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Library/Containers/com.microsoft.Excel/Data/Desktop/workspace/enterprise/4_queue/20200204-iowa_caucus/sources/data/"/>
    </mc:Choice>
  </mc:AlternateContent>
  <xr:revisionPtr revIDLastSave="0" documentId="13_ncr:1_{3E21ABE5-2AA0-CA48-A94C-D41128FEE291}" xr6:coauthVersionLast="40" xr6:coauthVersionMax="40" xr10:uidLastSave="{00000000-0000-0000-0000-000000000000}"/>
  <bookViews>
    <workbookView xWindow="4480" yWindow="2960" windowWidth="27640" windowHeight="16940" activeTab="4" xr2:uid="{3FCDAFF1-9128-4E42-8981-031D2564E30B}"/>
  </bookViews>
  <sheets>
    <sheet name="cleaned" sheetId="6" r:id="rId1"/>
    <sheet name="pct_results" sheetId="1" r:id="rId2"/>
    <sheet name="Sheet1" sheetId="7" r:id="rId3"/>
    <sheet name="pct_raw" sheetId="5" r:id="rId4"/>
    <sheet name="counties_results" sheetId="2" r:id="rId5"/>
    <sheet name="source" sheetId="4" r:id="rId6"/>
  </sheets>
  <calcPr calcId="191029"/>
  <pivotCaches>
    <pivotCache cacheId="2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3" i="6" l="1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2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A73" i="5" l="1"/>
  <c r="A114" i="5"/>
  <c r="A82" i="5"/>
  <c r="A1257" i="5"/>
  <c r="A910" i="5"/>
  <c r="A1437" i="5"/>
  <c r="A837" i="5"/>
  <c r="A1715" i="5"/>
  <c r="A836" i="5"/>
  <c r="A1545" i="5"/>
  <c r="A952" i="5"/>
  <c r="A974" i="5"/>
  <c r="A1214" i="5"/>
  <c r="A838" i="5"/>
  <c r="A1281" i="5"/>
  <c r="A1621" i="5"/>
  <c r="A1018" i="5"/>
  <c r="A1533" i="5"/>
  <c r="A259" i="5"/>
  <c r="A211" i="5"/>
  <c r="A638" i="5"/>
  <c r="A681" i="5"/>
  <c r="A682" i="5"/>
  <c r="A182" i="5"/>
  <c r="A547" i="5"/>
  <c r="A544" i="5"/>
  <c r="A563" i="5"/>
  <c r="A609" i="5"/>
  <c r="A567" i="5"/>
  <c r="A581" i="5"/>
  <c r="A1670" i="5"/>
  <c r="A1609" i="5"/>
  <c r="A149" i="5"/>
  <c r="A591" i="5"/>
  <c r="A607" i="5"/>
  <c r="A618" i="5"/>
  <c r="A1348" i="5"/>
  <c r="A187" i="5"/>
  <c r="A562" i="5"/>
  <c r="A588" i="5"/>
  <c r="A612" i="5"/>
  <c r="A592" i="5"/>
  <c r="A543" i="5"/>
  <c r="A1663" i="5"/>
  <c r="A619" i="5"/>
  <c r="A178" i="5"/>
  <c r="A987" i="5"/>
  <c r="A606" i="5"/>
  <c r="A176" i="5"/>
  <c r="A841" i="5"/>
  <c r="A150" i="5"/>
  <c r="A572" i="5"/>
  <c r="A990" i="5"/>
  <c r="A603" i="5"/>
  <c r="A611" i="5"/>
  <c r="A1666" i="5"/>
  <c r="A616" i="5"/>
  <c r="A184" i="5"/>
  <c r="A552" i="5"/>
  <c r="A622" i="5"/>
  <c r="A587" i="5"/>
  <c r="A574" i="5"/>
  <c r="A550" i="5"/>
  <c r="A186" i="5"/>
  <c r="A571" i="5"/>
  <c r="A1672" i="5"/>
  <c r="A598" i="5"/>
  <c r="A491" i="5"/>
  <c r="A116" i="5"/>
  <c r="A1617" i="5"/>
  <c r="A698" i="5"/>
  <c r="A223" i="5"/>
  <c r="A1620" i="5"/>
  <c r="A995" i="5"/>
  <c r="A1618" i="5"/>
  <c r="A230" i="5"/>
  <c r="A832" i="5"/>
  <c r="A1062" i="5"/>
  <c r="A1134" i="5"/>
  <c r="A1366" i="5"/>
  <c r="A1359" i="5"/>
  <c r="A1363" i="5"/>
  <c r="A1361" i="5"/>
  <c r="A1362" i="5"/>
  <c r="A1364" i="5"/>
  <c r="A1355" i="5"/>
  <c r="A1358" i="5"/>
  <c r="A1367" i="5"/>
  <c r="A318" i="5"/>
  <c r="A324" i="5"/>
  <c r="A334" i="5"/>
  <c r="A335" i="5"/>
  <c r="A322" i="5"/>
  <c r="A339" i="5"/>
  <c r="A1150" i="5"/>
  <c r="A327" i="5"/>
  <c r="A314" i="5"/>
  <c r="A736" i="5"/>
  <c r="A872" i="5"/>
  <c r="A1186" i="5"/>
  <c r="A1192" i="5"/>
  <c r="A1191" i="5"/>
  <c r="A541" i="5"/>
  <c r="A1194" i="5"/>
  <c r="A1185" i="5"/>
  <c r="A122" i="5"/>
  <c r="A120" i="5"/>
  <c r="A1574" i="5"/>
  <c r="A511" i="5"/>
  <c r="A1575" i="5"/>
  <c r="A1576" i="5"/>
  <c r="A913" i="5"/>
  <c r="A1041" i="5"/>
  <c r="A1113" i="5"/>
  <c r="A810" i="5"/>
  <c r="A782" i="5"/>
  <c r="A829" i="5"/>
  <c r="A807" i="5"/>
  <c r="A962" i="5"/>
  <c r="A966" i="5"/>
  <c r="A965" i="5"/>
  <c r="A956" i="5"/>
  <c r="A958" i="5"/>
  <c r="A955" i="5"/>
  <c r="A964" i="5"/>
  <c r="A961" i="5"/>
  <c r="A1271" i="5"/>
  <c r="A1597" i="5"/>
  <c r="A1703" i="5"/>
  <c r="A1524" i="5"/>
  <c r="A1472" i="5"/>
  <c r="A781" i="5"/>
  <c r="A879" i="5"/>
  <c r="A456" i="5"/>
  <c r="A1030" i="5"/>
  <c r="A993" i="5"/>
  <c r="A83" i="5"/>
  <c r="A1762" i="5"/>
  <c r="A1505" i="5"/>
  <c r="A1510" i="5"/>
  <c r="A78" i="5"/>
  <c r="A1502" i="5"/>
  <c r="A1509" i="5"/>
  <c r="A1514" i="5"/>
  <c r="A307" i="5"/>
  <c r="A1071" i="5"/>
  <c r="A1075" i="5"/>
  <c r="A342" i="5"/>
  <c r="A321" i="5"/>
  <c r="A320" i="5"/>
  <c r="A302" i="5"/>
  <c r="A337" i="5"/>
  <c r="A873" i="5"/>
  <c r="A330" i="5"/>
  <c r="A1077" i="5"/>
  <c r="A313" i="5"/>
  <c r="A338" i="5"/>
  <c r="A303" i="5"/>
  <c r="A329" i="5"/>
  <c r="A328" i="5"/>
  <c r="A326" i="5"/>
  <c r="A343" i="5"/>
  <c r="A1078" i="5"/>
  <c r="A1076" i="5"/>
  <c r="A331" i="5"/>
  <c r="A332" i="5"/>
  <c r="A309" i="5"/>
  <c r="A317" i="5"/>
  <c r="A1073" i="5"/>
  <c r="A340" i="5"/>
  <c r="A874" i="5"/>
  <c r="A1080" i="5"/>
  <c r="A323" i="5"/>
  <c r="A306" i="5"/>
  <c r="A776" i="5"/>
  <c r="A310" i="5"/>
  <c r="A336" i="5"/>
  <c r="A1083" i="5"/>
  <c r="A1079" i="5"/>
  <c r="A333" i="5"/>
  <c r="A311" i="5"/>
  <c r="A714" i="5"/>
  <c r="A131" i="5"/>
  <c r="A717" i="5"/>
  <c r="A718" i="5"/>
  <c r="A1377" i="5"/>
  <c r="A1493" i="5"/>
  <c r="A224" i="5"/>
  <c r="A1711" i="5"/>
  <c r="A1759" i="5"/>
  <c r="A1516" i="5"/>
  <c r="A1507" i="5"/>
  <c r="A1520" i="5"/>
  <c r="A1761" i="5"/>
  <c r="A1519" i="5"/>
  <c r="A1518" i="5"/>
  <c r="A1500" i="5"/>
  <c r="A1504" i="5"/>
  <c r="A1503" i="5"/>
  <c r="A1517" i="5"/>
  <c r="A1521" i="5"/>
  <c r="A1763" i="5"/>
  <c r="A1612" i="5"/>
  <c r="A1598" i="5"/>
  <c r="A1652" i="5"/>
  <c r="A1654" i="5"/>
  <c r="A1698" i="5"/>
  <c r="A1653" i="5"/>
  <c r="A1693" i="5"/>
  <c r="A1337" i="5"/>
  <c r="A128" i="5"/>
  <c r="A1563" i="5"/>
  <c r="A1339" i="5"/>
  <c r="A1657" i="5"/>
  <c r="A213" i="5"/>
  <c r="A433" i="5"/>
  <c r="A1624" i="5"/>
  <c r="A1697" i="5"/>
  <c r="A1752" i="5"/>
  <c r="A1748" i="5"/>
  <c r="A723" i="5"/>
  <c r="A721" i="5"/>
  <c r="A210" i="5"/>
  <c r="A1636" i="5"/>
  <c r="A1152" i="5"/>
  <c r="A1374" i="5"/>
  <c r="A492" i="5"/>
  <c r="A1262" i="5"/>
  <c r="A1267" i="5"/>
  <c r="A1268" i="5"/>
  <c r="A1261" i="5"/>
  <c r="A1265" i="5"/>
  <c r="A526" i="5"/>
  <c r="A525" i="5"/>
  <c r="A415" i="5"/>
  <c r="A1207" i="5"/>
  <c r="A1203" i="5"/>
  <c r="A460" i="5"/>
  <c r="A459" i="5"/>
  <c r="A928" i="5"/>
  <c r="A1205" i="5"/>
  <c r="A455" i="5"/>
  <c r="A1206" i="5"/>
  <c r="A1204" i="5"/>
  <c r="A1450" i="5"/>
  <c r="A767" i="5"/>
  <c r="A765" i="5"/>
  <c r="A760" i="5"/>
  <c r="A757" i="5"/>
  <c r="A1254" i="5"/>
  <c r="A1423" i="5"/>
  <c r="A1411" i="5"/>
  <c r="A1425" i="5"/>
  <c r="A1421" i="5"/>
  <c r="A705" i="5"/>
  <c r="A706" i="5"/>
  <c r="A166" i="5"/>
  <c r="A161" i="5"/>
  <c r="A154" i="5"/>
  <c r="A162" i="5"/>
  <c r="A171" i="5"/>
  <c r="A173" i="5"/>
  <c r="A168" i="5"/>
  <c r="A158" i="5"/>
  <c r="A169" i="5"/>
  <c r="A1607" i="5"/>
  <c r="A183" i="5"/>
  <c r="A1603" i="5"/>
  <c r="A554" i="5"/>
  <c r="A434" i="5"/>
  <c r="A986" i="5"/>
  <c r="A584" i="5"/>
  <c r="A521" i="5"/>
  <c r="A586" i="5"/>
  <c r="A1678" i="5"/>
  <c r="A623" i="5"/>
  <c r="A1671" i="5"/>
  <c r="A559" i="5"/>
  <c r="A605" i="5"/>
  <c r="A436" i="5"/>
  <c r="A1370" i="5"/>
  <c r="A576" i="5"/>
  <c r="A551" i="5"/>
  <c r="A1606" i="5"/>
  <c r="A180" i="5"/>
  <c r="A435" i="5"/>
  <c r="A177" i="5"/>
  <c r="A181" i="5"/>
  <c r="A595" i="5"/>
  <c r="A1605" i="5"/>
  <c r="A1668" i="5"/>
  <c r="A842" i="5"/>
  <c r="A566" i="5"/>
  <c r="A152" i="5"/>
  <c r="A1674" i="5"/>
  <c r="A601" i="5"/>
  <c r="A179" i="5"/>
  <c r="A558" i="5"/>
  <c r="A545" i="5"/>
  <c r="A1608" i="5"/>
  <c r="A1601" i="5"/>
  <c r="A1675" i="5"/>
  <c r="A1669" i="5"/>
  <c r="A1350" i="5"/>
  <c r="A1664" i="5"/>
  <c r="A246" i="5"/>
  <c r="A560" i="5"/>
  <c r="A604" i="5"/>
  <c r="A593" i="5"/>
  <c r="A1602" i="5"/>
  <c r="A1723" i="5"/>
  <c r="A1467" i="5"/>
  <c r="A151" i="5"/>
  <c r="A1677" i="5"/>
  <c r="A553" i="5"/>
  <c r="A549" i="5"/>
  <c r="A188" i="5"/>
  <c r="A625" i="5"/>
  <c r="A392" i="5"/>
  <c r="A1047" i="5"/>
  <c r="A495" i="5"/>
  <c r="A1463" i="5"/>
  <c r="A850" i="5"/>
  <c r="A692" i="5"/>
  <c r="A1615" i="5"/>
  <c r="A217" i="5"/>
  <c r="A1616" i="5"/>
  <c r="A1234" i="5"/>
  <c r="A863" i="5"/>
  <c r="A846" i="5"/>
  <c r="A738" i="5"/>
  <c r="A851" i="5"/>
  <c r="A512" i="5"/>
  <c r="A1210" i="5"/>
  <c r="A126" i="5"/>
  <c r="A1240" i="5"/>
  <c r="A1133" i="5"/>
  <c r="A753" i="5"/>
  <c r="A1193" i="5"/>
  <c r="A690" i="5"/>
  <c r="A752" i="5"/>
  <c r="A1745" i="5"/>
  <c r="A720" i="5"/>
  <c r="A1755" i="5"/>
  <c r="A368" i="5"/>
  <c r="A361" i="5"/>
  <c r="A1753" i="5"/>
  <c r="A1728" i="5"/>
  <c r="A1738" i="5"/>
  <c r="A369" i="5"/>
  <c r="A1735" i="5"/>
  <c r="A366" i="5"/>
  <c r="A1733" i="5"/>
  <c r="A1729" i="5"/>
  <c r="A1757" i="5"/>
  <c r="A271" i="5"/>
  <c r="A1432" i="5"/>
  <c r="A412" i="5"/>
  <c r="A811" i="5"/>
  <c r="A1566" i="5"/>
  <c r="A452" i="5"/>
  <c r="A633" i="5"/>
  <c r="A761" i="5"/>
  <c r="A515" i="5"/>
  <c r="A1048" i="5"/>
  <c r="A404" i="5"/>
  <c r="A580" i="5"/>
  <c r="A599" i="5"/>
  <c r="A585" i="5"/>
  <c r="A596" i="5"/>
  <c r="A577" i="5"/>
  <c r="A583" i="5"/>
  <c r="A573" i="5"/>
  <c r="A597" i="5"/>
  <c r="A564" i="5"/>
  <c r="A1174" i="5"/>
  <c r="A1522" i="5"/>
  <c r="A1176" i="5"/>
  <c r="A1593" i="5"/>
  <c r="A891" i="5"/>
  <c r="A777" i="5"/>
  <c r="A1177" i="5"/>
  <c r="A885" i="5"/>
  <c r="A1175" i="5"/>
  <c r="A1562" i="5"/>
  <c r="A170" i="5"/>
  <c r="A522" i="5"/>
  <c r="A590" i="5"/>
  <c r="A145" i="5"/>
  <c r="A1685" i="5"/>
  <c r="A175" i="5"/>
  <c r="A608" i="5"/>
  <c r="A497" i="5"/>
  <c r="A570" i="5"/>
  <c r="A980" i="5"/>
  <c r="A1349" i="5"/>
  <c r="A773" i="5"/>
  <c r="A594" i="5"/>
  <c r="A1721" i="5"/>
  <c r="A542" i="5"/>
  <c r="A247" i="5"/>
  <c r="A555" i="5"/>
  <c r="A1722" i="5"/>
  <c r="A615" i="5"/>
  <c r="A579" i="5"/>
  <c r="A1135" i="5"/>
  <c r="A148" i="5"/>
  <c r="A546" i="5"/>
  <c r="A1468" i="5"/>
  <c r="A568" i="5"/>
  <c r="A843" i="5"/>
  <c r="A1667" i="5"/>
  <c r="A589" i="5"/>
  <c r="A991" i="5"/>
  <c r="A1673" i="5"/>
  <c r="A565" i="5"/>
  <c r="A575" i="5"/>
  <c r="A930" i="5"/>
  <c r="A921" i="5"/>
  <c r="A933" i="5"/>
  <c r="A926" i="5"/>
  <c r="A458" i="5"/>
  <c r="A935" i="5"/>
  <c r="A1195" i="5"/>
  <c r="A942" i="5"/>
  <c r="A457" i="5"/>
  <c r="A944" i="5"/>
  <c r="A927" i="5"/>
  <c r="A934" i="5"/>
  <c r="A924" i="5"/>
  <c r="A1060" i="5"/>
  <c r="A319" i="5"/>
  <c r="A325" i="5"/>
  <c r="A1081" i="5"/>
  <c r="A345" i="5"/>
  <c r="A304" i="5"/>
  <c r="A262" i="5"/>
  <c r="A1149" i="5"/>
  <c r="A1428" i="5"/>
  <c r="A315" i="5"/>
  <c r="A225" i="5"/>
  <c r="A308" i="5"/>
  <c r="A341" i="5"/>
  <c r="A1074" i="5"/>
  <c r="A1082" i="5"/>
  <c r="A344" i="5"/>
  <c r="A305" i="5"/>
  <c r="A1072" i="5"/>
  <c r="A316" i="5"/>
  <c r="A1633" i="5"/>
  <c r="A728" i="5"/>
  <c r="A1061" i="5"/>
  <c r="A1216" i="5"/>
  <c r="A907" i="5"/>
  <c r="A144" i="5"/>
  <c r="A912" i="5"/>
  <c r="A1217" i="5"/>
  <c r="A1215" i="5"/>
  <c r="A908" i="5"/>
  <c r="A26" i="5"/>
  <c r="A42" i="5"/>
  <c r="A39" i="5"/>
  <c r="A19" i="5"/>
  <c r="A45" i="5"/>
  <c r="A17" i="5"/>
  <c r="A15" i="5"/>
  <c r="A40" i="5"/>
  <c r="A47" i="5"/>
  <c r="A46" i="5"/>
  <c r="A21" i="5"/>
  <c r="A24" i="5"/>
  <c r="A28" i="5"/>
  <c r="A36" i="5"/>
  <c r="A43" i="5"/>
  <c r="A30" i="5"/>
  <c r="A11" i="5"/>
  <c r="A35" i="5"/>
  <c r="A20" i="5"/>
  <c r="A4" i="5"/>
  <c r="A18" i="5"/>
  <c r="A8" i="5"/>
  <c r="A25" i="5"/>
  <c r="A32" i="5"/>
  <c r="A31" i="5"/>
  <c r="A3" i="5"/>
  <c r="A27" i="5"/>
  <c r="A12" i="5"/>
  <c r="A360" i="5"/>
  <c r="A1156" i="5"/>
  <c r="A1155" i="5"/>
  <c r="A1039" i="5"/>
  <c r="A669" i="5"/>
  <c r="A675" i="5"/>
  <c r="A666" i="5"/>
  <c r="A673" i="5"/>
  <c r="A672" i="5"/>
  <c r="A668" i="5"/>
  <c r="A670" i="5"/>
  <c r="A1035" i="5"/>
  <c r="A274" i="5"/>
  <c r="A289" i="5"/>
  <c r="A702" i="5"/>
  <c r="A798" i="5"/>
  <c r="A741" i="5"/>
  <c r="A413" i="5"/>
  <c r="A207" i="5"/>
  <c r="A758" i="5"/>
  <c r="A856" i="5"/>
  <c r="A809" i="5"/>
  <c r="A1568" i="5"/>
  <c r="A1720" i="5"/>
  <c r="A787" i="5"/>
  <c r="A709" i="5"/>
  <c r="A813" i="5"/>
  <c r="A235" i="5" l="1"/>
  <c r="A394" i="5"/>
  <c r="A450" i="5"/>
  <c r="A384" i="5"/>
  <c r="A373" i="5"/>
  <c r="A1235" i="5"/>
  <c r="A234" i="5"/>
  <c r="A9" i="5"/>
  <c r="A766" i="5"/>
  <c r="A268" i="5"/>
  <c r="A822" i="5"/>
  <c r="A312" i="5"/>
  <c r="A713" i="5"/>
  <c r="A884" i="5"/>
  <c r="A1198" i="5"/>
  <c r="A1084" i="5"/>
  <c r="A1476" i="5"/>
  <c r="A1438" i="5"/>
  <c r="A1294" i="5"/>
  <c r="A1161" i="5"/>
  <c r="A582" i="5"/>
  <c r="A248" i="5"/>
  <c r="A193" i="5"/>
  <c r="A1481" i="5"/>
  <c r="A1480" i="5"/>
  <c r="A1139" i="5"/>
  <c r="A1264" i="5"/>
  <c r="A775" i="5"/>
  <c r="A1383" i="5"/>
  <c r="A110" i="5"/>
  <c r="A903" i="5"/>
  <c r="A354" i="5"/>
  <c r="A1017" i="5"/>
  <c r="A1630" i="5"/>
  <c r="A370" i="5"/>
  <c r="A362" i="5"/>
  <c r="A1378" i="5"/>
  <c r="A1756" i="5"/>
  <c r="A1439" i="5"/>
  <c r="A1686" i="5"/>
  <c r="A1297" i="5"/>
  <c r="A488" i="5"/>
  <c r="A1497" i="5"/>
  <c r="A1146" i="5"/>
  <c r="A1537" i="5"/>
  <c r="A1536" i="5"/>
  <c r="A408" i="5"/>
  <c r="A448" i="5"/>
  <c r="A540" i="5"/>
  <c r="A1385" i="5"/>
  <c r="A1429" i="5"/>
  <c r="A1540" i="5"/>
  <c r="A719" i="5"/>
  <c r="A1388" i="5"/>
  <c r="A489" i="5"/>
  <c r="A971" i="5"/>
  <c r="A140" i="5"/>
  <c r="A490" i="5"/>
  <c r="A897" i="5"/>
  <c r="A1178" i="5"/>
  <c r="A1263" i="5"/>
  <c r="A1580" i="5"/>
  <c r="A1269" i="5"/>
  <c r="A866" i="5"/>
  <c r="A1320" i="5"/>
  <c r="A1627" i="5"/>
  <c r="A1457" i="5"/>
  <c r="A147" i="5"/>
  <c r="A291" i="5"/>
  <c r="A1104" i="5"/>
  <c r="A300" i="5"/>
  <c r="A788" i="5"/>
  <c r="A499" i="5"/>
  <c r="A14" i="5"/>
  <c r="A535" i="5"/>
  <c r="A1401" i="5"/>
  <c r="A1691" i="5"/>
  <c r="A1368" i="5"/>
  <c r="A200" i="5"/>
  <c r="A295" i="5"/>
  <c r="A257" i="5"/>
  <c r="A1579" i="5"/>
  <c r="A237" i="5"/>
  <c r="A1279" i="5"/>
  <c r="A270" i="5"/>
  <c r="A1238" i="5"/>
  <c r="A1440" i="5"/>
  <c r="A503" i="5"/>
  <c r="A1384" i="5"/>
  <c r="A804" i="5"/>
  <c r="A1526" i="5"/>
  <c r="A465" i="5"/>
  <c r="A1015" i="5"/>
  <c r="A820" i="5"/>
  <c r="A665" i="5"/>
  <c r="A988" i="5"/>
  <c r="A66" i="5"/>
  <c r="A7" i="5"/>
  <c r="A50" i="5"/>
  <c r="A600" i="5"/>
  <c r="A1097" i="5"/>
  <c r="A1102" i="5"/>
  <c r="A1680" i="5"/>
  <c r="A417" i="5"/>
  <c r="A418" i="5"/>
  <c r="A938" i="5"/>
  <c r="A1100" i="5"/>
  <c r="A744" i="5"/>
  <c r="A983" i="5"/>
  <c r="A1032" i="5"/>
  <c r="A778" i="5"/>
  <c r="A1459" i="5"/>
  <c r="A634" i="5"/>
  <c r="A1066" i="5"/>
  <c r="A1163" i="5"/>
  <c r="A1646" i="5"/>
  <c r="A1010" i="5"/>
  <c r="A264" i="5"/>
  <c r="A1399" i="5"/>
  <c r="A261" i="5"/>
  <c r="A1225" i="5"/>
  <c r="A637" i="5"/>
  <c r="A111" i="5"/>
  <c r="A679" i="5"/>
  <c r="A699" i="5"/>
  <c r="A115" i="5"/>
  <c r="A1136" i="5"/>
  <c r="A1027" i="5"/>
  <c r="A688" i="5"/>
  <c r="A216" i="5"/>
  <c r="A1232" i="5"/>
  <c r="A655" i="5"/>
  <c r="A1422" i="5"/>
  <c r="A400" i="5"/>
  <c r="A746" i="5"/>
  <c r="A390" i="5"/>
  <c r="A481" i="5"/>
  <c r="A447" i="5"/>
  <c r="A1410" i="5"/>
  <c r="A61" i="5"/>
  <c r="A1462" i="5"/>
  <c r="A984" i="5"/>
  <c r="A1275" i="5"/>
  <c r="A1619" i="5"/>
  <c r="A476" i="5"/>
  <c r="A1252" i="5"/>
  <c r="A479" i="5"/>
  <c r="A1486" i="5"/>
  <c r="A1431" i="5"/>
  <c r="A624" i="5"/>
  <c r="A1474" i="5"/>
  <c r="A855" i="5"/>
  <c r="A407" i="5"/>
  <c r="A1162" i="5"/>
  <c r="A1559" i="5"/>
  <c r="A764" i="5"/>
  <c r="A1118" i="5"/>
  <c r="A1471" i="5"/>
  <c r="A1529" i="5"/>
  <c r="A1351" i="5"/>
  <c r="A1021" i="5"/>
  <c r="A410" i="5"/>
  <c r="A1184" i="5"/>
  <c r="A905" i="5"/>
  <c r="A1560" i="5"/>
  <c r="A125" i="5"/>
  <c r="A1567" i="5"/>
  <c r="A454" i="5"/>
  <c r="A931" i="5"/>
  <c r="A923" i="5"/>
  <c r="A1413" i="5"/>
  <c r="A1347" i="5"/>
  <c r="A1487" i="5"/>
  <c r="A1498" i="5"/>
  <c r="A1447" i="5"/>
  <c r="A1433" i="5"/>
  <c r="A55" i="5"/>
  <c r="A754" i="5"/>
  <c r="A59" i="5"/>
  <c r="A870" i="5"/>
  <c r="A1470" i="5"/>
  <c r="A249" i="5"/>
  <c r="A801" i="5"/>
  <c r="A75" i="5"/>
  <c r="A749" i="5"/>
  <c r="A266" i="5"/>
  <c r="A1700" i="5"/>
  <c r="A93" i="5"/>
  <c r="A1164" i="5"/>
  <c r="A732" i="5"/>
  <c r="A1170" i="5"/>
  <c r="A165" i="5"/>
  <c r="A892" i="5"/>
  <c r="A828" i="5"/>
  <c r="A1547" i="5"/>
  <c r="A833" i="5"/>
  <c r="A1596" i="5"/>
  <c r="A1392" i="5"/>
  <c r="A1183" i="5"/>
  <c r="A1483" i="5"/>
  <c r="A691" i="5"/>
  <c r="A1709" i="5"/>
  <c r="A1706" i="5"/>
  <c r="A359" i="5"/>
  <c r="A1209" i="5"/>
  <c r="A1331" i="5"/>
  <c r="A1764" i="5"/>
  <c r="A89" i="5"/>
  <c r="A292" i="5"/>
  <c r="A1323" i="5"/>
  <c r="A483" i="5"/>
  <c r="A816" i="5"/>
  <c r="A1310" i="5"/>
  <c r="A1744" i="5"/>
  <c r="A267" i="5"/>
  <c r="A1329" i="5"/>
  <c r="A1600" i="5"/>
  <c r="A119" i="5"/>
  <c r="A1595" i="5"/>
  <c r="A399" i="5"/>
  <c r="A1585" i="5"/>
  <c r="A1026" i="5"/>
  <c r="A1336" i="5"/>
  <c r="A1201" i="5"/>
  <c r="A1122" i="5"/>
  <c r="A1482" i="5"/>
  <c r="A349" i="5"/>
  <c r="A722" i="5"/>
  <c r="A60" i="5"/>
  <c r="A102" i="5"/>
  <c r="A1435" i="5"/>
  <c r="A129" i="5"/>
  <c r="A425" i="5"/>
  <c r="A621" i="5"/>
  <c r="A1544" i="5"/>
  <c r="A1734" i="5"/>
  <c r="A1746" i="5"/>
  <c r="A439" i="5"/>
  <c r="A245" i="5"/>
  <c r="A1260" i="5"/>
  <c r="A1492" i="5"/>
  <c r="A1242" i="5"/>
  <c r="A750" i="5"/>
  <c r="A835" i="5"/>
  <c r="A1070" i="5"/>
  <c r="A352" i="5"/>
  <c r="A1416" i="5"/>
  <c r="A793" i="5"/>
  <c r="A1727" i="5"/>
  <c r="A1488" i="5"/>
  <c r="A71" i="5"/>
  <c r="A1739" i="5"/>
  <c r="A1004" i="5"/>
  <c r="A1099" i="5"/>
  <c r="A1750" i="5"/>
  <c r="A1484" i="5"/>
  <c r="A1736" i="5"/>
  <c r="A133" i="5"/>
  <c r="A109" i="5"/>
  <c r="A469" i="5"/>
  <c r="A1022" i="5"/>
  <c r="A1643" i="5"/>
  <c r="A1649" i="5"/>
  <c r="A500" i="5"/>
  <c r="A1426" i="5"/>
  <c r="A1046" i="5"/>
  <c r="A444" i="5"/>
  <c r="A1495" i="5"/>
  <c r="A1019" i="5"/>
  <c r="A883" i="5"/>
  <c r="A421" i="5"/>
  <c r="A451" i="5"/>
  <c r="A1295" i="5"/>
  <c r="A135" i="5"/>
  <c r="A1119" i="5"/>
  <c r="A1278" i="5"/>
  <c r="A72" i="5"/>
  <c r="A1309" i="5"/>
  <c r="A194" i="5"/>
  <c r="A1256" i="5"/>
  <c r="A711" i="5"/>
  <c r="A783" i="5"/>
  <c r="A852" i="5"/>
  <c r="A298" i="5"/>
  <c r="A796" i="5"/>
  <c r="A206" i="5"/>
  <c r="A283" i="5"/>
  <c r="A1221" i="5"/>
  <c r="A1531" i="5"/>
  <c r="A780" i="5"/>
  <c r="A853" i="5"/>
  <c r="A1045" i="5"/>
  <c r="A1171" i="5"/>
  <c r="A1741" i="5"/>
  <c r="A507" i="5"/>
  <c r="A297" i="5"/>
  <c r="A136" i="5"/>
  <c r="A1154" i="5"/>
  <c r="A724" i="5"/>
  <c r="A64" i="5"/>
  <c r="A1658" i="5"/>
  <c r="A725" i="5"/>
  <c r="A920" i="5"/>
  <c r="A919" i="5"/>
  <c r="A901" i="5"/>
  <c r="A1420" i="5"/>
  <c r="A1419" i="5"/>
  <c r="A899" i="5"/>
  <c r="A79" i="5"/>
  <c r="A1412" i="5"/>
  <c r="A1614" i="5"/>
  <c r="A1088" i="5"/>
  <c r="A208" i="5"/>
  <c r="A23" i="5"/>
  <c r="A104" i="5"/>
  <c r="A1219" i="5"/>
  <c r="A1587" i="5"/>
  <c r="A1594" i="5"/>
  <c r="A504" i="5"/>
  <c r="A277" i="5"/>
  <c r="A74" i="5"/>
  <c r="A1535" i="5"/>
  <c r="A94" i="5"/>
  <c r="A1538" i="5"/>
  <c r="A1059" i="5"/>
  <c r="A250" i="5"/>
  <c r="A1458" i="5"/>
  <c r="A684" i="5"/>
  <c r="A1229" i="5"/>
  <c r="A772" i="5"/>
  <c r="A103" i="5"/>
  <c r="A204" i="5"/>
  <c r="A1418" i="5"/>
  <c r="A464" i="5"/>
  <c r="A1120" i="5"/>
  <c r="A1400" i="5"/>
  <c r="A1637" i="5"/>
  <c r="A138" i="5"/>
  <c r="A1005" i="5"/>
  <c r="A877" i="5"/>
  <c r="A1168" i="5"/>
  <c r="A1570" i="5"/>
  <c r="A364" i="5"/>
  <c r="A493" i="5"/>
  <c r="A1325" i="5"/>
  <c r="A1327" i="5"/>
  <c r="A478" i="5"/>
  <c r="A403" i="5"/>
  <c r="A1444" i="5"/>
  <c r="A1546" i="5"/>
  <c r="A276" i="5"/>
  <c r="A818" i="5"/>
  <c r="A1702" i="5"/>
  <c r="A627" i="5"/>
  <c r="A1324" i="5"/>
  <c r="A763" i="5"/>
  <c r="A1639" i="5"/>
  <c r="A817" i="5"/>
  <c r="A1394" i="5"/>
  <c r="A1318" i="5"/>
  <c r="A172" i="5"/>
  <c r="A34" i="5"/>
  <c r="A1622" i="5"/>
  <c r="A1274" i="5"/>
  <c r="A848" i="5"/>
  <c r="A982" i="5"/>
  <c r="A275" i="5"/>
  <c r="A1604" i="5"/>
  <c r="A1117" i="5"/>
  <c r="A157" i="5"/>
  <c r="A1213" i="5"/>
  <c r="A561" i="5"/>
  <c r="A701" i="5"/>
  <c r="A845" i="5"/>
  <c r="A795" i="5"/>
  <c r="A1376" i="5"/>
  <c r="A708" i="5"/>
  <c r="A41" i="5"/>
  <c r="A1582" i="5"/>
  <c r="A922" i="5"/>
  <c r="A398" i="5"/>
  <c r="A377" i="5"/>
  <c r="A1765" i="5"/>
  <c r="A1758" i="5"/>
  <c r="A1475" i="5"/>
  <c r="A1661" i="5"/>
  <c r="A1477" i="5"/>
  <c r="A97" i="5"/>
  <c r="A536" i="5"/>
  <c r="A105" i="5"/>
  <c r="A1107" i="5"/>
  <c r="A1302" i="5"/>
  <c r="A1273" i="5"/>
  <c r="A839" i="5"/>
  <c r="A1291" i="5"/>
  <c r="A218" i="5"/>
  <c r="A1393" i="5"/>
  <c r="A480" i="5"/>
  <c r="A1000" i="5"/>
  <c r="A232" i="5"/>
  <c r="A1003" i="5"/>
  <c r="A1167" i="5"/>
  <c r="A2" i="5"/>
  <c r="A1002" i="5"/>
  <c r="A1648" i="5"/>
  <c r="A786" i="5"/>
  <c r="A1342" i="5"/>
  <c r="A195" i="5"/>
  <c r="A1114" i="5"/>
  <c r="A1283" i="5"/>
  <c r="A1065" i="5"/>
  <c r="A847" i="5"/>
  <c r="A1153" i="5"/>
  <c r="A1031" i="5"/>
  <c r="A220" i="5"/>
  <c r="A445" i="5"/>
  <c r="A167" i="5"/>
  <c r="A802" i="5"/>
  <c r="A378" i="5"/>
  <c r="A1057" i="5"/>
  <c r="A1166" i="5"/>
  <c r="A1340" i="5"/>
  <c r="A834" i="5"/>
  <c r="A1395" i="5"/>
  <c r="A812" i="5"/>
  <c r="A715" i="5"/>
  <c r="A1212" i="5"/>
  <c r="A405" i="5"/>
  <c r="A430" i="5"/>
  <c r="A358" i="5"/>
  <c r="A881" i="5"/>
  <c r="A1642" i="5"/>
  <c r="A640" i="5"/>
  <c r="A900" i="5"/>
  <c r="A1116" i="5"/>
  <c r="A759" i="5"/>
  <c r="A1424" i="5"/>
  <c r="A1381" i="5"/>
  <c r="A1068" i="5"/>
  <c r="A977" i="5"/>
  <c r="A1220" i="5"/>
  <c r="A1001" i="5"/>
  <c r="A695" i="5"/>
  <c r="A827" i="5"/>
  <c r="A1276" i="5"/>
  <c r="A868" i="5"/>
  <c r="A1387" i="5"/>
  <c r="A1296" i="5"/>
  <c r="A137" i="5"/>
  <c r="A523" i="5"/>
  <c r="A1052" i="5"/>
  <c r="A1121" i="5"/>
  <c r="A1632" i="5"/>
  <c r="A190" i="5"/>
  <c r="A854" i="5"/>
  <c r="A989" i="5"/>
  <c r="A520" i="5"/>
  <c r="A1105" i="5"/>
  <c r="A1571" i="5"/>
  <c r="A286" i="5"/>
  <c r="A81" i="5"/>
  <c r="A1569" i="5"/>
  <c r="A1704" i="5"/>
  <c r="A1751" i="5"/>
  <c r="A1634" i="5"/>
  <c r="A419" i="5"/>
  <c r="A1655" i="5"/>
  <c r="A118" i="5"/>
  <c r="A1466" i="5"/>
  <c r="A239" i="5"/>
  <c r="A821" i="5"/>
  <c r="A823" i="5"/>
  <c r="A123" i="5"/>
  <c r="A1461" i="5"/>
  <c r="A1766" i="5"/>
  <c r="A1689" i="5"/>
  <c r="A1069" i="5"/>
  <c r="A1222" i="5"/>
  <c r="A805" i="5"/>
  <c r="A44" i="5"/>
  <c r="A1110" i="5"/>
  <c r="A1557" i="5"/>
  <c r="A1095" i="5"/>
  <c r="A790" i="5"/>
  <c r="A1473" i="5"/>
  <c r="A1036" i="5"/>
  <c r="A976" i="5"/>
  <c r="A770" i="5"/>
  <c r="A1489" i="5"/>
  <c r="A163" i="5"/>
  <c r="A769" i="5"/>
  <c r="A473" i="5"/>
  <c r="A1142" i="5"/>
  <c r="A477" i="5"/>
  <c r="A972" i="5"/>
  <c r="A960" i="5"/>
  <c r="A953" i="5"/>
  <c r="A229" i="5"/>
  <c r="A968" i="5"/>
  <c r="A959" i="5"/>
  <c r="A954" i="5"/>
  <c r="A281" i="5"/>
  <c r="A825" i="5"/>
  <c r="A387" i="5"/>
  <c r="A1494" i="5"/>
  <c r="A508" i="5"/>
  <c r="A651" i="5"/>
  <c r="A814" i="5"/>
  <c r="A697" i="5"/>
  <c r="A77" i="5"/>
  <c r="A1548" i="5"/>
  <c r="A107" i="5"/>
  <c r="A513" i="5"/>
  <c r="A174" i="5"/>
  <c r="A762" i="5"/>
  <c r="A985" i="5"/>
  <c r="A1064" i="5"/>
  <c r="A1716" i="5"/>
  <c r="A534" i="5"/>
  <c r="A1699" i="5"/>
  <c r="A487" i="5"/>
  <c r="A1740" i="5"/>
  <c r="A238" i="5"/>
  <c r="A494" i="5"/>
  <c r="A1656" i="5"/>
  <c r="A680" i="5"/>
  <c r="A973" i="5"/>
  <c r="A556" i="5"/>
  <c r="A282" i="5"/>
  <c r="A683" i="5"/>
  <c r="A1284" i="5"/>
  <c r="A1379" i="5"/>
  <c r="A1223" i="5"/>
  <c r="A661" i="5"/>
  <c r="A844" i="5"/>
  <c r="A652" i="5"/>
  <c r="A1719" i="5"/>
  <c r="A645" i="5"/>
  <c r="A258" i="5"/>
  <c r="A557" i="5"/>
  <c r="A272" i="5"/>
  <c r="A1013" i="5"/>
  <c r="A505" i="5"/>
  <c r="A391" i="5"/>
  <c r="A429" i="5"/>
  <c r="A1662" i="5"/>
  <c r="A1694" i="5"/>
  <c r="A950" i="5"/>
  <c r="A486" i="5"/>
  <c r="A214" i="5"/>
  <c r="A1028" i="5"/>
  <c r="A484" i="5"/>
  <c r="A654" i="5"/>
  <c r="A255" i="5"/>
  <c r="A1050" i="5"/>
  <c r="A424" i="5"/>
  <c r="A252" i="5"/>
  <c r="A1058" i="5"/>
  <c r="A1747" i="5"/>
  <c r="A799" i="5"/>
  <c r="A918" i="5"/>
  <c r="A189" i="5"/>
  <c r="A260" i="5"/>
  <c r="A792" i="5"/>
  <c r="A431" i="5"/>
  <c r="A16" i="5"/>
  <c r="A1165" i="5"/>
  <c r="A143" i="5"/>
  <c r="A911" i="5"/>
  <c r="A409" i="5"/>
  <c r="A1527" i="5"/>
  <c r="A860" i="5"/>
  <c r="A791" i="5"/>
  <c r="A191" i="5"/>
  <c r="A474" i="5"/>
  <c r="A470" i="5"/>
  <c r="A461" i="5"/>
  <c r="A406" i="5"/>
  <c r="A468" i="5"/>
  <c r="A840" i="5"/>
  <c r="A1712" i="5"/>
  <c r="A1550" i="5"/>
  <c r="A631" i="5"/>
  <c r="A1255" i="5"/>
  <c r="A620" i="5"/>
  <c r="A737" i="5"/>
  <c r="A1132" i="5"/>
  <c r="A1356" i="5"/>
  <c r="A196" i="5"/>
  <c r="A548" i="5"/>
  <c r="A1687" i="5"/>
  <c r="A1588" i="5"/>
  <c r="A815" i="5"/>
  <c r="A889" i="5"/>
  <c r="A395" i="5"/>
  <c r="A518" i="5"/>
  <c r="A639" i="5"/>
  <c r="A1115" i="5"/>
  <c r="A509" i="5"/>
  <c r="A273" i="5"/>
  <c r="A1316" i="5"/>
  <c r="A1332" i="5"/>
  <c r="A1725" i="5"/>
  <c r="A1322" i="5"/>
  <c r="A1307" i="5"/>
  <c r="A1328" i="5"/>
  <c r="A1330" i="5"/>
  <c r="A614" i="5"/>
  <c r="A800" i="5"/>
  <c r="A1272" i="5"/>
  <c r="A1218" i="5"/>
  <c r="A716" i="5"/>
  <c r="A33" i="5"/>
  <c r="A146" i="5"/>
  <c r="A1558" i="5"/>
  <c r="A1382" i="5"/>
  <c r="A243" i="5"/>
  <c r="A219" i="5"/>
  <c r="A226" i="5"/>
  <c r="A420" i="5"/>
  <c r="A240" i="5"/>
  <c r="A1525" i="5"/>
  <c r="A372" i="5"/>
  <c r="A67" i="5"/>
  <c r="A610" i="5"/>
  <c r="A96" i="5"/>
  <c r="A1157" i="5"/>
  <c r="A236" i="5"/>
  <c r="A733" i="5"/>
  <c r="A1451" i="5"/>
  <c r="A1333" i="5"/>
  <c r="A1414" i="5"/>
  <c r="A389" i="5"/>
  <c r="A95" i="5"/>
  <c r="A1635" i="5"/>
  <c r="A363" i="5"/>
  <c r="A932" i="5"/>
  <c r="A929" i="5"/>
  <c r="A925" i="5"/>
  <c r="A940" i="5"/>
  <c r="A939" i="5"/>
  <c r="A936" i="5"/>
  <c r="A1455" i="5"/>
  <c r="A941" i="5"/>
  <c r="A287" i="5"/>
  <c r="A1589" i="5"/>
  <c r="A1695" i="5"/>
  <c r="A751" i="5"/>
  <c r="A517" i="5"/>
  <c r="A707" i="5"/>
  <c r="A948" i="5"/>
  <c r="A710" i="5"/>
  <c r="A437" i="5"/>
  <c r="A1479" i="5"/>
  <c r="A438" i="5"/>
  <c r="A1248" i="5"/>
  <c r="A65" i="5"/>
  <c r="A62" i="5"/>
  <c r="A278" i="5"/>
  <c r="A1237" i="5"/>
  <c r="A37" i="5"/>
  <c r="A1024" i="5"/>
  <c r="A265" i="5"/>
  <c r="A657" i="5"/>
  <c r="A516" i="5"/>
  <c r="A1532" i="5"/>
  <c r="A380" i="5"/>
  <c r="A38" i="5"/>
  <c r="A1025" i="5"/>
  <c r="A381" i="5"/>
  <c r="A1730" i="5"/>
  <c r="A1710" i="5"/>
  <c r="A1226" i="5"/>
  <c r="A1334" i="5"/>
  <c r="A198" i="5"/>
  <c r="A803" i="5"/>
  <c r="A231" i="5"/>
  <c r="A1008" i="5"/>
  <c r="A1313" i="5"/>
  <c r="A1303" i="5"/>
  <c r="A1180" i="5"/>
  <c r="A428" i="5"/>
  <c r="A1708" i="5"/>
  <c r="A1125" i="5"/>
  <c r="A981" i="5"/>
  <c r="A826" i="5"/>
  <c r="A1406" i="5"/>
  <c r="A1726" i="5"/>
  <c r="A1147" i="5"/>
  <c r="A632" i="5"/>
  <c r="A87" i="5"/>
  <c r="A1282" i="5"/>
  <c r="A1299" i="5"/>
  <c r="A1287" i="5"/>
  <c r="A100" i="5"/>
  <c r="A92" i="5"/>
  <c r="A98" i="5"/>
  <c r="A290" i="5"/>
  <c r="A86" i="5"/>
  <c r="A1573" i="5"/>
  <c r="A539" i="5"/>
  <c r="A819" i="5"/>
  <c r="A1690" i="5"/>
  <c r="A90" i="5"/>
  <c r="A443" i="5"/>
  <c r="A1402" i="5"/>
  <c r="A1543" i="5"/>
  <c r="A1266" i="5"/>
  <c r="A628" i="5"/>
  <c r="A797" i="5"/>
  <c r="A1043" i="5"/>
  <c r="A353" i="5"/>
  <c r="A22" i="5"/>
  <c r="A6" i="5"/>
  <c r="A54" i="5"/>
  <c r="A1478" i="5"/>
  <c r="A1096" i="5"/>
  <c r="A426" i="5"/>
  <c r="A485" i="5"/>
  <c r="A1591" i="5"/>
  <c r="A228" i="5"/>
  <c r="A1053" i="5"/>
  <c r="A1308" i="5"/>
  <c r="A578" i="5"/>
  <c r="A496" i="5"/>
  <c r="A1390" i="5"/>
  <c r="A423" i="5"/>
  <c r="A1386" i="5"/>
  <c r="A740" i="5"/>
  <c r="A427" i="5"/>
  <c r="A1626" i="5"/>
  <c r="A674" i="5"/>
  <c r="A1258" i="5"/>
  <c r="A506" i="5"/>
  <c r="A1665" i="5"/>
  <c r="A1613" i="5"/>
  <c r="A1160" i="5"/>
  <c r="A528" i="5"/>
  <c r="A916" i="5"/>
  <c r="A530" i="5"/>
  <c r="A617" i="5"/>
  <c r="A1259" i="5"/>
  <c r="A529" i="5"/>
  <c r="A355" i="5"/>
  <c r="A1244" i="5"/>
  <c r="A748" i="5"/>
  <c r="A676" i="5"/>
  <c r="A1090" i="5"/>
  <c r="A648" i="5"/>
  <c r="A644" i="5"/>
  <c r="A1724" i="5"/>
  <c r="A1228" i="5"/>
  <c r="A1227" i="5"/>
  <c r="A975" i="5"/>
  <c r="A1208" i="5"/>
  <c r="A1754" i="5"/>
  <c r="A1245" i="5"/>
  <c r="A1034" i="5"/>
  <c r="A531" i="5"/>
  <c r="A139" i="5"/>
  <c r="A785" i="5"/>
  <c r="A917" i="5"/>
  <c r="A532" i="5"/>
  <c r="A1365" i="5"/>
  <c r="A1360" i="5"/>
  <c r="A422" i="5"/>
  <c r="A1452" i="5"/>
  <c r="A915" i="5"/>
  <c r="A221" i="5"/>
  <c r="A527" i="5"/>
  <c r="A284" i="5"/>
  <c r="A626" i="5"/>
  <c r="A969" i="5"/>
  <c r="A1159" i="5"/>
  <c r="A677" i="5"/>
  <c r="A1564" i="5"/>
  <c r="A365" i="5"/>
  <c r="A1641" i="5"/>
  <c r="A1417" i="5"/>
  <c r="A1020" i="5"/>
  <c r="A1592" i="5"/>
  <c r="A1427" i="5"/>
  <c r="A662" i="5"/>
  <c r="A726" i="5"/>
  <c r="A347" i="5"/>
  <c r="A112" i="5"/>
  <c r="A462" i="5"/>
  <c r="A1415" i="5"/>
  <c r="A1373" i="5"/>
  <c r="A1126" i="5"/>
  <c r="A1430" i="5"/>
  <c r="A155" i="5"/>
  <c r="A1434" i="5"/>
  <c r="A890" i="5"/>
  <c r="A1182" i="5"/>
  <c r="A1682" i="5"/>
  <c r="A663" i="5"/>
  <c r="A653" i="5"/>
  <c r="A667" i="5"/>
  <c r="A649" i="5"/>
  <c r="A519" i="5"/>
  <c r="A382" i="5"/>
  <c r="A730" i="5"/>
  <c r="A1701" i="5"/>
  <c r="A658" i="5"/>
  <c r="A937" i="5"/>
  <c r="A356" i="5"/>
  <c r="A865" i="5"/>
  <c r="A357" i="5"/>
  <c r="A660" i="5"/>
  <c r="A1659" i="5"/>
  <c r="A650" i="5"/>
  <c r="A1202" i="5"/>
  <c r="A1556" i="5"/>
  <c r="A70" i="5"/>
  <c r="A294" i="5"/>
  <c r="A367" i="5"/>
  <c r="A951" i="5"/>
  <c r="A1581" i="5"/>
  <c r="A1380" i="5"/>
  <c r="A635" i="5"/>
  <c r="A1749" i="5"/>
  <c r="A411" i="5"/>
  <c r="A1436" i="5"/>
  <c r="A397" i="5"/>
  <c r="A1138" i="5"/>
  <c r="A687" i="5"/>
  <c r="A288" i="5"/>
  <c r="A1490" i="5"/>
  <c r="A857" i="5"/>
  <c r="A371" i="5"/>
  <c r="A1555" i="5"/>
  <c r="A734" i="5"/>
  <c r="A1158" i="5"/>
  <c r="A299" i="5"/>
  <c r="A1496" i="5"/>
  <c r="A51" i="5"/>
  <c r="A1499" i="5"/>
  <c r="A84" i="5"/>
  <c r="A197" i="5"/>
  <c r="A1625" i="5"/>
  <c r="A1737" i="5"/>
  <c r="A374" i="5"/>
  <c r="A703" i="5"/>
  <c r="A1007" i="5"/>
  <c r="A351" i="5"/>
  <c r="A1732" i="5"/>
  <c r="A280" i="5"/>
  <c r="A1338" i="5"/>
  <c r="A192" i="5"/>
  <c r="A1372" i="5"/>
  <c r="A1551" i="5"/>
  <c r="A704" i="5"/>
  <c r="A1357" i="5"/>
  <c r="A1645" i="5"/>
  <c r="A808" i="5"/>
  <c r="A727" i="5"/>
  <c r="A57" i="5"/>
  <c r="A1456" i="5"/>
  <c r="A1743" i="5"/>
  <c r="A943" i="5"/>
  <c r="A1151" i="5"/>
  <c r="A1335" i="5"/>
  <c r="A1705" i="5"/>
  <c r="A1016" i="5"/>
  <c r="A1042" i="5"/>
  <c r="A113" i="5"/>
  <c r="A1289" i="5"/>
  <c r="A906" i="5"/>
  <c r="A1681" i="5"/>
  <c r="A1688" i="5"/>
  <c r="A1448" i="5"/>
  <c r="A999" i="5"/>
  <c r="A383" i="5"/>
  <c r="A463" i="5"/>
  <c r="A997" i="5"/>
  <c r="A1623" i="5"/>
  <c r="A1038" i="5"/>
  <c r="A1023" i="5"/>
  <c r="A1464" i="5"/>
  <c r="A878" i="5"/>
  <c r="A904" i="5"/>
  <c r="A1577" i="5"/>
  <c r="A108" i="5"/>
  <c r="A121" i="5"/>
  <c r="A80" i="5"/>
  <c r="A124" i="5"/>
  <c r="A1460" i="5"/>
  <c r="A1054" i="5"/>
  <c r="A251" i="5"/>
  <c r="A202" i="5"/>
  <c r="A1441" i="5"/>
  <c r="A1541" i="5"/>
  <c r="A1172" i="5"/>
  <c r="A279" i="5"/>
  <c r="A636" i="5"/>
  <c r="A1341" i="5"/>
  <c r="A998" i="5"/>
  <c r="A1534" i="5"/>
  <c r="A449" i="5"/>
  <c r="A1346" i="5"/>
  <c r="A375" i="5"/>
  <c r="A29" i="5"/>
  <c r="A1561" i="5"/>
  <c r="A756" i="5"/>
  <c r="A992" i="5"/>
  <c r="A1397" i="5"/>
  <c r="A244" i="5"/>
  <c r="A1051" i="5"/>
  <c r="A1731" i="5"/>
  <c r="A1312" i="5"/>
  <c r="A13" i="5"/>
  <c r="A379" i="5"/>
  <c r="A1679" i="5"/>
  <c r="A602" i="5"/>
  <c r="A142" i="5"/>
  <c r="A1644" i="5"/>
  <c r="A886" i="5"/>
  <c r="A1610" i="5"/>
  <c r="A743" i="5"/>
  <c r="A613" i="5"/>
  <c r="A1611" i="5"/>
  <c r="A1676" i="5"/>
  <c r="A285" i="5"/>
  <c r="A1056" i="5"/>
  <c r="A401" i="5"/>
  <c r="A156" i="5"/>
  <c r="A164" i="5"/>
  <c r="A689" i="5"/>
  <c r="A467" i="5"/>
  <c r="A1692" i="5"/>
  <c r="A5" i="5"/>
  <c r="A862" i="5"/>
  <c r="A1196" i="5"/>
  <c r="A978" i="5"/>
  <c r="A453" i="5"/>
  <c r="A1143" i="5"/>
  <c r="A1465" i="5"/>
  <c r="A876" i="5"/>
  <c r="A1233" i="5"/>
  <c r="A76" i="5"/>
  <c r="A745" i="5"/>
  <c r="A1040" i="5"/>
  <c r="A293" i="5"/>
  <c r="A1375" i="5"/>
  <c r="A215" i="5"/>
  <c r="A1389" i="5"/>
  <c r="A1173" i="5"/>
  <c r="A1553" i="5"/>
  <c r="A1011" i="5"/>
  <c r="A1009" i="5"/>
  <c r="A263" i="5"/>
  <c r="A569" i="5"/>
  <c r="A99" i="5"/>
  <c r="A1063" i="5"/>
  <c r="A1599" i="5"/>
  <c r="A185" i="5"/>
  <c r="A233" i="5"/>
  <c r="A346" i="5"/>
  <c r="A963" i="5"/>
  <c r="A1638" i="5"/>
  <c r="A957" i="5"/>
  <c r="A858" i="5"/>
  <c r="A967" i="5"/>
  <c r="A117" i="5"/>
  <c r="A693" i="5"/>
  <c r="A48" i="5"/>
  <c r="A1371" i="5"/>
  <c r="A296" i="5"/>
  <c r="A747" i="5"/>
  <c r="A774" i="5"/>
  <c r="A1511" i="5"/>
  <c r="A91" i="5"/>
  <c r="A1280" i="5"/>
  <c r="A88" i="5"/>
  <c r="A101" i="5"/>
  <c r="A784" i="5"/>
  <c r="A1300" i="5"/>
  <c r="A85" i="5"/>
  <c r="A1087" i="5"/>
  <c r="A1089" i="5"/>
  <c r="A1301" i="5"/>
  <c r="A1286" i="5"/>
  <c r="A1148" i="5"/>
  <c r="A1508" i="5"/>
  <c r="A1501" i="5"/>
  <c r="A1454" i="5"/>
  <c r="A887" i="5"/>
  <c r="A58" i="5"/>
  <c r="A49" i="5"/>
  <c r="A56" i="5"/>
  <c r="A63" i="5"/>
  <c r="A830" i="5"/>
  <c r="A771" i="5"/>
  <c r="A10" i="5"/>
  <c r="A159" i="5"/>
  <c r="A1251" i="5"/>
  <c r="A1250" i="5"/>
  <c r="A402" i="5"/>
  <c r="A1403" i="5"/>
  <c r="A1583" i="5"/>
  <c r="A1398" i="5"/>
  <c r="A1315" i="5"/>
  <c r="A1253" i="5"/>
  <c r="A739" i="5"/>
  <c r="A1396" i="5"/>
  <c r="A1530" i="5"/>
  <c r="A1660" i="5"/>
  <c r="A1554" i="5"/>
  <c r="A482" i="5"/>
  <c r="A742" i="5"/>
  <c r="A898" i="5"/>
  <c r="A1404" i="5"/>
  <c r="A376" i="5"/>
  <c r="A153" i="5"/>
  <c r="A1137" i="5"/>
  <c r="A1485" i="5"/>
  <c r="A794" i="5"/>
  <c r="A1343" i="5"/>
  <c r="A52" i="5"/>
  <c r="A731" i="5"/>
  <c r="A1718" i="5"/>
  <c r="A647" i="5"/>
  <c r="A646" i="5"/>
  <c r="A1446" i="5"/>
  <c r="A659" i="5"/>
  <c r="A694" i="5"/>
  <c r="A1103" i="5"/>
  <c r="A914" i="5"/>
  <c r="A979" i="5"/>
  <c r="A1111" i="5"/>
  <c r="A1453" i="5"/>
  <c r="A203" i="5"/>
  <c r="A735" i="5"/>
  <c r="A1086" i="5"/>
  <c r="A1650" i="5"/>
  <c r="A1369" i="5"/>
  <c r="A1285" i="5"/>
  <c r="A1239" i="5"/>
  <c r="A1101" i="5"/>
  <c r="A896" i="5"/>
  <c r="A301" i="5"/>
  <c r="A442" i="5"/>
  <c r="A1044" i="5"/>
  <c r="A1189" i="5"/>
  <c r="A1014" i="5"/>
  <c r="A945" i="5"/>
  <c r="A1188" i="5"/>
  <c r="A1491" i="5"/>
  <c r="A1549" i="5"/>
  <c r="A1684" i="5"/>
  <c r="A212" i="5"/>
  <c r="A227" i="5"/>
  <c r="A1211" i="5"/>
  <c r="A1247" i="5"/>
  <c r="A472" i="5"/>
  <c r="A849" i="5"/>
  <c r="A253" i="5"/>
  <c r="A685" i="5"/>
  <c r="A1584" i="5"/>
  <c r="A946" i="5"/>
  <c r="A1231" i="5"/>
  <c r="A1200" i="5"/>
  <c r="A1683" i="5"/>
  <c r="A880" i="5"/>
  <c r="A1049" i="5"/>
  <c r="A1651" i="5"/>
  <c r="A141" i="5"/>
  <c r="A1407" i="5"/>
  <c r="A1197" i="5"/>
  <c r="A106" i="5"/>
  <c r="A1224" i="5"/>
  <c r="A201" i="5"/>
  <c r="A806" i="5"/>
  <c r="A388" i="5"/>
  <c r="A1354" i="5"/>
  <c r="A1144" i="5"/>
  <c r="A1112" i="5"/>
  <c r="A498" i="5"/>
  <c r="A1085" i="5"/>
  <c r="A348" i="5"/>
  <c r="A1199" i="5"/>
  <c r="A712" i="5"/>
  <c r="A1246" i="5"/>
  <c r="A222" i="5"/>
  <c r="A510" i="5"/>
  <c r="A875" i="5"/>
  <c r="A1319" i="5"/>
  <c r="A524" i="5"/>
  <c r="A895" i="5"/>
  <c r="A894" i="5"/>
  <c r="A1124" i="5"/>
  <c r="A1109" i="5"/>
  <c r="A416" i="5"/>
  <c r="A466" i="5"/>
  <c r="A755" i="5"/>
  <c r="A537" i="5"/>
  <c r="A1029" i="5"/>
  <c r="A160" i="5"/>
  <c r="A629" i="5"/>
  <c r="A1408" i="5"/>
  <c r="A1179" i="5"/>
  <c r="A1098" i="5"/>
  <c r="A909" i="5"/>
  <c r="A1391" i="5"/>
  <c r="A1586" i="5"/>
  <c r="A1742" i="5"/>
  <c r="A1305" i="5"/>
  <c r="A396" i="5"/>
  <c r="A1578" i="5"/>
  <c r="A824" i="5"/>
  <c r="A1012" i="5"/>
  <c r="A768" i="5"/>
  <c r="A68" i="5"/>
  <c r="A882" i="5"/>
  <c r="A641" i="5"/>
  <c r="A871" i="5"/>
  <c r="A1552" i="5"/>
  <c r="A1326" i="5"/>
  <c r="A1352" i="5"/>
  <c r="A132" i="5"/>
  <c r="A678" i="5"/>
  <c r="A1628" i="5"/>
  <c r="A440" i="5"/>
  <c r="A69" i="5"/>
  <c r="A130" i="5"/>
  <c r="A1187" i="5"/>
  <c r="A414" i="5"/>
  <c r="A1539" i="5"/>
  <c r="A441" i="5"/>
  <c r="A1190" i="5"/>
  <c r="A446" i="5"/>
  <c r="A700" i="5"/>
  <c r="A656" i="5"/>
  <c r="A1270" i="5"/>
  <c r="A1409" i="5"/>
  <c r="A1449" i="5"/>
  <c r="A1169" i="5"/>
  <c r="A1106" i="5"/>
  <c r="A471" i="5"/>
  <c r="A1542" i="5"/>
  <c r="A1469" i="5"/>
  <c r="A1321" i="5"/>
  <c r="A1145" i="5"/>
  <c r="A386" i="5"/>
  <c r="A432" i="5"/>
  <c r="A1108" i="5"/>
  <c r="A1249" i="5"/>
  <c r="A1311" i="5"/>
  <c r="A475" i="5"/>
  <c r="A1277" i="5"/>
  <c r="A393" i="5"/>
  <c r="A789" i="5"/>
  <c r="A949" i="5"/>
  <c r="A1141" i="5"/>
  <c r="A199" i="5"/>
  <c r="A254" i="5"/>
  <c r="A779" i="5"/>
  <c r="A1140" i="5"/>
  <c r="A1445" i="5"/>
  <c r="A902" i="5"/>
  <c r="A696" i="5"/>
  <c r="A1317" i="5"/>
  <c r="A1565" i="5"/>
  <c r="A1306" i="5"/>
  <c r="A1314" i="5"/>
  <c r="A729" i="5"/>
  <c r="A1405" i="5"/>
  <c r="A893" i="5"/>
  <c r="A256" i="5"/>
  <c r="A1298" i="5"/>
  <c r="A209" i="5"/>
  <c r="A664" i="5"/>
  <c r="A1707" i="5"/>
  <c r="A350" i="5"/>
  <c r="A1713" i="5"/>
  <c r="A1236" i="5"/>
  <c r="A242" i="5"/>
  <c r="A1523" i="5"/>
  <c r="A1714" i="5"/>
  <c r="A1443" i="5"/>
  <c r="A643" i="5"/>
  <c r="A864" i="5"/>
  <c r="A996" i="5"/>
  <c r="A1304" i="5"/>
  <c r="A1442" i="5"/>
  <c r="A1640" i="5"/>
  <c r="A501" i="5"/>
  <c r="A867" i="5"/>
  <c r="A1345" i="5"/>
  <c r="A1129" i="5"/>
  <c r="A1241" i="5"/>
  <c r="A502" i="5"/>
  <c r="A1590" i="5"/>
  <c r="A1513" i="5"/>
  <c r="A1353" i="5"/>
  <c r="A1093" i="5"/>
  <c r="A1243" i="5"/>
  <c r="A1344" i="5"/>
  <c r="A1631" i="5"/>
  <c r="A1512" i="5"/>
  <c r="A970" i="5"/>
  <c r="A1033" i="5"/>
  <c r="A1760" i="5"/>
  <c r="A1528" i="5"/>
  <c r="A1091" i="5"/>
  <c r="A1130" i="5"/>
  <c r="A1647" i="5"/>
  <c r="A1293" i="5"/>
  <c r="A1506" i="5"/>
  <c r="A1094" i="5"/>
  <c r="A888" i="5"/>
  <c r="A1572" i="5"/>
  <c r="A1092" i="5"/>
  <c r="A1037" i="5"/>
  <c r="A1292" i="5"/>
  <c r="A1131" i="5"/>
  <c r="A1515" i="5"/>
  <c r="A1128" i="5"/>
  <c r="A1290" i="5"/>
  <c r="A1288" i="5"/>
  <c r="A205" i="5"/>
  <c r="A1067" i="5"/>
  <c r="A1127" i="5"/>
  <c r="A1717" i="5"/>
  <c r="A1123" i="5"/>
  <c r="A642" i="5"/>
  <c r="A630" i="5"/>
  <c r="A1230" i="5"/>
  <c r="A861" i="5"/>
  <c r="A538" i="5"/>
  <c r="A671" i="5"/>
  <c r="A1696" i="5"/>
  <c r="A514" i="5"/>
  <c r="A869" i="5"/>
  <c r="A1181" i="5"/>
  <c r="A533" i="5"/>
  <c r="A947" i="5"/>
  <c r="A385" i="5"/>
  <c r="A859" i="5"/>
  <c r="A127" i="5"/>
  <c r="A53" i="5"/>
  <c r="A1006" i="5"/>
  <c r="A134" i="5"/>
  <c r="A831" i="5"/>
  <c r="A269" i="5"/>
  <c r="A1055" i="5"/>
  <c r="A1629" i="5"/>
  <c r="A994" i="5"/>
  <c r="A686" i="5"/>
  <c r="A241" i="5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2" i="1"/>
  <c r="K1667" i="1" l="1"/>
  <c r="S1667" i="1"/>
  <c r="AA1667" i="1"/>
  <c r="AI1667" i="1"/>
  <c r="H1667" i="1"/>
  <c r="L1667" i="1"/>
  <c r="T1667" i="1"/>
  <c r="AB1667" i="1"/>
  <c r="AJ1667" i="1"/>
  <c r="AN1667" i="1"/>
  <c r="D1667" i="1"/>
  <c r="E1667" i="1"/>
  <c r="M1667" i="1"/>
  <c r="U1667" i="1"/>
  <c r="AC1667" i="1"/>
  <c r="AK1667" i="1"/>
  <c r="P1667" i="1"/>
  <c r="F1667" i="1"/>
  <c r="N1667" i="1"/>
  <c r="V1667" i="1"/>
  <c r="AD1667" i="1"/>
  <c r="AL1667" i="1"/>
  <c r="X1667" i="1"/>
  <c r="G1667" i="1"/>
  <c r="O1667" i="1"/>
  <c r="W1667" i="1"/>
  <c r="AE1667" i="1"/>
  <c r="AM1667" i="1"/>
  <c r="AF1667" i="1"/>
  <c r="AG1667" i="1"/>
  <c r="I1667" i="1"/>
  <c r="AH1667" i="1"/>
  <c r="R1667" i="1"/>
  <c r="Y1667" i="1"/>
  <c r="Z1667" i="1"/>
  <c r="J1667" i="1"/>
  <c r="Q1667" i="1"/>
  <c r="K1635" i="1"/>
  <c r="S1635" i="1"/>
  <c r="AA1635" i="1"/>
  <c r="AI1635" i="1"/>
  <c r="H1635" i="1"/>
  <c r="L1635" i="1"/>
  <c r="T1635" i="1"/>
  <c r="AB1635" i="1"/>
  <c r="AJ1635" i="1"/>
  <c r="E1635" i="1"/>
  <c r="M1635" i="1"/>
  <c r="U1635" i="1"/>
  <c r="AC1635" i="1"/>
  <c r="AK1635" i="1"/>
  <c r="X1635" i="1"/>
  <c r="F1635" i="1"/>
  <c r="N1635" i="1"/>
  <c r="V1635" i="1"/>
  <c r="AD1635" i="1"/>
  <c r="AL1635" i="1"/>
  <c r="AN1635" i="1"/>
  <c r="D1635" i="1"/>
  <c r="G1635" i="1"/>
  <c r="O1635" i="1"/>
  <c r="W1635" i="1"/>
  <c r="AE1635" i="1"/>
  <c r="AM1635" i="1"/>
  <c r="P1635" i="1"/>
  <c r="AF1635" i="1"/>
  <c r="AG1635" i="1"/>
  <c r="Z1635" i="1"/>
  <c r="AH1635" i="1"/>
  <c r="I1635" i="1"/>
  <c r="J1635" i="1"/>
  <c r="Q1635" i="1"/>
  <c r="R1635" i="1"/>
  <c r="Y1635" i="1"/>
  <c r="K1603" i="1"/>
  <c r="S1603" i="1"/>
  <c r="AA1603" i="1"/>
  <c r="AI1603" i="1"/>
  <c r="X1603" i="1"/>
  <c r="L1603" i="1"/>
  <c r="T1603" i="1"/>
  <c r="AB1603" i="1"/>
  <c r="AJ1603" i="1"/>
  <c r="H1603" i="1"/>
  <c r="E1603" i="1"/>
  <c r="M1603" i="1"/>
  <c r="U1603" i="1"/>
  <c r="AC1603" i="1"/>
  <c r="AK1603" i="1"/>
  <c r="AF1603" i="1"/>
  <c r="F1603" i="1"/>
  <c r="N1603" i="1"/>
  <c r="V1603" i="1"/>
  <c r="AD1603" i="1"/>
  <c r="AL1603" i="1"/>
  <c r="P1603" i="1"/>
  <c r="G1603" i="1"/>
  <c r="O1603" i="1"/>
  <c r="W1603" i="1"/>
  <c r="AE1603" i="1"/>
  <c r="AM1603" i="1"/>
  <c r="AN1603" i="1"/>
  <c r="Y1603" i="1"/>
  <c r="Q1603" i="1"/>
  <c r="R1603" i="1"/>
  <c r="Z1603" i="1"/>
  <c r="J1603" i="1"/>
  <c r="AG1603" i="1"/>
  <c r="D1603" i="1"/>
  <c r="AH1603" i="1"/>
  <c r="I1603" i="1"/>
  <c r="F1563" i="1"/>
  <c r="N1563" i="1"/>
  <c r="V1563" i="1"/>
  <c r="AD1563" i="1"/>
  <c r="AL1563" i="1"/>
  <c r="G1563" i="1"/>
  <c r="O1563" i="1"/>
  <c r="W1563" i="1"/>
  <c r="AE1563" i="1"/>
  <c r="AM1563" i="1"/>
  <c r="H1563" i="1"/>
  <c r="P1563" i="1"/>
  <c r="X1563" i="1"/>
  <c r="AF1563" i="1"/>
  <c r="AN1563" i="1"/>
  <c r="I1563" i="1"/>
  <c r="Q1563" i="1"/>
  <c r="Y1563" i="1"/>
  <c r="AG1563" i="1"/>
  <c r="J1563" i="1"/>
  <c r="R1563" i="1"/>
  <c r="Z1563" i="1"/>
  <c r="AH1563" i="1"/>
  <c r="T1563" i="1"/>
  <c r="AI1563" i="1"/>
  <c r="U1563" i="1"/>
  <c r="AA1563" i="1"/>
  <c r="D1563" i="1"/>
  <c r="L1563" i="1"/>
  <c r="E1563" i="1"/>
  <c r="AB1563" i="1"/>
  <c r="K1563" i="1"/>
  <c r="AC1563" i="1"/>
  <c r="AJ1563" i="1"/>
  <c r="AK1563" i="1"/>
  <c r="S1563" i="1"/>
  <c r="M1563" i="1"/>
  <c r="F1531" i="1"/>
  <c r="N1531" i="1"/>
  <c r="V1531" i="1"/>
  <c r="AD1531" i="1"/>
  <c r="AL1531" i="1"/>
  <c r="G1531" i="1"/>
  <c r="O1531" i="1"/>
  <c r="W1531" i="1"/>
  <c r="AE1531" i="1"/>
  <c r="AM1531" i="1"/>
  <c r="H1531" i="1"/>
  <c r="P1531" i="1"/>
  <c r="X1531" i="1"/>
  <c r="AF1531" i="1"/>
  <c r="AN1531" i="1"/>
  <c r="I1531" i="1"/>
  <c r="Q1531" i="1"/>
  <c r="Y1531" i="1"/>
  <c r="AG1531" i="1"/>
  <c r="J1531" i="1"/>
  <c r="R1531" i="1"/>
  <c r="Z1531" i="1"/>
  <c r="AH1531" i="1"/>
  <c r="T1531" i="1"/>
  <c r="U1531" i="1"/>
  <c r="AI1531" i="1"/>
  <c r="AA1531" i="1"/>
  <c r="D1531" i="1"/>
  <c r="L1531" i="1"/>
  <c r="E1531" i="1"/>
  <c r="AB1531" i="1"/>
  <c r="K1531" i="1"/>
  <c r="AC1531" i="1"/>
  <c r="AK1531" i="1"/>
  <c r="M1531" i="1"/>
  <c r="S1531" i="1"/>
  <c r="AJ1531" i="1"/>
  <c r="F1499" i="1"/>
  <c r="N1499" i="1"/>
  <c r="V1499" i="1"/>
  <c r="AD1499" i="1"/>
  <c r="AL1499" i="1"/>
  <c r="G1499" i="1"/>
  <c r="O1499" i="1"/>
  <c r="W1499" i="1"/>
  <c r="AE1499" i="1"/>
  <c r="AM1499" i="1"/>
  <c r="H1499" i="1"/>
  <c r="P1499" i="1"/>
  <c r="X1499" i="1"/>
  <c r="AF1499" i="1"/>
  <c r="AN1499" i="1"/>
  <c r="I1499" i="1"/>
  <c r="Q1499" i="1"/>
  <c r="Y1499" i="1"/>
  <c r="AG1499" i="1"/>
  <c r="J1499" i="1"/>
  <c r="R1499" i="1"/>
  <c r="Z1499" i="1"/>
  <c r="AH1499" i="1"/>
  <c r="T1499" i="1"/>
  <c r="AI1499" i="1"/>
  <c r="U1499" i="1"/>
  <c r="L1499" i="1"/>
  <c r="AA1499" i="1"/>
  <c r="D1499" i="1"/>
  <c r="E1499" i="1"/>
  <c r="AB1499" i="1"/>
  <c r="K1499" i="1"/>
  <c r="AC1499" i="1"/>
  <c r="AJ1499" i="1"/>
  <c r="S1499" i="1"/>
  <c r="AK1499" i="1"/>
  <c r="M1499" i="1"/>
  <c r="F1467" i="1"/>
  <c r="N1467" i="1"/>
  <c r="V1467" i="1"/>
  <c r="AD1467" i="1"/>
  <c r="AL1467" i="1"/>
  <c r="G1467" i="1"/>
  <c r="O1467" i="1"/>
  <c r="W1467" i="1"/>
  <c r="AE1467" i="1"/>
  <c r="AM1467" i="1"/>
  <c r="H1467" i="1"/>
  <c r="P1467" i="1"/>
  <c r="X1467" i="1"/>
  <c r="AF1467" i="1"/>
  <c r="AN1467" i="1"/>
  <c r="I1467" i="1"/>
  <c r="Q1467" i="1"/>
  <c r="Y1467" i="1"/>
  <c r="AG1467" i="1"/>
  <c r="J1467" i="1"/>
  <c r="R1467" i="1"/>
  <c r="Z1467" i="1"/>
  <c r="AH1467" i="1"/>
  <c r="L1467" i="1"/>
  <c r="AI1467" i="1"/>
  <c r="AA1467" i="1"/>
  <c r="M1467" i="1"/>
  <c r="AJ1467" i="1"/>
  <c r="S1467" i="1"/>
  <c r="AK1467" i="1"/>
  <c r="T1467" i="1"/>
  <c r="U1467" i="1"/>
  <c r="D1467" i="1"/>
  <c r="E1467" i="1"/>
  <c r="K1467" i="1"/>
  <c r="AB1467" i="1"/>
  <c r="AC1467" i="1"/>
  <c r="F1451" i="1"/>
  <c r="N1451" i="1"/>
  <c r="V1451" i="1"/>
  <c r="AD1451" i="1"/>
  <c r="AL1451" i="1"/>
  <c r="G1451" i="1"/>
  <c r="O1451" i="1"/>
  <c r="W1451" i="1"/>
  <c r="AE1451" i="1"/>
  <c r="AM1451" i="1"/>
  <c r="H1451" i="1"/>
  <c r="P1451" i="1"/>
  <c r="X1451" i="1"/>
  <c r="AF1451" i="1"/>
  <c r="AN1451" i="1"/>
  <c r="I1451" i="1"/>
  <c r="Q1451" i="1"/>
  <c r="Y1451" i="1"/>
  <c r="AG1451" i="1"/>
  <c r="J1451" i="1"/>
  <c r="R1451" i="1"/>
  <c r="Z1451" i="1"/>
  <c r="AH1451" i="1"/>
  <c r="L1451" i="1"/>
  <c r="AI1451" i="1"/>
  <c r="M1451" i="1"/>
  <c r="AJ1451" i="1"/>
  <c r="S1451" i="1"/>
  <c r="AK1451" i="1"/>
  <c r="T1451" i="1"/>
  <c r="U1451" i="1"/>
  <c r="D1451" i="1"/>
  <c r="AA1451" i="1"/>
  <c r="E1451" i="1"/>
  <c r="K1451" i="1"/>
  <c r="AB1451" i="1"/>
  <c r="AC1451" i="1"/>
  <c r="F1427" i="1"/>
  <c r="N1427" i="1"/>
  <c r="V1427" i="1"/>
  <c r="AD1427" i="1"/>
  <c r="AL1427" i="1"/>
  <c r="G1427" i="1"/>
  <c r="O1427" i="1"/>
  <c r="W1427" i="1"/>
  <c r="AE1427" i="1"/>
  <c r="AM1427" i="1"/>
  <c r="H1427" i="1"/>
  <c r="P1427" i="1"/>
  <c r="X1427" i="1"/>
  <c r="AF1427" i="1"/>
  <c r="AN1427" i="1"/>
  <c r="I1427" i="1"/>
  <c r="Q1427" i="1"/>
  <c r="Y1427" i="1"/>
  <c r="AG1427" i="1"/>
  <c r="J1427" i="1"/>
  <c r="R1427" i="1"/>
  <c r="Z1427" i="1"/>
  <c r="AH1427" i="1"/>
  <c r="U1427" i="1"/>
  <c r="AA1427" i="1"/>
  <c r="E1427" i="1"/>
  <c r="AB1427" i="1"/>
  <c r="K1427" i="1"/>
  <c r="AC1427" i="1"/>
  <c r="M1427" i="1"/>
  <c r="L1427" i="1"/>
  <c r="AI1427" i="1"/>
  <c r="D1427" i="1"/>
  <c r="AJ1427" i="1"/>
  <c r="S1427" i="1"/>
  <c r="T1427" i="1"/>
  <c r="AK1427" i="1"/>
  <c r="J1395" i="1"/>
  <c r="R1395" i="1"/>
  <c r="Z1395" i="1"/>
  <c r="AH1395" i="1"/>
  <c r="K1395" i="1"/>
  <c r="S1395" i="1"/>
  <c r="AA1395" i="1"/>
  <c r="AI1395" i="1"/>
  <c r="L1395" i="1"/>
  <c r="T1395" i="1"/>
  <c r="AB1395" i="1"/>
  <c r="AJ1395" i="1"/>
  <c r="E1395" i="1"/>
  <c r="M1395" i="1"/>
  <c r="U1395" i="1"/>
  <c r="AC1395" i="1"/>
  <c r="AK1395" i="1"/>
  <c r="F1395" i="1"/>
  <c r="N1395" i="1"/>
  <c r="V1395" i="1"/>
  <c r="AD1395" i="1"/>
  <c r="AL1395" i="1"/>
  <c r="H1395" i="1"/>
  <c r="AE1395" i="1"/>
  <c r="I1395" i="1"/>
  <c r="AF1395" i="1"/>
  <c r="D1395" i="1"/>
  <c r="O1395" i="1"/>
  <c r="AG1395" i="1"/>
  <c r="P1395" i="1"/>
  <c r="AM1395" i="1"/>
  <c r="W1395" i="1"/>
  <c r="Q1395" i="1"/>
  <c r="AN1395" i="1"/>
  <c r="G1395" i="1"/>
  <c r="X1395" i="1"/>
  <c r="Y1395" i="1"/>
  <c r="E1371" i="1"/>
  <c r="M1371" i="1"/>
  <c r="U1371" i="1"/>
  <c r="AC1371" i="1"/>
  <c r="AK1371" i="1"/>
  <c r="F1371" i="1"/>
  <c r="N1371" i="1"/>
  <c r="V1371" i="1"/>
  <c r="AD1371" i="1"/>
  <c r="AL1371" i="1"/>
  <c r="G1371" i="1"/>
  <c r="O1371" i="1"/>
  <c r="W1371" i="1"/>
  <c r="AE1371" i="1"/>
  <c r="AM1371" i="1"/>
  <c r="H1371" i="1"/>
  <c r="P1371" i="1"/>
  <c r="X1371" i="1"/>
  <c r="AF1371" i="1"/>
  <c r="AN1371" i="1"/>
  <c r="I1371" i="1"/>
  <c r="Q1371" i="1"/>
  <c r="Y1371" i="1"/>
  <c r="AG1371" i="1"/>
  <c r="T1371" i="1"/>
  <c r="Z1371" i="1"/>
  <c r="AA1371" i="1"/>
  <c r="J1371" i="1"/>
  <c r="AB1371" i="1"/>
  <c r="K1371" i="1"/>
  <c r="AH1371" i="1"/>
  <c r="AJ1371" i="1"/>
  <c r="R1371" i="1"/>
  <c r="L1371" i="1"/>
  <c r="S1371" i="1"/>
  <c r="AI1371" i="1"/>
  <c r="D1371" i="1"/>
  <c r="I1339" i="1"/>
  <c r="Q1339" i="1"/>
  <c r="Y1339" i="1"/>
  <c r="AG1339" i="1"/>
  <c r="J1339" i="1"/>
  <c r="R1339" i="1"/>
  <c r="Z1339" i="1"/>
  <c r="AH1339" i="1"/>
  <c r="K1339" i="1"/>
  <c r="S1339" i="1"/>
  <c r="AA1339" i="1"/>
  <c r="AI1339" i="1"/>
  <c r="L1339" i="1"/>
  <c r="T1339" i="1"/>
  <c r="AB1339" i="1"/>
  <c r="AJ1339" i="1"/>
  <c r="E1339" i="1"/>
  <c r="M1339" i="1"/>
  <c r="U1339" i="1"/>
  <c r="AC1339" i="1"/>
  <c r="AK1339" i="1"/>
  <c r="G1339" i="1"/>
  <c r="AD1339" i="1"/>
  <c r="H1339" i="1"/>
  <c r="AE1339" i="1"/>
  <c r="N1339" i="1"/>
  <c r="AF1339" i="1"/>
  <c r="O1339" i="1"/>
  <c r="AL1339" i="1"/>
  <c r="P1339" i="1"/>
  <c r="AM1339" i="1"/>
  <c r="V1339" i="1"/>
  <c r="D1339" i="1"/>
  <c r="W1339" i="1"/>
  <c r="X1339" i="1"/>
  <c r="AN1339" i="1"/>
  <c r="F1339" i="1"/>
  <c r="I1323" i="1"/>
  <c r="Q1323" i="1"/>
  <c r="Y1323" i="1"/>
  <c r="AG1323" i="1"/>
  <c r="J1323" i="1"/>
  <c r="R1323" i="1"/>
  <c r="Z1323" i="1"/>
  <c r="AH1323" i="1"/>
  <c r="K1323" i="1"/>
  <c r="S1323" i="1"/>
  <c r="AA1323" i="1"/>
  <c r="AI1323" i="1"/>
  <c r="L1323" i="1"/>
  <c r="T1323" i="1"/>
  <c r="AB1323" i="1"/>
  <c r="AJ1323" i="1"/>
  <c r="E1323" i="1"/>
  <c r="M1323" i="1"/>
  <c r="U1323" i="1"/>
  <c r="AC1323" i="1"/>
  <c r="AK1323" i="1"/>
  <c r="G1323" i="1"/>
  <c r="AD1323" i="1"/>
  <c r="H1323" i="1"/>
  <c r="AE1323" i="1"/>
  <c r="N1323" i="1"/>
  <c r="AF1323" i="1"/>
  <c r="O1323" i="1"/>
  <c r="AL1323" i="1"/>
  <c r="P1323" i="1"/>
  <c r="AM1323" i="1"/>
  <c r="W1323" i="1"/>
  <c r="D1323" i="1"/>
  <c r="X1323" i="1"/>
  <c r="AN1323" i="1"/>
  <c r="F1323" i="1"/>
  <c r="V1323" i="1"/>
  <c r="E1299" i="1"/>
  <c r="M1299" i="1"/>
  <c r="U1299" i="1"/>
  <c r="AC1299" i="1"/>
  <c r="AK1299" i="1"/>
  <c r="F1299" i="1"/>
  <c r="N1299" i="1"/>
  <c r="V1299" i="1"/>
  <c r="AD1299" i="1"/>
  <c r="AL1299" i="1"/>
  <c r="G1299" i="1"/>
  <c r="O1299" i="1"/>
  <c r="W1299" i="1"/>
  <c r="AE1299" i="1"/>
  <c r="AM1299" i="1"/>
  <c r="H1299" i="1"/>
  <c r="P1299" i="1"/>
  <c r="X1299" i="1"/>
  <c r="AF1299" i="1"/>
  <c r="AN1299" i="1"/>
  <c r="I1299" i="1"/>
  <c r="Q1299" i="1"/>
  <c r="Y1299" i="1"/>
  <c r="AG1299" i="1"/>
  <c r="Z1299" i="1"/>
  <c r="AA1299" i="1"/>
  <c r="J1299" i="1"/>
  <c r="AB1299" i="1"/>
  <c r="K1299" i="1"/>
  <c r="AH1299" i="1"/>
  <c r="L1299" i="1"/>
  <c r="AI1299" i="1"/>
  <c r="D1299" i="1"/>
  <c r="R1299" i="1"/>
  <c r="AJ1299" i="1"/>
  <c r="S1299" i="1"/>
  <c r="T1299" i="1"/>
  <c r="I1267" i="1"/>
  <c r="Q1267" i="1"/>
  <c r="Y1267" i="1"/>
  <c r="AG1267" i="1"/>
  <c r="J1267" i="1"/>
  <c r="R1267" i="1"/>
  <c r="Z1267" i="1"/>
  <c r="AH1267" i="1"/>
  <c r="K1267" i="1"/>
  <c r="S1267" i="1"/>
  <c r="AA1267" i="1"/>
  <c r="AI1267" i="1"/>
  <c r="L1267" i="1"/>
  <c r="T1267" i="1"/>
  <c r="AB1267" i="1"/>
  <c r="AJ1267" i="1"/>
  <c r="E1267" i="1"/>
  <c r="M1267" i="1"/>
  <c r="U1267" i="1"/>
  <c r="AC1267" i="1"/>
  <c r="AK1267" i="1"/>
  <c r="W1267" i="1"/>
  <c r="F1267" i="1"/>
  <c r="X1267" i="1"/>
  <c r="G1267" i="1"/>
  <c r="AD1267" i="1"/>
  <c r="H1267" i="1"/>
  <c r="AE1267" i="1"/>
  <c r="N1267" i="1"/>
  <c r="AF1267" i="1"/>
  <c r="P1267" i="1"/>
  <c r="V1267" i="1"/>
  <c r="AL1267" i="1"/>
  <c r="AM1267" i="1"/>
  <c r="AN1267" i="1"/>
  <c r="D1267" i="1"/>
  <c r="O1267" i="1"/>
  <c r="E1243" i="1"/>
  <c r="M1243" i="1"/>
  <c r="U1243" i="1"/>
  <c r="AC1243" i="1"/>
  <c r="AK1243" i="1"/>
  <c r="F1243" i="1"/>
  <c r="N1243" i="1"/>
  <c r="V1243" i="1"/>
  <c r="AD1243" i="1"/>
  <c r="AL1243" i="1"/>
  <c r="G1243" i="1"/>
  <c r="O1243" i="1"/>
  <c r="W1243" i="1"/>
  <c r="AE1243" i="1"/>
  <c r="AM1243" i="1"/>
  <c r="H1243" i="1"/>
  <c r="P1243" i="1"/>
  <c r="X1243" i="1"/>
  <c r="AF1243" i="1"/>
  <c r="AN1243" i="1"/>
  <c r="I1243" i="1"/>
  <c r="Q1243" i="1"/>
  <c r="Y1243" i="1"/>
  <c r="AG1243" i="1"/>
  <c r="S1243" i="1"/>
  <c r="T1243" i="1"/>
  <c r="Z1243" i="1"/>
  <c r="AA1243" i="1"/>
  <c r="J1243" i="1"/>
  <c r="AB1243" i="1"/>
  <c r="K1243" i="1"/>
  <c r="D1243" i="1"/>
  <c r="L1243" i="1"/>
  <c r="AH1243" i="1"/>
  <c r="R1243" i="1"/>
  <c r="AI1243" i="1"/>
  <c r="AJ1243" i="1"/>
  <c r="I1187" i="1"/>
  <c r="Q1187" i="1"/>
  <c r="Y1187" i="1"/>
  <c r="AG1187" i="1"/>
  <c r="J1187" i="1"/>
  <c r="R1187" i="1"/>
  <c r="Z1187" i="1"/>
  <c r="AH1187" i="1"/>
  <c r="K1187" i="1"/>
  <c r="S1187" i="1"/>
  <c r="AA1187" i="1"/>
  <c r="AI1187" i="1"/>
  <c r="L1187" i="1"/>
  <c r="T1187" i="1"/>
  <c r="AB1187" i="1"/>
  <c r="AJ1187" i="1"/>
  <c r="E1187" i="1"/>
  <c r="M1187" i="1"/>
  <c r="U1187" i="1"/>
  <c r="AC1187" i="1"/>
  <c r="AK1187" i="1"/>
  <c r="P1187" i="1"/>
  <c r="AM1187" i="1"/>
  <c r="V1187" i="1"/>
  <c r="AN1187" i="1"/>
  <c r="W1187" i="1"/>
  <c r="F1187" i="1"/>
  <c r="X1187" i="1"/>
  <c r="G1187" i="1"/>
  <c r="AD1187" i="1"/>
  <c r="N1187" i="1"/>
  <c r="D1187" i="1"/>
  <c r="O1187" i="1"/>
  <c r="AE1187" i="1"/>
  <c r="AF1187" i="1"/>
  <c r="AL1187" i="1"/>
  <c r="H1187" i="1"/>
  <c r="I1155" i="1"/>
  <c r="Q1155" i="1"/>
  <c r="Y1155" i="1"/>
  <c r="AG1155" i="1"/>
  <c r="J1155" i="1"/>
  <c r="R1155" i="1"/>
  <c r="Z1155" i="1"/>
  <c r="AH1155" i="1"/>
  <c r="K1155" i="1"/>
  <c r="S1155" i="1"/>
  <c r="AA1155" i="1"/>
  <c r="AI1155" i="1"/>
  <c r="L1155" i="1"/>
  <c r="T1155" i="1"/>
  <c r="AB1155" i="1"/>
  <c r="AJ1155" i="1"/>
  <c r="E1155" i="1"/>
  <c r="M1155" i="1"/>
  <c r="U1155" i="1"/>
  <c r="AC1155" i="1"/>
  <c r="AK1155" i="1"/>
  <c r="P1155" i="1"/>
  <c r="AM1155" i="1"/>
  <c r="V1155" i="1"/>
  <c r="AN1155" i="1"/>
  <c r="W1155" i="1"/>
  <c r="F1155" i="1"/>
  <c r="X1155" i="1"/>
  <c r="G1155" i="1"/>
  <c r="AD1155" i="1"/>
  <c r="AE1155" i="1"/>
  <c r="D1155" i="1"/>
  <c r="AF1155" i="1"/>
  <c r="AL1155" i="1"/>
  <c r="H1155" i="1"/>
  <c r="N1155" i="1"/>
  <c r="O1155" i="1"/>
  <c r="E1139" i="1"/>
  <c r="M1139" i="1"/>
  <c r="U1139" i="1"/>
  <c r="AC1139" i="1"/>
  <c r="AK1139" i="1"/>
  <c r="F1139" i="1"/>
  <c r="N1139" i="1"/>
  <c r="V1139" i="1"/>
  <c r="AD1139" i="1"/>
  <c r="AL1139" i="1"/>
  <c r="G1139" i="1"/>
  <c r="O1139" i="1"/>
  <c r="W1139" i="1"/>
  <c r="AE1139" i="1"/>
  <c r="AM1139" i="1"/>
  <c r="H1139" i="1"/>
  <c r="P1139" i="1"/>
  <c r="X1139" i="1"/>
  <c r="AF1139" i="1"/>
  <c r="AN1139" i="1"/>
  <c r="I1139" i="1"/>
  <c r="Q1139" i="1"/>
  <c r="Y1139" i="1"/>
  <c r="AG1139" i="1"/>
  <c r="Z1139" i="1"/>
  <c r="AA1139" i="1"/>
  <c r="J1139" i="1"/>
  <c r="AB1139" i="1"/>
  <c r="K1139" i="1"/>
  <c r="AH1139" i="1"/>
  <c r="L1139" i="1"/>
  <c r="AI1139" i="1"/>
  <c r="D1139" i="1"/>
  <c r="R1139" i="1"/>
  <c r="S1139" i="1"/>
  <c r="T1139" i="1"/>
  <c r="AJ1139" i="1"/>
  <c r="E1107" i="1"/>
  <c r="M1107" i="1"/>
  <c r="U1107" i="1"/>
  <c r="AC1107" i="1"/>
  <c r="AK1107" i="1"/>
  <c r="F1107" i="1"/>
  <c r="N1107" i="1"/>
  <c r="V1107" i="1"/>
  <c r="AD1107" i="1"/>
  <c r="AL1107" i="1"/>
  <c r="G1107" i="1"/>
  <c r="O1107" i="1"/>
  <c r="W1107" i="1"/>
  <c r="AE1107" i="1"/>
  <c r="AM1107" i="1"/>
  <c r="H1107" i="1"/>
  <c r="P1107" i="1"/>
  <c r="X1107" i="1"/>
  <c r="AF1107" i="1"/>
  <c r="AN1107" i="1"/>
  <c r="I1107" i="1"/>
  <c r="Q1107" i="1"/>
  <c r="Y1107" i="1"/>
  <c r="AG1107" i="1"/>
  <c r="Z1107" i="1"/>
  <c r="AA1107" i="1"/>
  <c r="J1107" i="1"/>
  <c r="AB1107" i="1"/>
  <c r="K1107" i="1"/>
  <c r="AH1107" i="1"/>
  <c r="L1107" i="1"/>
  <c r="AI1107" i="1"/>
  <c r="R1107" i="1"/>
  <c r="S1107" i="1"/>
  <c r="D1107" i="1"/>
  <c r="T1107" i="1"/>
  <c r="AJ1107" i="1"/>
  <c r="E1091" i="1"/>
  <c r="M1091" i="1"/>
  <c r="U1091" i="1"/>
  <c r="AC1091" i="1"/>
  <c r="AK1091" i="1"/>
  <c r="F1091" i="1"/>
  <c r="N1091" i="1"/>
  <c r="V1091" i="1"/>
  <c r="AD1091" i="1"/>
  <c r="AL1091" i="1"/>
  <c r="G1091" i="1"/>
  <c r="O1091" i="1"/>
  <c r="W1091" i="1"/>
  <c r="AE1091" i="1"/>
  <c r="AM1091" i="1"/>
  <c r="H1091" i="1"/>
  <c r="P1091" i="1"/>
  <c r="X1091" i="1"/>
  <c r="AF1091" i="1"/>
  <c r="AN1091" i="1"/>
  <c r="I1091" i="1"/>
  <c r="Q1091" i="1"/>
  <c r="Y1091" i="1"/>
  <c r="AG1091" i="1"/>
  <c r="Z1091" i="1"/>
  <c r="AA1091" i="1"/>
  <c r="J1091" i="1"/>
  <c r="AB1091" i="1"/>
  <c r="K1091" i="1"/>
  <c r="AH1091" i="1"/>
  <c r="L1091" i="1"/>
  <c r="AI1091" i="1"/>
  <c r="S1091" i="1"/>
  <c r="T1091" i="1"/>
  <c r="D1091" i="1"/>
  <c r="AJ1091" i="1"/>
  <c r="R1091" i="1"/>
  <c r="J1067" i="1"/>
  <c r="R1067" i="1"/>
  <c r="Z1067" i="1"/>
  <c r="AH1067" i="1"/>
  <c r="K1067" i="1"/>
  <c r="S1067" i="1"/>
  <c r="AA1067" i="1"/>
  <c r="AI1067" i="1"/>
  <c r="L1067" i="1"/>
  <c r="T1067" i="1"/>
  <c r="AB1067" i="1"/>
  <c r="AJ1067" i="1"/>
  <c r="E1067" i="1"/>
  <c r="M1067" i="1"/>
  <c r="U1067" i="1"/>
  <c r="AC1067" i="1"/>
  <c r="AK1067" i="1"/>
  <c r="F1067" i="1"/>
  <c r="N1067" i="1"/>
  <c r="V1067" i="1"/>
  <c r="AD1067" i="1"/>
  <c r="AL1067" i="1"/>
  <c r="G1067" i="1"/>
  <c r="O1067" i="1"/>
  <c r="W1067" i="1"/>
  <c r="AE1067" i="1"/>
  <c r="AM1067" i="1"/>
  <c r="X1067" i="1"/>
  <c r="Y1067" i="1"/>
  <c r="AF1067" i="1"/>
  <c r="AG1067" i="1"/>
  <c r="H1067" i="1"/>
  <c r="AN1067" i="1"/>
  <c r="I1067" i="1"/>
  <c r="P1067" i="1"/>
  <c r="D1067" i="1"/>
  <c r="Q1067" i="1"/>
  <c r="J1035" i="1"/>
  <c r="R1035" i="1"/>
  <c r="Z1035" i="1"/>
  <c r="AH1035" i="1"/>
  <c r="K1035" i="1"/>
  <c r="S1035" i="1"/>
  <c r="AA1035" i="1"/>
  <c r="AI1035" i="1"/>
  <c r="L1035" i="1"/>
  <c r="T1035" i="1"/>
  <c r="AB1035" i="1"/>
  <c r="AJ1035" i="1"/>
  <c r="E1035" i="1"/>
  <c r="M1035" i="1"/>
  <c r="U1035" i="1"/>
  <c r="AC1035" i="1"/>
  <c r="AK1035" i="1"/>
  <c r="F1035" i="1"/>
  <c r="N1035" i="1"/>
  <c r="V1035" i="1"/>
  <c r="AD1035" i="1"/>
  <c r="AL1035" i="1"/>
  <c r="G1035" i="1"/>
  <c r="O1035" i="1"/>
  <c r="W1035" i="1"/>
  <c r="AE1035" i="1"/>
  <c r="AM1035" i="1"/>
  <c r="X1035" i="1"/>
  <c r="Y1035" i="1"/>
  <c r="AF1035" i="1"/>
  <c r="AG1035" i="1"/>
  <c r="H1035" i="1"/>
  <c r="AN1035" i="1"/>
  <c r="I1035" i="1"/>
  <c r="P1035" i="1"/>
  <c r="Q1035" i="1"/>
  <c r="D1035" i="1"/>
  <c r="J1011" i="1"/>
  <c r="R1011" i="1"/>
  <c r="Z1011" i="1"/>
  <c r="AH1011" i="1"/>
  <c r="K1011" i="1"/>
  <c r="S1011" i="1"/>
  <c r="AA1011" i="1"/>
  <c r="AI1011" i="1"/>
  <c r="L1011" i="1"/>
  <c r="T1011" i="1"/>
  <c r="AB1011" i="1"/>
  <c r="AJ1011" i="1"/>
  <c r="E1011" i="1"/>
  <c r="M1011" i="1"/>
  <c r="U1011" i="1"/>
  <c r="AC1011" i="1"/>
  <c r="AK1011" i="1"/>
  <c r="F1011" i="1"/>
  <c r="N1011" i="1"/>
  <c r="V1011" i="1"/>
  <c r="AD1011" i="1"/>
  <c r="AL1011" i="1"/>
  <c r="G1011" i="1"/>
  <c r="O1011" i="1"/>
  <c r="W1011" i="1"/>
  <c r="AE1011" i="1"/>
  <c r="AM1011" i="1"/>
  <c r="X1011" i="1"/>
  <c r="Y1011" i="1"/>
  <c r="AF1011" i="1"/>
  <c r="AG1011" i="1"/>
  <c r="H1011" i="1"/>
  <c r="AN1011" i="1"/>
  <c r="I1011" i="1"/>
  <c r="P1011" i="1"/>
  <c r="Q1011" i="1"/>
  <c r="D1011" i="1"/>
  <c r="J979" i="1"/>
  <c r="R979" i="1"/>
  <c r="Z979" i="1"/>
  <c r="AH979" i="1"/>
  <c r="K979" i="1"/>
  <c r="S979" i="1"/>
  <c r="AA979" i="1"/>
  <c r="AI979" i="1"/>
  <c r="L979" i="1"/>
  <c r="T979" i="1"/>
  <c r="AB979" i="1"/>
  <c r="AJ979" i="1"/>
  <c r="E979" i="1"/>
  <c r="M979" i="1"/>
  <c r="U979" i="1"/>
  <c r="AC979" i="1"/>
  <c r="AK979" i="1"/>
  <c r="F979" i="1"/>
  <c r="N979" i="1"/>
  <c r="V979" i="1"/>
  <c r="AD979" i="1"/>
  <c r="AL979" i="1"/>
  <c r="G979" i="1"/>
  <c r="O979" i="1"/>
  <c r="W979" i="1"/>
  <c r="AE979" i="1"/>
  <c r="AM979" i="1"/>
  <c r="X979" i="1"/>
  <c r="Y979" i="1"/>
  <c r="AF979" i="1"/>
  <c r="AG979" i="1"/>
  <c r="H979" i="1"/>
  <c r="AN979" i="1"/>
  <c r="I979" i="1"/>
  <c r="P979" i="1"/>
  <c r="D979" i="1"/>
  <c r="Q979" i="1"/>
  <c r="J955" i="1"/>
  <c r="R955" i="1"/>
  <c r="Z955" i="1"/>
  <c r="AH955" i="1"/>
  <c r="K955" i="1"/>
  <c r="S955" i="1"/>
  <c r="AA955" i="1"/>
  <c r="AI955" i="1"/>
  <c r="L955" i="1"/>
  <c r="T955" i="1"/>
  <c r="AB955" i="1"/>
  <c r="AJ955" i="1"/>
  <c r="E955" i="1"/>
  <c r="M955" i="1"/>
  <c r="U955" i="1"/>
  <c r="AC955" i="1"/>
  <c r="AK955" i="1"/>
  <c r="F955" i="1"/>
  <c r="N955" i="1"/>
  <c r="V955" i="1"/>
  <c r="AD955" i="1"/>
  <c r="AL955" i="1"/>
  <c r="G955" i="1"/>
  <c r="O955" i="1"/>
  <c r="W955" i="1"/>
  <c r="AE955" i="1"/>
  <c r="AM955" i="1"/>
  <c r="X955" i="1"/>
  <c r="Y955" i="1"/>
  <c r="AF955" i="1"/>
  <c r="AG955" i="1"/>
  <c r="H955" i="1"/>
  <c r="AN955" i="1"/>
  <c r="I955" i="1"/>
  <c r="P955" i="1"/>
  <c r="D955" i="1"/>
  <c r="Q955" i="1"/>
  <c r="H923" i="1"/>
  <c r="P923" i="1"/>
  <c r="X923" i="1"/>
  <c r="AF923" i="1"/>
  <c r="AN923" i="1"/>
  <c r="I923" i="1"/>
  <c r="Q923" i="1"/>
  <c r="Y923" i="1"/>
  <c r="AG923" i="1"/>
  <c r="F923" i="1"/>
  <c r="R923" i="1"/>
  <c r="AB923" i="1"/>
  <c r="AL923" i="1"/>
  <c r="G923" i="1"/>
  <c r="S923" i="1"/>
  <c r="AC923" i="1"/>
  <c r="AM923" i="1"/>
  <c r="K923" i="1"/>
  <c r="U923" i="1"/>
  <c r="AE923" i="1"/>
  <c r="L923" i="1"/>
  <c r="V923" i="1"/>
  <c r="AH923" i="1"/>
  <c r="M923" i="1"/>
  <c r="W923" i="1"/>
  <c r="AI923" i="1"/>
  <c r="N923" i="1"/>
  <c r="O923" i="1"/>
  <c r="T923" i="1"/>
  <c r="Z923" i="1"/>
  <c r="AA923" i="1"/>
  <c r="AD923" i="1"/>
  <c r="E923" i="1"/>
  <c r="J923" i="1"/>
  <c r="AJ923" i="1"/>
  <c r="AK923" i="1"/>
  <c r="D923" i="1"/>
  <c r="F899" i="1"/>
  <c r="N899" i="1"/>
  <c r="V899" i="1"/>
  <c r="AD899" i="1"/>
  <c r="AL899" i="1"/>
  <c r="G899" i="1"/>
  <c r="O899" i="1"/>
  <c r="W899" i="1"/>
  <c r="AE899" i="1"/>
  <c r="AM899" i="1"/>
  <c r="H899" i="1"/>
  <c r="P899" i="1"/>
  <c r="X899" i="1"/>
  <c r="AF899" i="1"/>
  <c r="AN899" i="1"/>
  <c r="I899" i="1"/>
  <c r="Q899" i="1"/>
  <c r="Y899" i="1"/>
  <c r="AG899" i="1"/>
  <c r="T899" i="1"/>
  <c r="AJ899" i="1"/>
  <c r="E899" i="1"/>
  <c r="U899" i="1"/>
  <c r="AK899" i="1"/>
  <c r="J899" i="1"/>
  <c r="Z899" i="1"/>
  <c r="K899" i="1"/>
  <c r="AA899" i="1"/>
  <c r="L899" i="1"/>
  <c r="AB899" i="1"/>
  <c r="M899" i="1"/>
  <c r="AC899" i="1"/>
  <c r="R899" i="1"/>
  <c r="AH899" i="1"/>
  <c r="S899" i="1"/>
  <c r="AI899" i="1"/>
  <c r="D899" i="1"/>
  <c r="F859" i="1"/>
  <c r="N859" i="1"/>
  <c r="V859" i="1"/>
  <c r="AD859" i="1"/>
  <c r="AL859" i="1"/>
  <c r="G859" i="1"/>
  <c r="O859" i="1"/>
  <c r="W859" i="1"/>
  <c r="AE859" i="1"/>
  <c r="AM859" i="1"/>
  <c r="H859" i="1"/>
  <c r="P859" i="1"/>
  <c r="X859" i="1"/>
  <c r="AF859" i="1"/>
  <c r="AN859" i="1"/>
  <c r="I859" i="1"/>
  <c r="Q859" i="1"/>
  <c r="Y859" i="1"/>
  <c r="AG859" i="1"/>
  <c r="J859" i="1"/>
  <c r="R859" i="1"/>
  <c r="Z859" i="1"/>
  <c r="AH859" i="1"/>
  <c r="U859" i="1"/>
  <c r="AA859" i="1"/>
  <c r="E859" i="1"/>
  <c r="AB859" i="1"/>
  <c r="K859" i="1"/>
  <c r="AC859" i="1"/>
  <c r="L859" i="1"/>
  <c r="AI859" i="1"/>
  <c r="M859" i="1"/>
  <c r="AJ859" i="1"/>
  <c r="S859" i="1"/>
  <c r="AK859" i="1"/>
  <c r="T859" i="1"/>
  <c r="D859" i="1"/>
  <c r="L827" i="1"/>
  <c r="T827" i="1"/>
  <c r="AB827" i="1"/>
  <c r="AJ827" i="1"/>
  <c r="E827" i="1"/>
  <c r="M827" i="1"/>
  <c r="U827" i="1"/>
  <c r="AC827" i="1"/>
  <c r="AK827" i="1"/>
  <c r="F827" i="1"/>
  <c r="N827" i="1"/>
  <c r="V827" i="1"/>
  <c r="AD827" i="1"/>
  <c r="AL827" i="1"/>
  <c r="G827" i="1"/>
  <c r="O827" i="1"/>
  <c r="W827" i="1"/>
  <c r="AE827" i="1"/>
  <c r="AM827" i="1"/>
  <c r="H827" i="1"/>
  <c r="P827" i="1"/>
  <c r="X827" i="1"/>
  <c r="AF827" i="1"/>
  <c r="AN827" i="1"/>
  <c r="Q827" i="1"/>
  <c r="AI827" i="1"/>
  <c r="R827" i="1"/>
  <c r="S827" i="1"/>
  <c r="Y827" i="1"/>
  <c r="Z827" i="1"/>
  <c r="I827" i="1"/>
  <c r="AA827" i="1"/>
  <c r="J827" i="1"/>
  <c r="K827" i="1"/>
  <c r="AG827" i="1"/>
  <c r="AH827" i="1"/>
  <c r="D827" i="1"/>
  <c r="L803" i="1"/>
  <c r="T803" i="1"/>
  <c r="AB803" i="1"/>
  <c r="AJ803" i="1"/>
  <c r="E803" i="1"/>
  <c r="M803" i="1"/>
  <c r="U803" i="1"/>
  <c r="AC803" i="1"/>
  <c r="AK803" i="1"/>
  <c r="F803" i="1"/>
  <c r="N803" i="1"/>
  <c r="V803" i="1"/>
  <c r="AD803" i="1"/>
  <c r="AL803" i="1"/>
  <c r="G803" i="1"/>
  <c r="O803" i="1"/>
  <c r="W803" i="1"/>
  <c r="AE803" i="1"/>
  <c r="AM803" i="1"/>
  <c r="H803" i="1"/>
  <c r="P803" i="1"/>
  <c r="X803" i="1"/>
  <c r="AF803" i="1"/>
  <c r="AN803" i="1"/>
  <c r="Z803" i="1"/>
  <c r="I803" i="1"/>
  <c r="AA803" i="1"/>
  <c r="J803" i="1"/>
  <c r="AG803" i="1"/>
  <c r="K803" i="1"/>
  <c r="AH803" i="1"/>
  <c r="Q803" i="1"/>
  <c r="AI803" i="1"/>
  <c r="R803" i="1"/>
  <c r="S803" i="1"/>
  <c r="Y803" i="1"/>
  <c r="D803" i="1"/>
  <c r="I763" i="1"/>
  <c r="Q763" i="1"/>
  <c r="Y763" i="1"/>
  <c r="AG763" i="1"/>
  <c r="J763" i="1"/>
  <c r="R763" i="1"/>
  <c r="Z763" i="1"/>
  <c r="AH763" i="1"/>
  <c r="N763" i="1"/>
  <c r="X763" i="1"/>
  <c r="AJ763" i="1"/>
  <c r="E763" i="1"/>
  <c r="O763" i="1"/>
  <c r="AA763" i="1"/>
  <c r="AK763" i="1"/>
  <c r="F763" i="1"/>
  <c r="P763" i="1"/>
  <c r="AB763" i="1"/>
  <c r="AL763" i="1"/>
  <c r="G763" i="1"/>
  <c r="S763" i="1"/>
  <c r="AC763" i="1"/>
  <c r="AM763" i="1"/>
  <c r="H763" i="1"/>
  <c r="T763" i="1"/>
  <c r="AD763" i="1"/>
  <c r="AN763" i="1"/>
  <c r="L763" i="1"/>
  <c r="M763" i="1"/>
  <c r="U763" i="1"/>
  <c r="V763" i="1"/>
  <c r="W763" i="1"/>
  <c r="AE763" i="1"/>
  <c r="AF763" i="1"/>
  <c r="K763" i="1"/>
  <c r="AI763" i="1"/>
  <c r="D763" i="1"/>
  <c r="I739" i="1"/>
  <c r="Q739" i="1"/>
  <c r="Y739" i="1"/>
  <c r="AG739" i="1"/>
  <c r="J739" i="1"/>
  <c r="R739" i="1"/>
  <c r="Z739" i="1"/>
  <c r="AH739" i="1"/>
  <c r="N739" i="1"/>
  <c r="X739" i="1"/>
  <c r="AJ739" i="1"/>
  <c r="E739" i="1"/>
  <c r="O739" i="1"/>
  <c r="AA739" i="1"/>
  <c r="AK739" i="1"/>
  <c r="F739" i="1"/>
  <c r="P739" i="1"/>
  <c r="AB739" i="1"/>
  <c r="AL739" i="1"/>
  <c r="G739" i="1"/>
  <c r="S739" i="1"/>
  <c r="AC739" i="1"/>
  <c r="AM739" i="1"/>
  <c r="H739" i="1"/>
  <c r="T739" i="1"/>
  <c r="AD739" i="1"/>
  <c r="AN739" i="1"/>
  <c r="V739" i="1"/>
  <c r="W739" i="1"/>
  <c r="AE739" i="1"/>
  <c r="AF739" i="1"/>
  <c r="K739" i="1"/>
  <c r="AI739" i="1"/>
  <c r="L739" i="1"/>
  <c r="M739" i="1"/>
  <c r="U739" i="1"/>
  <c r="D739" i="1"/>
  <c r="I715" i="1"/>
  <c r="Q715" i="1"/>
  <c r="Y715" i="1"/>
  <c r="AG715" i="1"/>
  <c r="J715" i="1"/>
  <c r="R715" i="1"/>
  <c r="Z715" i="1"/>
  <c r="AH715" i="1"/>
  <c r="N715" i="1"/>
  <c r="X715" i="1"/>
  <c r="AJ715" i="1"/>
  <c r="E715" i="1"/>
  <c r="O715" i="1"/>
  <c r="AA715" i="1"/>
  <c r="AK715" i="1"/>
  <c r="F715" i="1"/>
  <c r="P715" i="1"/>
  <c r="AB715" i="1"/>
  <c r="AL715" i="1"/>
  <c r="G715" i="1"/>
  <c r="S715" i="1"/>
  <c r="AC715" i="1"/>
  <c r="AM715" i="1"/>
  <c r="H715" i="1"/>
  <c r="T715" i="1"/>
  <c r="AD715" i="1"/>
  <c r="AN715" i="1"/>
  <c r="AF715" i="1"/>
  <c r="K715" i="1"/>
  <c r="AI715" i="1"/>
  <c r="L715" i="1"/>
  <c r="M715" i="1"/>
  <c r="U715" i="1"/>
  <c r="V715" i="1"/>
  <c r="W715" i="1"/>
  <c r="AE715" i="1"/>
  <c r="D715" i="1"/>
  <c r="L691" i="1"/>
  <c r="T691" i="1"/>
  <c r="AB691" i="1"/>
  <c r="AJ691" i="1"/>
  <c r="E691" i="1"/>
  <c r="M691" i="1"/>
  <c r="U691" i="1"/>
  <c r="AC691" i="1"/>
  <c r="AK691" i="1"/>
  <c r="N691" i="1"/>
  <c r="X691" i="1"/>
  <c r="AH691" i="1"/>
  <c r="O691" i="1"/>
  <c r="Y691" i="1"/>
  <c r="AI691" i="1"/>
  <c r="F691" i="1"/>
  <c r="P691" i="1"/>
  <c r="Z691" i="1"/>
  <c r="AL691" i="1"/>
  <c r="G691" i="1"/>
  <c r="Q691" i="1"/>
  <c r="AA691" i="1"/>
  <c r="AM691" i="1"/>
  <c r="I691" i="1"/>
  <c r="AE691" i="1"/>
  <c r="J691" i="1"/>
  <c r="AF691" i="1"/>
  <c r="K691" i="1"/>
  <c r="AG691" i="1"/>
  <c r="R691" i="1"/>
  <c r="AN691" i="1"/>
  <c r="S691" i="1"/>
  <c r="H691" i="1"/>
  <c r="V691" i="1"/>
  <c r="W691" i="1"/>
  <c r="AD691" i="1"/>
  <c r="D691" i="1"/>
  <c r="L659" i="1"/>
  <c r="T659" i="1"/>
  <c r="AB659" i="1"/>
  <c r="AJ659" i="1"/>
  <c r="E659" i="1"/>
  <c r="M659" i="1"/>
  <c r="U659" i="1"/>
  <c r="AC659" i="1"/>
  <c r="AK659" i="1"/>
  <c r="F659" i="1"/>
  <c r="N659" i="1"/>
  <c r="V659" i="1"/>
  <c r="AD659" i="1"/>
  <c r="AL659" i="1"/>
  <c r="G659" i="1"/>
  <c r="O659" i="1"/>
  <c r="W659" i="1"/>
  <c r="AE659" i="1"/>
  <c r="AM659" i="1"/>
  <c r="H659" i="1"/>
  <c r="P659" i="1"/>
  <c r="X659" i="1"/>
  <c r="AF659" i="1"/>
  <c r="AN659" i="1"/>
  <c r="I659" i="1"/>
  <c r="AA659" i="1"/>
  <c r="J659" i="1"/>
  <c r="AG659" i="1"/>
  <c r="K659" i="1"/>
  <c r="AH659" i="1"/>
  <c r="Q659" i="1"/>
  <c r="AI659" i="1"/>
  <c r="R659" i="1"/>
  <c r="S659" i="1"/>
  <c r="Y659" i="1"/>
  <c r="Z659" i="1"/>
  <c r="D659" i="1"/>
  <c r="L643" i="1"/>
  <c r="T643" i="1"/>
  <c r="AB643" i="1"/>
  <c r="AJ643" i="1"/>
  <c r="E643" i="1"/>
  <c r="M643" i="1"/>
  <c r="U643" i="1"/>
  <c r="AC643" i="1"/>
  <c r="AK643" i="1"/>
  <c r="F643" i="1"/>
  <c r="N643" i="1"/>
  <c r="V643" i="1"/>
  <c r="AD643" i="1"/>
  <c r="AL643" i="1"/>
  <c r="G643" i="1"/>
  <c r="O643" i="1"/>
  <c r="W643" i="1"/>
  <c r="AE643" i="1"/>
  <c r="AM643" i="1"/>
  <c r="H643" i="1"/>
  <c r="P643" i="1"/>
  <c r="X643" i="1"/>
  <c r="AF643" i="1"/>
  <c r="AN643" i="1"/>
  <c r="I643" i="1"/>
  <c r="AA643" i="1"/>
  <c r="J643" i="1"/>
  <c r="AG643" i="1"/>
  <c r="K643" i="1"/>
  <c r="AH643" i="1"/>
  <c r="Q643" i="1"/>
  <c r="AI643" i="1"/>
  <c r="S643" i="1"/>
  <c r="Y643" i="1"/>
  <c r="Z643" i="1"/>
  <c r="R643" i="1"/>
  <c r="D643" i="1"/>
  <c r="L619" i="1"/>
  <c r="T619" i="1"/>
  <c r="AB619" i="1"/>
  <c r="AJ619" i="1"/>
  <c r="E619" i="1"/>
  <c r="M619" i="1"/>
  <c r="U619" i="1"/>
  <c r="AC619" i="1"/>
  <c r="AK619" i="1"/>
  <c r="F619" i="1"/>
  <c r="N619" i="1"/>
  <c r="V619" i="1"/>
  <c r="AD619" i="1"/>
  <c r="AL619" i="1"/>
  <c r="G619" i="1"/>
  <c r="O619" i="1"/>
  <c r="W619" i="1"/>
  <c r="AE619" i="1"/>
  <c r="AM619" i="1"/>
  <c r="H619" i="1"/>
  <c r="P619" i="1"/>
  <c r="X619" i="1"/>
  <c r="AF619" i="1"/>
  <c r="AN619" i="1"/>
  <c r="R619" i="1"/>
  <c r="S619" i="1"/>
  <c r="Y619" i="1"/>
  <c r="Z619" i="1"/>
  <c r="I619" i="1"/>
  <c r="AA619" i="1"/>
  <c r="J619" i="1"/>
  <c r="AG619" i="1"/>
  <c r="K619" i="1"/>
  <c r="Q619" i="1"/>
  <c r="AH619" i="1"/>
  <c r="AI619" i="1"/>
  <c r="D619" i="1"/>
  <c r="L587" i="1"/>
  <c r="T587" i="1"/>
  <c r="AB587" i="1"/>
  <c r="AJ587" i="1"/>
  <c r="E587" i="1"/>
  <c r="M587" i="1"/>
  <c r="U587" i="1"/>
  <c r="AC587" i="1"/>
  <c r="AK587" i="1"/>
  <c r="F587" i="1"/>
  <c r="N587" i="1"/>
  <c r="V587" i="1"/>
  <c r="AD587" i="1"/>
  <c r="AL587" i="1"/>
  <c r="G587" i="1"/>
  <c r="O587" i="1"/>
  <c r="W587" i="1"/>
  <c r="AE587" i="1"/>
  <c r="AM587" i="1"/>
  <c r="H587" i="1"/>
  <c r="P587" i="1"/>
  <c r="X587" i="1"/>
  <c r="AF587" i="1"/>
  <c r="AN587" i="1"/>
  <c r="R587" i="1"/>
  <c r="S587" i="1"/>
  <c r="Y587" i="1"/>
  <c r="Z587" i="1"/>
  <c r="I587" i="1"/>
  <c r="AA587" i="1"/>
  <c r="J587" i="1"/>
  <c r="AG587" i="1"/>
  <c r="K587" i="1"/>
  <c r="Q587" i="1"/>
  <c r="AH587" i="1"/>
  <c r="AI587" i="1"/>
  <c r="D587" i="1"/>
  <c r="F555" i="1"/>
  <c r="N555" i="1"/>
  <c r="V555" i="1"/>
  <c r="AD555" i="1"/>
  <c r="AL555" i="1"/>
  <c r="G555" i="1"/>
  <c r="O555" i="1"/>
  <c r="W555" i="1"/>
  <c r="AE555" i="1"/>
  <c r="AM555" i="1"/>
  <c r="H555" i="1"/>
  <c r="P555" i="1"/>
  <c r="X555" i="1"/>
  <c r="AF555" i="1"/>
  <c r="AN555" i="1"/>
  <c r="I555" i="1"/>
  <c r="Q555" i="1"/>
  <c r="Y555" i="1"/>
  <c r="AG555" i="1"/>
  <c r="J555" i="1"/>
  <c r="R555" i="1"/>
  <c r="Z555" i="1"/>
  <c r="AH555" i="1"/>
  <c r="K555" i="1"/>
  <c r="AC555" i="1"/>
  <c r="M555" i="1"/>
  <c r="AJ555" i="1"/>
  <c r="AI555" i="1"/>
  <c r="E555" i="1"/>
  <c r="AK555" i="1"/>
  <c r="L555" i="1"/>
  <c r="S555" i="1"/>
  <c r="T555" i="1"/>
  <c r="AB555" i="1"/>
  <c r="U555" i="1"/>
  <c r="AA555" i="1"/>
  <c r="D555" i="1"/>
  <c r="F531" i="1"/>
  <c r="N531" i="1"/>
  <c r="V531" i="1"/>
  <c r="AD531" i="1"/>
  <c r="AL531" i="1"/>
  <c r="G531" i="1"/>
  <c r="O531" i="1"/>
  <c r="W531" i="1"/>
  <c r="AE531" i="1"/>
  <c r="AM531" i="1"/>
  <c r="H531" i="1"/>
  <c r="P531" i="1"/>
  <c r="X531" i="1"/>
  <c r="AF531" i="1"/>
  <c r="AN531" i="1"/>
  <c r="I531" i="1"/>
  <c r="Q531" i="1"/>
  <c r="Y531" i="1"/>
  <c r="AG531" i="1"/>
  <c r="J531" i="1"/>
  <c r="R531" i="1"/>
  <c r="Z531" i="1"/>
  <c r="AH531" i="1"/>
  <c r="T531" i="1"/>
  <c r="AA531" i="1"/>
  <c r="M531" i="1"/>
  <c r="S531" i="1"/>
  <c r="U531" i="1"/>
  <c r="AB531" i="1"/>
  <c r="AC531" i="1"/>
  <c r="E531" i="1"/>
  <c r="K531" i="1"/>
  <c r="L531" i="1"/>
  <c r="AI531" i="1"/>
  <c r="AJ531" i="1"/>
  <c r="AK531" i="1"/>
  <c r="D531" i="1"/>
  <c r="F499" i="1"/>
  <c r="N499" i="1"/>
  <c r="V499" i="1"/>
  <c r="AD499" i="1"/>
  <c r="AL499" i="1"/>
  <c r="G499" i="1"/>
  <c r="O499" i="1"/>
  <c r="W499" i="1"/>
  <c r="AE499" i="1"/>
  <c r="AM499" i="1"/>
  <c r="H499" i="1"/>
  <c r="P499" i="1"/>
  <c r="X499" i="1"/>
  <c r="AF499" i="1"/>
  <c r="AN499" i="1"/>
  <c r="I499" i="1"/>
  <c r="Q499" i="1"/>
  <c r="Y499" i="1"/>
  <c r="AG499" i="1"/>
  <c r="J499" i="1"/>
  <c r="R499" i="1"/>
  <c r="Z499" i="1"/>
  <c r="AH499" i="1"/>
  <c r="T499" i="1"/>
  <c r="U499" i="1"/>
  <c r="AA499" i="1"/>
  <c r="E499" i="1"/>
  <c r="AB499" i="1"/>
  <c r="AI499" i="1"/>
  <c r="AJ499" i="1"/>
  <c r="AK499" i="1"/>
  <c r="K499" i="1"/>
  <c r="L499" i="1"/>
  <c r="AC499" i="1"/>
  <c r="M499" i="1"/>
  <c r="S499" i="1"/>
  <c r="D499" i="1"/>
  <c r="F475" i="1"/>
  <c r="N475" i="1"/>
  <c r="V475" i="1"/>
  <c r="AD475" i="1"/>
  <c r="AL475" i="1"/>
  <c r="G475" i="1"/>
  <c r="O475" i="1"/>
  <c r="W475" i="1"/>
  <c r="AE475" i="1"/>
  <c r="AM475" i="1"/>
  <c r="H475" i="1"/>
  <c r="P475" i="1"/>
  <c r="X475" i="1"/>
  <c r="AF475" i="1"/>
  <c r="AN475" i="1"/>
  <c r="I475" i="1"/>
  <c r="Q475" i="1"/>
  <c r="Y475" i="1"/>
  <c r="AG475" i="1"/>
  <c r="J475" i="1"/>
  <c r="R475" i="1"/>
  <c r="Z475" i="1"/>
  <c r="AH475" i="1"/>
  <c r="K475" i="1"/>
  <c r="AC475" i="1"/>
  <c r="L475" i="1"/>
  <c r="AI475" i="1"/>
  <c r="M475" i="1"/>
  <c r="AJ475" i="1"/>
  <c r="S475" i="1"/>
  <c r="AK475" i="1"/>
  <c r="T475" i="1"/>
  <c r="E475" i="1"/>
  <c r="U475" i="1"/>
  <c r="AA475" i="1"/>
  <c r="AB475" i="1"/>
  <c r="D475" i="1"/>
  <c r="E443" i="1"/>
  <c r="M443" i="1"/>
  <c r="U443" i="1"/>
  <c r="AC443" i="1"/>
  <c r="AK443" i="1"/>
  <c r="F443" i="1"/>
  <c r="N443" i="1"/>
  <c r="V443" i="1"/>
  <c r="AD443" i="1"/>
  <c r="AL443" i="1"/>
  <c r="J443" i="1"/>
  <c r="T443" i="1"/>
  <c r="AF443" i="1"/>
  <c r="K443" i="1"/>
  <c r="W443" i="1"/>
  <c r="AG443" i="1"/>
  <c r="L443" i="1"/>
  <c r="X443" i="1"/>
  <c r="AH443" i="1"/>
  <c r="O443" i="1"/>
  <c r="Y443" i="1"/>
  <c r="AI443" i="1"/>
  <c r="P443" i="1"/>
  <c r="Z443" i="1"/>
  <c r="AJ443" i="1"/>
  <c r="S443" i="1"/>
  <c r="AA443" i="1"/>
  <c r="AB443" i="1"/>
  <c r="G443" i="1"/>
  <c r="AE443" i="1"/>
  <c r="H443" i="1"/>
  <c r="AM443" i="1"/>
  <c r="I443" i="1"/>
  <c r="AN443" i="1"/>
  <c r="Q443" i="1"/>
  <c r="R443" i="1"/>
  <c r="D443" i="1"/>
  <c r="E419" i="1"/>
  <c r="M419" i="1"/>
  <c r="U419" i="1"/>
  <c r="AC419" i="1"/>
  <c r="AK419" i="1"/>
  <c r="F419" i="1"/>
  <c r="N419" i="1"/>
  <c r="V419" i="1"/>
  <c r="AD419" i="1"/>
  <c r="AL419" i="1"/>
  <c r="G419" i="1"/>
  <c r="O419" i="1"/>
  <c r="W419" i="1"/>
  <c r="AE419" i="1"/>
  <c r="AM419" i="1"/>
  <c r="H419" i="1"/>
  <c r="P419" i="1"/>
  <c r="X419" i="1"/>
  <c r="AF419" i="1"/>
  <c r="AN419" i="1"/>
  <c r="I419" i="1"/>
  <c r="Q419" i="1"/>
  <c r="Y419" i="1"/>
  <c r="AG419" i="1"/>
  <c r="Z419" i="1"/>
  <c r="AA419" i="1"/>
  <c r="J419" i="1"/>
  <c r="AB419" i="1"/>
  <c r="K419" i="1"/>
  <c r="AH419" i="1"/>
  <c r="L419" i="1"/>
  <c r="AI419" i="1"/>
  <c r="R419" i="1"/>
  <c r="S419" i="1"/>
  <c r="T419" i="1"/>
  <c r="AJ419" i="1"/>
  <c r="D419" i="1"/>
  <c r="L387" i="1"/>
  <c r="T387" i="1"/>
  <c r="AB387" i="1"/>
  <c r="AJ387" i="1"/>
  <c r="E387" i="1"/>
  <c r="M387" i="1"/>
  <c r="U387" i="1"/>
  <c r="AC387" i="1"/>
  <c r="AK387" i="1"/>
  <c r="F387" i="1"/>
  <c r="N387" i="1"/>
  <c r="V387" i="1"/>
  <c r="AD387" i="1"/>
  <c r="AL387" i="1"/>
  <c r="Q387" i="1"/>
  <c r="AE387" i="1"/>
  <c r="G387" i="1"/>
  <c r="R387" i="1"/>
  <c r="AF387" i="1"/>
  <c r="H387" i="1"/>
  <c r="S387" i="1"/>
  <c r="AG387" i="1"/>
  <c r="I387" i="1"/>
  <c r="W387" i="1"/>
  <c r="AH387" i="1"/>
  <c r="J387" i="1"/>
  <c r="X387" i="1"/>
  <c r="AI387" i="1"/>
  <c r="AM387" i="1"/>
  <c r="AN387" i="1"/>
  <c r="K387" i="1"/>
  <c r="O387" i="1"/>
  <c r="P387" i="1"/>
  <c r="AA387" i="1"/>
  <c r="Y387" i="1"/>
  <c r="Z387" i="1"/>
  <c r="D387" i="1"/>
  <c r="L355" i="1"/>
  <c r="T355" i="1"/>
  <c r="AB355" i="1"/>
  <c r="AJ355" i="1"/>
  <c r="E355" i="1"/>
  <c r="M355" i="1"/>
  <c r="U355" i="1"/>
  <c r="AC355" i="1"/>
  <c r="AK355" i="1"/>
  <c r="F355" i="1"/>
  <c r="N355" i="1"/>
  <c r="V355" i="1"/>
  <c r="AD355" i="1"/>
  <c r="AL355" i="1"/>
  <c r="G355" i="1"/>
  <c r="O355" i="1"/>
  <c r="W355" i="1"/>
  <c r="AE355" i="1"/>
  <c r="AM355" i="1"/>
  <c r="H355" i="1"/>
  <c r="P355" i="1"/>
  <c r="X355" i="1"/>
  <c r="AF355" i="1"/>
  <c r="AN355" i="1"/>
  <c r="Q355" i="1"/>
  <c r="AI355" i="1"/>
  <c r="R355" i="1"/>
  <c r="S355" i="1"/>
  <c r="Y355" i="1"/>
  <c r="Z355" i="1"/>
  <c r="J355" i="1"/>
  <c r="K355" i="1"/>
  <c r="AA355" i="1"/>
  <c r="AG355" i="1"/>
  <c r="AH355" i="1"/>
  <c r="I355" i="1"/>
  <c r="D355" i="1"/>
  <c r="I331" i="1"/>
  <c r="Q331" i="1"/>
  <c r="Y331" i="1"/>
  <c r="AG331" i="1"/>
  <c r="J331" i="1"/>
  <c r="R331" i="1"/>
  <c r="Z331" i="1"/>
  <c r="AH331" i="1"/>
  <c r="K331" i="1"/>
  <c r="S331" i="1"/>
  <c r="AA331" i="1"/>
  <c r="AI331" i="1"/>
  <c r="E331" i="1"/>
  <c r="P331" i="1"/>
  <c r="AD331" i="1"/>
  <c r="F331" i="1"/>
  <c r="T331" i="1"/>
  <c r="AE331" i="1"/>
  <c r="G331" i="1"/>
  <c r="U331" i="1"/>
  <c r="AF331" i="1"/>
  <c r="H331" i="1"/>
  <c r="V331" i="1"/>
  <c r="AJ331" i="1"/>
  <c r="L331" i="1"/>
  <c r="W331" i="1"/>
  <c r="AK331" i="1"/>
  <c r="N331" i="1"/>
  <c r="O331" i="1"/>
  <c r="X331" i="1"/>
  <c r="AB331" i="1"/>
  <c r="AC331" i="1"/>
  <c r="M331" i="1"/>
  <c r="AL331" i="1"/>
  <c r="AM331" i="1"/>
  <c r="AN331" i="1"/>
  <c r="D331" i="1"/>
  <c r="I307" i="1"/>
  <c r="Q307" i="1"/>
  <c r="Y307" i="1"/>
  <c r="AG307" i="1"/>
  <c r="J307" i="1"/>
  <c r="R307" i="1"/>
  <c r="Z307" i="1"/>
  <c r="AH307" i="1"/>
  <c r="K307" i="1"/>
  <c r="S307" i="1"/>
  <c r="AA307" i="1"/>
  <c r="AI307" i="1"/>
  <c r="L307" i="1"/>
  <c r="T307" i="1"/>
  <c r="AB307" i="1"/>
  <c r="AJ307" i="1"/>
  <c r="E307" i="1"/>
  <c r="M307" i="1"/>
  <c r="U307" i="1"/>
  <c r="AC307" i="1"/>
  <c r="AK307" i="1"/>
  <c r="G307" i="1"/>
  <c r="AD307" i="1"/>
  <c r="H307" i="1"/>
  <c r="AE307" i="1"/>
  <c r="N307" i="1"/>
  <c r="AF307" i="1"/>
  <c r="O307" i="1"/>
  <c r="AL307" i="1"/>
  <c r="P307" i="1"/>
  <c r="AM307" i="1"/>
  <c r="V307" i="1"/>
  <c r="W307" i="1"/>
  <c r="X307" i="1"/>
  <c r="AN307" i="1"/>
  <c r="F307" i="1"/>
  <c r="D307" i="1"/>
  <c r="F267" i="1"/>
  <c r="G267" i="1"/>
  <c r="K267" i="1"/>
  <c r="S267" i="1"/>
  <c r="AA267" i="1"/>
  <c r="AI267" i="1"/>
  <c r="L267" i="1"/>
  <c r="T267" i="1"/>
  <c r="AB267" i="1"/>
  <c r="AJ267" i="1"/>
  <c r="I267" i="1"/>
  <c r="U267" i="1"/>
  <c r="AE267" i="1"/>
  <c r="J267" i="1"/>
  <c r="V267" i="1"/>
  <c r="AF267" i="1"/>
  <c r="M267" i="1"/>
  <c r="W267" i="1"/>
  <c r="AG267" i="1"/>
  <c r="N267" i="1"/>
  <c r="X267" i="1"/>
  <c r="AH267" i="1"/>
  <c r="O267" i="1"/>
  <c r="Y267" i="1"/>
  <c r="AK267" i="1"/>
  <c r="H267" i="1"/>
  <c r="AM267" i="1"/>
  <c r="P267" i="1"/>
  <c r="AN267" i="1"/>
  <c r="Q267" i="1"/>
  <c r="R267" i="1"/>
  <c r="Z267" i="1"/>
  <c r="E267" i="1"/>
  <c r="AC267" i="1"/>
  <c r="AD267" i="1"/>
  <c r="AL267" i="1"/>
  <c r="D267" i="1"/>
  <c r="F235" i="1"/>
  <c r="N235" i="1"/>
  <c r="V235" i="1"/>
  <c r="AD235" i="1"/>
  <c r="AL235" i="1"/>
  <c r="G235" i="1"/>
  <c r="O235" i="1"/>
  <c r="W235" i="1"/>
  <c r="AE235" i="1"/>
  <c r="AM235" i="1"/>
  <c r="H235" i="1"/>
  <c r="P235" i="1"/>
  <c r="X235" i="1"/>
  <c r="AF235" i="1"/>
  <c r="AN235" i="1"/>
  <c r="I235" i="1"/>
  <c r="Q235" i="1"/>
  <c r="Y235" i="1"/>
  <c r="AG235" i="1"/>
  <c r="J235" i="1"/>
  <c r="R235" i="1"/>
  <c r="Z235" i="1"/>
  <c r="AH235" i="1"/>
  <c r="T235" i="1"/>
  <c r="U235" i="1"/>
  <c r="AA235" i="1"/>
  <c r="E235" i="1"/>
  <c r="AB235" i="1"/>
  <c r="K235" i="1"/>
  <c r="AC235" i="1"/>
  <c r="L235" i="1"/>
  <c r="AI235" i="1"/>
  <c r="M235" i="1"/>
  <c r="AJ235" i="1"/>
  <c r="S235" i="1"/>
  <c r="AK235" i="1"/>
  <c r="D235" i="1"/>
  <c r="G203" i="1"/>
  <c r="O203" i="1"/>
  <c r="W203" i="1"/>
  <c r="AE203" i="1"/>
  <c r="AM203" i="1"/>
  <c r="H203" i="1"/>
  <c r="P203" i="1"/>
  <c r="X203" i="1"/>
  <c r="AF203" i="1"/>
  <c r="AN203" i="1"/>
  <c r="J203" i="1"/>
  <c r="T203" i="1"/>
  <c r="AD203" i="1"/>
  <c r="K203" i="1"/>
  <c r="U203" i="1"/>
  <c r="AG203" i="1"/>
  <c r="L203" i="1"/>
  <c r="V203" i="1"/>
  <c r="AH203" i="1"/>
  <c r="M203" i="1"/>
  <c r="Y203" i="1"/>
  <c r="AI203" i="1"/>
  <c r="N203" i="1"/>
  <c r="Z203" i="1"/>
  <c r="AJ203" i="1"/>
  <c r="AA203" i="1"/>
  <c r="AB203" i="1"/>
  <c r="E203" i="1"/>
  <c r="AC203" i="1"/>
  <c r="F203" i="1"/>
  <c r="AK203" i="1"/>
  <c r="I203" i="1"/>
  <c r="AL203" i="1"/>
  <c r="Q203" i="1"/>
  <c r="R203" i="1"/>
  <c r="S203" i="1"/>
  <c r="D203" i="1"/>
  <c r="G179" i="1"/>
  <c r="O179" i="1"/>
  <c r="W179" i="1"/>
  <c r="AE179" i="1"/>
  <c r="AM179" i="1"/>
  <c r="H179" i="1"/>
  <c r="P179" i="1"/>
  <c r="X179" i="1"/>
  <c r="AF179" i="1"/>
  <c r="AN179" i="1"/>
  <c r="E179" i="1"/>
  <c r="Q179" i="1"/>
  <c r="AA179" i="1"/>
  <c r="AK179" i="1"/>
  <c r="F179" i="1"/>
  <c r="R179" i="1"/>
  <c r="AB179" i="1"/>
  <c r="AL179" i="1"/>
  <c r="I179" i="1"/>
  <c r="S179" i="1"/>
  <c r="AC179" i="1"/>
  <c r="J179" i="1"/>
  <c r="T179" i="1"/>
  <c r="AD179" i="1"/>
  <c r="K179" i="1"/>
  <c r="U179" i="1"/>
  <c r="AG179" i="1"/>
  <c r="Z179" i="1"/>
  <c r="AH179" i="1"/>
  <c r="AI179" i="1"/>
  <c r="L179" i="1"/>
  <c r="AJ179" i="1"/>
  <c r="M179" i="1"/>
  <c r="N179" i="1"/>
  <c r="V179" i="1"/>
  <c r="Y179" i="1"/>
  <c r="D179" i="1"/>
  <c r="H155" i="1"/>
  <c r="P155" i="1"/>
  <c r="X155" i="1"/>
  <c r="AF155" i="1"/>
  <c r="AN155" i="1"/>
  <c r="I155" i="1"/>
  <c r="Q155" i="1"/>
  <c r="Y155" i="1"/>
  <c r="AG155" i="1"/>
  <c r="N155" i="1"/>
  <c r="Z155" i="1"/>
  <c r="AJ155" i="1"/>
  <c r="E155" i="1"/>
  <c r="O155" i="1"/>
  <c r="AA155" i="1"/>
  <c r="AK155" i="1"/>
  <c r="F155" i="1"/>
  <c r="R155" i="1"/>
  <c r="AB155" i="1"/>
  <c r="AL155" i="1"/>
  <c r="G155" i="1"/>
  <c r="S155" i="1"/>
  <c r="AC155" i="1"/>
  <c r="AM155" i="1"/>
  <c r="J155" i="1"/>
  <c r="T155" i="1"/>
  <c r="AD155" i="1"/>
  <c r="W155" i="1"/>
  <c r="AE155" i="1"/>
  <c r="AH155" i="1"/>
  <c r="K155" i="1"/>
  <c r="AI155" i="1"/>
  <c r="L155" i="1"/>
  <c r="U155" i="1"/>
  <c r="V155" i="1"/>
  <c r="M155" i="1"/>
  <c r="D155" i="1"/>
  <c r="L130" i="1"/>
  <c r="T130" i="1"/>
  <c r="AB130" i="1"/>
  <c r="AJ130" i="1"/>
  <c r="E130" i="1"/>
  <c r="M130" i="1"/>
  <c r="U130" i="1"/>
  <c r="AC130" i="1"/>
  <c r="AK130" i="1"/>
  <c r="F130" i="1"/>
  <c r="N130" i="1"/>
  <c r="V130" i="1"/>
  <c r="AD130" i="1"/>
  <c r="AL130" i="1"/>
  <c r="G130" i="1"/>
  <c r="O130" i="1"/>
  <c r="W130" i="1"/>
  <c r="AE130" i="1"/>
  <c r="AM130" i="1"/>
  <c r="H130" i="1"/>
  <c r="P130" i="1"/>
  <c r="X130" i="1"/>
  <c r="AF130" i="1"/>
  <c r="AN130" i="1"/>
  <c r="Y130" i="1"/>
  <c r="Z130" i="1"/>
  <c r="I130" i="1"/>
  <c r="AA130" i="1"/>
  <c r="J130" i="1"/>
  <c r="AG130" i="1"/>
  <c r="K130" i="1"/>
  <c r="AH130" i="1"/>
  <c r="S130" i="1"/>
  <c r="AI130" i="1"/>
  <c r="R130" i="1"/>
  <c r="Q130" i="1"/>
  <c r="D130" i="1"/>
  <c r="F106" i="1"/>
  <c r="N106" i="1"/>
  <c r="V106" i="1"/>
  <c r="AD106" i="1"/>
  <c r="AL106" i="1"/>
  <c r="G106" i="1"/>
  <c r="O106" i="1"/>
  <c r="W106" i="1"/>
  <c r="AE106" i="1"/>
  <c r="AM106" i="1"/>
  <c r="H106" i="1"/>
  <c r="P106" i="1"/>
  <c r="X106" i="1"/>
  <c r="AF106" i="1"/>
  <c r="AN106" i="1"/>
  <c r="I106" i="1"/>
  <c r="Q106" i="1"/>
  <c r="Y106" i="1"/>
  <c r="AG106" i="1"/>
  <c r="T106" i="1"/>
  <c r="AJ106" i="1"/>
  <c r="E106" i="1"/>
  <c r="U106" i="1"/>
  <c r="AK106" i="1"/>
  <c r="J106" i="1"/>
  <c r="Z106" i="1"/>
  <c r="K106" i="1"/>
  <c r="AA106" i="1"/>
  <c r="L106" i="1"/>
  <c r="AB106" i="1"/>
  <c r="M106" i="1"/>
  <c r="R106" i="1"/>
  <c r="S106" i="1"/>
  <c r="AC106" i="1"/>
  <c r="AH106" i="1"/>
  <c r="AI106" i="1"/>
  <c r="D106" i="1"/>
  <c r="I82" i="1"/>
  <c r="Q82" i="1"/>
  <c r="J82" i="1"/>
  <c r="R82" i="1"/>
  <c r="K82" i="1"/>
  <c r="S82" i="1"/>
  <c r="AA82" i="1"/>
  <c r="AI82" i="1"/>
  <c r="L82" i="1"/>
  <c r="T82" i="1"/>
  <c r="AB82" i="1"/>
  <c r="AJ82" i="1"/>
  <c r="P82" i="1"/>
  <c r="AD82" i="1"/>
  <c r="AN82" i="1"/>
  <c r="E82" i="1"/>
  <c r="U82" i="1"/>
  <c r="AE82" i="1"/>
  <c r="F82" i="1"/>
  <c r="V82" i="1"/>
  <c r="AF82" i="1"/>
  <c r="G82" i="1"/>
  <c r="W82" i="1"/>
  <c r="AG82" i="1"/>
  <c r="H82" i="1"/>
  <c r="X82" i="1"/>
  <c r="AH82" i="1"/>
  <c r="AK82" i="1"/>
  <c r="AL82" i="1"/>
  <c r="M82" i="1"/>
  <c r="AM82" i="1"/>
  <c r="N82" i="1"/>
  <c r="O82" i="1"/>
  <c r="Z82" i="1"/>
  <c r="AC82" i="1"/>
  <c r="Y82" i="1"/>
  <c r="D82" i="1"/>
  <c r="E50" i="1"/>
  <c r="M50" i="1"/>
  <c r="U50" i="1"/>
  <c r="AC50" i="1"/>
  <c r="AK50" i="1"/>
  <c r="F50" i="1"/>
  <c r="N50" i="1"/>
  <c r="V50" i="1"/>
  <c r="AD50" i="1"/>
  <c r="AL50" i="1"/>
  <c r="G50" i="1"/>
  <c r="Q50" i="1"/>
  <c r="AA50" i="1"/>
  <c r="AM50" i="1"/>
  <c r="H50" i="1"/>
  <c r="R50" i="1"/>
  <c r="AB50" i="1"/>
  <c r="AN50" i="1"/>
  <c r="I50" i="1"/>
  <c r="S50" i="1"/>
  <c r="AE50" i="1"/>
  <c r="J50" i="1"/>
  <c r="T50" i="1"/>
  <c r="AF50" i="1"/>
  <c r="K50" i="1"/>
  <c r="W50" i="1"/>
  <c r="AG50" i="1"/>
  <c r="L50" i="1"/>
  <c r="AJ50" i="1"/>
  <c r="O50" i="1"/>
  <c r="P50" i="1"/>
  <c r="X50" i="1"/>
  <c r="Y50" i="1"/>
  <c r="Z50" i="1"/>
  <c r="AH50" i="1"/>
  <c r="AI50" i="1"/>
  <c r="D50" i="1"/>
  <c r="K18" i="1"/>
  <c r="S18" i="1"/>
  <c r="AA18" i="1"/>
  <c r="AI18" i="1"/>
  <c r="L18" i="1"/>
  <c r="T18" i="1"/>
  <c r="AB18" i="1"/>
  <c r="AJ18" i="1"/>
  <c r="E18" i="1"/>
  <c r="M18" i="1"/>
  <c r="U18" i="1"/>
  <c r="AC18" i="1"/>
  <c r="AK18" i="1"/>
  <c r="F18" i="1"/>
  <c r="N18" i="1"/>
  <c r="V18" i="1"/>
  <c r="AD18" i="1"/>
  <c r="AL18" i="1"/>
  <c r="G18" i="1"/>
  <c r="O18" i="1"/>
  <c r="W18" i="1"/>
  <c r="AE18" i="1"/>
  <c r="AM18" i="1"/>
  <c r="Y18" i="1"/>
  <c r="H18" i="1"/>
  <c r="Z18" i="1"/>
  <c r="P18" i="1"/>
  <c r="R18" i="1"/>
  <c r="X18" i="1"/>
  <c r="AF18" i="1"/>
  <c r="I18" i="1"/>
  <c r="J18" i="1"/>
  <c r="Q18" i="1"/>
  <c r="AG18" i="1"/>
  <c r="AH18" i="1"/>
  <c r="AN18" i="1"/>
  <c r="D18" i="1"/>
  <c r="G1666" i="1"/>
  <c r="O1666" i="1"/>
  <c r="W1666" i="1"/>
  <c r="AE1666" i="1"/>
  <c r="AM1666" i="1"/>
  <c r="H1666" i="1"/>
  <c r="P1666" i="1"/>
  <c r="X1666" i="1"/>
  <c r="AF1666" i="1"/>
  <c r="AN1666" i="1"/>
  <c r="AB1666" i="1"/>
  <c r="I1666" i="1"/>
  <c r="Q1666" i="1"/>
  <c r="Y1666" i="1"/>
  <c r="AG1666" i="1"/>
  <c r="T1666" i="1"/>
  <c r="J1666" i="1"/>
  <c r="R1666" i="1"/>
  <c r="Z1666" i="1"/>
  <c r="AH1666" i="1"/>
  <c r="K1666" i="1"/>
  <c r="S1666" i="1"/>
  <c r="AA1666" i="1"/>
  <c r="AI1666" i="1"/>
  <c r="D1666" i="1"/>
  <c r="L1666" i="1"/>
  <c r="AJ1666" i="1"/>
  <c r="E1666" i="1"/>
  <c r="AK1666" i="1"/>
  <c r="V1666" i="1"/>
  <c r="F1666" i="1"/>
  <c r="AL1666" i="1"/>
  <c r="M1666" i="1"/>
  <c r="N1666" i="1"/>
  <c r="U1666" i="1"/>
  <c r="AC1666" i="1"/>
  <c r="AD1666" i="1"/>
  <c r="G1634" i="1"/>
  <c r="O1634" i="1"/>
  <c r="W1634" i="1"/>
  <c r="AE1634" i="1"/>
  <c r="AM1634" i="1"/>
  <c r="H1634" i="1"/>
  <c r="P1634" i="1"/>
  <c r="X1634" i="1"/>
  <c r="AF1634" i="1"/>
  <c r="AN1634" i="1"/>
  <c r="AJ1634" i="1"/>
  <c r="I1634" i="1"/>
  <c r="Q1634" i="1"/>
  <c r="Y1634" i="1"/>
  <c r="AG1634" i="1"/>
  <c r="T1634" i="1"/>
  <c r="J1634" i="1"/>
  <c r="R1634" i="1"/>
  <c r="Z1634" i="1"/>
  <c r="AH1634" i="1"/>
  <c r="AB1634" i="1"/>
  <c r="K1634" i="1"/>
  <c r="S1634" i="1"/>
  <c r="AA1634" i="1"/>
  <c r="AI1634" i="1"/>
  <c r="D1634" i="1"/>
  <c r="L1634" i="1"/>
  <c r="E1634" i="1"/>
  <c r="AK1634" i="1"/>
  <c r="F1634" i="1"/>
  <c r="AL1634" i="1"/>
  <c r="M1634" i="1"/>
  <c r="V1634" i="1"/>
  <c r="N1634" i="1"/>
  <c r="AC1634" i="1"/>
  <c r="U1634" i="1"/>
  <c r="AD1634" i="1"/>
  <c r="J1570" i="1"/>
  <c r="R1570" i="1"/>
  <c r="Z1570" i="1"/>
  <c r="AH1570" i="1"/>
  <c r="K1570" i="1"/>
  <c r="S1570" i="1"/>
  <c r="AA1570" i="1"/>
  <c r="AI1570" i="1"/>
  <c r="L1570" i="1"/>
  <c r="T1570" i="1"/>
  <c r="AB1570" i="1"/>
  <c r="AJ1570" i="1"/>
  <c r="E1570" i="1"/>
  <c r="M1570" i="1"/>
  <c r="U1570" i="1"/>
  <c r="AC1570" i="1"/>
  <c r="AK1570" i="1"/>
  <c r="F1570" i="1"/>
  <c r="N1570" i="1"/>
  <c r="V1570" i="1"/>
  <c r="AD1570" i="1"/>
  <c r="AL1570" i="1"/>
  <c r="X1570" i="1"/>
  <c r="G1570" i="1"/>
  <c r="Y1570" i="1"/>
  <c r="D1570" i="1"/>
  <c r="P1570" i="1"/>
  <c r="H1570" i="1"/>
  <c r="AE1570" i="1"/>
  <c r="I1570" i="1"/>
  <c r="AF1570" i="1"/>
  <c r="O1570" i="1"/>
  <c r="AG1570" i="1"/>
  <c r="AM1570" i="1"/>
  <c r="AN1570" i="1"/>
  <c r="Q1570" i="1"/>
  <c r="W1570" i="1"/>
  <c r="J1538" i="1"/>
  <c r="R1538" i="1"/>
  <c r="Z1538" i="1"/>
  <c r="AH1538" i="1"/>
  <c r="K1538" i="1"/>
  <c r="S1538" i="1"/>
  <c r="AA1538" i="1"/>
  <c r="AI1538" i="1"/>
  <c r="L1538" i="1"/>
  <c r="T1538" i="1"/>
  <c r="AB1538" i="1"/>
  <c r="AJ1538" i="1"/>
  <c r="E1538" i="1"/>
  <c r="M1538" i="1"/>
  <c r="U1538" i="1"/>
  <c r="AC1538" i="1"/>
  <c r="AK1538" i="1"/>
  <c r="F1538" i="1"/>
  <c r="N1538" i="1"/>
  <c r="V1538" i="1"/>
  <c r="AD1538" i="1"/>
  <c r="AL1538" i="1"/>
  <c r="X1538" i="1"/>
  <c r="AM1538" i="1"/>
  <c r="G1538" i="1"/>
  <c r="Y1538" i="1"/>
  <c r="D1538" i="1"/>
  <c r="P1538" i="1"/>
  <c r="H1538" i="1"/>
  <c r="AE1538" i="1"/>
  <c r="I1538" i="1"/>
  <c r="AF1538" i="1"/>
  <c r="O1538" i="1"/>
  <c r="AG1538" i="1"/>
  <c r="Q1538" i="1"/>
  <c r="W1538" i="1"/>
  <c r="AN1538" i="1"/>
  <c r="J1506" i="1"/>
  <c r="R1506" i="1"/>
  <c r="Z1506" i="1"/>
  <c r="AH1506" i="1"/>
  <c r="K1506" i="1"/>
  <c r="S1506" i="1"/>
  <c r="AA1506" i="1"/>
  <c r="AI1506" i="1"/>
  <c r="L1506" i="1"/>
  <c r="T1506" i="1"/>
  <c r="AB1506" i="1"/>
  <c r="AJ1506" i="1"/>
  <c r="E1506" i="1"/>
  <c r="M1506" i="1"/>
  <c r="U1506" i="1"/>
  <c r="AC1506" i="1"/>
  <c r="AK1506" i="1"/>
  <c r="F1506" i="1"/>
  <c r="N1506" i="1"/>
  <c r="V1506" i="1"/>
  <c r="AD1506" i="1"/>
  <c r="AL1506" i="1"/>
  <c r="X1506" i="1"/>
  <c r="G1506" i="1"/>
  <c r="Y1506" i="1"/>
  <c r="D1506" i="1"/>
  <c r="H1506" i="1"/>
  <c r="AE1506" i="1"/>
  <c r="P1506" i="1"/>
  <c r="I1506" i="1"/>
  <c r="AF1506" i="1"/>
  <c r="O1506" i="1"/>
  <c r="AG1506" i="1"/>
  <c r="AM1506" i="1"/>
  <c r="AN1506" i="1"/>
  <c r="W1506" i="1"/>
  <c r="Q1506" i="1"/>
  <c r="F1482" i="1"/>
  <c r="N1482" i="1"/>
  <c r="V1482" i="1"/>
  <c r="AD1482" i="1"/>
  <c r="AL1482" i="1"/>
  <c r="G1482" i="1"/>
  <c r="O1482" i="1"/>
  <c r="W1482" i="1"/>
  <c r="AE1482" i="1"/>
  <c r="AM1482" i="1"/>
  <c r="H1482" i="1"/>
  <c r="P1482" i="1"/>
  <c r="X1482" i="1"/>
  <c r="AF1482" i="1"/>
  <c r="AN1482" i="1"/>
  <c r="I1482" i="1"/>
  <c r="Q1482" i="1"/>
  <c r="Y1482" i="1"/>
  <c r="AG1482" i="1"/>
  <c r="J1482" i="1"/>
  <c r="R1482" i="1"/>
  <c r="Z1482" i="1"/>
  <c r="AH1482" i="1"/>
  <c r="T1482" i="1"/>
  <c r="AI1482" i="1"/>
  <c r="U1482" i="1"/>
  <c r="AA1482" i="1"/>
  <c r="D1482" i="1"/>
  <c r="E1482" i="1"/>
  <c r="AB1482" i="1"/>
  <c r="L1482" i="1"/>
  <c r="K1482" i="1"/>
  <c r="AC1482" i="1"/>
  <c r="M1482" i="1"/>
  <c r="S1482" i="1"/>
  <c r="AJ1482" i="1"/>
  <c r="AK1482" i="1"/>
  <c r="J1442" i="1"/>
  <c r="R1442" i="1"/>
  <c r="Z1442" i="1"/>
  <c r="AH1442" i="1"/>
  <c r="K1442" i="1"/>
  <c r="S1442" i="1"/>
  <c r="AA1442" i="1"/>
  <c r="AI1442" i="1"/>
  <c r="L1442" i="1"/>
  <c r="T1442" i="1"/>
  <c r="AB1442" i="1"/>
  <c r="AJ1442" i="1"/>
  <c r="E1442" i="1"/>
  <c r="M1442" i="1"/>
  <c r="U1442" i="1"/>
  <c r="AC1442" i="1"/>
  <c r="AK1442" i="1"/>
  <c r="F1442" i="1"/>
  <c r="N1442" i="1"/>
  <c r="V1442" i="1"/>
  <c r="AD1442" i="1"/>
  <c r="AL1442" i="1"/>
  <c r="P1442" i="1"/>
  <c r="AM1442" i="1"/>
  <c r="Q1442" i="1"/>
  <c r="AN1442" i="1"/>
  <c r="W1442" i="1"/>
  <c r="X1442" i="1"/>
  <c r="D1442" i="1"/>
  <c r="AE1442" i="1"/>
  <c r="G1442" i="1"/>
  <c r="Y1442" i="1"/>
  <c r="H1442" i="1"/>
  <c r="AF1442" i="1"/>
  <c r="O1442" i="1"/>
  <c r="I1442" i="1"/>
  <c r="AG1442" i="1"/>
  <c r="J1426" i="1"/>
  <c r="R1426" i="1"/>
  <c r="Z1426" i="1"/>
  <c r="AH1426" i="1"/>
  <c r="K1426" i="1"/>
  <c r="S1426" i="1"/>
  <c r="AA1426" i="1"/>
  <c r="AI1426" i="1"/>
  <c r="L1426" i="1"/>
  <c r="T1426" i="1"/>
  <c r="AB1426" i="1"/>
  <c r="AJ1426" i="1"/>
  <c r="E1426" i="1"/>
  <c r="M1426" i="1"/>
  <c r="U1426" i="1"/>
  <c r="AC1426" i="1"/>
  <c r="AK1426" i="1"/>
  <c r="F1426" i="1"/>
  <c r="N1426" i="1"/>
  <c r="V1426" i="1"/>
  <c r="AD1426" i="1"/>
  <c r="AL1426" i="1"/>
  <c r="P1426" i="1"/>
  <c r="AM1426" i="1"/>
  <c r="H1426" i="1"/>
  <c r="Q1426" i="1"/>
  <c r="AN1426" i="1"/>
  <c r="AE1426" i="1"/>
  <c r="W1426" i="1"/>
  <c r="X1426" i="1"/>
  <c r="D1426" i="1"/>
  <c r="G1426" i="1"/>
  <c r="Y1426" i="1"/>
  <c r="AF1426" i="1"/>
  <c r="AG1426" i="1"/>
  <c r="I1426" i="1"/>
  <c r="O1426" i="1"/>
  <c r="J1386" i="1"/>
  <c r="R1386" i="1"/>
  <c r="Z1386" i="1"/>
  <c r="AH1386" i="1"/>
  <c r="K1386" i="1"/>
  <c r="S1386" i="1"/>
  <c r="AA1386" i="1"/>
  <c r="AI1386" i="1"/>
  <c r="L1386" i="1"/>
  <c r="T1386" i="1"/>
  <c r="AB1386" i="1"/>
  <c r="AJ1386" i="1"/>
  <c r="E1386" i="1"/>
  <c r="M1386" i="1"/>
  <c r="U1386" i="1"/>
  <c r="AC1386" i="1"/>
  <c r="AK1386" i="1"/>
  <c r="F1386" i="1"/>
  <c r="N1386" i="1"/>
  <c r="V1386" i="1"/>
  <c r="AD1386" i="1"/>
  <c r="AL1386" i="1"/>
  <c r="Q1386" i="1"/>
  <c r="AN1386" i="1"/>
  <c r="W1386" i="1"/>
  <c r="X1386" i="1"/>
  <c r="I1386" i="1"/>
  <c r="G1386" i="1"/>
  <c r="Y1386" i="1"/>
  <c r="D1386" i="1"/>
  <c r="H1386" i="1"/>
  <c r="AE1386" i="1"/>
  <c r="AF1386" i="1"/>
  <c r="AG1386" i="1"/>
  <c r="AM1386" i="1"/>
  <c r="O1386" i="1"/>
  <c r="P1386" i="1"/>
  <c r="I1354" i="1"/>
  <c r="Q1354" i="1"/>
  <c r="Y1354" i="1"/>
  <c r="AG1354" i="1"/>
  <c r="J1354" i="1"/>
  <c r="R1354" i="1"/>
  <c r="Z1354" i="1"/>
  <c r="AH1354" i="1"/>
  <c r="K1354" i="1"/>
  <c r="S1354" i="1"/>
  <c r="AA1354" i="1"/>
  <c r="AI1354" i="1"/>
  <c r="L1354" i="1"/>
  <c r="T1354" i="1"/>
  <c r="AB1354" i="1"/>
  <c r="AJ1354" i="1"/>
  <c r="E1354" i="1"/>
  <c r="M1354" i="1"/>
  <c r="U1354" i="1"/>
  <c r="AC1354" i="1"/>
  <c r="AK1354" i="1"/>
  <c r="O1354" i="1"/>
  <c r="AL1354" i="1"/>
  <c r="P1354" i="1"/>
  <c r="AM1354" i="1"/>
  <c r="V1354" i="1"/>
  <c r="AN1354" i="1"/>
  <c r="W1354" i="1"/>
  <c r="F1354" i="1"/>
  <c r="X1354" i="1"/>
  <c r="AD1354" i="1"/>
  <c r="AE1354" i="1"/>
  <c r="G1354" i="1"/>
  <c r="AF1354" i="1"/>
  <c r="D1354" i="1"/>
  <c r="H1354" i="1"/>
  <c r="N1354" i="1"/>
  <c r="I1314" i="1"/>
  <c r="Q1314" i="1"/>
  <c r="Y1314" i="1"/>
  <c r="AG1314" i="1"/>
  <c r="J1314" i="1"/>
  <c r="R1314" i="1"/>
  <c r="Z1314" i="1"/>
  <c r="AH1314" i="1"/>
  <c r="K1314" i="1"/>
  <c r="S1314" i="1"/>
  <c r="AA1314" i="1"/>
  <c r="AI1314" i="1"/>
  <c r="L1314" i="1"/>
  <c r="T1314" i="1"/>
  <c r="AB1314" i="1"/>
  <c r="AJ1314" i="1"/>
  <c r="E1314" i="1"/>
  <c r="M1314" i="1"/>
  <c r="U1314" i="1"/>
  <c r="AC1314" i="1"/>
  <c r="AK1314" i="1"/>
  <c r="P1314" i="1"/>
  <c r="AM1314" i="1"/>
  <c r="V1314" i="1"/>
  <c r="AN1314" i="1"/>
  <c r="W1314" i="1"/>
  <c r="F1314" i="1"/>
  <c r="X1314" i="1"/>
  <c r="G1314" i="1"/>
  <c r="AD1314" i="1"/>
  <c r="AE1314" i="1"/>
  <c r="D1314" i="1"/>
  <c r="AF1314" i="1"/>
  <c r="AL1314" i="1"/>
  <c r="H1314" i="1"/>
  <c r="N1314" i="1"/>
  <c r="O1314" i="1"/>
  <c r="I1282" i="1"/>
  <c r="Q1282" i="1"/>
  <c r="Y1282" i="1"/>
  <c r="AG1282" i="1"/>
  <c r="J1282" i="1"/>
  <c r="R1282" i="1"/>
  <c r="Z1282" i="1"/>
  <c r="AH1282" i="1"/>
  <c r="K1282" i="1"/>
  <c r="S1282" i="1"/>
  <c r="AA1282" i="1"/>
  <c r="AI1282" i="1"/>
  <c r="L1282" i="1"/>
  <c r="T1282" i="1"/>
  <c r="AB1282" i="1"/>
  <c r="AJ1282" i="1"/>
  <c r="E1282" i="1"/>
  <c r="M1282" i="1"/>
  <c r="U1282" i="1"/>
  <c r="AC1282" i="1"/>
  <c r="AK1282" i="1"/>
  <c r="P1282" i="1"/>
  <c r="AM1282" i="1"/>
  <c r="V1282" i="1"/>
  <c r="AN1282" i="1"/>
  <c r="W1282" i="1"/>
  <c r="F1282" i="1"/>
  <c r="X1282" i="1"/>
  <c r="G1282" i="1"/>
  <c r="AD1282" i="1"/>
  <c r="AL1282" i="1"/>
  <c r="D1282" i="1"/>
  <c r="H1282" i="1"/>
  <c r="O1282" i="1"/>
  <c r="N1282" i="1"/>
  <c r="AE1282" i="1"/>
  <c r="AF1282" i="1"/>
  <c r="I1250" i="1"/>
  <c r="Q1250" i="1"/>
  <c r="Y1250" i="1"/>
  <c r="AG1250" i="1"/>
  <c r="J1250" i="1"/>
  <c r="R1250" i="1"/>
  <c r="Z1250" i="1"/>
  <c r="AH1250" i="1"/>
  <c r="K1250" i="1"/>
  <c r="S1250" i="1"/>
  <c r="AA1250" i="1"/>
  <c r="AI1250" i="1"/>
  <c r="L1250" i="1"/>
  <c r="T1250" i="1"/>
  <c r="AB1250" i="1"/>
  <c r="AJ1250" i="1"/>
  <c r="E1250" i="1"/>
  <c r="M1250" i="1"/>
  <c r="U1250" i="1"/>
  <c r="AC1250" i="1"/>
  <c r="AK1250" i="1"/>
  <c r="W1250" i="1"/>
  <c r="F1250" i="1"/>
  <c r="X1250" i="1"/>
  <c r="G1250" i="1"/>
  <c r="AD1250" i="1"/>
  <c r="H1250" i="1"/>
  <c r="AE1250" i="1"/>
  <c r="N1250" i="1"/>
  <c r="AF1250" i="1"/>
  <c r="V1250" i="1"/>
  <c r="AL1250" i="1"/>
  <c r="O1250" i="1"/>
  <c r="AM1250" i="1"/>
  <c r="AN1250" i="1"/>
  <c r="D1250" i="1"/>
  <c r="P1250" i="1"/>
  <c r="E1178" i="1"/>
  <c r="M1178" i="1"/>
  <c r="U1178" i="1"/>
  <c r="AC1178" i="1"/>
  <c r="AK1178" i="1"/>
  <c r="F1178" i="1"/>
  <c r="N1178" i="1"/>
  <c r="V1178" i="1"/>
  <c r="AD1178" i="1"/>
  <c r="AL1178" i="1"/>
  <c r="G1178" i="1"/>
  <c r="O1178" i="1"/>
  <c r="W1178" i="1"/>
  <c r="AE1178" i="1"/>
  <c r="AM1178" i="1"/>
  <c r="H1178" i="1"/>
  <c r="P1178" i="1"/>
  <c r="X1178" i="1"/>
  <c r="AF1178" i="1"/>
  <c r="AN1178" i="1"/>
  <c r="I1178" i="1"/>
  <c r="Q1178" i="1"/>
  <c r="Y1178" i="1"/>
  <c r="AG1178" i="1"/>
  <c r="T1178" i="1"/>
  <c r="Z1178" i="1"/>
  <c r="AA1178" i="1"/>
  <c r="J1178" i="1"/>
  <c r="AB1178" i="1"/>
  <c r="K1178" i="1"/>
  <c r="AH1178" i="1"/>
  <c r="L1178" i="1"/>
  <c r="AJ1178" i="1"/>
  <c r="R1178" i="1"/>
  <c r="AI1178" i="1"/>
  <c r="S1178" i="1"/>
  <c r="D1178" i="1"/>
  <c r="E1154" i="1"/>
  <c r="M1154" i="1"/>
  <c r="U1154" i="1"/>
  <c r="AC1154" i="1"/>
  <c r="AK1154" i="1"/>
  <c r="F1154" i="1"/>
  <c r="N1154" i="1"/>
  <c r="V1154" i="1"/>
  <c r="AD1154" i="1"/>
  <c r="AL1154" i="1"/>
  <c r="G1154" i="1"/>
  <c r="O1154" i="1"/>
  <c r="W1154" i="1"/>
  <c r="AE1154" i="1"/>
  <c r="AM1154" i="1"/>
  <c r="H1154" i="1"/>
  <c r="P1154" i="1"/>
  <c r="X1154" i="1"/>
  <c r="AF1154" i="1"/>
  <c r="AN1154" i="1"/>
  <c r="I1154" i="1"/>
  <c r="Q1154" i="1"/>
  <c r="Y1154" i="1"/>
  <c r="AG1154" i="1"/>
  <c r="K1154" i="1"/>
  <c r="AH1154" i="1"/>
  <c r="L1154" i="1"/>
  <c r="AI1154" i="1"/>
  <c r="R1154" i="1"/>
  <c r="AJ1154" i="1"/>
  <c r="S1154" i="1"/>
  <c r="T1154" i="1"/>
  <c r="J1154" i="1"/>
  <c r="Z1154" i="1"/>
  <c r="AA1154" i="1"/>
  <c r="AB1154" i="1"/>
  <c r="D1154" i="1"/>
  <c r="I1122" i="1"/>
  <c r="Q1122" i="1"/>
  <c r="Y1122" i="1"/>
  <c r="AG1122" i="1"/>
  <c r="J1122" i="1"/>
  <c r="R1122" i="1"/>
  <c r="Z1122" i="1"/>
  <c r="AH1122" i="1"/>
  <c r="K1122" i="1"/>
  <c r="S1122" i="1"/>
  <c r="AA1122" i="1"/>
  <c r="AI1122" i="1"/>
  <c r="L1122" i="1"/>
  <c r="T1122" i="1"/>
  <c r="AB1122" i="1"/>
  <c r="AJ1122" i="1"/>
  <c r="E1122" i="1"/>
  <c r="M1122" i="1"/>
  <c r="U1122" i="1"/>
  <c r="AC1122" i="1"/>
  <c r="AK1122" i="1"/>
  <c r="P1122" i="1"/>
  <c r="AM1122" i="1"/>
  <c r="V1122" i="1"/>
  <c r="AN1122" i="1"/>
  <c r="W1122" i="1"/>
  <c r="F1122" i="1"/>
  <c r="X1122" i="1"/>
  <c r="G1122" i="1"/>
  <c r="AD1122" i="1"/>
  <c r="AL1122" i="1"/>
  <c r="D1122" i="1"/>
  <c r="O1122" i="1"/>
  <c r="AE1122" i="1"/>
  <c r="H1122" i="1"/>
  <c r="N1122" i="1"/>
  <c r="AF1122" i="1"/>
  <c r="I1090" i="1"/>
  <c r="Q1090" i="1"/>
  <c r="Y1090" i="1"/>
  <c r="AG1090" i="1"/>
  <c r="J1090" i="1"/>
  <c r="R1090" i="1"/>
  <c r="Z1090" i="1"/>
  <c r="AH1090" i="1"/>
  <c r="K1090" i="1"/>
  <c r="S1090" i="1"/>
  <c r="AA1090" i="1"/>
  <c r="AI1090" i="1"/>
  <c r="L1090" i="1"/>
  <c r="T1090" i="1"/>
  <c r="AB1090" i="1"/>
  <c r="AJ1090" i="1"/>
  <c r="E1090" i="1"/>
  <c r="M1090" i="1"/>
  <c r="U1090" i="1"/>
  <c r="AC1090" i="1"/>
  <c r="AK1090" i="1"/>
  <c r="P1090" i="1"/>
  <c r="AM1090" i="1"/>
  <c r="V1090" i="1"/>
  <c r="AN1090" i="1"/>
  <c r="W1090" i="1"/>
  <c r="F1090" i="1"/>
  <c r="X1090" i="1"/>
  <c r="G1090" i="1"/>
  <c r="AD1090" i="1"/>
  <c r="D1090" i="1"/>
  <c r="AL1090" i="1"/>
  <c r="H1090" i="1"/>
  <c r="N1090" i="1"/>
  <c r="O1090" i="1"/>
  <c r="AF1090" i="1"/>
  <c r="AE1090" i="1"/>
  <c r="F1066" i="1"/>
  <c r="N1066" i="1"/>
  <c r="V1066" i="1"/>
  <c r="AD1066" i="1"/>
  <c r="AL1066" i="1"/>
  <c r="G1066" i="1"/>
  <c r="O1066" i="1"/>
  <c r="W1066" i="1"/>
  <c r="AE1066" i="1"/>
  <c r="AM1066" i="1"/>
  <c r="H1066" i="1"/>
  <c r="P1066" i="1"/>
  <c r="X1066" i="1"/>
  <c r="AF1066" i="1"/>
  <c r="AN1066" i="1"/>
  <c r="I1066" i="1"/>
  <c r="Q1066" i="1"/>
  <c r="Y1066" i="1"/>
  <c r="AG1066" i="1"/>
  <c r="J1066" i="1"/>
  <c r="R1066" i="1"/>
  <c r="Z1066" i="1"/>
  <c r="AH1066" i="1"/>
  <c r="K1066" i="1"/>
  <c r="S1066" i="1"/>
  <c r="AA1066" i="1"/>
  <c r="AI1066" i="1"/>
  <c r="AB1066" i="1"/>
  <c r="AC1066" i="1"/>
  <c r="AJ1066" i="1"/>
  <c r="E1066" i="1"/>
  <c r="AK1066" i="1"/>
  <c r="L1066" i="1"/>
  <c r="M1066" i="1"/>
  <c r="T1066" i="1"/>
  <c r="U1066" i="1"/>
  <c r="D1066" i="1"/>
  <c r="F1034" i="1"/>
  <c r="N1034" i="1"/>
  <c r="V1034" i="1"/>
  <c r="AD1034" i="1"/>
  <c r="AL1034" i="1"/>
  <c r="G1034" i="1"/>
  <c r="O1034" i="1"/>
  <c r="W1034" i="1"/>
  <c r="AE1034" i="1"/>
  <c r="AM1034" i="1"/>
  <c r="H1034" i="1"/>
  <c r="P1034" i="1"/>
  <c r="X1034" i="1"/>
  <c r="AF1034" i="1"/>
  <c r="AN1034" i="1"/>
  <c r="I1034" i="1"/>
  <c r="Q1034" i="1"/>
  <c r="Y1034" i="1"/>
  <c r="AG1034" i="1"/>
  <c r="J1034" i="1"/>
  <c r="R1034" i="1"/>
  <c r="Z1034" i="1"/>
  <c r="AH1034" i="1"/>
  <c r="K1034" i="1"/>
  <c r="S1034" i="1"/>
  <c r="AA1034" i="1"/>
  <c r="AI1034" i="1"/>
  <c r="AB1034" i="1"/>
  <c r="AC1034" i="1"/>
  <c r="AJ1034" i="1"/>
  <c r="E1034" i="1"/>
  <c r="AK1034" i="1"/>
  <c r="L1034" i="1"/>
  <c r="U1034" i="1"/>
  <c r="T1034" i="1"/>
  <c r="D1034" i="1"/>
  <c r="M1034" i="1"/>
  <c r="F1002" i="1"/>
  <c r="N1002" i="1"/>
  <c r="V1002" i="1"/>
  <c r="AD1002" i="1"/>
  <c r="AL1002" i="1"/>
  <c r="G1002" i="1"/>
  <c r="O1002" i="1"/>
  <c r="W1002" i="1"/>
  <c r="AE1002" i="1"/>
  <c r="AM1002" i="1"/>
  <c r="H1002" i="1"/>
  <c r="P1002" i="1"/>
  <c r="X1002" i="1"/>
  <c r="AF1002" i="1"/>
  <c r="AN1002" i="1"/>
  <c r="I1002" i="1"/>
  <c r="Q1002" i="1"/>
  <c r="Y1002" i="1"/>
  <c r="AG1002" i="1"/>
  <c r="J1002" i="1"/>
  <c r="R1002" i="1"/>
  <c r="Z1002" i="1"/>
  <c r="AH1002" i="1"/>
  <c r="K1002" i="1"/>
  <c r="S1002" i="1"/>
  <c r="AA1002" i="1"/>
  <c r="AI1002" i="1"/>
  <c r="AB1002" i="1"/>
  <c r="AC1002" i="1"/>
  <c r="AJ1002" i="1"/>
  <c r="E1002" i="1"/>
  <c r="AK1002" i="1"/>
  <c r="L1002" i="1"/>
  <c r="M1002" i="1"/>
  <c r="T1002" i="1"/>
  <c r="U1002" i="1"/>
  <c r="D1002" i="1"/>
  <c r="F986" i="1"/>
  <c r="N986" i="1"/>
  <c r="V986" i="1"/>
  <c r="AD986" i="1"/>
  <c r="AL986" i="1"/>
  <c r="G986" i="1"/>
  <c r="O986" i="1"/>
  <c r="W986" i="1"/>
  <c r="AE986" i="1"/>
  <c r="AM986" i="1"/>
  <c r="H986" i="1"/>
  <c r="P986" i="1"/>
  <c r="X986" i="1"/>
  <c r="AF986" i="1"/>
  <c r="AN986" i="1"/>
  <c r="I986" i="1"/>
  <c r="Q986" i="1"/>
  <c r="Y986" i="1"/>
  <c r="AG986" i="1"/>
  <c r="J986" i="1"/>
  <c r="R986" i="1"/>
  <c r="Z986" i="1"/>
  <c r="AH986" i="1"/>
  <c r="K986" i="1"/>
  <c r="S986" i="1"/>
  <c r="AA986" i="1"/>
  <c r="AI986" i="1"/>
  <c r="AB986" i="1"/>
  <c r="AC986" i="1"/>
  <c r="AJ986" i="1"/>
  <c r="E986" i="1"/>
  <c r="AK986" i="1"/>
  <c r="L986" i="1"/>
  <c r="M986" i="1"/>
  <c r="D986" i="1"/>
  <c r="T986" i="1"/>
  <c r="U986" i="1"/>
  <c r="E946" i="1"/>
  <c r="M946" i="1"/>
  <c r="U946" i="1"/>
  <c r="AC946" i="1"/>
  <c r="AK946" i="1"/>
  <c r="F946" i="1"/>
  <c r="N946" i="1"/>
  <c r="V946" i="1"/>
  <c r="AD946" i="1"/>
  <c r="AL946" i="1"/>
  <c r="I946" i="1"/>
  <c r="Q946" i="1"/>
  <c r="Y946" i="1"/>
  <c r="AG946" i="1"/>
  <c r="J946" i="1"/>
  <c r="R946" i="1"/>
  <c r="Z946" i="1"/>
  <c r="AH946" i="1"/>
  <c r="L946" i="1"/>
  <c r="AB946" i="1"/>
  <c r="O946" i="1"/>
  <c r="AE946" i="1"/>
  <c r="P946" i="1"/>
  <c r="AF946" i="1"/>
  <c r="S946" i="1"/>
  <c r="AI946" i="1"/>
  <c r="T946" i="1"/>
  <c r="AJ946" i="1"/>
  <c r="G946" i="1"/>
  <c r="W946" i="1"/>
  <c r="AM946" i="1"/>
  <c r="X946" i="1"/>
  <c r="AA946" i="1"/>
  <c r="AN946" i="1"/>
  <c r="K946" i="1"/>
  <c r="D946" i="1"/>
  <c r="H946" i="1"/>
  <c r="L922" i="1"/>
  <c r="T922" i="1"/>
  <c r="AB922" i="1"/>
  <c r="AJ922" i="1"/>
  <c r="E922" i="1"/>
  <c r="M922" i="1"/>
  <c r="U922" i="1"/>
  <c r="AC922" i="1"/>
  <c r="AK922" i="1"/>
  <c r="J922" i="1"/>
  <c r="V922" i="1"/>
  <c r="AF922" i="1"/>
  <c r="K922" i="1"/>
  <c r="W922" i="1"/>
  <c r="AG922" i="1"/>
  <c r="O922" i="1"/>
  <c r="Y922" i="1"/>
  <c r="AI922" i="1"/>
  <c r="F922" i="1"/>
  <c r="P922" i="1"/>
  <c r="Z922" i="1"/>
  <c r="AL922" i="1"/>
  <c r="G922" i="1"/>
  <c r="Q922" i="1"/>
  <c r="AA922" i="1"/>
  <c r="AM922" i="1"/>
  <c r="S922" i="1"/>
  <c r="X922" i="1"/>
  <c r="AD922" i="1"/>
  <c r="AE922" i="1"/>
  <c r="H922" i="1"/>
  <c r="AH922" i="1"/>
  <c r="I922" i="1"/>
  <c r="AN922" i="1"/>
  <c r="N922" i="1"/>
  <c r="R922" i="1"/>
  <c r="D922" i="1"/>
  <c r="J882" i="1"/>
  <c r="R882" i="1"/>
  <c r="Z882" i="1"/>
  <c r="AH882" i="1"/>
  <c r="K882" i="1"/>
  <c r="S882" i="1"/>
  <c r="AA882" i="1"/>
  <c r="AI882" i="1"/>
  <c r="L882" i="1"/>
  <c r="T882" i="1"/>
  <c r="AB882" i="1"/>
  <c r="AJ882" i="1"/>
  <c r="E882" i="1"/>
  <c r="M882" i="1"/>
  <c r="U882" i="1"/>
  <c r="AC882" i="1"/>
  <c r="AK882" i="1"/>
  <c r="H882" i="1"/>
  <c r="X882" i="1"/>
  <c r="AN882" i="1"/>
  <c r="I882" i="1"/>
  <c r="Y882" i="1"/>
  <c r="N882" i="1"/>
  <c r="AD882" i="1"/>
  <c r="O882" i="1"/>
  <c r="AE882" i="1"/>
  <c r="P882" i="1"/>
  <c r="AF882" i="1"/>
  <c r="Q882" i="1"/>
  <c r="AG882" i="1"/>
  <c r="F882" i="1"/>
  <c r="V882" i="1"/>
  <c r="AL882" i="1"/>
  <c r="G882" i="1"/>
  <c r="W882" i="1"/>
  <c r="AM882" i="1"/>
  <c r="D882" i="1"/>
  <c r="J866" i="1"/>
  <c r="R866" i="1"/>
  <c r="Z866" i="1"/>
  <c r="AH866" i="1"/>
  <c r="K866" i="1"/>
  <c r="S866" i="1"/>
  <c r="AA866" i="1"/>
  <c r="AI866" i="1"/>
  <c r="L866" i="1"/>
  <c r="T866" i="1"/>
  <c r="AB866" i="1"/>
  <c r="AJ866" i="1"/>
  <c r="E866" i="1"/>
  <c r="M866" i="1"/>
  <c r="U866" i="1"/>
  <c r="AC866" i="1"/>
  <c r="AK866" i="1"/>
  <c r="F866" i="1"/>
  <c r="N866" i="1"/>
  <c r="V866" i="1"/>
  <c r="AD866" i="1"/>
  <c r="AL866" i="1"/>
  <c r="G866" i="1"/>
  <c r="Y866" i="1"/>
  <c r="H866" i="1"/>
  <c r="AE866" i="1"/>
  <c r="I866" i="1"/>
  <c r="AF866" i="1"/>
  <c r="O866" i="1"/>
  <c r="AG866" i="1"/>
  <c r="P866" i="1"/>
  <c r="AM866" i="1"/>
  <c r="Q866" i="1"/>
  <c r="AN866" i="1"/>
  <c r="W866" i="1"/>
  <c r="X866" i="1"/>
  <c r="D866" i="1"/>
  <c r="H818" i="1"/>
  <c r="P818" i="1"/>
  <c r="X818" i="1"/>
  <c r="AF818" i="1"/>
  <c r="AN818" i="1"/>
  <c r="I818" i="1"/>
  <c r="Q818" i="1"/>
  <c r="Y818" i="1"/>
  <c r="AG818" i="1"/>
  <c r="J818" i="1"/>
  <c r="R818" i="1"/>
  <c r="Z818" i="1"/>
  <c r="AH818" i="1"/>
  <c r="K818" i="1"/>
  <c r="S818" i="1"/>
  <c r="AA818" i="1"/>
  <c r="AI818" i="1"/>
  <c r="L818" i="1"/>
  <c r="T818" i="1"/>
  <c r="AB818" i="1"/>
  <c r="AJ818" i="1"/>
  <c r="U818" i="1"/>
  <c r="AM818" i="1"/>
  <c r="V818" i="1"/>
  <c r="E818" i="1"/>
  <c r="W818" i="1"/>
  <c r="F818" i="1"/>
  <c r="AC818" i="1"/>
  <c r="G818" i="1"/>
  <c r="AD818" i="1"/>
  <c r="M818" i="1"/>
  <c r="AE818" i="1"/>
  <c r="N818" i="1"/>
  <c r="O818" i="1"/>
  <c r="AK818" i="1"/>
  <c r="AL818" i="1"/>
  <c r="D818" i="1"/>
  <c r="H794" i="1"/>
  <c r="P794" i="1"/>
  <c r="X794" i="1"/>
  <c r="AF794" i="1"/>
  <c r="AN794" i="1"/>
  <c r="I794" i="1"/>
  <c r="Q794" i="1"/>
  <c r="Y794" i="1"/>
  <c r="AG794" i="1"/>
  <c r="J794" i="1"/>
  <c r="R794" i="1"/>
  <c r="Z794" i="1"/>
  <c r="AH794" i="1"/>
  <c r="K794" i="1"/>
  <c r="S794" i="1"/>
  <c r="AA794" i="1"/>
  <c r="AI794" i="1"/>
  <c r="L794" i="1"/>
  <c r="T794" i="1"/>
  <c r="AB794" i="1"/>
  <c r="AJ794" i="1"/>
  <c r="G794" i="1"/>
  <c r="AD794" i="1"/>
  <c r="M794" i="1"/>
  <c r="AE794" i="1"/>
  <c r="N794" i="1"/>
  <c r="AK794" i="1"/>
  <c r="O794" i="1"/>
  <c r="AL794" i="1"/>
  <c r="U794" i="1"/>
  <c r="AM794" i="1"/>
  <c r="V794" i="1"/>
  <c r="E794" i="1"/>
  <c r="W794" i="1"/>
  <c r="F794" i="1"/>
  <c r="AC794" i="1"/>
  <c r="D794" i="1"/>
  <c r="E754" i="1"/>
  <c r="M754" i="1"/>
  <c r="U754" i="1"/>
  <c r="AC754" i="1"/>
  <c r="AK754" i="1"/>
  <c r="F754" i="1"/>
  <c r="N754" i="1"/>
  <c r="V754" i="1"/>
  <c r="AD754" i="1"/>
  <c r="AL754" i="1"/>
  <c r="H754" i="1"/>
  <c r="R754" i="1"/>
  <c r="AB754" i="1"/>
  <c r="AN754" i="1"/>
  <c r="I754" i="1"/>
  <c r="S754" i="1"/>
  <c r="AE754" i="1"/>
  <c r="J754" i="1"/>
  <c r="T754" i="1"/>
  <c r="AF754" i="1"/>
  <c r="K754" i="1"/>
  <c r="W754" i="1"/>
  <c r="AG754" i="1"/>
  <c r="L754" i="1"/>
  <c r="X754" i="1"/>
  <c r="AH754" i="1"/>
  <c r="Y754" i="1"/>
  <c r="Z754" i="1"/>
  <c r="AA754" i="1"/>
  <c r="AI754" i="1"/>
  <c r="G754" i="1"/>
  <c r="AJ754" i="1"/>
  <c r="O754" i="1"/>
  <c r="AM754" i="1"/>
  <c r="P754" i="1"/>
  <c r="Q754" i="1"/>
  <c r="D754" i="1"/>
  <c r="E722" i="1"/>
  <c r="M722" i="1"/>
  <c r="U722" i="1"/>
  <c r="AC722" i="1"/>
  <c r="AK722" i="1"/>
  <c r="F722" i="1"/>
  <c r="N722" i="1"/>
  <c r="V722" i="1"/>
  <c r="AD722" i="1"/>
  <c r="AL722" i="1"/>
  <c r="H722" i="1"/>
  <c r="R722" i="1"/>
  <c r="AB722" i="1"/>
  <c r="AN722" i="1"/>
  <c r="I722" i="1"/>
  <c r="S722" i="1"/>
  <c r="AE722" i="1"/>
  <c r="J722" i="1"/>
  <c r="T722" i="1"/>
  <c r="AF722" i="1"/>
  <c r="K722" i="1"/>
  <c r="W722" i="1"/>
  <c r="AG722" i="1"/>
  <c r="L722" i="1"/>
  <c r="X722" i="1"/>
  <c r="AH722" i="1"/>
  <c r="G722" i="1"/>
  <c r="AJ722" i="1"/>
  <c r="O722" i="1"/>
  <c r="AM722" i="1"/>
  <c r="P722" i="1"/>
  <c r="Q722" i="1"/>
  <c r="Y722" i="1"/>
  <c r="Z722" i="1"/>
  <c r="AA722" i="1"/>
  <c r="AI722" i="1"/>
  <c r="D722" i="1"/>
  <c r="H690" i="1"/>
  <c r="P690" i="1"/>
  <c r="X690" i="1"/>
  <c r="AF690" i="1"/>
  <c r="AN690" i="1"/>
  <c r="I690" i="1"/>
  <c r="Q690" i="1"/>
  <c r="Y690" i="1"/>
  <c r="AG690" i="1"/>
  <c r="F690" i="1"/>
  <c r="R690" i="1"/>
  <c r="AB690" i="1"/>
  <c r="AL690" i="1"/>
  <c r="G690" i="1"/>
  <c r="S690" i="1"/>
  <c r="AC690" i="1"/>
  <c r="AM690" i="1"/>
  <c r="J690" i="1"/>
  <c r="T690" i="1"/>
  <c r="AD690" i="1"/>
  <c r="K690" i="1"/>
  <c r="U690" i="1"/>
  <c r="AE690" i="1"/>
  <c r="W690" i="1"/>
  <c r="Z690" i="1"/>
  <c r="E690" i="1"/>
  <c r="AA690" i="1"/>
  <c r="L690" i="1"/>
  <c r="AH690" i="1"/>
  <c r="M690" i="1"/>
  <c r="AI690" i="1"/>
  <c r="V690" i="1"/>
  <c r="AJ690" i="1"/>
  <c r="AK690" i="1"/>
  <c r="N690" i="1"/>
  <c r="O690" i="1"/>
  <c r="D690" i="1"/>
  <c r="H650" i="1"/>
  <c r="P650" i="1"/>
  <c r="X650" i="1"/>
  <c r="AF650" i="1"/>
  <c r="AN650" i="1"/>
  <c r="I650" i="1"/>
  <c r="Q650" i="1"/>
  <c r="Y650" i="1"/>
  <c r="AG650" i="1"/>
  <c r="J650" i="1"/>
  <c r="R650" i="1"/>
  <c r="Z650" i="1"/>
  <c r="AH650" i="1"/>
  <c r="K650" i="1"/>
  <c r="S650" i="1"/>
  <c r="AA650" i="1"/>
  <c r="AI650" i="1"/>
  <c r="L650" i="1"/>
  <c r="T650" i="1"/>
  <c r="AB650" i="1"/>
  <c r="AJ650" i="1"/>
  <c r="M650" i="1"/>
  <c r="AE650" i="1"/>
  <c r="N650" i="1"/>
  <c r="AK650" i="1"/>
  <c r="O650" i="1"/>
  <c r="AL650" i="1"/>
  <c r="U650" i="1"/>
  <c r="AM650" i="1"/>
  <c r="W650" i="1"/>
  <c r="AC650" i="1"/>
  <c r="AD650" i="1"/>
  <c r="E650" i="1"/>
  <c r="F650" i="1"/>
  <c r="G650" i="1"/>
  <c r="V650" i="1"/>
  <c r="D650" i="1"/>
  <c r="H618" i="1"/>
  <c r="P618" i="1"/>
  <c r="X618" i="1"/>
  <c r="AF618" i="1"/>
  <c r="AN618" i="1"/>
  <c r="I618" i="1"/>
  <c r="Q618" i="1"/>
  <c r="Y618" i="1"/>
  <c r="AG618" i="1"/>
  <c r="J618" i="1"/>
  <c r="R618" i="1"/>
  <c r="Z618" i="1"/>
  <c r="AH618" i="1"/>
  <c r="K618" i="1"/>
  <c r="S618" i="1"/>
  <c r="AA618" i="1"/>
  <c r="AI618" i="1"/>
  <c r="L618" i="1"/>
  <c r="T618" i="1"/>
  <c r="AB618" i="1"/>
  <c r="AJ618" i="1"/>
  <c r="M618" i="1"/>
  <c r="AE618" i="1"/>
  <c r="N618" i="1"/>
  <c r="AK618" i="1"/>
  <c r="O618" i="1"/>
  <c r="AL618" i="1"/>
  <c r="U618" i="1"/>
  <c r="AM618" i="1"/>
  <c r="V618" i="1"/>
  <c r="E618" i="1"/>
  <c r="W618" i="1"/>
  <c r="F618" i="1"/>
  <c r="G618" i="1"/>
  <c r="AC618" i="1"/>
  <c r="AD618" i="1"/>
  <c r="D618" i="1"/>
  <c r="H578" i="1"/>
  <c r="P578" i="1"/>
  <c r="X578" i="1"/>
  <c r="AF578" i="1"/>
  <c r="AN578" i="1"/>
  <c r="I578" i="1"/>
  <c r="Q578" i="1"/>
  <c r="Y578" i="1"/>
  <c r="AG578" i="1"/>
  <c r="J578" i="1"/>
  <c r="R578" i="1"/>
  <c r="Z578" i="1"/>
  <c r="AH578" i="1"/>
  <c r="K578" i="1"/>
  <c r="S578" i="1"/>
  <c r="AA578" i="1"/>
  <c r="AI578" i="1"/>
  <c r="L578" i="1"/>
  <c r="T578" i="1"/>
  <c r="AB578" i="1"/>
  <c r="AJ578" i="1"/>
  <c r="V578" i="1"/>
  <c r="E578" i="1"/>
  <c r="W578" i="1"/>
  <c r="F578" i="1"/>
  <c r="AC578" i="1"/>
  <c r="G578" i="1"/>
  <c r="AD578" i="1"/>
  <c r="M578" i="1"/>
  <c r="AE578" i="1"/>
  <c r="N578" i="1"/>
  <c r="AK578" i="1"/>
  <c r="AL578" i="1"/>
  <c r="AM578" i="1"/>
  <c r="O578" i="1"/>
  <c r="U578" i="1"/>
  <c r="D578" i="1"/>
  <c r="J538" i="1"/>
  <c r="R538" i="1"/>
  <c r="Z538" i="1"/>
  <c r="AH538" i="1"/>
  <c r="K538" i="1"/>
  <c r="S538" i="1"/>
  <c r="AA538" i="1"/>
  <c r="AI538" i="1"/>
  <c r="L538" i="1"/>
  <c r="T538" i="1"/>
  <c r="AB538" i="1"/>
  <c r="AJ538" i="1"/>
  <c r="E538" i="1"/>
  <c r="M538" i="1"/>
  <c r="U538" i="1"/>
  <c r="AC538" i="1"/>
  <c r="AK538" i="1"/>
  <c r="F538" i="1"/>
  <c r="N538" i="1"/>
  <c r="V538" i="1"/>
  <c r="AD538" i="1"/>
  <c r="AL538" i="1"/>
  <c r="X538" i="1"/>
  <c r="H538" i="1"/>
  <c r="AE538" i="1"/>
  <c r="Q538" i="1"/>
  <c r="W538" i="1"/>
  <c r="Y538" i="1"/>
  <c r="AF538" i="1"/>
  <c r="G538" i="1"/>
  <c r="AG538" i="1"/>
  <c r="AN538" i="1"/>
  <c r="I538" i="1"/>
  <c r="O538" i="1"/>
  <c r="P538" i="1"/>
  <c r="AM538" i="1"/>
  <c r="D538" i="1"/>
  <c r="J490" i="1"/>
  <c r="R490" i="1"/>
  <c r="Z490" i="1"/>
  <c r="AH490" i="1"/>
  <c r="K490" i="1"/>
  <c r="S490" i="1"/>
  <c r="AA490" i="1"/>
  <c r="AI490" i="1"/>
  <c r="L490" i="1"/>
  <c r="T490" i="1"/>
  <c r="AB490" i="1"/>
  <c r="AJ490" i="1"/>
  <c r="E490" i="1"/>
  <c r="M490" i="1"/>
  <c r="U490" i="1"/>
  <c r="AC490" i="1"/>
  <c r="AK490" i="1"/>
  <c r="F490" i="1"/>
  <c r="N490" i="1"/>
  <c r="V490" i="1"/>
  <c r="AD490" i="1"/>
  <c r="AL490" i="1"/>
  <c r="X490" i="1"/>
  <c r="G490" i="1"/>
  <c r="Y490" i="1"/>
  <c r="H490" i="1"/>
  <c r="AE490" i="1"/>
  <c r="I490" i="1"/>
  <c r="AF490" i="1"/>
  <c r="P490" i="1"/>
  <c r="Q490" i="1"/>
  <c r="W490" i="1"/>
  <c r="AG490" i="1"/>
  <c r="AM490" i="1"/>
  <c r="O490" i="1"/>
  <c r="AN490" i="1"/>
  <c r="D490" i="1"/>
  <c r="J466" i="1"/>
  <c r="R466" i="1"/>
  <c r="Z466" i="1"/>
  <c r="AH466" i="1"/>
  <c r="K466" i="1"/>
  <c r="S466" i="1"/>
  <c r="AA466" i="1"/>
  <c r="AI466" i="1"/>
  <c r="L466" i="1"/>
  <c r="T466" i="1"/>
  <c r="AB466" i="1"/>
  <c r="AJ466" i="1"/>
  <c r="E466" i="1"/>
  <c r="M466" i="1"/>
  <c r="U466" i="1"/>
  <c r="AC466" i="1"/>
  <c r="AK466" i="1"/>
  <c r="F466" i="1"/>
  <c r="N466" i="1"/>
  <c r="V466" i="1"/>
  <c r="AD466" i="1"/>
  <c r="AL466" i="1"/>
  <c r="O466" i="1"/>
  <c r="AG466" i="1"/>
  <c r="P466" i="1"/>
  <c r="AM466" i="1"/>
  <c r="Q466" i="1"/>
  <c r="AN466" i="1"/>
  <c r="W466" i="1"/>
  <c r="X466" i="1"/>
  <c r="G466" i="1"/>
  <c r="Y466" i="1"/>
  <c r="H466" i="1"/>
  <c r="I466" i="1"/>
  <c r="AE466" i="1"/>
  <c r="AF466" i="1"/>
  <c r="D466" i="1"/>
  <c r="I434" i="1"/>
  <c r="Q434" i="1"/>
  <c r="Y434" i="1"/>
  <c r="AG434" i="1"/>
  <c r="J434" i="1"/>
  <c r="R434" i="1"/>
  <c r="Z434" i="1"/>
  <c r="AH434" i="1"/>
  <c r="K434" i="1"/>
  <c r="S434" i="1"/>
  <c r="AA434" i="1"/>
  <c r="AI434" i="1"/>
  <c r="L434" i="1"/>
  <c r="T434" i="1"/>
  <c r="AB434" i="1"/>
  <c r="AJ434" i="1"/>
  <c r="E434" i="1"/>
  <c r="M434" i="1"/>
  <c r="U434" i="1"/>
  <c r="AC434" i="1"/>
  <c r="AK434" i="1"/>
  <c r="P434" i="1"/>
  <c r="AM434" i="1"/>
  <c r="V434" i="1"/>
  <c r="AN434" i="1"/>
  <c r="W434" i="1"/>
  <c r="F434" i="1"/>
  <c r="X434" i="1"/>
  <c r="G434" i="1"/>
  <c r="AD434" i="1"/>
  <c r="N434" i="1"/>
  <c r="O434" i="1"/>
  <c r="AE434" i="1"/>
  <c r="AF434" i="1"/>
  <c r="AL434" i="1"/>
  <c r="H434" i="1"/>
  <c r="D434" i="1"/>
  <c r="H410" i="1"/>
  <c r="I410" i="1"/>
  <c r="G410" i="1"/>
  <c r="Q410" i="1"/>
  <c r="Y410" i="1"/>
  <c r="AG410" i="1"/>
  <c r="J410" i="1"/>
  <c r="R410" i="1"/>
  <c r="Z410" i="1"/>
  <c r="AH410" i="1"/>
  <c r="K410" i="1"/>
  <c r="S410" i="1"/>
  <c r="AA410" i="1"/>
  <c r="AI410" i="1"/>
  <c r="L410" i="1"/>
  <c r="T410" i="1"/>
  <c r="AB410" i="1"/>
  <c r="AJ410" i="1"/>
  <c r="M410" i="1"/>
  <c r="U410" i="1"/>
  <c r="AC410" i="1"/>
  <c r="AK410" i="1"/>
  <c r="E410" i="1"/>
  <c r="AD410" i="1"/>
  <c r="F410" i="1"/>
  <c r="AE410" i="1"/>
  <c r="N410" i="1"/>
  <c r="AF410" i="1"/>
  <c r="O410" i="1"/>
  <c r="AL410" i="1"/>
  <c r="P410" i="1"/>
  <c r="AM410" i="1"/>
  <c r="W410" i="1"/>
  <c r="X410" i="1"/>
  <c r="AN410" i="1"/>
  <c r="V410" i="1"/>
  <c r="D410" i="1"/>
  <c r="H370" i="1"/>
  <c r="P370" i="1"/>
  <c r="X370" i="1"/>
  <c r="AF370" i="1"/>
  <c r="AN370" i="1"/>
  <c r="I370" i="1"/>
  <c r="Q370" i="1"/>
  <c r="Y370" i="1"/>
  <c r="AG370" i="1"/>
  <c r="J370" i="1"/>
  <c r="R370" i="1"/>
  <c r="Z370" i="1"/>
  <c r="AH370" i="1"/>
  <c r="K370" i="1"/>
  <c r="S370" i="1"/>
  <c r="AA370" i="1"/>
  <c r="AI370" i="1"/>
  <c r="L370" i="1"/>
  <c r="T370" i="1"/>
  <c r="AB370" i="1"/>
  <c r="AJ370" i="1"/>
  <c r="G370" i="1"/>
  <c r="AD370" i="1"/>
  <c r="M370" i="1"/>
  <c r="AE370" i="1"/>
  <c r="N370" i="1"/>
  <c r="AK370" i="1"/>
  <c r="O370" i="1"/>
  <c r="AL370" i="1"/>
  <c r="U370" i="1"/>
  <c r="AM370" i="1"/>
  <c r="E370" i="1"/>
  <c r="F370" i="1"/>
  <c r="V370" i="1"/>
  <c r="W370" i="1"/>
  <c r="AC370" i="1"/>
  <c r="D370" i="1"/>
  <c r="E346" i="1"/>
  <c r="M346" i="1"/>
  <c r="U346" i="1"/>
  <c r="AC346" i="1"/>
  <c r="AK346" i="1"/>
  <c r="F346" i="1"/>
  <c r="N346" i="1"/>
  <c r="V346" i="1"/>
  <c r="AD346" i="1"/>
  <c r="AL346" i="1"/>
  <c r="L346" i="1"/>
  <c r="X346" i="1"/>
  <c r="AH346" i="1"/>
  <c r="O346" i="1"/>
  <c r="Y346" i="1"/>
  <c r="AI346" i="1"/>
  <c r="P346" i="1"/>
  <c r="Z346" i="1"/>
  <c r="AJ346" i="1"/>
  <c r="G346" i="1"/>
  <c r="Q346" i="1"/>
  <c r="AA346" i="1"/>
  <c r="AM346" i="1"/>
  <c r="H346" i="1"/>
  <c r="R346" i="1"/>
  <c r="AB346" i="1"/>
  <c r="AN346" i="1"/>
  <c r="J346" i="1"/>
  <c r="K346" i="1"/>
  <c r="S346" i="1"/>
  <c r="T346" i="1"/>
  <c r="W346" i="1"/>
  <c r="I346" i="1"/>
  <c r="AE346" i="1"/>
  <c r="AF346" i="1"/>
  <c r="AG346" i="1"/>
  <c r="D346" i="1"/>
  <c r="E306" i="1"/>
  <c r="M306" i="1"/>
  <c r="U306" i="1"/>
  <c r="AC306" i="1"/>
  <c r="AK306" i="1"/>
  <c r="F306" i="1"/>
  <c r="N306" i="1"/>
  <c r="V306" i="1"/>
  <c r="AD306" i="1"/>
  <c r="AL306" i="1"/>
  <c r="G306" i="1"/>
  <c r="O306" i="1"/>
  <c r="W306" i="1"/>
  <c r="AE306" i="1"/>
  <c r="AM306" i="1"/>
  <c r="H306" i="1"/>
  <c r="P306" i="1"/>
  <c r="X306" i="1"/>
  <c r="AF306" i="1"/>
  <c r="AN306" i="1"/>
  <c r="I306" i="1"/>
  <c r="Q306" i="1"/>
  <c r="Y306" i="1"/>
  <c r="AG306" i="1"/>
  <c r="T306" i="1"/>
  <c r="Z306" i="1"/>
  <c r="AA306" i="1"/>
  <c r="J306" i="1"/>
  <c r="AB306" i="1"/>
  <c r="K306" i="1"/>
  <c r="AH306" i="1"/>
  <c r="L306" i="1"/>
  <c r="R306" i="1"/>
  <c r="S306" i="1"/>
  <c r="AJ306" i="1"/>
  <c r="AI306" i="1"/>
  <c r="D306" i="1"/>
  <c r="G282" i="1"/>
  <c r="O282" i="1"/>
  <c r="W282" i="1"/>
  <c r="AE282" i="1"/>
  <c r="AM282" i="1"/>
  <c r="H282" i="1"/>
  <c r="P282" i="1"/>
  <c r="X282" i="1"/>
  <c r="AF282" i="1"/>
  <c r="AN282" i="1"/>
  <c r="M282" i="1"/>
  <c r="Y282" i="1"/>
  <c r="AI282" i="1"/>
  <c r="N282" i="1"/>
  <c r="Z282" i="1"/>
  <c r="AJ282" i="1"/>
  <c r="E282" i="1"/>
  <c r="Q282" i="1"/>
  <c r="AA282" i="1"/>
  <c r="AK282" i="1"/>
  <c r="F282" i="1"/>
  <c r="R282" i="1"/>
  <c r="AB282" i="1"/>
  <c r="AL282" i="1"/>
  <c r="I282" i="1"/>
  <c r="S282" i="1"/>
  <c r="AC282" i="1"/>
  <c r="K282" i="1"/>
  <c r="L282" i="1"/>
  <c r="T282" i="1"/>
  <c r="U282" i="1"/>
  <c r="V282" i="1"/>
  <c r="J282" i="1"/>
  <c r="AD282" i="1"/>
  <c r="AG282" i="1"/>
  <c r="AH282" i="1"/>
  <c r="D282" i="1"/>
  <c r="J258" i="1"/>
  <c r="R258" i="1"/>
  <c r="Z258" i="1"/>
  <c r="AH258" i="1"/>
  <c r="K258" i="1"/>
  <c r="S258" i="1"/>
  <c r="AA258" i="1"/>
  <c r="AI258" i="1"/>
  <c r="E258" i="1"/>
  <c r="O258" i="1"/>
  <c r="Y258" i="1"/>
  <c r="AK258" i="1"/>
  <c r="F258" i="1"/>
  <c r="P258" i="1"/>
  <c r="AB258" i="1"/>
  <c r="AL258" i="1"/>
  <c r="G258" i="1"/>
  <c r="U258" i="1"/>
  <c r="AG258" i="1"/>
  <c r="H258" i="1"/>
  <c r="V258" i="1"/>
  <c r="AJ258" i="1"/>
  <c r="I258" i="1"/>
  <c r="W258" i="1"/>
  <c r="AM258" i="1"/>
  <c r="L258" i="1"/>
  <c r="X258" i="1"/>
  <c r="AN258" i="1"/>
  <c r="M258" i="1"/>
  <c r="AC258" i="1"/>
  <c r="AE258" i="1"/>
  <c r="AF258" i="1"/>
  <c r="N258" i="1"/>
  <c r="T258" i="1"/>
  <c r="AD258" i="1"/>
  <c r="Q258" i="1"/>
  <c r="D258" i="1"/>
  <c r="K226" i="1"/>
  <c r="S226" i="1"/>
  <c r="AA226" i="1"/>
  <c r="L226" i="1"/>
  <c r="T226" i="1"/>
  <c r="AB226" i="1"/>
  <c r="N226" i="1"/>
  <c r="X226" i="1"/>
  <c r="AH226" i="1"/>
  <c r="E226" i="1"/>
  <c r="O226" i="1"/>
  <c r="Y226" i="1"/>
  <c r="AI226" i="1"/>
  <c r="F226" i="1"/>
  <c r="P226" i="1"/>
  <c r="Z226" i="1"/>
  <c r="AJ226" i="1"/>
  <c r="G226" i="1"/>
  <c r="Q226" i="1"/>
  <c r="AC226" i="1"/>
  <c r="AK226" i="1"/>
  <c r="H226" i="1"/>
  <c r="R226" i="1"/>
  <c r="AD226" i="1"/>
  <c r="AL226" i="1"/>
  <c r="V226" i="1"/>
  <c r="W226" i="1"/>
  <c r="AE226" i="1"/>
  <c r="AF226" i="1"/>
  <c r="I226" i="1"/>
  <c r="AG226" i="1"/>
  <c r="J226" i="1"/>
  <c r="AM226" i="1"/>
  <c r="M226" i="1"/>
  <c r="AN226" i="1"/>
  <c r="U226" i="1"/>
  <c r="D226" i="1"/>
  <c r="K202" i="1"/>
  <c r="S202" i="1"/>
  <c r="AA202" i="1"/>
  <c r="AI202" i="1"/>
  <c r="L202" i="1"/>
  <c r="T202" i="1"/>
  <c r="AB202" i="1"/>
  <c r="AJ202" i="1"/>
  <c r="N202" i="1"/>
  <c r="X202" i="1"/>
  <c r="AH202" i="1"/>
  <c r="E202" i="1"/>
  <c r="O202" i="1"/>
  <c r="Y202" i="1"/>
  <c r="AK202" i="1"/>
  <c r="F202" i="1"/>
  <c r="P202" i="1"/>
  <c r="Z202" i="1"/>
  <c r="AL202" i="1"/>
  <c r="G202" i="1"/>
  <c r="Q202" i="1"/>
  <c r="AC202" i="1"/>
  <c r="AM202" i="1"/>
  <c r="H202" i="1"/>
  <c r="R202" i="1"/>
  <c r="AD202" i="1"/>
  <c r="AN202" i="1"/>
  <c r="AF202" i="1"/>
  <c r="I202" i="1"/>
  <c r="AG202" i="1"/>
  <c r="J202" i="1"/>
  <c r="M202" i="1"/>
  <c r="U202" i="1"/>
  <c r="V202" i="1"/>
  <c r="W202" i="1"/>
  <c r="AE202" i="1"/>
  <c r="D202" i="1"/>
  <c r="K178" i="1"/>
  <c r="S178" i="1"/>
  <c r="AA178" i="1"/>
  <c r="AI178" i="1"/>
  <c r="L178" i="1"/>
  <c r="T178" i="1"/>
  <c r="AB178" i="1"/>
  <c r="AJ178" i="1"/>
  <c r="I178" i="1"/>
  <c r="U178" i="1"/>
  <c r="AE178" i="1"/>
  <c r="J178" i="1"/>
  <c r="V178" i="1"/>
  <c r="AF178" i="1"/>
  <c r="M178" i="1"/>
  <c r="W178" i="1"/>
  <c r="AG178" i="1"/>
  <c r="N178" i="1"/>
  <c r="X178" i="1"/>
  <c r="AH178" i="1"/>
  <c r="E178" i="1"/>
  <c r="O178" i="1"/>
  <c r="Y178" i="1"/>
  <c r="AK178" i="1"/>
  <c r="G178" i="1"/>
  <c r="AL178" i="1"/>
  <c r="H178" i="1"/>
  <c r="AM178" i="1"/>
  <c r="P178" i="1"/>
  <c r="AN178" i="1"/>
  <c r="Q178" i="1"/>
  <c r="R178" i="1"/>
  <c r="F178" i="1"/>
  <c r="Z178" i="1"/>
  <c r="AC178" i="1"/>
  <c r="AD178" i="1"/>
  <c r="D178" i="1"/>
  <c r="H145" i="1"/>
  <c r="P145" i="1"/>
  <c r="X145" i="1"/>
  <c r="AF145" i="1"/>
  <c r="AN145" i="1"/>
  <c r="I145" i="1"/>
  <c r="Q145" i="1"/>
  <c r="Y145" i="1"/>
  <c r="AG145" i="1"/>
  <c r="L145" i="1"/>
  <c r="V145" i="1"/>
  <c r="AH145" i="1"/>
  <c r="M145" i="1"/>
  <c r="W145" i="1"/>
  <c r="AI145" i="1"/>
  <c r="N145" i="1"/>
  <c r="Z145" i="1"/>
  <c r="AJ145" i="1"/>
  <c r="E145" i="1"/>
  <c r="O145" i="1"/>
  <c r="AA145" i="1"/>
  <c r="AK145" i="1"/>
  <c r="F145" i="1"/>
  <c r="R145" i="1"/>
  <c r="AB145" i="1"/>
  <c r="AL145" i="1"/>
  <c r="S145" i="1"/>
  <c r="T145" i="1"/>
  <c r="U145" i="1"/>
  <c r="AC145" i="1"/>
  <c r="AD145" i="1"/>
  <c r="G145" i="1"/>
  <c r="J145" i="1"/>
  <c r="K145" i="1"/>
  <c r="AE145" i="1"/>
  <c r="AM145" i="1"/>
  <c r="D145" i="1"/>
  <c r="J105" i="1"/>
  <c r="R105" i="1"/>
  <c r="Z105" i="1"/>
  <c r="AH105" i="1"/>
  <c r="K105" i="1"/>
  <c r="S105" i="1"/>
  <c r="AA105" i="1"/>
  <c r="AI105" i="1"/>
  <c r="L105" i="1"/>
  <c r="T105" i="1"/>
  <c r="AB105" i="1"/>
  <c r="AJ105" i="1"/>
  <c r="E105" i="1"/>
  <c r="M105" i="1"/>
  <c r="U105" i="1"/>
  <c r="AC105" i="1"/>
  <c r="AK105" i="1"/>
  <c r="H105" i="1"/>
  <c r="X105" i="1"/>
  <c r="AN105" i="1"/>
  <c r="I105" i="1"/>
  <c r="Y105" i="1"/>
  <c r="N105" i="1"/>
  <c r="AD105" i="1"/>
  <c r="O105" i="1"/>
  <c r="AE105" i="1"/>
  <c r="P105" i="1"/>
  <c r="AF105" i="1"/>
  <c r="AM105" i="1"/>
  <c r="F105" i="1"/>
  <c r="G105" i="1"/>
  <c r="Q105" i="1"/>
  <c r="V105" i="1"/>
  <c r="AL105" i="1"/>
  <c r="W105" i="1"/>
  <c r="AG105" i="1"/>
  <c r="D105" i="1"/>
  <c r="J89" i="1"/>
  <c r="R89" i="1"/>
  <c r="Z89" i="1"/>
  <c r="AH89" i="1"/>
  <c r="K89" i="1"/>
  <c r="S89" i="1"/>
  <c r="AA89" i="1"/>
  <c r="AI89" i="1"/>
  <c r="L89" i="1"/>
  <c r="T89" i="1"/>
  <c r="AB89" i="1"/>
  <c r="AJ89" i="1"/>
  <c r="E89" i="1"/>
  <c r="M89" i="1"/>
  <c r="U89" i="1"/>
  <c r="AC89" i="1"/>
  <c r="AK89" i="1"/>
  <c r="F89" i="1"/>
  <c r="N89" i="1"/>
  <c r="V89" i="1"/>
  <c r="AD89" i="1"/>
  <c r="AL89" i="1"/>
  <c r="I89" i="1"/>
  <c r="AF89" i="1"/>
  <c r="O89" i="1"/>
  <c r="AG89" i="1"/>
  <c r="P89" i="1"/>
  <c r="AM89" i="1"/>
  <c r="Q89" i="1"/>
  <c r="AN89" i="1"/>
  <c r="W89" i="1"/>
  <c r="X89" i="1"/>
  <c r="Y89" i="1"/>
  <c r="AE89" i="1"/>
  <c r="G89" i="1"/>
  <c r="H89" i="1"/>
  <c r="D89" i="1"/>
  <c r="H25" i="1"/>
  <c r="P25" i="1"/>
  <c r="X25" i="1"/>
  <c r="AF25" i="1"/>
  <c r="AN25" i="1"/>
  <c r="I25" i="1"/>
  <c r="Q25" i="1"/>
  <c r="Y25" i="1"/>
  <c r="AG25" i="1"/>
  <c r="N25" i="1"/>
  <c r="Z25" i="1"/>
  <c r="AJ25" i="1"/>
  <c r="F25" i="1"/>
  <c r="R25" i="1"/>
  <c r="AB25" i="1"/>
  <c r="AL25" i="1"/>
  <c r="G25" i="1"/>
  <c r="S25" i="1"/>
  <c r="AC25" i="1"/>
  <c r="AM25" i="1"/>
  <c r="J25" i="1"/>
  <c r="T25" i="1"/>
  <c r="AD25" i="1"/>
  <c r="E25" i="1"/>
  <c r="AA25" i="1"/>
  <c r="K25" i="1"/>
  <c r="AE25" i="1"/>
  <c r="L25" i="1"/>
  <c r="AH25" i="1"/>
  <c r="M25" i="1"/>
  <c r="AI25" i="1"/>
  <c r="AK25" i="1"/>
  <c r="O25" i="1"/>
  <c r="U25" i="1"/>
  <c r="V25" i="1"/>
  <c r="W25" i="1"/>
  <c r="D25" i="1"/>
  <c r="K1657" i="1"/>
  <c r="S1657" i="1"/>
  <c r="AA1657" i="1"/>
  <c r="AI1657" i="1"/>
  <c r="L1657" i="1"/>
  <c r="T1657" i="1"/>
  <c r="AB1657" i="1"/>
  <c r="AJ1657" i="1"/>
  <c r="E1657" i="1"/>
  <c r="M1657" i="1"/>
  <c r="U1657" i="1"/>
  <c r="AC1657" i="1"/>
  <c r="AK1657" i="1"/>
  <c r="H1657" i="1"/>
  <c r="AF1657" i="1"/>
  <c r="F1657" i="1"/>
  <c r="N1657" i="1"/>
  <c r="V1657" i="1"/>
  <c r="AD1657" i="1"/>
  <c r="AL1657" i="1"/>
  <c r="D1657" i="1"/>
  <c r="P1657" i="1"/>
  <c r="AN1657" i="1"/>
  <c r="G1657" i="1"/>
  <c r="O1657" i="1"/>
  <c r="W1657" i="1"/>
  <c r="AE1657" i="1"/>
  <c r="AM1657" i="1"/>
  <c r="X1657" i="1"/>
  <c r="I1657" i="1"/>
  <c r="J1657" i="1"/>
  <c r="Q1657" i="1"/>
  <c r="Z1657" i="1"/>
  <c r="R1657" i="1"/>
  <c r="Y1657" i="1"/>
  <c r="AH1657" i="1"/>
  <c r="AG1657" i="1"/>
  <c r="G1617" i="1"/>
  <c r="O1617" i="1"/>
  <c r="W1617" i="1"/>
  <c r="AE1617" i="1"/>
  <c r="AM1617" i="1"/>
  <c r="H1617" i="1"/>
  <c r="P1617" i="1"/>
  <c r="X1617" i="1"/>
  <c r="AF1617" i="1"/>
  <c r="AN1617" i="1"/>
  <c r="I1617" i="1"/>
  <c r="Q1617" i="1"/>
  <c r="Y1617" i="1"/>
  <c r="AG1617" i="1"/>
  <c r="L1617" i="1"/>
  <c r="AB1617" i="1"/>
  <c r="J1617" i="1"/>
  <c r="R1617" i="1"/>
  <c r="Z1617" i="1"/>
  <c r="AH1617" i="1"/>
  <c r="AJ1617" i="1"/>
  <c r="K1617" i="1"/>
  <c r="S1617" i="1"/>
  <c r="AA1617" i="1"/>
  <c r="AI1617" i="1"/>
  <c r="D1617" i="1"/>
  <c r="T1617" i="1"/>
  <c r="E1617" i="1"/>
  <c r="AK1617" i="1"/>
  <c r="V1617" i="1"/>
  <c r="F1617" i="1"/>
  <c r="AL1617" i="1"/>
  <c r="AC1617" i="1"/>
  <c r="M1617" i="1"/>
  <c r="N1617" i="1"/>
  <c r="U1617" i="1"/>
  <c r="AD1617" i="1"/>
  <c r="G1577" i="1"/>
  <c r="O1577" i="1"/>
  <c r="W1577" i="1"/>
  <c r="AE1577" i="1"/>
  <c r="AM1577" i="1"/>
  <c r="D1577" i="1"/>
  <c r="L1577" i="1"/>
  <c r="H1577" i="1"/>
  <c r="P1577" i="1"/>
  <c r="X1577" i="1"/>
  <c r="AF1577" i="1"/>
  <c r="AN1577" i="1"/>
  <c r="I1577" i="1"/>
  <c r="Q1577" i="1"/>
  <c r="Y1577" i="1"/>
  <c r="AG1577" i="1"/>
  <c r="AB1577" i="1"/>
  <c r="J1577" i="1"/>
  <c r="R1577" i="1"/>
  <c r="Z1577" i="1"/>
  <c r="AH1577" i="1"/>
  <c r="T1577" i="1"/>
  <c r="K1577" i="1"/>
  <c r="S1577" i="1"/>
  <c r="AA1577" i="1"/>
  <c r="AI1577" i="1"/>
  <c r="AJ1577" i="1"/>
  <c r="U1577" i="1"/>
  <c r="V1577" i="1"/>
  <c r="AL1577" i="1"/>
  <c r="N1577" i="1"/>
  <c r="AC1577" i="1"/>
  <c r="AD1577" i="1"/>
  <c r="E1577" i="1"/>
  <c r="AK1577" i="1"/>
  <c r="F1577" i="1"/>
  <c r="M1577" i="1"/>
  <c r="F1537" i="1"/>
  <c r="N1537" i="1"/>
  <c r="V1537" i="1"/>
  <c r="AD1537" i="1"/>
  <c r="AL1537" i="1"/>
  <c r="G1537" i="1"/>
  <c r="O1537" i="1"/>
  <c r="W1537" i="1"/>
  <c r="AE1537" i="1"/>
  <c r="AM1537" i="1"/>
  <c r="H1537" i="1"/>
  <c r="P1537" i="1"/>
  <c r="X1537" i="1"/>
  <c r="AF1537" i="1"/>
  <c r="AN1537" i="1"/>
  <c r="I1537" i="1"/>
  <c r="Q1537" i="1"/>
  <c r="Y1537" i="1"/>
  <c r="AG1537" i="1"/>
  <c r="J1537" i="1"/>
  <c r="R1537" i="1"/>
  <c r="Z1537" i="1"/>
  <c r="AH1537" i="1"/>
  <c r="S1537" i="1"/>
  <c r="AK1537" i="1"/>
  <c r="D1537" i="1"/>
  <c r="T1537" i="1"/>
  <c r="U1537" i="1"/>
  <c r="AA1537" i="1"/>
  <c r="AC1537" i="1"/>
  <c r="E1537" i="1"/>
  <c r="AB1537" i="1"/>
  <c r="K1537" i="1"/>
  <c r="AI1537" i="1"/>
  <c r="M1537" i="1"/>
  <c r="AJ1537" i="1"/>
  <c r="L1537" i="1"/>
  <c r="F1497" i="1"/>
  <c r="N1497" i="1"/>
  <c r="V1497" i="1"/>
  <c r="AD1497" i="1"/>
  <c r="AL1497" i="1"/>
  <c r="G1497" i="1"/>
  <c r="O1497" i="1"/>
  <c r="W1497" i="1"/>
  <c r="AE1497" i="1"/>
  <c r="AM1497" i="1"/>
  <c r="H1497" i="1"/>
  <c r="P1497" i="1"/>
  <c r="X1497" i="1"/>
  <c r="AF1497" i="1"/>
  <c r="AN1497" i="1"/>
  <c r="I1497" i="1"/>
  <c r="Q1497" i="1"/>
  <c r="Y1497" i="1"/>
  <c r="AG1497" i="1"/>
  <c r="J1497" i="1"/>
  <c r="R1497" i="1"/>
  <c r="Z1497" i="1"/>
  <c r="AH1497" i="1"/>
  <c r="E1497" i="1"/>
  <c r="AB1497" i="1"/>
  <c r="D1497" i="1"/>
  <c r="T1497" i="1"/>
  <c r="K1497" i="1"/>
  <c r="AC1497" i="1"/>
  <c r="L1497" i="1"/>
  <c r="AI1497" i="1"/>
  <c r="M1497" i="1"/>
  <c r="AJ1497" i="1"/>
  <c r="S1497" i="1"/>
  <c r="AK1497" i="1"/>
  <c r="U1497" i="1"/>
  <c r="AA1497" i="1"/>
  <c r="F1457" i="1"/>
  <c r="N1457" i="1"/>
  <c r="V1457" i="1"/>
  <c r="AD1457" i="1"/>
  <c r="AL1457" i="1"/>
  <c r="G1457" i="1"/>
  <c r="O1457" i="1"/>
  <c r="W1457" i="1"/>
  <c r="AE1457" i="1"/>
  <c r="AM1457" i="1"/>
  <c r="H1457" i="1"/>
  <c r="P1457" i="1"/>
  <c r="X1457" i="1"/>
  <c r="AF1457" i="1"/>
  <c r="AN1457" i="1"/>
  <c r="I1457" i="1"/>
  <c r="Q1457" i="1"/>
  <c r="Y1457" i="1"/>
  <c r="AG1457" i="1"/>
  <c r="J1457" i="1"/>
  <c r="R1457" i="1"/>
  <c r="Z1457" i="1"/>
  <c r="AH1457" i="1"/>
  <c r="K1457" i="1"/>
  <c r="AC1457" i="1"/>
  <c r="L1457" i="1"/>
  <c r="AI1457" i="1"/>
  <c r="M1457" i="1"/>
  <c r="AJ1457" i="1"/>
  <c r="D1457" i="1"/>
  <c r="S1457" i="1"/>
  <c r="AK1457" i="1"/>
  <c r="U1457" i="1"/>
  <c r="T1457" i="1"/>
  <c r="AA1457" i="1"/>
  <c r="AB1457" i="1"/>
  <c r="E1457" i="1"/>
  <c r="F1425" i="1"/>
  <c r="N1425" i="1"/>
  <c r="V1425" i="1"/>
  <c r="AD1425" i="1"/>
  <c r="AL1425" i="1"/>
  <c r="G1425" i="1"/>
  <c r="O1425" i="1"/>
  <c r="W1425" i="1"/>
  <c r="AE1425" i="1"/>
  <c r="AM1425" i="1"/>
  <c r="H1425" i="1"/>
  <c r="P1425" i="1"/>
  <c r="X1425" i="1"/>
  <c r="AF1425" i="1"/>
  <c r="AN1425" i="1"/>
  <c r="I1425" i="1"/>
  <c r="Q1425" i="1"/>
  <c r="Y1425" i="1"/>
  <c r="AG1425" i="1"/>
  <c r="J1425" i="1"/>
  <c r="R1425" i="1"/>
  <c r="Z1425" i="1"/>
  <c r="AH1425" i="1"/>
  <c r="K1425" i="1"/>
  <c r="AC1425" i="1"/>
  <c r="L1425" i="1"/>
  <c r="AI1425" i="1"/>
  <c r="M1425" i="1"/>
  <c r="AJ1425" i="1"/>
  <c r="D1425" i="1"/>
  <c r="U1425" i="1"/>
  <c r="S1425" i="1"/>
  <c r="AK1425" i="1"/>
  <c r="T1425" i="1"/>
  <c r="E1425" i="1"/>
  <c r="AA1425" i="1"/>
  <c r="AB1425" i="1"/>
  <c r="F1385" i="1"/>
  <c r="N1385" i="1"/>
  <c r="V1385" i="1"/>
  <c r="AD1385" i="1"/>
  <c r="AL1385" i="1"/>
  <c r="G1385" i="1"/>
  <c r="O1385" i="1"/>
  <c r="W1385" i="1"/>
  <c r="AE1385" i="1"/>
  <c r="AM1385" i="1"/>
  <c r="H1385" i="1"/>
  <c r="P1385" i="1"/>
  <c r="X1385" i="1"/>
  <c r="AF1385" i="1"/>
  <c r="AN1385" i="1"/>
  <c r="I1385" i="1"/>
  <c r="Q1385" i="1"/>
  <c r="Y1385" i="1"/>
  <c r="AG1385" i="1"/>
  <c r="J1385" i="1"/>
  <c r="R1385" i="1"/>
  <c r="Z1385" i="1"/>
  <c r="AH1385" i="1"/>
  <c r="L1385" i="1"/>
  <c r="AI1385" i="1"/>
  <c r="AA1385" i="1"/>
  <c r="M1385" i="1"/>
  <c r="AJ1385" i="1"/>
  <c r="S1385" i="1"/>
  <c r="AK1385" i="1"/>
  <c r="T1385" i="1"/>
  <c r="U1385" i="1"/>
  <c r="D1385" i="1"/>
  <c r="E1385" i="1"/>
  <c r="K1385" i="1"/>
  <c r="AB1385" i="1"/>
  <c r="AC1385" i="1"/>
  <c r="E1353" i="1"/>
  <c r="M1353" i="1"/>
  <c r="U1353" i="1"/>
  <c r="AC1353" i="1"/>
  <c r="AK1353" i="1"/>
  <c r="F1353" i="1"/>
  <c r="N1353" i="1"/>
  <c r="V1353" i="1"/>
  <c r="AD1353" i="1"/>
  <c r="AL1353" i="1"/>
  <c r="G1353" i="1"/>
  <c r="O1353" i="1"/>
  <c r="W1353" i="1"/>
  <c r="AE1353" i="1"/>
  <c r="AM1353" i="1"/>
  <c r="H1353" i="1"/>
  <c r="P1353" i="1"/>
  <c r="X1353" i="1"/>
  <c r="AF1353" i="1"/>
  <c r="AN1353" i="1"/>
  <c r="I1353" i="1"/>
  <c r="Q1353" i="1"/>
  <c r="Y1353" i="1"/>
  <c r="AG1353" i="1"/>
  <c r="J1353" i="1"/>
  <c r="AB1353" i="1"/>
  <c r="K1353" i="1"/>
  <c r="AH1353" i="1"/>
  <c r="L1353" i="1"/>
  <c r="AI1353" i="1"/>
  <c r="R1353" i="1"/>
  <c r="AJ1353" i="1"/>
  <c r="S1353" i="1"/>
  <c r="T1353" i="1"/>
  <c r="Z1353" i="1"/>
  <c r="AA1353" i="1"/>
  <c r="D1353" i="1"/>
  <c r="E1313" i="1"/>
  <c r="M1313" i="1"/>
  <c r="U1313" i="1"/>
  <c r="AC1313" i="1"/>
  <c r="AK1313" i="1"/>
  <c r="F1313" i="1"/>
  <c r="N1313" i="1"/>
  <c r="V1313" i="1"/>
  <c r="AD1313" i="1"/>
  <c r="AL1313" i="1"/>
  <c r="G1313" i="1"/>
  <c r="O1313" i="1"/>
  <c r="W1313" i="1"/>
  <c r="AE1313" i="1"/>
  <c r="AM1313" i="1"/>
  <c r="H1313" i="1"/>
  <c r="P1313" i="1"/>
  <c r="X1313" i="1"/>
  <c r="AF1313" i="1"/>
  <c r="AN1313" i="1"/>
  <c r="I1313" i="1"/>
  <c r="Q1313" i="1"/>
  <c r="Y1313" i="1"/>
  <c r="AG1313" i="1"/>
  <c r="K1313" i="1"/>
  <c r="AH1313" i="1"/>
  <c r="L1313" i="1"/>
  <c r="AI1313" i="1"/>
  <c r="R1313" i="1"/>
  <c r="AJ1313" i="1"/>
  <c r="S1313" i="1"/>
  <c r="T1313" i="1"/>
  <c r="J1313" i="1"/>
  <c r="Z1313" i="1"/>
  <c r="AA1313" i="1"/>
  <c r="AB1313" i="1"/>
  <c r="D1313" i="1"/>
  <c r="E1289" i="1"/>
  <c r="M1289" i="1"/>
  <c r="U1289" i="1"/>
  <c r="AC1289" i="1"/>
  <c r="AK1289" i="1"/>
  <c r="F1289" i="1"/>
  <c r="N1289" i="1"/>
  <c r="V1289" i="1"/>
  <c r="AD1289" i="1"/>
  <c r="AL1289" i="1"/>
  <c r="G1289" i="1"/>
  <c r="O1289" i="1"/>
  <c r="W1289" i="1"/>
  <c r="AE1289" i="1"/>
  <c r="AM1289" i="1"/>
  <c r="H1289" i="1"/>
  <c r="P1289" i="1"/>
  <c r="X1289" i="1"/>
  <c r="AF1289" i="1"/>
  <c r="AN1289" i="1"/>
  <c r="I1289" i="1"/>
  <c r="Q1289" i="1"/>
  <c r="Y1289" i="1"/>
  <c r="AG1289" i="1"/>
  <c r="T1289" i="1"/>
  <c r="Z1289" i="1"/>
  <c r="AA1289" i="1"/>
  <c r="J1289" i="1"/>
  <c r="AB1289" i="1"/>
  <c r="K1289" i="1"/>
  <c r="AH1289" i="1"/>
  <c r="R1289" i="1"/>
  <c r="S1289" i="1"/>
  <c r="AI1289" i="1"/>
  <c r="AJ1289" i="1"/>
  <c r="L1289" i="1"/>
  <c r="D1289" i="1"/>
  <c r="E1249" i="1"/>
  <c r="M1249" i="1"/>
  <c r="U1249" i="1"/>
  <c r="AC1249" i="1"/>
  <c r="AK1249" i="1"/>
  <c r="F1249" i="1"/>
  <c r="N1249" i="1"/>
  <c r="V1249" i="1"/>
  <c r="AD1249" i="1"/>
  <c r="AL1249" i="1"/>
  <c r="G1249" i="1"/>
  <c r="O1249" i="1"/>
  <c r="W1249" i="1"/>
  <c r="AE1249" i="1"/>
  <c r="AM1249" i="1"/>
  <c r="H1249" i="1"/>
  <c r="P1249" i="1"/>
  <c r="X1249" i="1"/>
  <c r="AF1249" i="1"/>
  <c r="AN1249" i="1"/>
  <c r="I1249" i="1"/>
  <c r="Q1249" i="1"/>
  <c r="Y1249" i="1"/>
  <c r="AG1249" i="1"/>
  <c r="R1249" i="1"/>
  <c r="AJ1249" i="1"/>
  <c r="S1249" i="1"/>
  <c r="T1249" i="1"/>
  <c r="Z1249" i="1"/>
  <c r="AA1249" i="1"/>
  <c r="J1249" i="1"/>
  <c r="K1249" i="1"/>
  <c r="L1249" i="1"/>
  <c r="AB1249" i="1"/>
  <c r="D1249" i="1"/>
  <c r="AH1249" i="1"/>
  <c r="AI1249" i="1"/>
  <c r="E1209" i="1"/>
  <c r="M1209" i="1"/>
  <c r="U1209" i="1"/>
  <c r="AC1209" i="1"/>
  <c r="AK1209" i="1"/>
  <c r="F1209" i="1"/>
  <c r="N1209" i="1"/>
  <c r="V1209" i="1"/>
  <c r="AD1209" i="1"/>
  <c r="AL1209" i="1"/>
  <c r="G1209" i="1"/>
  <c r="O1209" i="1"/>
  <c r="W1209" i="1"/>
  <c r="AE1209" i="1"/>
  <c r="AM1209" i="1"/>
  <c r="H1209" i="1"/>
  <c r="P1209" i="1"/>
  <c r="X1209" i="1"/>
  <c r="AF1209" i="1"/>
  <c r="AN1209" i="1"/>
  <c r="I1209" i="1"/>
  <c r="Q1209" i="1"/>
  <c r="Y1209" i="1"/>
  <c r="AG1209" i="1"/>
  <c r="R1209" i="1"/>
  <c r="AJ1209" i="1"/>
  <c r="S1209" i="1"/>
  <c r="T1209" i="1"/>
  <c r="Z1209" i="1"/>
  <c r="AA1209" i="1"/>
  <c r="K1209" i="1"/>
  <c r="L1209" i="1"/>
  <c r="AB1209" i="1"/>
  <c r="AH1209" i="1"/>
  <c r="D1209" i="1"/>
  <c r="AI1209" i="1"/>
  <c r="J1209" i="1"/>
  <c r="I1169" i="1"/>
  <c r="Q1169" i="1"/>
  <c r="Y1169" i="1"/>
  <c r="AG1169" i="1"/>
  <c r="J1169" i="1"/>
  <c r="R1169" i="1"/>
  <c r="Z1169" i="1"/>
  <c r="AH1169" i="1"/>
  <c r="K1169" i="1"/>
  <c r="S1169" i="1"/>
  <c r="AA1169" i="1"/>
  <c r="AI1169" i="1"/>
  <c r="L1169" i="1"/>
  <c r="T1169" i="1"/>
  <c r="AB1169" i="1"/>
  <c r="AJ1169" i="1"/>
  <c r="E1169" i="1"/>
  <c r="M1169" i="1"/>
  <c r="U1169" i="1"/>
  <c r="AC1169" i="1"/>
  <c r="AK1169" i="1"/>
  <c r="F1169" i="1"/>
  <c r="X1169" i="1"/>
  <c r="G1169" i="1"/>
  <c r="AD1169" i="1"/>
  <c r="H1169" i="1"/>
  <c r="AE1169" i="1"/>
  <c r="N1169" i="1"/>
  <c r="AF1169" i="1"/>
  <c r="O1169" i="1"/>
  <c r="AL1169" i="1"/>
  <c r="AM1169" i="1"/>
  <c r="AN1169" i="1"/>
  <c r="P1169" i="1"/>
  <c r="V1169" i="1"/>
  <c r="D1169" i="1"/>
  <c r="W1169" i="1"/>
  <c r="I1145" i="1"/>
  <c r="Q1145" i="1"/>
  <c r="Y1145" i="1"/>
  <c r="AG1145" i="1"/>
  <c r="J1145" i="1"/>
  <c r="R1145" i="1"/>
  <c r="Z1145" i="1"/>
  <c r="AH1145" i="1"/>
  <c r="K1145" i="1"/>
  <c r="S1145" i="1"/>
  <c r="AA1145" i="1"/>
  <c r="AI1145" i="1"/>
  <c r="L1145" i="1"/>
  <c r="T1145" i="1"/>
  <c r="AB1145" i="1"/>
  <c r="AJ1145" i="1"/>
  <c r="E1145" i="1"/>
  <c r="M1145" i="1"/>
  <c r="U1145" i="1"/>
  <c r="AC1145" i="1"/>
  <c r="AK1145" i="1"/>
  <c r="O1145" i="1"/>
  <c r="AL1145" i="1"/>
  <c r="P1145" i="1"/>
  <c r="AM1145" i="1"/>
  <c r="V1145" i="1"/>
  <c r="AN1145" i="1"/>
  <c r="W1145" i="1"/>
  <c r="F1145" i="1"/>
  <c r="X1145" i="1"/>
  <c r="AE1145" i="1"/>
  <c r="G1145" i="1"/>
  <c r="H1145" i="1"/>
  <c r="AD1145" i="1"/>
  <c r="N1145" i="1"/>
  <c r="D1145" i="1"/>
  <c r="AF1145" i="1"/>
  <c r="E1129" i="1"/>
  <c r="M1129" i="1"/>
  <c r="U1129" i="1"/>
  <c r="AC1129" i="1"/>
  <c r="AK1129" i="1"/>
  <c r="F1129" i="1"/>
  <c r="N1129" i="1"/>
  <c r="V1129" i="1"/>
  <c r="AD1129" i="1"/>
  <c r="AL1129" i="1"/>
  <c r="G1129" i="1"/>
  <c r="O1129" i="1"/>
  <c r="W1129" i="1"/>
  <c r="AE1129" i="1"/>
  <c r="AM1129" i="1"/>
  <c r="H1129" i="1"/>
  <c r="P1129" i="1"/>
  <c r="X1129" i="1"/>
  <c r="AF1129" i="1"/>
  <c r="AN1129" i="1"/>
  <c r="I1129" i="1"/>
  <c r="Q1129" i="1"/>
  <c r="Y1129" i="1"/>
  <c r="AG1129" i="1"/>
  <c r="T1129" i="1"/>
  <c r="Z1129" i="1"/>
  <c r="AA1129" i="1"/>
  <c r="J1129" i="1"/>
  <c r="AB1129" i="1"/>
  <c r="K1129" i="1"/>
  <c r="AH1129" i="1"/>
  <c r="R1129" i="1"/>
  <c r="S1129" i="1"/>
  <c r="AI1129" i="1"/>
  <c r="AJ1129" i="1"/>
  <c r="L1129" i="1"/>
  <c r="D1129" i="1"/>
  <c r="E1105" i="1"/>
  <c r="M1105" i="1"/>
  <c r="U1105" i="1"/>
  <c r="AC1105" i="1"/>
  <c r="AK1105" i="1"/>
  <c r="F1105" i="1"/>
  <c r="N1105" i="1"/>
  <c r="V1105" i="1"/>
  <c r="AD1105" i="1"/>
  <c r="AL1105" i="1"/>
  <c r="G1105" i="1"/>
  <c r="O1105" i="1"/>
  <c r="W1105" i="1"/>
  <c r="AE1105" i="1"/>
  <c r="AM1105" i="1"/>
  <c r="H1105" i="1"/>
  <c r="P1105" i="1"/>
  <c r="X1105" i="1"/>
  <c r="AF1105" i="1"/>
  <c r="AN1105" i="1"/>
  <c r="I1105" i="1"/>
  <c r="Q1105" i="1"/>
  <c r="Y1105" i="1"/>
  <c r="AG1105" i="1"/>
  <c r="K1105" i="1"/>
  <c r="AH1105" i="1"/>
  <c r="L1105" i="1"/>
  <c r="AI1105" i="1"/>
  <c r="R1105" i="1"/>
  <c r="AJ1105" i="1"/>
  <c r="S1105" i="1"/>
  <c r="T1105" i="1"/>
  <c r="AA1105" i="1"/>
  <c r="AB1105" i="1"/>
  <c r="J1105" i="1"/>
  <c r="D1105" i="1"/>
  <c r="Z1105" i="1"/>
  <c r="J1065" i="1"/>
  <c r="R1065" i="1"/>
  <c r="Z1065" i="1"/>
  <c r="AH1065" i="1"/>
  <c r="K1065" i="1"/>
  <c r="S1065" i="1"/>
  <c r="AA1065" i="1"/>
  <c r="AI1065" i="1"/>
  <c r="L1065" i="1"/>
  <c r="T1065" i="1"/>
  <c r="AB1065" i="1"/>
  <c r="AJ1065" i="1"/>
  <c r="E1065" i="1"/>
  <c r="M1065" i="1"/>
  <c r="U1065" i="1"/>
  <c r="AC1065" i="1"/>
  <c r="AK1065" i="1"/>
  <c r="F1065" i="1"/>
  <c r="N1065" i="1"/>
  <c r="V1065" i="1"/>
  <c r="AD1065" i="1"/>
  <c r="AL1065" i="1"/>
  <c r="G1065" i="1"/>
  <c r="O1065" i="1"/>
  <c r="W1065" i="1"/>
  <c r="AE1065" i="1"/>
  <c r="AM1065" i="1"/>
  <c r="AF1065" i="1"/>
  <c r="AG1065" i="1"/>
  <c r="H1065" i="1"/>
  <c r="AN1065" i="1"/>
  <c r="I1065" i="1"/>
  <c r="P1065" i="1"/>
  <c r="X1065" i="1"/>
  <c r="Y1065" i="1"/>
  <c r="D1065" i="1"/>
  <c r="Q1065" i="1"/>
  <c r="J1041" i="1"/>
  <c r="R1041" i="1"/>
  <c r="Z1041" i="1"/>
  <c r="AH1041" i="1"/>
  <c r="K1041" i="1"/>
  <c r="S1041" i="1"/>
  <c r="AA1041" i="1"/>
  <c r="AI1041" i="1"/>
  <c r="L1041" i="1"/>
  <c r="T1041" i="1"/>
  <c r="AB1041" i="1"/>
  <c r="AJ1041" i="1"/>
  <c r="E1041" i="1"/>
  <c r="M1041" i="1"/>
  <c r="U1041" i="1"/>
  <c r="AC1041" i="1"/>
  <c r="AK1041" i="1"/>
  <c r="F1041" i="1"/>
  <c r="N1041" i="1"/>
  <c r="V1041" i="1"/>
  <c r="AD1041" i="1"/>
  <c r="AL1041" i="1"/>
  <c r="G1041" i="1"/>
  <c r="O1041" i="1"/>
  <c r="W1041" i="1"/>
  <c r="AE1041" i="1"/>
  <c r="AM1041" i="1"/>
  <c r="AF1041" i="1"/>
  <c r="AG1041" i="1"/>
  <c r="H1041" i="1"/>
  <c r="AN1041" i="1"/>
  <c r="I1041" i="1"/>
  <c r="P1041" i="1"/>
  <c r="Y1041" i="1"/>
  <c r="Q1041" i="1"/>
  <c r="X1041" i="1"/>
  <c r="D1041" i="1"/>
  <c r="J1017" i="1"/>
  <c r="R1017" i="1"/>
  <c r="Z1017" i="1"/>
  <c r="AH1017" i="1"/>
  <c r="K1017" i="1"/>
  <c r="S1017" i="1"/>
  <c r="AA1017" i="1"/>
  <c r="AI1017" i="1"/>
  <c r="L1017" i="1"/>
  <c r="T1017" i="1"/>
  <c r="AB1017" i="1"/>
  <c r="AJ1017" i="1"/>
  <c r="E1017" i="1"/>
  <c r="M1017" i="1"/>
  <c r="U1017" i="1"/>
  <c r="AC1017" i="1"/>
  <c r="AK1017" i="1"/>
  <c r="F1017" i="1"/>
  <c r="N1017" i="1"/>
  <c r="V1017" i="1"/>
  <c r="AD1017" i="1"/>
  <c r="AL1017" i="1"/>
  <c r="G1017" i="1"/>
  <c r="O1017" i="1"/>
  <c r="W1017" i="1"/>
  <c r="AE1017" i="1"/>
  <c r="AM1017" i="1"/>
  <c r="AF1017" i="1"/>
  <c r="AG1017" i="1"/>
  <c r="H1017" i="1"/>
  <c r="AN1017" i="1"/>
  <c r="I1017" i="1"/>
  <c r="P1017" i="1"/>
  <c r="Q1017" i="1"/>
  <c r="X1017" i="1"/>
  <c r="Y1017" i="1"/>
  <c r="D1017" i="1"/>
  <c r="J993" i="1"/>
  <c r="R993" i="1"/>
  <c r="Z993" i="1"/>
  <c r="AH993" i="1"/>
  <c r="K993" i="1"/>
  <c r="S993" i="1"/>
  <c r="AA993" i="1"/>
  <c r="AI993" i="1"/>
  <c r="L993" i="1"/>
  <c r="T993" i="1"/>
  <c r="AB993" i="1"/>
  <c r="AJ993" i="1"/>
  <c r="E993" i="1"/>
  <c r="M993" i="1"/>
  <c r="U993" i="1"/>
  <c r="AC993" i="1"/>
  <c r="AK993" i="1"/>
  <c r="F993" i="1"/>
  <c r="N993" i="1"/>
  <c r="V993" i="1"/>
  <c r="AD993" i="1"/>
  <c r="AL993" i="1"/>
  <c r="G993" i="1"/>
  <c r="O993" i="1"/>
  <c r="W993" i="1"/>
  <c r="AE993" i="1"/>
  <c r="AM993" i="1"/>
  <c r="AF993" i="1"/>
  <c r="AG993" i="1"/>
  <c r="H993" i="1"/>
  <c r="AN993" i="1"/>
  <c r="I993" i="1"/>
  <c r="P993" i="1"/>
  <c r="Q993" i="1"/>
  <c r="X993" i="1"/>
  <c r="Y993" i="1"/>
  <c r="D993" i="1"/>
  <c r="J969" i="1"/>
  <c r="R969" i="1"/>
  <c r="Z969" i="1"/>
  <c r="AH969" i="1"/>
  <c r="K969" i="1"/>
  <c r="S969" i="1"/>
  <c r="AA969" i="1"/>
  <c r="AI969" i="1"/>
  <c r="L969" i="1"/>
  <c r="T969" i="1"/>
  <c r="AB969" i="1"/>
  <c r="AJ969" i="1"/>
  <c r="E969" i="1"/>
  <c r="M969" i="1"/>
  <c r="U969" i="1"/>
  <c r="AC969" i="1"/>
  <c r="AK969" i="1"/>
  <c r="F969" i="1"/>
  <c r="N969" i="1"/>
  <c r="V969" i="1"/>
  <c r="AD969" i="1"/>
  <c r="AL969" i="1"/>
  <c r="G969" i="1"/>
  <c r="O969" i="1"/>
  <c r="W969" i="1"/>
  <c r="AE969" i="1"/>
  <c r="AM969" i="1"/>
  <c r="AF969" i="1"/>
  <c r="AG969" i="1"/>
  <c r="H969" i="1"/>
  <c r="AN969" i="1"/>
  <c r="I969" i="1"/>
  <c r="P969" i="1"/>
  <c r="Q969" i="1"/>
  <c r="X969" i="1"/>
  <c r="Y969" i="1"/>
  <c r="D969" i="1"/>
  <c r="I945" i="1"/>
  <c r="Q945" i="1"/>
  <c r="Y945" i="1"/>
  <c r="AG945" i="1"/>
  <c r="J945" i="1"/>
  <c r="R945" i="1"/>
  <c r="Z945" i="1"/>
  <c r="AH945" i="1"/>
  <c r="E945" i="1"/>
  <c r="M945" i="1"/>
  <c r="U945" i="1"/>
  <c r="AC945" i="1"/>
  <c r="AK945" i="1"/>
  <c r="F945" i="1"/>
  <c r="N945" i="1"/>
  <c r="V945" i="1"/>
  <c r="AD945" i="1"/>
  <c r="AL945" i="1"/>
  <c r="P945" i="1"/>
  <c r="AF945" i="1"/>
  <c r="S945" i="1"/>
  <c r="AI945" i="1"/>
  <c r="T945" i="1"/>
  <c r="AJ945" i="1"/>
  <c r="G945" i="1"/>
  <c r="W945" i="1"/>
  <c r="AM945" i="1"/>
  <c r="H945" i="1"/>
  <c r="X945" i="1"/>
  <c r="AN945" i="1"/>
  <c r="K945" i="1"/>
  <c r="AA945" i="1"/>
  <c r="L945" i="1"/>
  <c r="O945" i="1"/>
  <c r="AB945" i="1"/>
  <c r="AE945" i="1"/>
  <c r="D945" i="1"/>
  <c r="F921" i="1"/>
  <c r="N921" i="1"/>
  <c r="V921" i="1"/>
  <c r="AD921" i="1"/>
  <c r="H921" i="1"/>
  <c r="P921" i="1"/>
  <c r="X921" i="1"/>
  <c r="AF921" i="1"/>
  <c r="AN921" i="1"/>
  <c r="I921" i="1"/>
  <c r="Q921" i="1"/>
  <c r="Y921" i="1"/>
  <c r="AG921" i="1"/>
  <c r="K921" i="1"/>
  <c r="W921" i="1"/>
  <c r="AJ921" i="1"/>
  <c r="L921" i="1"/>
  <c r="Z921" i="1"/>
  <c r="AK921" i="1"/>
  <c r="O921" i="1"/>
  <c r="AB921" i="1"/>
  <c r="AM921" i="1"/>
  <c r="R921" i="1"/>
  <c r="AC921" i="1"/>
  <c r="E921" i="1"/>
  <c r="S921" i="1"/>
  <c r="AE921" i="1"/>
  <c r="AA921" i="1"/>
  <c r="AH921" i="1"/>
  <c r="AI921" i="1"/>
  <c r="G921" i="1"/>
  <c r="AL921" i="1"/>
  <c r="J921" i="1"/>
  <c r="M921" i="1"/>
  <c r="T921" i="1"/>
  <c r="U921" i="1"/>
  <c r="D921" i="1"/>
  <c r="F897" i="1"/>
  <c r="N897" i="1"/>
  <c r="V897" i="1"/>
  <c r="AD897" i="1"/>
  <c r="AL897" i="1"/>
  <c r="G897" i="1"/>
  <c r="O897" i="1"/>
  <c r="W897" i="1"/>
  <c r="AE897" i="1"/>
  <c r="AM897" i="1"/>
  <c r="H897" i="1"/>
  <c r="P897" i="1"/>
  <c r="X897" i="1"/>
  <c r="AF897" i="1"/>
  <c r="AN897" i="1"/>
  <c r="I897" i="1"/>
  <c r="Q897" i="1"/>
  <c r="Y897" i="1"/>
  <c r="AG897" i="1"/>
  <c r="L897" i="1"/>
  <c r="AB897" i="1"/>
  <c r="M897" i="1"/>
  <c r="AC897" i="1"/>
  <c r="R897" i="1"/>
  <c r="AH897" i="1"/>
  <c r="S897" i="1"/>
  <c r="AI897" i="1"/>
  <c r="T897" i="1"/>
  <c r="AJ897" i="1"/>
  <c r="E897" i="1"/>
  <c r="U897" i="1"/>
  <c r="AK897" i="1"/>
  <c r="J897" i="1"/>
  <c r="Z897" i="1"/>
  <c r="AA897" i="1"/>
  <c r="K897" i="1"/>
  <c r="D897" i="1"/>
  <c r="F881" i="1"/>
  <c r="N881" i="1"/>
  <c r="V881" i="1"/>
  <c r="AD881" i="1"/>
  <c r="AL881" i="1"/>
  <c r="G881" i="1"/>
  <c r="O881" i="1"/>
  <c r="W881" i="1"/>
  <c r="AE881" i="1"/>
  <c r="AM881" i="1"/>
  <c r="H881" i="1"/>
  <c r="P881" i="1"/>
  <c r="X881" i="1"/>
  <c r="AF881" i="1"/>
  <c r="AN881" i="1"/>
  <c r="I881" i="1"/>
  <c r="Q881" i="1"/>
  <c r="Y881" i="1"/>
  <c r="AG881" i="1"/>
  <c r="L881" i="1"/>
  <c r="AB881" i="1"/>
  <c r="M881" i="1"/>
  <c r="AC881" i="1"/>
  <c r="R881" i="1"/>
  <c r="AH881" i="1"/>
  <c r="S881" i="1"/>
  <c r="AI881" i="1"/>
  <c r="T881" i="1"/>
  <c r="AJ881" i="1"/>
  <c r="E881" i="1"/>
  <c r="U881" i="1"/>
  <c r="AK881" i="1"/>
  <c r="J881" i="1"/>
  <c r="Z881" i="1"/>
  <c r="K881" i="1"/>
  <c r="AA881" i="1"/>
  <c r="D881" i="1"/>
  <c r="F857" i="1"/>
  <c r="N857" i="1"/>
  <c r="V857" i="1"/>
  <c r="AD857" i="1"/>
  <c r="AL857" i="1"/>
  <c r="G857" i="1"/>
  <c r="O857" i="1"/>
  <c r="W857" i="1"/>
  <c r="AE857" i="1"/>
  <c r="AM857" i="1"/>
  <c r="H857" i="1"/>
  <c r="P857" i="1"/>
  <c r="X857" i="1"/>
  <c r="AF857" i="1"/>
  <c r="AN857" i="1"/>
  <c r="I857" i="1"/>
  <c r="Q857" i="1"/>
  <c r="Y857" i="1"/>
  <c r="AG857" i="1"/>
  <c r="J857" i="1"/>
  <c r="R857" i="1"/>
  <c r="Z857" i="1"/>
  <c r="AH857" i="1"/>
  <c r="K857" i="1"/>
  <c r="AC857" i="1"/>
  <c r="L857" i="1"/>
  <c r="AI857" i="1"/>
  <c r="M857" i="1"/>
  <c r="AJ857" i="1"/>
  <c r="S857" i="1"/>
  <c r="AK857" i="1"/>
  <c r="T857" i="1"/>
  <c r="U857" i="1"/>
  <c r="AA857" i="1"/>
  <c r="E857" i="1"/>
  <c r="AB857" i="1"/>
  <c r="D857" i="1"/>
  <c r="L825" i="1"/>
  <c r="T825" i="1"/>
  <c r="AB825" i="1"/>
  <c r="AJ825" i="1"/>
  <c r="E825" i="1"/>
  <c r="M825" i="1"/>
  <c r="U825" i="1"/>
  <c r="AC825" i="1"/>
  <c r="AK825" i="1"/>
  <c r="F825" i="1"/>
  <c r="N825" i="1"/>
  <c r="V825" i="1"/>
  <c r="AD825" i="1"/>
  <c r="AL825" i="1"/>
  <c r="G825" i="1"/>
  <c r="O825" i="1"/>
  <c r="W825" i="1"/>
  <c r="AE825" i="1"/>
  <c r="AM825" i="1"/>
  <c r="H825" i="1"/>
  <c r="P825" i="1"/>
  <c r="X825" i="1"/>
  <c r="AF825" i="1"/>
  <c r="AN825" i="1"/>
  <c r="Y825" i="1"/>
  <c r="Z825" i="1"/>
  <c r="I825" i="1"/>
  <c r="AA825" i="1"/>
  <c r="J825" i="1"/>
  <c r="AG825" i="1"/>
  <c r="K825" i="1"/>
  <c r="AH825" i="1"/>
  <c r="Q825" i="1"/>
  <c r="AI825" i="1"/>
  <c r="R825" i="1"/>
  <c r="S825" i="1"/>
  <c r="D825" i="1"/>
  <c r="L801" i="1"/>
  <c r="T801" i="1"/>
  <c r="AB801" i="1"/>
  <c r="AJ801" i="1"/>
  <c r="E801" i="1"/>
  <c r="M801" i="1"/>
  <c r="U801" i="1"/>
  <c r="AC801" i="1"/>
  <c r="AK801" i="1"/>
  <c r="F801" i="1"/>
  <c r="N801" i="1"/>
  <c r="V801" i="1"/>
  <c r="AD801" i="1"/>
  <c r="AL801" i="1"/>
  <c r="G801" i="1"/>
  <c r="O801" i="1"/>
  <c r="W801" i="1"/>
  <c r="AE801" i="1"/>
  <c r="AM801" i="1"/>
  <c r="H801" i="1"/>
  <c r="P801" i="1"/>
  <c r="X801" i="1"/>
  <c r="AF801" i="1"/>
  <c r="AN801" i="1"/>
  <c r="K801" i="1"/>
  <c r="AH801" i="1"/>
  <c r="Q801" i="1"/>
  <c r="AI801" i="1"/>
  <c r="R801" i="1"/>
  <c r="S801" i="1"/>
  <c r="Y801" i="1"/>
  <c r="Z801" i="1"/>
  <c r="I801" i="1"/>
  <c r="J801" i="1"/>
  <c r="AA801" i="1"/>
  <c r="AG801" i="1"/>
  <c r="D801" i="1"/>
  <c r="L785" i="1"/>
  <c r="T785" i="1"/>
  <c r="AB785" i="1"/>
  <c r="AJ785" i="1"/>
  <c r="E785" i="1"/>
  <c r="M785" i="1"/>
  <c r="U785" i="1"/>
  <c r="AC785" i="1"/>
  <c r="AK785" i="1"/>
  <c r="F785" i="1"/>
  <c r="N785" i="1"/>
  <c r="V785" i="1"/>
  <c r="AD785" i="1"/>
  <c r="AL785" i="1"/>
  <c r="G785" i="1"/>
  <c r="O785" i="1"/>
  <c r="W785" i="1"/>
  <c r="AE785" i="1"/>
  <c r="AM785" i="1"/>
  <c r="H785" i="1"/>
  <c r="P785" i="1"/>
  <c r="X785" i="1"/>
  <c r="AF785" i="1"/>
  <c r="AN785" i="1"/>
  <c r="K785" i="1"/>
  <c r="AH785" i="1"/>
  <c r="Q785" i="1"/>
  <c r="AI785" i="1"/>
  <c r="R785" i="1"/>
  <c r="S785" i="1"/>
  <c r="Y785" i="1"/>
  <c r="Z785" i="1"/>
  <c r="I785" i="1"/>
  <c r="AA785" i="1"/>
  <c r="J785" i="1"/>
  <c r="AG785" i="1"/>
  <c r="D785" i="1"/>
  <c r="I761" i="1"/>
  <c r="Q761" i="1"/>
  <c r="Y761" i="1"/>
  <c r="AG761" i="1"/>
  <c r="J761" i="1"/>
  <c r="R761" i="1"/>
  <c r="Z761" i="1"/>
  <c r="AH761" i="1"/>
  <c r="L761" i="1"/>
  <c r="V761" i="1"/>
  <c r="AF761" i="1"/>
  <c r="M761" i="1"/>
  <c r="W761" i="1"/>
  <c r="AI761" i="1"/>
  <c r="N761" i="1"/>
  <c r="X761" i="1"/>
  <c r="AJ761" i="1"/>
  <c r="E761" i="1"/>
  <c r="O761" i="1"/>
  <c r="AA761" i="1"/>
  <c r="AK761" i="1"/>
  <c r="F761" i="1"/>
  <c r="P761" i="1"/>
  <c r="AB761" i="1"/>
  <c r="AL761" i="1"/>
  <c r="AC761" i="1"/>
  <c r="AD761" i="1"/>
  <c r="G761" i="1"/>
  <c r="AE761" i="1"/>
  <c r="H761" i="1"/>
  <c r="AM761" i="1"/>
  <c r="K761" i="1"/>
  <c r="AN761" i="1"/>
  <c r="S761" i="1"/>
  <c r="T761" i="1"/>
  <c r="U761" i="1"/>
  <c r="D761" i="1"/>
  <c r="I729" i="1"/>
  <c r="Q729" i="1"/>
  <c r="Y729" i="1"/>
  <c r="AG729" i="1"/>
  <c r="J729" i="1"/>
  <c r="R729" i="1"/>
  <c r="Z729" i="1"/>
  <c r="AH729" i="1"/>
  <c r="L729" i="1"/>
  <c r="V729" i="1"/>
  <c r="AF729" i="1"/>
  <c r="M729" i="1"/>
  <c r="W729" i="1"/>
  <c r="AI729" i="1"/>
  <c r="N729" i="1"/>
  <c r="X729" i="1"/>
  <c r="AJ729" i="1"/>
  <c r="E729" i="1"/>
  <c r="O729" i="1"/>
  <c r="AA729" i="1"/>
  <c r="AK729" i="1"/>
  <c r="F729" i="1"/>
  <c r="P729" i="1"/>
  <c r="AB729" i="1"/>
  <c r="AL729" i="1"/>
  <c r="K729" i="1"/>
  <c r="AN729" i="1"/>
  <c r="S729" i="1"/>
  <c r="T729" i="1"/>
  <c r="U729" i="1"/>
  <c r="AC729" i="1"/>
  <c r="AD729" i="1"/>
  <c r="G729" i="1"/>
  <c r="AE729" i="1"/>
  <c r="AM729" i="1"/>
  <c r="H729" i="1"/>
  <c r="D729" i="1"/>
  <c r="I713" i="1"/>
  <c r="Q713" i="1"/>
  <c r="Y713" i="1"/>
  <c r="AG713" i="1"/>
  <c r="J713" i="1"/>
  <c r="R713" i="1"/>
  <c r="Z713" i="1"/>
  <c r="AH713" i="1"/>
  <c r="K713" i="1"/>
  <c r="S713" i="1"/>
  <c r="L713" i="1"/>
  <c r="T713" i="1"/>
  <c r="F713" i="1"/>
  <c r="V713" i="1"/>
  <c r="AF713" i="1"/>
  <c r="G713" i="1"/>
  <c r="W713" i="1"/>
  <c r="AI713" i="1"/>
  <c r="H713" i="1"/>
  <c r="X713" i="1"/>
  <c r="AJ713" i="1"/>
  <c r="M713" i="1"/>
  <c r="AA713" i="1"/>
  <c r="AK713" i="1"/>
  <c r="N713" i="1"/>
  <c r="AB713" i="1"/>
  <c r="AL713" i="1"/>
  <c r="P713" i="1"/>
  <c r="U713" i="1"/>
  <c r="AC713" i="1"/>
  <c r="AD713" i="1"/>
  <c r="AE713" i="1"/>
  <c r="AM713" i="1"/>
  <c r="E713" i="1"/>
  <c r="AN713" i="1"/>
  <c r="O713" i="1"/>
  <c r="D713" i="1"/>
  <c r="L689" i="1"/>
  <c r="T689" i="1"/>
  <c r="AB689" i="1"/>
  <c r="AJ689" i="1"/>
  <c r="E689" i="1"/>
  <c r="M689" i="1"/>
  <c r="U689" i="1"/>
  <c r="AC689" i="1"/>
  <c r="AK689" i="1"/>
  <c r="G689" i="1"/>
  <c r="O689" i="1"/>
  <c r="W689" i="1"/>
  <c r="H689" i="1"/>
  <c r="S689" i="1"/>
  <c r="AF689" i="1"/>
  <c r="I689" i="1"/>
  <c r="V689" i="1"/>
  <c r="AG689" i="1"/>
  <c r="J689" i="1"/>
  <c r="X689" i="1"/>
  <c r="AH689" i="1"/>
  <c r="K689" i="1"/>
  <c r="Y689" i="1"/>
  <c r="AI689" i="1"/>
  <c r="P689" i="1"/>
  <c r="AM689" i="1"/>
  <c r="Q689" i="1"/>
  <c r="AN689" i="1"/>
  <c r="R689" i="1"/>
  <c r="Z689" i="1"/>
  <c r="AA689" i="1"/>
  <c r="F689" i="1"/>
  <c r="N689" i="1"/>
  <c r="AD689" i="1"/>
  <c r="AE689" i="1"/>
  <c r="AL689" i="1"/>
  <c r="D689" i="1"/>
  <c r="L665" i="1"/>
  <c r="T665" i="1"/>
  <c r="AB665" i="1"/>
  <c r="AJ665" i="1"/>
  <c r="E665" i="1"/>
  <c r="M665" i="1"/>
  <c r="U665" i="1"/>
  <c r="AC665" i="1"/>
  <c r="AK665" i="1"/>
  <c r="F665" i="1"/>
  <c r="N665" i="1"/>
  <c r="V665" i="1"/>
  <c r="AD665" i="1"/>
  <c r="AL665" i="1"/>
  <c r="G665" i="1"/>
  <c r="O665" i="1"/>
  <c r="W665" i="1"/>
  <c r="AE665" i="1"/>
  <c r="AM665" i="1"/>
  <c r="H665" i="1"/>
  <c r="P665" i="1"/>
  <c r="X665" i="1"/>
  <c r="AF665" i="1"/>
  <c r="AN665" i="1"/>
  <c r="Z665" i="1"/>
  <c r="I665" i="1"/>
  <c r="AA665" i="1"/>
  <c r="J665" i="1"/>
  <c r="AG665" i="1"/>
  <c r="K665" i="1"/>
  <c r="AH665" i="1"/>
  <c r="Q665" i="1"/>
  <c r="R665" i="1"/>
  <c r="S665" i="1"/>
  <c r="Y665" i="1"/>
  <c r="AI665" i="1"/>
  <c r="D665" i="1"/>
  <c r="L641" i="1"/>
  <c r="T641" i="1"/>
  <c r="AB641" i="1"/>
  <c r="AJ641" i="1"/>
  <c r="E641" i="1"/>
  <c r="M641" i="1"/>
  <c r="U641" i="1"/>
  <c r="AC641" i="1"/>
  <c r="AK641" i="1"/>
  <c r="F641" i="1"/>
  <c r="N641" i="1"/>
  <c r="V641" i="1"/>
  <c r="AD641" i="1"/>
  <c r="AL641" i="1"/>
  <c r="G641" i="1"/>
  <c r="O641" i="1"/>
  <c r="W641" i="1"/>
  <c r="AE641" i="1"/>
  <c r="AM641" i="1"/>
  <c r="H641" i="1"/>
  <c r="P641" i="1"/>
  <c r="X641" i="1"/>
  <c r="AF641" i="1"/>
  <c r="AN641" i="1"/>
  <c r="Q641" i="1"/>
  <c r="AI641" i="1"/>
  <c r="R641" i="1"/>
  <c r="S641" i="1"/>
  <c r="Y641" i="1"/>
  <c r="I641" i="1"/>
  <c r="J641" i="1"/>
  <c r="K641" i="1"/>
  <c r="Z641" i="1"/>
  <c r="AA641" i="1"/>
  <c r="AG641" i="1"/>
  <c r="AH641" i="1"/>
  <c r="D641" i="1"/>
  <c r="L617" i="1"/>
  <c r="T617" i="1"/>
  <c r="AB617" i="1"/>
  <c r="AJ617" i="1"/>
  <c r="E617" i="1"/>
  <c r="M617" i="1"/>
  <c r="U617" i="1"/>
  <c r="AC617" i="1"/>
  <c r="AK617" i="1"/>
  <c r="F617" i="1"/>
  <c r="N617" i="1"/>
  <c r="V617" i="1"/>
  <c r="AD617" i="1"/>
  <c r="AL617" i="1"/>
  <c r="G617" i="1"/>
  <c r="O617" i="1"/>
  <c r="W617" i="1"/>
  <c r="AE617" i="1"/>
  <c r="AM617" i="1"/>
  <c r="H617" i="1"/>
  <c r="P617" i="1"/>
  <c r="X617" i="1"/>
  <c r="AF617" i="1"/>
  <c r="AN617" i="1"/>
  <c r="Z617" i="1"/>
  <c r="I617" i="1"/>
  <c r="AA617" i="1"/>
  <c r="J617" i="1"/>
  <c r="AG617" i="1"/>
  <c r="K617" i="1"/>
  <c r="AH617" i="1"/>
  <c r="Q617" i="1"/>
  <c r="AI617" i="1"/>
  <c r="R617" i="1"/>
  <c r="S617" i="1"/>
  <c r="Y617" i="1"/>
  <c r="D617" i="1"/>
  <c r="L593" i="1"/>
  <c r="T593" i="1"/>
  <c r="AB593" i="1"/>
  <c r="AJ593" i="1"/>
  <c r="E593" i="1"/>
  <c r="M593" i="1"/>
  <c r="U593" i="1"/>
  <c r="AC593" i="1"/>
  <c r="AK593" i="1"/>
  <c r="F593" i="1"/>
  <c r="N593" i="1"/>
  <c r="V593" i="1"/>
  <c r="AD593" i="1"/>
  <c r="AL593" i="1"/>
  <c r="G593" i="1"/>
  <c r="O593" i="1"/>
  <c r="W593" i="1"/>
  <c r="AE593" i="1"/>
  <c r="AM593" i="1"/>
  <c r="H593" i="1"/>
  <c r="P593" i="1"/>
  <c r="X593" i="1"/>
  <c r="AF593" i="1"/>
  <c r="AN593" i="1"/>
  <c r="Q593" i="1"/>
  <c r="AI593" i="1"/>
  <c r="R593" i="1"/>
  <c r="S593" i="1"/>
  <c r="Y593" i="1"/>
  <c r="Z593" i="1"/>
  <c r="I593" i="1"/>
  <c r="AA593" i="1"/>
  <c r="J593" i="1"/>
  <c r="K593" i="1"/>
  <c r="AG593" i="1"/>
  <c r="AH593" i="1"/>
  <c r="D593" i="1"/>
  <c r="F569" i="1"/>
  <c r="N569" i="1"/>
  <c r="V569" i="1"/>
  <c r="G569" i="1"/>
  <c r="O569" i="1"/>
  <c r="W569" i="1"/>
  <c r="H569" i="1"/>
  <c r="R569" i="1"/>
  <c r="AB569" i="1"/>
  <c r="AJ569" i="1"/>
  <c r="I569" i="1"/>
  <c r="S569" i="1"/>
  <c r="AC569" i="1"/>
  <c r="AK569" i="1"/>
  <c r="J569" i="1"/>
  <c r="T569" i="1"/>
  <c r="AD569" i="1"/>
  <c r="AL569" i="1"/>
  <c r="K569" i="1"/>
  <c r="U569" i="1"/>
  <c r="AE569" i="1"/>
  <c r="AM569" i="1"/>
  <c r="L569" i="1"/>
  <c r="X569" i="1"/>
  <c r="AF569" i="1"/>
  <c r="AN569" i="1"/>
  <c r="Z569" i="1"/>
  <c r="AA569" i="1"/>
  <c r="AG569" i="1"/>
  <c r="E569" i="1"/>
  <c r="AH569" i="1"/>
  <c r="M569" i="1"/>
  <c r="AI569" i="1"/>
  <c r="P569" i="1"/>
  <c r="Q569" i="1"/>
  <c r="Y569" i="1"/>
  <c r="D569" i="1"/>
  <c r="F537" i="1"/>
  <c r="N537" i="1"/>
  <c r="V537" i="1"/>
  <c r="AD537" i="1"/>
  <c r="AL537" i="1"/>
  <c r="G537" i="1"/>
  <c r="O537" i="1"/>
  <c r="W537" i="1"/>
  <c r="AE537" i="1"/>
  <c r="AM537" i="1"/>
  <c r="H537" i="1"/>
  <c r="P537" i="1"/>
  <c r="X537" i="1"/>
  <c r="AF537" i="1"/>
  <c r="AN537" i="1"/>
  <c r="I537" i="1"/>
  <c r="Q537" i="1"/>
  <c r="Y537" i="1"/>
  <c r="AG537" i="1"/>
  <c r="J537" i="1"/>
  <c r="R537" i="1"/>
  <c r="Z537" i="1"/>
  <c r="AH537" i="1"/>
  <c r="S537" i="1"/>
  <c r="AK537" i="1"/>
  <c r="U537" i="1"/>
  <c r="AB537" i="1"/>
  <c r="AC537" i="1"/>
  <c r="E537" i="1"/>
  <c r="AI537" i="1"/>
  <c r="K537" i="1"/>
  <c r="AJ537" i="1"/>
  <c r="L537" i="1"/>
  <c r="M537" i="1"/>
  <c r="T537" i="1"/>
  <c r="AA537" i="1"/>
  <c r="D537" i="1"/>
  <c r="F505" i="1"/>
  <c r="N505" i="1"/>
  <c r="V505" i="1"/>
  <c r="AD505" i="1"/>
  <c r="AL505" i="1"/>
  <c r="G505" i="1"/>
  <c r="O505" i="1"/>
  <c r="W505" i="1"/>
  <c r="AE505" i="1"/>
  <c r="AM505" i="1"/>
  <c r="H505" i="1"/>
  <c r="P505" i="1"/>
  <c r="X505" i="1"/>
  <c r="AF505" i="1"/>
  <c r="AN505" i="1"/>
  <c r="I505" i="1"/>
  <c r="Q505" i="1"/>
  <c r="Y505" i="1"/>
  <c r="AG505" i="1"/>
  <c r="J505" i="1"/>
  <c r="R505" i="1"/>
  <c r="Z505" i="1"/>
  <c r="AH505" i="1"/>
  <c r="S505" i="1"/>
  <c r="AK505" i="1"/>
  <c r="T505" i="1"/>
  <c r="U505" i="1"/>
  <c r="AA505" i="1"/>
  <c r="AC505" i="1"/>
  <c r="AI505" i="1"/>
  <c r="AJ505" i="1"/>
  <c r="E505" i="1"/>
  <c r="K505" i="1"/>
  <c r="L505" i="1"/>
  <c r="M505" i="1"/>
  <c r="AB505" i="1"/>
  <c r="D505" i="1"/>
  <c r="F481" i="1"/>
  <c r="N481" i="1"/>
  <c r="V481" i="1"/>
  <c r="AD481" i="1"/>
  <c r="AL481" i="1"/>
  <c r="G481" i="1"/>
  <c r="O481" i="1"/>
  <c r="W481" i="1"/>
  <c r="AE481" i="1"/>
  <c r="AM481" i="1"/>
  <c r="H481" i="1"/>
  <c r="P481" i="1"/>
  <c r="X481" i="1"/>
  <c r="AF481" i="1"/>
  <c r="AN481" i="1"/>
  <c r="I481" i="1"/>
  <c r="Q481" i="1"/>
  <c r="Y481" i="1"/>
  <c r="AG481" i="1"/>
  <c r="J481" i="1"/>
  <c r="R481" i="1"/>
  <c r="Z481" i="1"/>
  <c r="AH481" i="1"/>
  <c r="E481" i="1"/>
  <c r="AB481" i="1"/>
  <c r="K481" i="1"/>
  <c r="AC481" i="1"/>
  <c r="L481" i="1"/>
  <c r="AI481" i="1"/>
  <c r="M481" i="1"/>
  <c r="AJ481" i="1"/>
  <c r="S481" i="1"/>
  <c r="AK481" i="1"/>
  <c r="T481" i="1"/>
  <c r="U481" i="1"/>
  <c r="AA481" i="1"/>
  <c r="D481" i="1"/>
  <c r="E457" i="1"/>
  <c r="M457" i="1"/>
  <c r="U457" i="1"/>
  <c r="AC457" i="1"/>
  <c r="AK457" i="1"/>
  <c r="F457" i="1"/>
  <c r="N457" i="1"/>
  <c r="V457" i="1"/>
  <c r="AD457" i="1"/>
  <c r="AL457" i="1"/>
  <c r="H457" i="1"/>
  <c r="R457" i="1"/>
  <c r="AB457" i="1"/>
  <c r="AN457" i="1"/>
  <c r="I457" i="1"/>
  <c r="S457" i="1"/>
  <c r="AE457" i="1"/>
  <c r="J457" i="1"/>
  <c r="T457" i="1"/>
  <c r="AF457" i="1"/>
  <c r="K457" i="1"/>
  <c r="W457" i="1"/>
  <c r="AG457" i="1"/>
  <c r="L457" i="1"/>
  <c r="X457" i="1"/>
  <c r="AH457" i="1"/>
  <c r="AA457" i="1"/>
  <c r="AI457" i="1"/>
  <c r="G457" i="1"/>
  <c r="AJ457" i="1"/>
  <c r="O457" i="1"/>
  <c r="AM457" i="1"/>
  <c r="P457" i="1"/>
  <c r="Q457" i="1"/>
  <c r="Y457" i="1"/>
  <c r="Z457" i="1"/>
  <c r="D457" i="1"/>
  <c r="E433" i="1"/>
  <c r="M433" i="1"/>
  <c r="U433" i="1"/>
  <c r="AC433" i="1"/>
  <c r="AK433" i="1"/>
  <c r="F433" i="1"/>
  <c r="N433" i="1"/>
  <c r="V433" i="1"/>
  <c r="AD433" i="1"/>
  <c r="AL433" i="1"/>
  <c r="G433" i="1"/>
  <c r="O433" i="1"/>
  <c r="W433" i="1"/>
  <c r="AE433" i="1"/>
  <c r="AM433" i="1"/>
  <c r="H433" i="1"/>
  <c r="P433" i="1"/>
  <c r="X433" i="1"/>
  <c r="AF433" i="1"/>
  <c r="AN433" i="1"/>
  <c r="I433" i="1"/>
  <c r="Q433" i="1"/>
  <c r="Y433" i="1"/>
  <c r="AG433" i="1"/>
  <c r="K433" i="1"/>
  <c r="AH433" i="1"/>
  <c r="L433" i="1"/>
  <c r="AI433" i="1"/>
  <c r="R433" i="1"/>
  <c r="AJ433" i="1"/>
  <c r="S433" i="1"/>
  <c r="T433" i="1"/>
  <c r="J433" i="1"/>
  <c r="Z433" i="1"/>
  <c r="AA433" i="1"/>
  <c r="AB433" i="1"/>
  <c r="D433" i="1"/>
  <c r="E417" i="1"/>
  <c r="M417" i="1"/>
  <c r="U417" i="1"/>
  <c r="AC417" i="1"/>
  <c r="AK417" i="1"/>
  <c r="F417" i="1"/>
  <c r="N417" i="1"/>
  <c r="V417" i="1"/>
  <c r="AD417" i="1"/>
  <c r="AL417" i="1"/>
  <c r="G417" i="1"/>
  <c r="O417" i="1"/>
  <c r="W417" i="1"/>
  <c r="AE417" i="1"/>
  <c r="AM417" i="1"/>
  <c r="H417" i="1"/>
  <c r="P417" i="1"/>
  <c r="X417" i="1"/>
  <c r="AF417" i="1"/>
  <c r="AN417" i="1"/>
  <c r="I417" i="1"/>
  <c r="Q417" i="1"/>
  <c r="Y417" i="1"/>
  <c r="AG417" i="1"/>
  <c r="K417" i="1"/>
  <c r="AH417" i="1"/>
  <c r="L417" i="1"/>
  <c r="AI417" i="1"/>
  <c r="R417" i="1"/>
  <c r="AJ417" i="1"/>
  <c r="S417" i="1"/>
  <c r="T417" i="1"/>
  <c r="J417" i="1"/>
  <c r="Z417" i="1"/>
  <c r="AA417" i="1"/>
  <c r="AB417" i="1"/>
  <c r="D417" i="1"/>
  <c r="L393" i="1"/>
  <c r="T393" i="1"/>
  <c r="AB393" i="1"/>
  <c r="AJ393" i="1"/>
  <c r="E393" i="1"/>
  <c r="M393" i="1"/>
  <c r="U393" i="1"/>
  <c r="AC393" i="1"/>
  <c r="AK393" i="1"/>
  <c r="F393" i="1"/>
  <c r="N393" i="1"/>
  <c r="V393" i="1"/>
  <c r="AD393" i="1"/>
  <c r="AL393" i="1"/>
  <c r="G393" i="1"/>
  <c r="R393" i="1"/>
  <c r="AF393" i="1"/>
  <c r="H393" i="1"/>
  <c r="S393" i="1"/>
  <c r="AG393" i="1"/>
  <c r="I393" i="1"/>
  <c r="W393" i="1"/>
  <c r="AH393" i="1"/>
  <c r="J393" i="1"/>
  <c r="X393" i="1"/>
  <c r="AI393" i="1"/>
  <c r="K393" i="1"/>
  <c r="Y393" i="1"/>
  <c r="AM393" i="1"/>
  <c r="Z393" i="1"/>
  <c r="AA393" i="1"/>
  <c r="AE393" i="1"/>
  <c r="AN393" i="1"/>
  <c r="O393" i="1"/>
  <c r="P393" i="1"/>
  <c r="Q393" i="1"/>
  <c r="D393" i="1"/>
  <c r="L369" i="1"/>
  <c r="T369" i="1"/>
  <c r="AB369" i="1"/>
  <c r="AJ369" i="1"/>
  <c r="E369" i="1"/>
  <c r="M369" i="1"/>
  <c r="U369" i="1"/>
  <c r="AC369" i="1"/>
  <c r="AK369" i="1"/>
  <c r="F369" i="1"/>
  <c r="N369" i="1"/>
  <c r="V369" i="1"/>
  <c r="AD369" i="1"/>
  <c r="AL369" i="1"/>
  <c r="G369" i="1"/>
  <c r="O369" i="1"/>
  <c r="W369" i="1"/>
  <c r="AE369" i="1"/>
  <c r="AM369" i="1"/>
  <c r="H369" i="1"/>
  <c r="P369" i="1"/>
  <c r="X369" i="1"/>
  <c r="AF369" i="1"/>
  <c r="AN369" i="1"/>
  <c r="Y369" i="1"/>
  <c r="Z369" i="1"/>
  <c r="I369" i="1"/>
  <c r="AA369" i="1"/>
  <c r="J369" i="1"/>
  <c r="AG369" i="1"/>
  <c r="K369" i="1"/>
  <c r="AH369" i="1"/>
  <c r="R369" i="1"/>
  <c r="S369" i="1"/>
  <c r="AI369" i="1"/>
  <c r="Q369" i="1"/>
  <c r="D369" i="1"/>
  <c r="I345" i="1"/>
  <c r="Q345" i="1"/>
  <c r="Y345" i="1"/>
  <c r="AG345" i="1"/>
  <c r="J345" i="1"/>
  <c r="R345" i="1"/>
  <c r="Z345" i="1"/>
  <c r="AH345" i="1"/>
  <c r="F345" i="1"/>
  <c r="P345" i="1"/>
  <c r="AB345" i="1"/>
  <c r="AL345" i="1"/>
  <c r="G345" i="1"/>
  <c r="S345" i="1"/>
  <c r="AC345" i="1"/>
  <c r="AM345" i="1"/>
  <c r="H345" i="1"/>
  <c r="T345" i="1"/>
  <c r="AD345" i="1"/>
  <c r="AN345" i="1"/>
  <c r="K345" i="1"/>
  <c r="U345" i="1"/>
  <c r="AE345" i="1"/>
  <c r="L345" i="1"/>
  <c r="V345" i="1"/>
  <c r="AF345" i="1"/>
  <c r="O345" i="1"/>
  <c r="W345" i="1"/>
  <c r="X345" i="1"/>
  <c r="AA345" i="1"/>
  <c r="AI345" i="1"/>
  <c r="AJ345" i="1"/>
  <c r="AK345" i="1"/>
  <c r="E345" i="1"/>
  <c r="M345" i="1"/>
  <c r="N345" i="1"/>
  <c r="D345" i="1"/>
  <c r="I313" i="1"/>
  <c r="Q313" i="1"/>
  <c r="Y313" i="1"/>
  <c r="AG313" i="1"/>
  <c r="J313" i="1"/>
  <c r="R313" i="1"/>
  <c r="Z313" i="1"/>
  <c r="AH313" i="1"/>
  <c r="K313" i="1"/>
  <c r="S313" i="1"/>
  <c r="AA313" i="1"/>
  <c r="AI313" i="1"/>
  <c r="L313" i="1"/>
  <c r="T313" i="1"/>
  <c r="AB313" i="1"/>
  <c r="AJ313" i="1"/>
  <c r="E313" i="1"/>
  <c r="M313" i="1"/>
  <c r="U313" i="1"/>
  <c r="AC313" i="1"/>
  <c r="AK313" i="1"/>
  <c r="F313" i="1"/>
  <c r="X313" i="1"/>
  <c r="G313" i="1"/>
  <c r="AD313" i="1"/>
  <c r="H313" i="1"/>
  <c r="AE313" i="1"/>
  <c r="N313" i="1"/>
  <c r="AF313" i="1"/>
  <c r="O313" i="1"/>
  <c r="AL313" i="1"/>
  <c r="W313" i="1"/>
  <c r="AM313" i="1"/>
  <c r="AN313" i="1"/>
  <c r="P313" i="1"/>
  <c r="V313" i="1"/>
  <c r="D313" i="1"/>
  <c r="K289" i="1"/>
  <c r="L289" i="1"/>
  <c r="G289" i="1"/>
  <c r="Q289" i="1"/>
  <c r="Y289" i="1"/>
  <c r="AG289" i="1"/>
  <c r="H289" i="1"/>
  <c r="R289" i="1"/>
  <c r="Z289" i="1"/>
  <c r="AH289" i="1"/>
  <c r="I289" i="1"/>
  <c r="S289" i="1"/>
  <c r="AA289" i="1"/>
  <c r="AI289" i="1"/>
  <c r="J289" i="1"/>
  <c r="T289" i="1"/>
  <c r="AB289" i="1"/>
  <c r="AJ289" i="1"/>
  <c r="M289" i="1"/>
  <c r="U289" i="1"/>
  <c r="AC289" i="1"/>
  <c r="AK289" i="1"/>
  <c r="O289" i="1"/>
  <c r="AL289" i="1"/>
  <c r="P289" i="1"/>
  <c r="AM289" i="1"/>
  <c r="V289" i="1"/>
  <c r="AN289" i="1"/>
  <c r="W289" i="1"/>
  <c r="X289" i="1"/>
  <c r="AF289" i="1"/>
  <c r="E289" i="1"/>
  <c r="F289" i="1"/>
  <c r="AE289" i="1"/>
  <c r="N289" i="1"/>
  <c r="AD289" i="1"/>
  <c r="D289" i="1"/>
  <c r="F265" i="1"/>
  <c r="N265" i="1"/>
  <c r="V265" i="1"/>
  <c r="AD265" i="1"/>
  <c r="AL265" i="1"/>
  <c r="G265" i="1"/>
  <c r="O265" i="1"/>
  <c r="W265" i="1"/>
  <c r="AE265" i="1"/>
  <c r="AM265" i="1"/>
  <c r="I265" i="1"/>
  <c r="S265" i="1"/>
  <c r="AC265" i="1"/>
  <c r="J265" i="1"/>
  <c r="T265" i="1"/>
  <c r="AF265" i="1"/>
  <c r="K265" i="1"/>
  <c r="Y265" i="1"/>
  <c r="AK265" i="1"/>
  <c r="L265" i="1"/>
  <c r="Z265" i="1"/>
  <c r="AN265" i="1"/>
  <c r="M265" i="1"/>
  <c r="AA265" i="1"/>
  <c r="P265" i="1"/>
  <c r="AB265" i="1"/>
  <c r="Q265" i="1"/>
  <c r="AG265" i="1"/>
  <c r="E265" i="1"/>
  <c r="H265" i="1"/>
  <c r="R265" i="1"/>
  <c r="U265" i="1"/>
  <c r="X265" i="1"/>
  <c r="AH265" i="1"/>
  <c r="AI265" i="1"/>
  <c r="AJ265" i="1"/>
  <c r="D265" i="1"/>
  <c r="F241" i="1"/>
  <c r="N241" i="1"/>
  <c r="V241" i="1"/>
  <c r="AD241" i="1"/>
  <c r="AL241" i="1"/>
  <c r="G241" i="1"/>
  <c r="O241" i="1"/>
  <c r="W241" i="1"/>
  <c r="AE241" i="1"/>
  <c r="AM241" i="1"/>
  <c r="H241" i="1"/>
  <c r="P241" i="1"/>
  <c r="X241" i="1"/>
  <c r="AF241" i="1"/>
  <c r="AN241" i="1"/>
  <c r="J241" i="1"/>
  <c r="U241" i="1"/>
  <c r="AI241" i="1"/>
  <c r="K241" i="1"/>
  <c r="Y241" i="1"/>
  <c r="AJ241" i="1"/>
  <c r="L241" i="1"/>
  <c r="Z241" i="1"/>
  <c r="AK241" i="1"/>
  <c r="M241" i="1"/>
  <c r="AA241" i="1"/>
  <c r="Q241" i="1"/>
  <c r="AB241" i="1"/>
  <c r="S241" i="1"/>
  <c r="T241" i="1"/>
  <c r="AC241" i="1"/>
  <c r="AG241" i="1"/>
  <c r="AH241" i="1"/>
  <c r="R241" i="1"/>
  <c r="E241" i="1"/>
  <c r="I241" i="1"/>
  <c r="D241" i="1"/>
  <c r="G209" i="1"/>
  <c r="O209" i="1"/>
  <c r="W209" i="1"/>
  <c r="AE209" i="1"/>
  <c r="AM209" i="1"/>
  <c r="H209" i="1"/>
  <c r="P209" i="1"/>
  <c r="X209" i="1"/>
  <c r="AF209" i="1"/>
  <c r="AN209" i="1"/>
  <c r="F209" i="1"/>
  <c r="R209" i="1"/>
  <c r="AB209" i="1"/>
  <c r="AL209" i="1"/>
  <c r="I209" i="1"/>
  <c r="S209" i="1"/>
  <c r="AC209" i="1"/>
  <c r="J209" i="1"/>
  <c r="T209" i="1"/>
  <c r="AD209" i="1"/>
  <c r="K209" i="1"/>
  <c r="U209" i="1"/>
  <c r="AG209" i="1"/>
  <c r="L209" i="1"/>
  <c r="V209" i="1"/>
  <c r="AH209" i="1"/>
  <c r="E209" i="1"/>
  <c r="AJ209" i="1"/>
  <c r="M209" i="1"/>
  <c r="AK209" i="1"/>
  <c r="N209" i="1"/>
  <c r="Q209" i="1"/>
  <c r="Y209" i="1"/>
  <c r="Z209" i="1"/>
  <c r="AA209" i="1"/>
  <c r="AI209" i="1"/>
  <c r="D209" i="1"/>
  <c r="G185" i="1"/>
  <c r="O185" i="1"/>
  <c r="W185" i="1"/>
  <c r="AE185" i="1"/>
  <c r="AM185" i="1"/>
  <c r="H185" i="1"/>
  <c r="P185" i="1"/>
  <c r="X185" i="1"/>
  <c r="AF185" i="1"/>
  <c r="AN185" i="1"/>
  <c r="M185" i="1"/>
  <c r="Y185" i="1"/>
  <c r="AI185" i="1"/>
  <c r="N185" i="1"/>
  <c r="Z185" i="1"/>
  <c r="AJ185" i="1"/>
  <c r="E185" i="1"/>
  <c r="Q185" i="1"/>
  <c r="AA185" i="1"/>
  <c r="AK185" i="1"/>
  <c r="F185" i="1"/>
  <c r="R185" i="1"/>
  <c r="AB185" i="1"/>
  <c r="AL185" i="1"/>
  <c r="I185" i="1"/>
  <c r="S185" i="1"/>
  <c r="AC185" i="1"/>
  <c r="K185" i="1"/>
  <c r="L185" i="1"/>
  <c r="T185" i="1"/>
  <c r="U185" i="1"/>
  <c r="V185" i="1"/>
  <c r="J185" i="1"/>
  <c r="AD185" i="1"/>
  <c r="AG185" i="1"/>
  <c r="AH185" i="1"/>
  <c r="D185" i="1"/>
  <c r="H161" i="1"/>
  <c r="P161" i="1"/>
  <c r="X161" i="1"/>
  <c r="AF161" i="1"/>
  <c r="AN161" i="1"/>
  <c r="I161" i="1"/>
  <c r="Q161" i="1"/>
  <c r="Y161" i="1"/>
  <c r="AG161" i="1"/>
  <c r="L161" i="1"/>
  <c r="V161" i="1"/>
  <c r="AH161" i="1"/>
  <c r="M161" i="1"/>
  <c r="W161" i="1"/>
  <c r="AI161" i="1"/>
  <c r="N161" i="1"/>
  <c r="Z161" i="1"/>
  <c r="AJ161" i="1"/>
  <c r="E161" i="1"/>
  <c r="O161" i="1"/>
  <c r="AA161" i="1"/>
  <c r="AK161" i="1"/>
  <c r="F161" i="1"/>
  <c r="R161" i="1"/>
  <c r="AB161" i="1"/>
  <c r="AL161" i="1"/>
  <c r="J161" i="1"/>
  <c r="AM161" i="1"/>
  <c r="K161" i="1"/>
  <c r="S161" i="1"/>
  <c r="T161" i="1"/>
  <c r="U161" i="1"/>
  <c r="AD161" i="1"/>
  <c r="AE161" i="1"/>
  <c r="G161" i="1"/>
  <c r="AC161" i="1"/>
  <c r="D161" i="1"/>
  <c r="L136" i="1"/>
  <c r="T136" i="1"/>
  <c r="AB136" i="1"/>
  <c r="AJ136" i="1"/>
  <c r="E136" i="1"/>
  <c r="M136" i="1"/>
  <c r="U136" i="1"/>
  <c r="AC136" i="1"/>
  <c r="AK136" i="1"/>
  <c r="F136" i="1"/>
  <c r="N136" i="1"/>
  <c r="V136" i="1"/>
  <c r="AD136" i="1"/>
  <c r="AL136" i="1"/>
  <c r="G136" i="1"/>
  <c r="O136" i="1"/>
  <c r="W136" i="1"/>
  <c r="AE136" i="1"/>
  <c r="AM136" i="1"/>
  <c r="H136" i="1"/>
  <c r="P136" i="1"/>
  <c r="X136" i="1"/>
  <c r="AF136" i="1"/>
  <c r="AN136" i="1"/>
  <c r="S136" i="1"/>
  <c r="Y136" i="1"/>
  <c r="Z136" i="1"/>
  <c r="I136" i="1"/>
  <c r="AA136" i="1"/>
  <c r="J136" i="1"/>
  <c r="AG136" i="1"/>
  <c r="AI136" i="1"/>
  <c r="K136" i="1"/>
  <c r="Q136" i="1"/>
  <c r="R136" i="1"/>
  <c r="AH136" i="1"/>
  <c r="D136" i="1"/>
  <c r="H112" i="1"/>
  <c r="P112" i="1"/>
  <c r="X112" i="1"/>
  <c r="AF112" i="1"/>
  <c r="AN112" i="1"/>
  <c r="I112" i="1"/>
  <c r="Q112" i="1"/>
  <c r="Y112" i="1"/>
  <c r="AG112" i="1"/>
  <c r="J112" i="1"/>
  <c r="R112" i="1"/>
  <c r="Z112" i="1"/>
  <c r="AH112" i="1"/>
  <c r="K112" i="1"/>
  <c r="S112" i="1"/>
  <c r="AA112" i="1"/>
  <c r="AI112" i="1"/>
  <c r="L112" i="1"/>
  <c r="T112" i="1"/>
  <c r="AB112" i="1"/>
  <c r="AJ112" i="1"/>
  <c r="G112" i="1"/>
  <c r="AD112" i="1"/>
  <c r="M112" i="1"/>
  <c r="AE112" i="1"/>
  <c r="N112" i="1"/>
  <c r="AK112" i="1"/>
  <c r="O112" i="1"/>
  <c r="AL112" i="1"/>
  <c r="U112" i="1"/>
  <c r="AM112" i="1"/>
  <c r="E112" i="1"/>
  <c r="F112" i="1"/>
  <c r="V112" i="1"/>
  <c r="W112" i="1"/>
  <c r="AC112" i="1"/>
  <c r="D112" i="1"/>
  <c r="J96" i="1"/>
  <c r="R96" i="1"/>
  <c r="Z96" i="1"/>
  <c r="AH96" i="1"/>
  <c r="K96" i="1"/>
  <c r="S96" i="1"/>
  <c r="AA96" i="1"/>
  <c r="AI96" i="1"/>
  <c r="L96" i="1"/>
  <c r="T96" i="1"/>
  <c r="AB96" i="1"/>
  <c r="AJ96" i="1"/>
  <c r="E96" i="1"/>
  <c r="M96" i="1"/>
  <c r="U96" i="1"/>
  <c r="AC96" i="1"/>
  <c r="AK96" i="1"/>
  <c r="F96" i="1"/>
  <c r="N96" i="1"/>
  <c r="V96" i="1"/>
  <c r="AD96" i="1"/>
  <c r="AL96" i="1"/>
  <c r="H96" i="1"/>
  <c r="AE96" i="1"/>
  <c r="I96" i="1"/>
  <c r="AF96" i="1"/>
  <c r="O96" i="1"/>
  <c r="AG96" i="1"/>
  <c r="P96" i="1"/>
  <c r="AM96" i="1"/>
  <c r="Q96" i="1"/>
  <c r="AN96" i="1"/>
  <c r="Y96" i="1"/>
  <c r="G96" i="1"/>
  <c r="W96" i="1"/>
  <c r="X96" i="1"/>
  <c r="D96" i="1"/>
  <c r="E72" i="1"/>
  <c r="M72" i="1"/>
  <c r="U72" i="1"/>
  <c r="AC72" i="1"/>
  <c r="AK72" i="1"/>
  <c r="F72" i="1"/>
  <c r="N72" i="1"/>
  <c r="V72" i="1"/>
  <c r="AD72" i="1"/>
  <c r="AL72" i="1"/>
  <c r="K72" i="1"/>
  <c r="W72" i="1"/>
  <c r="AG72" i="1"/>
  <c r="L72" i="1"/>
  <c r="X72" i="1"/>
  <c r="AH72" i="1"/>
  <c r="O72" i="1"/>
  <c r="Y72" i="1"/>
  <c r="AI72" i="1"/>
  <c r="P72" i="1"/>
  <c r="Z72" i="1"/>
  <c r="AJ72" i="1"/>
  <c r="J72" i="1"/>
  <c r="AF72" i="1"/>
  <c r="Q72" i="1"/>
  <c r="AM72" i="1"/>
  <c r="R72" i="1"/>
  <c r="AN72" i="1"/>
  <c r="S72" i="1"/>
  <c r="T72" i="1"/>
  <c r="G72" i="1"/>
  <c r="AA72" i="1"/>
  <c r="H72" i="1"/>
  <c r="I72" i="1"/>
  <c r="AB72" i="1"/>
  <c r="AE72" i="1"/>
  <c r="D72" i="1"/>
  <c r="E48" i="1"/>
  <c r="M48" i="1"/>
  <c r="U48" i="1"/>
  <c r="AC48" i="1"/>
  <c r="AK48" i="1"/>
  <c r="F48" i="1"/>
  <c r="N48" i="1"/>
  <c r="V48" i="1"/>
  <c r="AD48" i="1"/>
  <c r="AL48" i="1"/>
  <c r="O48" i="1"/>
  <c r="Y48" i="1"/>
  <c r="AI48" i="1"/>
  <c r="P48" i="1"/>
  <c r="Z48" i="1"/>
  <c r="AJ48" i="1"/>
  <c r="G48" i="1"/>
  <c r="Q48" i="1"/>
  <c r="AA48" i="1"/>
  <c r="AM48" i="1"/>
  <c r="H48" i="1"/>
  <c r="R48" i="1"/>
  <c r="AB48" i="1"/>
  <c r="AN48" i="1"/>
  <c r="I48" i="1"/>
  <c r="S48" i="1"/>
  <c r="AE48" i="1"/>
  <c r="J48" i="1"/>
  <c r="T48" i="1"/>
  <c r="AF48" i="1"/>
  <c r="W48" i="1"/>
  <c r="X48" i="1"/>
  <c r="AG48" i="1"/>
  <c r="AH48" i="1"/>
  <c r="K48" i="1"/>
  <c r="L48" i="1"/>
  <c r="D48" i="1"/>
  <c r="L24" i="1"/>
  <c r="T24" i="1"/>
  <c r="AB24" i="1"/>
  <c r="AJ24" i="1"/>
  <c r="E24" i="1"/>
  <c r="M24" i="1"/>
  <c r="U24" i="1"/>
  <c r="AC24" i="1"/>
  <c r="AK24" i="1"/>
  <c r="H24" i="1"/>
  <c r="R24" i="1"/>
  <c r="AD24" i="1"/>
  <c r="AN24" i="1"/>
  <c r="J24" i="1"/>
  <c r="V24" i="1"/>
  <c r="AF24" i="1"/>
  <c r="K24" i="1"/>
  <c r="W24" i="1"/>
  <c r="AG24" i="1"/>
  <c r="N24" i="1"/>
  <c r="X24" i="1"/>
  <c r="AH24" i="1"/>
  <c r="S24" i="1"/>
  <c r="Y24" i="1"/>
  <c r="F24" i="1"/>
  <c r="Z24" i="1"/>
  <c r="G24" i="1"/>
  <c r="AA24" i="1"/>
  <c r="AE24" i="1"/>
  <c r="AI24" i="1"/>
  <c r="AL24" i="1"/>
  <c r="AM24" i="1"/>
  <c r="I24" i="1"/>
  <c r="O24" i="1"/>
  <c r="P24" i="1"/>
  <c r="Q24" i="1"/>
  <c r="D24" i="1"/>
  <c r="AL2" i="1"/>
  <c r="AD2" i="1"/>
  <c r="V2" i="1"/>
  <c r="N2" i="1"/>
  <c r="F2" i="1"/>
  <c r="AG2" i="1"/>
  <c r="AK2" i="1"/>
  <c r="AC2" i="1"/>
  <c r="U2" i="1"/>
  <c r="M2" i="1"/>
  <c r="E2" i="1"/>
  <c r="AJ2" i="1"/>
  <c r="AB2" i="1"/>
  <c r="T2" i="1"/>
  <c r="L2" i="1"/>
  <c r="D2" i="1"/>
  <c r="I2" i="1"/>
  <c r="AI2" i="1"/>
  <c r="AA2" i="1"/>
  <c r="S2" i="1"/>
  <c r="K2" i="1"/>
  <c r="Q2" i="1"/>
  <c r="AH2" i="1"/>
  <c r="Z2" i="1"/>
  <c r="R2" i="1"/>
  <c r="J2" i="1"/>
  <c r="Y2" i="1"/>
  <c r="AF2" i="1"/>
  <c r="X2" i="1"/>
  <c r="H2" i="1"/>
  <c r="AE2" i="1"/>
  <c r="AM2" i="1"/>
  <c r="AN2" i="1"/>
  <c r="W2" i="1"/>
  <c r="P2" i="1"/>
  <c r="O2" i="1"/>
  <c r="G2" i="1"/>
  <c r="G1672" i="1"/>
  <c r="O1672" i="1"/>
  <c r="W1672" i="1"/>
  <c r="AE1672" i="1"/>
  <c r="AM1672" i="1"/>
  <c r="AJ1672" i="1"/>
  <c r="H1672" i="1"/>
  <c r="P1672" i="1"/>
  <c r="X1672" i="1"/>
  <c r="AF1672" i="1"/>
  <c r="AN1672" i="1"/>
  <c r="I1672" i="1"/>
  <c r="Q1672" i="1"/>
  <c r="Y1672" i="1"/>
  <c r="AG1672" i="1"/>
  <c r="D1672" i="1"/>
  <c r="T1672" i="1"/>
  <c r="J1672" i="1"/>
  <c r="R1672" i="1"/>
  <c r="Z1672" i="1"/>
  <c r="AH1672" i="1"/>
  <c r="AB1672" i="1"/>
  <c r="K1672" i="1"/>
  <c r="S1672" i="1"/>
  <c r="AA1672" i="1"/>
  <c r="AI1672" i="1"/>
  <c r="L1672" i="1"/>
  <c r="M1672" i="1"/>
  <c r="AK1672" i="1"/>
  <c r="N1672" i="1"/>
  <c r="U1672" i="1"/>
  <c r="AD1672" i="1"/>
  <c r="F1672" i="1"/>
  <c r="V1672" i="1"/>
  <c r="AC1672" i="1"/>
  <c r="E1672" i="1"/>
  <c r="AL1672" i="1"/>
  <c r="G1664" i="1"/>
  <c r="O1664" i="1"/>
  <c r="W1664" i="1"/>
  <c r="AE1664" i="1"/>
  <c r="AM1664" i="1"/>
  <c r="AJ1664" i="1"/>
  <c r="H1664" i="1"/>
  <c r="P1664" i="1"/>
  <c r="X1664" i="1"/>
  <c r="AF1664" i="1"/>
  <c r="AN1664" i="1"/>
  <c r="T1664" i="1"/>
  <c r="I1664" i="1"/>
  <c r="Q1664" i="1"/>
  <c r="Y1664" i="1"/>
  <c r="AG1664" i="1"/>
  <c r="D1664" i="1"/>
  <c r="L1664" i="1"/>
  <c r="J1664" i="1"/>
  <c r="R1664" i="1"/>
  <c r="Z1664" i="1"/>
  <c r="AH1664" i="1"/>
  <c r="K1664" i="1"/>
  <c r="S1664" i="1"/>
  <c r="AA1664" i="1"/>
  <c r="AI1664" i="1"/>
  <c r="AB1664" i="1"/>
  <c r="M1664" i="1"/>
  <c r="E1664" i="1"/>
  <c r="N1664" i="1"/>
  <c r="U1664" i="1"/>
  <c r="AL1664" i="1"/>
  <c r="F1664" i="1"/>
  <c r="V1664" i="1"/>
  <c r="AC1664" i="1"/>
  <c r="AD1664" i="1"/>
  <c r="AK1664" i="1"/>
  <c r="G1656" i="1"/>
  <c r="O1656" i="1"/>
  <c r="W1656" i="1"/>
  <c r="AE1656" i="1"/>
  <c r="AM1656" i="1"/>
  <c r="AJ1656" i="1"/>
  <c r="H1656" i="1"/>
  <c r="P1656" i="1"/>
  <c r="X1656" i="1"/>
  <c r="AF1656" i="1"/>
  <c r="AN1656" i="1"/>
  <c r="I1656" i="1"/>
  <c r="Q1656" i="1"/>
  <c r="Y1656" i="1"/>
  <c r="AG1656" i="1"/>
  <c r="D1656" i="1"/>
  <c r="AB1656" i="1"/>
  <c r="J1656" i="1"/>
  <c r="R1656" i="1"/>
  <c r="Z1656" i="1"/>
  <c r="AH1656" i="1"/>
  <c r="L1656" i="1"/>
  <c r="K1656" i="1"/>
  <c r="S1656" i="1"/>
  <c r="AA1656" i="1"/>
  <c r="AI1656" i="1"/>
  <c r="T1656" i="1"/>
  <c r="M1656" i="1"/>
  <c r="U1656" i="1"/>
  <c r="AD1656" i="1"/>
  <c r="AL1656" i="1"/>
  <c r="N1656" i="1"/>
  <c r="E1656" i="1"/>
  <c r="F1656" i="1"/>
  <c r="V1656" i="1"/>
  <c r="AC1656" i="1"/>
  <c r="AK1656" i="1"/>
  <c r="G1648" i="1"/>
  <c r="O1648" i="1"/>
  <c r="W1648" i="1"/>
  <c r="AE1648" i="1"/>
  <c r="AM1648" i="1"/>
  <c r="AB1648" i="1"/>
  <c r="H1648" i="1"/>
  <c r="P1648" i="1"/>
  <c r="X1648" i="1"/>
  <c r="AF1648" i="1"/>
  <c r="AN1648" i="1"/>
  <c r="T1648" i="1"/>
  <c r="I1648" i="1"/>
  <c r="Q1648" i="1"/>
  <c r="Y1648" i="1"/>
  <c r="AG1648" i="1"/>
  <c r="D1648" i="1"/>
  <c r="AJ1648" i="1"/>
  <c r="J1648" i="1"/>
  <c r="R1648" i="1"/>
  <c r="Z1648" i="1"/>
  <c r="AH1648" i="1"/>
  <c r="K1648" i="1"/>
  <c r="S1648" i="1"/>
  <c r="AA1648" i="1"/>
  <c r="AI1648" i="1"/>
  <c r="L1648" i="1"/>
  <c r="M1648" i="1"/>
  <c r="U1648" i="1"/>
  <c r="N1648" i="1"/>
  <c r="AD1648" i="1"/>
  <c r="AL1648" i="1"/>
  <c r="AK1648" i="1"/>
  <c r="V1648" i="1"/>
  <c r="E1648" i="1"/>
  <c r="AC1648" i="1"/>
  <c r="F1648" i="1"/>
  <c r="G1640" i="1"/>
  <c r="O1640" i="1"/>
  <c r="W1640" i="1"/>
  <c r="AE1640" i="1"/>
  <c r="AM1640" i="1"/>
  <c r="T1640" i="1"/>
  <c r="H1640" i="1"/>
  <c r="P1640" i="1"/>
  <c r="X1640" i="1"/>
  <c r="AF1640" i="1"/>
  <c r="AN1640" i="1"/>
  <c r="AB1640" i="1"/>
  <c r="I1640" i="1"/>
  <c r="Q1640" i="1"/>
  <c r="Y1640" i="1"/>
  <c r="AG1640" i="1"/>
  <c r="D1640" i="1"/>
  <c r="J1640" i="1"/>
  <c r="R1640" i="1"/>
  <c r="Z1640" i="1"/>
  <c r="AH1640" i="1"/>
  <c r="AJ1640" i="1"/>
  <c r="K1640" i="1"/>
  <c r="S1640" i="1"/>
  <c r="AA1640" i="1"/>
  <c r="AI1640" i="1"/>
  <c r="L1640" i="1"/>
  <c r="M1640" i="1"/>
  <c r="AK1640" i="1"/>
  <c r="N1640" i="1"/>
  <c r="E1640" i="1"/>
  <c r="U1640" i="1"/>
  <c r="AL1640" i="1"/>
  <c r="V1640" i="1"/>
  <c r="AD1640" i="1"/>
  <c r="F1640" i="1"/>
  <c r="AC1640" i="1"/>
  <c r="K1632" i="1"/>
  <c r="S1632" i="1"/>
  <c r="AA1632" i="1"/>
  <c r="AI1632" i="1"/>
  <c r="AN1632" i="1"/>
  <c r="L1632" i="1"/>
  <c r="T1632" i="1"/>
  <c r="AB1632" i="1"/>
  <c r="AJ1632" i="1"/>
  <c r="AF1632" i="1"/>
  <c r="E1632" i="1"/>
  <c r="M1632" i="1"/>
  <c r="U1632" i="1"/>
  <c r="AC1632" i="1"/>
  <c r="AK1632" i="1"/>
  <c r="X1632" i="1"/>
  <c r="F1632" i="1"/>
  <c r="N1632" i="1"/>
  <c r="V1632" i="1"/>
  <c r="AD1632" i="1"/>
  <c r="AL1632" i="1"/>
  <c r="D1632" i="1"/>
  <c r="P1632" i="1"/>
  <c r="G1632" i="1"/>
  <c r="O1632" i="1"/>
  <c r="W1632" i="1"/>
  <c r="AE1632" i="1"/>
  <c r="AM1632" i="1"/>
  <c r="H1632" i="1"/>
  <c r="I1632" i="1"/>
  <c r="Q1632" i="1"/>
  <c r="AG1632" i="1"/>
  <c r="J1632" i="1"/>
  <c r="AH1632" i="1"/>
  <c r="R1632" i="1"/>
  <c r="Z1632" i="1"/>
  <c r="Y1632" i="1"/>
  <c r="K1624" i="1"/>
  <c r="S1624" i="1"/>
  <c r="AA1624" i="1"/>
  <c r="AI1624" i="1"/>
  <c r="AF1624" i="1"/>
  <c r="L1624" i="1"/>
  <c r="T1624" i="1"/>
  <c r="AB1624" i="1"/>
  <c r="AJ1624" i="1"/>
  <c r="H1624" i="1"/>
  <c r="E1624" i="1"/>
  <c r="M1624" i="1"/>
  <c r="U1624" i="1"/>
  <c r="AC1624" i="1"/>
  <c r="AK1624" i="1"/>
  <c r="AN1624" i="1"/>
  <c r="F1624" i="1"/>
  <c r="N1624" i="1"/>
  <c r="V1624" i="1"/>
  <c r="AD1624" i="1"/>
  <c r="AL1624" i="1"/>
  <c r="D1624" i="1"/>
  <c r="P1624" i="1"/>
  <c r="G1624" i="1"/>
  <c r="O1624" i="1"/>
  <c r="W1624" i="1"/>
  <c r="AE1624" i="1"/>
  <c r="AM1624" i="1"/>
  <c r="X1624" i="1"/>
  <c r="I1624" i="1"/>
  <c r="Z1624" i="1"/>
  <c r="J1624" i="1"/>
  <c r="Q1624" i="1"/>
  <c r="AG1624" i="1"/>
  <c r="AH1624" i="1"/>
  <c r="R1624" i="1"/>
  <c r="Y1624" i="1"/>
  <c r="K1616" i="1"/>
  <c r="S1616" i="1"/>
  <c r="AA1616" i="1"/>
  <c r="AI1616" i="1"/>
  <c r="AN1616" i="1"/>
  <c r="L1616" i="1"/>
  <c r="T1616" i="1"/>
  <c r="AB1616" i="1"/>
  <c r="AJ1616" i="1"/>
  <c r="AF1616" i="1"/>
  <c r="E1616" i="1"/>
  <c r="M1616" i="1"/>
  <c r="U1616" i="1"/>
  <c r="AC1616" i="1"/>
  <c r="AK1616" i="1"/>
  <c r="P1616" i="1"/>
  <c r="F1616" i="1"/>
  <c r="N1616" i="1"/>
  <c r="V1616" i="1"/>
  <c r="AD1616" i="1"/>
  <c r="AL1616" i="1"/>
  <c r="D1616" i="1"/>
  <c r="X1616" i="1"/>
  <c r="G1616" i="1"/>
  <c r="O1616" i="1"/>
  <c r="W1616" i="1"/>
  <c r="AE1616" i="1"/>
  <c r="AM1616" i="1"/>
  <c r="H1616" i="1"/>
  <c r="I1616" i="1"/>
  <c r="J1616" i="1"/>
  <c r="Z1616" i="1"/>
  <c r="Q1616" i="1"/>
  <c r="R1616" i="1"/>
  <c r="Y1616" i="1"/>
  <c r="AG1616" i="1"/>
  <c r="AH1616" i="1"/>
  <c r="G1608" i="1"/>
  <c r="O1608" i="1"/>
  <c r="W1608" i="1"/>
  <c r="AE1608" i="1"/>
  <c r="AM1608" i="1"/>
  <c r="H1608" i="1"/>
  <c r="P1608" i="1"/>
  <c r="X1608" i="1"/>
  <c r="AF1608" i="1"/>
  <c r="AN1608" i="1"/>
  <c r="T1608" i="1"/>
  <c r="I1608" i="1"/>
  <c r="Q1608" i="1"/>
  <c r="Y1608" i="1"/>
  <c r="AG1608" i="1"/>
  <c r="AB1608" i="1"/>
  <c r="J1608" i="1"/>
  <c r="R1608" i="1"/>
  <c r="Z1608" i="1"/>
  <c r="AH1608" i="1"/>
  <c r="L1608" i="1"/>
  <c r="K1608" i="1"/>
  <c r="S1608" i="1"/>
  <c r="AA1608" i="1"/>
  <c r="AI1608" i="1"/>
  <c r="D1608" i="1"/>
  <c r="AJ1608" i="1"/>
  <c r="E1608" i="1"/>
  <c r="AK1608" i="1"/>
  <c r="AC1608" i="1"/>
  <c r="F1608" i="1"/>
  <c r="AL1608" i="1"/>
  <c r="V1608" i="1"/>
  <c r="M1608" i="1"/>
  <c r="N1608" i="1"/>
  <c r="AD1608" i="1"/>
  <c r="U1608" i="1"/>
  <c r="G1600" i="1"/>
  <c r="O1600" i="1"/>
  <c r="W1600" i="1"/>
  <c r="AE1600" i="1"/>
  <c r="AM1600" i="1"/>
  <c r="AJ1600" i="1"/>
  <c r="H1600" i="1"/>
  <c r="P1600" i="1"/>
  <c r="X1600" i="1"/>
  <c r="AF1600" i="1"/>
  <c r="AN1600" i="1"/>
  <c r="T1600" i="1"/>
  <c r="I1600" i="1"/>
  <c r="Q1600" i="1"/>
  <c r="Y1600" i="1"/>
  <c r="AG1600" i="1"/>
  <c r="L1600" i="1"/>
  <c r="J1600" i="1"/>
  <c r="R1600" i="1"/>
  <c r="Z1600" i="1"/>
  <c r="AH1600" i="1"/>
  <c r="K1600" i="1"/>
  <c r="S1600" i="1"/>
  <c r="AA1600" i="1"/>
  <c r="AI1600" i="1"/>
  <c r="D1600" i="1"/>
  <c r="AB1600" i="1"/>
  <c r="E1600" i="1"/>
  <c r="AK1600" i="1"/>
  <c r="M1600" i="1"/>
  <c r="F1600" i="1"/>
  <c r="AL1600" i="1"/>
  <c r="V1600" i="1"/>
  <c r="AC1600" i="1"/>
  <c r="AD1600" i="1"/>
  <c r="N1600" i="1"/>
  <c r="U1600" i="1"/>
  <c r="K1576" i="1"/>
  <c r="S1576" i="1"/>
  <c r="AA1576" i="1"/>
  <c r="AI1576" i="1"/>
  <c r="P1576" i="1"/>
  <c r="L1576" i="1"/>
  <c r="T1576" i="1"/>
  <c r="AB1576" i="1"/>
  <c r="AJ1576" i="1"/>
  <c r="H1576" i="1"/>
  <c r="AN1576" i="1"/>
  <c r="E1576" i="1"/>
  <c r="M1576" i="1"/>
  <c r="U1576" i="1"/>
  <c r="AC1576" i="1"/>
  <c r="AK1576" i="1"/>
  <c r="X1576" i="1"/>
  <c r="F1576" i="1"/>
  <c r="N1576" i="1"/>
  <c r="V1576" i="1"/>
  <c r="AD1576" i="1"/>
  <c r="AL1576" i="1"/>
  <c r="G1576" i="1"/>
  <c r="O1576" i="1"/>
  <c r="W1576" i="1"/>
  <c r="AE1576" i="1"/>
  <c r="AM1576" i="1"/>
  <c r="AF1576" i="1"/>
  <c r="Y1576" i="1"/>
  <c r="Z1576" i="1"/>
  <c r="D1576" i="1"/>
  <c r="AG1576" i="1"/>
  <c r="AH1576" i="1"/>
  <c r="J1576" i="1"/>
  <c r="I1576" i="1"/>
  <c r="Q1576" i="1"/>
  <c r="R1576" i="1"/>
  <c r="J1568" i="1"/>
  <c r="R1568" i="1"/>
  <c r="Z1568" i="1"/>
  <c r="AH1568" i="1"/>
  <c r="K1568" i="1"/>
  <c r="S1568" i="1"/>
  <c r="AA1568" i="1"/>
  <c r="AI1568" i="1"/>
  <c r="L1568" i="1"/>
  <c r="T1568" i="1"/>
  <c r="AB1568" i="1"/>
  <c r="AJ1568" i="1"/>
  <c r="E1568" i="1"/>
  <c r="M1568" i="1"/>
  <c r="U1568" i="1"/>
  <c r="AC1568" i="1"/>
  <c r="AK1568" i="1"/>
  <c r="F1568" i="1"/>
  <c r="N1568" i="1"/>
  <c r="V1568" i="1"/>
  <c r="AD1568" i="1"/>
  <c r="AL1568" i="1"/>
  <c r="I1568" i="1"/>
  <c r="AF1568" i="1"/>
  <c r="X1568" i="1"/>
  <c r="O1568" i="1"/>
  <c r="AG1568" i="1"/>
  <c r="P1568" i="1"/>
  <c r="AM1568" i="1"/>
  <c r="Q1568" i="1"/>
  <c r="AN1568" i="1"/>
  <c r="W1568" i="1"/>
  <c r="Y1568" i="1"/>
  <c r="H1568" i="1"/>
  <c r="AE1568" i="1"/>
  <c r="G1568" i="1"/>
  <c r="D1568" i="1"/>
  <c r="J1560" i="1"/>
  <c r="R1560" i="1"/>
  <c r="Z1560" i="1"/>
  <c r="AH1560" i="1"/>
  <c r="K1560" i="1"/>
  <c r="S1560" i="1"/>
  <c r="AA1560" i="1"/>
  <c r="AI1560" i="1"/>
  <c r="L1560" i="1"/>
  <c r="T1560" i="1"/>
  <c r="AB1560" i="1"/>
  <c r="AJ1560" i="1"/>
  <c r="E1560" i="1"/>
  <c r="M1560" i="1"/>
  <c r="U1560" i="1"/>
  <c r="AC1560" i="1"/>
  <c r="AK1560" i="1"/>
  <c r="F1560" i="1"/>
  <c r="N1560" i="1"/>
  <c r="V1560" i="1"/>
  <c r="AD1560" i="1"/>
  <c r="AL1560" i="1"/>
  <c r="W1560" i="1"/>
  <c r="X1560" i="1"/>
  <c r="G1560" i="1"/>
  <c r="Y1560" i="1"/>
  <c r="O1560" i="1"/>
  <c r="H1560" i="1"/>
  <c r="AE1560" i="1"/>
  <c r="I1560" i="1"/>
  <c r="AF1560" i="1"/>
  <c r="AG1560" i="1"/>
  <c r="D1560" i="1"/>
  <c r="Q1560" i="1"/>
  <c r="AN1560" i="1"/>
  <c r="AM1560" i="1"/>
  <c r="P1560" i="1"/>
  <c r="J1552" i="1"/>
  <c r="R1552" i="1"/>
  <c r="Z1552" i="1"/>
  <c r="AH1552" i="1"/>
  <c r="K1552" i="1"/>
  <c r="S1552" i="1"/>
  <c r="AA1552" i="1"/>
  <c r="AI1552" i="1"/>
  <c r="L1552" i="1"/>
  <c r="T1552" i="1"/>
  <c r="AB1552" i="1"/>
  <c r="AJ1552" i="1"/>
  <c r="E1552" i="1"/>
  <c r="M1552" i="1"/>
  <c r="U1552" i="1"/>
  <c r="AC1552" i="1"/>
  <c r="AK1552" i="1"/>
  <c r="F1552" i="1"/>
  <c r="N1552" i="1"/>
  <c r="V1552" i="1"/>
  <c r="AD1552" i="1"/>
  <c r="AL1552" i="1"/>
  <c r="I1552" i="1"/>
  <c r="AF1552" i="1"/>
  <c r="O1552" i="1"/>
  <c r="AG1552" i="1"/>
  <c r="P1552" i="1"/>
  <c r="AM1552" i="1"/>
  <c r="X1552" i="1"/>
  <c r="Q1552" i="1"/>
  <c r="AN1552" i="1"/>
  <c r="W1552" i="1"/>
  <c r="G1552" i="1"/>
  <c r="H1552" i="1"/>
  <c r="Y1552" i="1"/>
  <c r="AE1552" i="1"/>
  <c r="D1552" i="1"/>
  <c r="J1544" i="1"/>
  <c r="R1544" i="1"/>
  <c r="Z1544" i="1"/>
  <c r="AH1544" i="1"/>
  <c r="K1544" i="1"/>
  <c r="S1544" i="1"/>
  <c r="AA1544" i="1"/>
  <c r="AI1544" i="1"/>
  <c r="L1544" i="1"/>
  <c r="T1544" i="1"/>
  <c r="AB1544" i="1"/>
  <c r="AJ1544" i="1"/>
  <c r="E1544" i="1"/>
  <c r="M1544" i="1"/>
  <c r="U1544" i="1"/>
  <c r="AC1544" i="1"/>
  <c r="AK1544" i="1"/>
  <c r="F1544" i="1"/>
  <c r="N1544" i="1"/>
  <c r="V1544" i="1"/>
  <c r="AD1544" i="1"/>
  <c r="AL1544" i="1"/>
  <c r="W1544" i="1"/>
  <c r="X1544" i="1"/>
  <c r="AG1544" i="1"/>
  <c r="G1544" i="1"/>
  <c r="Y1544" i="1"/>
  <c r="H1544" i="1"/>
  <c r="AE1544" i="1"/>
  <c r="I1544" i="1"/>
  <c r="AF1544" i="1"/>
  <c r="O1544" i="1"/>
  <c r="AM1544" i="1"/>
  <c r="AN1544" i="1"/>
  <c r="P1544" i="1"/>
  <c r="D1544" i="1"/>
  <c r="Q1544" i="1"/>
  <c r="J1536" i="1"/>
  <c r="R1536" i="1"/>
  <c r="Z1536" i="1"/>
  <c r="AH1536" i="1"/>
  <c r="K1536" i="1"/>
  <c r="S1536" i="1"/>
  <c r="AA1536" i="1"/>
  <c r="AI1536" i="1"/>
  <c r="L1536" i="1"/>
  <c r="T1536" i="1"/>
  <c r="AB1536" i="1"/>
  <c r="AJ1536" i="1"/>
  <c r="E1536" i="1"/>
  <c r="M1536" i="1"/>
  <c r="U1536" i="1"/>
  <c r="AC1536" i="1"/>
  <c r="AK1536" i="1"/>
  <c r="F1536" i="1"/>
  <c r="N1536" i="1"/>
  <c r="V1536" i="1"/>
  <c r="AD1536" i="1"/>
  <c r="AL1536" i="1"/>
  <c r="I1536" i="1"/>
  <c r="AF1536" i="1"/>
  <c r="X1536" i="1"/>
  <c r="O1536" i="1"/>
  <c r="AG1536" i="1"/>
  <c r="P1536" i="1"/>
  <c r="AM1536" i="1"/>
  <c r="Q1536" i="1"/>
  <c r="AN1536" i="1"/>
  <c r="W1536" i="1"/>
  <c r="D1536" i="1"/>
  <c r="G1536" i="1"/>
  <c r="H1536" i="1"/>
  <c r="Y1536" i="1"/>
  <c r="AE1536" i="1"/>
  <c r="J1528" i="1"/>
  <c r="R1528" i="1"/>
  <c r="Z1528" i="1"/>
  <c r="AH1528" i="1"/>
  <c r="K1528" i="1"/>
  <c r="S1528" i="1"/>
  <c r="AA1528" i="1"/>
  <c r="AI1528" i="1"/>
  <c r="L1528" i="1"/>
  <c r="T1528" i="1"/>
  <c r="AB1528" i="1"/>
  <c r="AJ1528" i="1"/>
  <c r="E1528" i="1"/>
  <c r="M1528" i="1"/>
  <c r="U1528" i="1"/>
  <c r="AC1528" i="1"/>
  <c r="AK1528" i="1"/>
  <c r="F1528" i="1"/>
  <c r="N1528" i="1"/>
  <c r="V1528" i="1"/>
  <c r="AD1528" i="1"/>
  <c r="AL1528" i="1"/>
  <c r="W1528" i="1"/>
  <c r="X1528" i="1"/>
  <c r="G1528" i="1"/>
  <c r="Y1528" i="1"/>
  <c r="O1528" i="1"/>
  <c r="H1528" i="1"/>
  <c r="AE1528" i="1"/>
  <c r="AG1528" i="1"/>
  <c r="I1528" i="1"/>
  <c r="AF1528" i="1"/>
  <c r="P1528" i="1"/>
  <c r="Q1528" i="1"/>
  <c r="D1528" i="1"/>
  <c r="AM1528" i="1"/>
  <c r="AN1528" i="1"/>
  <c r="J1520" i="1"/>
  <c r="R1520" i="1"/>
  <c r="Z1520" i="1"/>
  <c r="AH1520" i="1"/>
  <c r="K1520" i="1"/>
  <c r="S1520" i="1"/>
  <c r="AA1520" i="1"/>
  <c r="AI1520" i="1"/>
  <c r="L1520" i="1"/>
  <c r="T1520" i="1"/>
  <c r="AB1520" i="1"/>
  <c r="AJ1520" i="1"/>
  <c r="E1520" i="1"/>
  <c r="M1520" i="1"/>
  <c r="U1520" i="1"/>
  <c r="AC1520" i="1"/>
  <c r="AK1520" i="1"/>
  <c r="F1520" i="1"/>
  <c r="N1520" i="1"/>
  <c r="V1520" i="1"/>
  <c r="AD1520" i="1"/>
  <c r="AL1520" i="1"/>
  <c r="I1520" i="1"/>
  <c r="AF1520" i="1"/>
  <c r="O1520" i="1"/>
  <c r="AG1520" i="1"/>
  <c r="P1520" i="1"/>
  <c r="AM1520" i="1"/>
  <c r="X1520" i="1"/>
  <c r="Q1520" i="1"/>
  <c r="AN1520" i="1"/>
  <c r="W1520" i="1"/>
  <c r="H1520" i="1"/>
  <c r="AE1520" i="1"/>
  <c r="D1520" i="1"/>
  <c r="G1520" i="1"/>
  <c r="Y1520" i="1"/>
  <c r="J1512" i="1"/>
  <c r="R1512" i="1"/>
  <c r="Z1512" i="1"/>
  <c r="AH1512" i="1"/>
  <c r="K1512" i="1"/>
  <c r="S1512" i="1"/>
  <c r="AA1512" i="1"/>
  <c r="AI1512" i="1"/>
  <c r="L1512" i="1"/>
  <c r="T1512" i="1"/>
  <c r="AB1512" i="1"/>
  <c r="AJ1512" i="1"/>
  <c r="E1512" i="1"/>
  <c r="M1512" i="1"/>
  <c r="U1512" i="1"/>
  <c r="AC1512" i="1"/>
  <c r="AK1512" i="1"/>
  <c r="F1512" i="1"/>
  <c r="N1512" i="1"/>
  <c r="V1512" i="1"/>
  <c r="AD1512" i="1"/>
  <c r="AL1512" i="1"/>
  <c r="W1512" i="1"/>
  <c r="O1512" i="1"/>
  <c r="X1512" i="1"/>
  <c r="G1512" i="1"/>
  <c r="Y1512" i="1"/>
  <c r="H1512" i="1"/>
  <c r="AE1512" i="1"/>
  <c r="I1512" i="1"/>
  <c r="AF1512" i="1"/>
  <c r="AG1512" i="1"/>
  <c r="P1512" i="1"/>
  <c r="D1512" i="1"/>
  <c r="Q1512" i="1"/>
  <c r="AM1512" i="1"/>
  <c r="AN1512" i="1"/>
  <c r="J1504" i="1"/>
  <c r="R1504" i="1"/>
  <c r="Z1504" i="1"/>
  <c r="AH1504" i="1"/>
  <c r="K1504" i="1"/>
  <c r="S1504" i="1"/>
  <c r="AA1504" i="1"/>
  <c r="AI1504" i="1"/>
  <c r="L1504" i="1"/>
  <c r="T1504" i="1"/>
  <c r="AB1504" i="1"/>
  <c r="AJ1504" i="1"/>
  <c r="E1504" i="1"/>
  <c r="M1504" i="1"/>
  <c r="U1504" i="1"/>
  <c r="AC1504" i="1"/>
  <c r="AK1504" i="1"/>
  <c r="F1504" i="1"/>
  <c r="N1504" i="1"/>
  <c r="V1504" i="1"/>
  <c r="AD1504" i="1"/>
  <c r="AL1504" i="1"/>
  <c r="I1504" i="1"/>
  <c r="AF1504" i="1"/>
  <c r="O1504" i="1"/>
  <c r="AG1504" i="1"/>
  <c r="P1504" i="1"/>
  <c r="AM1504" i="1"/>
  <c r="Q1504" i="1"/>
  <c r="AN1504" i="1"/>
  <c r="X1504" i="1"/>
  <c r="W1504" i="1"/>
  <c r="Y1504" i="1"/>
  <c r="D1504" i="1"/>
  <c r="AE1504" i="1"/>
  <c r="G1504" i="1"/>
  <c r="H1504" i="1"/>
  <c r="J1496" i="1"/>
  <c r="R1496" i="1"/>
  <c r="Z1496" i="1"/>
  <c r="AH1496" i="1"/>
  <c r="K1496" i="1"/>
  <c r="S1496" i="1"/>
  <c r="AA1496" i="1"/>
  <c r="AI1496" i="1"/>
  <c r="L1496" i="1"/>
  <c r="T1496" i="1"/>
  <c r="AB1496" i="1"/>
  <c r="AJ1496" i="1"/>
  <c r="E1496" i="1"/>
  <c r="M1496" i="1"/>
  <c r="U1496" i="1"/>
  <c r="AC1496" i="1"/>
  <c r="AK1496" i="1"/>
  <c r="F1496" i="1"/>
  <c r="N1496" i="1"/>
  <c r="V1496" i="1"/>
  <c r="AD1496" i="1"/>
  <c r="AL1496" i="1"/>
  <c r="W1496" i="1"/>
  <c r="X1496" i="1"/>
  <c r="O1496" i="1"/>
  <c r="G1496" i="1"/>
  <c r="Y1496" i="1"/>
  <c r="H1496" i="1"/>
  <c r="AE1496" i="1"/>
  <c r="AG1496" i="1"/>
  <c r="I1496" i="1"/>
  <c r="AF1496" i="1"/>
  <c r="D1496" i="1"/>
  <c r="Q1496" i="1"/>
  <c r="AM1496" i="1"/>
  <c r="AN1496" i="1"/>
  <c r="P1496" i="1"/>
  <c r="J1488" i="1"/>
  <c r="R1488" i="1"/>
  <c r="Z1488" i="1"/>
  <c r="AH1488" i="1"/>
  <c r="K1488" i="1"/>
  <c r="S1488" i="1"/>
  <c r="AA1488" i="1"/>
  <c r="AI1488" i="1"/>
  <c r="L1488" i="1"/>
  <c r="T1488" i="1"/>
  <c r="AB1488" i="1"/>
  <c r="AJ1488" i="1"/>
  <c r="E1488" i="1"/>
  <c r="M1488" i="1"/>
  <c r="U1488" i="1"/>
  <c r="AC1488" i="1"/>
  <c r="AK1488" i="1"/>
  <c r="F1488" i="1"/>
  <c r="N1488" i="1"/>
  <c r="V1488" i="1"/>
  <c r="AD1488" i="1"/>
  <c r="AL1488" i="1"/>
  <c r="I1488" i="1"/>
  <c r="AF1488" i="1"/>
  <c r="O1488" i="1"/>
  <c r="AG1488" i="1"/>
  <c r="X1488" i="1"/>
  <c r="P1488" i="1"/>
  <c r="AM1488" i="1"/>
  <c r="Q1488" i="1"/>
  <c r="AN1488" i="1"/>
  <c r="W1488" i="1"/>
  <c r="G1488" i="1"/>
  <c r="H1488" i="1"/>
  <c r="Y1488" i="1"/>
  <c r="AE1488" i="1"/>
  <c r="D1488" i="1"/>
  <c r="F1480" i="1"/>
  <c r="N1480" i="1"/>
  <c r="V1480" i="1"/>
  <c r="AD1480" i="1"/>
  <c r="AL1480" i="1"/>
  <c r="G1480" i="1"/>
  <c r="O1480" i="1"/>
  <c r="W1480" i="1"/>
  <c r="AE1480" i="1"/>
  <c r="AM1480" i="1"/>
  <c r="H1480" i="1"/>
  <c r="P1480" i="1"/>
  <c r="X1480" i="1"/>
  <c r="AF1480" i="1"/>
  <c r="AN1480" i="1"/>
  <c r="I1480" i="1"/>
  <c r="Q1480" i="1"/>
  <c r="Y1480" i="1"/>
  <c r="AG1480" i="1"/>
  <c r="J1480" i="1"/>
  <c r="R1480" i="1"/>
  <c r="Z1480" i="1"/>
  <c r="AH1480" i="1"/>
  <c r="E1480" i="1"/>
  <c r="AB1480" i="1"/>
  <c r="D1480" i="1"/>
  <c r="K1480" i="1"/>
  <c r="AC1480" i="1"/>
  <c r="L1480" i="1"/>
  <c r="AI1480" i="1"/>
  <c r="T1480" i="1"/>
  <c r="M1480" i="1"/>
  <c r="AJ1480" i="1"/>
  <c r="S1480" i="1"/>
  <c r="AK1480" i="1"/>
  <c r="U1480" i="1"/>
  <c r="AA1480" i="1"/>
  <c r="J1472" i="1"/>
  <c r="R1472" i="1"/>
  <c r="Z1472" i="1"/>
  <c r="AH1472" i="1"/>
  <c r="K1472" i="1"/>
  <c r="S1472" i="1"/>
  <c r="AA1472" i="1"/>
  <c r="AI1472" i="1"/>
  <c r="L1472" i="1"/>
  <c r="T1472" i="1"/>
  <c r="AB1472" i="1"/>
  <c r="AJ1472" i="1"/>
  <c r="E1472" i="1"/>
  <c r="M1472" i="1"/>
  <c r="U1472" i="1"/>
  <c r="AC1472" i="1"/>
  <c r="AK1472" i="1"/>
  <c r="F1472" i="1"/>
  <c r="N1472" i="1"/>
  <c r="V1472" i="1"/>
  <c r="AD1472" i="1"/>
  <c r="AL1472" i="1"/>
  <c r="X1472" i="1"/>
  <c r="P1472" i="1"/>
  <c r="G1472" i="1"/>
  <c r="Y1472" i="1"/>
  <c r="D1472" i="1"/>
  <c r="AM1472" i="1"/>
  <c r="H1472" i="1"/>
  <c r="AE1472" i="1"/>
  <c r="I1472" i="1"/>
  <c r="AF1472" i="1"/>
  <c r="O1472" i="1"/>
  <c r="AG1472" i="1"/>
  <c r="Q1472" i="1"/>
  <c r="W1472" i="1"/>
  <c r="AN1472" i="1"/>
  <c r="J1464" i="1"/>
  <c r="R1464" i="1"/>
  <c r="Z1464" i="1"/>
  <c r="AH1464" i="1"/>
  <c r="K1464" i="1"/>
  <c r="S1464" i="1"/>
  <c r="AA1464" i="1"/>
  <c r="AI1464" i="1"/>
  <c r="L1464" i="1"/>
  <c r="T1464" i="1"/>
  <c r="AB1464" i="1"/>
  <c r="AJ1464" i="1"/>
  <c r="E1464" i="1"/>
  <c r="M1464" i="1"/>
  <c r="U1464" i="1"/>
  <c r="AC1464" i="1"/>
  <c r="AK1464" i="1"/>
  <c r="F1464" i="1"/>
  <c r="N1464" i="1"/>
  <c r="V1464" i="1"/>
  <c r="AD1464" i="1"/>
  <c r="AL1464" i="1"/>
  <c r="O1464" i="1"/>
  <c r="AG1464" i="1"/>
  <c r="Y1464" i="1"/>
  <c r="P1464" i="1"/>
  <c r="AM1464" i="1"/>
  <c r="D1464" i="1"/>
  <c r="G1464" i="1"/>
  <c r="Q1464" i="1"/>
  <c r="AN1464" i="1"/>
  <c r="W1464" i="1"/>
  <c r="X1464" i="1"/>
  <c r="AE1464" i="1"/>
  <c r="AF1464" i="1"/>
  <c r="H1464" i="1"/>
  <c r="I1464" i="1"/>
  <c r="J1456" i="1"/>
  <c r="R1456" i="1"/>
  <c r="Z1456" i="1"/>
  <c r="AH1456" i="1"/>
  <c r="K1456" i="1"/>
  <c r="S1456" i="1"/>
  <c r="AA1456" i="1"/>
  <c r="AI1456" i="1"/>
  <c r="L1456" i="1"/>
  <c r="T1456" i="1"/>
  <c r="AB1456" i="1"/>
  <c r="AJ1456" i="1"/>
  <c r="E1456" i="1"/>
  <c r="M1456" i="1"/>
  <c r="U1456" i="1"/>
  <c r="AC1456" i="1"/>
  <c r="AK1456" i="1"/>
  <c r="F1456" i="1"/>
  <c r="N1456" i="1"/>
  <c r="V1456" i="1"/>
  <c r="AD1456" i="1"/>
  <c r="AL1456" i="1"/>
  <c r="X1456" i="1"/>
  <c r="P1456" i="1"/>
  <c r="G1456" i="1"/>
  <c r="Y1456" i="1"/>
  <c r="D1456" i="1"/>
  <c r="H1456" i="1"/>
  <c r="AE1456" i="1"/>
  <c r="I1456" i="1"/>
  <c r="AF1456" i="1"/>
  <c r="O1456" i="1"/>
  <c r="AG1456" i="1"/>
  <c r="AM1456" i="1"/>
  <c r="Q1456" i="1"/>
  <c r="W1456" i="1"/>
  <c r="AN1456" i="1"/>
  <c r="J1448" i="1"/>
  <c r="R1448" i="1"/>
  <c r="Z1448" i="1"/>
  <c r="AH1448" i="1"/>
  <c r="K1448" i="1"/>
  <c r="S1448" i="1"/>
  <c r="AA1448" i="1"/>
  <c r="AI1448" i="1"/>
  <c r="L1448" i="1"/>
  <c r="T1448" i="1"/>
  <c r="AB1448" i="1"/>
  <c r="AJ1448" i="1"/>
  <c r="E1448" i="1"/>
  <c r="M1448" i="1"/>
  <c r="U1448" i="1"/>
  <c r="AC1448" i="1"/>
  <c r="AK1448" i="1"/>
  <c r="F1448" i="1"/>
  <c r="N1448" i="1"/>
  <c r="V1448" i="1"/>
  <c r="AD1448" i="1"/>
  <c r="AL1448" i="1"/>
  <c r="O1448" i="1"/>
  <c r="AG1448" i="1"/>
  <c r="Y1448" i="1"/>
  <c r="P1448" i="1"/>
  <c r="AM1448" i="1"/>
  <c r="D1448" i="1"/>
  <c r="Q1448" i="1"/>
  <c r="AN1448" i="1"/>
  <c r="W1448" i="1"/>
  <c r="G1448" i="1"/>
  <c r="X1448" i="1"/>
  <c r="H1448" i="1"/>
  <c r="I1448" i="1"/>
  <c r="AE1448" i="1"/>
  <c r="AF1448" i="1"/>
  <c r="J1440" i="1"/>
  <c r="R1440" i="1"/>
  <c r="Z1440" i="1"/>
  <c r="AH1440" i="1"/>
  <c r="K1440" i="1"/>
  <c r="S1440" i="1"/>
  <c r="AA1440" i="1"/>
  <c r="AI1440" i="1"/>
  <c r="L1440" i="1"/>
  <c r="T1440" i="1"/>
  <c r="AB1440" i="1"/>
  <c r="AJ1440" i="1"/>
  <c r="E1440" i="1"/>
  <c r="M1440" i="1"/>
  <c r="U1440" i="1"/>
  <c r="AC1440" i="1"/>
  <c r="AK1440" i="1"/>
  <c r="F1440" i="1"/>
  <c r="N1440" i="1"/>
  <c r="V1440" i="1"/>
  <c r="AD1440" i="1"/>
  <c r="AL1440" i="1"/>
  <c r="X1440" i="1"/>
  <c r="G1440" i="1"/>
  <c r="Y1440" i="1"/>
  <c r="D1440" i="1"/>
  <c r="AM1440" i="1"/>
  <c r="H1440" i="1"/>
  <c r="AE1440" i="1"/>
  <c r="P1440" i="1"/>
  <c r="I1440" i="1"/>
  <c r="AF1440" i="1"/>
  <c r="O1440" i="1"/>
  <c r="AG1440" i="1"/>
  <c r="AN1440" i="1"/>
  <c r="Q1440" i="1"/>
  <c r="W1440" i="1"/>
  <c r="J1432" i="1"/>
  <c r="R1432" i="1"/>
  <c r="Z1432" i="1"/>
  <c r="AH1432" i="1"/>
  <c r="K1432" i="1"/>
  <c r="S1432" i="1"/>
  <c r="AA1432" i="1"/>
  <c r="AI1432" i="1"/>
  <c r="L1432" i="1"/>
  <c r="T1432" i="1"/>
  <c r="AB1432" i="1"/>
  <c r="AJ1432" i="1"/>
  <c r="E1432" i="1"/>
  <c r="M1432" i="1"/>
  <c r="U1432" i="1"/>
  <c r="AC1432" i="1"/>
  <c r="AK1432" i="1"/>
  <c r="F1432" i="1"/>
  <c r="N1432" i="1"/>
  <c r="V1432" i="1"/>
  <c r="AD1432" i="1"/>
  <c r="AL1432" i="1"/>
  <c r="O1432" i="1"/>
  <c r="AG1432" i="1"/>
  <c r="P1432" i="1"/>
  <c r="AM1432" i="1"/>
  <c r="D1432" i="1"/>
  <c r="Q1432" i="1"/>
  <c r="AN1432" i="1"/>
  <c r="G1432" i="1"/>
  <c r="W1432" i="1"/>
  <c r="Y1432" i="1"/>
  <c r="X1432" i="1"/>
  <c r="H1432" i="1"/>
  <c r="I1432" i="1"/>
  <c r="AE1432" i="1"/>
  <c r="AF1432" i="1"/>
  <c r="J1424" i="1"/>
  <c r="R1424" i="1"/>
  <c r="Z1424" i="1"/>
  <c r="AH1424" i="1"/>
  <c r="K1424" i="1"/>
  <c r="S1424" i="1"/>
  <c r="AA1424" i="1"/>
  <c r="AI1424" i="1"/>
  <c r="L1424" i="1"/>
  <c r="T1424" i="1"/>
  <c r="AB1424" i="1"/>
  <c r="AJ1424" i="1"/>
  <c r="E1424" i="1"/>
  <c r="M1424" i="1"/>
  <c r="U1424" i="1"/>
  <c r="AC1424" i="1"/>
  <c r="AK1424" i="1"/>
  <c r="F1424" i="1"/>
  <c r="N1424" i="1"/>
  <c r="V1424" i="1"/>
  <c r="AD1424" i="1"/>
  <c r="AL1424" i="1"/>
  <c r="X1424" i="1"/>
  <c r="G1424" i="1"/>
  <c r="Y1424" i="1"/>
  <c r="D1424" i="1"/>
  <c r="H1424" i="1"/>
  <c r="AE1424" i="1"/>
  <c r="I1424" i="1"/>
  <c r="AF1424" i="1"/>
  <c r="P1424" i="1"/>
  <c r="O1424" i="1"/>
  <c r="AG1424" i="1"/>
  <c r="AM1424" i="1"/>
  <c r="Q1424" i="1"/>
  <c r="W1424" i="1"/>
  <c r="AN1424" i="1"/>
  <c r="J1416" i="1"/>
  <c r="R1416" i="1"/>
  <c r="Z1416" i="1"/>
  <c r="AH1416" i="1"/>
  <c r="K1416" i="1"/>
  <c r="S1416" i="1"/>
  <c r="AA1416" i="1"/>
  <c r="AI1416" i="1"/>
  <c r="L1416" i="1"/>
  <c r="T1416" i="1"/>
  <c r="AB1416" i="1"/>
  <c r="AJ1416" i="1"/>
  <c r="E1416" i="1"/>
  <c r="M1416" i="1"/>
  <c r="U1416" i="1"/>
  <c r="AC1416" i="1"/>
  <c r="AK1416" i="1"/>
  <c r="F1416" i="1"/>
  <c r="N1416" i="1"/>
  <c r="V1416" i="1"/>
  <c r="AD1416" i="1"/>
  <c r="AL1416" i="1"/>
  <c r="O1416" i="1"/>
  <c r="AG1416" i="1"/>
  <c r="Y1416" i="1"/>
  <c r="P1416" i="1"/>
  <c r="AM1416" i="1"/>
  <c r="D1416" i="1"/>
  <c r="Q1416" i="1"/>
  <c r="AN1416" i="1"/>
  <c r="G1416" i="1"/>
  <c r="W1416" i="1"/>
  <c r="X1416" i="1"/>
  <c r="AF1416" i="1"/>
  <c r="H1416" i="1"/>
  <c r="AE1416" i="1"/>
  <c r="I1416" i="1"/>
  <c r="J1408" i="1"/>
  <c r="R1408" i="1"/>
  <c r="Z1408" i="1"/>
  <c r="AH1408" i="1"/>
  <c r="K1408" i="1"/>
  <c r="S1408" i="1"/>
  <c r="AA1408" i="1"/>
  <c r="AI1408" i="1"/>
  <c r="L1408" i="1"/>
  <c r="T1408" i="1"/>
  <c r="AB1408" i="1"/>
  <c r="AJ1408" i="1"/>
  <c r="E1408" i="1"/>
  <c r="M1408" i="1"/>
  <c r="U1408" i="1"/>
  <c r="AC1408" i="1"/>
  <c r="AK1408" i="1"/>
  <c r="F1408" i="1"/>
  <c r="N1408" i="1"/>
  <c r="V1408" i="1"/>
  <c r="AD1408" i="1"/>
  <c r="AL1408" i="1"/>
  <c r="X1408" i="1"/>
  <c r="G1408" i="1"/>
  <c r="Y1408" i="1"/>
  <c r="D1408" i="1"/>
  <c r="P1408" i="1"/>
  <c r="H1408" i="1"/>
  <c r="AE1408" i="1"/>
  <c r="AM1408" i="1"/>
  <c r="I1408" i="1"/>
  <c r="AF1408" i="1"/>
  <c r="O1408" i="1"/>
  <c r="AG1408" i="1"/>
  <c r="Q1408" i="1"/>
  <c r="W1408" i="1"/>
  <c r="AN1408" i="1"/>
  <c r="J1384" i="1"/>
  <c r="R1384" i="1"/>
  <c r="Z1384" i="1"/>
  <c r="AH1384" i="1"/>
  <c r="K1384" i="1"/>
  <c r="S1384" i="1"/>
  <c r="AA1384" i="1"/>
  <c r="AI1384" i="1"/>
  <c r="L1384" i="1"/>
  <c r="T1384" i="1"/>
  <c r="AB1384" i="1"/>
  <c r="AJ1384" i="1"/>
  <c r="E1384" i="1"/>
  <c r="M1384" i="1"/>
  <c r="U1384" i="1"/>
  <c r="AC1384" i="1"/>
  <c r="AK1384" i="1"/>
  <c r="F1384" i="1"/>
  <c r="N1384" i="1"/>
  <c r="V1384" i="1"/>
  <c r="AD1384" i="1"/>
  <c r="AL1384" i="1"/>
  <c r="G1384" i="1"/>
  <c r="Y1384" i="1"/>
  <c r="H1384" i="1"/>
  <c r="AE1384" i="1"/>
  <c r="AN1384" i="1"/>
  <c r="I1384" i="1"/>
  <c r="AF1384" i="1"/>
  <c r="O1384" i="1"/>
  <c r="AG1384" i="1"/>
  <c r="D1384" i="1"/>
  <c r="Q1384" i="1"/>
  <c r="P1384" i="1"/>
  <c r="AM1384" i="1"/>
  <c r="W1384" i="1"/>
  <c r="X1384" i="1"/>
  <c r="I1376" i="1"/>
  <c r="Q1376" i="1"/>
  <c r="Y1376" i="1"/>
  <c r="AG1376" i="1"/>
  <c r="J1376" i="1"/>
  <c r="R1376" i="1"/>
  <c r="Z1376" i="1"/>
  <c r="AH1376" i="1"/>
  <c r="K1376" i="1"/>
  <c r="S1376" i="1"/>
  <c r="AA1376" i="1"/>
  <c r="AI1376" i="1"/>
  <c r="L1376" i="1"/>
  <c r="T1376" i="1"/>
  <c r="AB1376" i="1"/>
  <c r="AJ1376" i="1"/>
  <c r="E1376" i="1"/>
  <c r="M1376" i="1"/>
  <c r="U1376" i="1"/>
  <c r="AC1376" i="1"/>
  <c r="AK1376" i="1"/>
  <c r="N1376" i="1"/>
  <c r="AF1376" i="1"/>
  <c r="O1376" i="1"/>
  <c r="AL1376" i="1"/>
  <c r="P1376" i="1"/>
  <c r="AM1376" i="1"/>
  <c r="V1376" i="1"/>
  <c r="AN1376" i="1"/>
  <c r="W1376" i="1"/>
  <c r="AD1376" i="1"/>
  <c r="AE1376" i="1"/>
  <c r="G1376" i="1"/>
  <c r="F1376" i="1"/>
  <c r="D1376" i="1"/>
  <c r="H1376" i="1"/>
  <c r="X1376" i="1"/>
  <c r="I1368" i="1"/>
  <c r="Q1368" i="1"/>
  <c r="Y1368" i="1"/>
  <c r="AG1368" i="1"/>
  <c r="J1368" i="1"/>
  <c r="R1368" i="1"/>
  <c r="Z1368" i="1"/>
  <c r="AH1368" i="1"/>
  <c r="K1368" i="1"/>
  <c r="S1368" i="1"/>
  <c r="AA1368" i="1"/>
  <c r="AI1368" i="1"/>
  <c r="L1368" i="1"/>
  <c r="T1368" i="1"/>
  <c r="AB1368" i="1"/>
  <c r="AJ1368" i="1"/>
  <c r="E1368" i="1"/>
  <c r="M1368" i="1"/>
  <c r="U1368" i="1"/>
  <c r="AC1368" i="1"/>
  <c r="AK1368" i="1"/>
  <c r="W1368" i="1"/>
  <c r="F1368" i="1"/>
  <c r="X1368" i="1"/>
  <c r="G1368" i="1"/>
  <c r="AD1368" i="1"/>
  <c r="H1368" i="1"/>
  <c r="AE1368" i="1"/>
  <c r="N1368" i="1"/>
  <c r="AF1368" i="1"/>
  <c r="AL1368" i="1"/>
  <c r="AM1368" i="1"/>
  <c r="O1368" i="1"/>
  <c r="AN1368" i="1"/>
  <c r="D1368" i="1"/>
  <c r="V1368" i="1"/>
  <c r="P1368" i="1"/>
  <c r="I1360" i="1"/>
  <c r="Q1360" i="1"/>
  <c r="Y1360" i="1"/>
  <c r="AG1360" i="1"/>
  <c r="J1360" i="1"/>
  <c r="R1360" i="1"/>
  <c r="Z1360" i="1"/>
  <c r="AH1360" i="1"/>
  <c r="K1360" i="1"/>
  <c r="S1360" i="1"/>
  <c r="AA1360" i="1"/>
  <c r="AI1360" i="1"/>
  <c r="L1360" i="1"/>
  <c r="T1360" i="1"/>
  <c r="AB1360" i="1"/>
  <c r="AJ1360" i="1"/>
  <c r="E1360" i="1"/>
  <c r="M1360" i="1"/>
  <c r="U1360" i="1"/>
  <c r="AC1360" i="1"/>
  <c r="AK1360" i="1"/>
  <c r="N1360" i="1"/>
  <c r="AF1360" i="1"/>
  <c r="O1360" i="1"/>
  <c r="AL1360" i="1"/>
  <c r="P1360" i="1"/>
  <c r="AM1360" i="1"/>
  <c r="V1360" i="1"/>
  <c r="AN1360" i="1"/>
  <c r="W1360" i="1"/>
  <c r="AE1360" i="1"/>
  <c r="H1360" i="1"/>
  <c r="F1360" i="1"/>
  <c r="G1360" i="1"/>
  <c r="D1360" i="1"/>
  <c r="X1360" i="1"/>
  <c r="AD1360" i="1"/>
  <c r="I1352" i="1"/>
  <c r="Q1352" i="1"/>
  <c r="Y1352" i="1"/>
  <c r="AG1352" i="1"/>
  <c r="J1352" i="1"/>
  <c r="R1352" i="1"/>
  <c r="Z1352" i="1"/>
  <c r="AH1352" i="1"/>
  <c r="K1352" i="1"/>
  <c r="S1352" i="1"/>
  <c r="AA1352" i="1"/>
  <c r="AI1352" i="1"/>
  <c r="L1352" i="1"/>
  <c r="T1352" i="1"/>
  <c r="AB1352" i="1"/>
  <c r="AJ1352" i="1"/>
  <c r="E1352" i="1"/>
  <c r="M1352" i="1"/>
  <c r="U1352" i="1"/>
  <c r="AC1352" i="1"/>
  <c r="AK1352" i="1"/>
  <c r="W1352" i="1"/>
  <c r="F1352" i="1"/>
  <c r="X1352" i="1"/>
  <c r="G1352" i="1"/>
  <c r="AD1352" i="1"/>
  <c r="H1352" i="1"/>
  <c r="AE1352" i="1"/>
  <c r="N1352" i="1"/>
  <c r="AF1352" i="1"/>
  <c r="AM1352" i="1"/>
  <c r="AN1352" i="1"/>
  <c r="O1352" i="1"/>
  <c r="D1352" i="1"/>
  <c r="P1352" i="1"/>
  <c r="V1352" i="1"/>
  <c r="AL1352" i="1"/>
  <c r="E1344" i="1"/>
  <c r="M1344" i="1"/>
  <c r="U1344" i="1"/>
  <c r="AC1344" i="1"/>
  <c r="AK1344" i="1"/>
  <c r="F1344" i="1"/>
  <c r="N1344" i="1"/>
  <c r="V1344" i="1"/>
  <c r="AD1344" i="1"/>
  <c r="AL1344" i="1"/>
  <c r="G1344" i="1"/>
  <c r="O1344" i="1"/>
  <c r="W1344" i="1"/>
  <c r="AE1344" i="1"/>
  <c r="AM1344" i="1"/>
  <c r="H1344" i="1"/>
  <c r="P1344" i="1"/>
  <c r="X1344" i="1"/>
  <c r="AF1344" i="1"/>
  <c r="AN1344" i="1"/>
  <c r="I1344" i="1"/>
  <c r="Q1344" i="1"/>
  <c r="Y1344" i="1"/>
  <c r="AG1344" i="1"/>
  <c r="S1344" i="1"/>
  <c r="T1344" i="1"/>
  <c r="Z1344" i="1"/>
  <c r="AA1344" i="1"/>
  <c r="J1344" i="1"/>
  <c r="AB1344" i="1"/>
  <c r="K1344" i="1"/>
  <c r="L1344" i="1"/>
  <c r="AJ1344" i="1"/>
  <c r="R1344" i="1"/>
  <c r="D1344" i="1"/>
  <c r="AH1344" i="1"/>
  <c r="AI1344" i="1"/>
  <c r="E1336" i="1"/>
  <c r="M1336" i="1"/>
  <c r="U1336" i="1"/>
  <c r="AC1336" i="1"/>
  <c r="AK1336" i="1"/>
  <c r="F1336" i="1"/>
  <c r="N1336" i="1"/>
  <c r="V1336" i="1"/>
  <c r="AD1336" i="1"/>
  <c r="AL1336" i="1"/>
  <c r="G1336" i="1"/>
  <c r="O1336" i="1"/>
  <c r="W1336" i="1"/>
  <c r="AE1336" i="1"/>
  <c r="AM1336" i="1"/>
  <c r="H1336" i="1"/>
  <c r="P1336" i="1"/>
  <c r="X1336" i="1"/>
  <c r="AF1336" i="1"/>
  <c r="AN1336" i="1"/>
  <c r="I1336" i="1"/>
  <c r="Q1336" i="1"/>
  <c r="Y1336" i="1"/>
  <c r="AG1336" i="1"/>
  <c r="J1336" i="1"/>
  <c r="AB1336" i="1"/>
  <c r="K1336" i="1"/>
  <c r="AH1336" i="1"/>
  <c r="L1336" i="1"/>
  <c r="AI1336" i="1"/>
  <c r="R1336" i="1"/>
  <c r="AJ1336" i="1"/>
  <c r="S1336" i="1"/>
  <c r="T1336" i="1"/>
  <c r="Z1336" i="1"/>
  <c r="AA1336" i="1"/>
  <c r="D1336" i="1"/>
  <c r="E1328" i="1"/>
  <c r="M1328" i="1"/>
  <c r="U1328" i="1"/>
  <c r="AC1328" i="1"/>
  <c r="AK1328" i="1"/>
  <c r="F1328" i="1"/>
  <c r="N1328" i="1"/>
  <c r="V1328" i="1"/>
  <c r="AD1328" i="1"/>
  <c r="AL1328" i="1"/>
  <c r="G1328" i="1"/>
  <c r="O1328" i="1"/>
  <c r="W1328" i="1"/>
  <c r="AE1328" i="1"/>
  <c r="AM1328" i="1"/>
  <c r="H1328" i="1"/>
  <c r="P1328" i="1"/>
  <c r="X1328" i="1"/>
  <c r="AF1328" i="1"/>
  <c r="AN1328" i="1"/>
  <c r="I1328" i="1"/>
  <c r="Q1328" i="1"/>
  <c r="Y1328" i="1"/>
  <c r="AG1328" i="1"/>
  <c r="S1328" i="1"/>
  <c r="T1328" i="1"/>
  <c r="Z1328" i="1"/>
  <c r="AA1328" i="1"/>
  <c r="J1328" i="1"/>
  <c r="AB1328" i="1"/>
  <c r="L1328" i="1"/>
  <c r="R1328" i="1"/>
  <c r="AH1328" i="1"/>
  <c r="AI1328" i="1"/>
  <c r="AJ1328" i="1"/>
  <c r="D1328" i="1"/>
  <c r="K1328" i="1"/>
  <c r="E1320" i="1"/>
  <c r="M1320" i="1"/>
  <c r="U1320" i="1"/>
  <c r="AC1320" i="1"/>
  <c r="AK1320" i="1"/>
  <c r="F1320" i="1"/>
  <c r="N1320" i="1"/>
  <c r="V1320" i="1"/>
  <c r="AD1320" i="1"/>
  <c r="AL1320" i="1"/>
  <c r="G1320" i="1"/>
  <c r="O1320" i="1"/>
  <c r="W1320" i="1"/>
  <c r="AE1320" i="1"/>
  <c r="AM1320" i="1"/>
  <c r="H1320" i="1"/>
  <c r="P1320" i="1"/>
  <c r="X1320" i="1"/>
  <c r="AF1320" i="1"/>
  <c r="AN1320" i="1"/>
  <c r="I1320" i="1"/>
  <c r="Q1320" i="1"/>
  <c r="Y1320" i="1"/>
  <c r="AG1320" i="1"/>
  <c r="J1320" i="1"/>
  <c r="AB1320" i="1"/>
  <c r="K1320" i="1"/>
  <c r="AH1320" i="1"/>
  <c r="L1320" i="1"/>
  <c r="AI1320" i="1"/>
  <c r="R1320" i="1"/>
  <c r="AJ1320" i="1"/>
  <c r="S1320" i="1"/>
  <c r="T1320" i="1"/>
  <c r="Z1320" i="1"/>
  <c r="AA1320" i="1"/>
  <c r="D1320" i="1"/>
  <c r="I1312" i="1"/>
  <c r="Q1312" i="1"/>
  <c r="Y1312" i="1"/>
  <c r="AG1312" i="1"/>
  <c r="J1312" i="1"/>
  <c r="R1312" i="1"/>
  <c r="Z1312" i="1"/>
  <c r="AH1312" i="1"/>
  <c r="K1312" i="1"/>
  <c r="S1312" i="1"/>
  <c r="AA1312" i="1"/>
  <c r="AI1312" i="1"/>
  <c r="L1312" i="1"/>
  <c r="T1312" i="1"/>
  <c r="AB1312" i="1"/>
  <c r="AJ1312" i="1"/>
  <c r="E1312" i="1"/>
  <c r="M1312" i="1"/>
  <c r="U1312" i="1"/>
  <c r="AC1312" i="1"/>
  <c r="AK1312" i="1"/>
  <c r="F1312" i="1"/>
  <c r="X1312" i="1"/>
  <c r="G1312" i="1"/>
  <c r="AD1312" i="1"/>
  <c r="H1312" i="1"/>
  <c r="AE1312" i="1"/>
  <c r="N1312" i="1"/>
  <c r="AF1312" i="1"/>
  <c r="O1312" i="1"/>
  <c r="AL1312" i="1"/>
  <c r="AN1312" i="1"/>
  <c r="V1312" i="1"/>
  <c r="P1312" i="1"/>
  <c r="W1312" i="1"/>
  <c r="D1312" i="1"/>
  <c r="AM1312" i="1"/>
  <c r="I1304" i="1"/>
  <c r="Q1304" i="1"/>
  <c r="Y1304" i="1"/>
  <c r="AG1304" i="1"/>
  <c r="J1304" i="1"/>
  <c r="R1304" i="1"/>
  <c r="Z1304" i="1"/>
  <c r="AH1304" i="1"/>
  <c r="K1304" i="1"/>
  <c r="S1304" i="1"/>
  <c r="AA1304" i="1"/>
  <c r="AI1304" i="1"/>
  <c r="L1304" i="1"/>
  <c r="T1304" i="1"/>
  <c r="AB1304" i="1"/>
  <c r="AJ1304" i="1"/>
  <c r="E1304" i="1"/>
  <c r="M1304" i="1"/>
  <c r="U1304" i="1"/>
  <c r="AC1304" i="1"/>
  <c r="AK1304" i="1"/>
  <c r="O1304" i="1"/>
  <c r="AL1304" i="1"/>
  <c r="P1304" i="1"/>
  <c r="AM1304" i="1"/>
  <c r="V1304" i="1"/>
  <c r="AN1304" i="1"/>
  <c r="W1304" i="1"/>
  <c r="F1304" i="1"/>
  <c r="X1304" i="1"/>
  <c r="AD1304" i="1"/>
  <c r="G1304" i="1"/>
  <c r="H1304" i="1"/>
  <c r="N1304" i="1"/>
  <c r="AE1304" i="1"/>
  <c r="AF1304" i="1"/>
  <c r="D1304" i="1"/>
  <c r="I1296" i="1"/>
  <c r="Q1296" i="1"/>
  <c r="Y1296" i="1"/>
  <c r="AG1296" i="1"/>
  <c r="J1296" i="1"/>
  <c r="R1296" i="1"/>
  <c r="Z1296" i="1"/>
  <c r="AH1296" i="1"/>
  <c r="K1296" i="1"/>
  <c r="S1296" i="1"/>
  <c r="AA1296" i="1"/>
  <c r="AI1296" i="1"/>
  <c r="L1296" i="1"/>
  <c r="T1296" i="1"/>
  <c r="AB1296" i="1"/>
  <c r="AJ1296" i="1"/>
  <c r="E1296" i="1"/>
  <c r="M1296" i="1"/>
  <c r="U1296" i="1"/>
  <c r="AC1296" i="1"/>
  <c r="AK1296" i="1"/>
  <c r="F1296" i="1"/>
  <c r="X1296" i="1"/>
  <c r="G1296" i="1"/>
  <c r="AD1296" i="1"/>
  <c r="H1296" i="1"/>
  <c r="AE1296" i="1"/>
  <c r="N1296" i="1"/>
  <c r="AF1296" i="1"/>
  <c r="O1296" i="1"/>
  <c r="AL1296" i="1"/>
  <c r="W1296" i="1"/>
  <c r="P1296" i="1"/>
  <c r="V1296" i="1"/>
  <c r="D1296" i="1"/>
  <c r="AM1296" i="1"/>
  <c r="AN1296" i="1"/>
  <c r="I1288" i="1"/>
  <c r="Q1288" i="1"/>
  <c r="Y1288" i="1"/>
  <c r="AG1288" i="1"/>
  <c r="J1288" i="1"/>
  <c r="R1288" i="1"/>
  <c r="Z1288" i="1"/>
  <c r="AH1288" i="1"/>
  <c r="K1288" i="1"/>
  <c r="S1288" i="1"/>
  <c r="AA1288" i="1"/>
  <c r="AI1288" i="1"/>
  <c r="L1288" i="1"/>
  <c r="T1288" i="1"/>
  <c r="AB1288" i="1"/>
  <c r="AJ1288" i="1"/>
  <c r="E1288" i="1"/>
  <c r="M1288" i="1"/>
  <c r="U1288" i="1"/>
  <c r="AC1288" i="1"/>
  <c r="AK1288" i="1"/>
  <c r="O1288" i="1"/>
  <c r="AL1288" i="1"/>
  <c r="P1288" i="1"/>
  <c r="AM1288" i="1"/>
  <c r="V1288" i="1"/>
  <c r="AN1288" i="1"/>
  <c r="W1288" i="1"/>
  <c r="F1288" i="1"/>
  <c r="X1288" i="1"/>
  <c r="G1288" i="1"/>
  <c r="AE1288" i="1"/>
  <c r="H1288" i="1"/>
  <c r="N1288" i="1"/>
  <c r="AD1288" i="1"/>
  <c r="D1288" i="1"/>
  <c r="AF1288" i="1"/>
  <c r="I1280" i="1"/>
  <c r="Q1280" i="1"/>
  <c r="Y1280" i="1"/>
  <c r="AG1280" i="1"/>
  <c r="J1280" i="1"/>
  <c r="R1280" i="1"/>
  <c r="Z1280" i="1"/>
  <c r="AH1280" i="1"/>
  <c r="K1280" i="1"/>
  <c r="S1280" i="1"/>
  <c r="AA1280" i="1"/>
  <c r="AI1280" i="1"/>
  <c r="L1280" i="1"/>
  <c r="T1280" i="1"/>
  <c r="AB1280" i="1"/>
  <c r="AJ1280" i="1"/>
  <c r="E1280" i="1"/>
  <c r="M1280" i="1"/>
  <c r="U1280" i="1"/>
  <c r="AC1280" i="1"/>
  <c r="AK1280" i="1"/>
  <c r="F1280" i="1"/>
  <c r="X1280" i="1"/>
  <c r="G1280" i="1"/>
  <c r="AD1280" i="1"/>
  <c r="H1280" i="1"/>
  <c r="AE1280" i="1"/>
  <c r="N1280" i="1"/>
  <c r="AF1280" i="1"/>
  <c r="O1280" i="1"/>
  <c r="AL1280" i="1"/>
  <c r="AM1280" i="1"/>
  <c r="P1280" i="1"/>
  <c r="V1280" i="1"/>
  <c r="W1280" i="1"/>
  <c r="D1280" i="1"/>
  <c r="AN1280" i="1"/>
  <c r="E1272" i="1"/>
  <c r="M1272" i="1"/>
  <c r="U1272" i="1"/>
  <c r="AC1272" i="1"/>
  <c r="AK1272" i="1"/>
  <c r="F1272" i="1"/>
  <c r="N1272" i="1"/>
  <c r="V1272" i="1"/>
  <c r="AD1272" i="1"/>
  <c r="AL1272" i="1"/>
  <c r="G1272" i="1"/>
  <c r="O1272" i="1"/>
  <c r="W1272" i="1"/>
  <c r="AE1272" i="1"/>
  <c r="AM1272" i="1"/>
  <c r="H1272" i="1"/>
  <c r="P1272" i="1"/>
  <c r="X1272" i="1"/>
  <c r="AF1272" i="1"/>
  <c r="AN1272" i="1"/>
  <c r="I1272" i="1"/>
  <c r="Q1272" i="1"/>
  <c r="Y1272" i="1"/>
  <c r="AG1272" i="1"/>
  <c r="L1272" i="1"/>
  <c r="AI1272" i="1"/>
  <c r="R1272" i="1"/>
  <c r="AJ1272" i="1"/>
  <c r="S1272" i="1"/>
  <c r="T1272" i="1"/>
  <c r="Z1272" i="1"/>
  <c r="J1272" i="1"/>
  <c r="K1272" i="1"/>
  <c r="D1272" i="1"/>
  <c r="AA1272" i="1"/>
  <c r="AB1272" i="1"/>
  <c r="AH1272" i="1"/>
  <c r="E1264" i="1"/>
  <c r="M1264" i="1"/>
  <c r="U1264" i="1"/>
  <c r="AC1264" i="1"/>
  <c r="AK1264" i="1"/>
  <c r="F1264" i="1"/>
  <c r="N1264" i="1"/>
  <c r="V1264" i="1"/>
  <c r="AD1264" i="1"/>
  <c r="AL1264" i="1"/>
  <c r="G1264" i="1"/>
  <c r="O1264" i="1"/>
  <c r="W1264" i="1"/>
  <c r="AE1264" i="1"/>
  <c r="AM1264" i="1"/>
  <c r="H1264" i="1"/>
  <c r="P1264" i="1"/>
  <c r="X1264" i="1"/>
  <c r="AF1264" i="1"/>
  <c r="AN1264" i="1"/>
  <c r="I1264" i="1"/>
  <c r="Q1264" i="1"/>
  <c r="Y1264" i="1"/>
  <c r="AG1264" i="1"/>
  <c r="Z1264" i="1"/>
  <c r="AA1264" i="1"/>
  <c r="J1264" i="1"/>
  <c r="AB1264" i="1"/>
  <c r="K1264" i="1"/>
  <c r="AH1264" i="1"/>
  <c r="L1264" i="1"/>
  <c r="AI1264" i="1"/>
  <c r="R1264" i="1"/>
  <c r="S1264" i="1"/>
  <c r="D1264" i="1"/>
  <c r="T1264" i="1"/>
  <c r="AJ1264" i="1"/>
  <c r="E1256" i="1"/>
  <c r="M1256" i="1"/>
  <c r="U1256" i="1"/>
  <c r="AC1256" i="1"/>
  <c r="AK1256" i="1"/>
  <c r="F1256" i="1"/>
  <c r="N1256" i="1"/>
  <c r="V1256" i="1"/>
  <c r="AD1256" i="1"/>
  <c r="AL1256" i="1"/>
  <c r="G1256" i="1"/>
  <c r="O1256" i="1"/>
  <c r="W1256" i="1"/>
  <c r="AE1256" i="1"/>
  <c r="AM1256" i="1"/>
  <c r="H1256" i="1"/>
  <c r="P1256" i="1"/>
  <c r="X1256" i="1"/>
  <c r="AF1256" i="1"/>
  <c r="AN1256" i="1"/>
  <c r="I1256" i="1"/>
  <c r="Q1256" i="1"/>
  <c r="Y1256" i="1"/>
  <c r="AG1256" i="1"/>
  <c r="L1256" i="1"/>
  <c r="AI1256" i="1"/>
  <c r="R1256" i="1"/>
  <c r="AJ1256" i="1"/>
  <c r="S1256" i="1"/>
  <c r="T1256" i="1"/>
  <c r="Z1256" i="1"/>
  <c r="K1256" i="1"/>
  <c r="AA1256" i="1"/>
  <c r="D1256" i="1"/>
  <c r="AB1256" i="1"/>
  <c r="AH1256" i="1"/>
  <c r="J1256" i="1"/>
  <c r="I1248" i="1"/>
  <c r="Q1248" i="1"/>
  <c r="Y1248" i="1"/>
  <c r="AG1248" i="1"/>
  <c r="J1248" i="1"/>
  <c r="R1248" i="1"/>
  <c r="Z1248" i="1"/>
  <c r="AH1248" i="1"/>
  <c r="K1248" i="1"/>
  <c r="S1248" i="1"/>
  <c r="AA1248" i="1"/>
  <c r="AI1248" i="1"/>
  <c r="L1248" i="1"/>
  <c r="T1248" i="1"/>
  <c r="AB1248" i="1"/>
  <c r="AJ1248" i="1"/>
  <c r="E1248" i="1"/>
  <c r="M1248" i="1"/>
  <c r="U1248" i="1"/>
  <c r="AC1248" i="1"/>
  <c r="AK1248" i="1"/>
  <c r="H1248" i="1"/>
  <c r="AE1248" i="1"/>
  <c r="N1248" i="1"/>
  <c r="AF1248" i="1"/>
  <c r="O1248" i="1"/>
  <c r="AL1248" i="1"/>
  <c r="P1248" i="1"/>
  <c r="AM1248" i="1"/>
  <c r="V1248" i="1"/>
  <c r="AN1248" i="1"/>
  <c r="X1248" i="1"/>
  <c r="W1248" i="1"/>
  <c r="D1248" i="1"/>
  <c r="F1248" i="1"/>
  <c r="G1248" i="1"/>
  <c r="AD1248" i="1"/>
  <c r="I1240" i="1"/>
  <c r="Q1240" i="1"/>
  <c r="Y1240" i="1"/>
  <c r="AG1240" i="1"/>
  <c r="J1240" i="1"/>
  <c r="R1240" i="1"/>
  <c r="Z1240" i="1"/>
  <c r="AH1240" i="1"/>
  <c r="K1240" i="1"/>
  <c r="S1240" i="1"/>
  <c r="AA1240" i="1"/>
  <c r="AI1240" i="1"/>
  <c r="L1240" i="1"/>
  <c r="T1240" i="1"/>
  <c r="AB1240" i="1"/>
  <c r="AJ1240" i="1"/>
  <c r="E1240" i="1"/>
  <c r="M1240" i="1"/>
  <c r="U1240" i="1"/>
  <c r="AC1240" i="1"/>
  <c r="AK1240" i="1"/>
  <c r="V1240" i="1"/>
  <c r="AN1240" i="1"/>
  <c r="W1240" i="1"/>
  <c r="F1240" i="1"/>
  <c r="X1240" i="1"/>
  <c r="G1240" i="1"/>
  <c r="AD1240" i="1"/>
  <c r="H1240" i="1"/>
  <c r="AE1240" i="1"/>
  <c r="AM1240" i="1"/>
  <c r="AF1240" i="1"/>
  <c r="D1240" i="1"/>
  <c r="P1240" i="1"/>
  <c r="N1240" i="1"/>
  <c r="O1240" i="1"/>
  <c r="AL1240" i="1"/>
  <c r="I1208" i="1"/>
  <c r="Q1208" i="1"/>
  <c r="Y1208" i="1"/>
  <c r="AG1208" i="1"/>
  <c r="J1208" i="1"/>
  <c r="R1208" i="1"/>
  <c r="Z1208" i="1"/>
  <c r="AH1208" i="1"/>
  <c r="K1208" i="1"/>
  <c r="S1208" i="1"/>
  <c r="AA1208" i="1"/>
  <c r="AI1208" i="1"/>
  <c r="L1208" i="1"/>
  <c r="T1208" i="1"/>
  <c r="AB1208" i="1"/>
  <c r="AJ1208" i="1"/>
  <c r="E1208" i="1"/>
  <c r="M1208" i="1"/>
  <c r="U1208" i="1"/>
  <c r="AC1208" i="1"/>
  <c r="AK1208" i="1"/>
  <c r="H1208" i="1"/>
  <c r="AE1208" i="1"/>
  <c r="N1208" i="1"/>
  <c r="AF1208" i="1"/>
  <c r="O1208" i="1"/>
  <c r="AL1208" i="1"/>
  <c r="P1208" i="1"/>
  <c r="AM1208" i="1"/>
  <c r="V1208" i="1"/>
  <c r="AN1208" i="1"/>
  <c r="AD1208" i="1"/>
  <c r="F1208" i="1"/>
  <c r="D1208" i="1"/>
  <c r="X1208" i="1"/>
  <c r="G1208" i="1"/>
  <c r="W1208" i="1"/>
  <c r="I1200" i="1"/>
  <c r="Q1200" i="1"/>
  <c r="Y1200" i="1"/>
  <c r="AG1200" i="1"/>
  <c r="J1200" i="1"/>
  <c r="R1200" i="1"/>
  <c r="Z1200" i="1"/>
  <c r="AH1200" i="1"/>
  <c r="K1200" i="1"/>
  <c r="S1200" i="1"/>
  <c r="AA1200" i="1"/>
  <c r="AI1200" i="1"/>
  <c r="L1200" i="1"/>
  <c r="T1200" i="1"/>
  <c r="AB1200" i="1"/>
  <c r="AJ1200" i="1"/>
  <c r="E1200" i="1"/>
  <c r="M1200" i="1"/>
  <c r="U1200" i="1"/>
  <c r="AC1200" i="1"/>
  <c r="AK1200" i="1"/>
  <c r="N1200" i="1"/>
  <c r="AF1200" i="1"/>
  <c r="O1200" i="1"/>
  <c r="AL1200" i="1"/>
  <c r="P1200" i="1"/>
  <c r="AM1200" i="1"/>
  <c r="V1200" i="1"/>
  <c r="AN1200" i="1"/>
  <c r="W1200" i="1"/>
  <c r="AE1200" i="1"/>
  <c r="X1200" i="1"/>
  <c r="H1200" i="1"/>
  <c r="F1200" i="1"/>
  <c r="G1200" i="1"/>
  <c r="D1200" i="1"/>
  <c r="AD1200" i="1"/>
  <c r="I1192" i="1"/>
  <c r="Q1192" i="1"/>
  <c r="Y1192" i="1"/>
  <c r="AG1192" i="1"/>
  <c r="J1192" i="1"/>
  <c r="R1192" i="1"/>
  <c r="Z1192" i="1"/>
  <c r="AH1192" i="1"/>
  <c r="K1192" i="1"/>
  <c r="S1192" i="1"/>
  <c r="AA1192" i="1"/>
  <c r="AI1192" i="1"/>
  <c r="L1192" i="1"/>
  <c r="T1192" i="1"/>
  <c r="AB1192" i="1"/>
  <c r="AJ1192" i="1"/>
  <c r="E1192" i="1"/>
  <c r="M1192" i="1"/>
  <c r="U1192" i="1"/>
  <c r="AC1192" i="1"/>
  <c r="AK1192" i="1"/>
  <c r="W1192" i="1"/>
  <c r="F1192" i="1"/>
  <c r="X1192" i="1"/>
  <c r="G1192" i="1"/>
  <c r="AD1192" i="1"/>
  <c r="H1192" i="1"/>
  <c r="AE1192" i="1"/>
  <c r="N1192" i="1"/>
  <c r="AF1192" i="1"/>
  <c r="AM1192" i="1"/>
  <c r="AN1192" i="1"/>
  <c r="V1192" i="1"/>
  <c r="P1192" i="1"/>
  <c r="O1192" i="1"/>
  <c r="D1192" i="1"/>
  <c r="AL1192" i="1"/>
  <c r="E1184" i="1"/>
  <c r="M1184" i="1"/>
  <c r="U1184" i="1"/>
  <c r="AC1184" i="1"/>
  <c r="AK1184" i="1"/>
  <c r="F1184" i="1"/>
  <c r="N1184" i="1"/>
  <c r="V1184" i="1"/>
  <c r="AD1184" i="1"/>
  <c r="AL1184" i="1"/>
  <c r="G1184" i="1"/>
  <c r="O1184" i="1"/>
  <c r="W1184" i="1"/>
  <c r="AE1184" i="1"/>
  <c r="AM1184" i="1"/>
  <c r="H1184" i="1"/>
  <c r="P1184" i="1"/>
  <c r="X1184" i="1"/>
  <c r="AF1184" i="1"/>
  <c r="AN1184" i="1"/>
  <c r="I1184" i="1"/>
  <c r="Q1184" i="1"/>
  <c r="Y1184" i="1"/>
  <c r="AG1184" i="1"/>
  <c r="S1184" i="1"/>
  <c r="T1184" i="1"/>
  <c r="Z1184" i="1"/>
  <c r="AA1184" i="1"/>
  <c r="J1184" i="1"/>
  <c r="AB1184" i="1"/>
  <c r="K1184" i="1"/>
  <c r="L1184" i="1"/>
  <c r="R1184" i="1"/>
  <c r="D1184" i="1"/>
  <c r="AH1184" i="1"/>
  <c r="AJ1184" i="1"/>
  <c r="AI1184" i="1"/>
  <c r="E1176" i="1"/>
  <c r="M1176" i="1"/>
  <c r="U1176" i="1"/>
  <c r="AC1176" i="1"/>
  <c r="AK1176" i="1"/>
  <c r="F1176" i="1"/>
  <c r="N1176" i="1"/>
  <c r="V1176" i="1"/>
  <c r="AD1176" i="1"/>
  <c r="AL1176" i="1"/>
  <c r="G1176" i="1"/>
  <c r="O1176" i="1"/>
  <c r="W1176" i="1"/>
  <c r="AE1176" i="1"/>
  <c r="AM1176" i="1"/>
  <c r="H1176" i="1"/>
  <c r="P1176" i="1"/>
  <c r="X1176" i="1"/>
  <c r="AF1176" i="1"/>
  <c r="AN1176" i="1"/>
  <c r="I1176" i="1"/>
  <c r="Q1176" i="1"/>
  <c r="Y1176" i="1"/>
  <c r="AG1176" i="1"/>
  <c r="J1176" i="1"/>
  <c r="AB1176" i="1"/>
  <c r="K1176" i="1"/>
  <c r="AH1176" i="1"/>
  <c r="L1176" i="1"/>
  <c r="AI1176" i="1"/>
  <c r="R1176" i="1"/>
  <c r="AJ1176" i="1"/>
  <c r="S1176" i="1"/>
  <c r="T1176" i="1"/>
  <c r="Z1176" i="1"/>
  <c r="AA1176" i="1"/>
  <c r="D1176" i="1"/>
  <c r="E1168" i="1"/>
  <c r="M1168" i="1"/>
  <c r="U1168" i="1"/>
  <c r="AC1168" i="1"/>
  <c r="AK1168" i="1"/>
  <c r="F1168" i="1"/>
  <c r="N1168" i="1"/>
  <c r="V1168" i="1"/>
  <c r="AD1168" i="1"/>
  <c r="AL1168" i="1"/>
  <c r="G1168" i="1"/>
  <c r="O1168" i="1"/>
  <c r="W1168" i="1"/>
  <c r="AE1168" i="1"/>
  <c r="AM1168" i="1"/>
  <c r="H1168" i="1"/>
  <c r="P1168" i="1"/>
  <c r="X1168" i="1"/>
  <c r="AF1168" i="1"/>
  <c r="AN1168" i="1"/>
  <c r="I1168" i="1"/>
  <c r="Q1168" i="1"/>
  <c r="Y1168" i="1"/>
  <c r="AG1168" i="1"/>
  <c r="S1168" i="1"/>
  <c r="T1168" i="1"/>
  <c r="Z1168" i="1"/>
  <c r="AA1168" i="1"/>
  <c r="J1168" i="1"/>
  <c r="AB1168" i="1"/>
  <c r="L1168" i="1"/>
  <c r="R1168" i="1"/>
  <c r="AH1168" i="1"/>
  <c r="AI1168" i="1"/>
  <c r="AJ1168" i="1"/>
  <c r="D1168" i="1"/>
  <c r="K1168" i="1"/>
  <c r="E1160" i="1"/>
  <c r="M1160" i="1"/>
  <c r="U1160" i="1"/>
  <c r="AC1160" i="1"/>
  <c r="AK1160" i="1"/>
  <c r="F1160" i="1"/>
  <c r="N1160" i="1"/>
  <c r="V1160" i="1"/>
  <c r="AD1160" i="1"/>
  <c r="AL1160" i="1"/>
  <c r="G1160" i="1"/>
  <c r="O1160" i="1"/>
  <c r="W1160" i="1"/>
  <c r="AE1160" i="1"/>
  <c r="AM1160" i="1"/>
  <c r="H1160" i="1"/>
  <c r="P1160" i="1"/>
  <c r="X1160" i="1"/>
  <c r="AF1160" i="1"/>
  <c r="AN1160" i="1"/>
  <c r="I1160" i="1"/>
  <c r="Q1160" i="1"/>
  <c r="Y1160" i="1"/>
  <c r="AG1160" i="1"/>
  <c r="J1160" i="1"/>
  <c r="AB1160" i="1"/>
  <c r="K1160" i="1"/>
  <c r="AH1160" i="1"/>
  <c r="L1160" i="1"/>
  <c r="AI1160" i="1"/>
  <c r="R1160" i="1"/>
  <c r="AJ1160" i="1"/>
  <c r="S1160" i="1"/>
  <c r="T1160" i="1"/>
  <c r="D1160" i="1"/>
  <c r="Z1160" i="1"/>
  <c r="AA1160" i="1"/>
  <c r="E1152" i="1"/>
  <c r="M1152" i="1"/>
  <c r="U1152" i="1"/>
  <c r="AC1152" i="1"/>
  <c r="AK1152" i="1"/>
  <c r="F1152" i="1"/>
  <c r="N1152" i="1"/>
  <c r="V1152" i="1"/>
  <c r="AD1152" i="1"/>
  <c r="AL1152" i="1"/>
  <c r="G1152" i="1"/>
  <c r="O1152" i="1"/>
  <c r="W1152" i="1"/>
  <c r="AE1152" i="1"/>
  <c r="AM1152" i="1"/>
  <c r="H1152" i="1"/>
  <c r="P1152" i="1"/>
  <c r="X1152" i="1"/>
  <c r="AF1152" i="1"/>
  <c r="AN1152" i="1"/>
  <c r="I1152" i="1"/>
  <c r="Q1152" i="1"/>
  <c r="Y1152" i="1"/>
  <c r="AG1152" i="1"/>
  <c r="S1152" i="1"/>
  <c r="T1152" i="1"/>
  <c r="Z1152" i="1"/>
  <c r="AA1152" i="1"/>
  <c r="J1152" i="1"/>
  <c r="AB1152" i="1"/>
  <c r="R1152" i="1"/>
  <c r="AH1152" i="1"/>
  <c r="AI1152" i="1"/>
  <c r="D1152" i="1"/>
  <c r="K1152" i="1"/>
  <c r="AJ1152" i="1"/>
  <c r="L1152" i="1"/>
  <c r="I1136" i="1"/>
  <c r="Q1136" i="1"/>
  <c r="Y1136" i="1"/>
  <c r="AG1136" i="1"/>
  <c r="J1136" i="1"/>
  <c r="R1136" i="1"/>
  <c r="Z1136" i="1"/>
  <c r="AH1136" i="1"/>
  <c r="K1136" i="1"/>
  <c r="S1136" i="1"/>
  <c r="AA1136" i="1"/>
  <c r="AI1136" i="1"/>
  <c r="L1136" i="1"/>
  <c r="T1136" i="1"/>
  <c r="AB1136" i="1"/>
  <c r="AJ1136" i="1"/>
  <c r="E1136" i="1"/>
  <c r="M1136" i="1"/>
  <c r="U1136" i="1"/>
  <c r="AC1136" i="1"/>
  <c r="AK1136" i="1"/>
  <c r="F1136" i="1"/>
  <c r="X1136" i="1"/>
  <c r="G1136" i="1"/>
  <c r="AD1136" i="1"/>
  <c r="H1136" i="1"/>
  <c r="AE1136" i="1"/>
  <c r="N1136" i="1"/>
  <c r="AF1136" i="1"/>
  <c r="O1136" i="1"/>
  <c r="AL1136" i="1"/>
  <c r="W1136" i="1"/>
  <c r="P1136" i="1"/>
  <c r="AM1136" i="1"/>
  <c r="V1136" i="1"/>
  <c r="AN1136" i="1"/>
  <c r="D1136" i="1"/>
  <c r="I1128" i="1"/>
  <c r="Q1128" i="1"/>
  <c r="Y1128" i="1"/>
  <c r="AG1128" i="1"/>
  <c r="J1128" i="1"/>
  <c r="R1128" i="1"/>
  <c r="Z1128" i="1"/>
  <c r="AH1128" i="1"/>
  <c r="K1128" i="1"/>
  <c r="S1128" i="1"/>
  <c r="AA1128" i="1"/>
  <c r="AI1128" i="1"/>
  <c r="L1128" i="1"/>
  <c r="T1128" i="1"/>
  <c r="AB1128" i="1"/>
  <c r="AJ1128" i="1"/>
  <c r="E1128" i="1"/>
  <c r="M1128" i="1"/>
  <c r="U1128" i="1"/>
  <c r="AC1128" i="1"/>
  <c r="AK1128" i="1"/>
  <c r="O1128" i="1"/>
  <c r="AL1128" i="1"/>
  <c r="P1128" i="1"/>
  <c r="AM1128" i="1"/>
  <c r="V1128" i="1"/>
  <c r="AN1128" i="1"/>
  <c r="W1128" i="1"/>
  <c r="F1128" i="1"/>
  <c r="X1128" i="1"/>
  <c r="G1128" i="1"/>
  <c r="H1128" i="1"/>
  <c r="AE1128" i="1"/>
  <c r="AF1128" i="1"/>
  <c r="N1128" i="1"/>
  <c r="AD1128" i="1"/>
  <c r="D1128" i="1"/>
  <c r="I1120" i="1"/>
  <c r="Q1120" i="1"/>
  <c r="Y1120" i="1"/>
  <c r="AG1120" i="1"/>
  <c r="J1120" i="1"/>
  <c r="R1120" i="1"/>
  <c r="Z1120" i="1"/>
  <c r="AH1120" i="1"/>
  <c r="K1120" i="1"/>
  <c r="S1120" i="1"/>
  <c r="AA1120" i="1"/>
  <c r="AI1120" i="1"/>
  <c r="L1120" i="1"/>
  <c r="T1120" i="1"/>
  <c r="AB1120" i="1"/>
  <c r="AJ1120" i="1"/>
  <c r="E1120" i="1"/>
  <c r="M1120" i="1"/>
  <c r="U1120" i="1"/>
  <c r="AC1120" i="1"/>
  <c r="AK1120" i="1"/>
  <c r="F1120" i="1"/>
  <c r="X1120" i="1"/>
  <c r="G1120" i="1"/>
  <c r="AD1120" i="1"/>
  <c r="H1120" i="1"/>
  <c r="AE1120" i="1"/>
  <c r="N1120" i="1"/>
  <c r="AF1120" i="1"/>
  <c r="O1120" i="1"/>
  <c r="AL1120" i="1"/>
  <c r="AN1120" i="1"/>
  <c r="P1120" i="1"/>
  <c r="V1120" i="1"/>
  <c r="W1120" i="1"/>
  <c r="AM1120" i="1"/>
  <c r="D1120" i="1"/>
  <c r="I1112" i="1"/>
  <c r="Q1112" i="1"/>
  <c r="Y1112" i="1"/>
  <c r="AG1112" i="1"/>
  <c r="J1112" i="1"/>
  <c r="R1112" i="1"/>
  <c r="Z1112" i="1"/>
  <c r="AH1112" i="1"/>
  <c r="K1112" i="1"/>
  <c r="S1112" i="1"/>
  <c r="AA1112" i="1"/>
  <c r="AI1112" i="1"/>
  <c r="L1112" i="1"/>
  <c r="T1112" i="1"/>
  <c r="AB1112" i="1"/>
  <c r="AJ1112" i="1"/>
  <c r="E1112" i="1"/>
  <c r="M1112" i="1"/>
  <c r="U1112" i="1"/>
  <c r="AC1112" i="1"/>
  <c r="AK1112" i="1"/>
  <c r="O1112" i="1"/>
  <c r="AL1112" i="1"/>
  <c r="P1112" i="1"/>
  <c r="AM1112" i="1"/>
  <c r="V1112" i="1"/>
  <c r="AN1112" i="1"/>
  <c r="W1112" i="1"/>
  <c r="F1112" i="1"/>
  <c r="X1112" i="1"/>
  <c r="G1112" i="1"/>
  <c r="H1112" i="1"/>
  <c r="N1112" i="1"/>
  <c r="AD1112" i="1"/>
  <c r="AE1112" i="1"/>
  <c r="AF1112" i="1"/>
  <c r="D1112" i="1"/>
  <c r="I1104" i="1"/>
  <c r="Q1104" i="1"/>
  <c r="Y1104" i="1"/>
  <c r="AG1104" i="1"/>
  <c r="J1104" i="1"/>
  <c r="R1104" i="1"/>
  <c r="Z1104" i="1"/>
  <c r="AH1104" i="1"/>
  <c r="K1104" i="1"/>
  <c r="S1104" i="1"/>
  <c r="AA1104" i="1"/>
  <c r="AI1104" i="1"/>
  <c r="L1104" i="1"/>
  <c r="T1104" i="1"/>
  <c r="AB1104" i="1"/>
  <c r="AJ1104" i="1"/>
  <c r="E1104" i="1"/>
  <c r="M1104" i="1"/>
  <c r="U1104" i="1"/>
  <c r="AC1104" i="1"/>
  <c r="AK1104" i="1"/>
  <c r="F1104" i="1"/>
  <c r="X1104" i="1"/>
  <c r="G1104" i="1"/>
  <c r="AD1104" i="1"/>
  <c r="H1104" i="1"/>
  <c r="AE1104" i="1"/>
  <c r="N1104" i="1"/>
  <c r="AF1104" i="1"/>
  <c r="O1104" i="1"/>
  <c r="AL1104" i="1"/>
  <c r="P1104" i="1"/>
  <c r="V1104" i="1"/>
  <c r="AN1104" i="1"/>
  <c r="W1104" i="1"/>
  <c r="AM1104" i="1"/>
  <c r="D1104" i="1"/>
  <c r="I1096" i="1"/>
  <c r="Q1096" i="1"/>
  <c r="Y1096" i="1"/>
  <c r="AG1096" i="1"/>
  <c r="J1096" i="1"/>
  <c r="R1096" i="1"/>
  <c r="Z1096" i="1"/>
  <c r="AH1096" i="1"/>
  <c r="K1096" i="1"/>
  <c r="S1096" i="1"/>
  <c r="AA1096" i="1"/>
  <c r="AI1096" i="1"/>
  <c r="L1096" i="1"/>
  <c r="T1096" i="1"/>
  <c r="AB1096" i="1"/>
  <c r="AJ1096" i="1"/>
  <c r="E1096" i="1"/>
  <c r="M1096" i="1"/>
  <c r="U1096" i="1"/>
  <c r="AC1096" i="1"/>
  <c r="AK1096" i="1"/>
  <c r="O1096" i="1"/>
  <c r="AL1096" i="1"/>
  <c r="P1096" i="1"/>
  <c r="AM1096" i="1"/>
  <c r="V1096" i="1"/>
  <c r="AN1096" i="1"/>
  <c r="W1096" i="1"/>
  <c r="F1096" i="1"/>
  <c r="X1096" i="1"/>
  <c r="H1096" i="1"/>
  <c r="N1096" i="1"/>
  <c r="AD1096" i="1"/>
  <c r="AE1096" i="1"/>
  <c r="AF1096" i="1"/>
  <c r="G1096" i="1"/>
  <c r="D1096" i="1"/>
  <c r="I1088" i="1"/>
  <c r="Q1088" i="1"/>
  <c r="Y1088" i="1"/>
  <c r="AG1088" i="1"/>
  <c r="J1088" i="1"/>
  <c r="R1088" i="1"/>
  <c r="Z1088" i="1"/>
  <c r="AH1088" i="1"/>
  <c r="K1088" i="1"/>
  <c r="S1088" i="1"/>
  <c r="AA1088" i="1"/>
  <c r="AI1088" i="1"/>
  <c r="L1088" i="1"/>
  <c r="T1088" i="1"/>
  <c r="AB1088" i="1"/>
  <c r="AJ1088" i="1"/>
  <c r="E1088" i="1"/>
  <c r="M1088" i="1"/>
  <c r="U1088" i="1"/>
  <c r="AC1088" i="1"/>
  <c r="AK1088" i="1"/>
  <c r="F1088" i="1"/>
  <c r="X1088" i="1"/>
  <c r="G1088" i="1"/>
  <c r="AD1088" i="1"/>
  <c r="H1088" i="1"/>
  <c r="AE1088" i="1"/>
  <c r="N1088" i="1"/>
  <c r="AF1088" i="1"/>
  <c r="O1088" i="1"/>
  <c r="AL1088" i="1"/>
  <c r="P1088" i="1"/>
  <c r="V1088" i="1"/>
  <c r="W1088" i="1"/>
  <c r="AM1088" i="1"/>
  <c r="AN1088" i="1"/>
  <c r="D1088" i="1"/>
  <c r="F1080" i="1"/>
  <c r="N1080" i="1"/>
  <c r="V1080" i="1"/>
  <c r="AD1080" i="1"/>
  <c r="AL1080" i="1"/>
  <c r="G1080" i="1"/>
  <c r="O1080" i="1"/>
  <c r="W1080" i="1"/>
  <c r="AE1080" i="1"/>
  <c r="AM1080" i="1"/>
  <c r="H1080" i="1"/>
  <c r="P1080" i="1"/>
  <c r="X1080" i="1"/>
  <c r="AF1080" i="1"/>
  <c r="AN1080" i="1"/>
  <c r="I1080" i="1"/>
  <c r="Q1080" i="1"/>
  <c r="Y1080" i="1"/>
  <c r="AG1080" i="1"/>
  <c r="J1080" i="1"/>
  <c r="R1080" i="1"/>
  <c r="Z1080" i="1"/>
  <c r="AH1080" i="1"/>
  <c r="M1080" i="1"/>
  <c r="AJ1080" i="1"/>
  <c r="S1080" i="1"/>
  <c r="AK1080" i="1"/>
  <c r="T1080" i="1"/>
  <c r="U1080" i="1"/>
  <c r="AA1080" i="1"/>
  <c r="AB1080" i="1"/>
  <c r="AC1080" i="1"/>
  <c r="AI1080" i="1"/>
  <c r="E1080" i="1"/>
  <c r="K1080" i="1"/>
  <c r="L1080" i="1"/>
  <c r="D1080" i="1"/>
  <c r="F1072" i="1"/>
  <c r="N1072" i="1"/>
  <c r="V1072" i="1"/>
  <c r="AD1072" i="1"/>
  <c r="AL1072" i="1"/>
  <c r="G1072" i="1"/>
  <c r="O1072" i="1"/>
  <c r="W1072" i="1"/>
  <c r="AE1072" i="1"/>
  <c r="AM1072" i="1"/>
  <c r="H1072" i="1"/>
  <c r="P1072" i="1"/>
  <c r="X1072" i="1"/>
  <c r="AF1072" i="1"/>
  <c r="AN1072" i="1"/>
  <c r="I1072" i="1"/>
  <c r="Q1072" i="1"/>
  <c r="Y1072" i="1"/>
  <c r="AG1072" i="1"/>
  <c r="J1072" i="1"/>
  <c r="R1072" i="1"/>
  <c r="Z1072" i="1"/>
  <c r="AH1072" i="1"/>
  <c r="K1072" i="1"/>
  <c r="S1072" i="1"/>
  <c r="AA1072" i="1"/>
  <c r="AI1072" i="1"/>
  <c r="AJ1072" i="1"/>
  <c r="E1072" i="1"/>
  <c r="AK1072" i="1"/>
  <c r="L1072" i="1"/>
  <c r="M1072" i="1"/>
  <c r="T1072" i="1"/>
  <c r="AB1072" i="1"/>
  <c r="AC1072" i="1"/>
  <c r="U1072" i="1"/>
  <c r="D1072" i="1"/>
  <c r="F1064" i="1"/>
  <c r="N1064" i="1"/>
  <c r="V1064" i="1"/>
  <c r="AD1064" i="1"/>
  <c r="AL1064" i="1"/>
  <c r="G1064" i="1"/>
  <c r="O1064" i="1"/>
  <c r="W1064" i="1"/>
  <c r="AE1064" i="1"/>
  <c r="AM1064" i="1"/>
  <c r="H1064" i="1"/>
  <c r="P1064" i="1"/>
  <c r="X1064" i="1"/>
  <c r="AF1064" i="1"/>
  <c r="AN1064" i="1"/>
  <c r="I1064" i="1"/>
  <c r="Q1064" i="1"/>
  <c r="Y1064" i="1"/>
  <c r="AG1064" i="1"/>
  <c r="J1064" i="1"/>
  <c r="R1064" i="1"/>
  <c r="Z1064" i="1"/>
  <c r="AH1064" i="1"/>
  <c r="K1064" i="1"/>
  <c r="S1064" i="1"/>
  <c r="AA1064" i="1"/>
  <c r="AI1064" i="1"/>
  <c r="AJ1064" i="1"/>
  <c r="E1064" i="1"/>
  <c r="AK1064" i="1"/>
  <c r="L1064" i="1"/>
  <c r="M1064" i="1"/>
  <c r="T1064" i="1"/>
  <c r="U1064" i="1"/>
  <c r="AC1064" i="1"/>
  <c r="AB1064" i="1"/>
  <c r="D1064" i="1"/>
  <c r="F1056" i="1"/>
  <c r="N1056" i="1"/>
  <c r="V1056" i="1"/>
  <c r="AD1056" i="1"/>
  <c r="AL1056" i="1"/>
  <c r="G1056" i="1"/>
  <c r="O1056" i="1"/>
  <c r="W1056" i="1"/>
  <c r="AE1056" i="1"/>
  <c r="AM1056" i="1"/>
  <c r="H1056" i="1"/>
  <c r="P1056" i="1"/>
  <c r="X1056" i="1"/>
  <c r="AF1056" i="1"/>
  <c r="AN1056" i="1"/>
  <c r="I1056" i="1"/>
  <c r="Q1056" i="1"/>
  <c r="Y1056" i="1"/>
  <c r="AG1056" i="1"/>
  <c r="J1056" i="1"/>
  <c r="R1056" i="1"/>
  <c r="Z1056" i="1"/>
  <c r="AH1056" i="1"/>
  <c r="K1056" i="1"/>
  <c r="S1056" i="1"/>
  <c r="AA1056" i="1"/>
  <c r="AI1056" i="1"/>
  <c r="AJ1056" i="1"/>
  <c r="E1056" i="1"/>
  <c r="AK1056" i="1"/>
  <c r="L1056" i="1"/>
  <c r="M1056" i="1"/>
  <c r="T1056" i="1"/>
  <c r="U1056" i="1"/>
  <c r="AB1056" i="1"/>
  <c r="AC1056" i="1"/>
  <c r="D1056" i="1"/>
  <c r="F1048" i="1"/>
  <c r="N1048" i="1"/>
  <c r="V1048" i="1"/>
  <c r="AD1048" i="1"/>
  <c r="AL1048" i="1"/>
  <c r="G1048" i="1"/>
  <c r="O1048" i="1"/>
  <c r="W1048" i="1"/>
  <c r="AE1048" i="1"/>
  <c r="AM1048" i="1"/>
  <c r="H1048" i="1"/>
  <c r="P1048" i="1"/>
  <c r="X1048" i="1"/>
  <c r="AF1048" i="1"/>
  <c r="AN1048" i="1"/>
  <c r="I1048" i="1"/>
  <c r="Q1048" i="1"/>
  <c r="Y1048" i="1"/>
  <c r="AG1048" i="1"/>
  <c r="J1048" i="1"/>
  <c r="R1048" i="1"/>
  <c r="Z1048" i="1"/>
  <c r="AH1048" i="1"/>
  <c r="K1048" i="1"/>
  <c r="S1048" i="1"/>
  <c r="AA1048" i="1"/>
  <c r="AI1048" i="1"/>
  <c r="AJ1048" i="1"/>
  <c r="E1048" i="1"/>
  <c r="AK1048" i="1"/>
  <c r="L1048" i="1"/>
  <c r="M1048" i="1"/>
  <c r="T1048" i="1"/>
  <c r="AC1048" i="1"/>
  <c r="U1048" i="1"/>
  <c r="AB1048" i="1"/>
  <c r="D1048" i="1"/>
  <c r="F1040" i="1"/>
  <c r="N1040" i="1"/>
  <c r="V1040" i="1"/>
  <c r="AD1040" i="1"/>
  <c r="AL1040" i="1"/>
  <c r="G1040" i="1"/>
  <c r="O1040" i="1"/>
  <c r="W1040" i="1"/>
  <c r="AE1040" i="1"/>
  <c r="AM1040" i="1"/>
  <c r="H1040" i="1"/>
  <c r="P1040" i="1"/>
  <c r="X1040" i="1"/>
  <c r="AF1040" i="1"/>
  <c r="AN1040" i="1"/>
  <c r="I1040" i="1"/>
  <c r="Q1040" i="1"/>
  <c r="Y1040" i="1"/>
  <c r="AG1040" i="1"/>
  <c r="J1040" i="1"/>
  <c r="R1040" i="1"/>
  <c r="Z1040" i="1"/>
  <c r="AH1040" i="1"/>
  <c r="K1040" i="1"/>
  <c r="S1040" i="1"/>
  <c r="AA1040" i="1"/>
  <c r="AI1040" i="1"/>
  <c r="AJ1040" i="1"/>
  <c r="E1040" i="1"/>
  <c r="AK1040" i="1"/>
  <c r="L1040" i="1"/>
  <c r="M1040" i="1"/>
  <c r="T1040" i="1"/>
  <c r="U1040" i="1"/>
  <c r="AB1040" i="1"/>
  <c r="D1040" i="1"/>
  <c r="AC1040" i="1"/>
  <c r="F1032" i="1"/>
  <c r="N1032" i="1"/>
  <c r="V1032" i="1"/>
  <c r="AD1032" i="1"/>
  <c r="AL1032" i="1"/>
  <c r="G1032" i="1"/>
  <c r="O1032" i="1"/>
  <c r="W1032" i="1"/>
  <c r="AE1032" i="1"/>
  <c r="AM1032" i="1"/>
  <c r="H1032" i="1"/>
  <c r="P1032" i="1"/>
  <c r="X1032" i="1"/>
  <c r="AF1032" i="1"/>
  <c r="AN1032" i="1"/>
  <c r="I1032" i="1"/>
  <c r="Q1032" i="1"/>
  <c r="Y1032" i="1"/>
  <c r="AG1032" i="1"/>
  <c r="J1032" i="1"/>
  <c r="R1032" i="1"/>
  <c r="Z1032" i="1"/>
  <c r="AH1032" i="1"/>
  <c r="K1032" i="1"/>
  <c r="S1032" i="1"/>
  <c r="AA1032" i="1"/>
  <c r="AI1032" i="1"/>
  <c r="AJ1032" i="1"/>
  <c r="E1032" i="1"/>
  <c r="AK1032" i="1"/>
  <c r="L1032" i="1"/>
  <c r="M1032" i="1"/>
  <c r="T1032" i="1"/>
  <c r="U1032" i="1"/>
  <c r="AB1032" i="1"/>
  <c r="AC1032" i="1"/>
  <c r="D1032" i="1"/>
  <c r="F1024" i="1"/>
  <c r="N1024" i="1"/>
  <c r="V1024" i="1"/>
  <c r="AD1024" i="1"/>
  <c r="AL1024" i="1"/>
  <c r="G1024" i="1"/>
  <c r="O1024" i="1"/>
  <c r="W1024" i="1"/>
  <c r="AE1024" i="1"/>
  <c r="AM1024" i="1"/>
  <c r="H1024" i="1"/>
  <c r="P1024" i="1"/>
  <c r="X1024" i="1"/>
  <c r="AF1024" i="1"/>
  <c r="AN1024" i="1"/>
  <c r="I1024" i="1"/>
  <c r="Q1024" i="1"/>
  <c r="Y1024" i="1"/>
  <c r="AG1024" i="1"/>
  <c r="J1024" i="1"/>
  <c r="R1024" i="1"/>
  <c r="Z1024" i="1"/>
  <c r="AH1024" i="1"/>
  <c r="K1024" i="1"/>
  <c r="S1024" i="1"/>
  <c r="AA1024" i="1"/>
  <c r="AI1024" i="1"/>
  <c r="AJ1024" i="1"/>
  <c r="E1024" i="1"/>
  <c r="AK1024" i="1"/>
  <c r="L1024" i="1"/>
  <c r="M1024" i="1"/>
  <c r="T1024" i="1"/>
  <c r="U1024" i="1"/>
  <c r="AB1024" i="1"/>
  <c r="AC1024" i="1"/>
  <c r="D1024" i="1"/>
  <c r="F1016" i="1"/>
  <c r="N1016" i="1"/>
  <c r="V1016" i="1"/>
  <c r="AD1016" i="1"/>
  <c r="AL1016" i="1"/>
  <c r="G1016" i="1"/>
  <c r="O1016" i="1"/>
  <c r="W1016" i="1"/>
  <c r="AE1016" i="1"/>
  <c r="AM1016" i="1"/>
  <c r="H1016" i="1"/>
  <c r="P1016" i="1"/>
  <c r="X1016" i="1"/>
  <c r="AF1016" i="1"/>
  <c r="AN1016" i="1"/>
  <c r="I1016" i="1"/>
  <c r="Q1016" i="1"/>
  <c r="Y1016" i="1"/>
  <c r="AG1016" i="1"/>
  <c r="J1016" i="1"/>
  <c r="R1016" i="1"/>
  <c r="Z1016" i="1"/>
  <c r="AH1016" i="1"/>
  <c r="K1016" i="1"/>
  <c r="S1016" i="1"/>
  <c r="AA1016" i="1"/>
  <c r="AI1016" i="1"/>
  <c r="AJ1016" i="1"/>
  <c r="E1016" i="1"/>
  <c r="AK1016" i="1"/>
  <c r="L1016" i="1"/>
  <c r="M1016" i="1"/>
  <c r="T1016" i="1"/>
  <c r="U1016" i="1"/>
  <c r="AB1016" i="1"/>
  <c r="AC1016" i="1"/>
  <c r="D1016" i="1"/>
  <c r="F1008" i="1"/>
  <c r="N1008" i="1"/>
  <c r="V1008" i="1"/>
  <c r="AD1008" i="1"/>
  <c r="AL1008" i="1"/>
  <c r="G1008" i="1"/>
  <c r="O1008" i="1"/>
  <c r="W1008" i="1"/>
  <c r="AE1008" i="1"/>
  <c r="AM1008" i="1"/>
  <c r="H1008" i="1"/>
  <c r="P1008" i="1"/>
  <c r="X1008" i="1"/>
  <c r="AF1008" i="1"/>
  <c r="AN1008" i="1"/>
  <c r="I1008" i="1"/>
  <c r="Q1008" i="1"/>
  <c r="Y1008" i="1"/>
  <c r="AG1008" i="1"/>
  <c r="J1008" i="1"/>
  <c r="R1008" i="1"/>
  <c r="Z1008" i="1"/>
  <c r="AH1008" i="1"/>
  <c r="K1008" i="1"/>
  <c r="S1008" i="1"/>
  <c r="AA1008" i="1"/>
  <c r="AI1008" i="1"/>
  <c r="AJ1008" i="1"/>
  <c r="E1008" i="1"/>
  <c r="AK1008" i="1"/>
  <c r="L1008" i="1"/>
  <c r="M1008" i="1"/>
  <c r="T1008" i="1"/>
  <c r="AB1008" i="1"/>
  <c r="AC1008" i="1"/>
  <c r="D1008" i="1"/>
  <c r="U1008" i="1"/>
  <c r="F1000" i="1"/>
  <c r="N1000" i="1"/>
  <c r="V1000" i="1"/>
  <c r="AD1000" i="1"/>
  <c r="AL1000" i="1"/>
  <c r="G1000" i="1"/>
  <c r="O1000" i="1"/>
  <c r="W1000" i="1"/>
  <c r="AE1000" i="1"/>
  <c r="AM1000" i="1"/>
  <c r="H1000" i="1"/>
  <c r="P1000" i="1"/>
  <c r="X1000" i="1"/>
  <c r="AF1000" i="1"/>
  <c r="AN1000" i="1"/>
  <c r="I1000" i="1"/>
  <c r="Q1000" i="1"/>
  <c r="Y1000" i="1"/>
  <c r="AG1000" i="1"/>
  <c r="J1000" i="1"/>
  <c r="R1000" i="1"/>
  <c r="Z1000" i="1"/>
  <c r="AH1000" i="1"/>
  <c r="K1000" i="1"/>
  <c r="S1000" i="1"/>
  <c r="AA1000" i="1"/>
  <c r="AI1000" i="1"/>
  <c r="AJ1000" i="1"/>
  <c r="E1000" i="1"/>
  <c r="AK1000" i="1"/>
  <c r="L1000" i="1"/>
  <c r="M1000" i="1"/>
  <c r="T1000" i="1"/>
  <c r="U1000" i="1"/>
  <c r="AC1000" i="1"/>
  <c r="AB1000" i="1"/>
  <c r="D1000" i="1"/>
  <c r="F992" i="1"/>
  <c r="N992" i="1"/>
  <c r="V992" i="1"/>
  <c r="AD992" i="1"/>
  <c r="AL992" i="1"/>
  <c r="G992" i="1"/>
  <c r="O992" i="1"/>
  <c r="W992" i="1"/>
  <c r="AE992" i="1"/>
  <c r="AM992" i="1"/>
  <c r="H992" i="1"/>
  <c r="P992" i="1"/>
  <c r="X992" i="1"/>
  <c r="AF992" i="1"/>
  <c r="AN992" i="1"/>
  <c r="I992" i="1"/>
  <c r="Q992" i="1"/>
  <c r="Y992" i="1"/>
  <c r="AG992" i="1"/>
  <c r="J992" i="1"/>
  <c r="R992" i="1"/>
  <c r="Z992" i="1"/>
  <c r="AH992" i="1"/>
  <c r="K992" i="1"/>
  <c r="S992" i="1"/>
  <c r="AA992" i="1"/>
  <c r="AI992" i="1"/>
  <c r="AJ992" i="1"/>
  <c r="E992" i="1"/>
  <c r="AK992" i="1"/>
  <c r="L992" i="1"/>
  <c r="M992" i="1"/>
  <c r="T992" i="1"/>
  <c r="U992" i="1"/>
  <c r="AB992" i="1"/>
  <c r="AC992" i="1"/>
  <c r="D992" i="1"/>
  <c r="F984" i="1"/>
  <c r="N984" i="1"/>
  <c r="V984" i="1"/>
  <c r="AD984" i="1"/>
  <c r="AL984" i="1"/>
  <c r="G984" i="1"/>
  <c r="O984" i="1"/>
  <c r="W984" i="1"/>
  <c r="AE984" i="1"/>
  <c r="AM984" i="1"/>
  <c r="H984" i="1"/>
  <c r="P984" i="1"/>
  <c r="X984" i="1"/>
  <c r="AF984" i="1"/>
  <c r="AN984" i="1"/>
  <c r="I984" i="1"/>
  <c r="Q984" i="1"/>
  <c r="Y984" i="1"/>
  <c r="AG984" i="1"/>
  <c r="J984" i="1"/>
  <c r="R984" i="1"/>
  <c r="Z984" i="1"/>
  <c r="AH984" i="1"/>
  <c r="K984" i="1"/>
  <c r="S984" i="1"/>
  <c r="AA984" i="1"/>
  <c r="AI984" i="1"/>
  <c r="AJ984" i="1"/>
  <c r="E984" i="1"/>
  <c r="AK984" i="1"/>
  <c r="L984" i="1"/>
  <c r="M984" i="1"/>
  <c r="T984" i="1"/>
  <c r="AC984" i="1"/>
  <c r="U984" i="1"/>
  <c r="AB984" i="1"/>
  <c r="D984" i="1"/>
  <c r="F976" i="1"/>
  <c r="N976" i="1"/>
  <c r="V976" i="1"/>
  <c r="AD976" i="1"/>
  <c r="AL976" i="1"/>
  <c r="G976" i="1"/>
  <c r="O976" i="1"/>
  <c r="W976" i="1"/>
  <c r="AE976" i="1"/>
  <c r="AM976" i="1"/>
  <c r="H976" i="1"/>
  <c r="P976" i="1"/>
  <c r="X976" i="1"/>
  <c r="AF976" i="1"/>
  <c r="AN976" i="1"/>
  <c r="I976" i="1"/>
  <c r="Q976" i="1"/>
  <c r="Y976" i="1"/>
  <c r="AG976" i="1"/>
  <c r="J976" i="1"/>
  <c r="R976" i="1"/>
  <c r="Z976" i="1"/>
  <c r="AH976" i="1"/>
  <c r="K976" i="1"/>
  <c r="S976" i="1"/>
  <c r="AA976" i="1"/>
  <c r="AI976" i="1"/>
  <c r="AJ976" i="1"/>
  <c r="E976" i="1"/>
  <c r="AK976" i="1"/>
  <c r="L976" i="1"/>
  <c r="M976" i="1"/>
  <c r="T976" i="1"/>
  <c r="U976" i="1"/>
  <c r="AB976" i="1"/>
  <c r="AC976" i="1"/>
  <c r="D976" i="1"/>
  <c r="F968" i="1"/>
  <c r="N968" i="1"/>
  <c r="V968" i="1"/>
  <c r="AD968" i="1"/>
  <c r="AL968" i="1"/>
  <c r="G968" i="1"/>
  <c r="O968" i="1"/>
  <c r="W968" i="1"/>
  <c r="AE968" i="1"/>
  <c r="AM968" i="1"/>
  <c r="H968" i="1"/>
  <c r="P968" i="1"/>
  <c r="X968" i="1"/>
  <c r="AF968" i="1"/>
  <c r="AN968" i="1"/>
  <c r="I968" i="1"/>
  <c r="Q968" i="1"/>
  <c r="Y968" i="1"/>
  <c r="AG968" i="1"/>
  <c r="J968" i="1"/>
  <c r="R968" i="1"/>
  <c r="Z968" i="1"/>
  <c r="AH968" i="1"/>
  <c r="K968" i="1"/>
  <c r="S968" i="1"/>
  <c r="AA968" i="1"/>
  <c r="AI968" i="1"/>
  <c r="AJ968" i="1"/>
  <c r="E968" i="1"/>
  <c r="AK968" i="1"/>
  <c r="L968" i="1"/>
  <c r="M968" i="1"/>
  <c r="T968" i="1"/>
  <c r="U968" i="1"/>
  <c r="AB968" i="1"/>
  <c r="AC968" i="1"/>
  <c r="D968" i="1"/>
  <c r="F960" i="1"/>
  <c r="N960" i="1"/>
  <c r="V960" i="1"/>
  <c r="AD960" i="1"/>
  <c r="AL960" i="1"/>
  <c r="G960" i="1"/>
  <c r="O960" i="1"/>
  <c r="W960" i="1"/>
  <c r="AE960" i="1"/>
  <c r="AM960" i="1"/>
  <c r="H960" i="1"/>
  <c r="P960" i="1"/>
  <c r="X960" i="1"/>
  <c r="AF960" i="1"/>
  <c r="AN960" i="1"/>
  <c r="I960" i="1"/>
  <c r="Q960" i="1"/>
  <c r="Y960" i="1"/>
  <c r="AG960" i="1"/>
  <c r="J960" i="1"/>
  <c r="R960" i="1"/>
  <c r="Z960" i="1"/>
  <c r="AH960" i="1"/>
  <c r="K960" i="1"/>
  <c r="S960" i="1"/>
  <c r="AA960" i="1"/>
  <c r="AI960" i="1"/>
  <c r="AJ960" i="1"/>
  <c r="E960" i="1"/>
  <c r="AK960" i="1"/>
  <c r="L960" i="1"/>
  <c r="M960" i="1"/>
  <c r="T960" i="1"/>
  <c r="U960" i="1"/>
  <c r="AB960" i="1"/>
  <c r="AC960" i="1"/>
  <c r="D960" i="1"/>
  <c r="E952" i="1"/>
  <c r="M952" i="1"/>
  <c r="U952" i="1"/>
  <c r="AC952" i="1"/>
  <c r="AK952" i="1"/>
  <c r="J952" i="1"/>
  <c r="R952" i="1"/>
  <c r="Z952" i="1"/>
  <c r="AH952" i="1"/>
  <c r="F952" i="1"/>
  <c r="P952" i="1"/>
  <c r="AA952" i="1"/>
  <c r="AL952" i="1"/>
  <c r="G952" i="1"/>
  <c r="Q952" i="1"/>
  <c r="AB952" i="1"/>
  <c r="AM952" i="1"/>
  <c r="H952" i="1"/>
  <c r="S952" i="1"/>
  <c r="AD952" i="1"/>
  <c r="AN952" i="1"/>
  <c r="I952" i="1"/>
  <c r="T952" i="1"/>
  <c r="AE952" i="1"/>
  <c r="K952" i="1"/>
  <c r="V952" i="1"/>
  <c r="AF952" i="1"/>
  <c r="L952" i="1"/>
  <c r="W952" i="1"/>
  <c r="AG952" i="1"/>
  <c r="N952" i="1"/>
  <c r="O952" i="1"/>
  <c r="X952" i="1"/>
  <c r="Y952" i="1"/>
  <c r="AI952" i="1"/>
  <c r="AJ952" i="1"/>
  <c r="D952" i="1"/>
  <c r="E944" i="1"/>
  <c r="M944" i="1"/>
  <c r="U944" i="1"/>
  <c r="AC944" i="1"/>
  <c r="AK944" i="1"/>
  <c r="F944" i="1"/>
  <c r="N944" i="1"/>
  <c r="V944" i="1"/>
  <c r="AD944" i="1"/>
  <c r="AL944" i="1"/>
  <c r="I944" i="1"/>
  <c r="Q944" i="1"/>
  <c r="Y944" i="1"/>
  <c r="AG944" i="1"/>
  <c r="J944" i="1"/>
  <c r="R944" i="1"/>
  <c r="Z944" i="1"/>
  <c r="AH944" i="1"/>
  <c r="T944" i="1"/>
  <c r="AJ944" i="1"/>
  <c r="G944" i="1"/>
  <c r="W944" i="1"/>
  <c r="AM944" i="1"/>
  <c r="H944" i="1"/>
  <c r="X944" i="1"/>
  <c r="AN944" i="1"/>
  <c r="K944" i="1"/>
  <c r="AA944" i="1"/>
  <c r="L944" i="1"/>
  <c r="AB944" i="1"/>
  <c r="O944" i="1"/>
  <c r="AE944" i="1"/>
  <c r="AF944" i="1"/>
  <c r="AI944" i="1"/>
  <c r="P944" i="1"/>
  <c r="S944" i="1"/>
  <c r="D944" i="1"/>
  <c r="E936" i="1"/>
  <c r="M936" i="1"/>
  <c r="U936" i="1"/>
  <c r="AC936" i="1"/>
  <c r="AK936" i="1"/>
  <c r="F936" i="1"/>
  <c r="N936" i="1"/>
  <c r="V936" i="1"/>
  <c r="AD936" i="1"/>
  <c r="AL936" i="1"/>
  <c r="H936" i="1"/>
  <c r="P936" i="1"/>
  <c r="X936" i="1"/>
  <c r="AF936" i="1"/>
  <c r="AN936" i="1"/>
  <c r="I936" i="1"/>
  <c r="Q936" i="1"/>
  <c r="Y936" i="1"/>
  <c r="AG936" i="1"/>
  <c r="J936" i="1"/>
  <c r="R936" i="1"/>
  <c r="Z936" i="1"/>
  <c r="AH936" i="1"/>
  <c r="G936" i="1"/>
  <c r="AB936" i="1"/>
  <c r="K936" i="1"/>
  <c r="AE936" i="1"/>
  <c r="L936" i="1"/>
  <c r="AI936" i="1"/>
  <c r="O936" i="1"/>
  <c r="AJ936" i="1"/>
  <c r="S936" i="1"/>
  <c r="AM936" i="1"/>
  <c r="T936" i="1"/>
  <c r="W936" i="1"/>
  <c r="AA936" i="1"/>
  <c r="D936" i="1"/>
  <c r="E928" i="1"/>
  <c r="M928" i="1"/>
  <c r="U928" i="1"/>
  <c r="AC928" i="1"/>
  <c r="AK928" i="1"/>
  <c r="L928" i="1"/>
  <c r="V928" i="1"/>
  <c r="AE928" i="1"/>
  <c r="AN928" i="1"/>
  <c r="N928" i="1"/>
  <c r="W928" i="1"/>
  <c r="AF928" i="1"/>
  <c r="G928" i="1"/>
  <c r="P928" i="1"/>
  <c r="Y928" i="1"/>
  <c r="AH928" i="1"/>
  <c r="H928" i="1"/>
  <c r="Q928" i="1"/>
  <c r="Z928" i="1"/>
  <c r="AI928" i="1"/>
  <c r="I928" i="1"/>
  <c r="R928" i="1"/>
  <c r="AA928" i="1"/>
  <c r="AJ928" i="1"/>
  <c r="X928" i="1"/>
  <c r="AB928" i="1"/>
  <c r="F928" i="1"/>
  <c r="AD928" i="1"/>
  <c r="J928" i="1"/>
  <c r="AG928" i="1"/>
  <c r="K928" i="1"/>
  <c r="AL928" i="1"/>
  <c r="O928" i="1"/>
  <c r="AM928" i="1"/>
  <c r="S928" i="1"/>
  <c r="T928" i="1"/>
  <c r="D928" i="1"/>
  <c r="J920" i="1"/>
  <c r="R920" i="1"/>
  <c r="Z920" i="1"/>
  <c r="AH920" i="1"/>
  <c r="L920" i="1"/>
  <c r="T920" i="1"/>
  <c r="AB920" i="1"/>
  <c r="AJ920" i="1"/>
  <c r="E920" i="1"/>
  <c r="M920" i="1"/>
  <c r="U920" i="1"/>
  <c r="AC920" i="1"/>
  <c r="AK920" i="1"/>
  <c r="H920" i="1"/>
  <c r="V920" i="1"/>
  <c r="AG920" i="1"/>
  <c r="I920" i="1"/>
  <c r="W920" i="1"/>
  <c r="AI920" i="1"/>
  <c r="N920" i="1"/>
  <c r="Y920" i="1"/>
  <c r="AM920" i="1"/>
  <c r="O920" i="1"/>
  <c r="AA920" i="1"/>
  <c r="AN920" i="1"/>
  <c r="P920" i="1"/>
  <c r="AD920" i="1"/>
  <c r="AE920" i="1"/>
  <c r="AF920" i="1"/>
  <c r="F920" i="1"/>
  <c r="AL920" i="1"/>
  <c r="G920" i="1"/>
  <c r="K920" i="1"/>
  <c r="Q920" i="1"/>
  <c r="X920" i="1"/>
  <c r="D920" i="1"/>
  <c r="S920" i="1"/>
  <c r="J912" i="1"/>
  <c r="R912" i="1"/>
  <c r="Z912" i="1"/>
  <c r="AH912" i="1"/>
  <c r="L912" i="1"/>
  <c r="T912" i="1"/>
  <c r="AB912" i="1"/>
  <c r="AJ912" i="1"/>
  <c r="E912" i="1"/>
  <c r="M912" i="1"/>
  <c r="U912" i="1"/>
  <c r="AC912" i="1"/>
  <c r="AK912" i="1"/>
  <c r="O912" i="1"/>
  <c r="AA912" i="1"/>
  <c r="AN912" i="1"/>
  <c r="P912" i="1"/>
  <c r="AD912" i="1"/>
  <c r="F912" i="1"/>
  <c r="Q912" i="1"/>
  <c r="AE912" i="1"/>
  <c r="G912" i="1"/>
  <c r="S912" i="1"/>
  <c r="AF912" i="1"/>
  <c r="H912" i="1"/>
  <c r="V912" i="1"/>
  <c r="AG912" i="1"/>
  <c r="I912" i="1"/>
  <c r="W912" i="1"/>
  <c r="AI912" i="1"/>
  <c r="X912" i="1"/>
  <c r="Y912" i="1"/>
  <c r="AL912" i="1"/>
  <c r="AM912" i="1"/>
  <c r="K912" i="1"/>
  <c r="N912" i="1"/>
  <c r="D912" i="1"/>
  <c r="J904" i="1"/>
  <c r="R904" i="1"/>
  <c r="Z904" i="1"/>
  <c r="AH904" i="1"/>
  <c r="K904" i="1"/>
  <c r="S904" i="1"/>
  <c r="AA904" i="1"/>
  <c r="AI904" i="1"/>
  <c r="L904" i="1"/>
  <c r="T904" i="1"/>
  <c r="AB904" i="1"/>
  <c r="AJ904" i="1"/>
  <c r="E904" i="1"/>
  <c r="M904" i="1"/>
  <c r="U904" i="1"/>
  <c r="AC904" i="1"/>
  <c r="AK904" i="1"/>
  <c r="P904" i="1"/>
  <c r="AF904" i="1"/>
  <c r="Q904" i="1"/>
  <c r="AG904" i="1"/>
  <c r="F904" i="1"/>
  <c r="V904" i="1"/>
  <c r="AL904" i="1"/>
  <c r="G904" i="1"/>
  <c r="W904" i="1"/>
  <c r="AM904" i="1"/>
  <c r="H904" i="1"/>
  <c r="X904" i="1"/>
  <c r="AN904" i="1"/>
  <c r="I904" i="1"/>
  <c r="Y904" i="1"/>
  <c r="N904" i="1"/>
  <c r="O904" i="1"/>
  <c r="AD904" i="1"/>
  <c r="AE904" i="1"/>
  <c r="D904" i="1"/>
  <c r="J896" i="1"/>
  <c r="R896" i="1"/>
  <c r="Z896" i="1"/>
  <c r="AH896" i="1"/>
  <c r="K896" i="1"/>
  <c r="S896" i="1"/>
  <c r="AA896" i="1"/>
  <c r="AI896" i="1"/>
  <c r="L896" i="1"/>
  <c r="T896" i="1"/>
  <c r="AB896" i="1"/>
  <c r="AJ896" i="1"/>
  <c r="E896" i="1"/>
  <c r="M896" i="1"/>
  <c r="U896" i="1"/>
  <c r="AC896" i="1"/>
  <c r="AK896" i="1"/>
  <c r="P896" i="1"/>
  <c r="AF896" i="1"/>
  <c r="Q896" i="1"/>
  <c r="AG896" i="1"/>
  <c r="F896" i="1"/>
  <c r="V896" i="1"/>
  <c r="AL896" i="1"/>
  <c r="G896" i="1"/>
  <c r="W896" i="1"/>
  <c r="AM896" i="1"/>
  <c r="H896" i="1"/>
  <c r="X896" i="1"/>
  <c r="AN896" i="1"/>
  <c r="I896" i="1"/>
  <c r="Y896" i="1"/>
  <c r="N896" i="1"/>
  <c r="AD896" i="1"/>
  <c r="O896" i="1"/>
  <c r="AE896" i="1"/>
  <c r="D896" i="1"/>
  <c r="J888" i="1"/>
  <c r="R888" i="1"/>
  <c r="Z888" i="1"/>
  <c r="AH888" i="1"/>
  <c r="K888" i="1"/>
  <c r="S888" i="1"/>
  <c r="AA888" i="1"/>
  <c r="AI888" i="1"/>
  <c r="L888" i="1"/>
  <c r="T888" i="1"/>
  <c r="AB888" i="1"/>
  <c r="AJ888" i="1"/>
  <c r="E888" i="1"/>
  <c r="M888" i="1"/>
  <c r="U888" i="1"/>
  <c r="AC888" i="1"/>
  <c r="AK888" i="1"/>
  <c r="P888" i="1"/>
  <c r="AF888" i="1"/>
  <c r="Q888" i="1"/>
  <c r="AG888" i="1"/>
  <c r="F888" i="1"/>
  <c r="V888" i="1"/>
  <c r="AL888" i="1"/>
  <c r="G888" i="1"/>
  <c r="W888" i="1"/>
  <c r="AM888" i="1"/>
  <c r="H888" i="1"/>
  <c r="X888" i="1"/>
  <c r="AN888" i="1"/>
  <c r="I888" i="1"/>
  <c r="Y888" i="1"/>
  <c r="N888" i="1"/>
  <c r="AD888" i="1"/>
  <c r="O888" i="1"/>
  <c r="AE888" i="1"/>
  <c r="D888" i="1"/>
  <c r="J880" i="1"/>
  <c r="R880" i="1"/>
  <c r="Z880" i="1"/>
  <c r="AH880" i="1"/>
  <c r="K880" i="1"/>
  <c r="S880" i="1"/>
  <c r="AA880" i="1"/>
  <c r="AI880" i="1"/>
  <c r="L880" i="1"/>
  <c r="T880" i="1"/>
  <c r="AB880" i="1"/>
  <c r="AJ880" i="1"/>
  <c r="E880" i="1"/>
  <c r="M880" i="1"/>
  <c r="U880" i="1"/>
  <c r="AC880" i="1"/>
  <c r="AK880" i="1"/>
  <c r="P880" i="1"/>
  <c r="AF880" i="1"/>
  <c r="Q880" i="1"/>
  <c r="AG880" i="1"/>
  <c r="F880" i="1"/>
  <c r="V880" i="1"/>
  <c r="AL880" i="1"/>
  <c r="G880" i="1"/>
  <c r="W880" i="1"/>
  <c r="AM880" i="1"/>
  <c r="H880" i="1"/>
  <c r="X880" i="1"/>
  <c r="AN880" i="1"/>
  <c r="I880" i="1"/>
  <c r="Y880" i="1"/>
  <c r="N880" i="1"/>
  <c r="AD880" i="1"/>
  <c r="O880" i="1"/>
  <c r="AE880" i="1"/>
  <c r="D880" i="1"/>
  <c r="J872" i="1"/>
  <c r="R872" i="1"/>
  <c r="Z872" i="1"/>
  <c r="AH872" i="1"/>
  <c r="K872" i="1"/>
  <c r="S872" i="1"/>
  <c r="AA872" i="1"/>
  <c r="AI872" i="1"/>
  <c r="L872" i="1"/>
  <c r="T872" i="1"/>
  <c r="AB872" i="1"/>
  <c r="AJ872" i="1"/>
  <c r="E872" i="1"/>
  <c r="M872" i="1"/>
  <c r="U872" i="1"/>
  <c r="AC872" i="1"/>
  <c r="AK872" i="1"/>
  <c r="F872" i="1"/>
  <c r="N872" i="1"/>
  <c r="V872" i="1"/>
  <c r="AD872" i="1"/>
  <c r="AL872" i="1"/>
  <c r="X872" i="1"/>
  <c r="G872" i="1"/>
  <c r="Y872" i="1"/>
  <c r="H872" i="1"/>
  <c r="AE872" i="1"/>
  <c r="I872" i="1"/>
  <c r="AF872" i="1"/>
  <c r="O872" i="1"/>
  <c r="AG872" i="1"/>
  <c r="P872" i="1"/>
  <c r="AM872" i="1"/>
  <c r="Q872" i="1"/>
  <c r="AN872" i="1"/>
  <c r="W872" i="1"/>
  <c r="D872" i="1"/>
  <c r="J864" i="1"/>
  <c r="R864" i="1"/>
  <c r="Z864" i="1"/>
  <c r="AH864" i="1"/>
  <c r="K864" i="1"/>
  <c r="S864" i="1"/>
  <c r="AA864" i="1"/>
  <c r="AI864" i="1"/>
  <c r="L864" i="1"/>
  <c r="T864" i="1"/>
  <c r="AB864" i="1"/>
  <c r="AJ864" i="1"/>
  <c r="E864" i="1"/>
  <c r="M864" i="1"/>
  <c r="U864" i="1"/>
  <c r="AC864" i="1"/>
  <c r="AK864" i="1"/>
  <c r="F864" i="1"/>
  <c r="N864" i="1"/>
  <c r="V864" i="1"/>
  <c r="AD864" i="1"/>
  <c r="AL864" i="1"/>
  <c r="O864" i="1"/>
  <c r="AG864" i="1"/>
  <c r="P864" i="1"/>
  <c r="AM864" i="1"/>
  <c r="Q864" i="1"/>
  <c r="AN864" i="1"/>
  <c r="W864" i="1"/>
  <c r="X864" i="1"/>
  <c r="G864" i="1"/>
  <c r="Y864" i="1"/>
  <c r="H864" i="1"/>
  <c r="AE864" i="1"/>
  <c r="I864" i="1"/>
  <c r="AF864" i="1"/>
  <c r="D864" i="1"/>
  <c r="J856" i="1"/>
  <c r="R856" i="1"/>
  <c r="Z856" i="1"/>
  <c r="AH856" i="1"/>
  <c r="K856" i="1"/>
  <c r="S856" i="1"/>
  <c r="AA856" i="1"/>
  <c r="AI856" i="1"/>
  <c r="L856" i="1"/>
  <c r="T856" i="1"/>
  <c r="AB856" i="1"/>
  <c r="AJ856" i="1"/>
  <c r="E856" i="1"/>
  <c r="M856" i="1"/>
  <c r="U856" i="1"/>
  <c r="AC856" i="1"/>
  <c r="AK856" i="1"/>
  <c r="F856" i="1"/>
  <c r="N856" i="1"/>
  <c r="V856" i="1"/>
  <c r="AD856" i="1"/>
  <c r="AL856" i="1"/>
  <c r="X856" i="1"/>
  <c r="G856" i="1"/>
  <c r="Y856" i="1"/>
  <c r="H856" i="1"/>
  <c r="AE856" i="1"/>
  <c r="I856" i="1"/>
  <c r="AF856" i="1"/>
  <c r="O856" i="1"/>
  <c r="AG856" i="1"/>
  <c r="P856" i="1"/>
  <c r="AM856" i="1"/>
  <c r="Q856" i="1"/>
  <c r="AN856" i="1"/>
  <c r="W856" i="1"/>
  <c r="D856" i="1"/>
  <c r="J848" i="1"/>
  <c r="R848" i="1"/>
  <c r="Z848" i="1"/>
  <c r="AH848" i="1"/>
  <c r="K848" i="1"/>
  <c r="S848" i="1"/>
  <c r="AA848" i="1"/>
  <c r="AI848" i="1"/>
  <c r="L848" i="1"/>
  <c r="T848" i="1"/>
  <c r="AB848" i="1"/>
  <c r="AJ848" i="1"/>
  <c r="E848" i="1"/>
  <c r="M848" i="1"/>
  <c r="U848" i="1"/>
  <c r="AC848" i="1"/>
  <c r="AK848" i="1"/>
  <c r="F848" i="1"/>
  <c r="N848" i="1"/>
  <c r="V848" i="1"/>
  <c r="AD848" i="1"/>
  <c r="AL848" i="1"/>
  <c r="G848" i="1"/>
  <c r="O848" i="1"/>
  <c r="W848" i="1"/>
  <c r="AE848" i="1"/>
  <c r="AM848" i="1"/>
  <c r="AF848" i="1"/>
  <c r="AG848" i="1"/>
  <c r="H848" i="1"/>
  <c r="AN848" i="1"/>
  <c r="I848" i="1"/>
  <c r="P848" i="1"/>
  <c r="Q848" i="1"/>
  <c r="X848" i="1"/>
  <c r="Y848" i="1"/>
  <c r="D848" i="1"/>
  <c r="H840" i="1"/>
  <c r="P840" i="1"/>
  <c r="X840" i="1"/>
  <c r="AF840" i="1"/>
  <c r="AN840" i="1"/>
  <c r="I840" i="1"/>
  <c r="Q840" i="1"/>
  <c r="Y840" i="1"/>
  <c r="AG840" i="1"/>
  <c r="J840" i="1"/>
  <c r="R840" i="1"/>
  <c r="Z840" i="1"/>
  <c r="AH840" i="1"/>
  <c r="L840" i="1"/>
  <c r="W840" i="1"/>
  <c r="AK840" i="1"/>
  <c r="M840" i="1"/>
  <c r="AA840" i="1"/>
  <c r="AL840" i="1"/>
  <c r="N840" i="1"/>
  <c r="AB840" i="1"/>
  <c r="AM840" i="1"/>
  <c r="O840" i="1"/>
  <c r="AC840" i="1"/>
  <c r="E840" i="1"/>
  <c r="S840" i="1"/>
  <c r="AD840" i="1"/>
  <c r="F840" i="1"/>
  <c r="T840" i="1"/>
  <c r="AE840" i="1"/>
  <c r="AI840" i="1"/>
  <c r="AJ840" i="1"/>
  <c r="G840" i="1"/>
  <c r="K840" i="1"/>
  <c r="U840" i="1"/>
  <c r="V840" i="1"/>
  <c r="D840" i="1"/>
  <c r="H832" i="1"/>
  <c r="P832" i="1"/>
  <c r="X832" i="1"/>
  <c r="AF832" i="1"/>
  <c r="AN832" i="1"/>
  <c r="I832" i="1"/>
  <c r="Q832" i="1"/>
  <c r="Y832" i="1"/>
  <c r="AG832" i="1"/>
  <c r="J832" i="1"/>
  <c r="R832" i="1"/>
  <c r="Z832" i="1"/>
  <c r="AH832" i="1"/>
  <c r="K832" i="1"/>
  <c r="S832" i="1"/>
  <c r="AA832" i="1"/>
  <c r="AI832" i="1"/>
  <c r="L832" i="1"/>
  <c r="T832" i="1"/>
  <c r="AB832" i="1"/>
  <c r="AJ832" i="1"/>
  <c r="F832" i="1"/>
  <c r="AC832" i="1"/>
  <c r="G832" i="1"/>
  <c r="AD832" i="1"/>
  <c r="M832" i="1"/>
  <c r="AE832" i="1"/>
  <c r="N832" i="1"/>
  <c r="AK832" i="1"/>
  <c r="O832" i="1"/>
  <c r="AL832" i="1"/>
  <c r="U832" i="1"/>
  <c r="AM832" i="1"/>
  <c r="E832" i="1"/>
  <c r="V832" i="1"/>
  <c r="W832" i="1"/>
  <c r="D832" i="1"/>
  <c r="H824" i="1"/>
  <c r="P824" i="1"/>
  <c r="X824" i="1"/>
  <c r="AF824" i="1"/>
  <c r="AN824" i="1"/>
  <c r="I824" i="1"/>
  <c r="Q824" i="1"/>
  <c r="Y824" i="1"/>
  <c r="AG824" i="1"/>
  <c r="J824" i="1"/>
  <c r="R824" i="1"/>
  <c r="Z824" i="1"/>
  <c r="AH824" i="1"/>
  <c r="K824" i="1"/>
  <c r="S824" i="1"/>
  <c r="AA824" i="1"/>
  <c r="AI824" i="1"/>
  <c r="L824" i="1"/>
  <c r="T824" i="1"/>
  <c r="AB824" i="1"/>
  <c r="AJ824" i="1"/>
  <c r="O824" i="1"/>
  <c r="AL824" i="1"/>
  <c r="U824" i="1"/>
  <c r="AM824" i="1"/>
  <c r="V824" i="1"/>
  <c r="E824" i="1"/>
  <c r="W824" i="1"/>
  <c r="F824" i="1"/>
  <c r="AC824" i="1"/>
  <c r="G824" i="1"/>
  <c r="AD824" i="1"/>
  <c r="AE824" i="1"/>
  <c r="AK824" i="1"/>
  <c r="M824" i="1"/>
  <c r="N824" i="1"/>
  <c r="D824" i="1"/>
  <c r="H816" i="1"/>
  <c r="P816" i="1"/>
  <c r="X816" i="1"/>
  <c r="AF816" i="1"/>
  <c r="AN816" i="1"/>
  <c r="I816" i="1"/>
  <c r="Q816" i="1"/>
  <c r="Y816" i="1"/>
  <c r="AG816" i="1"/>
  <c r="J816" i="1"/>
  <c r="R816" i="1"/>
  <c r="Z816" i="1"/>
  <c r="AH816" i="1"/>
  <c r="K816" i="1"/>
  <c r="S816" i="1"/>
  <c r="AA816" i="1"/>
  <c r="AI816" i="1"/>
  <c r="L816" i="1"/>
  <c r="T816" i="1"/>
  <c r="AB816" i="1"/>
  <c r="AJ816" i="1"/>
  <c r="F816" i="1"/>
  <c r="AC816" i="1"/>
  <c r="G816" i="1"/>
  <c r="AD816" i="1"/>
  <c r="M816" i="1"/>
  <c r="AE816" i="1"/>
  <c r="N816" i="1"/>
  <c r="AK816" i="1"/>
  <c r="O816" i="1"/>
  <c r="AL816" i="1"/>
  <c r="U816" i="1"/>
  <c r="AM816" i="1"/>
  <c r="E816" i="1"/>
  <c r="V816" i="1"/>
  <c r="W816" i="1"/>
  <c r="D816" i="1"/>
  <c r="H808" i="1"/>
  <c r="P808" i="1"/>
  <c r="X808" i="1"/>
  <c r="AF808" i="1"/>
  <c r="AN808" i="1"/>
  <c r="I808" i="1"/>
  <c r="Q808" i="1"/>
  <c r="Y808" i="1"/>
  <c r="AG808" i="1"/>
  <c r="J808" i="1"/>
  <c r="R808" i="1"/>
  <c r="Z808" i="1"/>
  <c r="AH808" i="1"/>
  <c r="K808" i="1"/>
  <c r="S808" i="1"/>
  <c r="AA808" i="1"/>
  <c r="AI808" i="1"/>
  <c r="L808" i="1"/>
  <c r="T808" i="1"/>
  <c r="AB808" i="1"/>
  <c r="AJ808" i="1"/>
  <c r="O808" i="1"/>
  <c r="AL808" i="1"/>
  <c r="U808" i="1"/>
  <c r="AM808" i="1"/>
  <c r="V808" i="1"/>
  <c r="E808" i="1"/>
  <c r="W808" i="1"/>
  <c r="F808" i="1"/>
  <c r="AC808" i="1"/>
  <c r="G808" i="1"/>
  <c r="AD808" i="1"/>
  <c r="M808" i="1"/>
  <c r="N808" i="1"/>
  <c r="AE808" i="1"/>
  <c r="AK808" i="1"/>
  <c r="D808" i="1"/>
  <c r="H800" i="1"/>
  <c r="P800" i="1"/>
  <c r="X800" i="1"/>
  <c r="AF800" i="1"/>
  <c r="AN800" i="1"/>
  <c r="I800" i="1"/>
  <c r="Q800" i="1"/>
  <c r="Y800" i="1"/>
  <c r="AG800" i="1"/>
  <c r="J800" i="1"/>
  <c r="R800" i="1"/>
  <c r="Z800" i="1"/>
  <c r="AH800" i="1"/>
  <c r="K800" i="1"/>
  <c r="S800" i="1"/>
  <c r="AA800" i="1"/>
  <c r="AI800" i="1"/>
  <c r="L800" i="1"/>
  <c r="T800" i="1"/>
  <c r="AB800" i="1"/>
  <c r="AJ800" i="1"/>
  <c r="F800" i="1"/>
  <c r="AC800" i="1"/>
  <c r="G800" i="1"/>
  <c r="AD800" i="1"/>
  <c r="M800" i="1"/>
  <c r="AE800" i="1"/>
  <c r="N800" i="1"/>
  <c r="AK800" i="1"/>
  <c r="O800" i="1"/>
  <c r="AL800" i="1"/>
  <c r="U800" i="1"/>
  <c r="AM800" i="1"/>
  <c r="E800" i="1"/>
  <c r="V800" i="1"/>
  <c r="W800" i="1"/>
  <c r="D800" i="1"/>
  <c r="H792" i="1"/>
  <c r="P792" i="1"/>
  <c r="X792" i="1"/>
  <c r="AF792" i="1"/>
  <c r="AN792" i="1"/>
  <c r="I792" i="1"/>
  <c r="Q792" i="1"/>
  <c r="Y792" i="1"/>
  <c r="AG792" i="1"/>
  <c r="J792" i="1"/>
  <c r="R792" i="1"/>
  <c r="Z792" i="1"/>
  <c r="AH792" i="1"/>
  <c r="K792" i="1"/>
  <c r="S792" i="1"/>
  <c r="AA792" i="1"/>
  <c r="AI792" i="1"/>
  <c r="L792" i="1"/>
  <c r="T792" i="1"/>
  <c r="AB792" i="1"/>
  <c r="AJ792" i="1"/>
  <c r="O792" i="1"/>
  <c r="AL792" i="1"/>
  <c r="U792" i="1"/>
  <c r="AM792" i="1"/>
  <c r="V792" i="1"/>
  <c r="E792" i="1"/>
  <c r="W792" i="1"/>
  <c r="F792" i="1"/>
  <c r="AC792" i="1"/>
  <c r="G792" i="1"/>
  <c r="AD792" i="1"/>
  <c r="M792" i="1"/>
  <c r="AE792" i="1"/>
  <c r="N792" i="1"/>
  <c r="AK792" i="1"/>
  <c r="D792" i="1"/>
  <c r="H784" i="1"/>
  <c r="P784" i="1"/>
  <c r="X784" i="1"/>
  <c r="AF784" i="1"/>
  <c r="AN784" i="1"/>
  <c r="I784" i="1"/>
  <c r="Q784" i="1"/>
  <c r="Y784" i="1"/>
  <c r="AG784" i="1"/>
  <c r="J784" i="1"/>
  <c r="R784" i="1"/>
  <c r="Z784" i="1"/>
  <c r="AH784" i="1"/>
  <c r="K784" i="1"/>
  <c r="S784" i="1"/>
  <c r="AA784" i="1"/>
  <c r="AI784" i="1"/>
  <c r="L784" i="1"/>
  <c r="T784" i="1"/>
  <c r="AB784" i="1"/>
  <c r="AJ784" i="1"/>
  <c r="F784" i="1"/>
  <c r="AC784" i="1"/>
  <c r="G784" i="1"/>
  <c r="AD784" i="1"/>
  <c r="M784" i="1"/>
  <c r="AE784" i="1"/>
  <c r="N784" i="1"/>
  <c r="AK784" i="1"/>
  <c r="O784" i="1"/>
  <c r="AL784" i="1"/>
  <c r="U784" i="1"/>
  <c r="AM784" i="1"/>
  <c r="V784" i="1"/>
  <c r="E784" i="1"/>
  <c r="W784" i="1"/>
  <c r="D784" i="1"/>
  <c r="H776" i="1"/>
  <c r="P776" i="1"/>
  <c r="X776" i="1"/>
  <c r="AF776" i="1"/>
  <c r="AN776" i="1"/>
  <c r="I776" i="1"/>
  <c r="Q776" i="1"/>
  <c r="Y776" i="1"/>
  <c r="AG776" i="1"/>
  <c r="J776" i="1"/>
  <c r="R776" i="1"/>
  <c r="Z776" i="1"/>
  <c r="AH776" i="1"/>
  <c r="K776" i="1"/>
  <c r="S776" i="1"/>
  <c r="AA776" i="1"/>
  <c r="AI776" i="1"/>
  <c r="L776" i="1"/>
  <c r="T776" i="1"/>
  <c r="AB776" i="1"/>
  <c r="AJ776" i="1"/>
  <c r="O776" i="1"/>
  <c r="AL776" i="1"/>
  <c r="U776" i="1"/>
  <c r="AM776" i="1"/>
  <c r="V776" i="1"/>
  <c r="E776" i="1"/>
  <c r="W776" i="1"/>
  <c r="F776" i="1"/>
  <c r="AC776" i="1"/>
  <c r="G776" i="1"/>
  <c r="AD776" i="1"/>
  <c r="M776" i="1"/>
  <c r="AE776" i="1"/>
  <c r="N776" i="1"/>
  <c r="AK776" i="1"/>
  <c r="D776" i="1"/>
  <c r="E768" i="1"/>
  <c r="M768" i="1"/>
  <c r="F768" i="1"/>
  <c r="N768" i="1"/>
  <c r="P768" i="1"/>
  <c r="X768" i="1"/>
  <c r="AF768" i="1"/>
  <c r="AN768" i="1"/>
  <c r="G768" i="1"/>
  <c r="Q768" i="1"/>
  <c r="Y768" i="1"/>
  <c r="AG768" i="1"/>
  <c r="H768" i="1"/>
  <c r="R768" i="1"/>
  <c r="Z768" i="1"/>
  <c r="AH768" i="1"/>
  <c r="I768" i="1"/>
  <c r="S768" i="1"/>
  <c r="AA768" i="1"/>
  <c r="AI768" i="1"/>
  <c r="J768" i="1"/>
  <c r="T768" i="1"/>
  <c r="AB768" i="1"/>
  <c r="AJ768" i="1"/>
  <c r="AC768" i="1"/>
  <c r="AD768" i="1"/>
  <c r="K768" i="1"/>
  <c r="AE768" i="1"/>
  <c r="L768" i="1"/>
  <c r="AK768" i="1"/>
  <c r="O768" i="1"/>
  <c r="AL768" i="1"/>
  <c r="U768" i="1"/>
  <c r="AM768" i="1"/>
  <c r="V768" i="1"/>
  <c r="W768" i="1"/>
  <c r="D768" i="1"/>
  <c r="E760" i="1"/>
  <c r="M760" i="1"/>
  <c r="U760" i="1"/>
  <c r="AC760" i="1"/>
  <c r="AK760" i="1"/>
  <c r="F760" i="1"/>
  <c r="N760" i="1"/>
  <c r="V760" i="1"/>
  <c r="AD760" i="1"/>
  <c r="AL760" i="1"/>
  <c r="P760" i="1"/>
  <c r="Z760" i="1"/>
  <c r="AJ760" i="1"/>
  <c r="G760" i="1"/>
  <c r="Q760" i="1"/>
  <c r="AA760" i="1"/>
  <c r="AM760" i="1"/>
  <c r="H760" i="1"/>
  <c r="R760" i="1"/>
  <c r="AB760" i="1"/>
  <c r="AN760" i="1"/>
  <c r="I760" i="1"/>
  <c r="S760" i="1"/>
  <c r="AE760" i="1"/>
  <c r="J760" i="1"/>
  <c r="T760" i="1"/>
  <c r="AF760" i="1"/>
  <c r="AH760" i="1"/>
  <c r="K760" i="1"/>
  <c r="AI760" i="1"/>
  <c r="L760" i="1"/>
  <c r="O760" i="1"/>
  <c r="W760" i="1"/>
  <c r="X760" i="1"/>
  <c r="Y760" i="1"/>
  <c r="AG760" i="1"/>
  <c r="D760" i="1"/>
  <c r="E752" i="1"/>
  <c r="M752" i="1"/>
  <c r="U752" i="1"/>
  <c r="AC752" i="1"/>
  <c r="AK752" i="1"/>
  <c r="F752" i="1"/>
  <c r="N752" i="1"/>
  <c r="V752" i="1"/>
  <c r="AD752" i="1"/>
  <c r="AL752" i="1"/>
  <c r="P752" i="1"/>
  <c r="Z752" i="1"/>
  <c r="AJ752" i="1"/>
  <c r="G752" i="1"/>
  <c r="Q752" i="1"/>
  <c r="AA752" i="1"/>
  <c r="AM752" i="1"/>
  <c r="H752" i="1"/>
  <c r="R752" i="1"/>
  <c r="AB752" i="1"/>
  <c r="AN752" i="1"/>
  <c r="I752" i="1"/>
  <c r="S752" i="1"/>
  <c r="AE752" i="1"/>
  <c r="J752" i="1"/>
  <c r="T752" i="1"/>
  <c r="AF752" i="1"/>
  <c r="K752" i="1"/>
  <c r="AI752" i="1"/>
  <c r="L752" i="1"/>
  <c r="O752" i="1"/>
  <c r="W752" i="1"/>
  <c r="X752" i="1"/>
  <c r="Y752" i="1"/>
  <c r="AG752" i="1"/>
  <c r="AH752" i="1"/>
  <c r="D752" i="1"/>
  <c r="E744" i="1"/>
  <c r="M744" i="1"/>
  <c r="U744" i="1"/>
  <c r="AC744" i="1"/>
  <c r="AK744" i="1"/>
  <c r="F744" i="1"/>
  <c r="N744" i="1"/>
  <c r="V744" i="1"/>
  <c r="AD744" i="1"/>
  <c r="AL744" i="1"/>
  <c r="P744" i="1"/>
  <c r="Z744" i="1"/>
  <c r="AJ744" i="1"/>
  <c r="G744" i="1"/>
  <c r="Q744" i="1"/>
  <c r="AA744" i="1"/>
  <c r="AM744" i="1"/>
  <c r="H744" i="1"/>
  <c r="R744" i="1"/>
  <c r="AB744" i="1"/>
  <c r="AN744" i="1"/>
  <c r="I744" i="1"/>
  <c r="S744" i="1"/>
  <c r="AE744" i="1"/>
  <c r="J744" i="1"/>
  <c r="T744" i="1"/>
  <c r="AF744" i="1"/>
  <c r="L744" i="1"/>
  <c r="O744" i="1"/>
  <c r="W744" i="1"/>
  <c r="X744" i="1"/>
  <c r="Y744" i="1"/>
  <c r="AG744" i="1"/>
  <c r="AH744" i="1"/>
  <c r="K744" i="1"/>
  <c r="AI744" i="1"/>
  <c r="D744" i="1"/>
  <c r="E736" i="1"/>
  <c r="M736" i="1"/>
  <c r="U736" i="1"/>
  <c r="AC736" i="1"/>
  <c r="AK736" i="1"/>
  <c r="F736" i="1"/>
  <c r="N736" i="1"/>
  <c r="V736" i="1"/>
  <c r="AD736" i="1"/>
  <c r="AL736" i="1"/>
  <c r="P736" i="1"/>
  <c r="Z736" i="1"/>
  <c r="AJ736" i="1"/>
  <c r="G736" i="1"/>
  <c r="Q736" i="1"/>
  <c r="AA736" i="1"/>
  <c r="AM736" i="1"/>
  <c r="H736" i="1"/>
  <c r="R736" i="1"/>
  <c r="AB736" i="1"/>
  <c r="AN736" i="1"/>
  <c r="I736" i="1"/>
  <c r="S736" i="1"/>
  <c r="AE736" i="1"/>
  <c r="J736" i="1"/>
  <c r="T736" i="1"/>
  <c r="AF736" i="1"/>
  <c r="O736" i="1"/>
  <c r="W736" i="1"/>
  <c r="X736" i="1"/>
  <c r="Y736" i="1"/>
  <c r="AG736" i="1"/>
  <c r="AH736" i="1"/>
  <c r="K736" i="1"/>
  <c r="AI736" i="1"/>
  <c r="L736" i="1"/>
  <c r="D736" i="1"/>
  <c r="E728" i="1"/>
  <c r="M728" i="1"/>
  <c r="U728" i="1"/>
  <c r="AC728" i="1"/>
  <c r="AK728" i="1"/>
  <c r="F728" i="1"/>
  <c r="N728" i="1"/>
  <c r="V728" i="1"/>
  <c r="AD728" i="1"/>
  <c r="AL728" i="1"/>
  <c r="P728" i="1"/>
  <c r="Z728" i="1"/>
  <c r="AJ728" i="1"/>
  <c r="G728" i="1"/>
  <c r="Q728" i="1"/>
  <c r="AA728" i="1"/>
  <c r="AM728" i="1"/>
  <c r="H728" i="1"/>
  <c r="R728" i="1"/>
  <c r="AB728" i="1"/>
  <c r="AN728" i="1"/>
  <c r="I728" i="1"/>
  <c r="S728" i="1"/>
  <c r="AE728" i="1"/>
  <c r="J728" i="1"/>
  <c r="T728" i="1"/>
  <c r="AF728" i="1"/>
  <c r="W728" i="1"/>
  <c r="X728" i="1"/>
  <c r="Y728" i="1"/>
  <c r="AG728" i="1"/>
  <c r="AH728" i="1"/>
  <c r="K728" i="1"/>
  <c r="AI728" i="1"/>
  <c r="L728" i="1"/>
  <c r="O728" i="1"/>
  <c r="D728" i="1"/>
  <c r="E720" i="1"/>
  <c r="M720" i="1"/>
  <c r="U720" i="1"/>
  <c r="AC720" i="1"/>
  <c r="AK720" i="1"/>
  <c r="F720" i="1"/>
  <c r="N720" i="1"/>
  <c r="V720" i="1"/>
  <c r="AD720" i="1"/>
  <c r="AL720" i="1"/>
  <c r="P720" i="1"/>
  <c r="Z720" i="1"/>
  <c r="AJ720" i="1"/>
  <c r="G720" i="1"/>
  <c r="Q720" i="1"/>
  <c r="AA720" i="1"/>
  <c r="AM720" i="1"/>
  <c r="H720" i="1"/>
  <c r="R720" i="1"/>
  <c r="AB720" i="1"/>
  <c r="AN720" i="1"/>
  <c r="I720" i="1"/>
  <c r="S720" i="1"/>
  <c r="AE720" i="1"/>
  <c r="J720" i="1"/>
  <c r="T720" i="1"/>
  <c r="AF720" i="1"/>
  <c r="X720" i="1"/>
  <c r="Y720" i="1"/>
  <c r="AG720" i="1"/>
  <c r="AH720" i="1"/>
  <c r="K720" i="1"/>
  <c r="AI720" i="1"/>
  <c r="L720" i="1"/>
  <c r="O720" i="1"/>
  <c r="W720" i="1"/>
  <c r="D720" i="1"/>
  <c r="E712" i="1"/>
  <c r="M712" i="1"/>
  <c r="U712" i="1"/>
  <c r="AC712" i="1"/>
  <c r="AK712" i="1"/>
  <c r="F712" i="1"/>
  <c r="N712" i="1"/>
  <c r="V712" i="1"/>
  <c r="AD712" i="1"/>
  <c r="AL712" i="1"/>
  <c r="G712" i="1"/>
  <c r="O712" i="1"/>
  <c r="W712" i="1"/>
  <c r="AE712" i="1"/>
  <c r="AM712" i="1"/>
  <c r="H712" i="1"/>
  <c r="P712" i="1"/>
  <c r="X712" i="1"/>
  <c r="AF712" i="1"/>
  <c r="AN712" i="1"/>
  <c r="J712" i="1"/>
  <c r="Z712" i="1"/>
  <c r="K712" i="1"/>
  <c r="AA712" i="1"/>
  <c r="L712" i="1"/>
  <c r="AB712" i="1"/>
  <c r="Q712" i="1"/>
  <c r="AG712" i="1"/>
  <c r="R712" i="1"/>
  <c r="AH712" i="1"/>
  <c r="I712" i="1"/>
  <c r="S712" i="1"/>
  <c r="T712" i="1"/>
  <c r="Y712" i="1"/>
  <c r="AI712" i="1"/>
  <c r="AJ712" i="1"/>
  <c r="D712" i="1"/>
  <c r="H704" i="1"/>
  <c r="P704" i="1"/>
  <c r="X704" i="1"/>
  <c r="AF704" i="1"/>
  <c r="AN704" i="1"/>
  <c r="I704" i="1"/>
  <c r="Q704" i="1"/>
  <c r="Y704" i="1"/>
  <c r="AG704" i="1"/>
  <c r="N704" i="1"/>
  <c r="Z704" i="1"/>
  <c r="AJ704" i="1"/>
  <c r="E704" i="1"/>
  <c r="O704" i="1"/>
  <c r="AA704" i="1"/>
  <c r="AK704" i="1"/>
  <c r="F704" i="1"/>
  <c r="R704" i="1"/>
  <c r="AB704" i="1"/>
  <c r="AL704" i="1"/>
  <c r="G704" i="1"/>
  <c r="S704" i="1"/>
  <c r="AC704" i="1"/>
  <c r="AM704" i="1"/>
  <c r="K704" i="1"/>
  <c r="AE704" i="1"/>
  <c r="L704" i="1"/>
  <c r="AH704" i="1"/>
  <c r="M704" i="1"/>
  <c r="AI704" i="1"/>
  <c r="T704" i="1"/>
  <c r="U704" i="1"/>
  <c r="AD704" i="1"/>
  <c r="J704" i="1"/>
  <c r="V704" i="1"/>
  <c r="W704" i="1"/>
  <c r="D704" i="1"/>
  <c r="H696" i="1"/>
  <c r="P696" i="1"/>
  <c r="X696" i="1"/>
  <c r="AF696" i="1"/>
  <c r="AN696" i="1"/>
  <c r="I696" i="1"/>
  <c r="Q696" i="1"/>
  <c r="Y696" i="1"/>
  <c r="AG696" i="1"/>
  <c r="N696" i="1"/>
  <c r="Z696" i="1"/>
  <c r="AJ696" i="1"/>
  <c r="E696" i="1"/>
  <c r="O696" i="1"/>
  <c r="AA696" i="1"/>
  <c r="AK696" i="1"/>
  <c r="F696" i="1"/>
  <c r="R696" i="1"/>
  <c r="AB696" i="1"/>
  <c r="AL696" i="1"/>
  <c r="G696" i="1"/>
  <c r="S696" i="1"/>
  <c r="AC696" i="1"/>
  <c r="AM696" i="1"/>
  <c r="U696" i="1"/>
  <c r="V696" i="1"/>
  <c r="W696" i="1"/>
  <c r="J696" i="1"/>
  <c r="AD696" i="1"/>
  <c r="K696" i="1"/>
  <c r="AE696" i="1"/>
  <c r="AI696" i="1"/>
  <c r="L696" i="1"/>
  <c r="M696" i="1"/>
  <c r="T696" i="1"/>
  <c r="AH696" i="1"/>
  <c r="D696" i="1"/>
  <c r="H688" i="1"/>
  <c r="P688" i="1"/>
  <c r="X688" i="1"/>
  <c r="AF688" i="1"/>
  <c r="AN688" i="1"/>
  <c r="I688" i="1"/>
  <c r="Q688" i="1"/>
  <c r="Y688" i="1"/>
  <c r="AG688" i="1"/>
  <c r="K688" i="1"/>
  <c r="S688" i="1"/>
  <c r="AA688" i="1"/>
  <c r="AI688" i="1"/>
  <c r="E688" i="1"/>
  <c r="R688" i="1"/>
  <c r="AD688" i="1"/>
  <c r="F688" i="1"/>
  <c r="T688" i="1"/>
  <c r="AE688" i="1"/>
  <c r="G688" i="1"/>
  <c r="U688" i="1"/>
  <c r="AH688" i="1"/>
  <c r="J688" i="1"/>
  <c r="V688" i="1"/>
  <c r="AJ688" i="1"/>
  <c r="Z688" i="1"/>
  <c r="AB688" i="1"/>
  <c r="AC688" i="1"/>
  <c r="L688" i="1"/>
  <c r="AK688" i="1"/>
  <c r="M688" i="1"/>
  <c r="AL688" i="1"/>
  <c r="AM688" i="1"/>
  <c r="N688" i="1"/>
  <c r="O688" i="1"/>
  <c r="W688" i="1"/>
  <c r="D688" i="1"/>
  <c r="H680" i="1"/>
  <c r="P680" i="1"/>
  <c r="X680" i="1"/>
  <c r="AF680" i="1"/>
  <c r="AN680" i="1"/>
  <c r="I680" i="1"/>
  <c r="Q680" i="1"/>
  <c r="Y680" i="1"/>
  <c r="AG680" i="1"/>
  <c r="K680" i="1"/>
  <c r="S680" i="1"/>
  <c r="AA680" i="1"/>
  <c r="AI680" i="1"/>
  <c r="L680" i="1"/>
  <c r="W680" i="1"/>
  <c r="AK680" i="1"/>
  <c r="M680" i="1"/>
  <c r="Z680" i="1"/>
  <c r="AL680" i="1"/>
  <c r="N680" i="1"/>
  <c r="AB680" i="1"/>
  <c r="AM680" i="1"/>
  <c r="O680" i="1"/>
  <c r="AC680" i="1"/>
  <c r="F680" i="1"/>
  <c r="AE680" i="1"/>
  <c r="G680" i="1"/>
  <c r="AH680" i="1"/>
  <c r="J680" i="1"/>
  <c r="AJ680" i="1"/>
  <c r="R680" i="1"/>
  <c r="T680" i="1"/>
  <c r="E680" i="1"/>
  <c r="U680" i="1"/>
  <c r="V680" i="1"/>
  <c r="AD680" i="1"/>
  <c r="D680" i="1"/>
  <c r="H672" i="1"/>
  <c r="P672" i="1"/>
  <c r="X672" i="1"/>
  <c r="AF672" i="1"/>
  <c r="AN672" i="1"/>
  <c r="I672" i="1"/>
  <c r="Q672" i="1"/>
  <c r="Y672" i="1"/>
  <c r="AG672" i="1"/>
  <c r="K672" i="1"/>
  <c r="S672" i="1"/>
  <c r="AA672" i="1"/>
  <c r="AI672" i="1"/>
  <c r="E672" i="1"/>
  <c r="R672" i="1"/>
  <c r="AD672" i="1"/>
  <c r="F672" i="1"/>
  <c r="T672" i="1"/>
  <c r="AE672" i="1"/>
  <c r="G672" i="1"/>
  <c r="U672" i="1"/>
  <c r="AH672" i="1"/>
  <c r="J672" i="1"/>
  <c r="V672" i="1"/>
  <c r="AJ672" i="1"/>
  <c r="M672" i="1"/>
  <c r="AL672" i="1"/>
  <c r="N672" i="1"/>
  <c r="AM672" i="1"/>
  <c r="O672" i="1"/>
  <c r="W672" i="1"/>
  <c r="Z672" i="1"/>
  <c r="L672" i="1"/>
  <c r="AB672" i="1"/>
  <c r="AC672" i="1"/>
  <c r="AK672" i="1"/>
  <c r="D672" i="1"/>
  <c r="H664" i="1"/>
  <c r="P664" i="1"/>
  <c r="X664" i="1"/>
  <c r="AF664" i="1"/>
  <c r="AN664" i="1"/>
  <c r="I664" i="1"/>
  <c r="Q664" i="1"/>
  <c r="Y664" i="1"/>
  <c r="AG664" i="1"/>
  <c r="J664" i="1"/>
  <c r="R664" i="1"/>
  <c r="Z664" i="1"/>
  <c r="AH664" i="1"/>
  <c r="K664" i="1"/>
  <c r="S664" i="1"/>
  <c r="AA664" i="1"/>
  <c r="AI664" i="1"/>
  <c r="L664" i="1"/>
  <c r="T664" i="1"/>
  <c r="AB664" i="1"/>
  <c r="AJ664" i="1"/>
  <c r="U664" i="1"/>
  <c r="AM664" i="1"/>
  <c r="V664" i="1"/>
  <c r="E664" i="1"/>
  <c r="W664" i="1"/>
  <c r="F664" i="1"/>
  <c r="AC664" i="1"/>
  <c r="AE664" i="1"/>
  <c r="AK664" i="1"/>
  <c r="AL664" i="1"/>
  <c r="G664" i="1"/>
  <c r="M664" i="1"/>
  <c r="N664" i="1"/>
  <c r="O664" i="1"/>
  <c r="AD664" i="1"/>
  <c r="D664" i="1"/>
  <c r="H656" i="1"/>
  <c r="P656" i="1"/>
  <c r="X656" i="1"/>
  <c r="AF656" i="1"/>
  <c r="AN656" i="1"/>
  <c r="I656" i="1"/>
  <c r="Q656" i="1"/>
  <c r="Y656" i="1"/>
  <c r="AG656" i="1"/>
  <c r="J656" i="1"/>
  <c r="R656" i="1"/>
  <c r="Z656" i="1"/>
  <c r="AH656" i="1"/>
  <c r="K656" i="1"/>
  <c r="S656" i="1"/>
  <c r="AA656" i="1"/>
  <c r="AI656" i="1"/>
  <c r="L656" i="1"/>
  <c r="T656" i="1"/>
  <c r="AB656" i="1"/>
  <c r="AJ656" i="1"/>
  <c r="G656" i="1"/>
  <c r="AD656" i="1"/>
  <c r="M656" i="1"/>
  <c r="AE656" i="1"/>
  <c r="N656" i="1"/>
  <c r="AK656" i="1"/>
  <c r="O656" i="1"/>
  <c r="AL656" i="1"/>
  <c r="V656" i="1"/>
  <c r="W656" i="1"/>
  <c r="AC656" i="1"/>
  <c r="AM656" i="1"/>
  <c r="E656" i="1"/>
  <c r="F656" i="1"/>
  <c r="U656" i="1"/>
  <c r="D656" i="1"/>
  <c r="H648" i="1"/>
  <c r="P648" i="1"/>
  <c r="X648" i="1"/>
  <c r="AF648" i="1"/>
  <c r="AN648" i="1"/>
  <c r="I648" i="1"/>
  <c r="Q648" i="1"/>
  <c r="Y648" i="1"/>
  <c r="AG648" i="1"/>
  <c r="J648" i="1"/>
  <c r="R648" i="1"/>
  <c r="Z648" i="1"/>
  <c r="AH648" i="1"/>
  <c r="K648" i="1"/>
  <c r="S648" i="1"/>
  <c r="AA648" i="1"/>
  <c r="AI648" i="1"/>
  <c r="L648" i="1"/>
  <c r="T648" i="1"/>
  <c r="AB648" i="1"/>
  <c r="AJ648" i="1"/>
  <c r="U648" i="1"/>
  <c r="AM648" i="1"/>
  <c r="V648" i="1"/>
  <c r="E648" i="1"/>
  <c r="W648" i="1"/>
  <c r="F648" i="1"/>
  <c r="AC648" i="1"/>
  <c r="M648" i="1"/>
  <c r="N648" i="1"/>
  <c r="O648" i="1"/>
  <c r="AD648" i="1"/>
  <c r="AE648" i="1"/>
  <c r="G648" i="1"/>
  <c r="AK648" i="1"/>
  <c r="AL648" i="1"/>
  <c r="D648" i="1"/>
  <c r="H640" i="1"/>
  <c r="P640" i="1"/>
  <c r="X640" i="1"/>
  <c r="AF640" i="1"/>
  <c r="AN640" i="1"/>
  <c r="I640" i="1"/>
  <c r="Q640" i="1"/>
  <c r="Y640" i="1"/>
  <c r="AG640" i="1"/>
  <c r="J640" i="1"/>
  <c r="R640" i="1"/>
  <c r="Z640" i="1"/>
  <c r="AH640" i="1"/>
  <c r="K640" i="1"/>
  <c r="S640" i="1"/>
  <c r="AA640" i="1"/>
  <c r="AI640" i="1"/>
  <c r="L640" i="1"/>
  <c r="T640" i="1"/>
  <c r="AB640" i="1"/>
  <c r="AJ640" i="1"/>
  <c r="G640" i="1"/>
  <c r="AD640" i="1"/>
  <c r="M640" i="1"/>
  <c r="AE640" i="1"/>
  <c r="N640" i="1"/>
  <c r="AK640" i="1"/>
  <c r="O640" i="1"/>
  <c r="AL640" i="1"/>
  <c r="E640" i="1"/>
  <c r="F640" i="1"/>
  <c r="U640" i="1"/>
  <c r="V640" i="1"/>
  <c r="W640" i="1"/>
  <c r="AC640" i="1"/>
  <c r="AM640" i="1"/>
  <c r="D640" i="1"/>
  <c r="H632" i="1"/>
  <c r="P632" i="1"/>
  <c r="X632" i="1"/>
  <c r="AF632" i="1"/>
  <c r="AN632" i="1"/>
  <c r="I632" i="1"/>
  <c r="Q632" i="1"/>
  <c r="Y632" i="1"/>
  <c r="AG632" i="1"/>
  <c r="J632" i="1"/>
  <c r="R632" i="1"/>
  <c r="Z632" i="1"/>
  <c r="AH632" i="1"/>
  <c r="K632" i="1"/>
  <c r="S632" i="1"/>
  <c r="AA632" i="1"/>
  <c r="AI632" i="1"/>
  <c r="L632" i="1"/>
  <c r="T632" i="1"/>
  <c r="AB632" i="1"/>
  <c r="AJ632" i="1"/>
  <c r="U632" i="1"/>
  <c r="AM632" i="1"/>
  <c r="V632" i="1"/>
  <c r="E632" i="1"/>
  <c r="W632" i="1"/>
  <c r="F632" i="1"/>
  <c r="AC632" i="1"/>
  <c r="G632" i="1"/>
  <c r="AD632" i="1"/>
  <c r="M632" i="1"/>
  <c r="AE632" i="1"/>
  <c r="N632" i="1"/>
  <c r="O632" i="1"/>
  <c r="AK632" i="1"/>
  <c r="AL632" i="1"/>
  <c r="D632" i="1"/>
  <c r="H624" i="1"/>
  <c r="P624" i="1"/>
  <c r="X624" i="1"/>
  <c r="AF624" i="1"/>
  <c r="AN624" i="1"/>
  <c r="I624" i="1"/>
  <c r="Q624" i="1"/>
  <c r="Y624" i="1"/>
  <c r="AG624" i="1"/>
  <c r="J624" i="1"/>
  <c r="R624" i="1"/>
  <c r="Z624" i="1"/>
  <c r="AH624" i="1"/>
  <c r="K624" i="1"/>
  <c r="S624" i="1"/>
  <c r="AA624" i="1"/>
  <c r="AI624" i="1"/>
  <c r="L624" i="1"/>
  <c r="T624" i="1"/>
  <c r="AB624" i="1"/>
  <c r="AJ624" i="1"/>
  <c r="G624" i="1"/>
  <c r="AD624" i="1"/>
  <c r="M624" i="1"/>
  <c r="AE624" i="1"/>
  <c r="N624" i="1"/>
  <c r="AK624" i="1"/>
  <c r="O624" i="1"/>
  <c r="AL624" i="1"/>
  <c r="U624" i="1"/>
  <c r="AM624" i="1"/>
  <c r="V624" i="1"/>
  <c r="E624" i="1"/>
  <c r="F624" i="1"/>
  <c r="W624" i="1"/>
  <c r="AC624" i="1"/>
  <c r="D624" i="1"/>
  <c r="H616" i="1"/>
  <c r="P616" i="1"/>
  <c r="X616" i="1"/>
  <c r="AF616" i="1"/>
  <c r="AN616" i="1"/>
  <c r="I616" i="1"/>
  <c r="Q616" i="1"/>
  <c r="Y616" i="1"/>
  <c r="AG616" i="1"/>
  <c r="J616" i="1"/>
  <c r="R616" i="1"/>
  <c r="Z616" i="1"/>
  <c r="AH616" i="1"/>
  <c r="K616" i="1"/>
  <c r="S616" i="1"/>
  <c r="AA616" i="1"/>
  <c r="AI616" i="1"/>
  <c r="L616" i="1"/>
  <c r="T616" i="1"/>
  <c r="AB616" i="1"/>
  <c r="AJ616" i="1"/>
  <c r="U616" i="1"/>
  <c r="AM616" i="1"/>
  <c r="V616" i="1"/>
  <c r="E616" i="1"/>
  <c r="W616" i="1"/>
  <c r="F616" i="1"/>
  <c r="AC616" i="1"/>
  <c r="G616" i="1"/>
  <c r="AD616" i="1"/>
  <c r="M616" i="1"/>
  <c r="AE616" i="1"/>
  <c r="AK616" i="1"/>
  <c r="AL616" i="1"/>
  <c r="N616" i="1"/>
  <c r="O616" i="1"/>
  <c r="D616" i="1"/>
  <c r="H608" i="1"/>
  <c r="P608" i="1"/>
  <c r="X608" i="1"/>
  <c r="AF608" i="1"/>
  <c r="AN608" i="1"/>
  <c r="I608" i="1"/>
  <c r="Q608" i="1"/>
  <c r="Y608" i="1"/>
  <c r="AG608" i="1"/>
  <c r="J608" i="1"/>
  <c r="R608" i="1"/>
  <c r="Z608" i="1"/>
  <c r="AH608" i="1"/>
  <c r="K608" i="1"/>
  <c r="S608" i="1"/>
  <c r="AA608" i="1"/>
  <c r="AI608" i="1"/>
  <c r="L608" i="1"/>
  <c r="T608" i="1"/>
  <c r="AB608" i="1"/>
  <c r="AJ608" i="1"/>
  <c r="G608" i="1"/>
  <c r="AD608" i="1"/>
  <c r="M608" i="1"/>
  <c r="AE608" i="1"/>
  <c r="N608" i="1"/>
  <c r="AK608" i="1"/>
  <c r="O608" i="1"/>
  <c r="AL608" i="1"/>
  <c r="U608" i="1"/>
  <c r="AM608" i="1"/>
  <c r="V608" i="1"/>
  <c r="E608" i="1"/>
  <c r="F608" i="1"/>
  <c r="W608" i="1"/>
  <c r="AC608" i="1"/>
  <c r="D608" i="1"/>
  <c r="H600" i="1"/>
  <c r="P600" i="1"/>
  <c r="X600" i="1"/>
  <c r="AF600" i="1"/>
  <c r="AN600" i="1"/>
  <c r="I600" i="1"/>
  <c r="Q600" i="1"/>
  <c r="Y600" i="1"/>
  <c r="AG600" i="1"/>
  <c r="J600" i="1"/>
  <c r="R600" i="1"/>
  <c r="Z600" i="1"/>
  <c r="AH600" i="1"/>
  <c r="K600" i="1"/>
  <c r="S600" i="1"/>
  <c r="AA600" i="1"/>
  <c r="AI600" i="1"/>
  <c r="L600" i="1"/>
  <c r="T600" i="1"/>
  <c r="AB600" i="1"/>
  <c r="AJ600" i="1"/>
  <c r="U600" i="1"/>
  <c r="AM600" i="1"/>
  <c r="V600" i="1"/>
  <c r="E600" i="1"/>
  <c r="W600" i="1"/>
  <c r="F600" i="1"/>
  <c r="AC600" i="1"/>
  <c r="G600" i="1"/>
  <c r="AD600" i="1"/>
  <c r="M600" i="1"/>
  <c r="AE600" i="1"/>
  <c r="N600" i="1"/>
  <c r="O600" i="1"/>
  <c r="AK600" i="1"/>
  <c r="AL600" i="1"/>
  <c r="D600" i="1"/>
  <c r="H592" i="1"/>
  <c r="P592" i="1"/>
  <c r="X592" i="1"/>
  <c r="AF592" i="1"/>
  <c r="AN592" i="1"/>
  <c r="I592" i="1"/>
  <c r="Q592" i="1"/>
  <c r="Y592" i="1"/>
  <c r="AG592" i="1"/>
  <c r="J592" i="1"/>
  <c r="R592" i="1"/>
  <c r="Z592" i="1"/>
  <c r="AH592" i="1"/>
  <c r="K592" i="1"/>
  <c r="S592" i="1"/>
  <c r="AA592" i="1"/>
  <c r="AI592" i="1"/>
  <c r="L592" i="1"/>
  <c r="T592" i="1"/>
  <c r="AB592" i="1"/>
  <c r="AJ592" i="1"/>
  <c r="G592" i="1"/>
  <c r="AD592" i="1"/>
  <c r="M592" i="1"/>
  <c r="AE592" i="1"/>
  <c r="N592" i="1"/>
  <c r="AK592" i="1"/>
  <c r="O592" i="1"/>
  <c r="AL592" i="1"/>
  <c r="U592" i="1"/>
  <c r="AM592" i="1"/>
  <c r="V592" i="1"/>
  <c r="E592" i="1"/>
  <c r="F592" i="1"/>
  <c r="W592" i="1"/>
  <c r="AC592" i="1"/>
  <c r="D592" i="1"/>
  <c r="H584" i="1"/>
  <c r="P584" i="1"/>
  <c r="X584" i="1"/>
  <c r="AF584" i="1"/>
  <c r="AN584" i="1"/>
  <c r="I584" i="1"/>
  <c r="Q584" i="1"/>
  <c r="Y584" i="1"/>
  <c r="AG584" i="1"/>
  <c r="J584" i="1"/>
  <c r="R584" i="1"/>
  <c r="Z584" i="1"/>
  <c r="AH584" i="1"/>
  <c r="K584" i="1"/>
  <c r="S584" i="1"/>
  <c r="AA584" i="1"/>
  <c r="AI584" i="1"/>
  <c r="L584" i="1"/>
  <c r="T584" i="1"/>
  <c r="AB584" i="1"/>
  <c r="AJ584" i="1"/>
  <c r="U584" i="1"/>
  <c r="AM584" i="1"/>
  <c r="V584" i="1"/>
  <c r="E584" i="1"/>
  <c r="W584" i="1"/>
  <c r="F584" i="1"/>
  <c r="AC584" i="1"/>
  <c r="G584" i="1"/>
  <c r="AD584" i="1"/>
  <c r="M584" i="1"/>
  <c r="AE584" i="1"/>
  <c r="N584" i="1"/>
  <c r="O584" i="1"/>
  <c r="AK584" i="1"/>
  <c r="AL584" i="1"/>
  <c r="D584" i="1"/>
  <c r="H576" i="1"/>
  <c r="P576" i="1"/>
  <c r="X576" i="1"/>
  <c r="AF576" i="1"/>
  <c r="AN576" i="1"/>
  <c r="I576" i="1"/>
  <c r="Q576" i="1"/>
  <c r="Y576" i="1"/>
  <c r="AG576" i="1"/>
  <c r="J576" i="1"/>
  <c r="R576" i="1"/>
  <c r="Z576" i="1"/>
  <c r="AH576" i="1"/>
  <c r="K576" i="1"/>
  <c r="S576" i="1"/>
  <c r="AA576" i="1"/>
  <c r="AI576" i="1"/>
  <c r="L576" i="1"/>
  <c r="T576" i="1"/>
  <c r="AB576" i="1"/>
  <c r="AJ576" i="1"/>
  <c r="G576" i="1"/>
  <c r="AD576" i="1"/>
  <c r="M576" i="1"/>
  <c r="AE576" i="1"/>
  <c r="N576" i="1"/>
  <c r="AK576" i="1"/>
  <c r="O576" i="1"/>
  <c r="AL576" i="1"/>
  <c r="U576" i="1"/>
  <c r="AM576" i="1"/>
  <c r="V576" i="1"/>
  <c r="W576" i="1"/>
  <c r="AC576" i="1"/>
  <c r="E576" i="1"/>
  <c r="F576" i="1"/>
  <c r="D576" i="1"/>
  <c r="J568" i="1"/>
  <c r="R568" i="1"/>
  <c r="Z568" i="1"/>
  <c r="AH568" i="1"/>
  <c r="K568" i="1"/>
  <c r="S568" i="1"/>
  <c r="AA568" i="1"/>
  <c r="AI568" i="1"/>
  <c r="L568" i="1"/>
  <c r="V568" i="1"/>
  <c r="AF568" i="1"/>
  <c r="M568" i="1"/>
  <c r="W568" i="1"/>
  <c r="AG568" i="1"/>
  <c r="N568" i="1"/>
  <c r="X568" i="1"/>
  <c r="AJ568" i="1"/>
  <c r="E568" i="1"/>
  <c r="O568" i="1"/>
  <c r="Y568" i="1"/>
  <c r="AK568" i="1"/>
  <c r="F568" i="1"/>
  <c r="P568" i="1"/>
  <c r="AB568" i="1"/>
  <c r="AL568" i="1"/>
  <c r="G568" i="1"/>
  <c r="AE568" i="1"/>
  <c r="H568" i="1"/>
  <c r="AM568" i="1"/>
  <c r="I568" i="1"/>
  <c r="AN568" i="1"/>
  <c r="Q568" i="1"/>
  <c r="T568" i="1"/>
  <c r="U568" i="1"/>
  <c r="AC568" i="1"/>
  <c r="AD568" i="1"/>
  <c r="D568" i="1"/>
  <c r="J560" i="1"/>
  <c r="R560" i="1"/>
  <c r="Z560" i="1"/>
  <c r="AH560" i="1"/>
  <c r="K560" i="1"/>
  <c r="S560" i="1"/>
  <c r="AA560" i="1"/>
  <c r="AI560" i="1"/>
  <c r="L560" i="1"/>
  <c r="T560" i="1"/>
  <c r="AB560" i="1"/>
  <c r="AJ560" i="1"/>
  <c r="N560" i="1"/>
  <c r="Y560" i="1"/>
  <c r="AM560" i="1"/>
  <c r="E560" i="1"/>
  <c r="P560" i="1"/>
  <c r="AD560" i="1"/>
  <c r="I560" i="1"/>
  <c r="AC560" i="1"/>
  <c r="M560" i="1"/>
  <c r="AE560" i="1"/>
  <c r="O560" i="1"/>
  <c r="AF560" i="1"/>
  <c r="Q560" i="1"/>
  <c r="AG560" i="1"/>
  <c r="U560" i="1"/>
  <c r="AK560" i="1"/>
  <c r="H560" i="1"/>
  <c r="V560" i="1"/>
  <c r="W560" i="1"/>
  <c r="X560" i="1"/>
  <c r="AL560" i="1"/>
  <c r="AN560" i="1"/>
  <c r="F560" i="1"/>
  <c r="G560" i="1"/>
  <c r="D560" i="1"/>
  <c r="J552" i="1"/>
  <c r="R552" i="1"/>
  <c r="Z552" i="1"/>
  <c r="AH552" i="1"/>
  <c r="K552" i="1"/>
  <c r="S552" i="1"/>
  <c r="AA552" i="1"/>
  <c r="AI552" i="1"/>
  <c r="L552" i="1"/>
  <c r="T552" i="1"/>
  <c r="AB552" i="1"/>
  <c r="AJ552" i="1"/>
  <c r="E552" i="1"/>
  <c r="M552" i="1"/>
  <c r="U552" i="1"/>
  <c r="AC552" i="1"/>
  <c r="AK552" i="1"/>
  <c r="F552" i="1"/>
  <c r="N552" i="1"/>
  <c r="V552" i="1"/>
  <c r="AD552" i="1"/>
  <c r="AL552" i="1"/>
  <c r="I552" i="1"/>
  <c r="AF552" i="1"/>
  <c r="P552" i="1"/>
  <c r="AM552" i="1"/>
  <c r="Y552" i="1"/>
  <c r="AE552" i="1"/>
  <c r="G552" i="1"/>
  <c r="AG552" i="1"/>
  <c r="H552" i="1"/>
  <c r="AN552" i="1"/>
  <c r="O552" i="1"/>
  <c r="Q552" i="1"/>
  <c r="W552" i="1"/>
  <c r="X552" i="1"/>
  <c r="D552" i="1"/>
  <c r="J544" i="1"/>
  <c r="R544" i="1"/>
  <c r="Z544" i="1"/>
  <c r="AH544" i="1"/>
  <c r="K544" i="1"/>
  <c r="S544" i="1"/>
  <c r="AA544" i="1"/>
  <c r="AI544" i="1"/>
  <c r="L544" i="1"/>
  <c r="T544" i="1"/>
  <c r="AB544" i="1"/>
  <c r="AJ544" i="1"/>
  <c r="E544" i="1"/>
  <c r="M544" i="1"/>
  <c r="U544" i="1"/>
  <c r="AC544" i="1"/>
  <c r="AK544" i="1"/>
  <c r="F544" i="1"/>
  <c r="N544" i="1"/>
  <c r="V544" i="1"/>
  <c r="AD544" i="1"/>
  <c r="AL544" i="1"/>
  <c r="W544" i="1"/>
  <c r="G544" i="1"/>
  <c r="Y544" i="1"/>
  <c r="AF544" i="1"/>
  <c r="H544" i="1"/>
  <c r="AG544" i="1"/>
  <c r="I544" i="1"/>
  <c r="AM544" i="1"/>
  <c r="O544" i="1"/>
  <c r="AN544" i="1"/>
  <c r="P544" i="1"/>
  <c r="Q544" i="1"/>
  <c r="X544" i="1"/>
  <c r="AE544" i="1"/>
  <c r="D544" i="1"/>
  <c r="J536" i="1"/>
  <c r="R536" i="1"/>
  <c r="Z536" i="1"/>
  <c r="AH536" i="1"/>
  <c r="K536" i="1"/>
  <c r="S536" i="1"/>
  <c r="AA536" i="1"/>
  <c r="AI536" i="1"/>
  <c r="L536" i="1"/>
  <c r="T536" i="1"/>
  <c r="AB536" i="1"/>
  <c r="AJ536" i="1"/>
  <c r="E536" i="1"/>
  <c r="M536" i="1"/>
  <c r="U536" i="1"/>
  <c r="AC536" i="1"/>
  <c r="AK536" i="1"/>
  <c r="F536" i="1"/>
  <c r="N536" i="1"/>
  <c r="V536" i="1"/>
  <c r="AD536" i="1"/>
  <c r="AL536" i="1"/>
  <c r="I536" i="1"/>
  <c r="AF536" i="1"/>
  <c r="P536" i="1"/>
  <c r="AM536" i="1"/>
  <c r="G536" i="1"/>
  <c r="AG536" i="1"/>
  <c r="H536" i="1"/>
  <c r="AN536" i="1"/>
  <c r="O536" i="1"/>
  <c r="Q536" i="1"/>
  <c r="W536" i="1"/>
  <c r="AE536" i="1"/>
  <c r="X536" i="1"/>
  <c r="Y536" i="1"/>
  <c r="D536" i="1"/>
  <c r="J528" i="1"/>
  <c r="R528" i="1"/>
  <c r="Z528" i="1"/>
  <c r="AH528" i="1"/>
  <c r="K528" i="1"/>
  <c r="S528" i="1"/>
  <c r="AA528" i="1"/>
  <c r="AI528" i="1"/>
  <c r="L528" i="1"/>
  <c r="T528" i="1"/>
  <c r="AB528" i="1"/>
  <c r="AJ528" i="1"/>
  <c r="E528" i="1"/>
  <c r="M528" i="1"/>
  <c r="U528" i="1"/>
  <c r="AC528" i="1"/>
  <c r="AK528" i="1"/>
  <c r="F528" i="1"/>
  <c r="N528" i="1"/>
  <c r="V528" i="1"/>
  <c r="AD528" i="1"/>
  <c r="AL528" i="1"/>
  <c r="W528" i="1"/>
  <c r="G528" i="1"/>
  <c r="Y528" i="1"/>
  <c r="I528" i="1"/>
  <c r="AM528" i="1"/>
  <c r="O528" i="1"/>
  <c r="AN528" i="1"/>
  <c r="P528" i="1"/>
  <c r="Q528" i="1"/>
  <c r="X528" i="1"/>
  <c r="AE528" i="1"/>
  <c r="AF528" i="1"/>
  <c r="AG528" i="1"/>
  <c r="H528" i="1"/>
  <c r="D528" i="1"/>
  <c r="J520" i="1"/>
  <c r="R520" i="1"/>
  <c r="Z520" i="1"/>
  <c r="AH520" i="1"/>
  <c r="K520" i="1"/>
  <c r="S520" i="1"/>
  <c r="AA520" i="1"/>
  <c r="AI520" i="1"/>
  <c r="L520" i="1"/>
  <c r="T520" i="1"/>
  <c r="AB520" i="1"/>
  <c r="AJ520" i="1"/>
  <c r="E520" i="1"/>
  <c r="M520" i="1"/>
  <c r="U520" i="1"/>
  <c r="AC520" i="1"/>
  <c r="AK520" i="1"/>
  <c r="F520" i="1"/>
  <c r="N520" i="1"/>
  <c r="V520" i="1"/>
  <c r="AD520" i="1"/>
  <c r="AL520" i="1"/>
  <c r="I520" i="1"/>
  <c r="AF520" i="1"/>
  <c r="P520" i="1"/>
  <c r="AM520" i="1"/>
  <c r="O520" i="1"/>
  <c r="Q520" i="1"/>
  <c r="W520" i="1"/>
  <c r="X520" i="1"/>
  <c r="Y520" i="1"/>
  <c r="G520" i="1"/>
  <c r="H520" i="1"/>
  <c r="AE520" i="1"/>
  <c r="AG520" i="1"/>
  <c r="AN520" i="1"/>
  <c r="D520" i="1"/>
  <c r="J512" i="1"/>
  <c r="R512" i="1"/>
  <c r="Z512" i="1"/>
  <c r="AH512" i="1"/>
  <c r="K512" i="1"/>
  <c r="S512" i="1"/>
  <c r="AA512" i="1"/>
  <c r="AI512" i="1"/>
  <c r="L512" i="1"/>
  <c r="T512" i="1"/>
  <c r="AB512" i="1"/>
  <c r="AJ512" i="1"/>
  <c r="E512" i="1"/>
  <c r="M512" i="1"/>
  <c r="U512" i="1"/>
  <c r="AC512" i="1"/>
  <c r="AK512" i="1"/>
  <c r="F512" i="1"/>
  <c r="N512" i="1"/>
  <c r="V512" i="1"/>
  <c r="AD512" i="1"/>
  <c r="AL512" i="1"/>
  <c r="W512" i="1"/>
  <c r="X512" i="1"/>
  <c r="G512" i="1"/>
  <c r="Y512" i="1"/>
  <c r="H512" i="1"/>
  <c r="AE512" i="1"/>
  <c r="AG512" i="1"/>
  <c r="AM512" i="1"/>
  <c r="AN512" i="1"/>
  <c r="I512" i="1"/>
  <c r="O512" i="1"/>
  <c r="Q512" i="1"/>
  <c r="AF512" i="1"/>
  <c r="P512" i="1"/>
  <c r="D512" i="1"/>
  <c r="J504" i="1"/>
  <c r="R504" i="1"/>
  <c r="Z504" i="1"/>
  <c r="AH504" i="1"/>
  <c r="K504" i="1"/>
  <c r="S504" i="1"/>
  <c r="AA504" i="1"/>
  <c r="AI504" i="1"/>
  <c r="L504" i="1"/>
  <c r="T504" i="1"/>
  <c r="AB504" i="1"/>
  <c r="AJ504" i="1"/>
  <c r="E504" i="1"/>
  <c r="M504" i="1"/>
  <c r="U504" i="1"/>
  <c r="AC504" i="1"/>
  <c r="AK504" i="1"/>
  <c r="F504" i="1"/>
  <c r="N504" i="1"/>
  <c r="V504" i="1"/>
  <c r="AD504" i="1"/>
  <c r="AL504" i="1"/>
  <c r="I504" i="1"/>
  <c r="AF504" i="1"/>
  <c r="O504" i="1"/>
  <c r="AG504" i="1"/>
  <c r="P504" i="1"/>
  <c r="AM504" i="1"/>
  <c r="Q504" i="1"/>
  <c r="AN504" i="1"/>
  <c r="X504" i="1"/>
  <c r="Y504" i="1"/>
  <c r="AE504" i="1"/>
  <c r="G504" i="1"/>
  <c r="H504" i="1"/>
  <c r="W504" i="1"/>
  <c r="D504" i="1"/>
  <c r="J496" i="1"/>
  <c r="R496" i="1"/>
  <c r="Z496" i="1"/>
  <c r="AH496" i="1"/>
  <c r="K496" i="1"/>
  <c r="S496" i="1"/>
  <c r="AA496" i="1"/>
  <c r="AI496" i="1"/>
  <c r="L496" i="1"/>
  <c r="T496" i="1"/>
  <c r="AB496" i="1"/>
  <c r="AJ496" i="1"/>
  <c r="E496" i="1"/>
  <c r="M496" i="1"/>
  <c r="U496" i="1"/>
  <c r="AC496" i="1"/>
  <c r="AK496" i="1"/>
  <c r="F496" i="1"/>
  <c r="N496" i="1"/>
  <c r="V496" i="1"/>
  <c r="AD496" i="1"/>
  <c r="AL496" i="1"/>
  <c r="W496" i="1"/>
  <c r="X496" i="1"/>
  <c r="G496" i="1"/>
  <c r="Y496" i="1"/>
  <c r="H496" i="1"/>
  <c r="AE496" i="1"/>
  <c r="O496" i="1"/>
  <c r="P496" i="1"/>
  <c r="Q496" i="1"/>
  <c r="AF496" i="1"/>
  <c r="AG496" i="1"/>
  <c r="AM496" i="1"/>
  <c r="AN496" i="1"/>
  <c r="I496" i="1"/>
  <c r="D496" i="1"/>
  <c r="J488" i="1"/>
  <c r="R488" i="1"/>
  <c r="Z488" i="1"/>
  <c r="AH488" i="1"/>
  <c r="K488" i="1"/>
  <c r="S488" i="1"/>
  <c r="AA488" i="1"/>
  <c r="AI488" i="1"/>
  <c r="L488" i="1"/>
  <c r="T488" i="1"/>
  <c r="AB488" i="1"/>
  <c r="AJ488" i="1"/>
  <c r="E488" i="1"/>
  <c r="M488" i="1"/>
  <c r="U488" i="1"/>
  <c r="AC488" i="1"/>
  <c r="AK488" i="1"/>
  <c r="F488" i="1"/>
  <c r="N488" i="1"/>
  <c r="V488" i="1"/>
  <c r="AD488" i="1"/>
  <c r="AL488" i="1"/>
  <c r="I488" i="1"/>
  <c r="AF488" i="1"/>
  <c r="O488" i="1"/>
  <c r="AG488" i="1"/>
  <c r="P488" i="1"/>
  <c r="AM488" i="1"/>
  <c r="Q488" i="1"/>
  <c r="AN488" i="1"/>
  <c r="W488" i="1"/>
  <c r="G488" i="1"/>
  <c r="H488" i="1"/>
  <c r="X488" i="1"/>
  <c r="Y488" i="1"/>
  <c r="AE488" i="1"/>
  <c r="D488" i="1"/>
  <c r="J480" i="1"/>
  <c r="R480" i="1"/>
  <c r="Z480" i="1"/>
  <c r="AH480" i="1"/>
  <c r="K480" i="1"/>
  <c r="S480" i="1"/>
  <c r="AA480" i="1"/>
  <c r="AI480" i="1"/>
  <c r="L480" i="1"/>
  <c r="T480" i="1"/>
  <c r="AB480" i="1"/>
  <c r="AJ480" i="1"/>
  <c r="E480" i="1"/>
  <c r="M480" i="1"/>
  <c r="U480" i="1"/>
  <c r="AC480" i="1"/>
  <c r="AK480" i="1"/>
  <c r="F480" i="1"/>
  <c r="N480" i="1"/>
  <c r="V480" i="1"/>
  <c r="AD480" i="1"/>
  <c r="AL480" i="1"/>
  <c r="W480" i="1"/>
  <c r="X480" i="1"/>
  <c r="G480" i="1"/>
  <c r="Y480" i="1"/>
  <c r="H480" i="1"/>
  <c r="AE480" i="1"/>
  <c r="I480" i="1"/>
  <c r="AF480" i="1"/>
  <c r="AN480" i="1"/>
  <c r="O480" i="1"/>
  <c r="P480" i="1"/>
  <c r="Q480" i="1"/>
  <c r="AG480" i="1"/>
  <c r="AM480" i="1"/>
  <c r="D480" i="1"/>
  <c r="J472" i="1"/>
  <c r="R472" i="1"/>
  <c r="Z472" i="1"/>
  <c r="AH472" i="1"/>
  <c r="K472" i="1"/>
  <c r="S472" i="1"/>
  <c r="AA472" i="1"/>
  <c r="AI472" i="1"/>
  <c r="L472" i="1"/>
  <c r="T472" i="1"/>
  <c r="AB472" i="1"/>
  <c r="AJ472" i="1"/>
  <c r="E472" i="1"/>
  <c r="M472" i="1"/>
  <c r="U472" i="1"/>
  <c r="AC472" i="1"/>
  <c r="AK472" i="1"/>
  <c r="F472" i="1"/>
  <c r="N472" i="1"/>
  <c r="V472" i="1"/>
  <c r="AD472" i="1"/>
  <c r="AL472" i="1"/>
  <c r="I472" i="1"/>
  <c r="AF472" i="1"/>
  <c r="O472" i="1"/>
  <c r="AG472" i="1"/>
  <c r="P472" i="1"/>
  <c r="AM472" i="1"/>
  <c r="Q472" i="1"/>
  <c r="AN472" i="1"/>
  <c r="W472" i="1"/>
  <c r="G472" i="1"/>
  <c r="H472" i="1"/>
  <c r="X472" i="1"/>
  <c r="Y472" i="1"/>
  <c r="AE472" i="1"/>
  <c r="D472" i="1"/>
  <c r="I464" i="1"/>
  <c r="Q464" i="1"/>
  <c r="Y464" i="1"/>
  <c r="AG464" i="1"/>
  <c r="J464" i="1"/>
  <c r="R464" i="1"/>
  <c r="Z464" i="1"/>
  <c r="AH464" i="1"/>
  <c r="L464" i="1"/>
  <c r="V464" i="1"/>
  <c r="AF464" i="1"/>
  <c r="M464" i="1"/>
  <c r="W464" i="1"/>
  <c r="AI464" i="1"/>
  <c r="N464" i="1"/>
  <c r="X464" i="1"/>
  <c r="AJ464" i="1"/>
  <c r="E464" i="1"/>
  <c r="O464" i="1"/>
  <c r="AA464" i="1"/>
  <c r="AK464" i="1"/>
  <c r="F464" i="1"/>
  <c r="P464" i="1"/>
  <c r="AB464" i="1"/>
  <c r="AL464" i="1"/>
  <c r="G464" i="1"/>
  <c r="AE464" i="1"/>
  <c r="H464" i="1"/>
  <c r="AM464" i="1"/>
  <c r="K464" i="1"/>
  <c r="AN464" i="1"/>
  <c r="S464" i="1"/>
  <c r="T464" i="1"/>
  <c r="U464" i="1"/>
  <c r="AC464" i="1"/>
  <c r="AD464" i="1"/>
  <c r="D464" i="1"/>
  <c r="I456" i="1"/>
  <c r="Q456" i="1"/>
  <c r="Y456" i="1"/>
  <c r="AG456" i="1"/>
  <c r="J456" i="1"/>
  <c r="R456" i="1"/>
  <c r="Z456" i="1"/>
  <c r="AH456" i="1"/>
  <c r="L456" i="1"/>
  <c r="V456" i="1"/>
  <c r="AF456" i="1"/>
  <c r="M456" i="1"/>
  <c r="W456" i="1"/>
  <c r="AI456" i="1"/>
  <c r="N456" i="1"/>
  <c r="X456" i="1"/>
  <c r="AJ456" i="1"/>
  <c r="E456" i="1"/>
  <c r="O456" i="1"/>
  <c r="AA456" i="1"/>
  <c r="AK456" i="1"/>
  <c r="F456" i="1"/>
  <c r="P456" i="1"/>
  <c r="AB456" i="1"/>
  <c r="AL456" i="1"/>
  <c r="H456" i="1"/>
  <c r="AM456" i="1"/>
  <c r="K456" i="1"/>
  <c r="AN456" i="1"/>
  <c r="S456" i="1"/>
  <c r="T456" i="1"/>
  <c r="U456" i="1"/>
  <c r="AC456" i="1"/>
  <c r="AD456" i="1"/>
  <c r="AE456" i="1"/>
  <c r="G456" i="1"/>
  <c r="D456" i="1"/>
  <c r="I448" i="1"/>
  <c r="Q448" i="1"/>
  <c r="Y448" i="1"/>
  <c r="AG448" i="1"/>
  <c r="J448" i="1"/>
  <c r="R448" i="1"/>
  <c r="Z448" i="1"/>
  <c r="AH448" i="1"/>
  <c r="L448" i="1"/>
  <c r="V448" i="1"/>
  <c r="AF448" i="1"/>
  <c r="M448" i="1"/>
  <c r="W448" i="1"/>
  <c r="AI448" i="1"/>
  <c r="N448" i="1"/>
  <c r="X448" i="1"/>
  <c r="AJ448" i="1"/>
  <c r="E448" i="1"/>
  <c r="O448" i="1"/>
  <c r="AA448" i="1"/>
  <c r="AK448" i="1"/>
  <c r="F448" i="1"/>
  <c r="P448" i="1"/>
  <c r="AB448" i="1"/>
  <c r="AL448" i="1"/>
  <c r="K448" i="1"/>
  <c r="AN448" i="1"/>
  <c r="S448" i="1"/>
  <c r="T448" i="1"/>
  <c r="U448" i="1"/>
  <c r="AC448" i="1"/>
  <c r="AD448" i="1"/>
  <c r="G448" i="1"/>
  <c r="H448" i="1"/>
  <c r="AE448" i="1"/>
  <c r="AM448" i="1"/>
  <c r="D448" i="1"/>
  <c r="I440" i="1"/>
  <c r="Q440" i="1"/>
  <c r="Y440" i="1"/>
  <c r="AG440" i="1"/>
  <c r="J440" i="1"/>
  <c r="R440" i="1"/>
  <c r="Z440" i="1"/>
  <c r="AH440" i="1"/>
  <c r="E440" i="1"/>
  <c r="L440" i="1"/>
  <c r="V440" i="1"/>
  <c r="AF440" i="1"/>
  <c r="M440" i="1"/>
  <c r="W440" i="1"/>
  <c r="AI440" i="1"/>
  <c r="N440" i="1"/>
  <c r="X440" i="1"/>
  <c r="AJ440" i="1"/>
  <c r="O440" i="1"/>
  <c r="AA440" i="1"/>
  <c r="AK440" i="1"/>
  <c r="F440" i="1"/>
  <c r="P440" i="1"/>
  <c r="AB440" i="1"/>
  <c r="AL440" i="1"/>
  <c r="S440" i="1"/>
  <c r="T440" i="1"/>
  <c r="U440" i="1"/>
  <c r="AC440" i="1"/>
  <c r="AD440" i="1"/>
  <c r="G440" i="1"/>
  <c r="AE440" i="1"/>
  <c r="AM440" i="1"/>
  <c r="AN440" i="1"/>
  <c r="H440" i="1"/>
  <c r="K440" i="1"/>
  <c r="D440" i="1"/>
  <c r="I432" i="1"/>
  <c r="Q432" i="1"/>
  <c r="Y432" i="1"/>
  <c r="AG432" i="1"/>
  <c r="J432" i="1"/>
  <c r="R432" i="1"/>
  <c r="Z432" i="1"/>
  <c r="AH432" i="1"/>
  <c r="K432" i="1"/>
  <c r="S432" i="1"/>
  <c r="AA432" i="1"/>
  <c r="AI432" i="1"/>
  <c r="L432" i="1"/>
  <c r="T432" i="1"/>
  <c r="AB432" i="1"/>
  <c r="AJ432" i="1"/>
  <c r="E432" i="1"/>
  <c r="M432" i="1"/>
  <c r="U432" i="1"/>
  <c r="AC432" i="1"/>
  <c r="AK432" i="1"/>
  <c r="F432" i="1"/>
  <c r="X432" i="1"/>
  <c r="G432" i="1"/>
  <c r="AD432" i="1"/>
  <c r="H432" i="1"/>
  <c r="AE432" i="1"/>
  <c r="N432" i="1"/>
  <c r="AF432" i="1"/>
  <c r="O432" i="1"/>
  <c r="AL432" i="1"/>
  <c r="W432" i="1"/>
  <c r="AM432" i="1"/>
  <c r="AN432" i="1"/>
  <c r="P432" i="1"/>
  <c r="V432" i="1"/>
  <c r="D432" i="1"/>
  <c r="I424" i="1"/>
  <c r="Q424" i="1"/>
  <c r="Y424" i="1"/>
  <c r="AG424" i="1"/>
  <c r="J424" i="1"/>
  <c r="R424" i="1"/>
  <c r="Z424" i="1"/>
  <c r="AH424" i="1"/>
  <c r="K424" i="1"/>
  <c r="S424" i="1"/>
  <c r="AA424" i="1"/>
  <c r="AI424" i="1"/>
  <c r="L424" i="1"/>
  <c r="T424" i="1"/>
  <c r="AB424" i="1"/>
  <c r="AJ424" i="1"/>
  <c r="E424" i="1"/>
  <c r="M424" i="1"/>
  <c r="U424" i="1"/>
  <c r="AC424" i="1"/>
  <c r="AK424" i="1"/>
  <c r="O424" i="1"/>
  <c r="AL424" i="1"/>
  <c r="P424" i="1"/>
  <c r="AM424" i="1"/>
  <c r="V424" i="1"/>
  <c r="AN424" i="1"/>
  <c r="W424" i="1"/>
  <c r="F424" i="1"/>
  <c r="X424" i="1"/>
  <c r="AE424" i="1"/>
  <c r="AF424" i="1"/>
  <c r="G424" i="1"/>
  <c r="H424" i="1"/>
  <c r="N424" i="1"/>
  <c r="AD424" i="1"/>
  <c r="D424" i="1"/>
  <c r="I416" i="1"/>
  <c r="Q416" i="1"/>
  <c r="Y416" i="1"/>
  <c r="AG416" i="1"/>
  <c r="J416" i="1"/>
  <c r="R416" i="1"/>
  <c r="Z416" i="1"/>
  <c r="AH416" i="1"/>
  <c r="K416" i="1"/>
  <c r="S416" i="1"/>
  <c r="AA416" i="1"/>
  <c r="AI416" i="1"/>
  <c r="L416" i="1"/>
  <c r="T416" i="1"/>
  <c r="AB416" i="1"/>
  <c r="AJ416" i="1"/>
  <c r="E416" i="1"/>
  <c r="M416" i="1"/>
  <c r="U416" i="1"/>
  <c r="AC416" i="1"/>
  <c r="AK416" i="1"/>
  <c r="F416" i="1"/>
  <c r="X416" i="1"/>
  <c r="G416" i="1"/>
  <c r="AD416" i="1"/>
  <c r="H416" i="1"/>
  <c r="AE416" i="1"/>
  <c r="N416" i="1"/>
  <c r="AF416" i="1"/>
  <c r="O416" i="1"/>
  <c r="AL416" i="1"/>
  <c r="AM416" i="1"/>
  <c r="AN416" i="1"/>
  <c r="P416" i="1"/>
  <c r="V416" i="1"/>
  <c r="W416" i="1"/>
  <c r="D416" i="1"/>
  <c r="H408" i="1"/>
  <c r="P408" i="1"/>
  <c r="X408" i="1"/>
  <c r="AF408" i="1"/>
  <c r="AN408" i="1"/>
  <c r="I408" i="1"/>
  <c r="Q408" i="1"/>
  <c r="Y408" i="1"/>
  <c r="AG408" i="1"/>
  <c r="E408" i="1"/>
  <c r="O408" i="1"/>
  <c r="AA408" i="1"/>
  <c r="AK408" i="1"/>
  <c r="F408" i="1"/>
  <c r="R408" i="1"/>
  <c r="AB408" i="1"/>
  <c r="AL408" i="1"/>
  <c r="G408" i="1"/>
  <c r="S408" i="1"/>
  <c r="AC408" i="1"/>
  <c r="AM408" i="1"/>
  <c r="J408" i="1"/>
  <c r="T408" i="1"/>
  <c r="AD408" i="1"/>
  <c r="K408" i="1"/>
  <c r="U408" i="1"/>
  <c r="AE408" i="1"/>
  <c r="V408" i="1"/>
  <c r="W408" i="1"/>
  <c r="Z408" i="1"/>
  <c r="AH408" i="1"/>
  <c r="AI408" i="1"/>
  <c r="N408" i="1"/>
  <c r="AJ408" i="1"/>
  <c r="L408" i="1"/>
  <c r="M408" i="1"/>
  <c r="D408" i="1"/>
  <c r="H400" i="1"/>
  <c r="P400" i="1"/>
  <c r="X400" i="1"/>
  <c r="AF400" i="1"/>
  <c r="AN400" i="1"/>
  <c r="I400" i="1"/>
  <c r="Q400" i="1"/>
  <c r="Y400" i="1"/>
  <c r="AG400" i="1"/>
  <c r="E400" i="1"/>
  <c r="O400" i="1"/>
  <c r="AA400" i="1"/>
  <c r="AK400" i="1"/>
  <c r="F400" i="1"/>
  <c r="R400" i="1"/>
  <c r="AB400" i="1"/>
  <c r="AL400" i="1"/>
  <c r="G400" i="1"/>
  <c r="S400" i="1"/>
  <c r="AC400" i="1"/>
  <c r="AM400" i="1"/>
  <c r="J400" i="1"/>
  <c r="T400" i="1"/>
  <c r="AD400" i="1"/>
  <c r="K400" i="1"/>
  <c r="U400" i="1"/>
  <c r="AE400" i="1"/>
  <c r="W400" i="1"/>
  <c r="Z400" i="1"/>
  <c r="AH400" i="1"/>
  <c r="AI400" i="1"/>
  <c r="L400" i="1"/>
  <c r="AJ400" i="1"/>
  <c r="M400" i="1"/>
  <c r="N400" i="1"/>
  <c r="V400" i="1"/>
  <c r="D400" i="1"/>
  <c r="H392" i="1"/>
  <c r="P392" i="1"/>
  <c r="X392" i="1"/>
  <c r="AF392" i="1"/>
  <c r="AN392" i="1"/>
  <c r="I392" i="1"/>
  <c r="Q392" i="1"/>
  <c r="Y392" i="1"/>
  <c r="AG392" i="1"/>
  <c r="J392" i="1"/>
  <c r="R392" i="1"/>
  <c r="Z392" i="1"/>
  <c r="AH392" i="1"/>
  <c r="O392" i="1"/>
  <c r="AC392" i="1"/>
  <c r="E392" i="1"/>
  <c r="S392" i="1"/>
  <c r="AD392" i="1"/>
  <c r="F392" i="1"/>
  <c r="T392" i="1"/>
  <c r="AE392" i="1"/>
  <c r="G392" i="1"/>
  <c r="U392" i="1"/>
  <c r="AI392" i="1"/>
  <c r="K392" i="1"/>
  <c r="V392" i="1"/>
  <c r="AJ392" i="1"/>
  <c r="AA392" i="1"/>
  <c r="AB392" i="1"/>
  <c r="AK392" i="1"/>
  <c r="AL392" i="1"/>
  <c r="L392" i="1"/>
  <c r="AM392" i="1"/>
  <c r="M392" i="1"/>
  <c r="N392" i="1"/>
  <c r="W392" i="1"/>
  <c r="D392" i="1"/>
  <c r="H384" i="1"/>
  <c r="P384" i="1"/>
  <c r="X384" i="1"/>
  <c r="AF384" i="1"/>
  <c r="AN384" i="1"/>
  <c r="I384" i="1"/>
  <c r="Q384" i="1"/>
  <c r="Y384" i="1"/>
  <c r="AG384" i="1"/>
  <c r="J384" i="1"/>
  <c r="R384" i="1"/>
  <c r="Z384" i="1"/>
  <c r="AH384" i="1"/>
  <c r="K384" i="1"/>
  <c r="S384" i="1"/>
  <c r="AA384" i="1"/>
  <c r="L384" i="1"/>
  <c r="T384" i="1"/>
  <c r="AB384" i="1"/>
  <c r="O384" i="1"/>
  <c r="AJ384" i="1"/>
  <c r="U384" i="1"/>
  <c r="AK384" i="1"/>
  <c r="V384" i="1"/>
  <c r="AL384" i="1"/>
  <c r="E384" i="1"/>
  <c r="W384" i="1"/>
  <c r="AM384" i="1"/>
  <c r="F384" i="1"/>
  <c r="AC384" i="1"/>
  <c r="G384" i="1"/>
  <c r="M384" i="1"/>
  <c r="N384" i="1"/>
  <c r="AD384" i="1"/>
  <c r="AE384" i="1"/>
  <c r="AI384" i="1"/>
  <c r="D384" i="1"/>
  <c r="H376" i="1"/>
  <c r="P376" i="1"/>
  <c r="X376" i="1"/>
  <c r="AF376" i="1"/>
  <c r="AN376" i="1"/>
  <c r="I376" i="1"/>
  <c r="Q376" i="1"/>
  <c r="Y376" i="1"/>
  <c r="AG376" i="1"/>
  <c r="J376" i="1"/>
  <c r="R376" i="1"/>
  <c r="Z376" i="1"/>
  <c r="AH376" i="1"/>
  <c r="K376" i="1"/>
  <c r="S376" i="1"/>
  <c r="AA376" i="1"/>
  <c r="AI376" i="1"/>
  <c r="L376" i="1"/>
  <c r="T376" i="1"/>
  <c r="AB376" i="1"/>
  <c r="AJ376" i="1"/>
  <c r="F376" i="1"/>
  <c r="AC376" i="1"/>
  <c r="G376" i="1"/>
  <c r="AD376" i="1"/>
  <c r="M376" i="1"/>
  <c r="AE376" i="1"/>
  <c r="N376" i="1"/>
  <c r="AK376" i="1"/>
  <c r="O376" i="1"/>
  <c r="AL376" i="1"/>
  <c r="E376" i="1"/>
  <c r="U376" i="1"/>
  <c r="V376" i="1"/>
  <c r="W376" i="1"/>
  <c r="AM376" i="1"/>
  <c r="D376" i="1"/>
  <c r="H368" i="1"/>
  <c r="P368" i="1"/>
  <c r="X368" i="1"/>
  <c r="AF368" i="1"/>
  <c r="AN368" i="1"/>
  <c r="I368" i="1"/>
  <c r="Q368" i="1"/>
  <c r="Y368" i="1"/>
  <c r="AG368" i="1"/>
  <c r="J368" i="1"/>
  <c r="R368" i="1"/>
  <c r="Z368" i="1"/>
  <c r="AH368" i="1"/>
  <c r="K368" i="1"/>
  <c r="S368" i="1"/>
  <c r="AA368" i="1"/>
  <c r="AI368" i="1"/>
  <c r="L368" i="1"/>
  <c r="T368" i="1"/>
  <c r="AB368" i="1"/>
  <c r="AJ368" i="1"/>
  <c r="O368" i="1"/>
  <c r="AL368" i="1"/>
  <c r="U368" i="1"/>
  <c r="AM368" i="1"/>
  <c r="V368" i="1"/>
  <c r="E368" i="1"/>
  <c r="W368" i="1"/>
  <c r="F368" i="1"/>
  <c r="AC368" i="1"/>
  <c r="G368" i="1"/>
  <c r="M368" i="1"/>
  <c r="N368" i="1"/>
  <c r="AD368" i="1"/>
  <c r="AK368" i="1"/>
  <c r="AE368" i="1"/>
  <c r="D368" i="1"/>
  <c r="H360" i="1"/>
  <c r="P360" i="1"/>
  <c r="X360" i="1"/>
  <c r="AF360" i="1"/>
  <c r="AN360" i="1"/>
  <c r="I360" i="1"/>
  <c r="Q360" i="1"/>
  <c r="Y360" i="1"/>
  <c r="AG360" i="1"/>
  <c r="J360" i="1"/>
  <c r="R360" i="1"/>
  <c r="Z360" i="1"/>
  <c r="AH360" i="1"/>
  <c r="K360" i="1"/>
  <c r="S360" i="1"/>
  <c r="AA360" i="1"/>
  <c r="AI360" i="1"/>
  <c r="L360" i="1"/>
  <c r="T360" i="1"/>
  <c r="AB360" i="1"/>
  <c r="AJ360" i="1"/>
  <c r="F360" i="1"/>
  <c r="AC360" i="1"/>
  <c r="G360" i="1"/>
  <c r="AD360" i="1"/>
  <c r="M360" i="1"/>
  <c r="AE360" i="1"/>
  <c r="N360" i="1"/>
  <c r="AK360" i="1"/>
  <c r="O360" i="1"/>
  <c r="AL360" i="1"/>
  <c r="E360" i="1"/>
  <c r="U360" i="1"/>
  <c r="V360" i="1"/>
  <c r="W360" i="1"/>
  <c r="AM360" i="1"/>
  <c r="D360" i="1"/>
  <c r="H352" i="1"/>
  <c r="P352" i="1"/>
  <c r="X352" i="1"/>
  <c r="AF352" i="1"/>
  <c r="AN352" i="1"/>
  <c r="I352" i="1"/>
  <c r="Q352" i="1"/>
  <c r="Y352" i="1"/>
  <c r="AG352" i="1"/>
  <c r="J352" i="1"/>
  <c r="R352" i="1"/>
  <c r="Z352" i="1"/>
  <c r="AH352" i="1"/>
  <c r="K352" i="1"/>
  <c r="S352" i="1"/>
  <c r="AA352" i="1"/>
  <c r="AI352" i="1"/>
  <c r="L352" i="1"/>
  <c r="T352" i="1"/>
  <c r="AB352" i="1"/>
  <c r="AJ352" i="1"/>
  <c r="O352" i="1"/>
  <c r="AL352" i="1"/>
  <c r="U352" i="1"/>
  <c r="AM352" i="1"/>
  <c r="V352" i="1"/>
  <c r="E352" i="1"/>
  <c r="W352" i="1"/>
  <c r="F352" i="1"/>
  <c r="AC352" i="1"/>
  <c r="G352" i="1"/>
  <c r="M352" i="1"/>
  <c r="N352" i="1"/>
  <c r="AD352" i="1"/>
  <c r="AE352" i="1"/>
  <c r="AK352" i="1"/>
  <c r="D352" i="1"/>
  <c r="E344" i="1"/>
  <c r="M344" i="1"/>
  <c r="U344" i="1"/>
  <c r="AC344" i="1"/>
  <c r="AK344" i="1"/>
  <c r="F344" i="1"/>
  <c r="N344" i="1"/>
  <c r="V344" i="1"/>
  <c r="AD344" i="1"/>
  <c r="AL344" i="1"/>
  <c r="J344" i="1"/>
  <c r="T344" i="1"/>
  <c r="AF344" i="1"/>
  <c r="K344" i="1"/>
  <c r="W344" i="1"/>
  <c r="AG344" i="1"/>
  <c r="L344" i="1"/>
  <c r="X344" i="1"/>
  <c r="AH344" i="1"/>
  <c r="O344" i="1"/>
  <c r="Y344" i="1"/>
  <c r="AI344" i="1"/>
  <c r="P344" i="1"/>
  <c r="Z344" i="1"/>
  <c r="AJ344" i="1"/>
  <c r="AA344" i="1"/>
  <c r="AB344" i="1"/>
  <c r="G344" i="1"/>
  <c r="AE344" i="1"/>
  <c r="H344" i="1"/>
  <c r="AM344" i="1"/>
  <c r="I344" i="1"/>
  <c r="AN344" i="1"/>
  <c r="Q344" i="1"/>
  <c r="R344" i="1"/>
  <c r="S344" i="1"/>
  <c r="D344" i="1"/>
  <c r="E336" i="1"/>
  <c r="M336" i="1"/>
  <c r="U336" i="1"/>
  <c r="AC336" i="1"/>
  <c r="AK336" i="1"/>
  <c r="F336" i="1"/>
  <c r="N336" i="1"/>
  <c r="V336" i="1"/>
  <c r="AD336" i="1"/>
  <c r="AL336" i="1"/>
  <c r="J336" i="1"/>
  <c r="T336" i="1"/>
  <c r="AF336" i="1"/>
  <c r="K336" i="1"/>
  <c r="W336" i="1"/>
  <c r="AG336" i="1"/>
  <c r="L336" i="1"/>
  <c r="X336" i="1"/>
  <c r="AH336" i="1"/>
  <c r="O336" i="1"/>
  <c r="Y336" i="1"/>
  <c r="AI336" i="1"/>
  <c r="P336" i="1"/>
  <c r="Z336" i="1"/>
  <c r="AJ336" i="1"/>
  <c r="AB336" i="1"/>
  <c r="G336" i="1"/>
  <c r="AE336" i="1"/>
  <c r="H336" i="1"/>
  <c r="AM336" i="1"/>
  <c r="I336" i="1"/>
  <c r="AN336" i="1"/>
  <c r="Q336" i="1"/>
  <c r="R336" i="1"/>
  <c r="S336" i="1"/>
  <c r="AA336" i="1"/>
  <c r="D336" i="1"/>
  <c r="E328" i="1"/>
  <c r="M328" i="1"/>
  <c r="U328" i="1"/>
  <c r="AC328" i="1"/>
  <c r="AK328" i="1"/>
  <c r="F328" i="1"/>
  <c r="N328" i="1"/>
  <c r="V328" i="1"/>
  <c r="AD328" i="1"/>
  <c r="AL328" i="1"/>
  <c r="G328" i="1"/>
  <c r="O328" i="1"/>
  <c r="W328" i="1"/>
  <c r="AE328" i="1"/>
  <c r="AM328" i="1"/>
  <c r="J328" i="1"/>
  <c r="X328" i="1"/>
  <c r="AI328" i="1"/>
  <c r="K328" i="1"/>
  <c r="Y328" i="1"/>
  <c r="AJ328" i="1"/>
  <c r="L328" i="1"/>
  <c r="Z328" i="1"/>
  <c r="AN328" i="1"/>
  <c r="P328" i="1"/>
  <c r="AA328" i="1"/>
  <c r="Q328" i="1"/>
  <c r="AB328" i="1"/>
  <c r="S328" i="1"/>
  <c r="T328" i="1"/>
  <c r="AF328" i="1"/>
  <c r="AG328" i="1"/>
  <c r="AH328" i="1"/>
  <c r="H328" i="1"/>
  <c r="I328" i="1"/>
  <c r="R328" i="1"/>
  <c r="D328" i="1"/>
  <c r="E320" i="1"/>
  <c r="M320" i="1"/>
  <c r="U320" i="1"/>
  <c r="AC320" i="1"/>
  <c r="AK320" i="1"/>
  <c r="F320" i="1"/>
  <c r="N320" i="1"/>
  <c r="V320" i="1"/>
  <c r="AD320" i="1"/>
  <c r="AL320" i="1"/>
  <c r="G320" i="1"/>
  <c r="O320" i="1"/>
  <c r="W320" i="1"/>
  <c r="AE320" i="1"/>
  <c r="AM320" i="1"/>
  <c r="H320" i="1"/>
  <c r="P320" i="1"/>
  <c r="X320" i="1"/>
  <c r="AF320" i="1"/>
  <c r="AN320" i="1"/>
  <c r="I320" i="1"/>
  <c r="Q320" i="1"/>
  <c r="Y320" i="1"/>
  <c r="AG320" i="1"/>
  <c r="J320" i="1"/>
  <c r="AB320" i="1"/>
  <c r="K320" i="1"/>
  <c r="AH320" i="1"/>
  <c r="L320" i="1"/>
  <c r="AI320" i="1"/>
  <c r="R320" i="1"/>
  <c r="AJ320" i="1"/>
  <c r="S320" i="1"/>
  <c r="T320" i="1"/>
  <c r="Z320" i="1"/>
  <c r="AA320" i="1"/>
  <c r="D320" i="1"/>
  <c r="E312" i="1"/>
  <c r="M312" i="1"/>
  <c r="U312" i="1"/>
  <c r="AC312" i="1"/>
  <c r="AK312" i="1"/>
  <c r="F312" i="1"/>
  <c r="N312" i="1"/>
  <c r="V312" i="1"/>
  <c r="AD312" i="1"/>
  <c r="AL312" i="1"/>
  <c r="G312" i="1"/>
  <c r="O312" i="1"/>
  <c r="W312" i="1"/>
  <c r="AE312" i="1"/>
  <c r="AM312" i="1"/>
  <c r="H312" i="1"/>
  <c r="P312" i="1"/>
  <c r="X312" i="1"/>
  <c r="AF312" i="1"/>
  <c r="AN312" i="1"/>
  <c r="I312" i="1"/>
  <c r="Q312" i="1"/>
  <c r="Y312" i="1"/>
  <c r="AG312" i="1"/>
  <c r="S312" i="1"/>
  <c r="T312" i="1"/>
  <c r="Z312" i="1"/>
  <c r="AA312" i="1"/>
  <c r="J312" i="1"/>
  <c r="AB312" i="1"/>
  <c r="K312" i="1"/>
  <c r="L312" i="1"/>
  <c r="R312" i="1"/>
  <c r="AH312" i="1"/>
  <c r="AI312" i="1"/>
  <c r="AJ312" i="1"/>
  <c r="D312" i="1"/>
  <c r="E304" i="1"/>
  <c r="M304" i="1"/>
  <c r="U304" i="1"/>
  <c r="AC304" i="1"/>
  <c r="AK304" i="1"/>
  <c r="F304" i="1"/>
  <c r="N304" i="1"/>
  <c r="V304" i="1"/>
  <c r="AD304" i="1"/>
  <c r="AL304" i="1"/>
  <c r="G304" i="1"/>
  <c r="O304" i="1"/>
  <c r="W304" i="1"/>
  <c r="AE304" i="1"/>
  <c r="AM304" i="1"/>
  <c r="H304" i="1"/>
  <c r="P304" i="1"/>
  <c r="X304" i="1"/>
  <c r="AF304" i="1"/>
  <c r="AN304" i="1"/>
  <c r="I304" i="1"/>
  <c r="Q304" i="1"/>
  <c r="Y304" i="1"/>
  <c r="AG304" i="1"/>
  <c r="J304" i="1"/>
  <c r="AB304" i="1"/>
  <c r="K304" i="1"/>
  <c r="AH304" i="1"/>
  <c r="L304" i="1"/>
  <c r="AI304" i="1"/>
  <c r="R304" i="1"/>
  <c r="AJ304" i="1"/>
  <c r="S304" i="1"/>
  <c r="T304" i="1"/>
  <c r="Z304" i="1"/>
  <c r="AA304" i="1"/>
  <c r="D304" i="1"/>
  <c r="E296" i="1"/>
  <c r="M296" i="1"/>
  <c r="U296" i="1"/>
  <c r="AC296" i="1"/>
  <c r="AK296" i="1"/>
  <c r="F296" i="1"/>
  <c r="N296" i="1"/>
  <c r="V296" i="1"/>
  <c r="AD296" i="1"/>
  <c r="AL296" i="1"/>
  <c r="G296" i="1"/>
  <c r="O296" i="1"/>
  <c r="W296" i="1"/>
  <c r="AE296" i="1"/>
  <c r="AM296" i="1"/>
  <c r="H296" i="1"/>
  <c r="P296" i="1"/>
  <c r="X296" i="1"/>
  <c r="AF296" i="1"/>
  <c r="AN296" i="1"/>
  <c r="I296" i="1"/>
  <c r="Q296" i="1"/>
  <c r="Y296" i="1"/>
  <c r="AG296" i="1"/>
  <c r="S296" i="1"/>
  <c r="T296" i="1"/>
  <c r="Z296" i="1"/>
  <c r="AA296" i="1"/>
  <c r="J296" i="1"/>
  <c r="AB296" i="1"/>
  <c r="L296" i="1"/>
  <c r="R296" i="1"/>
  <c r="AH296" i="1"/>
  <c r="AI296" i="1"/>
  <c r="AJ296" i="1"/>
  <c r="K296" i="1"/>
  <c r="D296" i="1"/>
  <c r="G288" i="1"/>
  <c r="O288" i="1"/>
  <c r="W288" i="1"/>
  <c r="AE288" i="1"/>
  <c r="AM288" i="1"/>
  <c r="H288" i="1"/>
  <c r="P288" i="1"/>
  <c r="X288" i="1"/>
  <c r="AF288" i="1"/>
  <c r="AN288" i="1"/>
  <c r="K288" i="1"/>
  <c r="U288" i="1"/>
  <c r="AG288" i="1"/>
  <c r="L288" i="1"/>
  <c r="V288" i="1"/>
  <c r="AH288" i="1"/>
  <c r="M288" i="1"/>
  <c r="Y288" i="1"/>
  <c r="AI288" i="1"/>
  <c r="N288" i="1"/>
  <c r="Z288" i="1"/>
  <c r="AJ288" i="1"/>
  <c r="E288" i="1"/>
  <c r="Q288" i="1"/>
  <c r="AA288" i="1"/>
  <c r="AK288" i="1"/>
  <c r="T288" i="1"/>
  <c r="AB288" i="1"/>
  <c r="AC288" i="1"/>
  <c r="F288" i="1"/>
  <c r="AD288" i="1"/>
  <c r="I288" i="1"/>
  <c r="AL288" i="1"/>
  <c r="J288" i="1"/>
  <c r="R288" i="1"/>
  <c r="S288" i="1"/>
  <c r="D288" i="1"/>
  <c r="G280" i="1"/>
  <c r="O280" i="1"/>
  <c r="W280" i="1"/>
  <c r="AE280" i="1"/>
  <c r="AM280" i="1"/>
  <c r="H280" i="1"/>
  <c r="P280" i="1"/>
  <c r="X280" i="1"/>
  <c r="AF280" i="1"/>
  <c r="AN280" i="1"/>
  <c r="K280" i="1"/>
  <c r="U280" i="1"/>
  <c r="AG280" i="1"/>
  <c r="L280" i="1"/>
  <c r="V280" i="1"/>
  <c r="AH280" i="1"/>
  <c r="M280" i="1"/>
  <c r="Y280" i="1"/>
  <c r="AI280" i="1"/>
  <c r="N280" i="1"/>
  <c r="Z280" i="1"/>
  <c r="AJ280" i="1"/>
  <c r="E280" i="1"/>
  <c r="Q280" i="1"/>
  <c r="AA280" i="1"/>
  <c r="AK280" i="1"/>
  <c r="AB280" i="1"/>
  <c r="AC280" i="1"/>
  <c r="F280" i="1"/>
  <c r="AD280" i="1"/>
  <c r="I280" i="1"/>
  <c r="AL280" i="1"/>
  <c r="J280" i="1"/>
  <c r="R280" i="1"/>
  <c r="S280" i="1"/>
  <c r="T280" i="1"/>
  <c r="D280" i="1"/>
  <c r="G272" i="1"/>
  <c r="O272" i="1"/>
  <c r="W272" i="1"/>
  <c r="AE272" i="1"/>
  <c r="AM272" i="1"/>
  <c r="H272" i="1"/>
  <c r="P272" i="1"/>
  <c r="X272" i="1"/>
  <c r="AF272" i="1"/>
  <c r="AN272" i="1"/>
  <c r="K272" i="1"/>
  <c r="U272" i="1"/>
  <c r="AG272" i="1"/>
  <c r="L272" i="1"/>
  <c r="V272" i="1"/>
  <c r="AH272" i="1"/>
  <c r="M272" i="1"/>
  <c r="Y272" i="1"/>
  <c r="AI272" i="1"/>
  <c r="N272" i="1"/>
  <c r="Z272" i="1"/>
  <c r="AJ272" i="1"/>
  <c r="E272" i="1"/>
  <c r="Q272" i="1"/>
  <c r="AA272" i="1"/>
  <c r="AK272" i="1"/>
  <c r="AC272" i="1"/>
  <c r="F272" i="1"/>
  <c r="AD272" i="1"/>
  <c r="I272" i="1"/>
  <c r="AL272" i="1"/>
  <c r="J272" i="1"/>
  <c r="R272" i="1"/>
  <c r="S272" i="1"/>
  <c r="T272" i="1"/>
  <c r="AB272" i="1"/>
  <c r="D272" i="1"/>
  <c r="J264" i="1"/>
  <c r="R264" i="1"/>
  <c r="Z264" i="1"/>
  <c r="AH264" i="1"/>
  <c r="K264" i="1"/>
  <c r="S264" i="1"/>
  <c r="AA264" i="1"/>
  <c r="AI264" i="1"/>
  <c r="M264" i="1"/>
  <c r="W264" i="1"/>
  <c r="AG264" i="1"/>
  <c r="N264" i="1"/>
  <c r="X264" i="1"/>
  <c r="AJ264" i="1"/>
  <c r="E264" i="1"/>
  <c r="Q264" i="1"/>
  <c r="AE264" i="1"/>
  <c r="F264" i="1"/>
  <c r="T264" i="1"/>
  <c r="AF264" i="1"/>
  <c r="G264" i="1"/>
  <c r="U264" i="1"/>
  <c r="AK264" i="1"/>
  <c r="H264" i="1"/>
  <c r="V264" i="1"/>
  <c r="AL264" i="1"/>
  <c r="I264" i="1"/>
  <c r="Y264" i="1"/>
  <c r="AM264" i="1"/>
  <c r="L264" i="1"/>
  <c r="O264" i="1"/>
  <c r="P264" i="1"/>
  <c r="AB264" i="1"/>
  <c r="AC264" i="1"/>
  <c r="AD264" i="1"/>
  <c r="AN264" i="1"/>
  <c r="D264" i="1"/>
  <c r="J256" i="1"/>
  <c r="R256" i="1"/>
  <c r="Z256" i="1"/>
  <c r="AH256" i="1"/>
  <c r="K256" i="1"/>
  <c r="S256" i="1"/>
  <c r="AA256" i="1"/>
  <c r="AI256" i="1"/>
  <c r="M256" i="1"/>
  <c r="W256" i="1"/>
  <c r="AG256" i="1"/>
  <c r="N256" i="1"/>
  <c r="X256" i="1"/>
  <c r="AJ256" i="1"/>
  <c r="G256" i="1"/>
  <c r="U256" i="1"/>
  <c r="AK256" i="1"/>
  <c r="H256" i="1"/>
  <c r="V256" i="1"/>
  <c r="AL256" i="1"/>
  <c r="I256" i="1"/>
  <c r="Y256" i="1"/>
  <c r="AM256" i="1"/>
  <c r="L256" i="1"/>
  <c r="AB256" i="1"/>
  <c r="AN256" i="1"/>
  <c r="O256" i="1"/>
  <c r="AC256" i="1"/>
  <c r="AD256" i="1"/>
  <c r="AE256" i="1"/>
  <c r="AF256" i="1"/>
  <c r="E256" i="1"/>
  <c r="F256" i="1"/>
  <c r="P256" i="1"/>
  <c r="Q256" i="1"/>
  <c r="T256" i="1"/>
  <c r="D256" i="1"/>
  <c r="J248" i="1"/>
  <c r="R248" i="1"/>
  <c r="Z248" i="1"/>
  <c r="AH248" i="1"/>
  <c r="K248" i="1"/>
  <c r="S248" i="1"/>
  <c r="AA248" i="1"/>
  <c r="AI248" i="1"/>
  <c r="L248" i="1"/>
  <c r="T248" i="1"/>
  <c r="AB248" i="1"/>
  <c r="AJ248" i="1"/>
  <c r="N248" i="1"/>
  <c r="Y248" i="1"/>
  <c r="AM248" i="1"/>
  <c r="O248" i="1"/>
  <c r="AC248" i="1"/>
  <c r="AN248" i="1"/>
  <c r="E248" i="1"/>
  <c r="P248" i="1"/>
  <c r="AD248" i="1"/>
  <c r="F248" i="1"/>
  <c r="Q248" i="1"/>
  <c r="AE248" i="1"/>
  <c r="G248" i="1"/>
  <c r="U248" i="1"/>
  <c r="AF248" i="1"/>
  <c r="H248" i="1"/>
  <c r="AL248" i="1"/>
  <c r="I248" i="1"/>
  <c r="M248" i="1"/>
  <c r="V248" i="1"/>
  <c r="W248" i="1"/>
  <c r="AK248" i="1"/>
  <c r="X248" i="1"/>
  <c r="AG248" i="1"/>
  <c r="D248" i="1"/>
  <c r="J240" i="1"/>
  <c r="R240" i="1"/>
  <c r="Z240" i="1"/>
  <c r="AH240" i="1"/>
  <c r="K240" i="1"/>
  <c r="S240" i="1"/>
  <c r="AA240" i="1"/>
  <c r="AI240" i="1"/>
  <c r="L240" i="1"/>
  <c r="T240" i="1"/>
  <c r="AB240" i="1"/>
  <c r="AJ240" i="1"/>
  <c r="G240" i="1"/>
  <c r="U240" i="1"/>
  <c r="AF240" i="1"/>
  <c r="H240" i="1"/>
  <c r="V240" i="1"/>
  <c r="AG240" i="1"/>
  <c r="I240" i="1"/>
  <c r="W240" i="1"/>
  <c r="AK240" i="1"/>
  <c r="M240" i="1"/>
  <c r="X240" i="1"/>
  <c r="AL240" i="1"/>
  <c r="N240" i="1"/>
  <c r="Y240" i="1"/>
  <c r="AM240" i="1"/>
  <c r="O240" i="1"/>
  <c r="E240" i="1"/>
  <c r="P240" i="1"/>
  <c r="AD240" i="1"/>
  <c r="F240" i="1"/>
  <c r="Q240" i="1"/>
  <c r="AC240" i="1"/>
  <c r="AE240" i="1"/>
  <c r="AN240" i="1"/>
  <c r="D240" i="1"/>
  <c r="J232" i="1"/>
  <c r="R232" i="1"/>
  <c r="Z232" i="1"/>
  <c r="AH232" i="1"/>
  <c r="K232" i="1"/>
  <c r="S232" i="1"/>
  <c r="AA232" i="1"/>
  <c r="AI232" i="1"/>
  <c r="L232" i="1"/>
  <c r="T232" i="1"/>
  <c r="AB232" i="1"/>
  <c r="AJ232" i="1"/>
  <c r="E232" i="1"/>
  <c r="M232" i="1"/>
  <c r="U232" i="1"/>
  <c r="AC232" i="1"/>
  <c r="AK232" i="1"/>
  <c r="F232" i="1"/>
  <c r="N232" i="1"/>
  <c r="V232" i="1"/>
  <c r="AD232" i="1"/>
  <c r="AL232" i="1"/>
  <c r="W232" i="1"/>
  <c r="X232" i="1"/>
  <c r="G232" i="1"/>
  <c r="Y232" i="1"/>
  <c r="H232" i="1"/>
  <c r="AE232" i="1"/>
  <c r="I232" i="1"/>
  <c r="AF232" i="1"/>
  <c r="O232" i="1"/>
  <c r="AG232" i="1"/>
  <c r="P232" i="1"/>
  <c r="AM232" i="1"/>
  <c r="Q232" i="1"/>
  <c r="AN232" i="1"/>
  <c r="D232" i="1"/>
  <c r="K224" i="1"/>
  <c r="S224" i="1"/>
  <c r="AA224" i="1"/>
  <c r="AI224" i="1"/>
  <c r="L224" i="1"/>
  <c r="T224" i="1"/>
  <c r="AB224" i="1"/>
  <c r="AJ224" i="1"/>
  <c r="J224" i="1"/>
  <c r="V224" i="1"/>
  <c r="AF224" i="1"/>
  <c r="M224" i="1"/>
  <c r="W224" i="1"/>
  <c r="AG224" i="1"/>
  <c r="N224" i="1"/>
  <c r="X224" i="1"/>
  <c r="AH224" i="1"/>
  <c r="E224" i="1"/>
  <c r="O224" i="1"/>
  <c r="Y224" i="1"/>
  <c r="AK224" i="1"/>
  <c r="F224" i="1"/>
  <c r="P224" i="1"/>
  <c r="Z224" i="1"/>
  <c r="AL224" i="1"/>
  <c r="H224" i="1"/>
  <c r="AM224" i="1"/>
  <c r="I224" i="1"/>
  <c r="AN224" i="1"/>
  <c r="Q224" i="1"/>
  <c r="R224" i="1"/>
  <c r="U224" i="1"/>
  <c r="AC224" i="1"/>
  <c r="AD224" i="1"/>
  <c r="G224" i="1"/>
  <c r="AE224" i="1"/>
  <c r="D224" i="1"/>
  <c r="K216" i="1"/>
  <c r="S216" i="1"/>
  <c r="AA216" i="1"/>
  <c r="AI216" i="1"/>
  <c r="L216" i="1"/>
  <c r="T216" i="1"/>
  <c r="AB216" i="1"/>
  <c r="AJ216" i="1"/>
  <c r="J216" i="1"/>
  <c r="V216" i="1"/>
  <c r="AF216" i="1"/>
  <c r="M216" i="1"/>
  <c r="W216" i="1"/>
  <c r="AG216" i="1"/>
  <c r="N216" i="1"/>
  <c r="X216" i="1"/>
  <c r="AH216" i="1"/>
  <c r="E216" i="1"/>
  <c r="O216" i="1"/>
  <c r="Y216" i="1"/>
  <c r="AK216" i="1"/>
  <c r="F216" i="1"/>
  <c r="P216" i="1"/>
  <c r="Z216" i="1"/>
  <c r="AL216" i="1"/>
  <c r="I216" i="1"/>
  <c r="AN216" i="1"/>
  <c r="Q216" i="1"/>
  <c r="R216" i="1"/>
  <c r="U216" i="1"/>
  <c r="AC216" i="1"/>
  <c r="AD216" i="1"/>
  <c r="G216" i="1"/>
  <c r="AE216" i="1"/>
  <c r="H216" i="1"/>
  <c r="AM216" i="1"/>
  <c r="D216" i="1"/>
  <c r="K208" i="1"/>
  <c r="S208" i="1"/>
  <c r="AA208" i="1"/>
  <c r="AI208" i="1"/>
  <c r="L208" i="1"/>
  <c r="T208" i="1"/>
  <c r="AB208" i="1"/>
  <c r="AJ208" i="1"/>
  <c r="J208" i="1"/>
  <c r="V208" i="1"/>
  <c r="AF208" i="1"/>
  <c r="M208" i="1"/>
  <c r="W208" i="1"/>
  <c r="AG208" i="1"/>
  <c r="N208" i="1"/>
  <c r="X208" i="1"/>
  <c r="AH208" i="1"/>
  <c r="E208" i="1"/>
  <c r="O208" i="1"/>
  <c r="Y208" i="1"/>
  <c r="AK208" i="1"/>
  <c r="F208" i="1"/>
  <c r="P208" i="1"/>
  <c r="Z208" i="1"/>
  <c r="AL208" i="1"/>
  <c r="Q208" i="1"/>
  <c r="R208" i="1"/>
  <c r="U208" i="1"/>
  <c r="AC208" i="1"/>
  <c r="AD208" i="1"/>
  <c r="G208" i="1"/>
  <c r="AE208" i="1"/>
  <c r="H208" i="1"/>
  <c r="AM208" i="1"/>
  <c r="I208" i="1"/>
  <c r="AN208" i="1"/>
  <c r="D208" i="1"/>
  <c r="K200" i="1"/>
  <c r="S200" i="1"/>
  <c r="AA200" i="1"/>
  <c r="AI200" i="1"/>
  <c r="L200" i="1"/>
  <c r="T200" i="1"/>
  <c r="AB200" i="1"/>
  <c r="AJ200" i="1"/>
  <c r="J200" i="1"/>
  <c r="V200" i="1"/>
  <c r="AF200" i="1"/>
  <c r="M200" i="1"/>
  <c r="W200" i="1"/>
  <c r="AG200" i="1"/>
  <c r="N200" i="1"/>
  <c r="X200" i="1"/>
  <c r="AH200" i="1"/>
  <c r="E200" i="1"/>
  <c r="O200" i="1"/>
  <c r="Y200" i="1"/>
  <c r="AK200" i="1"/>
  <c r="F200" i="1"/>
  <c r="P200" i="1"/>
  <c r="Z200" i="1"/>
  <c r="AL200" i="1"/>
  <c r="R200" i="1"/>
  <c r="U200" i="1"/>
  <c r="AC200" i="1"/>
  <c r="AD200" i="1"/>
  <c r="G200" i="1"/>
  <c r="AE200" i="1"/>
  <c r="H200" i="1"/>
  <c r="AM200" i="1"/>
  <c r="I200" i="1"/>
  <c r="AN200" i="1"/>
  <c r="Q200" i="1"/>
  <c r="D200" i="1"/>
  <c r="K192" i="1"/>
  <c r="S192" i="1"/>
  <c r="AA192" i="1"/>
  <c r="AI192" i="1"/>
  <c r="L192" i="1"/>
  <c r="T192" i="1"/>
  <c r="AB192" i="1"/>
  <c r="AJ192" i="1"/>
  <c r="E192" i="1"/>
  <c r="M192" i="1"/>
  <c r="U192" i="1"/>
  <c r="AC192" i="1"/>
  <c r="AK192" i="1"/>
  <c r="F192" i="1"/>
  <c r="N192" i="1"/>
  <c r="V192" i="1"/>
  <c r="AD192" i="1"/>
  <c r="AL192" i="1"/>
  <c r="G192" i="1"/>
  <c r="O192" i="1"/>
  <c r="W192" i="1"/>
  <c r="AE192" i="1"/>
  <c r="AM192" i="1"/>
  <c r="I192" i="1"/>
  <c r="AF192" i="1"/>
  <c r="J192" i="1"/>
  <c r="AG192" i="1"/>
  <c r="P192" i="1"/>
  <c r="AH192" i="1"/>
  <c r="Q192" i="1"/>
  <c r="AN192" i="1"/>
  <c r="R192" i="1"/>
  <c r="Y192" i="1"/>
  <c r="Z192" i="1"/>
  <c r="H192" i="1"/>
  <c r="X192" i="1"/>
  <c r="D192" i="1"/>
  <c r="K184" i="1"/>
  <c r="S184" i="1"/>
  <c r="AA184" i="1"/>
  <c r="AI184" i="1"/>
  <c r="L184" i="1"/>
  <c r="T184" i="1"/>
  <c r="AB184" i="1"/>
  <c r="AJ184" i="1"/>
  <c r="G184" i="1"/>
  <c r="Q184" i="1"/>
  <c r="AC184" i="1"/>
  <c r="AM184" i="1"/>
  <c r="H184" i="1"/>
  <c r="R184" i="1"/>
  <c r="AD184" i="1"/>
  <c r="AN184" i="1"/>
  <c r="I184" i="1"/>
  <c r="U184" i="1"/>
  <c r="AE184" i="1"/>
  <c r="J184" i="1"/>
  <c r="V184" i="1"/>
  <c r="AF184" i="1"/>
  <c r="M184" i="1"/>
  <c r="W184" i="1"/>
  <c r="AG184" i="1"/>
  <c r="P184" i="1"/>
  <c r="X184" i="1"/>
  <c r="Y184" i="1"/>
  <c r="Z184" i="1"/>
  <c r="E184" i="1"/>
  <c r="AH184" i="1"/>
  <c r="O184" i="1"/>
  <c r="AK184" i="1"/>
  <c r="AL184" i="1"/>
  <c r="F184" i="1"/>
  <c r="N184" i="1"/>
  <c r="D184" i="1"/>
  <c r="K176" i="1"/>
  <c r="S176" i="1"/>
  <c r="AA176" i="1"/>
  <c r="AI176" i="1"/>
  <c r="L176" i="1"/>
  <c r="T176" i="1"/>
  <c r="AB176" i="1"/>
  <c r="AJ176" i="1"/>
  <c r="G176" i="1"/>
  <c r="Q176" i="1"/>
  <c r="AC176" i="1"/>
  <c r="AM176" i="1"/>
  <c r="H176" i="1"/>
  <c r="R176" i="1"/>
  <c r="AD176" i="1"/>
  <c r="AN176" i="1"/>
  <c r="I176" i="1"/>
  <c r="U176" i="1"/>
  <c r="AE176" i="1"/>
  <c r="J176" i="1"/>
  <c r="V176" i="1"/>
  <c r="AF176" i="1"/>
  <c r="M176" i="1"/>
  <c r="W176" i="1"/>
  <c r="AG176" i="1"/>
  <c r="X176" i="1"/>
  <c r="Y176" i="1"/>
  <c r="Z176" i="1"/>
  <c r="E176" i="1"/>
  <c r="AH176" i="1"/>
  <c r="F176" i="1"/>
  <c r="AK176" i="1"/>
  <c r="N176" i="1"/>
  <c r="O176" i="1"/>
  <c r="P176" i="1"/>
  <c r="AL176" i="1"/>
  <c r="D176" i="1"/>
  <c r="L168" i="1"/>
  <c r="T168" i="1"/>
  <c r="AB168" i="1"/>
  <c r="E168" i="1"/>
  <c r="M168" i="1"/>
  <c r="U168" i="1"/>
  <c r="F168" i="1"/>
  <c r="P168" i="1"/>
  <c r="Z168" i="1"/>
  <c r="AI168" i="1"/>
  <c r="G168" i="1"/>
  <c r="Q168" i="1"/>
  <c r="AA168" i="1"/>
  <c r="AJ168" i="1"/>
  <c r="H168" i="1"/>
  <c r="R168" i="1"/>
  <c r="AC168" i="1"/>
  <c r="AK168" i="1"/>
  <c r="I168" i="1"/>
  <c r="S168" i="1"/>
  <c r="AD168" i="1"/>
  <c r="AL168" i="1"/>
  <c r="K168" i="1"/>
  <c r="AF168" i="1"/>
  <c r="N168" i="1"/>
  <c r="AG168" i="1"/>
  <c r="O168" i="1"/>
  <c r="AH168" i="1"/>
  <c r="V168" i="1"/>
  <c r="AM168" i="1"/>
  <c r="W168" i="1"/>
  <c r="AN168" i="1"/>
  <c r="J168" i="1"/>
  <c r="X168" i="1"/>
  <c r="Y168" i="1"/>
  <c r="AE168" i="1"/>
  <c r="D168" i="1"/>
  <c r="L160" i="1"/>
  <c r="T160" i="1"/>
  <c r="AB160" i="1"/>
  <c r="AJ160" i="1"/>
  <c r="E160" i="1"/>
  <c r="M160" i="1"/>
  <c r="U160" i="1"/>
  <c r="AC160" i="1"/>
  <c r="AK160" i="1"/>
  <c r="F160" i="1"/>
  <c r="P160" i="1"/>
  <c r="Z160" i="1"/>
  <c r="AL160" i="1"/>
  <c r="G160" i="1"/>
  <c r="Q160" i="1"/>
  <c r="AA160" i="1"/>
  <c r="AM160" i="1"/>
  <c r="H160" i="1"/>
  <c r="R160" i="1"/>
  <c r="AD160" i="1"/>
  <c r="AN160" i="1"/>
  <c r="I160" i="1"/>
  <c r="S160" i="1"/>
  <c r="AE160" i="1"/>
  <c r="J160" i="1"/>
  <c r="V160" i="1"/>
  <c r="AF160" i="1"/>
  <c r="O160" i="1"/>
  <c r="W160" i="1"/>
  <c r="X160" i="1"/>
  <c r="Y160" i="1"/>
  <c r="AG160" i="1"/>
  <c r="K160" i="1"/>
  <c r="N160" i="1"/>
  <c r="AH160" i="1"/>
  <c r="AI160" i="1"/>
  <c r="D160" i="1"/>
  <c r="H151" i="1"/>
  <c r="P151" i="1"/>
  <c r="X151" i="1"/>
  <c r="AF151" i="1"/>
  <c r="AN151" i="1"/>
  <c r="I151" i="1"/>
  <c r="Q151" i="1"/>
  <c r="Y151" i="1"/>
  <c r="AG151" i="1"/>
  <c r="J151" i="1"/>
  <c r="T151" i="1"/>
  <c r="AD151" i="1"/>
  <c r="K151" i="1"/>
  <c r="U151" i="1"/>
  <c r="AE151" i="1"/>
  <c r="L151" i="1"/>
  <c r="V151" i="1"/>
  <c r="AH151" i="1"/>
  <c r="M151" i="1"/>
  <c r="W151" i="1"/>
  <c r="AI151" i="1"/>
  <c r="N151" i="1"/>
  <c r="Z151" i="1"/>
  <c r="AJ151" i="1"/>
  <c r="AB151" i="1"/>
  <c r="E151" i="1"/>
  <c r="AC151" i="1"/>
  <c r="F151" i="1"/>
  <c r="AK151" i="1"/>
  <c r="G151" i="1"/>
  <c r="AL151" i="1"/>
  <c r="O151" i="1"/>
  <c r="AM151" i="1"/>
  <c r="R151" i="1"/>
  <c r="S151" i="1"/>
  <c r="AA151" i="1"/>
  <c r="D151" i="1"/>
  <c r="H143" i="1"/>
  <c r="P143" i="1"/>
  <c r="X143" i="1"/>
  <c r="AF143" i="1"/>
  <c r="AN143" i="1"/>
  <c r="I143" i="1"/>
  <c r="Q143" i="1"/>
  <c r="Y143" i="1"/>
  <c r="AG143" i="1"/>
  <c r="J143" i="1"/>
  <c r="T143" i="1"/>
  <c r="AD143" i="1"/>
  <c r="K143" i="1"/>
  <c r="U143" i="1"/>
  <c r="AE143" i="1"/>
  <c r="L143" i="1"/>
  <c r="V143" i="1"/>
  <c r="AH143" i="1"/>
  <c r="M143" i="1"/>
  <c r="W143" i="1"/>
  <c r="AI143" i="1"/>
  <c r="N143" i="1"/>
  <c r="Z143" i="1"/>
  <c r="AJ143" i="1"/>
  <c r="E143" i="1"/>
  <c r="AC143" i="1"/>
  <c r="F143" i="1"/>
  <c r="AK143" i="1"/>
  <c r="G143" i="1"/>
  <c r="AL143" i="1"/>
  <c r="O143" i="1"/>
  <c r="AM143" i="1"/>
  <c r="R143" i="1"/>
  <c r="S143" i="1"/>
  <c r="AA143" i="1"/>
  <c r="AB143" i="1"/>
  <c r="D143" i="1"/>
  <c r="H135" i="1"/>
  <c r="P135" i="1"/>
  <c r="X135" i="1"/>
  <c r="AF135" i="1"/>
  <c r="AN135" i="1"/>
  <c r="I135" i="1"/>
  <c r="Q135" i="1"/>
  <c r="Y135" i="1"/>
  <c r="AG135" i="1"/>
  <c r="J135" i="1"/>
  <c r="R135" i="1"/>
  <c r="Z135" i="1"/>
  <c r="AH135" i="1"/>
  <c r="K135" i="1"/>
  <c r="S135" i="1"/>
  <c r="AA135" i="1"/>
  <c r="AI135" i="1"/>
  <c r="L135" i="1"/>
  <c r="T135" i="1"/>
  <c r="AB135" i="1"/>
  <c r="AJ135" i="1"/>
  <c r="N135" i="1"/>
  <c r="AK135" i="1"/>
  <c r="O135" i="1"/>
  <c r="AL135" i="1"/>
  <c r="U135" i="1"/>
  <c r="AM135" i="1"/>
  <c r="V135" i="1"/>
  <c r="E135" i="1"/>
  <c r="W135" i="1"/>
  <c r="M135" i="1"/>
  <c r="AC135" i="1"/>
  <c r="AD135" i="1"/>
  <c r="AE135" i="1"/>
  <c r="F135" i="1"/>
  <c r="G135" i="1"/>
  <c r="D135" i="1"/>
  <c r="L119" i="1"/>
  <c r="T119" i="1"/>
  <c r="AB119" i="1"/>
  <c r="AJ119" i="1"/>
  <c r="E119" i="1"/>
  <c r="M119" i="1"/>
  <c r="U119" i="1"/>
  <c r="AC119" i="1"/>
  <c r="AK119" i="1"/>
  <c r="F119" i="1"/>
  <c r="N119" i="1"/>
  <c r="V119" i="1"/>
  <c r="AD119" i="1"/>
  <c r="AL119" i="1"/>
  <c r="G119" i="1"/>
  <c r="O119" i="1"/>
  <c r="W119" i="1"/>
  <c r="AE119" i="1"/>
  <c r="AM119" i="1"/>
  <c r="H119" i="1"/>
  <c r="P119" i="1"/>
  <c r="X119" i="1"/>
  <c r="AF119" i="1"/>
  <c r="AN119" i="1"/>
  <c r="K119" i="1"/>
  <c r="AH119" i="1"/>
  <c r="Q119" i="1"/>
  <c r="AI119" i="1"/>
  <c r="R119" i="1"/>
  <c r="S119" i="1"/>
  <c r="Y119" i="1"/>
  <c r="AA119" i="1"/>
  <c r="AG119" i="1"/>
  <c r="J119" i="1"/>
  <c r="Z119" i="1"/>
  <c r="I119" i="1"/>
  <c r="D119" i="1"/>
  <c r="E111" i="1"/>
  <c r="L111" i="1"/>
  <c r="T111" i="1"/>
  <c r="AB111" i="1"/>
  <c r="AJ111" i="1"/>
  <c r="M111" i="1"/>
  <c r="U111" i="1"/>
  <c r="AC111" i="1"/>
  <c r="AK111" i="1"/>
  <c r="F111" i="1"/>
  <c r="N111" i="1"/>
  <c r="V111" i="1"/>
  <c r="AD111" i="1"/>
  <c r="AL111" i="1"/>
  <c r="G111" i="1"/>
  <c r="O111" i="1"/>
  <c r="W111" i="1"/>
  <c r="AE111" i="1"/>
  <c r="AM111" i="1"/>
  <c r="H111" i="1"/>
  <c r="P111" i="1"/>
  <c r="X111" i="1"/>
  <c r="AF111" i="1"/>
  <c r="AN111" i="1"/>
  <c r="Y111" i="1"/>
  <c r="Z111" i="1"/>
  <c r="I111" i="1"/>
  <c r="AA111" i="1"/>
  <c r="J111" i="1"/>
  <c r="AG111" i="1"/>
  <c r="K111" i="1"/>
  <c r="AH111" i="1"/>
  <c r="AI111" i="1"/>
  <c r="Q111" i="1"/>
  <c r="R111" i="1"/>
  <c r="S111" i="1"/>
  <c r="D111" i="1"/>
  <c r="F103" i="1"/>
  <c r="N103" i="1"/>
  <c r="V103" i="1"/>
  <c r="AD103" i="1"/>
  <c r="AL103" i="1"/>
  <c r="G103" i="1"/>
  <c r="O103" i="1"/>
  <c r="W103" i="1"/>
  <c r="AE103" i="1"/>
  <c r="AM103" i="1"/>
  <c r="H103" i="1"/>
  <c r="P103" i="1"/>
  <c r="X103" i="1"/>
  <c r="AF103" i="1"/>
  <c r="AN103" i="1"/>
  <c r="I103" i="1"/>
  <c r="Q103" i="1"/>
  <c r="Y103" i="1"/>
  <c r="AG103" i="1"/>
  <c r="L103" i="1"/>
  <c r="AB103" i="1"/>
  <c r="M103" i="1"/>
  <c r="AC103" i="1"/>
  <c r="R103" i="1"/>
  <c r="AH103" i="1"/>
  <c r="S103" i="1"/>
  <c r="AI103" i="1"/>
  <c r="T103" i="1"/>
  <c r="AJ103" i="1"/>
  <c r="AK103" i="1"/>
  <c r="E103" i="1"/>
  <c r="J103" i="1"/>
  <c r="K103" i="1"/>
  <c r="U103" i="1"/>
  <c r="Z103" i="1"/>
  <c r="AA103" i="1"/>
  <c r="D103" i="1"/>
  <c r="F95" i="1"/>
  <c r="N95" i="1"/>
  <c r="V95" i="1"/>
  <c r="AD95" i="1"/>
  <c r="AL95" i="1"/>
  <c r="G95" i="1"/>
  <c r="O95" i="1"/>
  <c r="W95" i="1"/>
  <c r="AE95" i="1"/>
  <c r="AM95" i="1"/>
  <c r="H95" i="1"/>
  <c r="P95" i="1"/>
  <c r="X95" i="1"/>
  <c r="AF95" i="1"/>
  <c r="AN95" i="1"/>
  <c r="I95" i="1"/>
  <c r="Q95" i="1"/>
  <c r="Y95" i="1"/>
  <c r="AG95" i="1"/>
  <c r="J95" i="1"/>
  <c r="R95" i="1"/>
  <c r="Z95" i="1"/>
  <c r="AH95" i="1"/>
  <c r="U95" i="1"/>
  <c r="AA95" i="1"/>
  <c r="E95" i="1"/>
  <c r="AB95" i="1"/>
  <c r="K95" i="1"/>
  <c r="AC95" i="1"/>
  <c r="L95" i="1"/>
  <c r="AI95" i="1"/>
  <c r="M95" i="1"/>
  <c r="S95" i="1"/>
  <c r="T95" i="1"/>
  <c r="AJ95" i="1"/>
  <c r="AK95" i="1"/>
  <c r="D95" i="1"/>
  <c r="J87" i="1"/>
  <c r="R87" i="1"/>
  <c r="Z87" i="1"/>
  <c r="AH87" i="1"/>
  <c r="K87" i="1"/>
  <c r="S87" i="1"/>
  <c r="AA87" i="1"/>
  <c r="AI87" i="1"/>
  <c r="L87" i="1"/>
  <c r="T87" i="1"/>
  <c r="AB87" i="1"/>
  <c r="AJ87" i="1"/>
  <c r="E87" i="1"/>
  <c r="M87" i="1"/>
  <c r="U87" i="1"/>
  <c r="AC87" i="1"/>
  <c r="AK87" i="1"/>
  <c r="F87" i="1"/>
  <c r="N87" i="1"/>
  <c r="V87" i="1"/>
  <c r="AD87" i="1"/>
  <c r="AL87" i="1"/>
  <c r="Q87" i="1"/>
  <c r="AN87" i="1"/>
  <c r="W87" i="1"/>
  <c r="X87" i="1"/>
  <c r="G87" i="1"/>
  <c r="Y87" i="1"/>
  <c r="H87" i="1"/>
  <c r="AE87" i="1"/>
  <c r="AG87" i="1"/>
  <c r="AM87" i="1"/>
  <c r="I87" i="1"/>
  <c r="AF87" i="1"/>
  <c r="O87" i="1"/>
  <c r="P87" i="1"/>
  <c r="D87" i="1"/>
  <c r="I71" i="1"/>
  <c r="Q71" i="1"/>
  <c r="Y71" i="1"/>
  <c r="AG71" i="1"/>
  <c r="J71" i="1"/>
  <c r="R71" i="1"/>
  <c r="Z71" i="1"/>
  <c r="AH71" i="1"/>
  <c r="E71" i="1"/>
  <c r="O71" i="1"/>
  <c r="AA71" i="1"/>
  <c r="AK71" i="1"/>
  <c r="F71" i="1"/>
  <c r="P71" i="1"/>
  <c r="AB71" i="1"/>
  <c r="AL71" i="1"/>
  <c r="G71" i="1"/>
  <c r="S71" i="1"/>
  <c r="AC71" i="1"/>
  <c r="AM71" i="1"/>
  <c r="H71" i="1"/>
  <c r="T71" i="1"/>
  <c r="AD71" i="1"/>
  <c r="AN71" i="1"/>
  <c r="X71" i="1"/>
  <c r="K71" i="1"/>
  <c r="AE71" i="1"/>
  <c r="L71" i="1"/>
  <c r="AF71" i="1"/>
  <c r="M71" i="1"/>
  <c r="AI71" i="1"/>
  <c r="N71" i="1"/>
  <c r="AJ71" i="1"/>
  <c r="U71" i="1"/>
  <c r="V71" i="1"/>
  <c r="W71" i="1"/>
  <c r="D71" i="1"/>
  <c r="I63" i="1"/>
  <c r="Q63" i="1"/>
  <c r="Y63" i="1"/>
  <c r="AG63" i="1"/>
  <c r="J63" i="1"/>
  <c r="R63" i="1"/>
  <c r="Z63" i="1"/>
  <c r="AH63" i="1"/>
  <c r="G63" i="1"/>
  <c r="S63" i="1"/>
  <c r="AC63" i="1"/>
  <c r="AM63" i="1"/>
  <c r="H63" i="1"/>
  <c r="T63" i="1"/>
  <c r="AD63" i="1"/>
  <c r="AN63" i="1"/>
  <c r="K63" i="1"/>
  <c r="U63" i="1"/>
  <c r="AE63" i="1"/>
  <c r="L63" i="1"/>
  <c r="V63" i="1"/>
  <c r="AF63" i="1"/>
  <c r="M63" i="1"/>
  <c r="W63" i="1"/>
  <c r="AI63" i="1"/>
  <c r="AA63" i="1"/>
  <c r="AB63" i="1"/>
  <c r="E63" i="1"/>
  <c r="AJ63" i="1"/>
  <c r="F63" i="1"/>
  <c r="AK63" i="1"/>
  <c r="N63" i="1"/>
  <c r="AL63" i="1"/>
  <c r="O63" i="1"/>
  <c r="P63" i="1"/>
  <c r="X63" i="1"/>
  <c r="D63" i="1"/>
  <c r="I55" i="1"/>
  <c r="Q55" i="1"/>
  <c r="Y55" i="1"/>
  <c r="AG55" i="1"/>
  <c r="J55" i="1"/>
  <c r="R55" i="1"/>
  <c r="Z55" i="1"/>
  <c r="AH55" i="1"/>
  <c r="G55" i="1"/>
  <c r="S55" i="1"/>
  <c r="AC55" i="1"/>
  <c r="AM55" i="1"/>
  <c r="H55" i="1"/>
  <c r="T55" i="1"/>
  <c r="AD55" i="1"/>
  <c r="AN55" i="1"/>
  <c r="K55" i="1"/>
  <c r="U55" i="1"/>
  <c r="AE55" i="1"/>
  <c r="L55" i="1"/>
  <c r="V55" i="1"/>
  <c r="AF55" i="1"/>
  <c r="M55" i="1"/>
  <c r="W55" i="1"/>
  <c r="AI55" i="1"/>
  <c r="AB55" i="1"/>
  <c r="E55" i="1"/>
  <c r="AJ55" i="1"/>
  <c r="F55" i="1"/>
  <c r="AK55" i="1"/>
  <c r="N55" i="1"/>
  <c r="AL55" i="1"/>
  <c r="O55" i="1"/>
  <c r="P55" i="1"/>
  <c r="X55" i="1"/>
  <c r="AA55" i="1"/>
  <c r="D55" i="1"/>
  <c r="I47" i="1"/>
  <c r="Q47" i="1"/>
  <c r="Y47" i="1"/>
  <c r="AG47" i="1"/>
  <c r="J47" i="1"/>
  <c r="R47" i="1"/>
  <c r="Z47" i="1"/>
  <c r="AH47" i="1"/>
  <c r="K47" i="1"/>
  <c r="L47" i="1"/>
  <c r="T47" i="1"/>
  <c r="E47" i="1"/>
  <c r="P47" i="1"/>
  <c r="AC47" i="1"/>
  <c r="AM47" i="1"/>
  <c r="S47" i="1"/>
  <c r="AD47" i="1"/>
  <c r="AN47" i="1"/>
  <c r="F47" i="1"/>
  <c r="U47" i="1"/>
  <c r="AE47" i="1"/>
  <c r="G47" i="1"/>
  <c r="V47" i="1"/>
  <c r="AF47" i="1"/>
  <c r="H47" i="1"/>
  <c r="W47" i="1"/>
  <c r="AI47" i="1"/>
  <c r="M47" i="1"/>
  <c r="X47" i="1"/>
  <c r="AJ47" i="1"/>
  <c r="N47" i="1"/>
  <c r="O47" i="1"/>
  <c r="AA47" i="1"/>
  <c r="AB47" i="1"/>
  <c r="AK47" i="1"/>
  <c r="AL47" i="1"/>
  <c r="D47" i="1"/>
  <c r="J39" i="1"/>
  <c r="R39" i="1"/>
  <c r="Z39" i="1"/>
  <c r="AH39" i="1"/>
  <c r="L39" i="1"/>
  <c r="T39" i="1"/>
  <c r="AB39" i="1"/>
  <c r="AJ39" i="1"/>
  <c r="N39" i="1"/>
  <c r="X39" i="1"/>
  <c r="AI39" i="1"/>
  <c r="E39" i="1"/>
  <c r="O39" i="1"/>
  <c r="Y39" i="1"/>
  <c r="AK39" i="1"/>
  <c r="F39" i="1"/>
  <c r="P39" i="1"/>
  <c r="AA39" i="1"/>
  <c r="AL39" i="1"/>
  <c r="G39" i="1"/>
  <c r="Q39" i="1"/>
  <c r="AC39" i="1"/>
  <c r="AM39" i="1"/>
  <c r="H39" i="1"/>
  <c r="S39" i="1"/>
  <c r="AD39" i="1"/>
  <c r="AN39" i="1"/>
  <c r="AF39" i="1"/>
  <c r="I39" i="1"/>
  <c r="AG39" i="1"/>
  <c r="K39" i="1"/>
  <c r="M39" i="1"/>
  <c r="U39" i="1"/>
  <c r="V39" i="1"/>
  <c r="W39" i="1"/>
  <c r="AE39" i="1"/>
  <c r="D39" i="1"/>
  <c r="H31" i="1"/>
  <c r="P31" i="1"/>
  <c r="X31" i="1"/>
  <c r="AF31" i="1"/>
  <c r="AN31" i="1"/>
  <c r="I31" i="1"/>
  <c r="Q31" i="1"/>
  <c r="Y31" i="1"/>
  <c r="AG31" i="1"/>
  <c r="L31" i="1"/>
  <c r="V31" i="1"/>
  <c r="AH31" i="1"/>
  <c r="N31" i="1"/>
  <c r="Z31" i="1"/>
  <c r="AJ31" i="1"/>
  <c r="E31" i="1"/>
  <c r="O31" i="1"/>
  <c r="AA31" i="1"/>
  <c r="AK31" i="1"/>
  <c r="F31" i="1"/>
  <c r="R31" i="1"/>
  <c r="AB31" i="1"/>
  <c r="AL31" i="1"/>
  <c r="W31" i="1"/>
  <c r="G31" i="1"/>
  <c r="AC31" i="1"/>
  <c r="J31" i="1"/>
  <c r="AD31" i="1"/>
  <c r="K31" i="1"/>
  <c r="AE31" i="1"/>
  <c r="AI31" i="1"/>
  <c r="AM31" i="1"/>
  <c r="M31" i="1"/>
  <c r="T31" i="1"/>
  <c r="U31" i="1"/>
  <c r="S31" i="1"/>
  <c r="D31" i="1"/>
  <c r="H23" i="1"/>
  <c r="P23" i="1"/>
  <c r="X23" i="1"/>
  <c r="AF23" i="1"/>
  <c r="AN23" i="1"/>
  <c r="I23" i="1"/>
  <c r="Q23" i="1"/>
  <c r="Y23" i="1"/>
  <c r="AG23" i="1"/>
  <c r="L23" i="1"/>
  <c r="V23" i="1"/>
  <c r="AH23" i="1"/>
  <c r="N23" i="1"/>
  <c r="Z23" i="1"/>
  <c r="AJ23" i="1"/>
  <c r="E23" i="1"/>
  <c r="O23" i="1"/>
  <c r="AA23" i="1"/>
  <c r="AK23" i="1"/>
  <c r="F23" i="1"/>
  <c r="R23" i="1"/>
  <c r="AB23" i="1"/>
  <c r="AL23" i="1"/>
  <c r="M23" i="1"/>
  <c r="AI23" i="1"/>
  <c r="S23" i="1"/>
  <c r="AM23" i="1"/>
  <c r="T23" i="1"/>
  <c r="U23" i="1"/>
  <c r="W23" i="1"/>
  <c r="AC23" i="1"/>
  <c r="AD23" i="1"/>
  <c r="AE23" i="1"/>
  <c r="G23" i="1"/>
  <c r="J23" i="1"/>
  <c r="K23" i="1"/>
  <c r="D23" i="1"/>
  <c r="G15" i="1"/>
  <c r="O15" i="1"/>
  <c r="W15" i="1"/>
  <c r="AE15" i="1"/>
  <c r="AM15" i="1"/>
  <c r="H15" i="1"/>
  <c r="P15" i="1"/>
  <c r="X15" i="1"/>
  <c r="AF15" i="1"/>
  <c r="AN15" i="1"/>
  <c r="I15" i="1"/>
  <c r="Q15" i="1"/>
  <c r="Y15" i="1"/>
  <c r="AG15" i="1"/>
  <c r="J15" i="1"/>
  <c r="R15" i="1"/>
  <c r="Z15" i="1"/>
  <c r="AH15" i="1"/>
  <c r="K15" i="1"/>
  <c r="S15" i="1"/>
  <c r="AA15" i="1"/>
  <c r="AI15" i="1"/>
  <c r="E15" i="1"/>
  <c r="AB15" i="1"/>
  <c r="F15" i="1"/>
  <c r="AC15" i="1"/>
  <c r="L15" i="1"/>
  <c r="AK15" i="1"/>
  <c r="N15" i="1"/>
  <c r="T15" i="1"/>
  <c r="U15" i="1"/>
  <c r="AL15" i="1"/>
  <c r="M15" i="1"/>
  <c r="V15" i="1"/>
  <c r="AD15" i="1"/>
  <c r="AJ15" i="1"/>
  <c r="D15" i="1"/>
  <c r="G7" i="1"/>
  <c r="O7" i="1"/>
  <c r="W7" i="1"/>
  <c r="AE7" i="1"/>
  <c r="AM7" i="1"/>
  <c r="H7" i="1"/>
  <c r="P7" i="1"/>
  <c r="X7" i="1"/>
  <c r="AF7" i="1"/>
  <c r="AN7" i="1"/>
  <c r="I7" i="1"/>
  <c r="Q7" i="1"/>
  <c r="Y7" i="1"/>
  <c r="AG7" i="1"/>
  <c r="J7" i="1"/>
  <c r="R7" i="1"/>
  <c r="Z7" i="1"/>
  <c r="AH7" i="1"/>
  <c r="K7" i="1"/>
  <c r="S7" i="1"/>
  <c r="AA7" i="1"/>
  <c r="AI7" i="1"/>
  <c r="N7" i="1"/>
  <c r="AK7" i="1"/>
  <c r="T7" i="1"/>
  <c r="AL7" i="1"/>
  <c r="L7" i="1"/>
  <c r="U7" i="1"/>
  <c r="V7" i="1"/>
  <c r="AB7" i="1"/>
  <c r="E7" i="1"/>
  <c r="F7" i="1"/>
  <c r="M7" i="1"/>
  <c r="AC7" i="1"/>
  <c r="AD7" i="1"/>
  <c r="AJ7" i="1"/>
  <c r="D7" i="1"/>
  <c r="K1659" i="1"/>
  <c r="S1659" i="1"/>
  <c r="AA1659" i="1"/>
  <c r="AI1659" i="1"/>
  <c r="AF1659" i="1"/>
  <c r="D1659" i="1"/>
  <c r="L1659" i="1"/>
  <c r="T1659" i="1"/>
  <c r="AB1659" i="1"/>
  <c r="AJ1659" i="1"/>
  <c r="H1659" i="1"/>
  <c r="E1659" i="1"/>
  <c r="M1659" i="1"/>
  <c r="U1659" i="1"/>
  <c r="AC1659" i="1"/>
  <c r="AK1659" i="1"/>
  <c r="X1659" i="1"/>
  <c r="F1659" i="1"/>
  <c r="N1659" i="1"/>
  <c r="V1659" i="1"/>
  <c r="AD1659" i="1"/>
  <c r="AL1659" i="1"/>
  <c r="G1659" i="1"/>
  <c r="O1659" i="1"/>
  <c r="W1659" i="1"/>
  <c r="AE1659" i="1"/>
  <c r="AM1659" i="1"/>
  <c r="P1659" i="1"/>
  <c r="AN1659" i="1"/>
  <c r="AG1659" i="1"/>
  <c r="Y1659" i="1"/>
  <c r="AH1659" i="1"/>
  <c r="I1659" i="1"/>
  <c r="Z1659" i="1"/>
  <c r="J1659" i="1"/>
  <c r="Q1659" i="1"/>
  <c r="R1659" i="1"/>
  <c r="K1643" i="1"/>
  <c r="S1643" i="1"/>
  <c r="AA1643" i="1"/>
  <c r="AI1643" i="1"/>
  <c r="H1643" i="1"/>
  <c r="AN1643" i="1"/>
  <c r="L1643" i="1"/>
  <c r="T1643" i="1"/>
  <c r="AB1643" i="1"/>
  <c r="AJ1643" i="1"/>
  <c r="P1643" i="1"/>
  <c r="E1643" i="1"/>
  <c r="M1643" i="1"/>
  <c r="U1643" i="1"/>
  <c r="AC1643" i="1"/>
  <c r="AK1643" i="1"/>
  <c r="X1643" i="1"/>
  <c r="F1643" i="1"/>
  <c r="N1643" i="1"/>
  <c r="V1643" i="1"/>
  <c r="AD1643" i="1"/>
  <c r="AL1643" i="1"/>
  <c r="G1643" i="1"/>
  <c r="O1643" i="1"/>
  <c r="W1643" i="1"/>
  <c r="AE1643" i="1"/>
  <c r="AM1643" i="1"/>
  <c r="AF1643" i="1"/>
  <c r="D1643" i="1"/>
  <c r="AG1643" i="1"/>
  <c r="AH1643" i="1"/>
  <c r="I1643" i="1"/>
  <c r="Z1643" i="1"/>
  <c r="Y1643" i="1"/>
  <c r="J1643" i="1"/>
  <c r="Q1643" i="1"/>
  <c r="R1643" i="1"/>
  <c r="K1611" i="1"/>
  <c r="S1611" i="1"/>
  <c r="AA1611" i="1"/>
  <c r="AI1611" i="1"/>
  <c r="H1611" i="1"/>
  <c r="AN1611" i="1"/>
  <c r="L1611" i="1"/>
  <c r="T1611" i="1"/>
  <c r="AB1611" i="1"/>
  <c r="AJ1611" i="1"/>
  <c r="AF1611" i="1"/>
  <c r="E1611" i="1"/>
  <c r="M1611" i="1"/>
  <c r="U1611" i="1"/>
  <c r="AC1611" i="1"/>
  <c r="AK1611" i="1"/>
  <c r="P1611" i="1"/>
  <c r="F1611" i="1"/>
  <c r="N1611" i="1"/>
  <c r="V1611" i="1"/>
  <c r="AD1611" i="1"/>
  <c r="AL1611" i="1"/>
  <c r="G1611" i="1"/>
  <c r="O1611" i="1"/>
  <c r="W1611" i="1"/>
  <c r="AE1611" i="1"/>
  <c r="AM1611" i="1"/>
  <c r="X1611" i="1"/>
  <c r="Y1611" i="1"/>
  <c r="Z1611" i="1"/>
  <c r="D1611" i="1"/>
  <c r="AG1611" i="1"/>
  <c r="Q1611" i="1"/>
  <c r="R1611" i="1"/>
  <c r="AH1611" i="1"/>
  <c r="I1611" i="1"/>
  <c r="J1611" i="1"/>
  <c r="F1547" i="1"/>
  <c r="N1547" i="1"/>
  <c r="V1547" i="1"/>
  <c r="AD1547" i="1"/>
  <c r="AL1547" i="1"/>
  <c r="G1547" i="1"/>
  <c r="O1547" i="1"/>
  <c r="W1547" i="1"/>
  <c r="AE1547" i="1"/>
  <c r="AM1547" i="1"/>
  <c r="H1547" i="1"/>
  <c r="P1547" i="1"/>
  <c r="X1547" i="1"/>
  <c r="AF1547" i="1"/>
  <c r="AN1547" i="1"/>
  <c r="I1547" i="1"/>
  <c r="Q1547" i="1"/>
  <c r="Y1547" i="1"/>
  <c r="AG1547" i="1"/>
  <c r="J1547" i="1"/>
  <c r="R1547" i="1"/>
  <c r="Z1547" i="1"/>
  <c r="AH1547" i="1"/>
  <c r="T1547" i="1"/>
  <c r="U1547" i="1"/>
  <c r="AI1547" i="1"/>
  <c r="AA1547" i="1"/>
  <c r="D1547" i="1"/>
  <c r="E1547" i="1"/>
  <c r="AB1547" i="1"/>
  <c r="K1547" i="1"/>
  <c r="AC1547" i="1"/>
  <c r="L1547" i="1"/>
  <c r="M1547" i="1"/>
  <c r="S1547" i="1"/>
  <c r="AJ1547" i="1"/>
  <c r="AK1547" i="1"/>
  <c r="F1515" i="1"/>
  <c r="N1515" i="1"/>
  <c r="V1515" i="1"/>
  <c r="AD1515" i="1"/>
  <c r="AL1515" i="1"/>
  <c r="G1515" i="1"/>
  <c r="O1515" i="1"/>
  <c r="W1515" i="1"/>
  <c r="AE1515" i="1"/>
  <c r="AM1515" i="1"/>
  <c r="H1515" i="1"/>
  <c r="P1515" i="1"/>
  <c r="X1515" i="1"/>
  <c r="AF1515" i="1"/>
  <c r="AN1515" i="1"/>
  <c r="I1515" i="1"/>
  <c r="Q1515" i="1"/>
  <c r="Y1515" i="1"/>
  <c r="AG1515" i="1"/>
  <c r="J1515" i="1"/>
  <c r="R1515" i="1"/>
  <c r="Z1515" i="1"/>
  <c r="AH1515" i="1"/>
  <c r="T1515" i="1"/>
  <c r="L1515" i="1"/>
  <c r="U1515" i="1"/>
  <c r="AA1515" i="1"/>
  <c r="D1515" i="1"/>
  <c r="E1515" i="1"/>
  <c r="AB1515" i="1"/>
  <c r="K1515" i="1"/>
  <c r="AC1515" i="1"/>
  <c r="AI1515" i="1"/>
  <c r="S1515" i="1"/>
  <c r="M1515" i="1"/>
  <c r="AJ1515" i="1"/>
  <c r="AK1515" i="1"/>
  <c r="F1491" i="1"/>
  <c r="N1491" i="1"/>
  <c r="V1491" i="1"/>
  <c r="AD1491" i="1"/>
  <c r="AL1491" i="1"/>
  <c r="G1491" i="1"/>
  <c r="O1491" i="1"/>
  <c r="W1491" i="1"/>
  <c r="AE1491" i="1"/>
  <c r="AM1491" i="1"/>
  <c r="H1491" i="1"/>
  <c r="P1491" i="1"/>
  <c r="X1491" i="1"/>
  <c r="AF1491" i="1"/>
  <c r="AN1491" i="1"/>
  <c r="I1491" i="1"/>
  <c r="Q1491" i="1"/>
  <c r="Y1491" i="1"/>
  <c r="AG1491" i="1"/>
  <c r="J1491" i="1"/>
  <c r="R1491" i="1"/>
  <c r="Z1491" i="1"/>
  <c r="AH1491" i="1"/>
  <c r="K1491" i="1"/>
  <c r="AC1491" i="1"/>
  <c r="U1491" i="1"/>
  <c r="L1491" i="1"/>
  <c r="AI1491" i="1"/>
  <c r="M1491" i="1"/>
  <c r="AJ1491" i="1"/>
  <c r="D1491" i="1"/>
  <c r="S1491" i="1"/>
  <c r="AK1491" i="1"/>
  <c r="T1491" i="1"/>
  <c r="E1491" i="1"/>
  <c r="AB1491" i="1"/>
  <c r="AA1491" i="1"/>
  <c r="F1459" i="1"/>
  <c r="N1459" i="1"/>
  <c r="V1459" i="1"/>
  <c r="AD1459" i="1"/>
  <c r="AL1459" i="1"/>
  <c r="G1459" i="1"/>
  <c r="O1459" i="1"/>
  <c r="W1459" i="1"/>
  <c r="AE1459" i="1"/>
  <c r="AM1459" i="1"/>
  <c r="H1459" i="1"/>
  <c r="P1459" i="1"/>
  <c r="X1459" i="1"/>
  <c r="AF1459" i="1"/>
  <c r="AN1459" i="1"/>
  <c r="I1459" i="1"/>
  <c r="Q1459" i="1"/>
  <c r="Y1459" i="1"/>
  <c r="AG1459" i="1"/>
  <c r="J1459" i="1"/>
  <c r="R1459" i="1"/>
  <c r="Z1459" i="1"/>
  <c r="AH1459" i="1"/>
  <c r="U1459" i="1"/>
  <c r="M1459" i="1"/>
  <c r="AA1459" i="1"/>
  <c r="E1459" i="1"/>
  <c r="AB1459" i="1"/>
  <c r="K1459" i="1"/>
  <c r="AC1459" i="1"/>
  <c r="L1459" i="1"/>
  <c r="AI1459" i="1"/>
  <c r="D1459" i="1"/>
  <c r="AJ1459" i="1"/>
  <c r="AK1459" i="1"/>
  <c r="S1459" i="1"/>
  <c r="T1459" i="1"/>
  <c r="F1435" i="1"/>
  <c r="N1435" i="1"/>
  <c r="V1435" i="1"/>
  <c r="AD1435" i="1"/>
  <c r="AL1435" i="1"/>
  <c r="G1435" i="1"/>
  <c r="O1435" i="1"/>
  <c r="W1435" i="1"/>
  <c r="AE1435" i="1"/>
  <c r="AM1435" i="1"/>
  <c r="H1435" i="1"/>
  <c r="P1435" i="1"/>
  <c r="X1435" i="1"/>
  <c r="AF1435" i="1"/>
  <c r="AN1435" i="1"/>
  <c r="I1435" i="1"/>
  <c r="Q1435" i="1"/>
  <c r="Y1435" i="1"/>
  <c r="AG1435" i="1"/>
  <c r="J1435" i="1"/>
  <c r="R1435" i="1"/>
  <c r="Z1435" i="1"/>
  <c r="AH1435" i="1"/>
  <c r="L1435" i="1"/>
  <c r="AI1435" i="1"/>
  <c r="M1435" i="1"/>
  <c r="AJ1435" i="1"/>
  <c r="AA1435" i="1"/>
  <c r="S1435" i="1"/>
  <c r="AK1435" i="1"/>
  <c r="T1435" i="1"/>
  <c r="U1435" i="1"/>
  <c r="D1435" i="1"/>
  <c r="AB1435" i="1"/>
  <c r="E1435" i="1"/>
  <c r="K1435" i="1"/>
  <c r="AC1435" i="1"/>
  <c r="F1403" i="1"/>
  <c r="N1403" i="1"/>
  <c r="V1403" i="1"/>
  <c r="AD1403" i="1"/>
  <c r="AL1403" i="1"/>
  <c r="G1403" i="1"/>
  <c r="O1403" i="1"/>
  <c r="W1403" i="1"/>
  <c r="AE1403" i="1"/>
  <c r="AM1403" i="1"/>
  <c r="H1403" i="1"/>
  <c r="P1403" i="1"/>
  <c r="X1403" i="1"/>
  <c r="AF1403" i="1"/>
  <c r="AN1403" i="1"/>
  <c r="I1403" i="1"/>
  <c r="Q1403" i="1"/>
  <c r="Y1403" i="1"/>
  <c r="AG1403" i="1"/>
  <c r="J1403" i="1"/>
  <c r="R1403" i="1"/>
  <c r="Z1403" i="1"/>
  <c r="AH1403" i="1"/>
  <c r="L1403" i="1"/>
  <c r="AI1403" i="1"/>
  <c r="M1403" i="1"/>
  <c r="AJ1403" i="1"/>
  <c r="S1403" i="1"/>
  <c r="AK1403" i="1"/>
  <c r="T1403" i="1"/>
  <c r="U1403" i="1"/>
  <c r="D1403" i="1"/>
  <c r="AA1403" i="1"/>
  <c r="E1403" i="1"/>
  <c r="K1403" i="1"/>
  <c r="AB1403" i="1"/>
  <c r="AC1403" i="1"/>
  <c r="E1379" i="1"/>
  <c r="M1379" i="1"/>
  <c r="U1379" i="1"/>
  <c r="AC1379" i="1"/>
  <c r="AK1379" i="1"/>
  <c r="F1379" i="1"/>
  <c r="N1379" i="1"/>
  <c r="V1379" i="1"/>
  <c r="AD1379" i="1"/>
  <c r="AL1379" i="1"/>
  <c r="H1379" i="1"/>
  <c r="P1379" i="1"/>
  <c r="X1379" i="1"/>
  <c r="AF1379" i="1"/>
  <c r="AN1379" i="1"/>
  <c r="O1379" i="1"/>
  <c r="AA1379" i="1"/>
  <c r="Q1379" i="1"/>
  <c r="AB1379" i="1"/>
  <c r="R1379" i="1"/>
  <c r="AE1379" i="1"/>
  <c r="G1379" i="1"/>
  <c r="S1379" i="1"/>
  <c r="AG1379" i="1"/>
  <c r="I1379" i="1"/>
  <c r="T1379" i="1"/>
  <c r="AH1379" i="1"/>
  <c r="L1379" i="1"/>
  <c r="W1379" i="1"/>
  <c r="Y1379" i="1"/>
  <c r="Z1379" i="1"/>
  <c r="AJ1379" i="1"/>
  <c r="AI1379" i="1"/>
  <c r="AM1379" i="1"/>
  <c r="D1379" i="1"/>
  <c r="J1379" i="1"/>
  <c r="K1379" i="1"/>
  <c r="I1347" i="1"/>
  <c r="Q1347" i="1"/>
  <c r="Y1347" i="1"/>
  <c r="AG1347" i="1"/>
  <c r="J1347" i="1"/>
  <c r="R1347" i="1"/>
  <c r="Z1347" i="1"/>
  <c r="AH1347" i="1"/>
  <c r="K1347" i="1"/>
  <c r="S1347" i="1"/>
  <c r="AA1347" i="1"/>
  <c r="AI1347" i="1"/>
  <c r="L1347" i="1"/>
  <c r="T1347" i="1"/>
  <c r="AB1347" i="1"/>
  <c r="AJ1347" i="1"/>
  <c r="E1347" i="1"/>
  <c r="M1347" i="1"/>
  <c r="U1347" i="1"/>
  <c r="AC1347" i="1"/>
  <c r="AK1347" i="1"/>
  <c r="P1347" i="1"/>
  <c r="AM1347" i="1"/>
  <c r="V1347" i="1"/>
  <c r="AN1347" i="1"/>
  <c r="W1347" i="1"/>
  <c r="F1347" i="1"/>
  <c r="X1347" i="1"/>
  <c r="G1347" i="1"/>
  <c r="AD1347" i="1"/>
  <c r="N1347" i="1"/>
  <c r="D1347" i="1"/>
  <c r="O1347" i="1"/>
  <c r="AE1347" i="1"/>
  <c r="AF1347" i="1"/>
  <c r="AL1347" i="1"/>
  <c r="H1347" i="1"/>
  <c r="E1315" i="1"/>
  <c r="M1315" i="1"/>
  <c r="U1315" i="1"/>
  <c r="AC1315" i="1"/>
  <c r="AK1315" i="1"/>
  <c r="F1315" i="1"/>
  <c r="N1315" i="1"/>
  <c r="V1315" i="1"/>
  <c r="AD1315" i="1"/>
  <c r="AL1315" i="1"/>
  <c r="G1315" i="1"/>
  <c r="O1315" i="1"/>
  <c r="W1315" i="1"/>
  <c r="AE1315" i="1"/>
  <c r="AM1315" i="1"/>
  <c r="H1315" i="1"/>
  <c r="P1315" i="1"/>
  <c r="X1315" i="1"/>
  <c r="AF1315" i="1"/>
  <c r="AN1315" i="1"/>
  <c r="I1315" i="1"/>
  <c r="Q1315" i="1"/>
  <c r="Y1315" i="1"/>
  <c r="AG1315" i="1"/>
  <c r="Z1315" i="1"/>
  <c r="AA1315" i="1"/>
  <c r="J1315" i="1"/>
  <c r="AB1315" i="1"/>
  <c r="K1315" i="1"/>
  <c r="AH1315" i="1"/>
  <c r="L1315" i="1"/>
  <c r="AI1315" i="1"/>
  <c r="D1315" i="1"/>
  <c r="T1315" i="1"/>
  <c r="R1315" i="1"/>
  <c r="S1315" i="1"/>
  <c r="AJ1315" i="1"/>
  <c r="E1283" i="1"/>
  <c r="M1283" i="1"/>
  <c r="U1283" i="1"/>
  <c r="AC1283" i="1"/>
  <c r="AK1283" i="1"/>
  <c r="F1283" i="1"/>
  <c r="N1283" i="1"/>
  <c r="V1283" i="1"/>
  <c r="AD1283" i="1"/>
  <c r="AL1283" i="1"/>
  <c r="G1283" i="1"/>
  <c r="O1283" i="1"/>
  <c r="W1283" i="1"/>
  <c r="AE1283" i="1"/>
  <c r="AM1283" i="1"/>
  <c r="H1283" i="1"/>
  <c r="P1283" i="1"/>
  <c r="X1283" i="1"/>
  <c r="AF1283" i="1"/>
  <c r="AN1283" i="1"/>
  <c r="I1283" i="1"/>
  <c r="Q1283" i="1"/>
  <c r="Y1283" i="1"/>
  <c r="AG1283" i="1"/>
  <c r="Z1283" i="1"/>
  <c r="AA1283" i="1"/>
  <c r="J1283" i="1"/>
  <c r="AB1283" i="1"/>
  <c r="K1283" i="1"/>
  <c r="AH1283" i="1"/>
  <c r="L1283" i="1"/>
  <c r="AI1283" i="1"/>
  <c r="R1283" i="1"/>
  <c r="D1283" i="1"/>
  <c r="S1283" i="1"/>
  <c r="T1283" i="1"/>
  <c r="AJ1283" i="1"/>
  <c r="E1251" i="1"/>
  <c r="M1251" i="1"/>
  <c r="U1251" i="1"/>
  <c r="AC1251" i="1"/>
  <c r="AK1251" i="1"/>
  <c r="F1251" i="1"/>
  <c r="N1251" i="1"/>
  <c r="V1251" i="1"/>
  <c r="AD1251" i="1"/>
  <c r="AL1251" i="1"/>
  <c r="G1251" i="1"/>
  <c r="O1251" i="1"/>
  <c r="W1251" i="1"/>
  <c r="AE1251" i="1"/>
  <c r="AM1251" i="1"/>
  <c r="H1251" i="1"/>
  <c r="P1251" i="1"/>
  <c r="X1251" i="1"/>
  <c r="AF1251" i="1"/>
  <c r="AN1251" i="1"/>
  <c r="I1251" i="1"/>
  <c r="Q1251" i="1"/>
  <c r="Y1251" i="1"/>
  <c r="AG1251" i="1"/>
  <c r="J1251" i="1"/>
  <c r="AB1251" i="1"/>
  <c r="K1251" i="1"/>
  <c r="AH1251" i="1"/>
  <c r="L1251" i="1"/>
  <c r="AI1251" i="1"/>
  <c r="R1251" i="1"/>
  <c r="AJ1251" i="1"/>
  <c r="S1251" i="1"/>
  <c r="Z1251" i="1"/>
  <c r="T1251" i="1"/>
  <c r="D1251" i="1"/>
  <c r="AA1251" i="1"/>
  <c r="E1195" i="1"/>
  <c r="M1195" i="1"/>
  <c r="U1195" i="1"/>
  <c r="AC1195" i="1"/>
  <c r="AK1195" i="1"/>
  <c r="F1195" i="1"/>
  <c r="N1195" i="1"/>
  <c r="V1195" i="1"/>
  <c r="AD1195" i="1"/>
  <c r="AL1195" i="1"/>
  <c r="G1195" i="1"/>
  <c r="O1195" i="1"/>
  <c r="W1195" i="1"/>
  <c r="AE1195" i="1"/>
  <c r="AM1195" i="1"/>
  <c r="H1195" i="1"/>
  <c r="P1195" i="1"/>
  <c r="X1195" i="1"/>
  <c r="AF1195" i="1"/>
  <c r="AN1195" i="1"/>
  <c r="I1195" i="1"/>
  <c r="Q1195" i="1"/>
  <c r="Y1195" i="1"/>
  <c r="AG1195" i="1"/>
  <c r="T1195" i="1"/>
  <c r="Z1195" i="1"/>
  <c r="AA1195" i="1"/>
  <c r="J1195" i="1"/>
  <c r="AB1195" i="1"/>
  <c r="K1195" i="1"/>
  <c r="AH1195" i="1"/>
  <c r="S1195" i="1"/>
  <c r="L1195" i="1"/>
  <c r="AI1195" i="1"/>
  <c r="R1195" i="1"/>
  <c r="D1195" i="1"/>
  <c r="AJ1195" i="1"/>
  <c r="I1163" i="1"/>
  <c r="Q1163" i="1"/>
  <c r="Y1163" i="1"/>
  <c r="AG1163" i="1"/>
  <c r="J1163" i="1"/>
  <c r="R1163" i="1"/>
  <c r="Z1163" i="1"/>
  <c r="AH1163" i="1"/>
  <c r="K1163" i="1"/>
  <c r="S1163" i="1"/>
  <c r="AA1163" i="1"/>
  <c r="AI1163" i="1"/>
  <c r="L1163" i="1"/>
  <c r="T1163" i="1"/>
  <c r="AB1163" i="1"/>
  <c r="AJ1163" i="1"/>
  <c r="E1163" i="1"/>
  <c r="M1163" i="1"/>
  <c r="U1163" i="1"/>
  <c r="AC1163" i="1"/>
  <c r="AK1163" i="1"/>
  <c r="G1163" i="1"/>
  <c r="AD1163" i="1"/>
  <c r="H1163" i="1"/>
  <c r="AE1163" i="1"/>
  <c r="N1163" i="1"/>
  <c r="AF1163" i="1"/>
  <c r="O1163" i="1"/>
  <c r="AL1163" i="1"/>
  <c r="P1163" i="1"/>
  <c r="AM1163" i="1"/>
  <c r="W1163" i="1"/>
  <c r="D1163" i="1"/>
  <c r="F1163" i="1"/>
  <c r="X1163" i="1"/>
  <c r="AN1163" i="1"/>
  <c r="V1163" i="1"/>
  <c r="E1131" i="1"/>
  <c r="M1131" i="1"/>
  <c r="U1131" i="1"/>
  <c r="AC1131" i="1"/>
  <c r="AK1131" i="1"/>
  <c r="F1131" i="1"/>
  <c r="N1131" i="1"/>
  <c r="V1131" i="1"/>
  <c r="AD1131" i="1"/>
  <c r="AL1131" i="1"/>
  <c r="G1131" i="1"/>
  <c r="O1131" i="1"/>
  <c r="W1131" i="1"/>
  <c r="AE1131" i="1"/>
  <c r="AM1131" i="1"/>
  <c r="H1131" i="1"/>
  <c r="P1131" i="1"/>
  <c r="X1131" i="1"/>
  <c r="AF1131" i="1"/>
  <c r="AN1131" i="1"/>
  <c r="I1131" i="1"/>
  <c r="Q1131" i="1"/>
  <c r="Y1131" i="1"/>
  <c r="AG1131" i="1"/>
  <c r="L1131" i="1"/>
  <c r="AI1131" i="1"/>
  <c r="R1131" i="1"/>
  <c r="AJ1131" i="1"/>
  <c r="S1131" i="1"/>
  <c r="T1131" i="1"/>
  <c r="Z1131" i="1"/>
  <c r="J1131" i="1"/>
  <c r="D1131" i="1"/>
  <c r="AH1131" i="1"/>
  <c r="K1131" i="1"/>
  <c r="AA1131" i="1"/>
  <c r="AB1131" i="1"/>
  <c r="J1083" i="1"/>
  <c r="R1083" i="1"/>
  <c r="Z1083" i="1"/>
  <c r="AH1083" i="1"/>
  <c r="K1083" i="1"/>
  <c r="S1083" i="1"/>
  <c r="AA1083" i="1"/>
  <c r="AI1083" i="1"/>
  <c r="L1083" i="1"/>
  <c r="T1083" i="1"/>
  <c r="AB1083" i="1"/>
  <c r="AJ1083" i="1"/>
  <c r="E1083" i="1"/>
  <c r="M1083" i="1"/>
  <c r="U1083" i="1"/>
  <c r="AC1083" i="1"/>
  <c r="AK1083" i="1"/>
  <c r="F1083" i="1"/>
  <c r="N1083" i="1"/>
  <c r="V1083" i="1"/>
  <c r="AD1083" i="1"/>
  <c r="O1083" i="1"/>
  <c r="AG1083" i="1"/>
  <c r="P1083" i="1"/>
  <c r="AL1083" i="1"/>
  <c r="Q1083" i="1"/>
  <c r="AM1083" i="1"/>
  <c r="W1083" i="1"/>
  <c r="AN1083" i="1"/>
  <c r="X1083" i="1"/>
  <c r="AE1083" i="1"/>
  <c r="AF1083" i="1"/>
  <c r="G1083" i="1"/>
  <c r="H1083" i="1"/>
  <c r="I1083" i="1"/>
  <c r="D1083" i="1"/>
  <c r="Y1083" i="1"/>
  <c r="J1051" i="1"/>
  <c r="R1051" i="1"/>
  <c r="Z1051" i="1"/>
  <c r="AH1051" i="1"/>
  <c r="K1051" i="1"/>
  <c r="S1051" i="1"/>
  <c r="AA1051" i="1"/>
  <c r="AI1051" i="1"/>
  <c r="L1051" i="1"/>
  <c r="T1051" i="1"/>
  <c r="AB1051" i="1"/>
  <c r="AJ1051" i="1"/>
  <c r="E1051" i="1"/>
  <c r="M1051" i="1"/>
  <c r="U1051" i="1"/>
  <c r="AC1051" i="1"/>
  <c r="AK1051" i="1"/>
  <c r="F1051" i="1"/>
  <c r="N1051" i="1"/>
  <c r="V1051" i="1"/>
  <c r="AD1051" i="1"/>
  <c r="AL1051" i="1"/>
  <c r="G1051" i="1"/>
  <c r="O1051" i="1"/>
  <c r="W1051" i="1"/>
  <c r="AE1051" i="1"/>
  <c r="AM1051" i="1"/>
  <c r="X1051" i="1"/>
  <c r="Y1051" i="1"/>
  <c r="AF1051" i="1"/>
  <c r="AG1051" i="1"/>
  <c r="H1051" i="1"/>
  <c r="AN1051" i="1"/>
  <c r="P1051" i="1"/>
  <c r="Q1051" i="1"/>
  <c r="D1051" i="1"/>
  <c r="I1051" i="1"/>
  <c r="J1027" i="1"/>
  <c r="R1027" i="1"/>
  <c r="Z1027" i="1"/>
  <c r="AH1027" i="1"/>
  <c r="K1027" i="1"/>
  <c r="S1027" i="1"/>
  <c r="AA1027" i="1"/>
  <c r="AI1027" i="1"/>
  <c r="L1027" i="1"/>
  <c r="T1027" i="1"/>
  <c r="AB1027" i="1"/>
  <c r="AJ1027" i="1"/>
  <c r="E1027" i="1"/>
  <c r="M1027" i="1"/>
  <c r="U1027" i="1"/>
  <c r="AC1027" i="1"/>
  <c r="AK1027" i="1"/>
  <c r="F1027" i="1"/>
  <c r="N1027" i="1"/>
  <c r="V1027" i="1"/>
  <c r="AD1027" i="1"/>
  <c r="AL1027" i="1"/>
  <c r="G1027" i="1"/>
  <c r="O1027" i="1"/>
  <c r="W1027" i="1"/>
  <c r="AE1027" i="1"/>
  <c r="AM1027" i="1"/>
  <c r="X1027" i="1"/>
  <c r="Y1027" i="1"/>
  <c r="AF1027" i="1"/>
  <c r="AG1027" i="1"/>
  <c r="H1027" i="1"/>
  <c r="AN1027" i="1"/>
  <c r="Q1027" i="1"/>
  <c r="D1027" i="1"/>
  <c r="I1027" i="1"/>
  <c r="P1027" i="1"/>
  <c r="J987" i="1"/>
  <c r="R987" i="1"/>
  <c r="Z987" i="1"/>
  <c r="AH987" i="1"/>
  <c r="K987" i="1"/>
  <c r="S987" i="1"/>
  <c r="AA987" i="1"/>
  <c r="AI987" i="1"/>
  <c r="L987" i="1"/>
  <c r="T987" i="1"/>
  <c r="AB987" i="1"/>
  <c r="AJ987" i="1"/>
  <c r="E987" i="1"/>
  <c r="M987" i="1"/>
  <c r="U987" i="1"/>
  <c r="AC987" i="1"/>
  <c r="AK987" i="1"/>
  <c r="F987" i="1"/>
  <c r="N987" i="1"/>
  <c r="V987" i="1"/>
  <c r="AD987" i="1"/>
  <c r="AL987" i="1"/>
  <c r="G987" i="1"/>
  <c r="O987" i="1"/>
  <c r="W987" i="1"/>
  <c r="AE987" i="1"/>
  <c r="AM987" i="1"/>
  <c r="X987" i="1"/>
  <c r="Y987" i="1"/>
  <c r="AF987" i="1"/>
  <c r="AG987" i="1"/>
  <c r="H987" i="1"/>
  <c r="AN987" i="1"/>
  <c r="P987" i="1"/>
  <c r="Q987" i="1"/>
  <c r="D987" i="1"/>
  <c r="I987" i="1"/>
  <c r="J963" i="1"/>
  <c r="R963" i="1"/>
  <c r="Z963" i="1"/>
  <c r="AH963" i="1"/>
  <c r="K963" i="1"/>
  <c r="S963" i="1"/>
  <c r="AA963" i="1"/>
  <c r="AI963" i="1"/>
  <c r="L963" i="1"/>
  <c r="T963" i="1"/>
  <c r="AB963" i="1"/>
  <c r="AJ963" i="1"/>
  <c r="E963" i="1"/>
  <c r="M963" i="1"/>
  <c r="U963" i="1"/>
  <c r="AC963" i="1"/>
  <c r="AK963" i="1"/>
  <c r="F963" i="1"/>
  <c r="N963" i="1"/>
  <c r="V963" i="1"/>
  <c r="AD963" i="1"/>
  <c r="AL963" i="1"/>
  <c r="G963" i="1"/>
  <c r="O963" i="1"/>
  <c r="W963" i="1"/>
  <c r="AE963" i="1"/>
  <c r="AM963" i="1"/>
  <c r="X963" i="1"/>
  <c r="Y963" i="1"/>
  <c r="AF963" i="1"/>
  <c r="AG963" i="1"/>
  <c r="H963" i="1"/>
  <c r="AN963" i="1"/>
  <c r="Q963" i="1"/>
  <c r="D963" i="1"/>
  <c r="I963" i="1"/>
  <c r="P963" i="1"/>
  <c r="I931" i="1"/>
  <c r="Q931" i="1"/>
  <c r="Y931" i="1"/>
  <c r="AG931" i="1"/>
  <c r="E931" i="1"/>
  <c r="N931" i="1"/>
  <c r="W931" i="1"/>
  <c r="AF931" i="1"/>
  <c r="F931" i="1"/>
  <c r="O931" i="1"/>
  <c r="X931" i="1"/>
  <c r="AH931" i="1"/>
  <c r="H931" i="1"/>
  <c r="R931" i="1"/>
  <c r="AA931" i="1"/>
  <c r="AJ931" i="1"/>
  <c r="J931" i="1"/>
  <c r="S931" i="1"/>
  <c r="AB931" i="1"/>
  <c r="AK931" i="1"/>
  <c r="K931" i="1"/>
  <c r="T931" i="1"/>
  <c r="AC931" i="1"/>
  <c r="AL931" i="1"/>
  <c r="M931" i="1"/>
  <c r="AM931" i="1"/>
  <c r="P931" i="1"/>
  <c r="AN931" i="1"/>
  <c r="U931" i="1"/>
  <c r="V931" i="1"/>
  <c r="Z931" i="1"/>
  <c r="AD931" i="1"/>
  <c r="G931" i="1"/>
  <c r="L931" i="1"/>
  <c r="AE931" i="1"/>
  <c r="AI931" i="1"/>
  <c r="D931" i="1"/>
  <c r="F907" i="1"/>
  <c r="N907" i="1"/>
  <c r="V907" i="1"/>
  <c r="AD907" i="1"/>
  <c r="AL907" i="1"/>
  <c r="H907" i="1"/>
  <c r="P907" i="1"/>
  <c r="X907" i="1"/>
  <c r="AF907" i="1"/>
  <c r="AN907" i="1"/>
  <c r="I907" i="1"/>
  <c r="Q907" i="1"/>
  <c r="Y907" i="1"/>
  <c r="AG907" i="1"/>
  <c r="O907" i="1"/>
  <c r="AB907" i="1"/>
  <c r="R907" i="1"/>
  <c r="AC907" i="1"/>
  <c r="E907" i="1"/>
  <c r="S907" i="1"/>
  <c r="AE907" i="1"/>
  <c r="G907" i="1"/>
  <c r="T907" i="1"/>
  <c r="AH907" i="1"/>
  <c r="J907" i="1"/>
  <c r="U907" i="1"/>
  <c r="AI907" i="1"/>
  <c r="K907" i="1"/>
  <c r="W907" i="1"/>
  <c r="AJ907" i="1"/>
  <c r="L907" i="1"/>
  <c r="M907" i="1"/>
  <c r="Z907" i="1"/>
  <c r="AA907" i="1"/>
  <c r="AK907" i="1"/>
  <c r="AM907" i="1"/>
  <c r="D907" i="1"/>
  <c r="F875" i="1"/>
  <c r="N875" i="1"/>
  <c r="V875" i="1"/>
  <c r="AD875" i="1"/>
  <c r="AL875" i="1"/>
  <c r="G875" i="1"/>
  <c r="O875" i="1"/>
  <c r="W875" i="1"/>
  <c r="AE875" i="1"/>
  <c r="AM875" i="1"/>
  <c r="H875" i="1"/>
  <c r="P875" i="1"/>
  <c r="X875" i="1"/>
  <c r="AF875" i="1"/>
  <c r="AN875" i="1"/>
  <c r="I875" i="1"/>
  <c r="Q875" i="1"/>
  <c r="Y875" i="1"/>
  <c r="AG875" i="1"/>
  <c r="J875" i="1"/>
  <c r="R875" i="1"/>
  <c r="Z875" i="1"/>
  <c r="AH875" i="1"/>
  <c r="U875" i="1"/>
  <c r="AA875" i="1"/>
  <c r="E875" i="1"/>
  <c r="AB875" i="1"/>
  <c r="K875" i="1"/>
  <c r="AC875" i="1"/>
  <c r="L875" i="1"/>
  <c r="AI875" i="1"/>
  <c r="M875" i="1"/>
  <c r="AJ875" i="1"/>
  <c r="S875" i="1"/>
  <c r="AK875" i="1"/>
  <c r="T875" i="1"/>
  <c r="D875" i="1"/>
  <c r="F851" i="1"/>
  <c r="N851" i="1"/>
  <c r="V851" i="1"/>
  <c r="AD851" i="1"/>
  <c r="AL851" i="1"/>
  <c r="G851" i="1"/>
  <c r="O851" i="1"/>
  <c r="W851" i="1"/>
  <c r="AE851" i="1"/>
  <c r="AM851" i="1"/>
  <c r="H851" i="1"/>
  <c r="P851" i="1"/>
  <c r="X851" i="1"/>
  <c r="AF851" i="1"/>
  <c r="AN851" i="1"/>
  <c r="I851" i="1"/>
  <c r="Q851" i="1"/>
  <c r="Y851" i="1"/>
  <c r="AG851" i="1"/>
  <c r="J851" i="1"/>
  <c r="R851" i="1"/>
  <c r="Z851" i="1"/>
  <c r="AH851" i="1"/>
  <c r="K851" i="1"/>
  <c r="S851" i="1"/>
  <c r="AA851" i="1"/>
  <c r="AI851" i="1"/>
  <c r="T851" i="1"/>
  <c r="U851" i="1"/>
  <c r="AB851" i="1"/>
  <c r="AC851" i="1"/>
  <c r="AJ851" i="1"/>
  <c r="E851" i="1"/>
  <c r="AK851" i="1"/>
  <c r="L851" i="1"/>
  <c r="M851" i="1"/>
  <c r="D851" i="1"/>
  <c r="L819" i="1"/>
  <c r="T819" i="1"/>
  <c r="AB819" i="1"/>
  <c r="AJ819" i="1"/>
  <c r="E819" i="1"/>
  <c r="M819" i="1"/>
  <c r="U819" i="1"/>
  <c r="AC819" i="1"/>
  <c r="AK819" i="1"/>
  <c r="F819" i="1"/>
  <c r="N819" i="1"/>
  <c r="V819" i="1"/>
  <c r="AD819" i="1"/>
  <c r="AL819" i="1"/>
  <c r="G819" i="1"/>
  <c r="O819" i="1"/>
  <c r="W819" i="1"/>
  <c r="AE819" i="1"/>
  <c r="AM819" i="1"/>
  <c r="H819" i="1"/>
  <c r="P819" i="1"/>
  <c r="X819" i="1"/>
  <c r="AF819" i="1"/>
  <c r="AN819" i="1"/>
  <c r="Z819" i="1"/>
  <c r="I819" i="1"/>
  <c r="AA819" i="1"/>
  <c r="J819" i="1"/>
  <c r="AG819" i="1"/>
  <c r="K819" i="1"/>
  <c r="AH819" i="1"/>
  <c r="Q819" i="1"/>
  <c r="AI819" i="1"/>
  <c r="R819" i="1"/>
  <c r="S819" i="1"/>
  <c r="Y819" i="1"/>
  <c r="D819" i="1"/>
  <c r="L795" i="1"/>
  <c r="T795" i="1"/>
  <c r="AB795" i="1"/>
  <c r="AJ795" i="1"/>
  <c r="E795" i="1"/>
  <c r="M795" i="1"/>
  <c r="U795" i="1"/>
  <c r="AC795" i="1"/>
  <c r="AK795" i="1"/>
  <c r="F795" i="1"/>
  <c r="N795" i="1"/>
  <c r="V795" i="1"/>
  <c r="AD795" i="1"/>
  <c r="AL795" i="1"/>
  <c r="G795" i="1"/>
  <c r="O795" i="1"/>
  <c r="W795" i="1"/>
  <c r="AE795" i="1"/>
  <c r="AM795" i="1"/>
  <c r="H795" i="1"/>
  <c r="P795" i="1"/>
  <c r="X795" i="1"/>
  <c r="AF795" i="1"/>
  <c r="AN795" i="1"/>
  <c r="Q795" i="1"/>
  <c r="AI795" i="1"/>
  <c r="R795" i="1"/>
  <c r="S795" i="1"/>
  <c r="Y795" i="1"/>
  <c r="Z795" i="1"/>
  <c r="I795" i="1"/>
  <c r="AA795" i="1"/>
  <c r="J795" i="1"/>
  <c r="AG795" i="1"/>
  <c r="K795" i="1"/>
  <c r="AH795" i="1"/>
  <c r="D795" i="1"/>
  <c r="L771" i="1"/>
  <c r="T771" i="1"/>
  <c r="AB771" i="1"/>
  <c r="AJ771" i="1"/>
  <c r="E771" i="1"/>
  <c r="M771" i="1"/>
  <c r="U771" i="1"/>
  <c r="AC771" i="1"/>
  <c r="AK771" i="1"/>
  <c r="F771" i="1"/>
  <c r="N771" i="1"/>
  <c r="V771" i="1"/>
  <c r="AD771" i="1"/>
  <c r="AL771" i="1"/>
  <c r="G771" i="1"/>
  <c r="O771" i="1"/>
  <c r="W771" i="1"/>
  <c r="AE771" i="1"/>
  <c r="AM771" i="1"/>
  <c r="H771" i="1"/>
  <c r="P771" i="1"/>
  <c r="X771" i="1"/>
  <c r="AF771" i="1"/>
  <c r="AN771" i="1"/>
  <c r="Z771" i="1"/>
  <c r="I771" i="1"/>
  <c r="AA771" i="1"/>
  <c r="J771" i="1"/>
  <c r="AG771" i="1"/>
  <c r="K771" i="1"/>
  <c r="AH771" i="1"/>
  <c r="Q771" i="1"/>
  <c r="AI771" i="1"/>
  <c r="R771" i="1"/>
  <c r="S771" i="1"/>
  <c r="Y771" i="1"/>
  <c r="D771" i="1"/>
  <c r="I747" i="1"/>
  <c r="Q747" i="1"/>
  <c r="Y747" i="1"/>
  <c r="AG747" i="1"/>
  <c r="J747" i="1"/>
  <c r="R747" i="1"/>
  <c r="Z747" i="1"/>
  <c r="AH747" i="1"/>
  <c r="N747" i="1"/>
  <c r="X747" i="1"/>
  <c r="AJ747" i="1"/>
  <c r="E747" i="1"/>
  <c r="O747" i="1"/>
  <c r="AA747" i="1"/>
  <c r="AK747" i="1"/>
  <c r="F747" i="1"/>
  <c r="P747" i="1"/>
  <c r="AB747" i="1"/>
  <c r="AL747" i="1"/>
  <c r="G747" i="1"/>
  <c r="S747" i="1"/>
  <c r="AC747" i="1"/>
  <c r="AM747" i="1"/>
  <c r="H747" i="1"/>
  <c r="T747" i="1"/>
  <c r="AD747" i="1"/>
  <c r="AN747" i="1"/>
  <c r="U747" i="1"/>
  <c r="V747" i="1"/>
  <c r="W747" i="1"/>
  <c r="AE747" i="1"/>
  <c r="AF747" i="1"/>
  <c r="K747" i="1"/>
  <c r="AI747" i="1"/>
  <c r="L747" i="1"/>
  <c r="M747" i="1"/>
  <c r="D747" i="1"/>
  <c r="I707" i="1"/>
  <c r="Q707" i="1"/>
  <c r="Y707" i="1"/>
  <c r="AG707" i="1"/>
  <c r="J707" i="1"/>
  <c r="R707" i="1"/>
  <c r="Z707" i="1"/>
  <c r="AH707" i="1"/>
  <c r="K707" i="1"/>
  <c r="S707" i="1"/>
  <c r="AA707" i="1"/>
  <c r="AI707" i="1"/>
  <c r="L707" i="1"/>
  <c r="T707" i="1"/>
  <c r="AB707" i="1"/>
  <c r="AJ707" i="1"/>
  <c r="N707" i="1"/>
  <c r="AD707" i="1"/>
  <c r="O707" i="1"/>
  <c r="AE707" i="1"/>
  <c r="P707" i="1"/>
  <c r="AF707" i="1"/>
  <c r="E707" i="1"/>
  <c r="U707" i="1"/>
  <c r="AK707" i="1"/>
  <c r="F707" i="1"/>
  <c r="V707" i="1"/>
  <c r="AL707" i="1"/>
  <c r="W707" i="1"/>
  <c r="X707" i="1"/>
  <c r="AC707" i="1"/>
  <c r="AM707" i="1"/>
  <c r="AN707" i="1"/>
  <c r="G707" i="1"/>
  <c r="H707" i="1"/>
  <c r="M707" i="1"/>
  <c r="D707" i="1"/>
  <c r="L683" i="1"/>
  <c r="T683" i="1"/>
  <c r="AB683" i="1"/>
  <c r="AJ683" i="1"/>
  <c r="E683" i="1"/>
  <c r="M683" i="1"/>
  <c r="U683" i="1"/>
  <c r="AC683" i="1"/>
  <c r="AK683" i="1"/>
  <c r="G683" i="1"/>
  <c r="O683" i="1"/>
  <c r="W683" i="1"/>
  <c r="AE683" i="1"/>
  <c r="AM683" i="1"/>
  <c r="F683" i="1"/>
  <c r="R683" i="1"/>
  <c r="AF683" i="1"/>
  <c r="H683" i="1"/>
  <c r="S683" i="1"/>
  <c r="AG683" i="1"/>
  <c r="I683" i="1"/>
  <c r="V683" i="1"/>
  <c r="AH683" i="1"/>
  <c r="J683" i="1"/>
  <c r="X683" i="1"/>
  <c r="AI683" i="1"/>
  <c r="Z683" i="1"/>
  <c r="AA683" i="1"/>
  <c r="AD683" i="1"/>
  <c r="K683" i="1"/>
  <c r="AL683" i="1"/>
  <c r="N683" i="1"/>
  <c r="AN683" i="1"/>
  <c r="P683" i="1"/>
  <c r="Q683" i="1"/>
  <c r="Y683" i="1"/>
  <c r="D683" i="1"/>
  <c r="L651" i="1"/>
  <c r="T651" i="1"/>
  <c r="AB651" i="1"/>
  <c r="AJ651" i="1"/>
  <c r="E651" i="1"/>
  <c r="M651" i="1"/>
  <c r="U651" i="1"/>
  <c r="AC651" i="1"/>
  <c r="AK651" i="1"/>
  <c r="F651" i="1"/>
  <c r="N651" i="1"/>
  <c r="V651" i="1"/>
  <c r="AD651" i="1"/>
  <c r="AL651" i="1"/>
  <c r="G651" i="1"/>
  <c r="O651" i="1"/>
  <c r="W651" i="1"/>
  <c r="AE651" i="1"/>
  <c r="AM651" i="1"/>
  <c r="H651" i="1"/>
  <c r="P651" i="1"/>
  <c r="X651" i="1"/>
  <c r="AF651" i="1"/>
  <c r="AN651" i="1"/>
  <c r="R651" i="1"/>
  <c r="S651" i="1"/>
  <c r="Y651" i="1"/>
  <c r="Z651" i="1"/>
  <c r="AG651" i="1"/>
  <c r="AH651" i="1"/>
  <c r="AI651" i="1"/>
  <c r="I651" i="1"/>
  <c r="J651" i="1"/>
  <c r="K651" i="1"/>
  <c r="Q651" i="1"/>
  <c r="AA651" i="1"/>
  <c r="D651" i="1"/>
  <c r="L627" i="1"/>
  <c r="T627" i="1"/>
  <c r="AB627" i="1"/>
  <c r="AJ627" i="1"/>
  <c r="E627" i="1"/>
  <c r="M627" i="1"/>
  <c r="U627" i="1"/>
  <c r="AC627" i="1"/>
  <c r="AK627" i="1"/>
  <c r="F627" i="1"/>
  <c r="N627" i="1"/>
  <c r="V627" i="1"/>
  <c r="AD627" i="1"/>
  <c r="AL627" i="1"/>
  <c r="G627" i="1"/>
  <c r="O627" i="1"/>
  <c r="W627" i="1"/>
  <c r="AE627" i="1"/>
  <c r="AM627" i="1"/>
  <c r="H627" i="1"/>
  <c r="P627" i="1"/>
  <c r="X627" i="1"/>
  <c r="AF627" i="1"/>
  <c r="AN627" i="1"/>
  <c r="I627" i="1"/>
  <c r="AA627" i="1"/>
  <c r="J627" i="1"/>
  <c r="AG627" i="1"/>
  <c r="K627" i="1"/>
  <c r="AH627" i="1"/>
  <c r="Q627" i="1"/>
  <c r="AI627" i="1"/>
  <c r="R627" i="1"/>
  <c r="S627" i="1"/>
  <c r="Y627" i="1"/>
  <c r="Z627" i="1"/>
  <c r="D627" i="1"/>
  <c r="L595" i="1"/>
  <c r="T595" i="1"/>
  <c r="AB595" i="1"/>
  <c r="AJ595" i="1"/>
  <c r="E595" i="1"/>
  <c r="M595" i="1"/>
  <c r="U595" i="1"/>
  <c r="AC595" i="1"/>
  <c r="AK595" i="1"/>
  <c r="F595" i="1"/>
  <c r="N595" i="1"/>
  <c r="V595" i="1"/>
  <c r="AD595" i="1"/>
  <c r="AL595" i="1"/>
  <c r="G595" i="1"/>
  <c r="O595" i="1"/>
  <c r="W595" i="1"/>
  <c r="AE595" i="1"/>
  <c r="AM595" i="1"/>
  <c r="H595" i="1"/>
  <c r="P595" i="1"/>
  <c r="X595" i="1"/>
  <c r="AF595" i="1"/>
  <c r="AN595" i="1"/>
  <c r="I595" i="1"/>
  <c r="AA595" i="1"/>
  <c r="J595" i="1"/>
  <c r="AG595" i="1"/>
  <c r="K595" i="1"/>
  <c r="AH595" i="1"/>
  <c r="Q595" i="1"/>
  <c r="AI595" i="1"/>
  <c r="R595" i="1"/>
  <c r="S595" i="1"/>
  <c r="Y595" i="1"/>
  <c r="Z595" i="1"/>
  <c r="D595" i="1"/>
  <c r="L571" i="1"/>
  <c r="T571" i="1"/>
  <c r="AB571" i="1"/>
  <c r="AJ571" i="1"/>
  <c r="E571" i="1"/>
  <c r="M571" i="1"/>
  <c r="U571" i="1"/>
  <c r="AC571" i="1"/>
  <c r="AK571" i="1"/>
  <c r="F571" i="1"/>
  <c r="N571" i="1"/>
  <c r="V571" i="1"/>
  <c r="AD571" i="1"/>
  <c r="AL571" i="1"/>
  <c r="G571" i="1"/>
  <c r="O571" i="1"/>
  <c r="W571" i="1"/>
  <c r="AE571" i="1"/>
  <c r="AM571" i="1"/>
  <c r="H571" i="1"/>
  <c r="P571" i="1"/>
  <c r="X571" i="1"/>
  <c r="AF571" i="1"/>
  <c r="AN571" i="1"/>
  <c r="R571" i="1"/>
  <c r="S571" i="1"/>
  <c r="Y571" i="1"/>
  <c r="Z571" i="1"/>
  <c r="I571" i="1"/>
  <c r="AA571" i="1"/>
  <c r="J571" i="1"/>
  <c r="AG571" i="1"/>
  <c r="AH571" i="1"/>
  <c r="AI571" i="1"/>
  <c r="K571" i="1"/>
  <c r="Q571" i="1"/>
  <c r="D571" i="1"/>
  <c r="F539" i="1"/>
  <c r="N539" i="1"/>
  <c r="V539" i="1"/>
  <c r="AD539" i="1"/>
  <c r="AL539" i="1"/>
  <c r="G539" i="1"/>
  <c r="O539" i="1"/>
  <c r="W539" i="1"/>
  <c r="AE539" i="1"/>
  <c r="AM539" i="1"/>
  <c r="H539" i="1"/>
  <c r="P539" i="1"/>
  <c r="X539" i="1"/>
  <c r="AF539" i="1"/>
  <c r="AN539" i="1"/>
  <c r="I539" i="1"/>
  <c r="Q539" i="1"/>
  <c r="Y539" i="1"/>
  <c r="AG539" i="1"/>
  <c r="J539" i="1"/>
  <c r="R539" i="1"/>
  <c r="Z539" i="1"/>
  <c r="AH539" i="1"/>
  <c r="K539" i="1"/>
  <c r="AC539" i="1"/>
  <c r="M539" i="1"/>
  <c r="AJ539" i="1"/>
  <c r="L539" i="1"/>
  <c r="S539" i="1"/>
  <c r="T539" i="1"/>
  <c r="U539" i="1"/>
  <c r="AA539" i="1"/>
  <c r="E539" i="1"/>
  <c r="AB539" i="1"/>
  <c r="AI539" i="1"/>
  <c r="AK539" i="1"/>
  <c r="D539" i="1"/>
  <c r="F515" i="1"/>
  <c r="N515" i="1"/>
  <c r="V515" i="1"/>
  <c r="AD515" i="1"/>
  <c r="AL515" i="1"/>
  <c r="G515" i="1"/>
  <c r="O515" i="1"/>
  <c r="W515" i="1"/>
  <c r="AE515" i="1"/>
  <c r="AM515" i="1"/>
  <c r="H515" i="1"/>
  <c r="P515" i="1"/>
  <c r="X515" i="1"/>
  <c r="AF515" i="1"/>
  <c r="AN515" i="1"/>
  <c r="I515" i="1"/>
  <c r="Q515" i="1"/>
  <c r="Y515" i="1"/>
  <c r="AG515" i="1"/>
  <c r="J515" i="1"/>
  <c r="R515" i="1"/>
  <c r="Z515" i="1"/>
  <c r="AH515" i="1"/>
  <c r="T515" i="1"/>
  <c r="U515" i="1"/>
  <c r="AA515" i="1"/>
  <c r="E515" i="1"/>
  <c r="AB515" i="1"/>
  <c r="L515" i="1"/>
  <c r="M515" i="1"/>
  <c r="S515" i="1"/>
  <c r="AC515" i="1"/>
  <c r="AI515" i="1"/>
  <c r="AJ515" i="1"/>
  <c r="AK515" i="1"/>
  <c r="K515" i="1"/>
  <c r="D515" i="1"/>
  <c r="F483" i="1"/>
  <c r="N483" i="1"/>
  <c r="V483" i="1"/>
  <c r="AD483" i="1"/>
  <c r="AL483" i="1"/>
  <c r="G483" i="1"/>
  <c r="O483" i="1"/>
  <c r="W483" i="1"/>
  <c r="AE483" i="1"/>
  <c r="AM483" i="1"/>
  <c r="H483" i="1"/>
  <c r="P483" i="1"/>
  <c r="X483" i="1"/>
  <c r="AF483" i="1"/>
  <c r="AN483" i="1"/>
  <c r="I483" i="1"/>
  <c r="Q483" i="1"/>
  <c r="Y483" i="1"/>
  <c r="AG483" i="1"/>
  <c r="J483" i="1"/>
  <c r="R483" i="1"/>
  <c r="Z483" i="1"/>
  <c r="AH483" i="1"/>
  <c r="T483" i="1"/>
  <c r="U483" i="1"/>
  <c r="AA483" i="1"/>
  <c r="E483" i="1"/>
  <c r="AB483" i="1"/>
  <c r="K483" i="1"/>
  <c r="AC483" i="1"/>
  <c r="L483" i="1"/>
  <c r="M483" i="1"/>
  <c r="S483" i="1"/>
  <c r="AI483" i="1"/>
  <c r="AJ483" i="1"/>
  <c r="AK483" i="1"/>
  <c r="D483" i="1"/>
  <c r="E451" i="1"/>
  <c r="M451" i="1"/>
  <c r="U451" i="1"/>
  <c r="AC451" i="1"/>
  <c r="AK451" i="1"/>
  <c r="F451" i="1"/>
  <c r="N451" i="1"/>
  <c r="V451" i="1"/>
  <c r="AD451" i="1"/>
  <c r="AL451" i="1"/>
  <c r="J451" i="1"/>
  <c r="T451" i="1"/>
  <c r="AF451" i="1"/>
  <c r="K451" i="1"/>
  <c r="W451" i="1"/>
  <c r="AG451" i="1"/>
  <c r="L451" i="1"/>
  <c r="X451" i="1"/>
  <c r="AH451" i="1"/>
  <c r="O451" i="1"/>
  <c r="Y451" i="1"/>
  <c r="AI451" i="1"/>
  <c r="P451" i="1"/>
  <c r="Z451" i="1"/>
  <c r="AJ451" i="1"/>
  <c r="R451" i="1"/>
  <c r="S451" i="1"/>
  <c r="AA451" i="1"/>
  <c r="AB451" i="1"/>
  <c r="G451" i="1"/>
  <c r="AE451" i="1"/>
  <c r="H451" i="1"/>
  <c r="AM451" i="1"/>
  <c r="I451" i="1"/>
  <c r="Q451" i="1"/>
  <c r="AN451" i="1"/>
  <c r="D451" i="1"/>
  <c r="E427" i="1"/>
  <c r="M427" i="1"/>
  <c r="U427" i="1"/>
  <c r="AC427" i="1"/>
  <c r="AK427" i="1"/>
  <c r="F427" i="1"/>
  <c r="N427" i="1"/>
  <c r="V427" i="1"/>
  <c r="AD427" i="1"/>
  <c r="AL427" i="1"/>
  <c r="G427" i="1"/>
  <c r="O427" i="1"/>
  <c r="W427" i="1"/>
  <c r="AE427" i="1"/>
  <c r="AM427" i="1"/>
  <c r="H427" i="1"/>
  <c r="P427" i="1"/>
  <c r="X427" i="1"/>
  <c r="AF427" i="1"/>
  <c r="AN427" i="1"/>
  <c r="I427" i="1"/>
  <c r="Q427" i="1"/>
  <c r="Y427" i="1"/>
  <c r="AG427" i="1"/>
  <c r="L427" i="1"/>
  <c r="AI427" i="1"/>
  <c r="R427" i="1"/>
  <c r="AJ427" i="1"/>
  <c r="S427" i="1"/>
  <c r="T427" i="1"/>
  <c r="Z427" i="1"/>
  <c r="AH427" i="1"/>
  <c r="J427" i="1"/>
  <c r="K427" i="1"/>
  <c r="AA427" i="1"/>
  <c r="AB427" i="1"/>
  <c r="D427" i="1"/>
  <c r="L395" i="1"/>
  <c r="T395" i="1"/>
  <c r="AB395" i="1"/>
  <c r="AJ395" i="1"/>
  <c r="E395" i="1"/>
  <c r="M395" i="1"/>
  <c r="U395" i="1"/>
  <c r="AC395" i="1"/>
  <c r="AK395" i="1"/>
  <c r="F395" i="1"/>
  <c r="N395" i="1"/>
  <c r="V395" i="1"/>
  <c r="AD395" i="1"/>
  <c r="AL395" i="1"/>
  <c r="J395" i="1"/>
  <c r="X395" i="1"/>
  <c r="AI395" i="1"/>
  <c r="K395" i="1"/>
  <c r="Y395" i="1"/>
  <c r="AM395" i="1"/>
  <c r="O395" i="1"/>
  <c r="Z395" i="1"/>
  <c r="AN395" i="1"/>
  <c r="P395" i="1"/>
  <c r="AA395" i="1"/>
  <c r="Q395" i="1"/>
  <c r="AE395" i="1"/>
  <c r="S395" i="1"/>
  <c r="W395" i="1"/>
  <c r="AF395" i="1"/>
  <c r="AG395" i="1"/>
  <c r="G395" i="1"/>
  <c r="AH395" i="1"/>
  <c r="R395" i="1"/>
  <c r="H395" i="1"/>
  <c r="I395" i="1"/>
  <c r="D395" i="1"/>
  <c r="L371" i="1"/>
  <c r="T371" i="1"/>
  <c r="AB371" i="1"/>
  <c r="AJ371" i="1"/>
  <c r="E371" i="1"/>
  <c r="M371" i="1"/>
  <c r="U371" i="1"/>
  <c r="AC371" i="1"/>
  <c r="AK371" i="1"/>
  <c r="F371" i="1"/>
  <c r="N371" i="1"/>
  <c r="V371" i="1"/>
  <c r="AD371" i="1"/>
  <c r="AL371" i="1"/>
  <c r="G371" i="1"/>
  <c r="O371" i="1"/>
  <c r="W371" i="1"/>
  <c r="AE371" i="1"/>
  <c r="AM371" i="1"/>
  <c r="H371" i="1"/>
  <c r="P371" i="1"/>
  <c r="X371" i="1"/>
  <c r="AF371" i="1"/>
  <c r="AN371" i="1"/>
  <c r="Q371" i="1"/>
  <c r="AI371" i="1"/>
  <c r="R371" i="1"/>
  <c r="S371" i="1"/>
  <c r="Y371" i="1"/>
  <c r="Z371" i="1"/>
  <c r="I371" i="1"/>
  <c r="J371" i="1"/>
  <c r="K371" i="1"/>
  <c r="AA371" i="1"/>
  <c r="AG371" i="1"/>
  <c r="AH371" i="1"/>
  <c r="D371" i="1"/>
  <c r="I339" i="1"/>
  <c r="Q339" i="1"/>
  <c r="Y339" i="1"/>
  <c r="AG339" i="1"/>
  <c r="J339" i="1"/>
  <c r="R339" i="1"/>
  <c r="Z339" i="1"/>
  <c r="AH339" i="1"/>
  <c r="H339" i="1"/>
  <c r="T339" i="1"/>
  <c r="AD339" i="1"/>
  <c r="AN339" i="1"/>
  <c r="K339" i="1"/>
  <c r="U339" i="1"/>
  <c r="AE339" i="1"/>
  <c r="L339" i="1"/>
  <c r="V339" i="1"/>
  <c r="AF339" i="1"/>
  <c r="M339" i="1"/>
  <c r="W339" i="1"/>
  <c r="AI339" i="1"/>
  <c r="N339" i="1"/>
  <c r="X339" i="1"/>
  <c r="AJ339" i="1"/>
  <c r="F339" i="1"/>
  <c r="AK339" i="1"/>
  <c r="G339" i="1"/>
  <c r="AL339" i="1"/>
  <c r="O339" i="1"/>
  <c r="AM339" i="1"/>
  <c r="P339" i="1"/>
  <c r="S339" i="1"/>
  <c r="AA339" i="1"/>
  <c r="AB339" i="1"/>
  <c r="AC339" i="1"/>
  <c r="E339" i="1"/>
  <c r="D339" i="1"/>
  <c r="I315" i="1"/>
  <c r="Q315" i="1"/>
  <c r="Y315" i="1"/>
  <c r="AG315" i="1"/>
  <c r="J315" i="1"/>
  <c r="R315" i="1"/>
  <c r="Z315" i="1"/>
  <c r="AH315" i="1"/>
  <c r="K315" i="1"/>
  <c r="S315" i="1"/>
  <c r="AA315" i="1"/>
  <c r="AI315" i="1"/>
  <c r="L315" i="1"/>
  <c r="T315" i="1"/>
  <c r="AB315" i="1"/>
  <c r="AJ315" i="1"/>
  <c r="E315" i="1"/>
  <c r="M315" i="1"/>
  <c r="U315" i="1"/>
  <c r="AC315" i="1"/>
  <c r="AK315" i="1"/>
  <c r="P315" i="1"/>
  <c r="AM315" i="1"/>
  <c r="V315" i="1"/>
  <c r="AN315" i="1"/>
  <c r="W315" i="1"/>
  <c r="F315" i="1"/>
  <c r="X315" i="1"/>
  <c r="G315" i="1"/>
  <c r="AD315" i="1"/>
  <c r="N315" i="1"/>
  <c r="O315" i="1"/>
  <c r="AE315" i="1"/>
  <c r="AF315" i="1"/>
  <c r="AL315" i="1"/>
  <c r="H315" i="1"/>
  <c r="D315" i="1"/>
  <c r="K283" i="1"/>
  <c r="S283" i="1"/>
  <c r="AA283" i="1"/>
  <c r="AI283" i="1"/>
  <c r="L283" i="1"/>
  <c r="T283" i="1"/>
  <c r="AB283" i="1"/>
  <c r="AJ283" i="1"/>
  <c r="I283" i="1"/>
  <c r="U283" i="1"/>
  <c r="AE283" i="1"/>
  <c r="J283" i="1"/>
  <c r="V283" i="1"/>
  <c r="AF283" i="1"/>
  <c r="M283" i="1"/>
  <c r="W283" i="1"/>
  <c r="AG283" i="1"/>
  <c r="N283" i="1"/>
  <c r="X283" i="1"/>
  <c r="AH283" i="1"/>
  <c r="E283" i="1"/>
  <c r="O283" i="1"/>
  <c r="Y283" i="1"/>
  <c r="AK283" i="1"/>
  <c r="F283" i="1"/>
  <c r="AD283" i="1"/>
  <c r="G283" i="1"/>
  <c r="AL283" i="1"/>
  <c r="H283" i="1"/>
  <c r="AM283" i="1"/>
  <c r="P283" i="1"/>
  <c r="AN283" i="1"/>
  <c r="Q283" i="1"/>
  <c r="AC283" i="1"/>
  <c r="R283" i="1"/>
  <c r="Z283" i="1"/>
  <c r="D283" i="1"/>
  <c r="F259" i="1"/>
  <c r="N259" i="1"/>
  <c r="V259" i="1"/>
  <c r="AD259" i="1"/>
  <c r="AL259" i="1"/>
  <c r="G259" i="1"/>
  <c r="O259" i="1"/>
  <c r="W259" i="1"/>
  <c r="AE259" i="1"/>
  <c r="AM259" i="1"/>
  <c r="K259" i="1"/>
  <c r="U259" i="1"/>
  <c r="AG259" i="1"/>
  <c r="L259" i="1"/>
  <c r="X259" i="1"/>
  <c r="AH259" i="1"/>
  <c r="M259" i="1"/>
  <c r="AA259" i="1"/>
  <c r="P259" i="1"/>
  <c r="AB259" i="1"/>
  <c r="Q259" i="1"/>
  <c r="AC259" i="1"/>
  <c r="R259" i="1"/>
  <c r="AF259" i="1"/>
  <c r="E259" i="1"/>
  <c r="S259" i="1"/>
  <c r="AI259" i="1"/>
  <c r="AJ259" i="1"/>
  <c r="AK259" i="1"/>
  <c r="H259" i="1"/>
  <c r="AN259" i="1"/>
  <c r="I259" i="1"/>
  <c r="J259" i="1"/>
  <c r="T259" i="1"/>
  <c r="Y259" i="1"/>
  <c r="Z259" i="1"/>
  <c r="D259" i="1"/>
  <c r="F243" i="1"/>
  <c r="N243" i="1"/>
  <c r="V243" i="1"/>
  <c r="AD243" i="1"/>
  <c r="AL243" i="1"/>
  <c r="G243" i="1"/>
  <c r="O243" i="1"/>
  <c r="W243" i="1"/>
  <c r="AE243" i="1"/>
  <c r="AM243" i="1"/>
  <c r="H243" i="1"/>
  <c r="P243" i="1"/>
  <c r="X243" i="1"/>
  <c r="AF243" i="1"/>
  <c r="AN243" i="1"/>
  <c r="M243" i="1"/>
  <c r="AA243" i="1"/>
  <c r="Q243" i="1"/>
  <c r="AB243" i="1"/>
  <c r="R243" i="1"/>
  <c r="AC243" i="1"/>
  <c r="E243" i="1"/>
  <c r="S243" i="1"/>
  <c r="AG243" i="1"/>
  <c r="I243" i="1"/>
  <c r="T243" i="1"/>
  <c r="AH243" i="1"/>
  <c r="L243" i="1"/>
  <c r="U243" i="1"/>
  <c r="Y243" i="1"/>
  <c r="Z243" i="1"/>
  <c r="AI243" i="1"/>
  <c r="AK243" i="1"/>
  <c r="J243" i="1"/>
  <c r="K243" i="1"/>
  <c r="AJ243" i="1"/>
  <c r="D243" i="1"/>
  <c r="G219" i="1"/>
  <c r="O219" i="1"/>
  <c r="W219" i="1"/>
  <c r="AE219" i="1"/>
  <c r="AM219" i="1"/>
  <c r="H219" i="1"/>
  <c r="P219" i="1"/>
  <c r="X219" i="1"/>
  <c r="AF219" i="1"/>
  <c r="AN219" i="1"/>
  <c r="J219" i="1"/>
  <c r="T219" i="1"/>
  <c r="AD219" i="1"/>
  <c r="K219" i="1"/>
  <c r="U219" i="1"/>
  <c r="AG219" i="1"/>
  <c r="L219" i="1"/>
  <c r="V219" i="1"/>
  <c r="AH219" i="1"/>
  <c r="M219" i="1"/>
  <c r="Y219" i="1"/>
  <c r="AI219" i="1"/>
  <c r="N219" i="1"/>
  <c r="Z219" i="1"/>
  <c r="AJ219" i="1"/>
  <c r="R219" i="1"/>
  <c r="S219" i="1"/>
  <c r="AA219" i="1"/>
  <c r="AB219" i="1"/>
  <c r="E219" i="1"/>
  <c r="AC219" i="1"/>
  <c r="F219" i="1"/>
  <c r="AK219" i="1"/>
  <c r="I219" i="1"/>
  <c r="AL219" i="1"/>
  <c r="Q219" i="1"/>
  <c r="D219" i="1"/>
  <c r="G195" i="1"/>
  <c r="O195" i="1"/>
  <c r="W195" i="1"/>
  <c r="AE195" i="1"/>
  <c r="AM195" i="1"/>
  <c r="H195" i="1"/>
  <c r="P195" i="1"/>
  <c r="X195" i="1"/>
  <c r="AF195" i="1"/>
  <c r="AN195" i="1"/>
  <c r="I195" i="1"/>
  <c r="Q195" i="1"/>
  <c r="Y195" i="1"/>
  <c r="AG195" i="1"/>
  <c r="J195" i="1"/>
  <c r="R195" i="1"/>
  <c r="Z195" i="1"/>
  <c r="AH195" i="1"/>
  <c r="K195" i="1"/>
  <c r="S195" i="1"/>
  <c r="AA195" i="1"/>
  <c r="AI195" i="1"/>
  <c r="F195" i="1"/>
  <c r="AC195" i="1"/>
  <c r="L195" i="1"/>
  <c r="AD195" i="1"/>
  <c r="M195" i="1"/>
  <c r="AJ195" i="1"/>
  <c r="N195" i="1"/>
  <c r="AK195" i="1"/>
  <c r="T195" i="1"/>
  <c r="AL195" i="1"/>
  <c r="AB195" i="1"/>
  <c r="E195" i="1"/>
  <c r="U195" i="1"/>
  <c r="V195" i="1"/>
  <c r="D195" i="1"/>
  <c r="G171" i="1"/>
  <c r="O171" i="1"/>
  <c r="W171" i="1"/>
  <c r="AE171" i="1"/>
  <c r="AM171" i="1"/>
  <c r="H171" i="1"/>
  <c r="P171" i="1"/>
  <c r="X171" i="1"/>
  <c r="AF171" i="1"/>
  <c r="AN171" i="1"/>
  <c r="E171" i="1"/>
  <c r="Q171" i="1"/>
  <c r="AA171" i="1"/>
  <c r="AK171" i="1"/>
  <c r="F171" i="1"/>
  <c r="R171" i="1"/>
  <c r="AB171" i="1"/>
  <c r="AL171" i="1"/>
  <c r="I171" i="1"/>
  <c r="S171" i="1"/>
  <c r="AC171" i="1"/>
  <c r="J171" i="1"/>
  <c r="T171" i="1"/>
  <c r="AD171" i="1"/>
  <c r="K171" i="1"/>
  <c r="U171" i="1"/>
  <c r="AG171" i="1"/>
  <c r="AH171" i="1"/>
  <c r="AI171" i="1"/>
  <c r="L171" i="1"/>
  <c r="AJ171" i="1"/>
  <c r="M171" i="1"/>
  <c r="N171" i="1"/>
  <c r="Z171" i="1"/>
  <c r="V171" i="1"/>
  <c r="Y171" i="1"/>
  <c r="D171" i="1"/>
  <c r="L146" i="1"/>
  <c r="T146" i="1"/>
  <c r="AB146" i="1"/>
  <c r="AJ146" i="1"/>
  <c r="E146" i="1"/>
  <c r="M146" i="1"/>
  <c r="U146" i="1"/>
  <c r="AC146" i="1"/>
  <c r="AK146" i="1"/>
  <c r="H146" i="1"/>
  <c r="R146" i="1"/>
  <c r="AD146" i="1"/>
  <c r="AN146" i="1"/>
  <c r="I146" i="1"/>
  <c r="S146" i="1"/>
  <c r="AE146" i="1"/>
  <c r="J146" i="1"/>
  <c r="V146" i="1"/>
  <c r="AF146" i="1"/>
  <c r="K146" i="1"/>
  <c r="W146" i="1"/>
  <c r="AG146" i="1"/>
  <c r="N146" i="1"/>
  <c r="X146" i="1"/>
  <c r="AH146" i="1"/>
  <c r="G146" i="1"/>
  <c r="AL146" i="1"/>
  <c r="O146" i="1"/>
  <c r="AM146" i="1"/>
  <c r="P146" i="1"/>
  <c r="Q146" i="1"/>
  <c r="Y146" i="1"/>
  <c r="AI146" i="1"/>
  <c r="F146" i="1"/>
  <c r="Z146" i="1"/>
  <c r="AA146" i="1"/>
  <c r="D146" i="1"/>
  <c r="H114" i="1"/>
  <c r="P114" i="1"/>
  <c r="X114" i="1"/>
  <c r="AF114" i="1"/>
  <c r="AN114" i="1"/>
  <c r="I114" i="1"/>
  <c r="Q114" i="1"/>
  <c r="Y114" i="1"/>
  <c r="AG114" i="1"/>
  <c r="J114" i="1"/>
  <c r="R114" i="1"/>
  <c r="Z114" i="1"/>
  <c r="AH114" i="1"/>
  <c r="K114" i="1"/>
  <c r="S114" i="1"/>
  <c r="AA114" i="1"/>
  <c r="AI114" i="1"/>
  <c r="L114" i="1"/>
  <c r="T114" i="1"/>
  <c r="AB114" i="1"/>
  <c r="AJ114" i="1"/>
  <c r="V114" i="1"/>
  <c r="E114" i="1"/>
  <c r="W114" i="1"/>
  <c r="F114" i="1"/>
  <c r="AC114" i="1"/>
  <c r="G114" i="1"/>
  <c r="AD114" i="1"/>
  <c r="M114" i="1"/>
  <c r="AE114" i="1"/>
  <c r="AL114" i="1"/>
  <c r="AM114" i="1"/>
  <c r="N114" i="1"/>
  <c r="AK114" i="1"/>
  <c r="O114" i="1"/>
  <c r="U114" i="1"/>
  <c r="D114" i="1"/>
  <c r="F90" i="1"/>
  <c r="N90" i="1"/>
  <c r="V90" i="1"/>
  <c r="AD90" i="1"/>
  <c r="AL90" i="1"/>
  <c r="G90" i="1"/>
  <c r="O90" i="1"/>
  <c r="W90" i="1"/>
  <c r="AE90" i="1"/>
  <c r="AM90" i="1"/>
  <c r="H90" i="1"/>
  <c r="P90" i="1"/>
  <c r="X90" i="1"/>
  <c r="AF90" i="1"/>
  <c r="AN90" i="1"/>
  <c r="I90" i="1"/>
  <c r="Q90" i="1"/>
  <c r="Y90" i="1"/>
  <c r="AG90" i="1"/>
  <c r="J90" i="1"/>
  <c r="R90" i="1"/>
  <c r="Z90" i="1"/>
  <c r="AH90" i="1"/>
  <c r="S90" i="1"/>
  <c r="AK90" i="1"/>
  <c r="T90" i="1"/>
  <c r="U90" i="1"/>
  <c r="AA90" i="1"/>
  <c r="E90" i="1"/>
  <c r="AB90" i="1"/>
  <c r="AJ90" i="1"/>
  <c r="K90" i="1"/>
  <c r="L90" i="1"/>
  <c r="M90" i="1"/>
  <c r="AC90" i="1"/>
  <c r="AI90" i="1"/>
  <c r="D90" i="1"/>
  <c r="K10" i="1"/>
  <c r="S10" i="1"/>
  <c r="AA10" i="1"/>
  <c r="AI10" i="1"/>
  <c r="L10" i="1"/>
  <c r="T10" i="1"/>
  <c r="AB10" i="1"/>
  <c r="AJ10" i="1"/>
  <c r="E10" i="1"/>
  <c r="M10" i="1"/>
  <c r="U10" i="1"/>
  <c r="AC10" i="1"/>
  <c r="AK10" i="1"/>
  <c r="F10" i="1"/>
  <c r="N10" i="1"/>
  <c r="V10" i="1"/>
  <c r="AD10" i="1"/>
  <c r="AL10" i="1"/>
  <c r="G10" i="1"/>
  <c r="O10" i="1"/>
  <c r="W10" i="1"/>
  <c r="AE10" i="1"/>
  <c r="AM10" i="1"/>
  <c r="P10" i="1"/>
  <c r="AH10" i="1"/>
  <c r="Q10" i="1"/>
  <c r="AN10" i="1"/>
  <c r="R10" i="1"/>
  <c r="Y10" i="1"/>
  <c r="Z10" i="1"/>
  <c r="AF10" i="1"/>
  <c r="H10" i="1"/>
  <c r="I10" i="1"/>
  <c r="J10" i="1"/>
  <c r="X10" i="1"/>
  <c r="AG10" i="1"/>
  <c r="D10" i="1"/>
  <c r="G1658" i="1"/>
  <c r="O1658" i="1"/>
  <c r="W1658" i="1"/>
  <c r="AE1658" i="1"/>
  <c r="AM1658" i="1"/>
  <c r="L1658" i="1"/>
  <c r="H1658" i="1"/>
  <c r="P1658" i="1"/>
  <c r="X1658" i="1"/>
  <c r="AF1658" i="1"/>
  <c r="AN1658" i="1"/>
  <c r="I1658" i="1"/>
  <c r="Q1658" i="1"/>
  <c r="Y1658" i="1"/>
  <c r="AG1658" i="1"/>
  <c r="AB1658" i="1"/>
  <c r="J1658" i="1"/>
  <c r="R1658" i="1"/>
  <c r="Z1658" i="1"/>
  <c r="AH1658" i="1"/>
  <c r="AJ1658" i="1"/>
  <c r="K1658" i="1"/>
  <c r="S1658" i="1"/>
  <c r="AA1658" i="1"/>
  <c r="AI1658" i="1"/>
  <c r="D1658" i="1"/>
  <c r="T1658" i="1"/>
  <c r="E1658" i="1"/>
  <c r="AK1658" i="1"/>
  <c r="M1658" i="1"/>
  <c r="F1658" i="1"/>
  <c r="AL1658" i="1"/>
  <c r="V1658" i="1"/>
  <c r="AC1658" i="1"/>
  <c r="N1658" i="1"/>
  <c r="U1658" i="1"/>
  <c r="AD1658" i="1"/>
  <c r="G1642" i="1"/>
  <c r="O1642" i="1"/>
  <c r="W1642" i="1"/>
  <c r="AE1642" i="1"/>
  <c r="AM1642" i="1"/>
  <c r="H1642" i="1"/>
  <c r="P1642" i="1"/>
  <c r="X1642" i="1"/>
  <c r="AF1642" i="1"/>
  <c r="AN1642" i="1"/>
  <c r="I1642" i="1"/>
  <c r="Q1642" i="1"/>
  <c r="Y1642" i="1"/>
  <c r="AG1642" i="1"/>
  <c r="T1642" i="1"/>
  <c r="AJ1642" i="1"/>
  <c r="J1642" i="1"/>
  <c r="R1642" i="1"/>
  <c r="Z1642" i="1"/>
  <c r="AH1642" i="1"/>
  <c r="AB1642" i="1"/>
  <c r="K1642" i="1"/>
  <c r="S1642" i="1"/>
  <c r="AA1642" i="1"/>
  <c r="AI1642" i="1"/>
  <c r="D1642" i="1"/>
  <c r="L1642" i="1"/>
  <c r="E1642" i="1"/>
  <c r="AK1642" i="1"/>
  <c r="M1642" i="1"/>
  <c r="F1642" i="1"/>
  <c r="AL1642" i="1"/>
  <c r="V1642" i="1"/>
  <c r="N1642" i="1"/>
  <c r="U1642" i="1"/>
  <c r="AC1642" i="1"/>
  <c r="AD1642" i="1"/>
  <c r="G1602" i="1"/>
  <c r="O1602" i="1"/>
  <c r="W1602" i="1"/>
  <c r="AE1602" i="1"/>
  <c r="AM1602" i="1"/>
  <c r="L1602" i="1"/>
  <c r="H1602" i="1"/>
  <c r="P1602" i="1"/>
  <c r="X1602" i="1"/>
  <c r="AF1602" i="1"/>
  <c r="AN1602" i="1"/>
  <c r="I1602" i="1"/>
  <c r="Q1602" i="1"/>
  <c r="Y1602" i="1"/>
  <c r="AG1602" i="1"/>
  <c r="AB1602" i="1"/>
  <c r="J1602" i="1"/>
  <c r="R1602" i="1"/>
  <c r="Z1602" i="1"/>
  <c r="AH1602" i="1"/>
  <c r="K1602" i="1"/>
  <c r="S1602" i="1"/>
  <c r="AA1602" i="1"/>
  <c r="AI1602" i="1"/>
  <c r="T1602" i="1"/>
  <c r="AJ1602" i="1"/>
  <c r="AC1602" i="1"/>
  <c r="AD1602" i="1"/>
  <c r="U1602" i="1"/>
  <c r="V1602" i="1"/>
  <c r="E1602" i="1"/>
  <c r="AK1602" i="1"/>
  <c r="F1602" i="1"/>
  <c r="AL1602" i="1"/>
  <c r="M1602" i="1"/>
  <c r="N1602" i="1"/>
  <c r="D1602" i="1"/>
  <c r="J1546" i="1"/>
  <c r="R1546" i="1"/>
  <c r="Z1546" i="1"/>
  <c r="AH1546" i="1"/>
  <c r="K1546" i="1"/>
  <c r="S1546" i="1"/>
  <c r="AA1546" i="1"/>
  <c r="AI1546" i="1"/>
  <c r="L1546" i="1"/>
  <c r="T1546" i="1"/>
  <c r="AB1546" i="1"/>
  <c r="AJ1546" i="1"/>
  <c r="E1546" i="1"/>
  <c r="M1546" i="1"/>
  <c r="U1546" i="1"/>
  <c r="AC1546" i="1"/>
  <c r="AK1546" i="1"/>
  <c r="F1546" i="1"/>
  <c r="N1546" i="1"/>
  <c r="V1546" i="1"/>
  <c r="AD1546" i="1"/>
  <c r="AL1546" i="1"/>
  <c r="O1546" i="1"/>
  <c r="AG1546" i="1"/>
  <c r="P1546" i="1"/>
  <c r="AM1546" i="1"/>
  <c r="D1546" i="1"/>
  <c r="Q1546" i="1"/>
  <c r="AN1546" i="1"/>
  <c r="G1546" i="1"/>
  <c r="W1546" i="1"/>
  <c r="Y1546" i="1"/>
  <c r="X1546" i="1"/>
  <c r="AF1546" i="1"/>
  <c r="AE1546" i="1"/>
  <c r="H1546" i="1"/>
  <c r="I1546" i="1"/>
  <c r="J1514" i="1"/>
  <c r="R1514" i="1"/>
  <c r="Z1514" i="1"/>
  <c r="AH1514" i="1"/>
  <c r="K1514" i="1"/>
  <c r="S1514" i="1"/>
  <c r="AA1514" i="1"/>
  <c r="AI1514" i="1"/>
  <c r="L1514" i="1"/>
  <c r="T1514" i="1"/>
  <c r="AB1514" i="1"/>
  <c r="AJ1514" i="1"/>
  <c r="E1514" i="1"/>
  <c r="M1514" i="1"/>
  <c r="U1514" i="1"/>
  <c r="AC1514" i="1"/>
  <c r="AK1514" i="1"/>
  <c r="F1514" i="1"/>
  <c r="N1514" i="1"/>
  <c r="V1514" i="1"/>
  <c r="AD1514" i="1"/>
  <c r="AL1514" i="1"/>
  <c r="O1514" i="1"/>
  <c r="AG1514" i="1"/>
  <c r="P1514" i="1"/>
  <c r="AM1514" i="1"/>
  <c r="D1514" i="1"/>
  <c r="G1514" i="1"/>
  <c r="Q1514" i="1"/>
  <c r="AN1514" i="1"/>
  <c r="W1514" i="1"/>
  <c r="Y1514" i="1"/>
  <c r="X1514" i="1"/>
  <c r="H1514" i="1"/>
  <c r="I1514" i="1"/>
  <c r="AE1514" i="1"/>
  <c r="AF1514" i="1"/>
  <c r="J1490" i="1"/>
  <c r="R1490" i="1"/>
  <c r="Z1490" i="1"/>
  <c r="AH1490" i="1"/>
  <c r="K1490" i="1"/>
  <c r="S1490" i="1"/>
  <c r="AA1490" i="1"/>
  <c r="AI1490" i="1"/>
  <c r="L1490" i="1"/>
  <c r="T1490" i="1"/>
  <c r="AB1490" i="1"/>
  <c r="AJ1490" i="1"/>
  <c r="E1490" i="1"/>
  <c r="M1490" i="1"/>
  <c r="U1490" i="1"/>
  <c r="AC1490" i="1"/>
  <c r="AK1490" i="1"/>
  <c r="F1490" i="1"/>
  <c r="N1490" i="1"/>
  <c r="V1490" i="1"/>
  <c r="AD1490" i="1"/>
  <c r="AL1490" i="1"/>
  <c r="X1490" i="1"/>
  <c r="G1490" i="1"/>
  <c r="Y1490" i="1"/>
  <c r="D1490" i="1"/>
  <c r="AM1490" i="1"/>
  <c r="H1490" i="1"/>
  <c r="AE1490" i="1"/>
  <c r="I1490" i="1"/>
  <c r="AF1490" i="1"/>
  <c r="O1490" i="1"/>
  <c r="AG1490" i="1"/>
  <c r="P1490" i="1"/>
  <c r="Q1490" i="1"/>
  <c r="W1490" i="1"/>
  <c r="AN1490" i="1"/>
  <c r="J1458" i="1"/>
  <c r="R1458" i="1"/>
  <c r="Z1458" i="1"/>
  <c r="AH1458" i="1"/>
  <c r="K1458" i="1"/>
  <c r="S1458" i="1"/>
  <c r="AA1458" i="1"/>
  <c r="AI1458" i="1"/>
  <c r="L1458" i="1"/>
  <c r="T1458" i="1"/>
  <c r="AB1458" i="1"/>
  <c r="AJ1458" i="1"/>
  <c r="E1458" i="1"/>
  <c r="M1458" i="1"/>
  <c r="U1458" i="1"/>
  <c r="AC1458" i="1"/>
  <c r="AK1458" i="1"/>
  <c r="F1458" i="1"/>
  <c r="N1458" i="1"/>
  <c r="V1458" i="1"/>
  <c r="AD1458" i="1"/>
  <c r="AL1458" i="1"/>
  <c r="P1458" i="1"/>
  <c r="AM1458" i="1"/>
  <c r="Q1458" i="1"/>
  <c r="AN1458" i="1"/>
  <c r="AE1458" i="1"/>
  <c r="W1458" i="1"/>
  <c r="H1458" i="1"/>
  <c r="X1458" i="1"/>
  <c r="D1458" i="1"/>
  <c r="G1458" i="1"/>
  <c r="Y1458" i="1"/>
  <c r="I1458" i="1"/>
  <c r="O1458" i="1"/>
  <c r="AG1458" i="1"/>
  <c r="AF1458" i="1"/>
  <c r="J1434" i="1"/>
  <c r="R1434" i="1"/>
  <c r="Z1434" i="1"/>
  <c r="AH1434" i="1"/>
  <c r="K1434" i="1"/>
  <c r="S1434" i="1"/>
  <c r="AA1434" i="1"/>
  <c r="AI1434" i="1"/>
  <c r="L1434" i="1"/>
  <c r="T1434" i="1"/>
  <c r="AB1434" i="1"/>
  <c r="AJ1434" i="1"/>
  <c r="E1434" i="1"/>
  <c r="M1434" i="1"/>
  <c r="U1434" i="1"/>
  <c r="AC1434" i="1"/>
  <c r="AK1434" i="1"/>
  <c r="F1434" i="1"/>
  <c r="N1434" i="1"/>
  <c r="V1434" i="1"/>
  <c r="AD1434" i="1"/>
  <c r="AL1434" i="1"/>
  <c r="G1434" i="1"/>
  <c r="Y1434" i="1"/>
  <c r="H1434" i="1"/>
  <c r="AE1434" i="1"/>
  <c r="I1434" i="1"/>
  <c r="AF1434" i="1"/>
  <c r="AN1434" i="1"/>
  <c r="O1434" i="1"/>
  <c r="AG1434" i="1"/>
  <c r="D1434" i="1"/>
  <c r="P1434" i="1"/>
  <c r="AM1434" i="1"/>
  <c r="Q1434" i="1"/>
  <c r="W1434" i="1"/>
  <c r="X1434" i="1"/>
  <c r="F1394" i="1"/>
  <c r="N1394" i="1"/>
  <c r="V1394" i="1"/>
  <c r="AD1394" i="1"/>
  <c r="AL1394" i="1"/>
  <c r="G1394" i="1"/>
  <c r="O1394" i="1"/>
  <c r="W1394" i="1"/>
  <c r="AE1394" i="1"/>
  <c r="AM1394" i="1"/>
  <c r="H1394" i="1"/>
  <c r="P1394" i="1"/>
  <c r="X1394" i="1"/>
  <c r="AF1394" i="1"/>
  <c r="AN1394" i="1"/>
  <c r="I1394" i="1"/>
  <c r="Q1394" i="1"/>
  <c r="Y1394" i="1"/>
  <c r="AG1394" i="1"/>
  <c r="J1394" i="1"/>
  <c r="R1394" i="1"/>
  <c r="Z1394" i="1"/>
  <c r="AH1394" i="1"/>
  <c r="U1394" i="1"/>
  <c r="AJ1394" i="1"/>
  <c r="AA1394" i="1"/>
  <c r="M1394" i="1"/>
  <c r="E1394" i="1"/>
  <c r="AB1394" i="1"/>
  <c r="K1394" i="1"/>
  <c r="AC1394" i="1"/>
  <c r="L1394" i="1"/>
  <c r="AI1394" i="1"/>
  <c r="D1394" i="1"/>
  <c r="AK1394" i="1"/>
  <c r="S1394" i="1"/>
  <c r="T1394" i="1"/>
  <c r="I1370" i="1"/>
  <c r="Q1370" i="1"/>
  <c r="Y1370" i="1"/>
  <c r="AG1370" i="1"/>
  <c r="J1370" i="1"/>
  <c r="R1370" i="1"/>
  <c r="Z1370" i="1"/>
  <c r="AH1370" i="1"/>
  <c r="K1370" i="1"/>
  <c r="S1370" i="1"/>
  <c r="AA1370" i="1"/>
  <c r="AI1370" i="1"/>
  <c r="L1370" i="1"/>
  <c r="T1370" i="1"/>
  <c r="AB1370" i="1"/>
  <c r="AJ1370" i="1"/>
  <c r="E1370" i="1"/>
  <c r="M1370" i="1"/>
  <c r="U1370" i="1"/>
  <c r="AC1370" i="1"/>
  <c r="AK1370" i="1"/>
  <c r="O1370" i="1"/>
  <c r="AL1370" i="1"/>
  <c r="P1370" i="1"/>
  <c r="AM1370" i="1"/>
  <c r="V1370" i="1"/>
  <c r="AN1370" i="1"/>
  <c r="W1370" i="1"/>
  <c r="F1370" i="1"/>
  <c r="X1370" i="1"/>
  <c r="N1370" i="1"/>
  <c r="AD1370" i="1"/>
  <c r="AE1370" i="1"/>
  <c r="AF1370" i="1"/>
  <c r="G1370" i="1"/>
  <c r="H1370" i="1"/>
  <c r="D1370" i="1"/>
  <c r="E1330" i="1"/>
  <c r="M1330" i="1"/>
  <c r="U1330" i="1"/>
  <c r="AC1330" i="1"/>
  <c r="AK1330" i="1"/>
  <c r="F1330" i="1"/>
  <c r="N1330" i="1"/>
  <c r="V1330" i="1"/>
  <c r="AD1330" i="1"/>
  <c r="AL1330" i="1"/>
  <c r="G1330" i="1"/>
  <c r="O1330" i="1"/>
  <c r="W1330" i="1"/>
  <c r="AE1330" i="1"/>
  <c r="AM1330" i="1"/>
  <c r="H1330" i="1"/>
  <c r="P1330" i="1"/>
  <c r="X1330" i="1"/>
  <c r="AF1330" i="1"/>
  <c r="AN1330" i="1"/>
  <c r="I1330" i="1"/>
  <c r="Q1330" i="1"/>
  <c r="Y1330" i="1"/>
  <c r="AG1330" i="1"/>
  <c r="K1330" i="1"/>
  <c r="AH1330" i="1"/>
  <c r="L1330" i="1"/>
  <c r="AI1330" i="1"/>
  <c r="R1330" i="1"/>
  <c r="AJ1330" i="1"/>
  <c r="S1330" i="1"/>
  <c r="T1330" i="1"/>
  <c r="J1330" i="1"/>
  <c r="AB1330" i="1"/>
  <c r="Z1330" i="1"/>
  <c r="AA1330" i="1"/>
  <c r="D1330" i="1"/>
  <c r="I1306" i="1"/>
  <c r="Q1306" i="1"/>
  <c r="Y1306" i="1"/>
  <c r="AG1306" i="1"/>
  <c r="J1306" i="1"/>
  <c r="R1306" i="1"/>
  <c r="Z1306" i="1"/>
  <c r="AH1306" i="1"/>
  <c r="K1306" i="1"/>
  <c r="S1306" i="1"/>
  <c r="AA1306" i="1"/>
  <c r="AI1306" i="1"/>
  <c r="L1306" i="1"/>
  <c r="T1306" i="1"/>
  <c r="AB1306" i="1"/>
  <c r="AJ1306" i="1"/>
  <c r="E1306" i="1"/>
  <c r="M1306" i="1"/>
  <c r="U1306" i="1"/>
  <c r="AC1306" i="1"/>
  <c r="AK1306" i="1"/>
  <c r="G1306" i="1"/>
  <c r="AD1306" i="1"/>
  <c r="H1306" i="1"/>
  <c r="AE1306" i="1"/>
  <c r="N1306" i="1"/>
  <c r="AF1306" i="1"/>
  <c r="O1306" i="1"/>
  <c r="AL1306" i="1"/>
  <c r="P1306" i="1"/>
  <c r="AM1306" i="1"/>
  <c r="X1306" i="1"/>
  <c r="D1306" i="1"/>
  <c r="AN1306" i="1"/>
  <c r="F1306" i="1"/>
  <c r="V1306" i="1"/>
  <c r="W1306" i="1"/>
  <c r="E1266" i="1"/>
  <c r="M1266" i="1"/>
  <c r="U1266" i="1"/>
  <c r="AC1266" i="1"/>
  <c r="AK1266" i="1"/>
  <c r="F1266" i="1"/>
  <c r="N1266" i="1"/>
  <c r="V1266" i="1"/>
  <c r="AD1266" i="1"/>
  <c r="AL1266" i="1"/>
  <c r="G1266" i="1"/>
  <c r="O1266" i="1"/>
  <c r="W1266" i="1"/>
  <c r="AE1266" i="1"/>
  <c r="AM1266" i="1"/>
  <c r="H1266" i="1"/>
  <c r="P1266" i="1"/>
  <c r="X1266" i="1"/>
  <c r="AF1266" i="1"/>
  <c r="AN1266" i="1"/>
  <c r="I1266" i="1"/>
  <c r="Q1266" i="1"/>
  <c r="Y1266" i="1"/>
  <c r="AG1266" i="1"/>
  <c r="R1266" i="1"/>
  <c r="AJ1266" i="1"/>
  <c r="S1266" i="1"/>
  <c r="T1266" i="1"/>
  <c r="Z1266" i="1"/>
  <c r="AA1266" i="1"/>
  <c r="AI1266" i="1"/>
  <c r="J1266" i="1"/>
  <c r="K1266" i="1"/>
  <c r="AH1266" i="1"/>
  <c r="L1266" i="1"/>
  <c r="D1266" i="1"/>
  <c r="AB1266" i="1"/>
  <c r="I1202" i="1"/>
  <c r="Q1202" i="1"/>
  <c r="Y1202" i="1"/>
  <c r="AG1202" i="1"/>
  <c r="J1202" i="1"/>
  <c r="R1202" i="1"/>
  <c r="Z1202" i="1"/>
  <c r="AH1202" i="1"/>
  <c r="K1202" i="1"/>
  <c r="S1202" i="1"/>
  <c r="AA1202" i="1"/>
  <c r="AI1202" i="1"/>
  <c r="L1202" i="1"/>
  <c r="T1202" i="1"/>
  <c r="AB1202" i="1"/>
  <c r="AJ1202" i="1"/>
  <c r="E1202" i="1"/>
  <c r="M1202" i="1"/>
  <c r="U1202" i="1"/>
  <c r="AC1202" i="1"/>
  <c r="AK1202" i="1"/>
  <c r="F1202" i="1"/>
  <c r="X1202" i="1"/>
  <c r="G1202" i="1"/>
  <c r="AD1202" i="1"/>
  <c r="H1202" i="1"/>
  <c r="AE1202" i="1"/>
  <c r="N1202" i="1"/>
  <c r="AF1202" i="1"/>
  <c r="O1202" i="1"/>
  <c r="AL1202" i="1"/>
  <c r="V1202" i="1"/>
  <c r="W1202" i="1"/>
  <c r="AM1202" i="1"/>
  <c r="AN1202" i="1"/>
  <c r="P1202" i="1"/>
  <c r="D1202" i="1"/>
  <c r="E1170" i="1"/>
  <c r="M1170" i="1"/>
  <c r="U1170" i="1"/>
  <c r="AC1170" i="1"/>
  <c r="AK1170" i="1"/>
  <c r="F1170" i="1"/>
  <c r="N1170" i="1"/>
  <c r="V1170" i="1"/>
  <c r="AD1170" i="1"/>
  <c r="AL1170" i="1"/>
  <c r="G1170" i="1"/>
  <c r="O1170" i="1"/>
  <c r="W1170" i="1"/>
  <c r="AE1170" i="1"/>
  <c r="AM1170" i="1"/>
  <c r="H1170" i="1"/>
  <c r="P1170" i="1"/>
  <c r="X1170" i="1"/>
  <c r="AF1170" i="1"/>
  <c r="AN1170" i="1"/>
  <c r="I1170" i="1"/>
  <c r="Q1170" i="1"/>
  <c r="Y1170" i="1"/>
  <c r="AG1170" i="1"/>
  <c r="K1170" i="1"/>
  <c r="AH1170" i="1"/>
  <c r="L1170" i="1"/>
  <c r="AI1170" i="1"/>
  <c r="R1170" i="1"/>
  <c r="AJ1170" i="1"/>
  <c r="S1170" i="1"/>
  <c r="T1170" i="1"/>
  <c r="J1170" i="1"/>
  <c r="Z1170" i="1"/>
  <c r="AB1170" i="1"/>
  <c r="AA1170" i="1"/>
  <c r="D1170" i="1"/>
  <c r="I1138" i="1"/>
  <c r="Q1138" i="1"/>
  <c r="Y1138" i="1"/>
  <c r="AG1138" i="1"/>
  <c r="J1138" i="1"/>
  <c r="R1138" i="1"/>
  <c r="Z1138" i="1"/>
  <c r="AH1138" i="1"/>
  <c r="K1138" i="1"/>
  <c r="S1138" i="1"/>
  <c r="AA1138" i="1"/>
  <c r="AI1138" i="1"/>
  <c r="L1138" i="1"/>
  <c r="T1138" i="1"/>
  <c r="AB1138" i="1"/>
  <c r="AJ1138" i="1"/>
  <c r="E1138" i="1"/>
  <c r="M1138" i="1"/>
  <c r="U1138" i="1"/>
  <c r="AC1138" i="1"/>
  <c r="AK1138" i="1"/>
  <c r="P1138" i="1"/>
  <c r="AM1138" i="1"/>
  <c r="V1138" i="1"/>
  <c r="AN1138" i="1"/>
  <c r="W1138" i="1"/>
  <c r="F1138" i="1"/>
  <c r="X1138" i="1"/>
  <c r="G1138" i="1"/>
  <c r="AD1138" i="1"/>
  <c r="AF1138" i="1"/>
  <c r="D1138" i="1"/>
  <c r="AL1138" i="1"/>
  <c r="O1138" i="1"/>
  <c r="N1138" i="1"/>
  <c r="H1138" i="1"/>
  <c r="AE1138" i="1"/>
  <c r="I1098" i="1"/>
  <c r="Q1098" i="1"/>
  <c r="Y1098" i="1"/>
  <c r="AG1098" i="1"/>
  <c r="J1098" i="1"/>
  <c r="R1098" i="1"/>
  <c r="Z1098" i="1"/>
  <c r="AH1098" i="1"/>
  <c r="K1098" i="1"/>
  <c r="S1098" i="1"/>
  <c r="AA1098" i="1"/>
  <c r="AI1098" i="1"/>
  <c r="L1098" i="1"/>
  <c r="T1098" i="1"/>
  <c r="AB1098" i="1"/>
  <c r="AJ1098" i="1"/>
  <c r="E1098" i="1"/>
  <c r="M1098" i="1"/>
  <c r="U1098" i="1"/>
  <c r="AC1098" i="1"/>
  <c r="AK1098" i="1"/>
  <c r="G1098" i="1"/>
  <c r="AD1098" i="1"/>
  <c r="H1098" i="1"/>
  <c r="AE1098" i="1"/>
  <c r="N1098" i="1"/>
  <c r="AF1098" i="1"/>
  <c r="O1098" i="1"/>
  <c r="AL1098" i="1"/>
  <c r="P1098" i="1"/>
  <c r="AM1098" i="1"/>
  <c r="D1098" i="1"/>
  <c r="F1098" i="1"/>
  <c r="V1098" i="1"/>
  <c r="X1098" i="1"/>
  <c r="W1098" i="1"/>
  <c r="AN1098" i="1"/>
  <c r="F1058" i="1"/>
  <c r="N1058" i="1"/>
  <c r="V1058" i="1"/>
  <c r="AD1058" i="1"/>
  <c r="AL1058" i="1"/>
  <c r="G1058" i="1"/>
  <c r="O1058" i="1"/>
  <c r="W1058" i="1"/>
  <c r="AE1058" i="1"/>
  <c r="AM1058" i="1"/>
  <c r="H1058" i="1"/>
  <c r="P1058" i="1"/>
  <c r="X1058" i="1"/>
  <c r="AF1058" i="1"/>
  <c r="AN1058" i="1"/>
  <c r="I1058" i="1"/>
  <c r="Q1058" i="1"/>
  <c r="Y1058" i="1"/>
  <c r="AG1058" i="1"/>
  <c r="J1058" i="1"/>
  <c r="R1058" i="1"/>
  <c r="Z1058" i="1"/>
  <c r="AH1058" i="1"/>
  <c r="K1058" i="1"/>
  <c r="S1058" i="1"/>
  <c r="AA1058" i="1"/>
  <c r="AI1058" i="1"/>
  <c r="AB1058" i="1"/>
  <c r="AC1058" i="1"/>
  <c r="AJ1058" i="1"/>
  <c r="E1058" i="1"/>
  <c r="AK1058" i="1"/>
  <c r="L1058" i="1"/>
  <c r="T1058" i="1"/>
  <c r="U1058" i="1"/>
  <c r="D1058" i="1"/>
  <c r="M1058" i="1"/>
  <c r="F1026" i="1"/>
  <c r="N1026" i="1"/>
  <c r="V1026" i="1"/>
  <c r="AD1026" i="1"/>
  <c r="AL1026" i="1"/>
  <c r="G1026" i="1"/>
  <c r="O1026" i="1"/>
  <c r="W1026" i="1"/>
  <c r="AE1026" i="1"/>
  <c r="AM1026" i="1"/>
  <c r="H1026" i="1"/>
  <c r="P1026" i="1"/>
  <c r="X1026" i="1"/>
  <c r="AF1026" i="1"/>
  <c r="AN1026" i="1"/>
  <c r="I1026" i="1"/>
  <c r="Q1026" i="1"/>
  <c r="Y1026" i="1"/>
  <c r="AG1026" i="1"/>
  <c r="J1026" i="1"/>
  <c r="R1026" i="1"/>
  <c r="Z1026" i="1"/>
  <c r="AH1026" i="1"/>
  <c r="K1026" i="1"/>
  <c r="S1026" i="1"/>
  <c r="AA1026" i="1"/>
  <c r="AI1026" i="1"/>
  <c r="AB1026" i="1"/>
  <c r="AC1026" i="1"/>
  <c r="AJ1026" i="1"/>
  <c r="E1026" i="1"/>
  <c r="AK1026" i="1"/>
  <c r="L1026" i="1"/>
  <c r="M1026" i="1"/>
  <c r="T1026" i="1"/>
  <c r="D1026" i="1"/>
  <c r="U1026" i="1"/>
  <c r="F994" i="1"/>
  <c r="N994" i="1"/>
  <c r="V994" i="1"/>
  <c r="AD994" i="1"/>
  <c r="AL994" i="1"/>
  <c r="G994" i="1"/>
  <c r="O994" i="1"/>
  <c r="W994" i="1"/>
  <c r="AE994" i="1"/>
  <c r="AM994" i="1"/>
  <c r="H994" i="1"/>
  <c r="P994" i="1"/>
  <c r="X994" i="1"/>
  <c r="AF994" i="1"/>
  <c r="AN994" i="1"/>
  <c r="I994" i="1"/>
  <c r="Q994" i="1"/>
  <c r="Y994" i="1"/>
  <c r="AG994" i="1"/>
  <c r="J994" i="1"/>
  <c r="R994" i="1"/>
  <c r="Z994" i="1"/>
  <c r="AH994" i="1"/>
  <c r="K994" i="1"/>
  <c r="S994" i="1"/>
  <c r="AA994" i="1"/>
  <c r="AI994" i="1"/>
  <c r="AB994" i="1"/>
  <c r="AC994" i="1"/>
  <c r="AJ994" i="1"/>
  <c r="E994" i="1"/>
  <c r="AK994" i="1"/>
  <c r="L994" i="1"/>
  <c r="T994" i="1"/>
  <c r="U994" i="1"/>
  <c r="D994" i="1"/>
  <c r="M994" i="1"/>
  <c r="F970" i="1"/>
  <c r="N970" i="1"/>
  <c r="V970" i="1"/>
  <c r="AD970" i="1"/>
  <c r="AL970" i="1"/>
  <c r="G970" i="1"/>
  <c r="O970" i="1"/>
  <c r="W970" i="1"/>
  <c r="AE970" i="1"/>
  <c r="AM970" i="1"/>
  <c r="H970" i="1"/>
  <c r="P970" i="1"/>
  <c r="X970" i="1"/>
  <c r="AF970" i="1"/>
  <c r="AN970" i="1"/>
  <c r="I970" i="1"/>
  <c r="Q970" i="1"/>
  <c r="Y970" i="1"/>
  <c r="AG970" i="1"/>
  <c r="J970" i="1"/>
  <c r="R970" i="1"/>
  <c r="Z970" i="1"/>
  <c r="AH970" i="1"/>
  <c r="K970" i="1"/>
  <c r="S970" i="1"/>
  <c r="AA970" i="1"/>
  <c r="AI970" i="1"/>
  <c r="AB970" i="1"/>
  <c r="AC970" i="1"/>
  <c r="AJ970" i="1"/>
  <c r="E970" i="1"/>
  <c r="AK970" i="1"/>
  <c r="L970" i="1"/>
  <c r="U970" i="1"/>
  <c r="D970" i="1"/>
  <c r="M970" i="1"/>
  <c r="T970" i="1"/>
  <c r="E930" i="1"/>
  <c r="M930" i="1"/>
  <c r="U930" i="1"/>
  <c r="AC930" i="1"/>
  <c r="AK930" i="1"/>
  <c r="N930" i="1"/>
  <c r="W930" i="1"/>
  <c r="AF930" i="1"/>
  <c r="F930" i="1"/>
  <c r="O930" i="1"/>
  <c r="X930" i="1"/>
  <c r="AG930" i="1"/>
  <c r="H930" i="1"/>
  <c r="Q930" i="1"/>
  <c r="Z930" i="1"/>
  <c r="AI930" i="1"/>
  <c r="I930" i="1"/>
  <c r="R930" i="1"/>
  <c r="AA930" i="1"/>
  <c r="AJ930" i="1"/>
  <c r="J930" i="1"/>
  <c r="S930" i="1"/>
  <c r="AB930" i="1"/>
  <c r="AL930" i="1"/>
  <c r="Y930" i="1"/>
  <c r="AD930" i="1"/>
  <c r="G930" i="1"/>
  <c r="AE930" i="1"/>
  <c r="K930" i="1"/>
  <c r="AH930" i="1"/>
  <c r="L930" i="1"/>
  <c r="AM930" i="1"/>
  <c r="P930" i="1"/>
  <c r="AN930" i="1"/>
  <c r="T930" i="1"/>
  <c r="V930" i="1"/>
  <c r="D930" i="1"/>
  <c r="J890" i="1"/>
  <c r="R890" i="1"/>
  <c r="Z890" i="1"/>
  <c r="AH890" i="1"/>
  <c r="K890" i="1"/>
  <c r="S890" i="1"/>
  <c r="AA890" i="1"/>
  <c r="AI890" i="1"/>
  <c r="L890" i="1"/>
  <c r="T890" i="1"/>
  <c r="AB890" i="1"/>
  <c r="AJ890" i="1"/>
  <c r="E890" i="1"/>
  <c r="M890" i="1"/>
  <c r="U890" i="1"/>
  <c r="AC890" i="1"/>
  <c r="AK890" i="1"/>
  <c r="H890" i="1"/>
  <c r="X890" i="1"/>
  <c r="AN890" i="1"/>
  <c r="I890" i="1"/>
  <c r="Y890" i="1"/>
  <c r="N890" i="1"/>
  <c r="AD890" i="1"/>
  <c r="O890" i="1"/>
  <c r="AE890" i="1"/>
  <c r="P890" i="1"/>
  <c r="AF890" i="1"/>
  <c r="Q890" i="1"/>
  <c r="AG890" i="1"/>
  <c r="F890" i="1"/>
  <c r="V890" i="1"/>
  <c r="AL890" i="1"/>
  <c r="W890" i="1"/>
  <c r="AM890" i="1"/>
  <c r="G890" i="1"/>
  <c r="D890" i="1"/>
  <c r="J858" i="1"/>
  <c r="R858" i="1"/>
  <c r="Z858" i="1"/>
  <c r="AH858" i="1"/>
  <c r="K858" i="1"/>
  <c r="S858" i="1"/>
  <c r="AA858" i="1"/>
  <c r="AI858" i="1"/>
  <c r="L858" i="1"/>
  <c r="T858" i="1"/>
  <c r="AB858" i="1"/>
  <c r="AJ858" i="1"/>
  <c r="E858" i="1"/>
  <c r="M858" i="1"/>
  <c r="U858" i="1"/>
  <c r="AC858" i="1"/>
  <c r="AK858" i="1"/>
  <c r="F858" i="1"/>
  <c r="N858" i="1"/>
  <c r="V858" i="1"/>
  <c r="AD858" i="1"/>
  <c r="AL858" i="1"/>
  <c r="P858" i="1"/>
  <c r="AM858" i="1"/>
  <c r="Q858" i="1"/>
  <c r="AN858" i="1"/>
  <c r="W858" i="1"/>
  <c r="X858" i="1"/>
  <c r="G858" i="1"/>
  <c r="Y858" i="1"/>
  <c r="H858" i="1"/>
  <c r="AE858" i="1"/>
  <c r="I858" i="1"/>
  <c r="AF858" i="1"/>
  <c r="O858" i="1"/>
  <c r="AG858" i="1"/>
  <c r="D858" i="1"/>
  <c r="H810" i="1"/>
  <c r="P810" i="1"/>
  <c r="X810" i="1"/>
  <c r="AF810" i="1"/>
  <c r="AN810" i="1"/>
  <c r="I810" i="1"/>
  <c r="Q810" i="1"/>
  <c r="Y810" i="1"/>
  <c r="AG810" i="1"/>
  <c r="J810" i="1"/>
  <c r="R810" i="1"/>
  <c r="Z810" i="1"/>
  <c r="AH810" i="1"/>
  <c r="K810" i="1"/>
  <c r="S810" i="1"/>
  <c r="AA810" i="1"/>
  <c r="AI810" i="1"/>
  <c r="L810" i="1"/>
  <c r="T810" i="1"/>
  <c r="AB810" i="1"/>
  <c r="AJ810" i="1"/>
  <c r="G810" i="1"/>
  <c r="AD810" i="1"/>
  <c r="M810" i="1"/>
  <c r="AE810" i="1"/>
  <c r="N810" i="1"/>
  <c r="AK810" i="1"/>
  <c r="O810" i="1"/>
  <c r="AL810" i="1"/>
  <c r="U810" i="1"/>
  <c r="AM810" i="1"/>
  <c r="V810" i="1"/>
  <c r="W810" i="1"/>
  <c r="AC810" i="1"/>
  <c r="E810" i="1"/>
  <c r="F810" i="1"/>
  <c r="D810" i="1"/>
  <c r="H786" i="1"/>
  <c r="P786" i="1"/>
  <c r="X786" i="1"/>
  <c r="AF786" i="1"/>
  <c r="AN786" i="1"/>
  <c r="I786" i="1"/>
  <c r="Q786" i="1"/>
  <c r="Y786" i="1"/>
  <c r="AG786" i="1"/>
  <c r="J786" i="1"/>
  <c r="R786" i="1"/>
  <c r="Z786" i="1"/>
  <c r="AH786" i="1"/>
  <c r="K786" i="1"/>
  <c r="S786" i="1"/>
  <c r="AA786" i="1"/>
  <c r="AI786" i="1"/>
  <c r="L786" i="1"/>
  <c r="T786" i="1"/>
  <c r="AB786" i="1"/>
  <c r="AJ786" i="1"/>
  <c r="U786" i="1"/>
  <c r="AM786" i="1"/>
  <c r="V786" i="1"/>
  <c r="E786" i="1"/>
  <c r="W786" i="1"/>
  <c r="F786" i="1"/>
  <c r="AC786" i="1"/>
  <c r="G786" i="1"/>
  <c r="AD786" i="1"/>
  <c r="M786" i="1"/>
  <c r="AE786" i="1"/>
  <c r="N786" i="1"/>
  <c r="AK786" i="1"/>
  <c r="AL786" i="1"/>
  <c r="O786" i="1"/>
  <c r="D786" i="1"/>
  <c r="E746" i="1"/>
  <c r="M746" i="1"/>
  <c r="U746" i="1"/>
  <c r="AC746" i="1"/>
  <c r="AK746" i="1"/>
  <c r="F746" i="1"/>
  <c r="N746" i="1"/>
  <c r="V746" i="1"/>
  <c r="AD746" i="1"/>
  <c r="AL746" i="1"/>
  <c r="H746" i="1"/>
  <c r="R746" i="1"/>
  <c r="AB746" i="1"/>
  <c r="AN746" i="1"/>
  <c r="I746" i="1"/>
  <c r="S746" i="1"/>
  <c r="AE746" i="1"/>
  <c r="J746" i="1"/>
  <c r="T746" i="1"/>
  <c r="AF746" i="1"/>
  <c r="K746" i="1"/>
  <c r="W746" i="1"/>
  <c r="AG746" i="1"/>
  <c r="L746" i="1"/>
  <c r="X746" i="1"/>
  <c r="AH746" i="1"/>
  <c r="Z746" i="1"/>
  <c r="AA746" i="1"/>
  <c r="AI746" i="1"/>
  <c r="G746" i="1"/>
  <c r="AJ746" i="1"/>
  <c r="O746" i="1"/>
  <c r="AM746" i="1"/>
  <c r="P746" i="1"/>
  <c r="Q746" i="1"/>
  <c r="Y746" i="1"/>
  <c r="D746" i="1"/>
  <c r="E706" i="1"/>
  <c r="M706" i="1"/>
  <c r="U706" i="1"/>
  <c r="AC706" i="1"/>
  <c r="AK706" i="1"/>
  <c r="F706" i="1"/>
  <c r="N706" i="1"/>
  <c r="V706" i="1"/>
  <c r="AD706" i="1"/>
  <c r="AL706" i="1"/>
  <c r="G706" i="1"/>
  <c r="O706" i="1"/>
  <c r="W706" i="1"/>
  <c r="AE706" i="1"/>
  <c r="AM706" i="1"/>
  <c r="H706" i="1"/>
  <c r="P706" i="1"/>
  <c r="X706" i="1"/>
  <c r="AF706" i="1"/>
  <c r="AN706" i="1"/>
  <c r="R706" i="1"/>
  <c r="AH706" i="1"/>
  <c r="S706" i="1"/>
  <c r="AI706" i="1"/>
  <c r="T706" i="1"/>
  <c r="AJ706" i="1"/>
  <c r="I706" i="1"/>
  <c r="Y706" i="1"/>
  <c r="J706" i="1"/>
  <c r="Z706" i="1"/>
  <c r="L706" i="1"/>
  <c r="Q706" i="1"/>
  <c r="AA706" i="1"/>
  <c r="AB706" i="1"/>
  <c r="AG706" i="1"/>
  <c r="K706" i="1"/>
  <c r="D706" i="1"/>
  <c r="H674" i="1"/>
  <c r="P674" i="1"/>
  <c r="X674" i="1"/>
  <c r="AF674" i="1"/>
  <c r="AN674" i="1"/>
  <c r="I674" i="1"/>
  <c r="Q674" i="1"/>
  <c r="Y674" i="1"/>
  <c r="AG674" i="1"/>
  <c r="K674" i="1"/>
  <c r="S674" i="1"/>
  <c r="AA674" i="1"/>
  <c r="AI674" i="1"/>
  <c r="J674" i="1"/>
  <c r="V674" i="1"/>
  <c r="AJ674" i="1"/>
  <c r="L674" i="1"/>
  <c r="W674" i="1"/>
  <c r="AK674" i="1"/>
  <c r="M674" i="1"/>
  <c r="Z674" i="1"/>
  <c r="AL674" i="1"/>
  <c r="N674" i="1"/>
  <c r="AB674" i="1"/>
  <c r="AM674" i="1"/>
  <c r="R674" i="1"/>
  <c r="T674" i="1"/>
  <c r="U674" i="1"/>
  <c r="AC674" i="1"/>
  <c r="E674" i="1"/>
  <c r="AD674" i="1"/>
  <c r="F674" i="1"/>
  <c r="G674" i="1"/>
  <c r="O674" i="1"/>
  <c r="AE674" i="1"/>
  <c r="AH674" i="1"/>
  <c r="D674" i="1"/>
  <c r="H642" i="1"/>
  <c r="P642" i="1"/>
  <c r="X642" i="1"/>
  <c r="AF642" i="1"/>
  <c r="AN642" i="1"/>
  <c r="I642" i="1"/>
  <c r="Q642" i="1"/>
  <c r="Y642" i="1"/>
  <c r="AG642" i="1"/>
  <c r="J642" i="1"/>
  <c r="R642" i="1"/>
  <c r="Z642" i="1"/>
  <c r="AH642" i="1"/>
  <c r="K642" i="1"/>
  <c r="S642" i="1"/>
  <c r="AA642" i="1"/>
  <c r="AI642" i="1"/>
  <c r="L642" i="1"/>
  <c r="T642" i="1"/>
  <c r="AB642" i="1"/>
  <c r="AJ642" i="1"/>
  <c r="V642" i="1"/>
  <c r="E642" i="1"/>
  <c r="W642" i="1"/>
  <c r="F642" i="1"/>
  <c r="AC642" i="1"/>
  <c r="G642" i="1"/>
  <c r="AD642" i="1"/>
  <c r="N642" i="1"/>
  <c r="O642" i="1"/>
  <c r="U642" i="1"/>
  <c r="AE642" i="1"/>
  <c r="AK642" i="1"/>
  <c r="AM642" i="1"/>
  <c r="M642" i="1"/>
  <c r="AL642" i="1"/>
  <c r="D642" i="1"/>
  <c r="H610" i="1"/>
  <c r="P610" i="1"/>
  <c r="X610" i="1"/>
  <c r="AF610" i="1"/>
  <c r="AN610" i="1"/>
  <c r="I610" i="1"/>
  <c r="Q610" i="1"/>
  <c r="Y610" i="1"/>
  <c r="AG610" i="1"/>
  <c r="J610" i="1"/>
  <c r="R610" i="1"/>
  <c r="Z610" i="1"/>
  <c r="AH610" i="1"/>
  <c r="K610" i="1"/>
  <c r="S610" i="1"/>
  <c r="AA610" i="1"/>
  <c r="AI610" i="1"/>
  <c r="L610" i="1"/>
  <c r="T610" i="1"/>
  <c r="AB610" i="1"/>
  <c r="AJ610" i="1"/>
  <c r="V610" i="1"/>
  <c r="E610" i="1"/>
  <c r="W610" i="1"/>
  <c r="F610" i="1"/>
  <c r="AC610" i="1"/>
  <c r="G610" i="1"/>
  <c r="AD610" i="1"/>
  <c r="M610" i="1"/>
  <c r="AE610" i="1"/>
  <c r="N610" i="1"/>
  <c r="AK610" i="1"/>
  <c r="O610" i="1"/>
  <c r="U610" i="1"/>
  <c r="AL610" i="1"/>
  <c r="AM610" i="1"/>
  <c r="D610" i="1"/>
  <c r="H586" i="1"/>
  <c r="P586" i="1"/>
  <c r="X586" i="1"/>
  <c r="AF586" i="1"/>
  <c r="AN586" i="1"/>
  <c r="I586" i="1"/>
  <c r="Q586" i="1"/>
  <c r="Y586" i="1"/>
  <c r="AG586" i="1"/>
  <c r="J586" i="1"/>
  <c r="R586" i="1"/>
  <c r="Z586" i="1"/>
  <c r="AH586" i="1"/>
  <c r="K586" i="1"/>
  <c r="S586" i="1"/>
  <c r="AA586" i="1"/>
  <c r="AI586" i="1"/>
  <c r="L586" i="1"/>
  <c r="T586" i="1"/>
  <c r="AB586" i="1"/>
  <c r="AJ586" i="1"/>
  <c r="M586" i="1"/>
  <c r="AE586" i="1"/>
  <c r="N586" i="1"/>
  <c r="AK586" i="1"/>
  <c r="O586" i="1"/>
  <c r="AL586" i="1"/>
  <c r="U586" i="1"/>
  <c r="AM586" i="1"/>
  <c r="V586" i="1"/>
  <c r="E586" i="1"/>
  <c r="W586" i="1"/>
  <c r="F586" i="1"/>
  <c r="G586" i="1"/>
  <c r="AC586" i="1"/>
  <c r="AD586" i="1"/>
  <c r="D586" i="1"/>
  <c r="J554" i="1"/>
  <c r="R554" i="1"/>
  <c r="Z554" i="1"/>
  <c r="AH554" i="1"/>
  <c r="K554" i="1"/>
  <c r="S554" i="1"/>
  <c r="AA554" i="1"/>
  <c r="AI554" i="1"/>
  <c r="L554" i="1"/>
  <c r="T554" i="1"/>
  <c r="AB554" i="1"/>
  <c r="AJ554" i="1"/>
  <c r="E554" i="1"/>
  <c r="M554" i="1"/>
  <c r="U554" i="1"/>
  <c r="AC554" i="1"/>
  <c r="AK554" i="1"/>
  <c r="F554" i="1"/>
  <c r="N554" i="1"/>
  <c r="V554" i="1"/>
  <c r="AD554" i="1"/>
  <c r="AL554" i="1"/>
  <c r="X554" i="1"/>
  <c r="H554" i="1"/>
  <c r="AE554" i="1"/>
  <c r="O554" i="1"/>
  <c r="AN554" i="1"/>
  <c r="P554" i="1"/>
  <c r="Q554" i="1"/>
  <c r="W554" i="1"/>
  <c r="Y554" i="1"/>
  <c r="G554" i="1"/>
  <c r="I554" i="1"/>
  <c r="AF554" i="1"/>
  <c r="AG554" i="1"/>
  <c r="AM554" i="1"/>
  <c r="D554" i="1"/>
  <c r="J522" i="1"/>
  <c r="R522" i="1"/>
  <c r="Z522" i="1"/>
  <c r="AH522" i="1"/>
  <c r="K522" i="1"/>
  <c r="S522" i="1"/>
  <c r="AA522" i="1"/>
  <c r="AI522" i="1"/>
  <c r="L522" i="1"/>
  <c r="T522" i="1"/>
  <c r="AB522" i="1"/>
  <c r="AJ522" i="1"/>
  <c r="E522" i="1"/>
  <c r="M522" i="1"/>
  <c r="U522" i="1"/>
  <c r="AC522" i="1"/>
  <c r="AK522" i="1"/>
  <c r="F522" i="1"/>
  <c r="N522" i="1"/>
  <c r="V522" i="1"/>
  <c r="AD522" i="1"/>
  <c r="AL522" i="1"/>
  <c r="X522" i="1"/>
  <c r="H522" i="1"/>
  <c r="AE522" i="1"/>
  <c r="Y522" i="1"/>
  <c r="AF522" i="1"/>
  <c r="G522" i="1"/>
  <c r="AG522" i="1"/>
  <c r="I522" i="1"/>
  <c r="AM522" i="1"/>
  <c r="O522" i="1"/>
  <c r="AN522" i="1"/>
  <c r="P522" i="1"/>
  <c r="Q522" i="1"/>
  <c r="W522" i="1"/>
  <c r="D522" i="1"/>
  <c r="J482" i="1"/>
  <c r="R482" i="1"/>
  <c r="Z482" i="1"/>
  <c r="AH482" i="1"/>
  <c r="K482" i="1"/>
  <c r="S482" i="1"/>
  <c r="AA482" i="1"/>
  <c r="AI482" i="1"/>
  <c r="L482" i="1"/>
  <c r="T482" i="1"/>
  <c r="AB482" i="1"/>
  <c r="AJ482" i="1"/>
  <c r="E482" i="1"/>
  <c r="M482" i="1"/>
  <c r="U482" i="1"/>
  <c r="AC482" i="1"/>
  <c r="AK482" i="1"/>
  <c r="F482" i="1"/>
  <c r="N482" i="1"/>
  <c r="V482" i="1"/>
  <c r="AD482" i="1"/>
  <c r="AL482" i="1"/>
  <c r="O482" i="1"/>
  <c r="AG482" i="1"/>
  <c r="P482" i="1"/>
  <c r="AM482" i="1"/>
  <c r="Q482" i="1"/>
  <c r="AN482" i="1"/>
  <c r="W482" i="1"/>
  <c r="X482" i="1"/>
  <c r="AE482" i="1"/>
  <c r="AF482" i="1"/>
  <c r="G482" i="1"/>
  <c r="I482" i="1"/>
  <c r="Y482" i="1"/>
  <c r="H482" i="1"/>
  <c r="D482" i="1"/>
  <c r="I450" i="1"/>
  <c r="Q450" i="1"/>
  <c r="Y450" i="1"/>
  <c r="AG450" i="1"/>
  <c r="J450" i="1"/>
  <c r="R450" i="1"/>
  <c r="Z450" i="1"/>
  <c r="AH450" i="1"/>
  <c r="N450" i="1"/>
  <c r="X450" i="1"/>
  <c r="AJ450" i="1"/>
  <c r="E450" i="1"/>
  <c r="O450" i="1"/>
  <c r="AA450" i="1"/>
  <c r="AK450" i="1"/>
  <c r="F450" i="1"/>
  <c r="P450" i="1"/>
  <c r="AB450" i="1"/>
  <c r="AL450" i="1"/>
  <c r="G450" i="1"/>
  <c r="S450" i="1"/>
  <c r="AC450" i="1"/>
  <c r="AM450" i="1"/>
  <c r="H450" i="1"/>
  <c r="T450" i="1"/>
  <c r="AD450" i="1"/>
  <c r="AN450" i="1"/>
  <c r="W450" i="1"/>
  <c r="AE450" i="1"/>
  <c r="AF450" i="1"/>
  <c r="K450" i="1"/>
  <c r="AI450" i="1"/>
  <c r="L450" i="1"/>
  <c r="M450" i="1"/>
  <c r="U450" i="1"/>
  <c r="V450" i="1"/>
  <c r="D450" i="1"/>
  <c r="I418" i="1"/>
  <c r="Q418" i="1"/>
  <c r="Y418" i="1"/>
  <c r="AG418" i="1"/>
  <c r="J418" i="1"/>
  <c r="R418" i="1"/>
  <c r="Z418" i="1"/>
  <c r="AH418" i="1"/>
  <c r="K418" i="1"/>
  <c r="S418" i="1"/>
  <c r="AA418" i="1"/>
  <c r="AI418" i="1"/>
  <c r="L418" i="1"/>
  <c r="T418" i="1"/>
  <c r="AB418" i="1"/>
  <c r="AJ418" i="1"/>
  <c r="E418" i="1"/>
  <c r="M418" i="1"/>
  <c r="U418" i="1"/>
  <c r="AC418" i="1"/>
  <c r="AK418" i="1"/>
  <c r="P418" i="1"/>
  <c r="AM418" i="1"/>
  <c r="V418" i="1"/>
  <c r="AN418" i="1"/>
  <c r="W418" i="1"/>
  <c r="F418" i="1"/>
  <c r="X418" i="1"/>
  <c r="G418" i="1"/>
  <c r="AD418" i="1"/>
  <c r="O418" i="1"/>
  <c r="AE418" i="1"/>
  <c r="AF418" i="1"/>
  <c r="AL418" i="1"/>
  <c r="H418" i="1"/>
  <c r="N418" i="1"/>
  <c r="D418" i="1"/>
  <c r="H378" i="1"/>
  <c r="P378" i="1"/>
  <c r="X378" i="1"/>
  <c r="AF378" i="1"/>
  <c r="AN378" i="1"/>
  <c r="I378" i="1"/>
  <c r="Q378" i="1"/>
  <c r="Y378" i="1"/>
  <c r="AG378" i="1"/>
  <c r="J378" i="1"/>
  <c r="R378" i="1"/>
  <c r="Z378" i="1"/>
  <c r="AH378" i="1"/>
  <c r="K378" i="1"/>
  <c r="S378" i="1"/>
  <c r="AA378" i="1"/>
  <c r="AI378" i="1"/>
  <c r="L378" i="1"/>
  <c r="T378" i="1"/>
  <c r="AB378" i="1"/>
  <c r="AJ378" i="1"/>
  <c r="U378" i="1"/>
  <c r="AM378" i="1"/>
  <c r="V378" i="1"/>
  <c r="E378" i="1"/>
  <c r="W378" i="1"/>
  <c r="F378" i="1"/>
  <c r="AC378" i="1"/>
  <c r="G378" i="1"/>
  <c r="AD378" i="1"/>
  <c r="AK378" i="1"/>
  <c r="AL378" i="1"/>
  <c r="M378" i="1"/>
  <c r="N378" i="1"/>
  <c r="O378" i="1"/>
  <c r="AE378" i="1"/>
  <c r="D378" i="1"/>
  <c r="H354" i="1"/>
  <c r="P354" i="1"/>
  <c r="X354" i="1"/>
  <c r="AF354" i="1"/>
  <c r="AN354" i="1"/>
  <c r="I354" i="1"/>
  <c r="Q354" i="1"/>
  <c r="Y354" i="1"/>
  <c r="AG354" i="1"/>
  <c r="J354" i="1"/>
  <c r="R354" i="1"/>
  <c r="Z354" i="1"/>
  <c r="AH354" i="1"/>
  <c r="K354" i="1"/>
  <c r="S354" i="1"/>
  <c r="AA354" i="1"/>
  <c r="AI354" i="1"/>
  <c r="L354" i="1"/>
  <c r="T354" i="1"/>
  <c r="AB354" i="1"/>
  <c r="AJ354" i="1"/>
  <c r="G354" i="1"/>
  <c r="AD354" i="1"/>
  <c r="M354" i="1"/>
  <c r="AE354" i="1"/>
  <c r="N354" i="1"/>
  <c r="AK354" i="1"/>
  <c r="O354" i="1"/>
  <c r="AL354" i="1"/>
  <c r="U354" i="1"/>
  <c r="AM354" i="1"/>
  <c r="E354" i="1"/>
  <c r="F354" i="1"/>
  <c r="V354" i="1"/>
  <c r="W354" i="1"/>
  <c r="AC354" i="1"/>
  <c r="D354" i="1"/>
  <c r="E314" i="1"/>
  <c r="M314" i="1"/>
  <c r="U314" i="1"/>
  <c r="AC314" i="1"/>
  <c r="AK314" i="1"/>
  <c r="F314" i="1"/>
  <c r="N314" i="1"/>
  <c r="V314" i="1"/>
  <c r="AD314" i="1"/>
  <c r="AL314" i="1"/>
  <c r="G314" i="1"/>
  <c r="O314" i="1"/>
  <c r="W314" i="1"/>
  <c r="AE314" i="1"/>
  <c r="AM314" i="1"/>
  <c r="H314" i="1"/>
  <c r="P314" i="1"/>
  <c r="X314" i="1"/>
  <c r="AF314" i="1"/>
  <c r="AN314" i="1"/>
  <c r="I314" i="1"/>
  <c r="Q314" i="1"/>
  <c r="Y314" i="1"/>
  <c r="AG314" i="1"/>
  <c r="K314" i="1"/>
  <c r="AH314" i="1"/>
  <c r="L314" i="1"/>
  <c r="AI314" i="1"/>
  <c r="R314" i="1"/>
  <c r="AJ314" i="1"/>
  <c r="S314" i="1"/>
  <c r="T314" i="1"/>
  <c r="J314" i="1"/>
  <c r="Z314" i="1"/>
  <c r="AA314" i="1"/>
  <c r="AB314" i="1"/>
  <c r="D314" i="1"/>
  <c r="E290" i="1"/>
  <c r="M290" i="1"/>
  <c r="U290" i="1"/>
  <c r="AC290" i="1"/>
  <c r="AK290" i="1"/>
  <c r="F290" i="1"/>
  <c r="N290" i="1"/>
  <c r="V290" i="1"/>
  <c r="AD290" i="1"/>
  <c r="AL290" i="1"/>
  <c r="G290" i="1"/>
  <c r="O290" i="1"/>
  <c r="W290" i="1"/>
  <c r="AE290" i="1"/>
  <c r="AM290" i="1"/>
  <c r="H290" i="1"/>
  <c r="P290" i="1"/>
  <c r="X290" i="1"/>
  <c r="AF290" i="1"/>
  <c r="AN290" i="1"/>
  <c r="I290" i="1"/>
  <c r="Q290" i="1"/>
  <c r="Y290" i="1"/>
  <c r="AG290" i="1"/>
  <c r="T290" i="1"/>
  <c r="Z290" i="1"/>
  <c r="AA290" i="1"/>
  <c r="J290" i="1"/>
  <c r="AB290" i="1"/>
  <c r="K290" i="1"/>
  <c r="AH290" i="1"/>
  <c r="L290" i="1"/>
  <c r="R290" i="1"/>
  <c r="S290" i="1"/>
  <c r="AI290" i="1"/>
  <c r="AJ290" i="1"/>
  <c r="D290" i="1"/>
  <c r="J266" i="1"/>
  <c r="R266" i="1"/>
  <c r="Z266" i="1"/>
  <c r="AH266" i="1"/>
  <c r="K266" i="1"/>
  <c r="S266" i="1"/>
  <c r="AA266" i="1"/>
  <c r="AI266" i="1"/>
  <c r="E266" i="1"/>
  <c r="O266" i="1"/>
  <c r="Y266" i="1"/>
  <c r="AK266" i="1"/>
  <c r="F266" i="1"/>
  <c r="P266" i="1"/>
  <c r="AB266" i="1"/>
  <c r="AL266" i="1"/>
  <c r="Q266" i="1"/>
  <c r="AE266" i="1"/>
  <c r="T266" i="1"/>
  <c r="AF266" i="1"/>
  <c r="G266" i="1"/>
  <c r="U266" i="1"/>
  <c r="AG266" i="1"/>
  <c r="H266" i="1"/>
  <c r="V266" i="1"/>
  <c r="AJ266" i="1"/>
  <c r="I266" i="1"/>
  <c r="W266" i="1"/>
  <c r="AM266" i="1"/>
  <c r="L266" i="1"/>
  <c r="M266" i="1"/>
  <c r="N266" i="1"/>
  <c r="X266" i="1"/>
  <c r="AC266" i="1"/>
  <c r="AN266" i="1"/>
  <c r="AD266" i="1"/>
  <c r="D266" i="1"/>
  <c r="K218" i="1"/>
  <c r="S218" i="1"/>
  <c r="AA218" i="1"/>
  <c r="AI218" i="1"/>
  <c r="L218" i="1"/>
  <c r="T218" i="1"/>
  <c r="AB218" i="1"/>
  <c r="AJ218" i="1"/>
  <c r="N218" i="1"/>
  <c r="X218" i="1"/>
  <c r="AH218" i="1"/>
  <c r="E218" i="1"/>
  <c r="O218" i="1"/>
  <c r="Y218" i="1"/>
  <c r="AK218" i="1"/>
  <c r="F218" i="1"/>
  <c r="P218" i="1"/>
  <c r="Z218" i="1"/>
  <c r="AL218" i="1"/>
  <c r="G218" i="1"/>
  <c r="Q218" i="1"/>
  <c r="AC218" i="1"/>
  <c r="AM218" i="1"/>
  <c r="H218" i="1"/>
  <c r="R218" i="1"/>
  <c r="AD218" i="1"/>
  <c r="AN218" i="1"/>
  <c r="W218" i="1"/>
  <c r="AE218" i="1"/>
  <c r="AF218" i="1"/>
  <c r="I218" i="1"/>
  <c r="AG218" i="1"/>
  <c r="J218" i="1"/>
  <c r="M218" i="1"/>
  <c r="U218" i="1"/>
  <c r="V218" i="1"/>
  <c r="D218" i="1"/>
  <c r="K194" i="1"/>
  <c r="S194" i="1"/>
  <c r="AA194" i="1"/>
  <c r="AI194" i="1"/>
  <c r="L194" i="1"/>
  <c r="T194" i="1"/>
  <c r="AB194" i="1"/>
  <c r="AJ194" i="1"/>
  <c r="E194" i="1"/>
  <c r="M194" i="1"/>
  <c r="U194" i="1"/>
  <c r="AC194" i="1"/>
  <c r="AK194" i="1"/>
  <c r="F194" i="1"/>
  <c r="N194" i="1"/>
  <c r="V194" i="1"/>
  <c r="AD194" i="1"/>
  <c r="AL194" i="1"/>
  <c r="G194" i="1"/>
  <c r="O194" i="1"/>
  <c r="W194" i="1"/>
  <c r="AE194" i="1"/>
  <c r="AM194" i="1"/>
  <c r="X194" i="1"/>
  <c r="Y194" i="1"/>
  <c r="H194" i="1"/>
  <c r="Z194" i="1"/>
  <c r="I194" i="1"/>
  <c r="AF194" i="1"/>
  <c r="J194" i="1"/>
  <c r="AG194" i="1"/>
  <c r="P194" i="1"/>
  <c r="Q194" i="1"/>
  <c r="R194" i="1"/>
  <c r="AH194" i="1"/>
  <c r="AN194" i="1"/>
  <c r="D194" i="1"/>
  <c r="K170" i="1"/>
  <c r="S170" i="1"/>
  <c r="AA170" i="1"/>
  <c r="AI170" i="1"/>
  <c r="L170" i="1"/>
  <c r="T170" i="1"/>
  <c r="AB170" i="1"/>
  <c r="AJ170" i="1"/>
  <c r="I170" i="1"/>
  <c r="U170" i="1"/>
  <c r="AE170" i="1"/>
  <c r="J170" i="1"/>
  <c r="V170" i="1"/>
  <c r="AF170" i="1"/>
  <c r="M170" i="1"/>
  <c r="W170" i="1"/>
  <c r="AG170" i="1"/>
  <c r="N170" i="1"/>
  <c r="X170" i="1"/>
  <c r="AH170" i="1"/>
  <c r="E170" i="1"/>
  <c r="O170" i="1"/>
  <c r="Y170" i="1"/>
  <c r="AK170" i="1"/>
  <c r="H170" i="1"/>
  <c r="AM170" i="1"/>
  <c r="P170" i="1"/>
  <c r="AN170" i="1"/>
  <c r="Q170" i="1"/>
  <c r="R170" i="1"/>
  <c r="Z170" i="1"/>
  <c r="F170" i="1"/>
  <c r="G170" i="1"/>
  <c r="AC170" i="1"/>
  <c r="AD170" i="1"/>
  <c r="AL170" i="1"/>
  <c r="D170" i="1"/>
  <c r="L154" i="1"/>
  <c r="T154" i="1"/>
  <c r="AB154" i="1"/>
  <c r="AJ154" i="1"/>
  <c r="E154" i="1"/>
  <c r="M154" i="1"/>
  <c r="U154" i="1"/>
  <c r="AC154" i="1"/>
  <c r="AK154" i="1"/>
  <c r="H154" i="1"/>
  <c r="R154" i="1"/>
  <c r="AD154" i="1"/>
  <c r="AN154" i="1"/>
  <c r="I154" i="1"/>
  <c r="S154" i="1"/>
  <c r="AE154" i="1"/>
  <c r="J154" i="1"/>
  <c r="V154" i="1"/>
  <c r="AF154" i="1"/>
  <c r="K154" i="1"/>
  <c r="W154" i="1"/>
  <c r="AG154" i="1"/>
  <c r="N154" i="1"/>
  <c r="X154" i="1"/>
  <c r="AH154" i="1"/>
  <c r="F154" i="1"/>
  <c r="AI154" i="1"/>
  <c r="G154" i="1"/>
  <c r="AL154" i="1"/>
  <c r="O154" i="1"/>
  <c r="AM154" i="1"/>
  <c r="P154" i="1"/>
  <c r="Q154" i="1"/>
  <c r="Y154" i="1"/>
  <c r="Z154" i="1"/>
  <c r="AA154" i="1"/>
  <c r="D154" i="1"/>
  <c r="H129" i="1"/>
  <c r="P129" i="1"/>
  <c r="X129" i="1"/>
  <c r="AF129" i="1"/>
  <c r="AN129" i="1"/>
  <c r="I129" i="1"/>
  <c r="Q129" i="1"/>
  <c r="Y129" i="1"/>
  <c r="AG129" i="1"/>
  <c r="J129" i="1"/>
  <c r="R129" i="1"/>
  <c r="Z129" i="1"/>
  <c r="AH129" i="1"/>
  <c r="K129" i="1"/>
  <c r="S129" i="1"/>
  <c r="AA129" i="1"/>
  <c r="AI129" i="1"/>
  <c r="L129" i="1"/>
  <c r="T129" i="1"/>
  <c r="AB129" i="1"/>
  <c r="AJ129" i="1"/>
  <c r="O129" i="1"/>
  <c r="AL129" i="1"/>
  <c r="U129" i="1"/>
  <c r="AM129" i="1"/>
  <c r="V129" i="1"/>
  <c r="E129" i="1"/>
  <c r="W129" i="1"/>
  <c r="F129" i="1"/>
  <c r="AC129" i="1"/>
  <c r="G129" i="1"/>
  <c r="M129" i="1"/>
  <c r="N129" i="1"/>
  <c r="AD129" i="1"/>
  <c r="AE129" i="1"/>
  <c r="AK129" i="1"/>
  <c r="D129" i="1"/>
  <c r="L113" i="1"/>
  <c r="T113" i="1"/>
  <c r="AB113" i="1"/>
  <c r="AJ113" i="1"/>
  <c r="E113" i="1"/>
  <c r="M113" i="1"/>
  <c r="U113" i="1"/>
  <c r="AC113" i="1"/>
  <c r="AK113" i="1"/>
  <c r="F113" i="1"/>
  <c r="N113" i="1"/>
  <c r="V113" i="1"/>
  <c r="AD113" i="1"/>
  <c r="AL113" i="1"/>
  <c r="G113" i="1"/>
  <c r="O113" i="1"/>
  <c r="W113" i="1"/>
  <c r="AE113" i="1"/>
  <c r="AM113" i="1"/>
  <c r="H113" i="1"/>
  <c r="P113" i="1"/>
  <c r="X113" i="1"/>
  <c r="AF113" i="1"/>
  <c r="AN113" i="1"/>
  <c r="Q113" i="1"/>
  <c r="AI113" i="1"/>
  <c r="R113" i="1"/>
  <c r="S113" i="1"/>
  <c r="Y113" i="1"/>
  <c r="Z113" i="1"/>
  <c r="K113" i="1"/>
  <c r="AA113" i="1"/>
  <c r="AG113" i="1"/>
  <c r="AH113" i="1"/>
  <c r="I113" i="1"/>
  <c r="J113" i="1"/>
  <c r="D113" i="1"/>
  <c r="E81" i="1"/>
  <c r="M81" i="1"/>
  <c r="U81" i="1"/>
  <c r="AC81" i="1"/>
  <c r="AK81" i="1"/>
  <c r="F81" i="1"/>
  <c r="N81" i="1"/>
  <c r="V81" i="1"/>
  <c r="AD81" i="1"/>
  <c r="AL81" i="1"/>
  <c r="G81" i="1"/>
  <c r="O81" i="1"/>
  <c r="W81" i="1"/>
  <c r="AE81" i="1"/>
  <c r="AM81" i="1"/>
  <c r="H81" i="1"/>
  <c r="P81" i="1"/>
  <c r="X81" i="1"/>
  <c r="AF81" i="1"/>
  <c r="AN81" i="1"/>
  <c r="T81" i="1"/>
  <c r="AJ81" i="1"/>
  <c r="I81" i="1"/>
  <c r="Y81" i="1"/>
  <c r="J81" i="1"/>
  <c r="Z81" i="1"/>
  <c r="K81" i="1"/>
  <c r="AA81" i="1"/>
  <c r="L81" i="1"/>
  <c r="AB81" i="1"/>
  <c r="AH81" i="1"/>
  <c r="AI81" i="1"/>
  <c r="Q81" i="1"/>
  <c r="R81" i="1"/>
  <c r="S81" i="1"/>
  <c r="AG81" i="1"/>
  <c r="D81" i="1"/>
  <c r="I57" i="1"/>
  <c r="Q57" i="1"/>
  <c r="Y57" i="1"/>
  <c r="AG57" i="1"/>
  <c r="J57" i="1"/>
  <c r="R57" i="1"/>
  <c r="Z57" i="1"/>
  <c r="AH57" i="1"/>
  <c r="K57" i="1"/>
  <c r="U57" i="1"/>
  <c r="AE57" i="1"/>
  <c r="L57" i="1"/>
  <c r="V57" i="1"/>
  <c r="AF57" i="1"/>
  <c r="M57" i="1"/>
  <c r="W57" i="1"/>
  <c r="AI57" i="1"/>
  <c r="N57" i="1"/>
  <c r="X57" i="1"/>
  <c r="AJ57" i="1"/>
  <c r="E57" i="1"/>
  <c r="O57" i="1"/>
  <c r="AA57" i="1"/>
  <c r="AK57" i="1"/>
  <c r="P57" i="1"/>
  <c r="AN57" i="1"/>
  <c r="S57" i="1"/>
  <c r="T57" i="1"/>
  <c r="AB57" i="1"/>
  <c r="AC57" i="1"/>
  <c r="F57" i="1"/>
  <c r="AD57" i="1"/>
  <c r="G57" i="1"/>
  <c r="H57" i="1"/>
  <c r="AL57" i="1"/>
  <c r="AM57" i="1"/>
  <c r="D57" i="1"/>
  <c r="H33" i="1"/>
  <c r="P33" i="1"/>
  <c r="X33" i="1"/>
  <c r="I33" i="1"/>
  <c r="Q33" i="1"/>
  <c r="Y33" i="1"/>
  <c r="AG33" i="1"/>
  <c r="N33" i="1"/>
  <c r="Z33" i="1"/>
  <c r="AI33" i="1"/>
  <c r="F33" i="1"/>
  <c r="G33" i="1"/>
  <c r="S33" i="1"/>
  <c r="AC33" i="1"/>
  <c r="AL33" i="1"/>
  <c r="J33" i="1"/>
  <c r="O33" i="1"/>
  <c r="AD33" i="1"/>
  <c r="R33" i="1"/>
  <c r="AE33" i="1"/>
  <c r="T33" i="1"/>
  <c r="AF33" i="1"/>
  <c r="U33" i="1"/>
  <c r="AH33" i="1"/>
  <c r="E33" i="1"/>
  <c r="AJ33" i="1"/>
  <c r="K33" i="1"/>
  <c r="AK33" i="1"/>
  <c r="L33" i="1"/>
  <c r="AM33" i="1"/>
  <c r="M33" i="1"/>
  <c r="AN33" i="1"/>
  <c r="V33" i="1"/>
  <c r="W33" i="1"/>
  <c r="AA33" i="1"/>
  <c r="AB33" i="1"/>
  <c r="D33" i="1"/>
  <c r="K1665" i="1"/>
  <c r="S1665" i="1"/>
  <c r="AA1665" i="1"/>
  <c r="AI1665" i="1"/>
  <c r="AN1665" i="1"/>
  <c r="L1665" i="1"/>
  <c r="T1665" i="1"/>
  <c r="AB1665" i="1"/>
  <c r="AJ1665" i="1"/>
  <c r="X1665" i="1"/>
  <c r="E1665" i="1"/>
  <c r="M1665" i="1"/>
  <c r="U1665" i="1"/>
  <c r="AC1665" i="1"/>
  <c r="AK1665" i="1"/>
  <c r="H1665" i="1"/>
  <c r="F1665" i="1"/>
  <c r="N1665" i="1"/>
  <c r="V1665" i="1"/>
  <c r="AD1665" i="1"/>
  <c r="AL1665" i="1"/>
  <c r="D1665" i="1"/>
  <c r="AF1665" i="1"/>
  <c r="G1665" i="1"/>
  <c r="O1665" i="1"/>
  <c r="W1665" i="1"/>
  <c r="AE1665" i="1"/>
  <c r="AM1665" i="1"/>
  <c r="P1665" i="1"/>
  <c r="I1665" i="1"/>
  <c r="Q1665" i="1"/>
  <c r="J1665" i="1"/>
  <c r="AG1665" i="1"/>
  <c r="Z1665" i="1"/>
  <c r="R1665" i="1"/>
  <c r="Y1665" i="1"/>
  <c r="AH1665" i="1"/>
  <c r="G1625" i="1"/>
  <c r="O1625" i="1"/>
  <c r="W1625" i="1"/>
  <c r="AE1625" i="1"/>
  <c r="AM1625" i="1"/>
  <c r="AB1625" i="1"/>
  <c r="H1625" i="1"/>
  <c r="P1625" i="1"/>
  <c r="X1625" i="1"/>
  <c r="AF1625" i="1"/>
  <c r="AN1625" i="1"/>
  <c r="L1625" i="1"/>
  <c r="I1625" i="1"/>
  <c r="Q1625" i="1"/>
  <c r="Y1625" i="1"/>
  <c r="AG1625" i="1"/>
  <c r="J1625" i="1"/>
  <c r="R1625" i="1"/>
  <c r="Z1625" i="1"/>
  <c r="AH1625" i="1"/>
  <c r="AJ1625" i="1"/>
  <c r="K1625" i="1"/>
  <c r="S1625" i="1"/>
  <c r="AA1625" i="1"/>
  <c r="AI1625" i="1"/>
  <c r="D1625" i="1"/>
  <c r="T1625" i="1"/>
  <c r="E1625" i="1"/>
  <c r="AK1625" i="1"/>
  <c r="F1625" i="1"/>
  <c r="AL1625" i="1"/>
  <c r="M1625" i="1"/>
  <c r="N1625" i="1"/>
  <c r="V1625" i="1"/>
  <c r="AD1625" i="1"/>
  <c r="U1625" i="1"/>
  <c r="AC1625" i="1"/>
  <c r="F1545" i="1"/>
  <c r="N1545" i="1"/>
  <c r="V1545" i="1"/>
  <c r="AD1545" i="1"/>
  <c r="AL1545" i="1"/>
  <c r="G1545" i="1"/>
  <c r="O1545" i="1"/>
  <c r="W1545" i="1"/>
  <c r="AE1545" i="1"/>
  <c r="AM1545" i="1"/>
  <c r="H1545" i="1"/>
  <c r="P1545" i="1"/>
  <c r="X1545" i="1"/>
  <c r="AF1545" i="1"/>
  <c r="AN1545" i="1"/>
  <c r="I1545" i="1"/>
  <c r="Q1545" i="1"/>
  <c r="Y1545" i="1"/>
  <c r="AG1545" i="1"/>
  <c r="J1545" i="1"/>
  <c r="R1545" i="1"/>
  <c r="Z1545" i="1"/>
  <c r="AH1545" i="1"/>
  <c r="E1545" i="1"/>
  <c r="AB1545" i="1"/>
  <c r="D1545" i="1"/>
  <c r="T1545" i="1"/>
  <c r="K1545" i="1"/>
  <c r="AC1545" i="1"/>
  <c r="L1545" i="1"/>
  <c r="AI1545" i="1"/>
  <c r="M1545" i="1"/>
  <c r="AJ1545" i="1"/>
  <c r="S1545" i="1"/>
  <c r="AK1545" i="1"/>
  <c r="U1545" i="1"/>
  <c r="AA1545" i="1"/>
  <c r="F1505" i="1"/>
  <c r="N1505" i="1"/>
  <c r="V1505" i="1"/>
  <c r="AD1505" i="1"/>
  <c r="AL1505" i="1"/>
  <c r="G1505" i="1"/>
  <c r="O1505" i="1"/>
  <c r="W1505" i="1"/>
  <c r="AE1505" i="1"/>
  <c r="AM1505" i="1"/>
  <c r="H1505" i="1"/>
  <c r="P1505" i="1"/>
  <c r="X1505" i="1"/>
  <c r="AF1505" i="1"/>
  <c r="AN1505" i="1"/>
  <c r="I1505" i="1"/>
  <c r="Q1505" i="1"/>
  <c r="Y1505" i="1"/>
  <c r="AG1505" i="1"/>
  <c r="J1505" i="1"/>
  <c r="R1505" i="1"/>
  <c r="Z1505" i="1"/>
  <c r="AH1505" i="1"/>
  <c r="S1505" i="1"/>
  <c r="AK1505" i="1"/>
  <c r="D1505" i="1"/>
  <c r="AC1505" i="1"/>
  <c r="T1505" i="1"/>
  <c r="K1505" i="1"/>
  <c r="U1505" i="1"/>
  <c r="AA1505" i="1"/>
  <c r="E1505" i="1"/>
  <c r="AB1505" i="1"/>
  <c r="L1505" i="1"/>
  <c r="M1505" i="1"/>
  <c r="AJ1505" i="1"/>
  <c r="AI1505" i="1"/>
  <c r="F1465" i="1"/>
  <c r="N1465" i="1"/>
  <c r="V1465" i="1"/>
  <c r="AD1465" i="1"/>
  <c r="AL1465" i="1"/>
  <c r="G1465" i="1"/>
  <c r="O1465" i="1"/>
  <c r="W1465" i="1"/>
  <c r="AE1465" i="1"/>
  <c r="AM1465" i="1"/>
  <c r="H1465" i="1"/>
  <c r="P1465" i="1"/>
  <c r="X1465" i="1"/>
  <c r="AF1465" i="1"/>
  <c r="AN1465" i="1"/>
  <c r="I1465" i="1"/>
  <c r="Q1465" i="1"/>
  <c r="Y1465" i="1"/>
  <c r="AG1465" i="1"/>
  <c r="J1465" i="1"/>
  <c r="R1465" i="1"/>
  <c r="Z1465" i="1"/>
  <c r="AH1465" i="1"/>
  <c r="T1465" i="1"/>
  <c r="U1465" i="1"/>
  <c r="AA1465" i="1"/>
  <c r="D1465" i="1"/>
  <c r="L1465" i="1"/>
  <c r="E1465" i="1"/>
  <c r="AB1465" i="1"/>
  <c r="K1465" i="1"/>
  <c r="AC1465" i="1"/>
  <c r="AI1465" i="1"/>
  <c r="AK1465" i="1"/>
  <c r="M1465" i="1"/>
  <c r="S1465" i="1"/>
  <c r="AJ1465" i="1"/>
  <c r="F1433" i="1"/>
  <c r="N1433" i="1"/>
  <c r="V1433" i="1"/>
  <c r="AD1433" i="1"/>
  <c r="AL1433" i="1"/>
  <c r="G1433" i="1"/>
  <c r="O1433" i="1"/>
  <c r="W1433" i="1"/>
  <c r="AE1433" i="1"/>
  <c r="AM1433" i="1"/>
  <c r="H1433" i="1"/>
  <c r="P1433" i="1"/>
  <c r="X1433" i="1"/>
  <c r="AF1433" i="1"/>
  <c r="AN1433" i="1"/>
  <c r="I1433" i="1"/>
  <c r="Q1433" i="1"/>
  <c r="Y1433" i="1"/>
  <c r="AG1433" i="1"/>
  <c r="J1433" i="1"/>
  <c r="R1433" i="1"/>
  <c r="Z1433" i="1"/>
  <c r="AH1433" i="1"/>
  <c r="T1433" i="1"/>
  <c r="AI1433" i="1"/>
  <c r="U1433" i="1"/>
  <c r="L1433" i="1"/>
  <c r="AA1433" i="1"/>
  <c r="D1433" i="1"/>
  <c r="E1433" i="1"/>
  <c r="AB1433" i="1"/>
  <c r="K1433" i="1"/>
  <c r="AC1433" i="1"/>
  <c r="AJ1433" i="1"/>
  <c r="AK1433" i="1"/>
  <c r="M1433" i="1"/>
  <c r="S1433" i="1"/>
  <c r="J1393" i="1"/>
  <c r="R1393" i="1"/>
  <c r="Z1393" i="1"/>
  <c r="AH1393" i="1"/>
  <c r="K1393" i="1"/>
  <c r="S1393" i="1"/>
  <c r="AA1393" i="1"/>
  <c r="AI1393" i="1"/>
  <c r="L1393" i="1"/>
  <c r="T1393" i="1"/>
  <c r="AB1393" i="1"/>
  <c r="AJ1393" i="1"/>
  <c r="E1393" i="1"/>
  <c r="M1393" i="1"/>
  <c r="U1393" i="1"/>
  <c r="AC1393" i="1"/>
  <c r="AK1393" i="1"/>
  <c r="F1393" i="1"/>
  <c r="N1393" i="1"/>
  <c r="V1393" i="1"/>
  <c r="AD1393" i="1"/>
  <c r="AL1393" i="1"/>
  <c r="P1393" i="1"/>
  <c r="AM1393" i="1"/>
  <c r="Q1393" i="1"/>
  <c r="AN1393" i="1"/>
  <c r="W1393" i="1"/>
  <c r="H1393" i="1"/>
  <c r="X1393" i="1"/>
  <c r="D1393" i="1"/>
  <c r="G1393" i="1"/>
  <c r="Y1393" i="1"/>
  <c r="AE1393" i="1"/>
  <c r="I1393" i="1"/>
  <c r="O1393" i="1"/>
  <c r="AF1393" i="1"/>
  <c r="AG1393" i="1"/>
  <c r="I1345" i="1"/>
  <c r="Q1345" i="1"/>
  <c r="Y1345" i="1"/>
  <c r="AG1345" i="1"/>
  <c r="J1345" i="1"/>
  <c r="R1345" i="1"/>
  <c r="Z1345" i="1"/>
  <c r="AH1345" i="1"/>
  <c r="K1345" i="1"/>
  <c r="S1345" i="1"/>
  <c r="AA1345" i="1"/>
  <c r="AI1345" i="1"/>
  <c r="L1345" i="1"/>
  <c r="T1345" i="1"/>
  <c r="AB1345" i="1"/>
  <c r="AJ1345" i="1"/>
  <c r="E1345" i="1"/>
  <c r="M1345" i="1"/>
  <c r="U1345" i="1"/>
  <c r="AC1345" i="1"/>
  <c r="AK1345" i="1"/>
  <c r="F1345" i="1"/>
  <c r="X1345" i="1"/>
  <c r="G1345" i="1"/>
  <c r="AD1345" i="1"/>
  <c r="H1345" i="1"/>
  <c r="AE1345" i="1"/>
  <c r="N1345" i="1"/>
  <c r="AF1345" i="1"/>
  <c r="O1345" i="1"/>
  <c r="AL1345" i="1"/>
  <c r="W1345" i="1"/>
  <c r="AM1345" i="1"/>
  <c r="AN1345" i="1"/>
  <c r="P1345" i="1"/>
  <c r="V1345" i="1"/>
  <c r="D1345" i="1"/>
  <c r="E1305" i="1"/>
  <c r="M1305" i="1"/>
  <c r="U1305" i="1"/>
  <c r="AC1305" i="1"/>
  <c r="AK1305" i="1"/>
  <c r="F1305" i="1"/>
  <c r="N1305" i="1"/>
  <c r="V1305" i="1"/>
  <c r="AD1305" i="1"/>
  <c r="AL1305" i="1"/>
  <c r="G1305" i="1"/>
  <c r="O1305" i="1"/>
  <c r="W1305" i="1"/>
  <c r="AE1305" i="1"/>
  <c r="AM1305" i="1"/>
  <c r="H1305" i="1"/>
  <c r="P1305" i="1"/>
  <c r="X1305" i="1"/>
  <c r="AF1305" i="1"/>
  <c r="AN1305" i="1"/>
  <c r="I1305" i="1"/>
  <c r="Q1305" i="1"/>
  <c r="Y1305" i="1"/>
  <c r="AG1305" i="1"/>
  <c r="T1305" i="1"/>
  <c r="Z1305" i="1"/>
  <c r="AA1305" i="1"/>
  <c r="J1305" i="1"/>
  <c r="AB1305" i="1"/>
  <c r="K1305" i="1"/>
  <c r="AH1305" i="1"/>
  <c r="L1305" i="1"/>
  <c r="R1305" i="1"/>
  <c r="S1305" i="1"/>
  <c r="AI1305" i="1"/>
  <c r="AJ1305" i="1"/>
  <c r="D1305" i="1"/>
  <c r="I1265" i="1"/>
  <c r="Q1265" i="1"/>
  <c r="Y1265" i="1"/>
  <c r="AG1265" i="1"/>
  <c r="J1265" i="1"/>
  <c r="R1265" i="1"/>
  <c r="Z1265" i="1"/>
  <c r="AH1265" i="1"/>
  <c r="K1265" i="1"/>
  <c r="S1265" i="1"/>
  <c r="AA1265" i="1"/>
  <c r="AI1265" i="1"/>
  <c r="L1265" i="1"/>
  <c r="T1265" i="1"/>
  <c r="AB1265" i="1"/>
  <c r="AJ1265" i="1"/>
  <c r="E1265" i="1"/>
  <c r="M1265" i="1"/>
  <c r="U1265" i="1"/>
  <c r="AC1265" i="1"/>
  <c r="AK1265" i="1"/>
  <c r="H1265" i="1"/>
  <c r="AE1265" i="1"/>
  <c r="N1265" i="1"/>
  <c r="AF1265" i="1"/>
  <c r="O1265" i="1"/>
  <c r="AL1265" i="1"/>
  <c r="P1265" i="1"/>
  <c r="AM1265" i="1"/>
  <c r="V1265" i="1"/>
  <c r="AN1265" i="1"/>
  <c r="AD1265" i="1"/>
  <c r="D1265" i="1"/>
  <c r="W1265" i="1"/>
  <c r="F1265" i="1"/>
  <c r="G1265" i="1"/>
  <c r="X1265" i="1"/>
  <c r="I1185" i="1"/>
  <c r="Q1185" i="1"/>
  <c r="Y1185" i="1"/>
  <c r="AG1185" i="1"/>
  <c r="J1185" i="1"/>
  <c r="R1185" i="1"/>
  <c r="Z1185" i="1"/>
  <c r="AH1185" i="1"/>
  <c r="K1185" i="1"/>
  <c r="S1185" i="1"/>
  <c r="AA1185" i="1"/>
  <c r="AI1185" i="1"/>
  <c r="L1185" i="1"/>
  <c r="T1185" i="1"/>
  <c r="AB1185" i="1"/>
  <c r="AJ1185" i="1"/>
  <c r="E1185" i="1"/>
  <c r="M1185" i="1"/>
  <c r="U1185" i="1"/>
  <c r="AC1185" i="1"/>
  <c r="AK1185" i="1"/>
  <c r="F1185" i="1"/>
  <c r="X1185" i="1"/>
  <c r="G1185" i="1"/>
  <c r="AD1185" i="1"/>
  <c r="H1185" i="1"/>
  <c r="AE1185" i="1"/>
  <c r="N1185" i="1"/>
  <c r="AF1185" i="1"/>
  <c r="O1185" i="1"/>
  <c r="AL1185" i="1"/>
  <c r="W1185" i="1"/>
  <c r="AM1185" i="1"/>
  <c r="AN1185" i="1"/>
  <c r="P1185" i="1"/>
  <c r="D1185" i="1"/>
  <c r="V1185" i="1"/>
  <c r="E1137" i="1"/>
  <c r="M1137" i="1"/>
  <c r="U1137" i="1"/>
  <c r="AC1137" i="1"/>
  <c r="AK1137" i="1"/>
  <c r="F1137" i="1"/>
  <c r="N1137" i="1"/>
  <c r="V1137" i="1"/>
  <c r="AD1137" i="1"/>
  <c r="AL1137" i="1"/>
  <c r="G1137" i="1"/>
  <c r="O1137" i="1"/>
  <c r="W1137" i="1"/>
  <c r="AE1137" i="1"/>
  <c r="AM1137" i="1"/>
  <c r="H1137" i="1"/>
  <c r="P1137" i="1"/>
  <c r="X1137" i="1"/>
  <c r="AF1137" i="1"/>
  <c r="AN1137" i="1"/>
  <c r="I1137" i="1"/>
  <c r="Q1137" i="1"/>
  <c r="Y1137" i="1"/>
  <c r="AG1137" i="1"/>
  <c r="K1137" i="1"/>
  <c r="AH1137" i="1"/>
  <c r="L1137" i="1"/>
  <c r="AI1137" i="1"/>
  <c r="R1137" i="1"/>
  <c r="AJ1137" i="1"/>
  <c r="S1137" i="1"/>
  <c r="T1137" i="1"/>
  <c r="J1137" i="1"/>
  <c r="Z1137" i="1"/>
  <c r="AA1137" i="1"/>
  <c r="AB1137" i="1"/>
  <c r="D1137" i="1"/>
  <c r="E1113" i="1"/>
  <c r="M1113" i="1"/>
  <c r="U1113" i="1"/>
  <c r="AC1113" i="1"/>
  <c r="AK1113" i="1"/>
  <c r="F1113" i="1"/>
  <c r="N1113" i="1"/>
  <c r="V1113" i="1"/>
  <c r="AD1113" i="1"/>
  <c r="AL1113" i="1"/>
  <c r="G1113" i="1"/>
  <c r="O1113" i="1"/>
  <c r="W1113" i="1"/>
  <c r="AE1113" i="1"/>
  <c r="AM1113" i="1"/>
  <c r="H1113" i="1"/>
  <c r="P1113" i="1"/>
  <c r="X1113" i="1"/>
  <c r="AF1113" i="1"/>
  <c r="AN1113" i="1"/>
  <c r="I1113" i="1"/>
  <c r="Q1113" i="1"/>
  <c r="Y1113" i="1"/>
  <c r="AG1113" i="1"/>
  <c r="T1113" i="1"/>
  <c r="Z1113" i="1"/>
  <c r="AA1113" i="1"/>
  <c r="J1113" i="1"/>
  <c r="AB1113" i="1"/>
  <c r="K1113" i="1"/>
  <c r="AH1113" i="1"/>
  <c r="S1113" i="1"/>
  <c r="AI1113" i="1"/>
  <c r="AJ1113" i="1"/>
  <c r="L1113" i="1"/>
  <c r="R1113" i="1"/>
  <c r="D1113" i="1"/>
  <c r="E1089" i="1"/>
  <c r="M1089" i="1"/>
  <c r="U1089" i="1"/>
  <c r="AC1089" i="1"/>
  <c r="AK1089" i="1"/>
  <c r="F1089" i="1"/>
  <c r="N1089" i="1"/>
  <c r="V1089" i="1"/>
  <c r="AD1089" i="1"/>
  <c r="AL1089" i="1"/>
  <c r="G1089" i="1"/>
  <c r="O1089" i="1"/>
  <c r="W1089" i="1"/>
  <c r="AE1089" i="1"/>
  <c r="AM1089" i="1"/>
  <c r="H1089" i="1"/>
  <c r="P1089" i="1"/>
  <c r="X1089" i="1"/>
  <c r="AF1089" i="1"/>
  <c r="AN1089" i="1"/>
  <c r="I1089" i="1"/>
  <c r="Q1089" i="1"/>
  <c r="Y1089" i="1"/>
  <c r="AG1089" i="1"/>
  <c r="K1089" i="1"/>
  <c r="AH1089" i="1"/>
  <c r="L1089" i="1"/>
  <c r="AI1089" i="1"/>
  <c r="R1089" i="1"/>
  <c r="AJ1089" i="1"/>
  <c r="S1089" i="1"/>
  <c r="T1089" i="1"/>
  <c r="AB1089" i="1"/>
  <c r="J1089" i="1"/>
  <c r="Z1089" i="1"/>
  <c r="D1089" i="1"/>
  <c r="AA1089" i="1"/>
  <c r="J1049" i="1"/>
  <c r="R1049" i="1"/>
  <c r="Z1049" i="1"/>
  <c r="AH1049" i="1"/>
  <c r="K1049" i="1"/>
  <c r="S1049" i="1"/>
  <c r="AA1049" i="1"/>
  <c r="AI1049" i="1"/>
  <c r="L1049" i="1"/>
  <c r="T1049" i="1"/>
  <c r="AB1049" i="1"/>
  <c r="AJ1049" i="1"/>
  <c r="E1049" i="1"/>
  <c r="M1049" i="1"/>
  <c r="U1049" i="1"/>
  <c r="AC1049" i="1"/>
  <c r="AK1049" i="1"/>
  <c r="F1049" i="1"/>
  <c r="N1049" i="1"/>
  <c r="V1049" i="1"/>
  <c r="AD1049" i="1"/>
  <c r="AL1049" i="1"/>
  <c r="G1049" i="1"/>
  <c r="O1049" i="1"/>
  <c r="W1049" i="1"/>
  <c r="AE1049" i="1"/>
  <c r="AM1049" i="1"/>
  <c r="AF1049" i="1"/>
  <c r="AG1049" i="1"/>
  <c r="H1049" i="1"/>
  <c r="AN1049" i="1"/>
  <c r="I1049" i="1"/>
  <c r="P1049" i="1"/>
  <c r="Q1049" i="1"/>
  <c r="X1049" i="1"/>
  <c r="Y1049" i="1"/>
  <c r="D1049" i="1"/>
  <c r="J1025" i="1"/>
  <c r="R1025" i="1"/>
  <c r="Z1025" i="1"/>
  <c r="AH1025" i="1"/>
  <c r="K1025" i="1"/>
  <c r="S1025" i="1"/>
  <c r="AA1025" i="1"/>
  <c r="AI1025" i="1"/>
  <c r="L1025" i="1"/>
  <c r="T1025" i="1"/>
  <c r="AB1025" i="1"/>
  <c r="AJ1025" i="1"/>
  <c r="E1025" i="1"/>
  <c r="M1025" i="1"/>
  <c r="U1025" i="1"/>
  <c r="AC1025" i="1"/>
  <c r="AK1025" i="1"/>
  <c r="F1025" i="1"/>
  <c r="N1025" i="1"/>
  <c r="V1025" i="1"/>
  <c r="AD1025" i="1"/>
  <c r="AL1025" i="1"/>
  <c r="G1025" i="1"/>
  <c r="O1025" i="1"/>
  <c r="W1025" i="1"/>
  <c r="AE1025" i="1"/>
  <c r="AM1025" i="1"/>
  <c r="AF1025" i="1"/>
  <c r="AG1025" i="1"/>
  <c r="H1025" i="1"/>
  <c r="AN1025" i="1"/>
  <c r="I1025" i="1"/>
  <c r="P1025" i="1"/>
  <c r="Q1025" i="1"/>
  <c r="X1025" i="1"/>
  <c r="Y1025" i="1"/>
  <c r="D1025" i="1"/>
  <c r="J1001" i="1"/>
  <c r="R1001" i="1"/>
  <c r="Z1001" i="1"/>
  <c r="AH1001" i="1"/>
  <c r="K1001" i="1"/>
  <c r="S1001" i="1"/>
  <c r="AA1001" i="1"/>
  <c r="AI1001" i="1"/>
  <c r="L1001" i="1"/>
  <c r="T1001" i="1"/>
  <c r="AB1001" i="1"/>
  <c r="AJ1001" i="1"/>
  <c r="E1001" i="1"/>
  <c r="M1001" i="1"/>
  <c r="U1001" i="1"/>
  <c r="AC1001" i="1"/>
  <c r="AK1001" i="1"/>
  <c r="F1001" i="1"/>
  <c r="N1001" i="1"/>
  <c r="V1001" i="1"/>
  <c r="AD1001" i="1"/>
  <c r="AL1001" i="1"/>
  <c r="G1001" i="1"/>
  <c r="O1001" i="1"/>
  <c r="W1001" i="1"/>
  <c r="AE1001" i="1"/>
  <c r="AM1001" i="1"/>
  <c r="AF1001" i="1"/>
  <c r="AG1001" i="1"/>
  <c r="H1001" i="1"/>
  <c r="AN1001" i="1"/>
  <c r="I1001" i="1"/>
  <c r="P1001" i="1"/>
  <c r="X1001" i="1"/>
  <c r="Y1001" i="1"/>
  <c r="Q1001" i="1"/>
  <c r="D1001" i="1"/>
  <c r="J977" i="1"/>
  <c r="R977" i="1"/>
  <c r="Z977" i="1"/>
  <c r="AH977" i="1"/>
  <c r="K977" i="1"/>
  <c r="S977" i="1"/>
  <c r="AA977" i="1"/>
  <c r="AI977" i="1"/>
  <c r="L977" i="1"/>
  <c r="T977" i="1"/>
  <c r="AB977" i="1"/>
  <c r="AJ977" i="1"/>
  <c r="E977" i="1"/>
  <c r="M977" i="1"/>
  <c r="U977" i="1"/>
  <c r="AC977" i="1"/>
  <c r="AK977" i="1"/>
  <c r="F977" i="1"/>
  <c r="N977" i="1"/>
  <c r="V977" i="1"/>
  <c r="AD977" i="1"/>
  <c r="AL977" i="1"/>
  <c r="G977" i="1"/>
  <c r="O977" i="1"/>
  <c r="W977" i="1"/>
  <c r="AE977" i="1"/>
  <c r="AM977" i="1"/>
  <c r="AF977" i="1"/>
  <c r="AG977" i="1"/>
  <c r="H977" i="1"/>
  <c r="AN977" i="1"/>
  <c r="I977" i="1"/>
  <c r="P977" i="1"/>
  <c r="Y977" i="1"/>
  <c r="X977" i="1"/>
  <c r="D977" i="1"/>
  <c r="Q977" i="1"/>
  <c r="I953" i="1"/>
  <c r="Q953" i="1"/>
  <c r="Y953" i="1"/>
  <c r="AG953" i="1"/>
  <c r="F953" i="1"/>
  <c r="N953" i="1"/>
  <c r="V953" i="1"/>
  <c r="AD953" i="1"/>
  <c r="AL953" i="1"/>
  <c r="L953" i="1"/>
  <c r="W953" i="1"/>
  <c r="AH953" i="1"/>
  <c r="M953" i="1"/>
  <c r="X953" i="1"/>
  <c r="AI953" i="1"/>
  <c r="O953" i="1"/>
  <c r="Z953" i="1"/>
  <c r="AJ953" i="1"/>
  <c r="E953" i="1"/>
  <c r="P953" i="1"/>
  <c r="AA953" i="1"/>
  <c r="AK953" i="1"/>
  <c r="G953" i="1"/>
  <c r="R953" i="1"/>
  <c r="AB953" i="1"/>
  <c r="AM953" i="1"/>
  <c r="H953" i="1"/>
  <c r="S953" i="1"/>
  <c r="AC953" i="1"/>
  <c r="AN953" i="1"/>
  <c r="T953" i="1"/>
  <c r="U953" i="1"/>
  <c r="AE953" i="1"/>
  <c r="AF953" i="1"/>
  <c r="J953" i="1"/>
  <c r="K953" i="1"/>
  <c r="D953" i="1"/>
  <c r="I937" i="1"/>
  <c r="Q937" i="1"/>
  <c r="Y937" i="1"/>
  <c r="AG937" i="1"/>
  <c r="J937" i="1"/>
  <c r="R937" i="1"/>
  <c r="Z937" i="1"/>
  <c r="AH937" i="1"/>
  <c r="L937" i="1"/>
  <c r="T937" i="1"/>
  <c r="E937" i="1"/>
  <c r="M937" i="1"/>
  <c r="U937" i="1"/>
  <c r="AC937" i="1"/>
  <c r="AK937" i="1"/>
  <c r="F937" i="1"/>
  <c r="N937" i="1"/>
  <c r="V937" i="1"/>
  <c r="AD937" i="1"/>
  <c r="AL937" i="1"/>
  <c r="O937" i="1"/>
  <c r="AF937" i="1"/>
  <c r="P937" i="1"/>
  <c r="AI937" i="1"/>
  <c r="S937" i="1"/>
  <c r="AJ937" i="1"/>
  <c r="W937" i="1"/>
  <c r="AM937" i="1"/>
  <c r="X937" i="1"/>
  <c r="AN937" i="1"/>
  <c r="G937" i="1"/>
  <c r="AA937" i="1"/>
  <c r="AB937" i="1"/>
  <c r="AE937" i="1"/>
  <c r="H937" i="1"/>
  <c r="K937" i="1"/>
  <c r="D937" i="1"/>
  <c r="F913" i="1"/>
  <c r="N913" i="1"/>
  <c r="V913" i="1"/>
  <c r="AD913" i="1"/>
  <c r="AL913" i="1"/>
  <c r="H913" i="1"/>
  <c r="P913" i="1"/>
  <c r="X913" i="1"/>
  <c r="AF913" i="1"/>
  <c r="AN913" i="1"/>
  <c r="I913" i="1"/>
  <c r="Q913" i="1"/>
  <c r="Y913" i="1"/>
  <c r="AG913" i="1"/>
  <c r="R913" i="1"/>
  <c r="AC913" i="1"/>
  <c r="E913" i="1"/>
  <c r="S913" i="1"/>
  <c r="AE913" i="1"/>
  <c r="G913" i="1"/>
  <c r="T913" i="1"/>
  <c r="AH913" i="1"/>
  <c r="J913" i="1"/>
  <c r="U913" i="1"/>
  <c r="AI913" i="1"/>
  <c r="K913" i="1"/>
  <c r="W913" i="1"/>
  <c r="AJ913" i="1"/>
  <c r="L913" i="1"/>
  <c r="Z913" i="1"/>
  <c r="AK913" i="1"/>
  <c r="AM913" i="1"/>
  <c r="M913" i="1"/>
  <c r="O913" i="1"/>
  <c r="AA913" i="1"/>
  <c r="AB913" i="1"/>
  <c r="D913" i="1"/>
  <c r="F889" i="1"/>
  <c r="N889" i="1"/>
  <c r="V889" i="1"/>
  <c r="AD889" i="1"/>
  <c r="AL889" i="1"/>
  <c r="G889" i="1"/>
  <c r="O889" i="1"/>
  <c r="W889" i="1"/>
  <c r="AE889" i="1"/>
  <c r="AM889" i="1"/>
  <c r="H889" i="1"/>
  <c r="P889" i="1"/>
  <c r="X889" i="1"/>
  <c r="AF889" i="1"/>
  <c r="AN889" i="1"/>
  <c r="I889" i="1"/>
  <c r="Q889" i="1"/>
  <c r="Y889" i="1"/>
  <c r="AG889" i="1"/>
  <c r="L889" i="1"/>
  <c r="AB889" i="1"/>
  <c r="M889" i="1"/>
  <c r="AC889" i="1"/>
  <c r="R889" i="1"/>
  <c r="AH889" i="1"/>
  <c r="S889" i="1"/>
  <c r="AI889" i="1"/>
  <c r="T889" i="1"/>
  <c r="AJ889" i="1"/>
  <c r="E889" i="1"/>
  <c r="U889" i="1"/>
  <c r="AK889" i="1"/>
  <c r="J889" i="1"/>
  <c r="Z889" i="1"/>
  <c r="K889" i="1"/>
  <c r="AA889" i="1"/>
  <c r="D889" i="1"/>
  <c r="F865" i="1"/>
  <c r="N865" i="1"/>
  <c r="V865" i="1"/>
  <c r="AD865" i="1"/>
  <c r="AL865" i="1"/>
  <c r="G865" i="1"/>
  <c r="O865" i="1"/>
  <c r="W865" i="1"/>
  <c r="AE865" i="1"/>
  <c r="AM865" i="1"/>
  <c r="H865" i="1"/>
  <c r="P865" i="1"/>
  <c r="X865" i="1"/>
  <c r="AF865" i="1"/>
  <c r="AN865" i="1"/>
  <c r="I865" i="1"/>
  <c r="Q865" i="1"/>
  <c r="Y865" i="1"/>
  <c r="AG865" i="1"/>
  <c r="J865" i="1"/>
  <c r="R865" i="1"/>
  <c r="Z865" i="1"/>
  <c r="AH865" i="1"/>
  <c r="T865" i="1"/>
  <c r="U865" i="1"/>
  <c r="AA865" i="1"/>
  <c r="E865" i="1"/>
  <c r="AB865" i="1"/>
  <c r="K865" i="1"/>
  <c r="AC865" i="1"/>
  <c r="L865" i="1"/>
  <c r="AI865" i="1"/>
  <c r="M865" i="1"/>
  <c r="AJ865" i="1"/>
  <c r="AK865" i="1"/>
  <c r="S865" i="1"/>
  <c r="D865" i="1"/>
  <c r="L841" i="1"/>
  <c r="T841" i="1"/>
  <c r="AB841" i="1"/>
  <c r="E841" i="1"/>
  <c r="M841" i="1"/>
  <c r="U841" i="1"/>
  <c r="AC841" i="1"/>
  <c r="AK841" i="1"/>
  <c r="F841" i="1"/>
  <c r="N841" i="1"/>
  <c r="V841" i="1"/>
  <c r="AD841" i="1"/>
  <c r="AL841" i="1"/>
  <c r="O841" i="1"/>
  <c r="Z841" i="1"/>
  <c r="AM841" i="1"/>
  <c r="P841" i="1"/>
  <c r="AA841" i="1"/>
  <c r="AN841" i="1"/>
  <c r="Q841" i="1"/>
  <c r="AE841" i="1"/>
  <c r="G841" i="1"/>
  <c r="R841" i="1"/>
  <c r="AF841" i="1"/>
  <c r="H841" i="1"/>
  <c r="S841" i="1"/>
  <c r="AG841" i="1"/>
  <c r="I841" i="1"/>
  <c r="W841" i="1"/>
  <c r="AH841" i="1"/>
  <c r="J841" i="1"/>
  <c r="K841" i="1"/>
  <c r="X841" i="1"/>
  <c r="Y841" i="1"/>
  <c r="AI841" i="1"/>
  <c r="AJ841" i="1"/>
  <c r="D841" i="1"/>
  <c r="L809" i="1"/>
  <c r="T809" i="1"/>
  <c r="AB809" i="1"/>
  <c r="AJ809" i="1"/>
  <c r="E809" i="1"/>
  <c r="M809" i="1"/>
  <c r="U809" i="1"/>
  <c r="AC809" i="1"/>
  <c r="AK809" i="1"/>
  <c r="F809" i="1"/>
  <c r="N809" i="1"/>
  <c r="V809" i="1"/>
  <c r="AD809" i="1"/>
  <c r="AL809" i="1"/>
  <c r="G809" i="1"/>
  <c r="O809" i="1"/>
  <c r="W809" i="1"/>
  <c r="AE809" i="1"/>
  <c r="AM809" i="1"/>
  <c r="H809" i="1"/>
  <c r="P809" i="1"/>
  <c r="X809" i="1"/>
  <c r="AF809" i="1"/>
  <c r="AN809" i="1"/>
  <c r="Y809" i="1"/>
  <c r="Z809" i="1"/>
  <c r="I809" i="1"/>
  <c r="AA809" i="1"/>
  <c r="J809" i="1"/>
  <c r="AG809" i="1"/>
  <c r="K809" i="1"/>
  <c r="AH809" i="1"/>
  <c r="Q809" i="1"/>
  <c r="AI809" i="1"/>
  <c r="R809" i="1"/>
  <c r="S809" i="1"/>
  <c r="D809" i="1"/>
  <c r="L777" i="1"/>
  <c r="T777" i="1"/>
  <c r="AB777" i="1"/>
  <c r="AJ777" i="1"/>
  <c r="E777" i="1"/>
  <c r="M777" i="1"/>
  <c r="U777" i="1"/>
  <c r="AC777" i="1"/>
  <c r="AK777" i="1"/>
  <c r="F777" i="1"/>
  <c r="N777" i="1"/>
  <c r="V777" i="1"/>
  <c r="AD777" i="1"/>
  <c r="AL777" i="1"/>
  <c r="G777" i="1"/>
  <c r="O777" i="1"/>
  <c r="W777" i="1"/>
  <c r="AE777" i="1"/>
  <c r="AM777" i="1"/>
  <c r="H777" i="1"/>
  <c r="P777" i="1"/>
  <c r="X777" i="1"/>
  <c r="AF777" i="1"/>
  <c r="AN777" i="1"/>
  <c r="Y777" i="1"/>
  <c r="Z777" i="1"/>
  <c r="I777" i="1"/>
  <c r="AA777" i="1"/>
  <c r="J777" i="1"/>
  <c r="AG777" i="1"/>
  <c r="K777" i="1"/>
  <c r="AH777" i="1"/>
  <c r="Q777" i="1"/>
  <c r="AI777" i="1"/>
  <c r="R777" i="1"/>
  <c r="S777" i="1"/>
  <c r="D777" i="1"/>
  <c r="I737" i="1"/>
  <c r="Q737" i="1"/>
  <c r="Y737" i="1"/>
  <c r="AG737" i="1"/>
  <c r="J737" i="1"/>
  <c r="R737" i="1"/>
  <c r="Z737" i="1"/>
  <c r="AH737" i="1"/>
  <c r="L737" i="1"/>
  <c r="V737" i="1"/>
  <c r="AF737" i="1"/>
  <c r="M737" i="1"/>
  <c r="W737" i="1"/>
  <c r="AI737" i="1"/>
  <c r="N737" i="1"/>
  <c r="X737" i="1"/>
  <c r="AJ737" i="1"/>
  <c r="E737" i="1"/>
  <c r="O737" i="1"/>
  <c r="AA737" i="1"/>
  <c r="AK737" i="1"/>
  <c r="F737" i="1"/>
  <c r="P737" i="1"/>
  <c r="AB737" i="1"/>
  <c r="AL737" i="1"/>
  <c r="H737" i="1"/>
  <c r="AM737" i="1"/>
  <c r="K737" i="1"/>
  <c r="AN737" i="1"/>
  <c r="S737" i="1"/>
  <c r="T737" i="1"/>
  <c r="U737" i="1"/>
  <c r="AC737" i="1"/>
  <c r="AD737" i="1"/>
  <c r="G737" i="1"/>
  <c r="AE737" i="1"/>
  <c r="D737" i="1"/>
  <c r="L705" i="1"/>
  <c r="T705" i="1"/>
  <c r="AB705" i="1"/>
  <c r="AJ705" i="1"/>
  <c r="E705" i="1"/>
  <c r="M705" i="1"/>
  <c r="U705" i="1"/>
  <c r="AC705" i="1"/>
  <c r="J705" i="1"/>
  <c r="V705" i="1"/>
  <c r="AF705" i="1"/>
  <c r="K705" i="1"/>
  <c r="W705" i="1"/>
  <c r="AG705" i="1"/>
  <c r="N705" i="1"/>
  <c r="X705" i="1"/>
  <c r="AH705" i="1"/>
  <c r="O705" i="1"/>
  <c r="Y705" i="1"/>
  <c r="AI705" i="1"/>
  <c r="Q705" i="1"/>
  <c r="AL705" i="1"/>
  <c r="R705" i="1"/>
  <c r="AM705" i="1"/>
  <c r="S705" i="1"/>
  <c r="AN705" i="1"/>
  <c r="F705" i="1"/>
  <c r="Z705" i="1"/>
  <c r="G705" i="1"/>
  <c r="AA705" i="1"/>
  <c r="H705" i="1"/>
  <c r="I705" i="1"/>
  <c r="P705" i="1"/>
  <c r="AD705" i="1"/>
  <c r="AE705" i="1"/>
  <c r="AK705" i="1"/>
  <c r="D705" i="1"/>
  <c r="L681" i="1"/>
  <c r="T681" i="1"/>
  <c r="AB681" i="1"/>
  <c r="AJ681" i="1"/>
  <c r="E681" i="1"/>
  <c r="M681" i="1"/>
  <c r="U681" i="1"/>
  <c r="AC681" i="1"/>
  <c r="AK681" i="1"/>
  <c r="G681" i="1"/>
  <c r="O681" i="1"/>
  <c r="W681" i="1"/>
  <c r="AE681" i="1"/>
  <c r="AM681" i="1"/>
  <c r="N681" i="1"/>
  <c r="Z681" i="1"/>
  <c r="AN681" i="1"/>
  <c r="P681" i="1"/>
  <c r="AA681" i="1"/>
  <c r="Q681" i="1"/>
  <c r="AD681" i="1"/>
  <c r="F681" i="1"/>
  <c r="R681" i="1"/>
  <c r="AF681" i="1"/>
  <c r="V681" i="1"/>
  <c r="X681" i="1"/>
  <c r="Y681" i="1"/>
  <c r="H681" i="1"/>
  <c r="AG681" i="1"/>
  <c r="I681" i="1"/>
  <c r="AH681" i="1"/>
  <c r="K681" i="1"/>
  <c r="S681" i="1"/>
  <c r="AI681" i="1"/>
  <c r="AL681" i="1"/>
  <c r="J681" i="1"/>
  <c r="D681" i="1"/>
  <c r="L657" i="1"/>
  <c r="T657" i="1"/>
  <c r="AB657" i="1"/>
  <c r="AJ657" i="1"/>
  <c r="E657" i="1"/>
  <c r="M657" i="1"/>
  <c r="U657" i="1"/>
  <c r="AC657" i="1"/>
  <c r="AK657" i="1"/>
  <c r="F657" i="1"/>
  <c r="N657" i="1"/>
  <c r="V657" i="1"/>
  <c r="AD657" i="1"/>
  <c r="AL657" i="1"/>
  <c r="G657" i="1"/>
  <c r="O657" i="1"/>
  <c r="W657" i="1"/>
  <c r="AE657" i="1"/>
  <c r="AM657" i="1"/>
  <c r="H657" i="1"/>
  <c r="P657" i="1"/>
  <c r="X657" i="1"/>
  <c r="AF657" i="1"/>
  <c r="AN657" i="1"/>
  <c r="Q657" i="1"/>
  <c r="AI657" i="1"/>
  <c r="R657" i="1"/>
  <c r="S657" i="1"/>
  <c r="Y657" i="1"/>
  <c r="AA657" i="1"/>
  <c r="AG657" i="1"/>
  <c r="AH657" i="1"/>
  <c r="I657" i="1"/>
  <c r="J657" i="1"/>
  <c r="K657" i="1"/>
  <c r="Z657" i="1"/>
  <c r="D657" i="1"/>
  <c r="L625" i="1"/>
  <c r="T625" i="1"/>
  <c r="AB625" i="1"/>
  <c r="AJ625" i="1"/>
  <c r="E625" i="1"/>
  <c r="M625" i="1"/>
  <c r="U625" i="1"/>
  <c r="AC625" i="1"/>
  <c r="AK625" i="1"/>
  <c r="F625" i="1"/>
  <c r="N625" i="1"/>
  <c r="V625" i="1"/>
  <c r="AD625" i="1"/>
  <c r="AL625" i="1"/>
  <c r="G625" i="1"/>
  <c r="O625" i="1"/>
  <c r="W625" i="1"/>
  <c r="AE625" i="1"/>
  <c r="AM625" i="1"/>
  <c r="H625" i="1"/>
  <c r="P625" i="1"/>
  <c r="X625" i="1"/>
  <c r="AF625" i="1"/>
  <c r="AN625" i="1"/>
  <c r="Q625" i="1"/>
  <c r="AI625" i="1"/>
  <c r="R625" i="1"/>
  <c r="S625" i="1"/>
  <c r="Y625" i="1"/>
  <c r="Z625" i="1"/>
  <c r="I625" i="1"/>
  <c r="AA625" i="1"/>
  <c r="J625" i="1"/>
  <c r="K625" i="1"/>
  <c r="AG625" i="1"/>
  <c r="AH625" i="1"/>
  <c r="D625" i="1"/>
  <c r="L601" i="1"/>
  <c r="T601" i="1"/>
  <c r="AB601" i="1"/>
  <c r="AJ601" i="1"/>
  <c r="E601" i="1"/>
  <c r="M601" i="1"/>
  <c r="U601" i="1"/>
  <c r="AC601" i="1"/>
  <c r="AK601" i="1"/>
  <c r="F601" i="1"/>
  <c r="N601" i="1"/>
  <c r="V601" i="1"/>
  <c r="AD601" i="1"/>
  <c r="AL601" i="1"/>
  <c r="G601" i="1"/>
  <c r="O601" i="1"/>
  <c r="W601" i="1"/>
  <c r="AE601" i="1"/>
  <c r="AM601" i="1"/>
  <c r="H601" i="1"/>
  <c r="P601" i="1"/>
  <c r="X601" i="1"/>
  <c r="AF601" i="1"/>
  <c r="AN601" i="1"/>
  <c r="Z601" i="1"/>
  <c r="I601" i="1"/>
  <c r="AA601" i="1"/>
  <c r="J601" i="1"/>
  <c r="AG601" i="1"/>
  <c r="K601" i="1"/>
  <c r="AH601" i="1"/>
  <c r="Q601" i="1"/>
  <c r="AI601" i="1"/>
  <c r="R601" i="1"/>
  <c r="S601" i="1"/>
  <c r="Y601" i="1"/>
  <c r="D601" i="1"/>
  <c r="L577" i="1"/>
  <c r="T577" i="1"/>
  <c r="AB577" i="1"/>
  <c r="AJ577" i="1"/>
  <c r="E577" i="1"/>
  <c r="M577" i="1"/>
  <c r="U577" i="1"/>
  <c r="AC577" i="1"/>
  <c r="AK577" i="1"/>
  <c r="F577" i="1"/>
  <c r="N577" i="1"/>
  <c r="V577" i="1"/>
  <c r="AD577" i="1"/>
  <c r="AL577" i="1"/>
  <c r="G577" i="1"/>
  <c r="O577" i="1"/>
  <c r="W577" i="1"/>
  <c r="AE577" i="1"/>
  <c r="AM577" i="1"/>
  <c r="H577" i="1"/>
  <c r="P577" i="1"/>
  <c r="X577" i="1"/>
  <c r="AF577" i="1"/>
  <c r="AN577" i="1"/>
  <c r="Q577" i="1"/>
  <c r="AI577" i="1"/>
  <c r="R577" i="1"/>
  <c r="S577" i="1"/>
  <c r="Y577" i="1"/>
  <c r="Z577" i="1"/>
  <c r="I577" i="1"/>
  <c r="AA577" i="1"/>
  <c r="J577" i="1"/>
  <c r="K577" i="1"/>
  <c r="AG577" i="1"/>
  <c r="AH577" i="1"/>
  <c r="D577" i="1"/>
  <c r="F553" i="1"/>
  <c r="N553" i="1"/>
  <c r="V553" i="1"/>
  <c r="AD553" i="1"/>
  <c r="AL553" i="1"/>
  <c r="G553" i="1"/>
  <c r="O553" i="1"/>
  <c r="W553" i="1"/>
  <c r="AE553" i="1"/>
  <c r="AM553" i="1"/>
  <c r="H553" i="1"/>
  <c r="P553" i="1"/>
  <c r="X553" i="1"/>
  <c r="AF553" i="1"/>
  <c r="AN553" i="1"/>
  <c r="I553" i="1"/>
  <c r="Q553" i="1"/>
  <c r="Y553" i="1"/>
  <c r="AG553" i="1"/>
  <c r="J553" i="1"/>
  <c r="R553" i="1"/>
  <c r="Z553" i="1"/>
  <c r="AH553" i="1"/>
  <c r="S553" i="1"/>
  <c r="AK553" i="1"/>
  <c r="U553" i="1"/>
  <c r="T553" i="1"/>
  <c r="AA553" i="1"/>
  <c r="AB553" i="1"/>
  <c r="AC553" i="1"/>
  <c r="E553" i="1"/>
  <c r="AI553" i="1"/>
  <c r="AJ553" i="1"/>
  <c r="K553" i="1"/>
  <c r="L553" i="1"/>
  <c r="M553" i="1"/>
  <c r="D553" i="1"/>
  <c r="F529" i="1"/>
  <c r="N529" i="1"/>
  <c r="V529" i="1"/>
  <c r="AD529" i="1"/>
  <c r="AL529" i="1"/>
  <c r="G529" i="1"/>
  <c r="O529" i="1"/>
  <c r="W529" i="1"/>
  <c r="AE529" i="1"/>
  <c r="AM529" i="1"/>
  <c r="H529" i="1"/>
  <c r="P529" i="1"/>
  <c r="X529" i="1"/>
  <c r="AF529" i="1"/>
  <c r="AN529" i="1"/>
  <c r="I529" i="1"/>
  <c r="Q529" i="1"/>
  <c r="Y529" i="1"/>
  <c r="AG529" i="1"/>
  <c r="J529" i="1"/>
  <c r="R529" i="1"/>
  <c r="Z529" i="1"/>
  <c r="AH529" i="1"/>
  <c r="E529" i="1"/>
  <c r="AB529" i="1"/>
  <c r="L529" i="1"/>
  <c r="AI529" i="1"/>
  <c r="AC529" i="1"/>
  <c r="AJ529" i="1"/>
  <c r="K529" i="1"/>
  <c r="AK529" i="1"/>
  <c r="M529" i="1"/>
  <c r="S529" i="1"/>
  <c r="T529" i="1"/>
  <c r="U529" i="1"/>
  <c r="AA529" i="1"/>
  <c r="D529" i="1"/>
  <c r="F513" i="1"/>
  <c r="N513" i="1"/>
  <c r="V513" i="1"/>
  <c r="AD513" i="1"/>
  <c r="AL513" i="1"/>
  <c r="G513" i="1"/>
  <c r="O513" i="1"/>
  <c r="W513" i="1"/>
  <c r="AE513" i="1"/>
  <c r="AM513" i="1"/>
  <c r="H513" i="1"/>
  <c r="P513" i="1"/>
  <c r="X513" i="1"/>
  <c r="AF513" i="1"/>
  <c r="AN513" i="1"/>
  <c r="I513" i="1"/>
  <c r="Q513" i="1"/>
  <c r="Y513" i="1"/>
  <c r="AG513" i="1"/>
  <c r="J513" i="1"/>
  <c r="R513" i="1"/>
  <c r="Z513" i="1"/>
  <c r="AH513" i="1"/>
  <c r="E513" i="1"/>
  <c r="AB513" i="1"/>
  <c r="K513" i="1"/>
  <c r="AC513" i="1"/>
  <c r="L513" i="1"/>
  <c r="AI513" i="1"/>
  <c r="M513" i="1"/>
  <c r="AJ513" i="1"/>
  <c r="S513" i="1"/>
  <c r="T513" i="1"/>
  <c r="U513" i="1"/>
  <c r="AA513" i="1"/>
  <c r="AK513" i="1"/>
  <c r="D513" i="1"/>
  <c r="F489" i="1"/>
  <c r="N489" i="1"/>
  <c r="V489" i="1"/>
  <c r="AD489" i="1"/>
  <c r="AL489" i="1"/>
  <c r="G489" i="1"/>
  <c r="O489" i="1"/>
  <c r="W489" i="1"/>
  <c r="AE489" i="1"/>
  <c r="AM489" i="1"/>
  <c r="H489" i="1"/>
  <c r="P489" i="1"/>
  <c r="X489" i="1"/>
  <c r="AF489" i="1"/>
  <c r="AN489" i="1"/>
  <c r="I489" i="1"/>
  <c r="Q489" i="1"/>
  <c r="Y489" i="1"/>
  <c r="AG489" i="1"/>
  <c r="J489" i="1"/>
  <c r="R489" i="1"/>
  <c r="Z489" i="1"/>
  <c r="AH489" i="1"/>
  <c r="S489" i="1"/>
  <c r="AK489" i="1"/>
  <c r="T489" i="1"/>
  <c r="U489" i="1"/>
  <c r="AA489" i="1"/>
  <c r="E489" i="1"/>
  <c r="K489" i="1"/>
  <c r="L489" i="1"/>
  <c r="M489" i="1"/>
  <c r="AB489" i="1"/>
  <c r="AC489" i="1"/>
  <c r="AI489" i="1"/>
  <c r="AJ489" i="1"/>
  <c r="D489" i="1"/>
  <c r="E465" i="1"/>
  <c r="M465" i="1"/>
  <c r="U465" i="1"/>
  <c r="AC465" i="1"/>
  <c r="F465" i="1"/>
  <c r="N465" i="1"/>
  <c r="V465" i="1"/>
  <c r="AD465" i="1"/>
  <c r="H465" i="1"/>
  <c r="R465" i="1"/>
  <c r="AB465" i="1"/>
  <c r="AL465" i="1"/>
  <c r="I465" i="1"/>
  <c r="S465" i="1"/>
  <c r="AE465" i="1"/>
  <c r="AM465" i="1"/>
  <c r="J465" i="1"/>
  <c r="T465" i="1"/>
  <c r="AF465" i="1"/>
  <c r="AN465" i="1"/>
  <c r="K465" i="1"/>
  <c r="W465" i="1"/>
  <c r="AG465" i="1"/>
  <c r="L465" i="1"/>
  <c r="X465" i="1"/>
  <c r="AH465" i="1"/>
  <c r="Z465" i="1"/>
  <c r="AA465" i="1"/>
  <c r="AI465" i="1"/>
  <c r="G465" i="1"/>
  <c r="AJ465" i="1"/>
  <c r="O465" i="1"/>
  <c r="AK465" i="1"/>
  <c r="P465" i="1"/>
  <c r="Q465" i="1"/>
  <c r="Y465" i="1"/>
  <c r="D465" i="1"/>
  <c r="E449" i="1"/>
  <c r="M449" i="1"/>
  <c r="U449" i="1"/>
  <c r="AC449" i="1"/>
  <c r="AK449" i="1"/>
  <c r="F449" i="1"/>
  <c r="N449" i="1"/>
  <c r="V449" i="1"/>
  <c r="AD449" i="1"/>
  <c r="AL449" i="1"/>
  <c r="H449" i="1"/>
  <c r="R449" i="1"/>
  <c r="AB449" i="1"/>
  <c r="AN449" i="1"/>
  <c r="I449" i="1"/>
  <c r="S449" i="1"/>
  <c r="AE449" i="1"/>
  <c r="J449" i="1"/>
  <c r="T449" i="1"/>
  <c r="AF449" i="1"/>
  <c r="K449" i="1"/>
  <c r="W449" i="1"/>
  <c r="AG449" i="1"/>
  <c r="L449" i="1"/>
  <c r="X449" i="1"/>
  <c r="AH449" i="1"/>
  <c r="AI449" i="1"/>
  <c r="G449" i="1"/>
  <c r="AJ449" i="1"/>
  <c r="O449" i="1"/>
  <c r="AM449" i="1"/>
  <c r="P449" i="1"/>
  <c r="Q449" i="1"/>
  <c r="Y449" i="1"/>
  <c r="Z449" i="1"/>
  <c r="AA449" i="1"/>
  <c r="D449" i="1"/>
  <c r="E425" i="1"/>
  <c r="M425" i="1"/>
  <c r="U425" i="1"/>
  <c r="AC425" i="1"/>
  <c r="AK425" i="1"/>
  <c r="F425" i="1"/>
  <c r="N425" i="1"/>
  <c r="V425" i="1"/>
  <c r="AD425" i="1"/>
  <c r="AL425" i="1"/>
  <c r="G425" i="1"/>
  <c r="O425" i="1"/>
  <c r="W425" i="1"/>
  <c r="AE425" i="1"/>
  <c r="AM425" i="1"/>
  <c r="H425" i="1"/>
  <c r="P425" i="1"/>
  <c r="X425" i="1"/>
  <c r="AF425" i="1"/>
  <c r="AN425" i="1"/>
  <c r="I425" i="1"/>
  <c r="Q425" i="1"/>
  <c r="Y425" i="1"/>
  <c r="AG425" i="1"/>
  <c r="T425" i="1"/>
  <c r="Z425" i="1"/>
  <c r="AA425" i="1"/>
  <c r="J425" i="1"/>
  <c r="AB425" i="1"/>
  <c r="K425" i="1"/>
  <c r="AH425" i="1"/>
  <c r="L425" i="1"/>
  <c r="R425" i="1"/>
  <c r="S425" i="1"/>
  <c r="AI425" i="1"/>
  <c r="AJ425" i="1"/>
  <c r="D425" i="1"/>
  <c r="L401" i="1"/>
  <c r="T401" i="1"/>
  <c r="AB401" i="1"/>
  <c r="AJ401" i="1"/>
  <c r="E401" i="1"/>
  <c r="M401" i="1"/>
  <c r="U401" i="1"/>
  <c r="AC401" i="1"/>
  <c r="AK401" i="1"/>
  <c r="K401" i="1"/>
  <c r="W401" i="1"/>
  <c r="AG401" i="1"/>
  <c r="N401" i="1"/>
  <c r="X401" i="1"/>
  <c r="AH401" i="1"/>
  <c r="O401" i="1"/>
  <c r="Y401" i="1"/>
  <c r="AI401" i="1"/>
  <c r="F401" i="1"/>
  <c r="P401" i="1"/>
  <c r="Z401" i="1"/>
  <c r="AL401" i="1"/>
  <c r="G401" i="1"/>
  <c r="Q401" i="1"/>
  <c r="AA401" i="1"/>
  <c r="AM401" i="1"/>
  <c r="R401" i="1"/>
  <c r="S401" i="1"/>
  <c r="V401" i="1"/>
  <c r="AD401" i="1"/>
  <c r="AE401" i="1"/>
  <c r="H401" i="1"/>
  <c r="I401" i="1"/>
  <c r="J401" i="1"/>
  <c r="AF401" i="1"/>
  <c r="AN401" i="1"/>
  <c r="D401" i="1"/>
  <c r="L377" i="1"/>
  <c r="T377" i="1"/>
  <c r="AB377" i="1"/>
  <c r="AJ377" i="1"/>
  <c r="E377" i="1"/>
  <c r="M377" i="1"/>
  <c r="U377" i="1"/>
  <c r="AC377" i="1"/>
  <c r="AK377" i="1"/>
  <c r="F377" i="1"/>
  <c r="N377" i="1"/>
  <c r="V377" i="1"/>
  <c r="AD377" i="1"/>
  <c r="AL377" i="1"/>
  <c r="G377" i="1"/>
  <c r="O377" i="1"/>
  <c r="W377" i="1"/>
  <c r="AE377" i="1"/>
  <c r="AM377" i="1"/>
  <c r="H377" i="1"/>
  <c r="P377" i="1"/>
  <c r="X377" i="1"/>
  <c r="AF377" i="1"/>
  <c r="AN377" i="1"/>
  <c r="K377" i="1"/>
  <c r="AH377" i="1"/>
  <c r="Q377" i="1"/>
  <c r="AI377" i="1"/>
  <c r="R377" i="1"/>
  <c r="S377" i="1"/>
  <c r="Y377" i="1"/>
  <c r="J377" i="1"/>
  <c r="Z377" i="1"/>
  <c r="AA377" i="1"/>
  <c r="AG377" i="1"/>
  <c r="I377" i="1"/>
  <c r="D377" i="1"/>
  <c r="L353" i="1"/>
  <c r="T353" i="1"/>
  <c r="AB353" i="1"/>
  <c r="AJ353" i="1"/>
  <c r="E353" i="1"/>
  <c r="M353" i="1"/>
  <c r="U353" i="1"/>
  <c r="AC353" i="1"/>
  <c r="AK353" i="1"/>
  <c r="F353" i="1"/>
  <c r="N353" i="1"/>
  <c r="V353" i="1"/>
  <c r="AD353" i="1"/>
  <c r="AL353" i="1"/>
  <c r="G353" i="1"/>
  <c r="O353" i="1"/>
  <c r="W353" i="1"/>
  <c r="AE353" i="1"/>
  <c r="AM353" i="1"/>
  <c r="H353" i="1"/>
  <c r="P353" i="1"/>
  <c r="X353" i="1"/>
  <c r="AF353" i="1"/>
  <c r="AN353" i="1"/>
  <c r="Y353" i="1"/>
  <c r="Z353" i="1"/>
  <c r="I353" i="1"/>
  <c r="AA353" i="1"/>
  <c r="J353" i="1"/>
  <c r="AG353" i="1"/>
  <c r="K353" i="1"/>
  <c r="AH353" i="1"/>
  <c r="S353" i="1"/>
  <c r="AI353" i="1"/>
  <c r="Q353" i="1"/>
  <c r="R353" i="1"/>
  <c r="D353" i="1"/>
  <c r="I329" i="1"/>
  <c r="Q329" i="1"/>
  <c r="Y329" i="1"/>
  <c r="AG329" i="1"/>
  <c r="J329" i="1"/>
  <c r="R329" i="1"/>
  <c r="Z329" i="1"/>
  <c r="AH329" i="1"/>
  <c r="K329" i="1"/>
  <c r="S329" i="1"/>
  <c r="AA329" i="1"/>
  <c r="AI329" i="1"/>
  <c r="M329" i="1"/>
  <c r="X329" i="1"/>
  <c r="AL329" i="1"/>
  <c r="N329" i="1"/>
  <c r="AB329" i="1"/>
  <c r="AM329" i="1"/>
  <c r="O329" i="1"/>
  <c r="AC329" i="1"/>
  <c r="AN329" i="1"/>
  <c r="E329" i="1"/>
  <c r="P329" i="1"/>
  <c r="AD329" i="1"/>
  <c r="F329" i="1"/>
  <c r="T329" i="1"/>
  <c r="AE329" i="1"/>
  <c r="U329" i="1"/>
  <c r="V329" i="1"/>
  <c r="W329" i="1"/>
  <c r="AF329" i="1"/>
  <c r="AJ329" i="1"/>
  <c r="G329" i="1"/>
  <c r="H329" i="1"/>
  <c r="L329" i="1"/>
  <c r="AK329" i="1"/>
  <c r="D329" i="1"/>
  <c r="I305" i="1"/>
  <c r="Q305" i="1"/>
  <c r="Y305" i="1"/>
  <c r="AG305" i="1"/>
  <c r="J305" i="1"/>
  <c r="R305" i="1"/>
  <c r="Z305" i="1"/>
  <c r="AH305" i="1"/>
  <c r="K305" i="1"/>
  <c r="S305" i="1"/>
  <c r="AA305" i="1"/>
  <c r="AI305" i="1"/>
  <c r="L305" i="1"/>
  <c r="T305" i="1"/>
  <c r="AB305" i="1"/>
  <c r="AJ305" i="1"/>
  <c r="E305" i="1"/>
  <c r="M305" i="1"/>
  <c r="U305" i="1"/>
  <c r="AC305" i="1"/>
  <c r="AK305" i="1"/>
  <c r="O305" i="1"/>
  <c r="AL305" i="1"/>
  <c r="P305" i="1"/>
  <c r="AM305" i="1"/>
  <c r="V305" i="1"/>
  <c r="AN305" i="1"/>
  <c r="W305" i="1"/>
  <c r="F305" i="1"/>
  <c r="X305" i="1"/>
  <c r="AE305" i="1"/>
  <c r="AF305" i="1"/>
  <c r="G305" i="1"/>
  <c r="H305" i="1"/>
  <c r="N305" i="1"/>
  <c r="AD305" i="1"/>
  <c r="D305" i="1"/>
  <c r="K281" i="1"/>
  <c r="S281" i="1"/>
  <c r="AA281" i="1"/>
  <c r="AI281" i="1"/>
  <c r="L281" i="1"/>
  <c r="T281" i="1"/>
  <c r="AB281" i="1"/>
  <c r="AJ281" i="1"/>
  <c r="G281" i="1"/>
  <c r="Q281" i="1"/>
  <c r="AC281" i="1"/>
  <c r="AM281" i="1"/>
  <c r="H281" i="1"/>
  <c r="R281" i="1"/>
  <c r="AD281" i="1"/>
  <c r="AN281" i="1"/>
  <c r="I281" i="1"/>
  <c r="U281" i="1"/>
  <c r="AE281" i="1"/>
  <c r="J281" i="1"/>
  <c r="V281" i="1"/>
  <c r="AF281" i="1"/>
  <c r="M281" i="1"/>
  <c r="W281" i="1"/>
  <c r="AG281" i="1"/>
  <c r="P281" i="1"/>
  <c r="X281" i="1"/>
  <c r="Y281" i="1"/>
  <c r="Z281" i="1"/>
  <c r="E281" i="1"/>
  <c r="AH281" i="1"/>
  <c r="AK281" i="1"/>
  <c r="AL281" i="1"/>
  <c r="F281" i="1"/>
  <c r="N281" i="1"/>
  <c r="O281" i="1"/>
  <c r="D281" i="1"/>
  <c r="F257" i="1"/>
  <c r="N257" i="1"/>
  <c r="V257" i="1"/>
  <c r="AD257" i="1"/>
  <c r="AL257" i="1"/>
  <c r="G257" i="1"/>
  <c r="O257" i="1"/>
  <c r="W257" i="1"/>
  <c r="AE257" i="1"/>
  <c r="AM257" i="1"/>
  <c r="I257" i="1"/>
  <c r="S257" i="1"/>
  <c r="AC257" i="1"/>
  <c r="J257" i="1"/>
  <c r="T257" i="1"/>
  <c r="AF257" i="1"/>
  <c r="M257" i="1"/>
  <c r="AA257" i="1"/>
  <c r="P257" i="1"/>
  <c r="AB257" i="1"/>
  <c r="Q257" i="1"/>
  <c r="AG257" i="1"/>
  <c r="R257" i="1"/>
  <c r="AH257" i="1"/>
  <c r="E257" i="1"/>
  <c r="U257" i="1"/>
  <c r="AI257" i="1"/>
  <c r="Z257" i="1"/>
  <c r="AJ257" i="1"/>
  <c r="AK257" i="1"/>
  <c r="H257" i="1"/>
  <c r="AN257" i="1"/>
  <c r="K257" i="1"/>
  <c r="L257" i="1"/>
  <c r="X257" i="1"/>
  <c r="Y257" i="1"/>
  <c r="D257" i="1"/>
  <c r="F233" i="1"/>
  <c r="N233" i="1"/>
  <c r="V233" i="1"/>
  <c r="AD233" i="1"/>
  <c r="AL233" i="1"/>
  <c r="G233" i="1"/>
  <c r="O233" i="1"/>
  <c r="W233" i="1"/>
  <c r="AE233" i="1"/>
  <c r="AM233" i="1"/>
  <c r="H233" i="1"/>
  <c r="P233" i="1"/>
  <c r="X233" i="1"/>
  <c r="AF233" i="1"/>
  <c r="AN233" i="1"/>
  <c r="I233" i="1"/>
  <c r="Q233" i="1"/>
  <c r="Y233" i="1"/>
  <c r="AG233" i="1"/>
  <c r="J233" i="1"/>
  <c r="R233" i="1"/>
  <c r="Z233" i="1"/>
  <c r="AH233" i="1"/>
  <c r="E233" i="1"/>
  <c r="AB233" i="1"/>
  <c r="K233" i="1"/>
  <c r="AC233" i="1"/>
  <c r="L233" i="1"/>
  <c r="AI233" i="1"/>
  <c r="M233" i="1"/>
  <c r="AJ233" i="1"/>
  <c r="S233" i="1"/>
  <c r="AK233" i="1"/>
  <c r="T233" i="1"/>
  <c r="U233" i="1"/>
  <c r="AA233" i="1"/>
  <c r="D233" i="1"/>
  <c r="G217" i="1"/>
  <c r="O217" i="1"/>
  <c r="W217" i="1"/>
  <c r="AE217" i="1"/>
  <c r="AM217" i="1"/>
  <c r="H217" i="1"/>
  <c r="P217" i="1"/>
  <c r="X217" i="1"/>
  <c r="AF217" i="1"/>
  <c r="AN217" i="1"/>
  <c r="F217" i="1"/>
  <c r="R217" i="1"/>
  <c r="AB217" i="1"/>
  <c r="AL217" i="1"/>
  <c r="I217" i="1"/>
  <c r="S217" i="1"/>
  <c r="AC217" i="1"/>
  <c r="J217" i="1"/>
  <c r="T217" i="1"/>
  <c r="AD217" i="1"/>
  <c r="K217" i="1"/>
  <c r="U217" i="1"/>
  <c r="AG217" i="1"/>
  <c r="L217" i="1"/>
  <c r="V217" i="1"/>
  <c r="AH217" i="1"/>
  <c r="AI217" i="1"/>
  <c r="E217" i="1"/>
  <c r="AJ217" i="1"/>
  <c r="M217" i="1"/>
  <c r="AK217" i="1"/>
  <c r="N217" i="1"/>
  <c r="Q217" i="1"/>
  <c r="Y217" i="1"/>
  <c r="Z217" i="1"/>
  <c r="AA217" i="1"/>
  <c r="D217" i="1"/>
  <c r="G193" i="1"/>
  <c r="O193" i="1"/>
  <c r="W193" i="1"/>
  <c r="AE193" i="1"/>
  <c r="AM193" i="1"/>
  <c r="H193" i="1"/>
  <c r="P193" i="1"/>
  <c r="X193" i="1"/>
  <c r="AF193" i="1"/>
  <c r="AN193" i="1"/>
  <c r="I193" i="1"/>
  <c r="Q193" i="1"/>
  <c r="Y193" i="1"/>
  <c r="AG193" i="1"/>
  <c r="J193" i="1"/>
  <c r="R193" i="1"/>
  <c r="Z193" i="1"/>
  <c r="AH193" i="1"/>
  <c r="K193" i="1"/>
  <c r="S193" i="1"/>
  <c r="AA193" i="1"/>
  <c r="AI193" i="1"/>
  <c r="N193" i="1"/>
  <c r="AK193" i="1"/>
  <c r="T193" i="1"/>
  <c r="AL193" i="1"/>
  <c r="U193" i="1"/>
  <c r="V193" i="1"/>
  <c r="E193" i="1"/>
  <c r="AB193" i="1"/>
  <c r="F193" i="1"/>
  <c r="L193" i="1"/>
  <c r="M193" i="1"/>
  <c r="AC193" i="1"/>
  <c r="AD193" i="1"/>
  <c r="AJ193" i="1"/>
  <c r="D193" i="1"/>
  <c r="G169" i="1"/>
  <c r="O169" i="1"/>
  <c r="W169" i="1"/>
  <c r="AE169" i="1"/>
  <c r="AM169" i="1"/>
  <c r="H169" i="1"/>
  <c r="P169" i="1"/>
  <c r="X169" i="1"/>
  <c r="AF169" i="1"/>
  <c r="AN169" i="1"/>
  <c r="I169" i="1"/>
  <c r="J169" i="1"/>
  <c r="R169" i="1"/>
  <c r="L169" i="1"/>
  <c r="Y169" i="1"/>
  <c r="AI169" i="1"/>
  <c r="M169" i="1"/>
  <c r="Z169" i="1"/>
  <c r="AJ169" i="1"/>
  <c r="N169" i="1"/>
  <c r="AA169" i="1"/>
  <c r="AK169" i="1"/>
  <c r="Q169" i="1"/>
  <c r="AB169" i="1"/>
  <c r="AL169" i="1"/>
  <c r="S169" i="1"/>
  <c r="AC169" i="1"/>
  <c r="T169" i="1"/>
  <c r="U169" i="1"/>
  <c r="V169" i="1"/>
  <c r="AD169" i="1"/>
  <c r="AG169" i="1"/>
  <c r="AH169" i="1"/>
  <c r="E169" i="1"/>
  <c r="F169" i="1"/>
  <c r="K169" i="1"/>
  <c r="D169" i="1"/>
  <c r="L144" i="1"/>
  <c r="T144" i="1"/>
  <c r="AB144" i="1"/>
  <c r="AJ144" i="1"/>
  <c r="E144" i="1"/>
  <c r="M144" i="1"/>
  <c r="U144" i="1"/>
  <c r="AC144" i="1"/>
  <c r="AK144" i="1"/>
  <c r="F144" i="1"/>
  <c r="P144" i="1"/>
  <c r="Z144" i="1"/>
  <c r="AL144" i="1"/>
  <c r="G144" i="1"/>
  <c r="Q144" i="1"/>
  <c r="AA144" i="1"/>
  <c r="AM144" i="1"/>
  <c r="H144" i="1"/>
  <c r="R144" i="1"/>
  <c r="AD144" i="1"/>
  <c r="AN144" i="1"/>
  <c r="I144" i="1"/>
  <c r="S144" i="1"/>
  <c r="AE144" i="1"/>
  <c r="J144" i="1"/>
  <c r="V144" i="1"/>
  <c r="AF144" i="1"/>
  <c r="X144" i="1"/>
  <c r="Y144" i="1"/>
  <c r="AG144" i="1"/>
  <c r="AH144" i="1"/>
  <c r="K144" i="1"/>
  <c r="AI144" i="1"/>
  <c r="N144" i="1"/>
  <c r="O144" i="1"/>
  <c r="W144" i="1"/>
  <c r="D144" i="1"/>
  <c r="H120" i="1"/>
  <c r="P120" i="1"/>
  <c r="X120" i="1"/>
  <c r="AF120" i="1"/>
  <c r="AN120" i="1"/>
  <c r="I120" i="1"/>
  <c r="Q120" i="1"/>
  <c r="Y120" i="1"/>
  <c r="AG120" i="1"/>
  <c r="J120" i="1"/>
  <c r="R120" i="1"/>
  <c r="Z120" i="1"/>
  <c r="AH120" i="1"/>
  <c r="K120" i="1"/>
  <c r="S120" i="1"/>
  <c r="AA120" i="1"/>
  <c r="AI120" i="1"/>
  <c r="L120" i="1"/>
  <c r="T120" i="1"/>
  <c r="AB120" i="1"/>
  <c r="AJ120" i="1"/>
  <c r="U120" i="1"/>
  <c r="AM120" i="1"/>
  <c r="V120" i="1"/>
  <c r="E120" i="1"/>
  <c r="W120" i="1"/>
  <c r="F120" i="1"/>
  <c r="AC120" i="1"/>
  <c r="G120" i="1"/>
  <c r="AD120" i="1"/>
  <c r="M120" i="1"/>
  <c r="N120" i="1"/>
  <c r="O120" i="1"/>
  <c r="AE120" i="1"/>
  <c r="AK120" i="1"/>
  <c r="AL120" i="1"/>
  <c r="D120" i="1"/>
  <c r="F88" i="1"/>
  <c r="N88" i="1"/>
  <c r="V88" i="1"/>
  <c r="AD88" i="1"/>
  <c r="AL88" i="1"/>
  <c r="G88" i="1"/>
  <c r="O88" i="1"/>
  <c r="W88" i="1"/>
  <c r="AE88" i="1"/>
  <c r="AM88" i="1"/>
  <c r="H88" i="1"/>
  <c r="P88" i="1"/>
  <c r="X88" i="1"/>
  <c r="AF88" i="1"/>
  <c r="AN88" i="1"/>
  <c r="I88" i="1"/>
  <c r="Q88" i="1"/>
  <c r="Y88" i="1"/>
  <c r="AG88" i="1"/>
  <c r="J88" i="1"/>
  <c r="R88" i="1"/>
  <c r="Z88" i="1"/>
  <c r="AH88" i="1"/>
  <c r="AA88" i="1"/>
  <c r="E88" i="1"/>
  <c r="AB88" i="1"/>
  <c r="K88" i="1"/>
  <c r="AC88" i="1"/>
  <c r="L88" i="1"/>
  <c r="AI88" i="1"/>
  <c r="M88" i="1"/>
  <c r="AJ88" i="1"/>
  <c r="S88" i="1"/>
  <c r="T88" i="1"/>
  <c r="U88" i="1"/>
  <c r="AK88" i="1"/>
  <c r="D88" i="1"/>
  <c r="E64" i="1"/>
  <c r="M64" i="1"/>
  <c r="U64" i="1"/>
  <c r="AC64" i="1"/>
  <c r="AK64" i="1"/>
  <c r="F64" i="1"/>
  <c r="N64" i="1"/>
  <c r="V64" i="1"/>
  <c r="AD64" i="1"/>
  <c r="AL64" i="1"/>
  <c r="O64" i="1"/>
  <c r="Y64" i="1"/>
  <c r="AI64" i="1"/>
  <c r="P64" i="1"/>
  <c r="Z64" i="1"/>
  <c r="AJ64" i="1"/>
  <c r="G64" i="1"/>
  <c r="Q64" i="1"/>
  <c r="AA64" i="1"/>
  <c r="AM64" i="1"/>
  <c r="H64" i="1"/>
  <c r="R64" i="1"/>
  <c r="AB64" i="1"/>
  <c r="AN64" i="1"/>
  <c r="I64" i="1"/>
  <c r="S64" i="1"/>
  <c r="AE64" i="1"/>
  <c r="T64" i="1"/>
  <c r="W64" i="1"/>
  <c r="X64" i="1"/>
  <c r="AF64" i="1"/>
  <c r="AG64" i="1"/>
  <c r="J64" i="1"/>
  <c r="AH64" i="1"/>
  <c r="K64" i="1"/>
  <c r="L64" i="1"/>
  <c r="D64" i="1"/>
  <c r="F40" i="1"/>
  <c r="N40" i="1"/>
  <c r="V40" i="1"/>
  <c r="AD40" i="1"/>
  <c r="AL40" i="1"/>
  <c r="H40" i="1"/>
  <c r="P40" i="1"/>
  <c r="X40" i="1"/>
  <c r="AF40" i="1"/>
  <c r="AN40" i="1"/>
  <c r="J40" i="1"/>
  <c r="T40" i="1"/>
  <c r="AE40" i="1"/>
  <c r="K40" i="1"/>
  <c r="U40" i="1"/>
  <c r="AG40" i="1"/>
  <c r="L40" i="1"/>
  <c r="W40" i="1"/>
  <c r="AH40" i="1"/>
  <c r="M40" i="1"/>
  <c r="Y40" i="1"/>
  <c r="AI40" i="1"/>
  <c r="O40" i="1"/>
  <c r="Z40" i="1"/>
  <c r="AJ40" i="1"/>
  <c r="AA40" i="1"/>
  <c r="AB40" i="1"/>
  <c r="E40" i="1"/>
  <c r="AC40" i="1"/>
  <c r="G40" i="1"/>
  <c r="AK40" i="1"/>
  <c r="I40" i="1"/>
  <c r="AM40" i="1"/>
  <c r="Q40" i="1"/>
  <c r="R40" i="1"/>
  <c r="S40" i="1"/>
  <c r="D40" i="1"/>
  <c r="L32" i="1"/>
  <c r="T32" i="1"/>
  <c r="AB32" i="1"/>
  <c r="AJ32" i="1"/>
  <c r="E32" i="1"/>
  <c r="M32" i="1"/>
  <c r="U32" i="1"/>
  <c r="AC32" i="1"/>
  <c r="AK32" i="1"/>
  <c r="H32" i="1"/>
  <c r="R32" i="1"/>
  <c r="AD32" i="1"/>
  <c r="AN32" i="1"/>
  <c r="J32" i="1"/>
  <c r="V32" i="1"/>
  <c r="AF32" i="1"/>
  <c r="K32" i="1"/>
  <c r="W32" i="1"/>
  <c r="AG32" i="1"/>
  <c r="N32" i="1"/>
  <c r="X32" i="1"/>
  <c r="AH32" i="1"/>
  <c r="I32" i="1"/>
  <c r="AE32" i="1"/>
  <c r="O32" i="1"/>
  <c r="AI32" i="1"/>
  <c r="P32" i="1"/>
  <c r="AL32" i="1"/>
  <c r="Q32" i="1"/>
  <c r="AM32" i="1"/>
  <c r="F32" i="1"/>
  <c r="G32" i="1"/>
  <c r="S32" i="1"/>
  <c r="Y32" i="1"/>
  <c r="Z32" i="1"/>
  <c r="AA32" i="1"/>
  <c r="D32" i="1"/>
  <c r="K8" i="1"/>
  <c r="S8" i="1"/>
  <c r="AA8" i="1"/>
  <c r="AI8" i="1"/>
  <c r="L8" i="1"/>
  <c r="T8" i="1"/>
  <c r="AB8" i="1"/>
  <c r="AJ8" i="1"/>
  <c r="E8" i="1"/>
  <c r="M8" i="1"/>
  <c r="U8" i="1"/>
  <c r="AC8" i="1"/>
  <c r="AK8" i="1"/>
  <c r="F8" i="1"/>
  <c r="N8" i="1"/>
  <c r="V8" i="1"/>
  <c r="AD8" i="1"/>
  <c r="AL8" i="1"/>
  <c r="G8" i="1"/>
  <c r="O8" i="1"/>
  <c r="W8" i="1"/>
  <c r="AE8" i="1"/>
  <c r="AM8" i="1"/>
  <c r="X8" i="1"/>
  <c r="Y8" i="1"/>
  <c r="H8" i="1"/>
  <c r="AG8" i="1"/>
  <c r="J8" i="1"/>
  <c r="AN8" i="1"/>
  <c r="P8" i="1"/>
  <c r="Q8" i="1"/>
  <c r="I8" i="1"/>
  <c r="R8" i="1"/>
  <c r="Z8" i="1"/>
  <c r="AF8" i="1"/>
  <c r="AH8" i="1"/>
  <c r="D8" i="1"/>
  <c r="K1679" i="1"/>
  <c r="S1679" i="1"/>
  <c r="AA1679" i="1"/>
  <c r="AI1679" i="1"/>
  <c r="P1679" i="1"/>
  <c r="L1679" i="1"/>
  <c r="T1679" i="1"/>
  <c r="AB1679" i="1"/>
  <c r="AJ1679" i="1"/>
  <c r="D1679" i="1"/>
  <c r="AN1679" i="1"/>
  <c r="E1679" i="1"/>
  <c r="M1679" i="1"/>
  <c r="U1679" i="1"/>
  <c r="AC1679" i="1"/>
  <c r="AK1679" i="1"/>
  <c r="X1679" i="1"/>
  <c r="F1679" i="1"/>
  <c r="N1679" i="1"/>
  <c r="V1679" i="1"/>
  <c r="AD1679" i="1"/>
  <c r="AL1679" i="1"/>
  <c r="H1679" i="1"/>
  <c r="G1679" i="1"/>
  <c r="O1679" i="1"/>
  <c r="W1679" i="1"/>
  <c r="AE1679" i="1"/>
  <c r="AM1679" i="1"/>
  <c r="AF1679" i="1"/>
  <c r="Q1679" i="1"/>
  <c r="R1679" i="1"/>
  <c r="Y1679" i="1"/>
  <c r="AH1679" i="1"/>
  <c r="I1679" i="1"/>
  <c r="Z1679" i="1"/>
  <c r="AG1679" i="1"/>
  <c r="J1679" i="1"/>
  <c r="K1671" i="1"/>
  <c r="S1671" i="1"/>
  <c r="AA1671" i="1"/>
  <c r="AI1671" i="1"/>
  <c r="D1671" i="1"/>
  <c r="AN1671" i="1"/>
  <c r="L1671" i="1"/>
  <c r="T1671" i="1"/>
  <c r="AB1671" i="1"/>
  <c r="AJ1671" i="1"/>
  <c r="AF1671" i="1"/>
  <c r="E1671" i="1"/>
  <c r="M1671" i="1"/>
  <c r="U1671" i="1"/>
  <c r="AC1671" i="1"/>
  <c r="AK1671" i="1"/>
  <c r="P1671" i="1"/>
  <c r="F1671" i="1"/>
  <c r="N1671" i="1"/>
  <c r="V1671" i="1"/>
  <c r="AD1671" i="1"/>
  <c r="AL1671" i="1"/>
  <c r="X1671" i="1"/>
  <c r="G1671" i="1"/>
  <c r="O1671" i="1"/>
  <c r="W1671" i="1"/>
  <c r="AE1671" i="1"/>
  <c r="AM1671" i="1"/>
  <c r="H1671" i="1"/>
  <c r="Q1671" i="1"/>
  <c r="Y1671" i="1"/>
  <c r="AH1671" i="1"/>
  <c r="R1671" i="1"/>
  <c r="Z1671" i="1"/>
  <c r="AG1671" i="1"/>
  <c r="J1671" i="1"/>
  <c r="I1671" i="1"/>
  <c r="K1663" i="1"/>
  <c r="S1663" i="1"/>
  <c r="AA1663" i="1"/>
  <c r="AI1663" i="1"/>
  <c r="X1663" i="1"/>
  <c r="L1663" i="1"/>
  <c r="T1663" i="1"/>
  <c r="AB1663" i="1"/>
  <c r="AJ1663" i="1"/>
  <c r="D1663" i="1"/>
  <c r="E1663" i="1"/>
  <c r="M1663" i="1"/>
  <c r="U1663" i="1"/>
  <c r="AC1663" i="1"/>
  <c r="AK1663" i="1"/>
  <c r="H1663" i="1"/>
  <c r="F1663" i="1"/>
  <c r="N1663" i="1"/>
  <c r="V1663" i="1"/>
  <c r="AD1663" i="1"/>
  <c r="AL1663" i="1"/>
  <c r="AF1663" i="1"/>
  <c r="G1663" i="1"/>
  <c r="O1663" i="1"/>
  <c r="W1663" i="1"/>
  <c r="AE1663" i="1"/>
  <c r="AM1663" i="1"/>
  <c r="P1663" i="1"/>
  <c r="AN1663" i="1"/>
  <c r="Q1663" i="1"/>
  <c r="Y1663" i="1"/>
  <c r="J1663" i="1"/>
  <c r="R1663" i="1"/>
  <c r="I1663" i="1"/>
  <c r="Z1663" i="1"/>
  <c r="AH1663" i="1"/>
  <c r="AG1663" i="1"/>
  <c r="K1655" i="1"/>
  <c r="S1655" i="1"/>
  <c r="AA1655" i="1"/>
  <c r="AI1655" i="1"/>
  <c r="D1655" i="1"/>
  <c r="X1655" i="1"/>
  <c r="L1655" i="1"/>
  <c r="T1655" i="1"/>
  <c r="AB1655" i="1"/>
  <c r="AJ1655" i="1"/>
  <c r="E1655" i="1"/>
  <c r="M1655" i="1"/>
  <c r="U1655" i="1"/>
  <c r="AC1655" i="1"/>
  <c r="AK1655" i="1"/>
  <c r="AF1655" i="1"/>
  <c r="AN1655" i="1"/>
  <c r="F1655" i="1"/>
  <c r="N1655" i="1"/>
  <c r="V1655" i="1"/>
  <c r="AD1655" i="1"/>
  <c r="AL1655" i="1"/>
  <c r="H1655" i="1"/>
  <c r="G1655" i="1"/>
  <c r="O1655" i="1"/>
  <c r="W1655" i="1"/>
  <c r="AE1655" i="1"/>
  <c r="AM1655" i="1"/>
  <c r="P1655" i="1"/>
  <c r="Q1655" i="1"/>
  <c r="R1655" i="1"/>
  <c r="Y1655" i="1"/>
  <c r="Z1655" i="1"/>
  <c r="I1655" i="1"/>
  <c r="AG1655" i="1"/>
  <c r="AH1655" i="1"/>
  <c r="J1655" i="1"/>
  <c r="K1647" i="1"/>
  <c r="S1647" i="1"/>
  <c r="AA1647" i="1"/>
  <c r="AI1647" i="1"/>
  <c r="P1647" i="1"/>
  <c r="L1647" i="1"/>
  <c r="T1647" i="1"/>
  <c r="AB1647" i="1"/>
  <c r="AJ1647" i="1"/>
  <c r="D1647" i="1"/>
  <c r="X1647" i="1"/>
  <c r="E1647" i="1"/>
  <c r="M1647" i="1"/>
  <c r="U1647" i="1"/>
  <c r="AC1647" i="1"/>
  <c r="AK1647" i="1"/>
  <c r="AF1647" i="1"/>
  <c r="F1647" i="1"/>
  <c r="N1647" i="1"/>
  <c r="V1647" i="1"/>
  <c r="AD1647" i="1"/>
  <c r="AL1647" i="1"/>
  <c r="AN1647" i="1"/>
  <c r="G1647" i="1"/>
  <c r="O1647" i="1"/>
  <c r="W1647" i="1"/>
  <c r="AE1647" i="1"/>
  <c r="AM1647" i="1"/>
  <c r="H1647" i="1"/>
  <c r="Q1647" i="1"/>
  <c r="J1647" i="1"/>
  <c r="R1647" i="1"/>
  <c r="Y1647" i="1"/>
  <c r="I1647" i="1"/>
  <c r="Z1647" i="1"/>
  <c r="AH1647" i="1"/>
  <c r="AG1647" i="1"/>
  <c r="K1639" i="1"/>
  <c r="S1639" i="1"/>
  <c r="AA1639" i="1"/>
  <c r="AI1639" i="1"/>
  <c r="D1639" i="1"/>
  <c r="X1639" i="1"/>
  <c r="L1639" i="1"/>
  <c r="T1639" i="1"/>
  <c r="AB1639" i="1"/>
  <c r="AJ1639" i="1"/>
  <c r="AF1639" i="1"/>
  <c r="E1639" i="1"/>
  <c r="M1639" i="1"/>
  <c r="U1639" i="1"/>
  <c r="AC1639" i="1"/>
  <c r="AK1639" i="1"/>
  <c r="AN1639" i="1"/>
  <c r="F1639" i="1"/>
  <c r="N1639" i="1"/>
  <c r="V1639" i="1"/>
  <c r="AD1639" i="1"/>
  <c r="AL1639" i="1"/>
  <c r="P1639" i="1"/>
  <c r="G1639" i="1"/>
  <c r="O1639" i="1"/>
  <c r="W1639" i="1"/>
  <c r="AE1639" i="1"/>
  <c r="AM1639" i="1"/>
  <c r="H1639" i="1"/>
  <c r="Q1639" i="1"/>
  <c r="Y1639" i="1"/>
  <c r="AH1639" i="1"/>
  <c r="R1639" i="1"/>
  <c r="Z1639" i="1"/>
  <c r="AG1639" i="1"/>
  <c r="I1639" i="1"/>
  <c r="J1639" i="1"/>
  <c r="G1631" i="1"/>
  <c r="O1631" i="1"/>
  <c r="W1631" i="1"/>
  <c r="AE1631" i="1"/>
  <c r="AM1631" i="1"/>
  <c r="T1631" i="1"/>
  <c r="H1631" i="1"/>
  <c r="P1631" i="1"/>
  <c r="X1631" i="1"/>
  <c r="AF1631" i="1"/>
  <c r="AN1631" i="1"/>
  <c r="AB1631" i="1"/>
  <c r="I1631" i="1"/>
  <c r="Q1631" i="1"/>
  <c r="Y1631" i="1"/>
  <c r="AG1631" i="1"/>
  <c r="D1631" i="1"/>
  <c r="AJ1631" i="1"/>
  <c r="J1631" i="1"/>
  <c r="R1631" i="1"/>
  <c r="Z1631" i="1"/>
  <c r="AH1631" i="1"/>
  <c r="L1631" i="1"/>
  <c r="K1631" i="1"/>
  <c r="S1631" i="1"/>
  <c r="AA1631" i="1"/>
  <c r="AI1631" i="1"/>
  <c r="M1631" i="1"/>
  <c r="AD1631" i="1"/>
  <c r="N1631" i="1"/>
  <c r="U1631" i="1"/>
  <c r="E1631" i="1"/>
  <c r="V1631" i="1"/>
  <c r="AL1631" i="1"/>
  <c r="AC1631" i="1"/>
  <c r="AK1631" i="1"/>
  <c r="F1631" i="1"/>
  <c r="G1623" i="1"/>
  <c r="O1623" i="1"/>
  <c r="W1623" i="1"/>
  <c r="AE1623" i="1"/>
  <c r="AM1623" i="1"/>
  <c r="AJ1623" i="1"/>
  <c r="H1623" i="1"/>
  <c r="P1623" i="1"/>
  <c r="X1623" i="1"/>
  <c r="AF1623" i="1"/>
  <c r="AN1623" i="1"/>
  <c r="L1623" i="1"/>
  <c r="I1623" i="1"/>
  <c r="Q1623" i="1"/>
  <c r="Y1623" i="1"/>
  <c r="AG1623" i="1"/>
  <c r="D1623" i="1"/>
  <c r="AB1623" i="1"/>
  <c r="J1623" i="1"/>
  <c r="R1623" i="1"/>
  <c r="Z1623" i="1"/>
  <c r="AH1623" i="1"/>
  <c r="K1623" i="1"/>
  <c r="S1623" i="1"/>
  <c r="AA1623" i="1"/>
  <c r="AI1623" i="1"/>
  <c r="T1623" i="1"/>
  <c r="M1623" i="1"/>
  <c r="AK1623" i="1"/>
  <c r="N1623" i="1"/>
  <c r="U1623" i="1"/>
  <c r="V1623" i="1"/>
  <c r="AC1623" i="1"/>
  <c r="AD1623" i="1"/>
  <c r="F1623" i="1"/>
  <c r="E1623" i="1"/>
  <c r="AL1623" i="1"/>
  <c r="G1615" i="1"/>
  <c r="O1615" i="1"/>
  <c r="W1615" i="1"/>
  <c r="AE1615" i="1"/>
  <c r="AM1615" i="1"/>
  <c r="AJ1615" i="1"/>
  <c r="H1615" i="1"/>
  <c r="P1615" i="1"/>
  <c r="X1615" i="1"/>
  <c r="AF1615" i="1"/>
  <c r="AN1615" i="1"/>
  <c r="T1615" i="1"/>
  <c r="I1615" i="1"/>
  <c r="Q1615" i="1"/>
  <c r="Y1615" i="1"/>
  <c r="AG1615" i="1"/>
  <c r="D1615" i="1"/>
  <c r="AB1615" i="1"/>
  <c r="J1615" i="1"/>
  <c r="R1615" i="1"/>
  <c r="Z1615" i="1"/>
  <c r="AH1615" i="1"/>
  <c r="K1615" i="1"/>
  <c r="S1615" i="1"/>
  <c r="AA1615" i="1"/>
  <c r="AI1615" i="1"/>
  <c r="L1615" i="1"/>
  <c r="M1615" i="1"/>
  <c r="E1615" i="1"/>
  <c r="AL1615" i="1"/>
  <c r="N1615" i="1"/>
  <c r="F1615" i="1"/>
  <c r="U1615" i="1"/>
  <c r="V1615" i="1"/>
  <c r="AK1615" i="1"/>
  <c r="AC1615" i="1"/>
  <c r="AD1615" i="1"/>
  <c r="K1607" i="1"/>
  <c r="S1607" i="1"/>
  <c r="AA1607" i="1"/>
  <c r="AI1607" i="1"/>
  <c r="X1607" i="1"/>
  <c r="AN1607" i="1"/>
  <c r="L1607" i="1"/>
  <c r="T1607" i="1"/>
  <c r="AB1607" i="1"/>
  <c r="AJ1607" i="1"/>
  <c r="P1607" i="1"/>
  <c r="E1607" i="1"/>
  <c r="M1607" i="1"/>
  <c r="U1607" i="1"/>
  <c r="AC1607" i="1"/>
  <c r="AK1607" i="1"/>
  <c r="H1607" i="1"/>
  <c r="F1607" i="1"/>
  <c r="N1607" i="1"/>
  <c r="V1607" i="1"/>
  <c r="AD1607" i="1"/>
  <c r="AL1607" i="1"/>
  <c r="D1607" i="1"/>
  <c r="G1607" i="1"/>
  <c r="O1607" i="1"/>
  <c r="W1607" i="1"/>
  <c r="AE1607" i="1"/>
  <c r="AM1607" i="1"/>
  <c r="AF1607" i="1"/>
  <c r="I1607" i="1"/>
  <c r="J1607" i="1"/>
  <c r="AG1607" i="1"/>
  <c r="AH1607" i="1"/>
  <c r="Q1607" i="1"/>
  <c r="R1607" i="1"/>
  <c r="Y1607" i="1"/>
  <c r="Z1607" i="1"/>
  <c r="K1599" i="1"/>
  <c r="S1599" i="1"/>
  <c r="AA1599" i="1"/>
  <c r="AI1599" i="1"/>
  <c r="AN1599" i="1"/>
  <c r="L1599" i="1"/>
  <c r="T1599" i="1"/>
  <c r="AB1599" i="1"/>
  <c r="AJ1599" i="1"/>
  <c r="H1599" i="1"/>
  <c r="E1599" i="1"/>
  <c r="M1599" i="1"/>
  <c r="U1599" i="1"/>
  <c r="AC1599" i="1"/>
  <c r="AK1599" i="1"/>
  <c r="P1599" i="1"/>
  <c r="F1599" i="1"/>
  <c r="N1599" i="1"/>
  <c r="V1599" i="1"/>
  <c r="AD1599" i="1"/>
  <c r="AL1599" i="1"/>
  <c r="D1599" i="1"/>
  <c r="X1599" i="1"/>
  <c r="G1599" i="1"/>
  <c r="O1599" i="1"/>
  <c r="W1599" i="1"/>
  <c r="AE1599" i="1"/>
  <c r="AM1599" i="1"/>
  <c r="AF1599" i="1"/>
  <c r="I1599" i="1"/>
  <c r="J1599" i="1"/>
  <c r="Q1599" i="1"/>
  <c r="R1599" i="1"/>
  <c r="AH1599" i="1"/>
  <c r="Y1599" i="1"/>
  <c r="Z1599" i="1"/>
  <c r="AG1599" i="1"/>
  <c r="F1575" i="1"/>
  <c r="N1575" i="1"/>
  <c r="V1575" i="1"/>
  <c r="G1575" i="1"/>
  <c r="O1575" i="1"/>
  <c r="W1575" i="1"/>
  <c r="H1575" i="1"/>
  <c r="P1575" i="1"/>
  <c r="X1575" i="1"/>
  <c r="I1575" i="1"/>
  <c r="Q1575" i="1"/>
  <c r="Y1575" i="1"/>
  <c r="J1575" i="1"/>
  <c r="R1575" i="1"/>
  <c r="Z1575" i="1"/>
  <c r="M1575" i="1"/>
  <c r="AE1575" i="1"/>
  <c r="AM1575" i="1"/>
  <c r="S1575" i="1"/>
  <c r="AF1575" i="1"/>
  <c r="AN1575" i="1"/>
  <c r="T1575" i="1"/>
  <c r="AG1575" i="1"/>
  <c r="E1575" i="1"/>
  <c r="U1575" i="1"/>
  <c r="AH1575" i="1"/>
  <c r="AB1575" i="1"/>
  <c r="AA1575" i="1"/>
  <c r="AI1575" i="1"/>
  <c r="AJ1575" i="1"/>
  <c r="AC1575" i="1"/>
  <c r="D1575" i="1"/>
  <c r="AD1575" i="1"/>
  <c r="AK1575" i="1"/>
  <c r="K1575" i="1"/>
  <c r="AL1575" i="1"/>
  <c r="L1575" i="1"/>
  <c r="F1567" i="1"/>
  <c r="N1567" i="1"/>
  <c r="V1567" i="1"/>
  <c r="AD1567" i="1"/>
  <c r="AL1567" i="1"/>
  <c r="G1567" i="1"/>
  <c r="O1567" i="1"/>
  <c r="W1567" i="1"/>
  <c r="AE1567" i="1"/>
  <c r="AM1567" i="1"/>
  <c r="H1567" i="1"/>
  <c r="P1567" i="1"/>
  <c r="X1567" i="1"/>
  <c r="AF1567" i="1"/>
  <c r="AN1567" i="1"/>
  <c r="I1567" i="1"/>
  <c r="Q1567" i="1"/>
  <c r="Y1567" i="1"/>
  <c r="AG1567" i="1"/>
  <c r="J1567" i="1"/>
  <c r="R1567" i="1"/>
  <c r="Z1567" i="1"/>
  <c r="AH1567" i="1"/>
  <c r="AA1567" i="1"/>
  <c r="E1567" i="1"/>
  <c r="AB1567" i="1"/>
  <c r="K1567" i="1"/>
  <c r="AC1567" i="1"/>
  <c r="L1567" i="1"/>
  <c r="AI1567" i="1"/>
  <c r="S1567" i="1"/>
  <c r="M1567" i="1"/>
  <c r="AJ1567" i="1"/>
  <c r="AK1567" i="1"/>
  <c r="D1567" i="1"/>
  <c r="U1567" i="1"/>
  <c r="T1567" i="1"/>
  <c r="F1559" i="1"/>
  <c r="N1559" i="1"/>
  <c r="V1559" i="1"/>
  <c r="AD1559" i="1"/>
  <c r="AL1559" i="1"/>
  <c r="G1559" i="1"/>
  <c r="O1559" i="1"/>
  <c r="W1559" i="1"/>
  <c r="AE1559" i="1"/>
  <c r="AM1559" i="1"/>
  <c r="H1559" i="1"/>
  <c r="P1559" i="1"/>
  <c r="X1559" i="1"/>
  <c r="AF1559" i="1"/>
  <c r="AN1559" i="1"/>
  <c r="I1559" i="1"/>
  <c r="Q1559" i="1"/>
  <c r="Y1559" i="1"/>
  <c r="AG1559" i="1"/>
  <c r="J1559" i="1"/>
  <c r="R1559" i="1"/>
  <c r="Z1559" i="1"/>
  <c r="AH1559" i="1"/>
  <c r="M1559" i="1"/>
  <c r="AJ1559" i="1"/>
  <c r="S1559" i="1"/>
  <c r="AK1559" i="1"/>
  <c r="E1559" i="1"/>
  <c r="T1559" i="1"/>
  <c r="U1559" i="1"/>
  <c r="AB1559" i="1"/>
  <c r="AA1559" i="1"/>
  <c r="K1559" i="1"/>
  <c r="D1559" i="1"/>
  <c r="L1559" i="1"/>
  <c r="AC1559" i="1"/>
  <c r="AI1559" i="1"/>
  <c r="F1551" i="1"/>
  <c r="N1551" i="1"/>
  <c r="V1551" i="1"/>
  <c r="AD1551" i="1"/>
  <c r="AL1551" i="1"/>
  <c r="G1551" i="1"/>
  <c r="O1551" i="1"/>
  <c r="W1551" i="1"/>
  <c r="AE1551" i="1"/>
  <c r="AM1551" i="1"/>
  <c r="H1551" i="1"/>
  <c r="P1551" i="1"/>
  <c r="X1551" i="1"/>
  <c r="AF1551" i="1"/>
  <c r="AN1551" i="1"/>
  <c r="I1551" i="1"/>
  <c r="Q1551" i="1"/>
  <c r="Y1551" i="1"/>
  <c r="AG1551" i="1"/>
  <c r="J1551" i="1"/>
  <c r="R1551" i="1"/>
  <c r="Z1551" i="1"/>
  <c r="AH1551" i="1"/>
  <c r="AA1551" i="1"/>
  <c r="E1551" i="1"/>
  <c r="AB1551" i="1"/>
  <c r="K1551" i="1"/>
  <c r="AC1551" i="1"/>
  <c r="L1551" i="1"/>
  <c r="AI1551" i="1"/>
  <c r="S1551" i="1"/>
  <c r="M1551" i="1"/>
  <c r="AJ1551" i="1"/>
  <c r="AK1551" i="1"/>
  <c r="D1551" i="1"/>
  <c r="U1551" i="1"/>
  <c r="T1551" i="1"/>
  <c r="F1543" i="1"/>
  <c r="N1543" i="1"/>
  <c r="V1543" i="1"/>
  <c r="AD1543" i="1"/>
  <c r="AL1543" i="1"/>
  <c r="G1543" i="1"/>
  <c r="O1543" i="1"/>
  <c r="W1543" i="1"/>
  <c r="AE1543" i="1"/>
  <c r="AM1543" i="1"/>
  <c r="H1543" i="1"/>
  <c r="P1543" i="1"/>
  <c r="X1543" i="1"/>
  <c r="AF1543" i="1"/>
  <c r="AN1543" i="1"/>
  <c r="I1543" i="1"/>
  <c r="Q1543" i="1"/>
  <c r="Y1543" i="1"/>
  <c r="AG1543" i="1"/>
  <c r="J1543" i="1"/>
  <c r="R1543" i="1"/>
  <c r="Z1543" i="1"/>
  <c r="AH1543" i="1"/>
  <c r="M1543" i="1"/>
  <c r="AJ1543" i="1"/>
  <c r="AB1543" i="1"/>
  <c r="S1543" i="1"/>
  <c r="AK1543" i="1"/>
  <c r="T1543" i="1"/>
  <c r="E1543" i="1"/>
  <c r="U1543" i="1"/>
  <c r="AA1543" i="1"/>
  <c r="D1543" i="1"/>
  <c r="K1543" i="1"/>
  <c r="L1543" i="1"/>
  <c r="AI1543" i="1"/>
  <c r="AC1543" i="1"/>
  <c r="F1535" i="1"/>
  <c r="N1535" i="1"/>
  <c r="V1535" i="1"/>
  <c r="AD1535" i="1"/>
  <c r="AL1535" i="1"/>
  <c r="G1535" i="1"/>
  <c r="O1535" i="1"/>
  <c r="W1535" i="1"/>
  <c r="AE1535" i="1"/>
  <c r="AM1535" i="1"/>
  <c r="H1535" i="1"/>
  <c r="P1535" i="1"/>
  <c r="X1535" i="1"/>
  <c r="AF1535" i="1"/>
  <c r="AN1535" i="1"/>
  <c r="I1535" i="1"/>
  <c r="Q1535" i="1"/>
  <c r="Y1535" i="1"/>
  <c r="AG1535" i="1"/>
  <c r="J1535" i="1"/>
  <c r="R1535" i="1"/>
  <c r="Z1535" i="1"/>
  <c r="AH1535" i="1"/>
  <c r="AA1535" i="1"/>
  <c r="E1535" i="1"/>
  <c r="AB1535" i="1"/>
  <c r="S1535" i="1"/>
  <c r="K1535" i="1"/>
  <c r="AC1535" i="1"/>
  <c r="AK1535" i="1"/>
  <c r="L1535" i="1"/>
  <c r="AI1535" i="1"/>
  <c r="M1535" i="1"/>
  <c r="AJ1535" i="1"/>
  <c r="T1535" i="1"/>
  <c r="U1535" i="1"/>
  <c r="D1535" i="1"/>
  <c r="F1527" i="1"/>
  <c r="N1527" i="1"/>
  <c r="V1527" i="1"/>
  <c r="AD1527" i="1"/>
  <c r="AL1527" i="1"/>
  <c r="G1527" i="1"/>
  <c r="O1527" i="1"/>
  <c r="W1527" i="1"/>
  <c r="AE1527" i="1"/>
  <c r="AM1527" i="1"/>
  <c r="H1527" i="1"/>
  <c r="P1527" i="1"/>
  <c r="X1527" i="1"/>
  <c r="AF1527" i="1"/>
  <c r="AN1527" i="1"/>
  <c r="I1527" i="1"/>
  <c r="Q1527" i="1"/>
  <c r="Y1527" i="1"/>
  <c r="AG1527" i="1"/>
  <c r="J1527" i="1"/>
  <c r="R1527" i="1"/>
  <c r="Z1527" i="1"/>
  <c r="AH1527" i="1"/>
  <c r="M1527" i="1"/>
  <c r="AJ1527" i="1"/>
  <c r="AB1527" i="1"/>
  <c r="S1527" i="1"/>
  <c r="AK1527" i="1"/>
  <c r="E1527" i="1"/>
  <c r="T1527" i="1"/>
  <c r="U1527" i="1"/>
  <c r="AA1527" i="1"/>
  <c r="D1527" i="1"/>
  <c r="AC1527" i="1"/>
  <c r="AI1527" i="1"/>
  <c r="K1527" i="1"/>
  <c r="L1527" i="1"/>
  <c r="F1519" i="1"/>
  <c r="N1519" i="1"/>
  <c r="V1519" i="1"/>
  <c r="AD1519" i="1"/>
  <c r="AL1519" i="1"/>
  <c r="G1519" i="1"/>
  <c r="O1519" i="1"/>
  <c r="W1519" i="1"/>
  <c r="AE1519" i="1"/>
  <c r="AM1519" i="1"/>
  <c r="H1519" i="1"/>
  <c r="P1519" i="1"/>
  <c r="X1519" i="1"/>
  <c r="AF1519" i="1"/>
  <c r="AN1519" i="1"/>
  <c r="I1519" i="1"/>
  <c r="Q1519" i="1"/>
  <c r="Y1519" i="1"/>
  <c r="AG1519" i="1"/>
  <c r="J1519" i="1"/>
  <c r="R1519" i="1"/>
  <c r="Z1519" i="1"/>
  <c r="AH1519" i="1"/>
  <c r="AA1519" i="1"/>
  <c r="S1519" i="1"/>
  <c r="E1519" i="1"/>
  <c r="AB1519" i="1"/>
  <c r="K1519" i="1"/>
  <c r="AC1519" i="1"/>
  <c r="L1519" i="1"/>
  <c r="AI1519" i="1"/>
  <c r="AK1519" i="1"/>
  <c r="M1519" i="1"/>
  <c r="AJ1519" i="1"/>
  <c r="T1519" i="1"/>
  <c r="U1519" i="1"/>
  <c r="D1519" i="1"/>
  <c r="F1511" i="1"/>
  <c r="N1511" i="1"/>
  <c r="V1511" i="1"/>
  <c r="AD1511" i="1"/>
  <c r="AL1511" i="1"/>
  <c r="G1511" i="1"/>
  <c r="O1511" i="1"/>
  <c r="W1511" i="1"/>
  <c r="AE1511" i="1"/>
  <c r="AM1511" i="1"/>
  <c r="H1511" i="1"/>
  <c r="P1511" i="1"/>
  <c r="X1511" i="1"/>
  <c r="AF1511" i="1"/>
  <c r="AN1511" i="1"/>
  <c r="I1511" i="1"/>
  <c r="Q1511" i="1"/>
  <c r="Y1511" i="1"/>
  <c r="AG1511" i="1"/>
  <c r="J1511" i="1"/>
  <c r="R1511" i="1"/>
  <c r="Z1511" i="1"/>
  <c r="AH1511" i="1"/>
  <c r="M1511" i="1"/>
  <c r="AJ1511" i="1"/>
  <c r="E1511" i="1"/>
  <c r="S1511" i="1"/>
  <c r="AK1511" i="1"/>
  <c r="AB1511" i="1"/>
  <c r="T1511" i="1"/>
  <c r="U1511" i="1"/>
  <c r="AA1511" i="1"/>
  <c r="AC1511" i="1"/>
  <c r="K1511" i="1"/>
  <c r="AI1511" i="1"/>
  <c r="D1511" i="1"/>
  <c r="L1511" i="1"/>
  <c r="F1503" i="1"/>
  <c r="N1503" i="1"/>
  <c r="V1503" i="1"/>
  <c r="AD1503" i="1"/>
  <c r="AL1503" i="1"/>
  <c r="G1503" i="1"/>
  <c r="O1503" i="1"/>
  <c r="W1503" i="1"/>
  <c r="AE1503" i="1"/>
  <c r="AM1503" i="1"/>
  <c r="H1503" i="1"/>
  <c r="P1503" i="1"/>
  <c r="X1503" i="1"/>
  <c r="AF1503" i="1"/>
  <c r="AN1503" i="1"/>
  <c r="I1503" i="1"/>
  <c r="Q1503" i="1"/>
  <c r="Y1503" i="1"/>
  <c r="AG1503" i="1"/>
  <c r="J1503" i="1"/>
  <c r="R1503" i="1"/>
  <c r="Z1503" i="1"/>
  <c r="AH1503" i="1"/>
  <c r="AA1503" i="1"/>
  <c r="E1503" i="1"/>
  <c r="AB1503" i="1"/>
  <c r="K1503" i="1"/>
  <c r="AC1503" i="1"/>
  <c r="S1503" i="1"/>
  <c r="L1503" i="1"/>
  <c r="AI1503" i="1"/>
  <c r="M1503" i="1"/>
  <c r="AJ1503" i="1"/>
  <c r="AK1503" i="1"/>
  <c r="D1503" i="1"/>
  <c r="T1503" i="1"/>
  <c r="U1503" i="1"/>
  <c r="F1495" i="1"/>
  <c r="N1495" i="1"/>
  <c r="V1495" i="1"/>
  <c r="AD1495" i="1"/>
  <c r="AL1495" i="1"/>
  <c r="G1495" i="1"/>
  <c r="O1495" i="1"/>
  <c r="W1495" i="1"/>
  <c r="AE1495" i="1"/>
  <c r="AM1495" i="1"/>
  <c r="H1495" i="1"/>
  <c r="P1495" i="1"/>
  <c r="X1495" i="1"/>
  <c r="AF1495" i="1"/>
  <c r="AN1495" i="1"/>
  <c r="I1495" i="1"/>
  <c r="Q1495" i="1"/>
  <c r="Y1495" i="1"/>
  <c r="AG1495" i="1"/>
  <c r="J1495" i="1"/>
  <c r="R1495" i="1"/>
  <c r="Z1495" i="1"/>
  <c r="AH1495" i="1"/>
  <c r="M1495" i="1"/>
  <c r="AJ1495" i="1"/>
  <c r="S1495" i="1"/>
  <c r="AK1495" i="1"/>
  <c r="T1495" i="1"/>
  <c r="E1495" i="1"/>
  <c r="U1495" i="1"/>
  <c r="AA1495" i="1"/>
  <c r="AB1495" i="1"/>
  <c r="K1495" i="1"/>
  <c r="D1495" i="1"/>
  <c r="L1495" i="1"/>
  <c r="AC1495" i="1"/>
  <c r="AI1495" i="1"/>
  <c r="F1487" i="1"/>
  <c r="N1487" i="1"/>
  <c r="V1487" i="1"/>
  <c r="AD1487" i="1"/>
  <c r="AL1487" i="1"/>
  <c r="G1487" i="1"/>
  <c r="O1487" i="1"/>
  <c r="W1487" i="1"/>
  <c r="AE1487" i="1"/>
  <c r="AM1487" i="1"/>
  <c r="H1487" i="1"/>
  <c r="P1487" i="1"/>
  <c r="X1487" i="1"/>
  <c r="AF1487" i="1"/>
  <c r="AN1487" i="1"/>
  <c r="I1487" i="1"/>
  <c r="Q1487" i="1"/>
  <c r="Y1487" i="1"/>
  <c r="AG1487" i="1"/>
  <c r="J1487" i="1"/>
  <c r="R1487" i="1"/>
  <c r="Z1487" i="1"/>
  <c r="AH1487" i="1"/>
  <c r="AA1487" i="1"/>
  <c r="E1487" i="1"/>
  <c r="AB1487" i="1"/>
  <c r="K1487" i="1"/>
  <c r="AC1487" i="1"/>
  <c r="L1487" i="1"/>
  <c r="AI1487" i="1"/>
  <c r="AK1487" i="1"/>
  <c r="M1487" i="1"/>
  <c r="AJ1487" i="1"/>
  <c r="S1487" i="1"/>
  <c r="T1487" i="1"/>
  <c r="D1487" i="1"/>
  <c r="U1487" i="1"/>
  <c r="J1479" i="1"/>
  <c r="R1479" i="1"/>
  <c r="Z1479" i="1"/>
  <c r="AH1479" i="1"/>
  <c r="K1479" i="1"/>
  <c r="S1479" i="1"/>
  <c r="AA1479" i="1"/>
  <c r="AI1479" i="1"/>
  <c r="L1479" i="1"/>
  <c r="T1479" i="1"/>
  <c r="AB1479" i="1"/>
  <c r="AJ1479" i="1"/>
  <c r="E1479" i="1"/>
  <c r="M1479" i="1"/>
  <c r="U1479" i="1"/>
  <c r="AC1479" i="1"/>
  <c r="AK1479" i="1"/>
  <c r="F1479" i="1"/>
  <c r="N1479" i="1"/>
  <c r="V1479" i="1"/>
  <c r="AD1479" i="1"/>
  <c r="AL1479" i="1"/>
  <c r="W1479" i="1"/>
  <c r="AG1479" i="1"/>
  <c r="X1479" i="1"/>
  <c r="O1479" i="1"/>
  <c r="G1479" i="1"/>
  <c r="Y1479" i="1"/>
  <c r="H1479" i="1"/>
  <c r="AE1479" i="1"/>
  <c r="I1479" i="1"/>
  <c r="AF1479" i="1"/>
  <c r="AM1479" i="1"/>
  <c r="AN1479" i="1"/>
  <c r="D1479" i="1"/>
  <c r="P1479" i="1"/>
  <c r="Q1479" i="1"/>
  <c r="F1471" i="1"/>
  <c r="N1471" i="1"/>
  <c r="V1471" i="1"/>
  <c r="AD1471" i="1"/>
  <c r="AL1471" i="1"/>
  <c r="G1471" i="1"/>
  <c r="O1471" i="1"/>
  <c r="W1471" i="1"/>
  <c r="AE1471" i="1"/>
  <c r="AM1471" i="1"/>
  <c r="H1471" i="1"/>
  <c r="P1471" i="1"/>
  <c r="X1471" i="1"/>
  <c r="AF1471" i="1"/>
  <c r="AN1471" i="1"/>
  <c r="I1471" i="1"/>
  <c r="Q1471" i="1"/>
  <c r="Y1471" i="1"/>
  <c r="AG1471" i="1"/>
  <c r="J1471" i="1"/>
  <c r="R1471" i="1"/>
  <c r="Z1471" i="1"/>
  <c r="AH1471" i="1"/>
  <c r="S1471" i="1"/>
  <c r="AK1471" i="1"/>
  <c r="D1471" i="1"/>
  <c r="T1471" i="1"/>
  <c r="U1471" i="1"/>
  <c r="AC1471" i="1"/>
  <c r="AA1471" i="1"/>
  <c r="E1471" i="1"/>
  <c r="AB1471" i="1"/>
  <c r="K1471" i="1"/>
  <c r="AI1471" i="1"/>
  <c r="AJ1471" i="1"/>
  <c r="L1471" i="1"/>
  <c r="M1471" i="1"/>
  <c r="F1463" i="1"/>
  <c r="N1463" i="1"/>
  <c r="V1463" i="1"/>
  <c r="AD1463" i="1"/>
  <c r="AL1463" i="1"/>
  <c r="G1463" i="1"/>
  <c r="O1463" i="1"/>
  <c r="W1463" i="1"/>
  <c r="AE1463" i="1"/>
  <c r="AM1463" i="1"/>
  <c r="H1463" i="1"/>
  <c r="P1463" i="1"/>
  <c r="X1463" i="1"/>
  <c r="AF1463" i="1"/>
  <c r="AN1463" i="1"/>
  <c r="I1463" i="1"/>
  <c r="Q1463" i="1"/>
  <c r="Y1463" i="1"/>
  <c r="AG1463" i="1"/>
  <c r="J1463" i="1"/>
  <c r="R1463" i="1"/>
  <c r="Z1463" i="1"/>
  <c r="AH1463" i="1"/>
  <c r="E1463" i="1"/>
  <c r="AB1463" i="1"/>
  <c r="D1463" i="1"/>
  <c r="K1463" i="1"/>
  <c r="AC1463" i="1"/>
  <c r="L1463" i="1"/>
  <c r="AI1463" i="1"/>
  <c r="T1463" i="1"/>
  <c r="M1463" i="1"/>
  <c r="AJ1463" i="1"/>
  <c r="S1463" i="1"/>
  <c r="AK1463" i="1"/>
  <c r="U1463" i="1"/>
  <c r="AA1463" i="1"/>
  <c r="F1455" i="1"/>
  <c r="N1455" i="1"/>
  <c r="V1455" i="1"/>
  <c r="AD1455" i="1"/>
  <c r="AL1455" i="1"/>
  <c r="G1455" i="1"/>
  <c r="O1455" i="1"/>
  <c r="W1455" i="1"/>
  <c r="AE1455" i="1"/>
  <c r="AM1455" i="1"/>
  <c r="H1455" i="1"/>
  <c r="P1455" i="1"/>
  <c r="X1455" i="1"/>
  <c r="AF1455" i="1"/>
  <c r="AN1455" i="1"/>
  <c r="I1455" i="1"/>
  <c r="Q1455" i="1"/>
  <c r="Y1455" i="1"/>
  <c r="AG1455" i="1"/>
  <c r="J1455" i="1"/>
  <c r="R1455" i="1"/>
  <c r="Z1455" i="1"/>
  <c r="AH1455" i="1"/>
  <c r="S1455" i="1"/>
  <c r="AK1455" i="1"/>
  <c r="D1455" i="1"/>
  <c r="T1455" i="1"/>
  <c r="AC1455" i="1"/>
  <c r="U1455" i="1"/>
  <c r="K1455" i="1"/>
  <c r="AA1455" i="1"/>
  <c r="E1455" i="1"/>
  <c r="AB1455" i="1"/>
  <c r="L1455" i="1"/>
  <c r="M1455" i="1"/>
  <c r="AI1455" i="1"/>
  <c r="AJ1455" i="1"/>
  <c r="F1447" i="1"/>
  <c r="N1447" i="1"/>
  <c r="V1447" i="1"/>
  <c r="AD1447" i="1"/>
  <c r="AL1447" i="1"/>
  <c r="G1447" i="1"/>
  <c r="O1447" i="1"/>
  <c r="W1447" i="1"/>
  <c r="AE1447" i="1"/>
  <c r="AM1447" i="1"/>
  <c r="H1447" i="1"/>
  <c r="P1447" i="1"/>
  <c r="X1447" i="1"/>
  <c r="AF1447" i="1"/>
  <c r="AN1447" i="1"/>
  <c r="I1447" i="1"/>
  <c r="Q1447" i="1"/>
  <c r="Y1447" i="1"/>
  <c r="AG1447" i="1"/>
  <c r="J1447" i="1"/>
  <c r="R1447" i="1"/>
  <c r="Z1447" i="1"/>
  <c r="AH1447" i="1"/>
  <c r="E1447" i="1"/>
  <c r="AB1447" i="1"/>
  <c r="D1447" i="1"/>
  <c r="K1447" i="1"/>
  <c r="AC1447" i="1"/>
  <c r="L1447" i="1"/>
  <c r="AI1447" i="1"/>
  <c r="M1447" i="1"/>
  <c r="AJ1447" i="1"/>
  <c r="S1447" i="1"/>
  <c r="AK1447" i="1"/>
  <c r="T1447" i="1"/>
  <c r="AA1447" i="1"/>
  <c r="U1447" i="1"/>
  <c r="F1439" i="1"/>
  <c r="N1439" i="1"/>
  <c r="V1439" i="1"/>
  <c r="AD1439" i="1"/>
  <c r="AL1439" i="1"/>
  <c r="G1439" i="1"/>
  <c r="O1439" i="1"/>
  <c r="W1439" i="1"/>
  <c r="AE1439" i="1"/>
  <c r="AM1439" i="1"/>
  <c r="H1439" i="1"/>
  <c r="P1439" i="1"/>
  <c r="X1439" i="1"/>
  <c r="AF1439" i="1"/>
  <c r="AN1439" i="1"/>
  <c r="I1439" i="1"/>
  <c r="Q1439" i="1"/>
  <c r="Y1439" i="1"/>
  <c r="AG1439" i="1"/>
  <c r="J1439" i="1"/>
  <c r="R1439" i="1"/>
  <c r="Z1439" i="1"/>
  <c r="AH1439" i="1"/>
  <c r="S1439" i="1"/>
  <c r="AK1439" i="1"/>
  <c r="D1439" i="1"/>
  <c r="K1439" i="1"/>
  <c r="T1439" i="1"/>
  <c r="U1439" i="1"/>
  <c r="AA1439" i="1"/>
  <c r="E1439" i="1"/>
  <c r="AB1439" i="1"/>
  <c r="AC1439" i="1"/>
  <c r="L1439" i="1"/>
  <c r="M1439" i="1"/>
  <c r="AI1439" i="1"/>
  <c r="AJ1439" i="1"/>
  <c r="F1431" i="1"/>
  <c r="N1431" i="1"/>
  <c r="V1431" i="1"/>
  <c r="AD1431" i="1"/>
  <c r="AL1431" i="1"/>
  <c r="G1431" i="1"/>
  <c r="O1431" i="1"/>
  <c r="W1431" i="1"/>
  <c r="AE1431" i="1"/>
  <c r="AM1431" i="1"/>
  <c r="H1431" i="1"/>
  <c r="P1431" i="1"/>
  <c r="X1431" i="1"/>
  <c r="AF1431" i="1"/>
  <c r="AN1431" i="1"/>
  <c r="I1431" i="1"/>
  <c r="Q1431" i="1"/>
  <c r="Y1431" i="1"/>
  <c r="AG1431" i="1"/>
  <c r="J1431" i="1"/>
  <c r="R1431" i="1"/>
  <c r="Z1431" i="1"/>
  <c r="AH1431" i="1"/>
  <c r="E1431" i="1"/>
  <c r="AB1431" i="1"/>
  <c r="D1431" i="1"/>
  <c r="T1431" i="1"/>
  <c r="K1431" i="1"/>
  <c r="AC1431" i="1"/>
  <c r="L1431" i="1"/>
  <c r="AI1431" i="1"/>
  <c r="M1431" i="1"/>
  <c r="AJ1431" i="1"/>
  <c r="S1431" i="1"/>
  <c r="AK1431" i="1"/>
  <c r="U1431" i="1"/>
  <c r="AA1431" i="1"/>
  <c r="F1423" i="1"/>
  <c r="N1423" i="1"/>
  <c r="V1423" i="1"/>
  <c r="AD1423" i="1"/>
  <c r="AL1423" i="1"/>
  <c r="G1423" i="1"/>
  <c r="O1423" i="1"/>
  <c r="W1423" i="1"/>
  <c r="AE1423" i="1"/>
  <c r="AM1423" i="1"/>
  <c r="H1423" i="1"/>
  <c r="P1423" i="1"/>
  <c r="X1423" i="1"/>
  <c r="AF1423" i="1"/>
  <c r="AN1423" i="1"/>
  <c r="I1423" i="1"/>
  <c r="Q1423" i="1"/>
  <c r="Y1423" i="1"/>
  <c r="AG1423" i="1"/>
  <c r="J1423" i="1"/>
  <c r="R1423" i="1"/>
  <c r="Z1423" i="1"/>
  <c r="AH1423" i="1"/>
  <c r="S1423" i="1"/>
  <c r="AK1423" i="1"/>
  <c r="D1423" i="1"/>
  <c r="K1423" i="1"/>
  <c r="T1423" i="1"/>
  <c r="AC1423" i="1"/>
  <c r="U1423" i="1"/>
  <c r="AA1423" i="1"/>
  <c r="E1423" i="1"/>
  <c r="AB1423" i="1"/>
  <c r="L1423" i="1"/>
  <c r="M1423" i="1"/>
  <c r="AI1423" i="1"/>
  <c r="AJ1423" i="1"/>
  <c r="F1415" i="1"/>
  <c r="N1415" i="1"/>
  <c r="V1415" i="1"/>
  <c r="AD1415" i="1"/>
  <c r="AL1415" i="1"/>
  <c r="G1415" i="1"/>
  <c r="O1415" i="1"/>
  <c r="W1415" i="1"/>
  <c r="AE1415" i="1"/>
  <c r="AM1415" i="1"/>
  <c r="H1415" i="1"/>
  <c r="P1415" i="1"/>
  <c r="X1415" i="1"/>
  <c r="AF1415" i="1"/>
  <c r="AN1415" i="1"/>
  <c r="I1415" i="1"/>
  <c r="Q1415" i="1"/>
  <c r="Y1415" i="1"/>
  <c r="AG1415" i="1"/>
  <c r="J1415" i="1"/>
  <c r="R1415" i="1"/>
  <c r="Z1415" i="1"/>
  <c r="AH1415" i="1"/>
  <c r="E1415" i="1"/>
  <c r="AB1415" i="1"/>
  <c r="D1415" i="1"/>
  <c r="K1415" i="1"/>
  <c r="AC1415" i="1"/>
  <c r="L1415" i="1"/>
  <c r="AI1415" i="1"/>
  <c r="M1415" i="1"/>
  <c r="AJ1415" i="1"/>
  <c r="S1415" i="1"/>
  <c r="AK1415" i="1"/>
  <c r="T1415" i="1"/>
  <c r="U1415" i="1"/>
  <c r="AA1415" i="1"/>
  <c r="F1407" i="1"/>
  <c r="N1407" i="1"/>
  <c r="V1407" i="1"/>
  <c r="AD1407" i="1"/>
  <c r="AL1407" i="1"/>
  <c r="G1407" i="1"/>
  <c r="O1407" i="1"/>
  <c r="W1407" i="1"/>
  <c r="AE1407" i="1"/>
  <c r="AM1407" i="1"/>
  <c r="H1407" i="1"/>
  <c r="P1407" i="1"/>
  <c r="X1407" i="1"/>
  <c r="AF1407" i="1"/>
  <c r="AN1407" i="1"/>
  <c r="I1407" i="1"/>
  <c r="Q1407" i="1"/>
  <c r="Y1407" i="1"/>
  <c r="AG1407" i="1"/>
  <c r="J1407" i="1"/>
  <c r="R1407" i="1"/>
  <c r="Z1407" i="1"/>
  <c r="AH1407" i="1"/>
  <c r="S1407" i="1"/>
  <c r="AK1407" i="1"/>
  <c r="D1407" i="1"/>
  <c r="AC1407" i="1"/>
  <c r="T1407" i="1"/>
  <c r="U1407" i="1"/>
  <c r="K1407" i="1"/>
  <c r="AA1407" i="1"/>
  <c r="E1407" i="1"/>
  <c r="AB1407" i="1"/>
  <c r="AI1407" i="1"/>
  <c r="AJ1407" i="1"/>
  <c r="L1407" i="1"/>
  <c r="M1407" i="1"/>
  <c r="J1399" i="1"/>
  <c r="R1399" i="1"/>
  <c r="Z1399" i="1"/>
  <c r="AH1399" i="1"/>
  <c r="K1399" i="1"/>
  <c r="S1399" i="1"/>
  <c r="AA1399" i="1"/>
  <c r="AI1399" i="1"/>
  <c r="L1399" i="1"/>
  <c r="T1399" i="1"/>
  <c r="AB1399" i="1"/>
  <c r="AJ1399" i="1"/>
  <c r="E1399" i="1"/>
  <c r="M1399" i="1"/>
  <c r="U1399" i="1"/>
  <c r="AC1399" i="1"/>
  <c r="AK1399" i="1"/>
  <c r="F1399" i="1"/>
  <c r="N1399" i="1"/>
  <c r="V1399" i="1"/>
  <c r="AD1399" i="1"/>
  <c r="AL1399" i="1"/>
  <c r="O1399" i="1"/>
  <c r="AG1399" i="1"/>
  <c r="P1399" i="1"/>
  <c r="AM1399" i="1"/>
  <c r="D1399" i="1"/>
  <c r="Q1399" i="1"/>
  <c r="AN1399" i="1"/>
  <c r="W1399" i="1"/>
  <c r="G1399" i="1"/>
  <c r="X1399" i="1"/>
  <c r="Y1399" i="1"/>
  <c r="AE1399" i="1"/>
  <c r="AF1399" i="1"/>
  <c r="H1399" i="1"/>
  <c r="I1399" i="1"/>
  <c r="F1391" i="1"/>
  <c r="N1391" i="1"/>
  <c r="V1391" i="1"/>
  <c r="AD1391" i="1"/>
  <c r="AL1391" i="1"/>
  <c r="G1391" i="1"/>
  <c r="O1391" i="1"/>
  <c r="W1391" i="1"/>
  <c r="AE1391" i="1"/>
  <c r="AM1391" i="1"/>
  <c r="H1391" i="1"/>
  <c r="P1391" i="1"/>
  <c r="X1391" i="1"/>
  <c r="AF1391" i="1"/>
  <c r="AN1391" i="1"/>
  <c r="I1391" i="1"/>
  <c r="Q1391" i="1"/>
  <c r="Y1391" i="1"/>
  <c r="AG1391" i="1"/>
  <c r="J1391" i="1"/>
  <c r="R1391" i="1"/>
  <c r="Z1391" i="1"/>
  <c r="AH1391" i="1"/>
  <c r="K1391" i="1"/>
  <c r="AC1391" i="1"/>
  <c r="U1391" i="1"/>
  <c r="L1391" i="1"/>
  <c r="AI1391" i="1"/>
  <c r="M1391" i="1"/>
  <c r="AJ1391" i="1"/>
  <c r="D1391" i="1"/>
  <c r="S1391" i="1"/>
  <c r="AK1391" i="1"/>
  <c r="T1391" i="1"/>
  <c r="AA1391" i="1"/>
  <c r="AB1391" i="1"/>
  <c r="E1391" i="1"/>
  <c r="L1383" i="1"/>
  <c r="T1383" i="1"/>
  <c r="M1383" i="1"/>
  <c r="V1383" i="1"/>
  <c r="AD1383" i="1"/>
  <c r="AL1383" i="1"/>
  <c r="E1383" i="1"/>
  <c r="N1383" i="1"/>
  <c r="W1383" i="1"/>
  <c r="AE1383" i="1"/>
  <c r="AM1383" i="1"/>
  <c r="F1383" i="1"/>
  <c r="O1383" i="1"/>
  <c r="X1383" i="1"/>
  <c r="AF1383" i="1"/>
  <c r="AN1383" i="1"/>
  <c r="G1383" i="1"/>
  <c r="P1383" i="1"/>
  <c r="Y1383" i="1"/>
  <c r="AG1383" i="1"/>
  <c r="H1383" i="1"/>
  <c r="Q1383" i="1"/>
  <c r="Z1383" i="1"/>
  <c r="AH1383" i="1"/>
  <c r="S1383" i="1"/>
  <c r="U1383" i="1"/>
  <c r="AA1383" i="1"/>
  <c r="D1383" i="1"/>
  <c r="AI1383" i="1"/>
  <c r="AB1383" i="1"/>
  <c r="I1383" i="1"/>
  <c r="AC1383" i="1"/>
  <c r="J1383" i="1"/>
  <c r="AJ1383" i="1"/>
  <c r="K1383" i="1"/>
  <c r="R1383" i="1"/>
  <c r="AK1383" i="1"/>
  <c r="E1375" i="1"/>
  <c r="M1375" i="1"/>
  <c r="U1375" i="1"/>
  <c r="AC1375" i="1"/>
  <c r="AK1375" i="1"/>
  <c r="F1375" i="1"/>
  <c r="N1375" i="1"/>
  <c r="V1375" i="1"/>
  <c r="AD1375" i="1"/>
  <c r="AL1375" i="1"/>
  <c r="G1375" i="1"/>
  <c r="O1375" i="1"/>
  <c r="W1375" i="1"/>
  <c r="AE1375" i="1"/>
  <c r="AM1375" i="1"/>
  <c r="H1375" i="1"/>
  <c r="P1375" i="1"/>
  <c r="X1375" i="1"/>
  <c r="AF1375" i="1"/>
  <c r="AN1375" i="1"/>
  <c r="I1375" i="1"/>
  <c r="Q1375" i="1"/>
  <c r="Y1375" i="1"/>
  <c r="AG1375" i="1"/>
  <c r="AA1375" i="1"/>
  <c r="J1375" i="1"/>
  <c r="AB1375" i="1"/>
  <c r="K1375" i="1"/>
  <c r="AH1375" i="1"/>
  <c r="L1375" i="1"/>
  <c r="AI1375" i="1"/>
  <c r="R1375" i="1"/>
  <c r="AJ1375" i="1"/>
  <c r="S1375" i="1"/>
  <c r="T1375" i="1"/>
  <c r="Z1375" i="1"/>
  <c r="D1375" i="1"/>
  <c r="E1367" i="1"/>
  <c r="M1367" i="1"/>
  <c r="U1367" i="1"/>
  <c r="AC1367" i="1"/>
  <c r="AK1367" i="1"/>
  <c r="F1367" i="1"/>
  <c r="N1367" i="1"/>
  <c r="V1367" i="1"/>
  <c r="AD1367" i="1"/>
  <c r="AL1367" i="1"/>
  <c r="G1367" i="1"/>
  <c r="O1367" i="1"/>
  <c r="W1367" i="1"/>
  <c r="AE1367" i="1"/>
  <c r="AM1367" i="1"/>
  <c r="H1367" i="1"/>
  <c r="P1367" i="1"/>
  <c r="X1367" i="1"/>
  <c r="AF1367" i="1"/>
  <c r="AN1367" i="1"/>
  <c r="I1367" i="1"/>
  <c r="Q1367" i="1"/>
  <c r="Y1367" i="1"/>
  <c r="AG1367" i="1"/>
  <c r="R1367" i="1"/>
  <c r="AJ1367" i="1"/>
  <c r="S1367" i="1"/>
  <c r="T1367" i="1"/>
  <c r="Z1367" i="1"/>
  <c r="AA1367" i="1"/>
  <c r="K1367" i="1"/>
  <c r="L1367" i="1"/>
  <c r="AB1367" i="1"/>
  <c r="AH1367" i="1"/>
  <c r="D1367" i="1"/>
  <c r="AI1367" i="1"/>
  <c r="J1367" i="1"/>
  <c r="E1359" i="1"/>
  <c r="M1359" i="1"/>
  <c r="U1359" i="1"/>
  <c r="AC1359" i="1"/>
  <c r="AK1359" i="1"/>
  <c r="F1359" i="1"/>
  <c r="N1359" i="1"/>
  <c r="V1359" i="1"/>
  <c r="AD1359" i="1"/>
  <c r="AL1359" i="1"/>
  <c r="G1359" i="1"/>
  <c r="O1359" i="1"/>
  <c r="W1359" i="1"/>
  <c r="AE1359" i="1"/>
  <c r="AM1359" i="1"/>
  <c r="H1359" i="1"/>
  <c r="P1359" i="1"/>
  <c r="X1359" i="1"/>
  <c r="AF1359" i="1"/>
  <c r="AN1359" i="1"/>
  <c r="I1359" i="1"/>
  <c r="Q1359" i="1"/>
  <c r="Y1359" i="1"/>
  <c r="AG1359" i="1"/>
  <c r="AA1359" i="1"/>
  <c r="J1359" i="1"/>
  <c r="AB1359" i="1"/>
  <c r="K1359" i="1"/>
  <c r="AH1359" i="1"/>
  <c r="L1359" i="1"/>
  <c r="AI1359" i="1"/>
  <c r="R1359" i="1"/>
  <c r="AJ1359" i="1"/>
  <c r="S1359" i="1"/>
  <c r="T1359" i="1"/>
  <c r="Z1359" i="1"/>
  <c r="D1359" i="1"/>
  <c r="E1351" i="1"/>
  <c r="M1351" i="1"/>
  <c r="U1351" i="1"/>
  <c r="AC1351" i="1"/>
  <c r="AK1351" i="1"/>
  <c r="F1351" i="1"/>
  <c r="N1351" i="1"/>
  <c r="V1351" i="1"/>
  <c r="AD1351" i="1"/>
  <c r="AL1351" i="1"/>
  <c r="G1351" i="1"/>
  <c r="O1351" i="1"/>
  <c r="W1351" i="1"/>
  <c r="AE1351" i="1"/>
  <c r="AM1351" i="1"/>
  <c r="H1351" i="1"/>
  <c r="P1351" i="1"/>
  <c r="X1351" i="1"/>
  <c r="AF1351" i="1"/>
  <c r="AN1351" i="1"/>
  <c r="I1351" i="1"/>
  <c r="Q1351" i="1"/>
  <c r="Y1351" i="1"/>
  <c r="AG1351" i="1"/>
  <c r="R1351" i="1"/>
  <c r="AJ1351" i="1"/>
  <c r="S1351" i="1"/>
  <c r="T1351" i="1"/>
  <c r="Z1351" i="1"/>
  <c r="AA1351" i="1"/>
  <c r="L1351" i="1"/>
  <c r="AB1351" i="1"/>
  <c r="AH1351" i="1"/>
  <c r="AI1351" i="1"/>
  <c r="D1351" i="1"/>
  <c r="J1351" i="1"/>
  <c r="K1351" i="1"/>
  <c r="I1343" i="1"/>
  <c r="Q1343" i="1"/>
  <c r="Y1343" i="1"/>
  <c r="AG1343" i="1"/>
  <c r="J1343" i="1"/>
  <c r="R1343" i="1"/>
  <c r="Z1343" i="1"/>
  <c r="AH1343" i="1"/>
  <c r="K1343" i="1"/>
  <c r="S1343" i="1"/>
  <c r="AA1343" i="1"/>
  <c r="AI1343" i="1"/>
  <c r="L1343" i="1"/>
  <c r="T1343" i="1"/>
  <c r="AB1343" i="1"/>
  <c r="AJ1343" i="1"/>
  <c r="E1343" i="1"/>
  <c r="M1343" i="1"/>
  <c r="U1343" i="1"/>
  <c r="AC1343" i="1"/>
  <c r="AK1343" i="1"/>
  <c r="N1343" i="1"/>
  <c r="AF1343" i="1"/>
  <c r="O1343" i="1"/>
  <c r="AL1343" i="1"/>
  <c r="P1343" i="1"/>
  <c r="AM1343" i="1"/>
  <c r="V1343" i="1"/>
  <c r="AN1343" i="1"/>
  <c r="W1343" i="1"/>
  <c r="X1343" i="1"/>
  <c r="F1343" i="1"/>
  <c r="G1343" i="1"/>
  <c r="H1343" i="1"/>
  <c r="D1343" i="1"/>
  <c r="AD1343" i="1"/>
  <c r="AE1343" i="1"/>
  <c r="I1335" i="1"/>
  <c r="Q1335" i="1"/>
  <c r="Y1335" i="1"/>
  <c r="AG1335" i="1"/>
  <c r="J1335" i="1"/>
  <c r="R1335" i="1"/>
  <c r="Z1335" i="1"/>
  <c r="AH1335" i="1"/>
  <c r="K1335" i="1"/>
  <c r="S1335" i="1"/>
  <c r="AA1335" i="1"/>
  <c r="AI1335" i="1"/>
  <c r="L1335" i="1"/>
  <c r="T1335" i="1"/>
  <c r="AB1335" i="1"/>
  <c r="AJ1335" i="1"/>
  <c r="E1335" i="1"/>
  <c r="M1335" i="1"/>
  <c r="U1335" i="1"/>
  <c r="AC1335" i="1"/>
  <c r="AK1335" i="1"/>
  <c r="W1335" i="1"/>
  <c r="F1335" i="1"/>
  <c r="X1335" i="1"/>
  <c r="G1335" i="1"/>
  <c r="AD1335" i="1"/>
  <c r="H1335" i="1"/>
  <c r="AE1335" i="1"/>
  <c r="N1335" i="1"/>
  <c r="AF1335" i="1"/>
  <c r="AN1335" i="1"/>
  <c r="V1335" i="1"/>
  <c r="O1335" i="1"/>
  <c r="P1335" i="1"/>
  <c r="D1335" i="1"/>
  <c r="AL1335" i="1"/>
  <c r="AM1335" i="1"/>
  <c r="I1327" i="1"/>
  <c r="Q1327" i="1"/>
  <c r="Y1327" i="1"/>
  <c r="AG1327" i="1"/>
  <c r="J1327" i="1"/>
  <c r="R1327" i="1"/>
  <c r="Z1327" i="1"/>
  <c r="AH1327" i="1"/>
  <c r="K1327" i="1"/>
  <c r="S1327" i="1"/>
  <c r="AA1327" i="1"/>
  <c r="AI1327" i="1"/>
  <c r="L1327" i="1"/>
  <c r="T1327" i="1"/>
  <c r="AB1327" i="1"/>
  <c r="AJ1327" i="1"/>
  <c r="E1327" i="1"/>
  <c r="M1327" i="1"/>
  <c r="U1327" i="1"/>
  <c r="AC1327" i="1"/>
  <c r="AK1327" i="1"/>
  <c r="N1327" i="1"/>
  <c r="AF1327" i="1"/>
  <c r="O1327" i="1"/>
  <c r="AL1327" i="1"/>
  <c r="P1327" i="1"/>
  <c r="AM1327" i="1"/>
  <c r="V1327" i="1"/>
  <c r="AN1327" i="1"/>
  <c r="W1327" i="1"/>
  <c r="F1327" i="1"/>
  <c r="AD1327" i="1"/>
  <c r="G1327" i="1"/>
  <c r="H1327" i="1"/>
  <c r="X1327" i="1"/>
  <c r="D1327" i="1"/>
  <c r="AE1327" i="1"/>
  <c r="E1311" i="1"/>
  <c r="M1311" i="1"/>
  <c r="U1311" i="1"/>
  <c r="AC1311" i="1"/>
  <c r="AK1311" i="1"/>
  <c r="F1311" i="1"/>
  <c r="N1311" i="1"/>
  <c r="V1311" i="1"/>
  <c r="AD1311" i="1"/>
  <c r="AL1311" i="1"/>
  <c r="G1311" i="1"/>
  <c r="O1311" i="1"/>
  <c r="W1311" i="1"/>
  <c r="AE1311" i="1"/>
  <c r="AM1311" i="1"/>
  <c r="H1311" i="1"/>
  <c r="P1311" i="1"/>
  <c r="X1311" i="1"/>
  <c r="AF1311" i="1"/>
  <c r="AN1311" i="1"/>
  <c r="I1311" i="1"/>
  <c r="Q1311" i="1"/>
  <c r="Y1311" i="1"/>
  <c r="AG1311" i="1"/>
  <c r="S1311" i="1"/>
  <c r="T1311" i="1"/>
  <c r="Z1311" i="1"/>
  <c r="AA1311" i="1"/>
  <c r="J1311" i="1"/>
  <c r="AB1311" i="1"/>
  <c r="R1311" i="1"/>
  <c r="D1311" i="1"/>
  <c r="AH1311" i="1"/>
  <c r="AI1311" i="1"/>
  <c r="AJ1311" i="1"/>
  <c r="K1311" i="1"/>
  <c r="L1311" i="1"/>
  <c r="E1303" i="1"/>
  <c r="M1303" i="1"/>
  <c r="U1303" i="1"/>
  <c r="AC1303" i="1"/>
  <c r="AK1303" i="1"/>
  <c r="F1303" i="1"/>
  <c r="N1303" i="1"/>
  <c r="V1303" i="1"/>
  <c r="AD1303" i="1"/>
  <c r="AL1303" i="1"/>
  <c r="G1303" i="1"/>
  <c r="O1303" i="1"/>
  <c r="W1303" i="1"/>
  <c r="AE1303" i="1"/>
  <c r="AM1303" i="1"/>
  <c r="H1303" i="1"/>
  <c r="P1303" i="1"/>
  <c r="X1303" i="1"/>
  <c r="AF1303" i="1"/>
  <c r="AN1303" i="1"/>
  <c r="I1303" i="1"/>
  <c r="Q1303" i="1"/>
  <c r="Y1303" i="1"/>
  <c r="AG1303" i="1"/>
  <c r="J1303" i="1"/>
  <c r="AB1303" i="1"/>
  <c r="K1303" i="1"/>
  <c r="AH1303" i="1"/>
  <c r="L1303" i="1"/>
  <c r="AI1303" i="1"/>
  <c r="R1303" i="1"/>
  <c r="AJ1303" i="1"/>
  <c r="S1303" i="1"/>
  <c r="Z1303" i="1"/>
  <c r="AA1303" i="1"/>
  <c r="D1303" i="1"/>
  <c r="T1303" i="1"/>
  <c r="E1295" i="1"/>
  <c r="M1295" i="1"/>
  <c r="U1295" i="1"/>
  <c r="AC1295" i="1"/>
  <c r="AK1295" i="1"/>
  <c r="F1295" i="1"/>
  <c r="N1295" i="1"/>
  <c r="V1295" i="1"/>
  <c r="AD1295" i="1"/>
  <c r="AL1295" i="1"/>
  <c r="G1295" i="1"/>
  <c r="O1295" i="1"/>
  <c r="W1295" i="1"/>
  <c r="AE1295" i="1"/>
  <c r="AM1295" i="1"/>
  <c r="H1295" i="1"/>
  <c r="P1295" i="1"/>
  <c r="X1295" i="1"/>
  <c r="AF1295" i="1"/>
  <c r="AN1295" i="1"/>
  <c r="I1295" i="1"/>
  <c r="Q1295" i="1"/>
  <c r="Y1295" i="1"/>
  <c r="AG1295" i="1"/>
  <c r="S1295" i="1"/>
  <c r="T1295" i="1"/>
  <c r="Z1295" i="1"/>
  <c r="AA1295" i="1"/>
  <c r="J1295" i="1"/>
  <c r="AB1295" i="1"/>
  <c r="AH1295" i="1"/>
  <c r="AI1295" i="1"/>
  <c r="K1295" i="1"/>
  <c r="AJ1295" i="1"/>
  <c r="D1295" i="1"/>
  <c r="L1295" i="1"/>
  <c r="R1295" i="1"/>
  <c r="E1287" i="1"/>
  <c r="M1287" i="1"/>
  <c r="U1287" i="1"/>
  <c r="AC1287" i="1"/>
  <c r="AK1287" i="1"/>
  <c r="F1287" i="1"/>
  <c r="N1287" i="1"/>
  <c r="V1287" i="1"/>
  <c r="AD1287" i="1"/>
  <c r="AL1287" i="1"/>
  <c r="G1287" i="1"/>
  <c r="O1287" i="1"/>
  <c r="W1287" i="1"/>
  <c r="AE1287" i="1"/>
  <c r="AM1287" i="1"/>
  <c r="H1287" i="1"/>
  <c r="P1287" i="1"/>
  <c r="X1287" i="1"/>
  <c r="AF1287" i="1"/>
  <c r="AN1287" i="1"/>
  <c r="I1287" i="1"/>
  <c r="Q1287" i="1"/>
  <c r="Y1287" i="1"/>
  <c r="AG1287" i="1"/>
  <c r="J1287" i="1"/>
  <c r="AB1287" i="1"/>
  <c r="K1287" i="1"/>
  <c r="AH1287" i="1"/>
  <c r="L1287" i="1"/>
  <c r="AI1287" i="1"/>
  <c r="R1287" i="1"/>
  <c r="AJ1287" i="1"/>
  <c r="S1287" i="1"/>
  <c r="AA1287" i="1"/>
  <c r="D1287" i="1"/>
  <c r="T1287" i="1"/>
  <c r="Z1287" i="1"/>
  <c r="E1279" i="1"/>
  <c r="M1279" i="1"/>
  <c r="U1279" i="1"/>
  <c r="AC1279" i="1"/>
  <c r="AK1279" i="1"/>
  <c r="F1279" i="1"/>
  <c r="N1279" i="1"/>
  <c r="V1279" i="1"/>
  <c r="AD1279" i="1"/>
  <c r="AL1279" i="1"/>
  <c r="G1279" i="1"/>
  <c r="O1279" i="1"/>
  <c r="W1279" i="1"/>
  <c r="AE1279" i="1"/>
  <c r="AM1279" i="1"/>
  <c r="H1279" i="1"/>
  <c r="P1279" i="1"/>
  <c r="X1279" i="1"/>
  <c r="AF1279" i="1"/>
  <c r="AN1279" i="1"/>
  <c r="I1279" i="1"/>
  <c r="Q1279" i="1"/>
  <c r="Y1279" i="1"/>
  <c r="AG1279" i="1"/>
  <c r="S1279" i="1"/>
  <c r="T1279" i="1"/>
  <c r="Z1279" i="1"/>
  <c r="AA1279" i="1"/>
  <c r="J1279" i="1"/>
  <c r="AB1279" i="1"/>
  <c r="AI1279" i="1"/>
  <c r="L1279" i="1"/>
  <c r="AJ1279" i="1"/>
  <c r="D1279" i="1"/>
  <c r="K1279" i="1"/>
  <c r="R1279" i="1"/>
  <c r="AH1279" i="1"/>
  <c r="I1271" i="1"/>
  <c r="Q1271" i="1"/>
  <c r="Y1271" i="1"/>
  <c r="AG1271" i="1"/>
  <c r="J1271" i="1"/>
  <c r="R1271" i="1"/>
  <c r="Z1271" i="1"/>
  <c r="AH1271" i="1"/>
  <c r="K1271" i="1"/>
  <c r="S1271" i="1"/>
  <c r="AA1271" i="1"/>
  <c r="AI1271" i="1"/>
  <c r="L1271" i="1"/>
  <c r="T1271" i="1"/>
  <c r="AB1271" i="1"/>
  <c r="AJ1271" i="1"/>
  <c r="E1271" i="1"/>
  <c r="M1271" i="1"/>
  <c r="U1271" i="1"/>
  <c r="AC1271" i="1"/>
  <c r="AK1271" i="1"/>
  <c r="G1271" i="1"/>
  <c r="AD1271" i="1"/>
  <c r="H1271" i="1"/>
  <c r="AE1271" i="1"/>
  <c r="N1271" i="1"/>
  <c r="AF1271" i="1"/>
  <c r="O1271" i="1"/>
  <c r="AL1271" i="1"/>
  <c r="P1271" i="1"/>
  <c r="AM1271" i="1"/>
  <c r="D1271" i="1"/>
  <c r="W1271" i="1"/>
  <c r="F1271" i="1"/>
  <c r="X1271" i="1"/>
  <c r="V1271" i="1"/>
  <c r="AN1271" i="1"/>
  <c r="I1263" i="1"/>
  <c r="Q1263" i="1"/>
  <c r="Y1263" i="1"/>
  <c r="AG1263" i="1"/>
  <c r="J1263" i="1"/>
  <c r="R1263" i="1"/>
  <c r="Z1263" i="1"/>
  <c r="AH1263" i="1"/>
  <c r="K1263" i="1"/>
  <c r="S1263" i="1"/>
  <c r="AA1263" i="1"/>
  <c r="AI1263" i="1"/>
  <c r="L1263" i="1"/>
  <c r="T1263" i="1"/>
  <c r="AB1263" i="1"/>
  <c r="AJ1263" i="1"/>
  <c r="E1263" i="1"/>
  <c r="M1263" i="1"/>
  <c r="U1263" i="1"/>
  <c r="AC1263" i="1"/>
  <c r="AK1263" i="1"/>
  <c r="P1263" i="1"/>
  <c r="AM1263" i="1"/>
  <c r="V1263" i="1"/>
  <c r="AN1263" i="1"/>
  <c r="W1263" i="1"/>
  <c r="F1263" i="1"/>
  <c r="X1263" i="1"/>
  <c r="G1263" i="1"/>
  <c r="AD1263" i="1"/>
  <c r="D1263" i="1"/>
  <c r="AE1263" i="1"/>
  <c r="H1263" i="1"/>
  <c r="N1263" i="1"/>
  <c r="AF1263" i="1"/>
  <c r="O1263" i="1"/>
  <c r="AL1263" i="1"/>
  <c r="I1255" i="1"/>
  <c r="Q1255" i="1"/>
  <c r="Y1255" i="1"/>
  <c r="AG1255" i="1"/>
  <c r="J1255" i="1"/>
  <c r="R1255" i="1"/>
  <c r="Z1255" i="1"/>
  <c r="AH1255" i="1"/>
  <c r="K1255" i="1"/>
  <c r="S1255" i="1"/>
  <c r="AA1255" i="1"/>
  <c r="AI1255" i="1"/>
  <c r="L1255" i="1"/>
  <c r="T1255" i="1"/>
  <c r="AB1255" i="1"/>
  <c r="AJ1255" i="1"/>
  <c r="E1255" i="1"/>
  <c r="M1255" i="1"/>
  <c r="U1255" i="1"/>
  <c r="AC1255" i="1"/>
  <c r="AK1255" i="1"/>
  <c r="G1255" i="1"/>
  <c r="AD1255" i="1"/>
  <c r="H1255" i="1"/>
  <c r="AE1255" i="1"/>
  <c r="N1255" i="1"/>
  <c r="AF1255" i="1"/>
  <c r="O1255" i="1"/>
  <c r="AL1255" i="1"/>
  <c r="P1255" i="1"/>
  <c r="AM1255" i="1"/>
  <c r="D1255" i="1"/>
  <c r="X1255" i="1"/>
  <c r="F1255" i="1"/>
  <c r="AN1255" i="1"/>
  <c r="V1255" i="1"/>
  <c r="W1255" i="1"/>
  <c r="E1247" i="1"/>
  <c r="M1247" i="1"/>
  <c r="U1247" i="1"/>
  <c r="AC1247" i="1"/>
  <c r="AK1247" i="1"/>
  <c r="F1247" i="1"/>
  <c r="N1247" i="1"/>
  <c r="V1247" i="1"/>
  <c r="AD1247" i="1"/>
  <c r="AL1247" i="1"/>
  <c r="G1247" i="1"/>
  <c r="O1247" i="1"/>
  <c r="W1247" i="1"/>
  <c r="AE1247" i="1"/>
  <c r="AM1247" i="1"/>
  <c r="H1247" i="1"/>
  <c r="P1247" i="1"/>
  <c r="X1247" i="1"/>
  <c r="AF1247" i="1"/>
  <c r="AN1247" i="1"/>
  <c r="I1247" i="1"/>
  <c r="Q1247" i="1"/>
  <c r="Y1247" i="1"/>
  <c r="AG1247" i="1"/>
  <c r="Z1247" i="1"/>
  <c r="AA1247" i="1"/>
  <c r="J1247" i="1"/>
  <c r="AB1247" i="1"/>
  <c r="K1247" i="1"/>
  <c r="AH1247" i="1"/>
  <c r="L1247" i="1"/>
  <c r="AI1247" i="1"/>
  <c r="S1247" i="1"/>
  <c r="T1247" i="1"/>
  <c r="D1247" i="1"/>
  <c r="AJ1247" i="1"/>
  <c r="R1247" i="1"/>
  <c r="E1239" i="1"/>
  <c r="M1239" i="1"/>
  <c r="U1239" i="1"/>
  <c r="AC1239" i="1"/>
  <c r="AK1239" i="1"/>
  <c r="F1239" i="1"/>
  <c r="N1239" i="1"/>
  <c r="V1239" i="1"/>
  <c r="AD1239" i="1"/>
  <c r="AL1239" i="1"/>
  <c r="G1239" i="1"/>
  <c r="O1239" i="1"/>
  <c r="W1239" i="1"/>
  <c r="AE1239" i="1"/>
  <c r="AM1239" i="1"/>
  <c r="H1239" i="1"/>
  <c r="P1239" i="1"/>
  <c r="X1239" i="1"/>
  <c r="AF1239" i="1"/>
  <c r="AN1239" i="1"/>
  <c r="I1239" i="1"/>
  <c r="Q1239" i="1"/>
  <c r="Y1239" i="1"/>
  <c r="AG1239" i="1"/>
  <c r="L1239" i="1"/>
  <c r="AI1239" i="1"/>
  <c r="R1239" i="1"/>
  <c r="AJ1239" i="1"/>
  <c r="S1239" i="1"/>
  <c r="T1239" i="1"/>
  <c r="Z1239" i="1"/>
  <c r="AA1239" i="1"/>
  <c r="AB1239" i="1"/>
  <c r="D1239" i="1"/>
  <c r="AH1239" i="1"/>
  <c r="J1239" i="1"/>
  <c r="K1239" i="1"/>
  <c r="E1207" i="1"/>
  <c r="M1207" i="1"/>
  <c r="U1207" i="1"/>
  <c r="AC1207" i="1"/>
  <c r="AK1207" i="1"/>
  <c r="F1207" i="1"/>
  <c r="N1207" i="1"/>
  <c r="V1207" i="1"/>
  <c r="AD1207" i="1"/>
  <c r="AL1207" i="1"/>
  <c r="G1207" i="1"/>
  <c r="O1207" i="1"/>
  <c r="W1207" i="1"/>
  <c r="AE1207" i="1"/>
  <c r="AM1207" i="1"/>
  <c r="H1207" i="1"/>
  <c r="P1207" i="1"/>
  <c r="X1207" i="1"/>
  <c r="AF1207" i="1"/>
  <c r="AN1207" i="1"/>
  <c r="I1207" i="1"/>
  <c r="Q1207" i="1"/>
  <c r="Y1207" i="1"/>
  <c r="AG1207" i="1"/>
  <c r="Z1207" i="1"/>
  <c r="AA1207" i="1"/>
  <c r="J1207" i="1"/>
  <c r="AB1207" i="1"/>
  <c r="K1207" i="1"/>
  <c r="AH1207" i="1"/>
  <c r="L1207" i="1"/>
  <c r="AI1207" i="1"/>
  <c r="T1207" i="1"/>
  <c r="AJ1207" i="1"/>
  <c r="D1207" i="1"/>
  <c r="R1207" i="1"/>
  <c r="S1207" i="1"/>
  <c r="E1199" i="1"/>
  <c r="M1199" i="1"/>
  <c r="U1199" i="1"/>
  <c r="AC1199" i="1"/>
  <c r="AK1199" i="1"/>
  <c r="F1199" i="1"/>
  <c r="N1199" i="1"/>
  <c r="V1199" i="1"/>
  <c r="AD1199" i="1"/>
  <c r="AL1199" i="1"/>
  <c r="G1199" i="1"/>
  <c r="O1199" i="1"/>
  <c r="W1199" i="1"/>
  <c r="AE1199" i="1"/>
  <c r="AM1199" i="1"/>
  <c r="H1199" i="1"/>
  <c r="P1199" i="1"/>
  <c r="X1199" i="1"/>
  <c r="AF1199" i="1"/>
  <c r="AN1199" i="1"/>
  <c r="I1199" i="1"/>
  <c r="Q1199" i="1"/>
  <c r="Y1199" i="1"/>
  <c r="AG1199" i="1"/>
  <c r="AA1199" i="1"/>
  <c r="J1199" i="1"/>
  <c r="AB1199" i="1"/>
  <c r="K1199" i="1"/>
  <c r="AH1199" i="1"/>
  <c r="L1199" i="1"/>
  <c r="AI1199" i="1"/>
  <c r="R1199" i="1"/>
  <c r="AJ1199" i="1"/>
  <c r="S1199" i="1"/>
  <c r="T1199" i="1"/>
  <c r="Z1199" i="1"/>
  <c r="D1199" i="1"/>
  <c r="E1191" i="1"/>
  <c r="M1191" i="1"/>
  <c r="U1191" i="1"/>
  <c r="AC1191" i="1"/>
  <c r="AK1191" i="1"/>
  <c r="F1191" i="1"/>
  <c r="N1191" i="1"/>
  <c r="V1191" i="1"/>
  <c r="AD1191" i="1"/>
  <c r="AL1191" i="1"/>
  <c r="G1191" i="1"/>
  <c r="O1191" i="1"/>
  <c r="W1191" i="1"/>
  <c r="AE1191" i="1"/>
  <c r="AM1191" i="1"/>
  <c r="H1191" i="1"/>
  <c r="P1191" i="1"/>
  <c r="X1191" i="1"/>
  <c r="AF1191" i="1"/>
  <c r="AN1191" i="1"/>
  <c r="I1191" i="1"/>
  <c r="Q1191" i="1"/>
  <c r="Y1191" i="1"/>
  <c r="AG1191" i="1"/>
  <c r="R1191" i="1"/>
  <c r="AJ1191" i="1"/>
  <c r="S1191" i="1"/>
  <c r="T1191" i="1"/>
  <c r="Z1191" i="1"/>
  <c r="AA1191" i="1"/>
  <c r="L1191" i="1"/>
  <c r="J1191" i="1"/>
  <c r="AB1191" i="1"/>
  <c r="AH1191" i="1"/>
  <c r="AI1191" i="1"/>
  <c r="D1191" i="1"/>
  <c r="K1191" i="1"/>
  <c r="I1183" i="1"/>
  <c r="Q1183" i="1"/>
  <c r="Y1183" i="1"/>
  <c r="AG1183" i="1"/>
  <c r="J1183" i="1"/>
  <c r="R1183" i="1"/>
  <c r="Z1183" i="1"/>
  <c r="AH1183" i="1"/>
  <c r="K1183" i="1"/>
  <c r="S1183" i="1"/>
  <c r="AA1183" i="1"/>
  <c r="AI1183" i="1"/>
  <c r="L1183" i="1"/>
  <c r="T1183" i="1"/>
  <c r="AB1183" i="1"/>
  <c r="AJ1183" i="1"/>
  <c r="E1183" i="1"/>
  <c r="M1183" i="1"/>
  <c r="U1183" i="1"/>
  <c r="AC1183" i="1"/>
  <c r="AK1183" i="1"/>
  <c r="N1183" i="1"/>
  <c r="AF1183" i="1"/>
  <c r="O1183" i="1"/>
  <c r="AL1183" i="1"/>
  <c r="P1183" i="1"/>
  <c r="AM1183" i="1"/>
  <c r="V1183" i="1"/>
  <c r="AN1183" i="1"/>
  <c r="W1183" i="1"/>
  <c r="F1183" i="1"/>
  <c r="X1183" i="1"/>
  <c r="AD1183" i="1"/>
  <c r="G1183" i="1"/>
  <c r="H1183" i="1"/>
  <c r="D1183" i="1"/>
  <c r="AE1183" i="1"/>
  <c r="I1175" i="1"/>
  <c r="Q1175" i="1"/>
  <c r="Y1175" i="1"/>
  <c r="AG1175" i="1"/>
  <c r="J1175" i="1"/>
  <c r="R1175" i="1"/>
  <c r="Z1175" i="1"/>
  <c r="AH1175" i="1"/>
  <c r="K1175" i="1"/>
  <c r="S1175" i="1"/>
  <c r="AA1175" i="1"/>
  <c r="AI1175" i="1"/>
  <c r="L1175" i="1"/>
  <c r="T1175" i="1"/>
  <c r="AB1175" i="1"/>
  <c r="AJ1175" i="1"/>
  <c r="E1175" i="1"/>
  <c r="M1175" i="1"/>
  <c r="U1175" i="1"/>
  <c r="AC1175" i="1"/>
  <c r="AK1175" i="1"/>
  <c r="W1175" i="1"/>
  <c r="F1175" i="1"/>
  <c r="X1175" i="1"/>
  <c r="G1175" i="1"/>
  <c r="AD1175" i="1"/>
  <c r="H1175" i="1"/>
  <c r="AE1175" i="1"/>
  <c r="N1175" i="1"/>
  <c r="AF1175" i="1"/>
  <c r="AN1175" i="1"/>
  <c r="V1175" i="1"/>
  <c r="O1175" i="1"/>
  <c r="P1175" i="1"/>
  <c r="D1175" i="1"/>
  <c r="AL1175" i="1"/>
  <c r="AM1175" i="1"/>
  <c r="I1167" i="1"/>
  <c r="Q1167" i="1"/>
  <c r="Y1167" i="1"/>
  <c r="AG1167" i="1"/>
  <c r="J1167" i="1"/>
  <c r="R1167" i="1"/>
  <c r="Z1167" i="1"/>
  <c r="AH1167" i="1"/>
  <c r="K1167" i="1"/>
  <c r="S1167" i="1"/>
  <c r="AA1167" i="1"/>
  <c r="AI1167" i="1"/>
  <c r="L1167" i="1"/>
  <c r="T1167" i="1"/>
  <c r="AB1167" i="1"/>
  <c r="AJ1167" i="1"/>
  <c r="E1167" i="1"/>
  <c r="M1167" i="1"/>
  <c r="U1167" i="1"/>
  <c r="AC1167" i="1"/>
  <c r="AK1167" i="1"/>
  <c r="N1167" i="1"/>
  <c r="AF1167" i="1"/>
  <c r="O1167" i="1"/>
  <c r="AL1167" i="1"/>
  <c r="P1167" i="1"/>
  <c r="AM1167" i="1"/>
  <c r="V1167" i="1"/>
  <c r="AN1167" i="1"/>
  <c r="W1167" i="1"/>
  <c r="F1167" i="1"/>
  <c r="G1167" i="1"/>
  <c r="AD1167" i="1"/>
  <c r="H1167" i="1"/>
  <c r="AE1167" i="1"/>
  <c r="X1167" i="1"/>
  <c r="D1167" i="1"/>
  <c r="I1159" i="1"/>
  <c r="Q1159" i="1"/>
  <c r="Y1159" i="1"/>
  <c r="AG1159" i="1"/>
  <c r="J1159" i="1"/>
  <c r="R1159" i="1"/>
  <c r="Z1159" i="1"/>
  <c r="AH1159" i="1"/>
  <c r="K1159" i="1"/>
  <c r="S1159" i="1"/>
  <c r="AA1159" i="1"/>
  <c r="AI1159" i="1"/>
  <c r="L1159" i="1"/>
  <c r="T1159" i="1"/>
  <c r="AB1159" i="1"/>
  <c r="AJ1159" i="1"/>
  <c r="E1159" i="1"/>
  <c r="M1159" i="1"/>
  <c r="U1159" i="1"/>
  <c r="AC1159" i="1"/>
  <c r="AK1159" i="1"/>
  <c r="W1159" i="1"/>
  <c r="F1159" i="1"/>
  <c r="X1159" i="1"/>
  <c r="G1159" i="1"/>
  <c r="AD1159" i="1"/>
  <c r="H1159" i="1"/>
  <c r="AE1159" i="1"/>
  <c r="N1159" i="1"/>
  <c r="AF1159" i="1"/>
  <c r="AL1159" i="1"/>
  <c r="O1159" i="1"/>
  <c r="AM1159" i="1"/>
  <c r="P1159" i="1"/>
  <c r="V1159" i="1"/>
  <c r="D1159" i="1"/>
  <c r="AN1159" i="1"/>
  <c r="I1151" i="1"/>
  <c r="Q1151" i="1"/>
  <c r="Y1151" i="1"/>
  <c r="AG1151" i="1"/>
  <c r="J1151" i="1"/>
  <c r="R1151" i="1"/>
  <c r="Z1151" i="1"/>
  <c r="AH1151" i="1"/>
  <c r="K1151" i="1"/>
  <c r="S1151" i="1"/>
  <c r="AA1151" i="1"/>
  <c r="AI1151" i="1"/>
  <c r="L1151" i="1"/>
  <c r="T1151" i="1"/>
  <c r="AB1151" i="1"/>
  <c r="AJ1151" i="1"/>
  <c r="E1151" i="1"/>
  <c r="M1151" i="1"/>
  <c r="U1151" i="1"/>
  <c r="AC1151" i="1"/>
  <c r="AK1151" i="1"/>
  <c r="N1151" i="1"/>
  <c r="AF1151" i="1"/>
  <c r="O1151" i="1"/>
  <c r="AL1151" i="1"/>
  <c r="P1151" i="1"/>
  <c r="AM1151" i="1"/>
  <c r="V1151" i="1"/>
  <c r="AN1151" i="1"/>
  <c r="W1151" i="1"/>
  <c r="F1151" i="1"/>
  <c r="G1151" i="1"/>
  <c r="AE1151" i="1"/>
  <c r="H1151" i="1"/>
  <c r="X1151" i="1"/>
  <c r="AD1151" i="1"/>
  <c r="D1151" i="1"/>
  <c r="E1143" i="1"/>
  <c r="M1143" i="1"/>
  <c r="U1143" i="1"/>
  <c r="AC1143" i="1"/>
  <c r="AK1143" i="1"/>
  <c r="F1143" i="1"/>
  <c r="N1143" i="1"/>
  <c r="V1143" i="1"/>
  <c r="AD1143" i="1"/>
  <c r="AL1143" i="1"/>
  <c r="G1143" i="1"/>
  <c r="O1143" i="1"/>
  <c r="W1143" i="1"/>
  <c r="AE1143" i="1"/>
  <c r="AM1143" i="1"/>
  <c r="H1143" i="1"/>
  <c r="P1143" i="1"/>
  <c r="X1143" i="1"/>
  <c r="AF1143" i="1"/>
  <c r="AN1143" i="1"/>
  <c r="I1143" i="1"/>
  <c r="Q1143" i="1"/>
  <c r="Y1143" i="1"/>
  <c r="AG1143" i="1"/>
  <c r="J1143" i="1"/>
  <c r="AB1143" i="1"/>
  <c r="K1143" i="1"/>
  <c r="AH1143" i="1"/>
  <c r="L1143" i="1"/>
  <c r="AI1143" i="1"/>
  <c r="R1143" i="1"/>
  <c r="AJ1143" i="1"/>
  <c r="S1143" i="1"/>
  <c r="Z1143" i="1"/>
  <c r="AA1143" i="1"/>
  <c r="D1143" i="1"/>
  <c r="T1143" i="1"/>
  <c r="E1135" i="1"/>
  <c r="M1135" i="1"/>
  <c r="U1135" i="1"/>
  <c r="AC1135" i="1"/>
  <c r="AK1135" i="1"/>
  <c r="F1135" i="1"/>
  <c r="N1135" i="1"/>
  <c r="V1135" i="1"/>
  <c r="AD1135" i="1"/>
  <c r="AL1135" i="1"/>
  <c r="G1135" i="1"/>
  <c r="O1135" i="1"/>
  <c r="W1135" i="1"/>
  <c r="AE1135" i="1"/>
  <c r="AM1135" i="1"/>
  <c r="H1135" i="1"/>
  <c r="P1135" i="1"/>
  <c r="X1135" i="1"/>
  <c r="AF1135" i="1"/>
  <c r="AN1135" i="1"/>
  <c r="I1135" i="1"/>
  <c r="Q1135" i="1"/>
  <c r="Y1135" i="1"/>
  <c r="AG1135" i="1"/>
  <c r="S1135" i="1"/>
  <c r="T1135" i="1"/>
  <c r="Z1135" i="1"/>
  <c r="AA1135" i="1"/>
  <c r="J1135" i="1"/>
  <c r="AB1135" i="1"/>
  <c r="AH1135" i="1"/>
  <c r="AI1135" i="1"/>
  <c r="AJ1135" i="1"/>
  <c r="K1135" i="1"/>
  <c r="D1135" i="1"/>
  <c r="L1135" i="1"/>
  <c r="R1135" i="1"/>
  <c r="E1127" i="1"/>
  <c r="M1127" i="1"/>
  <c r="U1127" i="1"/>
  <c r="AC1127" i="1"/>
  <c r="AK1127" i="1"/>
  <c r="F1127" i="1"/>
  <c r="N1127" i="1"/>
  <c r="V1127" i="1"/>
  <c r="AD1127" i="1"/>
  <c r="AL1127" i="1"/>
  <c r="G1127" i="1"/>
  <c r="O1127" i="1"/>
  <c r="W1127" i="1"/>
  <c r="AE1127" i="1"/>
  <c r="AM1127" i="1"/>
  <c r="H1127" i="1"/>
  <c r="P1127" i="1"/>
  <c r="X1127" i="1"/>
  <c r="AF1127" i="1"/>
  <c r="AN1127" i="1"/>
  <c r="I1127" i="1"/>
  <c r="Q1127" i="1"/>
  <c r="Y1127" i="1"/>
  <c r="AG1127" i="1"/>
  <c r="J1127" i="1"/>
  <c r="AB1127" i="1"/>
  <c r="K1127" i="1"/>
  <c r="AH1127" i="1"/>
  <c r="L1127" i="1"/>
  <c r="AI1127" i="1"/>
  <c r="R1127" i="1"/>
  <c r="AJ1127" i="1"/>
  <c r="S1127" i="1"/>
  <c r="AA1127" i="1"/>
  <c r="D1127" i="1"/>
  <c r="T1127" i="1"/>
  <c r="Z1127" i="1"/>
  <c r="E1119" i="1"/>
  <c r="M1119" i="1"/>
  <c r="U1119" i="1"/>
  <c r="AC1119" i="1"/>
  <c r="AK1119" i="1"/>
  <c r="F1119" i="1"/>
  <c r="N1119" i="1"/>
  <c r="V1119" i="1"/>
  <c r="AD1119" i="1"/>
  <c r="AL1119" i="1"/>
  <c r="G1119" i="1"/>
  <c r="O1119" i="1"/>
  <c r="W1119" i="1"/>
  <c r="AE1119" i="1"/>
  <c r="AM1119" i="1"/>
  <c r="H1119" i="1"/>
  <c r="P1119" i="1"/>
  <c r="X1119" i="1"/>
  <c r="AF1119" i="1"/>
  <c r="AN1119" i="1"/>
  <c r="I1119" i="1"/>
  <c r="Q1119" i="1"/>
  <c r="Y1119" i="1"/>
  <c r="AG1119" i="1"/>
  <c r="S1119" i="1"/>
  <c r="T1119" i="1"/>
  <c r="Z1119" i="1"/>
  <c r="AA1119" i="1"/>
  <c r="J1119" i="1"/>
  <c r="AB1119" i="1"/>
  <c r="AI1119" i="1"/>
  <c r="AJ1119" i="1"/>
  <c r="L1119" i="1"/>
  <c r="D1119" i="1"/>
  <c r="K1119" i="1"/>
  <c r="R1119" i="1"/>
  <c r="AH1119" i="1"/>
  <c r="E1111" i="1"/>
  <c r="M1111" i="1"/>
  <c r="U1111" i="1"/>
  <c r="AC1111" i="1"/>
  <c r="AK1111" i="1"/>
  <c r="F1111" i="1"/>
  <c r="N1111" i="1"/>
  <c r="V1111" i="1"/>
  <c r="AD1111" i="1"/>
  <c r="AL1111" i="1"/>
  <c r="G1111" i="1"/>
  <c r="O1111" i="1"/>
  <c r="W1111" i="1"/>
  <c r="AE1111" i="1"/>
  <c r="AM1111" i="1"/>
  <c r="H1111" i="1"/>
  <c r="P1111" i="1"/>
  <c r="X1111" i="1"/>
  <c r="AF1111" i="1"/>
  <c r="AN1111" i="1"/>
  <c r="I1111" i="1"/>
  <c r="Q1111" i="1"/>
  <c r="Y1111" i="1"/>
  <c r="AG1111" i="1"/>
  <c r="J1111" i="1"/>
  <c r="AB1111" i="1"/>
  <c r="K1111" i="1"/>
  <c r="AH1111" i="1"/>
  <c r="L1111" i="1"/>
  <c r="AI1111" i="1"/>
  <c r="R1111" i="1"/>
  <c r="AJ1111" i="1"/>
  <c r="S1111" i="1"/>
  <c r="T1111" i="1"/>
  <c r="D1111" i="1"/>
  <c r="Z1111" i="1"/>
  <c r="AA1111" i="1"/>
  <c r="E1103" i="1"/>
  <c r="M1103" i="1"/>
  <c r="U1103" i="1"/>
  <c r="AC1103" i="1"/>
  <c r="AK1103" i="1"/>
  <c r="F1103" i="1"/>
  <c r="N1103" i="1"/>
  <c r="V1103" i="1"/>
  <c r="AD1103" i="1"/>
  <c r="AL1103" i="1"/>
  <c r="G1103" i="1"/>
  <c r="O1103" i="1"/>
  <c r="W1103" i="1"/>
  <c r="AE1103" i="1"/>
  <c r="AM1103" i="1"/>
  <c r="H1103" i="1"/>
  <c r="P1103" i="1"/>
  <c r="X1103" i="1"/>
  <c r="AF1103" i="1"/>
  <c r="AN1103" i="1"/>
  <c r="I1103" i="1"/>
  <c r="Q1103" i="1"/>
  <c r="Y1103" i="1"/>
  <c r="AG1103" i="1"/>
  <c r="S1103" i="1"/>
  <c r="T1103" i="1"/>
  <c r="Z1103" i="1"/>
  <c r="AA1103" i="1"/>
  <c r="J1103" i="1"/>
  <c r="AB1103" i="1"/>
  <c r="AJ1103" i="1"/>
  <c r="K1103" i="1"/>
  <c r="R1103" i="1"/>
  <c r="L1103" i="1"/>
  <c r="D1103" i="1"/>
  <c r="AH1103" i="1"/>
  <c r="AI1103" i="1"/>
  <c r="E1095" i="1"/>
  <c r="M1095" i="1"/>
  <c r="U1095" i="1"/>
  <c r="AC1095" i="1"/>
  <c r="AK1095" i="1"/>
  <c r="F1095" i="1"/>
  <c r="N1095" i="1"/>
  <c r="V1095" i="1"/>
  <c r="AD1095" i="1"/>
  <c r="AL1095" i="1"/>
  <c r="G1095" i="1"/>
  <c r="O1095" i="1"/>
  <c r="W1095" i="1"/>
  <c r="AE1095" i="1"/>
  <c r="AM1095" i="1"/>
  <c r="H1095" i="1"/>
  <c r="P1095" i="1"/>
  <c r="X1095" i="1"/>
  <c r="AF1095" i="1"/>
  <c r="AN1095" i="1"/>
  <c r="I1095" i="1"/>
  <c r="Q1095" i="1"/>
  <c r="Y1095" i="1"/>
  <c r="AG1095" i="1"/>
  <c r="J1095" i="1"/>
  <c r="AB1095" i="1"/>
  <c r="K1095" i="1"/>
  <c r="AH1095" i="1"/>
  <c r="L1095" i="1"/>
  <c r="AI1095" i="1"/>
  <c r="R1095" i="1"/>
  <c r="AJ1095" i="1"/>
  <c r="S1095" i="1"/>
  <c r="D1095" i="1"/>
  <c r="AA1095" i="1"/>
  <c r="Z1095" i="1"/>
  <c r="T1095" i="1"/>
  <c r="E1087" i="1"/>
  <c r="M1087" i="1"/>
  <c r="U1087" i="1"/>
  <c r="AC1087" i="1"/>
  <c r="AK1087" i="1"/>
  <c r="F1087" i="1"/>
  <c r="N1087" i="1"/>
  <c r="V1087" i="1"/>
  <c r="AD1087" i="1"/>
  <c r="AL1087" i="1"/>
  <c r="G1087" i="1"/>
  <c r="O1087" i="1"/>
  <c r="W1087" i="1"/>
  <c r="AE1087" i="1"/>
  <c r="AM1087" i="1"/>
  <c r="H1087" i="1"/>
  <c r="P1087" i="1"/>
  <c r="X1087" i="1"/>
  <c r="AF1087" i="1"/>
  <c r="AN1087" i="1"/>
  <c r="I1087" i="1"/>
  <c r="Q1087" i="1"/>
  <c r="Y1087" i="1"/>
  <c r="AG1087" i="1"/>
  <c r="S1087" i="1"/>
  <c r="T1087" i="1"/>
  <c r="Z1087" i="1"/>
  <c r="AA1087" i="1"/>
  <c r="J1087" i="1"/>
  <c r="AB1087" i="1"/>
  <c r="D1087" i="1"/>
  <c r="K1087" i="1"/>
  <c r="L1087" i="1"/>
  <c r="AH1087" i="1"/>
  <c r="R1087" i="1"/>
  <c r="AI1087" i="1"/>
  <c r="AJ1087" i="1"/>
  <c r="J1079" i="1"/>
  <c r="R1079" i="1"/>
  <c r="Z1079" i="1"/>
  <c r="AH1079" i="1"/>
  <c r="K1079" i="1"/>
  <c r="S1079" i="1"/>
  <c r="AA1079" i="1"/>
  <c r="AI1079" i="1"/>
  <c r="L1079" i="1"/>
  <c r="T1079" i="1"/>
  <c r="AB1079" i="1"/>
  <c r="AJ1079" i="1"/>
  <c r="E1079" i="1"/>
  <c r="M1079" i="1"/>
  <c r="U1079" i="1"/>
  <c r="AC1079" i="1"/>
  <c r="AK1079" i="1"/>
  <c r="F1079" i="1"/>
  <c r="N1079" i="1"/>
  <c r="V1079" i="1"/>
  <c r="AD1079" i="1"/>
  <c r="AL1079" i="1"/>
  <c r="H1079" i="1"/>
  <c r="AE1079" i="1"/>
  <c r="I1079" i="1"/>
  <c r="AF1079" i="1"/>
  <c r="O1079" i="1"/>
  <c r="AG1079" i="1"/>
  <c r="P1079" i="1"/>
  <c r="AM1079" i="1"/>
  <c r="Q1079" i="1"/>
  <c r="AN1079" i="1"/>
  <c r="G1079" i="1"/>
  <c r="W1079" i="1"/>
  <c r="X1079" i="1"/>
  <c r="Y1079" i="1"/>
  <c r="D1079" i="1"/>
  <c r="J1071" i="1"/>
  <c r="R1071" i="1"/>
  <c r="Z1071" i="1"/>
  <c r="AH1071" i="1"/>
  <c r="K1071" i="1"/>
  <c r="S1071" i="1"/>
  <c r="AA1071" i="1"/>
  <c r="AI1071" i="1"/>
  <c r="L1071" i="1"/>
  <c r="T1071" i="1"/>
  <c r="AB1071" i="1"/>
  <c r="AJ1071" i="1"/>
  <c r="E1071" i="1"/>
  <c r="M1071" i="1"/>
  <c r="U1071" i="1"/>
  <c r="AC1071" i="1"/>
  <c r="AK1071" i="1"/>
  <c r="F1071" i="1"/>
  <c r="N1071" i="1"/>
  <c r="V1071" i="1"/>
  <c r="AD1071" i="1"/>
  <c r="AL1071" i="1"/>
  <c r="G1071" i="1"/>
  <c r="O1071" i="1"/>
  <c r="W1071" i="1"/>
  <c r="AE1071" i="1"/>
  <c r="AM1071" i="1"/>
  <c r="H1071" i="1"/>
  <c r="AN1071" i="1"/>
  <c r="I1071" i="1"/>
  <c r="P1071" i="1"/>
  <c r="Q1071" i="1"/>
  <c r="X1071" i="1"/>
  <c r="Y1071" i="1"/>
  <c r="D1071" i="1"/>
  <c r="AF1071" i="1"/>
  <c r="AG1071" i="1"/>
  <c r="J1063" i="1"/>
  <c r="R1063" i="1"/>
  <c r="Z1063" i="1"/>
  <c r="AH1063" i="1"/>
  <c r="K1063" i="1"/>
  <c r="S1063" i="1"/>
  <c r="AA1063" i="1"/>
  <c r="AI1063" i="1"/>
  <c r="L1063" i="1"/>
  <c r="T1063" i="1"/>
  <c r="AB1063" i="1"/>
  <c r="AJ1063" i="1"/>
  <c r="E1063" i="1"/>
  <c r="M1063" i="1"/>
  <c r="U1063" i="1"/>
  <c r="AC1063" i="1"/>
  <c r="AK1063" i="1"/>
  <c r="F1063" i="1"/>
  <c r="N1063" i="1"/>
  <c r="V1063" i="1"/>
  <c r="AD1063" i="1"/>
  <c r="AL1063" i="1"/>
  <c r="G1063" i="1"/>
  <c r="O1063" i="1"/>
  <c r="W1063" i="1"/>
  <c r="AE1063" i="1"/>
  <c r="AM1063" i="1"/>
  <c r="H1063" i="1"/>
  <c r="AN1063" i="1"/>
  <c r="I1063" i="1"/>
  <c r="P1063" i="1"/>
  <c r="Q1063" i="1"/>
  <c r="X1063" i="1"/>
  <c r="Y1063" i="1"/>
  <c r="AF1063" i="1"/>
  <c r="AG1063" i="1"/>
  <c r="D1063" i="1"/>
  <c r="J1055" i="1"/>
  <c r="R1055" i="1"/>
  <c r="Z1055" i="1"/>
  <c r="AH1055" i="1"/>
  <c r="K1055" i="1"/>
  <c r="S1055" i="1"/>
  <c r="AA1055" i="1"/>
  <c r="AI1055" i="1"/>
  <c r="L1055" i="1"/>
  <c r="T1055" i="1"/>
  <c r="AB1055" i="1"/>
  <c r="AJ1055" i="1"/>
  <c r="E1055" i="1"/>
  <c r="M1055" i="1"/>
  <c r="U1055" i="1"/>
  <c r="AC1055" i="1"/>
  <c r="AK1055" i="1"/>
  <c r="F1055" i="1"/>
  <c r="N1055" i="1"/>
  <c r="V1055" i="1"/>
  <c r="AD1055" i="1"/>
  <c r="AL1055" i="1"/>
  <c r="G1055" i="1"/>
  <c r="O1055" i="1"/>
  <c r="W1055" i="1"/>
  <c r="AE1055" i="1"/>
  <c r="AM1055" i="1"/>
  <c r="H1055" i="1"/>
  <c r="AN1055" i="1"/>
  <c r="I1055" i="1"/>
  <c r="P1055" i="1"/>
  <c r="Q1055" i="1"/>
  <c r="X1055" i="1"/>
  <c r="AG1055" i="1"/>
  <c r="D1055" i="1"/>
  <c r="Y1055" i="1"/>
  <c r="AF1055" i="1"/>
  <c r="J1047" i="1"/>
  <c r="R1047" i="1"/>
  <c r="Z1047" i="1"/>
  <c r="AH1047" i="1"/>
  <c r="K1047" i="1"/>
  <c r="S1047" i="1"/>
  <c r="AA1047" i="1"/>
  <c r="AI1047" i="1"/>
  <c r="L1047" i="1"/>
  <c r="T1047" i="1"/>
  <c r="AB1047" i="1"/>
  <c r="AJ1047" i="1"/>
  <c r="E1047" i="1"/>
  <c r="M1047" i="1"/>
  <c r="U1047" i="1"/>
  <c r="AC1047" i="1"/>
  <c r="AK1047" i="1"/>
  <c r="F1047" i="1"/>
  <c r="N1047" i="1"/>
  <c r="V1047" i="1"/>
  <c r="AD1047" i="1"/>
  <c r="AL1047" i="1"/>
  <c r="G1047" i="1"/>
  <c r="O1047" i="1"/>
  <c r="W1047" i="1"/>
  <c r="AE1047" i="1"/>
  <c r="AM1047" i="1"/>
  <c r="H1047" i="1"/>
  <c r="AN1047" i="1"/>
  <c r="I1047" i="1"/>
  <c r="P1047" i="1"/>
  <c r="Q1047" i="1"/>
  <c r="X1047" i="1"/>
  <c r="Y1047" i="1"/>
  <c r="AF1047" i="1"/>
  <c r="AG1047" i="1"/>
  <c r="D1047" i="1"/>
  <c r="J1039" i="1"/>
  <c r="R1039" i="1"/>
  <c r="Z1039" i="1"/>
  <c r="AH1039" i="1"/>
  <c r="K1039" i="1"/>
  <c r="S1039" i="1"/>
  <c r="AA1039" i="1"/>
  <c r="AI1039" i="1"/>
  <c r="L1039" i="1"/>
  <c r="T1039" i="1"/>
  <c r="AB1039" i="1"/>
  <c r="AJ1039" i="1"/>
  <c r="E1039" i="1"/>
  <c r="M1039" i="1"/>
  <c r="U1039" i="1"/>
  <c r="AC1039" i="1"/>
  <c r="AK1039" i="1"/>
  <c r="F1039" i="1"/>
  <c r="N1039" i="1"/>
  <c r="V1039" i="1"/>
  <c r="AD1039" i="1"/>
  <c r="AL1039" i="1"/>
  <c r="G1039" i="1"/>
  <c r="O1039" i="1"/>
  <c r="W1039" i="1"/>
  <c r="AE1039" i="1"/>
  <c r="AM1039" i="1"/>
  <c r="H1039" i="1"/>
  <c r="AN1039" i="1"/>
  <c r="I1039" i="1"/>
  <c r="P1039" i="1"/>
  <c r="Q1039" i="1"/>
  <c r="X1039" i="1"/>
  <c r="Y1039" i="1"/>
  <c r="AF1039" i="1"/>
  <c r="AG1039" i="1"/>
  <c r="D1039" i="1"/>
  <c r="J1031" i="1"/>
  <c r="R1031" i="1"/>
  <c r="Z1031" i="1"/>
  <c r="AH1031" i="1"/>
  <c r="K1031" i="1"/>
  <c r="S1031" i="1"/>
  <c r="AA1031" i="1"/>
  <c r="AI1031" i="1"/>
  <c r="L1031" i="1"/>
  <c r="T1031" i="1"/>
  <c r="AB1031" i="1"/>
  <c r="AJ1031" i="1"/>
  <c r="E1031" i="1"/>
  <c r="M1031" i="1"/>
  <c r="U1031" i="1"/>
  <c r="AC1031" i="1"/>
  <c r="AK1031" i="1"/>
  <c r="F1031" i="1"/>
  <c r="N1031" i="1"/>
  <c r="V1031" i="1"/>
  <c r="AD1031" i="1"/>
  <c r="AL1031" i="1"/>
  <c r="G1031" i="1"/>
  <c r="O1031" i="1"/>
  <c r="W1031" i="1"/>
  <c r="AE1031" i="1"/>
  <c r="AM1031" i="1"/>
  <c r="H1031" i="1"/>
  <c r="AN1031" i="1"/>
  <c r="I1031" i="1"/>
  <c r="P1031" i="1"/>
  <c r="Q1031" i="1"/>
  <c r="X1031" i="1"/>
  <c r="AG1031" i="1"/>
  <c r="D1031" i="1"/>
  <c r="Y1031" i="1"/>
  <c r="AF1031" i="1"/>
  <c r="J1023" i="1"/>
  <c r="R1023" i="1"/>
  <c r="Z1023" i="1"/>
  <c r="AH1023" i="1"/>
  <c r="K1023" i="1"/>
  <c r="S1023" i="1"/>
  <c r="AA1023" i="1"/>
  <c r="AI1023" i="1"/>
  <c r="L1023" i="1"/>
  <c r="T1023" i="1"/>
  <c r="AB1023" i="1"/>
  <c r="AJ1023" i="1"/>
  <c r="E1023" i="1"/>
  <c r="M1023" i="1"/>
  <c r="U1023" i="1"/>
  <c r="AC1023" i="1"/>
  <c r="AK1023" i="1"/>
  <c r="F1023" i="1"/>
  <c r="N1023" i="1"/>
  <c r="V1023" i="1"/>
  <c r="AD1023" i="1"/>
  <c r="AL1023" i="1"/>
  <c r="G1023" i="1"/>
  <c r="O1023" i="1"/>
  <c r="W1023" i="1"/>
  <c r="AE1023" i="1"/>
  <c r="AM1023" i="1"/>
  <c r="H1023" i="1"/>
  <c r="AN1023" i="1"/>
  <c r="I1023" i="1"/>
  <c r="P1023" i="1"/>
  <c r="Q1023" i="1"/>
  <c r="X1023" i="1"/>
  <c r="Y1023" i="1"/>
  <c r="AF1023" i="1"/>
  <c r="AG1023" i="1"/>
  <c r="D1023" i="1"/>
  <c r="J1015" i="1"/>
  <c r="R1015" i="1"/>
  <c r="Z1015" i="1"/>
  <c r="AH1015" i="1"/>
  <c r="K1015" i="1"/>
  <c r="S1015" i="1"/>
  <c r="AA1015" i="1"/>
  <c r="AI1015" i="1"/>
  <c r="L1015" i="1"/>
  <c r="T1015" i="1"/>
  <c r="AB1015" i="1"/>
  <c r="AJ1015" i="1"/>
  <c r="E1015" i="1"/>
  <c r="M1015" i="1"/>
  <c r="U1015" i="1"/>
  <c r="AC1015" i="1"/>
  <c r="AK1015" i="1"/>
  <c r="F1015" i="1"/>
  <c r="N1015" i="1"/>
  <c r="V1015" i="1"/>
  <c r="AD1015" i="1"/>
  <c r="AL1015" i="1"/>
  <c r="G1015" i="1"/>
  <c r="O1015" i="1"/>
  <c r="W1015" i="1"/>
  <c r="AE1015" i="1"/>
  <c r="AM1015" i="1"/>
  <c r="H1015" i="1"/>
  <c r="AN1015" i="1"/>
  <c r="I1015" i="1"/>
  <c r="P1015" i="1"/>
  <c r="Q1015" i="1"/>
  <c r="X1015" i="1"/>
  <c r="AF1015" i="1"/>
  <c r="AG1015" i="1"/>
  <c r="Y1015" i="1"/>
  <c r="D1015" i="1"/>
  <c r="J1007" i="1"/>
  <c r="R1007" i="1"/>
  <c r="Z1007" i="1"/>
  <c r="AH1007" i="1"/>
  <c r="K1007" i="1"/>
  <c r="S1007" i="1"/>
  <c r="AA1007" i="1"/>
  <c r="AI1007" i="1"/>
  <c r="L1007" i="1"/>
  <c r="T1007" i="1"/>
  <c r="AB1007" i="1"/>
  <c r="AJ1007" i="1"/>
  <c r="E1007" i="1"/>
  <c r="M1007" i="1"/>
  <c r="U1007" i="1"/>
  <c r="AC1007" i="1"/>
  <c r="AK1007" i="1"/>
  <c r="F1007" i="1"/>
  <c r="N1007" i="1"/>
  <c r="V1007" i="1"/>
  <c r="AD1007" i="1"/>
  <c r="AL1007" i="1"/>
  <c r="G1007" i="1"/>
  <c r="O1007" i="1"/>
  <c r="W1007" i="1"/>
  <c r="AE1007" i="1"/>
  <c r="AM1007" i="1"/>
  <c r="H1007" i="1"/>
  <c r="AN1007" i="1"/>
  <c r="I1007" i="1"/>
  <c r="P1007" i="1"/>
  <c r="Q1007" i="1"/>
  <c r="X1007" i="1"/>
  <c r="Y1007" i="1"/>
  <c r="D1007" i="1"/>
  <c r="AF1007" i="1"/>
  <c r="AG1007" i="1"/>
  <c r="J999" i="1"/>
  <c r="R999" i="1"/>
  <c r="Z999" i="1"/>
  <c r="AH999" i="1"/>
  <c r="K999" i="1"/>
  <c r="S999" i="1"/>
  <c r="AA999" i="1"/>
  <c r="AI999" i="1"/>
  <c r="L999" i="1"/>
  <c r="T999" i="1"/>
  <c r="AB999" i="1"/>
  <c r="AJ999" i="1"/>
  <c r="E999" i="1"/>
  <c r="M999" i="1"/>
  <c r="U999" i="1"/>
  <c r="AC999" i="1"/>
  <c r="AK999" i="1"/>
  <c r="F999" i="1"/>
  <c r="N999" i="1"/>
  <c r="V999" i="1"/>
  <c r="AD999" i="1"/>
  <c r="AL999" i="1"/>
  <c r="G999" i="1"/>
  <c r="O999" i="1"/>
  <c r="W999" i="1"/>
  <c r="AE999" i="1"/>
  <c r="AM999" i="1"/>
  <c r="H999" i="1"/>
  <c r="AN999" i="1"/>
  <c r="I999" i="1"/>
  <c r="P999" i="1"/>
  <c r="Q999" i="1"/>
  <c r="X999" i="1"/>
  <c r="Y999" i="1"/>
  <c r="AF999" i="1"/>
  <c r="AG999" i="1"/>
  <c r="D999" i="1"/>
  <c r="J991" i="1"/>
  <c r="R991" i="1"/>
  <c r="Z991" i="1"/>
  <c r="AH991" i="1"/>
  <c r="K991" i="1"/>
  <c r="S991" i="1"/>
  <c r="AA991" i="1"/>
  <c r="AI991" i="1"/>
  <c r="L991" i="1"/>
  <c r="T991" i="1"/>
  <c r="AB991" i="1"/>
  <c r="AJ991" i="1"/>
  <c r="E991" i="1"/>
  <c r="M991" i="1"/>
  <c r="U991" i="1"/>
  <c r="AC991" i="1"/>
  <c r="AK991" i="1"/>
  <c r="F991" i="1"/>
  <c r="N991" i="1"/>
  <c r="V991" i="1"/>
  <c r="AD991" i="1"/>
  <c r="AL991" i="1"/>
  <c r="G991" i="1"/>
  <c r="O991" i="1"/>
  <c r="W991" i="1"/>
  <c r="AE991" i="1"/>
  <c r="AM991" i="1"/>
  <c r="H991" i="1"/>
  <c r="AN991" i="1"/>
  <c r="I991" i="1"/>
  <c r="P991" i="1"/>
  <c r="Q991" i="1"/>
  <c r="X991" i="1"/>
  <c r="AG991" i="1"/>
  <c r="Y991" i="1"/>
  <c r="D991" i="1"/>
  <c r="AF991" i="1"/>
  <c r="J983" i="1"/>
  <c r="R983" i="1"/>
  <c r="Z983" i="1"/>
  <c r="AH983" i="1"/>
  <c r="K983" i="1"/>
  <c r="S983" i="1"/>
  <c r="AA983" i="1"/>
  <c r="AI983" i="1"/>
  <c r="L983" i="1"/>
  <c r="T983" i="1"/>
  <c r="AB983" i="1"/>
  <c r="AJ983" i="1"/>
  <c r="E983" i="1"/>
  <c r="M983" i="1"/>
  <c r="U983" i="1"/>
  <c r="AC983" i="1"/>
  <c r="AK983" i="1"/>
  <c r="F983" i="1"/>
  <c r="N983" i="1"/>
  <c r="V983" i="1"/>
  <c r="AD983" i="1"/>
  <c r="AL983" i="1"/>
  <c r="G983" i="1"/>
  <c r="O983" i="1"/>
  <c r="W983" i="1"/>
  <c r="AE983" i="1"/>
  <c r="AM983" i="1"/>
  <c r="H983" i="1"/>
  <c r="AN983" i="1"/>
  <c r="I983" i="1"/>
  <c r="P983" i="1"/>
  <c r="Q983" i="1"/>
  <c r="X983" i="1"/>
  <c r="Y983" i="1"/>
  <c r="AF983" i="1"/>
  <c r="D983" i="1"/>
  <c r="AG983" i="1"/>
  <c r="J975" i="1"/>
  <c r="R975" i="1"/>
  <c r="Z975" i="1"/>
  <c r="AH975" i="1"/>
  <c r="K975" i="1"/>
  <c r="S975" i="1"/>
  <c r="AA975" i="1"/>
  <c r="AI975" i="1"/>
  <c r="L975" i="1"/>
  <c r="T975" i="1"/>
  <c r="AB975" i="1"/>
  <c r="AJ975" i="1"/>
  <c r="E975" i="1"/>
  <c r="M975" i="1"/>
  <c r="U975" i="1"/>
  <c r="AC975" i="1"/>
  <c r="AK975" i="1"/>
  <c r="F975" i="1"/>
  <c r="N975" i="1"/>
  <c r="V975" i="1"/>
  <c r="AD975" i="1"/>
  <c r="AL975" i="1"/>
  <c r="G975" i="1"/>
  <c r="O975" i="1"/>
  <c r="W975" i="1"/>
  <c r="AE975" i="1"/>
  <c r="AM975" i="1"/>
  <c r="H975" i="1"/>
  <c r="AN975" i="1"/>
  <c r="I975" i="1"/>
  <c r="P975" i="1"/>
  <c r="Q975" i="1"/>
  <c r="X975" i="1"/>
  <c r="Y975" i="1"/>
  <c r="AF975" i="1"/>
  <c r="AG975" i="1"/>
  <c r="D975" i="1"/>
  <c r="J967" i="1"/>
  <c r="R967" i="1"/>
  <c r="Z967" i="1"/>
  <c r="AH967" i="1"/>
  <c r="K967" i="1"/>
  <c r="S967" i="1"/>
  <c r="AA967" i="1"/>
  <c r="AI967" i="1"/>
  <c r="L967" i="1"/>
  <c r="T967" i="1"/>
  <c r="AB967" i="1"/>
  <c r="AJ967" i="1"/>
  <c r="E967" i="1"/>
  <c r="M967" i="1"/>
  <c r="U967" i="1"/>
  <c r="AC967" i="1"/>
  <c r="AK967" i="1"/>
  <c r="F967" i="1"/>
  <c r="N967" i="1"/>
  <c r="V967" i="1"/>
  <c r="AD967" i="1"/>
  <c r="AL967" i="1"/>
  <c r="G967" i="1"/>
  <c r="O967" i="1"/>
  <c r="W967" i="1"/>
  <c r="AE967" i="1"/>
  <c r="AM967" i="1"/>
  <c r="H967" i="1"/>
  <c r="AN967" i="1"/>
  <c r="I967" i="1"/>
  <c r="P967" i="1"/>
  <c r="Q967" i="1"/>
  <c r="X967" i="1"/>
  <c r="Y967" i="1"/>
  <c r="AF967" i="1"/>
  <c r="AG967" i="1"/>
  <c r="D967" i="1"/>
  <c r="J959" i="1"/>
  <c r="R959" i="1"/>
  <c r="Z959" i="1"/>
  <c r="AH959" i="1"/>
  <c r="K959" i="1"/>
  <c r="S959" i="1"/>
  <c r="AA959" i="1"/>
  <c r="AI959" i="1"/>
  <c r="L959" i="1"/>
  <c r="T959" i="1"/>
  <c r="AB959" i="1"/>
  <c r="AJ959" i="1"/>
  <c r="E959" i="1"/>
  <c r="M959" i="1"/>
  <c r="U959" i="1"/>
  <c r="AC959" i="1"/>
  <c r="AK959" i="1"/>
  <c r="F959" i="1"/>
  <c r="N959" i="1"/>
  <c r="V959" i="1"/>
  <c r="AD959" i="1"/>
  <c r="AL959" i="1"/>
  <c r="G959" i="1"/>
  <c r="O959" i="1"/>
  <c r="W959" i="1"/>
  <c r="AE959" i="1"/>
  <c r="AM959" i="1"/>
  <c r="H959" i="1"/>
  <c r="AN959" i="1"/>
  <c r="I959" i="1"/>
  <c r="P959" i="1"/>
  <c r="Q959" i="1"/>
  <c r="X959" i="1"/>
  <c r="Y959" i="1"/>
  <c r="AF959" i="1"/>
  <c r="AG959" i="1"/>
  <c r="D959" i="1"/>
  <c r="I951" i="1"/>
  <c r="Q951" i="1"/>
  <c r="Y951" i="1"/>
  <c r="AG951" i="1"/>
  <c r="F951" i="1"/>
  <c r="N951" i="1"/>
  <c r="V951" i="1"/>
  <c r="AD951" i="1"/>
  <c r="AL951" i="1"/>
  <c r="J951" i="1"/>
  <c r="T951" i="1"/>
  <c r="AE951" i="1"/>
  <c r="K951" i="1"/>
  <c r="U951" i="1"/>
  <c r="AF951" i="1"/>
  <c r="L951" i="1"/>
  <c r="W951" i="1"/>
  <c r="AH951" i="1"/>
  <c r="M951" i="1"/>
  <c r="X951" i="1"/>
  <c r="AI951" i="1"/>
  <c r="O951" i="1"/>
  <c r="Z951" i="1"/>
  <c r="AJ951" i="1"/>
  <c r="E951" i="1"/>
  <c r="P951" i="1"/>
  <c r="AA951" i="1"/>
  <c r="AK951" i="1"/>
  <c r="G951" i="1"/>
  <c r="H951" i="1"/>
  <c r="R951" i="1"/>
  <c r="S951" i="1"/>
  <c r="AB951" i="1"/>
  <c r="AC951" i="1"/>
  <c r="AM951" i="1"/>
  <c r="AN951" i="1"/>
  <c r="D951" i="1"/>
  <c r="I943" i="1"/>
  <c r="Q943" i="1"/>
  <c r="Y943" i="1"/>
  <c r="AG943" i="1"/>
  <c r="J943" i="1"/>
  <c r="R943" i="1"/>
  <c r="Z943" i="1"/>
  <c r="AH943" i="1"/>
  <c r="E943" i="1"/>
  <c r="M943" i="1"/>
  <c r="U943" i="1"/>
  <c r="AC943" i="1"/>
  <c r="AK943" i="1"/>
  <c r="F943" i="1"/>
  <c r="N943" i="1"/>
  <c r="V943" i="1"/>
  <c r="AD943" i="1"/>
  <c r="AL943" i="1"/>
  <c r="H943" i="1"/>
  <c r="X943" i="1"/>
  <c r="AN943" i="1"/>
  <c r="K943" i="1"/>
  <c r="AA943" i="1"/>
  <c r="L943" i="1"/>
  <c r="AB943" i="1"/>
  <c r="O943" i="1"/>
  <c r="AE943" i="1"/>
  <c r="P943" i="1"/>
  <c r="AF943" i="1"/>
  <c r="S943" i="1"/>
  <c r="AI943" i="1"/>
  <c r="G943" i="1"/>
  <c r="T943" i="1"/>
  <c r="W943" i="1"/>
  <c r="AJ943" i="1"/>
  <c r="AM943" i="1"/>
  <c r="D943" i="1"/>
  <c r="I935" i="1"/>
  <c r="Q935" i="1"/>
  <c r="Y935" i="1"/>
  <c r="AG935" i="1"/>
  <c r="J935" i="1"/>
  <c r="R935" i="1"/>
  <c r="Z935" i="1"/>
  <c r="AH935" i="1"/>
  <c r="L935" i="1"/>
  <c r="T935" i="1"/>
  <c r="AB935" i="1"/>
  <c r="AJ935" i="1"/>
  <c r="E935" i="1"/>
  <c r="M935" i="1"/>
  <c r="U935" i="1"/>
  <c r="AC935" i="1"/>
  <c r="AK935" i="1"/>
  <c r="F935" i="1"/>
  <c r="N935" i="1"/>
  <c r="V935" i="1"/>
  <c r="AD935" i="1"/>
  <c r="AL935" i="1"/>
  <c r="W935" i="1"/>
  <c r="X935" i="1"/>
  <c r="G935" i="1"/>
  <c r="AA935" i="1"/>
  <c r="H935" i="1"/>
  <c r="AE935" i="1"/>
  <c r="K935" i="1"/>
  <c r="AF935" i="1"/>
  <c r="O935" i="1"/>
  <c r="AI935" i="1"/>
  <c r="P935" i="1"/>
  <c r="S935" i="1"/>
  <c r="AM935" i="1"/>
  <c r="AN935" i="1"/>
  <c r="D935" i="1"/>
  <c r="H927" i="1"/>
  <c r="I927" i="1"/>
  <c r="Q927" i="1"/>
  <c r="Y927" i="1"/>
  <c r="AG927" i="1"/>
  <c r="L927" i="1"/>
  <c r="U927" i="1"/>
  <c r="AD927" i="1"/>
  <c r="AM927" i="1"/>
  <c r="M927" i="1"/>
  <c r="V927" i="1"/>
  <c r="AE927" i="1"/>
  <c r="AN927" i="1"/>
  <c r="E927" i="1"/>
  <c r="O927" i="1"/>
  <c r="X927" i="1"/>
  <c r="AH927" i="1"/>
  <c r="F927" i="1"/>
  <c r="P927" i="1"/>
  <c r="Z927" i="1"/>
  <c r="AI927" i="1"/>
  <c r="G927" i="1"/>
  <c r="R927" i="1"/>
  <c r="AA927" i="1"/>
  <c r="AJ927" i="1"/>
  <c r="K927" i="1"/>
  <c r="AK927" i="1"/>
  <c r="N927" i="1"/>
  <c r="AL927" i="1"/>
  <c r="S927" i="1"/>
  <c r="T927" i="1"/>
  <c r="W927" i="1"/>
  <c r="AB927" i="1"/>
  <c r="AC927" i="1"/>
  <c r="AF927" i="1"/>
  <c r="J927" i="1"/>
  <c r="D927" i="1"/>
  <c r="F919" i="1"/>
  <c r="N919" i="1"/>
  <c r="V919" i="1"/>
  <c r="AD919" i="1"/>
  <c r="AL919" i="1"/>
  <c r="H919" i="1"/>
  <c r="P919" i="1"/>
  <c r="X919" i="1"/>
  <c r="AF919" i="1"/>
  <c r="AN919" i="1"/>
  <c r="I919" i="1"/>
  <c r="Q919" i="1"/>
  <c r="Y919" i="1"/>
  <c r="AG919" i="1"/>
  <c r="E919" i="1"/>
  <c r="S919" i="1"/>
  <c r="AE919" i="1"/>
  <c r="G919" i="1"/>
  <c r="T919" i="1"/>
  <c r="AH919" i="1"/>
  <c r="K919" i="1"/>
  <c r="W919" i="1"/>
  <c r="AJ919" i="1"/>
  <c r="L919" i="1"/>
  <c r="Z919" i="1"/>
  <c r="AK919" i="1"/>
  <c r="M919" i="1"/>
  <c r="AA919" i="1"/>
  <c r="AM919" i="1"/>
  <c r="AC919" i="1"/>
  <c r="AI919" i="1"/>
  <c r="J919" i="1"/>
  <c r="O919" i="1"/>
  <c r="R919" i="1"/>
  <c r="U919" i="1"/>
  <c r="D919" i="1"/>
  <c r="AB919" i="1"/>
  <c r="F911" i="1"/>
  <c r="N911" i="1"/>
  <c r="V911" i="1"/>
  <c r="AD911" i="1"/>
  <c r="AL911" i="1"/>
  <c r="H911" i="1"/>
  <c r="P911" i="1"/>
  <c r="X911" i="1"/>
  <c r="AF911" i="1"/>
  <c r="AN911" i="1"/>
  <c r="I911" i="1"/>
  <c r="Q911" i="1"/>
  <c r="Y911" i="1"/>
  <c r="AG911" i="1"/>
  <c r="L911" i="1"/>
  <c r="Z911" i="1"/>
  <c r="AK911" i="1"/>
  <c r="M911" i="1"/>
  <c r="AA911" i="1"/>
  <c r="AM911" i="1"/>
  <c r="O911" i="1"/>
  <c r="AB911" i="1"/>
  <c r="R911" i="1"/>
  <c r="AC911" i="1"/>
  <c r="E911" i="1"/>
  <c r="S911" i="1"/>
  <c r="AE911" i="1"/>
  <c r="G911" i="1"/>
  <c r="T911" i="1"/>
  <c r="AH911" i="1"/>
  <c r="J911" i="1"/>
  <c r="K911" i="1"/>
  <c r="U911" i="1"/>
  <c r="W911" i="1"/>
  <c r="AI911" i="1"/>
  <c r="AJ911" i="1"/>
  <c r="D911" i="1"/>
  <c r="F903" i="1"/>
  <c r="N903" i="1"/>
  <c r="V903" i="1"/>
  <c r="AD903" i="1"/>
  <c r="AL903" i="1"/>
  <c r="G903" i="1"/>
  <c r="O903" i="1"/>
  <c r="W903" i="1"/>
  <c r="AE903" i="1"/>
  <c r="AM903" i="1"/>
  <c r="H903" i="1"/>
  <c r="P903" i="1"/>
  <c r="X903" i="1"/>
  <c r="AF903" i="1"/>
  <c r="AN903" i="1"/>
  <c r="I903" i="1"/>
  <c r="Q903" i="1"/>
  <c r="Y903" i="1"/>
  <c r="AG903" i="1"/>
  <c r="T903" i="1"/>
  <c r="AJ903" i="1"/>
  <c r="E903" i="1"/>
  <c r="U903" i="1"/>
  <c r="AK903" i="1"/>
  <c r="J903" i="1"/>
  <c r="Z903" i="1"/>
  <c r="K903" i="1"/>
  <c r="AA903" i="1"/>
  <c r="L903" i="1"/>
  <c r="AB903" i="1"/>
  <c r="M903" i="1"/>
  <c r="AC903" i="1"/>
  <c r="AH903" i="1"/>
  <c r="AI903" i="1"/>
  <c r="R903" i="1"/>
  <c r="S903" i="1"/>
  <c r="D903" i="1"/>
  <c r="F895" i="1"/>
  <c r="N895" i="1"/>
  <c r="V895" i="1"/>
  <c r="AD895" i="1"/>
  <c r="AL895" i="1"/>
  <c r="G895" i="1"/>
  <c r="O895" i="1"/>
  <c r="W895" i="1"/>
  <c r="AE895" i="1"/>
  <c r="AM895" i="1"/>
  <c r="H895" i="1"/>
  <c r="P895" i="1"/>
  <c r="X895" i="1"/>
  <c r="AF895" i="1"/>
  <c r="AN895" i="1"/>
  <c r="I895" i="1"/>
  <c r="Q895" i="1"/>
  <c r="Y895" i="1"/>
  <c r="AG895" i="1"/>
  <c r="T895" i="1"/>
  <c r="AJ895" i="1"/>
  <c r="E895" i="1"/>
  <c r="U895" i="1"/>
  <c r="AK895" i="1"/>
  <c r="J895" i="1"/>
  <c r="Z895" i="1"/>
  <c r="K895" i="1"/>
  <c r="AA895" i="1"/>
  <c r="L895" i="1"/>
  <c r="AB895" i="1"/>
  <c r="M895" i="1"/>
  <c r="AC895" i="1"/>
  <c r="R895" i="1"/>
  <c r="AH895" i="1"/>
  <c r="S895" i="1"/>
  <c r="AI895" i="1"/>
  <c r="D895" i="1"/>
  <c r="F887" i="1"/>
  <c r="N887" i="1"/>
  <c r="V887" i="1"/>
  <c r="AD887" i="1"/>
  <c r="AL887" i="1"/>
  <c r="G887" i="1"/>
  <c r="O887" i="1"/>
  <c r="W887" i="1"/>
  <c r="AE887" i="1"/>
  <c r="AM887" i="1"/>
  <c r="H887" i="1"/>
  <c r="P887" i="1"/>
  <c r="X887" i="1"/>
  <c r="AF887" i="1"/>
  <c r="AN887" i="1"/>
  <c r="I887" i="1"/>
  <c r="Q887" i="1"/>
  <c r="Y887" i="1"/>
  <c r="AG887" i="1"/>
  <c r="T887" i="1"/>
  <c r="AJ887" i="1"/>
  <c r="E887" i="1"/>
  <c r="U887" i="1"/>
  <c r="AK887" i="1"/>
  <c r="J887" i="1"/>
  <c r="Z887" i="1"/>
  <c r="K887" i="1"/>
  <c r="AA887" i="1"/>
  <c r="L887" i="1"/>
  <c r="AB887" i="1"/>
  <c r="M887" i="1"/>
  <c r="AC887" i="1"/>
  <c r="R887" i="1"/>
  <c r="AH887" i="1"/>
  <c r="S887" i="1"/>
  <c r="AI887" i="1"/>
  <c r="D887" i="1"/>
  <c r="F879" i="1"/>
  <c r="N879" i="1"/>
  <c r="V879" i="1"/>
  <c r="AD879" i="1"/>
  <c r="AL879" i="1"/>
  <c r="G879" i="1"/>
  <c r="O879" i="1"/>
  <c r="W879" i="1"/>
  <c r="AE879" i="1"/>
  <c r="AM879" i="1"/>
  <c r="H879" i="1"/>
  <c r="P879" i="1"/>
  <c r="X879" i="1"/>
  <c r="AF879" i="1"/>
  <c r="AN879" i="1"/>
  <c r="I879" i="1"/>
  <c r="Q879" i="1"/>
  <c r="Y879" i="1"/>
  <c r="AG879" i="1"/>
  <c r="T879" i="1"/>
  <c r="AJ879" i="1"/>
  <c r="E879" i="1"/>
  <c r="U879" i="1"/>
  <c r="AK879" i="1"/>
  <c r="J879" i="1"/>
  <c r="Z879" i="1"/>
  <c r="K879" i="1"/>
  <c r="AA879" i="1"/>
  <c r="L879" i="1"/>
  <c r="AB879" i="1"/>
  <c r="M879" i="1"/>
  <c r="AC879" i="1"/>
  <c r="R879" i="1"/>
  <c r="AH879" i="1"/>
  <c r="AI879" i="1"/>
  <c r="S879" i="1"/>
  <c r="D879" i="1"/>
  <c r="F871" i="1"/>
  <c r="N871" i="1"/>
  <c r="V871" i="1"/>
  <c r="AD871" i="1"/>
  <c r="AL871" i="1"/>
  <c r="G871" i="1"/>
  <c r="O871" i="1"/>
  <c r="W871" i="1"/>
  <c r="AE871" i="1"/>
  <c r="AM871" i="1"/>
  <c r="H871" i="1"/>
  <c r="P871" i="1"/>
  <c r="X871" i="1"/>
  <c r="AF871" i="1"/>
  <c r="AN871" i="1"/>
  <c r="I871" i="1"/>
  <c r="Q871" i="1"/>
  <c r="Y871" i="1"/>
  <c r="AG871" i="1"/>
  <c r="J871" i="1"/>
  <c r="R871" i="1"/>
  <c r="Z871" i="1"/>
  <c r="AH871" i="1"/>
  <c r="S871" i="1"/>
  <c r="AK871" i="1"/>
  <c r="T871" i="1"/>
  <c r="U871" i="1"/>
  <c r="AA871" i="1"/>
  <c r="E871" i="1"/>
  <c r="AB871" i="1"/>
  <c r="K871" i="1"/>
  <c r="AC871" i="1"/>
  <c r="L871" i="1"/>
  <c r="AI871" i="1"/>
  <c r="M871" i="1"/>
  <c r="AJ871" i="1"/>
  <c r="D871" i="1"/>
  <c r="F863" i="1"/>
  <c r="N863" i="1"/>
  <c r="V863" i="1"/>
  <c r="AD863" i="1"/>
  <c r="AL863" i="1"/>
  <c r="G863" i="1"/>
  <c r="O863" i="1"/>
  <c r="W863" i="1"/>
  <c r="AE863" i="1"/>
  <c r="AM863" i="1"/>
  <c r="H863" i="1"/>
  <c r="P863" i="1"/>
  <c r="X863" i="1"/>
  <c r="AF863" i="1"/>
  <c r="AN863" i="1"/>
  <c r="I863" i="1"/>
  <c r="Q863" i="1"/>
  <c r="Y863" i="1"/>
  <c r="AG863" i="1"/>
  <c r="J863" i="1"/>
  <c r="R863" i="1"/>
  <c r="Z863" i="1"/>
  <c r="AH863" i="1"/>
  <c r="E863" i="1"/>
  <c r="AB863" i="1"/>
  <c r="K863" i="1"/>
  <c r="AC863" i="1"/>
  <c r="L863" i="1"/>
  <c r="AI863" i="1"/>
  <c r="M863" i="1"/>
  <c r="AJ863" i="1"/>
  <c r="S863" i="1"/>
  <c r="AK863" i="1"/>
  <c r="T863" i="1"/>
  <c r="U863" i="1"/>
  <c r="AA863" i="1"/>
  <c r="D863" i="1"/>
  <c r="F855" i="1"/>
  <c r="N855" i="1"/>
  <c r="V855" i="1"/>
  <c r="AD855" i="1"/>
  <c r="AL855" i="1"/>
  <c r="G855" i="1"/>
  <c r="O855" i="1"/>
  <c r="W855" i="1"/>
  <c r="AE855" i="1"/>
  <c r="AM855" i="1"/>
  <c r="H855" i="1"/>
  <c r="P855" i="1"/>
  <c r="X855" i="1"/>
  <c r="AF855" i="1"/>
  <c r="AN855" i="1"/>
  <c r="I855" i="1"/>
  <c r="Q855" i="1"/>
  <c r="Y855" i="1"/>
  <c r="AG855" i="1"/>
  <c r="J855" i="1"/>
  <c r="R855" i="1"/>
  <c r="Z855" i="1"/>
  <c r="AH855" i="1"/>
  <c r="S855" i="1"/>
  <c r="AK855" i="1"/>
  <c r="T855" i="1"/>
  <c r="U855" i="1"/>
  <c r="AA855" i="1"/>
  <c r="E855" i="1"/>
  <c r="AB855" i="1"/>
  <c r="K855" i="1"/>
  <c r="AC855" i="1"/>
  <c r="L855" i="1"/>
  <c r="AI855" i="1"/>
  <c r="M855" i="1"/>
  <c r="AJ855" i="1"/>
  <c r="D855" i="1"/>
  <c r="E847" i="1"/>
  <c r="M847" i="1"/>
  <c r="F847" i="1"/>
  <c r="N847" i="1"/>
  <c r="V847" i="1"/>
  <c r="AD847" i="1"/>
  <c r="AL847" i="1"/>
  <c r="O847" i="1"/>
  <c r="W847" i="1"/>
  <c r="AE847" i="1"/>
  <c r="AM847" i="1"/>
  <c r="G847" i="1"/>
  <c r="P847" i="1"/>
  <c r="X847" i="1"/>
  <c r="AF847" i="1"/>
  <c r="AN847" i="1"/>
  <c r="H847" i="1"/>
  <c r="Q847" i="1"/>
  <c r="Y847" i="1"/>
  <c r="AG847" i="1"/>
  <c r="I847" i="1"/>
  <c r="R847" i="1"/>
  <c r="Z847" i="1"/>
  <c r="AH847" i="1"/>
  <c r="J847" i="1"/>
  <c r="S847" i="1"/>
  <c r="AA847" i="1"/>
  <c r="AI847" i="1"/>
  <c r="AJ847" i="1"/>
  <c r="AK847" i="1"/>
  <c r="K847" i="1"/>
  <c r="L847" i="1"/>
  <c r="T847" i="1"/>
  <c r="U847" i="1"/>
  <c r="AB847" i="1"/>
  <c r="AC847" i="1"/>
  <c r="D847" i="1"/>
  <c r="L839" i="1"/>
  <c r="T839" i="1"/>
  <c r="AB839" i="1"/>
  <c r="AJ839" i="1"/>
  <c r="E839" i="1"/>
  <c r="M839" i="1"/>
  <c r="U839" i="1"/>
  <c r="AC839" i="1"/>
  <c r="AK839" i="1"/>
  <c r="F839" i="1"/>
  <c r="N839" i="1"/>
  <c r="V839" i="1"/>
  <c r="AD839" i="1"/>
  <c r="AL839" i="1"/>
  <c r="I839" i="1"/>
  <c r="W839" i="1"/>
  <c r="AH839" i="1"/>
  <c r="J839" i="1"/>
  <c r="X839" i="1"/>
  <c r="AI839" i="1"/>
  <c r="K839" i="1"/>
  <c r="Y839" i="1"/>
  <c r="AM839" i="1"/>
  <c r="O839" i="1"/>
  <c r="Z839" i="1"/>
  <c r="AN839" i="1"/>
  <c r="P839" i="1"/>
  <c r="AA839" i="1"/>
  <c r="Q839" i="1"/>
  <c r="AE839" i="1"/>
  <c r="R839" i="1"/>
  <c r="S839" i="1"/>
  <c r="AF839" i="1"/>
  <c r="AG839" i="1"/>
  <c r="G839" i="1"/>
  <c r="H839" i="1"/>
  <c r="D839" i="1"/>
  <c r="L831" i="1"/>
  <c r="T831" i="1"/>
  <c r="AB831" i="1"/>
  <c r="AJ831" i="1"/>
  <c r="E831" i="1"/>
  <c r="M831" i="1"/>
  <c r="U831" i="1"/>
  <c r="AC831" i="1"/>
  <c r="AK831" i="1"/>
  <c r="F831" i="1"/>
  <c r="N831" i="1"/>
  <c r="V831" i="1"/>
  <c r="AD831" i="1"/>
  <c r="AL831" i="1"/>
  <c r="G831" i="1"/>
  <c r="O831" i="1"/>
  <c r="W831" i="1"/>
  <c r="AE831" i="1"/>
  <c r="AM831" i="1"/>
  <c r="H831" i="1"/>
  <c r="P831" i="1"/>
  <c r="X831" i="1"/>
  <c r="AF831" i="1"/>
  <c r="AN831" i="1"/>
  <c r="S831" i="1"/>
  <c r="Y831" i="1"/>
  <c r="Z831" i="1"/>
  <c r="I831" i="1"/>
  <c r="AA831" i="1"/>
  <c r="J831" i="1"/>
  <c r="AG831" i="1"/>
  <c r="K831" i="1"/>
  <c r="AH831" i="1"/>
  <c r="AI831" i="1"/>
  <c r="Q831" i="1"/>
  <c r="R831" i="1"/>
  <c r="D831" i="1"/>
  <c r="L823" i="1"/>
  <c r="T823" i="1"/>
  <c r="AB823" i="1"/>
  <c r="AJ823" i="1"/>
  <c r="E823" i="1"/>
  <c r="M823" i="1"/>
  <c r="U823" i="1"/>
  <c r="AC823" i="1"/>
  <c r="AK823" i="1"/>
  <c r="F823" i="1"/>
  <c r="N823" i="1"/>
  <c r="V823" i="1"/>
  <c r="AD823" i="1"/>
  <c r="AL823" i="1"/>
  <c r="G823" i="1"/>
  <c r="O823" i="1"/>
  <c r="W823" i="1"/>
  <c r="AE823" i="1"/>
  <c r="AM823" i="1"/>
  <c r="H823" i="1"/>
  <c r="P823" i="1"/>
  <c r="X823" i="1"/>
  <c r="AF823" i="1"/>
  <c r="AN823" i="1"/>
  <c r="J823" i="1"/>
  <c r="AG823" i="1"/>
  <c r="K823" i="1"/>
  <c r="AH823" i="1"/>
  <c r="Q823" i="1"/>
  <c r="AI823" i="1"/>
  <c r="R823" i="1"/>
  <c r="S823" i="1"/>
  <c r="Y823" i="1"/>
  <c r="I823" i="1"/>
  <c r="Z823" i="1"/>
  <c r="AA823" i="1"/>
  <c r="D823" i="1"/>
  <c r="L815" i="1"/>
  <c r="T815" i="1"/>
  <c r="AB815" i="1"/>
  <c r="AJ815" i="1"/>
  <c r="E815" i="1"/>
  <c r="M815" i="1"/>
  <c r="U815" i="1"/>
  <c r="AC815" i="1"/>
  <c r="AK815" i="1"/>
  <c r="F815" i="1"/>
  <c r="N815" i="1"/>
  <c r="V815" i="1"/>
  <c r="AD815" i="1"/>
  <c r="AL815" i="1"/>
  <c r="G815" i="1"/>
  <c r="O815" i="1"/>
  <c r="W815" i="1"/>
  <c r="AE815" i="1"/>
  <c r="AM815" i="1"/>
  <c r="H815" i="1"/>
  <c r="P815" i="1"/>
  <c r="X815" i="1"/>
  <c r="AF815" i="1"/>
  <c r="AN815" i="1"/>
  <c r="S815" i="1"/>
  <c r="Y815" i="1"/>
  <c r="Z815" i="1"/>
  <c r="I815" i="1"/>
  <c r="AA815" i="1"/>
  <c r="J815" i="1"/>
  <c r="AG815" i="1"/>
  <c r="K815" i="1"/>
  <c r="AH815" i="1"/>
  <c r="Q815" i="1"/>
  <c r="R815" i="1"/>
  <c r="AI815" i="1"/>
  <c r="D815" i="1"/>
  <c r="L807" i="1"/>
  <c r="T807" i="1"/>
  <c r="AB807" i="1"/>
  <c r="AJ807" i="1"/>
  <c r="E807" i="1"/>
  <c r="M807" i="1"/>
  <c r="U807" i="1"/>
  <c r="AC807" i="1"/>
  <c r="AK807" i="1"/>
  <c r="F807" i="1"/>
  <c r="N807" i="1"/>
  <c r="V807" i="1"/>
  <c r="AD807" i="1"/>
  <c r="AL807" i="1"/>
  <c r="G807" i="1"/>
  <c r="O807" i="1"/>
  <c r="W807" i="1"/>
  <c r="AE807" i="1"/>
  <c r="AM807" i="1"/>
  <c r="H807" i="1"/>
  <c r="P807" i="1"/>
  <c r="X807" i="1"/>
  <c r="AF807" i="1"/>
  <c r="AN807" i="1"/>
  <c r="J807" i="1"/>
  <c r="AG807" i="1"/>
  <c r="K807" i="1"/>
  <c r="AH807" i="1"/>
  <c r="Q807" i="1"/>
  <c r="AI807" i="1"/>
  <c r="R807" i="1"/>
  <c r="S807" i="1"/>
  <c r="Y807" i="1"/>
  <c r="I807" i="1"/>
  <c r="Z807" i="1"/>
  <c r="AA807" i="1"/>
  <c r="D807" i="1"/>
  <c r="L799" i="1"/>
  <c r="T799" i="1"/>
  <c r="AB799" i="1"/>
  <c r="AJ799" i="1"/>
  <c r="E799" i="1"/>
  <c r="M799" i="1"/>
  <c r="U799" i="1"/>
  <c r="AC799" i="1"/>
  <c r="AK799" i="1"/>
  <c r="F799" i="1"/>
  <c r="N799" i="1"/>
  <c r="V799" i="1"/>
  <c r="AD799" i="1"/>
  <c r="AL799" i="1"/>
  <c r="G799" i="1"/>
  <c r="O799" i="1"/>
  <c r="W799" i="1"/>
  <c r="AE799" i="1"/>
  <c r="AM799" i="1"/>
  <c r="H799" i="1"/>
  <c r="P799" i="1"/>
  <c r="X799" i="1"/>
  <c r="AF799" i="1"/>
  <c r="AN799" i="1"/>
  <c r="S799" i="1"/>
  <c r="Y799" i="1"/>
  <c r="Z799" i="1"/>
  <c r="I799" i="1"/>
  <c r="AA799" i="1"/>
  <c r="J799" i="1"/>
  <c r="AG799" i="1"/>
  <c r="K799" i="1"/>
  <c r="AH799" i="1"/>
  <c r="Q799" i="1"/>
  <c r="R799" i="1"/>
  <c r="AI799" i="1"/>
  <c r="D799" i="1"/>
  <c r="L791" i="1"/>
  <c r="T791" i="1"/>
  <c r="AB791" i="1"/>
  <c r="AJ791" i="1"/>
  <c r="E791" i="1"/>
  <c r="M791" i="1"/>
  <c r="U791" i="1"/>
  <c r="AC791" i="1"/>
  <c r="AK791" i="1"/>
  <c r="F791" i="1"/>
  <c r="N791" i="1"/>
  <c r="V791" i="1"/>
  <c r="AD791" i="1"/>
  <c r="AL791" i="1"/>
  <c r="G791" i="1"/>
  <c r="O791" i="1"/>
  <c r="W791" i="1"/>
  <c r="AE791" i="1"/>
  <c r="AM791" i="1"/>
  <c r="H791" i="1"/>
  <c r="P791" i="1"/>
  <c r="X791" i="1"/>
  <c r="AF791" i="1"/>
  <c r="AN791" i="1"/>
  <c r="J791" i="1"/>
  <c r="AG791" i="1"/>
  <c r="K791" i="1"/>
  <c r="AH791" i="1"/>
  <c r="Q791" i="1"/>
  <c r="AI791" i="1"/>
  <c r="R791" i="1"/>
  <c r="S791" i="1"/>
  <c r="Y791" i="1"/>
  <c r="Z791" i="1"/>
  <c r="AA791" i="1"/>
  <c r="I791" i="1"/>
  <c r="D791" i="1"/>
  <c r="L783" i="1"/>
  <c r="T783" i="1"/>
  <c r="AB783" i="1"/>
  <c r="AJ783" i="1"/>
  <c r="E783" i="1"/>
  <c r="M783" i="1"/>
  <c r="U783" i="1"/>
  <c r="AC783" i="1"/>
  <c r="AK783" i="1"/>
  <c r="F783" i="1"/>
  <c r="N783" i="1"/>
  <c r="V783" i="1"/>
  <c r="AD783" i="1"/>
  <c r="AL783" i="1"/>
  <c r="G783" i="1"/>
  <c r="O783" i="1"/>
  <c r="W783" i="1"/>
  <c r="AE783" i="1"/>
  <c r="AM783" i="1"/>
  <c r="H783" i="1"/>
  <c r="P783" i="1"/>
  <c r="X783" i="1"/>
  <c r="AF783" i="1"/>
  <c r="AN783" i="1"/>
  <c r="S783" i="1"/>
  <c r="Y783" i="1"/>
  <c r="Z783" i="1"/>
  <c r="I783" i="1"/>
  <c r="AA783" i="1"/>
  <c r="J783" i="1"/>
  <c r="AG783" i="1"/>
  <c r="K783" i="1"/>
  <c r="AH783" i="1"/>
  <c r="Q783" i="1"/>
  <c r="AI783" i="1"/>
  <c r="R783" i="1"/>
  <c r="D783" i="1"/>
  <c r="L775" i="1"/>
  <c r="T775" i="1"/>
  <c r="AB775" i="1"/>
  <c r="AJ775" i="1"/>
  <c r="E775" i="1"/>
  <c r="M775" i="1"/>
  <c r="U775" i="1"/>
  <c r="AC775" i="1"/>
  <c r="AK775" i="1"/>
  <c r="F775" i="1"/>
  <c r="N775" i="1"/>
  <c r="V775" i="1"/>
  <c r="AD775" i="1"/>
  <c r="AL775" i="1"/>
  <c r="G775" i="1"/>
  <c r="O775" i="1"/>
  <c r="W775" i="1"/>
  <c r="AE775" i="1"/>
  <c r="AM775" i="1"/>
  <c r="H775" i="1"/>
  <c r="P775" i="1"/>
  <c r="X775" i="1"/>
  <c r="AF775" i="1"/>
  <c r="AN775" i="1"/>
  <c r="J775" i="1"/>
  <c r="AG775" i="1"/>
  <c r="K775" i="1"/>
  <c r="AH775" i="1"/>
  <c r="Q775" i="1"/>
  <c r="AI775" i="1"/>
  <c r="R775" i="1"/>
  <c r="S775" i="1"/>
  <c r="Y775" i="1"/>
  <c r="Z775" i="1"/>
  <c r="I775" i="1"/>
  <c r="AA775" i="1"/>
  <c r="D775" i="1"/>
  <c r="I767" i="1"/>
  <c r="Q767" i="1"/>
  <c r="Y767" i="1"/>
  <c r="AG767" i="1"/>
  <c r="J767" i="1"/>
  <c r="R767" i="1"/>
  <c r="Z767" i="1"/>
  <c r="AH767" i="1"/>
  <c r="H767" i="1"/>
  <c r="T767" i="1"/>
  <c r="AD767" i="1"/>
  <c r="AN767" i="1"/>
  <c r="K767" i="1"/>
  <c r="U767" i="1"/>
  <c r="AE767" i="1"/>
  <c r="L767" i="1"/>
  <c r="V767" i="1"/>
  <c r="AF767" i="1"/>
  <c r="M767" i="1"/>
  <c r="W767" i="1"/>
  <c r="AI767" i="1"/>
  <c r="N767" i="1"/>
  <c r="X767" i="1"/>
  <c r="AJ767" i="1"/>
  <c r="G767" i="1"/>
  <c r="AL767" i="1"/>
  <c r="O767" i="1"/>
  <c r="AM767" i="1"/>
  <c r="P767" i="1"/>
  <c r="S767" i="1"/>
  <c r="AA767" i="1"/>
  <c r="AB767" i="1"/>
  <c r="E767" i="1"/>
  <c r="AC767" i="1"/>
  <c r="AK767" i="1"/>
  <c r="F767" i="1"/>
  <c r="D767" i="1"/>
  <c r="I759" i="1"/>
  <c r="Q759" i="1"/>
  <c r="Y759" i="1"/>
  <c r="AG759" i="1"/>
  <c r="J759" i="1"/>
  <c r="R759" i="1"/>
  <c r="Z759" i="1"/>
  <c r="AH759" i="1"/>
  <c r="H759" i="1"/>
  <c r="T759" i="1"/>
  <c r="AD759" i="1"/>
  <c r="AN759" i="1"/>
  <c r="K759" i="1"/>
  <c r="U759" i="1"/>
  <c r="AE759" i="1"/>
  <c r="L759" i="1"/>
  <c r="V759" i="1"/>
  <c r="AF759" i="1"/>
  <c r="M759" i="1"/>
  <c r="W759" i="1"/>
  <c r="AI759" i="1"/>
  <c r="N759" i="1"/>
  <c r="X759" i="1"/>
  <c r="AJ759" i="1"/>
  <c r="O759" i="1"/>
  <c r="AM759" i="1"/>
  <c r="P759" i="1"/>
  <c r="S759" i="1"/>
  <c r="AA759" i="1"/>
  <c r="AB759" i="1"/>
  <c r="E759" i="1"/>
  <c r="AC759" i="1"/>
  <c r="F759" i="1"/>
  <c r="AK759" i="1"/>
  <c r="G759" i="1"/>
  <c r="AL759" i="1"/>
  <c r="D759" i="1"/>
  <c r="I751" i="1"/>
  <c r="Q751" i="1"/>
  <c r="Y751" i="1"/>
  <c r="AG751" i="1"/>
  <c r="J751" i="1"/>
  <c r="R751" i="1"/>
  <c r="Z751" i="1"/>
  <c r="AH751" i="1"/>
  <c r="H751" i="1"/>
  <c r="T751" i="1"/>
  <c r="AD751" i="1"/>
  <c r="AN751" i="1"/>
  <c r="K751" i="1"/>
  <c r="U751" i="1"/>
  <c r="AE751" i="1"/>
  <c r="L751" i="1"/>
  <c r="V751" i="1"/>
  <c r="AF751" i="1"/>
  <c r="M751" i="1"/>
  <c r="W751" i="1"/>
  <c r="AI751" i="1"/>
  <c r="N751" i="1"/>
  <c r="X751" i="1"/>
  <c r="AJ751" i="1"/>
  <c r="P751" i="1"/>
  <c r="S751" i="1"/>
  <c r="AA751" i="1"/>
  <c r="AB751" i="1"/>
  <c r="E751" i="1"/>
  <c r="AC751" i="1"/>
  <c r="F751" i="1"/>
  <c r="AK751" i="1"/>
  <c r="G751" i="1"/>
  <c r="AL751" i="1"/>
  <c r="O751" i="1"/>
  <c r="AM751" i="1"/>
  <c r="D751" i="1"/>
  <c r="I743" i="1"/>
  <c r="Q743" i="1"/>
  <c r="Y743" i="1"/>
  <c r="AG743" i="1"/>
  <c r="J743" i="1"/>
  <c r="R743" i="1"/>
  <c r="Z743" i="1"/>
  <c r="AH743" i="1"/>
  <c r="H743" i="1"/>
  <c r="T743" i="1"/>
  <c r="AD743" i="1"/>
  <c r="AN743" i="1"/>
  <c r="K743" i="1"/>
  <c r="U743" i="1"/>
  <c r="AE743" i="1"/>
  <c r="L743" i="1"/>
  <c r="V743" i="1"/>
  <c r="AF743" i="1"/>
  <c r="M743" i="1"/>
  <c r="W743" i="1"/>
  <c r="AI743" i="1"/>
  <c r="N743" i="1"/>
  <c r="X743" i="1"/>
  <c r="AJ743" i="1"/>
  <c r="S743" i="1"/>
  <c r="AA743" i="1"/>
  <c r="AB743" i="1"/>
  <c r="E743" i="1"/>
  <c r="AC743" i="1"/>
  <c r="F743" i="1"/>
  <c r="AK743" i="1"/>
  <c r="G743" i="1"/>
  <c r="AL743" i="1"/>
  <c r="O743" i="1"/>
  <c r="AM743" i="1"/>
  <c r="P743" i="1"/>
  <c r="D743" i="1"/>
  <c r="I735" i="1"/>
  <c r="Q735" i="1"/>
  <c r="Y735" i="1"/>
  <c r="AG735" i="1"/>
  <c r="J735" i="1"/>
  <c r="R735" i="1"/>
  <c r="Z735" i="1"/>
  <c r="AH735" i="1"/>
  <c r="H735" i="1"/>
  <c r="T735" i="1"/>
  <c r="AD735" i="1"/>
  <c r="AN735" i="1"/>
  <c r="K735" i="1"/>
  <c r="U735" i="1"/>
  <c r="AE735" i="1"/>
  <c r="L735" i="1"/>
  <c r="V735" i="1"/>
  <c r="AF735" i="1"/>
  <c r="M735" i="1"/>
  <c r="W735" i="1"/>
  <c r="AI735" i="1"/>
  <c r="N735" i="1"/>
  <c r="X735" i="1"/>
  <c r="AJ735" i="1"/>
  <c r="AA735" i="1"/>
  <c r="AB735" i="1"/>
  <c r="E735" i="1"/>
  <c r="AC735" i="1"/>
  <c r="F735" i="1"/>
  <c r="AK735" i="1"/>
  <c r="G735" i="1"/>
  <c r="AL735" i="1"/>
  <c r="O735" i="1"/>
  <c r="AM735" i="1"/>
  <c r="P735" i="1"/>
  <c r="S735" i="1"/>
  <c r="D735" i="1"/>
  <c r="I727" i="1"/>
  <c r="Q727" i="1"/>
  <c r="Y727" i="1"/>
  <c r="AG727" i="1"/>
  <c r="J727" i="1"/>
  <c r="R727" i="1"/>
  <c r="Z727" i="1"/>
  <c r="AH727" i="1"/>
  <c r="H727" i="1"/>
  <c r="T727" i="1"/>
  <c r="AD727" i="1"/>
  <c r="AN727" i="1"/>
  <c r="K727" i="1"/>
  <c r="U727" i="1"/>
  <c r="AE727" i="1"/>
  <c r="L727" i="1"/>
  <c r="V727" i="1"/>
  <c r="AF727" i="1"/>
  <c r="M727" i="1"/>
  <c r="W727" i="1"/>
  <c r="AI727" i="1"/>
  <c r="N727" i="1"/>
  <c r="X727" i="1"/>
  <c r="AJ727" i="1"/>
  <c r="AB727" i="1"/>
  <c r="E727" i="1"/>
  <c r="AC727" i="1"/>
  <c r="F727" i="1"/>
  <c r="AK727" i="1"/>
  <c r="G727" i="1"/>
  <c r="AL727" i="1"/>
  <c r="O727" i="1"/>
  <c r="AM727" i="1"/>
  <c r="P727" i="1"/>
  <c r="S727" i="1"/>
  <c r="AA727" i="1"/>
  <c r="D727" i="1"/>
  <c r="I719" i="1"/>
  <c r="Q719" i="1"/>
  <c r="Y719" i="1"/>
  <c r="AG719" i="1"/>
  <c r="J719" i="1"/>
  <c r="R719" i="1"/>
  <c r="Z719" i="1"/>
  <c r="AH719" i="1"/>
  <c r="H719" i="1"/>
  <c r="T719" i="1"/>
  <c r="AD719" i="1"/>
  <c r="AN719" i="1"/>
  <c r="K719" i="1"/>
  <c r="U719" i="1"/>
  <c r="AE719" i="1"/>
  <c r="L719" i="1"/>
  <c r="V719" i="1"/>
  <c r="AF719" i="1"/>
  <c r="M719" i="1"/>
  <c r="W719" i="1"/>
  <c r="AI719" i="1"/>
  <c r="N719" i="1"/>
  <c r="X719" i="1"/>
  <c r="AJ719" i="1"/>
  <c r="E719" i="1"/>
  <c r="AC719" i="1"/>
  <c r="F719" i="1"/>
  <c r="AK719" i="1"/>
  <c r="G719" i="1"/>
  <c r="AL719" i="1"/>
  <c r="O719" i="1"/>
  <c r="AM719" i="1"/>
  <c r="P719" i="1"/>
  <c r="S719" i="1"/>
  <c r="AA719" i="1"/>
  <c r="AB719" i="1"/>
  <c r="D719" i="1"/>
  <c r="I711" i="1"/>
  <c r="Q711" i="1"/>
  <c r="Y711" i="1"/>
  <c r="AG711" i="1"/>
  <c r="J711" i="1"/>
  <c r="R711" i="1"/>
  <c r="Z711" i="1"/>
  <c r="AH711" i="1"/>
  <c r="K711" i="1"/>
  <c r="S711" i="1"/>
  <c r="AA711" i="1"/>
  <c r="AI711" i="1"/>
  <c r="L711" i="1"/>
  <c r="T711" i="1"/>
  <c r="AB711" i="1"/>
  <c r="AJ711" i="1"/>
  <c r="N711" i="1"/>
  <c r="AD711" i="1"/>
  <c r="O711" i="1"/>
  <c r="AE711" i="1"/>
  <c r="P711" i="1"/>
  <c r="AF711" i="1"/>
  <c r="E711" i="1"/>
  <c r="U711" i="1"/>
  <c r="AK711" i="1"/>
  <c r="F711" i="1"/>
  <c r="V711" i="1"/>
  <c r="AL711" i="1"/>
  <c r="G711" i="1"/>
  <c r="H711" i="1"/>
  <c r="M711" i="1"/>
  <c r="W711" i="1"/>
  <c r="X711" i="1"/>
  <c r="AC711" i="1"/>
  <c r="AM711" i="1"/>
  <c r="AN711" i="1"/>
  <c r="D711" i="1"/>
  <c r="L703" i="1"/>
  <c r="T703" i="1"/>
  <c r="AB703" i="1"/>
  <c r="AJ703" i="1"/>
  <c r="E703" i="1"/>
  <c r="M703" i="1"/>
  <c r="U703" i="1"/>
  <c r="AC703" i="1"/>
  <c r="AK703" i="1"/>
  <c r="H703" i="1"/>
  <c r="R703" i="1"/>
  <c r="AD703" i="1"/>
  <c r="AN703" i="1"/>
  <c r="I703" i="1"/>
  <c r="S703" i="1"/>
  <c r="AE703" i="1"/>
  <c r="J703" i="1"/>
  <c r="V703" i="1"/>
  <c r="AF703" i="1"/>
  <c r="K703" i="1"/>
  <c r="W703" i="1"/>
  <c r="AG703" i="1"/>
  <c r="Y703" i="1"/>
  <c r="F703" i="1"/>
  <c r="Z703" i="1"/>
  <c r="G703" i="1"/>
  <c r="AA703" i="1"/>
  <c r="N703" i="1"/>
  <c r="AH703" i="1"/>
  <c r="O703" i="1"/>
  <c r="AI703" i="1"/>
  <c r="P703" i="1"/>
  <c r="Q703" i="1"/>
  <c r="X703" i="1"/>
  <c r="AL703" i="1"/>
  <c r="AM703" i="1"/>
  <c r="D703" i="1"/>
  <c r="L695" i="1"/>
  <c r="T695" i="1"/>
  <c r="AB695" i="1"/>
  <c r="AJ695" i="1"/>
  <c r="E695" i="1"/>
  <c r="M695" i="1"/>
  <c r="U695" i="1"/>
  <c r="AC695" i="1"/>
  <c r="AK695" i="1"/>
  <c r="H695" i="1"/>
  <c r="R695" i="1"/>
  <c r="AD695" i="1"/>
  <c r="AN695" i="1"/>
  <c r="I695" i="1"/>
  <c r="S695" i="1"/>
  <c r="AE695" i="1"/>
  <c r="J695" i="1"/>
  <c r="V695" i="1"/>
  <c r="AF695" i="1"/>
  <c r="K695" i="1"/>
  <c r="W695" i="1"/>
  <c r="AG695" i="1"/>
  <c r="O695" i="1"/>
  <c r="AI695" i="1"/>
  <c r="P695" i="1"/>
  <c r="AL695" i="1"/>
  <c r="Q695" i="1"/>
  <c r="AM695" i="1"/>
  <c r="X695" i="1"/>
  <c r="Y695" i="1"/>
  <c r="N695" i="1"/>
  <c r="Z695" i="1"/>
  <c r="AA695" i="1"/>
  <c r="AH695" i="1"/>
  <c r="F695" i="1"/>
  <c r="G695" i="1"/>
  <c r="D695" i="1"/>
  <c r="L687" i="1"/>
  <c r="T687" i="1"/>
  <c r="AB687" i="1"/>
  <c r="AJ687" i="1"/>
  <c r="E687" i="1"/>
  <c r="M687" i="1"/>
  <c r="U687" i="1"/>
  <c r="AC687" i="1"/>
  <c r="AK687" i="1"/>
  <c r="G687" i="1"/>
  <c r="O687" i="1"/>
  <c r="W687" i="1"/>
  <c r="AE687" i="1"/>
  <c r="AM687" i="1"/>
  <c r="P687" i="1"/>
  <c r="AA687" i="1"/>
  <c r="Q687" i="1"/>
  <c r="AD687" i="1"/>
  <c r="F687" i="1"/>
  <c r="R687" i="1"/>
  <c r="AF687" i="1"/>
  <c r="H687" i="1"/>
  <c r="S687" i="1"/>
  <c r="AG687" i="1"/>
  <c r="J687" i="1"/>
  <c r="AI687" i="1"/>
  <c r="K687" i="1"/>
  <c r="AL687" i="1"/>
  <c r="N687" i="1"/>
  <c r="AN687" i="1"/>
  <c r="V687" i="1"/>
  <c r="X687" i="1"/>
  <c r="I687" i="1"/>
  <c r="Y687" i="1"/>
  <c r="Z687" i="1"/>
  <c r="AH687" i="1"/>
  <c r="D687" i="1"/>
  <c r="L679" i="1"/>
  <c r="T679" i="1"/>
  <c r="AB679" i="1"/>
  <c r="AJ679" i="1"/>
  <c r="E679" i="1"/>
  <c r="M679" i="1"/>
  <c r="U679" i="1"/>
  <c r="AC679" i="1"/>
  <c r="AK679" i="1"/>
  <c r="G679" i="1"/>
  <c r="O679" i="1"/>
  <c r="W679" i="1"/>
  <c r="AE679" i="1"/>
  <c r="AM679" i="1"/>
  <c r="I679" i="1"/>
  <c r="V679" i="1"/>
  <c r="AH679" i="1"/>
  <c r="J679" i="1"/>
  <c r="X679" i="1"/>
  <c r="AI679" i="1"/>
  <c r="K679" i="1"/>
  <c r="Y679" i="1"/>
  <c r="AL679" i="1"/>
  <c r="N679" i="1"/>
  <c r="Z679" i="1"/>
  <c r="AN679" i="1"/>
  <c r="Q679" i="1"/>
  <c r="R679" i="1"/>
  <c r="S679" i="1"/>
  <c r="AA679" i="1"/>
  <c r="AD679" i="1"/>
  <c r="P679" i="1"/>
  <c r="AF679" i="1"/>
  <c r="AG679" i="1"/>
  <c r="F679" i="1"/>
  <c r="H679" i="1"/>
  <c r="D679" i="1"/>
  <c r="L671" i="1"/>
  <c r="T671" i="1"/>
  <c r="AB671" i="1"/>
  <c r="AJ671" i="1"/>
  <c r="E671" i="1"/>
  <c r="M671" i="1"/>
  <c r="U671" i="1"/>
  <c r="AC671" i="1"/>
  <c r="AK671" i="1"/>
  <c r="G671" i="1"/>
  <c r="O671" i="1"/>
  <c r="W671" i="1"/>
  <c r="AE671" i="1"/>
  <c r="AM671" i="1"/>
  <c r="P671" i="1"/>
  <c r="AA671" i="1"/>
  <c r="Q671" i="1"/>
  <c r="AD671" i="1"/>
  <c r="F671" i="1"/>
  <c r="R671" i="1"/>
  <c r="AF671" i="1"/>
  <c r="H671" i="1"/>
  <c r="S671" i="1"/>
  <c r="AG671" i="1"/>
  <c r="X671" i="1"/>
  <c r="Y671" i="1"/>
  <c r="Z671" i="1"/>
  <c r="I671" i="1"/>
  <c r="AH671" i="1"/>
  <c r="J671" i="1"/>
  <c r="AI671" i="1"/>
  <c r="AL671" i="1"/>
  <c r="AN671" i="1"/>
  <c r="K671" i="1"/>
  <c r="N671" i="1"/>
  <c r="V671" i="1"/>
  <c r="D671" i="1"/>
  <c r="L663" i="1"/>
  <c r="T663" i="1"/>
  <c r="AB663" i="1"/>
  <c r="AJ663" i="1"/>
  <c r="E663" i="1"/>
  <c r="M663" i="1"/>
  <c r="U663" i="1"/>
  <c r="AC663" i="1"/>
  <c r="AK663" i="1"/>
  <c r="F663" i="1"/>
  <c r="N663" i="1"/>
  <c r="V663" i="1"/>
  <c r="AD663" i="1"/>
  <c r="AL663" i="1"/>
  <c r="G663" i="1"/>
  <c r="O663" i="1"/>
  <c r="W663" i="1"/>
  <c r="AE663" i="1"/>
  <c r="AM663" i="1"/>
  <c r="H663" i="1"/>
  <c r="P663" i="1"/>
  <c r="X663" i="1"/>
  <c r="AF663" i="1"/>
  <c r="AN663" i="1"/>
  <c r="K663" i="1"/>
  <c r="AH663" i="1"/>
  <c r="Q663" i="1"/>
  <c r="AI663" i="1"/>
  <c r="R663" i="1"/>
  <c r="S663" i="1"/>
  <c r="Z663" i="1"/>
  <c r="AA663" i="1"/>
  <c r="AG663" i="1"/>
  <c r="I663" i="1"/>
  <c r="J663" i="1"/>
  <c r="Y663" i="1"/>
  <c r="D663" i="1"/>
  <c r="L655" i="1"/>
  <c r="T655" i="1"/>
  <c r="AB655" i="1"/>
  <c r="AJ655" i="1"/>
  <c r="E655" i="1"/>
  <c r="M655" i="1"/>
  <c r="U655" i="1"/>
  <c r="AC655" i="1"/>
  <c r="AK655" i="1"/>
  <c r="F655" i="1"/>
  <c r="N655" i="1"/>
  <c r="V655" i="1"/>
  <c r="AD655" i="1"/>
  <c r="AL655" i="1"/>
  <c r="G655" i="1"/>
  <c r="O655" i="1"/>
  <c r="W655" i="1"/>
  <c r="AE655" i="1"/>
  <c r="AM655" i="1"/>
  <c r="H655" i="1"/>
  <c r="P655" i="1"/>
  <c r="X655" i="1"/>
  <c r="AF655" i="1"/>
  <c r="AN655" i="1"/>
  <c r="Y655" i="1"/>
  <c r="Z655" i="1"/>
  <c r="I655" i="1"/>
  <c r="AA655" i="1"/>
  <c r="J655" i="1"/>
  <c r="AG655" i="1"/>
  <c r="Q655" i="1"/>
  <c r="R655" i="1"/>
  <c r="S655" i="1"/>
  <c r="AH655" i="1"/>
  <c r="AI655" i="1"/>
  <c r="K655" i="1"/>
  <c r="D655" i="1"/>
  <c r="L647" i="1"/>
  <c r="T647" i="1"/>
  <c r="AB647" i="1"/>
  <c r="AJ647" i="1"/>
  <c r="E647" i="1"/>
  <c r="M647" i="1"/>
  <c r="U647" i="1"/>
  <c r="AC647" i="1"/>
  <c r="AK647" i="1"/>
  <c r="F647" i="1"/>
  <c r="N647" i="1"/>
  <c r="V647" i="1"/>
  <c r="AD647" i="1"/>
  <c r="AL647" i="1"/>
  <c r="G647" i="1"/>
  <c r="O647" i="1"/>
  <c r="W647" i="1"/>
  <c r="AE647" i="1"/>
  <c r="AM647" i="1"/>
  <c r="H647" i="1"/>
  <c r="P647" i="1"/>
  <c r="X647" i="1"/>
  <c r="AF647" i="1"/>
  <c r="AN647" i="1"/>
  <c r="K647" i="1"/>
  <c r="AH647" i="1"/>
  <c r="Q647" i="1"/>
  <c r="AI647" i="1"/>
  <c r="R647" i="1"/>
  <c r="S647" i="1"/>
  <c r="I647" i="1"/>
  <c r="J647" i="1"/>
  <c r="Y647" i="1"/>
  <c r="Z647" i="1"/>
  <c r="AA647" i="1"/>
  <c r="AG647" i="1"/>
  <c r="D647" i="1"/>
  <c r="L639" i="1"/>
  <c r="T639" i="1"/>
  <c r="AB639" i="1"/>
  <c r="AJ639" i="1"/>
  <c r="E639" i="1"/>
  <c r="M639" i="1"/>
  <c r="U639" i="1"/>
  <c r="AC639" i="1"/>
  <c r="AK639" i="1"/>
  <c r="F639" i="1"/>
  <c r="N639" i="1"/>
  <c r="V639" i="1"/>
  <c r="AD639" i="1"/>
  <c r="AL639" i="1"/>
  <c r="G639" i="1"/>
  <c r="O639" i="1"/>
  <c r="W639" i="1"/>
  <c r="AE639" i="1"/>
  <c r="AM639" i="1"/>
  <c r="H639" i="1"/>
  <c r="P639" i="1"/>
  <c r="X639" i="1"/>
  <c r="AF639" i="1"/>
  <c r="AN639" i="1"/>
  <c r="Y639" i="1"/>
  <c r="Z639" i="1"/>
  <c r="I639" i="1"/>
  <c r="AA639" i="1"/>
  <c r="J639" i="1"/>
  <c r="AG639" i="1"/>
  <c r="K639" i="1"/>
  <c r="AI639" i="1"/>
  <c r="Q639" i="1"/>
  <c r="AH639" i="1"/>
  <c r="R639" i="1"/>
  <c r="S639" i="1"/>
  <c r="D639" i="1"/>
  <c r="L631" i="1"/>
  <c r="T631" i="1"/>
  <c r="AB631" i="1"/>
  <c r="AJ631" i="1"/>
  <c r="E631" i="1"/>
  <c r="M631" i="1"/>
  <c r="U631" i="1"/>
  <c r="AC631" i="1"/>
  <c r="AK631" i="1"/>
  <c r="F631" i="1"/>
  <c r="N631" i="1"/>
  <c r="V631" i="1"/>
  <c r="AD631" i="1"/>
  <c r="AL631" i="1"/>
  <c r="G631" i="1"/>
  <c r="O631" i="1"/>
  <c r="W631" i="1"/>
  <c r="AE631" i="1"/>
  <c r="AM631" i="1"/>
  <c r="H631" i="1"/>
  <c r="P631" i="1"/>
  <c r="X631" i="1"/>
  <c r="AF631" i="1"/>
  <c r="AN631" i="1"/>
  <c r="K631" i="1"/>
  <c r="AH631" i="1"/>
  <c r="Q631" i="1"/>
  <c r="AI631" i="1"/>
  <c r="R631" i="1"/>
  <c r="S631" i="1"/>
  <c r="Y631" i="1"/>
  <c r="Z631" i="1"/>
  <c r="I631" i="1"/>
  <c r="J631" i="1"/>
  <c r="AA631" i="1"/>
  <c r="AG631" i="1"/>
  <c r="D631" i="1"/>
  <c r="L623" i="1"/>
  <c r="T623" i="1"/>
  <c r="AB623" i="1"/>
  <c r="AJ623" i="1"/>
  <c r="E623" i="1"/>
  <c r="M623" i="1"/>
  <c r="U623" i="1"/>
  <c r="AC623" i="1"/>
  <c r="AK623" i="1"/>
  <c r="F623" i="1"/>
  <c r="N623" i="1"/>
  <c r="V623" i="1"/>
  <c r="AD623" i="1"/>
  <c r="AL623" i="1"/>
  <c r="G623" i="1"/>
  <c r="O623" i="1"/>
  <c r="W623" i="1"/>
  <c r="AE623" i="1"/>
  <c r="AM623" i="1"/>
  <c r="H623" i="1"/>
  <c r="P623" i="1"/>
  <c r="X623" i="1"/>
  <c r="AF623" i="1"/>
  <c r="AN623" i="1"/>
  <c r="Y623" i="1"/>
  <c r="Z623" i="1"/>
  <c r="I623" i="1"/>
  <c r="AA623" i="1"/>
  <c r="J623" i="1"/>
  <c r="AG623" i="1"/>
  <c r="K623" i="1"/>
  <c r="AH623" i="1"/>
  <c r="Q623" i="1"/>
  <c r="AI623" i="1"/>
  <c r="R623" i="1"/>
  <c r="S623" i="1"/>
  <c r="D623" i="1"/>
  <c r="L615" i="1"/>
  <c r="T615" i="1"/>
  <c r="AB615" i="1"/>
  <c r="AJ615" i="1"/>
  <c r="E615" i="1"/>
  <c r="M615" i="1"/>
  <c r="U615" i="1"/>
  <c r="AC615" i="1"/>
  <c r="AK615" i="1"/>
  <c r="F615" i="1"/>
  <c r="N615" i="1"/>
  <c r="V615" i="1"/>
  <c r="AD615" i="1"/>
  <c r="AL615" i="1"/>
  <c r="G615" i="1"/>
  <c r="O615" i="1"/>
  <c r="W615" i="1"/>
  <c r="AE615" i="1"/>
  <c r="AM615" i="1"/>
  <c r="H615" i="1"/>
  <c r="P615" i="1"/>
  <c r="X615" i="1"/>
  <c r="AF615" i="1"/>
  <c r="AN615" i="1"/>
  <c r="K615" i="1"/>
  <c r="AH615" i="1"/>
  <c r="Q615" i="1"/>
  <c r="AI615" i="1"/>
  <c r="R615" i="1"/>
  <c r="S615" i="1"/>
  <c r="Y615" i="1"/>
  <c r="Z615" i="1"/>
  <c r="I615" i="1"/>
  <c r="J615" i="1"/>
  <c r="AA615" i="1"/>
  <c r="AG615" i="1"/>
  <c r="D615" i="1"/>
  <c r="L607" i="1"/>
  <c r="T607" i="1"/>
  <c r="AB607" i="1"/>
  <c r="AJ607" i="1"/>
  <c r="E607" i="1"/>
  <c r="M607" i="1"/>
  <c r="U607" i="1"/>
  <c r="AC607" i="1"/>
  <c r="AK607" i="1"/>
  <c r="F607" i="1"/>
  <c r="N607" i="1"/>
  <c r="V607" i="1"/>
  <c r="AD607" i="1"/>
  <c r="AL607" i="1"/>
  <c r="G607" i="1"/>
  <c r="O607" i="1"/>
  <c r="W607" i="1"/>
  <c r="AE607" i="1"/>
  <c r="AM607" i="1"/>
  <c r="H607" i="1"/>
  <c r="P607" i="1"/>
  <c r="X607" i="1"/>
  <c r="AF607" i="1"/>
  <c r="AN607" i="1"/>
  <c r="Y607" i="1"/>
  <c r="Z607" i="1"/>
  <c r="I607" i="1"/>
  <c r="AA607" i="1"/>
  <c r="J607" i="1"/>
  <c r="AG607" i="1"/>
  <c r="K607" i="1"/>
  <c r="AH607" i="1"/>
  <c r="Q607" i="1"/>
  <c r="AI607" i="1"/>
  <c r="R607" i="1"/>
  <c r="S607" i="1"/>
  <c r="D607" i="1"/>
  <c r="L599" i="1"/>
  <c r="T599" i="1"/>
  <c r="AB599" i="1"/>
  <c r="AJ599" i="1"/>
  <c r="E599" i="1"/>
  <c r="M599" i="1"/>
  <c r="U599" i="1"/>
  <c r="AC599" i="1"/>
  <c r="AK599" i="1"/>
  <c r="F599" i="1"/>
  <c r="N599" i="1"/>
  <c r="V599" i="1"/>
  <c r="AD599" i="1"/>
  <c r="AL599" i="1"/>
  <c r="G599" i="1"/>
  <c r="O599" i="1"/>
  <c r="W599" i="1"/>
  <c r="AE599" i="1"/>
  <c r="AM599" i="1"/>
  <c r="H599" i="1"/>
  <c r="P599" i="1"/>
  <c r="X599" i="1"/>
  <c r="AF599" i="1"/>
  <c r="AN599" i="1"/>
  <c r="K599" i="1"/>
  <c r="AH599" i="1"/>
  <c r="Q599" i="1"/>
  <c r="AI599" i="1"/>
  <c r="R599" i="1"/>
  <c r="S599" i="1"/>
  <c r="Y599" i="1"/>
  <c r="Z599" i="1"/>
  <c r="I599" i="1"/>
  <c r="J599" i="1"/>
  <c r="AA599" i="1"/>
  <c r="AG599" i="1"/>
  <c r="D599" i="1"/>
  <c r="L591" i="1"/>
  <c r="T591" i="1"/>
  <c r="AB591" i="1"/>
  <c r="AJ591" i="1"/>
  <c r="E591" i="1"/>
  <c r="M591" i="1"/>
  <c r="U591" i="1"/>
  <c r="AC591" i="1"/>
  <c r="AK591" i="1"/>
  <c r="F591" i="1"/>
  <c r="N591" i="1"/>
  <c r="V591" i="1"/>
  <c r="AD591" i="1"/>
  <c r="AL591" i="1"/>
  <c r="G591" i="1"/>
  <c r="O591" i="1"/>
  <c r="W591" i="1"/>
  <c r="AE591" i="1"/>
  <c r="AM591" i="1"/>
  <c r="H591" i="1"/>
  <c r="P591" i="1"/>
  <c r="X591" i="1"/>
  <c r="AF591" i="1"/>
  <c r="AN591" i="1"/>
  <c r="Y591" i="1"/>
  <c r="Z591" i="1"/>
  <c r="I591" i="1"/>
  <c r="AA591" i="1"/>
  <c r="J591" i="1"/>
  <c r="AG591" i="1"/>
  <c r="K591" i="1"/>
  <c r="AH591" i="1"/>
  <c r="Q591" i="1"/>
  <c r="AI591" i="1"/>
  <c r="R591" i="1"/>
  <c r="S591" i="1"/>
  <c r="D591" i="1"/>
  <c r="L583" i="1"/>
  <c r="T583" i="1"/>
  <c r="AB583" i="1"/>
  <c r="AJ583" i="1"/>
  <c r="E583" i="1"/>
  <c r="M583" i="1"/>
  <c r="U583" i="1"/>
  <c r="AC583" i="1"/>
  <c r="AK583" i="1"/>
  <c r="F583" i="1"/>
  <c r="N583" i="1"/>
  <c r="V583" i="1"/>
  <c r="AD583" i="1"/>
  <c r="AL583" i="1"/>
  <c r="G583" i="1"/>
  <c r="O583" i="1"/>
  <c r="W583" i="1"/>
  <c r="AE583" i="1"/>
  <c r="AM583" i="1"/>
  <c r="H583" i="1"/>
  <c r="P583" i="1"/>
  <c r="X583" i="1"/>
  <c r="AF583" i="1"/>
  <c r="AN583" i="1"/>
  <c r="K583" i="1"/>
  <c r="AH583" i="1"/>
  <c r="Q583" i="1"/>
  <c r="AI583" i="1"/>
  <c r="R583" i="1"/>
  <c r="S583" i="1"/>
  <c r="Y583" i="1"/>
  <c r="Z583" i="1"/>
  <c r="AA583" i="1"/>
  <c r="AG583" i="1"/>
  <c r="J583" i="1"/>
  <c r="I583" i="1"/>
  <c r="D583" i="1"/>
  <c r="L575" i="1"/>
  <c r="T575" i="1"/>
  <c r="AB575" i="1"/>
  <c r="AJ575" i="1"/>
  <c r="E575" i="1"/>
  <c r="M575" i="1"/>
  <c r="U575" i="1"/>
  <c r="AC575" i="1"/>
  <c r="AK575" i="1"/>
  <c r="F575" i="1"/>
  <c r="N575" i="1"/>
  <c r="V575" i="1"/>
  <c r="AD575" i="1"/>
  <c r="AL575" i="1"/>
  <c r="G575" i="1"/>
  <c r="O575" i="1"/>
  <c r="W575" i="1"/>
  <c r="AE575" i="1"/>
  <c r="AM575" i="1"/>
  <c r="H575" i="1"/>
  <c r="P575" i="1"/>
  <c r="X575" i="1"/>
  <c r="AF575" i="1"/>
  <c r="AN575" i="1"/>
  <c r="Y575" i="1"/>
  <c r="Z575" i="1"/>
  <c r="I575" i="1"/>
  <c r="AA575" i="1"/>
  <c r="J575" i="1"/>
  <c r="AG575" i="1"/>
  <c r="K575" i="1"/>
  <c r="AH575" i="1"/>
  <c r="Q575" i="1"/>
  <c r="AI575" i="1"/>
  <c r="R575" i="1"/>
  <c r="S575" i="1"/>
  <c r="D575" i="1"/>
  <c r="F567" i="1"/>
  <c r="N567" i="1"/>
  <c r="V567" i="1"/>
  <c r="AD567" i="1"/>
  <c r="AL567" i="1"/>
  <c r="G567" i="1"/>
  <c r="O567" i="1"/>
  <c r="W567" i="1"/>
  <c r="AE567" i="1"/>
  <c r="AM567" i="1"/>
  <c r="P567" i="1"/>
  <c r="Z567" i="1"/>
  <c r="AJ567" i="1"/>
  <c r="E567" i="1"/>
  <c r="Q567" i="1"/>
  <c r="AA567" i="1"/>
  <c r="AK567" i="1"/>
  <c r="H567" i="1"/>
  <c r="R567" i="1"/>
  <c r="AB567" i="1"/>
  <c r="AN567" i="1"/>
  <c r="I567" i="1"/>
  <c r="S567" i="1"/>
  <c r="AC567" i="1"/>
  <c r="J567" i="1"/>
  <c r="T567" i="1"/>
  <c r="AF567" i="1"/>
  <c r="L567" i="1"/>
  <c r="M567" i="1"/>
  <c r="U567" i="1"/>
  <c r="X567" i="1"/>
  <c r="Y567" i="1"/>
  <c r="AG567" i="1"/>
  <c r="K567" i="1"/>
  <c r="AH567" i="1"/>
  <c r="AI567" i="1"/>
  <c r="D567" i="1"/>
  <c r="F559" i="1"/>
  <c r="N559" i="1"/>
  <c r="V559" i="1"/>
  <c r="AD559" i="1"/>
  <c r="AL559" i="1"/>
  <c r="G559" i="1"/>
  <c r="O559" i="1"/>
  <c r="W559" i="1"/>
  <c r="AE559" i="1"/>
  <c r="AM559" i="1"/>
  <c r="H559" i="1"/>
  <c r="P559" i="1"/>
  <c r="X559" i="1"/>
  <c r="AF559" i="1"/>
  <c r="AN559" i="1"/>
  <c r="K559" i="1"/>
  <c r="Y559" i="1"/>
  <c r="AJ559" i="1"/>
  <c r="M559" i="1"/>
  <c r="AA559" i="1"/>
  <c r="L559" i="1"/>
  <c r="AC559" i="1"/>
  <c r="Q559" i="1"/>
  <c r="AG559" i="1"/>
  <c r="R559" i="1"/>
  <c r="AH559" i="1"/>
  <c r="S559" i="1"/>
  <c r="AI559" i="1"/>
  <c r="T559" i="1"/>
  <c r="AK559" i="1"/>
  <c r="E559" i="1"/>
  <c r="I559" i="1"/>
  <c r="J559" i="1"/>
  <c r="U559" i="1"/>
  <c r="Z559" i="1"/>
  <c r="AB559" i="1"/>
  <c r="D559" i="1"/>
  <c r="F551" i="1"/>
  <c r="N551" i="1"/>
  <c r="V551" i="1"/>
  <c r="AD551" i="1"/>
  <c r="AL551" i="1"/>
  <c r="G551" i="1"/>
  <c r="O551" i="1"/>
  <c r="W551" i="1"/>
  <c r="AE551" i="1"/>
  <c r="AM551" i="1"/>
  <c r="H551" i="1"/>
  <c r="P551" i="1"/>
  <c r="X551" i="1"/>
  <c r="AF551" i="1"/>
  <c r="AN551" i="1"/>
  <c r="I551" i="1"/>
  <c r="Q551" i="1"/>
  <c r="Y551" i="1"/>
  <c r="AG551" i="1"/>
  <c r="J551" i="1"/>
  <c r="R551" i="1"/>
  <c r="Z551" i="1"/>
  <c r="AH551" i="1"/>
  <c r="AA551" i="1"/>
  <c r="K551" i="1"/>
  <c r="AC551" i="1"/>
  <c r="E551" i="1"/>
  <c r="AJ551" i="1"/>
  <c r="L551" i="1"/>
  <c r="AK551" i="1"/>
  <c r="M551" i="1"/>
  <c r="S551" i="1"/>
  <c r="T551" i="1"/>
  <c r="AB551" i="1"/>
  <c r="AI551" i="1"/>
  <c r="U551" i="1"/>
  <c r="D551" i="1"/>
  <c r="F543" i="1"/>
  <c r="N543" i="1"/>
  <c r="V543" i="1"/>
  <c r="AD543" i="1"/>
  <c r="AL543" i="1"/>
  <c r="G543" i="1"/>
  <c r="O543" i="1"/>
  <c r="W543" i="1"/>
  <c r="AE543" i="1"/>
  <c r="AM543" i="1"/>
  <c r="H543" i="1"/>
  <c r="P543" i="1"/>
  <c r="X543" i="1"/>
  <c r="AF543" i="1"/>
  <c r="AN543" i="1"/>
  <c r="I543" i="1"/>
  <c r="Q543" i="1"/>
  <c r="Y543" i="1"/>
  <c r="AG543" i="1"/>
  <c r="J543" i="1"/>
  <c r="R543" i="1"/>
  <c r="Z543" i="1"/>
  <c r="AH543" i="1"/>
  <c r="M543" i="1"/>
  <c r="AJ543" i="1"/>
  <c r="T543" i="1"/>
  <c r="K543" i="1"/>
  <c r="AK543" i="1"/>
  <c r="L543" i="1"/>
  <c r="S543" i="1"/>
  <c r="U543" i="1"/>
  <c r="AA543" i="1"/>
  <c r="E543" i="1"/>
  <c r="AB543" i="1"/>
  <c r="AC543" i="1"/>
  <c r="AI543" i="1"/>
  <c r="D543" i="1"/>
  <c r="F535" i="1"/>
  <c r="N535" i="1"/>
  <c r="V535" i="1"/>
  <c r="AD535" i="1"/>
  <c r="AL535" i="1"/>
  <c r="G535" i="1"/>
  <c r="O535" i="1"/>
  <c r="W535" i="1"/>
  <c r="AE535" i="1"/>
  <c r="AM535" i="1"/>
  <c r="H535" i="1"/>
  <c r="P535" i="1"/>
  <c r="X535" i="1"/>
  <c r="AF535" i="1"/>
  <c r="AN535" i="1"/>
  <c r="I535" i="1"/>
  <c r="Q535" i="1"/>
  <c r="Y535" i="1"/>
  <c r="AG535" i="1"/>
  <c r="J535" i="1"/>
  <c r="R535" i="1"/>
  <c r="Z535" i="1"/>
  <c r="AH535" i="1"/>
  <c r="AA535" i="1"/>
  <c r="K535" i="1"/>
  <c r="AC535" i="1"/>
  <c r="M535" i="1"/>
  <c r="S535" i="1"/>
  <c r="T535" i="1"/>
  <c r="U535" i="1"/>
  <c r="AB535" i="1"/>
  <c r="E535" i="1"/>
  <c r="L535" i="1"/>
  <c r="AI535" i="1"/>
  <c r="AJ535" i="1"/>
  <c r="AK535" i="1"/>
  <c r="D535" i="1"/>
  <c r="F527" i="1"/>
  <c r="N527" i="1"/>
  <c r="V527" i="1"/>
  <c r="AD527" i="1"/>
  <c r="AL527" i="1"/>
  <c r="G527" i="1"/>
  <c r="O527" i="1"/>
  <c r="W527" i="1"/>
  <c r="AE527" i="1"/>
  <c r="AM527" i="1"/>
  <c r="H527" i="1"/>
  <c r="P527" i="1"/>
  <c r="X527" i="1"/>
  <c r="AF527" i="1"/>
  <c r="AN527" i="1"/>
  <c r="I527" i="1"/>
  <c r="Q527" i="1"/>
  <c r="Y527" i="1"/>
  <c r="AG527" i="1"/>
  <c r="J527" i="1"/>
  <c r="R527" i="1"/>
  <c r="Z527" i="1"/>
  <c r="AH527" i="1"/>
  <c r="M527" i="1"/>
  <c r="AJ527" i="1"/>
  <c r="T527" i="1"/>
  <c r="S527" i="1"/>
  <c r="U527" i="1"/>
  <c r="AA527" i="1"/>
  <c r="AB527" i="1"/>
  <c r="AC527" i="1"/>
  <c r="E527" i="1"/>
  <c r="K527" i="1"/>
  <c r="L527" i="1"/>
  <c r="AI527" i="1"/>
  <c r="AK527" i="1"/>
  <c r="D527" i="1"/>
  <c r="F519" i="1"/>
  <c r="N519" i="1"/>
  <c r="V519" i="1"/>
  <c r="AD519" i="1"/>
  <c r="AL519" i="1"/>
  <c r="G519" i="1"/>
  <c r="O519" i="1"/>
  <c r="W519" i="1"/>
  <c r="AE519" i="1"/>
  <c r="AM519" i="1"/>
  <c r="H519" i="1"/>
  <c r="P519" i="1"/>
  <c r="X519" i="1"/>
  <c r="AF519" i="1"/>
  <c r="AN519" i="1"/>
  <c r="I519" i="1"/>
  <c r="Q519" i="1"/>
  <c r="Y519" i="1"/>
  <c r="AG519" i="1"/>
  <c r="J519" i="1"/>
  <c r="R519" i="1"/>
  <c r="Z519" i="1"/>
  <c r="AH519" i="1"/>
  <c r="AA519" i="1"/>
  <c r="K519" i="1"/>
  <c r="AC519" i="1"/>
  <c r="T519" i="1"/>
  <c r="U519" i="1"/>
  <c r="AB519" i="1"/>
  <c r="AI519" i="1"/>
  <c r="E519" i="1"/>
  <c r="AJ519" i="1"/>
  <c r="L519" i="1"/>
  <c r="M519" i="1"/>
  <c r="S519" i="1"/>
  <c r="AK519" i="1"/>
  <c r="D519" i="1"/>
  <c r="F511" i="1"/>
  <c r="N511" i="1"/>
  <c r="V511" i="1"/>
  <c r="AD511" i="1"/>
  <c r="AL511" i="1"/>
  <c r="G511" i="1"/>
  <c r="O511" i="1"/>
  <c r="W511" i="1"/>
  <c r="AE511" i="1"/>
  <c r="AM511" i="1"/>
  <c r="H511" i="1"/>
  <c r="P511" i="1"/>
  <c r="X511" i="1"/>
  <c r="AF511" i="1"/>
  <c r="AN511" i="1"/>
  <c r="I511" i="1"/>
  <c r="Q511" i="1"/>
  <c r="Y511" i="1"/>
  <c r="AG511" i="1"/>
  <c r="J511" i="1"/>
  <c r="R511" i="1"/>
  <c r="Z511" i="1"/>
  <c r="AH511" i="1"/>
  <c r="M511" i="1"/>
  <c r="AJ511" i="1"/>
  <c r="S511" i="1"/>
  <c r="AK511" i="1"/>
  <c r="T511" i="1"/>
  <c r="U511" i="1"/>
  <c r="AB511" i="1"/>
  <c r="AC511" i="1"/>
  <c r="AI511" i="1"/>
  <c r="E511" i="1"/>
  <c r="K511" i="1"/>
  <c r="L511" i="1"/>
  <c r="AA511" i="1"/>
  <c r="D511" i="1"/>
  <c r="F503" i="1"/>
  <c r="N503" i="1"/>
  <c r="V503" i="1"/>
  <c r="AD503" i="1"/>
  <c r="AL503" i="1"/>
  <c r="G503" i="1"/>
  <c r="O503" i="1"/>
  <c r="W503" i="1"/>
  <c r="AE503" i="1"/>
  <c r="AM503" i="1"/>
  <c r="H503" i="1"/>
  <c r="P503" i="1"/>
  <c r="X503" i="1"/>
  <c r="AF503" i="1"/>
  <c r="AN503" i="1"/>
  <c r="I503" i="1"/>
  <c r="Q503" i="1"/>
  <c r="Y503" i="1"/>
  <c r="AG503" i="1"/>
  <c r="J503" i="1"/>
  <c r="R503" i="1"/>
  <c r="Z503" i="1"/>
  <c r="AH503" i="1"/>
  <c r="AA503" i="1"/>
  <c r="E503" i="1"/>
  <c r="AB503" i="1"/>
  <c r="K503" i="1"/>
  <c r="AC503" i="1"/>
  <c r="L503" i="1"/>
  <c r="AI503" i="1"/>
  <c r="S503" i="1"/>
  <c r="T503" i="1"/>
  <c r="U503" i="1"/>
  <c r="AJ503" i="1"/>
  <c r="AK503" i="1"/>
  <c r="M503" i="1"/>
  <c r="D503" i="1"/>
  <c r="F495" i="1"/>
  <c r="N495" i="1"/>
  <c r="V495" i="1"/>
  <c r="AD495" i="1"/>
  <c r="AL495" i="1"/>
  <c r="G495" i="1"/>
  <c r="O495" i="1"/>
  <c r="W495" i="1"/>
  <c r="AE495" i="1"/>
  <c r="AM495" i="1"/>
  <c r="H495" i="1"/>
  <c r="P495" i="1"/>
  <c r="X495" i="1"/>
  <c r="AF495" i="1"/>
  <c r="AN495" i="1"/>
  <c r="I495" i="1"/>
  <c r="Q495" i="1"/>
  <c r="Y495" i="1"/>
  <c r="AG495" i="1"/>
  <c r="J495" i="1"/>
  <c r="R495" i="1"/>
  <c r="Z495" i="1"/>
  <c r="AH495" i="1"/>
  <c r="M495" i="1"/>
  <c r="AJ495" i="1"/>
  <c r="S495" i="1"/>
  <c r="AK495" i="1"/>
  <c r="T495" i="1"/>
  <c r="U495" i="1"/>
  <c r="E495" i="1"/>
  <c r="K495" i="1"/>
  <c r="L495" i="1"/>
  <c r="AA495" i="1"/>
  <c r="AB495" i="1"/>
  <c r="AC495" i="1"/>
  <c r="AI495" i="1"/>
  <c r="D495" i="1"/>
  <c r="F487" i="1"/>
  <c r="N487" i="1"/>
  <c r="V487" i="1"/>
  <c r="AD487" i="1"/>
  <c r="AL487" i="1"/>
  <c r="G487" i="1"/>
  <c r="O487" i="1"/>
  <c r="W487" i="1"/>
  <c r="AE487" i="1"/>
  <c r="AM487" i="1"/>
  <c r="H487" i="1"/>
  <c r="P487" i="1"/>
  <c r="X487" i="1"/>
  <c r="AF487" i="1"/>
  <c r="AN487" i="1"/>
  <c r="I487" i="1"/>
  <c r="Q487" i="1"/>
  <c r="Y487" i="1"/>
  <c r="AG487" i="1"/>
  <c r="J487" i="1"/>
  <c r="R487" i="1"/>
  <c r="Z487" i="1"/>
  <c r="AH487" i="1"/>
  <c r="AA487" i="1"/>
  <c r="E487" i="1"/>
  <c r="AB487" i="1"/>
  <c r="K487" i="1"/>
  <c r="AC487" i="1"/>
  <c r="L487" i="1"/>
  <c r="AI487" i="1"/>
  <c r="M487" i="1"/>
  <c r="AJ487" i="1"/>
  <c r="T487" i="1"/>
  <c r="U487" i="1"/>
  <c r="AK487" i="1"/>
  <c r="S487" i="1"/>
  <c r="D487" i="1"/>
  <c r="F479" i="1"/>
  <c r="N479" i="1"/>
  <c r="V479" i="1"/>
  <c r="AD479" i="1"/>
  <c r="AL479" i="1"/>
  <c r="G479" i="1"/>
  <c r="O479" i="1"/>
  <c r="W479" i="1"/>
  <c r="AE479" i="1"/>
  <c r="AM479" i="1"/>
  <c r="H479" i="1"/>
  <c r="P479" i="1"/>
  <c r="X479" i="1"/>
  <c r="AF479" i="1"/>
  <c r="AN479" i="1"/>
  <c r="I479" i="1"/>
  <c r="Q479" i="1"/>
  <c r="Y479" i="1"/>
  <c r="AG479" i="1"/>
  <c r="J479" i="1"/>
  <c r="R479" i="1"/>
  <c r="Z479" i="1"/>
  <c r="AH479" i="1"/>
  <c r="M479" i="1"/>
  <c r="AJ479" i="1"/>
  <c r="S479" i="1"/>
  <c r="AK479" i="1"/>
  <c r="T479" i="1"/>
  <c r="U479" i="1"/>
  <c r="AA479" i="1"/>
  <c r="AB479" i="1"/>
  <c r="AC479" i="1"/>
  <c r="AI479" i="1"/>
  <c r="E479" i="1"/>
  <c r="K479" i="1"/>
  <c r="L479" i="1"/>
  <c r="D479" i="1"/>
  <c r="F471" i="1"/>
  <c r="N471" i="1"/>
  <c r="V471" i="1"/>
  <c r="AD471" i="1"/>
  <c r="AL471" i="1"/>
  <c r="G471" i="1"/>
  <c r="O471" i="1"/>
  <c r="W471" i="1"/>
  <c r="AE471" i="1"/>
  <c r="AM471" i="1"/>
  <c r="H471" i="1"/>
  <c r="P471" i="1"/>
  <c r="X471" i="1"/>
  <c r="AF471" i="1"/>
  <c r="AN471" i="1"/>
  <c r="I471" i="1"/>
  <c r="Q471" i="1"/>
  <c r="Y471" i="1"/>
  <c r="AG471" i="1"/>
  <c r="J471" i="1"/>
  <c r="R471" i="1"/>
  <c r="Z471" i="1"/>
  <c r="AH471" i="1"/>
  <c r="AA471" i="1"/>
  <c r="E471" i="1"/>
  <c r="AB471" i="1"/>
  <c r="K471" i="1"/>
  <c r="AC471" i="1"/>
  <c r="L471" i="1"/>
  <c r="AI471" i="1"/>
  <c r="M471" i="1"/>
  <c r="AJ471" i="1"/>
  <c r="U471" i="1"/>
  <c r="AK471" i="1"/>
  <c r="S471" i="1"/>
  <c r="T471" i="1"/>
  <c r="D471" i="1"/>
  <c r="E463" i="1"/>
  <c r="M463" i="1"/>
  <c r="U463" i="1"/>
  <c r="AC463" i="1"/>
  <c r="AK463" i="1"/>
  <c r="F463" i="1"/>
  <c r="N463" i="1"/>
  <c r="V463" i="1"/>
  <c r="AD463" i="1"/>
  <c r="AL463" i="1"/>
  <c r="P463" i="1"/>
  <c r="Z463" i="1"/>
  <c r="AJ463" i="1"/>
  <c r="G463" i="1"/>
  <c r="Q463" i="1"/>
  <c r="AA463" i="1"/>
  <c r="AM463" i="1"/>
  <c r="H463" i="1"/>
  <c r="R463" i="1"/>
  <c r="AB463" i="1"/>
  <c r="AN463" i="1"/>
  <c r="I463" i="1"/>
  <c r="S463" i="1"/>
  <c r="AE463" i="1"/>
  <c r="J463" i="1"/>
  <c r="T463" i="1"/>
  <c r="AF463" i="1"/>
  <c r="L463" i="1"/>
  <c r="O463" i="1"/>
  <c r="W463" i="1"/>
  <c r="X463" i="1"/>
  <c r="Y463" i="1"/>
  <c r="AG463" i="1"/>
  <c r="K463" i="1"/>
  <c r="AH463" i="1"/>
  <c r="AI463" i="1"/>
  <c r="D463" i="1"/>
  <c r="E455" i="1"/>
  <c r="M455" i="1"/>
  <c r="U455" i="1"/>
  <c r="AC455" i="1"/>
  <c r="AK455" i="1"/>
  <c r="F455" i="1"/>
  <c r="N455" i="1"/>
  <c r="V455" i="1"/>
  <c r="AD455" i="1"/>
  <c r="AL455" i="1"/>
  <c r="P455" i="1"/>
  <c r="Z455" i="1"/>
  <c r="AJ455" i="1"/>
  <c r="G455" i="1"/>
  <c r="Q455" i="1"/>
  <c r="AA455" i="1"/>
  <c r="AM455" i="1"/>
  <c r="H455" i="1"/>
  <c r="R455" i="1"/>
  <c r="AB455" i="1"/>
  <c r="AN455" i="1"/>
  <c r="I455" i="1"/>
  <c r="S455" i="1"/>
  <c r="AE455" i="1"/>
  <c r="J455" i="1"/>
  <c r="T455" i="1"/>
  <c r="AF455" i="1"/>
  <c r="O455" i="1"/>
  <c r="W455" i="1"/>
  <c r="X455" i="1"/>
  <c r="Y455" i="1"/>
  <c r="AG455" i="1"/>
  <c r="AH455" i="1"/>
  <c r="K455" i="1"/>
  <c r="L455" i="1"/>
  <c r="AI455" i="1"/>
  <c r="D455" i="1"/>
  <c r="E447" i="1"/>
  <c r="M447" i="1"/>
  <c r="U447" i="1"/>
  <c r="AC447" i="1"/>
  <c r="AK447" i="1"/>
  <c r="F447" i="1"/>
  <c r="N447" i="1"/>
  <c r="V447" i="1"/>
  <c r="AD447" i="1"/>
  <c r="AL447" i="1"/>
  <c r="P447" i="1"/>
  <c r="Z447" i="1"/>
  <c r="AJ447" i="1"/>
  <c r="G447" i="1"/>
  <c r="Q447" i="1"/>
  <c r="AA447" i="1"/>
  <c r="AM447" i="1"/>
  <c r="H447" i="1"/>
  <c r="R447" i="1"/>
  <c r="AB447" i="1"/>
  <c r="AN447" i="1"/>
  <c r="I447" i="1"/>
  <c r="S447" i="1"/>
  <c r="AE447" i="1"/>
  <c r="J447" i="1"/>
  <c r="T447" i="1"/>
  <c r="AF447" i="1"/>
  <c r="W447" i="1"/>
  <c r="X447" i="1"/>
  <c r="Y447" i="1"/>
  <c r="AG447" i="1"/>
  <c r="AH447" i="1"/>
  <c r="K447" i="1"/>
  <c r="AI447" i="1"/>
  <c r="L447" i="1"/>
  <c r="O447" i="1"/>
  <c r="D447" i="1"/>
  <c r="E439" i="1"/>
  <c r="M439" i="1"/>
  <c r="U439" i="1"/>
  <c r="AC439" i="1"/>
  <c r="AK439" i="1"/>
  <c r="F439" i="1"/>
  <c r="N439" i="1"/>
  <c r="V439" i="1"/>
  <c r="AD439" i="1"/>
  <c r="AL439" i="1"/>
  <c r="G439" i="1"/>
  <c r="O439" i="1"/>
  <c r="W439" i="1"/>
  <c r="AE439" i="1"/>
  <c r="AM439" i="1"/>
  <c r="H439" i="1"/>
  <c r="P439" i="1"/>
  <c r="X439" i="1"/>
  <c r="AF439" i="1"/>
  <c r="AN439" i="1"/>
  <c r="I439" i="1"/>
  <c r="Q439" i="1"/>
  <c r="Y439" i="1"/>
  <c r="AG439" i="1"/>
  <c r="J439" i="1"/>
  <c r="AB439" i="1"/>
  <c r="K439" i="1"/>
  <c r="AH439" i="1"/>
  <c r="L439" i="1"/>
  <c r="AI439" i="1"/>
  <c r="R439" i="1"/>
  <c r="AJ439" i="1"/>
  <c r="S439" i="1"/>
  <c r="T439" i="1"/>
  <c r="Z439" i="1"/>
  <c r="AA439" i="1"/>
  <c r="D439" i="1"/>
  <c r="E431" i="1"/>
  <c r="M431" i="1"/>
  <c r="U431" i="1"/>
  <c r="AC431" i="1"/>
  <c r="AK431" i="1"/>
  <c r="F431" i="1"/>
  <c r="N431" i="1"/>
  <c r="V431" i="1"/>
  <c r="AD431" i="1"/>
  <c r="AL431" i="1"/>
  <c r="G431" i="1"/>
  <c r="O431" i="1"/>
  <c r="W431" i="1"/>
  <c r="AE431" i="1"/>
  <c r="AM431" i="1"/>
  <c r="H431" i="1"/>
  <c r="P431" i="1"/>
  <c r="X431" i="1"/>
  <c r="AF431" i="1"/>
  <c r="AN431" i="1"/>
  <c r="I431" i="1"/>
  <c r="Q431" i="1"/>
  <c r="Y431" i="1"/>
  <c r="AG431" i="1"/>
  <c r="S431" i="1"/>
  <c r="T431" i="1"/>
  <c r="Z431" i="1"/>
  <c r="AA431" i="1"/>
  <c r="J431" i="1"/>
  <c r="AB431" i="1"/>
  <c r="K431" i="1"/>
  <c r="L431" i="1"/>
  <c r="R431" i="1"/>
  <c r="AH431" i="1"/>
  <c r="AI431" i="1"/>
  <c r="AJ431" i="1"/>
  <c r="D431" i="1"/>
  <c r="E423" i="1"/>
  <c r="M423" i="1"/>
  <c r="U423" i="1"/>
  <c r="AC423" i="1"/>
  <c r="AK423" i="1"/>
  <c r="F423" i="1"/>
  <c r="N423" i="1"/>
  <c r="V423" i="1"/>
  <c r="AD423" i="1"/>
  <c r="AL423" i="1"/>
  <c r="G423" i="1"/>
  <c r="O423" i="1"/>
  <c r="W423" i="1"/>
  <c r="AE423" i="1"/>
  <c r="AM423" i="1"/>
  <c r="H423" i="1"/>
  <c r="P423" i="1"/>
  <c r="X423" i="1"/>
  <c r="AF423" i="1"/>
  <c r="AN423" i="1"/>
  <c r="I423" i="1"/>
  <c r="Q423" i="1"/>
  <c r="Y423" i="1"/>
  <c r="AG423" i="1"/>
  <c r="J423" i="1"/>
  <c r="AB423" i="1"/>
  <c r="K423" i="1"/>
  <c r="AH423" i="1"/>
  <c r="L423" i="1"/>
  <c r="AI423" i="1"/>
  <c r="R423" i="1"/>
  <c r="AJ423" i="1"/>
  <c r="S423" i="1"/>
  <c r="T423" i="1"/>
  <c r="Z423" i="1"/>
  <c r="AA423" i="1"/>
  <c r="D423" i="1"/>
  <c r="E415" i="1"/>
  <c r="M415" i="1"/>
  <c r="U415" i="1"/>
  <c r="AC415" i="1"/>
  <c r="AK415" i="1"/>
  <c r="F415" i="1"/>
  <c r="N415" i="1"/>
  <c r="V415" i="1"/>
  <c r="AD415" i="1"/>
  <c r="AL415" i="1"/>
  <c r="G415" i="1"/>
  <c r="O415" i="1"/>
  <c r="W415" i="1"/>
  <c r="AE415" i="1"/>
  <c r="AM415" i="1"/>
  <c r="H415" i="1"/>
  <c r="P415" i="1"/>
  <c r="X415" i="1"/>
  <c r="AF415" i="1"/>
  <c r="AN415" i="1"/>
  <c r="I415" i="1"/>
  <c r="Q415" i="1"/>
  <c r="Y415" i="1"/>
  <c r="AG415" i="1"/>
  <c r="S415" i="1"/>
  <c r="T415" i="1"/>
  <c r="Z415" i="1"/>
  <c r="AA415" i="1"/>
  <c r="J415" i="1"/>
  <c r="AB415" i="1"/>
  <c r="L415" i="1"/>
  <c r="R415" i="1"/>
  <c r="AH415" i="1"/>
  <c r="AI415" i="1"/>
  <c r="AJ415" i="1"/>
  <c r="K415" i="1"/>
  <c r="D415" i="1"/>
  <c r="L407" i="1"/>
  <c r="T407" i="1"/>
  <c r="AB407" i="1"/>
  <c r="AJ407" i="1"/>
  <c r="E407" i="1"/>
  <c r="M407" i="1"/>
  <c r="U407" i="1"/>
  <c r="AC407" i="1"/>
  <c r="AK407" i="1"/>
  <c r="I407" i="1"/>
  <c r="S407" i="1"/>
  <c r="AE407" i="1"/>
  <c r="J407" i="1"/>
  <c r="V407" i="1"/>
  <c r="AF407" i="1"/>
  <c r="K407" i="1"/>
  <c r="W407" i="1"/>
  <c r="AG407" i="1"/>
  <c r="N407" i="1"/>
  <c r="X407" i="1"/>
  <c r="AH407" i="1"/>
  <c r="O407" i="1"/>
  <c r="Y407" i="1"/>
  <c r="AI407" i="1"/>
  <c r="AA407" i="1"/>
  <c r="F407" i="1"/>
  <c r="AD407" i="1"/>
  <c r="G407" i="1"/>
  <c r="AL407" i="1"/>
  <c r="H407" i="1"/>
  <c r="AM407" i="1"/>
  <c r="P407" i="1"/>
  <c r="AN407" i="1"/>
  <c r="Q407" i="1"/>
  <c r="R407" i="1"/>
  <c r="Z407" i="1"/>
  <c r="D407" i="1"/>
  <c r="L399" i="1"/>
  <c r="T399" i="1"/>
  <c r="AB399" i="1"/>
  <c r="AJ399" i="1"/>
  <c r="E399" i="1"/>
  <c r="M399" i="1"/>
  <c r="U399" i="1"/>
  <c r="AC399" i="1"/>
  <c r="AK399" i="1"/>
  <c r="I399" i="1"/>
  <c r="S399" i="1"/>
  <c r="AE399" i="1"/>
  <c r="J399" i="1"/>
  <c r="V399" i="1"/>
  <c r="AF399" i="1"/>
  <c r="K399" i="1"/>
  <c r="W399" i="1"/>
  <c r="AG399" i="1"/>
  <c r="N399" i="1"/>
  <c r="X399" i="1"/>
  <c r="AH399" i="1"/>
  <c r="O399" i="1"/>
  <c r="Y399" i="1"/>
  <c r="AI399" i="1"/>
  <c r="F399" i="1"/>
  <c r="AD399" i="1"/>
  <c r="G399" i="1"/>
  <c r="AL399" i="1"/>
  <c r="H399" i="1"/>
  <c r="AM399" i="1"/>
  <c r="P399" i="1"/>
  <c r="AN399" i="1"/>
  <c r="Q399" i="1"/>
  <c r="R399" i="1"/>
  <c r="Z399" i="1"/>
  <c r="AA399" i="1"/>
  <c r="D399" i="1"/>
  <c r="L391" i="1"/>
  <c r="T391" i="1"/>
  <c r="AB391" i="1"/>
  <c r="AJ391" i="1"/>
  <c r="E391" i="1"/>
  <c r="M391" i="1"/>
  <c r="U391" i="1"/>
  <c r="AC391" i="1"/>
  <c r="AK391" i="1"/>
  <c r="F391" i="1"/>
  <c r="N391" i="1"/>
  <c r="V391" i="1"/>
  <c r="AD391" i="1"/>
  <c r="AL391" i="1"/>
  <c r="O391" i="1"/>
  <c r="Z391" i="1"/>
  <c r="AN391" i="1"/>
  <c r="P391" i="1"/>
  <c r="AA391" i="1"/>
  <c r="Q391" i="1"/>
  <c r="AE391" i="1"/>
  <c r="G391" i="1"/>
  <c r="R391" i="1"/>
  <c r="AF391" i="1"/>
  <c r="H391" i="1"/>
  <c r="S391" i="1"/>
  <c r="AG391" i="1"/>
  <c r="Y391" i="1"/>
  <c r="AH391" i="1"/>
  <c r="AI391" i="1"/>
  <c r="I391" i="1"/>
  <c r="AM391" i="1"/>
  <c r="J391" i="1"/>
  <c r="K391" i="1"/>
  <c r="W391" i="1"/>
  <c r="X391" i="1"/>
  <c r="D391" i="1"/>
  <c r="L383" i="1"/>
  <c r="T383" i="1"/>
  <c r="AB383" i="1"/>
  <c r="AJ383" i="1"/>
  <c r="E383" i="1"/>
  <c r="M383" i="1"/>
  <c r="U383" i="1"/>
  <c r="AC383" i="1"/>
  <c r="AK383" i="1"/>
  <c r="F383" i="1"/>
  <c r="N383" i="1"/>
  <c r="V383" i="1"/>
  <c r="AD383" i="1"/>
  <c r="AL383" i="1"/>
  <c r="G383" i="1"/>
  <c r="O383" i="1"/>
  <c r="W383" i="1"/>
  <c r="AE383" i="1"/>
  <c r="AM383" i="1"/>
  <c r="H383" i="1"/>
  <c r="P383" i="1"/>
  <c r="X383" i="1"/>
  <c r="AF383" i="1"/>
  <c r="AN383" i="1"/>
  <c r="J383" i="1"/>
  <c r="AG383" i="1"/>
  <c r="K383" i="1"/>
  <c r="AH383" i="1"/>
  <c r="Q383" i="1"/>
  <c r="AI383" i="1"/>
  <c r="R383" i="1"/>
  <c r="S383" i="1"/>
  <c r="Z383" i="1"/>
  <c r="AA383" i="1"/>
  <c r="I383" i="1"/>
  <c r="Y383" i="1"/>
  <c r="D383" i="1"/>
  <c r="L375" i="1"/>
  <c r="T375" i="1"/>
  <c r="AB375" i="1"/>
  <c r="AJ375" i="1"/>
  <c r="E375" i="1"/>
  <c r="M375" i="1"/>
  <c r="U375" i="1"/>
  <c r="AC375" i="1"/>
  <c r="AK375" i="1"/>
  <c r="F375" i="1"/>
  <c r="N375" i="1"/>
  <c r="V375" i="1"/>
  <c r="AD375" i="1"/>
  <c r="AL375" i="1"/>
  <c r="G375" i="1"/>
  <c r="O375" i="1"/>
  <c r="W375" i="1"/>
  <c r="AE375" i="1"/>
  <c r="AM375" i="1"/>
  <c r="H375" i="1"/>
  <c r="P375" i="1"/>
  <c r="X375" i="1"/>
  <c r="AF375" i="1"/>
  <c r="AN375" i="1"/>
  <c r="S375" i="1"/>
  <c r="Y375" i="1"/>
  <c r="Z375" i="1"/>
  <c r="I375" i="1"/>
  <c r="AA375" i="1"/>
  <c r="J375" i="1"/>
  <c r="AG375" i="1"/>
  <c r="AH375" i="1"/>
  <c r="AI375" i="1"/>
  <c r="K375" i="1"/>
  <c r="Q375" i="1"/>
  <c r="R375" i="1"/>
  <c r="D375" i="1"/>
  <c r="L367" i="1"/>
  <c r="T367" i="1"/>
  <c r="AB367" i="1"/>
  <c r="AJ367" i="1"/>
  <c r="E367" i="1"/>
  <c r="M367" i="1"/>
  <c r="U367" i="1"/>
  <c r="AC367" i="1"/>
  <c r="AK367" i="1"/>
  <c r="F367" i="1"/>
  <c r="N367" i="1"/>
  <c r="V367" i="1"/>
  <c r="AD367" i="1"/>
  <c r="AL367" i="1"/>
  <c r="G367" i="1"/>
  <c r="O367" i="1"/>
  <c r="W367" i="1"/>
  <c r="AE367" i="1"/>
  <c r="AM367" i="1"/>
  <c r="H367" i="1"/>
  <c r="P367" i="1"/>
  <c r="X367" i="1"/>
  <c r="AF367" i="1"/>
  <c r="AN367" i="1"/>
  <c r="J367" i="1"/>
  <c r="AG367" i="1"/>
  <c r="K367" i="1"/>
  <c r="AH367" i="1"/>
  <c r="Q367" i="1"/>
  <c r="AI367" i="1"/>
  <c r="R367" i="1"/>
  <c r="S367" i="1"/>
  <c r="AA367" i="1"/>
  <c r="I367" i="1"/>
  <c r="Y367" i="1"/>
  <c r="Z367" i="1"/>
  <c r="D367" i="1"/>
  <c r="L359" i="1"/>
  <c r="T359" i="1"/>
  <c r="AB359" i="1"/>
  <c r="AJ359" i="1"/>
  <c r="E359" i="1"/>
  <c r="M359" i="1"/>
  <c r="U359" i="1"/>
  <c r="AC359" i="1"/>
  <c r="AK359" i="1"/>
  <c r="F359" i="1"/>
  <c r="N359" i="1"/>
  <c r="V359" i="1"/>
  <c r="AD359" i="1"/>
  <c r="AL359" i="1"/>
  <c r="G359" i="1"/>
  <c r="O359" i="1"/>
  <c r="W359" i="1"/>
  <c r="AE359" i="1"/>
  <c r="AM359" i="1"/>
  <c r="H359" i="1"/>
  <c r="P359" i="1"/>
  <c r="X359" i="1"/>
  <c r="AF359" i="1"/>
  <c r="AN359" i="1"/>
  <c r="S359" i="1"/>
  <c r="Y359" i="1"/>
  <c r="Z359" i="1"/>
  <c r="I359" i="1"/>
  <c r="AA359" i="1"/>
  <c r="J359" i="1"/>
  <c r="AG359" i="1"/>
  <c r="AI359" i="1"/>
  <c r="K359" i="1"/>
  <c r="Q359" i="1"/>
  <c r="AH359" i="1"/>
  <c r="R359" i="1"/>
  <c r="D359" i="1"/>
  <c r="I351" i="1"/>
  <c r="Q351" i="1"/>
  <c r="Y351" i="1"/>
  <c r="AG351" i="1"/>
  <c r="J351" i="1"/>
  <c r="R351" i="1"/>
  <c r="Z351" i="1"/>
  <c r="AH351" i="1"/>
  <c r="N351" i="1"/>
  <c r="X351" i="1"/>
  <c r="AJ351" i="1"/>
  <c r="E351" i="1"/>
  <c r="O351" i="1"/>
  <c r="AA351" i="1"/>
  <c r="AK351" i="1"/>
  <c r="F351" i="1"/>
  <c r="P351" i="1"/>
  <c r="AB351" i="1"/>
  <c r="AL351" i="1"/>
  <c r="G351" i="1"/>
  <c r="S351" i="1"/>
  <c r="AC351" i="1"/>
  <c r="AM351" i="1"/>
  <c r="H351" i="1"/>
  <c r="T351" i="1"/>
  <c r="AD351" i="1"/>
  <c r="AN351" i="1"/>
  <c r="AE351" i="1"/>
  <c r="AF351" i="1"/>
  <c r="K351" i="1"/>
  <c r="AI351" i="1"/>
  <c r="L351" i="1"/>
  <c r="M351" i="1"/>
  <c r="W351" i="1"/>
  <c r="U351" i="1"/>
  <c r="V351" i="1"/>
  <c r="D351" i="1"/>
  <c r="I343" i="1"/>
  <c r="Q343" i="1"/>
  <c r="Y343" i="1"/>
  <c r="AG343" i="1"/>
  <c r="J343" i="1"/>
  <c r="R343" i="1"/>
  <c r="Z343" i="1"/>
  <c r="AH343" i="1"/>
  <c r="N343" i="1"/>
  <c r="X343" i="1"/>
  <c r="AJ343" i="1"/>
  <c r="E343" i="1"/>
  <c r="O343" i="1"/>
  <c r="AA343" i="1"/>
  <c r="AK343" i="1"/>
  <c r="F343" i="1"/>
  <c r="P343" i="1"/>
  <c r="AB343" i="1"/>
  <c r="AL343" i="1"/>
  <c r="G343" i="1"/>
  <c r="S343" i="1"/>
  <c r="AC343" i="1"/>
  <c r="AM343" i="1"/>
  <c r="H343" i="1"/>
  <c r="T343" i="1"/>
  <c r="AD343" i="1"/>
  <c r="AN343" i="1"/>
  <c r="AF343" i="1"/>
  <c r="K343" i="1"/>
  <c r="AI343" i="1"/>
  <c r="L343" i="1"/>
  <c r="M343" i="1"/>
  <c r="U343" i="1"/>
  <c r="W343" i="1"/>
  <c r="AE343" i="1"/>
  <c r="V343" i="1"/>
  <c r="D343" i="1"/>
  <c r="I335" i="1"/>
  <c r="Q335" i="1"/>
  <c r="Y335" i="1"/>
  <c r="AG335" i="1"/>
  <c r="J335" i="1"/>
  <c r="R335" i="1"/>
  <c r="Z335" i="1"/>
  <c r="AH335" i="1"/>
  <c r="K335" i="1"/>
  <c r="N335" i="1"/>
  <c r="X335" i="1"/>
  <c r="AJ335" i="1"/>
  <c r="O335" i="1"/>
  <c r="AA335" i="1"/>
  <c r="AK335" i="1"/>
  <c r="E335" i="1"/>
  <c r="P335" i="1"/>
  <c r="AB335" i="1"/>
  <c r="AL335" i="1"/>
  <c r="F335" i="1"/>
  <c r="S335" i="1"/>
  <c r="AC335" i="1"/>
  <c r="AM335" i="1"/>
  <c r="G335" i="1"/>
  <c r="T335" i="1"/>
  <c r="AD335" i="1"/>
  <c r="AN335" i="1"/>
  <c r="H335" i="1"/>
  <c r="AI335" i="1"/>
  <c r="L335" i="1"/>
  <c r="M335" i="1"/>
  <c r="U335" i="1"/>
  <c r="V335" i="1"/>
  <c r="W335" i="1"/>
  <c r="AE335" i="1"/>
  <c r="AF335" i="1"/>
  <c r="D335" i="1"/>
  <c r="I327" i="1"/>
  <c r="Q327" i="1"/>
  <c r="Y327" i="1"/>
  <c r="AG327" i="1"/>
  <c r="J327" i="1"/>
  <c r="R327" i="1"/>
  <c r="Z327" i="1"/>
  <c r="AH327" i="1"/>
  <c r="K327" i="1"/>
  <c r="S327" i="1"/>
  <c r="AA327" i="1"/>
  <c r="AI327" i="1"/>
  <c r="L327" i="1"/>
  <c r="F327" i="1"/>
  <c r="U327" i="1"/>
  <c r="AF327" i="1"/>
  <c r="G327" i="1"/>
  <c r="V327" i="1"/>
  <c r="AJ327" i="1"/>
  <c r="H327" i="1"/>
  <c r="W327" i="1"/>
  <c r="AK327" i="1"/>
  <c r="M327" i="1"/>
  <c r="X327" i="1"/>
  <c r="AL327" i="1"/>
  <c r="N327" i="1"/>
  <c r="AB327" i="1"/>
  <c r="AM327" i="1"/>
  <c r="T327" i="1"/>
  <c r="AC327" i="1"/>
  <c r="AD327" i="1"/>
  <c r="AE327" i="1"/>
  <c r="AN327" i="1"/>
  <c r="P327" i="1"/>
  <c r="E327" i="1"/>
  <c r="O327" i="1"/>
  <c r="D327" i="1"/>
  <c r="I319" i="1"/>
  <c r="Q319" i="1"/>
  <c r="Y319" i="1"/>
  <c r="AG319" i="1"/>
  <c r="J319" i="1"/>
  <c r="R319" i="1"/>
  <c r="Z319" i="1"/>
  <c r="AH319" i="1"/>
  <c r="K319" i="1"/>
  <c r="S319" i="1"/>
  <c r="AA319" i="1"/>
  <c r="AI319" i="1"/>
  <c r="L319" i="1"/>
  <c r="T319" i="1"/>
  <c r="AB319" i="1"/>
  <c r="AJ319" i="1"/>
  <c r="E319" i="1"/>
  <c r="M319" i="1"/>
  <c r="U319" i="1"/>
  <c r="AC319" i="1"/>
  <c r="AK319" i="1"/>
  <c r="W319" i="1"/>
  <c r="F319" i="1"/>
  <c r="X319" i="1"/>
  <c r="G319" i="1"/>
  <c r="AD319" i="1"/>
  <c r="H319" i="1"/>
  <c r="AE319" i="1"/>
  <c r="N319" i="1"/>
  <c r="AF319" i="1"/>
  <c r="AM319" i="1"/>
  <c r="AN319" i="1"/>
  <c r="O319" i="1"/>
  <c r="V319" i="1"/>
  <c r="AL319" i="1"/>
  <c r="P319" i="1"/>
  <c r="D319" i="1"/>
  <c r="I311" i="1"/>
  <c r="Q311" i="1"/>
  <c r="Y311" i="1"/>
  <c r="AG311" i="1"/>
  <c r="J311" i="1"/>
  <c r="R311" i="1"/>
  <c r="Z311" i="1"/>
  <c r="AH311" i="1"/>
  <c r="K311" i="1"/>
  <c r="S311" i="1"/>
  <c r="AA311" i="1"/>
  <c r="AI311" i="1"/>
  <c r="L311" i="1"/>
  <c r="T311" i="1"/>
  <c r="AB311" i="1"/>
  <c r="AJ311" i="1"/>
  <c r="E311" i="1"/>
  <c r="M311" i="1"/>
  <c r="U311" i="1"/>
  <c r="AC311" i="1"/>
  <c r="AK311" i="1"/>
  <c r="N311" i="1"/>
  <c r="AF311" i="1"/>
  <c r="O311" i="1"/>
  <c r="AL311" i="1"/>
  <c r="P311" i="1"/>
  <c r="AM311" i="1"/>
  <c r="V311" i="1"/>
  <c r="AN311" i="1"/>
  <c r="W311" i="1"/>
  <c r="F311" i="1"/>
  <c r="G311" i="1"/>
  <c r="H311" i="1"/>
  <c r="X311" i="1"/>
  <c r="AD311" i="1"/>
  <c r="AE311" i="1"/>
  <c r="D311" i="1"/>
  <c r="I303" i="1"/>
  <c r="Q303" i="1"/>
  <c r="Y303" i="1"/>
  <c r="AG303" i="1"/>
  <c r="J303" i="1"/>
  <c r="R303" i="1"/>
  <c r="Z303" i="1"/>
  <c r="AH303" i="1"/>
  <c r="K303" i="1"/>
  <c r="S303" i="1"/>
  <c r="AA303" i="1"/>
  <c r="AI303" i="1"/>
  <c r="L303" i="1"/>
  <c r="T303" i="1"/>
  <c r="AB303" i="1"/>
  <c r="AJ303" i="1"/>
  <c r="E303" i="1"/>
  <c r="M303" i="1"/>
  <c r="U303" i="1"/>
  <c r="AC303" i="1"/>
  <c r="AK303" i="1"/>
  <c r="W303" i="1"/>
  <c r="F303" i="1"/>
  <c r="X303" i="1"/>
  <c r="G303" i="1"/>
  <c r="AD303" i="1"/>
  <c r="H303" i="1"/>
  <c r="AE303" i="1"/>
  <c r="N303" i="1"/>
  <c r="AF303" i="1"/>
  <c r="AN303" i="1"/>
  <c r="O303" i="1"/>
  <c r="P303" i="1"/>
  <c r="V303" i="1"/>
  <c r="AL303" i="1"/>
  <c r="AM303" i="1"/>
  <c r="D303" i="1"/>
  <c r="I295" i="1"/>
  <c r="Q295" i="1"/>
  <c r="Y295" i="1"/>
  <c r="AG295" i="1"/>
  <c r="J295" i="1"/>
  <c r="R295" i="1"/>
  <c r="Z295" i="1"/>
  <c r="AH295" i="1"/>
  <c r="K295" i="1"/>
  <c r="S295" i="1"/>
  <c r="AA295" i="1"/>
  <c r="AI295" i="1"/>
  <c r="L295" i="1"/>
  <c r="T295" i="1"/>
  <c r="AB295" i="1"/>
  <c r="AJ295" i="1"/>
  <c r="E295" i="1"/>
  <c r="M295" i="1"/>
  <c r="U295" i="1"/>
  <c r="AC295" i="1"/>
  <c r="AK295" i="1"/>
  <c r="N295" i="1"/>
  <c r="AF295" i="1"/>
  <c r="O295" i="1"/>
  <c r="AL295" i="1"/>
  <c r="P295" i="1"/>
  <c r="AM295" i="1"/>
  <c r="V295" i="1"/>
  <c r="AN295" i="1"/>
  <c r="W295" i="1"/>
  <c r="F295" i="1"/>
  <c r="G295" i="1"/>
  <c r="H295" i="1"/>
  <c r="X295" i="1"/>
  <c r="AD295" i="1"/>
  <c r="AE295" i="1"/>
  <c r="D295" i="1"/>
  <c r="K287" i="1"/>
  <c r="S287" i="1"/>
  <c r="AA287" i="1"/>
  <c r="AI287" i="1"/>
  <c r="L287" i="1"/>
  <c r="T287" i="1"/>
  <c r="AB287" i="1"/>
  <c r="AJ287" i="1"/>
  <c r="E287" i="1"/>
  <c r="O287" i="1"/>
  <c r="Y287" i="1"/>
  <c r="AK287" i="1"/>
  <c r="F287" i="1"/>
  <c r="P287" i="1"/>
  <c r="Z287" i="1"/>
  <c r="AL287" i="1"/>
  <c r="G287" i="1"/>
  <c r="Q287" i="1"/>
  <c r="AC287" i="1"/>
  <c r="AM287" i="1"/>
  <c r="H287" i="1"/>
  <c r="R287" i="1"/>
  <c r="AD287" i="1"/>
  <c r="AN287" i="1"/>
  <c r="I287" i="1"/>
  <c r="U287" i="1"/>
  <c r="AE287" i="1"/>
  <c r="AF287" i="1"/>
  <c r="AG287" i="1"/>
  <c r="J287" i="1"/>
  <c r="AH287" i="1"/>
  <c r="M287" i="1"/>
  <c r="N287" i="1"/>
  <c r="V287" i="1"/>
  <c r="W287" i="1"/>
  <c r="X287" i="1"/>
  <c r="D287" i="1"/>
  <c r="K279" i="1"/>
  <c r="S279" i="1"/>
  <c r="AA279" i="1"/>
  <c r="AI279" i="1"/>
  <c r="L279" i="1"/>
  <c r="T279" i="1"/>
  <c r="AB279" i="1"/>
  <c r="AJ279" i="1"/>
  <c r="E279" i="1"/>
  <c r="O279" i="1"/>
  <c r="Y279" i="1"/>
  <c r="AK279" i="1"/>
  <c r="F279" i="1"/>
  <c r="P279" i="1"/>
  <c r="Z279" i="1"/>
  <c r="AL279" i="1"/>
  <c r="G279" i="1"/>
  <c r="Q279" i="1"/>
  <c r="AC279" i="1"/>
  <c r="AM279" i="1"/>
  <c r="H279" i="1"/>
  <c r="R279" i="1"/>
  <c r="AD279" i="1"/>
  <c r="AN279" i="1"/>
  <c r="I279" i="1"/>
  <c r="U279" i="1"/>
  <c r="AE279" i="1"/>
  <c r="AG279" i="1"/>
  <c r="J279" i="1"/>
  <c r="AH279" i="1"/>
  <c r="M279" i="1"/>
  <c r="N279" i="1"/>
  <c r="V279" i="1"/>
  <c r="X279" i="1"/>
  <c r="AF279" i="1"/>
  <c r="W279" i="1"/>
  <c r="D279" i="1"/>
  <c r="K271" i="1"/>
  <c r="S271" i="1"/>
  <c r="AA271" i="1"/>
  <c r="AI271" i="1"/>
  <c r="L271" i="1"/>
  <c r="T271" i="1"/>
  <c r="AB271" i="1"/>
  <c r="AJ271" i="1"/>
  <c r="E271" i="1"/>
  <c r="O271" i="1"/>
  <c r="Y271" i="1"/>
  <c r="AK271" i="1"/>
  <c r="F271" i="1"/>
  <c r="P271" i="1"/>
  <c r="Z271" i="1"/>
  <c r="AL271" i="1"/>
  <c r="G271" i="1"/>
  <c r="Q271" i="1"/>
  <c r="AC271" i="1"/>
  <c r="AM271" i="1"/>
  <c r="H271" i="1"/>
  <c r="R271" i="1"/>
  <c r="AD271" i="1"/>
  <c r="AN271" i="1"/>
  <c r="I271" i="1"/>
  <c r="U271" i="1"/>
  <c r="AE271" i="1"/>
  <c r="J271" i="1"/>
  <c r="AH271" i="1"/>
  <c r="M271" i="1"/>
  <c r="N271" i="1"/>
  <c r="V271" i="1"/>
  <c r="W271" i="1"/>
  <c r="X271" i="1"/>
  <c r="AF271" i="1"/>
  <c r="AG271" i="1"/>
  <c r="D271" i="1"/>
  <c r="F263" i="1"/>
  <c r="N263" i="1"/>
  <c r="V263" i="1"/>
  <c r="AD263" i="1"/>
  <c r="AL263" i="1"/>
  <c r="G263" i="1"/>
  <c r="O263" i="1"/>
  <c r="W263" i="1"/>
  <c r="AE263" i="1"/>
  <c r="AM263" i="1"/>
  <c r="E263" i="1"/>
  <c r="Q263" i="1"/>
  <c r="AA263" i="1"/>
  <c r="AK263" i="1"/>
  <c r="H263" i="1"/>
  <c r="R263" i="1"/>
  <c r="AB263" i="1"/>
  <c r="AN263" i="1"/>
  <c r="K263" i="1"/>
  <c r="Y263" i="1"/>
  <c r="L263" i="1"/>
  <c r="Z263" i="1"/>
  <c r="M263" i="1"/>
  <c r="AC263" i="1"/>
  <c r="P263" i="1"/>
  <c r="AF263" i="1"/>
  <c r="S263" i="1"/>
  <c r="AG263" i="1"/>
  <c r="AJ263" i="1"/>
  <c r="I263" i="1"/>
  <c r="J263" i="1"/>
  <c r="T263" i="1"/>
  <c r="U263" i="1"/>
  <c r="AI263" i="1"/>
  <c r="X263" i="1"/>
  <c r="AH263" i="1"/>
  <c r="D263" i="1"/>
  <c r="F255" i="1"/>
  <c r="N255" i="1"/>
  <c r="V255" i="1"/>
  <c r="AD255" i="1"/>
  <c r="AL255" i="1"/>
  <c r="G255" i="1"/>
  <c r="O255" i="1"/>
  <c r="W255" i="1"/>
  <c r="AE255" i="1"/>
  <c r="AM255" i="1"/>
  <c r="E255" i="1"/>
  <c r="Q255" i="1"/>
  <c r="AA255" i="1"/>
  <c r="AK255" i="1"/>
  <c r="H255" i="1"/>
  <c r="R255" i="1"/>
  <c r="AB255" i="1"/>
  <c r="AN255" i="1"/>
  <c r="M255" i="1"/>
  <c r="AC255" i="1"/>
  <c r="P255" i="1"/>
  <c r="AF255" i="1"/>
  <c r="S255" i="1"/>
  <c r="AG255" i="1"/>
  <c r="T255" i="1"/>
  <c r="AH255" i="1"/>
  <c r="I255" i="1"/>
  <c r="U255" i="1"/>
  <c r="AI255" i="1"/>
  <c r="Y255" i="1"/>
  <c r="Z255" i="1"/>
  <c r="AJ255" i="1"/>
  <c r="J255" i="1"/>
  <c r="X255" i="1"/>
  <c r="K255" i="1"/>
  <c r="L255" i="1"/>
  <c r="D255" i="1"/>
  <c r="F247" i="1"/>
  <c r="N247" i="1"/>
  <c r="V247" i="1"/>
  <c r="AD247" i="1"/>
  <c r="AL247" i="1"/>
  <c r="G247" i="1"/>
  <c r="O247" i="1"/>
  <c r="W247" i="1"/>
  <c r="AE247" i="1"/>
  <c r="AM247" i="1"/>
  <c r="H247" i="1"/>
  <c r="P247" i="1"/>
  <c r="X247" i="1"/>
  <c r="AF247" i="1"/>
  <c r="AN247" i="1"/>
  <c r="K247" i="1"/>
  <c r="Y247" i="1"/>
  <c r="AJ247" i="1"/>
  <c r="L247" i="1"/>
  <c r="Z247" i="1"/>
  <c r="AK247" i="1"/>
  <c r="M247" i="1"/>
  <c r="AA247" i="1"/>
  <c r="Q247" i="1"/>
  <c r="AB247" i="1"/>
  <c r="R247" i="1"/>
  <c r="AC247" i="1"/>
  <c r="I247" i="1"/>
  <c r="J247" i="1"/>
  <c r="S247" i="1"/>
  <c r="T247" i="1"/>
  <c r="U247" i="1"/>
  <c r="E247" i="1"/>
  <c r="AG247" i="1"/>
  <c r="AH247" i="1"/>
  <c r="AI247" i="1"/>
  <c r="D247" i="1"/>
  <c r="F239" i="1"/>
  <c r="N239" i="1"/>
  <c r="V239" i="1"/>
  <c r="AD239" i="1"/>
  <c r="AL239" i="1"/>
  <c r="G239" i="1"/>
  <c r="O239" i="1"/>
  <c r="W239" i="1"/>
  <c r="AE239" i="1"/>
  <c r="AM239" i="1"/>
  <c r="H239" i="1"/>
  <c r="P239" i="1"/>
  <c r="X239" i="1"/>
  <c r="AF239" i="1"/>
  <c r="AN239" i="1"/>
  <c r="I239" i="1"/>
  <c r="Q239" i="1"/>
  <c r="Y239" i="1"/>
  <c r="AG239" i="1"/>
  <c r="J239" i="1"/>
  <c r="R239" i="1"/>
  <c r="Z239" i="1"/>
  <c r="AH239" i="1"/>
  <c r="AA239" i="1"/>
  <c r="E239" i="1"/>
  <c r="AB239" i="1"/>
  <c r="K239" i="1"/>
  <c r="AC239" i="1"/>
  <c r="L239" i="1"/>
  <c r="AI239" i="1"/>
  <c r="M239" i="1"/>
  <c r="AJ239" i="1"/>
  <c r="S239" i="1"/>
  <c r="AK239" i="1"/>
  <c r="T239" i="1"/>
  <c r="U239" i="1"/>
  <c r="D239" i="1"/>
  <c r="F231" i="1"/>
  <c r="N231" i="1"/>
  <c r="V231" i="1"/>
  <c r="AD231" i="1"/>
  <c r="AL231" i="1"/>
  <c r="G231" i="1"/>
  <c r="O231" i="1"/>
  <c r="W231" i="1"/>
  <c r="AE231" i="1"/>
  <c r="AM231" i="1"/>
  <c r="H231" i="1"/>
  <c r="P231" i="1"/>
  <c r="X231" i="1"/>
  <c r="AF231" i="1"/>
  <c r="AN231" i="1"/>
  <c r="I231" i="1"/>
  <c r="Q231" i="1"/>
  <c r="Y231" i="1"/>
  <c r="AG231" i="1"/>
  <c r="J231" i="1"/>
  <c r="R231" i="1"/>
  <c r="Z231" i="1"/>
  <c r="AH231" i="1"/>
  <c r="M231" i="1"/>
  <c r="AJ231" i="1"/>
  <c r="S231" i="1"/>
  <c r="AK231" i="1"/>
  <c r="T231" i="1"/>
  <c r="U231" i="1"/>
  <c r="AA231" i="1"/>
  <c r="E231" i="1"/>
  <c r="AB231" i="1"/>
  <c r="K231" i="1"/>
  <c r="AC231" i="1"/>
  <c r="L231" i="1"/>
  <c r="AI231" i="1"/>
  <c r="D231" i="1"/>
  <c r="G223" i="1"/>
  <c r="O223" i="1"/>
  <c r="W223" i="1"/>
  <c r="AE223" i="1"/>
  <c r="AM223" i="1"/>
  <c r="H223" i="1"/>
  <c r="P223" i="1"/>
  <c r="X223" i="1"/>
  <c r="AF223" i="1"/>
  <c r="AN223" i="1"/>
  <c r="N223" i="1"/>
  <c r="Z223" i="1"/>
  <c r="AJ223" i="1"/>
  <c r="E223" i="1"/>
  <c r="Q223" i="1"/>
  <c r="AA223" i="1"/>
  <c r="AK223" i="1"/>
  <c r="F223" i="1"/>
  <c r="R223" i="1"/>
  <c r="AB223" i="1"/>
  <c r="AL223" i="1"/>
  <c r="I223" i="1"/>
  <c r="S223" i="1"/>
  <c r="AC223" i="1"/>
  <c r="J223" i="1"/>
  <c r="T223" i="1"/>
  <c r="AD223" i="1"/>
  <c r="M223" i="1"/>
  <c r="U223" i="1"/>
  <c r="V223" i="1"/>
  <c r="Y223" i="1"/>
  <c r="AG223" i="1"/>
  <c r="AH223" i="1"/>
  <c r="K223" i="1"/>
  <c r="AI223" i="1"/>
  <c r="L223" i="1"/>
  <c r="D223" i="1"/>
  <c r="G215" i="1"/>
  <c r="O215" i="1"/>
  <c r="W215" i="1"/>
  <c r="AE215" i="1"/>
  <c r="AM215" i="1"/>
  <c r="H215" i="1"/>
  <c r="P215" i="1"/>
  <c r="X215" i="1"/>
  <c r="AF215" i="1"/>
  <c r="AN215" i="1"/>
  <c r="N215" i="1"/>
  <c r="Z215" i="1"/>
  <c r="AJ215" i="1"/>
  <c r="E215" i="1"/>
  <c r="Q215" i="1"/>
  <c r="AA215" i="1"/>
  <c r="AK215" i="1"/>
  <c r="F215" i="1"/>
  <c r="R215" i="1"/>
  <c r="AB215" i="1"/>
  <c r="AL215" i="1"/>
  <c r="I215" i="1"/>
  <c r="S215" i="1"/>
  <c r="AC215" i="1"/>
  <c r="J215" i="1"/>
  <c r="T215" i="1"/>
  <c r="AD215" i="1"/>
  <c r="U215" i="1"/>
  <c r="V215" i="1"/>
  <c r="Y215" i="1"/>
  <c r="AG215" i="1"/>
  <c r="AH215" i="1"/>
  <c r="K215" i="1"/>
  <c r="AI215" i="1"/>
  <c r="L215" i="1"/>
  <c r="M215" i="1"/>
  <c r="D215" i="1"/>
  <c r="G207" i="1"/>
  <c r="O207" i="1"/>
  <c r="W207" i="1"/>
  <c r="AE207" i="1"/>
  <c r="AM207" i="1"/>
  <c r="H207" i="1"/>
  <c r="P207" i="1"/>
  <c r="X207" i="1"/>
  <c r="AF207" i="1"/>
  <c r="AN207" i="1"/>
  <c r="N207" i="1"/>
  <c r="Z207" i="1"/>
  <c r="AJ207" i="1"/>
  <c r="E207" i="1"/>
  <c r="Q207" i="1"/>
  <c r="AA207" i="1"/>
  <c r="AK207" i="1"/>
  <c r="F207" i="1"/>
  <c r="R207" i="1"/>
  <c r="AB207" i="1"/>
  <c r="AL207" i="1"/>
  <c r="I207" i="1"/>
  <c r="S207" i="1"/>
  <c r="AC207" i="1"/>
  <c r="J207" i="1"/>
  <c r="T207" i="1"/>
  <c r="AD207" i="1"/>
  <c r="V207" i="1"/>
  <c r="Y207" i="1"/>
  <c r="AG207" i="1"/>
  <c r="AH207" i="1"/>
  <c r="K207" i="1"/>
  <c r="AI207" i="1"/>
  <c r="L207" i="1"/>
  <c r="M207" i="1"/>
  <c r="U207" i="1"/>
  <c r="D207" i="1"/>
  <c r="G199" i="1"/>
  <c r="O199" i="1"/>
  <c r="W199" i="1"/>
  <c r="AE199" i="1"/>
  <c r="AM199" i="1"/>
  <c r="H199" i="1"/>
  <c r="P199" i="1"/>
  <c r="X199" i="1"/>
  <c r="AF199" i="1"/>
  <c r="AN199" i="1"/>
  <c r="J199" i="1"/>
  <c r="N199" i="1"/>
  <c r="Z199" i="1"/>
  <c r="AJ199" i="1"/>
  <c r="Q199" i="1"/>
  <c r="AA199" i="1"/>
  <c r="AK199" i="1"/>
  <c r="E199" i="1"/>
  <c r="R199" i="1"/>
  <c r="AB199" i="1"/>
  <c r="AL199" i="1"/>
  <c r="F199" i="1"/>
  <c r="S199" i="1"/>
  <c r="AC199" i="1"/>
  <c r="I199" i="1"/>
  <c r="T199" i="1"/>
  <c r="AD199" i="1"/>
  <c r="Y199" i="1"/>
  <c r="AG199" i="1"/>
  <c r="AH199" i="1"/>
  <c r="K199" i="1"/>
  <c r="AI199" i="1"/>
  <c r="L199" i="1"/>
  <c r="M199" i="1"/>
  <c r="U199" i="1"/>
  <c r="V199" i="1"/>
  <c r="D199" i="1"/>
  <c r="G191" i="1"/>
  <c r="O191" i="1"/>
  <c r="W191" i="1"/>
  <c r="H191" i="1"/>
  <c r="P191" i="1"/>
  <c r="X191" i="1"/>
  <c r="K191" i="1"/>
  <c r="U191" i="1"/>
  <c r="AE191" i="1"/>
  <c r="AM191" i="1"/>
  <c r="L191" i="1"/>
  <c r="V191" i="1"/>
  <c r="AF191" i="1"/>
  <c r="AN191" i="1"/>
  <c r="M191" i="1"/>
  <c r="Y191" i="1"/>
  <c r="AG191" i="1"/>
  <c r="N191" i="1"/>
  <c r="Z191" i="1"/>
  <c r="AH191" i="1"/>
  <c r="E191" i="1"/>
  <c r="Q191" i="1"/>
  <c r="AA191" i="1"/>
  <c r="AI191" i="1"/>
  <c r="T191" i="1"/>
  <c r="AB191" i="1"/>
  <c r="AC191" i="1"/>
  <c r="F191" i="1"/>
  <c r="AD191" i="1"/>
  <c r="I191" i="1"/>
  <c r="AJ191" i="1"/>
  <c r="J191" i="1"/>
  <c r="R191" i="1"/>
  <c r="S191" i="1"/>
  <c r="AK191" i="1"/>
  <c r="AL191" i="1"/>
  <c r="D191" i="1"/>
  <c r="G183" i="1"/>
  <c r="O183" i="1"/>
  <c r="W183" i="1"/>
  <c r="AE183" i="1"/>
  <c r="AM183" i="1"/>
  <c r="H183" i="1"/>
  <c r="P183" i="1"/>
  <c r="X183" i="1"/>
  <c r="AF183" i="1"/>
  <c r="AN183" i="1"/>
  <c r="K183" i="1"/>
  <c r="U183" i="1"/>
  <c r="AG183" i="1"/>
  <c r="L183" i="1"/>
  <c r="V183" i="1"/>
  <c r="AH183" i="1"/>
  <c r="M183" i="1"/>
  <c r="Y183" i="1"/>
  <c r="AI183" i="1"/>
  <c r="N183" i="1"/>
  <c r="Z183" i="1"/>
  <c r="AJ183" i="1"/>
  <c r="E183" i="1"/>
  <c r="Q183" i="1"/>
  <c r="AA183" i="1"/>
  <c r="AK183" i="1"/>
  <c r="AB183" i="1"/>
  <c r="AC183" i="1"/>
  <c r="F183" i="1"/>
  <c r="AD183" i="1"/>
  <c r="I183" i="1"/>
  <c r="AL183" i="1"/>
  <c r="J183" i="1"/>
  <c r="R183" i="1"/>
  <c r="S183" i="1"/>
  <c r="T183" i="1"/>
  <c r="D183" i="1"/>
  <c r="G175" i="1"/>
  <c r="O175" i="1"/>
  <c r="W175" i="1"/>
  <c r="AE175" i="1"/>
  <c r="AM175" i="1"/>
  <c r="H175" i="1"/>
  <c r="P175" i="1"/>
  <c r="X175" i="1"/>
  <c r="AF175" i="1"/>
  <c r="AN175" i="1"/>
  <c r="K175" i="1"/>
  <c r="U175" i="1"/>
  <c r="AG175" i="1"/>
  <c r="L175" i="1"/>
  <c r="V175" i="1"/>
  <c r="AH175" i="1"/>
  <c r="M175" i="1"/>
  <c r="Y175" i="1"/>
  <c r="AI175" i="1"/>
  <c r="N175" i="1"/>
  <c r="Z175" i="1"/>
  <c r="AJ175" i="1"/>
  <c r="E175" i="1"/>
  <c r="Q175" i="1"/>
  <c r="AA175" i="1"/>
  <c r="AK175" i="1"/>
  <c r="AC175" i="1"/>
  <c r="F175" i="1"/>
  <c r="AD175" i="1"/>
  <c r="I175" i="1"/>
  <c r="AL175" i="1"/>
  <c r="J175" i="1"/>
  <c r="R175" i="1"/>
  <c r="S175" i="1"/>
  <c r="T175" i="1"/>
  <c r="AB175" i="1"/>
  <c r="D175" i="1"/>
  <c r="H167" i="1"/>
  <c r="P167" i="1"/>
  <c r="X167" i="1"/>
  <c r="AF167" i="1"/>
  <c r="AN167" i="1"/>
  <c r="I167" i="1"/>
  <c r="Q167" i="1"/>
  <c r="Y167" i="1"/>
  <c r="AG167" i="1"/>
  <c r="J167" i="1"/>
  <c r="T167" i="1"/>
  <c r="AD167" i="1"/>
  <c r="K167" i="1"/>
  <c r="U167" i="1"/>
  <c r="AE167" i="1"/>
  <c r="L167" i="1"/>
  <c r="V167" i="1"/>
  <c r="AH167" i="1"/>
  <c r="M167" i="1"/>
  <c r="W167" i="1"/>
  <c r="AI167" i="1"/>
  <c r="N167" i="1"/>
  <c r="Z167" i="1"/>
  <c r="AJ167" i="1"/>
  <c r="S167" i="1"/>
  <c r="AA167" i="1"/>
  <c r="AB167" i="1"/>
  <c r="E167" i="1"/>
  <c r="AC167" i="1"/>
  <c r="F167" i="1"/>
  <c r="AK167" i="1"/>
  <c r="AM167" i="1"/>
  <c r="G167" i="1"/>
  <c r="O167" i="1"/>
  <c r="R167" i="1"/>
  <c r="AL167" i="1"/>
  <c r="D167" i="1"/>
  <c r="H159" i="1"/>
  <c r="P159" i="1"/>
  <c r="X159" i="1"/>
  <c r="AF159" i="1"/>
  <c r="AN159" i="1"/>
  <c r="I159" i="1"/>
  <c r="Q159" i="1"/>
  <c r="Y159" i="1"/>
  <c r="AG159" i="1"/>
  <c r="J159" i="1"/>
  <c r="T159" i="1"/>
  <c r="AD159" i="1"/>
  <c r="K159" i="1"/>
  <c r="U159" i="1"/>
  <c r="AE159" i="1"/>
  <c r="L159" i="1"/>
  <c r="V159" i="1"/>
  <c r="AH159" i="1"/>
  <c r="M159" i="1"/>
  <c r="W159" i="1"/>
  <c r="AI159" i="1"/>
  <c r="N159" i="1"/>
  <c r="Z159" i="1"/>
  <c r="AJ159" i="1"/>
  <c r="AA159" i="1"/>
  <c r="AB159" i="1"/>
  <c r="E159" i="1"/>
  <c r="AC159" i="1"/>
  <c r="F159" i="1"/>
  <c r="AK159" i="1"/>
  <c r="G159" i="1"/>
  <c r="AL159" i="1"/>
  <c r="S159" i="1"/>
  <c r="AM159" i="1"/>
  <c r="R159" i="1"/>
  <c r="O159" i="1"/>
  <c r="D159" i="1"/>
  <c r="L150" i="1"/>
  <c r="T150" i="1"/>
  <c r="AB150" i="1"/>
  <c r="AJ150" i="1"/>
  <c r="E150" i="1"/>
  <c r="M150" i="1"/>
  <c r="U150" i="1"/>
  <c r="AC150" i="1"/>
  <c r="AK150" i="1"/>
  <c r="N150" i="1"/>
  <c r="X150" i="1"/>
  <c r="AH150" i="1"/>
  <c r="O150" i="1"/>
  <c r="Y150" i="1"/>
  <c r="AI150" i="1"/>
  <c r="F150" i="1"/>
  <c r="P150" i="1"/>
  <c r="Z150" i="1"/>
  <c r="AL150" i="1"/>
  <c r="G150" i="1"/>
  <c r="Q150" i="1"/>
  <c r="AA150" i="1"/>
  <c r="AM150" i="1"/>
  <c r="H150" i="1"/>
  <c r="R150" i="1"/>
  <c r="AD150" i="1"/>
  <c r="AN150" i="1"/>
  <c r="I150" i="1"/>
  <c r="AG150" i="1"/>
  <c r="J150" i="1"/>
  <c r="K150" i="1"/>
  <c r="S150" i="1"/>
  <c r="V150" i="1"/>
  <c r="W150" i="1"/>
  <c r="AE150" i="1"/>
  <c r="AF150" i="1"/>
  <c r="D150" i="1"/>
  <c r="L142" i="1"/>
  <c r="T142" i="1"/>
  <c r="AB142" i="1"/>
  <c r="AJ142" i="1"/>
  <c r="E142" i="1"/>
  <c r="M142" i="1"/>
  <c r="U142" i="1"/>
  <c r="AC142" i="1"/>
  <c r="AK142" i="1"/>
  <c r="N142" i="1"/>
  <c r="X142" i="1"/>
  <c r="AH142" i="1"/>
  <c r="O142" i="1"/>
  <c r="Y142" i="1"/>
  <c r="AI142" i="1"/>
  <c r="F142" i="1"/>
  <c r="P142" i="1"/>
  <c r="Z142" i="1"/>
  <c r="AL142" i="1"/>
  <c r="G142" i="1"/>
  <c r="Q142" i="1"/>
  <c r="AA142" i="1"/>
  <c r="AM142" i="1"/>
  <c r="H142" i="1"/>
  <c r="R142" i="1"/>
  <c r="AD142" i="1"/>
  <c r="AN142" i="1"/>
  <c r="J142" i="1"/>
  <c r="K142" i="1"/>
  <c r="S142" i="1"/>
  <c r="V142" i="1"/>
  <c r="W142" i="1"/>
  <c r="AF142" i="1"/>
  <c r="AG142" i="1"/>
  <c r="AE142" i="1"/>
  <c r="I142" i="1"/>
  <c r="D142" i="1"/>
  <c r="L134" i="1"/>
  <c r="T134" i="1"/>
  <c r="AB134" i="1"/>
  <c r="AJ134" i="1"/>
  <c r="E134" i="1"/>
  <c r="M134" i="1"/>
  <c r="U134" i="1"/>
  <c r="AC134" i="1"/>
  <c r="AK134" i="1"/>
  <c r="F134" i="1"/>
  <c r="N134" i="1"/>
  <c r="V134" i="1"/>
  <c r="AD134" i="1"/>
  <c r="AL134" i="1"/>
  <c r="G134" i="1"/>
  <c r="O134" i="1"/>
  <c r="W134" i="1"/>
  <c r="AE134" i="1"/>
  <c r="AM134" i="1"/>
  <c r="H134" i="1"/>
  <c r="P134" i="1"/>
  <c r="X134" i="1"/>
  <c r="AF134" i="1"/>
  <c r="AN134" i="1"/>
  <c r="I134" i="1"/>
  <c r="AA134" i="1"/>
  <c r="J134" i="1"/>
  <c r="AG134" i="1"/>
  <c r="K134" i="1"/>
  <c r="AH134" i="1"/>
  <c r="Q134" i="1"/>
  <c r="AI134" i="1"/>
  <c r="R134" i="1"/>
  <c r="S134" i="1"/>
  <c r="Y134" i="1"/>
  <c r="Z134" i="1"/>
  <c r="D134" i="1"/>
  <c r="L126" i="1"/>
  <c r="T126" i="1"/>
  <c r="AB126" i="1"/>
  <c r="AJ126" i="1"/>
  <c r="E126" i="1"/>
  <c r="M126" i="1"/>
  <c r="U126" i="1"/>
  <c r="AC126" i="1"/>
  <c r="AK126" i="1"/>
  <c r="F126" i="1"/>
  <c r="N126" i="1"/>
  <c r="V126" i="1"/>
  <c r="AD126" i="1"/>
  <c r="AL126" i="1"/>
  <c r="G126" i="1"/>
  <c r="O126" i="1"/>
  <c r="W126" i="1"/>
  <c r="AE126" i="1"/>
  <c r="AM126" i="1"/>
  <c r="H126" i="1"/>
  <c r="P126" i="1"/>
  <c r="X126" i="1"/>
  <c r="AF126" i="1"/>
  <c r="AN126" i="1"/>
  <c r="J126" i="1"/>
  <c r="AG126" i="1"/>
  <c r="K126" i="1"/>
  <c r="AH126" i="1"/>
  <c r="Q126" i="1"/>
  <c r="AI126" i="1"/>
  <c r="R126" i="1"/>
  <c r="S126" i="1"/>
  <c r="I126" i="1"/>
  <c r="Y126" i="1"/>
  <c r="Z126" i="1"/>
  <c r="AA126" i="1"/>
  <c r="D126" i="1"/>
  <c r="H118" i="1"/>
  <c r="P118" i="1"/>
  <c r="X118" i="1"/>
  <c r="AF118" i="1"/>
  <c r="AN118" i="1"/>
  <c r="I118" i="1"/>
  <c r="Q118" i="1"/>
  <c r="Y118" i="1"/>
  <c r="AG118" i="1"/>
  <c r="J118" i="1"/>
  <c r="R118" i="1"/>
  <c r="Z118" i="1"/>
  <c r="AH118" i="1"/>
  <c r="K118" i="1"/>
  <c r="S118" i="1"/>
  <c r="AA118" i="1"/>
  <c r="AI118" i="1"/>
  <c r="L118" i="1"/>
  <c r="T118" i="1"/>
  <c r="AB118" i="1"/>
  <c r="AJ118" i="1"/>
  <c r="F118" i="1"/>
  <c r="AC118" i="1"/>
  <c r="G118" i="1"/>
  <c r="AD118" i="1"/>
  <c r="M118" i="1"/>
  <c r="AE118" i="1"/>
  <c r="N118" i="1"/>
  <c r="AK118" i="1"/>
  <c r="O118" i="1"/>
  <c r="AL118" i="1"/>
  <c r="E118" i="1"/>
  <c r="U118" i="1"/>
  <c r="V118" i="1"/>
  <c r="W118" i="1"/>
  <c r="AM118" i="1"/>
  <c r="D118" i="1"/>
  <c r="F110" i="1"/>
  <c r="N110" i="1"/>
  <c r="V110" i="1"/>
  <c r="AD110" i="1"/>
  <c r="AL110" i="1"/>
  <c r="G110" i="1"/>
  <c r="O110" i="1"/>
  <c r="W110" i="1"/>
  <c r="AE110" i="1"/>
  <c r="AM110" i="1"/>
  <c r="H110" i="1"/>
  <c r="P110" i="1"/>
  <c r="X110" i="1"/>
  <c r="AF110" i="1"/>
  <c r="AN110" i="1"/>
  <c r="I110" i="1"/>
  <c r="Q110" i="1"/>
  <c r="Y110" i="1"/>
  <c r="AG110" i="1"/>
  <c r="T110" i="1"/>
  <c r="AJ110" i="1"/>
  <c r="E110" i="1"/>
  <c r="U110" i="1"/>
  <c r="AK110" i="1"/>
  <c r="J110" i="1"/>
  <c r="Z110" i="1"/>
  <c r="K110" i="1"/>
  <c r="AA110" i="1"/>
  <c r="L110" i="1"/>
  <c r="AB110" i="1"/>
  <c r="AH110" i="1"/>
  <c r="AI110" i="1"/>
  <c r="M110" i="1"/>
  <c r="R110" i="1"/>
  <c r="S110" i="1"/>
  <c r="AC110" i="1"/>
  <c r="D110" i="1"/>
  <c r="J102" i="1"/>
  <c r="R102" i="1"/>
  <c r="Z102" i="1"/>
  <c r="AH102" i="1"/>
  <c r="K102" i="1"/>
  <c r="S102" i="1"/>
  <c r="AA102" i="1"/>
  <c r="AI102" i="1"/>
  <c r="L102" i="1"/>
  <c r="T102" i="1"/>
  <c r="AB102" i="1"/>
  <c r="AJ102" i="1"/>
  <c r="E102" i="1"/>
  <c r="M102" i="1"/>
  <c r="U102" i="1"/>
  <c r="AC102" i="1"/>
  <c r="AK102" i="1"/>
  <c r="P102" i="1"/>
  <c r="AF102" i="1"/>
  <c r="Q102" i="1"/>
  <c r="AG102" i="1"/>
  <c r="F102" i="1"/>
  <c r="V102" i="1"/>
  <c r="AL102" i="1"/>
  <c r="G102" i="1"/>
  <c r="W102" i="1"/>
  <c r="AM102" i="1"/>
  <c r="H102" i="1"/>
  <c r="X102" i="1"/>
  <c r="AN102" i="1"/>
  <c r="AD102" i="1"/>
  <c r="AE102" i="1"/>
  <c r="I102" i="1"/>
  <c r="N102" i="1"/>
  <c r="O102" i="1"/>
  <c r="Y102" i="1"/>
  <c r="D102" i="1"/>
  <c r="J94" i="1"/>
  <c r="R94" i="1"/>
  <c r="Z94" i="1"/>
  <c r="AH94" i="1"/>
  <c r="K94" i="1"/>
  <c r="S94" i="1"/>
  <c r="AA94" i="1"/>
  <c r="AI94" i="1"/>
  <c r="L94" i="1"/>
  <c r="T94" i="1"/>
  <c r="AB94" i="1"/>
  <c r="AJ94" i="1"/>
  <c r="E94" i="1"/>
  <c r="M94" i="1"/>
  <c r="U94" i="1"/>
  <c r="AC94" i="1"/>
  <c r="AK94" i="1"/>
  <c r="F94" i="1"/>
  <c r="N94" i="1"/>
  <c r="V94" i="1"/>
  <c r="AD94" i="1"/>
  <c r="AL94" i="1"/>
  <c r="P94" i="1"/>
  <c r="AM94" i="1"/>
  <c r="Q94" i="1"/>
  <c r="AN94" i="1"/>
  <c r="W94" i="1"/>
  <c r="X94" i="1"/>
  <c r="G94" i="1"/>
  <c r="Y94" i="1"/>
  <c r="H94" i="1"/>
  <c r="I94" i="1"/>
  <c r="O94" i="1"/>
  <c r="AE94" i="1"/>
  <c r="AF94" i="1"/>
  <c r="AG94" i="1"/>
  <c r="D94" i="1"/>
  <c r="F86" i="1"/>
  <c r="N86" i="1"/>
  <c r="V86" i="1"/>
  <c r="AD86" i="1"/>
  <c r="AL86" i="1"/>
  <c r="G86" i="1"/>
  <c r="O86" i="1"/>
  <c r="W86" i="1"/>
  <c r="AE86" i="1"/>
  <c r="AM86" i="1"/>
  <c r="H86" i="1"/>
  <c r="P86" i="1"/>
  <c r="X86" i="1"/>
  <c r="AF86" i="1"/>
  <c r="AN86" i="1"/>
  <c r="I86" i="1"/>
  <c r="Q86" i="1"/>
  <c r="Y86" i="1"/>
  <c r="AG86" i="1"/>
  <c r="J86" i="1"/>
  <c r="R86" i="1"/>
  <c r="Z86" i="1"/>
  <c r="AH86" i="1"/>
  <c r="L86" i="1"/>
  <c r="AI86" i="1"/>
  <c r="M86" i="1"/>
  <c r="AJ86" i="1"/>
  <c r="S86" i="1"/>
  <c r="AK86" i="1"/>
  <c r="T86" i="1"/>
  <c r="U86" i="1"/>
  <c r="K86" i="1"/>
  <c r="AA86" i="1"/>
  <c r="AB86" i="1"/>
  <c r="AC86" i="1"/>
  <c r="E86" i="1"/>
  <c r="D86" i="1"/>
  <c r="E78" i="1"/>
  <c r="M78" i="1"/>
  <c r="U78" i="1"/>
  <c r="AC78" i="1"/>
  <c r="AK78" i="1"/>
  <c r="F78" i="1"/>
  <c r="N78" i="1"/>
  <c r="V78" i="1"/>
  <c r="AD78" i="1"/>
  <c r="AL78" i="1"/>
  <c r="G78" i="1"/>
  <c r="O78" i="1"/>
  <c r="W78" i="1"/>
  <c r="AE78" i="1"/>
  <c r="AM78" i="1"/>
  <c r="H78" i="1"/>
  <c r="P78" i="1"/>
  <c r="X78" i="1"/>
  <c r="AF78" i="1"/>
  <c r="AN78" i="1"/>
  <c r="L78" i="1"/>
  <c r="AB78" i="1"/>
  <c r="Q78" i="1"/>
  <c r="AG78" i="1"/>
  <c r="R78" i="1"/>
  <c r="AH78" i="1"/>
  <c r="S78" i="1"/>
  <c r="AI78" i="1"/>
  <c r="T78" i="1"/>
  <c r="AJ78" i="1"/>
  <c r="I78" i="1"/>
  <c r="Y78" i="1"/>
  <c r="J78" i="1"/>
  <c r="K78" i="1"/>
  <c r="Z78" i="1"/>
  <c r="AA78" i="1"/>
  <c r="D78" i="1"/>
  <c r="E70" i="1"/>
  <c r="M70" i="1"/>
  <c r="U70" i="1"/>
  <c r="AC70" i="1"/>
  <c r="AK70" i="1"/>
  <c r="F70" i="1"/>
  <c r="N70" i="1"/>
  <c r="V70" i="1"/>
  <c r="AD70" i="1"/>
  <c r="AL70" i="1"/>
  <c r="I70" i="1"/>
  <c r="S70" i="1"/>
  <c r="AE70" i="1"/>
  <c r="J70" i="1"/>
  <c r="T70" i="1"/>
  <c r="AF70" i="1"/>
  <c r="K70" i="1"/>
  <c r="W70" i="1"/>
  <c r="AG70" i="1"/>
  <c r="L70" i="1"/>
  <c r="X70" i="1"/>
  <c r="AH70" i="1"/>
  <c r="R70" i="1"/>
  <c r="AN70" i="1"/>
  <c r="Y70" i="1"/>
  <c r="Z70" i="1"/>
  <c r="G70" i="1"/>
  <c r="AA70" i="1"/>
  <c r="H70" i="1"/>
  <c r="AB70" i="1"/>
  <c r="O70" i="1"/>
  <c r="AI70" i="1"/>
  <c r="AJ70" i="1"/>
  <c r="AM70" i="1"/>
  <c r="Q70" i="1"/>
  <c r="P70" i="1"/>
  <c r="D70" i="1"/>
  <c r="E62" i="1"/>
  <c r="M62" i="1"/>
  <c r="U62" i="1"/>
  <c r="AC62" i="1"/>
  <c r="AK62" i="1"/>
  <c r="F62" i="1"/>
  <c r="N62" i="1"/>
  <c r="V62" i="1"/>
  <c r="AD62" i="1"/>
  <c r="AL62" i="1"/>
  <c r="K62" i="1"/>
  <c r="W62" i="1"/>
  <c r="AG62" i="1"/>
  <c r="L62" i="1"/>
  <c r="X62" i="1"/>
  <c r="AH62" i="1"/>
  <c r="O62" i="1"/>
  <c r="Y62" i="1"/>
  <c r="AI62" i="1"/>
  <c r="P62" i="1"/>
  <c r="Z62" i="1"/>
  <c r="AJ62" i="1"/>
  <c r="G62" i="1"/>
  <c r="Q62" i="1"/>
  <c r="AA62" i="1"/>
  <c r="AM62" i="1"/>
  <c r="H62" i="1"/>
  <c r="AF62" i="1"/>
  <c r="I62" i="1"/>
  <c r="AN62" i="1"/>
  <c r="J62" i="1"/>
  <c r="R62" i="1"/>
  <c r="S62" i="1"/>
  <c r="T62" i="1"/>
  <c r="AB62" i="1"/>
  <c r="AE62" i="1"/>
  <c r="D62" i="1"/>
  <c r="E54" i="1"/>
  <c r="M54" i="1"/>
  <c r="U54" i="1"/>
  <c r="AC54" i="1"/>
  <c r="AK54" i="1"/>
  <c r="F54" i="1"/>
  <c r="N54" i="1"/>
  <c r="V54" i="1"/>
  <c r="AD54" i="1"/>
  <c r="AL54" i="1"/>
  <c r="K54" i="1"/>
  <c r="W54" i="1"/>
  <c r="AG54" i="1"/>
  <c r="L54" i="1"/>
  <c r="X54" i="1"/>
  <c r="AH54" i="1"/>
  <c r="O54" i="1"/>
  <c r="Y54" i="1"/>
  <c r="AI54" i="1"/>
  <c r="P54" i="1"/>
  <c r="Z54" i="1"/>
  <c r="AJ54" i="1"/>
  <c r="G54" i="1"/>
  <c r="Q54" i="1"/>
  <c r="AA54" i="1"/>
  <c r="AM54" i="1"/>
  <c r="I54" i="1"/>
  <c r="AN54" i="1"/>
  <c r="J54" i="1"/>
  <c r="R54" i="1"/>
  <c r="S54" i="1"/>
  <c r="T54" i="1"/>
  <c r="AB54" i="1"/>
  <c r="H54" i="1"/>
  <c r="AE54" i="1"/>
  <c r="AF54" i="1"/>
  <c r="D54" i="1"/>
  <c r="F46" i="1"/>
  <c r="N46" i="1"/>
  <c r="V46" i="1"/>
  <c r="AD46" i="1"/>
  <c r="H46" i="1"/>
  <c r="P46" i="1"/>
  <c r="X46" i="1"/>
  <c r="G46" i="1"/>
  <c r="R46" i="1"/>
  <c r="AB46" i="1"/>
  <c r="AK46" i="1"/>
  <c r="I46" i="1"/>
  <c r="S46" i="1"/>
  <c r="AC46" i="1"/>
  <c r="AL46" i="1"/>
  <c r="J46" i="1"/>
  <c r="T46" i="1"/>
  <c r="AE46" i="1"/>
  <c r="AM46" i="1"/>
  <c r="K46" i="1"/>
  <c r="U46" i="1"/>
  <c r="AF46" i="1"/>
  <c r="AN46" i="1"/>
  <c r="L46" i="1"/>
  <c r="W46" i="1"/>
  <c r="AG46" i="1"/>
  <c r="E46" i="1"/>
  <c r="AI46" i="1"/>
  <c r="M46" i="1"/>
  <c r="AJ46" i="1"/>
  <c r="O46" i="1"/>
  <c r="Q46" i="1"/>
  <c r="Y46" i="1"/>
  <c r="Z46" i="1"/>
  <c r="AA46" i="1"/>
  <c r="AH46" i="1"/>
  <c r="D46" i="1"/>
  <c r="G38" i="1"/>
  <c r="O38" i="1"/>
  <c r="W38" i="1"/>
  <c r="J38" i="1"/>
  <c r="R38" i="1"/>
  <c r="K38" i="1"/>
  <c r="U38" i="1"/>
  <c r="AD38" i="1"/>
  <c r="AL38" i="1"/>
  <c r="M38" i="1"/>
  <c r="X38" i="1"/>
  <c r="AF38" i="1"/>
  <c r="AN38" i="1"/>
  <c r="P38" i="1"/>
  <c r="AB38" i="1"/>
  <c r="AM38" i="1"/>
  <c r="Q38" i="1"/>
  <c r="AC38" i="1"/>
  <c r="E38" i="1"/>
  <c r="S38" i="1"/>
  <c r="AE38" i="1"/>
  <c r="F38" i="1"/>
  <c r="T38" i="1"/>
  <c r="AG38" i="1"/>
  <c r="H38" i="1"/>
  <c r="V38" i="1"/>
  <c r="AH38" i="1"/>
  <c r="I38" i="1"/>
  <c r="AK38" i="1"/>
  <c r="L38" i="1"/>
  <c r="N38" i="1"/>
  <c r="Y38" i="1"/>
  <c r="Z38" i="1"/>
  <c r="AA38" i="1"/>
  <c r="AI38" i="1"/>
  <c r="AJ38" i="1"/>
  <c r="D38" i="1"/>
  <c r="L30" i="1"/>
  <c r="T30" i="1"/>
  <c r="AB30" i="1"/>
  <c r="AJ30" i="1"/>
  <c r="E30" i="1"/>
  <c r="M30" i="1"/>
  <c r="U30" i="1"/>
  <c r="AC30" i="1"/>
  <c r="AK30" i="1"/>
  <c r="F30" i="1"/>
  <c r="P30" i="1"/>
  <c r="Z30" i="1"/>
  <c r="AL30" i="1"/>
  <c r="H30" i="1"/>
  <c r="R30" i="1"/>
  <c r="AD30" i="1"/>
  <c r="AN30" i="1"/>
  <c r="I30" i="1"/>
  <c r="S30" i="1"/>
  <c r="AE30" i="1"/>
  <c r="J30" i="1"/>
  <c r="V30" i="1"/>
  <c r="AF30" i="1"/>
  <c r="Q30" i="1"/>
  <c r="AM30" i="1"/>
  <c r="W30" i="1"/>
  <c r="X30" i="1"/>
  <c r="Y30" i="1"/>
  <c r="AA30" i="1"/>
  <c r="AG30" i="1"/>
  <c r="AH30" i="1"/>
  <c r="AI30" i="1"/>
  <c r="G30" i="1"/>
  <c r="K30" i="1"/>
  <c r="N30" i="1"/>
  <c r="O30" i="1"/>
  <c r="D30" i="1"/>
  <c r="L22" i="1"/>
  <c r="T22" i="1"/>
  <c r="AB22" i="1"/>
  <c r="AJ22" i="1"/>
  <c r="E22" i="1"/>
  <c r="M22" i="1"/>
  <c r="U22" i="1"/>
  <c r="AC22" i="1"/>
  <c r="AK22" i="1"/>
  <c r="F22" i="1"/>
  <c r="P22" i="1"/>
  <c r="Z22" i="1"/>
  <c r="AL22" i="1"/>
  <c r="H22" i="1"/>
  <c r="R22" i="1"/>
  <c r="AD22" i="1"/>
  <c r="AN22" i="1"/>
  <c r="I22" i="1"/>
  <c r="S22" i="1"/>
  <c r="AE22" i="1"/>
  <c r="J22" i="1"/>
  <c r="V22" i="1"/>
  <c r="AF22" i="1"/>
  <c r="G22" i="1"/>
  <c r="AA22" i="1"/>
  <c r="K22" i="1"/>
  <c r="AG22" i="1"/>
  <c r="N22" i="1"/>
  <c r="AH22" i="1"/>
  <c r="O22" i="1"/>
  <c r="AI22" i="1"/>
  <c r="Q22" i="1"/>
  <c r="W22" i="1"/>
  <c r="X22" i="1"/>
  <c r="Y22" i="1"/>
  <c r="AM22" i="1"/>
  <c r="D22" i="1"/>
  <c r="K14" i="1"/>
  <c r="S14" i="1"/>
  <c r="AA14" i="1"/>
  <c r="AI14" i="1"/>
  <c r="L14" i="1"/>
  <c r="T14" i="1"/>
  <c r="AB14" i="1"/>
  <c r="AJ14" i="1"/>
  <c r="E14" i="1"/>
  <c r="M14" i="1"/>
  <c r="U14" i="1"/>
  <c r="AC14" i="1"/>
  <c r="AK14" i="1"/>
  <c r="F14" i="1"/>
  <c r="N14" i="1"/>
  <c r="V14" i="1"/>
  <c r="AD14" i="1"/>
  <c r="AL14" i="1"/>
  <c r="G14" i="1"/>
  <c r="O14" i="1"/>
  <c r="W14" i="1"/>
  <c r="AE14" i="1"/>
  <c r="AM14" i="1"/>
  <c r="R14" i="1"/>
  <c r="X14" i="1"/>
  <c r="P14" i="1"/>
  <c r="Y14" i="1"/>
  <c r="Z14" i="1"/>
  <c r="AF14" i="1"/>
  <c r="Q14" i="1"/>
  <c r="AG14" i="1"/>
  <c r="AH14" i="1"/>
  <c r="AN14" i="1"/>
  <c r="H14" i="1"/>
  <c r="I14" i="1"/>
  <c r="J14" i="1"/>
  <c r="D14" i="1"/>
  <c r="K6" i="1"/>
  <c r="S6" i="1"/>
  <c r="AA6" i="1"/>
  <c r="AI6" i="1"/>
  <c r="L6" i="1"/>
  <c r="T6" i="1"/>
  <c r="AB6" i="1"/>
  <c r="AJ6" i="1"/>
  <c r="E6" i="1"/>
  <c r="M6" i="1"/>
  <c r="U6" i="1"/>
  <c r="AC6" i="1"/>
  <c r="AK6" i="1"/>
  <c r="F6" i="1"/>
  <c r="N6" i="1"/>
  <c r="V6" i="1"/>
  <c r="AD6" i="1"/>
  <c r="AL6" i="1"/>
  <c r="G6" i="1"/>
  <c r="O6" i="1"/>
  <c r="W6" i="1"/>
  <c r="AE6" i="1"/>
  <c r="AM6" i="1"/>
  <c r="I6" i="1"/>
  <c r="AF6" i="1"/>
  <c r="J6" i="1"/>
  <c r="AG6" i="1"/>
  <c r="R6" i="1"/>
  <c r="Y6" i="1"/>
  <c r="Z6" i="1"/>
  <c r="AH6" i="1"/>
  <c r="X6" i="1"/>
  <c r="AN6" i="1"/>
  <c r="H6" i="1"/>
  <c r="P6" i="1"/>
  <c r="Q6" i="1"/>
  <c r="D6" i="1"/>
  <c r="K1675" i="1"/>
  <c r="S1675" i="1"/>
  <c r="AA1675" i="1"/>
  <c r="AI1675" i="1"/>
  <c r="X1675" i="1"/>
  <c r="L1675" i="1"/>
  <c r="T1675" i="1"/>
  <c r="AB1675" i="1"/>
  <c r="AJ1675" i="1"/>
  <c r="H1675" i="1"/>
  <c r="P1675" i="1"/>
  <c r="E1675" i="1"/>
  <c r="M1675" i="1"/>
  <c r="U1675" i="1"/>
  <c r="AC1675" i="1"/>
  <c r="AK1675" i="1"/>
  <c r="AN1675" i="1"/>
  <c r="F1675" i="1"/>
  <c r="N1675" i="1"/>
  <c r="V1675" i="1"/>
  <c r="AD1675" i="1"/>
  <c r="AL1675" i="1"/>
  <c r="G1675" i="1"/>
  <c r="O1675" i="1"/>
  <c r="W1675" i="1"/>
  <c r="AE1675" i="1"/>
  <c r="AM1675" i="1"/>
  <c r="AF1675" i="1"/>
  <c r="D1675" i="1"/>
  <c r="AG1675" i="1"/>
  <c r="I1675" i="1"/>
  <c r="AH1675" i="1"/>
  <c r="J1675" i="1"/>
  <c r="Y1675" i="1"/>
  <c r="Z1675" i="1"/>
  <c r="Q1675" i="1"/>
  <c r="R1675" i="1"/>
  <c r="K1651" i="1"/>
  <c r="S1651" i="1"/>
  <c r="AA1651" i="1"/>
  <c r="AI1651" i="1"/>
  <c r="AF1651" i="1"/>
  <c r="L1651" i="1"/>
  <c r="T1651" i="1"/>
  <c r="AB1651" i="1"/>
  <c r="AJ1651" i="1"/>
  <c r="E1651" i="1"/>
  <c r="M1651" i="1"/>
  <c r="U1651" i="1"/>
  <c r="AC1651" i="1"/>
  <c r="AK1651" i="1"/>
  <c r="P1651" i="1"/>
  <c r="AN1651" i="1"/>
  <c r="D1651" i="1"/>
  <c r="F1651" i="1"/>
  <c r="N1651" i="1"/>
  <c r="V1651" i="1"/>
  <c r="AD1651" i="1"/>
  <c r="AL1651" i="1"/>
  <c r="H1651" i="1"/>
  <c r="G1651" i="1"/>
  <c r="O1651" i="1"/>
  <c r="W1651" i="1"/>
  <c r="AE1651" i="1"/>
  <c r="AM1651" i="1"/>
  <c r="X1651" i="1"/>
  <c r="AG1651" i="1"/>
  <c r="Z1651" i="1"/>
  <c r="AH1651" i="1"/>
  <c r="I1651" i="1"/>
  <c r="J1651" i="1"/>
  <c r="Q1651" i="1"/>
  <c r="R1651" i="1"/>
  <c r="Y1651" i="1"/>
  <c r="G1619" i="1"/>
  <c r="O1619" i="1"/>
  <c r="W1619" i="1"/>
  <c r="AE1619" i="1"/>
  <c r="AM1619" i="1"/>
  <c r="AJ1619" i="1"/>
  <c r="H1619" i="1"/>
  <c r="P1619" i="1"/>
  <c r="X1619" i="1"/>
  <c r="AF1619" i="1"/>
  <c r="AN1619" i="1"/>
  <c r="AB1619" i="1"/>
  <c r="I1619" i="1"/>
  <c r="Q1619" i="1"/>
  <c r="Y1619" i="1"/>
  <c r="AG1619" i="1"/>
  <c r="T1619" i="1"/>
  <c r="J1619" i="1"/>
  <c r="R1619" i="1"/>
  <c r="Z1619" i="1"/>
  <c r="AH1619" i="1"/>
  <c r="L1619" i="1"/>
  <c r="K1619" i="1"/>
  <c r="S1619" i="1"/>
  <c r="AA1619" i="1"/>
  <c r="AI1619" i="1"/>
  <c r="AC1619" i="1"/>
  <c r="U1619" i="1"/>
  <c r="AD1619" i="1"/>
  <c r="D1619" i="1"/>
  <c r="E1619" i="1"/>
  <c r="AK1619" i="1"/>
  <c r="N1619" i="1"/>
  <c r="F1619" i="1"/>
  <c r="AL1619" i="1"/>
  <c r="V1619" i="1"/>
  <c r="M1619" i="1"/>
  <c r="F1571" i="1"/>
  <c r="N1571" i="1"/>
  <c r="V1571" i="1"/>
  <c r="AD1571" i="1"/>
  <c r="AL1571" i="1"/>
  <c r="G1571" i="1"/>
  <c r="O1571" i="1"/>
  <c r="W1571" i="1"/>
  <c r="AE1571" i="1"/>
  <c r="AM1571" i="1"/>
  <c r="H1571" i="1"/>
  <c r="P1571" i="1"/>
  <c r="X1571" i="1"/>
  <c r="AF1571" i="1"/>
  <c r="AN1571" i="1"/>
  <c r="I1571" i="1"/>
  <c r="Q1571" i="1"/>
  <c r="Y1571" i="1"/>
  <c r="AG1571" i="1"/>
  <c r="J1571" i="1"/>
  <c r="R1571" i="1"/>
  <c r="Z1571" i="1"/>
  <c r="AH1571" i="1"/>
  <c r="K1571" i="1"/>
  <c r="AC1571" i="1"/>
  <c r="L1571" i="1"/>
  <c r="AI1571" i="1"/>
  <c r="M1571" i="1"/>
  <c r="AJ1571" i="1"/>
  <c r="D1571" i="1"/>
  <c r="S1571" i="1"/>
  <c r="AK1571" i="1"/>
  <c r="U1571" i="1"/>
  <c r="T1571" i="1"/>
  <c r="E1571" i="1"/>
  <c r="AA1571" i="1"/>
  <c r="AB1571" i="1"/>
  <c r="F1539" i="1"/>
  <c r="N1539" i="1"/>
  <c r="V1539" i="1"/>
  <c r="AD1539" i="1"/>
  <c r="AL1539" i="1"/>
  <c r="G1539" i="1"/>
  <c r="O1539" i="1"/>
  <c r="W1539" i="1"/>
  <c r="AE1539" i="1"/>
  <c r="AM1539" i="1"/>
  <c r="H1539" i="1"/>
  <c r="P1539" i="1"/>
  <c r="X1539" i="1"/>
  <c r="AF1539" i="1"/>
  <c r="AN1539" i="1"/>
  <c r="I1539" i="1"/>
  <c r="Q1539" i="1"/>
  <c r="Y1539" i="1"/>
  <c r="AG1539" i="1"/>
  <c r="J1539" i="1"/>
  <c r="R1539" i="1"/>
  <c r="Z1539" i="1"/>
  <c r="AH1539" i="1"/>
  <c r="K1539" i="1"/>
  <c r="AC1539" i="1"/>
  <c r="L1539" i="1"/>
  <c r="AI1539" i="1"/>
  <c r="M1539" i="1"/>
  <c r="AJ1539" i="1"/>
  <c r="D1539" i="1"/>
  <c r="U1539" i="1"/>
  <c r="S1539" i="1"/>
  <c r="AK1539" i="1"/>
  <c r="T1539" i="1"/>
  <c r="AA1539" i="1"/>
  <c r="E1539" i="1"/>
  <c r="AB1539" i="1"/>
  <c r="F1523" i="1"/>
  <c r="N1523" i="1"/>
  <c r="V1523" i="1"/>
  <c r="AD1523" i="1"/>
  <c r="AL1523" i="1"/>
  <c r="G1523" i="1"/>
  <c r="O1523" i="1"/>
  <c r="W1523" i="1"/>
  <c r="AE1523" i="1"/>
  <c r="AM1523" i="1"/>
  <c r="H1523" i="1"/>
  <c r="P1523" i="1"/>
  <c r="X1523" i="1"/>
  <c r="AF1523" i="1"/>
  <c r="AN1523" i="1"/>
  <c r="I1523" i="1"/>
  <c r="Q1523" i="1"/>
  <c r="Y1523" i="1"/>
  <c r="AG1523" i="1"/>
  <c r="J1523" i="1"/>
  <c r="R1523" i="1"/>
  <c r="Z1523" i="1"/>
  <c r="AH1523" i="1"/>
  <c r="K1523" i="1"/>
  <c r="AC1523" i="1"/>
  <c r="L1523" i="1"/>
  <c r="AI1523" i="1"/>
  <c r="M1523" i="1"/>
  <c r="AJ1523" i="1"/>
  <c r="D1523" i="1"/>
  <c r="S1523" i="1"/>
  <c r="AK1523" i="1"/>
  <c r="T1523" i="1"/>
  <c r="U1523" i="1"/>
  <c r="AA1523" i="1"/>
  <c r="AB1523" i="1"/>
  <c r="E1523" i="1"/>
  <c r="F1507" i="1"/>
  <c r="N1507" i="1"/>
  <c r="V1507" i="1"/>
  <c r="AD1507" i="1"/>
  <c r="AL1507" i="1"/>
  <c r="G1507" i="1"/>
  <c r="O1507" i="1"/>
  <c r="W1507" i="1"/>
  <c r="AE1507" i="1"/>
  <c r="AM1507" i="1"/>
  <c r="H1507" i="1"/>
  <c r="P1507" i="1"/>
  <c r="X1507" i="1"/>
  <c r="AF1507" i="1"/>
  <c r="AN1507" i="1"/>
  <c r="I1507" i="1"/>
  <c r="Q1507" i="1"/>
  <c r="Y1507" i="1"/>
  <c r="AG1507" i="1"/>
  <c r="J1507" i="1"/>
  <c r="R1507" i="1"/>
  <c r="Z1507" i="1"/>
  <c r="AH1507" i="1"/>
  <c r="K1507" i="1"/>
  <c r="AC1507" i="1"/>
  <c r="L1507" i="1"/>
  <c r="AI1507" i="1"/>
  <c r="U1507" i="1"/>
  <c r="M1507" i="1"/>
  <c r="AJ1507" i="1"/>
  <c r="D1507" i="1"/>
  <c r="S1507" i="1"/>
  <c r="AK1507" i="1"/>
  <c r="T1507" i="1"/>
  <c r="E1507" i="1"/>
  <c r="AA1507" i="1"/>
  <c r="AB1507" i="1"/>
  <c r="J1475" i="1"/>
  <c r="R1475" i="1"/>
  <c r="Z1475" i="1"/>
  <c r="AH1475" i="1"/>
  <c r="K1475" i="1"/>
  <c r="S1475" i="1"/>
  <c r="AA1475" i="1"/>
  <c r="AI1475" i="1"/>
  <c r="L1475" i="1"/>
  <c r="T1475" i="1"/>
  <c r="AB1475" i="1"/>
  <c r="AJ1475" i="1"/>
  <c r="E1475" i="1"/>
  <c r="M1475" i="1"/>
  <c r="U1475" i="1"/>
  <c r="AC1475" i="1"/>
  <c r="AK1475" i="1"/>
  <c r="F1475" i="1"/>
  <c r="N1475" i="1"/>
  <c r="V1475" i="1"/>
  <c r="AD1475" i="1"/>
  <c r="AL1475" i="1"/>
  <c r="P1475" i="1"/>
  <c r="AM1475" i="1"/>
  <c r="Q1475" i="1"/>
  <c r="AN1475" i="1"/>
  <c r="W1475" i="1"/>
  <c r="X1475" i="1"/>
  <c r="D1475" i="1"/>
  <c r="H1475" i="1"/>
  <c r="G1475" i="1"/>
  <c r="Y1475" i="1"/>
  <c r="AE1475" i="1"/>
  <c r="I1475" i="1"/>
  <c r="O1475" i="1"/>
  <c r="AF1475" i="1"/>
  <c r="AG1475" i="1"/>
  <c r="F1443" i="1"/>
  <c r="N1443" i="1"/>
  <c r="V1443" i="1"/>
  <c r="AD1443" i="1"/>
  <c r="AL1443" i="1"/>
  <c r="G1443" i="1"/>
  <c r="O1443" i="1"/>
  <c r="W1443" i="1"/>
  <c r="AE1443" i="1"/>
  <c r="AM1443" i="1"/>
  <c r="H1443" i="1"/>
  <c r="P1443" i="1"/>
  <c r="X1443" i="1"/>
  <c r="AF1443" i="1"/>
  <c r="AN1443" i="1"/>
  <c r="I1443" i="1"/>
  <c r="Q1443" i="1"/>
  <c r="Y1443" i="1"/>
  <c r="AG1443" i="1"/>
  <c r="J1443" i="1"/>
  <c r="R1443" i="1"/>
  <c r="Z1443" i="1"/>
  <c r="AH1443" i="1"/>
  <c r="U1443" i="1"/>
  <c r="AA1443" i="1"/>
  <c r="AJ1443" i="1"/>
  <c r="E1443" i="1"/>
  <c r="AB1443" i="1"/>
  <c r="M1443" i="1"/>
  <c r="K1443" i="1"/>
  <c r="AC1443" i="1"/>
  <c r="L1443" i="1"/>
  <c r="AI1443" i="1"/>
  <c r="D1443" i="1"/>
  <c r="S1443" i="1"/>
  <c r="T1443" i="1"/>
  <c r="AK1443" i="1"/>
  <c r="F1411" i="1"/>
  <c r="N1411" i="1"/>
  <c r="V1411" i="1"/>
  <c r="AD1411" i="1"/>
  <c r="AL1411" i="1"/>
  <c r="G1411" i="1"/>
  <c r="O1411" i="1"/>
  <c r="W1411" i="1"/>
  <c r="AE1411" i="1"/>
  <c r="AM1411" i="1"/>
  <c r="H1411" i="1"/>
  <c r="P1411" i="1"/>
  <c r="X1411" i="1"/>
  <c r="AF1411" i="1"/>
  <c r="AN1411" i="1"/>
  <c r="I1411" i="1"/>
  <c r="Q1411" i="1"/>
  <c r="Y1411" i="1"/>
  <c r="AG1411" i="1"/>
  <c r="J1411" i="1"/>
  <c r="R1411" i="1"/>
  <c r="Z1411" i="1"/>
  <c r="AH1411" i="1"/>
  <c r="U1411" i="1"/>
  <c r="M1411" i="1"/>
  <c r="AA1411" i="1"/>
  <c r="E1411" i="1"/>
  <c r="AB1411" i="1"/>
  <c r="AJ1411" i="1"/>
  <c r="K1411" i="1"/>
  <c r="AC1411" i="1"/>
  <c r="L1411" i="1"/>
  <c r="AI1411" i="1"/>
  <c r="D1411" i="1"/>
  <c r="AK1411" i="1"/>
  <c r="S1411" i="1"/>
  <c r="T1411" i="1"/>
  <c r="F1387" i="1"/>
  <c r="N1387" i="1"/>
  <c r="V1387" i="1"/>
  <c r="AD1387" i="1"/>
  <c r="AL1387" i="1"/>
  <c r="G1387" i="1"/>
  <c r="O1387" i="1"/>
  <c r="W1387" i="1"/>
  <c r="AE1387" i="1"/>
  <c r="AM1387" i="1"/>
  <c r="H1387" i="1"/>
  <c r="P1387" i="1"/>
  <c r="X1387" i="1"/>
  <c r="AF1387" i="1"/>
  <c r="AN1387" i="1"/>
  <c r="I1387" i="1"/>
  <c r="Q1387" i="1"/>
  <c r="Y1387" i="1"/>
  <c r="AG1387" i="1"/>
  <c r="J1387" i="1"/>
  <c r="R1387" i="1"/>
  <c r="Z1387" i="1"/>
  <c r="AH1387" i="1"/>
  <c r="AA1387" i="1"/>
  <c r="E1387" i="1"/>
  <c r="AB1387" i="1"/>
  <c r="AK1387" i="1"/>
  <c r="K1387" i="1"/>
  <c r="AC1387" i="1"/>
  <c r="L1387" i="1"/>
  <c r="AI1387" i="1"/>
  <c r="S1387" i="1"/>
  <c r="M1387" i="1"/>
  <c r="AJ1387" i="1"/>
  <c r="T1387" i="1"/>
  <c r="U1387" i="1"/>
  <c r="D1387" i="1"/>
  <c r="E1363" i="1"/>
  <c r="M1363" i="1"/>
  <c r="U1363" i="1"/>
  <c r="AC1363" i="1"/>
  <c r="AK1363" i="1"/>
  <c r="F1363" i="1"/>
  <c r="N1363" i="1"/>
  <c r="V1363" i="1"/>
  <c r="AD1363" i="1"/>
  <c r="AL1363" i="1"/>
  <c r="G1363" i="1"/>
  <c r="O1363" i="1"/>
  <c r="W1363" i="1"/>
  <c r="AE1363" i="1"/>
  <c r="AM1363" i="1"/>
  <c r="H1363" i="1"/>
  <c r="P1363" i="1"/>
  <c r="X1363" i="1"/>
  <c r="AF1363" i="1"/>
  <c r="AN1363" i="1"/>
  <c r="I1363" i="1"/>
  <c r="Q1363" i="1"/>
  <c r="Y1363" i="1"/>
  <c r="AG1363" i="1"/>
  <c r="K1363" i="1"/>
  <c r="AH1363" i="1"/>
  <c r="L1363" i="1"/>
  <c r="AI1363" i="1"/>
  <c r="R1363" i="1"/>
  <c r="AJ1363" i="1"/>
  <c r="S1363" i="1"/>
  <c r="T1363" i="1"/>
  <c r="Z1363" i="1"/>
  <c r="J1363" i="1"/>
  <c r="AA1363" i="1"/>
  <c r="AB1363" i="1"/>
  <c r="D1363" i="1"/>
  <c r="I1331" i="1"/>
  <c r="Q1331" i="1"/>
  <c r="Y1331" i="1"/>
  <c r="AG1331" i="1"/>
  <c r="J1331" i="1"/>
  <c r="R1331" i="1"/>
  <c r="Z1331" i="1"/>
  <c r="AH1331" i="1"/>
  <c r="K1331" i="1"/>
  <c r="S1331" i="1"/>
  <c r="AA1331" i="1"/>
  <c r="AI1331" i="1"/>
  <c r="L1331" i="1"/>
  <c r="T1331" i="1"/>
  <c r="AB1331" i="1"/>
  <c r="AJ1331" i="1"/>
  <c r="E1331" i="1"/>
  <c r="M1331" i="1"/>
  <c r="U1331" i="1"/>
  <c r="AC1331" i="1"/>
  <c r="AK1331" i="1"/>
  <c r="P1331" i="1"/>
  <c r="AM1331" i="1"/>
  <c r="V1331" i="1"/>
  <c r="AN1331" i="1"/>
  <c r="W1331" i="1"/>
  <c r="F1331" i="1"/>
  <c r="X1331" i="1"/>
  <c r="G1331" i="1"/>
  <c r="AD1331" i="1"/>
  <c r="O1331" i="1"/>
  <c r="D1331" i="1"/>
  <c r="AE1331" i="1"/>
  <c r="AF1331" i="1"/>
  <c r="AL1331" i="1"/>
  <c r="H1331" i="1"/>
  <c r="N1331" i="1"/>
  <c r="E1307" i="1"/>
  <c r="M1307" i="1"/>
  <c r="U1307" i="1"/>
  <c r="AC1307" i="1"/>
  <c r="AK1307" i="1"/>
  <c r="F1307" i="1"/>
  <c r="N1307" i="1"/>
  <c r="V1307" i="1"/>
  <c r="AD1307" i="1"/>
  <c r="AL1307" i="1"/>
  <c r="G1307" i="1"/>
  <c r="O1307" i="1"/>
  <c r="W1307" i="1"/>
  <c r="AE1307" i="1"/>
  <c r="AM1307" i="1"/>
  <c r="H1307" i="1"/>
  <c r="P1307" i="1"/>
  <c r="X1307" i="1"/>
  <c r="AF1307" i="1"/>
  <c r="AN1307" i="1"/>
  <c r="I1307" i="1"/>
  <c r="Q1307" i="1"/>
  <c r="Y1307" i="1"/>
  <c r="AG1307" i="1"/>
  <c r="L1307" i="1"/>
  <c r="AI1307" i="1"/>
  <c r="R1307" i="1"/>
  <c r="AJ1307" i="1"/>
  <c r="S1307" i="1"/>
  <c r="T1307" i="1"/>
  <c r="Z1307" i="1"/>
  <c r="D1307" i="1"/>
  <c r="J1307" i="1"/>
  <c r="AB1307" i="1"/>
  <c r="K1307" i="1"/>
  <c r="AA1307" i="1"/>
  <c r="AH1307" i="1"/>
  <c r="I1275" i="1"/>
  <c r="Q1275" i="1"/>
  <c r="Y1275" i="1"/>
  <c r="AG1275" i="1"/>
  <c r="J1275" i="1"/>
  <c r="R1275" i="1"/>
  <c r="Z1275" i="1"/>
  <c r="AH1275" i="1"/>
  <c r="K1275" i="1"/>
  <c r="S1275" i="1"/>
  <c r="AA1275" i="1"/>
  <c r="AI1275" i="1"/>
  <c r="L1275" i="1"/>
  <c r="T1275" i="1"/>
  <c r="AB1275" i="1"/>
  <c r="AJ1275" i="1"/>
  <c r="E1275" i="1"/>
  <c r="M1275" i="1"/>
  <c r="U1275" i="1"/>
  <c r="AC1275" i="1"/>
  <c r="AK1275" i="1"/>
  <c r="V1275" i="1"/>
  <c r="AN1275" i="1"/>
  <c r="W1275" i="1"/>
  <c r="F1275" i="1"/>
  <c r="X1275" i="1"/>
  <c r="G1275" i="1"/>
  <c r="AD1275" i="1"/>
  <c r="H1275" i="1"/>
  <c r="AE1275" i="1"/>
  <c r="AF1275" i="1"/>
  <c r="AL1275" i="1"/>
  <c r="AM1275" i="1"/>
  <c r="D1275" i="1"/>
  <c r="N1275" i="1"/>
  <c r="O1275" i="1"/>
  <c r="P1275" i="1"/>
  <c r="I1259" i="1"/>
  <c r="Q1259" i="1"/>
  <c r="Y1259" i="1"/>
  <c r="AG1259" i="1"/>
  <c r="J1259" i="1"/>
  <c r="R1259" i="1"/>
  <c r="Z1259" i="1"/>
  <c r="AH1259" i="1"/>
  <c r="K1259" i="1"/>
  <c r="S1259" i="1"/>
  <c r="AA1259" i="1"/>
  <c r="AI1259" i="1"/>
  <c r="L1259" i="1"/>
  <c r="T1259" i="1"/>
  <c r="AB1259" i="1"/>
  <c r="AJ1259" i="1"/>
  <c r="E1259" i="1"/>
  <c r="M1259" i="1"/>
  <c r="U1259" i="1"/>
  <c r="AC1259" i="1"/>
  <c r="AK1259" i="1"/>
  <c r="N1259" i="1"/>
  <c r="AF1259" i="1"/>
  <c r="O1259" i="1"/>
  <c r="AL1259" i="1"/>
  <c r="P1259" i="1"/>
  <c r="AM1259" i="1"/>
  <c r="V1259" i="1"/>
  <c r="AN1259" i="1"/>
  <c r="W1259" i="1"/>
  <c r="X1259" i="1"/>
  <c r="AD1259" i="1"/>
  <c r="G1259" i="1"/>
  <c r="AE1259" i="1"/>
  <c r="F1259" i="1"/>
  <c r="D1259" i="1"/>
  <c r="H1259" i="1"/>
  <c r="E1235" i="1"/>
  <c r="M1235" i="1"/>
  <c r="U1235" i="1"/>
  <c r="AC1235" i="1"/>
  <c r="AK1235" i="1"/>
  <c r="F1235" i="1"/>
  <c r="N1235" i="1"/>
  <c r="V1235" i="1"/>
  <c r="AD1235" i="1"/>
  <c r="AL1235" i="1"/>
  <c r="G1235" i="1"/>
  <c r="O1235" i="1"/>
  <c r="W1235" i="1"/>
  <c r="AE1235" i="1"/>
  <c r="AM1235" i="1"/>
  <c r="H1235" i="1"/>
  <c r="P1235" i="1"/>
  <c r="X1235" i="1"/>
  <c r="AF1235" i="1"/>
  <c r="AN1235" i="1"/>
  <c r="I1235" i="1"/>
  <c r="Q1235" i="1"/>
  <c r="Y1235" i="1"/>
  <c r="AG1235" i="1"/>
  <c r="J1235" i="1"/>
  <c r="AB1235" i="1"/>
  <c r="K1235" i="1"/>
  <c r="AH1235" i="1"/>
  <c r="L1235" i="1"/>
  <c r="AI1235" i="1"/>
  <c r="R1235" i="1"/>
  <c r="AJ1235" i="1"/>
  <c r="S1235" i="1"/>
  <c r="T1235" i="1"/>
  <c r="AA1235" i="1"/>
  <c r="D1235" i="1"/>
  <c r="Z1235" i="1"/>
  <c r="E1203" i="1"/>
  <c r="M1203" i="1"/>
  <c r="U1203" i="1"/>
  <c r="AC1203" i="1"/>
  <c r="AK1203" i="1"/>
  <c r="F1203" i="1"/>
  <c r="N1203" i="1"/>
  <c r="V1203" i="1"/>
  <c r="AD1203" i="1"/>
  <c r="AL1203" i="1"/>
  <c r="G1203" i="1"/>
  <c r="O1203" i="1"/>
  <c r="W1203" i="1"/>
  <c r="AE1203" i="1"/>
  <c r="AM1203" i="1"/>
  <c r="H1203" i="1"/>
  <c r="P1203" i="1"/>
  <c r="X1203" i="1"/>
  <c r="AF1203" i="1"/>
  <c r="AN1203" i="1"/>
  <c r="I1203" i="1"/>
  <c r="Q1203" i="1"/>
  <c r="Y1203" i="1"/>
  <c r="AG1203" i="1"/>
  <c r="K1203" i="1"/>
  <c r="AH1203" i="1"/>
  <c r="L1203" i="1"/>
  <c r="AI1203" i="1"/>
  <c r="R1203" i="1"/>
  <c r="AJ1203" i="1"/>
  <c r="S1203" i="1"/>
  <c r="T1203" i="1"/>
  <c r="Z1203" i="1"/>
  <c r="AA1203" i="1"/>
  <c r="J1203" i="1"/>
  <c r="AB1203" i="1"/>
  <c r="D1203" i="1"/>
  <c r="I1179" i="1"/>
  <c r="Q1179" i="1"/>
  <c r="Y1179" i="1"/>
  <c r="AG1179" i="1"/>
  <c r="J1179" i="1"/>
  <c r="R1179" i="1"/>
  <c r="Z1179" i="1"/>
  <c r="AH1179" i="1"/>
  <c r="K1179" i="1"/>
  <c r="S1179" i="1"/>
  <c r="AA1179" i="1"/>
  <c r="AI1179" i="1"/>
  <c r="L1179" i="1"/>
  <c r="T1179" i="1"/>
  <c r="AB1179" i="1"/>
  <c r="AJ1179" i="1"/>
  <c r="E1179" i="1"/>
  <c r="M1179" i="1"/>
  <c r="U1179" i="1"/>
  <c r="AC1179" i="1"/>
  <c r="AK1179" i="1"/>
  <c r="G1179" i="1"/>
  <c r="AD1179" i="1"/>
  <c r="H1179" i="1"/>
  <c r="AE1179" i="1"/>
  <c r="N1179" i="1"/>
  <c r="AF1179" i="1"/>
  <c r="O1179" i="1"/>
  <c r="AL1179" i="1"/>
  <c r="P1179" i="1"/>
  <c r="AM1179" i="1"/>
  <c r="V1179" i="1"/>
  <c r="D1179" i="1"/>
  <c r="W1179" i="1"/>
  <c r="X1179" i="1"/>
  <c r="AN1179" i="1"/>
  <c r="F1179" i="1"/>
  <c r="I1147" i="1"/>
  <c r="Q1147" i="1"/>
  <c r="Y1147" i="1"/>
  <c r="AG1147" i="1"/>
  <c r="J1147" i="1"/>
  <c r="R1147" i="1"/>
  <c r="Z1147" i="1"/>
  <c r="AH1147" i="1"/>
  <c r="K1147" i="1"/>
  <c r="S1147" i="1"/>
  <c r="AA1147" i="1"/>
  <c r="AI1147" i="1"/>
  <c r="L1147" i="1"/>
  <c r="T1147" i="1"/>
  <c r="AB1147" i="1"/>
  <c r="AJ1147" i="1"/>
  <c r="E1147" i="1"/>
  <c r="M1147" i="1"/>
  <c r="U1147" i="1"/>
  <c r="AC1147" i="1"/>
  <c r="AK1147" i="1"/>
  <c r="G1147" i="1"/>
  <c r="AD1147" i="1"/>
  <c r="H1147" i="1"/>
  <c r="AE1147" i="1"/>
  <c r="N1147" i="1"/>
  <c r="AF1147" i="1"/>
  <c r="O1147" i="1"/>
  <c r="AL1147" i="1"/>
  <c r="P1147" i="1"/>
  <c r="AM1147" i="1"/>
  <c r="X1147" i="1"/>
  <c r="D1147" i="1"/>
  <c r="AN1147" i="1"/>
  <c r="V1147" i="1"/>
  <c r="F1147" i="1"/>
  <c r="W1147" i="1"/>
  <c r="E1123" i="1"/>
  <c r="M1123" i="1"/>
  <c r="U1123" i="1"/>
  <c r="AC1123" i="1"/>
  <c r="AK1123" i="1"/>
  <c r="F1123" i="1"/>
  <c r="N1123" i="1"/>
  <c r="V1123" i="1"/>
  <c r="AD1123" i="1"/>
  <c r="AL1123" i="1"/>
  <c r="G1123" i="1"/>
  <c r="O1123" i="1"/>
  <c r="W1123" i="1"/>
  <c r="AE1123" i="1"/>
  <c r="AM1123" i="1"/>
  <c r="H1123" i="1"/>
  <c r="P1123" i="1"/>
  <c r="X1123" i="1"/>
  <c r="AF1123" i="1"/>
  <c r="AN1123" i="1"/>
  <c r="I1123" i="1"/>
  <c r="Q1123" i="1"/>
  <c r="Y1123" i="1"/>
  <c r="AG1123" i="1"/>
  <c r="Z1123" i="1"/>
  <c r="AA1123" i="1"/>
  <c r="J1123" i="1"/>
  <c r="AB1123" i="1"/>
  <c r="K1123" i="1"/>
  <c r="AH1123" i="1"/>
  <c r="L1123" i="1"/>
  <c r="AI1123" i="1"/>
  <c r="R1123" i="1"/>
  <c r="D1123" i="1"/>
  <c r="S1123" i="1"/>
  <c r="T1123" i="1"/>
  <c r="AJ1123" i="1"/>
  <c r="E1099" i="1"/>
  <c r="M1099" i="1"/>
  <c r="U1099" i="1"/>
  <c r="AC1099" i="1"/>
  <c r="AK1099" i="1"/>
  <c r="F1099" i="1"/>
  <c r="N1099" i="1"/>
  <c r="V1099" i="1"/>
  <c r="AD1099" i="1"/>
  <c r="AL1099" i="1"/>
  <c r="G1099" i="1"/>
  <c r="O1099" i="1"/>
  <c r="W1099" i="1"/>
  <c r="AE1099" i="1"/>
  <c r="AM1099" i="1"/>
  <c r="H1099" i="1"/>
  <c r="P1099" i="1"/>
  <c r="X1099" i="1"/>
  <c r="AF1099" i="1"/>
  <c r="AN1099" i="1"/>
  <c r="I1099" i="1"/>
  <c r="Q1099" i="1"/>
  <c r="Y1099" i="1"/>
  <c r="AG1099" i="1"/>
  <c r="L1099" i="1"/>
  <c r="AI1099" i="1"/>
  <c r="R1099" i="1"/>
  <c r="AJ1099" i="1"/>
  <c r="S1099" i="1"/>
  <c r="T1099" i="1"/>
  <c r="Z1099" i="1"/>
  <c r="K1099" i="1"/>
  <c r="AA1099" i="1"/>
  <c r="D1099" i="1"/>
  <c r="AB1099" i="1"/>
  <c r="AH1099" i="1"/>
  <c r="J1099" i="1"/>
  <c r="J1075" i="1"/>
  <c r="R1075" i="1"/>
  <c r="Z1075" i="1"/>
  <c r="AH1075" i="1"/>
  <c r="K1075" i="1"/>
  <c r="S1075" i="1"/>
  <c r="AA1075" i="1"/>
  <c r="AI1075" i="1"/>
  <c r="L1075" i="1"/>
  <c r="T1075" i="1"/>
  <c r="AB1075" i="1"/>
  <c r="AJ1075" i="1"/>
  <c r="E1075" i="1"/>
  <c r="M1075" i="1"/>
  <c r="U1075" i="1"/>
  <c r="AC1075" i="1"/>
  <c r="AK1075" i="1"/>
  <c r="F1075" i="1"/>
  <c r="N1075" i="1"/>
  <c r="V1075" i="1"/>
  <c r="AD1075" i="1"/>
  <c r="AL1075" i="1"/>
  <c r="G1075" i="1"/>
  <c r="O1075" i="1"/>
  <c r="W1075" i="1"/>
  <c r="AE1075" i="1"/>
  <c r="AM1075" i="1"/>
  <c r="X1075" i="1"/>
  <c r="Y1075" i="1"/>
  <c r="AF1075" i="1"/>
  <c r="AG1075" i="1"/>
  <c r="H1075" i="1"/>
  <c r="AN1075" i="1"/>
  <c r="I1075" i="1"/>
  <c r="P1075" i="1"/>
  <c r="Q1075" i="1"/>
  <c r="D1075" i="1"/>
  <c r="J1043" i="1"/>
  <c r="R1043" i="1"/>
  <c r="Z1043" i="1"/>
  <c r="AH1043" i="1"/>
  <c r="K1043" i="1"/>
  <c r="S1043" i="1"/>
  <c r="AA1043" i="1"/>
  <c r="AI1043" i="1"/>
  <c r="L1043" i="1"/>
  <c r="T1043" i="1"/>
  <c r="AB1043" i="1"/>
  <c r="AJ1043" i="1"/>
  <c r="E1043" i="1"/>
  <c r="M1043" i="1"/>
  <c r="U1043" i="1"/>
  <c r="AC1043" i="1"/>
  <c r="AK1043" i="1"/>
  <c r="F1043" i="1"/>
  <c r="N1043" i="1"/>
  <c r="V1043" i="1"/>
  <c r="AD1043" i="1"/>
  <c r="AL1043" i="1"/>
  <c r="G1043" i="1"/>
  <c r="O1043" i="1"/>
  <c r="W1043" i="1"/>
  <c r="AE1043" i="1"/>
  <c r="AM1043" i="1"/>
  <c r="X1043" i="1"/>
  <c r="Y1043" i="1"/>
  <c r="AF1043" i="1"/>
  <c r="AG1043" i="1"/>
  <c r="H1043" i="1"/>
  <c r="AN1043" i="1"/>
  <c r="I1043" i="1"/>
  <c r="D1043" i="1"/>
  <c r="P1043" i="1"/>
  <c r="Q1043" i="1"/>
  <c r="J1019" i="1"/>
  <c r="R1019" i="1"/>
  <c r="Z1019" i="1"/>
  <c r="AH1019" i="1"/>
  <c r="K1019" i="1"/>
  <c r="S1019" i="1"/>
  <c r="AA1019" i="1"/>
  <c r="AI1019" i="1"/>
  <c r="L1019" i="1"/>
  <c r="T1019" i="1"/>
  <c r="AB1019" i="1"/>
  <c r="AJ1019" i="1"/>
  <c r="E1019" i="1"/>
  <c r="M1019" i="1"/>
  <c r="U1019" i="1"/>
  <c r="AC1019" i="1"/>
  <c r="AK1019" i="1"/>
  <c r="F1019" i="1"/>
  <c r="N1019" i="1"/>
  <c r="V1019" i="1"/>
  <c r="AD1019" i="1"/>
  <c r="AL1019" i="1"/>
  <c r="G1019" i="1"/>
  <c r="O1019" i="1"/>
  <c r="W1019" i="1"/>
  <c r="AE1019" i="1"/>
  <c r="AM1019" i="1"/>
  <c r="X1019" i="1"/>
  <c r="Y1019" i="1"/>
  <c r="AF1019" i="1"/>
  <c r="AG1019" i="1"/>
  <c r="H1019" i="1"/>
  <c r="AN1019" i="1"/>
  <c r="I1019" i="1"/>
  <c r="P1019" i="1"/>
  <c r="D1019" i="1"/>
  <c r="Q1019" i="1"/>
  <c r="J995" i="1"/>
  <c r="R995" i="1"/>
  <c r="Z995" i="1"/>
  <c r="AH995" i="1"/>
  <c r="K995" i="1"/>
  <c r="S995" i="1"/>
  <c r="AA995" i="1"/>
  <c r="AI995" i="1"/>
  <c r="L995" i="1"/>
  <c r="T995" i="1"/>
  <c r="AB995" i="1"/>
  <c r="AJ995" i="1"/>
  <c r="E995" i="1"/>
  <c r="M995" i="1"/>
  <c r="U995" i="1"/>
  <c r="AC995" i="1"/>
  <c r="AK995" i="1"/>
  <c r="F995" i="1"/>
  <c r="N995" i="1"/>
  <c r="V995" i="1"/>
  <c r="AD995" i="1"/>
  <c r="AL995" i="1"/>
  <c r="G995" i="1"/>
  <c r="O995" i="1"/>
  <c r="W995" i="1"/>
  <c r="AE995" i="1"/>
  <c r="AM995" i="1"/>
  <c r="X995" i="1"/>
  <c r="Y995" i="1"/>
  <c r="AF995" i="1"/>
  <c r="AG995" i="1"/>
  <c r="H995" i="1"/>
  <c r="AN995" i="1"/>
  <c r="I995" i="1"/>
  <c r="P995" i="1"/>
  <c r="Q995" i="1"/>
  <c r="D995" i="1"/>
  <c r="J971" i="1"/>
  <c r="R971" i="1"/>
  <c r="Z971" i="1"/>
  <c r="AH971" i="1"/>
  <c r="K971" i="1"/>
  <c r="S971" i="1"/>
  <c r="AA971" i="1"/>
  <c r="AI971" i="1"/>
  <c r="L971" i="1"/>
  <c r="T971" i="1"/>
  <c r="AB971" i="1"/>
  <c r="AJ971" i="1"/>
  <c r="E971" i="1"/>
  <c r="M971" i="1"/>
  <c r="U971" i="1"/>
  <c r="AC971" i="1"/>
  <c r="AK971" i="1"/>
  <c r="F971" i="1"/>
  <c r="N971" i="1"/>
  <c r="V971" i="1"/>
  <c r="AD971" i="1"/>
  <c r="AL971" i="1"/>
  <c r="G971" i="1"/>
  <c r="O971" i="1"/>
  <c r="W971" i="1"/>
  <c r="AE971" i="1"/>
  <c r="AM971" i="1"/>
  <c r="X971" i="1"/>
  <c r="Y971" i="1"/>
  <c r="AF971" i="1"/>
  <c r="AG971" i="1"/>
  <c r="H971" i="1"/>
  <c r="AN971" i="1"/>
  <c r="I971" i="1"/>
  <c r="P971" i="1"/>
  <c r="Q971" i="1"/>
  <c r="D971" i="1"/>
  <c r="I939" i="1"/>
  <c r="Q939" i="1"/>
  <c r="Y939" i="1"/>
  <c r="AG939" i="1"/>
  <c r="J939" i="1"/>
  <c r="R939" i="1"/>
  <c r="Z939" i="1"/>
  <c r="AH939" i="1"/>
  <c r="E939" i="1"/>
  <c r="M939" i="1"/>
  <c r="U939" i="1"/>
  <c r="AC939" i="1"/>
  <c r="AK939" i="1"/>
  <c r="F939" i="1"/>
  <c r="N939" i="1"/>
  <c r="V939" i="1"/>
  <c r="AD939" i="1"/>
  <c r="AL939" i="1"/>
  <c r="H939" i="1"/>
  <c r="X939" i="1"/>
  <c r="AN939" i="1"/>
  <c r="K939" i="1"/>
  <c r="AA939" i="1"/>
  <c r="L939" i="1"/>
  <c r="AB939" i="1"/>
  <c r="O939" i="1"/>
  <c r="AE939" i="1"/>
  <c r="P939" i="1"/>
  <c r="AF939" i="1"/>
  <c r="S939" i="1"/>
  <c r="AI939" i="1"/>
  <c r="T939" i="1"/>
  <c r="W939" i="1"/>
  <c r="AJ939" i="1"/>
  <c r="AM939" i="1"/>
  <c r="G939" i="1"/>
  <c r="D939" i="1"/>
  <c r="F915" i="1"/>
  <c r="N915" i="1"/>
  <c r="V915" i="1"/>
  <c r="AD915" i="1"/>
  <c r="AL915" i="1"/>
  <c r="H915" i="1"/>
  <c r="P915" i="1"/>
  <c r="X915" i="1"/>
  <c r="AF915" i="1"/>
  <c r="AN915" i="1"/>
  <c r="I915" i="1"/>
  <c r="Q915" i="1"/>
  <c r="Y915" i="1"/>
  <c r="AG915" i="1"/>
  <c r="J915" i="1"/>
  <c r="U915" i="1"/>
  <c r="AI915" i="1"/>
  <c r="K915" i="1"/>
  <c r="W915" i="1"/>
  <c r="AJ915" i="1"/>
  <c r="L915" i="1"/>
  <c r="Z915" i="1"/>
  <c r="AK915" i="1"/>
  <c r="M915" i="1"/>
  <c r="AA915" i="1"/>
  <c r="AM915" i="1"/>
  <c r="O915" i="1"/>
  <c r="AB915" i="1"/>
  <c r="R915" i="1"/>
  <c r="AC915" i="1"/>
  <c r="S915" i="1"/>
  <c r="T915" i="1"/>
  <c r="AE915" i="1"/>
  <c r="AH915" i="1"/>
  <c r="E915" i="1"/>
  <c r="G915" i="1"/>
  <c r="D915" i="1"/>
  <c r="F891" i="1"/>
  <c r="N891" i="1"/>
  <c r="V891" i="1"/>
  <c r="AD891" i="1"/>
  <c r="AL891" i="1"/>
  <c r="G891" i="1"/>
  <c r="O891" i="1"/>
  <c r="W891" i="1"/>
  <c r="AE891" i="1"/>
  <c r="AM891" i="1"/>
  <c r="H891" i="1"/>
  <c r="P891" i="1"/>
  <c r="X891" i="1"/>
  <c r="AF891" i="1"/>
  <c r="AN891" i="1"/>
  <c r="I891" i="1"/>
  <c r="Q891" i="1"/>
  <c r="Y891" i="1"/>
  <c r="AG891" i="1"/>
  <c r="T891" i="1"/>
  <c r="AJ891" i="1"/>
  <c r="E891" i="1"/>
  <c r="U891" i="1"/>
  <c r="AK891" i="1"/>
  <c r="J891" i="1"/>
  <c r="Z891" i="1"/>
  <c r="K891" i="1"/>
  <c r="AA891" i="1"/>
  <c r="L891" i="1"/>
  <c r="AB891" i="1"/>
  <c r="M891" i="1"/>
  <c r="AC891" i="1"/>
  <c r="R891" i="1"/>
  <c r="AH891" i="1"/>
  <c r="S891" i="1"/>
  <c r="AI891" i="1"/>
  <c r="D891" i="1"/>
  <c r="F867" i="1"/>
  <c r="N867" i="1"/>
  <c r="V867" i="1"/>
  <c r="AD867" i="1"/>
  <c r="AL867" i="1"/>
  <c r="G867" i="1"/>
  <c r="O867" i="1"/>
  <c r="W867" i="1"/>
  <c r="AE867" i="1"/>
  <c r="AM867" i="1"/>
  <c r="H867" i="1"/>
  <c r="P867" i="1"/>
  <c r="X867" i="1"/>
  <c r="AF867" i="1"/>
  <c r="AN867" i="1"/>
  <c r="I867" i="1"/>
  <c r="Q867" i="1"/>
  <c r="Y867" i="1"/>
  <c r="AG867" i="1"/>
  <c r="J867" i="1"/>
  <c r="R867" i="1"/>
  <c r="Z867" i="1"/>
  <c r="AH867" i="1"/>
  <c r="L867" i="1"/>
  <c r="AI867" i="1"/>
  <c r="M867" i="1"/>
  <c r="AJ867" i="1"/>
  <c r="S867" i="1"/>
  <c r="AK867" i="1"/>
  <c r="T867" i="1"/>
  <c r="U867" i="1"/>
  <c r="AA867" i="1"/>
  <c r="E867" i="1"/>
  <c r="AB867" i="1"/>
  <c r="K867" i="1"/>
  <c r="AC867" i="1"/>
  <c r="D867" i="1"/>
  <c r="E843" i="1"/>
  <c r="M843" i="1"/>
  <c r="U843" i="1"/>
  <c r="AC843" i="1"/>
  <c r="AK843" i="1"/>
  <c r="F843" i="1"/>
  <c r="N843" i="1"/>
  <c r="V843" i="1"/>
  <c r="AD843" i="1"/>
  <c r="AL843" i="1"/>
  <c r="I843" i="1"/>
  <c r="S843" i="1"/>
  <c r="AE843" i="1"/>
  <c r="J843" i="1"/>
  <c r="T843" i="1"/>
  <c r="AF843" i="1"/>
  <c r="K843" i="1"/>
  <c r="W843" i="1"/>
  <c r="AG843" i="1"/>
  <c r="L843" i="1"/>
  <c r="X843" i="1"/>
  <c r="AH843" i="1"/>
  <c r="O843" i="1"/>
  <c r="Y843" i="1"/>
  <c r="AI843" i="1"/>
  <c r="P843" i="1"/>
  <c r="Z843" i="1"/>
  <c r="AJ843" i="1"/>
  <c r="Q843" i="1"/>
  <c r="R843" i="1"/>
  <c r="AA843" i="1"/>
  <c r="AB843" i="1"/>
  <c r="AM843" i="1"/>
  <c r="AN843" i="1"/>
  <c r="G843" i="1"/>
  <c r="H843" i="1"/>
  <c r="D843" i="1"/>
  <c r="L811" i="1"/>
  <c r="T811" i="1"/>
  <c r="AB811" i="1"/>
  <c r="AJ811" i="1"/>
  <c r="E811" i="1"/>
  <c r="M811" i="1"/>
  <c r="U811" i="1"/>
  <c r="AC811" i="1"/>
  <c r="AK811" i="1"/>
  <c r="F811" i="1"/>
  <c r="N811" i="1"/>
  <c r="V811" i="1"/>
  <c r="AD811" i="1"/>
  <c r="AL811" i="1"/>
  <c r="G811" i="1"/>
  <c r="O811" i="1"/>
  <c r="W811" i="1"/>
  <c r="AE811" i="1"/>
  <c r="AM811" i="1"/>
  <c r="H811" i="1"/>
  <c r="P811" i="1"/>
  <c r="X811" i="1"/>
  <c r="AF811" i="1"/>
  <c r="AN811" i="1"/>
  <c r="Q811" i="1"/>
  <c r="AI811" i="1"/>
  <c r="R811" i="1"/>
  <c r="S811" i="1"/>
  <c r="Y811" i="1"/>
  <c r="Z811" i="1"/>
  <c r="I811" i="1"/>
  <c r="AA811" i="1"/>
  <c r="J811" i="1"/>
  <c r="K811" i="1"/>
  <c r="AG811" i="1"/>
  <c r="AH811" i="1"/>
  <c r="D811" i="1"/>
  <c r="L787" i="1"/>
  <c r="T787" i="1"/>
  <c r="AB787" i="1"/>
  <c r="AJ787" i="1"/>
  <c r="E787" i="1"/>
  <c r="M787" i="1"/>
  <c r="U787" i="1"/>
  <c r="AC787" i="1"/>
  <c r="AK787" i="1"/>
  <c r="F787" i="1"/>
  <c r="N787" i="1"/>
  <c r="V787" i="1"/>
  <c r="AD787" i="1"/>
  <c r="AL787" i="1"/>
  <c r="G787" i="1"/>
  <c r="O787" i="1"/>
  <c r="W787" i="1"/>
  <c r="AE787" i="1"/>
  <c r="AM787" i="1"/>
  <c r="H787" i="1"/>
  <c r="P787" i="1"/>
  <c r="X787" i="1"/>
  <c r="AF787" i="1"/>
  <c r="AN787" i="1"/>
  <c r="Z787" i="1"/>
  <c r="I787" i="1"/>
  <c r="AA787" i="1"/>
  <c r="J787" i="1"/>
  <c r="AG787" i="1"/>
  <c r="K787" i="1"/>
  <c r="AH787" i="1"/>
  <c r="Q787" i="1"/>
  <c r="AI787" i="1"/>
  <c r="R787" i="1"/>
  <c r="S787" i="1"/>
  <c r="Y787" i="1"/>
  <c r="D787" i="1"/>
  <c r="I755" i="1"/>
  <c r="Q755" i="1"/>
  <c r="Y755" i="1"/>
  <c r="AG755" i="1"/>
  <c r="J755" i="1"/>
  <c r="R755" i="1"/>
  <c r="Z755" i="1"/>
  <c r="AH755" i="1"/>
  <c r="N755" i="1"/>
  <c r="X755" i="1"/>
  <c r="AJ755" i="1"/>
  <c r="E755" i="1"/>
  <c r="O755" i="1"/>
  <c r="AA755" i="1"/>
  <c r="AK755" i="1"/>
  <c r="F755" i="1"/>
  <c r="P755" i="1"/>
  <c r="AB755" i="1"/>
  <c r="AL755" i="1"/>
  <c r="G755" i="1"/>
  <c r="S755" i="1"/>
  <c r="AC755" i="1"/>
  <c r="AM755" i="1"/>
  <c r="H755" i="1"/>
  <c r="T755" i="1"/>
  <c r="AD755" i="1"/>
  <c r="AN755" i="1"/>
  <c r="M755" i="1"/>
  <c r="U755" i="1"/>
  <c r="V755" i="1"/>
  <c r="W755" i="1"/>
  <c r="AE755" i="1"/>
  <c r="AF755" i="1"/>
  <c r="K755" i="1"/>
  <c r="AI755" i="1"/>
  <c r="L755" i="1"/>
  <c r="D755" i="1"/>
  <c r="I723" i="1"/>
  <c r="Q723" i="1"/>
  <c r="Y723" i="1"/>
  <c r="AG723" i="1"/>
  <c r="J723" i="1"/>
  <c r="R723" i="1"/>
  <c r="Z723" i="1"/>
  <c r="AH723" i="1"/>
  <c r="N723" i="1"/>
  <c r="X723" i="1"/>
  <c r="AJ723" i="1"/>
  <c r="E723" i="1"/>
  <c r="O723" i="1"/>
  <c r="AA723" i="1"/>
  <c r="AK723" i="1"/>
  <c r="F723" i="1"/>
  <c r="P723" i="1"/>
  <c r="AB723" i="1"/>
  <c r="AL723" i="1"/>
  <c r="G723" i="1"/>
  <c r="S723" i="1"/>
  <c r="AC723" i="1"/>
  <c r="AM723" i="1"/>
  <c r="H723" i="1"/>
  <c r="T723" i="1"/>
  <c r="AD723" i="1"/>
  <c r="AN723" i="1"/>
  <c r="AE723" i="1"/>
  <c r="AF723" i="1"/>
  <c r="K723" i="1"/>
  <c r="AI723" i="1"/>
  <c r="L723" i="1"/>
  <c r="M723" i="1"/>
  <c r="U723" i="1"/>
  <c r="V723" i="1"/>
  <c r="W723" i="1"/>
  <c r="D723" i="1"/>
  <c r="L699" i="1"/>
  <c r="T699" i="1"/>
  <c r="AB699" i="1"/>
  <c r="AJ699" i="1"/>
  <c r="E699" i="1"/>
  <c r="M699" i="1"/>
  <c r="U699" i="1"/>
  <c r="AC699" i="1"/>
  <c r="AK699" i="1"/>
  <c r="N699" i="1"/>
  <c r="X699" i="1"/>
  <c r="AH699" i="1"/>
  <c r="O699" i="1"/>
  <c r="Y699" i="1"/>
  <c r="AI699" i="1"/>
  <c r="F699" i="1"/>
  <c r="P699" i="1"/>
  <c r="Z699" i="1"/>
  <c r="AL699" i="1"/>
  <c r="G699" i="1"/>
  <c r="Q699" i="1"/>
  <c r="AA699" i="1"/>
  <c r="AM699" i="1"/>
  <c r="S699" i="1"/>
  <c r="V699" i="1"/>
  <c r="W699" i="1"/>
  <c r="H699" i="1"/>
  <c r="AD699" i="1"/>
  <c r="I699" i="1"/>
  <c r="AE699" i="1"/>
  <c r="AN699" i="1"/>
  <c r="J699" i="1"/>
  <c r="K699" i="1"/>
  <c r="R699" i="1"/>
  <c r="AF699" i="1"/>
  <c r="AG699" i="1"/>
  <c r="D699" i="1"/>
  <c r="L667" i="1"/>
  <c r="T667" i="1"/>
  <c r="AB667" i="1"/>
  <c r="AJ667" i="1"/>
  <c r="E667" i="1"/>
  <c r="M667" i="1"/>
  <c r="U667" i="1"/>
  <c r="AC667" i="1"/>
  <c r="AK667" i="1"/>
  <c r="F667" i="1"/>
  <c r="N667" i="1"/>
  <c r="V667" i="1"/>
  <c r="G667" i="1"/>
  <c r="O667" i="1"/>
  <c r="W667" i="1"/>
  <c r="AE667" i="1"/>
  <c r="AM667" i="1"/>
  <c r="H667" i="1"/>
  <c r="Q667" i="1"/>
  <c r="AF667" i="1"/>
  <c r="R667" i="1"/>
  <c r="AG667" i="1"/>
  <c r="S667" i="1"/>
  <c r="AH667" i="1"/>
  <c r="X667" i="1"/>
  <c r="AI667" i="1"/>
  <c r="J667" i="1"/>
  <c r="AN667" i="1"/>
  <c r="K667" i="1"/>
  <c r="P667" i="1"/>
  <c r="Y667" i="1"/>
  <c r="Z667" i="1"/>
  <c r="AL667" i="1"/>
  <c r="I667" i="1"/>
  <c r="AA667" i="1"/>
  <c r="AD667" i="1"/>
  <c r="D667" i="1"/>
  <c r="L635" i="1"/>
  <c r="T635" i="1"/>
  <c r="AB635" i="1"/>
  <c r="AJ635" i="1"/>
  <c r="E635" i="1"/>
  <c r="M635" i="1"/>
  <c r="U635" i="1"/>
  <c r="AC635" i="1"/>
  <c r="AK635" i="1"/>
  <c r="F635" i="1"/>
  <c r="N635" i="1"/>
  <c r="V635" i="1"/>
  <c r="AD635" i="1"/>
  <c r="AL635" i="1"/>
  <c r="G635" i="1"/>
  <c r="O635" i="1"/>
  <c r="W635" i="1"/>
  <c r="AE635" i="1"/>
  <c r="AM635" i="1"/>
  <c r="H635" i="1"/>
  <c r="P635" i="1"/>
  <c r="X635" i="1"/>
  <c r="AF635" i="1"/>
  <c r="AN635" i="1"/>
  <c r="R635" i="1"/>
  <c r="S635" i="1"/>
  <c r="Y635" i="1"/>
  <c r="Z635" i="1"/>
  <c r="I635" i="1"/>
  <c r="AA635" i="1"/>
  <c r="J635" i="1"/>
  <c r="AG635" i="1"/>
  <c r="AH635" i="1"/>
  <c r="AI635" i="1"/>
  <c r="K635" i="1"/>
  <c r="Q635" i="1"/>
  <c r="D635" i="1"/>
  <c r="L603" i="1"/>
  <c r="T603" i="1"/>
  <c r="AB603" i="1"/>
  <c r="AJ603" i="1"/>
  <c r="E603" i="1"/>
  <c r="M603" i="1"/>
  <c r="U603" i="1"/>
  <c r="AC603" i="1"/>
  <c r="AK603" i="1"/>
  <c r="F603" i="1"/>
  <c r="N603" i="1"/>
  <c r="V603" i="1"/>
  <c r="AD603" i="1"/>
  <c r="AL603" i="1"/>
  <c r="G603" i="1"/>
  <c r="O603" i="1"/>
  <c r="W603" i="1"/>
  <c r="AE603" i="1"/>
  <c r="AM603" i="1"/>
  <c r="H603" i="1"/>
  <c r="P603" i="1"/>
  <c r="X603" i="1"/>
  <c r="AF603" i="1"/>
  <c r="AN603" i="1"/>
  <c r="R603" i="1"/>
  <c r="S603" i="1"/>
  <c r="Y603" i="1"/>
  <c r="Z603" i="1"/>
  <c r="I603" i="1"/>
  <c r="AA603" i="1"/>
  <c r="J603" i="1"/>
  <c r="AG603" i="1"/>
  <c r="K603" i="1"/>
  <c r="Q603" i="1"/>
  <c r="AH603" i="1"/>
  <c r="AI603" i="1"/>
  <c r="D603" i="1"/>
  <c r="L579" i="1"/>
  <c r="T579" i="1"/>
  <c r="AB579" i="1"/>
  <c r="AJ579" i="1"/>
  <c r="E579" i="1"/>
  <c r="M579" i="1"/>
  <c r="U579" i="1"/>
  <c r="AC579" i="1"/>
  <c r="AK579" i="1"/>
  <c r="F579" i="1"/>
  <c r="N579" i="1"/>
  <c r="V579" i="1"/>
  <c r="AD579" i="1"/>
  <c r="AL579" i="1"/>
  <c r="G579" i="1"/>
  <c r="O579" i="1"/>
  <c r="W579" i="1"/>
  <c r="AE579" i="1"/>
  <c r="AM579" i="1"/>
  <c r="H579" i="1"/>
  <c r="P579" i="1"/>
  <c r="X579" i="1"/>
  <c r="AF579" i="1"/>
  <c r="AN579" i="1"/>
  <c r="I579" i="1"/>
  <c r="AA579" i="1"/>
  <c r="J579" i="1"/>
  <c r="AG579" i="1"/>
  <c r="K579" i="1"/>
  <c r="AH579" i="1"/>
  <c r="Q579" i="1"/>
  <c r="AI579" i="1"/>
  <c r="R579" i="1"/>
  <c r="S579" i="1"/>
  <c r="Y579" i="1"/>
  <c r="Z579" i="1"/>
  <c r="D579" i="1"/>
  <c r="F547" i="1"/>
  <c r="N547" i="1"/>
  <c r="V547" i="1"/>
  <c r="AD547" i="1"/>
  <c r="AL547" i="1"/>
  <c r="G547" i="1"/>
  <c r="O547" i="1"/>
  <c r="W547" i="1"/>
  <c r="AE547" i="1"/>
  <c r="AM547" i="1"/>
  <c r="H547" i="1"/>
  <c r="P547" i="1"/>
  <c r="X547" i="1"/>
  <c r="AF547" i="1"/>
  <c r="AN547" i="1"/>
  <c r="I547" i="1"/>
  <c r="Q547" i="1"/>
  <c r="Y547" i="1"/>
  <c r="AG547" i="1"/>
  <c r="J547" i="1"/>
  <c r="R547" i="1"/>
  <c r="Z547" i="1"/>
  <c r="AH547" i="1"/>
  <c r="T547" i="1"/>
  <c r="AA547" i="1"/>
  <c r="K547" i="1"/>
  <c r="AJ547" i="1"/>
  <c r="L547" i="1"/>
  <c r="AK547" i="1"/>
  <c r="M547" i="1"/>
  <c r="S547" i="1"/>
  <c r="U547" i="1"/>
  <c r="AB547" i="1"/>
  <c r="AC547" i="1"/>
  <c r="AI547" i="1"/>
  <c r="E547" i="1"/>
  <c r="D547" i="1"/>
  <c r="F523" i="1"/>
  <c r="N523" i="1"/>
  <c r="V523" i="1"/>
  <c r="AD523" i="1"/>
  <c r="AL523" i="1"/>
  <c r="G523" i="1"/>
  <c r="O523" i="1"/>
  <c r="W523" i="1"/>
  <c r="AE523" i="1"/>
  <c r="AM523" i="1"/>
  <c r="H523" i="1"/>
  <c r="P523" i="1"/>
  <c r="X523" i="1"/>
  <c r="AF523" i="1"/>
  <c r="AN523" i="1"/>
  <c r="I523" i="1"/>
  <c r="Q523" i="1"/>
  <c r="Y523" i="1"/>
  <c r="AG523" i="1"/>
  <c r="J523" i="1"/>
  <c r="R523" i="1"/>
  <c r="Z523" i="1"/>
  <c r="AH523" i="1"/>
  <c r="K523" i="1"/>
  <c r="AC523" i="1"/>
  <c r="M523" i="1"/>
  <c r="AJ523" i="1"/>
  <c r="T523" i="1"/>
  <c r="U523" i="1"/>
  <c r="AA523" i="1"/>
  <c r="AB523" i="1"/>
  <c r="AI523" i="1"/>
  <c r="E523" i="1"/>
  <c r="L523" i="1"/>
  <c r="S523" i="1"/>
  <c r="AK523" i="1"/>
  <c r="D523" i="1"/>
  <c r="F491" i="1"/>
  <c r="N491" i="1"/>
  <c r="V491" i="1"/>
  <c r="AD491" i="1"/>
  <c r="AL491" i="1"/>
  <c r="G491" i="1"/>
  <c r="O491" i="1"/>
  <c r="W491" i="1"/>
  <c r="AE491" i="1"/>
  <c r="AM491" i="1"/>
  <c r="H491" i="1"/>
  <c r="P491" i="1"/>
  <c r="X491" i="1"/>
  <c r="AF491" i="1"/>
  <c r="AN491" i="1"/>
  <c r="I491" i="1"/>
  <c r="Q491" i="1"/>
  <c r="Y491" i="1"/>
  <c r="AG491" i="1"/>
  <c r="J491" i="1"/>
  <c r="R491" i="1"/>
  <c r="Z491" i="1"/>
  <c r="AH491" i="1"/>
  <c r="K491" i="1"/>
  <c r="AC491" i="1"/>
  <c r="L491" i="1"/>
  <c r="AI491" i="1"/>
  <c r="M491" i="1"/>
  <c r="AJ491" i="1"/>
  <c r="S491" i="1"/>
  <c r="AK491" i="1"/>
  <c r="U491" i="1"/>
  <c r="AA491" i="1"/>
  <c r="AB491" i="1"/>
  <c r="E491" i="1"/>
  <c r="T491" i="1"/>
  <c r="D491" i="1"/>
  <c r="F467" i="1"/>
  <c r="N467" i="1"/>
  <c r="V467" i="1"/>
  <c r="AD467" i="1"/>
  <c r="AL467" i="1"/>
  <c r="G467" i="1"/>
  <c r="O467" i="1"/>
  <c r="W467" i="1"/>
  <c r="AE467" i="1"/>
  <c r="AM467" i="1"/>
  <c r="H467" i="1"/>
  <c r="P467" i="1"/>
  <c r="X467" i="1"/>
  <c r="AF467" i="1"/>
  <c r="AN467" i="1"/>
  <c r="I467" i="1"/>
  <c r="Q467" i="1"/>
  <c r="Y467" i="1"/>
  <c r="AG467" i="1"/>
  <c r="J467" i="1"/>
  <c r="R467" i="1"/>
  <c r="Z467" i="1"/>
  <c r="AH467" i="1"/>
  <c r="T467" i="1"/>
  <c r="U467" i="1"/>
  <c r="AA467" i="1"/>
  <c r="E467" i="1"/>
  <c r="AB467" i="1"/>
  <c r="K467" i="1"/>
  <c r="AC467" i="1"/>
  <c r="L467" i="1"/>
  <c r="AI467" i="1"/>
  <c r="M467" i="1"/>
  <c r="S467" i="1"/>
  <c r="AJ467" i="1"/>
  <c r="AK467" i="1"/>
  <c r="D467" i="1"/>
  <c r="E435" i="1"/>
  <c r="M435" i="1"/>
  <c r="U435" i="1"/>
  <c r="AC435" i="1"/>
  <c r="AK435" i="1"/>
  <c r="F435" i="1"/>
  <c r="N435" i="1"/>
  <c r="V435" i="1"/>
  <c r="AD435" i="1"/>
  <c r="AL435" i="1"/>
  <c r="G435" i="1"/>
  <c r="O435" i="1"/>
  <c r="W435" i="1"/>
  <c r="AE435" i="1"/>
  <c r="AM435" i="1"/>
  <c r="H435" i="1"/>
  <c r="P435" i="1"/>
  <c r="X435" i="1"/>
  <c r="AF435" i="1"/>
  <c r="AN435" i="1"/>
  <c r="I435" i="1"/>
  <c r="Q435" i="1"/>
  <c r="Y435" i="1"/>
  <c r="AG435" i="1"/>
  <c r="Z435" i="1"/>
  <c r="AA435" i="1"/>
  <c r="J435" i="1"/>
  <c r="AB435" i="1"/>
  <c r="K435" i="1"/>
  <c r="AH435" i="1"/>
  <c r="L435" i="1"/>
  <c r="AI435" i="1"/>
  <c r="AJ435" i="1"/>
  <c r="R435" i="1"/>
  <c r="S435" i="1"/>
  <c r="T435" i="1"/>
  <c r="D435" i="1"/>
  <c r="L403" i="1"/>
  <c r="T403" i="1"/>
  <c r="AB403" i="1"/>
  <c r="AJ403" i="1"/>
  <c r="E403" i="1"/>
  <c r="M403" i="1"/>
  <c r="U403" i="1"/>
  <c r="AC403" i="1"/>
  <c r="AK403" i="1"/>
  <c r="O403" i="1"/>
  <c r="Y403" i="1"/>
  <c r="AI403" i="1"/>
  <c r="F403" i="1"/>
  <c r="P403" i="1"/>
  <c r="Z403" i="1"/>
  <c r="AL403" i="1"/>
  <c r="G403" i="1"/>
  <c r="Q403" i="1"/>
  <c r="AA403" i="1"/>
  <c r="AM403" i="1"/>
  <c r="H403" i="1"/>
  <c r="R403" i="1"/>
  <c r="AD403" i="1"/>
  <c r="AN403" i="1"/>
  <c r="I403" i="1"/>
  <c r="S403" i="1"/>
  <c r="AE403" i="1"/>
  <c r="AF403" i="1"/>
  <c r="AG403" i="1"/>
  <c r="J403" i="1"/>
  <c r="AH403" i="1"/>
  <c r="K403" i="1"/>
  <c r="N403" i="1"/>
  <c r="V403" i="1"/>
  <c r="W403" i="1"/>
  <c r="X403" i="1"/>
  <c r="D403" i="1"/>
  <c r="L379" i="1"/>
  <c r="T379" i="1"/>
  <c r="AB379" i="1"/>
  <c r="AJ379" i="1"/>
  <c r="E379" i="1"/>
  <c r="M379" i="1"/>
  <c r="U379" i="1"/>
  <c r="AC379" i="1"/>
  <c r="AK379" i="1"/>
  <c r="F379" i="1"/>
  <c r="N379" i="1"/>
  <c r="V379" i="1"/>
  <c r="AD379" i="1"/>
  <c r="AL379" i="1"/>
  <c r="G379" i="1"/>
  <c r="O379" i="1"/>
  <c r="W379" i="1"/>
  <c r="AE379" i="1"/>
  <c r="AM379" i="1"/>
  <c r="H379" i="1"/>
  <c r="P379" i="1"/>
  <c r="X379" i="1"/>
  <c r="AF379" i="1"/>
  <c r="AN379" i="1"/>
  <c r="Z379" i="1"/>
  <c r="I379" i="1"/>
  <c r="AA379" i="1"/>
  <c r="J379" i="1"/>
  <c r="AG379" i="1"/>
  <c r="K379" i="1"/>
  <c r="AH379" i="1"/>
  <c r="Q379" i="1"/>
  <c r="AI379" i="1"/>
  <c r="R379" i="1"/>
  <c r="S379" i="1"/>
  <c r="Y379" i="1"/>
  <c r="D379" i="1"/>
  <c r="I347" i="1"/>
  <c r="Q347" i="1"/>
  <c r="Y347" i="1"/>
  <c r="AG347" i="1"/>
  <c r="J347" i="1"/>
  <c r="R347" i="1"/>
  <c r="Z347" i="1"/>
  <c r="AH347" i="1"/>
  <c r="H347" i="1"/>
  <c r="T347" i="1"/>
  <c r="AD347" i="1"/>
  <c r="AN347" i="1"/>
  <c r="K347" i="1"/>
  <c r="U347" i="1"/>
  <c r="AE347" i="1"/>
  <c r="L347" i="1"/>
  <c r="V347" i="1"/>
  <c r="AF347" i="1"/>
  <c r="M347" i="1"/>
  <c r="W347" i="1"/>
  <c r="AI347" i="1"/>
  <c r="N347" i="1"/>
  <c r="X347" i="1"/>
  <c r="AJ347" i="1"/>
  <c r="E347" i="1"/>
  <c r="AC347" i="1"/>
  <c r="F347" i="1"/>
  <c r="AK347" i="1"/>
  <c r="G347" i="1"/>
  <c r="AL347" i="1"/>
  <c r="O347" i="1"/>
  <c r="AM347" i="1"/>
  <c r="P347" i="1"/>
  <c r="AB347" i="1"/>
  <c r="S347" i="1"/>
  <c r="AA347" i="1"/>
  <c r="D347" i="1"/>
  <c r="I323" i="1"/>
  <c r="Q323" i="1"/>
  <c r="Y323" i="1"/>
  <c r="AG323" i="1"/>
  <c r="J323" i="1"/>
  <c r="R323" i="1"/>
  <c r="Z323" i="1"/>
  <c r="AH323" i="1"/>
  <c r="K323" i="1"/>
  <c r="S323" i="1"/>
  <c r="AA323" i="1"/>
  <c r="AI323" i="1"/>
  <c r="L323" i="1"/>
  <c r="T323" i="1"/>
  <c r="AB323" i="1"/>
  <c r="AJ323" i="1"/>
  <c r="E323" i="1"/>
  <c r="M323" i="1"/>
  <c r="U323" i="1"/>
  <c r="AC323" i="1"/>
  <c r="AK323" i="1"/>
  <c r="G323" i="1"/>
  <c r="AD323" i="1"/>
  <c r="H323" i="1"/>
  <c r="AE323" i="1"/>
  <c r="N323" i="1"/>
  <c r="AF323" i="1"/>
  <c r="O323" i="1"/>
  <c r="AL323" i="1"/>
  <c r="P323" i="1"/>
  <c r="AM323" i="1"/>
  <c r="F323" i="1"/>
  <c r="V323" i="1"/>
  <c r="W323" i="1"/>
  <c r="X323" i="1"/>
  <c r="AN323" i="1"/>
  <c r="D323" i="1"/>
  <c r="I291" i="1"/>
  <c r="Q291" i="1"/>
  <c r="Y291" i="1"/>
  <c r="AG291" i="1"/>
  <c r="J291" i="1"/>
  <c r="R291" i="1"/>
  <c r="Z291" i="1"/>
  <c r="AH291" i="1"/>
  <c r="K291" i="1"/>
  <c r="S291" i="1"/>
  <c r="AA291" i="1"/>
  <c r="AI291" i="1"/>
  <c r="L291" i="1"/>
  <c r="T291" i="1"/>
  <c r="AB291" i="1"/>
  <c r="AJ291" i="1"/>
  <c r="E291" i="1"/>
  <c r="M291" i="1"/>
  <c r="U291" i="1"/>
  <c r="AC291" i="1"/>
  <c r="AK291" i="1"/>
  <c r="G291" i="1"/>
  <c r="AD291" i="1"/>
  <c r="H291" i="1"/>
  <c r="AE291" i="1"/>
  <c r="N291" i="1"/>
  <c r="AF291" i="1"/>
  <c r="O291" i="1"/>
  <c r="AL291" i="1"/>
  <c r="P291" i="1"/>
  <c r="AM291" i="1"/>
  <c r="W291" i="1"/>
  <c r="X291" i="1"/>
  <c r="AN291" i="1"/>
  <c r="F291" i="1"/>
  <c r="V291" i="1"/>
  <c r="D291" i="1"/>
  <c r="K275" i="1"/>
  <c r="S275" i="1"/>
  <c r="AA275" i="1"/>
  <c r="AI275" i="1"/>
  <c r="L275" i="1"/>
  <c r="T275" i="1"/>
  <c r="AB275" i="1"/>
  <c r="AJ275" i="1"/>
  <c r="I275" i="1"/>
  <c r="U275" i="1"/>
  <c r="AE275" i="1"/>
  <c r="J275" i="1"/>
  <c r="V275" i="1"/>
  <c r="AF275" i="1"/>
  <c r="M275" i="1"/>
  <c r="W275" i="1"/>
  <c r="AG275" i="1"/>
  <c r="N275" i="1"/>
  <c r="X275" i="1"/>
  <c r="AH275" i="1"/>
  <c r="E275" i="1"/>
  <c r="O275" i="1"/>
  <c r="Y275" i="1"/>
  <c r="AK275" i="1"/>
  <c r="G275" i="1"/>
  <c r="AL275" i="1"/>
  <c r="H275" i="1"/>
  <c r="AM275" i="1"/>
  <c r="P275" i="1"/>
  <c r="AN275" i="1"/>
  <c r="Q275" i="1"/>
  <c r="R275" i="1"/>
  <c r="Z275" i="1"/>
  <c r="AC275" i="1"/>
  <c r="AD275" i="1"/>
  <c r="F275" i="1"/>
  <c r="D275" i="1"/>
  <c r="F251" i="1"/>
  <c r="N251" i="1"/>
  <c r="V251" i="1"/>
  <c r="AD251" i="1"/>
  <c r="AL251" i="1"/>
  <c r="G251" i="1"/>
  <c r="O251" i="1"/>
  <c r="W251" i="1"/>
  <c r="AE251" i="1"/>
  <c r="AM251" i="1"/>
  <c r="K251" i="1"/>
  <c r="U251" i="1"/>
  <c r="AG251" i="1"/>
  <c r="L251" i="1"/>
  <c r="X251" i="1"/>
  <c r="AH251" i="1"/>
  <c r="M251" i="1"/>
  <c r="Y251" i="1"/>
  <c r="AI251" i="1"/>
  <c r="P251" i="1"/>
  <c r="Z251" i="1"/>
  <c r="AJ251" i="1"/>
  <c r="E251" i="1"/>
  <c r="Q251" i="1"/>
  <c r="AA251" i="1"/>
  <c r="AK251" i="1"/>
  <c r="T251" i="1"/>
  <c r="AB251" i="1"/>
  <c r="AC251" i="1"/>
  <c r="H251" i="1"/>
  <c r="AF251" i="1"/>
  <c r="I251" i="1"/>
  <c r="AN251" i="1"/>
  <c r="R251" i="1"/>
  <c r="S251" i="1"/>
  <c r="J251" i="1"/>
  <c r="D251" i="1"/>
  <c r="G211" i="1"/>
  <c r="O211" i="1"/>
  <c r="W211" i="1"/>
  <c r="AE211" i="1"/>
  <c r="AM211" i="1"/>
  <c r="H211" i="1"/>
  <c r="P211" i="1"/>
  <c r="X211" i="1"/>
  <c r="AF211" i="1"/>
  <c r="AN211" i="1"/>
  <c r="J211" i="1"/>
  <c r="T211" i="1"/>
  <c r="AD211" i="1"/>
  <c r="K211" i="1"/>
  <c r="U211" i="1"/>
  <c r="AG211" i="1"/>
  <c r="L211" i="1"/>
  <c r="V211" i="1"/>
  <c r="AH211" i="1"/>
  <c r="M211" i="1"/>
  <c r="Y211" i="1"/>
  <c r="AI211" i="1"/>
  <c r="N211" i="1"/>
  <c r="Z211" i="1"/>
  <c r="AJ211" i="1"/>
  <c r="S211" i="1"/>
  <c r="AA211" i="1"/>
  <c r="AB211" i="1"/>
  <c r="E211" i="1"/>
  <c r="AC211" i="1"/>
  <c r="F211" i="1"/>
  <c r="AK211" i="1"/>
  <c r="I211" i="1"/>
  <c r="AL211" i="1"/>
  <c r="Q211" i="1"/>
  <c r="R211" i="1"/>
  <c r="D211" i="1"/>
  <c r="G187" i="1"/>
  <c r="O187" i="1"/>
  <c r="W187" i="1"/>
  <c r="AE187" i="1"/>
  <c r="AM187" i="1"/>
  <c r="H187" i="1"/>
  <c r="P187" i="1"/>
  <c r="X187" i="1"/>
  <c r="AF187" i="1"/>
  <c r="AN187" i="1"/>
  <c r="E187" i="1"/>
  <c r="Q187" i="1"/>
  <c r="AA187" i="1"/>
  <c r="AK187" i="1"/>
  <c r="F187" i="1"/>
  <c r="R187" i="1"/>
  <c r="AB187" i="1"/>
  <c r="AL187" i="1"/>
  <c r="I187" i="1"/>
  <c r="S187" i="1"/>
  <c r="AC187" i="1"/>
  <c r="J187" i="1"/>
  <c r="T187" i="1"/>
  <c r="AD187" i="1"/>
  <c r="K187" i="1"/>
  <c r="U187" i="1"/>
  <c r="AG187" i="1"/>
  <c r="Y187" i="1"/>
  <c r="Z187" i="1"/>
  <c r="AH187" i="1"/>
  <c r="AI187" i="1"/>
  <c r="L187" i="1"/>
  <c r="AJ187" i="1"/>
  <c r="M187" i="1"/>
  <c r="N187" i="1"/>
  <c r="V187" i="1"/>
  <c r="D187" i="1"/>
  <c r="H163" i="1"/>
  <c r="P163" i="1"/>
  <c r="X163" i="1"/>
  <c r="AF163" i="1"/>
  <c r="AN163" i="1"/>
  <c r="I163" i="1"/>
  <c r="Q163" i="1"/>
  <c r="Y163" i="1"/>
  <c r="AG163" i="1"/>
  <c r="N163" i="1"/>
  <c r="Z163" i="1"/>
  <c r="AJ163" i="1"/>
  <c r="E163" i="1"/>
  <c r="O163" i="1"/>
  <c r="AA163" i="1"/>
  <c r="AK163" i="1"/>
  <c r="F163" i="1"/>
  <c r="R163" i="1"/>
  <c r="AB163" i="1"/>
  <c r="AL163" i="1"/>
  <c r="G163" i="1"/>
  <c r="S163" i="1"/>
  <c r="AC163" i="1"/>
  <c r="AM163" i="1"/>
  <c r="J163" i="1"/>
  <c r="T163" i="1"/>
  <c r="AD163" i="1"/>
  <c r="V163" i="1"/>
  <c r="W163" i="1"/>
  <c r="AE163" i="1"/>
  <c r="AH163" i="1"/>
  <c r="K163" i="1"/>
  <c r="AI163" i="1"/>
  <c r="L163" i="1"/>
  <c r="M163" i="1"/>
  <c r="U163" i="1"/>
  <c r="D163" i="1"/>
  <c r="L138" i="1"/>
  <c r="T138" i="1"/>
  <c r="AB138" i="1"/>
  <c r="AJ138" i="1"/>
  <c r="E138" i="1"/>
  <c r="M138" i="1"/>
  <c r="U138" i="1"/>
  <c r="AC138" i="1"/>
  <c r="AK138" i="1"/>
  <c r="H138" i="1"/>
  <c r="R138" i="1"/>
  <c r="AD138" i="1"/>
  <c r="AN138" i="1"/>
  <c r="I138" i="1"/>
  <c r="S138" i="1"/>
  <c r="AE138" i="1"/>
  <c r="J138" i="1"/>
  <c r="V138" i="1"/>
  <c r="AF138" i="1"/>
  <c r="K138" i="1"/>
  <c r="W138" i="1"/>
  <c r="AG138" i="1"/>
  <c r="N138" i="1"/>
  <c r="X138" i="1"/>
  <c r="AH138" i="1"/>
  <c r="O138" i="1"/>
  <c r="AM138" i="1"/>
  <c r="P138" i="1"/>
  <c r="Q138" i="1"/>
  <c r="Y138" i="1"/>
  <c r="Z138" i="1"/>
  <c r="AA138" i="1"/>
  <c r="AI138" i="1"/>
  <c r="AL138" i="1"/>
  <c r="F138" i="1"/>
  <c r="G138" i="1"/>
  <c r="D138" i="1"/>
  <c r="H122" i="1"/>
  <c r="P122" i="1"/>
  <c r="X122" i="1"/>
  <c r="AF122" i="1"/>
  <c r="AN122" i="1"/>
  <c r="I122" i="1"/>
  <c r="Q122" i="1"/>
  <c r="Y122" i="1"/>
  <c r="AG122" i="1"/>
  <c r="J122" i="1"/>
  <c r="R122" i="1"/>
  <c r="Z122" i="1"/>
  <c r="AH122" i="1"/>
  <c r="K122" i="1"/>
  <c r="S122" i="1"/>
  <c r="AA122" i="1"/>
  <c r="AI122" i="1"/>
  <c r="L122" i="1"/>
  <c r="T122" i="1"/>
  <c r="AB122" i="1"/>
  <c r="AJ122" i="1"/>
  <c r="M122" i="1"/>
  <c r="AE122" i="1"/>
  <c r="N122" i="1"/>
  <c r="AK122" i="1"/>
  <c r="O122" i="1"/>
  <c r="AL122" i="1"/>
  <c r="U122" i="1"/>
  <c r="AM122" i="1"/>
  <c r="V122" i="1"/>
  <c r="AD122" i="1"/>
  <c r="E122" i="1"/>
  <c r="F122" i="1"/>
  <c r="W122" i="1"/>
  <c r="AC122" i="1"/>
  <c r="G122" i="1"/>
  <c r="D122" i="1"/>
  <c r="J98" i="1"/>
  <c r="R98" i="1"/>
  <c r="Z98" i="1"/>
  <c r="AH98" i="1"/>
  <c r="K98" i="1"/>
  <c r="S98" i="1"/>
  <c r="AA98" i="1"/>
  <c r="AI98" i="1"/>
  <c r="L98" i="1"/>
  <c r="T98" i="1"/>
  <c r="AB98" i="1"/>
  <c r="AJ98" i="1"/>
  <c r="E98" i="1"/>
  <c r="M98" i="1"/>
  <c r="U98" i="1"/>
  <c r="AC98" i="1"/>
  <c r="AK98" i="1"/>
  <c r="F98" i="1"/>
  <c r="N98" i="1"/>
  <c r="V98" i="1"/>
  <c r="AD98" i="1"/>
  <c r="AL98" i="1"/>
  <c r="W98" i="1"/>
  <c r="X98" i="1"/>
  <c r="G98" i="1"/>
  <c r="Y98" i="1"/>
  <c r="H98" i="1"/>
  <c r="AE98" i="1"/>
  <c r="I98" i="1"/>
  <c r="AF98" i="1"/>
  <c r="P98" i="1"/>
  <c r="Q98" i="1"/>
  <c r="AG98" i="1"/>
  <c r="AM98" i="1"/>
  <c r="AN98" i="1"/>
  <c r="O98" i="1"/>
  <c r="D98" i="1"/>
  <c r="E74" i="1"/>
  <c r="M74" i="1"/>
  <c r="U74" i="1"/>
  <c r="F74" i="1"/>
  <c r="N74" i="1"/>
  <c r="V74" i="1"/>
  <c r="O74" i="1"/>
  <c r="Y74" i="1"/>
  <c r="AG74" i="1"/>
  <c r="P74" i="1"/>
  <c r="Z74" i="1"/>
  <c r="AH74" i="1"/>
  <c r="G74" i="1"/>
  <c r="Q74" i="1"/>
  <c r="AA74" i="1"/>
  <c r="AI74" i="1"/>
  <c r="H74" i="1"/>
  <c r="R74" i="1"/>
  <c r="AB74" i="1"/>
  <c r="AJ74" i="1"/>
  <c r="X74" i="1"/>
  <c r="AN74" i="1"/>
  <c r="I74" i="1"/>
  <c r="AC74" i="1"/>
  <c r="J74" i="1"/>
  <c r="AD74" i="1"/>
  <c r="K74" i="1"/>
  <c r="AE74" i="1"/>
  <c r="L74" i="1"/>
  <c r="AF74" i="1"/>
  <c r="S74" i="1"/>
  <c r="AK74" i="1"/>
  <c r="T74" i="1"/>
  <c r="W74" i="1"/>
  <c r="AL74" i="1"/>
  <c r="AM74" i="1"/>
  <c r="D74" i="1"/>
  <c r="E58" i="1"/>
  <c r="M58" i="1"/>
  <c r="U58" i="1"/>
  <c r="AC58" i="1"/>
  <c r="AK58" i="1"/>
  <c r="F58" i="1"/>
  <c r="N58" i="1"/>
  <c r="V58" i="1"/>
  <c r="AD58" i="1"/>
  <c r="AL58" i="1"/>
  <c r="G58" i="1"/>
  <c r="Q58" i="1"/>
  <c r="AA58" i="1"/>
  <c r="AM58" i="1"/>
  <c r="H58" i="1"/>
  <c r="R58" i="1"/>
  <c r="AB58" i="1"/>
  <c r="AN58" i="1"/>
  <c r="I58" i="1"/>
  <c r="S58" i="1"/>
  <c r="AE58" i="1"/>
  <c r="J58" i="1"/>
  <c r="T58" i="1"/>
  <c r="AF58" i="1"/>
  <c r="K58" i="1"/>
  <c r="W58" i="1"/>
  <c r="AG58" i="1"/>
  <c r="AI58" i="1"/>
  <c r="L58" i="1"/>
  <c r="AJ58" i="1"/>
  <c r="O58" i="1"/>
  <c r="P58" i="1"/>
  <c r="X58" i="1"/>
  <c r="Y58" i="1"/>
  <c r="Z58" i="1"/>
  <c r="AH58" i="1"/>
  <c r="D58" i="1"/>
  <c r="L26" i="1"/>
  <c r="T26" i="1"/>
  <c r="AB26" i="1"/>
  <c r="AJ26" i="1"/>
  <c r="E26" i="1"/>
  <c r="M26" i="1"/>
  <c r="U26" i="1"/>
  <c r="AC26" i="1"/>
  <c r="AK26" i="1"/>
  <c r="J26" i="1"/>
  <c r="V26" i="1"/>
  <c r="AF26" i="1"/>
  <c r="N26" i="1"/>
  <c r="X26" i="1"/>
  <c r="AH26" i="1"/>
  <c r="O26" i="1"/>
  <c r="Y26" i="1"/>
  <c r="AI26" i="1"/>
  <c r="F26" i="1"/>
  <c r="P26" i="1"/>
  <c r="Z26" i="1"/>
  <c r="AL26" i="1"/>
  <c r="K26" i="1"/>
  <c r="AG26" i="1"/>
  <c r="Q26" i="1"/>
  <c r="AM26" i="1"/>
  <c r="R26" i="1"/>
  <c r="AN26" i="1"/>
  <c r="S26" i="1"/>
  <c r="G26" i="1"/>
  <c r="H26" i="1"/>
  <c r="I26" i="1"/>
  <c r="W26" i="1"/>
  <c r="AA26" i="1"/>
  <c r="AD26" i="1"/>
  <c r="AE26" i="1"/>
  <c r="D26" i="1"/>
  <c r="G1674" i="1"/>
  <c r="O1674" i="1"/>
  <c r="W1674" i="1"/>
  <c r="AE1674" i="1"/>
  <c r="AM1674" i="1"/>
  <c r="AJ1674" i="1"/>
  <c r="H1674" i="1"/>
  <c r="P1674" i="1"/>
  <c r="X1674" i="1"/>
  <c r="AF1674" i="1"/>
  <c r="AN1674" i="1"/>
  <c r="I1674" i="1"/>
  <c r="Q1674" i="1"/>
  <c r="Y1674" i="1"/>
  <c r="AG1674" i="1"/>
  <c r="AB1674" i="1"/>
  <c r="J1674" i="1"/>
  <c r="R1674" i="1"/>
  <c r="Z1674" i="1"/>
  <c r="AH1674" i="1"/>
  <c r="L1674" i="1"/>
  <c r="K1674" i="1"/>
  <c r="S1674" i="1"/>
  <c r="AA1674" i="1"/>
  <c r="AI1674" i="1"/>
  <c r="D1674" i="1"/>
  <c r="T1674" i="1"/>
  <c r="E1674" i="1"/>
  <c r="AK1674" i="1"/>
  <c r="F1674" i="1"/>
  <c r="AL1674" i="1"/>
  <c r="M1674" i="1"/>
  <c r="AC1674" i="1"/>
  <c r="AD1674" i="1"/>
  <c r="V1674" i="1"/>
  <c r="N1674" i="1"/>
  <c r="U1674" i="1"/>
  <c r="G1650" i="1"/>
  <c r="O1650" i="1"/>
  <c r="W1650" i="1"/>
  <c r="AE1650" i="1"/>
  <c r="AM1650" i="1"/>
  <c r="AJ1650" i="1"/>
  <c r="H1650" i="1"/>
  <c r="P1650" i="1"/>
  <c r="X1650" i="1"/>
  <c r="AF1650" i="1"/>
  <c r="AN1650" i="1"/>
  <c r="AB1650" i="1"/>
  <c r="I1650" i="1"/>
  <c r="Q1650" i="1"/>
  <c r="Y1650" i="1"/>
  <c r="AG1650" i="1"/>
  <c r="T1650" i="1"/>
  <c r="J1650" i="1"/>
  <c r="R1650" i="1"/>
  <c r="Z1650" i="1"/>
  <c r="AH1650" i="1"/>
  <c r="K1650" i="1"/>
  <c r="S1650" i="1"/>
  <c r="AA1650" i="1"/>
  <c r="AI1650" i="1"/>
  <c r="D1650" i="1"/>
  <c r="L1650" i="1"/>
  <c r="E1650" i="1"/>
  <c r="AK1650" i="1"/>
  <c r="M1650" i="1"/>
  <c r="V1650" i="1"/>
  <c r="AC1650" i="1"/>
  <c r="F1650" i="1"/>
  <c r="AL1650" i="1"/>
  <c r="AD1650" i="1"/>
  <c r="N1650" i="1"/>
  <c r="U1650" i="1"/>
  <c r="K1618" i="1"/>
  <c r="S1618" i="1"/>
  <c r="AA1618" i="1"/>
  <c r="AI1618" i="1"/>
  <c r="X1618" i="1"/>
  <c r="L1618" i="1"/>
  <c r="T1618" i="1"/>
  <c r="AB1618" i="1"/>
  <c r="AJ1618" i="1"/>
  <c r="H1618" i="1"/>
  <c r="E1618" i="1"/>
  <c r="M1618" i="1"/>
  <c r="U1618" i="1"/>
  <c r="AC1618" i="1"/>
  <c r="AK1618" i="1"/>
  <c r="AF1618" i="1"/>
  <c r="D1618" i="1"/>
  <c r="F1618" i="1"/>
  <c r="N1618" i="1"/>
  <c r="V1618" i="1"/>
  <c r="AD1618" i="1"/>
  <c r="AL1618" i="1"/>
  <c r="G1618" i="1"/>
  <c r="O1618" i="1"/>
  <c r="W1618" i="1"/>
  <c r="AE1618" i="1"/>
  <c r="AM1618" i="1"/>
  <c r="P1618" i="1"/>
  <c r="AN1618" i="1"/>
  <c r="AG1618" i="1"/>
  <c r="AH1618" i="1"/>
  <c r="I1618" i="1"/>
  <c r="Y1618" i="1"/>
  <c r="Z1618" i="1"/>
  <c r="J1618" i="1"/>
  <c r="R1618" i="1"/>
  <c r="Q1618" i="1"/>
  <c r="J1562" i="1"/>
  <c r="R1562" i="1"/>
  <c r="Z1562" i="1"/>
  <c r="AH1562" i="1"/>
  <c r="K1562" i="1"/>
  <c r="S1562" i="1"/>
  <c r="AA1562" i="1"/>
  <c r="AI1562" i="1"/>
  <c r="L1562" i="1"/>
  <c r="T1562" i="1"/>
  <c r="AB1562" i="1"/>
  <c r="AJ1562" i="1"/>
  <c r="E1562" i="1"/>
  <c r="M1562" i="1"/>
  <c r="U1562" i="1"/>
  <c r="AC1562" i="1"/>
  <c r="AK1562" i="1"/>
  <c r="F1562" i="1"/>
  <c r="N1562" i="1"/>
  <c r="V1562" i="1"/>
  <c r="AD1562" i="1"/>
  <c r="AL1562" i="1"/>
  <c r="O1562" i="1"/>
  <c r="AG1562" i="1"/>
  <c r="P1562" i="1"/>
  <c r="AM1562" i="1"/>
  <c r="D1562" i="1"/>
  <c r="G1562" i="1"/>
  <c r="Q1562" i="1"/>
  <c r="AN1562" i="1"/>
  <c r="W1562" i="1"/>
  <c r="Y1562" i="1"/>
  <c r="X1562" i="1"/>
  <c r="AF1562" i="1"/>
  <c r="H1562" i="1"/>
  <c r="I1562" i="1"/>
  <c r="AE1562" i="1"/>
  <c r="J1522" i="1"/>
  <c r="R1522" i="1"/>
  <c r="Z1522" i="1"/>
  <c r="AH1522" i="1"/>
  <c r="K1522" i="1"/>
  <c r="S1522" i="1"/>
  <c r="AA1522" i="1"/>
  <c r="AI1522" i="1"/>
  <c r="L1522" i="1"/>
  <c r="T1522" i="1"/>
  <c r="AB1522" i="1"/>
  <c r="AJ1522" i="1"/>
  <c r="E1522" i="1"/>
  <c r="M1522" i="1"/>
  <c r="U1522" i="1"/>
  <c r="AC1522" i="1"/>
  <c r="AK1522" i="1"/>
  <c r="F1522" i="1"/>
  <c r="N1522" i="1"/>
  <c r="V1522" i="1"/>
  <c r="AD1522" i="1"/>
  <c r="AL1522" i="1"/>
  <c r="X1522" i="1"/>
  <c r="P1522" i="1"/>
  <c r="G1522" i="1"/>
  <c r="Y1522" i="1"/>
  <c r="D1522" i="1"/>
  <c r="H1522" i="1"/>
  <c r="AE1522" i="1"/>
  <c r="AM1522" i="1"/>
  <c r="I1522" i="1"/>
  <c r="AF1522" i="1"/>
  <c r="O1522" i="1"/>
  <c r="AG1522" i="1"/>
  <c r="W1522" i="1"/>
  <c r="AN1522" i="1"/>
  <c r="Q1522" i="1"/>
  <c r="J1498" i="1"/>
  <c r="R1498" i="1"/>
  <c r="Z1498" i="1"/>
  <c r="AH1498" i="1"/>
  <c r="K1498" i="1"/>
  <c r="S1498" i="1"/>
  <c r="AA1498" i="1"/>
  <c r="AI1498" i="1"/>
  <c r="L1498" i="1"/>
  <c r="T1498" i="1"/>
  <c r="AB1498" i="1"/>
  <c r="AJ1498" i="1"/>
  <c r="E1498" i="1"/>
  <c r="M1498" i="1"/>
  <c r="U1498" i="1"/>
  <c r="AC1498" i="1"/>
  <c r="AK1498" i="1"/>
  <c r="F1498" i="1"/>
  <c r="N1498" i="1"/>
  <c r="V1498" i="1"/>
  <c r="AD1498" i="1"/>
  <c r="AL1498" i="1"/>
  <c r="O1498" i="1"/>
  <c r="AG1498" i="1"/>
  <c r="P1498" i="1"/>
  <c r="AM1498" i="1"/>
  <c r="D1498" i="1"/>
  <c r="Q1498" i="1"/>
  <c r="AN1498" i="1"/>
  <c r="G1498" i="1"/>
  <c r="W1498" i="1"/>
  <c r="X1498" i="1"/>
  <c r="Y1498" i="1"/>
  <c r="H1498" i="1"/>
  <c r="I1498" i="1"/>
  <c r="AE1498" i="1"/>
  <c r="AF1498" i="1"/>
  <c r="J1450" i="1"/>
  <c r="R1450" i="1"/>
  <c r="Z1450" i="1"/>
  <c r="AH1450" i="1"/>
  <c r="K1450" i="1"/>
  <c r="S1450" i="1"/>
  <c r="AA1450" i="1"/>
  <c r="AI1450" i="1"/>
  <c r="L1450" i="1"/>
  <c r="T1450" i="1"/>
  <c r="AB1450" i="1"/>
  <c r="AJ1450" i="1"/>
  <c r="E1450" i="1"/>
  <c r="M1450" i="1"/>
  <c r="U1450" i="1"/>
  <c r="AC1450" i="1"/>
  <c r="AK1450" i="1"/>
  <c r="F1450" i="1"/>
  <c r="N1450" i="1"/>
  <c r="V1450" i="1"/>
  <c r="AD1450" i="1"/>
  <c r="AL1450" i="1"/>
  <c r="G1450" i="1"/>
  <c r="Y1450" i="1"/>
  <c r="AN1450" i="1"/>
  <c r="H1450" i="1"/>
  <c r="AE1450" i="1"/>
  <c r="I1450" i="1"/>
  <c r="AF1450" i="1"/>
  <c r="O1450" i="1"/>
  <c r="AG1450" i="1"/>
  <c r="D1450" i="1"/>
  <c r="P1450" i="1"/>
  <c r="AM1450" i="1"/>
  <c r="Q1450" i="1"/>
  <c r="W1450" i="1"/>
  <c r="X1450" i="1"/>
  <c r="J1418" i="1"/>
  <c r="R1418" i="1"/>
  <c r="Z1418" i="1"/>
  <c r="AH1418" i="1"/>
  <c r="K1418" i="1"/>
  <c r="S1418" i="1"/>
  <c r="AA1418" i="1"/>
  <c r="AI1418" i="1"/>
  <c r="L1418" i="1"/>
  <c r="T1418" i="1"/>
  <c r="AB1418" i="1"/>
  <c r="AJ1418" i="1"/>
  <c r="E1418" i="1"/>
  <c r="M1418" i="1"/>
  <c r="U1418" i="1"/>
  <c r="AC1418" i="1"/>
  <c r="AK1418" i="1"/>
  <c r="F1418" i="1"/>
  <c r="N1418" i="1"/>
  <c r="V1418" i="1"/>
  <c r="AD1418" i="1"/>
  <c r="AL1418" i="1"/>
  <c r="G1418" i="1"/>
  <c r="Y1418" i="1"/>
  <c r="Q1418" i="1"/>
  <c r="H1418" i="1"/>
  <c r="AE1418" i="1"/>
  <c r="I1418" i="1"/>
  <c r="AF1418" i="1"/>
  <c r="O1418" i="1"/>
  <c r="AG1418" i="1"/>
  <c r="D1418" i="1"/>
  <c r="P1418" i="1"/>
  <c r="AM1418" i="1"/>
  <c r="AN1418" i="1"/>
  <c r="W1418" i="1"/>
  <c r="X1418" i="1"/>
  <c r="I1378" i="1"/>
  <c r="Q1378" i="1"/>
  <c r="Y1378" i="1"/>
  <c r="AG1378" i="1"/>
  <c r="J1378" i="1"/>
  <c r="R1378" i="1"/>
  <c r="Z1378" i="1"/>
  <c r="AH1378" i="1"/>
  <c r="K1378" i="1"/>
  <c r="L1378" i="1"/>
  <c r="T1378" i="1"/>
  <c r="AB1378" i="1"/>
  <c r="AJ1378" i="1"/>
  <c r="E1378" i="1"/>
  <c r="M1378" i="1"/>
  <c r="U1378" i="1"/>
  <c r="AC1378" i="1"/>
  <c r="F1378" i="1"/>
  <c r="W1378" i="1"/>
  <c r="AL1378" i="1"/>
  <c r="G1378" i="1"/>
  <c r="X1378" i="1"/>
  <c r="AM1378" i="1"/>
  <c r="H1378" i="1"/>
  <c r="AA1378" i="1"/>
  <c r="AN1378" i="1"/>
  <c r="N1378" i="1"/>
  <c r="AD1378" i="1"/>
  <c r="O1378" i="1"/>
  <c r="AE1378" i="1"/>
  <c r="P1378" i="1"/>
  <c r="S1378" i="1"/>
  <c r="V1378" i="1"/>
  <c r="AK1378" i="1"/>
  <c r="AF1378" i="1"/>
  <c r="AI1378" i="1"/>
  <c r="D1378" i="1"/>
  <c r="I1362" i="1"/>
  <c r="Q1362" i="1"/>
  <c r="Y1362" i="1"/>
  <c r="AG1362" i="1"/>
  <c r="J1362" i="1"/>
  <c r="R1362" i="1"/>
  <c r="Z1362" i="1"/>
  <c r="AH1362" i="1"/>
  <c r="K1362" i="1"/>
  <c r="S1362" i="1"/>
  <c r="AA1362" i="1"/>
  <c r="AI1362" i="1"/>
  <c r="L1362" i="1"/>
  <c r="T1362" i="1"/>
  <c r="AB1362" i="1"/>
  <c r="AJ1362" i="1"/>
  <c r="E1362" i="1"/>
  <c r="M1362" i="1"/>
  <c r="U1362" i="1"/>
  <c r="AC1362" i="1"/>
  <c r="AK1362" i="1"/>
  <c r="F1362" i="1"/>
  <c r="X1362" i="1"/>
  <c r="G1362" i="1"/>
  <c r="AD1362" i="1"/>
  <c r="H1362" i="1"/>
  <c r="AE1362" i="1"/>
  <c r="N1362" i="1"/>
  <c r="AF1362" i="1"/>
  <c r="O1362" i="1"/>
  <c r="AL1362" i="1"/>
  <c r="V1362" i="1"/>
  <c r="W1362" i="1"/>
  <c r="AM1362" i="1"/>
  <c r="AN1362" i="1"/>
  <c r="D1362" i="1"/>
  <c r="P1362" i="1"/>
  <c r="E1322" i="1"/>
  <c r="M1322" i="1"/>
  <c r="U1322" i="1"/>
  <c r="AC1322" i="1"/>
  <c r="AK1322" i="1"/>
  <c r="F1322" i="1"/>
  <c r="N1322" i="1"/>
  <c r="V1322" i="1"/>
  <c r="AD1322" i="1"/>
  <c r="AL1322" i="1"/>
  <c r="G1322" i="1"/>
  <c r="O1322" i="1"/>
  <c r="W1322" i="1"/>
  <c r="AE1322" i="1"/>
  <c r="AM1322" i="1"/>
  <c r="H1322" i="1"/>
  <c r="P1322" i="1"/>
  <c r="X1322" i="1"/>
  <c r="AF1322" i="1"/>
  <c r="AN1322" i="1"/>
  <c r="I1322" i="1"/>
  <c r="Q1322" i="1"/>
  <c r="Y1322" i="1"/>
  <c r="AG1322" i="1"/>
  <c r="T1322" i="1"/>
  <c r="Z1322" i="1"/>
  <c r="AA1322" i="1"/>
  <c r="J1322" i="1"/>
  <c r="AB1322" i="1"/>
  <c r="K1322" i="1"/>
  <c r="AH1322" i="1"/>
  <c r="L1322" i="1"/>
  <c r="R1322" i="1"/>
  <c r="S1322" i="1"/>
  <c r="AJ1322" i="1"/>
  <c r="AI1322" i="1"/>
  <c r="D1322" i="1"/>
  <c r="I1298" i="1"/>
  <c r="Q1298" i="1"/>
  <c r="Y1298" i="1"/>
  <c r="AG1298" i="1"/>
  <c r="J1298" i="1"/>
  <c r="R1298" i="1"/>
  <c r="Z1298" i="1"/>
  <c r="AH1298" i="1"/>
  <c r="K1298" i="1"/>
  <c r="S1298" i="1"/>
  <c r="AA1298" i="1"/>
  <c r="AI1298" i="1"/>
  <c r="L1298" i="1"/>
  <c r="T1298" i="1"/>
  <c r="AB1298" i="1"/>
  <c r="AJ1298" i="1"/>
  <c r="E1298" i="1"/>
  <c r="M1298" i="1"/>
  <c r="U1298" i="1"/>
  <c r="AC1298" i="1"/>
  <c r="AK1298" i="1"/>
  <c r="P1298" i="1"/>
  <c r="AM1298" i="1"/>
  <c r="V1298" i="1"/>
  <c r="AN1298" i="1"/>
  <c r="W1298" i="1"/>
  <c r="F1298" i="1"/>
  <c r="X1298" i="1"/>
  <c r="G1298" i="1"/>
  <c r="AD1298" i="1"/>
  <c r="AF1298" i="1"/>
  <c r="D1298" i="1"/>
  <c r="AL1298" i="1"/>
  <c r="N1298" i="1"/>
  <c r="H1298" i="1"/>
  <c r="O1298" i="1"/>
  <c r="AE1298" i="1"/>
  <c r="E1258" i="1"/>
  <c r="M1258" i="1"/>
  <c r="U1258" i="1"/>
  <c r="AC1258" i="1"/>
  <c r="AK1258" i="1"/>
  <c r="F1258" i="1"/>
  <c r="N1258" i="1"/>
  <c r="V1258" i="1"/>
  <c r="AD1258" i="1"/>
  <c r="AL1258" i="1"/>
  <c r="G1258" i="1"/>
  <c r="O1258" i="1"/>
  <c r="W1258" i="1"/>
  <c r="AE1258" i="1"/>
  <c r="AM1258" i="1"/>
  <c r="H1258" i="1"/>
  <c r="P1258" i="1"/>
  <c r="X1258" i="1"/>
  <c r="AF1258" i="1"/>
  <c r="AN1258" i="1"/>
  <c r="I1258" i="1"/>
  <c r="Q1258" i="1"/>
  <c r="Y1258" i="1"/>
  <c r="AG1258" i="1"/>
  <c r="AA1258" i="1"/>
  <c r="J1258" i="1"/>
  <c r="AB1258" i="1"/>
  <c r="K1258" i="1"/>
  <c r="AH1258" i="1"/>
  <c r="L1258" i="1"/>
  <c r="AI1258" i="1"/>
  <c r="R1258" i="1"/>
  <c r="AJ1258" i="1"/>
  <c r="S1258" i="1"/>
  <c r="T1258" i="1"/>
  <c r="D1258" i="1"/>
  <c r="Z1258" i="1"/>
  <c r="E1186" i="1"/>
  <c r="M1186" i="1"/>
  <c r="U1186" i="1"/>
  <c r="AC1186" i="1"/>
  <c r="AK1186" i="1"/>
  <c r="F1186" i="1"/>
  <c r="N1186" i="1"/>
  <c r="V1186" i="1"/>
  <c r="AD1186" i="1"/>
  <c r="AL1186" i="1"/>
  <c r="G1186" i="1"/>
  <c r="O1186" i="1"/>
  <c r="W1186" i="1"/>
  <c r="AE1186" i="1"/>
  <c r="AM1186" i="1"/>
  <c r="H1186" i="1"/>
  <c r="P1186" i="1"/>
  <c r="X1186" i="1"/>
  <c r="AF1186" i="1"/>
  <c r="AN1186" i="1"/>
  <c r="I1186" i="1"/>
  <c r="Q1186" i="1"/>
  <c r="Y1186" i="1"/>
  <c r="AG1186" i="1"/>
  <c r="K1186" i="1"/>
  <c r="AH1186" i="1"/>
  <c r="L1186" i="1"/>
  <c r="AI1186" i="1"/>
  <c r="R1186" i="1"/>
  <c r="AJ1186" i="1"/>
  <c r="S1186" i="1"/>
  <c r="T1186" i="1"/>
  <c r="AA1186" i="1"/>
  <c r="J1186" i="1"/>
  <c r="AB1186" i="1"/>
  <c r="Z1186" i="1"/>
  <c r="D1186" i="1"/>
  <c r="E1146" i="1"/>
  <c r="M1146" i="1"/>
  <c r="U1146" i="1"/>
  <c r="AC1146" i="1"/>
  <c r="AK1146" i="1"/>
  <c r="F1146" i="1"/>
  <c r="N1146" i="1"/>
  <c r="V1146" i="1"/>
  <c r="AD1146" i="1"/>
  <c r="AL1146" i="1"/>
  <c r="G1146" i="1"/>
  <c r="O1146" i="1"/>
  <c r="W1146" i="1"/>
  <c r="AE1146" i="1"/>
  <c r="AM1146" i="1"/>
  <c r="H1146" i="1"/>
  <c r="P1146" i="1"/>
  <c r="X1146" i="1"/>
  <c r="AF1146" i="1"/>
  <c r="AN1146" i="1"/>
  <c r="I1146" i="1"/>
  <c r="Q1146" i="1"/>
  <c r="Y1146" i="1"/>
  <c r="AG1146" i="1"/>
  <c r="T1146" i="1"/>
  <c r="Z1146" i="1"/>
  <c r="AA1146" i="1"/>
  <c r="J1146" i="1"/>
  <c r="AB1146" i="1"/>
  <c r="K1146" i="1"/>
  <c r="AH1146" i="1"/>
  <c r="L1146" i="1"/>
  <c r="R1146" i="1"/>
  <c r="S1146" i="1"/>
  <c r="AI1146" i="1"/>
  <c r="AJ1146" i="1"/>
  <c r="D1146" i="1"/>
  <c r="I1114" i="1"/>
  <c r="Q1114" i="1"/>
  <c r="Y1114" i="1"/>
  <c r="AG1114" i="1"/>
  <c r="J1114" i="1"/>
  <c r="R1114" i="1"/>
  <c r="Z1114" i="1"/>
  <c r="AH1114" i="1"/>
  <c r="K1114" i="1"/>
  <c r="S1114" i="1"/>
  <c r="AA1114" i="1"/>
  <c r="AI1114" i="1"/>
  <c r="L1114" i="1"/>
  <c r="T1114" i="1"/>
  <c r="AB1114" i="1"/>
  <c r="AJ1114" i="1"/>
  <c r="E1114" i="1"/>
  <c r="M1114" i="1"/>
  <c r="U1114" i="1"/>
  <c r="AC1114" i="1"/>
  <c r="AK1114" i="1"/>
  <c r="G1114" i="1"/>
  <c r="AD1114" i="1"/>
  <c r="H1114" i="1"/>
  <c r="AE1114" i="1"/>
  <c r="N1114" i="1"/>
  <c r="AF1114" i="1"/>
  <c r="O1114" i="1"/>
  <c r="AL1114" i="1"/>
  <c r="P1114" i="1"/>
  <c r="AM1114" i="1"/>
  <c r="D1114" i="1"/>
  <c r="F1114" i="1"/>
  <c r="W1114" i="1"/>
  <c r="V1114" i="1"/>
  <c r="X1114" i="1"/>
  <c r="AN1114" i="1"/>
  <c r="F1082" i="1"/>
  <c r="N1082" i="1"/>
  <c r="V1082" i="1"/>
  <c r="AD1082" i="1"/>
  <c r="AL1082" i="1"/>
  <c r="G1082" i="1"/>
  <c r="O1082" i="1"/>
  <c r="W1082" i="1"/>
  <c r="AE1082" i="1"/>
  <c r="AM1082" i="1"/>
  <c r="H1082" i="1"/>
  <c r="P1082" i="1"/>
  <c r="X1082" i="1"/>
  <c r="AF1082" i="1"/>
  <c r="AN1082" i="1"/>
  <c r="I1082" i="1"/>
  <c r="Q1082" i="1"/>
  <c r="Y1082" i="1"/>
  <c r="AG1082" i="1"/>
  <c r="J1082" i="1"/>
  <c r="R1082" i="1"/>
  <c r="Z1082" i="1"/>
  <c r="AH1082" i="1"/>
  <c r="E1082" i="1"/>
  <c r="AB1082" i="1"/>
  <c r="K1082" i="1"/>
  <c r="AC1082" i="1"/>
  <c r="L1082" i="1"/>
  <c r="AI1082" i="1"/>
  <c r="M1082" i="1"/>
  <c r="AJ1082" i="1"/>
  <c r="S1082" i="1"/>
  <c r="AK1082" i="1"/>
  <c r="T1082" i="1"/>
  <c r="U1082" i="1"/>
  <c r="AA1082" i="1"/>
  <c r="D1082" i="1"/>
  <c r="F1050" i="1"/>
  <c r="N1050" i="1"/>
  <c r="V1050" i="1"/>
  <c r="AD1050" i="1"/>
  <c r="AL1050" i="1"/>
  <c r="G1050" i="1"/>
  <c r="O1050" i="1"/>
  <c r="W1050" i="1"/>
  <c r="AE1050" i="1"/>
  <c r="AM1050" i="1"/>
  <c r="H1050" i="1"/>
  <c r="P1050" i="1"/>
  <c r="X1050" i="1"/>
  <c r="AF1050" i="1"/>
  <c r="AN1050" i="1"/>
  <c r="I1050" i="1"/>
  <c r="Q1050" i="1"/>
  <c r="Y1050" i="1"/>
  <c r="AG1050" i="1"/>
  <c r="J1050" i="1"/>
  <c r="R1050" i="1"/>
  <c r="Z1050" i="1"/>
  <c r="AH1050" i="1"/>
  <c r="K1050" i="1"/>
  <c r="S1050" i="1"/>
  <c r="AA1050" i="1"/>
  <c r="AI1050" i="1"/>
  <c r="AB1050" i="1"/>
  <c r="AC1050" i="1"/>
  <c r="AJ1050" i="1"/>
  <c r="E1050" i="1"/>
  <c r="AK1050" i="1"/>
  <c r="L1050" i="1"/>
  <c r="M1050" i="1"/>
  <c r="D1050" i="1"/>
  <c r="T1050" i="1"/>
  <c r="U1050" i="1"/>
  <c r="F1010" i="1"/>
  <c r="N1010" i="1"/>
  <c r="V1010" i="1"/>
  <c r="AD1010" i="1"/>
  <c r="AL1010" i="1"/>
  <c r="G1010" i="1"/>
  <c r="O1010" i="1"/>
  <c r="W1010" i="1"/>
  <c r="AE1010" i="1"/>
  <c r="AM1010" i="1"/>
  <c r="H1010" i="1"/>
  <c r="P1010" i="1"/>
  <c r="X1010" i="1"/>
  <c r="AF1010" i="1"/>
  <c r="AN1010" i="1"/>
  <c r="I1010" i="1"/>
  <c r="Q1010" i="1"/>
  <c r="Y1010" i="1"/>
  <c r="AG1010" i="1"/>
  <c r="J1010" i="1"/>
  <c r="R1010" i="1"/>
  <c r="Z1010" i="1"/>
  <c r="AH1010" i="1"/>
  <c r="K1010" i="1"/>
  <c r="S1010" i="1"/>
  <c r="AA1010" i="1"/>
  <c r="AI1010" i="1"/>
  <c r="AB1010" i="1"/>
  <c r="AC1010" i="1"/>
  <c r="AJ1010" i="1"/>
  <c r="E1010" i="1"/>
  <c r="AK1010" i="1"/>
  <c r="L1010" i="1"/>
  <c r="M1010" i="1"/>
  <c r="D1010" i="1"/>
  <c r="T1010" i="1"/>
  <c r="U1010" i="1"/>
  <c r="F978" i="1"/>
  <c r="N978" i="1"/>
  <c r="V978" i="1"/>
  <c r="AD978" i="1"/>
  <c r="AL978" i="1"/>
  <c r="G978" i="1"/>
  <c r="O978" i="1"/>
  <c r="W978" i="1"/>
  <c r="AE978" i="1"/>
  <c r="AM978" i="1"/>
  <c r="H978" i="1"/>
  <c r="P978" i="1"/>
  <c r="X978" i="1"/>
  <c r="AF978" i="1"/>
  <c r="AN978" i="1"/>
  <c r="I978" i="1"/>
  <c r="Q978" i="1"/>
  <c r="Y978" i="1"/>
  <c r="AG978" i="1"/>
  <c r="J978" i="1"/>
  <c r="R978" i="1"/>
  <c r="Z978" i="1"/>
  <c r="AH978" i="1"/>
  <c r="K978" i="1"/>
  <c r="S978" i="1"/>
  <c r="AA978" i="1"/>
  <c r="AI978" i="1"/>
  <c r="AB978" i="1"/>
  <c r="AC978" i="1"/>
  <c r="AJ978" i="1"/>
  <c r="E978" i="1"/>
  <c r="AK978" i="1"/>
  <c r="L978" i="1"/>
  <c r="M978" i="1"/>
  <c r="T978" i="1"/>
  <c r="U978" i="1"/>
  <c r="D978" i="1"/>
  <c r="E938" i="1"/>
  <c r="M938" i="1"/>
  <c r="U938" i="1"/>
  <c r="AC938" i="1"/>
  <c r="AK938" i="1"/>
  <c r="F938" i="1"/>
  <c r="N938" i="1"/>
  <c r="V938" i="1"/>
  <c r="AD938" i="1"/>
  <c r="AL938" i="1"/>
  <c r="I938" i="1"/>
  <c r="Q938" i="1"/>
  <c r="Y938" i="1"/>
  <c r="AG938" i="1"/>
  <c r="J938" i="1"/>
  <c r="R938" i="1"/>
  <c r="Z938" i="1"/>
  <c r="AH938" i="1"/>
  <c r="L938" i="1"/>
  <c r="AB938" i="1"/>
  <c r="O938" i="1"/>
  <c r="AE938" i="1"/>
  <c r="P938" i="1"/>
  <c r="AF938" i="1"/>
  <c r="S938" i="1"/>
  <c r="AI938" i="1"/>
  <c r="T938" i="1"/>
  <c r="AJ938" i="1"/>
  <c r="G938" i="1"/>
  <c r="W938" i="1"/>
  <c r="AM938" i="1"/>
  <c r="H938" i="1"/>
  <c r="K938" i="1"/>
  <c r="X938" i="1"/>
  <c r="AA938" i="1"/>
  <c r="AN938" i="1"/>
  <c r="D938" i="1"/>
  <c r="J914" i="1"/>
  <c r="R914" i="1"/>
  <c r="Z914" i="1"/>
  <c r="AH914" i="1"/>
  <c r="L914" i="1"/>
  <c r="T914" i="1"/>
  <c r="AB914" i="1"/>
  <c r="AJ914" i="1"/>
  <c r="E914" i="1"/>
  <c r="M914" i="1"/>
  <c r="U914" i="1"/>
  <c r="AC914" i="1"/>
  <c r="AK914" i="1"/>
  <c r="G914" i="1"/>
  <c r="S914" i="1"/>
  <c r="AF914" i="1"/>
  <c r="H914" i="1"/>
  <c r="V914" i="1"/>
  <c r="AG914" i="1"/>
  <c r="I914" i="1"/>
  <c r="W914" i="1"/>
  <c r="AI914" i="1"/>
  <c r="K914" i="1"/>
  <c r="X914" i="1"/>
  <c r="AL914" i="1"/>
  <c r="N914" i="1"/>
  <c r="Y914" i="1"/>
  <c r="AM914" i="1"/>
  <c r="O914" i="1"/>
  <c r="AA914" i="1"/>
  <c r="AN914" i="1"/>
  <c r="F914" i="1"/>
  <c r="P914" i="1"/>
  <c r="Q914" i="1"/>
  <c r="AD914" i="1"/>
  <c r="AE914" i="1"/>
  <c r="D914" i="1"/>
  <c r="J874" i="1"/>
  <c r="R874" i="1"/>
  <c r="Z874" i="1"/>
  <c r="AH874" i="1"/>
  <c r="K874" i="1"/>
  <c r="S874" i="1"/>
  <c r="AA874" i="1"/>
  <c r="AI874" i="1"/>
  <c r="L874" i="1"/>
  <c r="T874" i="1"/>
  <c r="AB874" i="1"/>
  <c r="AJ874" i="1"/>
  <c r="E874" i="1"/>
  <c r="M874" i="1"/>
  <c r="U874" i="1"/>
  <c r="AC874" i="1"/>
  <c r="AK874" i="1"/>
  <c r="F874" i="1"/>
  <c r="N874" i="1"/>
  <c r="V874" i="1"/>
  <c r="AD874" i="1"/>
  <c r="AL874" i="1"/>
  <c r="P874" i="1"/>
  <c r="AM874" i="1"/>
  <c r="Q874" i="1"/>
  <c r="AN874" i="1"/>
  <c r="W874" i="1"/>
  <c r="X874" i="1"/>
  <c r="G874" i="1"/>
  <c r="Y874" i="1"/>
  <c r="H874" i="1"/>
  <c r="AE874" i="1"/>
  <c r="I874" i="1"/>
  <c r="AF874" i="1"/>
  <c r="O874" i="1"/>
  <c r="D874" i="1"/>
  <c r="AG874" i="1"/>
  <c r="J850" i="1"/>
  <c r="R850" i="1"/>
  <c r="Z850" i="1"/>
  <c r="AH850" i="1"/>
  <c r="K850" i="1"/>
  <c r="S850" i="1"/>
  <c r="AA850" i="1"/>
  <c r="AI850" i="1"/>
  <c r="L850" i="1"/>
  <c r="T850" i="1"/>
  <c r="AB850" i="1"/>
  <c r="AJ850" i="1"/>
  <c r="E850" i="1"/>
  <c r="M850" i="1"/>
  <c r="U850" i="1"/>
  <c r="AC850" i="1"/>
  <c r="AK850" i="1"/>
  <c r="F850" i="1"/>
  <c r="N850" i="1"/>
  <c r="V850" i="1"/>
  <c r="AD850" i="1"/>
  <c r="AL850" i="1"/>
  <c r="G850" i="1"/>
  <c r="O850" i="1"/>
  <c r="W850" i="1"/>
  <c r="AE850" i="1"/>
  <c r="AM850" i="1"/>
  <c r="X850" i="1"/>
  <c r="Y850" i="1"/>
  <c r="AF850" i="1"/>
  <c r="AG850" i="1"/>
  <c r="H850" i="1"/>
  <c r="AN850" i="1"/>
  <c r="I850" i="1"/>
  <c r="P850" i="1"/>
  <c r="Q850" i="1"/>
  <c r="D850" i="1"/>
  <c r="H826" i="1"/>
  <c r="P826" i="1"/>
  <c r="X826" i="1"/>
  <c r="AF826" i="1"/>
  <c r="AN826" i="1"/>
  <c r="I826" i="1"/>
  <c r="Q826" i="1"/>
  <c r="Y826" i="1"/>
  <c r="AG826" i="1"/>
  <c r="J826" i="1"/>
  <c r="R826" i="1"/>
  <c r="Z826" i="1"/>
  <c r="AH826" i="1"/>
  <c r="K826" i="1"/>
  <c r="S826" i="1"/>
  <c r="AA826" i="1"/>
  <c r="AI826" i="1"/>
  <c r="L826" i="1"/>
  <c r="T826" i="1"/>
  <c r="AB826" i="1"/>
  <c r="AJ826" i="1"/>
  <c r="G826" i="1"/>
  <c r="AD826" i="1"/>
  <c r="M826" i="1"/>
  <c r="AE826" i="1"/>
  <c r="N826" i="1"/>
  <c r="AK826" i="1"/>
  <c r="O826" i="1"/>
  <c r="AL826" i="1"/>
  <c r="U826" i="1"/>
  <c r="AM826" i="1"/>
  <c r="V826" i="1"/>
  <c r="E826" i="1"/>
  <c r="F826" i="1"/>
  <c r="W826" i="1"/>
  <c r="AC826" i="1"/>
  <c r="D826" i="1"/>
  <c r="H802" i="1"/>
  <c r="P802" i="1"/>
  <c r="X802" i="1"/>
  <c r="AF802" i="1"/>
  <c r="AN802" i="1"/>
  <c r="I802" i="1"/>
  <c r="Q802" i="1"/>
  <c r="Y802" i="1"/>
  <c r="AG802" i="1"/>
  <c r="J802" i="1"/>
  <c r="R802" i="1"/>
  <c r="Z802" i="1"/>
  <c r="AH802" i="1"/>
  <c r="K802" i="1"/>
  <c r="S802" i="1"/>
  <c r="AA802" i="1"/>
  <c r="AI802" i="1"/>
  <c r="L802" i="1"/>
  <c r="T802" i="1"/>
  <c r="AB802" i="1"/>
  <c r="AJ802" i="1"/>
  <c r="U802" i="1"/>
  <c r="AM802" i="1"/>
  <c r="V802" i="1"/>
  <c r="E802" i="1"/>
  <c r="W802" i="1"/>
  <c r="F802" i="1"/>
  <c r="AC802" i="1"/>
  <c r="G802" i="1"/>
  <c r="AD802" i="1"/>
  <c r="M802" i="1"/>
  <c r="AE802" i="1"/>
  <c r="N802" i="1"/>
  <c r="O802" i="1"/>
  <c r="AK802" i="1"/>
  <c r="AL802" i="1"/>
  <c r="D802" i="1"/>
  <c r="H770" i="1"/>
  <c r="P770" i="1"/>
  <c r="X770" i="1"/>
  <c r="AF770" i="1"/>
  <c r="AN770" i="1"/>
  <c r="I770" i="1"/>
  <c r="Q770" i="1"/>
  <c r="Y770" i="1"/>
  <c r="AG770" i="1"/>
  <c r="J770" i="1"/>
  <c r="R770" i="1"/>
  <c r="Z770" i="1"/>
  <c r="AH770" i="1"/>
  <c r="K770" i="1"/>
  <c r="S770" i="1"/>
  <c r="AA770" i="1"/>
  <c r="AI770" i="1"/>
  <c r="L770" i="1"/>
  <c r="T770" i="1"/>
  <c r="AB770" i="1"/>
  <c r="AJ770" i="1"/>
  <c r="U770" i="1"/>
  <c r="AM770" i="1"/>
  <c r="V770" i="1"/>
  <c r="E770" i="1"/>
  <c r="W770" i="1"/>
  <c r="F770" i="1"/>
  <c r="AC770" i="1"/>
  <c r="G770" i="1"/>
  <c r="AD770" i="1"/>
  <c r="M770" i="1"/>
  <c r="AE770" i="1"/>
  <c r="N770" i="1"/>
  <c r="AK770" i="1"/>
  <c r="O770" i="1"/>
  <c r="AL770" i="1"/>
  <c r="D770" i="1"/>
  <c r="E738" i="1"/>
  <c r="M738" i="1"/>
  <c r="U738" i="1"/>
  <c r="AC738" i="1"/>
  <c r="AK738" i="1"/>
  <c r="F738" i="1"/>
  <c r="N738" i="1"/>
  <c r="V738" i="1"/>
  <c r="AD738" i="1"/>
  <c r="AL738" i="1"/>
  <c r="H738" i="1"/>
  <c r="R738" i="1"/>
  <c r="AB738" i="1"/>
  <c r="AN738" i="1"/>
  <c r="I738" i="1"/>
  <c r="S738" i="1"/>
  <c r="AE738" i="1"/>
  <c r="J738" i="1"/>
  <c r="T738" i="1"/>
  <c r="AF738" i="1"/>
  <c r="K738" i="1"/>
  <c r="W738" i="1"/>
  <c r="AG738" i="1"/>
  <c r="L738" i="1"/>
  <c r="X738" i="1"/>
  <c r="AH738" i="1"/>
  <c r="AA738" i="1"/>
  <c r="AI738" i="1"/>
  <c r="G738" i="1"/>
  <c r="AJ738" i="1"/>
  <c r="O738" i="1"/>
  <c r="AM738" i="1"/>
  <c r="P738" i="1"/>
  <c r="Q738" i="1"/>
  <c r="Y738" i="1"/>
  <c r="Z738" i="1"/>
  <c r="D738" i="1"/>
  <c r="H698" i="1"/>
  <c r="P698" i="1"/>
  <c r="X698" i="1"/>
  <c r="AF698" i="1"/>
  <c r="AN698" i="1"/>
  <c r="I698" i="1"/>
  <c r="Q698" i="1"/>
  <c r="Y698" i="1"/>
  <c r="AG698" i="1"/>
  <c r="F698" i="1"/>
  <c r="R698" i="1"/>
  <c r="AB698" i="1"/>
  <c r="AL698" i="1"/>
  <c r="G698" i="1"/>
  <c r="S698" i="1"/>
  <c r="AC698" i="1"/>
  <c r="AM698" i="1"/>
  <c r="J698" i="1"/>
  <c r="T698" i="1"/>
  <c r="AD698" i="1"/>
  <c r="K698" i="1"/>
  <c r="U698" i="1"/>
  <c r="AE698" i="1"/>
  <c r="M698" i="1"/>
  <c r="AI698" i="1"/>
  <c r="N698" i="1"/>
  <c r="AJ698" i="1"/>
  <c r="O698" i="1"/>
  <c r="AK698" i="1"/>
  <c r="V698" i="1"/>
  <c r="W698" i="1"/>
  <c r="Z698" i="1"/>
  <c r="AA698" i="1"/>
  <c r="AH698" i="1"/>
  <c r="E698" i="1"/>
  <c r="L698" i="1"/>
  <c r="D698" i="1"/>
  <c r="H666" i="1"/>
  <c r="P666" i="1"/>
  <c r="X666" i="1"/>
  <c r="AF666" i="1"/>
  <c r="AN666" i="1"/>
  <c r="I666" i="1"/>
  <c r="Q666" i="1"/>
  <c r="Y666" i="1"/>
  <c r="AG666" i="1"/>
  <c r="J666" i="1"/>
  <c r="R666" i="1"/>
  <c r="Z666" i="1"/>
  <c r="AH666" i="1"/>
  <c r="K666" i="1"/>
  <c r="S666" i="1"/>
  <c r="AA666" i="1"/>
  <c r="AI666" i="1"/>
  <c r="L666" i="1"/>
  <c r="T666" i="1"/>
  <c r="AB666" i="1"/>
  <c r="AJ666" i="1"/>
  <c r="M666" i="1"/>
  <c r="AE666" i="1"/>
  <c r="N666" i="1"/>
  <c r="AK666" i="1"/>
  <c r="O666" i="1"/>
  <c r="AL666" i="1"/>
  <c r="U666" i="1"/>
  <c r="AM666" i="1"/>
  <c r="E666" i="1"/>
  <c r="F666" i="1"/>
  <c r="G666" i="1"/>
  <c r="V666" i="1"/>
  <c r="W666" i="1"/>
  <c r="AC666" i="1"/>
  <c r="AD666" i="1"/>
  <c r="D666" i="1"/>
  <c r="H634" i="1"/>
  <c r="P634" i="1"/>
  <c r="X634" i="1"/>
  <c r="AF634" i="1"/>
  <c r="AN634" i="1"/>
  <c r="I634" i="1"/>
  <c r="Q634" i="1"/>
  <c r="Y634" i="1"/>
  <c r="AG634" i="1"/>
  <c r="J634" i="1"/>
  <c r="R634" i="1"/>
  <c r="Z634" i="1"/>
  <c r="AH634" i="1"/>
  <c r="K634" i="1"/>
  <c r="S634" i="1"/>
  <c r="AA634" i="1"/>
  <c r="AI634" i="1"/>
  <c r="L634" i="1"/>
  <c r="T634" i="1"/>
  <c r="AB634" i="1"/>
  <c r="AJ634" i="1"/>
  <c r="M634" i="1"/>
  <c r="AE634" i="1"/>
  <c r="N634" i="1"/>
  <c r="AK634" i="1"/>
  <c r="O634" i="1"/>
  <c r="AL634" i="1"/>
  <c r="U634" i="1"/>
  <c r="AM634" i="1"/>
  <c r="V634" i="1"/>
  <c r="E634" i="1"/>
  <c r="W634" i="1"/>
  <c r="F634" i="1"/>
  <c r="G634" i="1"/>
  <c r="AC634" i="1"/>
  <c r="AD634" i="1"/>
  <c r="D634" i="1"/>
  <c r="H602" i="1"/>
  <c r="P602" i="1"/>
  <c r="X602" i="1"/>
  <c r="AF602" i="1"/>
  <c r="AN602" i="1"/>
  <c r="I602" i="1"/>
  <c r="Q602" i="1"/>
  <c r="Y602" i="1"/>
  <c r="AG602" i="1"/>
  <c r="J602" i="1"/>
  <c r="R602" i="1"/>
  <c r="Z602" i="1"/>
  <c r="AH602" i="1"/>
  <c r="K602" i="1"/>
  <c r="S602" i="1"/>
  <c r="AA602" i="1"/>
  <c r="AI602" i="1"/>
  <c r="L602" i="1"/>
  <c r="T602" i="1"/>
  <c r="AB602" i="1"/>
  <c r="AJ602" i="1"/>
  <c r="M602" i="1"/>
  <c r="AE602" i="1"/>
  <c r="N602" i="1"/>
  <c r="AK602" i="1"/>
  <c r="O602" i="1"/>
  <c r="AL602" i="1"/>
  <c r="U602" i="1"/>
  <c r="AM602" i="1"/>
  <c r="V602" i="1"/>
  <c r="E602" i="1"/>
  <c r="W602" i="1"/>
  <c r="AC602" i="1"/>
  <c r="AD602" i="1"/>
  <c r="G602" i="1"/>
  <c r="F602" i="1"/>
  <c r="D602" i="1"/>
  <c r="J562" i="1"/>
  <c r="R562" i="1"/>
  <c r="Z562" i="1"/>
  <c r="AH562" i="1"/>
  <c r="K562" i="1"/>
  <c r="S562" i="1"/>
  <c r="AA562" i="1"/>
  <c r="AI562" i="1"/>
  <c r="L562" i="1"/>
  <c r="T562" i="1"/>
  <c r="AB562" i="1"/>
  <c r="AJ562" i="1"/>
  <c r="F562" i="1"/>
  <c r="G562" i="1"/>
  <c r="U562" i="1"/>
  <c r="AF562" i="1"/>
  <c r="H562" i="1"/>
  <c r="V562" i="1"/>
  <c r="AG562" i="1"/>
  <c r="I562" i="1"/>
  <c r="W562" i="1"/>
  <c r="AK562" i="1"/>
  <c r="M562" i="1"/>
  <c r="X562" i="1"/>
  <c r="AL562" i="1"/>
  <c r="N562" i="1"/>
  <c r="Y562" i="1"/>
  <c r="AM562" i="1"/>
  <c r="AC562" i="1"/>
  <c r="AD562" i="1"/>
  <c r="AE562" i="1"/>
  <c r="AN562" i="1"/>
  <c r="E562" i="1"/>
  <c r="O562" i="1"/>
  <c r="P562" i="1"/>
  <c r="Q562" i="1"/>
  <c r="D562" i="1"/>
  <c r="J530" i="1"/>
  <c r="R530" i="1"/>
  <c r="Z530" i="1"/>
  <c r="AH530" i="1"/>
  <c r="K530" i="1"/>
  <c r="S530" i="1"/>
  <c r="AA530" i="1"/>
  <c r="AI530" i="1"/>
  <c r="L530" i="1"/>
  <c r="T530" i="1"/>
  <c r="AB530" i="1"/>
  <c r="AJ530" i="1"/>
  <c r="E530" i="1"/>
  <c r="M530" i="1"/>
  <c r="U530" i="1"/>
  <c r="AC530" i="1"/>
  <c r="AK530" i="1"/>
  <c r="F530" i="1"/>
  <c r="N530" i="1"/>
  <c r="V530" i="1"/>
  <c r="AD530" i="1"/>
  <c r="AL530" i="1"/>
  <c r="O530" i="1"/>
  <c r="AG530" i="1"/>
  <c r="Q530" i="1"/>
  <c r="AN530" i="1"/>
  <c r="X530" i="1"/>
  <c r="Y530" i="1"/>
  <c r="AE530" i="1"/>
  <c r="G530" i="1"/>
  <c r="AF530" i="1"/>
  <c r="H530" i="1"/>
  <c r="AM530" i="1"/>
  <c r="W530" i="1"/>
  <c r="I530" i="1"/>
  <c r="P530" i="1"/>
  <c r="D530" i="1"/>
  <c r="J506" i="1"/>
  <c r="R506" i="1"/>
  <c r="Z506" i="1"/>
  <c r="AH506" i="1"/>
  <c r="K506" i="1"/>
  <c r="S506" i="1"/>
  <c r="AA506" i="1"/>
  <c r="AI506" i="1"/>
  <c r="L506" i="1"/>
  <c r="T506" i="1"/>
  <c r="AB506" i="1"/>
  <c r="AJ506" i="1"/>
  <c r="E506" i="1"/>
  <c r="M506" i="1"/>
  <c r="U506" i="1"/>
  <c r="AC506" i="1"/>
  <c r="AK506" i="1"/>
  <c r="F506" i="1"/>
  <c r="N506" i="1"/>
  <c r="V506" i="1"/>
  <c r="AD506" i="1"/>
  <c r="AL506" i="1"/>
  <c r="X506" i="1"/>
  <c r="G506" i="1"/>
  <c r="Y506" i="1"/>
  <c r="H506" i="1"/>
  <c r="AE506" i="1"/>
  <c r="I506" i="1"/>
  <c r="AF506" i="1"/>
  <c r="AM506" i="1"/>
  <c r="AN506" i="1"/>
  <c r="O506" i="1"/>
  <c r="P506" i="1"/>
  <c r="Q506" i="1"/>
  <c r="W506" i="1"/>
  <c r="AG506" i="1"/>
  <c r="D506" i="1"/>
  <c r="J474" i="1"/>
  <c r="R474" i="1"/>
  <c r="Z474" i="1"/>
  <c r="AH474" i="1"/>
  <c r="K474" i="1"/>
  <c r="S474" i="1"/>
  <c r="AA474" i="1"/>
  <c r="AI474" i="1"/>
  <c r="L474" i="1"/>
  <c r="T474" i="1"/>
  <c r="AB474" i="1"/>
  <c r="AJ474" i="1"/>
  <c r="E474" i="1"/>
  <c r="M474" i="1"/>
  <c r="U474" i="1"/>
  <c r="AC474" i="1"/>
  <c r="AK474" i="1"/>
  <c r="F474" i="1"/>
  <c r="N474" i="1"/>
  <c r="V474" i="1"/>
  <c r="AD474" i="1"/>
  <c r="AL474" i="1"/>
  <c r="X474" i="1"/>
  <c r="G474" i="1"/>
  <c r="Y474" i="1"/>
  <c r="H474" i="1"/>
  <c r="AE474" i="1"/>
  <c r="I474" i="1"/>
  <c r="AF474" i="1"/>
  <c r="O474" i="1"/>
  <c r="AG474" i="1"/>
  <c r="AM474" i="1"/>
  <c r="AN474" i="1"/>
  <c r="P474" i="1"/>
  <c r="Q474" i="1"/>
  <c r="W474" i="1"/>
  <c r="D474" i="1"/>
  <c r="I426" i="1"/>
  <c r="Q426" i="1"/>
  <c r="Y426" i="1"/>
  <c r="AG426" i="1"/>
  <c r="J426" i="1"/>
  <c r="R426" i="1"/>
  <c r="Z426" i="1"/>
  <c r="AH426" i="1"/>
  <c r="K426" i="1"/>
  <c r="S426" i="1"/>
  <c r="AA426" i="1"/>
  <c r="AI426" i="1"/>
  <c r="L426" i="1"/>
  <c r="T426" i="1"/>
  <c r="AB426" i="1"/>
  <c r="AJ426" i="1"/>
  <c r="E426" i="1"/>
  <c r="M426" i="1"/>
  <c r="U426" i="1"/>
  <c r="AC426" i="1"/>
  <c r="AK426" i="1"/>
  <c r="G426" i="1"/>
  <c r="AD426" i="1"/>
  <c r="H426" i="1"/>
  <c r="AE426" i="1"/>
  <c r="N426" i="1"/>
  <c r="AF426" i="1"/>
  <c r="O426" i="1"/>
  <c r="AL426" i="1"/>
  <c r="P426" i="1"/>
  <c r="AM426" i="1"/>
  <c r="V426" i="1"/>
  <c r="W426" i="1"/>
  <c r="X426" i="1"/>
  <c r="AN426" i="1"/>
  <c r="F426" i="1"/>
  <c r="D426" i="1"/>
  <c r="H402" i="1"/>
  <c r="P402" i="1"/>
  <c r="X402" i="1"/>
  <c r="AF402" i="1"/>
  <c r="AN402" i="1"/>
  <c r="I402" i="1"/>
  <c r="Q402" i="1"/>
  <c r="Y402" i="1"/>
  <c r="AG402" i="1"/>
  <c r="G402" i="1"/>
  <c r="S402" i="1"/>
  <c r="AC402" i="1"/>
  <c r="AM402" i="1"/>
  <c r="J402" i="1"/>
  <c r="T402" i="1"/>
  <c r="AD402" i="1"/>
  <c r="K402" i="1"/>
  <c r="U402" i="1"/>
  <c r="AE402" i="1"/>
  <c r="L402" i="1"/>
  <c r="V402" i="1"/>
  <c r="AH402" i="1"/>
  <c r="M402" i="1"/>
  <c r="W402" i="1"/>
  <c r="AI402" i="1"/>
  <c r="F402" i="1"/>
  <c r="AK402" i="1"/>
  <c r="N402" i="1"/>
  <c r="AL402" i="1"/>
  <c r="O402" i="1"/>
  <c r="R402" i="1"/>
  <c r="Z402" i="1"/>
  <c r="E402" i="1"/>
  <c r="AA402" i="1"/>
  <c r="AB402" i="1"/>
  <c r="AJ402" i="1"/>
  <c r="D402" i="1"/>
  <c r="H362" i="1"/>
  <c r="P362" i="1"/>
  <c r="X362" i="1"/>
  <c r="AF362" i="1"/>
  <c r="AN362" i="1"/>
  <c r="I362" i="1"/>
  <c r="Q362" i="1"/>
  <c r="Y362" i="1"/>
  <c r="AG362" i="1"/>
  <c r="J362" i="1"/>
  <c r="R362" i="1"/>
  <c r="Z362" i="1"/>
  <c r="AH362" i="1"/>
  <c r="K362" i="1"/>
  <c r="S362" i="1"/>
  <c r="AA362" i="1"/>
  <c r="AI362" i="1"/>
  <c r="L362" i="1"/>
  <c r="T362" i="1"/>
  <c r="AB362" i="1"/>
  <c r="AJ362" i="1"/>
  <c r="U362" i="1"/>
  <c r="AM362" i="1"/>
  <c r="V362" i="1"/>
  <c r="E362" i="1"/>
  <c r="W362" i="1"/>
  <c r="F362" i="1"/>
  <c r="AC362" i="1"/>
  <c r="G362" i="1"/>
  <c r="AD362" i="1"/>
  <c r="AL362" i="1"/>
  <c r="M362" i="1"/>
  <c r="N362" i="1"/>
  <c r="O362" i="1"/>
  <c r="AE362" i="1"/>
  <c r="AK362" i="1"/>
  <c r="D362" i="1"/>
  <c r="E338" i="1"/>
  <c r="M338" i="1"/>
  <c r="U338" i="1"/>
  <c r="AC338" i="1"/>
  <c r="AK338" i="1"/>
  <c r="F338" i="1"/>
  <c r="N338" i="1"/>
  <c r="V338" i="1"/>
  <c r="AD338" i="1"/>
  <c r="AL338" i="1"/>
  <c r="L338" i="1"/>
  <c r="X338" i="1"/>
  <c r="AH338" i="1"/>
  <c r="O338" i="1"/>
  <c r="Y338" i="1"/>
  <c r="AI338" i="1"/>
  <c r="P338" i="1"/>
  <c r="Z338" i="1"/>
  <c r="AJ338" i="1"/>
  <c r="G338" i="1"/>
  <c r="Q338" i="1"/>
  <c r="AA338" i="1"/>
  <c r="AM338" i="1"/>
  <c r="H338" i="1"/>
  <c r="R338" i="1"/>
  <c r="AB338" i="1"/>
  <c r="AN338" i="1"/>
  <c r="K338" i="1"/>
  <c r="S338" i="1"/>
  <c r="T338" i="1"/>
  <c r="W338" i="1"/>
  <c r="AE338" i="1"/>
  <c r="I338" i="1"/>
  <c r="J338" i="1"/>
  <c r="AF338" i="1"/>
  <c r="AG338" i="1"/>
  <c r="D338" i="1"/>
  <c r="E298" i="1"/>
  <c r="M298" i="1"/>
  <c r="U298" i="1"/>
  <c r="AC298" i="1"/>
  <c r="AK298" i="1"/>
  <c r="F298" i="1"/>
  <c r="N298" i="1"/>
  <c r="V298" i="1"/>
  <c r="AD298" i="1"/>
  <c r="AL298" i="1"/>
  <c r="G298" i="1"/>
  <c r="O298" i="1"/>
  <c r="W298" i="1"/>
  <c r="AE298" i="1"/>
  <c r="AM298" i="1"/>
  <c r="H298" i="1"/>
  <c r="P298" i="1"/>
  <c r="X298" i="1"/>
  <c r="AF298" i="1"/>
  <c r="AN298" i="1"/>
  <c r="I298" i="1"/>
  <c r="Q298" i="1"/>
  <c r="Y298" i="1"/>
  <c r="AG298" i="1"/>
  <c r="K298" i="1"/>
  <c r="AH298" i="1"/>
  <c r="L298" i="1"/>
  <c r="AI298" i="1"/>
  <c r="R298" i="1"/>
  <c r="AJ298" i="1"/>
  <c r="S298" i="1"/>
  <c r="T298" i="1"/>
  <c r="J298" i="1"/>
  <c r="Z298" i="1"/>
  <c r="AA298" i="1"/>
  <c r="AB298" i="1"/>
  <c r="D298" i="1"/>
  <c r="G274" i="1"/>
  <c r="O274" i="1"/>
  <c r="W274" i="1"/>
  <c r="AE274" i="1"/>
  <c r="AM274" i="1"/>
  <c r="H274" i="1"/>
  <c r="P274" i="1"/>
  <c r="X274" i="1"/>
  <c r="AF274" i="1"/>
  <c r="AN274" i="1"/>
  <c r="M274" i="1"/>
  <c r="Y274" i="1"/>
  <c r="AI274" i="1"/>
  <c r="N274" i="1"/>
  <c r="Z274" i="1"/>
  <c r="AJ274" i="1"/>
  <c r="E274" i="1"/>
  <c r="Q274" i="1"/>
  <c r="AA274" i="1"/>
  <c r="AK274" i="1"/>
  <c r="F274" i="1"/>
  <c r="R274" i="1"/>
  <c r="AB274" i="1"/>
  <c r="AL274" i="1"/>
  <c r="I274" i="1"/>
  <c r="S274" i="1"/>
  <c r="AC274" i="1"/>
  <c r="L274" i="1"/>
  <c r="T274" i="1"/>
  <c r="U274" i="1"/>
  <c r="V274" i="1"/>
  <c r="AD274" i="1"/>
  <c r="J274" i="1"/>
  <c r="K274" i="1"/>
  <c r="AG274" i="1"/>
  <c r="AH274" i="1"/>
  <c r="D274" i="1"/>
  <c r="J250" i="1"/>
  <c r="R250" i="1"/>
  <c r="Z250" i="1"/>
  <c r="AH250" i="1"/>
  <c r="K250" i="1"/>
  <c r="S250" i="1"/>
  <c r="AA250" i="1"/>
  <c r="AI250" i="1"/>
  <c r="E250" i="1"/>
  <c r="O250" i="1"/>
  <c r="Y250" i="1"/>
  <c r="AK250" i="1"/>
  <c r="F250" i="1"/>
  <c r="P250" i="1"/>
  <c r="AB250" i="1"/>
  <c r="AL250" i="1"/>
  <c r="G250" i="1"/>
  <c r="Q250" i="1"/>
  <c r="AC250" i="1"/>
  <c r="AM250" i="1"/>
  <c r="H250" i="1"/>
  <c r="T250" i="1"/>
  <c r="AD250" i="1"/>
  <c r="AN250" i="1"/>
  <c r="I250" i="1"/>
  <c r="U250" i="1"/>
  <c r="AE250" i="1"/>
  <c r="AF250" i="1"/>
  <c r="AG250" i="1"/>
  <c r="L250" i="1"/>
  <c r="AJ250" i="1"/>
  <c r="M250" i="1"/>
  <c r="N250" i="1"/>
  <c r="V250" i="1"/>
  <c r="W250" i="1"/>
  <c r="X250" i="1"/>
  <c r="D250" i="1"/>
  <c r="K210" i="1"/>
  <c r="S210" i="1"/>
  <c r="AA210" i="1"/>
  <c r="AI210" i="1"/>
  <c r="L210" i="1"/>
  <c r="T210" i="1"/>
  <c r="AB210" i="1"/>
  <c r="AJ210" i="1"/>
  <c r="N210" i="1"/>
  <c r="X210" i="1"/>
  <c r="AH210" i="1"/>
  <c r="E210" i="1"/>
  <c r="O210" i="1"/>
  <c r="Y210" i="1"/>
  <c r="AK210" i="1"/>
  <c r="F210" i="1"/>
  <c r="P210" i="1"/>
  <c r="Z210" i="1"/>
  <c r="AL210" i="1"/>
  <c r="G210" i="1"/>
  <c r="Q210" i="1"/>
  <c r="AC210" i="1"/>
  <c r="AM210" i="1"/>
  <c r="H210" i="1"/>
  <c r="R210" i="1"/>
  <c r="AD210" i="1"/>
  <c r="AN210" i="1"/>
  <c r="AE210" i="1"/>
  <c r="AF210" i="1"/>
  <c r="I210" i="1"/>
  <c r="AG210" i="1"/>
  <c r="J210" i="1"/>
  <c r="M210" i="1"/>
  <c r="U210" i="1"/>
  <c r="V210" i="1"/>
  <c r="W210" i="1"/>
  <c r="D210" i="1"/>
  <c r="K186" i="1"/>
  <c r="S186" i="1"/>
  <c r="AA186" i="1"/>
  <c r="AI186" i="1"/>
  <c r="L186" i="1"/>
  <c r="T186" i="1"/>
  <c r="AB186" i="1"/>
  <c r="AJ186" i="1"/>
  <c r="I186" i="1"/>
  <c r="U186" i="1"/>
  <c r="AE186" i="1"/>
  <c r="J186" i="1"/>
  <c r="V186" i="1"/>
  <c r="AF186" i="1"/>
  <c r="M186" i="1"/>
  <c r="W186" i="1"/>
  <c r="AG186" i="1"/>
  <c r="N186" i="1"/>
  <c r="X186" i="1"/>
  <c r="AH186" i="1"/>
  <c r="E186" i="1"/>
  <c r="O186" i="1"/>
  <c r="Y186" i="1"/>
  <c r="AK186" i="1"/>
  <c r="F186" i="1"/>
  <c r="AD186" i="1"/>
  <c r="G186" i="1"/>
  <c r="AL186" i="1"/>
  <c r="H186" i="1"/>
  <c r="AM186" i="1"/>
  <c r="P186" i="1"/>
  <c r="AN186" i="1"/>
  <c r="Q186" i="1"/>
  <c r="Z186" i="1"/>
  <c r="AC186" i="1"/>
  <c r="R186" i="1"/>
  <c r="D186" i="1"/>
  <c r="L162" i="1"/>
  <c r="T162" i="1"/>
  <c r="AB162" i="1"/>
  <c r="AJ162" i="1"/>
  <c r="E162" i="1"/>
  <c r="M162" i="1"/>
  <c r="U162" i="1"/>
  <c r="AC162" i="1"/>
  <c r="AK162" i="1"/>
  <c r="H162" i="1"/>
  <c r="R162" i="1"/>
  <c r="AD162" i="1"/>
  <c r="AN162" i="1"/>
  <c r="I162" i="1"/>
  <c r="S162" i="1"/>
  <c r="AE162" i="1"/>
  <c r="J162" i="1"/>
  <c r="V162" i="1"/>
  <c r="AF162" i="1"/>
  <c r="K162" i="1"/>
  <c r="W162" i="1"/>
  <c r="AG162" i="1"/>
  <c r="N162" i="1"/>
  <c r="X162" i="1"/>
  <c r="AH162" i="1"/>
  <c r="AA162" i="1"/>
  <c r="F162" i="1"/>
  <c r="AI162" i="1"/>
  <c r="G162" i="1"/>
  <c r="AL162" i="1"/>
  <c r="O162" i="1"/>
  <c r="AM162" i="1"/>
  <c r="P162" i="1"/>
  <c r="Q162" i="1"/>
  <c r="Y162" i="1"/>
  <c r="Z162" i="1"/>
  <c r="D162" i="1"/>
  <c r="H137" i="1"/>
  <c r="P137" i="1"/>
  <c r="X137" i="1"/>
  <c r="AF137" i="1"/>
  <c r="AN137" i="1"/>
  <c r="I137" i="1"/>
  <c r="Q137" i="1"/>
  <c r="Y137" i="1"/>
  <c r="AG137" i="1"/>
  <c r="J137" i="1"/>
  <c r="R137" i="1"/>
  <c r="Z137" i="1"/>
  <c r="AH137" i="1"/>
  <c r="K137" i="1"/>
  <c r="S137" i="1"/>
  <c r="AA137" i="1"/>
  <c r="AI137" i="1"/>
  <c r="L137" i="1"/>
  <c r="T137" i="1"/>
  <c r="AB137" i="1"/>
  <c r="AJ137" i="1"/>
  <c r="F137" i="1"/>
  <c r="AC137" i="1"/>
  <c r="G137" i="1"/>
  <c r="AD137" i="1"/>
  <c r="M137" i="1"/>
  <c r="AE137" i="1"/>
  <c r="N137" i="1"/>
  <c r="AK137" i="1"/>
  <c r="O137" i="1"/>
  <c r="AL137" i="1"/>
  <c r="E137" i="1"/>
  <c r="U137" i="1"/>
  <c r="V137" i="1"/>
  <c r="W137" i="1"/>
  <c r="AM137" i="1"/>
  <c r="D137" i="1"/>
  <c r="L121" i="1"/>
  <c r="T121" i="1"/>
  <c r="AB121" i="1"/>
  <c r="AJ121" i="1"/>
  <c r="E121" i="1"/>
  <c r="M121" i="1"/>
  <c r="U121" i="1"/>
  <c r="AC121" i="1"/>
  <c r="AK121" i="1"/>
  <c r="F121" i="1"/>
  <c r="N121" i="1"/>
  <c r="V121" i="1"/>
  <c r="AD121" i="1"/>
  <c r="AL121" i="1"/>
  <c r="G121" i="1"/>
  <c r="O121" i="1"/>
  <c r="W121" i="1"/>
  <c r="AE121" i="1"/>
  <c r="AM121" i="1"/>
  <c r="H121" i="1"/>
  <c r="P121" i="1"/>
  <c r="X121" i="1"/>
  <c r="AF121" i="1"/>
  <c r="AN121" i="1"/>
  <c r="Z121" i="1"/>
  <c r="I121" i="1"/>
  <c r="AA121" i="1"/>
  <c r="J121" i="1"/>
  <c r="AG121" i="1"/>
  <c r="K121" i="1"/>
  <c r="AH121" i="1"/>
  <c r="Q121" i="1"/>
  <c r="AI121" i="1"/>
  <c r="R121" i="1"/>
  <c r="S121" i="1"/>
  <c r="Y121" i="1"/>
  <c r="D121" i="1"/>
  <c r="F97" i="1"/>
  <c r="N97" i="1"/>
  <c r="V97" i="1"/>
  <c r="AD97" i="1"/>
  <c r="AL97" i="1"/>
  <c r="G97" i="1"/>
  <c r="O97" i="1"/>
  <c r="W97" i="1"/>
  <c r="AE97" i="1"/>
  <c r="AM97" i="1"/>
  <c r="H97" i="1"/>
  <c r="P97" i="1"/>
  <c r="X97" i="1"/>
  <c r="AF97" i="1"/>
  <c r="AN97" i="1"/>
  <c r="I97" i="1"/>
  <c r="Q97" i="1"/>
  <c r="Y97" i="1"/>
  <c r="AG97" i="1"/>
  <c r="J97" i="1"/>
  <c r="R97" i="1"/>
  <c r="Z97" i="1"/>
  <c r="AH97" i="1"/>
  <c r="M97" i="1"/>
  <c r="AJ97" i="1"/>
  <c r="S97" i="1"/>
  <c r="AK97" i="1"/>
  <c r="T97" i="1"/>
  <c r="U97" i="1"/>
  <c r="AA97" i="1"/>
  <c r="E97" i="1"/>
  <c r="K97" i="1"/>
  <c r="L97" i="1"/>
  <c r="AB97" i="1"/>
  <c r="AI97" i="1"/>
  <c r="AC97" i="1"/>
  <c r="D97" i="1"/>
  <c r="I73" i="1"/>
  <c r="Q73" i="1"/>
  <c r="Y73" i="1"/>
  <c r="AG73" i="1"/>
  <c r="J73" i="1"/>
  <c r="R73" i="1"/>
  <c r="Z73" i="1"/>
  <c r="AH73" i="1"/>
  <c r="G73" i="1"/>
  <c r="S73" i="1"/>
  <c r="AC73" i="1"/>
  <c r="AM73" i="1"/>
  <c r="H73" i="1"/>
  <c r="T73" i="1"/>
  <c r="AD73" i="1"/>
  <c r="AN73" i="1"/>
  <c r="K73" i="1"/>
  <c r="U73" i="1"/>
  <c r="AE73" i="1"/>
  <c r="L73" i="1"/>
  <c r="V73" i="1"/>
  <c r="AF73" i="1"/>
  <c r="P73" i="1"/>
  <c r="AL73" i="1"/>
  <c r="W73" i="1"/>
  <c r="X73" i="1"/>
  <c r="E73" i="1"/>
  <c r="AA73" i="1"/>
  <c r="F73" i="1"/>
  <c r="AB73" i="1"/>
  <c r="M73" i="1"/>
  <c r="AI73" i="1"/>
  <c r="N73" i="1"/>
  <c r="O73" i="1"/>
  <c r="AJ73" i="1"/>
  <c r="AK73" i="1"/>
  <c r="D73" i="1"/>
  <c r="I49" i="1"/>
  <c r="Q49" i="1"/>
  <c r="Y49" i="1"/>
  <c r="AG49" i="1"/>
  <c r="J49" i="1"/>
  <c r="R49" i="1"/>
  <c r="Z49" i="1"/>
  <c r="AH49" i="1"/>
  <c r="K49" i="1"/>
  <c r="U49" i="1"/>
  <c r="AE49" i="1"/>
  <c r="L49" i="1"/>
  <c r="V49" i="1"/>
  <c r="AF49" i="1"/>
  <c r="M49" i="1"/>
  <c r="W49" i="1"/>
  <c r="AI49" i="1"/>
  <c r="N49" i="1"/>
  <c r="X49" i="1"/>
  <c r="AJ49" i="1"/>
  <c r="E49" i="1"/>
  <c r="O49" i="1"/>
  <c r="AA49" i="1"/>
  <c r="AK49" i="1"/>
  <c r="S49" i="1"/>
  <c r="T49" i="1"/>
  <c r="AB49" i="1"/>
  <c r="AC49" i="1"/>
  <c r="F49" i="1"/>
  <c r="AD49" i="1"/>
  <c r="G49" i="1"/>
  <c r="AL49" i="1"/>
  <c r="H49" i="1"/>
  <c r="P49" i="1"/>
  <c r="AM49" i="1"/>
  <c r="AN49" i="1"/>
  <c r="D49" i="1"/>
  <c r="J41" i="1"/>
  <c r="R41" i="1"/>
  <c r="Z41" i="1"/>
  <c r="AH41" i="1"/>
  <c r="L41" i="1"/>
  <c r="T41" i="1"/>
  <c r="AB41" i="1"/>
  <c r="AJ41" i="1"/>
  <c r="F41" i="1"/>
  <c r="P41" i="1"/>
  <c r="AA41" i="1"/>
  <c r="AL41" i="1"/>
  <c r="G41" i="1"/>
  <c r="Q41" i="1"/>
  <c r="AC41" i="1"/>
  <c r="AM41" i="1"/>
  <c r="H41" i="1"/>
  <c r="S41" i="1"/>
  <c r="AD41" i="1"/>
  <c r="AN41" i="1"/>
  <c r="I41" i="1"/>
  <c r="U41" i="1"/>
  <c r="AE41" i="1"/>
  <c r="K41" i="1"/>
  <c r="V41" i="1"/>
  <c r="AF41" i="1"/>
  <c r="O41" i="1"/>
  <c r="W41" i="1"/>
  <c r="X41" i="1"/>
  <c r="Y41" i="1"/>
  <c r="AG41" i="1"/>
  <c r="E41" i="1"/>
  <c r="AI41" i="1"/>
  <c r="M41" i="1"/>
  <c r="N41" i="1"/>
  <c r="AK41" i="1"/>
  <c r="D41" i="1"/>
  <c r="K1673" i="1"/>
  <c r="S1673" i="1"/>
  <c r="AA1673" i="1"/>
  <c r="AI1673" i="1"/>
  <c r="AF1673" i="1"/>
  <c r="L1673" i="1"/>
  <c r="T1673" i="1"/>
  <c r="AB1673" i="1"/>
  <c r="AJ1673" i="1"/>
  <c r="H1673" i="1"/>
  <c r="AN1673" i="1"/>
  <c r="E1673" i="1"/>
  <c r="M1673" i="1"/>
  <c r="U1673" i="1"/>
  <c r="AC1673" i="1"/>
  <c r="AK1673" i="1"/>
  <c r="X1673" i="1"/>
  <c r="F1673" i="1"/>
  <c r="N1673" i="1"/>
  <c r="V1673" i="1"/>
  <c r="AD1673" i="1"/>
  <c r="AL1673" i="1"/>
  <c r="D1673" i="1"/>
  <c r="G1673" i="1"/>
  <c r="O1673" i="1"/>
  <c r="W1673" i="1"/>
  <c r="AE1673" i="1"/>
  <c r="AM1673" i="1"/>
  <c r="P1673" i="1"/>
  <c r="I1673" i="1"/>
  <c r="Q1673" i="1"/>
  <c r="AH1673" i="1"/>
  <c r="J1673" i="1"/>
  <c r="AG1673" i="1"/>
  <c r="R1673" i="1"/>
  <c r="Y1673" i="1"/>
  <c r="Z1673" i="1"/>
  <c r="K1601" i="1"/>
  <c r="S1601" i="1"/>
  <c r="AA1601" i="1"/>
  <c r="AI1601" i="1"/>
  <c r="L1601" i="1"/>
  <c r="T1601" i="1"/>
  <c r="AB1601" i="1"/>
  <c r="AJ1601" i="1"/>
  <c r="AN1601" i="1"/>
  <c r="E1601" i="1"/>
  <c r="M1601" i="1"/>
  <c r="U1601" i="1"/>
  <c r="AC1601" i="1"/>
  <c r="AK1601" i="1"/>
  <c r="P1601" i="1"/>
  <c r="F1601" i="1"/>
  <c r="N1601" i="1"/>
  <c r="V1601" i="1"/>
  <c r="AD1601" i="1"/>
  <c r="AL1601" i="1"/>
  <c r="X1601" i="1"/>
  <c r="G1601" i="1"/>
  <c r="O1601" i="1"/>
  <c r="W1601" i="1"/>
  <c r="AE1601" i="1"/>
  <c r="AM1601" i="1"/>
  <c r="H1601" i="1"/>
  <c r="AF1601" i="1"/>
  <c r="D1601" i="1"/>
  <c r="AG1601" i="1"/>
  <c r="AH1601" i="1"/>
  <c r="I1601" i="1"/>
  <c r="J1601" i="1"/>
  <c r="R1601" i="1"/>
  <c r="Q1601" i="1"/>
  <c r="Y1601" i="1"/>
  <c r="Z1601" i="1"/>
  <c r="F1561" i="1"/>
  <c r="N1561" i="1"/>
  <c r="V1561" i="1"/>
  <c r="AD1561" i="1"/>
  <c r="AL1561" i="1"/>
  <c r="G1561" i="1"/>
  <c r="O1561" i="1"/>
  <c r="W1561" i="1"/>
  <c r="AE1561" i="1"/>
  <c r="AM1561" i="1"/>
  <c r="H1561" i="1"/>
  <c r="P1561" i="1"/>
  <c r="X1561" i="1"/>
  <c r="AF1561" i="1"/>
  <c r="AN1561" i="1"/>
  <c r="I1561" i="1"/>
  <c r="Q1561" i="1"/>
  <c r="Y1561" i="1"/>
  <c r="AG1561" i="1"/>
  <c r="J1561" i="1"/>
  <c r="R1561" i="1"/>
  <c r="Z1561" i="1"/>
  <c r="AH1561" i="1"/>
  <c r="E1561" i="1"/>
  <c r="AB1561" i="1"/>
  <c r="D1561" i="1"/>
  <c r="T1561" i="1"/>
  <c r="K1561" i="1"/>
  <c r="AC1561" i="1"/>
  <c r="L1561" i="1"/>
  <c r="AI1561" i="1"/>
  <c r="M1561" i="1"/>
  <c r="AJ1561" i="1"/>
  <c r="S1561" i="1"/>
  <c r="AK1561" i="1"/>
  <c r="U1561" i="1"/>
  <c r="AA1561" i="1"/>
  <c r="F1521" i="1"/>
  <c r="N1521" i="1"/>
  <c r="V1521" i="1"/>
  <c r="AD1521" i="1"/>
  <c r="AL1521" i="1"/>
  <c r="G1521" i="1"/>
  <c r="O1521" i="1"/>
  <c r="W1521" i="1"/>
  <c r="AE1521" i="1"/>
  <c r="AM1521" i="1"/>
  <c r="H1521" i="1"/>
  <c r="P1521" i="1"/>
  <c r="X1521" i="1"/>
  <c r="AF1521" i="1"/>
  <c r="AN1521" i="1"/>
  <c r="I1521" i="1"/>
  <c r="Q1521" i="1"/>
  <c r="Y1521" i="1"/>
  <c r="AG1521" i="1"/>
  <c r="J1521" i="1"/>
  <c r="R1521" i="1"/>
  <c r="Z1521" i="1"/>
  <c r="AH1521" i="1"/>
  <c r="S1521" i="1"/>
  <c r="AK1521" i="1"/>
  <c r="D1521" i="1"/>
  <c r="T1521" i="1"/>
  <c r="AC1521" i="1"/>
  <c r="U1521" i="1"/>
  <c r="AA1521" i="1"/>
  <c r="E1521" i="1"/>
  <c r="AB1521" i="1"/>
  <c r="K1521" i="1"/>
  <c r="L1521" i="1"/>
  <c r="M1521" i="1"/>
  <c r="AI1521" i="1"/>
  <c r="AJ1521" i="1"/>
  <c r="J1481" i="1"/>
  <c r="R1481" i="1"/>
  <c r="Z1481" i="1"/>
  <c r="AH1481" i="1"/>
  <c r="K1481" i="1"/>
  <c r="S1481" i="1"/>
  <c r="AA1481" i="1"/>
  <c r="AI1481" i="1"/>
  <c r="L1481" i="1"/>
  <c r="T1481" i="1"/>
  <c r="AB1481" i="1"/>
  <c r="AJ1481" i="1"/>
  <c r="E1481" i="1"/>
  <c r="M1481" i="1"/>
  <c r="U1481" i="1"/>
  <c r="AC1481" i="1"/>
  <c r="AK1481" i="1"/>
  <c r="F1481" i="1"/>
  <c r="N1481" i="1"/>
  <c r="V1481" i="1"/>
  <c r="AD1481" i="1"/>
  <c r="AL1481" i="1"/>
  <c r="O1481" i="1"/>
  <c r="AG1481" i="1"/>
  <c r="P1481" i="1"/>
  <c r="AM1481" i="1"/>
  <c r="D1481" i="1"/>
  <c r="Y1481" i="1"/>
  <c r="Q1481" i="1"/>
  <c r="AN1481" i="1"/>
  <c r="W1481" i="1"/>
  <c r="X1481" i="1"/>
  <c r="G1481" i="1"/>
  <c r="AF1481" i="1"/>
  <c r="H1481" i="1"/>
  <c r="I1481" i="1"/>
  <c r="AE1481" i="1"/>
  <c r="F1441" i="1"/>
  <c r="N1441" i="1"/>
  <c r="V1441" i="1"/>
  <c r="AD1441" i="1"/>
  <c r="AL1441" i="1"/>
  <c r="G1441" i="1"/>
  <c r="O1441" i="1"/>
  <c r="W1441" i="1"/>
  <c r="AE1441" i="1"/>
  <c r="AM1441" i="1"/>
  <c r="H1441" i="1"/>
  <c r="P1441" i="1"/>
  <c r="X1441" i="1"/>
  <c r="AF1441" i="1"/>
  <c r="AN1441" i="1"/>
  <c r="I1441" i="1"/>
  <c r="Q1441" i="1"/>
  <c r="Y1441" i="1"/>
  <c r="AG1441" i="1"/>
  <c r="J1441" i="1"/>
  <c r="R1441" i="1"/>
  <c r="Z1441" i="1"/>
  <c r="AH1441" i="1"/>
  <c r="K1441" i="1"/>
  <c r="AC1441" i="1"/>
  <c r="U1441" i="1"/>
  <c r="L1441" i="1"/>
  <c r="AI1441" i="1"/>
  <c r="M1441" i="1"/>
  <c r="AJ1441" i="1"/>
  <c r="D1441" i="1"/>
  <c r="S1441" i="1"/>
  <c r="AK1441" i="1"/>
  <c r="T1441" i="1"/>
  <c r="E1441" i="1"/>
  <c r="AA1441" i="1"/>
  <c r="AB1441" i="1"/>
  <c r="F1401" i="1"/>
  <c r="N1401" i="1"/>
  <c r="V1401" i="1"/>
  <c r="AD1401" i="1"/>
  <c r="AL1401" i="1"/>
  <c r="G1401" i="1"/>
  <c r="O1401" i="1"/>
  <c r="W1401" i="1"/>
  <c r="AE1401" i="1"/>
  <c r="AM1401" i="1"/>
  <c r="H1401" i="1"/>
  <c r="P1401" i="1"/>
  <c r="X1401" i="1"/>
  <c r="AF1401" i="1"/>
  <c r="AN1401" i="1"/>
  <c r="I1401" i="1"/>
  <c r="Q1401" i="1"/>
  <c r="Y1401" i="1"/>
  <c r="AG1401" i="1"/>
  <c r="J1401" i="1"/>
  <c r="R1401" i="1"/>
  <c r="Z1401" i="1"/>
  <c r="AH1401" i="1"/>
  <c r="T1401" i="1"/>
  <c r="L1401" i="1"/>
  <c r="U1401" i="1"/>
  <c r="AA1401" i="1"/>
  <c r="D1401" i="1"/>
  <c r="AI1401" i="1"/>
  <c r="E1401" i="1"/>
  <c r="AB1401" i="1"/>
  <c r="K1401" i="1"/>
  <c r="AC1401" i="1"/>
  <c r="M1401" i="1"/>
  <c r="S1401" i="1"/>
  <c r="AJ1401" i="1"/>
  <c r="AK1401" i="1"/>
  <c r="E1361" i="1"/>
  <c r="M1361" i="1"/>
  <c r="U1361" i="1"/>
  <c r="AC1361" i="1"/>
  <c r="AK1361" i="1"/>
  <c r="F1361" i="1"/>
  <c r="N1361" i="1"/>
  <c r="V1361" i="1"/>
  <c r="AD1361" i="1"/>
  <c r="AL1361" i="1"/>
  <c r="G1361" i="1"/>
  <c r="O1361" i="1"/>
  <c r="W1361" i="1"/>
  <c r="AE1361" i="1"/>
  <c r="AM1361" i="1"/>
  <c r="H1361" i="1"/>
  <c r="P1361" i="1"/>
  <c r="X1361" i="1"/>
  <c r="AF1361" i="1"/>
  <c r="AN1361" i="1"/>
  <c r="I1361" i="1"/>
  <c r="Q1361" i="1"/>
  <c r="Y1361" i="1"/>
  <c r="AG1361" i="1"/>
  <c r="S1361" i="1"/>
  <c r="T1361" i="1"/>
  <c r="Z1361" i="1"/>
  <c r="AA1361" i="1"/>
  <c r="J1361" i="1"/>
  <c r="AB1361" i="1"/>
  <c r="D1361" i="1"/>
  <c r="K1361" i="1"/>
  <c r="L1361" i="1"/>
  <c r="R1361" i="1"/>
  <c r="AH1361" i="1"/>
  <c r="AI1361" i="1"/>
  <c r="AJ1361" i="1"/>
  <c r="I1337" i="1"/>
  <c r="Q1337" i="1"/>
  <c r="Y1337" i="1"/>
  <c r="AG1337" i="1"/>
  <c r="J1337" i="1"/>
  <c r="R1337" i="1"/>
  <c r="Z1337" i="1"/>
  <c r="AH1337" i="1"/>
  <c r="K1337" i="1"/>
  <c r="S1337" i="1"/>
  <c r="AA1337" i="1"/>
  <c r="AI1337" i="1"/>
  <c r="L1337" i="1"/>
  <c r="T1337" i="1"/>
  <c r="AB1337" i="1"/>
  <c r="AJ1337" i="1"/>
  <c r="E1337" i="1"/>
  <c r="M1337" i="1"/>
  <c r="U1337" i="1"/>
  <c r="AC1337" i="1"/>
  <c r="AK1337" i="1"/>
  <c r="O1337" i="1"/>
  <c r="AL1337" i="1"/>
  <c r="P1337" i="1"/>
  <c r="AM1337" i="1"/>
  <c r="V1337" i="1"/>
  <c r="AN1337" i="1"/>
  <c r="W1337" i="1"/>
  <c r="F1337" i="1"/>
  <c r="X1337" i="1"/>
  <c r="AE1337" i="1"/>
  <c r="H1337" i="1"/>
  <c r="AF1337" i="1"/>
  <c r="G1337" i="1"/>
  <c r="N1337" i="1"/>
  <c r="D1337" i="1"/>
  <c r="AD1337" i="1"/>
  <c r="E1297" i="1"/>
  <c r="M1297" i="1"/>
  <c r="U1297" i="1"/>
  <c r="AC1297" i="1"/>
  <c r="AK1297" i="1"/>
  <c r="F1297" i="1"/>
  <c r="N1297" i="1"/>
  <c r="V1297" i="1"/>
  <c r="AD1297" i="1"/>
  <c r="AL1297" i="1"/>
  <c r="G1297" i="1"/>
  <c r="O1297" i="1"/>
  <c r="W1297" i="1"/>
  <c r="AE1297" i="1"/>
  <c r="AM1297" i="1"/>
  <c r="H1297" i="1"/>
  <c r="P1297" i="1"/>
  <c r="X1297" i="1"/>
  <c r="AF1297" i="1"/>
  <c r="AN1297" i="1"/>
  <c r="I1297" i="1"/>
  <c r="Q1297" i="1"/>
  <c r="Y1297" i="1"/>
  <c r="AG1297" i="1"/>
  <c r="K1297" i="1"/>
  <c r="AH1297" i="1"/>
  <c r="L1297" i="1"/>
  <c r="AI1297" i="1"/>
  <c r="R1297" i="1"/>
  <c r="AJ1297" i="1"/>
  <c r="S1297" i="1"/>
  <c r="T1297" i="1"/>
  <c r="J1297" i="1"/>
  <c r="Z1297" i="1"/>
  <c r="AA1297" i="1"/>
  <c r="AB1297" i="1"/>
  <c r="D1297" i="1"/>
  <c r="I1257" i="1"/>
  <c r="Q1257" i="1"/>
  <c r="Y1257" i="1"/>
  <c r="AG1257" i="1"/>
  <c r="J1257" i="1"/>
  <c r="R1257" i="1"/>
  <c r="Z1257" i="1"/>
  <c r="AH1257" i="1"/>
  <c r="K1257" i="1"/>
  <c r="S1257" i="1"/>
  <c r="AA1257" i="1"/>
  <c r="AI1257" i="1"/>
  <c r="L1257" i="1"/>
  <c r="T1257" i="1"/>
  <c r="AB1257" i="1"/>
  <c r="AJ1257" i="1"/>
  <c r="E1257" i="1"/>
  <c r="M1257" i="1"/>
  <c r="U1257" i="1"/>
  <c r="AC1257" i="1"/>
  <c r="AK1257" i="1"/>
  <c r="V1257" i="1"/>
  <c r="AN1257" i="1"/>
  <c r="W1257" i="1"/>
  <c r="F1257" i="1"/>
  <c r="X1257" i="1"/>
  <c r="G1257" i="1"/>
  <c r="AD1257" i="1"/>
  <c r="H1257" i="1"/>
  <c r="AE1257" i="1"/>
  <c r="AL1257" i="1"/>
  <c r="P1257" i="1"/>
  <c r="AM1257" i="1"/>
  <c r="D1257" i="1"/>
  <c r="N1257" i="1"/>
  <c r="O1257" i="1"/>
  <c r="AF1257" i="1"/>
  <c r="E1201" i="1"/>
  <c r="M1201" i="1"/>
  <c r="U1201" i="1"/>
  <c r="AC1201" i="1"/>
  <c r="AK1201" i="1"/>
  <c r="F1201" i="1"/>
  <c r="N1201" i="1"/>
  <c r="V1201" i="1"/>
  <c r="AD1201" i="1"/>
  <c r="AL1201" i="1"/>
  <c r="G1201" i="1"/>
  <c r="O1201" i="1"/>
  <c r="W1201" i="1"/>
  <c r="AE1201" i="1"/>
  <c r="AM1201" i="1"/>
  <c r="H1201" i="1"/>
  <c r="P1201" i="1"/>
  <c r="X1201" i="1"/>
  <c r="AF1201" i="1"/>
  <c r="AN1201" i="1"/>
  <c r="I1201" i="1"/>
  <c r="Q1201" i="1"/>
  <c r="Y1201" i="1"/>
  <c r="AG1201" i="1"/>
  <c r="S1201" i="1"/>
  <c r="T1201" i="1"/>
  <c r="Z1201" i="1"/>
  <c r="AA1201" i="1"/>
  <c r="J1201" i="1"/>
  <c r="AB1201" i="1"/>
  <c r="D1201" i="1"/>
  <c r="K1201" i="1"/>
  <c r="L1201" i="1"/>
  <c r="R1201" i="1"/>
  <c r="AI1201" i="1"/>
  <c r="AH1201" i="1"/>
  <c r="AJ1201" i="1"/>
  <c r="E1193" i="1"/>
  <c r="M1193" i="1"/>
  <c r="U1193" i="1"/>
  <c r="AC1193" i="1"/>
  <c r="AK1193" i="1"/>
  <c r="F1193" i="1"/>
  <c r="N1193" i="1"/>
  <c r="V1193" i="1"/>
  <c r="AD1193" i="1"/>
  <c r="AL1193" i="1"/>
  <c r="G1193" i="1"/>
  <c r="O1193" i="1"/>
  <c r="W1193" i="1"/>
  <c r="AE1193" i="1"/>
  <c r="AM1193" i="1"/>
  <c r="H1193" i="1"/>
  <c r="P1193" i="1"/>
  <c r="X1193" i="1"/>
  <c r="AF1193" i="1"/>
  <c r="AN1193" i="1"/>
  <c r="I1193" i="1"/>
  <c r="Q1193" i="1"/>
  <c r="Y1193" i="1"/>
  <c r="AG1193" i="1"/>
  <c r="J1193" i="1"/>
  <c r="AB1193" i="1"/>
  <c r="K1193" i="1"/>
  <c r="AH1193" i="1"/>
  <c r="L1193" i="1"/>
  <c r="AI1193" i="1"/>
  <c r="R1193" i="1"/>
  <c r="AJ1193" i="1"/>
  <c r="S1193" i="1"/>
  <c r="T1193" i="1"/>
  <c r="Z1193" i="1"/>
  <c r="AA1193" i="1"/>
  <c r="D1193" i="1"/>
  <c r="I1153" i="1"/>
  <c r="Q1153" i="1"/>
  <c r="Y1153" i="1"/>
  <c r="AG1153" i="1"/>
  <c r="J1153" i="1"/>
  <c r="R1153" i="1"/>
  <c r="Z1153" i="1"/>
  <c r="AH1153" i="1"/>
  <c r="K1153" i="1"/>
  <c r="S1153" i="1"/>
  <c r="AA1153" i="1"/>
  <c r="AI1153" i="1"/>
  <c r="L1153" i="1"/>
  <c r="T1153" i="1"/>
  <c r="AB1153" i="1"/>
  <c r="AJ1153" i="1"/>
  <c r="E1153" i="1"/>
  <c r="M1153" i="1"/>
  <c r="U1153" i="1"/>
  <c r="AC1153" i="1"/>
  <c r="AK1153" i="1"/>
  <c r="F1153" i="1"/>
  <c r="X1153" i="1"/>
  <c r="G1153" i="1"/>
  <c r="AD1153" i="1"/>
  <c r="H1153" i="1"/>
  <c r="AE1153" i="1"/>
  <c r="N1153" i="1"/>
  <c r="AF1153" i="1"/>
  <c r="O1153" i="1"/>
  <c r="AL1153" i="1"/>
  <c r="AN1153" i="1"/>
  <c r="W1153" i="1"/>
  <c r="V1153" i="1"/>
  <c r="P1153" i="1"/>
  <c r="AM1153" i="1"/>
  <c r="D1153" i="1"/>
  <c r="E1121" i="1"/>
  <c r="M1121" i="1"/>
  <c r="U1121" i="1"/>
  <c r="AC1121" i="1"/>
  <c r="AK1121" i="1"/>
  <c r="F1121" i="1"/>
  <c r="N1121" i="1"/>
  <c r="V1121" i="1"/>
  <c r="AD1121" i="1"/>
  <c r="AL1121" i="1"/>
  <c r="G1121" i="1"/>
  <c r="O1121" i="1"/>
  <c r="W1121" i="1"/>
  <c r="AE1121" i="1"/>
  <c r="AM1121" i="1"/>
  <c r="H1121" i="1"/>
  <c r="P1121" i="1"/>
  <c r="X1121" i="1"/>
  <c r="AF1121" i="1"/>
  <c r="AN1121" i="1"/>
  <c r="I1121" i="1"/>
  <c r="Q1121" i="1"/>
  <c r="Y1121" i="1"/>
  <c r="AG1121" i="1"/>
  <c r="K1121" i="1"/>
  <c r="AH1121" i="1"/>
  <c r="L1121" i="1"/>
  <c r="AI1121" i="1"/>
  <c r="R1121" i="1"/>
  <c r="AJ1121" i="1"/>
  <c r="S1121" i="1"/>
  <c r="T1121" i="1"/>
  <c r="Z1121" i="1"/>
  <c r="AA1121" i="1"/>
  <c r="AB1121" i="1"/>
  <c r="D1121" i="1"/>
  <c r="J1121" i="1"/>
  <c r="E1097" i="1"/>
  <c r="M1097" i="1"/>
  <c r="U1097" i="1"/>
  <c r="AC1097" i="1"/>
  <c r="AK1097" i="1"/>
  <c r="F1097" i="1"/>
  <c r="N1097" i="1"/>
  <c r="V1097" i="1"/>
  <c r="AD1097" i="1"/>
  <c r="AL1097" i="1"/>
  <c r="G1097" i="1"/>
  <c r="O1097" i="1"/>
  <c r="W1097" i="1"/>
  <c r="AE1097" i="1"/>
  <c r="AM1097" i="1"/>
  <c r="H1097" i="1"/>
  <c r="P1097" i="1"/>
  <c r="X1097" i="1"/>
  <c r="AF1097" i="1"/>
  <c r="AN1097" i="1"/>
  <c r="I1097" i="1"/>
  <c r="Q1097" i="1"/>
  <c r="Y1097" i="1"/>
  <c r="AG1097" i="1"/>
  <c r="T1097" i="1"/>
  <c r="Z1097" i="1"/>
  <c r="AA1097" i="1"/>
  <c r="J1097" i="1"/>
  <c r="AB1097" i="1"/>
  <c r="K1097" i="1"/>
  <c r="AH1097" i="1"/>
  <c r="AI1097" i="1"/>
  <c r="AJ1097" i="1"/>
  <c r="R1097" i="1"/>
  <c r="L1097" i="1"/>
  <c r="S1097" i="1"/>
  <c r="D1097" i="1"/>
  <c r="J1057" i="1"/>
  <c r="R1057" i="1"/>
  <c r="Z1057" i="1"/>
  <c r="AH1057" i="1"/>
  <c r="K1057" i="1"/>
  <c r="S1057" i="1"/>
  <c r="AA1057" i="1"/>
  <c r="AI1057" i="1"/>
  <c r="L1057" i="1"/>
  <c r="T1057" i="1"/>
  <c r="AB1057" i="1"/>
  <c r="AJ1057" i="1"/>
  <c r="E1057" i="1"/>
  <c r="M1057" i="1"/>
  <c r="U1057" i="1"/>
  <c r="AC1057" i="1"/>
  <c r="AK1057" i="1"/>
  <c r="F1057" i="1"/>
  <c r="N1057" i="1"/>
  <c r="V1057" i="1"/>
  <c r="AD1057" i="1"/>
  <c r="AL1057" i="1"/>
  <c r="G1057" i="1"/>
  <c r="O1057" i="1"/>
  <c r="W1057" i="1"/>
  <c r="AE1057" i="1"/>
  <c r="AM1057" i="1"/>
  <c r="AF1057" i="1"/>
  <c r="AG1057" i="1"/>
  <c r="H1057" i="1"/>
  <c r="AN1057" i="1"/>
  <c r="I1057" i="1"/>
  <c r="P1057" i="1"/>
  <c r="Q1057" i="1"/>
  <c r="Y1057" i="1"/>
  <c r="X1057" i="1"/>
  <c r="D1057" i="1"/>
  <c r="J1033" i="1"/>
  <c r="R1033" i="1"/>
  <c r="Z1033" i="1"/>
  <c r="AH1033" i="1"/>
  <c r="K1033" i="1"/>
  <c r="S1033" i="1"/>
  <c r="AA1033" i="1"/>
  <c r="AI1033" i="1"/>
  <c r="L1033" i="1"/>
  <c r="T1033" i="1"/>
  <c r="AB1033" i="1"/>
  <c r="AJ1033" i="1"/>
  <c r="E1033" i="1"/>
  <c r="M1033" i="1"/>
  <c r="U1033" i="1"/>
  <c r="AC1033" i="1"/>
  <c r="AK1033" i="1"/>
  <c r="F1033" i="1"/>
  <c r="N1033" i="1"/>
  <c r="V1033" i="1"/>
  <c r="AD1033" i="1"/>
  <c r="AL1033" i="1"/>
  <c r="G1033" i="1"/>
  <c r="O1033" i="1"/>
  <c r="W1033" i="1"/>
  <c r="AE1033" i="1"/>
  <c r="AM1033" i="1"/>
  <c r="AF1033" i="1"/>
  <c r="AG1033" i="1"/>
  <c r="H1033" i="1"/>
  <c r="AN1033" i="1"/>
  <c r="I1033" i="1"/>
  <c r="P1033" i="1"/>
  <c r="Q1033" i="1"/>
  <c r="X1033" i="1"/>
  <c r="Y1033" i="1"/>
  <c r="D1033" i="1"/>
  <c r="J1009" i="1"/>
  <c r="R1009" i="1"/>
  <c r="Z1009" i="1"/>
  <c r="AH1009" i="1"/>
  <c r="K1009" i="1"/>
  <c r="S1009" i="1"/>
  <c r="AA1009" i="1"/>
  <c r="AI1009" i="1"/>
  <c r="L1009" i="1"/>
  <c r="T1009" i="1"/>
  <c r="AB1009" i="1"/>
  <c r="AJ1009" i="1"/>
  <c r="E1009" i="1"/>
  <c r="M1009" i="1"/>
  <c r="U1009" i="1"/>
  <c r="AC1009" i="1"/>
  <c r="AK1009" i="1"/>
  <c r="F1009" i="1"/>
  <c r="N1009" i="1"/>
  <c r="V1009" i="1"/>
  <c r="AD1009" i="1"/>
  <c r="AL1009" i="1"/>
  <c r="G1009" i="1"/>
  <c r="O1009" i="1"/>
  <c r="W1009" i="1"/>
  <c r="AE1009" i="1"/>
  <c r="AM1009" i="1"/>
  <c r="AF1009" i="1"/>
  <c r="AG1009" i="1"/>
  <c r="H1009" i="1"/>
  <c r="AN1009" i="1"/>
  <c r="I1009" i="1"/>
  <c r="P1009" i="1"/>
  <c r="Q1009" i="1"/>
  <c r="X1009" i="1"/>
  <c r="Y1009" i="1"/>
  <c r="D1009" i="1"/>
  <c r="J985" i="1"/>
  <c r="R985" i="1"/>
  <c r="Z985" i="1"/>
  <c r="AH985" i="1"/>
  <c r="K985" i="1"/>
  <c r="S985" i="1"/>
  <c r="AA985" i="1"/>
  <c r="AI985" i="1"/>
  <c r="L985" i="1"/>
  <c r="T985" i="1"/>
  <c r="AB985" i="1"/>
  <c r="AJ985" i="1"/>
  <c r="E985" i="1"/>
  <c r="M985" i="1"/>
  <c r="U985" i="1"/>
  <c r="AC985" i="1"/>
  <c r="AK985" i="1"/>
  <c r="F985" i="1"/>
  <c r="N985" i="1"/>
  <c r="V985" i="1"/>
  <c r="AD985" i="1"/>
  <c r="AL985" i="1"/>
  <c r="G985" i="1"/>
  <c r="O985" i="1"/>
  <c r="W985" i="1"/>
  <c r="AE985" i="1"/>
  <c r="AM985" i="1"/>
  <c r="AF985" i="1"/>
  <c r="AG985" i="1"/>
  <c r="H985" i="1"/>
  <c r="AN985" i="1"/>
  <c r="I985" i="1"/>
  <c r="P985" i="1"/>
  <c r="Q985" i="1"/>
  <c r="X985" i="1"/>
  <c r="Y985" i="1"/>
  <c r="D985" i="1"/>
  <c r="J961" i="1"/>
  <c r="R961" i="1"/>
  <c r="Z961" i="1"/>
  <c r="AH961" i="1"/>
  <c r="K961" i="1"/>
  <c r="S961" i="1"/>
  <c r="AA961" i="1"/>
  <c r="AI961" i="1"/>
  <c r="L961" i="1"/>
  <c r="T961" i="1"/>
  <c r="AB961" i="1"/>
  <c r="AJ961" i="1"/>
  <c r="E961" i="1"/>
  <c r="M961" i="1"/>
  <c r="U961" i="1"/>
  <c r="AC961" i="1"/>
  <c r="AK961" i="1"/>
  <c r="F961" i="1"/>
  <c r="N961" i="1"/>
  <c r="V961" i="1"/>
  <c r="AD961" i="1"/>
  <c r="AL961" i="1"/>
  <c r="G961" i="1"/>
  <c r="O961" i="1"/>
  <c r="W961" i="1"/>
  <c r="AE961" i="1"/>
  <c r="AM961" i="1"/>
  <c r="AF961" i="1"/>
  <c r="AG961" i="1"/>
  <c r="H961" i="1"/>
  <c r="AN961" i="1"/>
  <c r="I961" i="1"/>
  <c r="P961" i="1"/>
  <c r="Q961" i="1"/>
  <c r="X961" i="1"/>
  <c r="Y961" i="1"/>
  <c r="D961" i="1"/>
  <c r="I929" i="1"/>
  <c r="Q929" i="1"/>
  <c r="Y929" i="1"/>
  <c r="AG929" i="1"/>
  <c r="M929" i="1"/>
  <c r="V929" i="1"/>
  <c r="AE929" i="1"/>
  <c r="AN929" i="1"/>
  <c r="E929" i="1"/>
  <c r="N929" i="1"/>
  <c r="W929" i="1"/>
  <c r="AF929" i="1"/>
  <c r="G929" i="1"/>
  <c r="P929" i="1"/>
  <c r="Z929" i="1"/>
  <c r="AI929" i="1"/>
  <c r="H929" i="1"/>
  <c r="R929" i="1"/>
  <c r="AA929" i="1"/>
  <c r="AJ929" i="1"/>
  <c r="J929" i="1"/>
  <c r="S929" i="1"/>
  <c r="AB929" i="1"/>
  <c r="AK929" i="1"/>
  <c r="L929" i="1"/>
  <c r="AL929" i="1"/>
  <c r="O929" i="1"/>
  <c r="AM929" i="1"/>
  <c r="T929" i="1"/>
  <c r="U929" i="1"/>
  <c r="X929" i="1"/>
  <c r="AC929" i="1"/>
  <c r="F929" i="1"/>
  <c r="AH929" i="1"/>
  <c r="K929" i="1"/>
  <c r="AD929" i="1"/>
  <c r="D929" i="1"/>
  <c r="F905" i="1"/>
  <c r="N905" i="1"/>
  <c r="V905" i="1"/>
  <c r="AD905" i="1"/>
  <c r="AL905" i="1"/>
  <c r="H905" i="1"/>
  <c r="P905" i="1"/>
  <c r="X905" i="1"/>
  <c r="AF905" i="1"/>
  <c r="AN905" i="1"/>
  <c r="I905" i="1"/>
  <c r="Q905" i="1"/>
  <c r="Y905" i="1"/>
  <c r="AG905" i="1"/>
  <c r="K905" i="1"/>
  <c r="W905" i="1"/>
  <c r="AJ905" i="1"/>
  <c r="L905" i="1"/>
  <c r="Z905" i="1"/>
  <c r="AK905" i="1"/>
  <c r="M905" i="1"/>
  <c r="AA905" i="1"/>
  <c r="AM905" i="1"/>
  <c r="O905" i="1"/>
  <c r="AB905" i="1"/>
  <c r="R905" i="1"/>
  <c r="AC905" i="1"/>
  <c r="E905" i="1"/>
  <c r="S905" i="1"/>
  <c r="AE905" i="1"/>
  <c r="T905" i="1"/>
  <c r="U905" i="1"/>
  <c r="AH905" i="1"/>
  <c r="AI905" i="1"/>
  <c r="G905" i="1"/>
  <c r="J905" i="1"/>
  <c r="D905" i="1"/>
  <c r="F873" i="1"/>
  <c r="N873" i="1"/>
  <c r="V873" i="1"/>
  <c r="AD873" i="1"/>
  <c r="AL873" i="1"/>
  <c r="G873" i="1"/>
  <c r="O873" i="1"/>
  <c r="W873" i="1"/>
  <c r="AE873" i="1"/>
  <c r="AM873" i="1"/>
  <c r="H873" i="1"/>
  <c r="P873" i="1"/>
  <c r="X873" i="1"/>
  <c r="AF873" i="1"/>
  <c r="AN873" i="1"/>
  <c r="I873" i="1"/>
  <c r="Q873" i="1"/>
  <c r="Y873" i="1"/>
  <c r="AG873" i="1"/>
  <c r="J873" i="1"/>
  <c r="R873" i="1"/>
  <c r="Z873" i="1"/>
  <c r="AH873" i="1"/>
  <c r="K873" i="1"/>
  <c r="AC873" i="1"/>
  <c r="L873" i="1"/>
  <c r="AI873" i="1"/>
  <c r="M873" i="1"/>
  <c r="AJ873" i="1"/>
  <c r="S873" i="1"/>
  <c r="AK873" i="1"/>
  <c r="T873" i="1"/>
  <c r="U873" i="1"/>
  <c r="AA873" i="1"/>
  <c r="E873" i="1"/>
  <c r="AB873" i="1"/>
  <c r="D873" i="1"/>
  <c r="F849" i="1"/>
  <c r="N849" i="1"/>
  <c r="V849" i="1"/>
  <c r="AD849" i="1"/>
  <c r="AL849" i="1"/>
  <c r="G849" i="1"/>
  <c r="O849" i="1"/>
  <c r="W849" i="1"/>
  <c r="AE849" i="1"/>
  <c r="AM849" i="1"/>
  <c r="H849" i="1"/>
  <c r="P849" i="1"/>
  <c r="X849" i="1"/>
  <c r="AF849" i="1"/>
  <c r="AN849" i="1"/>
  <c r="I849" i="1"/>
  <c r="Q849" i="1"/>
  <c r="Y849" i="1"/>
  <c r="AG849" i="1"/>
  <c r="J849" i="1"/>
  <c r="R849" i="1"/>
  <c r="Z849" i="1"/>
  <c r="AH849" i="1"/>
  <c r="K849" i="1"/>
  <c r="S849" i="1"/>
  <c r="AA849" i="1"/>
  <c r="AI849" i="1"/>
  <c r="AB849" i="1"/>
  <c r="AC849" i="1"/>
  <c r="AJ849" i="1"/>
  <c r="E849" i="1"/>
  <c r="AK849" i="1"/>
  <c r="L849" i="1"/>
  <c r="M849" i="1"/>
  <c r="T849" i="1"/>
  <c r="U849" i="1"/>
  <c r="D849" i="1"/>
  <c r="L833" i="1"/>
  <c r="T833" i="1"/>
  <c r="AB833" i="1"/>
  <c r="AJ833" i="1"/>
  <c r="E833" i="1"/>
  <c r="M833" i="1"/>
  <c r="U833" i="1"/>
  <c r="AC833" i="1"/>
  <c r="AK833" i="1"/>
  <c r="F833" i="1"/>
  <c r="N833" i="1"/>
  <c r="V833" i="1"/>
  <c r="AD833" i="1"/>
  <c r="AL833" i="1"/>
  <c r="G833" i="1"/>
  <c r="O833" i="1"/>
  <c r="W833" i="1"/>
  <c r="AE833" i="1"/>
  <c r="AM833" i="1"/>
  <c r="H833" i="1"/>
  <c r="P833" i="1"/>
  <c r="X833" i="1"/>
  <c r="AF833" i="1"/>
  <c r="AN833" i="1"/>
  <c r="K833" i="1"/>
  <c r="AH833" i="1"/>
  <c r="Q833" i="1"/>
  <c r="AI833" i="1"/>
  <c r="R833" i="1"/>
  <c r="S833" i="1"/>
  <c r="Y833" i="1"/>
  <c r="Z833" i="1"/>
  <c r="I833" i="1"/>
  <c r="J833" i="1"/>
  <c r="AA833" i="1"/>
  <c r="AG833" i="1"/>
  <c r="D833" i="1"/>
  <c r="L817" i="1"/>
  <c r="T817" i="1"/>
  <c r="AB817" i="1"/>
  <c r="AJ817" i="1"/>
  <c r="E817" i="1"/>
  <c r="M817" i="1"/>
  <c r="U817" i="1"/>
  <c r="AC817" i="1"/>
  <c r="AK817" i="1"/>
  <c r="F817" i="1"/>
  <c r="N817" i="1"/>
  <c r="V817" i="1"/>
  <c r="AD817" i="1"/>
  <c r="AL817" i="1"/>
  <c r="G817" i="1"/>
  <c r="O817" i="1"/>
  <c r="W817" i="1"/>
  <c r="AE817" i="1"/>
  <c r="AM817" i="1"/>
  <c r="H817" i="1"/>
  <c r="P817" i="1"/>
  <c r="X817" i="1"/>
  <c r="AF817" i="1"/>
  <c r="AN817" i="1"/>
  <c r="K817" i="1"/>
  <c r="AH817" i="1"/>
  <c r="Q817" i="1"/>
  <c r="AI817" i="1"/>
  <c r="R817" i="1"/>
  <c r="S817" i="1"/>
  <c r="Y817" i="1"/>
  <c r="Z817" i="1"/>
  <c r="AA817" i="1"/>
  <c r="AG817" i="1"/>
  <c r="I817" i="1"/>
  <c r="J817" i="1"/>
  <c r="D817" i="1"/>
  <c r="L793" i="1"/>
  <c r="T793" i="1"/>
  <c r="AB793" i="1"/>
  <c r="AJ793" i="1"/>
  <c r="E793" i="1"/>
  <c r="M793" i="1"/>
  <c r="U793" i="1"/>
  <c r="AC793" i="1"/>
  <c r="AK793" i="1"/>
  <c r="F793" i="1"/>
  <c r="N793" i="1"/>
  <c r="V793" i="1"/>
  <c r="AD793" i="1"/>
  <c r="AL793" i="1"/>
  <c r="G793" i="1"/>
  <c r="O793" i="1"/>
  <c r="W793" i="1"/>
  <c r="AE793" i="1"/>
  <c r="AM793" i="1"/>
  <c r="H793" i="1"/>
  <c r="P793" i="1"/>
  <c r="X793" i="1"/>
  <c r="AF793" i="1"/>
  <c r="AN793" i="1"/>
  <c r="Y793" i="1"/>
  <c r="Z793" i="1"/>
  <c r="I793" i="1"/>
  <c r="AA793" i="1"/>
  <c r="J793" i="1"/>
  <c r="AG793" i="1"/>
  <c r="K793" i="1"/>
  <c r="AH793" i="1"/>
  <c r="Q793" i="1"/>
  <c r="AI793" i="1"/>
  <c r="R793" i="1"/>
  <c r="S793" i="1"/>
  <c r="D793" i="1"/>
  <c r="L769" i="1"/>
  <c r="T769" i="1"/>
  <c r="AB769" i="1"/>
  <c r="AJ769" i="1"/>
  <c r="E769" i="1"/>
  <c r="M769" i="1"/>
  <c r="U769" i="1"/>
  <c r="AC769" i="1"/>
  <c r="AK769" i="1"/>
  <c r="F769" i="1"/>
  <c r="N769" i="1"/>
  <c r="V769" i="1"/>
  <c r="AD769" i="1"/>
  <c r="AL769" i="1"/>
  <c r="G769" i="1"/>
  <c r="O769" i="1"/>
  <c r="W769" i="1"/>
  <c r="AE769" i="1"/>
  <c r="AM769" i="1"/>
  <c r="H769" i="1"/>
  <c r="P769" i="1"/>
  <c r="X769" i="1"/>
  <c r="AF769" i="1"/>
  <c r="AN769" i="1"/>
  <c r="K769" i="1"/>
  <c r="AH769" i="1"/>
  <c r="Q769" i="1"/>
  <c r="AI769" i="1"/>
  <c r="R769" i="1"/>
  <c r="S769" i="1"/>
  <c r="Y769" i="1"/>
  <c r="Z769" i="1"/>
  <c r="I769" i="1"/>
  <c r="AA769" i="1"/>
  <c r="J769" i="1"/>
  <c r="AG769" i="1"/>
  <c r="D769" i="1"/>
  <c r="I721" i="1"/>
  <c r="Q721" i="1"/>
  <c r="Y721" i="1"/>
  <c r="AG721" i="1"/>
  <c r="J721" i="1"/>
  <c r="R721" i="1"/>
  <c r="Z721" i="1"/>
  <c r="AH721" i="1"/>
  <c r="L721" i="1"/>
  <c r="V721" i="1"/>
  <c r="AF721" i="1"/>
  <c r="M721" i="1"/>
  <c r="W721" i="1"/>
  <c r="AI721" i="1"/>
  <c r="N721" i="1"/>
  <c r="X721" i="1"/>
  <c r="AJ721" i="1"/>
  <c r="E721" i="1"/>
  <c r="O721" i="1"/>
  <c r="AA721" i="1"/>
  <c r="AK721" i="1"/>
  <c r="F721" i="1"/>
  <c r="P721" i="1"/>
  <c r="AB721" i="1"/>
  <c r="AL721" i="1"/>
  <c r="S721" i="1"/>
  <c r="T721" i="1"/>
  <c r="U721" i="1"/>
  <c r="AC721" i="1"/>
  <c r="AD721" i="1"/>
  <c r="G721" i="1"/>
  <c r="AE721" i="1"/>
  <c r="H721" i="1"/>
  <c r="AM721" i="1"/>
  <c r="K721" i="1"/>
  <c r="AN721" i="1"/>
  <c r="D721" i="1"/>
  <c r="L697" i="1"/>
  <c r="T697" i="1"/>
  <c r="AB697" i="1"/>
  <c r="AJ697" i="1"/>
  <c r="E697" i="1"/>
  <c r="M697" i="1"/>
  <c r="U697" i="1"/>
  <c r="AC697" i="1"/>
  <c r="AK697" i="1"/>
  <c r="J697" i="1"/>
  <c r="V697" i="1"/>
  <c r="AF697" i="1"/>
  <c r="K697" i="1"/>
  <c r="W697" i="1"/>
  <c r="AG697" i="1"/>
  <c r="N697" i="1"/>
  <c r="X697" i="1"/>
  <c r="AH697" i="1"/>
  <c r="O697" i="1"/>
  <c r="Y697" i="1"/>
  <c r="AI697" i="1"/>
  <c r="G697" i="1"/>
  <c r="AA697" i="1"/>
  <c r="H697" i="1"/>
  <c r="AD697" i="1"/>
  <c r="I697" i="1"/>
  <c r="AE697" i="1"/>
  <c r="P697" i="1"/>
  <c r="AL697" i="1"/>
  <c r="Q697" i="1"/>
  <c r="AM697" i="1"/>
  <c r="F697" i="1"/>
  <c r="R697" i="1"/>
  <c r="S697" i="1"/>
  <c r="Z697" i="1"/>
  <c r="AN697" i="1"/>
  <c r="D697" i="1"/>
  <c r="L673" i="1"/>
  <c r="T673" i="1"/>
  <c r="AB673" i="1"/>
  <c r="AJ673" i="1"/>
  <c r="E673" i="1"/>
  <c r="M673" i="1"/>
  <c r="U673" i="1"/>
  <c r="AC673" i="1"/>
  <c r="AK673" i="1"/>
  <c r="G673" i="1"/>
  <c r="O673" i="1"/>
  <c r="W673" i="1"/>
  <c r="AE673" i="1"/>
  <c r="AM673" i="1"/>
  <c r="H673" i="1"/>
  <c r="S673" i="1"/>
  <c r="AG673" i="1"/>
  <c r="I673" i="1"/>
  <c r="V673" i="1"/>
  <c r="AH673" i="1"/>
  <c r="J673" i="1"/>
  <c r="X673" i="1"/>
  <c r="AI673" i="1"/>
  <c r="K673" i="1"/>
  <c r="Y673" i="1"/>
  <c r="AL673" i="1"/>
  <c r="AA673" i="1"/>
  <c r="AD673" i="1"/>
  <c r="F673" i="1"/>
  <c r="AF673" i="1"/>
  <c r="N673" i="1"/>
  <c r="AN673" i="1"/>
  <c r="P673" i="1"/>
  <c r="Z673" i="1"/>
  <c r="Q673" i="1"/>
  <c r="R673" i="1"/>
  <c r="D673" i="1"/>
  <c r="L649" i="1"/>
  <c r="T649" i="1"/>
  <c r="AB649" i="1"/>
  <c r="AJ649" i="1"/>
  <c r="E649" i="1"/>
  <c r="M649" i="1"/>
  <c r="U649" i="1"/>
  <c r="AC649" i="1"/>
  <c r="AK649" i="1"/>
  <c r="F649" i="1"/>
  <c r="N649" i="1"/>
  <c r="V649" i="1"/>
  <c r="AD649" i="1"/>
  <c r="AL649" i="1"/>
  <c r="G649" i="1"/>
  <c r="O649" i="1"/>
  <c r="W649" i="1"/>
  <c r="AE649" i="1"/>
  <c r="AM649" i="1"/>
  <c r="H649" i="1"/>
  <c r="P649" i="1"/>
  <c r="X649" i="1"/>
  <c r="AF649" i="1"/>
  <c r="AN649" i="1"/>
  <c r="Z649" i="1"/>
  <c r="I649" i="1"/>
  <c r="AA649" i="1"/>
  <c r="J649" i="1"/>
  <c r="AG649" i="1"/>
  <c r="K649" i="1"/>
  <c r="AH649" i="1"/>
  <c r="R649" i="1"/>
  <c r="S649" i="1"/>
  <c r="Y649" i="1"/>
  <c r="AI649" i="1"/>
  <c r="Q649" i="1"/>
  <c r="D649" i="1"/>
  <c r="L633" i="1"/>
  <c r="T633" i="1"/>
  <c r="AB633" i="1"/>
  <c r="AJ633" i="1"/>
  <c r="E633" i="1"/>
  <c r="M633" i="1"/>
  <c r="U633" i="1"/>
  <c r="AC633" i="1"/>
  <c r="AK633" i="1"/>
  <c r="F633" i="1"/>
  <c r="N633" i="1"/>
  <c r="V633" i="1"/>
  <c r="AD633" i="1"/>
  <c r="AL633" i="1"/>
  <c r="G633" i="1"/>
  <c r="O633" i="1"/>
  <c r="W633" i="1"/>
  <c r="AE633" i="1"/>
  <c r="AM633" i="1"/>
  <c r="H633" i="1"/>
  <c r="P633" i="1"/>
  <c r="X633" i="1"/>
  <c r="AF633" i="1"/>
  <c r="AN633" i="1"/>
  <c r="Z633" i="1"/>
  <c r="I633" i="1"/>
  <c r="AA633" i="1"/>
  <c r="J633" i="1"/>
  <c r="AG633" i="1"/>
  <c r="K633" i="1"/>
  <c r="AH633" i="1"/>
  <c r="Q633" i="1"/>
  <c r="AI633" i="1"/>
  <c r="R633" i="1"/>
  <c r="S633" i="1"/>
  <c r="Y633" i="1"/>
  <c r="D633" i="1"/>
  <c r="L609" i="1"/>
  <c r="T609" i="1"/>
  <c r="AB609" i="1"/>
  <c r="AJ609" i="1"/>
  <c r="E609" i="1"/>
  <c r="M609" i="1"/>
  <c r="U609" i="1"/>
  <c r="AC609" i="1"/>
  <c r="AK609" i="1"/>
  <c r="F609" i="1"/>
  <c r="N609" i="1"/>
  <c r="V609" i="1"/>
  <c r="AD609" i="1"/>
  <c r="AL609" i="1"/>
  <c r="G609" i="1"/>
  <c r="O609" i="1"/>
  <c r="W609" i="1"/>
  <c r="AE609" i="1"/>
  <c r="AM609" i="1"/>
  <c r="H609" i="1"/>
  <c r="P609" i="1"/>
  <c r="X609" i="1"/>
  <c r="AF609" i="1"/>
  <c r="AN609" i="1"/>
  <c r="Q609" i="1"/>
  <c r="AI609" i="1"/>
  <c r="R609" i="1"/>
  <c r="S609" i="1"/>
  <c r="Y609" i="1"/>
  <c r="Z609" i="1"/>
  <c r="I609" i="1"/>
  <c r="AA609" i="1"/>
  <c r="AG609" i="1"/>
  <c r="AH609" i="1"/>
  <c r="J609" i="1"/>
  <c r="K609" i="1"/>
  <c r="D609" i="1"/>
  <c r="L585" i="1"/>
  <c r="T585" i="1"/>
  <c r="AB585" i="1"/>
  <c r="AJ585" i="1"/>
  <c r="E585" i="1"/>
  <c r="M585" i="1"/>
  <c r="U585" i="1"/>
  <c r="AC585" i="1"/>
  <c r="AK585" i="1"/>
  <c r="F585" i="1"/>
  <c r="N585" i="1"/>
  <c r="V585" i="1"/>
  <c r="AD585" i="1"/>
  <c r="AL585" i="1"/>
  <c r="G585" i="1"/>
  <c r="O585" i="1"/>
  <c r="W585" i="1"/>
  <c r="AE585" i="1"/>
  <c r="AM585" i="1"/>
  <c r="H585" i="1"/>
  <c r="P585" i="1"/>
  <c r="X585" i="1"/>
  <c r="AF585" i="1"/>
  <c r="AN585" i="1"/>
  <c r="Z585" i="1"/>
  <c r="I585" i="1"/>
  <c r="AA585" i="1"/>
  <c r="J585" i="1"/>
  <c r="AG585" i="1"/>
  <c r="K585" i="1"/>
  <c r="AH585" i="1"/>
  <c r="Q585" i="1"/>
  <c r="AI585" i="1"/>
  <c r="R585" i="1"/>
  <c r="S585" i="1"/>
  <c r="Y585" i="1"/>
  <c r="D585" i="1"/>
  <c r="F561" i="1"/>
  <c r="N561" i="1"/>
  <c r="V561" i="1"/>
  <c r="AD561" i="1"/>
  <c r="AL561" i="1"/>
  <c r="G561" i="1"/>
  <c r="O561" i="1"/>
  <c r="W561" i="1"/>
  <c r="AE561" i="1"/>
  <c r="AM561" i="1"/>
  <c r="H561" i="1"/>
  <c r="P561" i="1"/>
  <c r="X561" i="1"/>
  <c r="AF561" i="1"/>
  <c r="AN561" i="1"/>
  <c r="Q561" i="1"/>
  <c r="AB561" i="1"/>
  <c r="E561" i="1"/>
  <c r="S561" i="1"/>
  <c r="AG561" i="1"/>
  <c r="J561" i="1"/>
  <c r="Z561" i="1"/>
  <c r="K561" i="1"/>
  <c r="AA561" i="1"/>
  <c r="L561" i="1"/>
  <c r="AC561" i="1"/>
  <c r="M561" i="1"/>
  <c r="AH561" i="1"/>
  <c r="R561" i="1"/>
  <c r="AI561" i="1"/>
  <c r="U561" i="1"/>
  <c r="Y561" i="1"/>
  <c r="AJ561" i="1"/>
  <c r="AK561" i="1"/>
  <c r="T561" i="1"/>
  <c r="I561" i="1"/>
  <c r="D561" i="1"/>
  <c r="F545" i="1"/>
  <c r="N545" i="1"/>
  <c r="V545" i="1"/>
  <c r="AD545" i="1"/>
  <c r="AL545" i="1"/>
  <c r="G545" i="1"/>
  <c r="O545" i="1"/>
  <c r="W545" i="1"/>
  <c r="AE545" i="1"/>
  <c r="AM545" i="1"/>
  <c r="H545" i="1"/>
  <c r="P545" i="1"/>
  <c r="X545" i="1"/>
  <c r="AF545" i="1"/>
  <c r="AN545" i="1"/>
  <c r="I545" i="1"/>
  <c r="Q545" i="1"/>
  <c r="Y545" i="1"/>
  <c r="AG545" i="1"/>
  <c r="J545" i="1"/>
  <c r="R545" i="1"/>
  <c r="Z545" i="1"/>
  <c r="AH545" i="1"/>
  <c r="E545" i="1"/>
  <c r="AB545" i="1"/>
  <c r="L545" i="1"/>
  <c r="AI545" i="1"/>
  <c r="U545" i="1"/>
  <c r="AA545" i="1"/>
  <c r="AC545" i="1"/>
  <c r="AJ545" i="1"/>
  <c r="K545" i="1"/>
  <c r="AK545" i="1"/>
  <c r="S545" i="1"/>
  <c r="T545" i="1"/>
  <c r="M545" i="1"/>
  <c r="D545" i="1"/>
  <c r="F521" i="1"/>
  <c r="N521" i="1"/>
  <c r="V521" i="1"/>
  <c r="AD521" i="1"/>
  <c r="AL521" i="1"/>
  <c r="G521" i="1"/>
  <c r="O521" i="1"/>
  <c r="W521" i="1"/>
  <c r="AE521" i="1"/>
  <c r="AM521" i="1"/>
  <c r="H521" i="1"/>
  <c r="P521" i="1"/>
  <c r="X521" i="1"/>
  <c r="AF521" i="1"/>
  <c r="AN521" i="1"/>
  <c r="I521" i="1"/>
  <c r="Q521" i="1"/>
  <c r="Y521" i="1"/>
  <c r="AG521" i="1"/>
  <c r="J521" i="1"/>
  <c r="R521" i="1"/>
  <c r="Z521" i="1"/>
  <c r="AH521" i="1"/>
  <c r="S521" i="1"/>
  <c r="AK521" i="1"/>
  <c r="U521" i="1"/>
  <c r="E521" i="1"/>
  <c r="AI521" i="1"/>
  <c r="K521" i="1"/>
  <c r="AJ521" i="1"/>
  <c r="L521" i="1"/>
  <c r="M521" i="1"/>
  <c r="T521" i="1"/>
  <c r="AA521" i="1"/>
  <c r="AB521" i="1"/>
  <c r="AC521" i="1"/>
  <c r="D521" i="1"/>
  <c r="F497" i="1"/>
  <c r="N497" i="1"/>
  <c r="V497" i="1"/>
  <c r="AD497" i="1"/>
  <c r="AL497" i="1"/>
  <c r="G497" i="1"/>
  <c r="O497" i="1"/>
  <c r="W497" i="1"/>
  <c r="AE497" i="1"/>
  <c r="AM497" i="1"/>
  <c r="H497" i="1"/>
  <c r="P497" i="1"/>
  <c r="X497" i="1"/>
  <c r="AF497" i="1"/>
  <c r="AN497" i="1"/>
  <c r="I497" i="1"/>
  <c r="Q497" i="1"/>
  <c r="Y497" i="1"/>
  <c r="AG497" i="1"/>
  <c r="J497" i="1"/>
  <c r="R497" i="1"/>
  <c r="Z497" i="1"/>
  <c r="AH497" i="1"/>
  <c r="E497" i="1"/>
  <c r="AB497" i="1"/>
  <c r="K497" i="1"/>
  <c r="AC497" i="1"/>
  <c r="L497" i="1"/>
  <c r="AI497" i="1"/>
  <c r="M497" i="1"/>
  <c r="AJ497" i="1"/>
  <c r="T497" i="1"/>
  <c r="U497" i="1"/>
  <c r="AA497" i="1"/>
  <c r="AK497" i="1"/>
  <c r="S497" i="1"/>
  <c r="D497" i="1"/>
  <c r="F473" i="1"/>
  <c r="N473" i="1"/>
  <c r="V473" i="1"/>
  <c r="AD473" i="1"/>
  <c r="AL473" i="1"/>
  <c r="G473" i="1"/>
  <c r="O473" i="1"/>
  <c r="W473" i="1"/>
  <c r="AE473" i="1"/>
  <c r="AM473" i="1"/>
  <c r="H473" i="1"/>
  <c r="P473" i="1"/>
  <c r="X473" i="1"/>
  <c r="AF473" i="1"/>
  <c r="AN473" i="1"/>
  <c r="I473" i="1"/>
  <c r="Q473" i="1"/>
  <c r="Y473" i="1"/>
  <c r="AG473" i="1"/>
  <c r="J473" i="1"/>
  <c r="R473" i="1"/>
  <c r="Z473" i="1"/>
  <c r="AH473" i="1"/>
  <c r="S473" i="1"/>
  <c r="AK473" i="1"/>
  <c r="T473" i="1"/>
  <c r="U473" i="1"/>
  <c r="AA473" i="1"/>
  <c r="E473" i="1"/>
  <c r="AB473" i="1"/>
  <c r="L473" i="1"/>
  <c r="M473" i="1"/>
  <c r="AC473" i="1"/>
  <c r="AI473" i="1"/>
  <c r="AJ473" i="1"/>
  <c r="K473" i="1"/>
  <c r="D473" i="1"/>
  <c r="E441" i="1"/>
  <c r="M441" i="1"/>
  <c r="U441" i="1"/>
  <c r="AC441" i="1"/>
  <c r="AK441" i="1"/>
  <c r="F441" i="1"/>
  <c r="N441" i="1"/>
  <c r="V441" i="1"/>
  <c r="AD441" i="1"/>
  <c r="AL441" i="1"/>
  <c r="H441" i="1"/>
  <c r="R441" i="1"/>
  <c r="AB441" i="1"/>
  <c r="AN441" i="1"/>
  <c r="I441" i="1"/>
  <c r="S441" i="1"/>
  <c r="AE441" i="1"/>
  <c r="J441" i="1"/>
  <c r="T441" i="1"/>
  <c r="AF441" i="1"/>
  <c r="K441" i="1"/>
  <c r="W441" i="1"/>
  <c r="AG441" i="1"/>
  <c r="L441" i="1"/>
  <c r="X441" i="1"/>
  <c r="AH441" i="1"/>
  <c r="G441" i="1"/>
  <c r="AJ441" i="1"/>
  <c r="O441" i="1"/>
  <c r="AM441" i="1"/>
  <c r="P441" i="1"/>
  <c r="Q441" i="1"/>
  <c r="Y441" i="1"/>
  <c r="Z441" i="1"/>
  <c r="AA441" i="1"/>
  <c r="AI441" i="1"/>
  <c r="D441" i="1"/>
  <c r="L409" i="1"/>
  <c r="T409" i="1"/>
  <c r="AB409" i="1"/>
  <c r="AJ409" i="1"/>
  <c r="E409" i="1"/>
  <c r="M409" i="1"/>
  <c r="U409" i="1"/>
  <c r="AC409" i="1"/>
  <c r="AK409" i="1"/>
  <c r="K409" i="1"/>
  <c r="W409" i="1"/>
  <c r="AG409" i="1"/>
  <c r="N409" i="1"/>
  <c r="X409" i="1"/>
  <c r="AH409" i="1"/>
  <c r="O409" i="1"/>
  <c r="Y409" i="1"/>
  <c r="AI409" i="1"/>
  <c r="F409" i="1"/>
  <c r="P409" i="1"/>
  <c r="Z409" i="1"/>
  <c r="AL409" i="1"/>
  <c r="G409" i="1"/>
  <c r="Q409" i="1"/>
  <c r="AA409" i="1"/>
  <c r="AM409" i="1"/>
  <c r="J409" i="1"/>
  <c r="R409" i="1"/>
  <c r="S409" i="1"/>
  <c r="V409" i="1"/>
  <c r="AD409" i="1"/>
  <c r="H409" i="1"/>
  <c r="I409" i="1"/>
  <c r="AE409" i="1"/>
  <c r="AF409" i="1"/>
  <c r="AN409" i="1"/>
  <c r="D409" i="1"/>
  <c r="L385" i="1"/>
  <c r="T385" i="1"/>
  <c r="AB385" i="1"/>
  <c r="AJ385" i="1"/>
  <c r="E385" i="1"/>
  <c r="M385" i="1"/>
  <c r="U385" i="1"/>
  <c r="AC385" i="1"/>
  <c r="AK385" i="1"/>
  <c r="F385" i="1"/>
  <c r="N385" i="1"/>
  <c r="V385" i="1"/>
  <c r="AD385" i="1"/>
  <c r="AL385" i="1"/>
  <c r="K385" i="1"/>
  <c r="Y385" i="1"/>
  <c r="AM385" i="1"/>
  <c r="O385" i="1"/>
  <c r="Z385" i="1"/>
  <c r="AN385" i="1"/>
  <c r="P385" i="1"/>
  <c r="AA385" i="1"/>
  <c r="Q385" i="1"/>
  <c r="AE385" i="1"/>
  <c r="G385" i="1"/>
  <c r="R385" i="1"/>
  <c r="AF385" i="1"/>
  <c r="H385" i="1"/>
  <c r="AI385" i="1"/>
  <c r="I385" i="1"/>
  <c r="J385" i="1"/>
  <c r="S385" i="1"/>
  <c r="W385" i="1"/>
  <c r="X385" i="1"/>
  <c r="AG385" i="1"/>
  <c r="AH385" i="1"/>
  <c r="D385" i="1"/>
  <c r="L361" i="1"/>
  <c r="T361" i="1"/>
  <c r="AB361" i="1"/>
  <c r="AJ361" i="1"/>
  <c r="E361" i="1"/>
  <c r="M361" i="1"/>
  <c r="U361" i="1"/>
  <c r="AC361" i="1"/>
  <c r="AK361" i="1"/>
  <c r="F361" i="1"/>
  <c r="N361" i="1"/>
  <c r="V361" i="1"/>
  <c r="AD361" i="1"/>
  <c r="AL361" i="1"/>
  <c r="G361" i="1"/>
  <c r="O361" i="1"/>
  <c r="W361" i="1"/>
  <c r="AE361" i="1"/>
  <c r="AM361" i="1"/>
  <c r="H361" i="1"/>
  <c r="P361" i="1"/>
  <c r="X361" i="1"/>
  <c r="AF361" i="1"/>
  <c r="AN361" i="1"/>
  <c r="K361" i="1"/>
  <c r="AH361" i="1"/>
  <c r="Q361" i="1"/>
  <c r="AI361" i="1"/>
  <c r="R361" i="1"/>
  <c r="S361" i="1"/>
  <c r="Y361" i="1"/>
  <c r="Z361" i="1"/>
  <c r="AA361" i="1"/>
  <c r="AG361" i="1"/>
  <c r="I361" i="1"/>
  <c r="J361" i="1"/>
  <c r="D361" i="1"/>
  <c r="I337" i="1"/>
  <c r="Q337" i="1"/>
  <c r="Y337" i="1"/>
  <c r="AG337" i="1"/>
  <c r="J337" i="1"/>
  <c r="R337" i="1"/>
  <c r="Z337" i="1"/>
  <c r="AH337" i="1"/>
  <c r="F337" i="1"/>
  <c r="P337" i="1"/>
  <c r="AB337" i="1"/>
  <c r="AL337" i="1"/>
  <c r="G337" i="1"/>
  <c r="S337" i="1"/>
  <c r="AC337" i="1"/>
  <c r="AM337" i="1"/>
  <c r="H337" i="1"/>
  <c r="T337" i="1"/>
  <c r="AD337" i="1"/>
  <c r="AN337" i="1"/>
  <c r="K337" i="1"/>
  <c r="U337" i="1"/>
  <c r="AE337" i="1"/>
  <c r="L337" i="1"/>
  <c r="V337" i="1"/>
  <c r="AF337" i="1"/>
  <c r="W337" i="1"/>
  <c r="X337" i="1"/>
  <c r="AA337" i="1"/>
  <c r="AI337" i="1"/>
  <c r="E337" i="1"/>
  <c r="AJ337" i="1"/>
  <c r="N337" i="1"/>
  <c r="O337" i="1"/>
  <c r="AK337" i="1"/>
  <c r="M337" i="1"/>
  <c r="D337" i="1"/>
  <c r="I321" i="1"/>
  <c r="Q321" i="1"/>
  <c r="Y321" i="1"/>
  <c r="AG321" i="1"/>
  <c r="J321" i="1"/>
  <c r="R321" i="1"/>
  <c r="Z321" i="1"/>
  <c r="AH321" i="1"/>
  <c r="K321" i="1"/>
  <c r="S321" i="1"/>
  <c r="AA321" i="1"/>
  <c r="AI321" i="1"/>
  <c r="L321" i="1"/>
  <c r="T321" i="1"/>
  <c r="AB321" i="1"/>
  <c r="AJ321" i="1"/>
  <c r="E321" i="1"/>
  <c r="M321" i="1"/>
  <c r="U321" i="1"/>
  <c r="AC321" i="1"/>
  <c r="AK321" i="1"/>
  <c r="O321" i="1"/>
  <c r="AL321" i="1"/>
  <c r="P321" i="1"/>
  <c r="AM321" i="1"/>
  <c r="V321" i="1"/>
  <c r="AN321" i="1"/>
  <c r="W321" i="1"/>
  <c r="F321" i="1"/>
  <c r="X321" i="1"/>
  <c r="AD321" i="1"/>
  <c r="AE321" i="1"/>
  <c r="AF321" i="1"/>
  <c r="G321" i="1"/>
  <c r="H321" i="1"/>
  <c r="N321" i="1"/>
  <c r="D321" i="1"/>
  <c r="I297" i="1"/>
  <c r="Q297" i="1"/>
  <c r="Y297" i="1"/>
  <c r="AG297" i="1"/>
  <c r="J297" i="1"/>
  <c r="R297" i="1"/>
  <c r="Z297" i="1"/>
  <c r="AH297" i="1"/>
  <c r="K297" i="1"/>
  <c r="S297" i="1"/>
  <c r="AA297" i="1"/>
  <c r="AI297" i="1"/>
  <c r="L297" i="1"/>
  <c r="T297" i="1"/>
  <c r="AB297" i="1"/>
  <c r="AJ297" i="1"/>
  <c r="E297" i="1"/>
  <c r="M297" i="1"/>
  <c r="U297" i="1"/>
  <c r="AC297" i="1"/>
  <c r="AK297" i="1"/>
  <c r="F297" i="1"/>
  <c r="X297" i="1"/>
  <c r="G297" i="1"/>
  <c r="AD297" i="1"/>
  <c r="H297" i="1"/>
  <c r="AE297" i="1"/>
  <c r="N297" i="1"/>
  <c r="AF297" i="1"/>
  <c r="O297" i="1"/>
  <c r="AL297" i="1"/>
  <c r="AM297" i="1"/>
  <c r="AN297" i="1"/>
  <c r="P297" i="1"/>
  <c r="V297" i="1"/>
  <c r="W297" i="1"/>
  <c r="D297" i="1"/>
  <c r="K273" i="1"/>
  <c r="S273" i="1"/>
  <c r="AA273" i="1"/>
  <c r="AI273" i="1"/>
  <c r="L273" i="1"/>
  <c r="T273" i="1"/>
  <c r="AB273" i="1"/>
  <c r="AJ273" i="1"/>
  <c r="G273" i="1"/>
  <c r="Q273" i="1"/>
  <c r="AC273" i="1"/>
  <c r="AM273" i="1"/>
  <c r="H273" i="1"/>
  <c r="R273" i="1"/>
  <c r="AD273" i="1"/>
  <c r="AN273" i="1"/>
  <c r="I273" i="1"/>
  <c r="U273" i="1"/>
  <c r="AE273" i="1"/>
  <c r="J273" i="1"/>
  <c r="V273" i="1"/>
  <c r="AF273" i="1"/>
  <c r="M273" i="1"/>
  <c r="W273" i="1"/>
  <c r="AG273" i="1"/>
  <c r="X273" i="1"/>
  <c r="Y273" i="1"/>
  <c r="Z273" i="1"/>
  <c r="E273" i="1"/>
  <c r="AH273" i="1"/>
  <c r="F273" i="1"/>
  <c r="AK273" i="1"/>
  <c r="O273" i="1"/>
  <c r="P273" i="1"/>
  <c r="AL273" i="1"/>
  <c r="N273" i="1"/>
  <c r="D273" i="1"/>
  <c r="F249" i="1"/>
  <c r="N249" i="1"/>
  <c r="V249" i="1"/>
  <c r="AD249" i="1"/>
  <c r="AL249" i="1"/>
  <c r="G249" i="1"/>
  <c r="O249" i="1"/>
  <c r="W249" i="1"/>
  <c r="AE249" i="1"/>
  <c r="AM249" i="1"/>
  <c r="H249" i="1"/>
  <c r="P249" i="1"/>
  <c r="X249" i="1"/>
  <c r="AF249" i="1"/>
  <c r="Q249" i="1"/>
  <c r="AB249" i="1"/>
  <c r="R249" i="1"/>
  <c r="AC249" i="1"/>
  <c r="E249" i="1"/>
  <c r="S249" i="1"/>
  <c r="AG249" i="1"/>
  <c r="I249" i="1"/>
  <c r="T249" i="1"/>
  <c r="AH249" i="1"/>
  <c r="J249" i="1"/>
  <c r="U249" i="1"/>
  <c r="AI249" i="1"/>
  <c r="AK249" i="1"/>
  <c r="K249" i="1"/>
  <c r="AN249" i="1"/>
  <c r="L249" i="1"/>
  <c r="M249" i="1"/>
  <c r="Y249" i="1"/>
  <c r="Z249" i="1"/>
  <c r="AA249" i="1"/>
  <c r="AJ249" i="1"/>
  <c r="D249" i="1"/>
  <c r="G225" i="1"/>
  <c r="O225" i="1"/>
  <c r="W225" i="1"/>
  <c r="AE225" i="1"/>
  <c r="AM225" i="1"/>
  <c r="H225" i="1"/>
  <c r="P225" i="1"/>
  <c r="X225" i="1"/>
  <c r="AF225" i="1"/>
  <c r="AN225" i="1"/>
  <c r="F225" i="1"/>
  <c r="R225" i="1"/>
  <c r="AB225" i="1"/>
  <c r="AL225" i="1"/>
  <c r="I225" i="1"/>
  <c r="S225" i="1"/>
  <c r="AC225" i="1"/>
  <c r="J225" i="1"/>
  <c r="T225" i="1"/>
  <c r="AD225" i="1"/>
  <c r="K225" i="1"/>
  <c r="U225" i="1"/>
  <c r="AG225" i="1"/>
  <c r="L225" i="1"/>
  <c r="V225" i="1"/>
  <c r="AH225" i="1"/>
  <c r="AA225" i="1"/>
  <c r="AI225" i="1"/>
  <c r="E225" i="1"/>
  <c r="AJ225" i="1"/>
  <c r="M225" i="1"/>
  <c r="AK225" i="1"/>
  <c r="N225" i="1"/>
  <c r="Q225" i="1"/>
  <c r="Y225" i="1"/>
  <c r="Z225" i="1"/>
  <c r="D225" i="1"/>
  <c r="G201" i="1"/>
  <c r="O201" i="1"/>
  <c r="W201" i="1"/>
  <c r="AE201" i="1"/>
  <c r="AM201" i="1"/>
  <c r="H201" i="1"/>
  <c r="P201" i="1"/>
  <c r="X201" i="1"/>
  <c r="AF201" i="1"/>
  <c r="AN201" i="1"/>
  <c r="F201" i="1"/>
  <c r="R201" i="1"/>
  <c r="AB201" i="1"/>
  <c r="AL201" i="1"/>
  <c r="I201" i="1"/>
  <c r="S201" i="1"/>
  <c r="AC201" i="1"/>
  <c r="J201" i="1"/>
  <c r="T201" i="1"/>
  <c r="AD201" i="1"/>
  <c r="K201" i="1"/>
  <c r="U201" i="1"/>
  <c r="AG201" i="1"/>
  <c r="L201" i="1"/>
  <c r="V201" i="1"/>
  <c r="AH201" i="1"/>
  <c r="M201" i="1"/>
  <c r="AK201" i="1"/>
  <c r="N201" i="1"/>
  <c r="Q201" i="1"/>
  <c r="Y201" i="1"/>
  <c r="Z201" i="1"/>
  <c r="AA201" i="1"/>
  <c r="AI201" i="1"/>
  <c r="E201" i="1"/>
  <c r="AJ201" i="1"/>
  <c r="D201" i="1"/>
  <c r="G177" i="1"/>
  <c r="O177" i="1"/>
  <c r="W177" i="1"/>
  <c r="AE177" i="1"/>
  <c r="AM177" i="1"/>
  <c r="H177" i="1"/>
  <c r="P177" i="1"/>
  <c r="X177" i="1"/>
  <c r="AF177" i="1"/>
  <c r="AN177" i="1"/>
  <c r="M177" i="1"/>
  <c r="Y177" i="1"/>
  <c r="AI177" i="1"/>
  <c r="N177" i="1"/>
  <c r="Z177" i="1"/>
  <c r="AJ177" i="1"/>
  <c r="E177" i="1"/>
  <c r="Q177" i="1"/>
  <c r="AA177" i="1"/>
  <c r="AK177" i="1"/>
  <c r="F177" i="1"/>
  <c r="R177" i="1"/>
  <c r="AB177" i="1"/>
  <c r="AL177" i="1"/>
  <c r="I177" i="1"/>
  <c r="S177" i="1"/>
  <c r="AC177" i="1"/>
  <c r="L177" i="1"/>
  <c r="T177" i="1"/>
  <c r="U177" i="1"/>
  <c r="V177" i="1"/>
  <c r="AD177" i="1"/>
  <c r="J177" i="1"/>
  <c r="K177" i="1"/>
  <c r="AG177" i="1"/>
  <c r="AH177" i="1"/>
  <c r="D177" i="1"/>
  <c r="H153" i="1"/>
  <c r="P153" i="1"/>
  <c r="X153" i="1"/>
  <c r="AF153" i="1"/>
  <c r="AN153" i="1"/>
  <c r="I153" i="1"/>
  <c r="Q153" i="1"/>
  <c r="Y153" i="1"/>
  <c r="AG153" i="1"/>
  <c r="L153" i="1"/>
  <c r="V153" i="1"/>
  <c r="AH153" i="1"/>
  <c r="M153" i="1"/>
  <c r="W153" i="1"/>
  <c r="AI153" i="1"/>
  <c r="N153" i="1"/>
  <c r="Z153" i="1"/>
  <c r="AJ153" i="1"/>
  <c r="E153" i="1"/>
  <c r="O153" i="1"/>
  <c r="AA153" i="1"/>
  <c r="AK153" i="1"/>
  <c r="F153" i="1"/>
  <c r="R153" i="1"/>
  <c r="AB153" i="1"/>
  <c r="AL153" i="1"/>
  <c r="K153" i="1"/>
  <c r="S153" i="1"/>
  <c r="T153" i="1"/>
  <c r="U153" i="1"/>
  <c r="AC153" i="1"/>
  <c r="J153" i="1"/>
  <c r="AD153" i="1"/>
  <c r="AE153" i="1"/>
  <c r="AM153" i="1"/>
  <c r="G153" i="1"/>
  <c r="D153" i="1"/>
  <c r="I80" i="1"/>
  <c r="Q80" i="1"/>
  <c r="Y80" i="1"/>
  <c r="AG80" i="1"/>
  <c r="J80" i="1"/>
  <c r="R80" i="1"/>
  <c r="Z80" i="1"/>
  <c r="AH80" i="1"/>
  <c r="K80" i="1"/>
  <c r="S80" i="1"/>
  <c r="AA80" i="1"/>
  <c r="AI80" i="1"/>
  <c r="L80" i="1"/>
  <c r="T80" i="1"/>
  <c r="AB80" i="1"/>
  <c r="AJ80" i="1"/>
  <c r="H80" i="1"/>
  <c r="X80" i="1"/>
  <c r="AN80" i="1"/>
  <c r="M80" i="1"/>
  <c r="AC80" i="1"/>
  <c r="N80" i="1"/>
  <c r="AD80" i="1"/>
  <c r="O80" i="1"/>
  <c r="AE80" i="1"/>
  <c r="P80" i="1"/>
  <c r="AF80" i="1"/>
  <c r="E80" i="1"/>
  <c r="W80" i="1"/>
  <c r="AK80" i="1"/>
  <c r="AL80" i="1"/>
  <c r="AM80" i="1"/>
  <c r="F80" i="1"/>
  <c r="G80" i="1"/>
  <c r="U80" i="1"/>
  <c r="V80" i="1"/>
  <c r="D80" i="1"/>
  <c r="E56" i="1"/>
  <c r="M56" i="1"/>
  <c r="U56" i="1"/>
  <c r="AC56" i="1"/>
  <c r="AK56" i="1"/>
  <c r="F56" i="1"/>
  <c r="N56" i="1"/>
  <c r="V56" i="1"/>
  <c r="AD56" i="1"/>
  <c r="AL56" i="1"/>
  <c r="O56" i="1"/>
  <c r="Y56" i="1"/>
  <c r="AI56" i="1"/>
  <c r="P56" i="1"/>
  <c r="Z56" i="1"/>
  <c r="AJ56" i="1"/>
  <c r="G56" i="1"/>
  <c r="Q56" i="1"/>
  <c r="AA56" i="1"/>
  <c r="AM56" i="1"/>
  <c r="H56" i="1"/>
  <c r="R56" i="1"/>
  <c r="AB56" i="1"/>
  <c r="AN56" i="1"/>
  <c r="I56" i="1"/>
  <c r="S56" i="1"/>
  <c r="AE56" i="1"/>
  <c r="W56" i="1"/>
  <c r="X56" i="1"/>
  <c r="AF56" i="1"/>
  <c r="AG56" i="1"/>
  <c r="J56" i="1"/>
  <c r="AH56" i="1"/>
  <c r="K56" i="1"/>
  <c r="L56" i="1"/>
  <c r="T56" i="1"/>
  <c r="D56" i="1"/>
  <c r="K16" i="1"/>
  <c r="S16" i="1"/>
  <c r="AA16" i="1"/>
  <c r="AI16" i="1"/>
  <c r="L16" i="1"/>
  <c r="T16" i="1"/>
  <c r="AB16" i="1"/>
  <c r="AJ16" i="1"/>
  <c r="E16" i="1"/>
  <c r="M16" i="1"/>
  <c r="U16" i="1"/>
  <c r="AC16" i="1"/>
  <c r="AK16" i="1"/>
  <c r="F16" i="1"/>
  <c r="N16" i="1"/>
  <c r="V16" i="1"/>
  <c r="AD16" i="1"/>
  <c r="AL16" i="1"/>
  <c r="G16" i="1"/>
  <c r="O16" i="1"/>
  <c r="W16" i="1"/>
  <c r="AE16" i="1"/>
  <c r="AM16" i="1"/>
  <c r="J16" i="1"/>
  <c r="AG16" i="1"/>
  <c r="P16" i="1"/>
  <c r="AH16" i="1"/>
  <c r="Z16" i="1"/>
  <c r="H16" i="1"/>
  <c r="AN16" i="1"/>
  <c r="I16" i="1"/>
  <c r="Q16" i="1"/>
  <c r="R16" i="1"/>
  <c r="X16" i="1"/>
  <c r="Y16" i="1"/>
  <c r="AF16" i="1"/>
  <c r="D16" i="1"/>
  <c r="G1678" i="1"/>
  <c r="O1678" i="1"/>
  <c r="W1678" i="1"/>
  <c r="AE1678" i="1"/>
  <c r="AM1678" i="1"/>
  <c r="D1678" i="1"/>
  <c r="T1678" i="1"/>
  <c r="H1678" i="1"/>
  <c r="P1678" i="1"/>
  <c r="X1678" i="1"/>
  <c r="AF1678" i="1"/>
  <c r="AN1678" i="1"/>
  <c r="AB1678" i="1"/>
  <c r="I1678" i="1"/>
  <c r="Q1678" i="1"/>
  <c r="Y1678" i="1"/>
  <c r="AG1678" i="1"/>
  <c r="L1678" i="1"/>
  <c r="J1678" i="1"/>
  <c r="R1678" i="1"/>
  <c r="Z1678" i="1"/>
  <c r="AH1678" i="1"/>
  <c r="K1678" i="1"/>
  <c r="S1678" i="1"/>
  <c r="AA1678" i="1"/>
  <c r="AI1678" i="1"/>
  <c r="AJ1678" i="1"/>
  <c r="U1678" i="1"/>
  <c r="AC1678" i="1"/>
  <c r="F1678" i="1"/>
  <c r="N1678" i="1"/>
  <c r="V1678" i="1"/>
  <c r="AD1678" i="1"/>
  <c r="AL1678" i="1"/>
  <c r="E1678" i="1"/>
  <c r="AK1678" i="1"/>
  <c r="M1678" i="1"/>
  <c r="G1670" i="1"/>
  <c r="O1670" i="1"/>
  <c r="W1670" i="1"/>
  <c r="AE1670" i="1"/>
  <c r="AM1670" i="1"/>
  <c r="D1670" i="1"/>
  <c r="AJ1670" i="1"/>
  <c r="H1670" i="1"/>
  <c r="P1670" i="1"/>
  <c r="X1670" i="1"/>
  <c r="AF1670" i="1"/>
  <c r="AN1670" i="1"/>
  <c r="AB1670" i="1"/>
  <c r="I1670" i="1"/>
  <c r="Q1670" i="1"/>
  <c r="Y1670" i="1"/>
  <c r="AG1670" i="1"/>
  <c r="T1670" i="1"/>
  <c r="J1670" i="1"/>
  <c r="R1670" i="1"/>
  <c r="Z1670" i="1"/>
  <c r="AH1670" i="1"/>
  <c r="L1670" i="1"/>
  <c r="K1670" i="1"/>
  <c r="S1670" i="1"/>
  <c r="AA1670" i="1"/>
  <c r="AI1670" i="1"/>
  <c r="U1670" i="1"/>
  <c r="V1670" i="1"/>
  <c r="AC1670" i="1"/>
  <c r="N1670" i="1"/>
  <c r="F1670" i="1"/>
  <c r="AD1670" i="1"/>
  <c r="AL1670" i="1"/>
  <c r="M1670" i="1"/>
  <c r="E1670" i="1"/>
  <c r="AK1670" i="1"/>
  <c r="G1662" i="1"/>
  <c r="O1662" i="1"/>
  <c r="W1662" i="1"/>
  <c r="AE1662" i="1"/>
  <c r="AM1662" i="1"/>
  <c r="D1662" i="1"/>
  <c r="T1662" i="1"/>
  <c r="H1662" i="1"/>
  <c r="P1662" i="1"/>
  <c r="X1662" i="1"/>
  <c r="AF1662" i="1"/>
  <c r="AN1662" i="1"/>
  <c r="AB1662" i="1"/>
  <c r="I1662" i="1"/>
  <c r="Q1662" i="1"/>
  <c r="Y1662" i="1"/>
  <c r="AG1662" i="1"/>
  <c r="J1662" i="1"/>
  <c r="R1662" i="1"/>
  <c r="Z1662" i="1"/>
  <c r="AH1662" i="1"/>
  <c r="K1662" i="1"/>
  <c r="S1662" i="1"/>
  <c r="AA1662" i="1"/>
  <c r="AI1662" i="1"/>
  <c r="L1662" i="1"/>
  <c r="AJ1662" i="1"/>
  <c r="U1662" i="1"/>
  <c r="V1662" i="1"/>
  <c r="AC1662" i="1"/>
  <c r="AL1662" i="1"/>
  <c r="F1662" i="1"/>
  <c r="AD1662" i="1"/>
  <c r="M1662" i="1"/>
  <c r="E1662" i="1"/>
  <c r="AK1662" i="1"/>
  <c r="N1662" i="1"/>
  <c r="G1654" i="1"/>
  <c r="O1654" i="1"/>
  <c r="W1654" i="1"/>
  <c r="AE1654" i="1"/>
  <c r="AM1654" i="1"/>
  <c r="D1654" i="1"/>
  <c r="L1654" i="1"/>
  <c r="H1654" i="1"/>
  <c r="P1654" i="1"/>
  <c r="X1654" i="1"/>
  <c r="AF1654" i="1"/>
  <c r="AN1654" i="1"/>
  <c r="I1654" i="1"/>
  <c r="Q1654" i="1"/>
  <c r="Y1654" i="1"/>
  <c r="AG1654" i="1"/>
  <c r="T1654" i="1"/>
  <c r="AJ1654" i="1"/>
  <c r="J1654" i="1"/>
  <c r="R1654" i="1"/>
  <c r="Z1654" i="1"/>
  <c r="AH1654" i="1"/>
  <c r="K1654" i="1"/>
  <c r="S1654" i="1"/>
  <c r="AA1654" i="1"/>
  <c r="AI1654" i="1"/>
  <c r="AB1654" i="1"/>
  <c r="U1654" i="1"/>
  <c r="M1654" i="1"/>
  <c r="V1654" i="1"/>
  <c r="AC1654" i="1"/>
  <c r="N1654" i="1"/>
  <c r="F1654" i="1"/>
  <c r="AD1654" i="1"/>
  <c r="AL1654" i="1"/>
  <c r="E1654" i="1"/>
  <c r="AK1654" i="1"/>
  <c r="G1646" i="1"/>
  <c r="O1646" i="1"/>
  <c r="W1646" i="1"/>
  <c r="AE1646" i="1"/>
  <c r="AM1646" i="1"/>
  <c r="D1646" i="1"/>
  <c r="L1646" i="1"/>
  <c r="H1646" i="1"/>
  <c r="P1646" i="1"/>
  <c r="X1646" i="1"/>
  <c r="AF1646" i="1"/>
  <c r="AN1646" i="1"/>
  <c r="T1646" i="1"/>
  <c r="I1646" i="1"/>
  <c r="Q1646" i="1"/>
  <c r="Y1646" i="1"/>
  <c r="AG1646" i="1"/>
  <c r="AJ1646" i="1"/>
  <c r="J1646" i="1"/>
  <c r="R1646" i="1"/>
  <c r="Z1646" i="1"/>
  <c r="AH1646" i="1"/>
  <c r="AB1646" i="1"/>
  <c r="K1646" i="1"/>
  <c r="S1646" i="1"/>
  <c r="AA1646" i="1"/>
  <c r="AI1646" i="1"/>
  <c r="U1646" i="1"/>
  <c r="M1646" i="1"/>
  <c r="V1646" i="1"/>
  <c r="AC1646" i="1"/>
  <c r="F1646" i="1"/>
  <c r="AD1646" i="1"/>
  <c r="N1646" i="1"/>
  <c r="E1646" i="1"/>
  <c r="AK1646" i="1"/>
  <c r="AL1646" i="1"/>
  <c r="G1638" i="1"/>
  <c r="O1638" i="1"/>
  <c r="W1638" i="1"/>
  <c r="AE1638" i="1"/>
  <c r="AM1638" i="1"/>
  <c r="D1638" i="1"/>
  <c r="AB1638" i="1"/>
  <c r="H1638" i="1"/>
  <c r="P1638" i="1"/>
  <c r="X1638" i="1"/>
  <c r="AF1638" i="1"/>
  <c r="AN1638" i="1"/>
  <c r="T1638" i="1"/>
  <c r="I1638" i="1"/>
  <c r="Q1638" i="1"/>
  <c r="Y1638" i="1"/>
  <c r="AG1638" i="1"/>
  <c r="AJ1638" i="1"/>
  <c r="J1638" i="1"/>
  <c r="R1638" i="1"/>
  <c r="Z1638" i="1"/>
  <c r="AH1638" i="1"/>
  <c r="K1638" i="1"/>
  <c r="S1638" i="1"/>
  <c r="AA1638" i="1"/>
  <c r="AI1638" i="1"/>
  <c r="L1638" i="1"/>
  <c r="U1638" i="1"/>
  <c r="M1638" i="1"/>
  <c r="V1638" i="1"/>
  <c r="AC1638" i="1"/>
  <c r="N1638" i="1"/>
  <c r="F1638" i="1"/>
  <c r="AD1638" i="1"/>
  <c r="E1638" i="1"/>
  <c r="AK1638" i="1"/>
  <c r="AL1638" i="1"/>
  <c r="K1630" i="1"/>
  <c r="S1630" i="1"/>
  <c r="AA1630" i="1"/>
  <c r="AI1630" i="1"/>
  <c r="P1630" i="1"/>
  <c r="L1630" i="1"/>
  <c r="T1630" i="1"/>
  <c r="AB1630" i="1"/>
  <c r="AJ1630" i="1"/>
  <c r="D1630" i="1"/>
  <c r="X1630" i="1"/>
  <c r="E1630" i="1"/>
  <c r="M1630" i="1"/>
  <c r="U1630" i="1"/>
  <c r="AC1630" i="1"/>
  <c r="AK1630" i="1"/>
  <c r="H1630" i="1"/>
  <c r="AF1630" i="1"/>
  <c r="F1630" i="1"/>
  <c r="N1630" i="1"/>
  <c r="V1630" i="1"/>
  <c r="AD1630" i="1"/>
  <c r="AL1630" i="1"/>
  <c r="G1630" i="1"/>
  <c r="O1630" i="1"/>
  <c r="W1630" i="1"/>
  <c r="AE1630" i="1"/>
  <c r="AM1630" i="1"/>
  <c r="AN1630" i="1"/>
  <c r="Q1630" i="1"/>
  <c r="R1630" i="1"/>
  <c r="Y1630" i="1"/>
  <c r="I1630" i="1"/>
  <c r="J1630" i="1"/>
  <c r="Z1630" i="1"/>
  <c r="AG1630" i="1"/>
  <c r="AH1630" i="1"/>
  <c r="K1622" i="1"/>
  <c r="S1622" i="1"/>
  <c r="AA1622" i="1"/>
  <c r="AI1622" i="1"/>
  <c r="X1622" i="1"/>
  <c r="L1622" i="1"/>
  <c r="T1622" i="1"/>
  <c r="AB1622" i="1"/>
  <c r="AJ1622" i="1"/>
  <c r="D1622" i="1"/>
  <c r="H1622" i="1"/>
  <c r="E1622" i="1"/>
  <c r="M1622" i="1"/>
  <c r="U1622" i="1"/>
  <c r="AC1622" i="1"/>
  <c r="AK1622" i="1"/>
  <c r="AF1622" i="1"/>
  <c r="F1622" i="1"/>
  <c r="N1622" i="1"/>
  <c r="V1622" i="1"/>
  <c r="AD1622" i="1"/>
  <c r="AL1622" i="1"/>
  <c r="AN1622" i="1"/>
  <c r="G1622" i="1"/>
  <c r="O1622" i="1"/>
  <c r="W1622" i="1"/>
  <c r="AE1622" i="1"/>
  <c r="AM1622" i="1"/>
  <c r="P1622" i="1"/>
  <c r="Q1622" i="1"/>
  <c r="R1622" i="1"/>
  <c r="AH1622" i="1"/>
  <c r="J1622" i="1"/>
  <c r="Y1622" i="1"/>
  <c r="Z1622" i="1"/>
  <c r="I1622" i="1"/>
  <c r="AG1622" i="1"/>
  <c r="G1606" i="1"/>
  <c r="O1606" i="1"/>
  <c r="W1606" i="1"/>
  <c r="AE1606" i="1"/>
  <c r="AM1606" i="1"/>
  <c r="L1606" i="1"/>
  <c r="H1606" i="1"/>
  <c r="P1606" i="1"/>
  <c r="X1606" i="1"/>
  <c r="AF1606" i="1"/>
  <c r="AN1606" i="1"/>
  <c r="T1606" i="1"/>
  <c r="I1606" i="1"/>
  <c r="Q1606" i="1"/>
  <c r="Y1606" i="1"/>
  <c r="AG1606" i="1"/>
  <c r="D1606" i="1"/>
  <c r="J1606" i="1"/>
  <c r="R1606" i="1"/>
  <c r="Z1606" i="1"/>
  <c r="AH1606" i="1"/>
  <c r="AB1606" i="1"/>
  <c r="K1606" i="1"/>
  <c r="S1606" i="1"/>
  <c r="AA1606" i="1"/>
  <c r="AI1606" i="1"/>
  <c r="AJ1606" i="1"/>
  <c r="M1606" i="1"/>
  <c r="N1606" i="1"/>
  <c r="U1606" i="1"/>
  <c r="E1606" i="1"/>
  <c r="F1606" i="1"/>
  <c r="V1606" i="1"/>
  <c r="AD1606" i="1"/>
  <c r="AC1606" i="1"/>
  <c r="AK1606" i="1"/>
  <c r="AL1606" i="1"/>
  <c r="G1598" i="1"/>
  <c r="O1598" i="1"/>
  <c r="W1598" i="1"/>
  <c r="AE1598" i="1"/>
  <c r="AM1598" i="1"/>
  <c r="T1598" i="1"/>
  <c r="AJ1598" i="1"/>
  <c r="H1598" i="1"/>
  <c r="P1598" i="1"/>
  <c r="X1598" i="1"/>
  <c r="AF1598" i="1"/>
  <c r="AN1598" i="1"/>
  <c r="L1598" i="1"/>
  <c r="I1598" i="1"/>
  <c r="Q1598" i="1"/>
  <c r="Y1598" i="1"/>
  <c r="AG1598" i="1"/>
  <c r="D1598" i="1"/>
  <c r="J1598" i="1"/>
  <c r="R1598" i="1"/>
  <c r="Z1598" i="1"/>
  <c r="AH1598" i="1"/>
  <c r="K1598" i="1"/>
  <c r="S1598" i="1"/>
  <c r="AA1598" i="1"/>
  <c r="AI1598" i="1"/>
  <c r="AB1598" i="1"/>
  <c r="M1598" i="1"/>
  <c r="AK1598" i="1"/>
  <c r="N1598" i="1"/>
  <c r="U1598" i="1"/>
  <c r="V1598" i="1"/>
  <c r="AD1598" i="1"/>
  <c r="E1598" i="1"/>
  <c r="AC1598" i="1"/>
  <c r="AL1598" i="1"/>
  <c r="F1598" i="1"/>
  <c r="J1574" i="1"/>
  <c r="R1574" i="1"/>
  <c r="Z1574" i="1"/>
  <c r="AH1574" i="1"/>
  <c r="K1574" i="1"/>
  <c r="S1574" i="1"/>
  <c r="AA1574" i="1"/>
  <c r="AI1574" i="1"/>
  <c r="L1574" i="1"/>
  <c r="T1574" i="1"/>
  <c r="AB1574" i="1"/>
  <c r="AJ1574" i="1"/>
  <c r="E1574" i="1"/>
  <c r="M1574" i="1"/>
  <c r="U1574" i="1"/>
  <c r="AC1574" i="1"/>
  <c r="AK1574" i="1"/>
  <c r="F1574" i="1"/>
  <c r="N1574" i="1"/>
  <c r="V1574" i="1"/>
  <c r="AD1574" i="1"/>
  <c r="AL1574" i="1"/>
  <c r="H1574" i="1"/>
  <c r="AE1574" i="1"/>
  <c r="W1574" i="1"/>
  <c r="I1574" i="1"/>
  <c r="AF1574" i="1"/>
  <c r="O1574" i="1"/>
  <c r="AG1574" i="1"/>
  <c r="P1574" i="1"/>
  <c r="AM1574" i="1"/>
  <c r="D1574" i="1"/>
  <c r="Q1574" i="1"/>
  <c r="AN1574" i="1"/>
  <c r="G1574" i="1"/>
  <c r="X1574" i="1"/>
  <c r="Y1574" i="1"/>
  <c r="J1566" i="1"/>
  <c r="R1566" i="1"/>
  <c r="Z1566" i="1"/>
  <c r="AH1566" i="1"/>
  <c r="K1566" i="1"/>
  <c r="S1566" i="1"/>
  <c r="AA1566" i="1"/>
  <c r="AI1566" i="1"/>
  <c r="L1566" i="1"/>
  <c r="T1566" i="1"/>
  <c r="AB1566" i="1"/>
  <c r="AJ1566" i="1"/>
  <c r="E1566" i="1"/>
  <c r="M1566" i="1"/>
  <c r="U1566" i="1"/>
  <c r="AC1566" i="1"/>
  <c r="AK1566" i="1"/>
  <c r="F1566" i="1"/>
  <c r="N1566" i="1"/>
  <c r="V1566" i="1"/>
  <c r="AD1566" i="1"/>
  <c r="AL1566" i="1"/>
  <c r="Q1566" i="1"/>
  <c r="AN1566" i="1"/>
  <c r="W1566" i="1"/>
  <c r="AF1566" i="1"/>
  <c r="X1566" i="1"/>
  <c r="I1566" i="1"/>
  <c r="D1566" i="1"/>
  <c r="G1566" i="1"/>
  <c r="Y1566" i="1"/>
  <c r="H1566" i="1"/>
  <c r="AE1566" i="1"/>
  <c r="O1566" i="1"/>
  <c r="P1566" i="1"/>
  <c r="AG1566" i="1"/>
  <c r="AM1566" i="1"/>
  <c r="J1558" i="1"/>
  <c r="R1558" i="1"/>
  <c r="Z1558" i="1"/>
  <c r="AH1558" i="1"/>
  <c r="K1558" i="1"/>
  <c r="S1558" i="1"/>
  <c r="AA1558" i="1"/>
  <c r="AI1558" i="1"/>
  <c r="L1558" i="1"/>
  <c r="T1558" i="1"/>
  <c r="AB1558" i="1"/>
  <c r="AJ1558" i="1"/>
  <c r="E1558" i="1"/>
  <c r="M1558" i="1"/>
  <c r="U1558" i="1"/>
  <c r="AC1558" i="1"/>
  <c r="AK1558" i="1"/>
  <c r="F1558" i="1"/>
  <c r="N1558" i="1"/>
  <c r="V1558" i="1"/>
  <c r="AD1558" i="1"/>
  <c r="AL1558" i="1"/>
  <c r="H1558" i="1"/>
  <c r="AE1558" i="1"/>
  <c r="W1558" i="1"/>
  <c r="I1558" i="1"/>
  <c r="AF1558" i="1"/>
  <c r="D1558" i="1"/>
  <c r="O1558" i="1"/>
  <c r="AG1558" i="1"/>
  <c r="P1558" i="1"/>
  <c r="AM1558" i="1"/>
  <c r="Q1558" i="1"/>
  <c r="AN1558" i="1"/>
  <c r="Y1558" i="1"/>
  <c r="X1558" i="1"/>
  <c r="G1558" i="1"/>
  <c r="J1550" i="1"/>
  <c r="R1550" i="1"/>
  <c r="Z1550" i="1"/>
  <c r="AH1550" i="1"/>
  <c r="K1550" i="1"/>
  <c r="S1550" i="1"/>
  <c r="AA1550" i="1"/>
  <c r="AI1550" i="1"/>
  <c r="L1550" i="1"/>
  <c r="T1550" i="1"/>
  <c r="AB1550" i="1"/>
  <c r="AJ1550" i="1"/>
  <c r="E1550" i="1"/>
  <c r="M1550" i="1"/>
  <c r="U1550" i="1"/>
  <c r="AC1550" i="1"/>
  <c r="AK1550" i="1"/>
  <c r="F1550" i="1"/>
  <c r="N1550" i="1"/>
  <c r="V1550" i="1"/>
  <c r="AD1550" i="1"/>
  <c r="AL1550" i="1"/>
  <c r="Q1550" i="1"/>
  <c r="AN1550" i="1"/>
  <c r="AF1550" i="1"/>
  <c r="D1550" i="1"/>
  <c r="W1550" i="1"/>
  <c r="I1550" i="1"/>
  <c r="X1550" i="1"/>
  <c r="G1550" i="1"/>
  <c r="Y1550" i="1"/>
  <c r="H1550" i="1"/>
  <c r="AE1550" i="1"/>
  <c r="O1550" i="1"/>
  <c r="AM1550" i="1"/>
  <c r="P1550" i="1"/>
  <c r="AG1550" i="1"/>
  <c r="J1542" i="1"/>
  <c r="R1542" i="1"/>
  <c r="Z1542" i="1"/>
  <c r="AH1542" i="1"/>
  <c r="K1542" i="1"/>
  <c r="S1542" i="1"/>
  <c r="AA1542" i="1"/>
  <c r="AI1542" i="1"/>
  <c r="L1542" i="1"/>
  <c r="T1542" i="1"/>
  <c r="AB1542" i="1"/>
  <c r="AJ1542" i="1"/>
  <c r="E1542" i="1"/>
  <c r="M1542" i="1"/>
  <c r="U1542" i="1"/>
  <c r="AC1542" i="1"/>
  <c r="AK1542" i="1"/>
  <c r="F1542" i="1"/>
  <c r="N1542" i="1"/>
  <c r="V1542" i="1"/>
  <c r="AD1542" i="1"/>
  <c r="AL1542" i="1"/>
  <c r="H1542" i="1"/>
  <c r="AE1542" i="1"/>
  <c r="I1542" i="1"/>
  <c r="AF1542" i="1"/>
  <c r="W1542" i="1"/>
  <c r="O1542" i="1"/>
  <c r="AG1542" i="1"/>
  <c r="P1542" i="1"/>
  <c r="AM1542" i="1"/>
  <c r="Q1542" i="1"/>
  <c r="AN1542" i="1"/>
  <c r="D1542" i="1"/>
  <c r="X1542" i="1"/>
  <c r="Y1542" i="1"/>
  <c r="G1542" i="1"/>
  <c r="J1534" i="1"/>
  <c r="R1534" i="1"/>
  <c r="Z1534" i="1"/>
  <c r="AH1534" i="1"/>
  <c r="K1534" i="1"/>
  <c r="S1534" i="1"/>
  <c r="AA1534" i="1"/>
  <c r="AI1534" i="1"/>
  <c r="L1534" i="1"/>
  <c r="T1534" i="1"/>
  <c r="AB1534" i="1"/>
  <c r="AJ1534" i="1"/>
  <c r="E1534" i="1"/>
  <c r="M1534" i="1"/>
  <c r="U1534" i="1"/>
  <c r="AC1534" i="1"/>
  <c r="AK1534" i="1"/>
  <c r="F1534" i="1"/>
  <c r="N1534" i="1"/>
  <c r="V1534" i="1"/>
  <c r="AD1534" i="1"/>
  <c r="AL1534" i="1"/>
  <c r="Q1534" i="1"/>
  <c r="AN1534" i="1"/>
  <c r="AF1534" i="1"/>
  <c r="W1534" i="1"/>
  <c r="X1534" i="1"/>
  <c r="G1534" i="1"/>
  <c r="Y1534" i="1"/>
  <c r="D1534" i="1"/>
  <c r="H1534" i="1"/>
  <c r="AE1534" i="1"/>
  <c r="I1534" i="1"/>
  <c r="AM1534" i="1"/>
  <c r="P1534" i="1"/>
  <c r="O1534" i="1"/>
  <c r="AG1534" i="1"/>
  <c r="J1526" i="1"/>
  <c r="R1526" i="1"/>
  <c r="Z1526" i="1"/>
  <c r="AH1526" i="1"/>
  <c r="K1526" i="1"/>
  <c r="S1526" i="1"/>
  <c r="AA1526" i="1"/>
  <c r="AI1526" i="1"/>
  <c r="L1526" i="1"/>
  <c r="T1526" i="1"/>
  <c r="AB1526" i="1"/>
  <c r="AJ1526" i="1"/>
  <c r="E1526" i="1"/>
  <c r="M1526" i="1"/>
  <c r="U1526" i="1"/>
  <c r="AC1526" i="1"/>
  <c r="AK1526" i="1"/>
  <c r="F1526" i="1"/>
  <c r="N1526" i="1"/>
  <c r="V1526" i="1"/>
  <c r="AD1526" i="1"/>
  <c r="AL1526" i="1"/>
  <c r="H1526" i="1"/>
  <c r="AE1526" i="1"/>
  <c r="I1526" i="1"/>
  <c r="AF1526" i="1"/>
  <c r="O1526" i="1"/>
  <c r="AG1526" i="1"/>
  <c r="D1526" i="1"/>
  <c r="P1526" i="1"/>
  <c r="AM1526" i="1"/>
  <c r="Q1526" i="1"/>
  <c r="AN1526" i="1"/>
  <c r="W1526" i="1"/>
  <c r="G1526" i="1"/>
  <c r="X1526" i="1"/>
  <c r="Y1526" i="1"/>
  <c r="J1518" i="1"/>
  <c r="R1518" i="1"/>
  <c r="Z1518" i="1"/>
  <c r="AH1518" i="1"/>
  <c r="K1518" i="1"/>
  <c r="S1518" i="1"/>
  <c r="AA1518" i="1"/>
  <c r="AI1518" i="1"/>
  <c r="L1518" i="1"/>
  <c r="T1518" i="1"/>
  <c r="AB1518" i="1"/>
  <c r="AJ1518" i="1"/>
  <c r="E1518" i="1"/>
  <c r="M1518" i="1"/>
  <c r="U1518" i="1"/>
  <c r="AC1518" i="1"/>
  <c r="AK1518" i="1"/>
  <c r="F1518" i="1"/>
  <c r="N1518" i="1"/>
  <c r="V1518" i="1"/>
  <c r="AD1518" i="1"/>
  <c r="AL1518" i="1"/>
  <c r="Q1518" i="1"/>
  <c r="AN1518" i="1"/>
  <c r="D1518" i="1"/>
  <c r="W1518" i="1"/>
  <c r="AF1518" i="1"/>
  <c r="X1518" i="1"/>
  <c r="G1518" i="1"/>
  <c r="Y1518" i="1"/>
  <c r="H1518" i="1"/>
  <c r="AE1518" i="1"/>
  <c r="I1518" i="1"/>
  <c r="AG1518" i="1"/>
  <c r="AM1518" i="1"/>
  <c r="O1518" i="1"/>
  <c r="P1518" i="1"/>
  <c r="J1510" i="1"/>
  <c r="R1510" i="1"/>
  <c r="Z1510" i="1"/>
  <c r="AH1510" i="1"/>
  <c r="K1510" i="1"/>
  <c r="S1510" i="1"/>
  <c r="AA1510" i="1"/>
  <c r="AI1510" i="1"/>
  <c r="L1510" i="1"/>
  <c r="T1510" i="1"/>
  <c r="AB1510" i="1"/>
  <c r="AJ1510" i="1"/>
  <c r="E1510" i="1"/>
  <c r="M1510" i="1"/>
  <c r="U1510" i="1"/>
  <c r="AC1510" i="1"/>
  <c r="AK1510" i="1"/>
  <c r="F1510" i="1"/>
  <c r="N1510" i="1"/>
  <c r="V1510" i="1"/>
  <c r="AD1510" i="1"/>
  <c r="AL1510" i="1"/>
  <c r="H1510" i="1"/>
  <c r="AE1510" i="1"/>
  <c r="I1510" i="1"/>
  <c r="AF1510" i="1"/>
  <c r="D1510" i="1"/>
  <c r="O1510" i="1"/>
  <c r="AG1510" i="1"/>
  <c r="P1510" i="1"/>
  <c r="AM1510" i="1"/>
  <c r="Q1510" i="1"/>
  <c r="AN1510" i="1"/>
  <c r="W1510" i="1"/>
  <c r="G1510" i="1"/>
  <c r="Y1510" i="1"/>
  <c r="X1510" i="1"/>
  <c r="J1502" i="1"/>
  <c r="R1502" i="1"/>
  <c r="Z1502" i="1"/>
  <c r="AH1502" i="1"/>
  <c r="K1502" i="1"/>
  <c r="S1502" i="1"/>
  <c r="AA1502" i="1"/>
  <c r="AI1502" i="1"/>
  <c r="L1502" i="1"/>
  <c r="T1502" i="1"/>
  <c r="AB1502" i="1"/>
  <c r="AJ1502" i="1"/>
  <c r="E1502" i="1"/>
  <c r="M1502" i="1"/>
  <c r="U1502" i="1"/>
  <c r="AC1502" i="1"/>
  <c r="AK1502" i="1"/>
  <c r="F1502" i="1"/>
  <c r="N1502" i="1"/>
  <c r="V1502" i="1"/>
  <c r="AD1502" i="1"/>
  <c r="AL1502" i="1"/>
  <c r="Q1502" i="1"/>
  <c r="AN1502" i="1"/>
  <c r="AF1502" i="1"/>
  <c r="W1502" i="1"/>
  <c r="I1502" i="1"/>
  <c r="X1502" i="1"/>
  <c r="D1502" i="1"/>
  <c r="G1502" i="1"/>
  <c r="Y1502" i="1"/>
  <c r="H1502" i="1"/>
  <c r="AE1502" i="1"/>
  <c r="O1502" i="1"/>
  <c r="P1502" i="1"/>
  <c r="AG1502" i="1"/>
  <c r="AM1502" i="1"/>
  <c r="J1494" i="1"/>
  <c r="R1494" i="1"/>
  <c r="Z1494" i="1"/>
  <c r="AH1494" i="1"/>
  <c r="K1494" i="1"/>
  <c r="S1494" i="1"/>
  <c r="AA1494" i="1"/>
  <c r="AI1494" i="1"/>
  <c r="L1494" i="1"/>
  <c r="T1494" i="1"/>
  <c r="AB1494" i="1"/>
  <c r="AJ1494" i="1"/>
  <c r="E1494" i="1"/>
  <c r="M1494" i="1"/>
  <c r="U1494" i="1"/>
  <c r="AC1494" i="1"/>
  <c r="AK1494" i="1"/>
  <c r="F1494" i="1"/>
  <c r="N1494" i="1"/>
  <c r="V1494" i="1"/>
  <c r="AD1494" i="1"/>
  <c r="AL1494" i="1"/>
  <c r="H1494" i="1"/>
  <c r="AE1494" i="1"/>
  <c r="W1494" i="1"/>
  <c r="I1494" i="1"/>
  <c r="AF1494" i="1"/>
  <c r="O1494" i="1"/>
  <c r="AG1494" i="1"/>
  <c r="P1494" i="1"/>
  <c r="AM1494" i="1"/>
  <c r="Q1494" i="1"/>
  <c r="AN1494" i="1"/>
  <c r="D1494" i="1"/>
  <c r="Y1494" i="1"/>
  <c r="G1494" i="1"/>
  <c r="X1494" i="1"/>
  <c r="F1478" i="1"/>
  <c r="N1478" i="1"/>
  <c r="V1478" i="1"/>
  <c r="AD1478" i="1"/>
  <c r="AL1478" i="1"/>
  <c r="G1478" i="1"/>
  <c r="O1478" i="1"/>
  <c r="W1478" i="1"/>
  <c r="AE1478" i="1"/>
  <c r="AM1478" i="1"/>
  <c r="H1478" i="1"/>
  <c r="P1478" i="1"/>
  <c r="X1478" i="1"/>
  <c r="AF1478" i="1"/>
  <c r="AN1478" i="1"/>
  <c r="I1478" i="1"/>
  <c r="Q1478" i="1"/>
  <c r="Y1478" i="1"/>
  <c r="AG1478" i="1"/>
  <c r="J1478" i="1"/>
  <c r="R1478" i="1"/>
  <c r="Z1478" i="1"/>
  <c r="AH1478" i="1"/>
  <c r="M1478" i="1"/>
  <c r="AJ1478" i="1"/>
  <c r="S1478" i="1"/>
  <c r="AK1478" i="1"/>
  <c r="T1478" i="1"/>
  <c r="U1478" i="1"/>
  <c r="AB1478" i="1"/>
  <c r="AA1478" i="1"/>
  <c r="E1478" i="1"/>
  <c r="K1478" i="1"/>
  <c r="D1478" i="1"/>
  <c r="L1478" i="1"/>
  <c r="AC1478" i="1"/>
  <c r="AI1478" i="1"/>
  <c r="J1470" i="1"/>
  <c r="R1470" i="1"/>
  <c r="Z1470" i="1"/>
  <c r="AH1470" i="1"/>
  <c r="K1470" i="1"/>
  <c r="S1470" i="1"/>
  <c r="AA1470" i="1"/>
  <c r="AI1470" i="1"/>
  <c r="L1470" i="1"/>
  <c r="T1470" i="1"/>
  <c r="AB1470" i="1"/>
  <c r="AJ1470" i="1"/>
  <c r="E1470" i="1"/>
  <c r="M1470" i="1"/>
  <c r="U1470" i="1"/>
  <c r="AC1470" i="1"/>
  <c r="AK1470" i="1"/>
  <c r="F1470" i="1"/>
  <c r="N1470" i="1"/>
  <c r="V1470" i="1"/>
  <c r="AD1470" i="1"/>
  <c r="AL1470" i="1"/>
  <c r="I1470" i="1"/>
  <c r="AF1470" i="1"/>
  <c r="X1470" i="1"/>
  <c r="O1470" i="1"/>
  <c r="AG1470" i="1"/>
  <c r="P1470" i="1"/>
  <c r="AM1470" i="1"/>
  <c r="Q1470" i="1"/>
  <c r="AN1470" i="1"/>
  <c r="W1470" i="1"/>
  <c r="AE1470" i="1"/>
  <c r="G1470" i="1"/>
  <c r="D1470" i="1"/>
  <c r="H1470" i="1"/>
  <c r="Y1470" i="1"/>
  <c r="J1462" i="1"/>
  <c r="R1462" i="1"/>
  <c r="Z1462" i="1"/>
  <c r="AH1462" i="1"/>
  <c r="K1462" i="1"/>
  <c r="S1462" i="1"/>
  <c r="AA1462" i="1"/>
  <c r="AI1462" i="1"/>
  <c r="L1462" i="1"/>
  <c r="T1462" i="1"/>
  <c r="AB1462" i="1"/>
  <c r="AJ1462" i="1"/>
  <c r="E1462" i="1"/>
  <c r="M1462" i="1"/>
  <c r="U1462" i="1"/>
  <c r="AC1462" i="1"/>
  <c r="AK1462" i="1"/>
  <c r="F1462" i="1"/>
  <c r="N1462" i="1"/>
  <c r="V1462" i="1"/>
  <c r="AD1462" i="1"/>
  <c r="AL1462" i="1"/>
  <c r="W1462" i="1"/>
  <c r="O1462" i="1"/>
  <c r="X1462" i="1"/>
  <c r="G1462" i="1"/>
  <c r="Y1462" i="1"/>
  <c r="H1462" i="1"/>
  <c r="AE1462" i="1"/>
  <c r="I1462" i="1"/>
  <c r="AF1462" i="1"/>
  <c r="AG1462" i="1"/>
  <c r="P1462" i="1"/>
  <c r="Q1462" i="1"/>
  <c r="D1462" i="1"/>
  <c r="AM1462" i="1"/>
  <c r="AN1462" i="1"/>
  <c r="J1454" i="1"/>
  <c r="R1454" i="1"/>
  <c r="Z1454" i="1"/>
  <c r="AH1454" i="1"/>
  <c r="K1454" i="1"/>
  <c r="S1454" i="1"/>
  <c r="AA1454" i="1"/>
  <c r="AI1454" i="1"/>
  <c r="L1454" i="1"/>
  <c r="T1454" i="1"/>
  <c r="AB1454" i="1"/>
  <c r="AJ1454" i="1"/>
  <c r="E1454" i="1"/>
  <c r="M1454" i="1"/>
  <c r="U1454" i="1"/>
  <c r="AC1454" i="1"/>
  <c r="AK1454" i="1"/>
  <c r="F1454" i="1"/>
  <c r="N1454" i="1"/>
  <c r="V1454" i="1"/>
  <c r="AD1454" i="1"/>
  <c r="AL1454" i="1"/>
  <c r="I1454" i="1"/>
  <c r="AF1454" i="1"/>
  <c r="O1454" i="1"/>
  <c r="AG1454" i="1"/>
  <c r="P1454" i="1"/>
  <c r="AM1454" i="1"/>
  <c r="Q1454" i="1"/>
  <c r="AN1454" i="1"/>
  <c r="W1454" i="1"/>
  <c r="X1454" i="1"/>
  <c r="D1454" i="1"/>
  <c r="Y1454" i="1"/>
  <c r="AE1454" i="1"/>
  <c r="G1454" i="1"/>
  <c r="H1454" i="1"/>
  <c r="J1446" i="1"/>
  <c r="R1446" i="1"/>
  <c r="Z1446" i="1"/>
  <c r="AH1446" i="1"/>
  <c r="K1446" i="1"/>
  <c r="S1446" i="1"/>
  <c r="AA1446" i="1"/>
  <c r="AI1446" i="1"/>
  <c r="L1446" i="1"/>
  <c r="T1446" i="1"/>
  <c r="AB1446" i="1"/>
  <c r="AJ1446" i="1"/>
  <c r="E1446" i="1"/>
  <c r="M1446" i="1"/>
  <c r="U1446" i="1"/>
  <c r="AC1446" i="1"/>
  <c r="AK1446" i="1"/>
  <c r="F1446" i="1"/>
  <c r="N1446" i="1"/>
  <c r="V1446" i="1"/>
  <c r="AD1446" i="1"/>
  <c r="AL1446" i="1"/>
  <c r="W1446" i="1"/>
  <c r="O1446" i="1"/>
  <c r="X1446" i="1"/>
  <c r="AG1446" i="1"/>
  <c r="G1446" i="1"/>
  <c r="Y1446" i="1"/>
  <c r="H1446" i="1"/>
  <c r="AE1446" i="1"/>
  <c r="I1446" i="1"/>
  <c r="AF1446" i="1"/>
  <c r="D1446" i="1"/>
  <c r="P1446" i="1"/>
  <c r="Q1446" i="1"/>
  <c r="AM1446" i="1"/>
  <c r="AN1446" i="1"/>
  <c r="J1438" i="1"/>
  <c r="R1438" i="1"/>
  <c r="Z1438" i="1"/>
  <c r="AH1438" i="1"/>
  <c r="K1438" i="1"/>
  <c r="S1438" i="1"/>
  <c r="AA1438" i="1"/>
  <c r="AI1438" i="1"/>
  <c r="L1438" i="1"/>
  <c r="T1438" i="1"/>
  <c r="AB1438" i="1"/>
  <c r="AJ1438" i="1"/>
  <c r="E1438" i="1"/>
  <c r="M1438" i="1"/>
  <c r="U1438" i="1"/>
  <c r="AC1438" i="1"/>
  <c r="AK1438" i="1"/>
  <c r="F1438" i="1"/>
  <c r="N1438" i="1"/>
  <c r="V1438" i="1"/>
  <c r="AD1438" i="1"/>
  <c r="AL1438" i="1"/>
  <c r="I1438" i="1"/>
  <c r="AF1438" i="1"/>
  <c r="O1438" i="1"/>
  <c r="AG1438" i="1"/>
  <c r="X1438" i="1"/>
  <c r="P1438" i="1"/>
  <c r="AM1438" i="1"/>
  <c r="Q1438" i="1"/>
  <c r="AN1438" i="1"/>
  <c r="W1438" i="1"/>
  <c r="Y1438" i="1"/>
  <c r="H1438" i="1"/>
  <c r="AE1438" i="1"/>
  <c r="D1438" i="1"/>
  <c r="G1438" i="1"/>
  <c r="J1430" i="1"/>
  <c r="R1430" i="1"/>
  <c r="Z1430" i="1"/>
  <c r="AH1430" i="1"/>
  <c r="K1430" i="1"/>
  <c r="S1430" i="1"/>
  <c r="AA1430" i="1"/>
  <c r="AI1430" i="1"/>
  <c r="L1430" i="1"/>
  <c r="T1430" i="1"/>
  <c r="AB1430" i="1"/>
  <c r="AJ1430" i="1"/>
  <c r="E1430" i="1"/>
  <c r="M1430" i="1"/>
  <c r="U1430" i="1"/>
  <c r="AC1430" i="1"/>
  <c r="AK1430" i="1"/>
  <c r="F1430" i="1"/>
  <c r="N1430" i="1"/>
  <c r="V1430" i="1"/>
  <c r="AD1430" i="1"/>
  <c r="AL1430" i="1"/>
  <c r="W1430" i="1"/>
  <c r="X1430" i="1"/>
  <c r="O1430" i="1"/>
  <c r="G1430" i="1"/>
  <c r="Y1430" i="1"/>
  <c r="H1430" i="1"/>
  <c r="AE1430" i="1"/>
  <c r="I1430" i="1"/>
  <c r="AF1430" i="1"/>
  <c r="AG1430" i="1"/>
  <c r="D1430" i="1"/>
  <c r="AN1430" i="1"/>
  <c r="AM1430" i="1"/>
  <c r="P1430" i="1"/>
  <c r="Q1430" i="1"/>
  <c r="J1422" i="1"/>
  <c r="R1422" i="1"/>
  <c r="Z1422" i="1"/>
  <c r="AH1422" i="1"/>
  <c r="K1422" i="1"/>
  <c r="S1422" i="1"/>
  <c r="AA1422" i="1"/>
  <c r="AI1422" i="1"/>
  <c r="L1422" i="1"/>
  <c r="T1422" i="1"/>
  <c r="AB1422" i="1"/>
  <c r="AJ1422" i="1"/>
  <c r="E1422" i="1"/>
  <c r="M1422" i="1"/>
  <c r="U1422" i="1"/>
  <c r="AC1422" i="1"/>
  <c r="AK1422" i="1"/>
  <c r="F1422" i="1"/>
  <c r="N1422" i="1"/>
  <c r="V1422" i="1"/>
  <c r="AD1422" i="1"/>
  <c r="AL1422" i="1"/>
  <c r="I1422" i="1"/>
  <c r="AF1422" i="1"/>
  <c r="O1422" i="1"/>
  <c r="AG1422" i="1"/>
  <c r="P1422" i="1"/>
  <c r="AM1422" i="1"/>
  <c r="X1422" i="1"/>
  <c r="Q1422" i="1"/>
  <c r="AN1422" i="1"/>
  <c r="W1422" i="1"/>
  <c r="G1422" i="1"/>
  <c r="H1422" i="1"/>
  <c r="D1422" i="1"/>
  <c r="Y1422" i="1"/>
  <c r="AE1422" i="1"/>
  <c r="J1414" i="1"/>
  <c r="R1414" i="1"/>
  <c r="Z1414" i="1"/>
  <c r="AH1414" i="1"/>
  <c r="K1414" i="1"/>
  <c r="S1414" i="1"/>
  <c r="AA1414" i="1"/>
  <c r="AI1414" i="1"/>
  <c r="L1414" i="1"/>
  <c r="T1414" i="1"/>
  <c r="AB1414" i="1"/>
  <c r="AJ1414" i="1"/>
  <c r="E1414" i="1"/>
  <c r="M1414" i="1"/>
  <c r="U1414" i="1"/>
  <c r="AC1414" i="1"/>
  <c r="AK1414" i="1"/>
  <c r="F1414" i="1"/>
  <c r="N1414" i="1"/>
  <c r="V1414" i="1"/>
  <c r="AD1414" i="1"/>
  <c r="AL1414" i="1"/>
  <c r="W1414" i="1"/>
  <c r="X1414" i="1"/>
  <c r="AG1414" i="1"/>
  <c r="G1414" i="1"/>
  <c r="Y1414" i="1"/>
  <c r="H1414" i="1"/>
  <c r="AE1414" i="1"/>
  <c r="O1414" i="1"/>
  <c r="I1414" i="1"/>
  <c r="AF1414" i="1"/>
  <c r="AM1414" i="1"/>
  <c r="AN1414" i="1"/>
  <c r="P1414" i="1"/>
  <c r="D1414" i="1"/>
  <c r="Q1414" i="1"/>
  <c r="J1406" i="1"/>
  <c r="R1406" i="1"/>
  <c r="Z1406" i="1"/>
  <c r="AH1406" i="1"/>
  <c r="K1406" i="1"/>
  <c r="S1406" i="1"/>
  <c r="AA1406" i="1"/>
  <c r="AI1406" i="1"/>
  <c r="L1406" i="1"/>
  <c r="T1406" i="1"/>
  <c r="AB1406" i="1"/>
  <c r="AJ1406" i="1"/>
  <c r="E1406" i="1"/>
  <c r="M1406" i="1"/>
  <c r="U1406" i="1"/>
  <c r="AC1406" i="1"/>
  <c r="AK1406" i="1"/>
  <c r="F1406" i="1"/>
  <c r="N1406" i="1"/>
  <c r="V1406" i="1"/>
  <c r="AD1406" i="1"/>
  <c r="AL1406" i="1"/>
  <c r="I1406" i="1"/>
  <c r="AF1406" i="1"/>
  <c r="O1406" i="1"/>
  <c r="AG1406" i="1"/>
  <c r="P1406" i="1"/>
  <c r="AM1406" i="1"/>
  <c r="Q1406" i="1"/>
  <c r="AN1406" i="1"/>
  <c r="W1406" i="1"/>
  <c r="X1406" i="1"/>
  <c r="D1406" i="1"/>
  <c r="G1406" i="1"/>
  <c r="H1406" i="1"/>
  <c r="Y1406" i="1"/>
  <c r="AE1406" i="1"/>
  <c r="F1398" i="1"/>
  <c r="N1398" i="1"/>
  <c r="V1398" i="1"/>
  <c r="AD1398" i="1"/>
  <c r="AL1398" i="1"/>
  <c r="G1398" i="1"/>
  <c r="O1398" i="1"/>
  <c r="W1398" i="1"/>
  <c r="AE1398" i="1"/>
  <c r="AM1398" i="1"/>
  <c r="H1398" i="1"/>
  <c r="P1398" i="1"/>
  <c r="X1398" i="1"/>
  <c r="AF1398" i="1"/>
  <c r="AN1398" i="1"/>
  <c r="I1398" i="1"/>
  <c r="Q1398" i="1"/>
  <c r="Y1398" i="1"/>
  <c r="AG1398" i="1"/>
  <c r="J1398" i="1"/>
  <c r="R1398" i="1"/>
  <c r="Z1398" i="1"/>
  <c r="AH1398" i="1"/>
  <c r="E1398" i="1"/>
  <c r="AB1398" i="1"/>
  <c r="D1398" i="1"/>
  <c r="K1398" i="1"/>
  <c r="AC1398" i="1"/>
  <c r="L1398" i="1"/>
  <c r="AI1398" i="1"/>
  <c r="T1398" i="1"/>
  <c r="M1398" i="1"/>
  <c r="AJ1398" i="1"/>
  <c r="S1398" i="1"/>
  <c r="AK1398" i="1"/>
  <c r="U1398" i="1"/>
  <c r="AA1398" i="1"/>
  <c r="J1390" i="1"/>
  <c r="R1390" i="1"/>
  <c r="Z1390" i="1"/>
  <c r="AH1390" i="1"/>
  <c r="K1390" i="1"/>
  <c r="S1390" i="1"/>
  <c r="AA1390" i="1"/>
  <c r="AI1390" i="1"/>
  <c r="L1390" i="1"/>
  <c r="T1390" i="1"/>
  <c r="AB1390" i="1"/>
  <c r="AJ1390" i="1"/>
  <c r="E1390" i="1"/>
  <c r="M1390" i="1"/>
  <c r="U1390" i="1"/>
  <c r="AC1390" i="1"/>
  <c r="AK1390" i="1"/>
  <c r="F1390" i="1"/>
  <c r="N1390" i="1"/>
  <c r="V1390" i="1"/>
  <c r="AD1390" i="1"/>
  <c r="AL1390" i="1"/>
  <c r="X1390" i="1"/>
  <c r="G1390" i="1"/>
  <c r="Y1390" i="1"/>
  <c r="D1390" i="1"/>
  <c r="P1390" i="1"/>
  <c r="H1390" i="1"/>
  <c r="AE1390" i="1"/>
  <c r="I1390" i="1"/>
  <c r="AF1390" i="1"/>
  <c r="AM1390" i="1"/>
  <c r="O1390" i="1"/>
  <c r="AG1390" i="1"/>
  <c r="Q1390" i="1"/>
  <c r="W1390" i="1"/>
  <c r="AN1390" i="1"/>
  <c r="I1374" i="1"/>
  <c r="Q1374" i="1"/>
  <c r="Y1374" i="1"/>
  <c r="AG1374" i="1"/>
  <c r="J1374" i="1"/>
  <c r="R1374" i="1"/>
  <c r="Z1374" i="1"/>
  <c r="AH1374" i="1"/>
  <c r="K1374" i="1"/>
  <c r="S1374" i="1"/>
  <c r="AA1374" i="1"/>
  <c r="AI1374" i="1"/>
  <c r="L1374" i="1"/>
  <c r="T1374" i="1"/>
  <c r="AB1374" i="1"/>
  <c r="AJ1374" i="1"/>
  <c r="E1374" i="1"/>
  <c r="M1374" i="1"/>
  <c r="U1374" i="1"/>
  <c r="AC1374" i="1"/>
  <c r="AK1374" i="1"/>
  <c r="V1374" i="1"/>
  <c r="AN1374" i="1"/>
  <c r="W1374" i="1"/>
  <c r="F1374" i="1"/>
  <c r="X1374" i="1"/>
  <c r="G1374" i="1"/>
  <c r="AD1374" i="1"/>
  <c r="H1374" i="1"/>
  <c r="AE1374" i="1"/>
  <c r="AM1374" i="1"/>
  <c r="P1374" i="1"/>
  <c r="D1374" i="1"/>
  <c r="N1374" i="1"/>
  <c r="O1374" i="1"/>
  <c r="AF1374" i="1"/>
  <c r="AL1374" i="1"/>
  <c r="I1366" i="1"/>
  <c r="Q1366" i="1"/>
  <c r="Y1366" i="1"/>
  <c r="AG1366" i="1"/>
  <c r="J1366" i="1"/>
  <c r="R1366" i="1"/>
  <c r="Z1366" i="1"/>
  <c r="AH1366" i="1"/>
  <c r="K1366" i="1"/>
  <c r="S1366" i="1"/>
  <c r="AA1366" i="1"/>
  <c r="AI1366" i="1"/>
  <c r="L1366" i="1"/>
  <c r="T1366" i="1"/>
  <c r="AB1366" i="1"/>
  <c r="AJ1366" i="1"/>
  <c r="E1366" i="1"/>
  <c r="M1366" i="1"/>
  <c r="U1366" i="1"/>
  <c r="AC1366" i="1"/>
  <c r="AK1366" i="1"/>
  <c r="H1366" i="1"/>
  <c r="AE1366" i="1"/>
  <c r="N1366" i="1"/>
  <c r="AF1366" i="1"/>
  <c r="O1366" i="1"/>
  <c r="AL1366" i="1"/>
  <c r="P1366" i="1"/>
  <c r="AM1366" i="1"/>
  <c r="V1366" i="1"/>
  <c r="AN1366" i="1"/>
  <c r="X1366" i="1"/>
  <c r="F1366" i="1"/>
  <c r="D1366" i="1"/>
  <c r="G1366" i="1"/>
  <c r="W1366" i="1"/>
  <c r="AD1366" i="1"/>
  <c r="I1358" i="1"/>
  <c r="Q1358" i="1"/>
  <c r="Y1358" i="1"/>
  <c r="AG1358" i="1"/>
  <c r="J1358" i="1"/>
  <c r="R1358" i="1"/>
  <c r="Z1358" i="1"/>
  <c r="AH1358" i="1"/>
  <c r="K1358" i="1"/>
  <c r="S1358" i="1"/>
  <c r="AA1358" i="1"/>
  <c r="AI1358" i="1"/>
  <c r="L1358" i="1"/>
  <c r="T1358" i="1"/>
  <c r="AB1358" i="1"/>
  <c r="AJ1358" i="1"/>
  <c r="E1358" i="1"/>
  <c r="M1358" i="1"/>
  <c r="U1358" i="1"/>
  <c r="AC1358" i="1"/>
  <c r="AK1358" i="1"/>
  <c r="V1358" i="1"/>
  <c r="AN1358" i="1"/>
  <c r="W1358" i="1"/>
  <c r="F1358" i="1"/>
  <c r="X1358" i="1"/>
  <c r="G1358" i="1"/>
  <c r="AD1358" i="1"/>
  <c r="H1358" i="1"/>
  <c r="AE1358" i="1"/>
  <c r="AF1358" i="1"/>
  <c r="N1358" i="1"/>
  <c r="D1358" i="1"/>
  <c r="O1358" i="1"/>
  <c r="P1358" i="1"/>
  <c r="AL1358" i="1"/>
  <c r="AM1358" i="1"/>
  <c r="E1342" i="1"/>
  <c r="M1342" i="1"/>
  <c r="U1342" i="1"/>
  <c r="AC1342" i="1"/>
  <c r="AK1342" i="1"/>
  <c r="F1342" i="1"/>
  <c r="N1342" i="1"/>
  <c r="V1342" i="1"/>
  <c r="AD1342" i="1"/>
  <c r="AL1342" i="1"/>
  <c r="G1342" i="1"/>
  <c r="O1342" i="1"/>
  <c r="W1342" i="1"/>
  <c r="AE1342" i="1"/>
  <c r="AM1342" i="1"/>
  <c r="H1342" i="1"/>
  <c r="P1342" i="1"/>
  <c r="X1342" i="1"/>
  <c r="AF1342" i="1"/>
  <c r="AN1342" i="1"/>
  <c r="I1342" i="1"/>
  <c r="Q1342" i="1"/>
  <c r="Y1342" i="1"/>
  <c r="AG1342" i="1"/>
  <c r="AA1342" i="1"/>
  <c r="J1342" i="1"/>
  <c r="AB1342" i="1"/>
  <c r="K1342" i="1"/>
  <c r="AH1342" i="1"/>
  <c r="L1342" i="1"/>
  <c r="AI1342" i="1"/>
  <c r="R1342" i="1"/>
  <c r="AJ1342" i="1"/>
  <c r="T1342" i="1"/>
  <c r="Z1342" i="1"/>
  <c r="D1342" i="1"/>
  <c r="S1342" i="1"/>
  <c r="E1334" i="1"/>
  <c r="M1334" i="1"/>
  <c r="U1334" i="1"/>
  <c r="AC1334" i="1"/>
  <c r="AK1334" i="1"/>
  <c r="F1334" i="1"/>
  <c r="N1334" i="1"/>
  <c r="V1334" i="1"/>
  <c r="AD1334" i="1"/>
  <c r="AL1334" i="1"/>
  <c r="G1334" i="1"/>
  <c r="O1334" i="1"/>
  <c r="W1334" i="1"/>
  <c r="AE1334" i="1"/>
  <c r="AM1334" i="1"/>
  <c r="H1334" i="1"/>
  <c r="P1334" i="1"/>
  <c r="X1334" i="1"/>
  <c r="AF1334" i="1"/>
  <c r="AN1334" i="1"/>
  <c r="I1334" i="1"/>
  <c r="Q1334" i="1"/>
  <c r="Y1334" i="1"/>
  <c r="AG1334" i="1"/>
  <c r="R1334" i="1"/>
  <c r="AJ1334" i="1"/>
  <c r="S1334" i="1"/>
  <c r="T1334" i="1"/>
  <c r="Z1334" i="1"/>
  <c r="AA1334" i="1"/>
  <c r="AB1334" i="1"/>
  <c r="AH1334" i="1"/>
  <c r="AI1334" i="1"/>
  <c r="D1334" i="1"/>
  <c r="J1334" i="1"/>
  <c r="K1334" i="1"/>
  <c r="L1334" i="1"/>
  <c r="E1326" i="1"/>
  <c r="M1326" i="1"/>
  <c r="U1326" i="1"/>
  <c r="AC1326" i="1"/>
  <c r="AK1326" i="1"/>
  <c r="F1326" i="1"/>
  <c r="N1326" i="1"/>
  <c r="V1326" i="1"/>
  <c r="AD1326" i="1"/>
  <c r="AL1326" i="1"/>
  <c r="G1326" i="1"/>
  <c r="O1326" i="1"/>
  <c r="W1326" i="1"/>
  <c r="AE1326" i="1"/>
  <c r="AM1326" i="1"/>
  <c r="H1326" i="1"/>
  <c r="P1326" i="1"/>
  <c r="X1326" i="1"/>
  <c r="AF1326" i="1"/>
  <c r="AN1326" i="1"/>
  <c r="I1326" i="1"/>
  <c r="Q1326" i="1"/>
  <c r="Y1326" i="1"/>
  <c r="AG1326" i="1"/>
  <c r="AA1326" i="1"/>
  <c r="J1326" i="1"/>
  <c r="AB1326" i="1"/>
  <c r="K1326" i="1"/>
  <c r="AH1326" i="1"/>
  <c r="L1326" i="1"/>
  <c r="AI1326" i="1"/>
  <c r="R1326" i="1"/>
  <c r="AJ1326" i="1"/>
  <c r="Z1326" i="1"/>
  <c r="D1326" i="1"/>
  <c r="S1326" i="1"/>
  <c r="T1326" i="1"/>
  <c r="I1318" i="1"/>
  <c r="Q1318" i="1"/>
  <c r="Y1318" i="1"/>
  <c r="AG1318" i="1"/>
  <c r="J1318" i="1"/>
  <c r="R1318" i="1"/>
  <c r="Z1318" i="1"/>
  <c r="AH1318" i="1"/>
  <c r="K1318" i="1"/>
  <c r="S1318" i="1"/>
  <c r="AA1318" i="1"/>
  <c r="AI1318" i="1"/>
  <c r="L1318" i="1"/>
  <c r="T1318" i="1"/>
  <c r="AB1318" i="1"/>
  <c r="AJ1318" i="1"/>
  <c r="E1318" i="1"/>
  <c r="M1318" i="1"/>
  <c r="U1318" i="1"/>
  <c r="AC1318" i="1"/>
  <c r="AK1318" i="1"/>
  <c r="W1318" i="1"/>
  <c r="F1318" i="1"/>
  <c r="X1318" i="1"/>
  <c r="G1318" i="1"/>
  <c r="AD1318" i="1"/>
  <c r="H1318" i="1"/>
  <c r="AE1318" i="1"/>
  <c r="N1318" i="1"/>
  <c r="AF1318" i="1"/>
  <c r="AL1318" i="1"/>
  <c r="O1318" i="1"/>
  <c r="P1318" i="1"/>
  <c r="V1318" i="1"/>
  <c r="D1318" i="1"/>
  <c r="AM1318" i="1"/>
  <c r="AN1318" i="1"/>
  <c r="I1310" i="1"/>
  <c r="Q1310" i="1"/>
  <c r="Y1310" i="1"/>
  <c r="AG1310" i="1"/>
  <c r="J1310" i="1"/>
  <c r="R1310" i="1"/>
  <c r="Z1310" i="1"/>
  <c r="AH1310" i="1"/>
  <c r="K1310" i="1"/>
  <c r="S1310" i="1"/>
  <c r="AA1310" i="1"/>
  <c r="AI1310" i="1"/>
  <c r="L1310" i="1"/>
  <c r="T1310" i="1"/>
  <c r="AB1310" i="1"/>
  <c r="AJ1310" i="1"/>
  <c r="E1310" i="1"/>
  <c r="M1310" i="1"/>
  <c r="U1310" i="1"/>
  <c r="AC1310" i="1"/>
  <c r="AK1310" i="1"/>
  <c r="N1310" i="1"/>
  <c r="AF1310" i="1"/>
  <c r="O1310" i="1"/>
  <c r="AL1310" i="1"/>
  <c r="P1310" i="1"/>
  <c r="AM1310" i="1"/>
  <c r="V1310" i="1"/>
  <c r="AN1310" i="1"/>
  <c r="W1310" i="1"/>
  <c r="F1310" i="1"/>
  <c r="G1310" i="1"/>
  <c r="AE1310" i="1"/>
  <c r="H1310" i="1"/>
  <c r="X1310" i="1"/>
  <c r="AD1310" i="1"/>
  <c r="D1310" i="1"/>
  <c r="I1302" i="1"/>
  <c r="Q1302" i="1"/>
  <c r="Y1302" i="1"/>
  <c r="AG1302" i="1"/>
  <c r="J1302" i="1"/>
  <c r="R1302" i="1"/>
  <c r="Z1302" i="1"/>
  <c r="AH1302" i="1"/>
  <c r="K1302" i="1"/>
  <c r="S1302" i="1"/>
  <c r="AA1302" i="1"/>
  <c r="AI1302" i="1"/>
  <c r="L1302" i="1"/>
  <c r="T1302" i="1"/>
  <c r="AB1302" i="1"/>
  <c r="AJ1302" i="1"/>
  <c r="E1302" i="1"/>
  <c r="M1302" i="1"/>
  <c r="U1302" i="1"/>
  <c r="AC1302" i="1"/>
  <c r="AK1302" i="1"/>
  <c r="W1302" i="1"/>
  <c r="F1302" i="1"/>
  <c r="X1302" i="1"/>
  <c r="G1302" i="1"/>
  <c r="AD1302" i="1"/>
  <c r="H1302" i="1"/>
  <c r="AE1302" i="1"/>
  <c r="N1302" i="1"/>
  <c r="AF1302" i="1"/>
  <c r="O1302" i="1"/>
  <c r="AM1302" i="1"/>
  <c r="P1302" i="1"/>
  <c r="V1302" i="1"/>
  <c r="AL1302" i="1"/>
  <c r="D1302" i="1"/>
  <c r="AN1302" i="1"/>
  <c r="I1294" i="1"/>
  <c r="Q1294" i="1"/>
  <c r="Y1294" i="1"/>
  <c r="AG1294" i="1"/>
  <c r="J1294" i="1"/>
  <c r="R1294" i="1"/>
  <c r="Z1294" i="1"/>
  <c r="AH1294" i="1"/>
  <c r="K1294" i="1"/>
  <c r="S1294" i="1"/>
  <c r="AA1294" i="1"/>
  <c r="AI1294" i="1"/>
  <c r="L1294" i="1"/>
  <c r="T1294" i="1"/>
  <c r="AB1294" i="1"/>
  <c r="AJ1294" i="1"/>
  <c r="E1294" i="1"/>
  <c r="M1294" i="1"/>
  <c r="U1294" i="1"/>
  <c r="AC1294" i="1"/>
  <c r="AK1294" i="1"/>
  <c r="N1294" i="1"/>
  <c r="AF1294" i="1"/>
  <c r="O1294" i="1"/>
  <c r="AL1294" i="1"/>
  <c r="P1294" i="1"/>
  <c r="AM1294" i="1"/>
  <c r="V1294" i="1"/>
  <c r="AN1294" i="1"/>
  <c r="W1294" i="1"/>
  <c r="G1294" i="1"/>
  <c r="H1294" i="1"/>
  <c r="X1294" i="1"/>
  <c r="AD1294" i="1"/>
  <c r="AE1294" i="1"/>
  <c r="D1294" i="1"/>
  <c r="F1294" i="1"/>
  <c r="I1286" i="1"/>
  <c r="Q1286" i="1"/>
  <c r="Y1286" i="1"/>
  <c r="AG1286" i="1"/>
  <c r="J1286" i="1"/>
  <c r="R1286" i="1"/>
  <c r="Z1286" i="1"/>
  <c r="AH1286" i="1"/>
  <c r="K1286" i="1"/>
  <c r="S1286" i="1"/>
  <c r="AA1286" i="1"/>
  <c r="AI1286" i="1"/>
  <c r="L1286" i="1"/>
  <c r="T1286" i="1"/>
  <c r="AB1286" i="1"/>
  <c r="AJ1286" i="1"/>
  <c r="E1286" i="1"/>
  <c r="M1286" i="1"/>
  <c r="U1286" i="1"/>
  <c r="AC1286" i="1"/>
  <c r="AK1286" i="1"/>
  <c r="W1286" i="1"/>
  <c r="F1286" i="1"/>
  <c r="X1286" i="1"/>
  <c r="G1286" i="1"/>
  <c r="AD1286" i="1"/>
  <c r="H1286" i="1"/>
  <c r="AE1286" i="1"/>
  <c r="N1286" i="1"/>
  <c r="AF1286" i="1"/>
  <c r="O1286" i="1"/>
  <c r="AN1286" i="1"/>
  <c r="P1286" i="1"/>
  <c r="V1286" i="1"/>
  <c r="AL1286" i="1"/>
  <c r="AM1286" i="1"/>
  <c r="D1286" i="1"/>
  <c r="I1278" i="1"/>
  <c r="Q1278" i="1"/>
  <c r="Y1278" i="1"/>
  <c r="AG1278" i="1"/>
  <c r="J1278" i="1"/>
  <c r="R1278" i="1"/>
  <c r="Z1278" i="1"/>
  <c r="AH1278" i="1"/>
  <c r="K1278" i="1"/>
  <c r="S1278" i="1"/>
  <c r="AA1278" i="1"/>
  <c r="AI1278" i="1"/>
  <c r="L1278" i="1"/>
  <c r="T1278" i="1"/>
  <c r="AB1278" i="1"/>
  <c r="AJ1278" i="1"/>
  <c r="E1278" i="1"/>
  <c r="M1278" i="1"/>
  <c r="U1278" i="1"/>
  <c r="AC1278" i="1"/>
  <c r="AK1278" i="1"/>
  <c r="N1278" i="1"/>
  <c r="AF1278" i="1"/>
  <c r="O1278" i="1"/>
  <c r="AL1278" i="1"/>
  <c r="P1278" i="1"/>
  <c r="AM1278" i="1"/>
  <c r="V1278" i="1"/>
  <c r="AN1278" i="1"/>
  <c r="W1278" i="1"/>
  <c r="H1278" i="1"/>
  <c r="X1278" i="1"/>
  <c r="AD1278" i="1"/>
  <c r="AE1278" i="1"/>
  <c r="D1278" i="1"/>
  <c r="F1278" i="1"/>
  <c r="G1278" i="1"/>
  <c r="E1270" i="1"/>
  <c r="M1270" i="1"/>
  <c r="U1270" i="1"/>
  <c r="AC1270" i="1"/>
  <c r="AK1270" i="1"/>
  <c r="F1270" i="1"/>
  <c r="N1270" i="1"/>
  <c r="V1270" i="1"/>
  <c r="AD1270" i="1"/>
  <c r="AL1270" i="1"/>
  <c r="G1270" i="1"/>
  <c r="O1270" i="1"/>
  <c r="W1270" i="1"/>
  <c r="AE1270" i="1"/>
  <c r="AM1270" i="1"/>
  <c r="H1270" i="1"/>
  <c r="P1270" i="1"/>
  <c r="X1270" i="1"/>
  <c r="AF1270" i="1"/>
  <c r="AN1270" i="1"/>
  <c r="I1270" i="1"/>
  <c r="Q1270" i="1"/>
  <c r="Y1270" i="1"/>
  <c r="AG1270" i="1"/>
  <c r="T1270" i="1"/>
  <c r="Z1270" i="1"/>
  <c r="AA1270" i="1"/>
  <c r="J1270" i="1"/>
  <c r="AB1270" i="1"/>
  <c r="K1270" i="1"/>
  <c r="AH1270" i="1"/>
  <c r="S1270" i="1"/>
  <c r="AI1270" i="1"/>
  <c r="AJ1270" i="1"/>
  <c r="L1270" i="1"/>
  <c r="D1270" i="1"/>
  <c r="R1270" i="1"/>
  <c r="E1262" i="1"/>
  <c r="M1262" i="1"/>
  <c r="U1262" i="1"/>
  <c r="AC1262" i="1"/>
  <c r="AK1262" i="1"/>
  <c r="F1262" i="1"/>
  <c r="N1262" i="1"/>
  <c r="V1262" i="1"/>
  <c r="AD1262" i="1"/>
  <c r="AL1262" i="1"/>
  <c r="G1262" i="1"/>
  <c r="O1262" i="1"/>
  <c r="W1262" i="1"/>
  <c r="AE1262" i="1"/>
  <c r="AM1262" i="1"/>
  <c r="H1262" i="1"/>
  <c r="P1262" i="1"/>
  <c r="X1262" i="1"/>
  <c r="AF1262" i="1"/>
  <c r="AN1262" i="1"/>
  <c r="I1262" i="1"/>
  <c r="Q1262" i="1"/>
  <c r="Y1262" i="1"/>
  <c r="AG1262" i="1"/>
  <c r="K1262" i="1"/>
  <c r="AH1262" i="1"/>
  <c r="L1262" i="1"/>
  <c r="AI1262" i="1"/>
  <c r="R1262" i="1"/>
  <c r="AJ1262" i="1"/>
  <c r="S1262" i="1"/>
  <c r="T1262" i="1"/>
  <c r="AA1262" i="1"/>
  <c r="AB1262" i="1"/>
  <c r="J1262" i="1"/>
  <c r="D1262" i="1"/>
  <c r="Z1262" i="1"/>
  <c r="E1254" i="1"/>
  <c r="M1254" i="1"/>
  <c r="U1254" i="1"/>
  <c r="AC1254" i="1"/>
  <c r="AK1254" i="1"/>
  <c r="F1254" i="1"/>
  <c r="N1254" i="1"/>
  <c r="V1254" i="1"/>
  <c r="AD1254" i="1"/>
  <c r="AL1254" i="1"/>
  <c r="G1254" i="1"/>
  <c r="O1254" i="1"/>
  <c r="W1254" i="1"/>
  <c r="AE1254" i="1"/>
  <c r="AM1254" i="1"/>
  <c r="H1254" i="1"/>
  <c r="P1254" i="1"/>
  <c r="X1254" i="1"/>
  <c r="AF1254" i="1"/>
  <c r="AN1254" i="1"/>
  <c r="I1254" i="1"/>
  <c r="Q1254" i="1"/>
  <c r="Y1254" i="1"/>
  <c r="AG1254" i="1"/>
  <c r="T1254" i="1"/>
  <c r="Z1254" i="1"/>
  <c r="AA1254" i="1"/>
  <c r="J1254" i="1"/>
  <c r="AB1254" i="1"/>
  <c r="K1254" i="1"/>
  <c r="AH1254" i="1"/>
  <c r="AI1254" i="1"/>
  <c r="AJ1254" i="1"/>
  <c r="L1254" i="1"/>
  <c r="R1254" i="1"/>
  <c r="S1254" i="1"/>
  <c r="D1254" i="1"/>
  <c r="I1246" i="1"/>
  <c r="Q1246" i="1"/>
  <c r="Y1246" i="1"/>
  <c r="AG1246" i="1"/>
  <c r="J1246" i="1"/>
  <c r="R1246" i="1"/>
  <c r="Z1246" i="1"/>
  <c r="AH1246" i="1"/>
  <c r="K1246" i="1"/>
  <c r="S1246" i="1"/>
  <c r="AA1246" i="1"/>
  <c r="AI1246" i="1"/>
  <c r="L1246" i="1"/>
  <c r="T1246" i="1"/>
  <c r="AB1246" i="1"/>
  <c r="AJ1246" i="1"/>
  <c r="E1246" i="1"/>
  <c r="M1246" i="1"/>
  <c r="U1246" i="1"/>
  <c r="AC1246" i="1"/>
  <c r="AK1246" i="1"/>
  <c r="P1246" i="1"/>
  <c r="AM1246" i="1"/>
  <c r="V1246" i="1"/>
  <c r="AN1246" i="1"/>
  <c r="W1246" i="1"/>
  <c r="F1246" i="1"/>
  <c r="X1246" i="1"/>
  <c r="G1246" i="1"/>
  <c r="AD1246" i="1"/>
  <c r="D1246" i="1"/>
  <c r="AF1246" i="1"/>
  <c r="H1246" i="1"/>
  <c r="N1246" i="1"/>
  <c r="AL1246" i="1"/>
  <c r="O1246" i="1"/>
  <c r="AE1246" i="1"/>
  <c r="I1238" i="1"/>
  <c r="Q1238" i="1"/>
  <c r="Y1238" i="1"/>
  <c r="AG1238" i="1"/>
  <c r="J1238" i="1"/>
  <c r="R1238" i="1"/>
  <c r="Z1238" i="1"/>
  <c r="AH1238" i="1"/>
  <c r="K1238" i="1"/>
  <c r="S1238" i="1"/>
  <c r="AA1238" i="1"/>
  <c r="AI1238" i="1"/>
  <c r="L1238" i="1"/>
  <c r="T1238" i="1"/>
  <c r="AB1238" i="1"/>
  <c r="AJ1238" i="1"/>
  <c r="E1238" i="1"/>
  <c r="M1238" i="1"/>
  <c r="U1238" i="1"/>
  <c r="AC1238" i="1"/>
  <c r="AK1238" i="1"/>
  <c r="G1238" i="1"/>
  <c r="AD1238" i="1"/>
  <c r="H1238" i="1"/>
  <c r="AE1238" i="1"/>
  <c r="N1238" i="1"/>
  <c r="AF1238" i="1"/>
  <c r="O1238" i="1"/>
  <c r="AL1238" i="1"/>
  <c r="P1238" i="1"/>
  <c r="AM1238" i="1"/>
  <c r="D1238" i="1"/>
  <c r="F1238" i="1"/>
  <c r="AN1238" i="1"/>
  <c r="V1238" i="1"/>
  <c r="W1238" i="1"/>
  <c r="X1238" i="1"/>
  <c r="I1198" i="1"/>
  <c r="Q1198" i="1"/>
  <c r="Y1198" i="1"/>
  <c r="AG1198" i="1"/>
  <c r="J1198" i="1"/>
  <c r="R1198" i="1"/>
  <c r="Z1198" i="1"/>
  <c r="AH1198" i="1"/>
  <c r="K1198" i="1"/>
  <c r="S1198" i="1"/>
  <c r="AA1198" i="1"/>
  <c r="AI1198" i="1"/>
  <c r="L1198" i="1"/>
  <c r="T1198" i="1"/>
  <c r="AB1198" i="1"/>
  <c r="AJ1198" i="1"/>
  <c r="E1198" i="1"/>
  <c r="M1198" i="1"/>
  <c r="U1198" i="1"/>
  <c r="AC1198" i="1"/>
  <c r="AK1198" i="1"/>
  <c r="V1198" i="1"/>
  <c r="AN1198" i="1"/>
  <c r="W1198" i="1"/>
  <c r="F1198" i="1"/>
  <c r="X1198" i="1"/>
  <c r="G1198" i="1"/>
  <c r="AD1198" i="1"/>
  <c r="H1198" i="1"/>
  <c r="AE1198" i="1"/>
  <c r="AL1198" i="1"/>
  <c r="N1198" i="1"/>
  <c r="D1198" i="1"/>
  <c r="O1198" i="1"/>
  <c r="P1198" i="1"/>
  <c r="AF1198" i="1"/>
  <c r="AM1198" i="1"/>
  <c r="I1190" i="1"/>
  <c r="Q1190" i="1"/>
  <c r="Y1190" i="1"/>
  <c r="AG1190" i="1"/>
  <c r="J1190" i="1"/>
  <c r="R1190" i="1"/>
  <c r="Z1190" i="1"/>
  <c r="AH1190" i="1"/>
  <c r="K1190" i="1"/>
  <c r="S1190" i="1"/>
  <c r="AA1190" i="1"/>
  <c r="AI1190" i="1"/>
  <c r="L1190" i="1"/>
  <c r="T1190" i="1"/>
  <c r="AB1190" i="1"/>
  <c r="AJ1190" i="1"/>
  <c r="E1190" i="1"/>
  <c r="M1190" i="1"/>
  <c r="U1190" i="1"/>
  <c r="AC1190" i="1"/>
  <c r="AK1190" i="1"/>
  <c r="H1190" i="1"/>
  <c r="AE1190" i="1"/>
  <c r="N1190" i="1"/>
  <c r="AF1190" i="1"/>
  <c r="O1190" i="1"/>
  <c r="AL1190" i="1"/>
  <c r="P1190" i="1"/>
  <c r="AM1190" i="1"/>
  <c r="V1190" i="1"/>
  <c r="AN1190" i="1"/>
  <c r="F1190" i="1"/>
  <c r="G1190" i="1"/>
  <c r="D1190" i="1"/>
  <c r="W1190" i="1"/>
  <c r="X1190" i="1"/>
  <c r="AD1190" i="1"/>
  <c r="E1182" i="1"/>
  <c r="M1182" i="1"/>
  <c r="U1182" i="1"/>
  <c r="AC1182" i="1"/>
  <c r="AK1182" i="1"/>
  <c r="F1182" i="1"/>
  <c r="N1182" i="1"/>
  <c r="V1182" i="1"/>
  <c r="AD1182" i="1"/>
  <c r="AL1182" i="1"/>
  <c r="G1182" i="1"/>
  <c r="O1182" i="1"/>
  <c r="W1182" i="1"/>
  <c r="AE1182" i="1"/>
  <c r="AM1182" i="1"/>
  <c r="H1182" i="1"/>
  <c r="P1182" i="1"/>
  <c r="X1182" i="1"/>
  <c r="AF1182" i="1"/>
  <c r="AN1182" i="1"/>
  <c r="I1182" i="1"/>
  <c r="Q1182" i="1"/>
  <c r="Y1182" i="1"/>
  <c r="AG1182" i="1"/>
  <c r="AA1182" i="1"/>
  <c r="J1182" i="1"/>
  <c r="AB1182" i="1"/>
  <c r="K1182" i="1"/>
  <c r="AH1182" i="1"/>
  <c r="L1182" i="1"/>
  <c r="AI1182" i="1"/>
  <c r="R1182" i="1"/>
  <c r="AJ1182" i="1"/>
  <c r="T1182" i="1"/>
  <c r="Z1182" i="1"/>
  <c r="D1182" i="1"/>
  <c r="S1182" i="1"/>
  <c r="E1174" i="1"/>
  <c r="M1174" i="1"/>
  <c r="U1174" i="1"/>
  <c r="AC1174" i="1"/>
  <c r="AK1174" i="1"/>
  <c r="F1174" i="1"/>
  <c r="N1174" i="1"/>
  <c r="V1174" i="1"/>
  <c r="AD1174" i="1"/>
  <c r="AL1174" i="1"/>
  <c r="G1174" i="1"/>
  <c r="O1174" i="1"/>
  <c r="W1174" i="1"/>
  <c r="AE1174" i="1"/>
  <c r="AM1174" i="1"/>
  <c r="H1174" i="1"/>
  <c r="P1174" i="1"/>
  <c r="X1174" i="1"/>
  <c r="AF1174" i="1"/>
  <c r="AN1174" i="1"/>
  <c r="I1174" i="1"/>
  <c r="Q1174" i="1"/>
  <c r="Y1174" i="1"/>
  <c r="AG1174" i="1"/>
  <c r="R1174" i="1"/>
  <c r="AJ1174" i="1"/>
  <c r="S1174" i="1"/>
  <c r="T1174" i="1"/>
  <c r="Z1174" i="1"/>
  <c r="AA1174" i="1"/>
  <c r="AB1174" i="1"/>
  <c r="AH1174" i="1"/>
  <c r="K1174" i="1"/>
  <c r="AI1174" i="1"/>
  <c r="D1174" i="1"/>
  <c r="J1174" i="1"/>
  <c r="L1174" i="1"/>
  <c r="E1166" i="1"/>
  <c r="M1166" i="1"/>
  <c r="U1166" i="1"/>
  <c r="AC1166" i="1"/>
  <c r="AK1166" i="1"/>
  <c r="F1166" i="1"/>
  <c r="N1166" i="1"/>
  <c r="V1166" i="1"/>
  <c r="AD1166" i="1"/>
  <c r="AL1166" i="1"/>
  <c r="G1166" i="1"/>
  <c r="O1166" i="1"/>
  <c r="W1166" i="1"/>
  <c r="AE1166" i="1"/>
  <c r="AM1166" i="1"/>
  <c r="H1166" i="1"/>
  <c r="P1166" i="1"/>
  <c r="X1166" i="1"/>
  <c r="AF1166" i="1"/>
  <c r="AN1166" i="1"/>
  <c r="I1166" i="1"/>
  <c r="Q1166" i="1"/>
  <c r="Y1166" i="1"/>
  <c r="AG1166" i="1"/>
  <c r="AA1166" i="1"/>
  <c r="J1166" i="1"/>
  <c r="AB1166" i="1"/>
  <c r="K1166" i="1"/>
  <c r="AH1166" i="1"/>
  <c r="L1166" i="1"/>
  <c r="AI1166" i="1"/>
  <c r="R1166" i="1"/>
  <c r="AJ1166" i="1"/>
  <c r="Z1166" i="1"/>
  <c r="S1166" i="1"/>
  <c r="D1166" i="1"/>
  <c r="T1166" i="1"/>
  <c r="E1158" i="1"/>
  <c r="M1158" i="1"/>
  <c r="U1158" i="1"/>
  <c r="AC1158" i="1"/>
  <c r="AK1158" i="1"/>
  <c r="F1158" i="1"/>
  <c r="N1158" i="1"/>
  <c r="V1158" i="1"/>
  <c r="AD1158" i="1"/>
  <c r="AL1158" i="1"/>
  <c r="G1158" i="1"/>
  <c r="O1158" i="1"/>
  <c r="W1158" i="1"/>
  <c r="AE1158" i="1"/>
  <c r="AM1158" i="1"/>
  <c r="H1158" i="1"/>
  <c r="P1158" i="1"/>
  <c r="X1158" i="1"/>
  <c r="AF1158" i="1"/>
  <c r="AN1158" i="1"/>
  <c r="I1158" i="1"/>
  <c r="Q1158" i="1"/>
  <c r="Y1158" i="1"/>
  <c r="AG1158" i="1"/>
  <c r="R1158" i="1"/>
  <c r="AJ1158" i="1"/>
  <c r="S1158" i="1"/>
  <c r="T1158" i="1"/>
  <c r="Z1158" i="1"/>
  <c r="AA1158" i="1"/>
  <c r="AH1158" i="1"/>
  <c r="AI1158" i="1"/>
  <c r="K1158" i="1"/>
  <c r="D1158" i="1"/>
  <c r="L1158" i="1"/>
  <c r="J1158" i="1"/>
  <c r="AB1158" i="1"/>
  <c r="E1150" i="1"/>
  <c r="M1150" i="1"/>
  <c r="U1150" i="1"/>
  <c r="AC1150" i="1"/>
  <c r="AK1150" i="1"/>
  <c r="F1150" i="1"/>
  <c r="N1150" i="1"/>
  <c r="V1150" i="1"/>
  <c r="AD1150" i="1"/>
  <c r="AL1150" i="1"/>
  <c r="G1150" i="1"/>
  <c r="O1150" i="1"/>
  <c r="W1150" i="1"/>
  <c r="AE1150" i="1"/>
  <c r="AM1150" i="1"/>
  <c r="H1150" i="1"/>
  <c r="P1150" i="1"/>
  <c r="X1150" i="1"/>
  <c r="AF1150" i="1"/>
  <c r="AN1150" i="1"/>
  <c r="I1150" i="1"/>
  <c r="Q1150" i="1"/>
  <c r="Y1150" i="1"/>
  <c r="AG1150" i="1"/>
  <c r="AA1150" i="1"/>
  <c r="J1150" i="1"/>
  <c r="AB1150" i="1"/>
  <c r="K1150" i="1"/>
  <c r="AH1150" i="1"/>
  <c r="L1150" i="1"/>
  <c r="AI1150" i="1"/>
  <c r="R1150" i="1"/>
  <c r="AJ1150" i="1"/>
  <c r="S1150" i="1"/>
  <c r="D1150" i="1"/>
  <c r="T1150" i="1"/>
  <c r="Z1150" i="1"/>
  <c r="I1142" i="1"/>
  <c r="Q1142" i="1"/>
  <c r="Y1142" i="1"/>
  <c r="AG1142" i="1"/>
  <c r="J1142" i="1"/>
  <c r="R1142" i="1"/>
  <c r="Z1142" i="1"/>
  <c r="AH1142" i="1"/>
  <c r="K1142" i="1"/>
  <c r="S1142" i="1"/>
  <c r="AA1142" i="1"/>
  <c r="AI1142" i="1"/>
  <c r="L1142" i="1"/>
  <c r="T1142" i="1"/>
  <c r="AB1142" i="1"/>
  <c r="AJ1142" i="1"/>
  <c r="E1142" i="1"/>
  <c r="M1142" i="1"/>
  <c r="U1142" i="1"/>
  <c r="AC1142" i="1"/>
  <c r="AK1142" i="1"/>
  <c r="W1142" i="1"/>
  <c r="F1142" i="1"/>
  <c r="X1142" i="1"/>
  <c r="G1142" i="1"/>
  <c r="AD1142" i="1"/>
  <c r="H1142" i="1"/>
  <c r="AE1142" i="1"/>
  <c r="N1142" i="1"/>
  <c r="AF1142" i="1"/>
  <c r="O1142" i="1"/>
  <c r="AM1142" i="1"/>
  <c r="P1142" i="1"/>
  <c r="V1142" i="1"/>
  <c r="AN1142" i="1"/>
  <c r="AL1142" i="1"/>
  <c r="D1142" i="1"/>
  <c r="I1134" i="1"/>
  <c r="Q1134" i="1"/>
  <c r="Y1134" i="1"/>
  <c r="AG1134" i="1"/>
  <c r="J1134" i="1"/>
  <c r="R1134" i="1"/>
  <c r="Z1134" i="1"/>
  <c r="AH1134" i="1"/>
  <c r="K1134" i="1"/>
  <c r="S1134" i="1"/>
  <c r="AA1134" i="1"/>
  <c r="AI1134" i="1"/>
  <c r="L1134" i="1"/>
  <c r="T1134" i="1"/>
  <c r="AB1134" i="1"/>
  <c r="AJ1134" i="1"/>
  <c r="E1134" i="1"/>
  <c r="M1134" i="1"/>
  <c r="U1134" i="1"/>
  <c r="AC1134" i="1"/>
  <c r="AK1134" i="1"/>
  <c r="N1134" i="1"/>
  <c r="AF1134" i="1"/>
  <c r="O1134" i="1"/>
  <c r="AL1134" i="1"/>
  <c r="P1134" i="1"/>
  <c r="AM1134" i="1"/>
  <c r="V1134" i="1"/>
  <c r="AN1134" i="1"/>
  <c r="W1134" i="1"/>
  <c r="G1134" i="1"/>
  <c r="H1134" i="1"/>
  <c r="X1134" i="1"/>
  <c r="AD1134" i="1"/>
  <c r="AE1134" i="1"/>
  <c r="D1134" i="1"/>
  <c r="F1134" i="1"/>
  <c r="I1126" i="1"/>
  <c r="Q1126" i="1"/>
  <c r="Y1126" i="1"/>
  <c r="AG1126" i="1"/>
  <c r="J1126" i="1"/>
  <c r="R1126" i="1"/>
  <c r="Z1126" i="1"/>
  <c r="AH1126" i="1"/>
  <c r="K1126" i="1"/>
  <c r="S1126" i="1"/>
  <c r="AA1126" i="1"/>
  <c r="AI1126" i="1"/>
  <c r="L1126" i="1"/>
  <c r="T1126" i="1"/>
  <c r="AB1126" i="1"/>
  <c r="AJ1126" i="1"/>
  <c r="E1126" i="1"/>
  <c r="M1126" i="1"/>
  <c r="U1126" i="1"/>
  <c r="AC1126" i="1"/>
  <c r="AK1126" i="1"/>
  <c r="W1126" i="1"/>
  <c r="F1126" i="1"/>
  <c r="X1126" i="1"/>
  <c r="G1126" i="1"/>
  <c r="AD1126" i="1"/>
  <c r="H1126" i="1"/>
  <c r="AE1126" i="1"/>
  <c r="N1126" i="1"/>
  <c r="AF1126" i="1"/>
  <c r="O1126" i="1"/>
  <c r="P1126" i="1"/>
  <c r="V1126" i="1"/>
  <c r="AL1126" i="1"/>
  <c r="AM1126" i="1"/>
  <c r="D1126" i="1"/>
  <c r="AN1126" i="1"/>
  <c r="I1118" i="1"/>
  <c r="Q1118" i="1"/>
  <c r="Y1118" i="1"/>
  <c r="AG1118" i="1"/>
  <c r="J1118" i="1"/>
  <c r="R1118" i="1"/>
  <c r="Z1118" i="1"/>
  <c r="AH1118" i="1"/>
  <c r="K1118" i="1"/>
  <c r="S1118" i="1"/>
  <c r="AA1118" i="1"/>
  <c r="AI1118" i="1"/>
  <c r="L1118" i="1"/>
  <c r="T1118" i="1"/>
  <c r="AB1118" i="1"/>
  <c r="AJ1118" i="1"/>
  <c r="E1118" i="1"/>
  <c r="M1118" i="1"/>
  <c r="U1118" i="1"/>
  <c r="AC1118" i="1"/>
  <c r="AK1118" i="1"/>
  <c r="N1118" i="1"/>
  <c r="AF1118" i="1"/>
  <c r="O1118" i="1"/>
  <c r="AL1118" i="1"/>
  <c r="P1118" i="1"/>
  <c r="AM1118" i="1"/>
  <c r="V1118" i="1"/>
  <c r="AN1118" i="1"/>
  <c r="W1118" i="1"/>
  <c r="H1118" i="1"/>
  <c r="X1118" i="1"/>
  <c r="AD1118" i="1"/>
  <c r="F1118" i="1"/>
  <c r="AE1118" i="1"/>
  <c r="D1118" i="1"/>
  <c r="G1118" i="1"/>
  <c r="I1110" i="1"/>
  <c r="Q1110" i="1"/>
  <c r="Y1110" i="1"/>
  <c r="AG1110" i="1"/>
  <c r="J1110" i="1"/>
  <c r="R1110" i="1"/>
  <c r="Z1110" i="1"/>
  <c r="AH1110" i="1"/>
  <c r="K1110" i="1"/>
  <c r="S1110" i="1"/>
  <c r="AA1110" i="1"/>
  <c r="AI1110" i="1"/>
  <c r="L1110" i="1"/>
  <c r="T1110" i="1"/>
  <c r="AB1110" i="1"/>
  <c r="AJ1110" i="1"/>
  <c r="E1110" i="1"/>
  <c r="M1110" i="1"/>
  <c r="U1110" i="1"/>
  <c r="AC1110" i="1"/>
  <c r="AK1110" i="1"/>
  <c r="W1110" i="1"/>
  <c r="F1110" i="1"/>
  <c r="X1110" i="1"/>
  <c r="G1110" i="1"/>
  <c r="AD1110" i="1"/>
  <c r="H1110" i="1"/>
  <c r="AE1110" i="1"/>
  <c r="N1110" i="1"/>
  <c r="AF1110" i="1"/>
  <c r="P1110" i="1"/>
  <c r="V1110" i="1"/>
  <c r="AL1110" i="1"/>
  <c r="AM1110" i="1"/>
  <c r="AN1110" i="1"/>
  <c r="D1110" i="1"/>
  <c r="O1110" i="1"/>
  <c r="I1102" i="1"/>
  <c r="Q1102" i="1"/>
  <c r="Y1102" i="1"/>
  <c r="AG1102" i="1"/>
  <c r="J1102" i="1"/>
  <c r="R1102" i="1"/>
  <c r="Z1102" i="1"/>
  <c r="AH1102" i="1"/>
  <c r="K1102" i="1"/>
  <c r="S1102" i="1"/>
  <c r="AA1102" i="1"/>
  <c r="AI1102" i="1"/>
  <c r="L1102" i="1"/>
  <c r="T1102" i="1"/>
  <c r="AB1102" i="1"/>
  <c r="AJ1102" i="1"/>
  <c r="E1102" i="1"/>
  <c r="M1102" i="1"/>
  <c r="U1102" i="1"/>
  <c r="AC1102" i="1"/>
  <c r="AK1102" i="1"/>
  <c r="N1102" i="1"/>
  <c r="AF1102" i="1"/>
  <c r="O1102" i="1"/>
  <c r="AL1102" i="1"/>
  <c r="P1102" i="1"/>
  <c r="AM1102" i="1"/>
  <c r="V1102" i="1"/>
  <c r="AN1102" i="1"/>
  <c r="W1102" i="1"/>
  <c r="X1102" i="1"/>
  <c r="F1102" i="1"/>
  <c r="AD1102" i="1"/>
  <c r="AE1102" i="1"/>
  <c r="G1102" i="1"/>
  <c r="D1102" i="1"/>
  <c r="H1102" i="1"/>
  <c r="I1094" i="1"/>
  <c r="Q1094" i="1"/>
  <c r="Y1094" i="1"/>
  <c r="AG1094" i="1"/>
  <c r="J1094" i="1"/>
  <c r="R1094" i="1"/>
  <c r="Z1094" i="1"/>
  <c r="AH1094" i="1"/>
  <c r="K1094" i="1"/>
  <c r="S1094" i="1"/>
  <c r="AA1094" i="1"/>
  <c r="AI1094" i="1"/>
  <c r="L1094" i="1"/>
  <c r="T1094" i="1"/>
  <c r="AB1094" i="1"/>
  <c r="AJ1094" i="1"/>
  <c r="E1094" i="1"/>
  <c r="M1094" i="1"/>
  <c r="U1094" i="1"/>
  <c r="AC1094" i="1"/>
  <c r="AK1094" i="1"/>
  <c r="W1094" i="1"/>
  <c r="F1094" i="1"/>
  <c r="X1094" i="1"/>
  <c r="G1094" i="1"/>
  <c r="AD1094" i="1"/>
  <c r="H1094" i="1"/>
  <c r="AE1094" i="1"/>
  <c r="N1094" i="1"/>
  <c r="AF1094" i="1"/>
  <c r="V1094" i="1"/>
  <c r="AL1094" i="1"/>
  <c r="AM1094" i="1"/>
  <c r="AN1094" i="1"/>
  <c r="O1094" i="1"/>
  <c r="D1094" i="1"/>
  <c r="P1094" i="1"/>
  <c r="I1086" i="1"/>
  <c r="Q1086" i="1"/>
  <c r="Y1086" i="1"/>
  <c r="AG1086" i="1"/>
  <c r="J1086" i="1"/>
  <c r="R1086" i="1"/>
  <c r="Z1086" i="1"/>
  <c r="AH1086" i="1"/>
  <c r="K1086" i="1"/>
  <c r="S1086" i="1"/>
  <c r="AA1086" i="1"/>
  <c r="AI1086" i="1"/>
  <c r="L1086" i="1"/>
  <c r="T1086" i="1"/>
  <c r="AB1086" i="1"/>
  <c r="AJ1086" i="1"/>
  <c r="E1086" i="1"/>
  <c r="M1086" i="1"/>
  <c r="U1086" i="1"/>
  <c r="AC1086" i="1"/>
  <c r="AK1086" i="1"/>
  <c r="N1086" i="1"/>
  <c r="AF1086" i="1"/>
  <c r="O1086" i="1"/>
  <c r="AL1086" i="1"/>
  <c r="P1086" i="1"/>
  <c r="AM1086" i="1"/>
  <c r="V1086" i="1"/>
  <c r="AN1086" i="1"/>
  <c r="W1086" i="1"/>
  <c r="AD1086" i="1"/>
  <c r="AE1086" i="1"/>
  <c r="G1086" i="1"/>
  <c r="H1086" i="1"/>
  <c r="F1086" i="1"/>
  <c r="D1086" i="1"/>
  <c r="X1086" i="1"/>
  <c r="F1078" i="1"/>
  <c r="N1078" i="1"/>
  <c r="V1078" i="1"/>
  <c r="AD1078" i="1"/>
  <c r="AL1078" i="1"/>
  <c r="G1078" i="1"/>
  <c r="O1078" i="1"/>
  <c r="W1078" i="1"/>
  <c r="AE1078" i="1"/>
  <c r="AM1078" i="1"/>
  <c r="H1078" i="1"/>
  <c r="P1078" i="1"/>
  <c r="X1078" i="1"/>
  <c r="AF1078" i="1"/>
  <c r="AN1078" i="1"/>
  <c r="I1078" i="1"/>
  <c r="Q1078" i="1"/>
  <c r="Y1078" i="1"/>
  <c r="AG1078" i="1"/>
  <c r="J1078" i="1"/>
  <c r="R1078" i="1"/>
  <c r="Z1078" i="1"/>
  <c r="AH1078" i="1"/>
  <c r="U1078" i="1"/>
  <c r="AA1078" i="1"/>
  <c r="E1078" i="1"/>
  <c r="AB1078" i="1"/>
  <c r="K1078" i="1"/>
  <c r="AC1078" i="1"/>
  <c r="L1078" i="1"/>
  <c r="AI1078" i="1"/>
  <c r="AK1078" i="1"/>
  <c r="M1078" i="1"/>
  <c r="T1078" i="1"/>
  <c r="AJ1078" i="1"/>
  <c r="D1078" i="1"/>
  <c r="S1078" i="1"/>
  <c r="F1070" i="1"/>
  <c r="N1070" i="1"/>
  <c r="V1070" i="1"/>
  <c r="AD1070" i="1"/>
  <c r="AL1070" i="1"/>
  <c r="G1070" i="1"/>
  <c r="O1070" i="1"/>
  <c r="W1070" i="1"/>
  <c r="AE1070" i="1"/>
  <c r="AM1070" i="1"/>
  <c r="H1070" i="1"/>
  <c r="P1070" i="1"/>
  <c r="X1070" i="1"/>
  <c r="AF1070" i="1"/>
  <c r="AN1070" i="1"/>
  <c r="I1070" i="1"/>
  <c r="Q1070" i="1"/>
  <c r="Y1070" i="1"/>
  <c r="AG1070" i="1"/>
  <c r="J1070" i="1"/>
  <c r="R1070" i="1"/>
  <c r="Z1070" i="1"/>
  <c r="AH1070" i="1"/>
  <c r="K1070" i="1"/>
  <c r="S1070" i="1"/>
  <c r="AA1070" i="1"/>
  <c r="AI1070" i="1"/>
  <c r="L1070" i="1"/>
  <c r="M1070" i="1"/>
  <c r="T1070" i="1"/>
  <c r="U1070" i="1"/>
  <c r="AB1070" i="1"/>
  <c r="E1070" i="1"/>
  <c r="AC1070" i="1"/>
  <c r="AJ1070" i="1"/>
  <c r="AK1070" i="1"/>
  <c r="D1070" i="1"/>
  <c r="F1062" i="1"/>
  <c r="N1062" i="1"/>
  <c r="V1062" i="1"/>
  <c r="AD1062" i="1"/>
  <c r="AL1062" i="1"/>
  <c r="G1062" i="1"/>
  <c r="O1062" i="1"/>
  <c r="W1062" i="1"/>
  <c r="AE1062" i="1"/>
  <c r="AM1062" i="1"/>
  <c r="H1062" i="1"/>
  <c r="P1062" i="1"/>
  <c r="X1062" i="1"/>
  <c r="AF1062" i="1"/>
  <c r="AN1062" i="1"/>
  <c r="I1062" i="1"/>
  <c r="Q1062" i="1"/>
  <c r="Y1062" i="1"/>
  <c r="AG1062" i="1"/>
  <c r="J1062" i="1"/>
  <c r="R1062" i="1"/>
  <c r="Z1062" i="1"/>
  <c r="AH1062" i="1"/>
  <c r="K1062" i="1"/>
  <c r="S1062" i="1"/>
  <c r="AA1062" i="1"/>
  <c r="AI1062" i="1"/>
  <c r="L1062" i="1"/>
  <c r="M1062" i="1"/>
  <c r="T1062" i="1"/>
  <c r="U1062" i="1"/>
  <c r="AB1062" i="1"/>
  <c r="AK1062" i="1"/>
  <c r="E1062" i="1"/>
  <c r="AC1062" i="1"/>
  <c r="AJ1062" i="1"/>
  <c r="D1062" i="1"/>
  <c r="F1054" i="1"/>
  <c r="N1054" i="1"/>
  <c r="V1054" i="1"/>
  <c r="AD1054" i="1"/>
  <c r="AL1054" i="1"/>
  <c r="G1054" i="1"/>
  <c r="O1054" i="1"/>
  <c r="W1054" i="1"/>
  <c r="AE1054" i="1"/>
  <c r="AM1054" i="1"/>
  <c r="H1054" i="1"/>
  <c r="P1054" i="1"/>
  <c r="X1054" i="1"/>
  <c r="AF1054" i="1"/>
  <c r="AN1054" i="1"/>
  <c r="I1054" i="1"/>
  <c r="Q1054" i="1"/>
  <c r="Y1054" i="1"/>
  <c r="AG1054" i="1"/>
  <c r="J1054" i="1"/>
  <c r="R1054" i="1"/>
  <c r="Z1054" i="1"/>
  <c r="AH1054" i="1"/>
  <c r="K1054" i="1"/>
  <c r="S1054" i="1"/>
  <c r="AA1054" i="1"/>
  <c r="AI1054" i="1"/>
  <c r="L1054" i="1"/>
  <c r="M1054" i="1"/>
  <c r="T1054" i="1"/>
  <c r="U1054" i="1"/>
  <c r="AB1054" i="1"/>
  <c r="E1054" i="1"/>
  <c r="AC1054" i="1"/>
  <c r="AJ1054" i="1"/>
  <c r="AK1054" i="1"/>
  <c r="D1054" i="1"/>
  <c r="F1046" i="1"/>
  <c r="N1046" i="1"/>
  <c r="V1046" i="1"/>
  <c r="AD1046" i="1"/>
  <c r="AL1046" i="1"/>
  <c r="G1046" i="1"/>
  <c r="O1046" i="1"/>
  <c r="W1046" i="1"/>
  <c r="AE1046" i="1"/>
  <c r="AM1046" i="1"/>
  <c r="H1046" i="1"/>
  <c r="P1046" i="1"/>
  <c r="X1046" i="1"/>
  <c r="AF1046" i="1"/>
  <c r="AN1046" i="1"/>
  <c r="I1046" i="1"/>
  <c r="Q1046" i="1"/>
  <c r="Y1046" i="1"/>
  <c r="AG1046" i="1"/>
  <c r="J1046" i="1"/>
  <c r="R1046" i="1"/>
  <c r="Z1046" i="1"/>
  <c r="AH1046" i="1"/>
  <c r="K1046" i="1"/>
  <c r="S1046" i="1"/>
  <c r="AA1046" i="1"/>
  <c r="AI1046" i="1"/>
  <c r="L1046" i="1"/>
  <c r="M1046" i="1"/>
  <c r="T1046" i="1"/>
  <c r="U1046" i="1"/>
  <c r="AB1046" i="1"/>
  <c r="AC1046" i="1"/>
  <c r="AJ1046" i="1"/>
  <c r="AK1046" i="1"/>
  <c r="D1046" i="1"/>
  <c r="E1046" i="1"/>
  <c r="F1038" i="1"/>
  <c r="N1038" i="1"/>
  <c r="V1038" i="1"/>
  <c r="AD1038" i="1"/>
  <c r="AL1038" i="1"/>
  <c r="G1038" i="1"/>
  <c r="O1038" i="1"/>
  <c r="W1038" i="1"/>
  <c r="AE1038" i="1"/>
  <c r="AM1038" i="1"/>
  <c r="H1038" i="1"/>
  <c r="P1038" i="1"/>
  <c r="X1038" i="1"/>
  <c r="AF1038" i="1"/>
  <c r="AN1038" i="1"/>
  <c r="I1038" i="1"/>
  <c r="Q1038" i="1"/>
  <c r="Y1038" i="1"/>
  <c r="AG1038" i="1"/>
  <c r="J1038" i="1"/>
  <c r="R1038" i="1"/>
  <c r="Z1038" i="1"/>
  <c r="AH1038" i="1"/>
  <c r="K1038" i="1"/>
  <c r="S1038" i="1"/>
  <c r="AA1038" i="1"/>
  <c r="AI1038" i="1"/>
  <c r="L1038" i="1"/>
  <c r="M1038" i="1"/>
  <c r="T1038" i="1"/>
  <c r="U1038" i="1"/>
  <c r="AB1038" i="1"/>
  <c r="E1038" i="1"/>
  <c r="AJ1038" i="1"/>
  <c r="AK1038" i="1"/>
  <c r="AC1038" i="1"/>
  <c r="D1038" i="1"/>
  <c r="F1030" i="1"/>
  <c r="N1030" i="1"/>
  <c r="V1030" i="1"/>
  <c r="AD1030" i="1"/>
  <c r="AL1030" i="1"/>
  <c r="G1030" i="1"/>
  <c r="O1030" i="1"/>
  <c r="W1030" i="1"/>
  <c r="AE1030" i="1"/>
  <c r="AM1030" i="1"/>
  <c r="H1030" i="1"/>
  <c r="P1030" i="1"/>
  <c r="X1030" i="1"/>
  <c r="AF1030" i="1"/>
  <c r="AN1030" i="1"/>
  <c r="I1030" i="1"/>
  <c r="Q1030" i="1"/>
  <c r="Y1030" i="1"/>
  <c r="AG1030" i="1"/>
  <c r="J1030" i="1"/>
  <c r="R1030" i="1"/>
  <c r="Z1030" i="1"/>
  <c r="AH1030" i="1"/>
  <c r="K1030" i="1"/>
  <c r="S1030" i="1"/>
  <c r="AA1030" i="1"/>
  <c r="AI1030" i="1"/>
  <c r="L1030" i="1"/>
  <c r="M1030" i="1"/>
  <c r="T1030" i="1"/>
  <c r="U1030" i="1"/>
  <c r="AB1030" i="1"/>
  <c r="E1030" i="1"/>
  <c r="AC1030" i="1"/>
  <c r="AJ1030" i="1"/>
  <c r="AK1030" i="1"/>
  <c r="D1030" i="1"/>
  <c r="F1022" i="1"/>
  <c r="N1022" i="1"/>
  <c r="V1022" i="1"/>
  <c r="AD1022" i="1"/>
  <c r="AL1022" i="1"/>
  <c r="G1022" i="1"/>
  <c r="O1022" i="1"/>
  <c r="W1022" i="1"/>
  <c r="AE1022" i="1"/>
  <c r="AM1022" i="1"/>
  <c r="H1022" i="1"/>
  <c r="P1022" i="1"/>
  <c r="X1022" i="1"/>
  <c r="AF1022" i="1"/>
  <c r="AN1022" i="1"/>
  <c r="I1022" i="1"/>
  <c r="Q1022" i="1"/>
  <c r="Y1022" i="1"/>
  <c r="AG1022" i="1"/>
  <c r="J1022" i="1"/>
  <c r="R1022" i="1"/>
  <c r="Z1022" i="1"/>
  <c r="AH1022" i="1"/>
  <c r="K1022" i="1"/>
  <c r="S1022" i="1"/>
  <c r="AA1022" i="1"/>
  <c r="AI1022" i="1"/>
  <c r="L1022" i="1"/>
  <c r="M1022" i="1"/>
  <c r="T1022" i="1"/>
  <c r="U1022" i="1"/>
  <c r="AB1022" i="1"/>
  <c r="AJ1022" i="1"/>
  <c r="AK1022" i="1"/>
  <c r="E1022" i="1"/>
  <c r="AC1022" i="1"/>
  <c r="D1022" i="1"/>
  <c r="F1014" i="1"/>
  <c r="N1014" i="1"/>
  <c r="V1014" i="1"/>
  <c r="AD1014" i="1"/>
  <c r="AL1014" i="1"/>
  <c r="G1014" i="1"/>
  <c r="O1014" i="1"/>
  <c r="W1014" i="1"/>
  <c r="AE1014" i="1"/>
  <c r="AM1014" i="1"/>
  <c r="H1014" i="1"/>
  <c r="P1014" i="1"/>
  <c r="X1014" i="1"/>
  <c r="AF1014" i="1"/>
  <c r="AN1014" i="1"/>
  <c r="I1014" i="1"/>
  <c r="Q1014" i="1"/>
  <c r="Y1014" i="1"/>
  <c r="AG1014" i="1"/>
  <c r="J1014" i="1"/>
  <c r="R1014" i="1"/>
  <c r="Z1014" i="1"/>
  <c r="AH1014" i="1"/>
  <c r="K1014" i="1"/>
  <c r="S1014" i="1"/>
  <c r="AA1014" i="1"/>
  <c r="AI1014" i="1"/>
  <c r="L1014" i="1"/>
  <c r="M1014" i="1"/>
  <c r="T1014" i="1"/>
  <c r="U1014" i="1"/>
  <c r="AB1014" i="1"/>
  <c r="E1014" i="1"/>
  <c r="AC1014" i="1"/>
  <c r="D1014" i="1"/>
  <c r="AJ1014" i="1"/>
  <c r="AK1014" i="1"/>
  <c r="F1006" i="1"/>
  <c r="N1006" i="1"/>
  <c r="V1006" i="1"/>
  <c r="AD1006" i="1"/>
  <c r="AL1006" i="1"/>
  <c r="G1006" i="1"/>
  <c r="O1006" i="1"/>
  <c r="W1006" i="1"/>
  <c r="AE1006" i="1"/>
  <c r="AM1006" i="1"/>
  <c r="H1006" i="1"/>
  <c r="P1006" i="1"/>
  <c r="X1006" i="1"/>
  <c r="AF1006" i="1"/>
  <c r="AN1006" i="1"/>
  <c r="I1006" i="1"/>
  <c r="Q1006" i="1"/>
  <c r="Y1006" i="1"/>
  <c r="AG1006" i="1"/>
  <c r="J1006" i="1"/>
  <c r="R1006" i="1"/>
  <c r="Z1006" i="1"/>
  <c r="AH1006" i="1"/>
  <c r="K1006" i="1"/>
  <c r="S1006" i="1"/>
  <c r="AA1006" i="1"/>
  <c r="AI1006" i="1"/>
  <c r="L1006" i="1"/>
  <c r="M1006" i="1"/>
  <c r="T1006" i="1"/>
  <c r="U1006" i="1"/>
  <c r="AB1006" i="1"/>
  <c r="E1006" i="1"/>
  <c r="AC1006" i="1"/>
  <c r="AJ1006" i="1"/>
  <c r="AK1006" i="1"/>
  <c r="D1006" i="1"/>
  <c r="F998" i="1"/>
  <c r="N998" i="1"/>
  <c r="V998" i="1"/>
  <c r="AD998" i="1"/>
  <c r="AL998" i="1"/>
  <c r="G998" i="1"/>
  <c r="O998" i="1"/>
  <c r="W998" i="1"/>
  <c r="AE998" i="1"/>
  <c r="AM998" i="1"/>
  <c r="H998" i="1"/>
  <c r="P998" i="1"/>
  <c r="X998" i="1"/>
  <c r="AF998" i="1"/>
  <c r="AN998" i="1"/>
  <c r="I998" i="1"/>
  <c r="Q998" i="1"/>
  <c r="Y998" i="1"/>
  <c r="AG998" i="1"/>
  <c r="J998" i="1"/>
  <c r="R998" i="1"/>
  <c r="Z998" i="1"/>
  <c r="AH998" i="1"/>
  <c r="K998" i="1"/>
  <c r="S998" i="1"/>
  <c r="AA998" i="1"/>
  <c r="AI998" i="1"/>
  <c r="L998" i="1"/>
  <c r="M998" i="1"/>
  <c r="T998" i="1"/>
  <c r="U998" i="1"/>
  <c r="AB998" i="1"/>
  <c r="AK998" i="1"/>
  <c r="E998" i="1"/>
  <c r="AC998" i="1"/>
  <c r="AJ998" i="1"/>
  <c r="D998" i="1"/>
  <c r="F990" i="1"/>
  <c r="N990" i="1"/>
  <c r="V990" i="1"/>
  <c r="AD990" i="1"/>
  <c r="AL990" i="1"/>
  <c r="G990" i="1"/>
  <c r="O990" i="1"/>
  <c r="W990" i="1"/>
  <c r="AE990" i="1"/>
  <c r="AM990" i="1"/>
  <c r="H990" i="1"/>
  <c r="P990" i="1"/>
  <c r="X990" i="1"/>
  <c r="AF990" i="1"/>
  <c r="AN990" i="1"/>
  <c r="I990" i="1"/>
  <c r="Q990" i="1"/>
  <c r="Y990" i="1"/>
  <c r="AG990" i="1"/>
  <c r="J990" i="1"/>
  <c r="R990" i="1"/>
  <c r="Z990" i="1"/>
  <c r="AH990" i="1"/>
  <c r="K990" i="1"/>
  <c r="S990" i="1"/>
  <c r="AA990" i="1"/>
  <c r="AI990" i="1"/>
  <c r="L990" i="1"/>
  <c r="M990" i="1"/>
  <c r="T990" i="1"/>
  <c r="U990" i="1"/>
  <c r="AB990" i="1"/>
  <c r="E990" i="1"/>
  <c r="AC990" i="1"/>
  <c r="AJ990" i="1"/>
  <c r="AK990" i="1"/>
  <c r="D990" i="1"/>
  <c r="F982" i="1"/>
  <c r="N982" i="1"/>
  <c r="V982" i="1"/>
  <c r="AD982" i="1"/>
  <c r="AL982" i="1"/>
  <c r="G982" i="1"/>
  <c r="O982" i="1"/>
  <c r="W982" i="1"/>
  <c r="AE982" i="1"/>
  <c r="AM982" i="1"/>
  <c r="H982" i="1"/>
  <c r="P982" i="1"/>
  <c r="X982" i="1"/>
  <c r="AF982" i="1"/>
  <c r="AN982" i="1"/>
  <c r="I982" i="1"/>
  <c r="Q982" i="1"/>
  <c r="Y982" i="1"/>
  <c r="AG982" i="1"/>
  <c r="J982" i="1"/>
  <c r="R982" i="1"/>
  <c r="Z982" i="1"/>
  <c r="AH982" i="1"/>
  <c r="K982" i="1"/>
  <c r="S982" i="1"/>
  <c r="AA982" i="1"/>
  <c r="AI982" i="1"/>
  <c r="L982" i="1"/>
  <c r="M982" i="1"/>
  <c r="T982" i="1"/>
  <c r="U982" i="1"/>
  <c r="AB982" i="1"/>
  <c r="AC982" i="1"/>
  <c r="AJ982" i="1"/>
  <c r="AK982" i="1"/>
  <c r="E982" i="1"/>
  <c r="D982" i="1"/>
  <c r="F974" i="1"/>
  <c r="N974" i="1"/>
  <c r="V974" i="1"/>
  <c r="AD974" i="1"/>
  <c r="AL974" i="1"/>
  <c r="G974" i="1"/>
  <c r="O974" i="1"/>
  <c r="W974" i="1"/>
  <c r="AE974" i="1"/>
  <c r="AM974" i="1"/>
  <c r="H974" i="1"/>
  <c r="P974" i="1"/>
  <c r="X974" i="1"/>
  <c r="AF974" i="1"/>
  <c r="AN974" i="1"/>
  <c r="I974" i="1"/>
  <c r="Q974" i="1"/>
  <c r="Y974" i="1"/>
  <c r="AG974" i="1"/>
  <c r="J974" i="1"/>
  <c r="R974" i="1"/>
  <c r="Z974" i="1"/>
  <c r="AH974" i="1"/>
  <c r="K974" i="1"/>
  <c r="S974" i="1"/>
  <c r="AA974" i="1"/>
  <c r="AI974" i="1"/>
  <c r="L974" i="1"/>
  <c r="M974" i="1"/>
  <c r="T974" i="1"/>
  <c r="U974" i="1"/>
  <c r="AB974" i="1"/>
  <c r="E974" i="1"/>
  <c r="AC974" i="1"/>
  <c r="AK974" i="1"/>
  <c r="AJ974" i="1"/>
  <c r="D974" i="1"/>
  <c r="F966" i="1"/>
  <c r="N966" i="1"/>
  <c r="V966" i="1"/>
  <c r="AD966" i="1"/>
  <c r="AL966" i="1"/>
  <c r="G966" i="1"/>
  <c r="O966" i="1"/>
  <c r="W966" i="1"/>
  <c r="AE966" i="1"/>
  <c r="AM966" i="1"/>
  <c r="H966" i="1"/>
  <c r="P966" i="1"/>
  <c r="X966" i="1"/>
  <c r="AF966" i="1"/>
  <c r="AN966" i="1"/>
  <c r="I966" i="1"/>
  <c r="Q966" i="1"/>
  <c r="Y966" i="1"/>
  <c r="AG966" i="1"/>
  <c r="J966" i="1"/>
  <c r="R966" i="1"/>
  <c r="Z966" i="1"/>
  <c r="AH966" i="1"/>
  <c r="K966" i="1"/>
  <c r="S966" i="1"/>
  <c r="AA966" i="1"/>
  <c r="AI966" i="1"/>
  <c r="L966" i="1"/>
  <c r="M966" i="1"/>
  <c r="T966" i="1"/>
  <c r="U966" i="1"/>
  <c r="AB966" i="1"/>
  <c r="E966" i="1"/>
  <c r="AC966" i="1"/>
  <c r="AJ966" i="1"/>
  <c r="AK966" i="1"/>
  <c r="D966" i="1"/>
  <c r="F958" i="1"/>
  <c r="N958" i="1"/>
  <c r="V958" i="1"/>
  <c r="AD958" i="1"/>
  <c r="AL958" i="1"/>
  <c r="G958" i="1"/>
  <c r="O958" i="1"/>
  <c r="W958" i="1"/>
  <c r="AE958" i="1"/>
  <c r="AM958" i="1"/>
  <c r="H958" i="1"/>
  <c r="P958" i="1"/>
  <c r="X958" i="1"/>
  <c r="AF958" i="1"/>
  <c r="AN958" i="1"/>
  <c r="I958" i="1"/>
  <c r="Q958" i="1"/>
  <c r="Y958" i="1"/>
  <c r="AG958" i="1"/>
  <c r="J958" i="1"/>
  <c r="R958" i="1"/>
  <c r="Z958" i="1"/>
  <c r="AH958" i="1"/>
  <c r="K958" i="1"/>
  <c r="S958" i="1"/>
  <c r="AA958" i="1"/>
  <c r="AI958" i="1"/>
  <c r="L958" i="1"/>
  <c r="M958" i="1"/>
  <c r="T958" i="1"/>
  <c r="U958" i="1"/>
  <c r="AB958" i="1"/>
  <c r="AJ958" i="1"/>
  <c r="AK958" i="1"/>
  <c r="AC958" i="1"/>
  <c r="D958" i="1"/>
  <c r="E958" i="1"/>
  <c r="E950" i="1"/>
  <c r="M950" i="1"/>
  <c r="U950" i="1"/>
  <c r="AC950" i="1"/>
  <c r="AK950" i="1"/>
  <c r="J950" i="1"/>
  <c r="R950" i="1"/>
  <c r="Z950" i="1"/>
  <c r="AH950" i="1"/>
  <c r="N950" i="1"/>
  <c r="X950" i="1"/>
  <c r="AI950" i="1"/>
  <c r="O950" i="1"/>
  <c r="Y950" i="1"/>
  <c r="AJ950" i="1"/>
  <c r="F950" i="1"/>
  <c r="P950" i="1"/>
  <c r="AA950" i="1"/>
  <c r="AL950" i="1"/>
  <c r="G950" i="1"/>
  <c r="Q950" i="1"/>
  <c r="AB950" i="1"/>
  <c r="AM950" i="1"/>
  <c r="H950" i="1"/>
  <c r="S950" i="1"/>
  <c r="AD950" i="1"/>
  <c r="AN950" i="1"/>
  <c r="I950" i="1"/>
  <c r="T950" i="1"/>
  <c r="AE950" i="1"/>
  <c r="K950" i="1"/>
  <c r="L950" i="1"/>
  <c r="V950" i="1"/>
  <c r="AF950" i="1"/>
  <c r="AG950" i="1"/>
  <c r="D950" i="1"/>
  <c r="W950" i="1"/>
  <c r="E942" i="1"/>
  <c r="M942" i="1"/>
  <c r="U942" i="1"/>
  <c r="AC942" i="1"/>
  <c r="AK942" i="1"/>
  <c r="F942" i="1"/>
  <c r="N942" i="1"/>
  <c r="V942" i="1"/>
  <c r="AD942" i="1"/>
  <c r="AL942" i="1"/>
  <c r="I942" i="1"/>
  <c r="Q942" i="1"/>
  <c r="Y942" i="1"/>
  <c r="AG942" i="1"/>
  <c r="J942" i="1"/>
  <c r="R942" i="1"/>
  <c r="Z942" i="1"/>
  <c r="AH942" i="1"/>
  <c r="L942" i="1"/>
  <c r="AB942" i="1"/>
  <c r="O942" i="1"/>
  <c r="AE942" i="1"/>
  <c r="P942" i="1"/>
  <c r="AF942" i="1"/>
  <c r="S942" i="1"/>
  <c r="AI942" i="1"/>
  <c r="T942" i="1"/>
  <c r="AJ942" i="1"/>
  <c r="G942" i="1"/>
  <c r="W942" i="1"/>
  <c r="AM942" i="1"/>
  <c r="AN942" i="1"/>
  <c r="H942" i="1"/>
  <c r="K942" i="1"/>
  <c r="X942" i="1"/>
  <c r="AA942" i="1"/>
  <c r="D942" i="1"/>
  <c r="E934" i="1"/>
  <c r="M934" i="1"/>
  <c r="U934" i="1"/>
  <c r="AC934" i="1"/>
  <c r="AK934" i="1"/>
  <c r="F934" i="1"/>
  <c r="N934" i="1"/>
  <c r="V934" i="1"/>
  <c r="AD934" i="1"/>
  <c r="AL934" i="1"/>
  <c r="H934" i="1"/>
  <c r="P934" i="1"/>
  <c r="X934" i="1"/>
  <c r="AF934" i="1"/>
  <c r="AN934" i="1"/>
  <c r="I934" i="1"/>
  <c r="Q934" i="1"/>
  <c r="Y934" i="1"/>
  <c r="AG934" i="1"/>
  <c r="J934" i="1"/>
  <c r="R934" i="1"/>
  <c r="Z934" i="1"/>
  <c r="AH934" i="1"/>
  <c r="O934" i="1"/>
  <c r="AJ934" i="1"/>
  <c r="S934" i="1"/>
  <c r="AM934" i="1"/>
  <c r="T934" i="1"/>
  <c r="W934" i="1"/>
  <c r="AA934" i="1"/>
  <c r="G934" i="1"/>
  <c r="AB934" i="1"/>
  <c r="K934" i="1"/>
  <c r="L934" i="1"/>
  <c r="AE934" i="1"/>
  <c r="D934" i="1"/>
  <c r="AI934" i="1"/>
  <c r="L926" i="1"/>
  <c r="T926" i="1"/>
  <c r="AB926" i="1"/>
  <c r="AJ926" i="1"/>
  <c r="E926" i="1"/>
  <c r="M926" i="1"/>
  <c r="U926" i="1"/>
  <c r="AC926" i="1"/>
  <c r="AK926" i="1"/>
  <c r="F926" i="1"/>
  <c r="P926" i="1"/>
  <c r="Z926" i="1"/>
  <c r="AL926" i="1"/>
  <c r="G926" i="1"/>
  <c r="Q926" i="1"/>
  <c r="AA926" i="1"/>
  <c r="AM926" i="1"/>
  <c r="I926" i="1"/>
  <c r="S926" i="1"/>
  <c r="AE926" i="1"/>
  <c r="J926" i="1"/>
  <c r="V926" i="1"/>
  <c r="AF926" i="1"/>
  <c r="K926" i="1"/>
  <c r="W926" i="1"/>
  <c r="AG926" i="1"/>
  <c r="R926" i="1"/>
  <c r="X926" i="1"/>
  <c r="Y926" i="1"/>
  <c r="AD926" i="1"/>
  <c r="AH926" i="1"/>
  <c r="H926" i="1"/>
  <c r="AI926" i="1"/>
  <c r="N926" i="1"/>
  <c r="O926" i="1"/>
  <c r="AN926" i="1"/>
  <c r="D926" i="1"/>
  <c r="J918" i="1"/>
  <c r="R918" i="1"/>
  <c r="Z918" i="1"/>
  <c r="AH918" i="1"/>
  <c r="L918" i="1"/>
  <c r="T918" i="1"/>
  <c r="AB918" i="1"/>
  <c r="AJ918" i="1"/>
  <c r="E918" i="1"/>
  <c r="M918" i="1"/>
  <c r="U918" i="1"/>
  <c r="AC918" i="1"/>
  <c r="AK918" i="1"/>
  <c r="P918" i="1"/>
  <c r="AD918" i="1"/>
  <c r="F918" i="1"/>
  <c r="Q918" i="1"/>
  <c r="AE918" i="1"/>
  <c r="H918" i="1"/>
  <c r="V918" i="1"/>
  <c r="AG918" i="1"/>
  <c r="I918" i="1"/>
  <c r="W918" i="1"/>
  <c r="AI918" i="1"/>
  <c r="K918" i="1"/>
  <c r="X918" i="1"/>
  <c r="AL918" i="1"/>
  <c r="AF918" i="1"/>
  <c r="AM918" i="1"/>
  <c r="G918" i="1"/>
  <c r="AN918" i="1"/>
  <c r="N918" i="1"/>
  <c r="O918" i="1"/>
  <c r="S918" i="1"/>
  <c r="Y918" i="1"/>
  <c r="AA918" i="1"/>
  <c r="D918" i="1"/>
  <c r="J910" i="1"/>
  <c r="R910" i="1"/>
  <c r="Z910" i="1"/>
  <c r="AH910" i="1"/>
  <c r="L910" i="1"/>
  <c r="T910" i="1"/>
  <c r="AB910" i="1"/>
  <c r="AJ910" i="1"/>
  <c r="E910" i="1"/>
  <c r="M910" i="1"/>
  <c r="U910" i="1"/>
  <c r="AC910" i="1"/>
  <c r="AK910" i="1"/>
  <c r="I910" i="1"/>
  <c r="W910" i="1"/>
  <c r="AI910" i="1"/>
  <c r="K910" i="1"/>
  <c r="X910" i="1"/>
  <c r="AL910" i="1"/>
  <c r="N910" i="1"/>
  <c r="Y910" i="1"/>
  <c r="AM910" i="1"/>
  <c r="O910" i="1"/>
  <c r="AA910" i="1"/>
  <c r="AN910" i="1"/>
  <c r="P910" i="1"/>
  <c r="AD910" i="1"/>
  <c r="F910" i="1"/>
  <c r="Q910" i="1"/>
  <c r="AE910" i="1"/>
  <c r="G910" i="1"/>
  <c r="H910" i="1"/>
  <c r="S910" i="1"/>
  <c r="V910" i="1"/>
  <c r="AF910" i="1"/>
  <c r="AG910" i="1"/>
  <c r="D910" i="1"/>
  <c r="J902" i="1"/>
  <c r="R902" i="1"/>
  <c r="Z902" i="1"/>
  <c r="AH902" i="1"/>
  <c r="K902" i="1"/>
  <c r="S902" i="1"/>
  <c r="AA902" i="1"/>
  <c r="AI902" i="1"/>
  <c r="L902" i="1"/>
  <c r="T902" i="1"/>
  <c r="AB902" i="1"/>
  <c r="AJ902" i="1"/>
  <c r="E902" i="1"/>
  <c r="M902" i="1"/>
  <c r="U902" i="1"/>
  <c r="AC902" i="1"/>
  <c r="AK902" i="1"/>
  <c r="H902" i="1"/>
  <c r="X902" i="1"/>
  <c r="AN902" i="1"/>
  <c r="I902" i="1"/>
  <c r="Y902" i="1"/>
  <c r="N902" i="1"/>
  <c r="AD902" i="1"/>
  <c r="O902" i="1"/>
  <c r="AE902" i="1"/>
  <c r="P902" i="1"/>
  <c r="AF902" i="1"/>
  <c r="Q902" i="1"/>
  <c r="AG902" i="1"/>
  <c r="F902" i="1"/>
  <c r="V902" i="1"/>
  <c r="G902" i="1"/>
  <c r="W902" i="1"/>
  <c r="AL902" i="1"/>
  <c r="AM902" i="1"/>
  <c r="D902" i="1"/>
  <c r="J894" i="1"/>
  <c r="R894" i="1"/>
  <c r="Z894" i="1"/>
  <c r="AH894" i="1"/>
  <c r="K894" i="1"/>
  <c r="S894" i="1"/>
  <c r="AA894" i="1"/>
  <c r="AI894" i="1"/>
  <c r="L894" i="1"/>
  <c r="T894" i="1"/>
  <c r="AB894" i="1"/>
  <c r="AJ894" i="1"/>
  <c r="E894" i="1"/>
  <c r="M894" i="1"/>
  <c r="U894" i="1"/>
  <c r="AC894" i="1"/>
  <c r="AK894" i="1"/>
  <c r="H894" i="1"/>
  <c r="X894" i="1"/>
  <c r="AN894" i="1"/>
  <c r="I894" i="1"/>
  <c r="Y894" i="1"/>
  <c r="N894" i="1"/>
  <c r="AD894" i="1"/>
  <c r="O894" i="1"/>
  <c r="AE894" i="1"/>
  <c r="P894" i="1"/>
  <c r="AF894" i="1"/>
  <c r="Q894" i="1"/>
  <c r="AG894" i="1"/>
  <c r="F894" i="1"/>
  <c r="V894" i="1"/>
  <c r="AL894" i="1"/>
  <c r="G894" i="1"/>
  <c r="W894" i="1"/>
  <c r="AM894" i="1"/>
  <c r="D894" i="1"/>
  <c r="J886" i="1"/>
  <c r="R886" i="1"/>
  <c r="Z886" i="1"/>
  <c r="AH886" i="1"/>
  <c r="K886" i="1"/>
  <c r="S886" i="1"/>
  <c r="AA886" i="1"/>
  <c r="AI886" i="1"/>
  <c r="L886" i="1"/>
  <c r="T886" i="1"/>
  <c r="AB886" i="1"/>
  <c r="AJ886" i="1"/>
  <c r="E886" i="1"/>
  <c r="M886" i="1"/>
  <c r="U886" i="1"/>
  <c r="AC886" i="1"/>
  <c r="AK886" i="1"/>
  <c r="H886" i="1"/>
  <c r="X886" i="1"/>
  <c r="AN886" i="1"/>
  <c r="I886" i="1"/>
  <c r="Y886" i="1"/>
  <c r="N886" i="1"/>
  <c r="AD886" i="1"/>
  <c r="O886" i="1"/>
  <c r="AE886" i="1"/>
  <c r="P886" i="1"/>
  <c r="AF886" i="1"/>
  <c r="Q886" i="1"/>
  <c r="AG886" i="1"/>
  <c r="F886" i="1"/>
  <c r="V886" i="1"/>
  <c r="AL886" i="1"/>
  <c r="AM886" i="1"/>
  <c r="G886" i="1"/>
  <c r="W886" i="1"/>
  <c r="D886" i="1"/>
  <c r="J878" i="1"/>
  <c r="R878" i="1"/>
  <c r="Z878" i="1"/>
  <c r="AH878" i="1"/>
  <c r="K878" i="1"/>
  <c r="S878" i="1"/>
  <c r="AA878" i="1"/>
  <c r="AI878" i="1"/>
  <c r="L878" i="1"/>
  <c r="T878" i="1"/>
  <c r="AB878" i="1"/>
  <c r="AJ878" i="1"/>
  <c r="E878" i="1"/>
  <c r="M878" i="1"/>
  <c r="U878" i="1"/>
  <c r="AC878" i="1"/>
  <c r="AK878" i="1"/>
  <c r="F878" i="1"/>
  <c r="N878" i="1"/>
  <c r="V878" i="1"/>
  <c r="AD878" i="1"/>
  <c r="W878" i="1"/>
  <c r="AN878" i="1"/>
  <c r="X878" i="1"/>
  <c r="G878" i="1"/>
  <c r="Y878" i="1"/>
  <c r="H878" i="1"/>
  <c r="AE878" i="1"/>
  <c r="I878" i="1"/>
  <c r="AF878" i="1"/>
  <c r="O878" i="1"/>
  <c r="AG878" i="1"/>
  <c r="P878" i="1"/>
  <c r="AL878" i="1"/>
  <c r="Q878" i="1"/>
  <c r="AM878" i="1"/>
  <c r="D878" i="1"/>
  <c r="J870" i="1"/>
  <c r="R870" i="1"/>
  <c r="Z870" i="1"/>
  <c r="AH870" i="1"/>
  <c r="K870" i="1"/>
  <c r="S870" i="1"/>
  <c r="AA870" i="1"/>
  <c r="AI870" i="1"/>
  <c r="L870" i="1"/>
  <c r="T870" i="1"/>
  <c r="AB870" i="1"/>
  <c r="AJ870" i="1"/>
  <c r="E870" i="1"/>
  <c r="M870" i="1"/>
  <c r="U870" i="1"/>
  <c r="AC870" i="1"/>
  <c r="AK870" i="1"/>
  <c r="F870" i="1"/>
  <c r="N870" i="1"/>
  <c r="V870" i="1"/>
  <c r="AD870" i="1"/>
  <c r="AL870" i="1"/>
  <c r="I870" i="1"/>
  <c r="AF870" i="1"/>
  <c r="O870" i="1"/>
  <c r="AG870" i="1"/>
  <c r="P870" i="1"/>
  <c r="AM870" i="1"/>
  <c r="Q870" i="1"/>
  <c r="AN870" i="1"/>
  <c r="W870" i="1"/>
  <c r="X870" i="1"/>
  <c r="G870" i="1"/>
  <c r="Y870" i="1"/>
  <c r="AE870" i="1"/>
  <c r="H870" i="1"/>
  <c r="D870" i="1"/>
  <c r="J862" i="1"/>
  <c r="R862" i="1"/>
  <c r="Z862" i="1"/>
  <c r="AH862" i="1"/>
  <c r="K862" i="1"/>
  <c r="S862" i="1"/>
  <c r="AA862" i="1"/>
  <c r="AI862" i="1"/>
  <c r="L862" i="1"/>
  <c r="T862" i="1"/>
  <c r="AB862" i="1"/>
  <c r="AJ862" i="1"/>
  <c r="E862" i="1"/>
  <c r="M862" i="1"/>
  <c r="U862" i="1"/>
  <c r="AC862" i="1"/>
  <c r="AK862" i="1"/>
  <c r="F862" i="1"/>
  <c r="N862" i="1"/>
  <c r="V862" i="1"/>
  <c r="AD862" i="1"/>
  <c r="AL862" i="1"/>
  <c r="W862" i="1"/>
  <c r="X862" i="1"/>
  <c r="G862" i="1"/>
  <c r="Y862" i="1"/>
  <c r="H862" i="1"/>
  <c r="AE862" i="1"/>
  <c r="I862" i="1"/>
  <c r="AF862" i="1"/>
  <c r="O862" i="1"/>
  <c r="AG862" i="1"/>
  <c r="P862" i="1"/>
  <c r="AM862" i="1"/>
  <c r="Q862" i="1"/>
  <c r="AN862" i="1"/>
  <c r="D862" i="1"/>
  <c r="J854" i="1"/>
  <c r="R854" i="1"/>
  <c r="Z854" i="1"/>
  <c r="AH854" i="1"/>
  <c r="K854" i="1"/>
  <c r="S854" i="1"/>
  <c r="AA854" i="1"/>
  <c r="AI854" i="1"/>
  <c r="L854" i="1"/>
  <c r="T854" i="1"/>
  <c r="AB854" i="1"/>
  <c r="AJ854" i="1"/>
  <c r="E854" i="1"/>
  <c r="M854" i="1"/>
  <c r="U854" i="1"/>
  <c r="AC854" i="1"/>
  <c r="AK854" i="1"/>
  <c r="F854" i="1"/>
  <c r="N854" i="1"/>
  <c r="V854" i="1"/>
  <c r="AD854" i="1"/>
  <c r="AL854" i="1"/>
  <c r="G854" i="1"/>
  <c r="O854" i="1"/>
  <c r="H854" i="1"/>
  <c r="AF854" i="1"/>
  <c r="I854" i="1"/>
  <c r="AG854" i="1"/>
  <c r="P854" i="1"/>
  <c r="AM854" i="1"/>
  <c r="Q854" i="1"/>
  <c r="AN854" i="1"/>
  <c r="W854" i="1"/>
  <c r="X854" i="1"/>
  <c r="Y854" i="1"/>
  <c r="AE854" i="1"/>
  <c r="D854" i="1"/>
  <c r="I846" i="1"/>
  <c r="Q846" i="1"/>
  <c r="Y846" i="1"/>
  <c r="AG846" i="1"/>
  <c r="J846" i="1"/>
  <c r="R846" i="1"/>
  <c r="Z846" i="1"/>
  <c r="AH846" i="1"/>
  <c r="G846" i="1"/>
  <c r="S846" i="1"/>
  <c r="AC846" i="1"/>
  <c r="AM846" i="1"/>
  <c r="H846" i="1"/>
  <c r="T846" i="1"/>
  <c r="AD846" i="1"/>
  <c r="AN846" i="1"/>
  <c r="K846" i="1"/>
  <c r="U846" i="1"/>
  <c r="AE846" i="1"/>
  <c r="L846" i="1"/>
  <c r="V846" i="1"/>
  <c r="AF846" i="1"/>
  <c r="M846" i="1"/>
  <c r="W846" i="1"/>
  <c r="AI846" i="1"/>
  <c r="N846" i="1"/>
  <c r="X846" i="1"/>
  <c r="AJ846" i="1"/>
  <c r="AK846" i="1"/>
  <c r="AL846" i="1"/>
  <c r="E846" i="1"/>
  <c r="F846" i="1"/>
  <c r="O846" i="1"/>
  <c r="P846" i="1"/>
  <c r="AA846" i="1"/>
  <c r="AB846" i="1"/>
  <c r="D846" i="1"/>
  <c r="H838" i="1"/>
  <c r="P838" i="1"/>
  <c r="X838" i="1"/>
  <c r="AF838" i="1"/>
  <c r="AN838" i="1"/>
  <c r="I838" i="1"/>
  <c r="Q838" i="1"/>
  <c r="Y838" i="1"/>
  <c r="AG838" i="1"/>
  <c r="J838" i="1"/>
  <c r="R838" i="1"/>
  <c r="Z838" i="1"/>
  <c r="AH838" i="1"/>
  <c r="F838" i="1"/>
  <c r="T838" i="1"/>
  <c r="AE838" i="1"/>
  <c r="G838" i="1"/>
  <c r="U838" i="1"/>
  <c r="AI838" i="1"/>
  <c r="K838" i="1"/>
  <c r="V838" i="1"/>
  <c r="AJ838" i="1"/>
  <c r="L838" i="1"/>
  <c r="W838" i="1"/>
  <c r="AK838" i="1"/>
  <c r="M838" i="1"/>
  <c r="AA838" i="1"/>
  <c r="AL838" i="1"/>
  <c r="N838" i="1"/>
  <c r="AB838" i="1"/>
  <c r="AM838" i="1"/>
  <c r="E838" i="1"/>
  <c r="O838" i="1"/>
  <c r="S838" i="1"/>
  <c r="AC838" i="1"/>
  <c r="AD838" i="1"/>
  <c r="D838" i="1"/>
  <c r="H830" i="1"/>
  <c r="P830" i="1"/>
  <c r="X830" i="1"/>
  <c r="AF830" i="1"/>
  <c r="AN830" i="1"/>
  <c r="I830" i="1"/>
  <c r="Q830" i="1"/>
  <c r="Y830" i="1"/>
  <c r="AG830" i="1"/>
  <c r="J830" i="1"/>
  <c r="R830" i="1"/>
  <c r="Z830" i="1"/>
  <c r="AH830" i="1"/>
  <c r="K830" i="1"/>
  <c r="S830" i="1"/>
  <c r="AA830" i="1"/>
  <c r="AI830" i="1"/>
  <c r="L830" i="1"/>
  <c r="T830" i="1"/>
  <c r="AB830" i="1"/>
  <c r="AJ830" i="1"/>
  <c r="N830" i="1"/>
  <c r="AK830" i="1"/>
  <c r="O830" i="1"/>
  <c r="AL830" i="1"/>
  <c r="U830" i="1"/>
  <c r="AM830" i="1"/>
  <c r="V830" i="1"/>
  <c r="E830" i="1"/>
  <c r="W830" i="1"/>
  <c r="F830" i="1"/>
  <c r="AC830" i="1"/>
  <c r="G830" i="1"/>
  <c r="M830" i="1"/>
  <c r="AD830" i="1"/>
  <c r="AE830" i="1"/>
  <c r="D830" i="1"/>
  <c r="H822" i="1"/>
  <c r="P822" i="1"/>
  <c r="X822" i="1"/>
  <c r="AF822" i="1"/>
  <c r="AN822" i="1"/>
  <c r="I822" i="1"/>
  <c r="Q822" i="1"/>
  <c r="Y822" i="1"/>
  <c r="AG822" i="1"/>
  <c r="J822" i="1"/>
  <c r="R822" i="1"/>
  <c r="Z822" i="1"/>
  <c r="AH822" i="1"/>
  <c r="K822" i="1"/>
  <c r="S822" i="1"/>
  <c r="AA822" i="1"/>
  <c r="AI822" i="1"/>
  <c r="L822" i="1"/>
  <c r="T822" i="1"/>
  <c r="AB822" i="1"/>
  <c r="AJ822" i="1"/>
  <c r="E822" i="1"/>
  <c r="W822" i="1"/>
  <c r="F822" i="1"/>
  <c r="AC822" i="1"/>
  <c r="G822" i="1"/>
  <c r="AD822" i="1"/>
  <c r="M822" i="1"/>
  <c r="AE822" i="1"/>
  <c r="N822" i="1"/>
  <c r="AK822" i="1"/>
  <c r="O822" i="1"/>
  <c r="AL822" i="1"/>
  <c r="U822" i="1"/>
  <c r="V822" i="1"/>
  <c r="AM822" i="1"/>
  <c r="D822" i="1"/>
  <c r="H814" i="1"/>
  <c r="P814" i="1"/>
  <c r="X814" i="1"/>
  <c r="AF814" i="1"/>
  <c r="AN814" i="1"/>
  <c r="I814" i="1"/>
  <c r="Q814" i="1"/>
  <c r="Y814" i="1"/>
  <c r="AG814" i="1"/>
  <c r="J814" i="1"/>
  <c r="R814" i="1"/>
  <c r="Z814" i="1"/>
  <c r="AH814" i="1"/>
  <c r="K814" i="1"/>
  <c r="S814" i="1"/>
  <c r="AA814" i="1"/>
  <c r="AI814" i="1"/>
  <c r="L814" i="1"/>
  <c r="T814" i="1"/>
  <c r="AB814" i="1"/>
  <c r="AJ814" i="1"/>
  <c r="N814" i="1"/>
  <c r="AK814" i="1"/>
  <c r="O814" i="1"/>
  <c r="AL814" i="1"/>
  <c r="U814" i="1"/>
  <c r="AM814" i="1"/>
  <c r="V814" i="1"/>
  <c r="E814" i="1"/>
  <c r="W814" i="1"/>
  <c r="F814" i="1"/>
  <c r="AC814" i="1"/>
  <c r="G814" i="1"/>
  <c r="M814" i="1"/>
  <c r="AD814" i="1"/>
  <c r="AE814" i="1"/>
  <c r="D814" i="1"/>
  <c r="H806" i="1"/>
  <c r="P806" i="1"/>
  <c r="X806" i="1"/>
  <c r="AF806" i="1"/>
  <c r="AN806" i="1"/>
  <c r="I806" i="1"/>
  <c r="Q806" i="1"/>
  <c r="Y806" i="1"/>
  <c r="AG806" i="1"/>
  <c r="J806" i="1"/>
  <c r="R806" i="1"/>
  <c r="Z806" i="1"/>
  <c r="AH806" i="1"/>
  <c r="K806" i="1"/>
  <c r="S806" i="1"/>
  <c r="AA806" i="1"/>
  <c r="AI806" i="1"/>
  <c r="L806" i="1"/>
  <c r="T806" i="1"/>
  <c r="AB806" i="1"/>
  <c r="AJ806" i="1"/>
  <c r="E806" i="1"/>
  <c r="W806" i="1"/>
  <c r="F806" i="1"/>
  <c r="AC806" i="1"/>
  <c r="G806" i="1"/>
  <c r="AD806" i="1"/>
  <c r="M806" i="1"/>
  <c r="AE806" i="1"/>
  <c r="N806" i="1"/>
  <c r="AK806" i="1"/>
  <c r="O806" i="1"/>
  <c r="AL806" i="1"/>
  <c r="U806" i="1"/>
  <c r="V806" i="1"/>
  <c r="AM806" i="1"/>
  <c r="D806" i="1"/>
  <c r="H798" i="1"/>
  <c r="P798" i="1"/>
  <c r="X798" i="1"/>
  <c r="AF798" i="1"/>
  <c r="AN798" i="1"/>
  <c r="I798" i="1"/>
  <c r="Q798" i="1"/>
  <c r="Y798" i="1"/>
  <c r="AG798" i="1"/>
  <c r="J798" i="1"/>
  <c r="R798" i="1"/>
  <c r="Z798" i="1"/>
  <c r="AH798" i="1"/>
  <c r="K798" i="1"/>
  <c r="S798" i="1"/>
  <c r="AA798" i="1"/>
  <c r="AI798" i="1"/>
  <c r="L798" i="1"/>
  <c r="T798" i="1"/>
  <c r="AB798" i="1"/>
  <c r="AJ798" i="1"/>
  <c r="N798" i="1"/>
  <c r="AK798" i="1"/>
  <c r="O798" i="1"/>
  <c r="AL798" i="1"/>
  <c r="U798" i="1"/>
  <c r="AM798" i="1"/>
  <c r="V798" i="1"/>
  <c r="E798" i="1"/>
  <c r="W798" i="1"/>
  <c r="F798" i="1"/>
  <c r="AC798" i="1"/>
  <c r="AD798" i="1"/>
  <c r="AE798" i="1"/>
  <c r="G798" i="1"/>
  <c r="M798" i="1"/>
  <c r="D798" i="1"/>
  <c r="H790" i="1"/>
  <c r="P790" i="1"/>
  <c r="X790" i="1"/>
  <c r="AF790" i="1"/>
  <c r="AN790" i="1"/>
  <c r="I790" i="1"/>
  <c r="Q790" i="1"/>
  <c r="Y790" i="1"/>
  <c r="AG790" i="1"/>
  <c r="J790" i="1"/>
  <c r="R790" i="1"/>
  <c r="Z790" i="1"/>
  <c r="AH790" i="1"/>
  <c r="K790" i="1"/>
  <c r="S790" i="1"/>
  <c r="AA790" i="1"/>
  <c r="AI790" i="1"/>
  <c r="L790" i="1"/>
  <c r="T790" i="1"/>
  <c r="AB790" i="1"/>
  <c r="AJ790" i="1"/>
  <c r="E790" i="1"/>
  <c r="W790" i="1"/>
  <c r="F790" i="1"/>
  <c r="AC790" i="1"/>
  <c r="G790" i="1"/>
  <c r="AD790" i="1"/>
  <c r="M790" i="1"/>
  <c r="AE790" i="1"/>
  <c r="N790" i="1"/>
  <c r="AK790" i="1"/>
  <c r="O790" i="1"/>
  <c r="AL790" i="1"/>
  <c r="U790" i="1"/>
  <c r="AM790" i="1"/>
  <c r="V790" i="1"/>
  <c r="D790" i="1"/>
  <c r="H782" i="1"/>
  <c r="P782" i="1"/>
  <c r="X782" i="1"/>
  <c r="AF782" i="1"/>
  <c r="AN782" i="1"/>
  <c r="I782" i="1"/>
  <c r="Q782" i="1"/>
  <c r="Y782" i="1"/>
  <c r="AG782" i="1"/>
  <c r="J782" i="1"/>
  <c r="R782" i="1"/>
  <c r="Z782" i="1"/>
  <c r="AH782" i="1"/>
  <c r="K782" i="1"/>
  <c r="S782" i="1"/>
  <c r="AA782" i="1"/>
  <c r="AI782" i="1"/>
  <c r="L782" i="1"/>
  <c r="T782" i="1"/>
  <c r="AB782" i="1"/>
  <c r="AJ782" i="1"/>
  <c r="N782" i="1"/>
  <c r="AK782" i="1"/>
  <c r="O782" i="1"/>
  <c r="AL782" i="1"/>
  <c r="U782" i="1"/>
  <c r="AM782" i="1"/>
  <c r="V782" i="1"/>
  <c r="E782" i="1"/>
  <c r="W782" i="1"/>
  <c r="F782" i="1"/>
  <c r="AC782" i="1"/>
  <c r="G782" i="1"/>
  <c r="AD782" i="1"/>
  <c r="M782" i="1"/>
  <c r="AE782" i="1"/>
  <c r="D782" i="1"/>
  <c r="H774" i="1"/>
  <c r="P774" i="1"/>
  <c r="X774" i="1"/>
  <c r="AF774" i="1"/>
  <c r="AN774" i="1"/>
  <c r="I774" i="1"/>
  <c r="Q774" i="1"/>
  <c r="Y774" i="1"/>
  <c r="AG774" i="1"/>
  <c r="J774" i="1"/>
  <c r="R774" i="1"/>
  <c r="Z774" i="1"/>
  <c r="AH774" i="1"/>
  <c r="K774" i="1"/>
  <c r="S774" i="1"/>
  <c r="AA774" i="1"/>
  <c r="AI774" i="1"/>
  <c r="L774" i="1"/>
  <c r="T774" i="1"/>
  <c r="AB774" i="1"/>
  <c r="AJ774" i="1"/>
  <c r="E774" i="1"/>
  <c r="W774" i="1"/>
  <c r="F774" i="1"/>
  <c r="AC774" i="1"/>
  <c r="G774" i="1"/>
  <c r="AD774" i="1"/>
  <c r="M774" i="1"/>
  <c r="AE774" i="1"/>
  <c r="N774" i="1"/>
  <c r="AK774" i="1"/>
  <c r="O774" i="1"/>
  <c r="AL774" i="1"/>
  <c r="U774" i="1"/>
  <c r="AM774" i="1"/>
  <c r="V774" i="1"/>
  <c r="D774" i="1"/>
  <c r="E766" i="1"/>
  <c r="M766" i="1"/>
  <c r="U766" i="1"/>
  <c r="AC766" i="1"/>
  <c r="AK766" i="1"/>
  <c r="F766" i="1"/>
  <c r="N766" i="1"/>
  <c r="V766" i="1"/>
  <c r="AD766" i="1"/>
  <c r="AL766" i="1"/>
  <c r="L766" i="1"/>
  <c r="X766" i="1"/>
  <c r="AH766" i="1"/>
  <c r="O766" i="1"/>
  <c r="Y766" i="1"/>
  <c r="AI766" i="1"/>
  <c r="P766" i="1"/>
  <c r="Z766" i="1"/>
  <c r="AJ766" i="1"/>
  <c r="G766" i="1"/>
  <c r="Q766" i="1"/>
  <c r="AA766" i="1"/>
  <c r="AM766" i="1"/>
  <c r="H766" i="1"/>
  <c r="R766" i="1"/>
  <c r="AB766" i="1"/>
  <c r="AN766" i="1"/>
  <c r="S766" i="1"/>
  <c r="T766" i="1"/>
  <c r="W766" i="1"/>
  <c r="AE766" i="1"/>
  <c r="AF766" i="1"/>
  <c r="I766" i="1"/>
  <c r="AG766" i="1"/>
  <c r="J766" i="1"/>
  <c r="K766" i="1"/>
  <c r="D766" i="1"/>
  <c r="E758" i="1"/>
  <c r="M758" i="1"/>
  <c r="U758" i="1"/>
  <c r="AC758" i="1"/>
  <c r="AK758" i="1"/>
  <c r="F758" i="1"/>
  <c r="N758" i="1"/>
  <c r="V758" i="1"/>
  <c r="AD758" i="1"/>
  <c r="AL758" i="1"/>
  <c r="L758" i="1"/>
  <c r="X758" i="1"/>
  <c r="AH758" i="1"/>
  <c r="O758" i="1"/>
  <c r="Y758" i="1"/>
  <c r="AI758" i="1"/>
  <c r="P758" i="1"/>
  <c r="Z758" i="1"/>
  <c r="AJ758" i="1"/>
  <c r="G758" i="1"/>
  <c r="Q758" i="1"/>
  <c r="AA758" i="1"/>
  <c r="AM758" i="1"/>
  <c r="H758" i="1"/>
  <c r="R758" i="1"/>
  <c r="AB758" i="1"/>
  <c r="AN758" i="1"/>
  <c r="T758" i="1"/>
  <c r="W758" i="1"/>
  <c r="AE758" i="1"/>
  <c r="AF758" i="1"/>
  <c r="I758" i="1"/>
  <c r="AG758" i="1"/>
  <c r="J758" i="1"/>
  <c r="K758" i="1"/>
  <c r="S758" i="1"/>
  <c r="D758" i="1"/>
  <c r="E750" i="1"/>
  <c r="M750" i="1"/>
  <c r="U750" i="1"/>
  <c r="AC750" i="1"/>
  <c r="AK750" i="1"/>
  <c r="F750" i="1"/>
  <c r="N750" i="1"/>
  <c r="V750" i="1"/>
  <c r="AD750" i="1"/>
  <c r="AL750" i="1"/>
  <c r="L750" i="1"/>
  <c r="X750" i="1"/>
  <c r="AH750" i="1"/>
  <c r="O750" i="1"/>
  <c r="Y750" i="1"/>
  <c r="AI750" i="1"/>
  <c r="P750" i="1"/>
  <c r="Z750" i="1"/>
  <c r="AJ750" i="1"/>
  <c r="G750" i="1"/>
  <c r="Q750" i="1"/>
  <c r="AA750" i="1"/>
  <c r="AM750" i="1"/>
  <c r="H750" i="1"/>
  <c r="R750" i="1"/>
  <c r="AB750" i="1"/>
  <c r="AN750" i="1"/>
  <c r="W750" i="1"/>
  <c r="AE750" i="1"/>
  <c r="AF750" i="1"/>
  <c r="I750" i="1"/>
  <c r="AG750" i="1"/>
  <c r="J750" i="1"/>
  <c r="K750" i="1"/>
  <c r="S750" i="1"/>
  <c r="T750" i="1"/>
  <c r="D750" i="1"/>
  <c r="E742" i="1"/>
  <c r="M742" i="1"/>
  <c r="U742" i="1"/>
  <c r="AC742" i="1"/>
  <c r="AK742" i="1"/>
  <c r="F742" i="1"/>
  <c r="N742" i="1"/>
  <c r="V742" i="1"/>
  <c r="AD742" i="1"/>
  <c r="AL742" i="1"/>
  <c r="L742" i="1"/>
  <c r="X742" i="1"/>
  <c r="AH742" i="1"/>
  <c r="O742" i="1"/>
  <c r="Y742" i="1"/>
  <c r="AI742" i="1"/>
  <c r="P742" i="1"/>
  <c r="Z742" i="1"/>
  <c r="AJ742" i="1"/>
  <c r="G742" i="1"/>
  <c r="Q742" i="1"/>
  <c r="AA742" i="1"/>
  <c r="AM742" i="1"/>
  <c r="H742" i="1"/>
  <c r="R742" i="1"/>
  <c r="AB742" i="1"/>
  <c r="AN742" i="1"/>
  <c r="AE742" i="1"/>
  <c r="AF742" i="1"/>
  <c r="I742" i="1"/>
  <c r="AG742" i="1"/>
  <c r="J742" i="1"/>
  <c r="K742" i="1"/>
  <c r="S742" i="1"/>
  <c r="T742" i="1"/>
  <c r="W742" i="1"/>
  <c r="D742" i="1"/>
  <c r="E734" i="1"/>
  <c r="M734" i="1"/>
  <c r="U734" i="1"/>
  <c r="AC734" i="1"/>
  <c r="AK734" i="1"/>
  <c r="F734" i="1"/>
  <c r="N734" i="1"/>
  <c r="V734" i="1"/>
  <c r="AD734" i="1"/>
  <c r="AL734" i="1"/>
  <c r="L734" i="1"/>
  <c r="X734" i="1"/>
  <c r="AH734" i="1"/>
  <c r="O734" i="1"/>
  <c r="Y734" i="1"/>
  <c r="AI734" i="1"/>
  <c r="P734" i="1"/>
  <c r="Z734" i="1"/>
  <c r="AJ734" i="1"/>
  <c r="G734" i="1"/>
  <c r="Q734" i="1"/>
  <c r="AA734" i="1"/>
  <c r="AM734" i="1"/>
  <c r="H734" i="1"/>
  <c r="R734" i="1"/>
  <c r="AB734" i="1"/>
  <c r="AN734" i="1"/>
  <c r="AF734" i="1"/>
  <c r="I734" i="1"/>
  <c r="AG734" i="1"/>
  <c r="J734" i="1"/>
  <c r="K734" i="1"/>
  <c r="S734" i="1"/>
  <c r="T734" i="1"/>
  <c r="W734" i="1"/>
  <c r="AE734" i="1"/>
  <c r="D734" i="1"/>
  <c r="E726" i="1"/>
  <c r="M726" i="1"/>
  <c r="U726" i="1"/>
  <c r="AC726" i="1"/>
  <c r="AK726" i="1"/>
  <c r="F726" i="1"/>
  <c r="N726" i="1"/>
  <c r="V726" i="1"/>
  <c r="AD726" i="1"/>
  <c r="AL726" i="1"/>
  <c r="L726" i="1"/>
  <c r="X726" i="1"/>
  <c r="AH726" i="1"/>
  <c r="O726" i="1"/>
  <c r="Y726" i="1"/>
  <c r="AI726" i="1"/>
  <c r="P726" i="1"/>
  <c r="Z726" i="1"/>
  <c r="AJ726" i="1"/>
  <c r="G726" i="1"/>
  <c r="Q726" i="1"/>
  <c r="AA726" i="1"/>
  <c r="AM726" i="1"/>
  <c r="H726" i="1"/>
  <c r="R726" i="1"/>
  <c r="AB726" i="1"/>
  <c r="AN726" i="1"/>
  <c r="I726" i="1"/>
  <c r="AG726" i="1"/>
  <c r="J726" i="1"/>
  <c r="K726" i="1"/>
  <c r="S726" i="1"/>
  <c r="T726" i="1"/>
  <c r="W726" i="1"/>
  <c r="AE726" i="1"/>
  <c r="AF726" i="1"/>
  <c r="D726" i="1"/>
  <c r="E718" i="1"/>
  <c r="M718" i="1"/>
  <c r="U718" i="1"/>
  <c r="AC718" i="1"/>
  <c r="AK718" i="1"/>
  <c r="F718" i="1"/>
  <c r="N718" i="1"/>
  <c r="V718" i="1"/>
  <c r="AD718" i="1"/>
  <c r="AL718" i="1"/>
  <c r="L718" i="1"/>
  <c r="X718" i="1"/>
  <c r="AH718" i="1"/>
  <c r="O718" i="1"/>
  <c r="Y718" i="1"/>
  <c r="AI718" i="1"/>
  <c r="P718" i="1"/>
  <c r="Z718" i="1"/>
  <c r="AJ718" i="1"/>
  <c r="G718" i="1"/>
  <c r="Q718" i="1"/>
  <c r="AA718" i="1"/>
  <c r="AM718" i="1"/>
  <c r="H718" i="1"/>
  <c r="R718" i="1"/>
  <c r="AB718" i="1"/>
  <c r="AN718" i="1"/>
  <c r="J718" i="1"/>
  <c r="K718" i="1"/>
  <c r="S718" i="1"/>
  <c r="T718" i="1"/>
  <c r="W718" i="1"/>
  <c r="AE718" i="1"/>
  <c r="AF718" i="1"/>
  <c r="I718" i="1"/>
  <c r="AG718" i="1"/>
  <c r="D718" i="1"/>
  <c r="E710" i="1"/>
  <c r="M710" i="1"/>
  <c r="U710" i="1"/>
  <c r="AC710" i="1"/>
  <c r="AK710" i="1"/>
  <c r="F710" i="1"/>
  <c r="N710" i="1"/>
  <c r="V710" i="1"/>
  <c r="AD710" i="1"/>
  <c r="AL710" i="1"/>
  <c r="G710" i="1"/>
  <c r="O710" i="1"/>
  <c r="W710" i="1"/>
  <c r="AE710" i="1"/>
  <c r="AM710" i="1"/>
  <c r="H710" i="1"/>
  <c r="P710" i="1"/>
  <c r="X710" i="1"/>
  <c r="AF710" i="1"/>
  <c r="AN710" i="1"/>
  <c r="R710" i="1"/>
  <c r="AH710" i="1"/>
  <c r="S710" i="1"/>
  <c r="AI710" i="1"/>
  <c r="T710" i="1"/>
  <c r="AJ710" i="1"/>
  <c r="I710" i="1"/>
  <c r="Y710" i="1"/>
  <c r="J710" i="1"/>
  <c r="Z710" i="1"/>
  <c r="K710" i="1"/>
  <c r="L710" i="1"/>
  <c r="Q710" i="1"/>
  <c r="AA710" i="1"/>
  <c r="AB710" i="1"/>
  <c r="AG710" i="1"/>
  <c r="D710" i="1"/>
  <c r="H702" i="1"/>
  <c r="P702" i="1"/>
  <c r="X702" i="1"/>
  <c r="AF702" i="1"/>
  <c r="AN702" i="1"/>
  <c r="I702" i="1"/>
  <c r="Q702" i="1"/>
  <c r="Y702" i="1"/>
  <c r="AG702" i="1"/>
  <c r="L702" i="1"/>
  <c r="V702" i="1"/>
  <c r="AH702" i="1"/>
  <c r="M702" i="1"/>
  <c r="W702" i="1"/>
  <c r="AI702" i="1"/>
  <c r="N702" i="1"/>
  <c r="Z702" i="1"/>
  <c r="AJ702" i="1"/>
  <c r="E702" i="1"/>
  <c r="O702" i="1"/>
  <c r="AA702" i="1"/>
  <c r="AK702" i="1"/>
  <c r="S702" i="1"/>
  <c r="AM702" i="1"/>
  <c r="T702" i="1"/>
  <c r="U702" i="1"/>
  <c r="F702" i="1"/>
  <c r="AB702" i="1"/>
  <c r="G702" i="1"/>
  <c r="AC702" i="1"/>
  <c r="J702" i="1"/>
  <c r="K702" i="1"/>
  <c r="R702" i="1"/>
  <c r="AD702" i="1"/>
  <c r="AE702" i="1"/>
  <c r="AL702" i="1"/>
  <c r="D702" i="1"/>
  <c r="H694" i="1"/>
  <c r="P694" i="1"/>
  <c r="X694" i="1"/>
  <c r="AF694" i="1"/>
  <c r="AN694" i="1"/>
  <c r="I694" i="1"/>
  <c r="Q694" i="1"/>
  <c r="Y694" i="1"/>
  <c r="AG694" i="1"/>
  <c r="L694" i="1"/>
  <c r="V694" i="1"/>
  <c r="AH694" i="1"/>
  <c r="M694" i="1"/>
  <c r="W694" i="1"/>
  <c r="AI694" i="1"/>
  <c r="N694" i="1"/>
  <c r="Z694" i="1"/>
  <c r="AJ694" i="1"/>
  <c r="E694" i="1"/>
  <c r="O694" i="1"/>
  <c r="AA694" i="1"/>
  <c r="AK694" i="1"/>
  <c r="G694" i="1"/>
  <c r="AC694" i="1"/>
  <c r="J694" i="1"/>
  <c r="AD694" i="1"/>
  <c r="K694" i="1"/>
  <c r="AE694" i="1"/>
  <c r="R694" i="1"/>
  <c r="AL694" i="1"/>
  <c r="S694" i="1"/>
  <c r="AM694" i="1"/>
  <c r="F694" i="1"/>
  <c r="T694" i="1"/>
  <c r="U694" i="1"/>
  <c r="AB694" i="1"/>
  <c r="D694" i="1"/>
  <c r="H686" i="1"/>
  <c r="P686" i="1"/>
  <c r="X686" i="1"/>
  <c r="AF686" i="1"/>
  <c r="AN686" i="1"/>
  <c r="I686" i="1"/>
  <c r="Q686" i="1"/>
  <c r="Y686" i="1"/>
  <c r="AG686" i="1"/>
  <c r="K686" i="1"/>
  <c r="S686" i="1"/>
  <c r="AA686" i="1"/>
  <c r="AI686" i="1"/>
  <c r="M686" i="1"/>
  <c r="Z686" i="1"/>
  <c r="AL686" i="1"/>
  <c r="N686" i="1"/>
  <c r="AB686" i="1"/>
  <c r="AM686" i="1"/>
  <c r="O686" i="1"/>
  <c r="AC686" i="1"/>
  <c r="E686" i="1"/>
  <c r="R686" i="1"/>
  <c r="AD686" i="1"/>
  <c r="U686" i="1"/>
  <c r="V686" i="1"/>
  <c r="W686" i="1"/>
  <c r="F686" i="1"/>
  <c r="AE686" i="1"/>
  <c r="G686" i="1"/>
  <c r="AH686" i="1"/>
  <c r="AK686" i="1"/>
  <c r="J686" i="1"/>
  <c r="L686" i="1"/>
  <c r="T686" i="1"/>
  <c r="AJ686" i="1"/>
  <c r="D686" i="1"/>
  <c r="H678" i="1"/>
  <c r="P678" i="1"/>
  <c r="X678" i="1"/>
  <c r="AF678" i="1"/>
  <c r="AN678" i="1"/>
  <c r="I678" i="1"/>
  <c r="Q678" i="1"/>
  <c r="Y678" i="1"/>
  <c r="AG678" i="1"/>
  <c r="K678" i="1"/>
  <c r="S678" i="1"/>
  <c r="AA678" i="1"/>
  <c r="AI678" i="1"/>
  <c r="F678" i="1"/>
  <c r="T678" i="1"/>
  <c r="AE678" i="1"/>
  <c r="G678" i="1"/>
  <c r="U678" i="1"/>
  <c r="AH678" i="1"/>
  <c r="J678" i="1"/>
  <c r="V678" i="1"/>
  <c r="AJ678" i="1"/>
  <c r="L678" i="1"/>
  <c r="W678" i="1"/>
  <c r="AK678" i="1"/>
  <c r="AB678" i="1"/>
  <c r="AC678" i="1"/>
  <c r="E678" i="1"/>
  <c r="AD678" i="1"/>
  <c r="M678" i="1"/>
  <c r="AL678" i="1"/>
  <c r="N678" i="1"/>
  <c r="AM678" i="1"/>
  <c r="O678" i="1"/>
  <c r="R678" i="1"/>
  <c r="Z678" i="1"/>
  <c r="D678" i="1"/>
  <c r="H670" i="1"/>
  <c r="P670" i="1"/>
  <c r="X670" i="1"/>
  <c r="AF670" i="1"/>
  <c r="AN670" i="1"/>
  <c r="I670" i="1"/>
  <c r="Q670" i="1"/>
  <c r="Y670" i="1"/>
  <c r="AG670" i="1"/>
  <c r="K670" i="1"/>
  <c r="S670" i="1"/>
  <c r="AA670" i="1"/>
  <c r="AI670" i="1"/>
  <c r="M670" i="1"/>
  <c r="Z670" i="1"/>
  <c r="AL670" i="1"/>
  <c r="N670" i="1"/>
  <c r="AB670" i="1"/>
  <c r="AM670" i="1"/>
  <c r="O670" i="1"/>
  <c r="AC670" i="1"/>
  <c r="E670" i="1"/>
  <c r="R670" i="1"/>
  <c r="AD670" i="1"/>
  <c r="G670" i="1"/>
  <c r="AH670" i="1"/>
  <c r="J670" i="1"/>
  <c r="AJ670" i="1"/>
  <c r="L670" i="1"/>
  <c r="AK670" i="1"/>
  <c r="T670" i="1"/>
  <c r="U670" i="1"/>
  <c r="F670" i="1"/>
  <c r="V670" i="1"/>
  <c r="W670" i="1"/>
  <c r="AE670" i="1"/>
  <c r="D670" i="1"/>
  <c r="H662" i="1"/>
  <c r="P662" i="1"/>
  <c r="X662" i="1"/>
  <c r="AF662" i="1"/>
  <c r="AN662" i="1"/>
  <c r="I662" i="1"/>
  <c r="Q662" i="1"/>
  <c r="Y662" i="1"/>
  <c r="AG662" i="1"/>
  <c r="J662" i="1"/>
  <c r="R662" i="1"/>
  <c r="Z662" i="1"/>
  <c r="AH662" i="1"/>
  <c r="K662" i="1"/>
  <c r="S662" i="1"/>
  <c r="AA662" i="1"/>
  <c r="AI662" i="1"/>
  <c r="L662" i="1"/>
  <c r="T662" i="1"/>
  <c r="AB662" i="1"/>
  <c r="AJ662" i="1"/>
  <c r="F662" i="1"/>
  <c r="AC662" i="1"/>
  <c r="G662" i="1"/>
  <c r="AD662" i="1"/>
  <c r="M662" i="1"/>
  <c r="AE662" i="1"/>
  <c r="N662" i="1"/>
  <c r="AK662" i="1"/>
  <c r="U662" i="1"/>
  <c r="V662" i="1"/>
  <c r="W662" i="1"/>
  <c r="AL662" i="1"/>
  <c r="AM662" i="1"/>
  <c r="E662" i="1"/>
  <c r="O662" i="1"/>
  <c r="D662" i="1"/>
  <c r="H654" i="1"/>
  <c r="P654" i="1"/>
  <c r="X654" i="1"/>
  <c r="AF654" i="1"/>
  <c r="AN654" i="1"/>
  <c r="I654" i="1"/>
  <c r="Q654" i="1"/>
  <c r="Y654" i="1"/>
  <c r="AG654" i="1"/>
  <c r="J654" i="1"/>
  <c r="R654" i="1"/>
  <c r="Z654" i="1"/>
  <c r="AH654" i="1"/>
  <c r="K654" i="1"/>
  <c r="S654" i="1"/>
  <c r="AA654" i="1"/>
  <c r="AI654" i="1"/>
  <c r="L654" i="1"/>
  <c r="T654" i="1"/>
  <c r="AB654" i="1"/>
  <c r="AJ654" i="1"/>
  <c r="O654" i="1"/>
  <c r="AL654" i="1"/>
  <c r="U654" i="1"/>
  <c r="AM654" i="1"/>
  <c r="V654" i="1"/>
  <c r="E654" i="1"/>
  <c r="W654" i="1"/>
  <c r="G654" i="1"/>
  <c r="M654" i="1"/>
  <c r="N654" i="1"/>
  <c r="AC654" i="1"/>
  <c r="AD654" i="1"/>
  <c r="F654" i="1"/>
  <c r="AE654" i="1"/>
  <c r="AK654" i="1"/>
  <c r="D654" i="1"/>
  <c r="H646" i="1"/>
  <c r="P646" i="1"/>
  <c r="X646" i="1"/>
  <c r="AF646" i="1"/>
  <c r="AN646" i="1"/>
  <c r="I646" i="1"/>
  <c r="Q646" i="1"/>
  <c r="Y646" i="1"/>
  <c r="AG646" i="1"/>
  <c r="J646" i="1"/>
  <c r="R646" i="1"/>
  <c r="Z646" i="1"/>
  <c r="AH646" i="1"/>
  <c r="K646" i="1"/>
  <c r="S646" i="1"/>
  <c r="AA646" i="1"/>
  <c r="AI646" i="1"/>
  <c r="L646" i="1"/>
  <c r="T646" i="1"/>
  <c r="AB646" i="1"/>
  <c r="AJ646" i="1"/>
  <c r="F646" i="1"/>
  <c r="AC646" i="1"/>
  <c r="G646" i="1"/>
  <c r="AD646" i="1"/>
  <c r="M646" i="1"/>
  <c r="AE646" i="1"/>
  <c r="N646" i="1"/>
  <c r="AK646" i="1"/>
  <c r="AM646" i="1"/>
  <c r="E646" i="1"/>
  <c r="O646" i="1"/>
  <c r="U646" i="1"/>
  <c r="V646" i="1"/>
  <c r="W646" i="1"/>
  <c r="AL646" i="1"/>
  <c r="D646" i="1"/>
  <c r="H638" i="1"/>
  <c r="P638" i="1"/>
  <c r="X638" i="1"/>
  <c r="AF638" i="1"/>
  <c r="AN638" i="1"/>
  <c r="I638" i="1"/>
  <c r="Q638" i="1"/>
  <c r="Y638" i="1"/>
  <c r="AG638" i="1"/>
  <c r="J638" i="1"/>
  <c r="R638" i="1"/>
  <c r="Z638" i="1"/>
  <c r="AH638" i="1"/>
  <c r="K638" i="1"/>
  <c r="S638" i="1"/>
  <c r="AA638" i="1"/>
  <c r="AI638" i="1"/>
  <c r="L638" i="1"/>
  <c r="T638" i="1"/>
  <c r="AB638" i="1"/>
  <c r="AJ638" i="1"/>
  <c r="O638" i="1"/>
  <c r="AL638" i="1"/>
  <c r="U638" i="1"/>
  <c r="AM638" i="1"/>
  <c r="V638" i="1"/>
  <c r="E638" i="1"/>
  <c r="W638" i="1"/>
  <c r="F638" i="1"/>
  <c r="AC638" i="1"/>
  <c r="G638" i="1"/>
  <c r="AD638" i="1"/>
  <c r="M638" i="1"/>
  <c r="N638" i="1"/>
  <c r="AE638" i="1"/>
  <c r="AK638" i="1"/>
  <c r="D638" i="1"/>
  <c r="H630" i="1"/>
  <c r="P630" i="1"/>
  <c r="X630" i="1"/>
  <c r="AF630" i="1"/>
  <c r="AN630" i="1"/>
  <c r="I630" i="1"/>
  <c r="Q630" i="1"/>
  <c r="Y630" i="1"/>
  <c r="AG630" i="1"/>
  <c r="J630" i="1"/>
  <c r="R630" i="1"/>
  <c r="Z630" i="1"/>
  <c r="AH630" i="1"/>
  <c r="K630" i="1"/>
  <c r="S630" i="1"/>
  <c r="AA630" i="1"/>
  <c r="AI630" i="1"/>
  <c r="L630" i="1"/>
  <c r="T630" i="1"/>
  <c r="AB630" i="1"/>
  <c r="AJ630" i="1"/>
  <c r="F630" i="1"/>
  <c r="AC630" i="1"/>
  <c r="G630" i="1"/>
  <c r="AD630" i="1"/>
  <c r="M630" i="1"/>
  <c r="AE630" i="1"/>
  <c r="N630" i="1"/>
  <c r="AK630" i="1"/>
  <c r="O630" i="1"/>
  <c r="AL630" i="1"/>
  <c r="U630" i="1"/>
  <c r="AM630" i="1"/>
  <c r="E630" i="1"/>
  <c r="V630" i="1"/>
  <c r="W630" i="1"/>
  <c r="D630" i="1"/>
  <c r="H622" i="1"/>
  <c r="P622" i="1"/>
  <c r="X622" i="1"/>
  <c r="AF622" i="1"/>
  <c r="AN622" i="1"/>
  <c r="I622" i="1"/>
  <c r="Q622" i="1"/>
  <c r="Y622" i="1"/>
  <c r="AG622" i="1"/>
  <c r="J622" i="1"/>
  <c r="R622" i="1"/>
  <c r="Z622" i="1"/>
  <c r="AH622" i="1"/>
  <c r="K622" i="1"/>
  <c r="S622" i="1"/>
  <c r="AA622" i="1"/>
  <c r="AI622" i="1"/>
  <c r="L622" i="1"/>
  <c r="T622" i="1"/>
  <c r="AB622" i="1"/>
  <c r="AJ622" i="1"/>
  <c r="O622" i="1"/>
  <c r="AL622" i="1"/>
  <c r="U622" i="1"/>
  <c r="AM622" i="1"/>
  <c r="V622" i="1"/>
  <c r="E622" i="1"/>
  <c r="W622" i="1"/>
  <c r="F622" i="1"/>
  <c r="AC622" i="1"/>
  <c r="G622" i="1"/>
  <c r="AD622" i="1"/>
  <c r="M622" i="1"/>
  <c r="N622" i="1"/>
  <c r="AE622" i="1"/>
  <c r="AK622" i="1"/>
  <c r="D622" i="1"/>
  <c r="H614" i="1"/>
  <c r="P614" i="1"/>
  <c r="X614" i="1"/>
  <c r="AF614" i="1"/>
  <c r="AN614" i="1"/>
  <c r="I614" i="1"/>
  <c r="Q614" i="1"/>
  <c r="Y614" i="1"/>
  <c r="AG614" i="1"/>
  <c r="J614" i="1"/>
  <c r="R614" i="1"/>
  <c r="Z614" i="1"/>
  <c r="AH614" i="1"/>
  <c r="K614" i="1"/>
  <c r="S614" i="1"/>
  <c r="AA614" i="1"/>
  <c r="AI614" i="1"/>
  <c r="L614" i="1"/>
  <c r="T614" i="1"/>
  <c r="AB614" i="1"/>
  <c r="AJ614" i="1"/>
  <c r="F614" i="1"/>
  <c r="AC614" i="1"/>
  <c r="G614" i="1"/>
  <c r="AD614" i="1"/>
  <c r="M614" i="1"/>
  <c r="AE614" i="1"/>
  <c r="N614" i="1"/>
  <c r="AK614" i="1"/>
  <c r="O614" i="1"/>
  <c r="AL614" i="1"/>
  <c r="U614" i="1"/>
  <c r="AM614" i="1"/>
  <c r="V614" i="1"/>
  <c r="W614" i="1"/>
  <c r="E614" i="1"/>
  <c r="D614" i="1"/>
  <c r="H606" i="1"/>
  <c r="P606" i="1"/>
  <c r="X606" i="1"/>
  <c r="AF606" i="1"/>
  <c r="AN606" i="1"/>
  <c r="I606" i="1"/>
  <c r="Q606" i="1"/>
  <c r="Y606" i="1"/>
  <c r="AG606" i="1"/>
  <c r="J606" i="1"/>
  <c r="R606" i="1"/>
  <c r="Z606" i="1"/>
  <c r="AH606" i="1"/>
  <c r="K606" i="1"/>
  <c r="S606" i="1"/>
  <c r="AA606" i="1"/>
  <c r="AI606" i="1"/>
  <c r="L606" i="1"/>
  <c r="T606" i="1"/>
  <c r="AB606" i="1"/>
  <c r="AJ606" i="1"/>
  <c r="O606" i="1"/>
  <c r="AL606" i="1"/>
  <c r="U606" i="1"/>
  <c r="AM606" i="1"/>
  <c r="V606" i="1"/>
  <c r="E606" i="1"/>
  <c r="W606" i="1"/>
  <c r="F606" i="1"/>
  <c r="AC606" i="1"/>
  <c r="G606" i="1"/>
  <c r="AD606" i="1"/>
  <c r="M606" i="1"/>
  <c r="N606" i="1"/>
  <c r="AE606" i="1"/>
  <c r="AK606" i="1"/>
  <c r="D606" i="1"/>
  <c r="H598" i="1"/>
  <c r="P598" i="1"/>
  <c r="X598" i="1"/>
  <c r="AF598" i="1"/>
  <c r="AN598" i="1"/>
  <c r="I598" i="1"/>
  <c r="Q598" i="1"/>
  <c r="Y598" i="1"/>
  <c r="AG598" i="1"/>
  <c r="J598" i="1"/>
  <c r="R598" i="1"/>
  <c r="Z598" i="1"/>
  <c r="AH598" i="1"/>
  <c r="K598" i="1"/>
  <c r="S598" i="1"/>
  <c r="AA598" i="1"/>
  <c r="AI598" i="1"/>
  <c r="L598" i="1"/>
  <c r="T598" i="1"/>
  <c r="AB598" i="1"/>
  <c r="AJ598" i="1"/>
  <c r="F598" i="1"/>
  <c r="AC598" i="1"/>
  <c r="G598" i="1"/>
  <c r="AD598" i="1"/>
  <c r="M598" i="1"/>
  <c r="AE598" i="1"/>
  <c r="N598" i="1"/>
  <c r="AK598" i="1"/>
  <c r="O598" i="1"/>
  <c r="AL598" i="1"/>
  <c r="U598" i="1"/>
  <c r="AM598" i="1"/>
  <c r="E598" i="1"/>
  <c r="V598" i="1"/>
  <c r="W598" i="1"/>
  <c r="D598" i="1"/>
  <c r="H590" i="1"/>
  <c r="P590" i="1"/>
  <c r="X590" i="1"/>
  <c r="AF590" i="1"/>
  <c r="AN590" i="1"/>
  <c r="I590" i="1"/>
  <c r="Q590" i="1"/>
  <c r="Y590" i="1"/>
  <c r="AG590" i="1"/>
  <c r="J590" i="1"/>
  <c r="R590" i="1"/>
  <c r="Z590" i="1"/>
  <c r="AH590" i="1"/>
  <c r="K590" i="1"/>
  <c r="S590" i="1"/>
  <c r="AA590" i="1"/>
  <c r="AI590" i="1"/>
  <c r="L590" i="1"/>
  <c r="T590" i="1"/>
  <c r="AB590" i="1"/>
  <c r="AJ590" i="1"/>
  <c r="O590" i="1"/>
  <c r="AL590" i="1"/>
  <c r="U590" i="1"/>
  <c r="AM590" i="1"/>
  <c r="V590" i="1"/>
  <c r="E590" i="1"/>
  <c r="W590" i="1"/>
  <c r="F590" i="1"/>
  <c r="AC590" i="1"/>
  <c r="G590" i="1"/>
  <c r="AD590" i="1"/>
  <c r="AE590" i="1"/>
  <c r="AK590" i="1"/>
  <c r="M590" i="1"/>
  <c r="N590" i="1"/>
  <c r="D590" i="1"/>
  <c r="H582" i="1"/>
  <c r="P582" i="1"/>
  <c r="X582" i="1"/>
  <c r="AF582" i="1"/>
  <c r="AN582" i="1"/>
  <c r="I582" i="1"/>
  <c r="Q582" i="1"/>
  <c r="Y582" i="1"/>
  <c r="AG582" i="1"/>
  <c r="J582" i="1"/>
  <c r="R582" i="1"/>
  <c r="Z582" i="1"/>
  <c r="AH582" i="1"/>
  <c r="K582" i="1"/>
  <c r="S582" i="1"/>
  <c r="AA582" i="1"/>
  <c r="AI582" i="1"/>
  <c r="L582" i="1"/>
  <c r="T582" i="1"/>
  <c r="AB582" i="1"/>
  <c r="AJ582" i="1"/>
  <c r="F582" i="1"/>
  <c r="AC582" i="1"/>
  <c r="G582" i="1"/>
  <c r="AD582" i="1"/>
  <c r="M582" i="1"/>
  <c r="AE582" i="1"/>
  <c r="N582" i="1"/>
  <c r="AK582" i="1"/>
  <c r="O582" i="1"/>
  <c r="AL582" i="1"/>
  <c r="U582" i="1"/>
  <c r="AM582" i="1"/>
  <c r="E582" i="1"/>
  <c r="V582" i="1"/>
  <c r="W582" i="1"/>
  <c r="D582" i="1"/>
  <c r="H574" i="1"/>
  <c r="P574" i="1"/>
  <c r="X574" i="1"/>
  <c r="AF574" i="1"/>
  <c r="AN574" i="1"/>
  <c r="I574" i="1"/>
  <c r="Q574" i="1"/>
  <c r="Y574" i="1"/>
  <c r="AG574" i="1"/>
  <c r="J574" i="1"/>
  <c r="R574" i="1"/>
  <c r="Z574" i="1"/>
  <c r="AH574" i="1"/>
  <c r="K574" i="1"/>
  <c r="S574" i="1"/>
  <c r="AA574" i="1"/>
  <c r="AI574" i="1"/>
  <c r="L574" i="1"/>
  <c r="T574" i="1"/>
  <c r="AB574" i="1"/>
  <c r="AJ574" i="1"/>
  <c r="O574" i="1"/>
  <c r="AL574" i="1"/>
  <c r="U574" i="1"/>
  <c r="AM574" i="1"/>
  <c r="V574" i="1"/>
  <c r="E574" i="1"/>
  <c r="W574" i="1"/>
  <c r="F574" i="1"/>
  <c r="AC574" i="1"/>
  <c r="G574" i="1"/>
  <c r="AD574" i="1"/>
  <c r="M574" i="1"/>
  <c r="N574" i="1"/>
  <c r="AE574" i="1"/>
  <c r="AK574" i="1"/>
  <c r="D574" i="1"/>
  <c r="J566" i="1"/>
  <c r="R566" i="1"/>
  <c r="Z566" i="1"/>
  <c r="AH566" i="1"/>
  <c r="K566" i="1"/>
  <c r="S566" i="1"/>
  <c r="AA566" i="1"/>
  <c r="AI566" i="1"/>
  <c r="L566" i="1"/>
  <c r="T566" i="1"/>
  <c r="AB566" i="1"/>
  <c r="E566" i="1"/>
  <c r="P566" i="1"/>
  <c r="AD566" i="1"/>
  <c r="AN566" i="1"/>
  <c r="F566" i="1"/>
  <c r="Q566" i="1"/>
  <c r="AE566" i="1"/>
  <c r="G566" i="1"/>
  <c r="U566" i="1"/>
  <c r="AF566" i="1"/>
  <c r="H566" i="1"/>
  <c r="V566" i="1"/>
  <c r="AG566" i="1"/>
  <c r="I566" i="1"/>
  <c r="W566" i="1"/>
  <c r="AJ566" i="1"/>
  <c r="O566" i="1"/>
  <c r="X566" i="1"/>
  <c r="Y566" i="1"/>
  <c r="AC566" i="1"/>
  <c r="AK566" i="1"/>
  <c r="AL566" i="1"/>
  <c r="M566" i="1"/>
  <c r="N566" i="1"/>
  <c r="AM566" i="1"/>
  <c r="D566" i="1"/>
  <c r="J558" i="1"/>
  <c r="R558" i="1"/>
  <c r="Z558" i="1"/>
  <c r="AH558" i="1"/>
  <c r="K558" i="1"/>
  <c r="S558" i="1"/>
  <c r="AA558" i="1"/>
  <c r="AI558" i="1"/>
  <c r="L558" i="1"/>
  <c r="T558" i="1"/>
  <c r="AB558" i="1"/>
  <c r="AJ558" i="1"/>
  <c r="H558" i="1"/>
  <c r="V558" i="1"/>
  <c r="AG558" i="1"/>
  <c r="M558" i="1"/>
  <c r="X558" i="1"/>
  <c r="AL558" i="1"/>
  <c r="O558" i="1"/>
  <c r="AE558" i="1"/>
  <c r="P558" i="1"/>
  <c r="AF558" i="1"/>
  <c r="Q558" i="1"/>
  <c r="AK558" i="1"/>
  <c r="E558" i="1"/>
  <c r="U558" i="1"/>
  <c r="AM558" i="1"/>
  <c r="F558" i="1"/>
  <c r="W558" i="1"/>
  <c r="AN558" i="1"/>
  <c r="G558" i="1"/>
  <c r="I558" i="1"/>
  <c r="N558" i="1"/>
  <c r="Y558" i="1"/>
  <c r="AC558" i="1"/>
  <c r="AD558" i="1"/>
  <c r="D558" i="1"/>
  <c r="J550" i="1"/>
  <c r="R550" i="1"/>
  <c r="Z550" i="1"/>
  <c r="AH550" i="1"/>
  <c r="K550" i="1"/>
  <c r="S550" i="1"/>
  <c r="AA550" i="1"/>
  <c r="AI550" i="1"/>
  <c r="L550" i="1"/>
  <c r="T550" i="1"/>
  <c r="AB550" i="1"/>
  <c r="AJ550" i="1"/>
  <c r="E550" i="1"/>
  <c r="M550" i="1"/>
  <c r="U550" i="1"/>
  <c r="AC550" i="1"/>
  <c r="AK550" i="1"/>
  <c r="F550" i="1"/>
  <c r="N550" i="1"/>
  <c r="V550" i="1"/>
  <c r="AD550" i="1"/>
  <c r="AL550" i="1"/>
  <c r="Q550" i="1"/>
  <c r="AN550" i="1"/>
  <c r="X550" i="1"/>
  <c r="O550" i="1"/>
  <c r="P550" i="1"/>
  <c r="W550" i="1"/>
  <c r="Y550" i="1"/>
  <c r="AE550" i="1"/>
  <c r="G550" i="1"/>
  <c r="H550" i="1"/>
  <c r="I550" i="1"/>
  <c r="AF550" i="1"/>
  <c r="AG550" i="1"/>
  <c r="AM550" i="1"/>
  <c r="D550" i="1"/>
  <c r="J542" i="1"/>
  <c r="R542" i="1"/>
  <c r="Z542" i="1"/>
  <c r="AH542" i="1"/>
  <c r="K542" i="1"/>
  <c r="S542" i="1"/>
  <c r="AA542" i="1"/>
  <c r="AI542" i="1"/>
  <c r="L542" i="1"/>
  <c r="T542" i="1"/>
  <c r="AB542" i="1"/>
  <c r="AJ542" i="1"/>
  <c r="E542" i="1"/>
  <c r="M542" i="1"/>
  <c r="U542" i="1"/>
  <c r="AC542" i="1"/>
  <c r="AK542" i="1"/>
  <c r="F542" i="1"/>
  <c r="N542" i="1"/>
  <c r="V542" i="1"/>
  <c r="AD542" i="1"/>
  <c r="AL542" i="1"/>
  <c r="H542" i="1"/>
  <c r="AE542" i="1"/>
  <c r="O542" i="1"/>
  <c r="AG542" i="1"/>
  <c r="Q542" i="1"/>
  <c r="W542" i="1"/>
  <c r="X542" i="1"/>
  <c r="Y542" i="1"/>
  <c r="AF542" i="1"/>
  <c r="G542" i="1"/>
  <c r="I542" i="1"/>
  <c r="P542" i="1"/>
  <c r="AM542" i="1"/>
  <c r="AN542" i="1"/>
  <c r="D542" i="1"/>
  <c r="J534" i="1"/>
  <c r="R534" i="1"/>
  <c r="Z534" i="1"/>
  <c r="AH534" i="1"/>
  <c r="K534" i="1"/>
  <c r="S534" i="1"/>
  <c r="AA534" i="1"/>
  <c r="AI534" i="1"/>
  <c r="L534" i="1"/>
  <c r="T534" i="1"/>
  <c r="AB534" i="1"/>
  <c r="AJ534" i="1"/>
  <c r="E534" i="1"/>
  <c r="M534" i="1"/>
  <c r="U534" i="1"/>
  <c r="AC534" i="1"/>
  <c r="AK534" i="1"/>
  <c r="F534" i="1"/>
  <c r="N534" i="1"/>
  <c r="V534" i="1"/>
  <c r="AD534" i="1"/>
  <c r="AL534" i="1"/>
  <c r="Q534" i="1"/>
  <c r="AN534" i="1"/>
  <c r="X534" i="1"/>
  <c r="W534" i="1"/>
  <c r="Y534" i="1"/>
  <c r="AE534" i="1"/>
  <c r="G534" i="1"/>
  <c r="AF534" i="1"/>
  <c r="H534" i="1"/>
  <c r="AG534" i="1"/>
  <c r="AM534" i="1"/>
  <c r="I534" i="1"/>
  <c r="O534" i="1"/>
  <c r="P534" i="1"/>
  <c r="D534" i="1"/>
  <c r="J526" i="1"/>
  <c r="R526" i="1"/>
  <c r="Z526" i="1"/>
  <c r="AH526" i="1"/>
  <c r="K526" i="1"/>
  <c r="S526" i="1"/>
  <c r="AA526" i="1"/>
  <c r="AI526" i="1"/>
  <c r="L526" i="1"/>
  <c r="T526" i="1"/>
  <c r="AB526" i="1"/>
  <c r="AJ526" i="1"/>
  <c r="E526" i="1"/>
  <c r="M526" i="1"/>
  <c r="U526" i="1"/>
  <c r="AC526" i="1"/>
  <c r="AK526" i="1"/>
  <c r="F526" i="1"/>
  <c r="N526" i="1"/>
  <c r="V526" i="1"/>
  <c r="AD526" i="1"/>
  <c r="AL526" i="1"/>
  <c r="H526" i="1"/>
  <c r="AE526" i="1"/>
  <c r="O526" i="1"/>
  <c r="AG526" i="1"/>
  <c r="X526" i="1"/>
  <c r="Y526" i="1"/>
  <c r="AF526" i="1"/>
  <c r="G526" i="1"/>
  <c r="AM526" i="1"/>
  <c r="I526" i="1"/>
  <c r="AN526" i="1"/>
  <c r="Q526" i="1"/>
  <c r="W526" i="1"/>
  <c r="P526" i="1"/>
  <c r="D526" i="1"/>
  <c r="J518" i="1"/>
  <c r="R518" i="1"/>
  <c r="Z518" i="1"/>
  <c r="AH518" i="1"/>
  <c r="K518" i="1"/>
  <c r="S518" i="1"/>
  <c r="AA518" i="1"/>
  <c r="AI518" i="1"/>
  <c r="L518" i="1"/>
  <c r="T518" i="1"/>
  <c r="AB518" i="1"/>
  <c r="AJ518" i="1"/>
  <c r="E518" i="1"/>
  <c r="M518" i="1"/>
  <c r="U518" i="1"/>
  <c r="AC518" i="1"/>
  <c r="AK518" i="1"/>
  <c r="F518" i="1"/>
  <c r="N518" i="1"/>
  <c r="V518" i="1"/>
  <c r="AD518" i="1"/>
  <c r="AL518" i="1"/>
  <c r="Q518" i="1"/>
  <c r="AN518" i="1"/>
  <c r="X518" i="1"/>
  <c r="AE518" i="1"/>
  <c r="G518" i="1"/>
  <c r="AF518" i="1"/>
  <c r="H518" i="1"/>
  <c r="AG518" i="1"/>
  <c r="I518" i="1"/>
  <c r="AM518" i="1"/>
  <c r="O518" i="1"/>
  <c r="P518" i="1"/>
  <c r="W518" i="1"/>
  <c r="Y518" i="1"/>
  <c r="D518" i="1"/>
  <c r="J510" i="1"/>
  <c r="R510" i="1"/>
  <c r="Z510" i="1"/>
  <c r="AH510" i="1"/>
  <c r="K510" i="1"/>
  <c r="S510" i="1"/>
  <c r="AA510" i="1"/>
  <c r="AI510" i="1"/>
  <c r="L510" i="1"/>
  <c r="T510" i="1"/>
  <c r="AB510" i="1"/>
  <c r="AJ510" i="1"/>
  <c r="E510" i="1"/>
  <c r="M510" i="1"/>
  <c r="U510" i="1"/>
  <c r="AC510" i="1"/>
  <c r="AK510" i="1"/>
  <c r="F510" i="1"/>
  <c r="N510" i="1"/>
  <c r="V510" i="1"/>
  <c r="AD510" i="1"/>
  <c r="AL510" i="1"/>
  <c r="H510" i="1"/>
  <c r="AE510" i="1"/>
  <c r="I510" i="1"/>
  <c r="AF510" i="1"/>
  <c r="O510" i="1"/>
  <c r="AG510" i="1"/>
  <c r="P510" i="1"/>
  <c r="AM510" i="1"/>
  <c r="W510" i="1"/>
  <c r="X510" i="1"/>
  <c r="Y510" i="1"/>
  <c r="AN510" i="1"/>
  <c r="G510" i="1"/>
  <c r="Q510" i="1"/>
  <c r="D510" i="1"/>
  <c r="J502" i="1"/>
  <c r="R502" i="1"/>
  <c r="Z502" i="1"/>
  <c r="AH502" i="1"/>
  <c r="K502" i="1"/>
  <c r="S502" i="1"/>
  <c r="AA502" i="1"/>
  <c r="AI502" i="1"/>
  <c r="L502" i="1"/>
  <c r="T502" i="1"/>
  <c r="AB502" i="1"/>
  <c r="AJ502" i="1"/>
  <c r="E502" i="1"/>
  <c r="M502" i="1"/>
  <c r="U502" i="1"/>
  <c r="AC502" i="1"/>
  <c r="AK502" i="1"/>
  <c r="F502" i="1"/>
  <c r="N502" i="1"/>
  <c r="V502" i="1"/>
  <c r="AD502" i="1"/>
  <c r="AL502" i="1"/>
  <c r="Q502" i="1"/>
  <c r="AN502" i="1"/>
  <c r="W502" i="1"/>
  <c r="X502" i="1"/>
  <c r="G502" i="1"/>
  <c r="Y502" i="1"/>
  <c r="I502" i="1"/>
  <c r="O502" i="1"/>
  <c r="P502" i="1"/>
  <c r="AE502" i="1"/>
  <c r="AF502" i="1"/>
  <c r="AM502" i="1"/>
  <c r="H502" i="1"/>
  <c r="AG502" i="1"/>
  <c r="D502" i="1"/>
  <c r="J494" i="1"/>
  <c r="R494" i="1"/>
  <c r="Z494" i="1"/>
  <c r="AH494" i="1"/>
  <c r="K494" i="1"/>
  <c r="S494" i="1"/>
  <c r="AA494" i="1"/>
  <c r="AI494" i="1"/>
  <c r="L494" i="1"/>
  <c r="T494" i="1"/>
  <c r="AB494" i="1"/>
  <c r="AJ494" i="1"/>
  <c r="E494" i="1"/>
  <c r="M494" i="1"/>
  <c r="U494" i="1"/>
  <c r="AC494" i="1"/>
  <c r="AK494" i="1"/>
  <c r="F494" i="1"/>
  <c r="N494" i="1"/>
  <c r="V494" i="1"/>
  <c r="AD494" i="1"/>
  <c r="AL494" i="1"/>
  <c r="H494" i="1"/>
  <c r="AE494" i="1"/>
  <c r="I494" i="1"/>
  <c r="AF494" i="1"/>
  <c r="O494" i="1"/>
  <c r="AG494" i="1"/>
  <c r="P494" i="1"/>
  <c r="AM494" i="1"/>
  <c r="G494" i="1"/>
  <c r="Q494" i="1"/>
  <c r="W494" i="1"/>
  <c r="X494" i="1"/>
  <c r="Y494" i="1"/>
  <c r="AN494" i="1"/>
  <c r="D494" i="1"/>
  <c r="J486" i="1"/>
  <c r="R486" i="1"/>
  <c r="Z486" i="1"/>
  <c r="AH486" i="1"/>
  <c r="K486" i="1"/>
  <c r="S486" i="1"/>
  <c r="AA486" i="1"/>
  <c r="AI486" i="1"/>
  <c r="L486" i="1"/>
  <c r="T486" i="1"/>
  <c r="AB486" i="1"/>
  <c r="AJ486" i="1"/>
  <c r="E486" i="1"/>
  <c r="M486" i="1"/>
  <c r="U486" i="1"/>
  <c r="AC486" i="1"/>
  <c r="AK486" i="1"/>
  <c r="F486" i="1"/>
  <c r="N486" i="1"/>
  <c r="V486" i="1"/>
  <c r="AD486" i="1"/>
  <c r="AL486" i="1"/>
  <c r="Q486" i="1"/>
  <c r="AN486" i="1"/>
  <c r="W486" i="1"/>
  <c r="X486" i="1"/>
  <c r="G486" i="1"/>
  <c r="Y486" i="1"/>
  <c r="H486" i="1"/>
  <c r="AE486" i="1"/>
  <c r="I486" i="1"/>
  <c r="O486" i="1"/>
  <c r="P486" i="1"/>
  <c r="AF486" i="1"/>
  <c r="AG486" i="1"/>
  <c r="AM486" i="1"/>
  <c r="D486" i="1"/>
  <c r="J478" i="1"/>
  <c r="R478" i="1"/>
  <c r="Z478" i="1"/>
  <c r="AH478" i="1"/>
  <c r="K478" i="1"/>
  <c r="S478" i="1"/>
  <c r="AA478" i="1"/>
  <c r="AI478" i="1"/>
  <c r="L478" i="1"/>
  <c r="T478" i="1"/>
  <c r="AB478" i="1"/>
  <c r="AJ478" i="1"/>
  <c r="E478" i="1"/>
  <c r="M478" i="1"/>
  <c r="U478" i="1"/>
  <c r="AC478" i="1"/>
  <c r="AK478" i="1"/>
  <c r="F478" i="1"/>
  <c r="N478" i="1"/>
  <c r="V478" i="1"/>
  <c r="AD478" i="1"/>
  <c r="AL478" i="1"/>
  <c r="H478" i="1"/>
  <c r="AE478" i="1"/>
  <c r="I478" i="1"/>
  <c r="AF478" i="1"/>
  <c r="O478" i="1"/>
  <c r="AG478" i="1"/>
  <c r="P478" i="1"/>
  <c r="AM478" i="1"/>
  <c r="Q478" i="1"/>
  <c r="AN478" i="1"/>
  <c r="G478" i="1"/>
  <c r="W478" i="1"/>
  <c r="X478" i="1"/>
  <c r="Y478" i="1"/>
  <c r="D478" i="1"/>
  <c r="J470" i="1"/>
  <c r="R470" i="1"/>
  <c r="Z470" i="1"/>
  <c r="AH470" i="1"/>
  <c r="K470" i="1"/>
  <c r="S470" i="1"/>
  <c r="AA470" i="1"/>
  <c r="AI470" i="1"/>
  <c r="L470" i="1"/>
  <c r="T470" i="1"/>
  <c r="AB470" i="1"/>
  <c r="AJ470" i="1"/>
  <c r="E470" i="1"/>
  <c r="M470" i="1"/>
  <c r="U470" i="1"/>
  <c r="AC470" i="1"/>
  <c r="AK470" i="1"/>
  <c r="F470" i="1"/>
  <c r="N470" i="1"/>
  <c r="V470" i="1"/>
  <c r="AD470" i="1"/>
  <c r="AL470" i="1"/>
  <c r="Q470" i="1"/>
  <c r="AN470" i="1"/>
  <c r="W470" i="1"/>
  <c r="X470" i="1"/>
  <c r="G470" i="1"/>
  <c r="Y470" i="1"/>
  <c r="H470" i="1"/>
  <c r="AE470" i="1"/>
  <c r="I470" i="1"/>
  <c r="O470" i="1"/>
  <c r="P470" i="1"/>
  <c r="AF470" i="1"/>
  <c r="AG470" i="1"/>
  <c r="AM470" i="1"/>
  <c r="D470" i="1"/>
  <c r="I462" i="1"/>
  <c r="Q462" i="1"/>
  <c r="Y462" i="1"/>
  <c r="AG462" i="1"/>
  <c r="J462" i="1"/>
  <c r="R462" i="1"/>
  <c r="Z462" i="1"/>
  <c r="AH462" i="1"/>
  <c r="H462" i="1"/>
  <c r="T462" i="1"/>
  <c r="AD462" i="1"/>
  <c r="AN462" i="1"/>
  <c r="K462" i="1"/>
  <c r="U462" i="1"/>
  <c r="AE462" i="1"/>
  <c r="L462" i="1"/>
  <c r="V462" i="1"/>
  <c r="AF462" i="1"/>
  <c r="M462" i="1"/>
  <c r="W462" i="1"/>
  <c r="AI462" i="1"/>
  <c r="N462" i="1"/>
  <c r="X462" i="1"/>
  <c r="AJ462" i="1"/>
  <c r="S462" i="1"/>
  <c r="AA462" i="1"/>
  <c r="AB462" i="1"/>
  <c r="E462" i="1"/>
  <c r="AC462" i="1"/>
  <c r="F462" i="1"/>
  <c r="AK462" i="1"/>
  <c r="G462" i="1"/>
  <c r="AL462" i="1"/>
  <c r="AM462" i="1"/>
  <c r="P462" i="1"/>
  <c r="O462" i="1"/>
  <c r="D462" i="1"/>
  <c r="I454" i="1"/>
  <c r="Q454" i="1"/>
  <c r="Y454" i="1"/>
  <c r="AG454" i="1"/>
  <c r="J454" i="1"/>
  <c r="R454" i="1"/>
  <c r="Z454" i="1"/>
  <c r="AH454" i="1"/>
  <c r="H454" i="1"/>
  <c r="T454" i="1"/>
  <c r="AD454" i="1"/>
  <c r="AN454" i="1"/>
  <c r="K454" i="1"/>
  <c r="U454" i="1"/>
  <c r="AE454" i="1"/>
  <c r="L454" i="1"/>
  <c r="V454" i="1"/>
  <c r="AF454" i="1"/>
  <c r="M454" i="1"/>
  <c r="W454" i="1"/>
  <c r="AI454" i="1"/>
  <c r="N454" i="1"/>
  <c r="X454" i="1"/>
  <c r="AJ454" i="1"/>
  <c r="AA454" i="1"/>
  <c r="AB454" i="1"/>
  <c r="E454" i="1"/>
  <c r="AC454" i="1"/>
  <c r="F454" i="1"/>
  <c r="AK454" i="1"/>
  <c r="G454" i="1"/>
  <c r="AL454" i="1"/>
  <c r="O454" i="1"/>
  <c r="AM454" i="1"/>
  <c r="P454" i="1"/>
  <c r="S454" i="1"/>
  <c r="D454" i="1"/>
  <c r="I446" i="1"/>
  <c r="Q446" i="1"/>
  <c r="Y446" i="1"/>
  <c r="AG446" i="1"/>
  <c r="J446" i="1"/>
  <c r="R446" i="1"/>
  <c r="Z446" i="1"/>
  <c r="AH446" i="1"/>
  <c r="H446" i="1"/>
  <c r="T446" i="1"/>
  <c r="AD446" i="1"/>
  <c r="AN446" i="1"/>
  <c r="K446" i="1"/>
  <c r="U446" i="1"/>
  <c r="AE446" i="1"/>
  <c r="L446" i="1"/>
  <c r="V446" i="1"/>
  <c r="AF446" i="1"/>
  <c r="M446" i="1"/>
  <c r="W446" i="1"/>
  <c r="AI446" i="1"/>
  <c r="N446" i="1"/>
  <c r="X446" i="1"/>
  <c r="AJ446" i="1"/>
  <c r="AB446" i="1"/>
  <c r="E446" i="1"/>
  <c r="AC446" i="1"/>
  <c r="F446" i="1"/>
  <c r="AK446" i="1"/>
  <c r="G446" i="1"/>
  <c r="AL446" i="1"/>
  <c r="O446" i="1"/>
  <c r="AM446" i="1"/>
  <c r="P446" i="1"/>
  <c r="S446" i="1"/>
  <c r="AA446" i="1"/>
  <c r="D446" i="1"/>
  <c r="I438" i="1"/>
  <c r="Q438" i="1"/>
  <c r="Y438" i="1"/>
  <c r="AG438" i="1"/>
  <c r="J438" i="1"/>
  <c r="R438" i="1"/>
  <c r="Z438" i="1"/>
  <c r="AH438" i="1"/>
  <c r="K438" i="1"/>
  <c r="S438" i="1"/>
  <c r="AA438" i="1"/>
  <c r="AI438" i="1"/>
  <c r="L438" i="1"/>
  <c r="T438" i="1"/>
  <c r="AB438" i="1"/>
  <c r="AJ438" i="1"/>
  <c r="E438" i="1"/>
  <c r="M438" i="1"/>
  <c r="U438" i="1"/>
  <c r="AC438" i="1"/>
  <c r="AK438" i="1"/>
  <c r="W438" i="1"/>
  <c r="F438" i="1"/>
  <c r="X438" i="1"/>
  <c r="G438" i="1"/>
  <c r="AD438" i="1"/>
  <c r="H438" i="1"/>
  <c r="AE438" i="1"/>
  <c r="N438" i="1"/>
  <c r="AF438" i="1"/>
  <c r="AM438" i="1"/>
  <c r="AN438" i="1"/>
  <c r="O438" i="1"/>
  <c r="P438" i="1"/>
  <c r="V438" i="1"/>
  <c r="AL438" i="1"/>
  <c r="D438" i="1"/>
  <c r="I430" i="1"/>
  <c r="Q430" i="1"/>
  <c r="Y430" i="1"/>
  <c r="AG430" i="1"/>
  <c r="J430" i="1"/>
  <c r="R430" i="1"/>
  <c r="Z430" i="1"/>
  <c r="AH430" i="1"/>
  <c r="K430" i="1"/>
  <c r="S430" i="1"/>
  <c r="AA430" i="1"/>
  <c r="AI430" i="1"/>
  <c r="L430" i="1"/>
  <c r="T430" i="1"/>
  <c r="AB430" i="1"/>
  <c r="AJ430" i="1"/>
  <c r="E430" i="1"/>
  <c r="M430" i="1"/>
  <c r="U430" i="1"/>
  <c r="AC430" i="1"/>
  <c r="AK430" i="1"/>
  <c r="N430" i="1"/>
  <c r="AF430" i="1"/>
  <c r="O430" i="1"/>
  <c r="AL430" i="1"/>
  <c r="P430" i="1"/>
  <c r="AM430" i="1"/>
  <c r="V430" i="1"/>
  <c r="AN430" i="1"/>
  <c r="W430" i="1"/>
  <c r="F430" i="1"/>
  <c r="G430" i="1"/>
  <c r="H430" i="1"/>
  <c r="X430" i="1"/>
  <c r="AD430" i="1"/>
  <c r="AE430" i="1"/>
  <c r="D430" i="1"/>
  <c r="I422" i="1"/>
  <c r="Q422" i="1"/>
  <c r="Y422" i="1"/>
  <c r="AG422" i="1"/>
  <c r="J422" i="1"/>
  <c r="R422" i="1"/>
  <c r="Z422" i="1"/>
  <c r="AH422" i="1"/>
  <c r="K422" i="1"/>
  <c r="S422" i="1"/>
  <c r="AA422" i="1"/>
  <c r="AI422" i="1"/>
  <c r="L422" i="1"/>
  <c r="T422" i="1"/>
  <c r="AB422" i="1"/>
  <c r="AJ422" i="1"/>
  <c r="E422" i="1"/>
  <c r="M422" i="1"/>
  <c r="U422" i="1"/>
  <c r="AC422" i="1"/>
  <c r="AK422" i="1"/>
  <c r="W422" i="1"/>
  <c r="F422" i="1"/>
  <c r="X422" i="1"/>
  <c r="G422" i="1"/>
  <c r="AD422" i="1"/>
  <c r="H422" i="1"/>
  <c r="AE422" i="1"/>
  <c r="N422" i="1"/>
  <c r="AF422" i="1"/>
  <c r="AN422" i="1"/>
  <c r="O422" i="1"/>
  <c r="P422" i="1"/>
  <c r="V422" i="1"/>
  <c r="AL422" i="1"/>
  <c r="AM422" i="1"/>
  <c r="D422" i="1"/>
  <c r="I414" i="1"/>
  <c r="Q414" i="1"/>
  <c r="Y414" i="1"/>
  <c r="AG414" i="1"/>
  <c r="J414" i="1"/>
  <c r="R414" i="1"/>
  <c r="Z414" i="1"/>
  <c r="AH414" i="1"/>
  <c r="K414" i="1"/>
  <c r="S414" i="1"/>
  <c r="AA414" i="1"/>
  <c r="AI414" i="1"/>
  <c r="L414" i="1"/>
  <c r="T414" i="1"/>
  <c r="AB414" i="1"/>
  <c r="AJ414" i="1"/>
  <c r="E414" i="1"/>
  <c r="M414" i="1"/>
  <c r="U414" i="1"/>
  <c r="AC414" i="1"/>
  <c r="AK414" i="1"/>
  <c r="N414" i="1"/>
  <c r="AF414" i="1"/>
  <c r="O414" i="1"/>
  <c r="AL414" i="1"/>
  <c r="P414" i="1"/>
  <c r="AM414" i="1"/>
  <c r="V414" i="1"/>
  <c r="AN414" i="1"/>
  <c r="W414" i="1"/>
  <c r="F414" i="1"/>
  <c r="G414" i="1"/>
  <c r="H414" i="1"/>
  <c r="X414" i="1"/>
  <c r="AD414" i="1"/>
  <c r="AE414" i="1"/>
  <c r="D414" i="1"/>
  <c r="H406" i="1"/>
  <c r="P406" i="1"/>
  <c r="X406" i="1"/>
  <c r="AF406" i="1"/>
  <c r="AN406" i="1"/>
  <c r="I406" i="1"/>
  <c r="Q406" i="1"/>
  <c r="Y406" i="1"/>
  <c r="AG406" i="1"/>
  <c r="M406" i="1"/>
  <c r="W406" i="1"/>
  <c r="AI406" i="1"/>
  <c r="N406" i="1"/>
  <c r="Z406" i="1"/>
  <c r="AJ406" i="1"/>
  <c r="E406" i="1"/>
  <c r="O406" i="1"/>
  <c r="AA406" i="1"/>
  <c r="AK406" i="1"/>
  <c r="F406" i="1"/>
  <c r="R406" i="1"/>
  <c r="AB406" i="1"/>
  <c r="AL406" i="1"/>
  <c r="G406" i="1"/>
  <c r="S406" i="1"/>
  <c r="AC406" i="1"/>
  <c r="AM406" i="1"/>
  <c r="J406" i="1"/>
  <c r="AH406" i="1"/>
  <c r="K406" i="1"/>
  <c r="L406" i="1"/>
  <c r="T406" i="1"/>
  <c r="U406" i="1"/>
  <c r="V406" i="1"/>
  <c r="AD406" i="1"/>
  <c r="AE406" i="1"/>
  <c r="D406" i="1"/>
  <c r="H398" i="1"/>
  <c r="P398" i="1"/>
  <c r="X398" i="1"/>
  <c r="AF398" i="1"/>
  <c r="AN398" i="1"/>
  <c r="I398" i="1"/>
  <c r="Q398" i="1"/>
  <c r="Y398" i="1"/>
  <c r="AG398" i="1"/>
  <c r="M398" i="1"/>
  <c r="W398" i="1"/>
  <c r="AI398" i="1"/>
  <c r="N398" i="1"/>
  <c r="Z398" i="1"/>
  <c r="AJ398" i="1"/>
  <c r="E398" i="1"/>
  <c r="O398" i="1"/>
  <c r="AA398" i="1"/>
  <c r="AK398" i="1"/>
  <c r="F398" i="1"/>
  <c r="R398" i="1"/>
  <c r="AB398" i="1"/>
  <c r="AL398" i="1"/>
  <c r="G398" i="1"/>
  <c r="S398" i="1"/>
  <c r="AC398" i="1"/>
  <c r="AM398" i="1"/>
  <c r="K398" i="1"/>
  <c r="L398" i="1"/>
  <c r="T398" i="1"/>
  <c r="U398" i="1"/>
  <c r="V398" i="1"/>
  <c r="J398" i="1"/>
  <c r="AD398" i="1"/>
  <c r="AE398" i="1"/>
  <c r="AH398" i="1"/>
  <c r="D398" i="1"/>
  <c r="H390" i="1"/>
  <c r="P390" i="1"/>
  <c r="X390" i="1"/>
  <c r="AF390" i="1"/>
  <c r="AN390" i="1"/>
  <c r="I390" i="1"/>
  <c r="Q390" i="1"/>
  <c r="Y390" i="1"/>
  <c r="AG390" i="1"/>
  <c r="J390" i="1"/>
  <c r="R390" i="1"/>
  <c r="Z390" i="1"/>
  <c r="AH390" i="1"/>
  <c r="L390" i="1"/>
  <c r="W390" i="1"/>
  <c r="AK390" i="1"/>
  <c r="M390" i="1"/>
  <c r="AA390" i="1"/>
  <c r="AL390" i="1"/>
  <c r="N390" i="1"/>
  <c r="AB390" i="1"/>
  <c r="AM390" i="1"/>
  <c r="O390" i="1"/>
  <c r="AC390" i="1"/>
  <c r="E390" i="1"/>
  <c r="S390" i="1"/>
  <c r="AD390" i="1"/>
  <c r="AE390" i="1"/>
  <c r="AI390" i="1"/>
  <c r="F390" i="1"/>
  <c r="AJ390" i="1"/>
  <c r="G390" i="1"/>
  <c r="K390" i="1"/>
  <c r="U390" i="1"/>
  <c r="V390" i="1"/>
  <c r="T390" i="1"/>
  <c r="D390" i="1"/>
  <c r="H382" i="1"/>
  <c r="P382" i="1"/>
  <c r="X382" i="1"/>
  <c r="AF382" i="1"/>
  <c r="AN382" i="1"/>
  <c r="I382" i="1"/>
  <c r="Q382" i="1"/>
  <c r="Y382" i="1"/>
  <c r="AG382" i="1"/>
  <c r="J382" i="1"/>
  <c r="R382" i="1"/>
  <c r="Z382" i="1"/>
  <c r="AH382" i="1"/>
  <c r="K382" i="1"/>
  <c r="S382" i="1"/>
  <c r="AA382" i="1"/>
  <c r="AI382" i="1"/>
  <c r="L382" i="1"/>
  <c r="T382" i="1"/>
  <c r="AB382" i="1"/>
  <c r="AJ382" i="1"/>
  <c r="E382" i="1"/>
  <c r="W382" i="1"/>
  <c r="F382" i="1"/>
  <c r="AC382" i="1"/>
  <c r="G382" i="1"/>
  <c r="AD382" i="1"/>
  <c r="M382" i="1"/>
  <c r="AE382" i="1"/>
  <c r="N382" i="1"/>
  <c r="AK382" i="1"/>
  <c r="O382" i="1"/>
  <c r="U382" i="1"/>
  <c r="V382" i="1"/>
  <c r="AL382" i="1"/>
  <c r="AM382" i="1"/>
  <c r="D382" i="1"/>
  <c r="H374" i="1"/>
  <c r="P374" i="1"/>
  <c r="X374" i="1"/>
  <c r="AF374" i="1"/>
  <c r="AN374" i="1"/>
  <c r="I374" i="1"/>
  <c r="Q374" i="1"/>
  <c r="Y374" i="1"/>
  <c r="AG374" i="1"/>
  <c r="J374" i="1"/>
  <c r="R374" i="1"/>
  <c r="Z374" i="1"/>
  <c r="AH374" i="1"/>
  <c r="K374" i="1"/>
  <c r="S374" i="1"/>
  <c r="AA374" i="1"/>
  <c r="AI374" i="1"/>
  <c r="L374" i="1"/>
  <c r="T374" i="1"/>
  <c r="AB374" i="1"/>
  <c r="AJ374" i="1"/>
  <c r="N374" i="1"/>
  <c r="AK374" i="1"/>
  <c r="O374" i="1"/>
  <c r="AL374" i="1"/>
  <c r="U374" i="1"/>
  <c r="AM374" i="1"/>
  <c r="V374" i="1"/>
  <c r="E374" i="1"/>
  <c r="W374" i="1"/>
  <c r="G374" i="1"/>
  <c r="M374" i="1"/>
  <c r="AC374" i="1"/>
  <c r="AD374" i="1"/>
  <c r="AE374" i="1"/>
  <c r="F374" i="1"/>
  <c r="D374" i="1"/>
  <c r="H366" i="1"/>
  <c r="P366" i="1"/>
  <c r="X366" i="1"/>
  <c r="AF366" i="1"/>
  <c r="AN366" i="1"/>
  <c r="I366" i="1"/>
  <c r="Q366" i="1"/>
  <c r="Y366" i="1"/>
  <c r="AG366" i="1"/>
  <c r="J366" i="1"/>
  <c r="R366" i="1"/>
  <c r="Z366" i="1"/>
  <c r="AH366" i="1"/>
  <c r="K366" i="1"/>
  <c r="S366" i="1"/>
  <c r="AA366" i="1"/>
  <c r="AI366" i="1"/>
  <c r="L366" i="1"/>
  <c r="T366" i="1"/>
  <c r="AB366" i="1"/>
  <c r="AJ366" i="1"/>
  <c r="E366" i="1"/>
  <c r="W366" i="1"/>
  <c r="F366" i="1"/>
  <c r="AC366" i="1"/>
  <c r="G366" i="1"/>
  <c r="AD366" i="1"/>
  <c r="M366" i="1"/>
  <c r="AE366" i="1"/>
  <c r="N366" i="1"/>
  <c r="AK366" i="1"/>
  <c r="O366" i="1"/>
  <c r="U366" i="1"/>
  <c r="V366" i="1"/>
  <c r="AL366" i="1"/>
  <c r="AM366" i="1"/>
  <c r="D366" i="1"/>
  <c r="H358" i="1"/>
  <c r="P358" i="1"/>
  <c r="X358" i="1"/>
  <c r="AF358" i="1"/>
  <c r="AN358" i="1"/>
  <c r="I358" i="1"/>
  <c r="Q358" i="1"/>
  <c r="Y358" i="1"/>
  <c r="AG358" i="1"/>
  <c r="J358" i="1"/>
  <c r="R358" i="1"/>
  <c r="Z358" i="1"/>
  <c r="AH358" i="1"/>
  <c r="K358" i="1"/>
  <c r="S358" i="1"/>
  <c r="AA358" i="1"/>
  <c r="AI358" i="1"/>
  <c r="L358" i="1"/>
  <c r="T358" i="1"/>
  <c r="AB358" i="1"/>
  <c r="AJ358" i="1"/>
  <c r="N358" i="1"/>
  <c r="AK358" i="1"/>
  <c r="O358" i="1"/>
  <c r="AL358" i="1"/>
  <c r="U358" i="1"/>
  <c r="AM358" i="1"/>
  <c r="V358" i="1"/>
  <c r="E358" i="1"/>
  <c r="W358" i="1"/>
  <c r="M358" i="1"/>
  <c r="AC358" i="1"/>
  <c r="AD358" i="1"/>
  <c r="AE358" i="1"/>
  <c r="F358" i="1"/>
  <c r="G358" i="1"/>
  <c r="D358" i="1"/>
  <c r="E350" i="1"/>
  <c r="M350" i="1"/>
  <c r="U350" i="1"/>
  <c r="AC350" i="1"/>
  <c r="AK350" i="1"/>
  <c r="F350" i="1"/>
  <c r="N350" i="1"/>
  <c r="V350" i="1"/>
  <c r="AD350" i="1"/>
  <c r="AL350" i="1"/>
  <c r="H350" i="1"/>
  <c r="R350" i="1"/>
  <c r="AB350" i="1"/>
  <c r="AN350" i="1"/>
  <c r="I350" i="1"/>
  <c r="S350" i="1"/>
  <c r="AE350" i="1"/>
  <c r="J350" i="1"/>
  <c r="T350" i="1"/>
  <c r="AF350" i="1"/>
  <c r="K350" i="1"/>
  <c r="W350" i="1"/>
  <c r="AG350" i="1"/>
  <c r="L350" i="1"/>
  <c r="X350" i="1"/>
  <c r="AH350" i="1"/>
  <c r="G350" i="1"/>
  <c r="AJ350" i="1"/>
  <c r="O350" i="1"/>
  <c r="AM350" i="1"/>
  <c r="P350" i="1"/>
  <c r="Q350" i="1"/>
  <c r="Y350" i="1"/>
  <c r="Z350" i="1"/>
  <c r="AA350" i="1"/>
  <c r="AI350" i="1"/>
  <c r="D350" i="1"/>
  <c r="E342" i="1"/>
  <c r="M342" i="1"/>
  <c r="U342" i="1"/>
  <c r="AC342" i="1"/>
  <c r="AK342" i="1"/>
  <c r="F342" i="1"/>
  <c r="N342" i="1"/>
  <c r="V342" i="1"/>
  <c r="AD342" i="1"/>
  <c r="AL342" i="1"/>
  <c r="H342" i="1"/>
  <c r="R342" i="1"/>
  <c r="AB342" i="1"/>
  <c r="AN342" i="1"/>
  <c r="I342" i="1"/>
  <c r="S342" i="1"/>
  <c r="AE342" i="1"/>
  <c r="J342" i="1"/>
  <c r="T342" i="1"/>
  <c r="AF342" i="1"/>
  <c r="K342" i="1"/>
  <c r="W342" i="1"/>
  <c r="AG342" i="1"/>
  <c r="L342" i="1"/>
  <c r="X342" i="1"/>
  <c r="AH342" i="1"/>
  <c r="O342" i="1"/>
  <c r="AM342" i="1"/>
  <c r="P342" i="1"/>
  <c r="Q342" i="1"/>
  <c r="Y342" i="1"/>
  <c r="Z342" i="1"/>
  <c r="G342" i="1"/>
  <c r="AA342" i="1"/>
  <c r="AI342" i="1"/>
  <c r="AJ342" i="1"/>
  <c r="D342" i="1"/>
  <c r="E334" i="1"/>
  <c r="M334" i="1"/>
  <c r="U334" i="1"/>
  <c r="AC334" i="1"/>
  <c r="AK334" i="1"/>
  <c r="F334" i="1"/>
  <c r="N334" i="1"/>
  <c r="V334" i="1"/>
  <c r="AD334" i="1"/>
  <c r="AL334" i="1"/>
  <c r="G334" i="1"/>
  <c r="O334" i="1"/>
  <c r="W334" i="1"/>
  <c r="AE334" i="1"/>
  <c r="AM334" i="1"/>
  <c r="K334" i="1"/>
  <c r="Y334" i="1"/>
  <c r="AJ334" i="1"/>
  <c r="L334" i="1"/>
  <c r="Z334" i="1"/>
  <c r="AN334" i="1"/>
  <c r="P334" i="1"/>
  <c r="AA334" i="1"/>
  <c r="Q334" i="1"/>
  <c r="AB334" i="1"/>
  <c r="R334" i="1"/>
  <c r="AF334" i="1"/>
  <c r="I334" i="1"/>
  <c r="J334" i="1"/>
  <c r="S334" i="1"/>
  <c r="T334" i="1"/>
  <c r="X334" i="1"/>
  <c r="AI334" i="1"/>
  <c r="AH334" i="1"/>
  <c r="H334" i="1"/>
  <c r="AG334" i="1"/>
  <c r="D334" i="1"/>
  <c r="E326" i="1"/>
  <c r="M326" i="1"/>
  <c r="U326" i="1"/>
  <c r="AC326" i="1"/>
  <c r="AK326" i="1"/>
  <c r="F326" i="1"/>
  <c r="N326" i="1"/>
  <c r="V326" i="1"/>
  <c r="AD326" i="1"/>
  <c r="AL326" i="1"/>
  <c r="G326" i="1"/>
  <c r="O326" i="1"/>
  <c r="W326" i="1"/>
  <c r="AE326" i="1"/>
  <c r="AM326" i="1"/>
  <c r="H326" i="1"/>
  <c r="P326" i="1"/>
  <c r="X326" i="1"/>
  <c r="AF326" i="1"/>
  <c r="AN326" i="1"/>
  <c r="I326" i="1"/>
  <c r="Q326" i="1"/>
  <c r="Z326" i="1"/>
  <c r="J326" i="1"/>
  <c r="AA326" i="1"/>
  <c r="K326" i="1"/>
  <c r="AB326" i="1"/>
  <c r="L326" i="1"/>
  <c r="AG326" i="1"/>
  <c r="R326" i="1"/>
  <c r="AH326" i="1"/>
  <c r="S326" i="1"/>
  <c r="T326" i="1"/>
  <c r="Y326" i="1"/>
  <c r="AI326" i="1"/>
  <c r="AJ326" i="1"/>
  <c r="D326" i="1"/>
  <c r="E318" i="1"/>
  <c r="M318" i="1"/>
  <c r="U318" i="1"/>
  <c r="AC318" i="1"/>
  <c r="AK318" i="1"/>
  <c r="F318" i="1"/>
  <c r="N318" i="1"/>
  <c r="V318" i="1"/>
  <c r="AD318" i="1"/>
  <c r="AL318" i="1"/>
  <c r="G318" i="1"/>
  <c r="O318" i="1"/>
  <c r="W318" i="1"/>
  <c r="AE318" i="1"/>
  <c r="AM318" i="1"/>
  <c r="H318" i="1"/>
  <c r="P318" i="1"/>
  <c r="X318" i="1"/>
  <c r="AF318" i="1"/>
  <c r="AN318" i="1"/>
  <c r="I318" i="1"/>
  <c r="Q318" i="1"/>
  <c r="Y318" i="1"/>
  <c r="AG318" i="1"/>
  <c r="R318" i="1"/>
  <c r="AJ318" i="1"/>
  <c r="S318" i="1"/>
  <c r="T318" i="1"/>
  <c r="Z318" i="1"/>
  <c r="AA318" i="1"/>
  <c r="L318" i="1"/>
  <c r="AB318" i="1"/>
  <c r="AH318" i="1"/>
  <c r="AI318" i="1"/>
  <c r="K318" i="1"/>
  <c r="J318" i="1"/>
  <c r="D318" i="1"/>
  <c r="E310" i="1"/>
  <c r="M310" i="1"/>
  <c r="U310" i="1"/>
  <c r="AC310" i="1"/>
  <c r="AK310" i="1"/>
  <c r="F310" i="1"/>
  <c r="N310" i="1"/>
  <c r="V310" i="1"/>
  <c r="AD310" i="1"/>
  <c r="AL310" i="1"/>
  <c r="G310" i="1"/>
  <c r="O310" i="1"/>
  <c r="W310" i="1"/>
  <c r="AE310" i="1"/>
  <c r="AM310" i="1"/>
  <c r="H310" i="1"/>
  <c r="P310" i="1"/>
  <c r="X310" i="1"/>
  <c r="AF310" i="1"/>
  <c r="AN310" i="1"/>
  <c r="I310" i="1"/>
  <c r="Q310" i="1"/>
  <c r="Y310" i="1"/>
  <c r="AG310" i="1"/>
  <c r="AA310" i="1"/>
  <c r="J310" i="1"/>
  <c r="AB310" i="1"/>
  <c r="K310" i="1"/>
  <c r="AH310" i="1"/>
  <c r="L310" i="1"/>
  <c r="AI310" i="1"/>
  <c r="R310" i="1"/>
  <c r="AJ310" i="1"/>
  <c r="T310" i="1"/>
  <c r="Z310" i="1"/>
  <c r="S310" i="1"/>
  <c r="D310" i="1"/>
  <c r="E302" i="1"/>
  <c r="M302" i="1"/>
  <c r="U302" i="1"/>
  <c r="AC302" i="1"/>
  <c r="AK302" i="1"/>
  <c r="F302" i="1"/>
  <c r="N302" i="1"/>
  <c r="V302" i="1"/>
  <c r="AD302" i="1"/>
  <c r="AL302" i="1"/>
  <c r="G302" i="1"/>
  <c r="O302" i="1"/>
  <c r="W302" i="1"/>
  <c r="AE302" i="1"/>
  <c r="AM302" i="1"/>
  <c r="H302" i="1"/>
  <c r="P302" i="1"/>
  <c r="X302" i="1"/>
  <c r="AF302" i="1"/>
  <c r="AN302" i="1"/>
  <c r="I302" i="1"/>
  <c r="Q302" i="1"/>
  <c r="Y302" i="1"/>
  <c r="AG302" i="1"/>
  <c r="R302" i="1"/>
  <c r="AJ302" i="1"/>
  <c r="S302" i="1"/>
  <c r="T302" i="1"/>
  <c r="Z302" i="1"/>
  <c r="AA302" i="1"/>
  <c r="AB302" i="1"/>
  <c r="AH302" i="1"/>
  <c r="AI302" i="1"/>
  <c r="L302" i="1"/>
  <c r="J302" i="1"/>
  <c r="K302" i="1"/>
  <c r="D302" i="1"/>
  <c r="E294" i="1"/>
  <c r="M294" i="1"/>
  <c r="U294" i="1"/>
  <c r="AC294" i="1"/>
  <c r="AK294" i="1"/>
  <c r="F294" i="1"/>
  <c r="N294" i="1"/>
  <c r="V294" i="1"/>
  <c r="AD294" i="1"/>
  <c r="AL294" i="1"/>
  <c r="G294" i="1"/>
  <c r="O294" i="1"/>
  <c r="W294" i="1"/>
  <c r="AE294" i="1"/>
  <c r="AM294" i="1"/>
  <c r="H294" i="1"/>
  <c r="P294" i="1"/>
  <c r="X294" i="1"/>
  <c r="AF294" i="1"/>
  <c r="AN294" i="1"/>
  <c r="I294" i="1"/>
  <c r="Q294" i="1"/>
  <c r="Y294" i="1"/>
  <c r="AG294" i="1"/>
  <c r="AA294" i="1"/>
  <c r="J294" i="1"/>
  <c r="AB294" i="1"/>
  <c r="K294" i="1"/>
  <c r="AH294" i="1"/>
  <c r="L294" i="1"/>
  <c r="AI294" i="1"/>
  <c r="R294" i="1"/>
  <c r="AJ294" i="1"/>
  <c r="Z294" i="1"/>
  <c r="S294" i="1"/>
  <c r="T294" i="1"/>
  <c r="D294" i="1"/>
  <c r="G286" i="1"/>
  <c r="O286" i="1"/>
  <c r="W286" i="1"/>
  <c r="AE286" i="1"/>
  <c r="AM286" i="1"/>
  <c r="H286" i="1"/>
  <c r="P286" i="1"/>
  <c r="X286" i="1"/>
  <c r="AF286" i="1"/>
  <c r="AN286" i="1"/>
  <c r="I286" i="1"/>
  <c r="S286" i="1"/>
  <c r="AC286" i="1"/>
  <c r="J286" i="1"/>
  <c r="T286" i="1"/>
  <c r="AD286" i="1"/>
  <c r="K286" i="1"/>
  <c r="U286" i="1"/>
  <c r="AG286" i="1"/>
  <c r="L286" i="1"/>
  <c r="V286" i="1"/>
  <c r="AH286" i="1"/>
  <c r="M286" i="1"/>
  <c r="Y286" i="1"/>
  <c r="AI286" i="1"/>
  <c r="F286" i="1"/>
  <c r="AK286" i="1"/>
  <c r="N286" i="1"/>
  <c r="AL286" i="1"/>
  <c r="Q286" i="1"/>
  <c r="R286" i="1"/>
  <c r="Z286" i="1"/>
  <c r="E286" i="1"/>
  <c r="AA286" i="1"/>
  <c r="AB286" i="1"/>
  <c r="AJ286" i="1"/>
  <c r="D286" i="1"/>
  <c r="G278" i="1"/>
  <c r="O278" i="1"/>
  <c r="W278" i="1"/>
  <c r="AE278" i="1"/>
  <c r="AM278" i="1"/>
  <c r="H278" i="1"/>
  <c r="P278" i="1"/>
  <c r="X278" i="1"/>
  <c r="AF278" i="1"/>
  <c r="AN278" i="1"/>
  <c r="I278" i="1"/>
  <c r="S278" i="1"/>
  <c r="AC278" i="1"/>
  <c r="J278" i="1"/>
  <c r="T278" i="1"/>
  <c r="AD278" i="1"/>
  <c r="K278" i="1"/>
  <c r="U278" i="1"/>
  <c r="AG278" i="1"/>
  <c r="L278" i="1"/>
  <c r="V278" i="1"/>
  <c r="AH278" i="1"/>
  <c r="M278" i="1"/>
  <c r="Y278" i="1"/>
  <c r="AI278" i="1"/>
  <c r="N278" i="1"/>
  <c r="AL278" i="1"/>
  <c r="Q278" i="1"/>
  <c r="R278" i="1"/>
  <c r="Z278" i="1"/>
  <c r="AA278" i="1"/>
  <c r="E278" i="1"/>
  <c r="F278" i="1"/>
  <c r="AB278" i="1"/>
  <c r="AK278" i="1"/>
  <c r="AJ278" i="1"/>
  <c r="D278" i="1"/>
  <c r="G270" i="1"/>
  <c r="O270" i="1"/>
  <c r="W270" i="1"/>
  <c r="AE270" i="1"/>
  <c r="AM270" i="1"/>
  <c r="H270" i="1"/>
  <c r="P270" i="1"/>
  <c r="X270" i="1"/>
  <c r="AF270" i="1"/>
  <c r="AN270" i="1"/>
  <c r="I270" i="1"/>
  <c r="S270" i="1"/>
  <c r="AC270" i="1"/>
  <c r="J270" i="1"/>
  <c r="T270" i="1"/>
  <c r="AD270" i="1"/>
  <c r="K270" i="1"/>
  <c r="U270" i="1"/>
  <c r="AG270" i="1"/>
  <c r="L270" i="1"/>
  <c r="V270" i="1"/>
  <c r="AH270" i="1"/>
  <c r="M270" i="1"/>
  <c r="Y270" i="1"/>
  <c r="AI270" i="1"/>
  <c r="Q270" i="1"/>
  <c r="R270" i="1"/>
  <c r="Z270" i="1"/>
  <c r="AA270" i="1"/>
  <c r="AB270" i="1"/>
  <c r="AL270" i="1"/>
  <c r="E270" i="1"/>
  <c r="F270" i="1"/>
  <c r="N270" i="1"/>
  <c r="AJ270" i="1"/>
  <c r="AK270" i="1"/>
  <c r="D270" i="1"/>
  <c r="J262" i="1"/>
  <c r="R262" i="1"/>
  <c r="Z262" i="1"/>
  <c r="AH262" i="1"/>
  <c r="K262" i="1"/>
  <c r="S262" i="1"/>
  <c r="AA262" i="1"/>
  <c r="AI262" i="1"/>
  <c r="I262" i="1"/>
  <c r="U262" i="1"/>
  <c r="AE262" i="1"/>
  <c r="L262" i="1"/>
  <c r="V262" i="1"/>
  <c r="AF262" i="1"/>
  <c r="E262" i="1"/>
  <c r="Q262" i="1"/>
  <c r="AG262" i="1"/>
  <c r="F262" i="1"/>
  <c r="T262" i="1"/>
  <c r="AJ262" i="1"/>
  <c r="G262" i="1"/>
  <c r="W262" i="1"/>
  <c r="AK262" i="1"/>
  <c r="H262" i="1"/>
  <c r="X262" i="1"/>
  <c r="AL262" i="1"/>
  <c r="M262" i="1"/>
  <c r="Y262" i="1"/>
  <c r="AM262" i="1"/>
  <c r="AN262" i="1"/>
  <c r="N262" i="1"/>
  <c r="O262" i="1"/>
  <c r="P262" i="1"/>
  <c r="AB262" i="1"/>
  <c r="AC262" i="1"/>
  <c r="AD262" i="1"/>
  <c r="D262" i="1"/>
  <c r="J254" i="1"/>
  <c r="R254" i="1"/>
  <c r="Z254" i="1"/>
  <c r="AH254" i="1"/>
  <c r="K254" i="1"/>
  <c r="S254" i="1"/>
  <c r="AA254" i="1"/>
  <c r="AI254" i="1"/>
  <c r="I254" i="1"/>
  <c r="U254" i="1"/>
  <c r="AE254" i="1"/>
  <c r="L254" i="1"/>
  <c r="V254" i="1"/>
  <c r="AF254" i="1"/>
  <c r="G254" i="1"/>
  <c r="W254" i="1"/>
  <c r="AK254" i="1"/>
  <c r="H254" i="1"/>
  <c r="X254" i="1"/>
  <c r="AL254" i="1"/>
  <c r="M254" i="1"/>
  <c r="Y254" i="1"/>
  <c r="AM254" i="1"/>
  <c r="N254" i="1"/>
  <c r="AB254" i="1"/>
  <c r="AN254" i="1"/>
  <c r="O254" i="1"/>
  <c r="AC254" i="1"/>
  <c r="T254" i="1"/>
  <c r="AD254" i="1"/>
  <c r="AG254" i="1"/>
  <c r="AJ254" i="1"/>
  <c r="E254" i="1"/>
  <c r="F254" i="1"/>
  <c r="P254" i="1"/>
  <c r="Q254" i="1"/>
  <c r="D254" i="1"/>
  <c r="J246" i="1"/>
  <c r="R246" i="1"/>
  <c r="Z246" i="1"/>
  <c r="AH246" i="1"/>
  <c r="K246" i="1"/>
  <c r="S246" i="1"/>
  <c r="AA246" i="1"/>
  <c r="AI246" i="1"/>
  <c r="L246" i="1"/>
  <c r="T246" i="1"/>
  <c r="AB246" i="1"/>
  <c r="AJ246" i="1"/>
  <c r="H246" i="1"/>
  <c r="V246" i="1"/>
  <c r="AG246" i="1"/>
  <c r="I246" i="1"/>
  <c r="W246" i="1"/>
  <c r="AK246" i="1"/>
  <c r="M246" i="1"/>
  <c r="X246" i="1"/>
  <c r="AL246" i="1"/>
  <c r="N246" i="1"/>
  <c r="Y246" i="1"/>
  <c r="AM246" i="1"/>
  <c r="O246" i="1"/>
  <c r="AC246" i="1"/>
  <c r="AN246" i="1"/>
  <c r="G246" i="1"/>
  <c r="P246" i="1"/>
  <c r="Q246" i="1"/>
  <c r="U246" i="1"/>
  <c r="AD246" i="1"/>
  <c r="AE246" i="1"/>
  <c r="AF246" i="1"/>
  <c r="E246" i="1"/>
  <c r="F246" i="1"/>
  <c r="D246" i="1"/>
  <c r="J238" i="1"/>
  <c r="R238" i="1"/>
  <c r="Z238" i="1"/>
  <c r="AH238" i="1"/>
  <c r="K238" i="1"/>
  <c r="S238" i="1"/>
  <c r="AA238" i="1"/>
  <c r="AI238" i="1"/>
  <c r="L238" i="1"/>
  <c r="T238" i="1"/>
  <c r="AB238" i="1"/>
  <c r="AJ238" i="1"/>
  <c r="E238" i="1"/>
  <c r="M238" i="1"/>
  <c r="U238" i="1"/>
  <c r="AC238" i="1"/>
  <c r="AK238" i="1"/>
  <c r="F238" i="1"/>
  <c r="N238" i="1"/>
  <c r="V238" i="1"/>
  <c r="AD238" i="1"/>
  <c r="AL238" i="1"/>
  <c r="Q238" i="1"/>
  <c r="AN238" i="1"/>
  <c r="W238" i="1"/>
  <c r="X238" i="1"/>
  <c r="G238" i="1"/>
  <c r="Y238" i="1"/>
  <c r="H238" i="1"/>
  <c r="AE238" i="1"/>
  <c r="I238" i="1"/>
  <c r="AF238" i="1"/>
  <c r="O238" i="1"/>
  <c r="AG238" i="1"/>
  <c r="P238" i="1"/>
  <c r="AM238" i="1"/>
  <c r="D238" i="1"/>
  <c r="J230" i="1"/>
  <c r="R230" i="1"/>
  <c r="Z230" i="1"/>
  <c r="AH230" i="1"/>
  <c r="K230" i="1"/>
  <c r="S230" i="1"/>
  <c r="AA230" i="1"/>
  <c r="AI230" i="1"/>
  <c r="L230" i="1"/>
  <c r="T230" i="1"/>
  <c r="AB230" i="1"/>
  <c r="AJ230" i="1"/>
  <c r="E230" i="1"/>
  <c r="M230" i="1"/>
  <c r="U230" i="1"/>
  <c r="AC230" i="1"/>
  <c r="AK230" i="1"/>
  <c r="F230" i="1"/>
  <c r="N230" i="1"/>
  <c r="V230" i="1"/>
  <c r="AD230" i="1"/>
  <c r="AL230" i="1"/>
  <c r="H230" i="1"/>
  <c r="AE230" i="1"/>
  <c r="I230" i="1"/>
  <c r="AF230" i="1"/>
  <c r="O230" i="1"/>
  <c r="AG230" i="1"/>
  <c r="P230" i="1"/>
  <c r="AM230" i="1"/>
  <c r="Q230" i="1"/>
  <c r="AN230" i="1"/>
  <c r="W230" i="1"/>
  <c r="X230" i="1"/>
  <c r="Y230" i="1"/>
  <c r="G230" i="1"/>
  <c r="D230" i="1"/>
  <c r="K222" i="1"/>
  <c r="S222" i="1"/>
  <c r="AA222" i="1"/>
  <c r="AI222" i="1"/>
  <c r="L222" i="1"/>
  <c r="T222" i="1"/>
  <c r="AB222" i="1"/>
  <c r="AJ222" i="1"/>
  <c r="H222" i="1"/>
  <c r="R222" i="1"/>
  <c r="AD222" i="1"/>
  <c r="AN222" i="1"/>
  <c r="I222" i="1"/>
  <c r="U222" i="1"/>
  <c r="AE222" i="1"/>
  <c r="J222" i="1"/>
  <c r="V222" i="1"/>
  <c r="AF222" i="1"/>
  <c r="M222" i="1"/>
  <c r="W222" i="1"/>
  <c r="AG222" i="1"/>
  <c r="N222" i="1"/>
  <c r="X222" i="1"/>
  <c r="AH222" i="1"/>
  <c r="Y222" i="1"/>
  <c r="Z222" i="1"/>
  <c r="E222" i="1"/>
  <c r="AC222" i="1"/>
  <c r="F222" i="1"/>
  <c r="AK222" i="1"/>
  <c r="G222" i="1"/>
  <c r="AL222" i="1"/>
  <c r="O222" i="1"/>
  <c r="AM222" i="1"/>
  <c r="P222" i="1"/>
  <c r="Q222" i="1"/>
  <c r="D222" i="1"/>
  <c r="K214" i="1"/>
  <c r="S214" i="1"/>
  <c r="AA214" i="1"/>
  <c r="AI214" i="1"/>
  <c r="L214" i="1"/>
  <c r="T214" i="1"/>
  <c r="AB214" i="1"/>
  <c r="AJ214" i="1"/>
  <c r="H214" i="1"/>
  <c r="R214" i="1"/>
  <c r="AD214" i="1"/>
  <c r="AN214" i="1"/>
  <c r="I214" i="1"/>
  <c r="U214" i="1"/>
  <c r="AE214" i="1"/>
  <c r="J214" i="1"/>
  <c r="V214" i="1"/>
  <c r="AF214" i="1"/>
  <c r="M214" i="1"/>
  <c r="W214" i="1"/>
  <c r="AG214" i="1"/>
  <c r="N214" i="1"/>
  <c r="X214" i="1"/>
  <c r="AH214" i="1"/>
  <c r="Z214" i="1"/>
  <c r="E214" i="1"/>
  <c r="AC214" i="1"/>
  <c r="F214" i="1"/>
  <c r="AK214" i="1"/>
  <c r="G214" i="1"/>
  <c r="AL214" i="1"/>
  <c r="O214" i="1"/>
  <c r="AM214" i="1"/>
  <c r="P214" i="1"/>
  <c r="Q214" i="1"/>
  <c r="Y214" i="1"/>
  <c r="D214" i="1"/>
  <c r="K206" i="1"/>
  <c r="S206" i="1"/>
  <c r="AA206" i="1"/>
  <c r="AI206" i="1"/>
  <c r="L206" i="1"/>
  <c r="T206" i="1"/>
  <c r="AB206" i="1"/>
  <c r="AJ206" i="1"/>
  <c r="H206" i="1"/>
  <c r="R206" i="1"/>
  <c r="AD206" i="1"/>
  <c r="AN206" i="1"/>
  <c r="I206" i="1"/>
  <c r="U206" i="1"/>
  <c r="AE206" i="1"/>
  <c r="J206" i="1"/>
  <c r="V206" i="1"/>
  <c r="AF206" i="1"/>
  <c r="M206" i="1"/>
  <c r="W206" i="1"/>
  <c r="AG206" i="1"/>
  <c r="N206" i="1"/>
  <c r="X206" i="1"/>
  <c r="AH206" i="1"/>
  <c r="E206" i="1"/>
  <c r="AC206" i="1"/>
  <c r="F206" i="1"/>
  <c r="AK206" i="1"/>
  <c r="G206" i="1"/>
  <c r="AL206" i="1"/>
  <c r="O206" i="1"/>
  <c r="AM206" i="1"/>
  <c r="P206" i="1"/>
  <c r="Q206" i="1"/>
  <c r="Y206" i="1"/>
  <c r="Z206" i="1"/>
  <c r="D206" i="1"/>
  <c r="K198" i="1"/>
  <c r="S198" i="1"/>
  <c r="AA198" i="1"/>
  <c r="AI198" i="1"/>
  <c r="L198" i="1"/>
  <c r="T198" i="1"/>
  <c r="AB198" i="1"/>
  <c r="AJ198" i="1"/>
  <c r="E198" i="1"/>
  <c r="M198" i="1"/>
  <c r="U198" i="1"/>
  <c r="F198" i="1"/>
  <c r="N198" i="1"/>
  <c r="V198" i="1"/>
  <c r="AD198" i="1"/>
  <c r="AL198" i="1"/>
  <c r="G198" i="1"/>
  <c r="O198" i="1"/>
  <c r="H198" i="1"/>
  <c r="Y198" i="1"/>
  <c r="AM198" i="1"/>
  <c r="I198" i="1"/>
  <c r="Z198" i="1"/>
  <c r="AN198" i="1"/>
  <c r="J198" i="1"/>
  <c r="AC198" i="1"/>
  <c r="P198" i="1"/>
  <c r="AE198" i="1"/>
  <c r="Q198" i="1"/>
  <c r="AF198" i="1"/>
  <c r="AG198" i="1"/>
  <c r="AH198" i="1"/>
  <c r="AK198" i="1"/>
  <c r="R198" i="1"/>
  <c r="W198" i="1"/>
  <c r="X198" i="1"/>
  <c r="D198" i="1"/>
  <c r="K190" i="1"/>
  <c r="S190" i="1"/>
  <c r="AA190" i="1"/>
  <c r="AI190" i="1"/>
  <c r="L190" i="1"/>
  <c r="T190" i="1"/>
  <c r="AB190" i="1"/>
  <c r="AJ190" i="1"/>
  <c r="E190" i="1"/>
  <c r="O190" i="1"/>
  <c r="Y190" i="1"/>
  <c r="AK190" i="1"/>
  <c r="F190" i="1"/>
  <c r="P190" i="1"/>
  <c r="Z190" i="1"/>
  <c r="AL190" i="1"/>
  <c r="G190" i="1"/>
  <c r="Q190" i="1"/>
  <c r="AC190" i="1"/>
  <c r="AM190" i="1"/>
  <c r="H190" i="1"/>
  <c r="R190" i="1"/>
  <c r="AD190" i="1"/>
  <c r="AN190" i="1"/>
  <c r="I190" i="1"/>
  <c r="U190" i="1"/>
  <c r="AE190" i="1"/>
  <c r="AF190" i="1"/>
  <c r="AG190" i="1"/>
  <c r="J190" i="1"/>
  <c r="AH190" i="1"/>
  <c r="M190" i="1"/>
  <c r="N190" i="1"/>
  <c r="X190" i="1"/>
  <c r="V190" i="1"/>
  <c r="W190" i="1"/>
  <c r="D190" i="1"/>
  <c r="K182" i="1"/>
  <c r="S182" i="1"/>
  <c r="AA182" i="1"/>
  <c r="AI182" i="1"/>
  <c r="L182" i="1"/>
  <c r="T182" i="1"/>
  <c r="AB182" i="1"/>
  <c r="AJ182" i="1"/>
  <c r="E182" i="1"/>
  <c r="O182" i="1"/>
  <c r="Y182" i="1"/>
  <c r="AK182" i="1"/>
  <c r="F182" i="1"/>
  <c r="P182" i="1"/>
  <c r="Z182" i="1"/>
  <c r="AL182" i="1"/>
  <c r="G182" i="1"/>
  <c r="Q182" i="1"/>
  <c r="AC182" i="1"/>
  <c r="AM182" i="1"/>
  <c r="H182" i="1"/>
  <c r="R182" i="1"/>
  <c r="AD182" i="1"/>
  <c r="AN182" i="1"/>
  <c r="I182" i="1"/>
  <c r="U182" i="1"/>
  <c r="AE182" i="1"/>
  <c r="AG182" i="1"/>
  <c r="J182" i="1"/>
  <c r="AH182" i="1"/>
  <c r="M182" i="1"/>
  <c r="N182" i="1"/>
  <c r="V182" i="1"/>
  <c r="W182" i="1"/>
  <c r="X182" i="1"/>
  <c r="AF182" i="1"/>
  <c r="D182" i="1"/>
  <c r="K174" i="1"/>
  <c r="S174" i="1"/>
  <c r="AA174" i="1"/>
  <c r="AI174" i="1"/>
  <c r="L174" i="1"/>
  <c r="T174" i="1"/>
  <c r="AB174" i="1"/>
  <c r="AJ174" i="1"/>
  <c r="E174" i="1"/>
  <c r="O174" i="1"/>
  <c r="Y174" i="1"/>
  <c r="AK174" i="1"/>
  <c r="F174" i="1"/>
  <c r="P174" i="1"/>
  <c r="Z174" i="1"/>
  <c r="AL174" i="1"/>
  <c r="G174" i="1"/>
  <c r="Q174" i="1"/>
  <c r="AC174" i="1"/>
  <c r="AM174" i="1"/>
  <c r="H174" i="1"/>
  <c r="R174" i="1"/>
  <c r="AD174" i="1"/>
  <c r="AN174" i="1"/>
  <c r="I174" i="1"/>
  <c r="U174" i="1"/>
  <c r="AE174" i="1"/>
  <c r="J174" i="1"/>
  <c r="AH174" i="1"/>
  <c r="M174" i="1"/>
  <c r="N174" i="1"/>
  <c r="V174" i="1"/>
  <c r="W174" i="1"/>
  <c r="X174" i="1"/>
  <c r="AF174" i="1"/>
  <c r="AG174" i="1"/>
  <c r="D174" i="1"/>
  <c r="L166" i="1"/>
  <c r="T166" i="1"/>
  <c r="AB166" i="1"/>
  <c r="AJ166" i="1"/>
  <c r="E166" i="1"/>
  <c r="M166" i="1"/>
  <c r="U166" i="1"/>
  <c r="AC166" i="1"/>
  <c r="AK166" i="1"/>
  <c r="N166" i="1"/>
  <c r="X166" i="1"/>
  <c r="AH166" i="1"/>
  <c r="O166" i="1"/>
  <c r="Y166" i="1"/>
  <c r="AI166" i="1"/>
  <c r="F166" i="1"/>
  <c r="P166" i="1"/>
  <c r="Z166" i="1"/>
  <c r="AL166" i="1"/>
  <c r="G166" i="1"/>
  <c r="Q166" i="1"/>
  <c r="AA166" i="1"/>
  <c r="AM166" i="1"/>
  <c r="H166" i="1"/>
  <c r="R166" i="1"/>
  <c r="AD166" i="1"/>
  <c r="AN166" i="1"/>
  <c r="AE166" i="1"/>
  <c r="AF166" i="1"/>
  <c r="I166" i="1"/>
  <c r="AG166" i="1"/>
  <c r="J166" i="1"/>
  <c r="K166" i="1"/>
  <c r="S166" i="1"/>
  <c r="V166" i="1"/>
  <c r="W166" i="1"/>
  <c r="D166" i="1"/>
  <c r="L158" i="1"/>
  <c r="T158" i="1"/>
  <c r="AB158" i="1"/>
  <c r="AJ158" i="1"/>
  <c r="E158" i="1"/>
  <c r="M158" i="1"/>
  <c r="U158" i="1"/>
  <c r="AC158" i="1"/>
  <c r="AK158" i="1"/>
  <c r="N158" i="1"/>
  <c r="X158" i="1"/>
  <c r="AH158" i="1"/>
  <c r="O158" i="1"/>
  <c r="Y158" i="1"/>
  <c r="AI158" i="1"/>
  <c r="F158" i="1"/>
  <c r="P158" i="1"/>
  <c r="Z158" i="1"/>
  <c r="AL158" i="1"/>
  <c r="G158" i="1"/>
  <c r="Q158" i="1"/>
  <c r="AA158" i="1"/>
  <c r="AM158" i="1"/>
  <c r="H158" i="1"/>
  <c r="R158" i="1"/>
  <c r="AD158" i="1"/>
  <c r="AN158" i="1"/>
  <c r="AF158" i="1"/>
  <c r="I158" i="1"/>
  <c r="AG158" i="1"/>
  <c r="J158" i="1"/>
  <c r="K158" i="1"/>
  <c r="S158" i="1"/>
  <c r="V158" i="1"/>
  <c r="W158" i="1"/>
  <c r="AE158" i="1"/>
  <c r="D158" i="1"/>
  <c r="H149" i="1"/>
  <c r="P149" i="1"/>
  <c r="X149" i="1"/>
  <c r="AF149" i="1"/>
  <c r="AN149" i="1"/>
  <c r="I149" i="1"/>
  <c r="Q149" i="1"/>
  <c r="Y149" i="1"/>
  <c r="AG149" i="1"/>
  <c r="F149" i="1"/>
  <c r="R149" i="1"/>
  <c r="AB149" i="1"/>
  <c r="AL149" i="1"/>
  <c r="G149" i="1"/>
  <c r="S149" i="1"/>
  <c r="AC149" i="1"/>
  <c r="AM149" i="1"/>
  <c r="J149" i="1"/>
  <c r="T149" i="1"/>
  <c r="AD149" i="1"/>
  <c r="K149" i="1"/>
  <c r="U149" i="1"/>
  <c r="AE149" i="1"/>
  <c r="L149" i="1"/>
  <c r="V149" i="1"/>
  <c r="AH149" i="1"/>
  <c r="N149" i="1"/>
  <c r="O149" i="1"/>
  <c r="W149" i="1"/>
  <c r="Z149" i="1"/>
  <c r="AA149" i="1"/>
  <c r="E149" i="1"/>
  <c r="M149" i="1"/>
  <c r="AI149" i="1"/>
  <c r="AJ149" i="1"/>
  <c r="AK149" i="1"/>
  <c r="D149" i="1"/>
  <c r="H141" i="1"/>
  <c r="P141" i="1"/>
  <c r="X141" i="1"/>
  <c r="AF141" i="1"/>
  <c r="AN141" i="1"/>
  <c r="I141" i="1"/>
  <c r="Q141" i="1"/>
  <c r="Y141" i="1"/>
  <c r="AG141" i="1"/>
  <c r="F141" i="1"/>
  <c r="R141" i="1"/>
  <c r="AB141" i="1"/>
  <c r="AL141" i="1"/>
  <c r="G141" i="1"/>
  <c r="S141" i="1"/>
  <c r="AC141" i="1"/>
  <c r="AM141" i="1"/>
  <c r="J141" i="1"/>
  <c r="T141" i="1"/>
  <c r="AD141" i="1"/>
  <c r="K141" i="1"/>
  <c r="U141" i="1"/>
  <c r="AE141" i="1"/>
  <c r="L141" i="1"/>
  <c r="V141" i="1"/>
  <c r="AH141" i="1"/>
  <c r="O141" i="1"/>
  <c r="W141" i="1"/>
  <c r="Z141" i="1"/>
  <c r="AA141" i="1"/>
  <c r="AI141" i="1"/>
  <c r="E141" i="1"/>
  <c r="M141" i="1"/>
  <c r="N141" i="1"/>
  <c r="AJ141" i="1"/>
  <c r="AK141" i="1"/>
  <c r="D141" i="1"/>
  <c r="H133" i="1"/>
  <c r="P133" i="1"/>
  <c r="X133" i="1"/>
  <c r="AF133" i="1"/>
  <c r="AN133" i="1"/>
  <c r="I133" i="1"/>
  <c r="Q133" i="1"/>
  <c r="Y133" i="1"/>
  <c r="AG133" i="1"/>
  <c r="J133" i="1"/>
  <c r="R133" i="1"/>
  <c r="Z133" i="1"/>
  <c r="AH133" i="1"/>
  <c r="K133" i="1"/>
  <c r="S133" i="1"/>
  <c r="AA133" i="1"/>
  <c r="AI133" i="1"/>
  <c r="L133" i="1"/>
  <c r="T133" i="1"/>
  <c r="AB133" i="1"/>
  <c r="AJ133" i="1"/>
  <c r="V133" i="1"/>
  <c r="E133" i="1"/>
  <c r="W133" i="1"/>
  <c r="F133" i="1"/>
  <c r="AC133" i="1"/>
  <c r="G133" i="1"/>
  <c r="AD133" i="1"/>
  <c r="M133" i="1"/>
  <c r="AE133" i="1"/>
  <c r="AK133" i="1"/>
  <c r="AL133" i="1"/>
  <c r="AM133" i="1"/>
  <c r="N133" i="1"/>
  <c r="O133" i="1"/>
  <c r="U133" i="1"/>
  <c r="D133" i="1"/>
  <c r="H125" i="1"/>
  <c r="P125" i="1"/>
  <c r="X125" i="1"/>
  <c r="AF125" i="1"/>
  <c r="AN125" i="1"/>
  <c r="I125" i="1"/>
  <c r="Q125" i="1"/>
  <c r="Y125" i="1"/>
  <c r="AG125" i="1"/>
  <c r="J125" i="1"/>
  <c r="R125" i="1"/>
  <c r="Z125" i="1"/>
  <c r="AH125" i="1"/>
  <c r="K125" i="1"/>
  <c r="S125" i="1"/>
  <c r="AA125" i="1"/>
  <c r="AI125" i="1"/>
  <c r="L125" i="1"/>
  <c r="T125" i="1"/>
  <c r="AB125" i="1"/>
  <c r="AJ125" i="1"/>
  <c r="E125" i="1"/>
  <c r="W125" i="1"/>
  <c r="F125" i="1"/>
  <c r="AC125" i="1"/>
  <c r="G125" i="1"/>
  <c r="AD125" i="1"/>
  <c r="M125" i="1"/>
  <c r="AE125" i="1"/>
  <c r="N125" i="1"/>
  <c r="AK125" i="1"/>
  <c r="U125" i="1"/>
  <c r="V125" i="1"/>
  <c r="AL125" i="1"/>
  <c r="AM125" i="1"/>
  <c r="O125" i="1"/>
  <c r="D125" i="1"/>
  <c r="L117" i="1"/>
  <c r="T117" i="1"/>
  <c r="AB117" i="1"/>
  <c r="AJ117" i="1"/>
  <c r="E117" i="1"/>
  <c r="M117" i="1"/>
  <c r="U117" i="1"/>
  <c r="AC117" i="1"/>
  <c r="AK117" i="1"/>
  <c r="F117" i="1"/>
  <c r="N117" i="1"/>
  <c r="V117" i="1"/>
  <c r="AD117" i="1"/>
  <c r="AL117" i="1"/>
  <c r="G117" i="1"/>
  <c r="O117" i="1"/>
  <c r="W117" i="1"/>
  <c r="AE117" i="1"/>
  <c r="AM117" i="1"/>
  <c r="H117" i="1"/>
  <c r="P117" i="1"/>
  <c r="X117" i="1"/>
  <c r="AF117" i="1"/>
  <c r="AN117" i="1"/>
  <c r="S117" i="1"/>
  <c r="Y117" i="1"/>
  <c r="Z117" i="1"/>
  <c r="I117" i="1"/>
  <c r="AA117" i="1"/>
  <c r="J117" i="1"/>
  <c r="AG117" i="1"/>
  <c r="K117" i="1"/>
  <c r="Q117" i="1"/>
  <c r="R117" i="1"/>
  <c r="AH117" i="1"/>
  <c r="AI117" i="1"/>
  <c r="D117" i="1"/>
  <c r="J109" i="1"/>
  <c r="R109" i="1"/>
  <c r="Z109" i="1"/>
  <c r="AH109" i="1"/>
  <c r="K109" i="1"/>
  <c r="S109" i="1"/>
  <c r="AA109" i="1"/>
  <c r="AI109" i="1"/>
  <c r="L109" i="1"/>
  <c r="T109" i="1"/>
  <c r="AB109" i="1"/>
  <c r="AJ109" i="1"/>
  <c r="E109" i="1"/>
  <c r="M109" i="1"/>
  <c r="U109" i="1"/>
  <c r="AC109" i="1"/>
  <c r="AK109" i="1"/>
  <c r="H109" i="1"/>
  <c r="X109" i="1"/>
  <c r="AN109" i="1"/>
  <c r="I109" i="1"/>
  <c r="Y109" i="1"/>
  <c r="N109" i="1"/>
  <c r="AD109" i="1"/>
  <c r="O109" i="1"/>
  <c r="AE109" i="1"/>
  <c r="P109" i="1"/>
  <c r="AF109" i="1"/>
  <c r="W109" i="1"/>
  <c r="AG109" i="1"/>
  <c r="AL109" i="1"/>
  <c r="AM109" i="1"/>
  <c r="F109" i="1"/>
  <c r="Q109" i="1"/>
  <c r="V109" i="1"/>
  <c r="G109" i="1"/>
  <c r="D109" i="1"/>
  <c r="F101" i="1"/>
  <c r="N101" i="1"/>
  <c r="V101" i="1"/>
  <c r="AD101" i="1"/>
  <c r="AL101" i="1"/>
  <c r="G101" i="1"/>
  <c r="O101" i="1"/>
  <c r="W101" i="1"/>
  <c r="AE101" i="1"/>
  <c r="AM101" i="1"/>
  <c r="H101" i="1"/>
  <c r="P101" i="1"/>
  <c r="X101" i="1"/>
  <c r="AF101" i="1"/>
  <c r="AN101" i="1"/>
  <c r="I101" i="1"/>
  <c r="Q101" i="1"/>
  <c r="Y101" i="1"/>
  <c r="AG101" i="1"/>
  <c r="J101" i="1"/>
  <c r="R101" i="1"/>
  <c r="T101" i="1"/>
  <c r="AJ101" i="1"/>
  <c r="U101" i="1"/>
  <c r="AK101" i="1"/>
  <c r="Z101" i="1"/>
  <c r="E101" i="1"/>
  <c r="AA101" i="1"/>
  <c r="K101" i="1"/>
  <c r="AB101" i="1"/>
  <c r="S101" i="1"/>
  <c r="AC101" i="1"/>
  <c r="AH101" i="1"/>
  <c r="AI101" i="1"/>
  <c r="L101" i="1"/>
  <c r="M101" i="1"/>
  <c r="D101" i="1"/>
  <c r="J85" i="1"/>
  <c r="R85" i="1"/>
  <c r="Z85" i="1"/>
  <c r="AH85" i="1"/>
  <c r="K85" i="1"/>
  <c r="S85" i="1"/>
  <c r="AA85" i="1"/>
  <c r="AI85" i="1"/>
  <c r="L85" i="1"/>
  <c r="T85" i="1"/>
  <c r="AB85" i="1"/>
  <c r="AJ85" i="1"/>
  <c r="E85" i="1"/>
  <c r="M85" i="1"/>
  <c r="U85" i="1"/>
  <c r="AC85" i="1"/>
  <c r="AK85" i="1"/>
  <c r="F85" i="1"/>
  <c r="N85" i="1"/>
  <c r="V85" i="1"/>
  <c r="AD85" i="1"/>
  <c r="AL85" i="1"/>
  <c r="G85" i="1"/>
  <c r="Y85" i="1"/>
  <c r="H85" i="1"/>
  <c r="AE85" i="1"/>
  <c r="I85" i="1"/>
  <c r="AF85" i="1"/>
  <c r="O85" i="1"/>
  <c r="AG85" i="1"/>
  <c r="P85" i="1"/>
  <c r="AM85" i="1"/>
  <c r="Q85" i="1"/>
  <c r="W85" i="1"/>
  <c r="X85" i="1"/>
  <c r="AN85" i="1"/>
  <c r="D85" i="1"/>
  <c r="I77" i="1"/>
  <c r="Q77" i="1"/>
  <c r="Y77" i="1"/>
  <c r="AG77" i="1"/>
  <c r="J77" i="1"/>
  <c r="R77" i="1"/>
  <c r="Z77" i="1"/>
  <c r="AH77" i="1"/>
  <c r="K77" i="1"/>
  <c r="S77" i="1"/>
  <c r="AA77" i="1"/>
  <c r="AI77" i="1"/>
  <c r="L77" i="1"/>
  <c r="T77" i="1"/>
  <c r="AB77" i="1"/>
  <c r="AJ77" i="1"/>
  <c r="P77" i="1"/>
  <c r="AF77" i="1"/>
  <c r="E77" i="1"/>
  <c r="U77" i="1"/>
  <c r="AK77" i="1"/>
  <c r="F77" i="1"/>
  <c r="V77" i="1"/>
  <c r="AL77" i="1"/>
  <c r="G77" i="1"/>
  <c r="W77" i="1"/>
  <c r="AM77" i="1"/>
  <c r="H77" i="1"/>
  <c r="X77" i="1"/>
  <c r="AN77" i="1"/>
  <c r="M77" i="1"/>
  <c r="AC77" i="1"/>
  <c r="N77" i="1"/>
  <c r="AE77" i="1"/>
  <c r="O77" i="1"/>
  <c r="AD77" i="1"/>
  <c r="D77" i="1"/>
  <c r="I69" i="1"/>
  <c r="Q69" i="1"/>
  <c r="Y69" i="1"/>
  <c r="AG69" i="1"/>
  <c r="J69" i="1"/>
  <c r="R69" i="1"/>
  <c r="Z69" i="1"/>
  <c r="AH69" i="1"/>
  <c r="M69" i="1"/>
  <c r="W69" i="1"/>
  <c r="AI69" i="1"/>
  <c r="N69" i="1"/>
  <c r="X69" i="1"/>
  <c r="AJ69" i="1"/>
  <c r="E69" i="1"/>
  <c r="O69" i="1"/>
  <c r="AA69" i="1"/>
  <c r="AK69" i="1"/>
  <c r="F69" i="1"/>
  <c r="P69" i="1"/>
  <c r="AB69" i="1"/>
  <c r="AL69" i="1"/>
  <c r="L69" i="1"/>
  <c r="AF69" i="1"/>
  <c r="S69" i="1"/>
  <c r="AM69" i="1"/>
  <c r="T69" i="1"/>
  <c r="AN69" i="1"/>
  <c r="U69" i="1"/>
  <c r="V69" i="1"/>
  <c r="G69" i="1"/>
  <c r="AC69" i="1"/>
  <c r="H69" i="1"/>
  <c r="K69" i="1"/>
  <c r="AD69" i="1"/>
  <c r="AE69" i="1"/>
  <c r="D69" i="1"/>
  <c r="I61" i="1"/>
  <c r="Q61" i="1"/>
  <c r="Y61" i="1"/>
  <c r="AG61" i="1"/>
  <c r="J61" i="1"/>
  <c r="R61" i="1"/>
  <c r="Z61" i="1"/>
  <c r="AH61" i="1"/>
  <c r="E61" i="1"/>
  <c r="O61" i="1"/>
  <c r="AA61" i="1"/>
  <c r="AK61" i="1"/>
  <c r="F61" i="1"/>
  <c r="P61" i="1"/>
  <c r="AB61" i="1"/>
  <c r="AL61" i="1"/>
  <c r="G61" i="1"/>
  <c r="S61" i="1"/>
  <c r="AC61" i="1"/>
  <c r="AM61" i="1"/>
  <c r="H61" i="1"/>
  <c r="T61" i="1"/>
  <c r="AD61" i="1"/>
  <c r="AN61" i="1"/>
  <c r="K61" i="1"/>
  <c r="U61" i="1"/>
  <c r="AE61" i="1"/>
  <c r="M61" i="1"/>
  <c r="N61" i="1"/>
  <c r="V61" i="1"/>
  <c r="W61" i="1"/>
  <c r="X61" i="1"/>
  <c r="AF61" i="1"/>
  <c r="L61" i="1"/>
  <c r="AI61" i="1"/>
  <c r="AJ61" i="1"/>
  <c r="D61" i="1"/>
  <c r="I53" i="1"/>
  <c r="Q53" i="1"/>
  <c r="Y53" i="1"/>
  <c r="AG53" i="1"/>
  <c r="J53" i="1"/>
  <c r="R53" i="1"/>
  <c r="Z53" i="1"/>
  <c r="AH53" i="1"/>
  <c r="E53" i="1"/>
  <c r="O53" i="1"/>
  <c r="AA53" i="1"/>
  <c r="AK53" i="1"/>
  <c r="F53" i="1"/>
  <c r="P53" i="1"/>
  <c r="AB53" i="1"/>
  <c r="AL53" i="1"/>
  <c r="G53" i="1"/>
  <c r="S53" i="1"/>
  <c r="AC53" i="1"/>
  <c r="AM53" i="1"/>
  <c r="H53" i="1"/>
  <c r="T53" i="1"/>
  <c r="AD53" i="1"/>
  <c r="AN53" i="1"/>
  <c r="K53" i="1"/>
  <c r="U53" i="1"/>
  <c r="AE53" i="1"/>
  <c r="N53" i="1"/>
  <c r="V53" i="1"/>
  <c r="W53" i="1"/>
  <c r="X53" i="1"/>
  <c r="AF53" i="1"/>
  <c r="AI53" i="1"/>
  <c r="AJ53" i="1"/>
  <c r="M53" i="1"/>
  <c r="L53" i="1"/>
  <c r="D53" i="1"/>
  <c r="J45" i="1"/>
  <c r="R45" i="1"/>
  <c r="Z45" i="1"/>
  <c r="AH45" i="1"/>
  <c r="L45" i="1"/>
  <c r="T45" i="1"/>
  <c r="AB45" i="1"/>
  <c r="AJ45" i="1"/>
  <c r="K45" i="1"/>
  <c r="V45" i="1"/>
  <c r="AF45" i="1"/>
  <c r="M45" i="1"/>
  <c r="W45" i="1"/>
  <c r="AG45" i="1"/>
  <c r="N45" i="1"/>
  <c r="X45" i="1"/>
  <c r="AI45" i="1"/>
  <c r="E45" i="1"/>
  <c r="O45" i="1"/>
  <c r="Y45" i="1"/>
  <c r="AK45" i="1"/>
  <c r="F45" i="1"/>
  <c r="P45" i="1"/>
  <c r="AA45" i="1"/>
  <c r="AL45" i="1"/>
  <c r="Q45" i="1"/>
  <c r="S45" i="1"/>
  <c r="U45" i="1"/>
  <c r="AC45" i="1"/>
  <c r="AD45" i="1"/>
  <c r="G45" i="1"/>
  <c r="AE45" i="1"/>
  <c r="H45" i="1"/>
  <c r="I45" i="1"/>
  <c r="AM45" i="1"/>
  <c r="AN45" i="1"/>
  <c r="D45" i="1"/>
  <c r="K37" i="1"/>
  <c r="S37" i="1"/>
  <c r="AA37" i="1"/>
  <c r="AI37" i="1"/>
  <c r="F37" i="1"/>
  <c r="N37" i="1"/>
  <c r="V37" i="1"/>
  <c r="AD37" i="1"/>
  <c r="AL37" i="1"/>
  <c r="O37" i="1"/>
  <c r="Y37" i="1"/>
  <c r="AJ37" i="1"/>
  <c r="G37" i="1"/>
  <c r="Q37" i="1"/>
  <c r="AB37" i="1"/>
  <c r="AM37" i="1"/>
  <c r="I37" i="1"/>
  <c r="W37" i="1"/>
  <c r="AK37" i="1"/>
  <c r="J37" i="1"/>
  <c r="X37" i="1"/>
  <c r="AN37" i="1"/>
  <c r="L37" i="1"/>
  <c r="Z37" i="1"/>
  <c r="M37" i="1"/>
  <c r="AC37" i="1"/>
  <c r="P37" i="1"/>
  <c r="AE37" i="1"/>
  <c r="E37" i="1"/>
  <c r="H37" i="1"/>
  <c r="R37" i="1"/>
  <c r="T37" i="1"/>
  <c r="U37" i="1"/>
  <c r="AF37" i="1"/>
  <c r="AG37" i="1"/>
  <c r="AH37" i="1"/>
  <c r="D37" i="1"/>
  <c r="H29" i="1"/>
  <c r="P29" i="1"/>
  <c r="X29" i="1"/>
  <c r="AF29" i="1"/>
  <c r="AN29" i="1"/>
  <c r="I29" i="1"/>
  <c r="Q29" i="1"/>
  <c r="Y29" i="1"/>
  <c r="AG29" i="1"/>
  <c r="J29" i="1"/>
  <c r="T29" i="1"/>
  <c r="AD29" i="1"/>
  <c r="L29" i="1"/>
  <c r="V29" i="1"/>
  <c r="AH29" i="1"/>
  <c r="M29" i="1"/>
  <c r="W29" i="1"/>
  <c r="AI29" i="1"/>
  <c r="N29" i="1"/>
  <c r="Z29" i="1"/>
  <c r="AJ29" i="1"/>
  <c r="K29" i="1"/>
  <c r="AE29" i="1"/>
  <c r="O29" i="1"/>
  <c r="AK29" i="1"/>
  <c r="R29" i="1"/>
  <c r="AL29" i="1"/>
  <c r="S29" i="1"/>
  <c r="AM29" i="1"/>
  <c r="U29" i="1"/>
  <c r="AA29" i="1"/>
  <c r="AB29" i="1"/>
  <c r="AC29" i="1"/>
  <c r="E29" i="1"/>
  <c r="F29" i="1"/>
  <c r="G29" i="1"/>
  <c r="D29" i="1"/>
  <c r="G21" i="1"/>
  <c r="O21" i="1"/>
  <c r="W21" i="1"/>
  <c r="AE21" i="1"/>
  <c r="H21" i="1"/>
  <c r="P21" i="1"/>
  <c r="X21" i="1"/>
  <c r="AF21" i="1"/>
  <c r="I21" i="1"/>
  <c r="Q21" i="1"/>
  <c r="Y21" i="1"/>
  <c r="AG21" i="1"/>
  <c r="J21" i="1"/>
  <c r="R21" i="1"/>
  <c r="Z21" i="1"/>
  <c r="AH21" i="1"/>
  <c r="K21" i="1"/>
  <c r="S21" i="1"/>
  <c r="AA21" i="1"/>
  <c r="AI21" i="1"/>
  <c r="V21" i="1"/>
  <c r="AN21" i="1"/>
  <c r="E21" i="1"/>
  <c r="AB21" i="1"/>
  <c r="T21" i="1"/>
  <c r="AC21" i="1"/>
  <c r="AD21" i="1"/>
  <c r="F21" i="1"/>
  <c r="AJ21" i="1"/>
  <c r="L21" i="1"/>
  <c r="M21" i="1"/>
  <c r="N21" i="1"/>
  <c r="U21" i="1"/>
  <c r="AL21" i="1"/>
  <c r="AM21" i="1"/>
  <c r="AK21" i="1"/>
  <c r="D21" i="1"/>
  <c r="G13" i="1"/>
  <c r="O13" i="1"/>
  <c r="W13" i="1"/>
  <c r="AE13" i="1"/>
  <c r="AM13" i="1"/>
  <c r="H13" i="1"/>
  <c r="P13" i="1"/>
  <c r="X13" i="1"/>
  <c r="AF13" i="1"/>
  <c r="AN13" i="1"/>
  <c r="I13" i="1"/>
  <c r="Q13" i="1"/>
  <c r="Y13" i="1"/>
  <c r="AG13" i="1"/>
  <c r="J13" i="1"/>
  <c r="R13" i="1"/>
  <c r="Z13" i="1"/>
  <c r="AH13" i="1"/>
  <c r="K13" i="1"/>
  <c r="S13" i="1"/>
  <c r="AA13" i="1"/>
  <c r="AI13" i="1"/>
  <c r="M13" i="1"/>
  <c r="AJ13" i="1"/>
  <c r="N13" i="1"/>
  <c r="AK13" i="1"/>
  <c r="V13" i="1"/>
  <c r="AC13" i="1"/>
  <c r="E13" i="1"/>
  <c r="AD13" i="1"/>
  <c r="F13" i="1"/>
  <c r="AL13" i="1"/>
  <c r="L13" i="1"/>
  <c r="T13" i="1"/>
  <c r="U13" i="1"/>
  <c r="AB13" i="1"/>
  <c r="D13" i="1"/>
  <c r="G5" i="1"/>
  <c r="O5" i="1"/>
  <c r="W5" i="1"/>
  <c r="AE5" i="1"/>
  <c r="AM5" i="1"/>
  <c r="H5" i="1"/>
  <c r="P5" i="1"/>
  <c r="X5" i="1"/>
  <c r="AF5" i="1"/>
  <c r="AN5" i="1"/>
  <c r="I5" i="1"/>
  <c r="Q5" i="1"/>
  <c r="Y5" i="1"/>
  <c r="AG5" i="1"/>
  <c r="J5" i="1"/>
  <c r="R5" i="1"/>
  <c r="Z5" i="1"/>
  <c r="AH5" i="1"/>
  <c r="K5" i="1"/>
  <c r="S5" i="1"/>
  <c r="AA5" i="1"/>
  <c r="AI5" i="1"/>
  <c r="V5" i="1"/>
  <c r="E5" i="1"/>
  <c r="AB5" i="1"/>
  <c r="AC5" i="1"/>
  <c r="F5" i="1"/>
  <c r="AJ5" i="1"/>
  <c r="L5" i="1"/>
  <c r="AK5" i="1"/>
  <c r="M5" i="1"/>
  <c r="AL5" i="1"/>
  <c r="N5" i="1"/>
  <c r="T5" i="1"/>
  <c r="U5" i="1"/>
  <c r="AD5" i="1"/>
  <c r="D5" i="1"/>
  <c r="G34" i="1"/>
  <c r="O34" i="1"/>
  <c r="W34" i="1"/>
  <c r="AE34" i="1"/>
  <c r="AM34" i="1"/>
  <c r="J34" i="1"/>
  <c r="R34" i="1"/>
  <c r="Z34" i="1"/>
  <c r="AH34" i="1"/>
  <c r="E34" i="1"/>
  <c r="P34" i="1"/>
  <c r="AA34" i="1"/>
  <c r="AK34" i="1"/>
  <c r="F34" i="1"/>
  <c r="Q34" i="1"/>
  <c r="AB34" i="1"/>
  <c r="AL34" i="1"/>
  <c r="H34" i="1"/>
  <c r="S34" i="1"/>
  <c r="AC34" i="1"/>
  <c r="AN34" i="1"/>
  <c r="I34" i="1"/>
  <c r="T34" i="1"/>
  <c r="AD34" i="1"/>
  <c r="U34" i="1"/>
  <c r="V34" i="1"/>
  <c r="X34" i="1"/>
  <c r="Y34" i="1"/>
  <c r="K34" i="1"/>
  <c r="AF34" i="1"/>
  <c r="L34" i="1"/>
  <c r="M34" i="1"/>
  <c r="N34" i="1"/>
  <c r="AG34" i="1"/>
  <c r="AI34" i="1"/>
  <c r="AJ34" i="1"/>
  <c r="D34" i="1"/>
  <c r="G1610" i="1"/>
  <c r="O1610" i="1"/>
  <c r="W1610" i="1"/>
  <c r="AE1610" i="1"/>
  <c r="AM1610" i="1"/>
  <c r="L1610" i="1"/>
  <c r="H1610" i="1"/>
  <c r="P1610" i="1"/>
  <c r="X1610" i="1"/>
  <c r="AF1610" i="1"/>
  <c r="AN1610" i="1"/>
  <c r="AJ1610" i="1"/>
  <c r="I1610" i="1"/>
  <c r="Q1610" i="1"/>
  <c r="Y1610" i="1"/>
  <c r="AG1610" i="1"/>
  <c r="J1610" i="1"/>
  <c r="R1610" i="1"/>
  <c r="Z1610" i="1"/>
  <c r="AH1610" i="1"/>
  <c r="AB1610" i="1"/>
  <c r="K1610" i="1"/>
  <c r="S1610" i="1"/>
  <c r="AA1610" i="1"/>
  <c r="AI1610" i="1"/>
  <c r="T1610" i="1"/>
  <c r="AC1610" i="1"/>
  <c r="D1610" i="1"/>
  <c r="AD1610" i="1"/>
  <c r="E1610" i="1"/>
  <c r="AK1610" i="1"/>
  <c r="N1610" i="1"/>
  <c r="F1610" i="1"/>
  <c r="AL1610" i="1"/>
  <c r="M1610" i="1"/>
  <c r="V1610" i="1"/>
  <c r="U1610" i="1"/>
  <c r="J1530" i="1"/>
  <c r="R1530" i="1"/>
  <c r="Z1530" i="1"/>
  <c r="AH1530" i="1"/>
  <c r="K1530" i="1"/>
  <c r="S1530" i="1"/>
  <c r="AA1530" i="1"/>
  <c r="AI1530" i="1"/>
  <c r="L1530" i="1"/>
  <c r="T1530" i="1"/>
  <c r="AB1530" i="1"/>
  <c r="AJ1530" i="1"/>
  <c r="E1530" i="1"/>
  <c r="M1530" i="1"/>
  <c r="U1530" i="1"/>
  <c r="AC1530" i="1"/>
  <c r="AK1530" i="1"/>
  <c r="F1530" i="1"/>
  <c r="N1530" i="1"/>
  <c r="V1530" i="1"/>
  <c r="AD1530" i="1"/>
  <c r="AL1530" i="1"/>
  <c r="O1530" i="1"/>
  <c r="AG1530" i="1"/>
  <c r="G1530" i="1"/>
  <c r="P1530" i="1"/>
  <c r="AM1530" i="1"/>
  <c r="D1530" i="1"/>
  <c r="Q1530" i="1"/>
  <c r="AN1530" i="1"/>
  <c r="W1530" i="1"/>
  <c r="X1530" i="1"/>
  <c r="Y1530" i="1"/>
  <c r="AE1530" i="1"/>
  <c r="AF1530" i="1"/>
  <c r="I1530" i="1"/>
  <c r="H1530" i="1"/>
  <c r="J1466" i="1"/>
  <c r="R1466" i="1"/>
  <c r="Z1466" i="1"/>
  <c r="AH1466" i="1"/>
  <c r="K1466" i="1"/>
  <c r="S1466" i="1"/>
  <c r="AA1466" i="1"/>
  <c r="AI1466" i="1"/>
  <c r="L1466" i="1"/>
  <c r="T1466" i="1"/>
  <c r="AB1466" i="1"/>
  <c r="AJ1466" i="1"/>
  <c r="E1466" i="1"/>
  <c r="M1466" i="1"/>
  <c r="U1466" i="1"/>
  <c r="AC1466" i="1"/>
  <c r="AK1466" i="1"/>
  <c r="F1466" i="1"/>
  <c r="N1466" i="1"/>
  <c r="V1466" i="1"/>
  <c r="AD1466" i="1"/>
  <c r="AL1466" i="1"/>
  <c r="G1466" i="1"/>
  <c r="Y1466" i="1"/>
  <c r="H1466" i="1"/>
  <c r="AE1466" i="1"/>
  <c r="AN1466" i="1"/>
  <c r="I1466" i="1"/>
  <c r="AF1466" i="1"/>
  <c r="O1466" i="1"/>
  <c r="AG1466" i="1"/>
  <c r="D1466" i="1"/>
  <c r="Q1466" i="1"/>
  <c r="P1466" i="1"/>
  <c r="AM1466" i="1"/>
  <c r="W1466" i="1"/>
  <c r="X1466" i="1"/>
  <c r="J1410" i="1"/>
  <c r="R1410" i="1"/>
  <c r="Z1410" i="1"/>
  <c r="AH1410" i="1"/>
  <c r="K1410" i="1"/>
  <c r="S1410" i="1"/>
  <c r="AA1410" i="1"/>
  <c r="AI1410" i="1"/>
  <c r="L1410" i="1"/>
  <c r="T1410" i="1"/>
  <c r="AB1410" i="1"/>
  <c r="AJ1410" i="1"/>
  <c r="E1410" i="1"/>
  <c r="M1410" i="1"/>
  <c r="U1410" i="1"/>
  <c r="AC1410" i="1"/>
  <c r="AK1410" i="1"/>
  <c r="F1410" i="1"/>
  <c r="N1410" i="1"/>
  <c r="V1410" i="1"/>
  <c r="AD1410" i="1"/>
  <c r="AL1410" i="1"/>
  <c r="P1410" i="1"/>
  <c r="AM1410" i="1"/>
  <c r="Q1410" i="1"/>
  <c r="AN1410" i="1"/>
  <c r="AE1410" i="1"/>
  <c r="W1410" i="1"/>
  <c r="X1410" i="1"/>
  <c r="D1410" i="1"/>
  <c r="H1410" i="1"/>
  <c r="G1410" i="1"/>
  <c r="Y1410" i="1"/>
  <c r="I1410" i="1"/>
  <c r="O1410" i="1"/>
  <c r="AF1410" i="1"/>
  <c r="AG1410" i="1"/>
  <c r="E1346" i="1"/>
  <c r="M1346" i="1"/>
  <c r="U1346" i="1"/>
  <c r="AC1346" i="1"/>
  <c r="AK1346" i="1"/>
  <c r="F1346" i="1"/>
  <c r="N1346" i="1"/>
  <c r="V1346" i="1"/>
  <c r="AD1346" i="1"/>
  <c r="AL1346" i="1"/>
  <c r="G1346" i="1"/>
  <c r="O1346" i="1"/>
  <c r="W1346" i="1"/>
  <c r="AE1346" i="1"/>
  <c r="AM1346" i="1"/>
  <c r="H1346" i="1"/>
  <c r="P1346" i="1"/>
  <c r="X1346" i="1"/>
  <c r="AF1346" i="1"/>
  <c r="AN1346" i="1"/>
  <c r="I1346" i="1"/>
  <c r="Q1346" i="1"/>
  <c r="Y1346" i="1"/>
  <c r="AG1346" i="1"/>
  <c r="K1346" i="1"/>
  <c r="AH1346" i="1"/>
  <c r="L1346" i="1"/>
  <c r="AI1346" i="1"/>
  <c r="R1346" i="1"/>
  <c r="AJ1346" i="1"/>
  <c r="S1346" i="1"/>
  <c r="T1346" i="1"/>
  <c r="AA1346" i="1"/>
  <c r="J1346" i="1"/>
  <c r="Z1346" i="1"/>
  <c r="D1346" i="1"/>
  <c r="AB1346" i="1"/>
  <c r="E1162" i="1"/>
  <c r="M1162" i="1"/>
  <c r="U1162" i="1"/>
  <c r="AC1162" i="1"/>
  <c r="AK1162" i="1"/>
  <c r="F1162" i="1"/>
  <c r="N1162" i="1"/>
  <c r="V1162" i="1"/>
  <c r="AD1162" i="1"/>
  <c r="AL1162" i="1"/>
  <c r="G1162" i="1"/>
  <c r="O1162" i="1"/>
  <c r="W1162" i="1"/>
  <c r="AE1162" i="1"/>
  <c r="AM1162" i="1"/>
  <c r="H1162" i="1"/>
  <c r="P1162" i="1"/>
  <c r="X1162" i="1"/>
  <c r="AF1162" i="1"/>
  <c r="AN1162" i="1"/>
  <c r="I1162" i="1"/>
  <c r="Q1162" i="1"/>
  <c r="Y1162" i="1"/>
  <c r="AG1162" i="1"/>
  <c r="T1162" i="1"/>
  <c r="Z1162" i="1"/>
  <c r="AA1162" i="1"/>
  <c r="J1162" i="1"/>
  <c r="AB1162" i="1"/>
  <c r="K1162" i="1"/>
  <c r="AH1162" i="1"/>
  <c r="L1162" i="1"/>
  <c r="R1162" i="1"/>
  <c r="S1162" i="1"/>
  <c r="AJ1162" i="1"/>
  <c r="AI1162" i="1"/>
  <c r="D1162" i="1"/>
  <c r="I1106" i="1"/>
  <c r="Q1106" i="1"/>
  <c r="Y1106" i="1"/>
  <c r="AG1106" i="1"/>
  <c r="J1106" i="1"/>
  <c r="R1106" i="1"/>
  <c r="Z1106" i="1"/>
  <c r="AH1106" i="1"/>
  <c r="K1106" i="1"/>
  <c r="S1106" i="1"/>
  <c r="AA1106" i="1"/>
  <c r="AI1106" i="1"/>
  <c r="L1106" i="1"/>
  <c r="T1106" i="1"/>
  <c r="AB1106" i="1"/>
  <c r="AJ1106" i="1"/>
  <c r="E1106" i="1"/>
  <c r="M1106" i="1"/>
  <c r="U1106" i="1"/>
  <c r="AC1106" i="1"/>
  <c r="AK1106" i="1"/>
  <c r="P1106" i="1"/>
  <c r="AM1106" i="1"/>
  <c r="V1106" i="1"/>
  <c r="AN1106" i="1"/>
  <c r="W1106" i="1"/>
  <c r="F1106" i="1"/>
  <c r="X1106" i="1"/>
  <c r="G1106" i="1"/>
  <c r="AD1106" i="1"/>
  <c r="D1106" i="1"/>
  <c r="H1106" i="1"/>
  <c r="AF1106" i="1"/>
  <c r="N1106" i="1"/>
  <c r="O1106" i="1"/>
  <c r="AE1106" i="1"/>
  <c r="AL1106" i="1"/>
  <c r="F1042" i="1"/>
  <c r="N1042" i="1"/>
  <c r="V1042" i="1"/>
  <c r="AD1042" i="1"/>
  <c r="AL1042" i="1"/>
  <c r="G1042" i="1"/>
  <c r="O1042" i="1"/>
  <c r="W1042" i="1"/>
  <c r="AE1042" i="1"/>
  <c r="AM1042" i="1"/>
  <c r="H1042" i="1"/>
  <c r="P1042" i="1"/>
  <c r="X1042" i="1"/>
  <c r="AF1042" i="1"/>
  <c r="AN1042" i="1"/>
  <c r="I1042" i="1"/>
  <c r="Q1042" i="1"/>
  <c r="Y1042" i="1"/>
  <c r="AG1042" i="1"/>
  <c r="J1042" i="1"/>
  <c r="R1042" i="1"/>
  <c r="Z1042" i="1"/>
  <c r="AH1042" i="1"/>
  <c r="K1042" i="1"/>
  <c r="S1042" i="1"/>
  <c r="AA1042" i="1"/>
  <c r="AI1042" i="1"/>
  <c r="AB1042" i="1"/>
  <c r="AC1042" i="1"/>
  <c r="AJ1042" i="1"/>
  <c r="E1042" i="1"/>
  <c r="AK1042" i="1"/>
  <c r="L1042" i="1"/>
  <c r="M1042" i="1"/>
  <c r="T1042" i="1"/>
  <c r="U1042" i="1"/>
  <c r="D1042" i="1"/>
  <c r="F962" i="1"/>
  <c r="N962" i="1"/>
  <c r="V962" i="1"/>
  <c r="AD962" i="1"/>
  <c r="AL962" i="1"/>
  <c r="G962" i="1"/>
  <c r="O962" i="1"/>
  <c r="W962" i="1"/>
  <c r="AE962" i="1"/>
  <c r="AM962" i="1"/>
  <c r="H962" i="1"/>
  <c r="P962" i="1"/>
  <c r="X962" i="1"/>
  <c r="AF962" i="1"/>
  <c r="AN962" i="1"/>
  <c r="I962" i="1"/>
  <c r="Q962" i="1"/>
  <c r="Y962" i="1"/>
  <c r="AG962" i="1"/>
  <c r="J962" i="1"/>
  <c r="R962" i="1"/>
  <c r="Z962" i="1"/>
  <c r="AH962" i="1"/>
  <c r="K962" i="1"/>
  <c r="S962" i="1"/>
  <c r="AA962" i="1"/>
  <c r="AI962" i="1"/>
  <c r="AB962" i="1"/>
  <c r="AC962" i="1"/>
  <c r="AJ962" i="1"/>
  <c r="E962" i="1"/>
  <c r="AK962" i="1"/>
  <c r="L962" i="1"/>
  <c r="M962" i="1"/>
  <c r="T962" i="1"/>
  <c r="D962" i="1"/>
  <c r="U962" i="1"/>
  <c r="J906" i="1"/>
  <c r="R906" i="1"/>
  <c r="Z906" i="1"/>
  <c r="AH906" i="1"/>
  <c r="L906" i="1"/>
  <c r="T906" i="1"/>
  <c r="AB906" i="1"/>
  <c r="AJ906" i="1"/>
  <c r="E906" i="1"/>
  <c r="M906" i="1"/>
  <c r="U906" i="1"/>
  <c r="AC906" i="1"/>
  <c r="AK906" i="1"/>
  <c r="N906" i="1"/>
  <c r="Y906" i="1"/>
  <c r="AM906" i="1"/>
  <c r="O906" i="1"/>
  <c r="AA906" i="1"/>
  <c r="AN906" i="1"/>
  <c r="P906" i="1"/>
  <c r="AD906" i="1"/>
  <c r="F906" i="1"/>
  <c r="Q906" i="1"/>
  <c r="AE906" i="1"/>
  <c r="G906" i="1"/>
  <c r="S906" i="1"/>
  <c r="AF906" i="1"/>
  <c r="H906" i="1"/>
  <c r="V906" i="1"/>
  <c r="AG906" i="1"/>
  <c r="AI906" i="1"/>
  <c r="AL906" i="1"/>
  <c r="I906" i="1"/>
  <c r="K906" i="1"/>
  <c r="W906" i="1"/>
  <c r="X906" i="1"/>
  <c r="D906" i="1"/>
  <c r="I842" i="1"/>
  <c r="Q842" i="1"/>
  <c r="Y842" i="1"/>
  <c r="AG842" i="1"/>
  <c r="J842" i="1"/>
  <c r="R842" i="1"/>
  <c r="Z842" i="1"/>
  <c r="AH842" i="1"/>
  <c r="M842" i="1"/>
  <c r="W842" i="1"/>
  <c r="AI842" i="1"/>
  <c r="N842" i="1"/>
  <c r="X842" i="1"/>
  <c r="AJ842" i="1"/>
  <c r="E842" i="1"/>
  <c r="O842" i="1"/>
  <c r="AA842" i="1"/>
  <c r="AK842" i="1"/>
  <c r="F842" i="1"/>
  <c r="P842" i="1"/>
  <c r="AB842" i="1"/>
  <c r="AL842" i="1"/>
  <c r="G842" i="1"/>
  <c r="S842" i="1"/>
  <c r="AC842" i="1"/>
  <c r="AM842" i="1"/>
  <c r="H842" i="1"/>
  <c r="T842" i="1"/>
  <c r="AD842" i="1"/>
  <c r="AN842" i="1"/>
  <c r="K842" i="1"/>
  <c r="L842" i="1"/>
  <c r="U842" i="1"/>
  <c r="V842" i="1"/>
  <c r="AE842" i="1"/>
  <c r="AF842" i="1"/>
  <c r="D842" i="1"/>
  <c r="H778" i="1"/>
  <c r="P778" i="1"/>
  <c r="X778" i="1"/>
  <c r="AF778" i="1"/>
  <c r="AN778" i="1"/>
  <c r="I778" i="1"/>
  <c r="Q778" i="1"/>
  <c r="Y778" i="1"/>
  <c r="AG778" i="1"/>
  <c r="J778" i="1"/>
  <c r="R778" i="1"/>
  <c r="Z778" i="1"/>
  <c r="AH778" i="1"/>
  <c r="K778" i="1"/>
  <c r="S778" i="1"/>
  <c r="AA778" i="1"/>
  <c r="AI778" i="1"/>
  <c r="L778" i="1"/>
  <c r="T778" i="1"/>
  <c r="AB778" i="1"/>
  <c r="AJ778" i="1"/>
  <c r="G778" i="1"/>
  <c r="AD778" i="1"/>
  <c r="M778" i="1"/>
  <c r="AE778" i="1"/>
  <c r="N778" i="1"/>
  <c r="AK778" i="1"/>
  <c r="O778" i="1"/>
  <c r="AL778" i="1"/>
  <c r="U778" i="1"/>
  <c r="AM778" i="1"/>
  <c r="V778" i="1"/>
  <c r="E778" i="1"/>
  <c r="W778" i="1"/>
  <c r="F778" i="1"/>
  <c r="AC778" i="1"/>
  <c r="D778" i="1"/>
  <c r="E730" i="1"/>
  <c r="M730" i="1"/>
  <c r="U730" i="1"/>
  <c r="AC730" i="1"/>
  <c r="AK730" i="1"/>
  <c r="F730" i="1"/>
  <c r="N730" i="1"/>
  <c r="V730" i="1"/>
  <c r="AD730" i="1"/>
  <c r="AL730" i="1"/>
  <c r="H730" i="1"/>
  <c r="R730" i="1"/>
  <c r="AB730" i="1"/>
  <c r="AN730" i="1"/>
  <c r="I730" i="1"/>
  <c r="S730" i="1"/>
  <c r="AE730" i="1"/>
  <c r="J730" i="1"/>
  <c r="T730" i="1"/>
  <c r="AF730" i="1"/>
  <c r="K730" i="1"/>
  <c r="W730" i="1"/>
  <c r="AG730" i="1"/>
  <c r="L730" i="1"/>
  <c r="X730" i="1"/>
  <c r="AH730" i="1"/>
  <c r="AI730" i="1"/>
  <c r="G730" i="1"/>
  <c r="AJ730" i="1"/>
  <c r="O730" i="1"/>
  <c r="AM730" i="1"/>
  <c r="P730" i="1"/>
  <c r="Q730" i="1"/>
  <c r="Y730" i="1"/>
  <c r="Z730" i="1"/>
  <c r="AA730" i="1"/>
  <c r="D730" i="1"/>
  <c r="H682" i="1"/>
  <c r="P682" i="1"/>
  <c r="X682" i="1"/>
  <c r="AF682" i="1"/>
  <c r="AN682" i="1"/>
  <c r="I682" i="1"/>
  <c r="Q682" i="1"/>
  <c r="Y682" i="1"/>
  <c r="AG682" i="1"/>
  <c r="K682" i="1"/>
  <c r="S682" i="1"/>
  <c r="AA682" i="1"/>
  <c r="AI682" i="1"/>
  <c r="O682" i="1"/>
  <c r="AC682" i="1"/>
  <c r="E682" i="1"/>
  <c r="R682" i="1"/>
  <c r="AD682" i="1"/>
  <c r="F682" i="1"/>
  <c r="T682" i="1"/>
  <c r="AE682" i="1"/>
  <c r="G682" i="1"/>
  <c r="U682" i="1"/>
  <c r="AH682" i="1"/>
  <c r="L682" i="1"/>
  <c r="AK682" i="1"/>
  <c r="M682" i="1"/>
  <c r="AL682" i="1"/>
  <c r="N682" i="1"/>
  <c r="AM682" i="1"/>
  <c r="V682" i="1"/>
  <c r="W682" i="1"/>
  <c r="J682" i="1"/>
  <c r="Z682" i="1"/>
  <c r="AB682" i="1"/>
  <c r="AJ682" i="1"/>
  <c r="D682" i="1"/>
  <c r="H626" i="1"/>
  <c r="P626" i="1"/>
  <c r="X626" i="1"/>
  <c r="AF626" i="1"/>
  <c r="AN626" i="1"/>
  <c r="I626" i="1"/>
  <c r="Q626" i="1"/>
  <c r="Y626" i="1"/>
  <c r="AG626" i="1"/>
  <c r="J626" i="1"/>
  <c r="R626" i="1"/>
  <c r="Z626" i="1"/>
  <c r="AH626" i="1"/>
  <c r="K626" i="1"/>
  <c r="S626" i="1"/>
  <c r="AA626" i="1"/>
  <c r="AI626" i="1"/>
  <c r="L626" i="1"/>
  <c r="T626" i="1"/>
  <c r="AB626" i="1"/>
  <c r="AJ626" i="1"/>
  <c r="V626" i="1"/>
  <c r="E626" i="1"/>
  <c r="W626" i="1"/>
  <c r="F626" i="1"/>
  <c r="AC626" i="1"/>
  <c r="G626" i="1"/>
  <c r="AD626" i="1"/>
  <c r="M626" i="1"/>
  <c r="AE626" i="1"/>
  <c r="N626" i="1"/>
  <c r="AK626" i="1"/>
  <c r="O626" i="1"/>
  <c r="U626" i="1"/>
  <c r="AL626" i="1"/>
  <c r="AM626" i="1"/>
  <c r="D626" i="1"/>
  <c r="H570" i="1"/>
  <c r="P570" i="1"/>
  <c r="X570" i="1"/>
  <c r="AF570" i="1"/>
  <c r="AN570" i="1"/>
  <c r="I570" i="1"/>
  <c r="Q570" i="1"/>
  <c r="Y570" i="1"/>
  <c r="AG570" i="1"/>
  <c r="J570" i="1"/>
  <c r="R570" i="1"/>
  <c r="Z570" i="1"/>
  <c r="AH570" i="1"/>
  <c r="K570" i="1"/>
  <c r="S570" i="1"/>
  <c r="AA570" i="1"/>
  <c r="AI570" i="1"/>
  <c r="L570" i="1"/>
  <c r="T570" i="1"/>
  <c r="AB570" i="1"/>
  <c r="AJ570" i="1"/>
  <c r="M570" i="1"/>
  <c r="AE570" i="1"/>
  <c r="N570" i="1"/>
  <c r="AK570" i="1"/>
  <c r="O570" i="1"/>
  <c r="AL570" i="1"/>
  <c r="U570" i="1"/>
  <c r="AM570" i="1"/>
  <c r="V570" i="1"/>
  <c r="E570" i="1"/>
  <c r="W570" i="1"/>
  <c r="F570" i="1"/>
  <c r="G570" i="1"/>
  <c r="AC570" i="1"/>
  <c r="AD570" i="1"/>
  <c r="D570" i="1"/>
  <c r="J514" i="1"/>
  <c r="R514" i="1"/>
  <c r="Z514" i="1"/>
  <c r="AH514" i="1"/>
  <c r="K514" i="1"/>
  <c r="S514" i="1"/>
  <c r="AA514" i="1"/>
  <c r="AI514" i="1"/>
  <c r="L514" i="1"/>
  <c r="T514" i="1"/>
  <c r="AB514" i="1"/>
  <c r="AJ514" i="1"/>
  <c r="E514" i="1"/>
  <c r="M514" i="1"/>
  <c r="U514" i="1"/>
  <c r="AC514" i="1"/>
  <c r="AK514" i="1"/>
  <c r="F514" i="1"/>
  <c r="N514" i="1"/>
  <c r="V514" i="1"/>
  <c r="AD514" i="1"/>
  <c r="AL514" i="1"/>
  <c r="O514" i="1"/>
  <c r="AG514" i="1"/>
  <c r="P514" i="1"/>
  <c r="AM514" i="1"/>
  <c r="Q514" i="1"/>
  <c r="AN514" i="1"/>
  <c r="W514" i="1"/>
  <c r="G514" i="1"/>
  <c r="H514" i="1"/>
  <c r="I514" i="1"/>
  <c r="X514" i="1"/>
  <c r="Y514" i="1"/>
  <c r="AE514" i="1"/>
  <c r="AF514" i="1"/>
  <c r="D514" i="1"/>
  <c r="I458" i="1"/>
  <c r="Q458" i="1"/>
  <c r="Y458" i="1"/>
  <c r="AG458" i="1"/>
  <c r="J458" i="1"/>
  <c r="R458" i="1"/>
  <c r="Z458" i="1"/>
  <c r="AH458" i="1"/>
  <c r="N458" i="1"/>
  <c r="X458" i="1"/>
  <c r="AJ458" i="1"/>
  <c r="E458" i="1"/>
  <c r="O458" i="1"/>
  <c r="AA458" i="1"/>
  <c r="AK458" i="1"/>
  <c r="F458" i="1"/>
  <c r="P458" i="1"/>
  <c r="AB458" i="1"/>
  <c r="AL458" i="1"/>
  <c r="G458" i="1"/>
  <c r="S458" i="1"/>
  <c r="AC458" i="1"/>
  <c r="AM458" i="1"/>
  <c r="H458" i="1"/>
  <c r="T458" i="1"/>
  <c r="AD458" i="1"/>
  <c r="AN458" i="1"/>
  <c r="V458" i="1"/>
  <c r="W458" i="1"/>
  <c r="AE458" i="1"/>
  <c r="AF458" i="1"/>
  <c r="K458" i="1"/>
  <c r="AI458" i="1"/>
  <c r="L458" i="1"/>
  <c r="M458" i="1"/>
  <c r="U458" i="1"/>
  <c r="D458" i="1"/>
  <c r="H386" i="1"/>
  <c r="P386" i="1"/>
  <c r="X386" i="1"/>
  <c r="AF386" i="1"/>
  <c r="AN386" i="1"/>
  <c r="I386" i="1"/>
  <c r="Q386" i="1"/>
  <c r="Y386" i="1"/>
  <c r="AG386" i="1"/>
  <c r="J386" i="1"/>
  <c r="R386" i="1"/>
  <c r="Z386" i="1"/>
  <c r="AH386" i="1"/>
  <c r="N386" i="1"/>
  <c r="AB386" i="1"/>
  <c r="AM386" i="1"/>
  <c r="O386" i="1"/>
  <c r="AC386" i="1"/>
  <c r="E386" i="1"/>
  <c r="S386" i="1"/>
  <c r="AD386" i="1"/>
  <c r="F386" i="1"/>
  <c r="T386" i="1"/>
  <c r="AE386" i="1"/>
  <c r="G386" i="1"/>
  <c r="U386" i="1"/>
  <c r="AI386" i="1"/>
  <c r="AK386" i="1"/>
  <c r="K386" i="1"/>
  <c r="AL386" i="1"/>
  <c r="L386" i="1"/>
  <c r="M386" i="1"/>
  <c r="V386" i="1"/>
  <c r="W386" i="1"/>
  <c r="AA386" i="1"/>
  <c r="AJ386" i="1"/>
  <c r="D386" i="1"/>
  <c r="E330" i="1"/>
  <c r="M330" i="1"/>
  <c r="U330" i="1"/>
  <c r="AC330" i="1"/>
  <c r="AK330" i="1"/>
  <c r="F330" i="1"/>
  <c r="N330" i="1"/>
  <c r="V330" i="1"/>
  <c r="AD330" i="1"/>
  <c r="AL330" i="1"/>
  <c r="G330" i="1"/>
  <c r="O330" i="1"/>
  <c r="W330" i="1"/>
  <c r="AE330" i="1"/>
  <c r="AM330" i="1"/>
  <c r="P330" i="1"/>
  <c r="AA330" i="1"/>
  <c r="Q330" i="1"/>
  <c r="AB330" i="1"/>
  <c r="R330" i="1"/>
  <c r="AF330" i="1"/>
  <c r="H330" i="1"/>
  <c r="S330" i="1"/>
  <c r="AG330" i="1"/>
  <c r="I330" i="1"/>
  <c r="T330" i="1"/>
  <c r="AH330" i="1"/>
  <c r="L330" i="1"/>
  <c r="X330" i="1"/>
  <c r="Y330" i="1"/>
  <c r="Z330" i="1"/>
  <c r="AI330" i="1"/>
  <c r="J330" i="1"/>
  <c r="K330" i="1"/>
  <c r="AJ330" i="1"/>
  <c r="AN330" i="1"/>
  <c r="D330" i="1"/>
  <c r="J234" i="1"/>
  <c r="R234" i="1"/>
  <c r="Z234" i="1"/>
  <c r="AH234" i="1"/>
  <c r="K234" i="1"/>
  <c r="S234" i="1"/>
  <c r="AA234" i="1"/>
  <c r="AI234" i="1"/>
  <c r="L234" i="1"/>
  <c r="T234" i="1"/>
  <c r="AB234" i="1"/>
  <c r="AJ234" i="1"/>
  <c r="E234" i="1"/>
  <c r="M234" i="1"/>
  <c r="U234" i="1"/>
  <c r="AC234" i="1"/>
  <c r="AK234" i="1"/>
  <c r="F234" i="1"/>
  <c r="N234" i="1"/>
  <c r="V234" i="1"/>
  <c r="AD234" i="1"/>
  <c r="AL234" i="1"/>
  <c r="O234" i="1"/>
  <c r="AG234" i="1"/>
  <c r="P234" i="1"/>
  <c r="AM234" i="1"/>
  <c r="Q234" i="1"/>
  <c r="AN234" i="1"/>
  <c r="W234" i="1"/>
  <c r="X234" i="1"/>
  <c r="G234" i="1"/>
  <c r="Y234" i="1"/>
  <c r="H234" i="1"/>
  <c r="AE234" i="1"/>
  <c r="I234" i="1"/>
  <c r="AF234" i="1"/>
  <c r="D234" i="1"/>
  <c r="G17" i="1"/>
  <c r="O17" i="1"/>
  <c r="W17" i="1"/>
  <c r="AE17" i="1"/>
  <c r="AM17" i="1"/>
  <c r="H17" i="1"/>
  <c r="P17" i="1"/>
  <c r="X17" i="1"/>
  <c r="AF17" i="1"/>
  <c r="AN17" i="1"/>
  <c r="I17" i="1"/>
  <c r="Q17" i="1"/>
  <c r="Y17" i="1"/>
  <c r="AG17" i="1"/>
  <c r="J17" i="1"/>
  <c r="R17" i="1"/>
  <c r="Z17" i="1"/>
  <c r="AH17" i="1"/>
  <c r="K17" i="1"/>
  <c r="S17" i="1"/>
  <c r="AA17" i="1"/>
  <c r="AI17" i="1"/>
  <c r="T17" i="1"/>
  <c r="AL17" i="1"/>
  <c r="U17" i="1"/>
  <c r="V17" i="1"/>
  <c r="AC17" i="1"/>
  <c r="E17" i="1"/>
  <c r="AD17" i="1"/>
  <c r="F17" i="1"/>
  <c r="AJ17" i="1"/>
  <c r="AB17" i="1"/>
  <c r="AK17" i="1"/>
  <c r="L17" i="1"/>
  <c r="M17" i="1"/>
  <c r="N17" i="1"/>
  <c r="D17" i="1"/>
  <c r="K1649" i="1"/>
  <c r="S1649" i="1"/>
  <c r="AA1649" i="1"/>
  <c r="AI1649" i="1"/>
  <c r="AN1649" i="1"/>
  <c r="L1649" i="1"/>
  <c r="T1649" i="1"/>
  <c r="AB1649" i="1"/>
  <c r="AJ1649" i="1"/>
  <c r="X1649" i="1"/>
  <c r="E1649" i="1"/>
  <c r="M1649" i="1"/>
  <c r="U1649" i="1"/>
  <c r="AC1649" i="1"/>
  <c r="AK1649" i="1"/>
  <c r="AF1649" i="1"/>
  <c r="F1649" i="1"/>
  <c r="N1649" i="1"/>
  <c r="V1649" i="1"/>
  <c r="AD1649" i="1"/>
  <c r="AL1649" i="1"/>
  <c r="D1649" i="1"/>
  <c r="P1649" i="1"/>
  <c r="G1649" i="1"/>
  <c r="O1649" i="1"/>
  <c r="W1649" i="1"/>
  <c r="AE1649" i="1"/>
  <c r="AM1649" i="1"/>
  <c r="H1649" i="1"/>
  <c r="I1649" i="1"/>
  <c r="J1649" i="1"/>
  <c r="Q1649" i="1"/>
  <c r="Z1649" i="1"/>
  <c r="R1649" i="1"/>
  <c r="Y1649" i="1"/>
  <c r="AH1649" i="1"/>
  <c r="AG1649" i="1"/>
  <c r="K1609" i="1"/>
  <c r="S1609" i="1"/>
  <c r="AA1609" i="1"/>
  <c r="AI1609" i="1"/>
  <c r="H1609" i="1"/>
  <c r="D1609" i="1"/>
  <c r="L1609" i="1"/>
  <c r="T1609" i="1"/>
  <c r="AB1609" i="1"/>
  <c r="AJ1609" i="1"/>
  <c r="P1609" i="1"/>
  <c r="AN1609" i="1"/>
  <c r="E1609" i="1"/>
  <c r="M1609" i="1"/>
  <c r="U1609" i="1"/>
  <c r="AC1609" i="1"/>
  <c r="AK1609" i="1"/>
  <c r="AF1609" i="1"/>
  <c r="F1609" i="1"/>
  <c r="N1609" i="1"/>
  <c r="V1609" i="1"/>
  <c r="AD1609" i="1"/>
  <c r="AL1609" i="1"/>
  <c r="X1609" i="1"/>
  <c r="G1609" i="1"/>
  <c r="O1609" i="1"/>
  <c r="W1609" i="1"/>
  <c r="AE1609" i="1"/>
  <c r="AM1609" i="1"/>
  <c r="AG1609" i="1"/>
  <c r="R1609" i="1"/>
  <c r="Z1609" i="1"/>
  <c r="AH1609" i="1"/>
  <c r="I1609" i="1"/>
  <c r="J1609" i="1"/>
  <c r="Y1609" i="1"/>
  <c r="Q1609" i="1"/>
  <c r="F1569" i="1"/>
  <c r="N1569" i="1"/>
  <c r="V1569" i="1"/>
  <c r="AD1569" i="1"/>
  <c r="AL1569" i="1"/>
  <c r="G1569" i="1"/>
  <c r="O1569" i="1"/>
  <c r="W1569" i="1"/>
  <c r="AE1569" i="1"/>
  <c r="AM1569" i="1"/>
  <c r="H1569" i="1"/>
  <c r="P1569" i="1"/>
  <c r="X1569" i="1"/>
  <c r="AF1569" i="1"/>
  <c r="AN1569" i="1"/>
  <c r="I1569" i="1"/>
  <c r="Q1569" i="1"/>
  <c r="Y1569" i="1"/>
  <c r="AG1569" i="1"/>
  <c r="J1569" i="1"/>
  <c r="R1569" i="1"/>
  <c r="Z1569" i="1"/>
  <c r="AH1569" i="1"/>
  <c r="S1569" i="1"/>
  <c r="AK1569" i="1"/>
  <c r="D1569" i="1"/>
  <c r="AC1569" i="1"/>
  <c r="T1569" i="1"/>
  <c r="U1569" i="1"/>
  <c r="K1569" i="1"/>
  <c r="AA1569" i="1"/>
  <c r="E1569" i="1"/>
  <c r="AB1569" i="1"/>
  <c r="L1569" i="1"/>
  <c r="M1569" i="1"/>
  <c r="AJ1569" i="1"/>
  <c r="AI1569" i="1"/>
  <c r="F1529" i="1"/>
  <c r="N1529" i="1"/>
  <c r="V1529" i="1"/>
  <c r="AD1529" i="1"/>
  <c r="AL1529" i="1"/>
  <c r="G1529" i="1"/>
  <c r="O1529" i="1"/>
  <c r="W1529" i="1"/>
  <c r="AE1529" i="1"/>
  <c r="AM1529" i="1"/>
  <c r="H1529" i="1"/>
  <c r="P1529" i="1"/>
  <c r="X1529" i="1"/>
  <c r="AF1529" i="1"/>
  <c r="AN1529" i="1"/>
  <c r="I1529" i="1"/>
  <c r="Q1529" i="1"/>
  <c r="Y1529" i="1"/>
  <c r="AG1529" i="1"/>
  <c r="J1529" i="1"/>
  <c r="R1529" i="1"/>
  <c r="Z1529" i="1"/>
  <c r="AH1529" i="1"/>
  <c r="E1529" i="1"/>
  <c r="AB1529" i="1"/>
  <c r="D1529" i="1"/>
  <c r="K1529" i="1"/>
  <c r="AC1529" i="1"/>
  <c r="T1529" i="1"/>
  <c r="L1529" i="1"/>
  <c r="AI1529" i="1"/>
  <c r="M1529" i="1"/>
  <c r="AJ1529" i="1"/>
  <c r="S1529" i="1"/>
  <c r="AK1529" i="1"/>
  <c r="AA1529" i="1"/>
  <c r="U1529" i="1"/>
  <c r="F1489" i="1"/>
  <c r="N1489" i="1"/>
  <c r="V1489" i="1"/>
  <c r="AD1489" i="1"/>
  <c r="AL1489" i="1"/>
  <c r="G1489" i="1"/>
  <c r="O1489" i="1"/>
  <c r="W1489" i="1"/>
  <c r="AE1489" i="1"/>
  <c r="AM1489" i="1"/>
  <c r="H1489" i="1"/>
  <c r="P1489" i="1"/>
  <c r="X1489" i="1"/>
  <c r="AF1489" i="1"/>
  <c r="AN1489" i="1"/>
  <c r="I1489" i="1"/>
  <c r="Q1489" i="1"/>
  <c r="Y1489" i="1"/>
  <c r="AG1489" i="1"/>
  <c r="J1489" i="1"/>
  <c r="R1489" i="1"/>
  <c r="Z1489" i="1"/>
  <c r="AH1489" i="1"/>
  <c r="S1489" i="1"/>
  <c r="AK1489" i="1"/>
  <c r="D1489" i="1"/>
  <c r="K1489" i="1"/>
  <c r="T1489" i="1"/>
  <c r="U1489" i="1"/>
  <c r="AC1489" i="1"/>
  <c r="AA1489" i="1"/>
  <c r="E1489" i="1"/>
  <c r="AB1489" i="1"/>
  <c r="AI1489" i="1"/>
  <c r="AJ1489" i="1"/>
  <c r="L1489" i="1"/>
  <c r="M1489" i="1"/>
  <c r="F1449" i="1"/>
  <c r="N1449" i="1"/>
  <c r="V1449" i="1"/>
  <c r="AD1449" i="1"/>
  <c r="AL1449" i="1"/>
  <c r="G1449" i="1"/>
  <c r="O1449" i="1"/>
  <c r="W1449" i="1"/>
  <c r="AE1449" i="1"/>
  <c r="AM1449" i="1"/>
  <c r="H1449" i="1"/>
  <c r="P1449" i="1"/>
  <c r="X1449" i="1"/>
  <c r="AF1449" i="1"/>
  <c r="AN1449" i="1"/>
  <c r="I1449" i="1"/>
  <c r="Q1449" i="1"/>
  <c r="Y1449" i="1"/>
  <c r="AG1449" i="1"/>
  <c r="J1449" i="1"/>
  <c r="R1449" i="1"/>
  <c r="Z1449" i="1"/>
  <c r="AH1449" i="1"/>
  <c r="T1449" i="1"/>
  <c r="U1449" i="1"/>
  <c r="AI1449" i="1"/>
  <c r="AA1449" i="1"/>
  <c r="D1449" i="1"/>
  <c r="L1449" i="1"/>
  <c r="E1449" i="1"/>
  <c r="AB1449" i="1"/>
  <c r="K1449" i="1"/>
  <c r="AC1449" i="1"/>
  <c r="AJ1449" i="1"/>
  <c r="AK1449" i="1"/>
  <c r="M1449" i="1"/>
  <c r="S1449" i="1"/>
  <c r="F1409" i="1"/>
  <c r="N1409" i="1"/>
  <c r="V1409" i="1"/>
  <c r="AD1409" i="1"/>
  <c r="AL1409" i="1"/>
  <c r="G1409" i="1"/>
  <c r="O1409" i="1"/>
  <c r="W1409" i="1"/>
  <c r="AE1409" i="1"/>
  <c r="AM1409" i="1"/>
  <c r="H1409" i="1"/>
  <c r="P1409" i="1"/>
  <c r="X1409" i="1"/>
  <c r="AF1409" i="1"/>
  <c r="AN1409" i="1"/>
  <c r="I1409" i="1"/>
  <c r="Q1409" i="1"/>
  <c r="Y1409" i="1"/>
  <c r="AG1409" i="1"/>
  <c r="J1409" i="1"/>
  <c r="R1409" i="1"/>
  <c r="Z1409" i="1"/>
  <c r="AH1409" i="1"/>
  <c r="K1409" i="1"/>
  <c r="AC1409" i="1"/>
  <c r="L1409" i="1"/>
  <c r="AI1409" i="1"/>
  <c r="M1409" i="1"/>
  <c r="AJ1409" i="1"/>
  <c r="D1409" i="1"/>
  <c r="S1409" i="1"/>
  <c r="AK1409" i="1"/>
  <c r="T1409" i="1"/>
  <c r="U1409" i="1"/>
  <c r="E1409" i="1"/>
  <c r="AA1409" i="1"/>
  <c r="AB1409" i="1"/>
  <c r="E1369" i="1"/>
  <c r="M1369" i="1"/>
  <c r="U1369" i="1"/>
  <c r="AC1369" i="1"/>
  <c r="AK1369" i="1"/>
  <c r="F1369" i="1"/>
  <c r="N1369" i="1"/>
  <c r="V1369" i="1"/>
  <c r="AD1369" i="1"/>
  <c r="AL1369" i="1"/>
  <c r="G1369" i="1"/>
  <c r="O1369" i="1"/>
  <c r="W1369" i="1"/>
  <c r="AE1369" i="1"/>
  <c r="AM1369" i="1"/>
  <c r="H1369" i="1"/>
  <c r="P1369" i="1"/>
  <c r="X1369" i="1"/>
  <c r="AF1369" i="1"/>
  <c r="AN1369" i="1"/>
  <c r="I1369" i="1"/>
  <c r="Q1369" i="1"/>
  <c r="Y1369" i="1"/>
  <c r="AG1369" i="1"/>
  <c r="J1369" i="1"/>
  <c r="AB1369" i="1"/>
  <c r="K1369" i="1"/>
  <c r="AH1369" i="1"/>
  <c r="L1369" i="1"/>
  <c r="AI1369" i="1"/>
  <c r="R1369" i="1"/>
  <c r="AJ1369" i="1"/>
  <c r="S1369" i="1"/>
  <c r="T1369" i="1"/>
  <c r="Z1369" i="1"/>
  <c r="AA1369" i="1"/>
  <c r="D1369" i="1"/>
  <c r="I1329" i="1"/>
  <c r="Q1329" i="1"/>
  <c r="Y1329" i="1"/>
  <c r="AG1329" i="1"/>
  <c r="J1329" i="1"/>
  <c r="R1329" i="1"/>
  <c r="Z1329" i="1"/>
  <c r="AH1329" i="1"/>
  <c r="K1329" i="1"/>
  <c r="S1329" i="1"/>
  <c r="AA1329" i="1"/>
  <c r="AI1329" i="1"/>
  <c r="L1329" i="1"/>
  <c r="T1329" i="1"/>
  <c r="AB1329" i="1"/>
  <c r="AJ1329" i="1"/>
  <c r="E1329" i="1"/>
  <c r="M1329" i="1"/>
  <c r="U1329" i="1"/>
  <c r="AC1329" i="1"/>
  <c r="AK1329" i="1"/>
  <c r="F1329" i="1"/>
  <c r="X1329" i="1"/>
  <c r="G1329" i="1"/>
  <c r="AD1329" i="1"/>
  <c r="H1329" i="1"/>
  <c r="AE1329" i="1"/>
  <c r="N1329" i="1"/>
  <c r="AF1329" i="1"/>
  <c r="O1329" i="1"/>
  <c r="AL1329" i="1"/>
  <c r="AM1329" i="1"/>
  <c r="P1329" i="1"/>
  <c r="AN1329" i="1"/>
  <c r="D1329" i="1"/>
  <c r="V1329" i="1"/>
  <c r="W1329" i="1"/>
  <c r="E1241" i="1"/>
  <c r="M1241" i="1"/>
  <c r="U1241" i="1"/>
  <c r="AC1241" i="1"/>
  <c r="AK1241" i="1"/>
  <c r="F1241" i="1"/>
  <c r="N1241" i="1"/>
  <c r="V1241" i="1"/>
  <c r="AD1241" i="1"/>
  <c r="AL1241" i="1"/>
  <c r="G1241" i="1"/>
  <c r="O1241" i="1"/>
  <c r="W1241" i="1"/>
  <c r="AE1241" i="1"/>
  <c r="AM1241" i="1"/>
  <c r="H1241" i="1"/>
  <c r="P1241" i="1"/>
  <c r="X1241" i="1"/>
  <c r="AF1241" i="1"/>
  <c r="AN1241" i="1"/>
  <c r="I1241" i="1"/>
  <c r="Q1241" i="1"/>
  <c r="Y1241" i="1"/>
  <c r="AG1241" i="1"/>
  <c r="AA1241" i="1"/>
  <c r="J1241" i="1"/>
  <c r="AB1241" i="1"/>
  <c r="K1241" i="1"/>
  <c r="AH1241" i="1"/>
  <c r="L1241" i="1"/>
  <c r="AI1241" i="1"/>
  <c r="R1241" i="1"/>
  <c r="AJ1241" i="1"/>
  <c r="S1241" i="1"/>
  <c r="T1241" i="1"/>
  <c r="Z1241" i="1"/>
  <c r="D1241" i="1"/>
  <c r="I1177" i="1"/>
  <c r="Q1177" i="1"/>
  <c r="Y1177" i="1"/>
  <c r="AG1177" i="1"/>
  <c r="J1177" i="1"/>
  <c r="R1177" i="1"/>
  <c r="Z1177" i="1"/>
  <c r="AH1177" i="1"/>
  <c r="K1177" i="1"/>
  <c r="S1177" i="1"/>
  <c r="AA1177" i="1"/>
  <c r="AI1177" i="1"/>
  <c r="L1177" i="1"/>
  <c r="T1177" i="1"/>
  <c r="AB1177" i="1"/>
  <c r="AJ1177" i="1"/>
  <c r="E1177" i="1"/>
  <c r="M1177" i="1"/>
  <c r="U1177" i="1"/>
  <c r="AC1177" i="1"/>
  <c r="AK1177" i="1"/>
  <c r="O1177" i="1"/>
  <c r="AL1177" i="1"/>
  <c r="P1177" i="1"/>
  <c r="AM1177" i="1"/>
  <c r="V1177" i="1"/>
  <c r="AN1177" i="1"/>
  <c r="W1177" i="1"/>
  <c r="F1177" i="1"/>
  <c r="X1177" i="1"/>
  <c r="AE1177" i="1"/>
  <c r="AF1177" i="1"/>
  <c r="H1177" i="1"/>
  <c r="N1177" i="1"/>
  <c r="G1177" i="1"/>
  <c r="D1177" i="1"/>
  <c r="AD1177" i="1"/>
  <c r="J1081" i="1"/>
  <c r="R1081" i="1"/>
  <c r="Z1081" i="1"/>
  <c r="AH1081" i="1"/>
  <c r="K1081" i="1"/>
  <c r="S1081" i="1"/>
  <c r="AA1081" i="1"/>
  <c r="AI1081" i="1"/>
  <c r="L1081" i="1"/>
  <c r="T1081" i="1"/>
  <c r="AB1081" i="1"/>
  <c r="AJ1081" i="1"/>
  <c r="E1081" i="1"/>
  <c r="M1081" i="1"/>
  <c r="U1081" i="1"/>
  <c r="AC1081" i="1"/>
  <c r="AK1081" i="1"/>
  <c r="F1081" i="1"/>
  <c r="N1081" i="1"/>
  <c r="V1081" i="1"/>
  <c r="AD1081" i="1"/>
  <c r="AL1081" i="1"/>
  <c r="W1081" i="1"/>
  <c r="X1081" i="1"/>
  <c r="G1081" i="1"/>
  <c r="Y1081" i="1"/>
  <c r="H1081" i="1"/>
  <c r="AE1081" i="1"/>
  <c r="I1081" i="1"/>
  <c r="AF1081" i="1"/>
  <c r="AN1081" i="1"/>
  <c r="O1081" i="1"/>
  <c r="P1081" i="1"/>
  <c r="AG1081" i="1"/>
  <c r="Q1081" i="1"/>
  <c r="D1081" i="1"/>
  <c r="AM1081" i="1"/>
  <c r="I745" i="1"/>
  <c r="Q745" i="1"/>
  <c r="Y745" i="1"/>
  <c r="AG745" i="1"/>
  <c r="J745" i="1"/>
  <c r="R745" i="1"/>
  <c r="Z745" i="1"/>
  <c r="AH745" i="1"/>
  <c r="L745" i="1"/>
  <c r="V745" i="1"/>
  <c r="AF745" i="1"/>
  <c r="M745" i="1"/>
  <c r="W745" i="1"/>
  <c r="AI745" i="1"/>
  <c r="N745" i="1"/>
  <c r="X745" i="1"/>
  <c r="AJ745" i="1"/>
  <c r="E745" i="1"/>
  <c r="O745" i="1"/>
  <c r="AA745" i="1"/>
  <c r="AK745" i="1"/>
  <c r="F745" i="1"/>
  <c r="P745" i="1"/>
  <c r="AB745" i="1"/>
  <c r="AL745" i="1"/>
  <c r="G745" i="1"/>
  <c r="AE745" i="1"/>
  <c r="H745" i="1"/>
  <c r="AM745" i="1"/>
  <c r="K745" i="1"/>
  <c r="AN745" i="1"/>
  <c r="S745" i="1"/>
  <c r="T745" i="1"/>
  <c r="U745" i="1"/>
  <c r="AC745" i="1"/>
  <c r="AD745" i="1"/>
  <c r="D745" i="1"/>
  <c r="K1677" i="1"/>
  <c r="S1677" i="1"/>
  <c r="AA1677" i="1"/>
  <c r="AI1677" i="1"/>
  <c r="P1677" i="1"/>
  <c r="L1677" i="1"/>
  <c r="T1677" i="1"/>
  <c r="AB1677" i="1"/>
  <c r="AJ1677" i="1"/>
  <c r="X1677" i="1"/>
  <c r="E1677" i="1"/>
  <c r="M1677" i="1"/>
  <c r="U1677" i="1"/>
  <c r="AC1677" i="1"/>
  <c r="AK1677" i="1"/>
  <c r="H1677" i="1"/>
  <c r="F1677" i="1"/>
  <c r="N1677" i="1"/>
  <c r="V1677" i="1"/>
  <c r="AD1677" i="1"/>
  <c r="AL1677" i="1"/>
  <c r="AF1677" i="1"/>
  <c r="G1677" i="1"/>
  <c r="O1677" i="1"/>
  <c r="W1677" i="1"/>
  <c r="AE1677" i="1"/>
  <c r="AM1677" i="1"/>
  <c r="AN1677" i="1"/>
  <c r="Y1677" i="1"/>
  <c r="Z1677" i="1"/>
  <c r="D1677" i="1"/>
  <c r="AG1677" i="1"/>
  <c r="J1677" i="1"/>
  <c r="R1677" i="1"/>
  <c r="AH1677" i="1"/>
  <c r="I1677" i="1"/>
  <c r="Q1677" i="1"/>
  <c r="K1669" i="1"/>
  <c r="S1669" i="1"/>
  <c r="AA1669" i="1"/>
  <c r="AI1669" i="1"/>
  <c r="X1669" i="1"/>
  <c r="L1669" i="1"/>
  <c r="T1669" i="1"/>
  <c r="AB1669" i="1"/>
  <c r="AJ1669" i="1"/>
  <c r="P1669" i="1"/>
  <c r="E1669" i="1"/>
  <c r="M1669" i="1"/>
  <c r="U1669" i="1"/>
  <c r="AC1669" i="1"/>
  <c r="AK1669" i="1"/>
  <c r="H1669" i="1"/>
  <c r="AF1669" i="1"/>
  <c r="F1669" i="1"/>
  <c r="N1669" i="1"/>
  <c r="V1669" i="1"/>
  <c r="AD1669" i="1"/>
  <c r="AL1669" i="1"/>
  <c r="G1669" i="1"/>
  <c r="O1669" i="1"/>
  <c r="W1669" i="1"/>
  <c r="AE1669" i="1"/>
  <c r="AM1669" i="1"/>
  <c r="AN1669" i="1"/>
  <c r="Y1669" i="1"/>
  <c r="AG1669" i="1"/>
  <c r="R1669" i="1"/>
  <c r="D1669" i="1"/>
  <c r="Z1669" i="1"/>
  <c r="Q1669" i="1"/>
  <c r="AH1669" i="1"/>
  <c r="I1669" i="1"/>
  <c r="J1669" i="1"/>
  <c r="K1661" i="1"/>
  <c r="S1661" i="1"/>
  <c r="AA1661" i="1"/>
  <c r="AI1661" i="1"/>
  <c r="P1661" i="1"/>
  <c r="L1661" i="1"/>
  <c r="T1661" i="1"/>
  <c r="AB1661" i="1"/>
  <c r="AJ1661" i="1"/>
  <c r="E1661" i="1"/>
  <c r="M1661" i="1"/>
  <c r="U1661" i="1"/>
  <c r="AC1661" i="1"/>
  <c r="AK1661" i="1"/>
  <c r="AF1661" i="1"/>
  <c r="F1661" i="1"/>
  <c r="N1661" i="1"/>
  <c r="V1661" i="1"/>
  <c r="AD1661" i="1"/>
  <c r="AL1661" i="1"/>
  <c r="AN1661" i="1"/>
  <c r="G1661" i="1"/>
  <c r="O1661" i="1"/>
  <c r="W1661" i="1"/>
  <c r="AE1661" i="1"/>
  <c r="AM1661" i="1"/>
  <c r="H1661" i="1"/>
  <c r="X1661" i="1"/>
  <c r="Y1661" i="1"/>
  <c r="AG1661" i="1"/>
  <c r="J1661" i="1"/>
  <c r="Z1661" i="1"/>
  <c r="AH1661" i="1"/>
  <c r="R1661" i="1"/>
  <c r="I1661" i="1"/>
  <c r="Q1661" i="1"/>
  <c r="D1661" i="1"/>
  <c r="K1653" i="1"/>
  <c r="S1653" i="1"/>
  <c r="AA1653" i="1"/>
  <c r="AI1653" i="1"/>
  <c r="H1653" i="1"/>
  <c r="L1653" i="1"/>
  <c r="T1653" i="1"/>
  <c r="AB1653" i="1"/>
  <c r="AJ1653" i="1"/>
  <c r="E1653" i="1"/>
  <c r="M1653" i="1"/>
  <c r="U1653" i="1"/>
  <c r="AC1653" i="1"/>
  <c r="AK1653" i="1"/>
  <c r="P1653" i="1"/>
  <c r="AF1653" i="1"/>
  <c r="F1653" i="1"/>
  <c r="N1653" i="1"/>
  <c r="V1653" i="1"/>
  <c r="AD1653" i="1"/>
  <c r="AL1653" i="1"/>
  <c r="AN1653" i="1"/>
  <c r="G1653" i="1"/>
  <c r="O1653" i="1"/>
  <c r="W1653" i="1"/>
  <c r="AE1653" i="1"/>
  <c r="AM1653" i="1"/>
  <c r="X1653" i="1"/>
  <c r="Y1653" i="1"/>
  <c r="AG1653" i="1"/>
  <c r="D1653" i="1"/>
  <c r="Z1653" i="1"/>
  <c r="J1653" i="1"/>
  <c r="Q1653" i="1"/>
  <c r="AH1653" i="1"/>
  <c r="I1653" i="1"/>
  <c r="R1653" i="1"/>
  <c r="K1645" i="1"/>
  <c r="S1645" i="1"/>
  <c r="AA1645" i="1"/>
  <c r="AI1645" i="1"/>
  <c r="P1645" i="1"/>
  <c r="L1645" i="1"/>
  <c r="T1645" i="1"/>
  <c r="AB1645" i="1"/>
  <c r="AJ1645" i="1"/>
  <c r="X1645" i="1"/>
  <c r="E1645" i="1"/>
  <c r="M1645" i="1"/>
  <c r="U1645" i="1"/>
  <c r="AC1645" i="1"/>
  <c r="AK1645" i="1"/>
  <c r="H1645" i="1"/>
  <c r="AN1645" i="1"/>
  <c r="F1645" i="1"/>
  <c r="N1645" i="1"/>
  <c r="V1645" i="1"/>
  <c r="AD1645" i="1"/>
  <c r="AL1645" i="1"/>
  <c r="G1645" i="1"/>
  <c r="O1645" i="1"/>
  <c r="W1645" i="1"/>
  <c r="AE1645" i="1"/>
  <c r="AM1645" i="1"/>
  <c r="AF1645" i="1"/>
  <c r="Y1645" i="1"/>
  <c r="AG1645" i="1"/>
  <c r="J1645" i="1"/>
  <c r="Z1645" i="1"/>
  <c r="D1645" i="1"/>
  <c r="R1645" i="1"/>
  <c r="AH1645" i="1"/>
  <c r="I1645" i="1"/>
  <c r="Q1645" i="1"/>
  <c r="K1637" i="1"/>
  <c r="S1637" i="1"/>
  <c r="AA1637" i="1"/>
  <c r="AI1637" i="1"/>
  <c r="X1637" i="1"/>
  <c r="L1637" i="1"/>
  <c r="T1637" i="1"/>
  <c r="AB1637" i="1"/>
  <c r="AJ1637" i="1"/>
  <c r="P1637" i="1"/>
  <c r="E1637" i="1"/>
  <c r="M1637" i="1"/>
  <c r="U1637" i="1"/>
  <c r="AC1637" i="1"/>
  <c r="AK1637" i="1"/>
  <c r="H1637" i="1"/>
  <c r="AN1637" i="1"/>
  <c r="F1637" i="1"/>
  <c r="N1637" i="1"/>
  <c r="V1637" i="1"/>
  <c r="AD1637" i="1"/>
  <c r="AL1637" i="1"/>
  <c r="AF1637" i="1"/>
  <c r="G1637" i="1"/>
  <c r="O1637" i="1"/>
  <c r="W1637" i="1"/>
  <c r="AE1637" i="1"/>
  <c r="AM1637" i="1"/>
  <c r="Y1637" i="1"/>
  <c r="Z1637" i="1"/>
  <c r="D1637" i="1"/>
  <c r="AG1637" i="1"/>
  <c r="Q1637" i="1"/>
  <c r="AH1637" i="1"/>
  <c r="I1637" i="1"/>
  <c r="J1637" i="1"/>
  <c r="R1637" i="1"/>
  <c r="G1629" i="1"/>
  <c r="O1629" i="1"/>
  <c r="W1629" i="1"/>
  <c r="AE1629" i="1"/>
  <c r="AM1629" i="1"/>
  <c r="D1629" i="1"/>
  <c r="L1629" i="1"/>
  <c r="H1629" i="1"/>
  <c r="P1629" i="1"/>
  <c r="X1629" i="1"/>
  <c r="AF1629" i="1"/>
  <c r="AN1629" i="1"/>
  <c r="T1629" i="1"/>
  <c r="I1629" i="1"/>
  <c r="Q1629" i="1"/>
  <c r="Y1629" i="1"/>
  <c r="AG1629" i="1"/>
  <c r="J1629" i="1"/>
  <c r="R1629" i="1"/>
  <c r="Z1629" i="1"/>
  <c r="AH1629" i="1"/>
  <c r="AB1629" i="1"/>
  <c r="K1629" i="1"/>
  <c r="S1629" i="1"/>
  <c r="AA1629" i="1"/>
  <c r="AI1629" i="1"/>
  <c r="AJ1629" i="1"/>
  <c r="U1629" i="1"/>
  <c r="V1629" i="1"/>
  <c r="F1629" i="1"/>
  <c r="AC1629" i="1"/>
  <c r="AL1629" i="1"/>
  <c r="AD1629" i="1"/>
  <c r="E1629" i="1"/>
  <c r="AK1629" i="1"/>
  <c r="N1629" i="1"/>
  <c r="M1629" i="1"/>
  <c r="G1621" i="1"/>
  <c r="O1621" i="1"/>
  <c r="W1621" i="1"/>
  <c r="AE1621" i="1"/>
  <c r="AM1621" i="1"/>
  <c r="D1621" i="1"/>
  <c r="AB1621" i="1"/>
  <c r="H1621" i="1"/>
  <c r="P1621" i="1"/>
  <c r="X1621" i="1"/>
  <c r="AF1621" i="1"/>
  <c r="AN1621" i="1"/>
  <c r="I1621" i="1"/>
  <c r="Q1621" i="1"/>
  <c r="Y1621" i="1"/>
  <c r="AG1621" i="1"/>
  <c r="AJ1621" i="1"/>
  <c r="J1621" i="1"/>
  <c r="R1621" i="1"/>
  <c r="Z1621" i="1"/>
  <c r="AH1621" i="1"/>
  <c r="L1621" i="1"/>
  <c r="K1621" i="1"/>
  <c r="S1621" i="1"/>
  <c r="AA1621" i="1"/>
  <c r="AI1621" i="1"/>
  <c r="T1621" i="1"/>
  <c r="U1621" i="1"/>
  <c r="N1621" i="1"/>
  <c r="V1621" i="1"/>
  <c r="M1621" i="1"/>
  <c r="AC1621" i="1"/>
  <c r="AL1621" i="1"/>
  <c r="AD1621" i="1"/>
  <c r="E1621" i="1"/>
  <c r="AK1621" i="1"/>
  <c r="F1621" i="1"/>
  <c r="K1613" i="1"/>
  <c r="S1613" i="1"/>
  <c r="AA1613" i="1"/>
  <c r="AI1613" i="1"/>
  <c r="D1613" i="1"/>
  <c r="P1613" i="1"/>
  <c r="L1613" i="1"/>
  <c r="T1613" i="1"/>
  <c r="AB1613" i="1"/>
  <c r="AJ1613" i="1"/>
  <c r="H1613" i="1"/>
  <c r="E1613" i="1"/>
  <c r="M1613" i="1"/>
  <c r="U1613" i="1"/>
  <c r="AC1613" i="1"/>
  <c r="AK1613" i="1"/>
  <c r="AF1613" i="1"/>
  <c r="F1613" i="1"/>
  <c r="N1613" i="1"/>
  <c r="V1613" i="1"/>
  <c r="AD1613" i="1"/>
  <c r="AL1613" i="1"/>
  <c r="AN1613" i="1"/>
  <c r="G1613" i="1"/>
  <c r="O1613" i="1"/>
  <c r="W1613" i="1"/>
  <c r="AE1613" i="1"/>
  <c r="AM1613" i="1"/>
  <c r="X1613" i="1"/>
  <c r="Q1613" i="1"/>
  <c r="R1613" i="1"/>
  <c r="Y1613" i="1"/>
  <c r="AH1613" i="1"/>
  <c r="Z1613" i="1"/>
  <c r="J1613" i="1"/>
  <c r="AG1613" i="1"/>
  <c r="I1613" i="1"/>
  <c r="K1605" i="1"/>
  <c r="S1605" i="1"/>
  <c r="AA1605" i="1"/>
  <c r="AI1605" i="1"/>
  <c r="X1605" i="1"/>
  <c r="L1605" i="1"/>
  <c r="T1605" i="1"/>
  <c r="AB1605" i="1"/>
  <c r="AJ1605" i="1"/>
  <c r="D1605" i="1"/>
  <c r="P1605" i="1"/>
  <c r="E1605" i="1"/>
  <c r="M1605" i="1"/>
  <c r="U1605" i="1"/>
  <c r="AC1605" i="1"/>
  <c r="AK1605" i="1"/>
  <c r="AF1605" i="1"/>
  <c r="F1605" i="1"/>
  <c r="N1605" i="1"/>
  <c r="V1605" i="1"/>
  <c r="AD1605" i="1"/>
  <c r="AL1605" i="1"/>
  <c r="G1605" i="1"/>
  <c r="O1605" i="1"/>
  <c r="W1605" i="1"/>
  <c r="AE1605" i="1"/>
  <c r="AM1605" i="1"/>
  <c r="H1605" i="1"/>
  <c r="AN1605" i="1"/>
  <c r="Q1605" i="1"/>
  <c r="R1605" i="1"/>
  <c r="Y1605" i="1"/>
  <c r="AH1605" i="1"/>
  <c r="Z1605" i="1"/>
  <c r="AG1605" i="1"/>
  <c r="J1605" i="1"/>
  <c r="I1605" i="1"/>
  <c r="K1597" i="1"/>
  <c r="S1597" i="1"/>
  <c r="AA1597" i="1"/>
  <c r="AI1597" i="1"/>
  <c r="P1597" i="1"/>
  <c r="L1597" i="1"/>
  <c r="T1597" i="1"/>
  <c r="AB1597" i="1"/>
  <c r="AJ1597" i="1"/>
  <c r="D1597" i="1"/>
  <c r="H1597" i="1"/>
  <c r="E1597" i="1"/>
  <c r="M1597" i="1"/>
  <c r="U1597" i="1"/>
  <c r="AC1597" i="1"/>
  <c r="AK1597" i="1"/>
  <c r="AF1597" i="1"/>
  <c r="F1597" i="1"/>
  <c r="N1597" i="1"/>
  <c r="V1597" i="1"/>
  <c r="AD1597" i="1"/>
  <c r="AL1597" i="1"/>
  <c r="AN1597" i="1"/>
  <c r="G1597" i="1"/>
  <c r="O1597" i="1"/>
  <c r="W1597" i="1"/>
  <c r="AE1597" i="1"/>
  <c r="AM1597" i="1"/>
  <c r="X1597" i="1"/>
  <c r="Q1597" i="1"/>
  <c r="AH1597" i="1"/>
  <c r="J1597" i="1"/>
  <c r="R1597" i="1"/>
  <c r="I1597" i="1"/>
  <c r="Y1597" i="1"/>
  <c r="Z1597" i="1"/>
  <c r="AG1597" i="1"/>
  <c r="F1573" i="1"/>
  <c r="N1573" i="1"/>
  <c r="V1573" i="1"/>
  <c r="AD1573" i="1"/>
  <c r="AL1573" i="1"/>
  <c r="G1573" i="1"/>
  <c r="O1573" i="1"/>
  <c r="W1573" i="1"/>
  <c r="AE1573" i="1"/>
  <c r="AM1573" i="1"/>
  <c r="H1573" i="1"/>
  <c r="P1573" i="1"/>
  <c r="X1573" i="1"/>
  <c r="AF1573" i="1"/>
  <c r="AN1573" i="1"/>
  <c r="I1573" i="1"/>
  <c r="Q1573" i="1"/>
  <c r="Y1573" i="1"/>
  <c r="AG1573" i="1"/>
  <c r="J1573" i="1"/>
  <c r="R1573" i="1"/>
  <c r="Z1573" i="1"/>
  <c r="AH1573" i="1"/>
  <c r="U1573" i="1"/>
  <c r="AA1573" i="1"/>
  <c r="M1573" i="1"/>
  <c r="E1573" i="1"/>
  <c r="AB1573" i="1"/>
  <c r="K1573" i="1"/>
  <c r="AC1573" i="1"/>
  <c r="L1573" i="1"/>
  <c r="AI1573" i="1"/>
  <c r="D1573" i="1"/>
  <c r="AJ1573" i="1"/>
  <c r="S1573" i="1"/>
  <c r="T1573" i="1"/>
  <c r="AK1573" i="1"/>
  <c r="F1565" i="1"/>
  <c r="N1565" i="1"/>
  <c r="V1565" i="1"/>
  <c r="AD1565" i="1"/>
  <c r="AL1565" i="1"/>
  <c r="G1565" i="1"/>
  <c r="O1565" i="1"/>
  <c r="W1565" i="1"/>
  <c r="AE1565" i="1"/>
  <c r="AM1565" i="1"/>
  <c r="H1565" i="1"/>
  <c r="P1565" i="1"/>
  <c r="X1565" i="1"/>
  <c r="AF1565" i="1"/>
  <c r="AN1565" i="1"/>
  <c r="I1565" i="1"/>
  <c r="Q1565" i="1"/>
  <c r="Y1565" i="1"/>
  <c r="AG1565" i="1"/>
  <c r="J1565" i="1"/>
  <c r="R1565" i="1"/>
  <c r="Z1565" i="1"/>
  <c r="AH1565" i="1"/>
  <c r="L1565" i="1"/>
  <c r="AI1565" i="1"/>
  <c r="AA1565" i="1"/>
  <c r="M1565" i="1"/>
  <c r="AJ1565" i="1"/>
  <c r="S1565" i="1"/>
  <c r="AK1565" i="1"/>
  <c r="T1565" i="1"/>
  <c r="U1565" i="1"/>
  <c r="D1565" i="1"/>
  <c r="E1565" i="1"/>
  <c r="AB1565" i="1"/>
  <c r="K1565" i="1"/>
  <c r="AC1565" i="1"/>
  <c r="F1557" i="1"/>
  <c r="N1557" i="1"/>
  <c r="V1557" i="1"/>
  <c r="AD1557" i="1"/>
  <c r="AL1557" i="1"/>
  <c r="G1557" i="1"/>
  <c r="O1557" i="1"/>
  <c r="W1557" i="1"/>
  <c r="AE1557" i="1"/>
  <c r="AM1557" i="1"/>
  <c r="H1557" i="1"/>
  <c r="P1557" i="1"/>
  <c r="X1557" i="1"/>
  <c r="AF1557" i="1"/>
  <c r="AN1557" i="1"/>
  <c r="I1557" i="1"/>
  <c r="Q1557" i="1"/>
  <c r="Y1557" i="1"/>
  <c r="AG1557" i="1"/>
  <c r="J1557" i="1"/>
  <c r="R1557" i="1"/>
  <c r="Z1557" i="1"/>
  <c r="AH1557" i="1"/>
  <c r="U1557" i="1"/>
  <c r="AA1557" i="1"/>
  <c r="E1557" i="1"/>
  <c r="AB1557" i="1"/>
  <c r="M1557" i="1"/>
  <c r="K1557" i="1"/>
  <c r="AC1557" i="1"/>
  <c r="L1557" i="1"/>
  <c r="AI1557" i="1"/>
  <c r="D1557" i="1"/>
  <c r="AJ1557" i="1"/>
  <c r="S1557" i="1"/>
  <c r="T1557" i="1"/>
  <c r="AK1557" i="1"/>
  <c r="F1549" i="1"/>
  <c r="N1549" i="1"/>
  <c r="V1549" i="1"/>
  <c r="AD1549" i="1"/>
  <c r="AL1549" i="1"/>
  <c r="G1549" i="1"/>
  <c r="O1549" i="1"/>
  <c r="W1549" i="1"/>
  <c r="AE1549" i="1"/>
  <c r="AM1549" i="1"/>
  <c r="H1549" i="1"/>
  <c r="P1549" i="1"/>
  <c r="X1549" i="1"/>
  <c r="AF1549" i="1"/>
  <c r="AN1549" i="1"/>
  <c r="I1549" i="1"/>
  <c r="Q1549" i="1"/>
  <c r="Y1549" i="1"/>
  <c r="AG1549" i="1"/>
  <c r="J1549" i="1"/>
  <c r="R1549" i="1"/>
  <c r="Z1549" i="1"/>
  <c r="AH1549" i="1"/>
  <c r="L1549" i="1"/>
  <c r="AI1549" i="1"/>
  <c r="M1549" i="1"/>
  <c r="AJ1549" i="1"/>
  <c r="S1549" i="1"/>
  <c r="AK1549" i="1"/>
  <c r="AA1549" i="1"/>
  <c r="T1549" i="1"/>
  <c r="U1549" i="1"/>
  <c r="D1549" i="1"/>
  <c r="AB1549" i="1"/>
  <c r="AC1549" i="1"/>
  <c r="E1549" i="1"/>
  <c r="K1549" i="1"/>
  <c r="F1541" i="1"/>
  <c r="N1541" i="1"/>
  <c r="V1541" i="1"/>
  <c r="AD1541" i="1"/>
  <c r="AL1541" i="1"/>
  <c r="G1541" i="1"/>
  <c r="O1541" i="1"/>
  <c r="W1541" i="1"/>
  <c r="AE1541" i="1"/>
  <c r="AM1541" i="1"/>
  <c r="H1541" i="1"/>
  <c r="P1541" i="1"/>
  <c r="X1541" i="1"/>
  <c r="AF1541" i="1"/>
  <c r="AN1541" i="1"/>
  <c r="I1541" i="1"/>
  <c r="Q1541" i="1"/>
  <c r="Y1541" i="1"/>
  <c r="AG1541" i="1"/>
  <c r="J1541" i="1"/>
  <c r="R1541" i="1"/>
  <c r="Z1541" i="1"/>
  <c r="AH1541" i="1"/>
  <c r="U1541" i="1"/>
  <c r="M1541" i="1"/>
  <c r="AA1541" i="1"/>
  <c r="E1541" i="1"/>
  <c r="AB1541" i="1"/>
  <c r="K1541" i="1"/>
  <c r="AC1541" i="1"/>
  <c r="AJ1541" i="1"/>
  <c r="L1541" i="1"/>
  <c r="AI1541" i="1"/>
  <c r="D1541" i="1"/>
  <c r="AK1541" i="1"/>
  <c r="S1541" i="1"/>
  <c r="T1541" i="1"/>
  <c r="F1533" i="1"/>
  <c r="N1533" i="1"/>
  <c r="V1533" i="1"/>
  <c r="AD1533" i="1"/>
  <c r="AL1533" i="1"/>
  <c r="G1533" i="1"/>
  <c r="O1533" i="1"/>
  <c r="W1533" i="1"/>
  <c r="AE1533" i="1"/>
  <c r="AM1533" i="1"/>
  <c r="H1533" i="1"/>
  <c r="P1533" i="1"/>
  <c r="X1533" i="1"/>
  <c r="AF1533" i="1"/>
  <c r="AN1533" i="1"/>
  <c r="I1533" i="1"/>
  <c r="Q1533" i="1"/>
  <c r="Y1533" i="1"/>
  <c r="AG1533" i="1"/>
  <c r="J1533" i="1"/>
  <c r="R1533" i="1"/>
  <c r="Z1533" i="1"/>
  <c r="AH1533" i="1"/>
  <c r="L1533" i="1"/>
  <c r="AI1533" i="1"/>
  <c r="M1533" i="1"/>
  <c r="AJ1533" i="1"/>
  <c r="S1533" i="1"/>
  <c r="AK1533" i="1"/>
  <c r="AA1533" i="1"/>
  <c r="T1533" i="1"/>
  <c r="U1533" i="1"/>
  <c r="D1533" i="1"/>
  <c r="E1533" i="1"/>
  <c r="K1533" i="1"/>
  <c r="AB1533" i="1"/>
  <c r="AC1533" i="1"/>
  <c r="F1525" i="1"/>
  <c r="N1525" i="1"/>
  <c r="V1525" i="1"/>
  <c r="AD1525" i="1"/>
  <c r="AL1525" i="1"/>
  <c r="G1525" i="1"/>
  <c r="O1525" i="1"/>
  <c r="W1525" i="1"/>
  <c r="AE1525" i="1"/>
  <c r="AM1525" i="1"/>
  <c r="H1525" i="1"/>
  <c r="P1525" i="1"/>
  <c r="X1525" i="1"/>
  <c r="AF1525" i="1"/>
  <c r="AN1525" i="1"/>
  <c r="I1525" i="1"/>
  <c r="Q1525" i="1"/>
  <c r="Y1525" i="1"/>
  <c r="AG1525" i="1"/>
  <c r="J1525" i="1"/>
  <c r="R1525" i="1"/>
  <c r="Z1525" i="1"/>
  <c r="AH1525" i="1"/>
  <c r="U1525" i="1"/>
  <c r="M1525" i="1"/>
  <c r="AA1525" i="1"/>
  <c r="E1525" i="1"/>
  <c r="AB1525" i="1"/>
  <c r="AJ1525" i="1"/>
  <c r="K1525" i="1"/>
  <c r="AC1525" i="1"/>
  <c r="L1525" i="1"/>
  <c r="AI1525" i="1"/>
  <c r="D1525" i="1"/>
  <c r="AK1525" i="1"/>
  <c r="S1525" i="1"/>
  <c r="T1525" i="1"/>
  <c r="F1517" i="1"/>
  <c r="N1517" i="1"/>
  <c r="V1517" i="1"/>
  <c r="AD1517" i="1"/>
  <c r="AL1517" i="1"/>
  <c r="G1517" i="1"/>
  <c r="O1517" i="1"/>
  <c r="W1517" i="1"/>
  <c r="AE1517" i="1"/>
  <c r="AM1517" i="1"/>
  <c r="H1517" i="1"/>
  <c r="P1517" i="1"/>
  <c r="X1517" i="1"/>
  <c r="AF1517" i="1"/>
  <c r="AN1517" i="1"/>
  <c r="I1517" i="1"/>
  <c r="Q1517" i="1"/>
  <c r="Y1517" i="1"/>
  <c r="AG1517" i="1"/>
  <c r="J1517" i="1"/>
  <c r="R1517" i="1"/>
  <c r="Z1517" i="1"/>
  <c r="AH1517" i="1"/>
  <c r="L1517" i="1"/>
  <c r="AI1517" i="1"/>
  <c r="AA1517" i="1"/>
  <c r="M1517" i="1"/>
  <c r="AJ1517" i="1"/>
  <c r="S1517" i="1"/>
  <c r="AK1517" i="1"/>
  <c r="T1517" i="1"/>
  <c r="U1517" i="1"/>
  <c r="D1517" i="1"/>
  <c r="E1517" i="1"/>
  <c r="K1517" i="1"/>
  <c r="AB1517" i="1"/>
  <c r="AC1517" i="1"/>
  <c r="F1509" i="1"/>
  <c r="N1509" i="1"/>
  <c r="V1509" i="1"/>
  <c r="AD1509" i="1"/>
  <c r="AL1509" i="1"/>
  <c r="G1509" i="1"/>
  <c r="O1509" i="1"/>
  <c r="W1509" i="1"/>
  <c r="AE1509" i="1"/>
  <c r="AM1509" i="1"/>
  <c r="H1509" i="1"/>
  <c r="P1509" i="1"/>
  <c r="X1509" i="1"/>
  <c r="AF1509" i="1"/>
  <c r="AN1509" i="1"/>
  <c r="I1509" i="1"/>
  <c r="Q1509" i="1"/>
  <c r="Y1509" i="1"/>
  <c r="AG1509" i="1"/>
  <c r="J1509" i="1"/>
  <c r="R1509" i="1"/>
  <c r="Z1509" i="1"/>
  <c r="AH1509" i="1"/>
  <c r="U1509" i="1"/>
  <c r="AA1509" i="1"/>
  <c r="AJ1509" i="1"/>
  <c r="E1509" i="1"/>
  <c r="AB1509" i="1"/>
  <c r="M1509" i="1"/>
  <c r="K1509" i="1"/>
  <c r="AC1509" i="1"/>
  <c r="L1509" i="1"/>
  <c r="AI1509" i="1"/>
  <c r="D1509" i="1"/>
  <c r="S1509" i="1"/>
  <c r="T1509" i="1"/>
  <c r="AK1509" i="1"/>
  <c r="F1501" i="1"/>
  <c r="N1501" i="1"/>
  <c r="V1501" i="1"/>
  <c r="AD1501" i="1"/>
  <c r="AL1501" i="1"/>
  <c r="G1501" i="1"/>
  <c r="O1501" i="1"/>
  <c r="W1501" i="1"/>
  <c r="AE1501" i="1"/>
  <c r="AM1501" i="1"/>
  <c r="H1501" i="1"/>
  <c r="P1501" i="1"/>
  <c r="X1501" i="1"/>
  <c r="AF1501" i="1"/>
  <c r="AN1501" i="1"/>
  <c r="I1501" i="1"/>
  <c r="Q1501" i="1"/>
  <c r="Y1501" i="1"/>
  <c r="AG1501" i="1"/>
  <c r="J1501" i="1"/>
  <c r="R1501" i="1"/>
  <c r="Z1501" i="1"/>
  <c r="AH1501" i="1"/>
  <c r="L1501" i="1"/>
  <c r="AI1501" i="1"/>
  <c r="M1501" i="1"/>
  <c r="AJ1501" i="1"/>
  <c r="S1501" i="1"/>
  <c r="AK1501" i="1"/>
  <c r="T1501" i="1"/>
  <c r="U1501" i="1"/>
  <c r="D1501" i="1"/>
  <c r="AA1501" i="1"/>
  <c r="K1501" i="1"/>
  <c r="AB1501" i="1"/>
  <c r="E1501" i="1"/>
  <c r="AC1501" i="1"/>
  <c r="F1493" i="1"/>
  <c r="N1493" i="1"/>
  <c r="V1493" i="1"/>
  <c r="AD1493" i="1"/>
  <c r="AL1493" i="1"/>
  <c r="G1493" i="1"/>
  <c r="O1493" i="1"/>
  <c r="W1493" i="1"/>
  <c r="AE1493" i="1"/>
  <c r="AM1493" i="1"/>
  <c r="H1493" i="1"/>
  <c r="P1493" i="1"/>
  <c r="X1493" i="1"/>
  <c r="AF1493" i="1"/>
  <c r="AN1493" i="1"/>
  <c r="I1493" i="1"/>
  <c r="Q1493" i="1"/>
  <c r="Y1493" i="1"/>
  <c r="AG1493" i="1"/>
  <c r="J1493" i="1"/>
  <c r="R1493" i="1"/>
  <c r="Z1493" i="1"/>
  <c r="AH1493" i="1"/>
  <c r="U1493" i="1"/>
  <c r="AA1493" i="1"/>
  <c r="AJ1493" i="1"/>
  <c r="E1493" i="1"/>
  <c r="AB1493" i="1"/>
  <c r="K1493" i="1"/>
  <c r="AC1493" i="1"/>
  <c r="L1493" i="1"/>
  <c r="AI1493" i="1"/>
  <c r="D1493" i="1"/>
  <c r="M1493" i="1"/>
  <c r="S1493" i="1"/>
  <c r="T1493" i="1"/>
  <c r="AK1493" i="1"/>
  <c r="J1485" i="1"/>
  <c r="R1485" i="1"/>
  <c r="Z1485" i="1"/>
  <c r="AH1485" i="1"/>
  <c r="K1485" i="1"/>
  <c r="S1485" i="1"/>
  <c r="AA1485" i="1"/>
  <c r="AI1485" i="1"/>
  <c r="L1485" i="1"/>
  <c r="T1485" i="1"/>
  <c r="AB1485" i="1"/>
  <c r="AJ1485" i="1"/>
  <c r="E1485" i="1"/>
  <c r="M1485" i="1"/>
  <c r="U1485" i="1"/>
  <c r="AC1485" i="1"/>
  <c r="AK1485" i="1"/>
  <c r="F1485" i="1"/>
  <c r="N1485" i="1"/>
  <c r="V1485" i="1"/>
  <c r="AD1485" i="1"/>
  <c r="AL1485" i="1"/>
  <c r="Q1485" i="1"/>
  <c r="AN1485" i="1"/>
  <c r="I1485" i="1"/>
  <c r="W1485" i="1"/>
  <c r="X1485" i="1"/>
  <c r="AF1485" i="1"/>
  <c r="D1485" i="1"/>
  <c r="G1485" i="1"/>
  <c r="Y1485" i="1"/>
  <c r="H1485" i="1"/>
  <c r="AE1485" i="1"/>
  <c r="O1485" i="1"/>
  <c r="P1485" i="1"/>
  <c r="AG1485" i="1"/>
  <c r="AM1485" i="1"/>
  <c r="J1477" i="1"/>
  <c r="R1477" i="1"/>
  <c r="Z1477" i="1"/>
  <c r="AH1477" i="1"/>
  <c r="K1477" i="1"/>
  <c r="S1477" i="1"/>
  <c r="AA1477" i="1"/>
  <c r="AI1477" i="1"/>
  <c r="L1477" i="1"/>
  <c r="T1477" i="1"/>
  <c r="AB1477" i="1"/>
  <c r="AJ1477" i="1"/>
  <c r="E1477" i="1"/>
  <c r="M1477" i="1"/>
  <c r="U1477" i="1"/>
  <c r="AC1477" i="1"/>
  <c r="AK1477" i="1"/>
  <c r="F1477" i="1"/>
  <c r="N1477" i="1"/>
  <c r="V1477" i="1"/>
  <c r="AD1477" i="1"/>
  <c r="AL1477" i="1"/>
  <c r="H1477" i="1"/>
  <c r="AE1477" i="1"/>
  <c r="D1477" i="1"/>
  <c r="I1477" i="1"/>
  <c r="AF1477" i="1"/>
  <c r="W1477" i="1"/>
  <c r="O1477" i="1"/>
  <c r="AG1477" i="1"/>
  <c r="P1477" i="1"/>
  <c r="AM1477" i="1"/>
  <c r="Q1477" i="1"/>
  <c r="AN1477" i="1"/>
  <c r="X1477" i="1"/>
  <c r="Y1477" i="1"/>
  <c r="G1477" i="1"/>
  <c r="F1469" i="1"/>
  <c r="N1469" i="1"/>
  <c r="V1469" i="1"/>
  <c r="AD1469" i="1"/>
  <c r="AL1469" i="1"/>
  <c r="G1469" i="1"/>
  <c r="O1469" i="1"/>
  <c r="W1469" i="1"/>
  <c r="AE1469" i="1"/>
  <c r="AM1469" i="1"/>
  <c r="H1469" i="1"/>
  <c r="P1469" i="1"/>
  <c r="X1469" i="1"/>
  <c r="AF1469" i="1"/>
  <c r="AN1469" i="1"/>
  <c r="I1469" i="1"/>
  <c r="Q1469" i="1"/>
  <c r="Y1469" i="1"/>
  <c r="AG1469" i="1"/>
  <c r="J1469" i="1"/>
  <c r="R1469" i="1"/>
  <c r="Z1469" i="1"/>
  <c r="AH1469" i="1"/>
  <c r="AA1469" i="1"/>
  <c r="E1469" i="1"/>
  <c r="AB1469" i="1"/>
  <c r="S1469" i="1"/>
  <c r="K1469" i="1"/>
  <c r="AC1469" i="1"/>
  <c r="L1469" i="1"/>
  <c r="AI1469" i="1"/>
  <c r="AK1469" i="1"/>
  <c r="M1469" i="1"/>
  <c r="AJ1469" i="1"/>
  <c r="T1469" i="1"/>
  <c r="U1469" i="1"/>
  <c r="D1469" i="1"/>
  <c r="F1461" i="1"/>
  <c r="N1461" i="1"/>
  <c r="V1461" i="1"/>
  <c r="AD1461" i="1"/>
  <c r="AL1461" i="1"/>
  <c r="G1461" i="1"/>
  <c r="O1461" i="1"/>
  <c r="W1461" i="1"/>
  <c r="AE1461" i="1"/>
  <c r="AM1461" i="1"/>
  <c r="H1461" i="1"/>
  <c r="P1461" i="1"/>
  <c r="X1461" i="1"/>
  <c r="AF1461" i="1"/>
  <c r="AN1461" i="1"/>
  <c r="I1461" i="1"/>
  <c r="Q1461" i="1"/>
  <c r="Y1461" i="1"/>
  <c r="AG1461" i="1"/>
  <c r="J1461" i="1"/>
  <c r="R1461" i="1"/>
  <c r="Z1461" i="1"/>
  <c r="AH1461" i="1"/>
  <c r="M1461" i="1"/>
  <c r="AJ1461" i="1"/>
  <c r="S1461" i="1"/>
  <c r="AK1461" i="1"/>
  <c r="E1461" i="1"/>
  <c r="T1461" i="1"/>
  <c r="U1461" i="1"/>
  <c r="AB1461" i="1"/>
  <c r="AA1461" i="1"/>
  <c r="D1461" i="1"/>
  <c r="L1461" i="1"/>
  <c r="K1461" i="1"/>
  <c r="AC1461" i="1"/>
  <c r="AI1461" i="1"/>
  <c r="F1453" i="1"/>
  <c r="N1453" i="1"/>
  <c r="V1453" i="1"/>
  <c r="AD1453" i="1"/>
  <c r="AL1453" i="1"/>
  <c r="G1453" i="1"/>
  <c r="O1453" i="1"/>
  <c r="W1453" i="1"/>
  <c r="AE1453" i="1"/>
  <c r="AM1453" i="1"/>
  <c r="H1453" i="1"/>
  <c r="P1453" i="1"/>
  <c r="X1453" i="1"/>
  <c r="AF1453" i="1"/>
  <c r="AN1453" i="1"/>
  <c r="I1453" i="1"/>
  <c r="Q1453" i="1"/>
  <c r="Y1453" i="1"/>
  <c r="AG1453" i="1"/>
  <c r="J1453" i="1"/>
  <c r="R1453" i="1"/>
  <c r="Z1453" i="1"/>
  <c r="AH1453" i="1"/>
  <c r="AA1453" i="1"/>
  <c r="AK1453" i="1"/>
  <c r="E1453" i="1"/>
  <c r="AB1453" i="1"/>
  <c r="K1453" i="1"/>
  <c r="AC1453" i="1"/>
  <c r="L1453" i="1"/>
  <c r="AI1453" i="1"/>
  <c r="S1453" i="1"/>
  <c r="M1453" i="1"/>
  <c r="AJ1453" i="1"/>
  <c r="D1453" i="1"/>
  <c r="T1453" i="1"/>
  <c r="U1453" i="1"/>
  <c r="F1445" i="1"/>
  <c r="N1445" i="1"/>
  <c r="V1445" i="1"/>
  <c r="AD1445" i="1"/>
  <c r="AL1445" i="1"/>
  <c r="G1445" i="1"/>
  <c r="O1445" i="1"/>
  <c r="W1445" i="1"/>
  <c r="AE1445" i="1"/>
  <c r="AM1445" i="1"/>
  <c r="H1445" i="1"/>
  <c r="P1445" i="1"/>
  <c r="X1445" i="1"/>
  <c r="AF1445" i="1"/>
  <c r="AN1445" i="1"/>
  <c r="I1445" i="1"/>
  <c r="Q1445" i="1"/>
  <c r="Y1445" i="1"/>
  <c r="AG1445" i="1"/>
  <c r="J1445" i="1"/>
  <c r="R1445" i="1"/>
  <c r="Z1445" i="1"/>
  <c r="AH1445" i="1"/>
  <c r="M1445" i="1"/>
  <c r="AJ1445" i="1"/>
  <c r="S1445" i="1"/>
  <c r="AK1445" i="1"/>
  <c r="T1445" i="1"/>
  <c r="AB1445" i="1"/>
  <c r="U1445" i="1"/>
  <c r="AA1445" i="1"/>
  <c r="E1445" i="1"/>
  <c r="AC1445" i="1"/>
  <c r="AI1445" i="1"/>
  <c r="D1445" i="1"/>
  <c r="K1445" i="1"/>
  <c r="L1445" i="1"/>
  <c r="F1437" i="1"/>
  <c r="N1437" i="1"/>
  <c r="V1437" i="1"/>
  <c r="AD1437" i="1"/>
  <c r="AL1437" i="1"/>
  <c r="G1437" i="1"/>
  <c r="O1437" i="1"/>
  <c r="W1437" i="1"/>
  <c r="AE1437" i="1"/>
  <c r="AM1437" i="1"/>
  <c r="H1437" i="1"/>
  <c r="P1437" i="1"/>
  <c r="X1437" i="1"/>
  <c r="AF1437" i="1"/>
  <c r="AN1437" i="1"/>
  <c r="I1437" i="1"/>
  <c r="Q1437" i="1"/>
  <c r="Y1437" i="1"/>
  <c r="AG1437" i="1"/>
  <c r="J1437" i="1"/>
  <c r="R1437" i="1"/>
  <c r="Z1437" i="1"/>
  <c r="AH1437" i="1"/>
  <c r="AA1437" i="1"/>
  <c r="E1437" i="1"/>
  <c r="AB1437" i="1"/>
  <c r="K1437" i="1"/>
  <c r="AC1437" i="1"/>
  <c r="S1437" i="1"/>
  <c r="L1437" i="1"/>
  <c r="AI1437" i="1"/>
  <c r="AK1437" i="1"/>
  <c r="M1437" i="1"/>
  <c r="AJ1437" i="1"/>
  <c r="D1437" i="1"/>
  <c r="T1437" i="1"/>
  <c r="U1437" i="1"/>
  <c r="F1429" i="1"/>
  <c r="N1429" i="1"/>
  <c r="V1429" i="1"/>
  <c r="AD1429" i="1"/>
  <c r="AL1429" i="1"/>
  <c r="G1429" i="1"/>
  <c r="O1429" i="1"/>
  <c r="W1429" i="1"/>
  <c r="AE1429" i="1"/>
  <c r="AM1429" i="1"/>
  <c r="H1429" i="1"/>
  <c r="P1429" i="1"/>
  <c r="X1429" i="1"/>
  <c r="AF1429" i="1"/>
  <c r="AN1429" i="1"/>
  <c r="I1429" i="1"/>
  <c r="Q1429" i="1"/>
  <c r="Y1429" i="1"/>
  <c r="AG1429" i="1"/>
  <c r="J1429" i="1"/>
  <c r="R1429" i="1"/>
  <c r="Z1429" i="1"/>
  <c r="AH1429" i="1"/>
  <c r="M1429" i="1"/>
  <c r="AJ1429" i="1"/>
  <c r="E1429" i="1"/>
  <c r="S1429" i="1"/>
  <c r="AK1429" i="1"/>
  <c r="T1429" i="1"/>
  <c r="AB1429" i="1"/>
  <c r="U1429" i="1"/>
  <c r="AA1429" i="1"/>
  <c r="K1429" i="1"/>
  <c r="D1429" i="1"/>
  <c r="L1429" i="1"/>
  <c r="AC1429" i="1"/>
  <c r="AI1429" i="1"/>
  <c r="F1421" i="1"/>
  <c r="N1421" i="1"/>
  <c r="V1421" i="1"/>
  <c r="AD1421" i="1"/>
  <c r="AL1421" i="1"/>
  <c r="G1421" i="1"/>
  <c r="O1421" i="1"/>
  <c r="W1421" i="1"/>
  <c r="AE1421" i="1"/>
  <c r="AM1421" i="1"/>
  <c r="H1421" i="1"/>
  <c r="P1421" i="1"/>
  <c r="X1421" i="1"/>
  <c r="AF1421" i="1"/>
  <c r="AN1421" i="1"/>
  <c r="I1421" i="1"/>
  <c r="Q1421" i="1"/>
  <c r="Y1421" i="1"/>
  <c r="AG1421" i="1"/>
  <c r="J1421" i="1"/>
  <c r="R1421" i="1"/>
  <c r="Z1421" i="1"/>
  <c r="AH1421" i="1"/>
  <c r="AA1421" i="1"/>
  <c r="E1421" i="1"/>
  <c r="AB1421" i="1"/>
  <c r="K1421" i="1"/>
  <c r="AC1421" i="1"/>
  <c r="L1421" i="1"/>
  <c r="AI1421" i="1"/>
  <c r="S1421" i="1"/>
  <c r="M1421" i="1"/>
  <c r="AJ1421" i="1"/>
  <c r="AK1421" i="1"/>
  <c r="D1421" i="1"/>
  <c r="T1421" i="1"/>
  <c r="U1421" i="1"/>
  <c r="F1413" i="1"/>
  <c r="N1413" i="1"/>
  <c r="V1413" i="1"/>
  <c r="AD1413" i="1"/>
  <c r="AL1413" i="1"/>
  <c r="G1413" i="1"/>
  <c r="O1413" i="1"/>
  <c r="W1413" i="1"/>
  <c r="AE1413" i="1"/>
  <c r="AM1413" i="1"/>
  <c r="H1413" i="1"/>
  <c r="P1413" i="1"/>
  <c r="X1413" i="1"/>
  <c r="AF1413" i="1"/>
  <c r="AN1413" i="1"/>
  <c r="I1413" i="1"/>
  <c r="Q1413" i="1"/>
  <c r="Y1413" i="1"/>
  <c r="AG1413" i="1"/>
  <c r="J1413" i="1"/>
  <c r="R1413" i="1"/>
  <c r="Z1413" i="1"/>
  <c r="AH1413" i="1"/>
  <c r="M1413" i="1"/>
  <c r="AJ1413" i="1"/>
  <c r="AB1413" i="1"/>
  <c r="S1413" i="1"/>
  <c r="AK1413" i="1"/>
  <c r="E1413" i="1"/>
  <c r="T1413" i="1"/>
  <c r="U1413" i="1"/>
  <c r="AA1413" i="1"/>
  <c r="D1413" i="1"/>
  <c r="K1413" i="1"/>
  <c r="L1413" i="1"/>
  <c r="AC1413" i="1"/>
  <c r="AI1413" i="1"/>
  <c r="F1405" i="1"/>
  <c r="N1405" i="1"/>
  <c r="V1405" i="1"/>
  <c r="AD1405" i="1"/>
  <c r="AL1405" i="1"/>
  <c r="G1405" i="1"/>
  <c r="O1405" i="1"/>
  <c r="W1405" i="1"/>
  <c r="AE1405" i="1"/>
  <c r="AM1405" i="1"/>
  <c r="H1405" i="1"/>
  <c r="P1405" i="1"/>
  <c r="X1405" i="1"/>
  <c r="AF1405" i="1"/>
  <c r="AN1405" i="1"/>
  <c r="I1405" i="1"/>
  <c r="Q1405" i="1"/>
  <c r="Y1405" i="1"/>
  <c r="AG1405" i="1"/>
  <c r="J1405" i="1"/>
  <c r="R1405" i="1"/>
  <c r="Z1405" i="1"/>
  <c r="AH1405" i="1"/>
  <c r="AA1405" i="1"/>
  <c r="E1405" i="1"/>
  <c r="AB1405" i="1"/>
  <c r="S1405" i="1"/>
  <c r="K1405" i="1"/>
  <c r="AC1405" i="1"/>
  <c r="L1405" i="1"/>
  <c r="AI1405" i="1"/>
  <c r="AK1405" i="1"/>
  <c r="M1405" i="1"/>
  <c r="AJ1405" i="1"/>
  <c r="T1405" i="1"/>
  <c r="U1405" i="1"/>
  <c r="D1405" i="1"/>
  <c r="J1397" i="1"/>
  <c r="R1397" i="1"/>
  <c r="Z1397" i="1"/>
  <c r="AH1397" i="1"/>
  <c r="K1397" i="1"/>
  <c r="S1397" i="1"/>
  <c r="AA1397" i="1"/>
  <c r="AI1397" i="1"/>
  <c r="L1397" i="1"/>
  <c r="T1397" i="1"/>
  <c r="AB1397" i="1"/>
  <c r="AJ1397" i="1"/>
  <c r="E1397" i="1"/>
  <c r="M1397" i="1"/>
  <c r="U1397" i="1"/>
  <c r="AC1397" i="1"/>
  <c r="AK1397" i="1"/>
  <c r="F1397" i="1"/>
  <c r="N1397" i="1"/>
  <c r="V1397" i="1"/>
  <c r="AD1397" i="1"/>
  <c r="AL1397" i="1"/>
  <c r="W1397" i="1"/>
  <c r="AG1397" i="1"/>
  <c r="X1397" i="1"/>
  <c r="O1397" i="1"/>
  <c r="G1397" i="1"/>
  <c r="Y1397" i="1"/>
  <c r="H1397" i="1"/>
  <c r="AE1397" i="1"/>
  <c r="I1397" i="1"/>
  <c r="AF1397" i="1"/>
  <c r="P1397" i="1"/>
  <c r="Q1397" i="1"/>
  <c r="D1397" i="1"/>
  <c r="AM1397" i="1"/>
  <c r="AN1397" i="1"/>
  <c r="F1389" i="1"/>
  <c r="N1389" i="1"/>
  <c r="V1389" i="1"/>
  <c r="AD1389" i="1"/>
  <c r="AL1389" i="1"/>
  <c r="G1389" i="1"/>
  <c r="O1389" i="1"/>
  <c r="W1389" i="1"/>
  <c r="AE1389" i="1"/>
  <c r="AM1389" i="1"/>
  <c r="H1389" i="1"/>
  <c r="P1389" i="1"/>
  <c r="X1389" i="1"/>
  <c r="AF1389" i="1"/>
  <c r="AN1389" i="1"/>
  <c r="I1389" i="1"/>
  <c r="Q1389" i="1"/>
  <c r="Y1389" i="1"/>
  <c r="AG1389" i="1"/>
  <c r="J1389" i="1"/>
  <c r="R1389" i="1"/>
  <c r="Z1389" i="1"/>
  <c r="AH1389" i="1"/>
  <c r="S1389" i="1"/>
  <c r="AK1389" i="1"/>
  <c r="D1389" i="1"/>
  <c r="T1389" i="1"/>
  <c r="U1389" i="1"/>
  <c r="K1389" i="1"/>
  <c r="AA1389" i="1"/>
  <c r="E1389" i="1"/>
  <c r="AB1389" i="1"/>
  <c r="AC1389" i="1"/>
  <c r="L1389" i="1"/>
  <c r="M1389" i="1"/>
  <c r="AI1389" i="1"/>
  <c r="AJ1389" i="1"/>
  <c r="H1381" i="1"/>
  <c r="P1381" i="1"/>
  <c r="X1381" i="1"/>
  <c r="AF1381" i="1"/>
  <c r="AN1381" i="1"/>
  <c r="L1381" i="1"/>
  <c r="U1381" i="1"/>
  <c r="AD1381" i="1"/>
  <c r="AM1381" i="1"/>
  <c r="M1381" i="1"/>
  <c r="V1381" i="1"/>
  <c r="AE1381" i="1"/>
  <c r="E1381" i="1"/>
  <c r="N1381" i="1"/>
  <c r="W1381" i="1"/>
  <c r="AG1381" i="1"/>
  <c r="F1381" i="1"/>
  <c r="O1381" i="1"/>
  <c r="Y1381" i="1"/>
  <c r="AH1381" i="1"/>
  <c r="G1381" i="1"/>
  <c r="Q1381" i="1"/>
  <c r="Z1381" i="1"/>
  <c r="AI1381" i="1"/>
  <c r="I1381" i="1"/>
  <c r="AC1381" i="1"/>
  <c r="J1381" i="1"/>
  <c r="AJ1381" i="1"/>
  <c r="D1381" i="1"/>
  <c r="T1381" i="1"/>
  <c r="K1381" i="1"/>
  <c r="AK1381" i="1"/>
  <c r="R1381" i="1"/>
  <c r="AL1381" i="1"/>
  <c r="S1381" i="1"/>
  <c r="AA1381" i="1"/>
  <c r="AB1381" i="1"/>
  <c r="E1373" i="1"/>
  <c r="M1373" i="1"/>
  <c r="U1373" i="1"/>
  <c r="AC1373" i="1"/>
  <c r="AK1373" i="1"/>
  <c r="F1373" i="1"/>
  <c r="N1373" i="1"/>
  <c r="V1373" i="1"/>
  <c r="AD1373" i="1"/>
  <c r="AL1373" i="1"/>
  <c r="G1373" i="1"/>
  <c r="O1373" i="1"/>
  <c r="W1373" i="1"/>
  <c r="AE1373" i="1"/>
  <c r="AM1373" i="1"/>
  <c r="H1373" i="1"/>
  <c r="P1373" i="1"/>
  <c r="X1373" i="1"/>
  <c r="AF1373" i="1"/>
  <c r="AN1373" i="1"/>
  <c r="I1373" i="1"/>
  <c r="Q1373" i="1"/>
  <c r="Y1373" i="1"/>
  <c r="AG1373" i="1"/>
  <c r="L1373" i="1"/>
  <c r="AI1373" i="1"/>
  <c r="R1373" i="1"/>
  <c r="AJ1373" i="1"/>
  <c r="S1373" i="1"/>
  <c r="T1373" i="1"/>
  <c r="Z1373" i="1"/>
  <c r="AA1373" i="1"/>
  <c r="AB1373" i="1"/>
  <c r="D1373" i="1"/>
  <c r="AH1373" i="1"/>
  <c r="J1373" i="1"/>
  <c r="K1373" i="1"/>
  <c r="E1365" i="1"/>
  <c r="M1365" i="1"/>
  <c r="U1365" i="1"/>
  <c r="AC1365" i="1"/>
  <c r="AK1365" i="1"/>
  <c r="F1365" i="1"/>
  <c r="N1365" i="1"/>
  <c r="V1365" i="1"/>
  <c r="AD1365" i="1"/>
  <c r="AL1365" i="1"/>
  <c r="G1365" i="1"/>
  <c r="O1365" i="1"/>
  <c r="W1365" i="1"/>
  <c r="AE1365" i="1"/>
  <c r="AM1365" i="1"/>
  <c r="H1365" i="1"/>
  <c r="P1365" i="1"/>
  <c r="X1365" i="1"/>
  <c r="AF1365" i="1"/>
  <c r="AN1365" i="1"/>
  <c r="I1365" i="1"/>
  <c r="Q1365" i="1"/>
  <c r="Y1365" i="1"/>
  <c r="AG1365" i="1"/>
  <c r="Z1365" i="1"/>
  <c r="AA1365" i="1"/>
  <c r="J1365" i="1"/>
  <c r="AB1365" i="1"/>
  <c r="K1365" i="1"/>
  <c r="AH1365" i="1"/>
  <c r="L1365" i="1"/>
  <c r="AI1365" i="1"/>
  <c r="T1365" i="1"/>
  <c r="AJ1365" i="1"/>
  <c r="D1365" i="1"/>
  <c r="R1365" i="1"/>
  <c r="S1365" i="1"/>
  <c r="E1357" i="1"/>
  <c r="M1357" i="1"/>
  <c r="U1357" i="1"/>
  <c r="AC1357" i="1"/>
  <c r="AK1357" i="1"/>
  <c r="F1357" i="1"/>
  <c r="N1357" i="1"/>
  <c r="V1357" i="1"/>
  <c r="AD1357" i="1"/>
  <c r="AL1357" i="1"/>
  <c r="G1357" i="1"/>
  <c r="O1357" i="1"/>
  <c r="W1357" i="1"/>
  <c r="AE1357" i="1"/>
  <c r="AM1357" i="1"/>
  <c r="H1357" i="1"/>
  <c r="P1357" i="1"/>
  <c r="X1357" i="1"/>
  <c r="AF1357" i="1"/>
  <c r="AN1357" i="1"/>
  <c r="I1357" i="1"/>
  <c r="Q1357" i="1"/>
  <c r="Y1357" i="1"/>
  <c r="AG1357" i="1"/>
  <c r="L1357" i="1"/>
  <c r="AI1357" i="1"/>
  <c r="R1357" i="1"/>
  <c r="AJ1357" i="1"/>
  <c r="S1357" i="1"/>
  <c r="T1357" i="1"/>
  <c r="Z1357" i="1"/>
  <c r="AB1357" i="1"/>
  <c r="AH1357" i="1"/>
  <c r="D1357" i="1"/>
  <c r="J1357" i="1"/>
  <c r="K1357" i="1"/>
  <c r="AA1357" i="1"/>
  <c r="I1349" i="1"/>
  <c r="Q1349" i="1"/>
  <c r="Y1349" i="1"/>
  <c r="AG1349" i="1"/>
  <c r="J1349" i="1"/>
  <c r="R1349" i="1"/>
  <c r="Z1349" i="1"/>
  <c r="AH1349" i="1"/>
  <c r="K1349" i="1"/>
  <c r="S1349" i="1"/>
  <c r="AA1349" i="1"/>
  <c r="AI1349" i="1"/>
  <c r="L1349" i="1"/>
  <c r="T1349" i="1"/>
  <c r="AB1349" i="1"/>
  <c r="AJ1349" i="1"/>
  <c r="E1349" i="1"/>
  <c r="M1349" i="1"/>
  <c r="U1349" i="1"/>
  <c r="AC1349" i="1"/>
  <c r="AK1349" i="1"/>
  <c r="H1349" i="1"/>
  <c r="AE1349" i="1"/>
  <c r="N1349" i="1"/>
  <c r="AF1349" i="1"/>
  <c r="O1349" i="1"/>
  <c r="AL1349" i="1"/>
  <c r="P1349" i="1"/>
  <c r="AM1349" i="1"/>
  <c r="V1349" i="1"/>
  <c r="AN1349" i="1"/>
  <c r="AD1349" i="1"/>
  <c r="F1349" i="1"/>
  <c r="G1349" i="1"/>
  <c r="D1349" i="1"/>
  <c r="W1349" i="1"/>
  <c r="X1349" i="1"/>
  <c r="I1341" i="1"/>
  <c r="Q1341" i="1"/>
  <c r="Y1341" i="1"/>
  <c r="AG1341" i="1"/>
  <c r="J1341" i="1"/>
  <c r="R1341" i="1"/>
  <c r="Z1341" i="1"/>
  <c r="AH1341" i="1"/>
  <c r="K1341" i="1"/>
  <c r="S1341" i="1"/>
  <c r="AA1341" i="1"/>
  <c r="AI1341" i="1"/>
  <c r="L1341" i="1"/>
  <c r="T1341" i="1"/>
  <c r="AB1341" i="1"/>
  <c r="AJ1341" i="1"/>
  <c r="E1341" i="1"/>
  <c r="M1341" i="1"/>
  <c r="U1341" i="1"/>
  <c r="AC1341" i="1"/>
  <c r="AK1341" i="1"/>
  <c r="V1341" i="1"/>
  <c r="AN1341" i="1"/>
  <c r="W1341" i="1"/>
  <c r="F1341" i="1"/>
  <c r="X1341" i="1"/>
  <c r="G1341" i="1"/>
  <c r="AD1341" i="1"/>
  <c r="H1341" i="1"/>
  <c r="AE1341" i="1"/>
  <c r="N1341" i="1"/>
  <c r="O1341" i="1"/>
  <c r="D1341" i="1"/>
  <c r="P1341" i="1"/>
  <c r="AF1341" i="1"/>
  <c r="AL1341" i="1"/>
  <c r="AM1341" i="1"/>
  <c r="I1333" i="1"/>
  <c r="Q1333" i="1"/>
  <c r="Y1333" i="1"/>
  <c r="AG1333" i="1"/>
  <c r="J1333" i="1"/>
  <c r="R1333" i="1"/>
  <c r="Z1333" i="1"/>
  <c r="AH1333" i="1"/>
  <c r="K1333" i="1"/>
  <c r="S1333" i="1"/>
  <c r="AA1333" i="1"/>
  <c r="AI1333" i="1"/>
  <c r="L1333" i="1"/>
  <c r="T1333" i="1"/>
  <c r="AB1333" i="1"/>
  <c r="AJ1333" i="1"/>
  <c r="E1333" i="1"/>
  <c r="M1333" i="1"/>
  <c r="U1333" i="1"/>
  <c r="AC1333" i="1"/>
  <c r="AK1333" i="1"/>
  <c r="H1333" i="1"/>
  <c r="AE1333" i="1"/>
  <c r="N1333" i="1"/>
  <c r="AF1333" i="1"/>
  <c r="O1333" i="1"/>
  <c r="AL1333" i="1"/>
  <c r="P1333" i="1"/>
  <c r="AM1333" i="1"/>
  <c r="V1333" i="1"/>
  <c r="AN1333" i="1"/>
  <c r="F1333" i="1"/>
  <c r="G1333" i="1"/>
  <c r="W1333" i="1"/>
  <c r="D1333" i="1"/>
  <c r="X1333" i="1"/>
  <c r="AD1333" i="1"/>
  <c r="I1325" i="1"/>
  <c r="Q1325" i="1"/>
  <c r="Y1325" i="1"/>
  <c r="AG1325" i="1"/>
  <c r="J1325" i="1"/>
  <c r="R1325" i="1"/>
  <c r="Z1325" i="1"/>
  <c r="AH1325" i="1"/>
  <c r="K1325" i="1"/>
  <c r="S1325" i="1"/>
  <c r="AA1325" i="1"/>
  <c r="AI1325" i="1"/>
  <c r="L1325" i="1"/>
  <c r="T1325" i="1"/>
  <c r="AB1325" i="1"/>
  <c r="AJ1325" i="1"/>
  <c r="E1325" i="1"/>
  <c r="M1325" i="1"/>
  <c r="U1325" i="1"/>
  <c r="AC1325" i="1"/>
  <c r="AK1325" i="1"/>
  <c r="V1325" i="1"/>
  <c r="AN1325" i="1"/>
  <c r="W1325" i="1"/>
  <c r="F1325" i="1"/>
  <c r="X1325" i="1"/>
  <c r="G1325" i="1"/>
  <c r="AD1325" i="1"/>
  <c r="H1325" i="1"/>
  <c r="AE1325" i="1"/>
  <c r="N1325" i="1"/>
  <c r="O1325" i="1"/>
  <c r="P1325" i="1"/>
  <c r="D1325" i="1"/>
  <c r="AF1325" i="1"/>
  <c r="AL1325" i="1"/>
  <c r="AM1325" i="1"/>
  <c r="E1317" i="1"/>
  <c r="M1317" i="1"/>
  <c r="U1317" i="1"/>
  <c r="AC1317" i="1"/>
  <c r="AK1317" i="1"/>
  <c r="F1317" i="1"/>
  <c r="N1317" i="1"/>
  <c r="V1317" i="1"/>
  <c r="AD1317" i="1"/>
  <c r="AL1317" i="1"/>
  <c r="G1317" i="1"/>
  <c r="O1317" i="1"/>
  <c r="W1317" i="1"/>
  <c r="AE1317" i="1"/>
  <c r="AM1317" i="1"/>
  <c r="H1317" i="1"/>
  <c r="P1317" i="1"/>
  <c r="X1317" i="1"/>
  <c r="AF1317" i="1"/>
  <c r="AN1317" i="1"/>
  <c r="I1317" i="1"/>
  <c r="Q1317" i="1"/>
  <c r="Y1317" i="1"/>
  <c r="AG1317" i="1"/>
  <c r="R1317" i="1"/>
  <c r="AJ1317" i="1"/>
  <c r="S1317" i="1"/>
  <c r="T1317" i="1"/>
  <c r="Z1317" i="1"/>
  <c r="AA1317" i="1"/>
  <c r="AH1317" i="1"/>
  <c r="AI1317" i="1"/>
  <c r="D1317" i="1"/>
  <c r="J1317" i="1"/>
  <c r="K1317" i="1"/>
  <c r="L1317" i="1"/>
  <c r="AB1317" i="1"/>
  <c r="E1309" i="1"/>
  <c r="M1309" i="1"/>
  <c r="U1309" i="1"/>
  <c r="AC1309" i="1"/>
  <c r="AK1309" i="1"/>
  <c r="F1309" i="1"/>
  <c r="N1309" i="1"/>
  <c r="V1309" i="1"/>
  <c r="AD1309" i="1"/>
  <c r="AL1309" i="1"/>
  <c r="G1309" i="1"/>
  <c r="O1309" i="1"/>
  <c r="W1309" i="1"/>
  <c r="AE1309" i="1"/>
  <c r="AM1309" i="1"/>
  <c r="H1309" i="1"/>
  <c r="P1309" i="1"/>
  <c r="X1309" i="1"/>
  <c r="AF1309" i="1"/>
  <c r="AN1309" i="1"/>
  <c r="I1309" i="1"/>
  <c r="Q1309" i="1"/>
  <c r="Y1309" i="1"/>
  <c r="AG1309" i="1"/>
  <c r="AA1309" i="1"/>
  <c r="J1309" i="1"/>
  <c r="AB1309" i="1"/>
  <c r="K1309" i="1"/>
  <c r="AH1309" i="1"/>
  <c r="L1309" i="1"/>
  <c r="AI1309" i="1"/>
  <c r="R1309" i="1"/>
  <c r="AJ1309" i="1"/>
  <c r="D1309" i="1"/>
  <c r="S1309" i="1"/>
  <c r="T1309" i="1"/>
  <c r="Z1309" i="1"/>
  <c r="E1301" i="1"/>
  <c r="M1301" i="1"/>
  <c r="U1301" i="1"/>
  <c r="AC1301" i="1"/>
  <c r="AK1301" i="1"/>
  <c r="F1301" i="1"/>
  <c r="N1301" i="1"/>
  <c r="V1301" i="1"/>
  <c r="AD1301" i="1"/>
  <c r="AL1301" i="1"/>
  <c r="G1301" i="1"/>
  <c r="O1301" i="1"/>
  <c r="W1301" i="1"/>
  <c r="AE1301" i="1"/>
  <c r="AM1301" i="1"/>
  <c r="H1301" i="1"/>
  <c r="P1301" i="1"/>
  <c r="X1301" i="1"/>
  <c r="AF1301" i="1"/>
  <c r="AN1301" i="1"/>
  <c r="I1301" i="1"/>
  <c r="Q1301" i="1"/>
  <c r="Y1301" i="1"/>
  <c r="AG1301" i="1"/>
  <c r="R1301" i="1"/>
  <c r="AJ1301" i="1"/>
  <c r="S1301" i="1"/>
  <c r="T1301" i="1"/>
  <c r="Z1301" i="1"/>
  <c r="AA1301" i="1"/>
  <c r="AI1301" i="1"/>
  <c r="J1301" i="1"/>
  <c r="D1301" i="1"/>
  <c r="K1301" i="1"/>
  <c r="L1301" i="1"/>
  <c r="AB1301" i="1"/>
  <c r="AH1301" i="1"/>
  <c r="E1293" i="1"/>
  <c r="M1293" i="1"/>
  <c r="U1293" i="1"/>
  <c r="AC1293" i="1"/>
  <c r="AK1293" i="1"/>
  <c r="F1293" i="1"/>
  <c r="N1293" i="1"/>
  <c r="V1293" i="1"/>
  <c r="AD1293" i="1"/>
  <c r="AL1293" i="1"/>
  <c r="G1293" i="1"/>
  <c r="O1293" i="1"/>
  <c r="W1293" i="1"/>
  <c r="AE1293" i="1"/>
  <c r="AM1293" i="1"/>
  <c r="H1293" i="1"/>
  <c r="P1293" i="1"/>
  <c r="X1293" i="1"/>
  <c r="AF1293" i="1"/>
  <c r="AN1293" i="1"/>
  <c r="I1293" i="1"/>
  <c r="Q1293" i="1"/>
  <c r="Y1293" i="1"/>
  <c r="AG1293" i="1"/>
  <c r="AA1293" i="1"/>
  <c r="J1293" i="1"/>
  <c r="AB1293" i="1"/>
  <c r="K1293" i="1"/>
  <c r="AH1293" i="1"/>
  <c r="L1293" i="1"/>
  <c r="AI1293" i="1"/>
  <c r="R1293" i="1"/>
  <c r="AJ1293" i="1"/>
  <c r="T1293" i="1"/>
  <c r="D1293" i="1"/>
  <c r="S1293" i="1"/>
  <c r="Z1293" i="1"/>
  <c r="E1285" i="1"/>
  <c r="M1285" i="1"/>
  <c r="U1285" i="1"/>
  <c r="AC1285" i="1"/>
  <c r="AK1285" i="1"/>
  <c r="F1285" i="1"/>
  <c r="N1285" i="1"/>
  <c r="V1285" i="1"/>
  <c r="AD1285" i="1"/>
  <c r="AL1285" i="1"/>
  <c r="G1285" i="1"/>
  <c r="O1285" i="1"/>
  <c r="W1285" i="1"/>
  <c r="AE1285" i="1"/>
  <c r="AM1285" i="1"/>
  <c r="H1285" i="1"/>
  <c r="P1285" i="1"/>
  <c r="X1285" i="1"/>
  <c r="AF1285" i="1"/>
  <c r="AN1285" i="1"/>
  <c r="I1285" i="1"/>
  <c r="Q1285" i="1"/>
  <c r="Y1285" i="1"/>
  <c r="AG1285" i="1"/>
  <c r="R1285" i="1"/>
  <c r="AJ1285" i="1"/>
  <c r="S1285" i="1"/>
  <c r="T1285" i="1"/>
  <c r="Z1285" i="1"/>
  <c r="AA1285" i="1"/>
  <c r="J1285" i="1"/>
  <c r="AB1285" i="1"/>
  <c r="K1285" i="1"/>
  <c r="D1285" i="1"/>
  <c r="L1285" i="1"/>
  <c r="AH1285" i="1"/>
  <c r="AI1285" i="1"/>
  <c r="I1269" i="1"/>
  <c r="Q1269" i="1"/>
  <c r="Y1269" i="1"/>
  <c r="AG1269" i="1"/>
  <c r="J1269" i="1"/>
  <c r="R1269" i="1"/>
  <c r="Z1269" i="1"/>
  <c r="AH1269" i="1"/>
  <c r="K1269" i="1"/>
  <c r="S1269" i="1"/>
  <c r="AA1269" i="1"/>
  <c r="AI1269" i="1"/>
  <c r="L1269" i="1"/>
  <c r="T1269" i="1"/>
  <c r="AB1269" i="1"/>
  <c r="AJ1269" i="1"/>
  <c r="E1269" i="1"/>
  <c r="M1269" i="1"/>
  <c r="U1269" i="1"/>
  <c r="AC1269" i="1"/>
  <c r="AK1269" i="1"/>
  <c r="O1269" i="1"/>
  <c r="AL1269" i="1"/>
  <c r="P1269" i="1"/>
  <c r="AM1269" i="1"/>
  <c r="V1269" i="1"/>
  <c r="AN1269" i="1"/>
  <c r="W1269" i="1"/>
  <c r="F1269" i="1"/>
  <c r="X1269" i="1"/>
  <c r="G1269" i="1"/>
  <c r="H1269" i="1"/>
  <c r="N1269" i="1"/>
  <c r="AD1269" i="1"/>
  <c r="AF1269" i="1"/>
  <c r="AE1269" i="1"/>
  <c r="D1269" i="1"/>
  <c r="I1261" i="1"/>
  <c r="Q1261" i="1"/>
  <c r="Y1261" i="1"/>
  <c r="AG1261" i="1"/>
  <c r="J1261" i="1"/>
  <c r="R1261" i="1"/>
  <c r="Z1261" i="1"/>
  <c r="AH1261" i="1"/>
  <c r="K1261" i="1"/>
  <c r="S1261" i="1"/>
  <c r="AA1261" i="1"/>
  <c r="AI1261" i="1"/>
  <c r="L1261" i="1"/>
  <c r="T1261" i="1"/>
  <c r="AB1261" i="1"/>
  <c r="AJ1261" i="1"/>
  <c r="E1261" i="1"/>
  <c r="M1261" i="1"/>
  <c r="U1261" i="1"/>
  <c r="AC1261" i="1"/>
  <c r="AK1261" i="1"/>
  <c r="F1261" i="1"/>
  <c r="X1261" i="1"/>
  <c r="G1261" i="1"/>
  <c r="AD1261" i="1"/>
  <c r="H1261" i="1"/>
  <c r="AE1261" i="1"/>
  <c r="N1261" i="1"/>
  <c r="AF1261" i="1"/>
  <c r="O1261" i="1"/>
  <c r="AL1261" i="1"/>
  <c r="P1261" i="1"/>
  <c r="V1261" i="1"/>
  <c r="W1261" i="1"/>
  <c r="AN1261" i="1"/>
  <c r="AM1261" i="1"/>
  <c r="D1261" i="1"/>
  <c r="E1245" i="1"/>
  <c r="M1245" i="1"/>
  <c r="U1245" i="1"/>
  <c r="AC1245" i="1"/>
  <c r="AK1245" i="1"/>
  <c r="F1245" i="1"/>
  <c r="N1245" i="1"/>
  <c r="V1245" i="1"/>
  <c r="AD1245" i="1"/>
  <c r="AL1245" i="1"/>
  <c r="G1245" i="1"/>
  <c r="O1245" i="1"/>
  <c r="W1245" i="1"/>
  <c r="AE1245" i="1"/>
  <c r="AM1245" i="1"/>
  <c r="H1245" i="1"/>
  <c r="P1245" i="1"/>
  <c r="X1245" i="1"/>
  <c r="AF1245" i="1"/>
  <c r="AN1245" i="1"/>
  <c r="I1245" i="1"/>
  <c r="Q1245" i="1"/>
  <c r="Y1245" i="1"/>
  <c r="AG1245" i="1"/>
  <c r="K1245" i="1"/>
  <c r="AH1245" i="1"/>
  <c r="L1245" i="1"/>
  <c r="AI1245" i="1"/>
  <c r="R1245" i="1"/>
  <c r="AJ1245" i="1"/>
  <c r="S1245" i="1"/>
  <c r="T1245" i="1"/>
  <c r="AB1245" i="1"/>
  <c r="J1245" i="1"/>
  <c r="Z1245" i="1"/>
  <c r="AA1245" i="1"/>
  <c r="D1245" i="1"/>
  <c r="E1237" i="1"/>
  <c r="M1237" i="1"/>
  <c r="U1237" i="1"/>
  <c r="AC1237" i="1"/>
  <c r="AK1237" i="1"/>
  <c r="F1237" i="1"/>
  <c r="N1237" i="1"/>
  <c r="V1237" i="1"/>
  <c r="AD1237" i="1"/>
  <c r="AL1237" i="1"/>
  <c r="G1237" i="1"/>
  <c r="O1237" i="1"/>
  <c r="W1237" i="1"/>
  <c r="AE1237" i="1"/>
  <c r="AM1237" i="1"/>
  <c r="H1237" i="1"/>
  <c r="P1237" i="1"/>
  <c r="X1237" i="1"/>
  <c r="AF1237" i="1"/>
  <c r="AN1237" i="1"/>
  <c r="I1237" i="1"/>
  <c r="Q1237" i="1"/>
  <c r="Y1237" i="1"/>
  <c r="AG1237" i="1"/>
  <c r="T1237" i="1"/>
  <c r="Z1237" i="1"/>
  <c r="AA1237" i="1"/>
  <c r="J1237" i="1"/>
  <c r="AB1237" i="1"/>
  <c r="K1237" i="1"/>
  <c r="AH1237" i="1"/>
  <c r="AJ1237" i="1"/>
  <c r="R1237" i="1"/>
  <c r="S1237" i="1"/>
  <c r="L1237" i="1"/>
  <c r="D1237" i="1"/>
  <c r="AI1237" i="1"/>
  <c r="I1229" i="1"/>
  <c r="Q1229" i="1"/>
  <c r="Y1229" i="1"/>
  <c r="AG1229" i="1"/>
  <c r="J1229" i="1"/>
  <c r="R1229" i="1"/>
  <c r="Z1229" i="1"/>
  <c r="AH1229" i="1"/>
  <c r="K1229" i="1"/>
  <c r="S1229" i="1"/>
  <c r="AA1229" i="1"/>
  <c r="AI1229" i="1"/>
  <c r="L1229" i="1"/>
  <c r="T1229" i="1"/>
  <c r="AB1229" i="1"/>
  <c r="AJ1229" i="1"/>
  <c r="E1229" i="1"/>
  <c r="M1229" i="1"/>
  <c r="U1229" i="1"/>
  <c r="AC1229" i="1"/>
  <c r="AK1229" i="1"/>
  <c r="W1229" i="1"/>
  <c r="F1229" i="1"/>
  <c r="X1229" i="1"/>
  <c r="G1229" i="1"/>
  <c r="AD1229" i="1"/>
  <c r="H1229" i="1"/>
  <c r="AE1229" i="1"/>
  <c r="N1229" i="1"/>
  <c r="AF1229" i="1"/>
  <c r="AL1229" i="1"/>
  <c r="AM1229" i="1"/>
  <c r="P1229" i="1"/>
  <c r="AN1229" i="1"/>
  <c r="D1229" i="1"/>
  <c r="O1229" i="1"/>
  <c r="V1229" i="1"/>
  <c r="E1197" i="1"/>
  <c r="M1197" i="1"/>
  <c r="U1197" i="1"/>
  <c r="AC1197" i="1"/>
  <c r="AK1197" i="1"/>
  <c r="F1197" i="1"/>
  <c r="N1197" i="1"/>
  <c r="V1197" i="1"/>
  <c r="AD1197" i="1"/>
  <c r="AL1197" i="1"/>
  <c r="G1197" i="1"/>
  <c r="O1197" i="1"/>
  <c r="W1197" i="1"/>
  <c r="AE1197" i="1"/>
  <c r="AM1197" i="1"/>
  <c r="H1197" i="1"/>
  <c r="P1197" i="1"/>
  <c r="X1197" i="1"/>
  <c r="AF1197" i="1"/>
  <c r="AN1197" i="1"/>
  <c r="I1197" i="1"/>
  <c r="Q1197" i="1"/>
  <c r="Y1197" i="1"/>
  <c r="AG1197" i="1"/>
  <c r="L1197" i="1"/>
  <c r="AI1197" i="1"/>
  <c r="R1197" i="1"/>
  <c r="AJ1197" i="1"/>
  <c r="S1197" i="1"/>
  <c r="T1197" i="1"/>
  <c r="Z1197" i="1"/>
  <c r="AB1197" i="1"/>
  <c r="AH1197" i="1"/>
  <c r="D1197" i="1"/>
  <c r="J1197" i="1"/>
  <c r="K1197" i="1"/>
  <c r="AA1197" i="1"/>
  <c r="I1181" i="1"/>
  <c r="Q1181" i="1"/>
  <c r="Y1181" i="1"/>
  <c r="AG1181" i="1"/>
  <c r="J1181" i="1"/>
  <c r="R1181" i="1"/>
  <c r="Z1181" i="1"/>
  <c r="AH1181" i="1"/>
  <c r="K1181" i="1"/>
  <c r="S1181" i="1"/>
  <c r="AA1181" i="1"/>
  <c r="AI1181" i="1"/>
  <c r="L1181" i="1"/>
  <c r="T1181" i="1"/>
  <c r="AB1181" i="1"/>
  <c r="AJ1181" i="1"/>
  <c r="E1181" i="1"/>
  <c r="M1181" i="1"/>
  <c r="U1181" i="1"/>
  <c r="AC1181" i="1"/>
  <c r="AK1181" i="1"/>
  <c r="V1181" i="1"/>
  <c r="AN1181" i="1"/>
  <c r="W1181" i="1"/>
  <c r="F1181" i="1"/>
  <c r="X1181" i="1"/>
  <c r="G1181" i="1"/>
  <c r="AD1181" i="1"/>
  <c r="H1181" i="1"/>
  <c r="AE1181" i="1"/>
  <c r="N1181" i="1"/>
  <c r="AM1181" i="1"/>
  <c r="O1181" i="1"/>
  <c r="D1181" i="1"/>
  <c r="P1181" i="1"/>
  <c r="AF1181" i="1"/>
  <c r="AL1181" i="1"/>
  <c r="I1173" i="1"/>
  <c r="Q1173" i="1"/>
  <c r="Y1173" i="1"/>
  <c r="AG1173" i="1"/>
  <c r="J1173" i="1"/>
  <c r="R1173" i="1"/>
  <c r="Z1173" i="1"/>
  <c r="AH1173" i="1"/>
  <c r="K1173" i="1"/>
  <c r="S1173" i="1"/>
  <c r="AA1173" i="1"/>
  <c r="AI1173" i="1"/>
  <c r="L1173" i="1"/>
  <c r="T1173" i="1"/>
  <c r="AB1173" i="1"/>
  <c r="AJ1173" i="1"/>
  <c r="E1173" i="1"/>
  <c r="M1173" i="1"/>
  <c r="U1173" i="1"/>
  <c r="AC1173" i="1"/>
  <c r="AK1173" i="1"/>
  <c r="H1173" i="1"/>
  <c r="AE1173" i="1"/>
  <c r="N1173" i="1"/>
  <c r="AF1173" i="1"/>
  <c r="O1173" i="1"/>
  <c r="AL1173" i="1"/>
  <c r="P1173" i="1"/>
  <c r="AM1173" i="1"/>
  <c r="V1173" i="1"/>
  <c r="AN1173" i="1"/>
  <c r="F1173" i="1"/>
  <c r="G1173" i="1"/>
  <c r="W1173" i="1"/>
  <c r="D1173" i="1"/>
  <c r="X1173" i="1"/>
  <c r="AD1173" i="1"/>
  <c r="I1165" i="1"/>
  <c r="Q1165" i="1"/>
  <c r="Y1165" i="1"/>
  <c r="AG1165" i="1"/>
  <c r="J1165" i="1"/>
  <c r="R1165" i="1"/>
  <c r="Z1165" i="1"/>
  <c r="AH1165" i="1"/>
  <c r="K1165" i="1"/>
  <c r="S1165" i="1"/>
  <c r="AA1165" i="1"/>
  <c r="AI1165" i="1"/>
  <c r="L1165" i="1"/>
  <c r="T1165" i="1"/>
  <c r="AB1165" i="1"/>
  <c r="AJ1165" i="1"/>
  <c r="E1165" i="1"/>
  <c r="M1165" i="1"/>
  <c r="U1165" i="1"/>
  <c r="AC1165" i="1"/>
  <c r="AK1165" i="1"/>
  <c r="V1165" i="1"/>
  <c r="AN1165" i="1"/>
  <c r="W1165" i="1"/>
  <c r="F1165" i="1"/>
  <c r="X1165" i="1"/>
  <c r="G1165" i="1"/>
  <c r="AD1165" i="1"/>
  <c r="H1165" i="1"/>
  <c r="AE1165" i="1"/>
  <c r="N1165" i="1"/>
  <c r="O1165" i="1"/>
  <c r="AM1165" i="1"/>
  <c r="P1165" i="1"/>
  <c r="D1165" i="1"/>
  <c r="AF1165" i="1"/>
  <c r="AL1165" i="1"/>
  <c r="I1157" i="1"/>
  <c r="Q1157" i="1"/>
  <c r="Y1157" i="1"/>
  <c r="AG1157" i="1"/>
  <c r="J1157" i="1"/>
  <c r="R1157" i="1"/>
  <c r="Z1157" i="1"/>
  <c r="AH1157" i="1"/>
  <c r="K1157" i="1"/>
  <c r="S1157" i="1"/>
  <c r="AA1157" i="1"/>
  <c r="AI1157" i="1"/>
  <c r="L1157" i="1"/>
  <c r="T1157" i="1"/>
  <c r="AB1157" i="1"/>
  <c r="AJ1157" i="1"/>
  <c r="E1157" i="1"/>
  <c r="M1157" i="1"/>
  <c r="U1157" i="1"/>
  <c r="AC1157" i="1"/>
  <c r="AK1157" i="1"/>
  <c r="H1157" i="1"/>
  <c r="AE1157" i="1"/>
  <c r="N1157" i="1"/>
  <c r="AF1157" i="1"/>
  <c r="O1157" i="1"/>
  <c r="AL1157" i="1"/>
  <c r="P1157" i="1"/>
  <c r="AM1157" i="1"/>
  <c r="V1157" i="1"/>
  <c r="AN1157" i="1"/>
  <c r="G1157" i="1"/>
  <c r="W1157" i="1"/>
  <c r="X1157" i="1"/>
  <c r="D1157" i="1"/>
  <c r="AD1157" i="1"/>
  <c r="F1157" i="1"/>
  <c r="I1149" i="1"/>
  <c r="Q1149" i="1"/>
  <c r="Y1149" i="1"/>
  <c r="AG1149" i="1"/>
  <c r="J1149" i="1"/>
  <c r="R1149" i="1"/>
  <c r="Z1149" i="1"/>
  <c r="AH1149" i="1"/>
  <c r="K1149" i="1"/>
  <c r="S1149" i="1"/>
  <c r="AA1149" i="1"/>
  <c r="AI1149" i="1"/>
  <c r="L1149" i="1"/>
  <c r="T1149" i="1"/>
  <c r="AB1149" i="1"/>
  <c r="AJ1149" i="1"/>
  <c r="E1149" i="1"/>
  <c r="M1149" i="1"/>
  <c r="U1149" i="1"/>
  <c r="AC1149" i="1"/>
  <c r="AK1149" i="1"/>
  <c r="V1149" i="1"/>
  <c r="AN1149" i="1"/>
  <c r="W1149" i="1"/>
  <c r="F1149" i="1"/>
  <c r="X1149" i="1"/>
  <c r="G1149" i="1"/>
  <c r="AD1149" i="1"/>
  <c r="H1149" i="1"/>
  <c r="AE1149" i="1"/>
  <c r="O1149" i="1"/>
  <c r="P1149" i="1"/>
  <c r="AF1149" i="1"/>
  <c r="D1149" i="1"/>
  <c r="AL1149" i="1"/>
  <c r="AM1149" i="1"/>
  <c r="N1149" i="1"/>
  <c r="E1141" i="1"/>
  <c r="M1141" i="1"/>
  <c r="U1141" i="1"/>
  <c r="AC1141" i="1"/>
  <c r="AK1141" i="1"/>
  <c r="F1141" i="1"/>
  <c r="N1141" i="1"/>
  <c r="V1141" i="1"/>
  <c r="AD1141" i="1"/>
  <c r="AL1141" i="1"/>
  <c r="G1141" i="1"/>
  <c r="O1141" i="1"/>
  <c r="W1141" i="1"/>
  <c r="AE1141" i="1"/>
  <c r="AM1141" i="1"/>
  <c r="H1141" i="1"/>
  <c r="P1141" i="1"/>
  <c r="X1141" i="1"/>
  <c r="AF1141" i="1"/>
  <c r="AN1141" i="1"/>
  <c r="I1141" i="1"/>
  <c r="Q1141" i="1"/>
  <c r="Y1141" i="1"/>
  <c r="AG1141" i="1"/>
  <c r="R1141" i="1"/>
  <c r="AJ1141" i="1"/>
  <c r="S1141" i="1"/>
  <c r="T1141" i="1"/>
  <c r="Z1141" i="1"/>
  <c r="AA1141" i="1"/>
  <c r="AI1141" i="1"/>
  <c r="L1141" i="1"/>
  <c r="J1141" i="1"/>
  <c r="D1141" i="1"/>
  <c r="K1141" i="1"/>
  <c r="AB1141" i="1"/>
  <c r="AH1141" i="1"/>
  <c r="E1133" i="1"/>
  <c r="M1133" i="1"/>
  <c r="U1133" i="1"/>
  <c r="AC1133" i="1"/>
  <c r="AK1133" i="1"/>
  <c r="F1133" i="1"/>
  <c r="N1133" i="1"/>
  <c r="V1133" i="1"/>
  <c r="AD1133" i="1"/>
  <c r="AL1133" i="1"/>
  <c r="G1133" i="1"/>
  <c r="O1133" i="1"/>
  <c r="W1133" i="1"/>
  <c r="AE1133" i="1"/>
  <c r="AM1133" i="1"/>
  <c r="H1133" i="1"/>
  <c r="P1133" i="1"/>
  <c r="X1133" i="1"/>
  <c r="AF1133" i="1"/>
  <c r="AN1133" i="1"/>
  <c r="I1133" i="1"/>
  <c r="Q1133" i="1"/>
  <c r="Y1133" i="1"/>
  <c r="AG1133" i="1"/>
  <c r="AA1133" i="1"/>
  <c r="J1133" i="1"/>
  <c r="AB1133" i="1"/>
  <c r="K1133" i="1"/>
  <c r="AH1133" i="1"/>
  <c r="L1133" i="1"/>
  <c r="AI1133" i="1"/>
  <c r="R1133" i="1"/>
  <c r="AJ1133" i="1"/>
  <c r="Z1133" i="1"/>
  <c r="D1133" i="1"/>
  <c r="S1133" i="1"/>
  <c r="T1133" i="1"/>
  <c r="E1125" i="1"/>
  <c r="M1125" i="1"/>
  <c r="U1125" i="1"/>
  <c r="AC1125" i="1"/>
  <c r="AK1125" i="1"/>
  <c r="F1125" i="1"/>
  <c r="N1125" i="1"/>
  <c r="V1125" i="1"/>
  <c r="AD1125" i="1"/>
  <c r="AL1125" i="1"/>
  <c r="G1125" i="1"/>
  <c r="O1125" i="1"/>
  <c r="W1125" i="1"/>
  <c r="AE1125" i="1"/>
  <c r="AM1125" i="1"/>
  <c r="H1125" i="1"/>
  <c r="P1125" i="1"/>
  <c r="X1125" i="1"/>
  <c r="AF1125" i="1"/>
  <c r="AN1125" i="1"/>
  <c r="I1125" i="1"/>
  <c r="Q1125" i="1"/>
  <c r="Y1125" i="1"/>
  <c r="AG1125" i="1"/>
  <c r="R1125" i="1"/>
  <c r="AJ1125" i="1"/>
  <c r="S1125" i="1"/>
  <c r="T1125" i="1"/>
  <c r="Z1125" i="1"/>
  <c r="AA1125" i="1"/>
  <c r="J1125" i="1"/>
  <c r="K1125" i="1"/>
  <c r="D1125" i="1"/>
  <c r="AB1125" i="1"/>
  <c r="L1125" i="1"/>
  <c r="AH1125" i="1"/>
  <c r="AI1125" i="1"/>
  <c r="E1117" i="1"/>
  <c r="M1117" i="1"/>
  <c r="U1117" i="1"/>
  <c r="AC1117" i="1"/>
  <c r="AK1117" i="1"/>
  <c r="F1117" i="1"/>
  <c r="N1117" i="1"/>
  <c r="V1117" i="1"/>
  <c r="AD1117" i="1"/>
  <c r="AL1117" i="1"/>
  <c r="G1117" i="1"/>
  <c r="O1117" i="1"/>
  <c r="W1117" i="1"/>
  <c r="AE1117" i="1"/>
  <c r="AM1117" i="1"/>
  <c r="H1117" i="1"/>
  <c r="P1117" i="1"/>
  <c r="X1117" i="1"/>
  <c r="AF1117" i="1"/>
  <c r="AN1117" i="1"/>
  <c r="I1117" i="1"/>
  <c r="Q1117" i="1"/>
  <c r="Y1117" i="1"/>
  <c r="AG1117" i="1"/>
  <c r="AA1117" i="1"/>
  <c r="J1117" i="1"/>
  <c r="AB1117" i="1"/>
  <c r="K1117" i="1"/>
  <c r="AH1117" i="1"/>
  <c r="L1117" i="1"/>
  <c r="AI1117" i="1"/>
  <c r="R1117" i="1"/>
  <c r="AJ1117" i="1"/>
  <c r="S1117" i="1"/>
  <c r="D1117" i="1"/>
  <c r="Z1117" i="1"/>
  <c r="T1117" i="1"/>
  <c r="E1109" i="1"/>
  <c r="M1109" i="1"/>
  <c r="U1109" i="1"/>
  <c r="AC1109" i="1"/>
  <c r="AK1109" i="1"/>
  <c r="F1109" i="1"/>
  <c r="N1109" i="1"/>
  <c r="V1109" i="1"/>
  <c r="AD1109" i="1"/>
  <c r="AL1109" i="1"/>
  <c r="G1109" i="1"/>
  <c r="O1109" i="1"/>
  <c r="W1109" i="1"/>
  <c r="AE1109" i="1"/>
  <c r="AM1109" i="1"/>
  <c r="H1109" i="1"/>
  <c r="P1109" i="1"/>
  <c r="X1109" i="1"/>
  <c r="AF1109" i="1"/>
  <c r="AN1109" i="1"/>
  <c r="I1109" i="1"/>
  <c r="Q1109" i="1"/>
  <c r="Y1109" i="1"/>
  <c r="AG1109" i="1"/>
  <c r="R1109" i="1"/>
  <c r="AJ1109" i="1"/>
  <c r="S1109" i="1"/>
  <c r="T1109" i="1"/>
  <c r="Z1109" i="1"/>
  <c r="AA1109" i="1"/>
  <c r="J1109" i="1"/>
  <c r="K1109" i="1"/>
  <c r="AH1109" i="1"/>
  <c r="L1109" i="1"/>
  <c r="D1109" i="1"/>
  <c r="AI1109" i="1"/>
  <c r="AB1109" i="1"/>
  <c r="E1101" i="1"/>
  <c r="M1101" i="1"/>
  <c r="U1101" i="1"/>
  <c r="AC1101" i="1"/>
  <c r="AK1101" i="1"/>
  <c r="F1101" i="1"/>
  <c r="N1101" i="1"/>
  <c r="V1101" i="1"/>
  <c r="AD1101" i="1"/>
  <c r="AL1101" i="1"/>
  <c r="G1101" i="1"/>
  <c r="O1101" i="1"/>
  <c r="W1101" i="1"/>
  <c r="AE1101" i="1"/>
  <c r="AM1101" i="1"/>
  <c r="H1101" i="1"/>
  <c r="P1101" i="1"/>
  <c r="X1101" i="1"/>
  <c r="AF1101" i="1"/>
  <c r="AN1101" i="1"/>
  <c r="I1101" i="1"/>
  <c r="Q1101" i="1"/>
  <c r="Y1101" i="1"/>
  <c r="AG1101" i="1"/>
  <c r="AA1101" i="1"/>
  <c r="J1101" i="1"/>
  <c r="AB1101" i="1"/>
  <c r="K1101" i="1"/>
  <c r="AH1101" i="1"/>
  <c r="L1101" i="1"/>
  <c r="AI1101" i="1"/>
  <c r="R1101" i="1"/>
  <c r="AJ1101" i="1"/>
  <c r="S1101" i="1"/>
  <c r="T1101" i="1"/>
  <c r="D1101" i="1"/>
  <c r="Z1101" i="1"/>
  <c r="E1093" i="1"/>
  <c r="M1093" i="1"/>
  <c r="U1093" i="1"/>
  <c r="AC1093" i="1"/>
  <c r="AK1093" i="1"/>
  <c r="F1093" i="1"/>
  <c r="N1093" i="1"/>
  <c r="V1093" i="1"/>
  <c r="AD1093" i="1"/>
  <c r="AL1093" i="1"/>
  <c r="G1093" i="1"/>
  <c r="O1093" i="1"/>
  <c r="W1093" i="1"/>
  <c r="AE1093" i="1"/>
  <c r="AM1093" i="1"/>
  <c r="H1093" i="1"/>
  <c r="P1093" i="1"/>
  <c r="X1093" i="1"/>
  <c r="AF1093" i="1"/>
  <c r="AN1093" i="1"/>
  <c r="I1093" i="1"/>
  <c r="Q1093" i="1"/>
  <c r="Y1093" i="1"/>
  <c r="AG1093" i="1"/>
  <c r="R1093" i="1"/>
  <c r="AJ1093" i="1"/>
  <c r="S1093" i="1"/>
  <c r="T1093" i="1"/>
  <c r="Z1093" i="1"/>
  <c r="AA1093" i="1"/>
  <c r="J1093" i="1"/>
  <c r="K1093" i="1"/>
  <c r="L1093" i="1"/>
  <c r="AB1093" i="1"/>
  <c r="D1093" i="1"/>
  <c r="AH1093" i="1"/>
  <c r="AI1093" i="1"/>
  <c r="E1085" i="1"/>
  <c r="M1085" i="1"/>
  <c r="U1085" i="1"/>
  <c r="AC1085" i="1"/>
  <c r="AK1085" i="1"/>
  <c r="F1085" i="1"/>
  <c r="N1085" i="1"/>
  <c r="V1085" i="1"/>
  <c r="AD1085" i="1"/>
  <c r="AL1085" i="1"/>
  <c r="G1085" i="1"/>
  <c r="O1085" i="1"/>
  <c r="W1085" i="1"/>
  <c r="AE1085" i="1"/>
  <c r="AM1085" i="1"/>
  <c r="H1085" i="1"/>
  <c r="P1085" i="1"/>
  <c r="X1085" i="1"/>
  <c r="AF1085" i="1"/>
  <c r="AN1085" i="1"/>
  <c r="I1085" i="1"/>
  <c r="Q1085" i="1"/>
  <c r="Y1085" i="1"/>
  <c r="AG1085" i="1"/>
  <c r="AA1085" i="1"/>
  <c r="J1085" i="1"/>
  <c r="AB1085" i="1"/>
  <c r="K1085" i="1"/>
  <c r="AH1085" i="1"/>
  <c r="L1085" i="1"/>
  <c r="AI1085" i="1"/>
  <c r="R1085" i="1"/>
  <c r="AJ1085" i="1"/>
  <c r="S1085" i="1"/>
  <c r="T1085" i="1"/>
  <c r="Z1085" i="1"/>
  <c r="D1085" i="1"/>
  <c r="J1077" i="1"/>
  <c r="R1077" i="1"/>
  <c r="Z1077" i="1"/>
  <c r="AH1077" i="1"/>
  <c r="K1077" i="1"/>
  <c r="S1077" i="1"/>
  <c r="AA1077" i="1"/>
  <c r="AI1077" i="1"/>
  <c r="L1077" i="1"/>
  <c r="T1077" i="1"/>
  <c r="AB1077" i="1"/>
  <c r="AJ1077" i="1"/>
  <c r="E1077" i="1"/>
  <c r="M1077" i="1"/>
  <c r="U1077" i="1"/>
  <c r="AC1077" i="1"/>
  <c r="AK1077" i="1"/>
  <c r="F1077" i="1"/>
  <c r="N1077" i="1"/>
  <c r="V1077" i="1"/>
  <c r="AD1077" i="1"/>
  <c r="AL1077" i="1"/>
  <c r="G1077" i="1"/>
  <c r="O1077" i="1"/>
  <c r="P1077" i="1"/>
  <c r="AM1077" i="1"/>
  <c r="Q1077" i="1"/>
  <c r="AN1077" i="1"/>
  <c r="W1077" i="1"/>
  <c r="X1077" i="1"/>
  <c r="Y1077" i="1"/>
  <c r="I1077" i="1"/>
  <c r="AE1077" i="1"/>
  <c r="AF1077" i="1"/>
  <c r="AG1077" i="1"/>
  <c r="D1077" i="1"/>
  <c r="H1077" i="1"/>
  <c r="J1069" i="1"/>
  <c r="R1069" i="1"/>
  <c r="Z1069" i="1"/>
  <c r="AH1069" i="1"/>
  <c r="K1069" i="1"/>
  <c r="S1069" i="1"/>
  <c r="AA1069" i="1"/>
  <c r="AI1069" i="1"/>
  <c r="L1069" i="1"/>
  <c r="T1069" i="1"/>
  <c r="AB1069" i="1"/>
  <c r="AJ1069" i="1"/>
  <c r="E1069" i="1"/>
  <c r="M1069" i="1"/>
  <c r="U1069" i="1"/>
  <c r="AC1069" i="1"/>
  <c r="AK1069" i="1"/>
  <c r="F1069" i="1"/>
  <c r="N1069" i="1"/>
  <c r="V1069" i="1"/>
  <c r="AD1069" i="1"/>
  <c r="AL1069" i="1"/>
  <c r="G1069" i="1"/>
  <c r="O1069" i="1"/>
  <c r="W1069" i="1"/>
  <c r="AE1069" i="1"/>
  <c r="AM1069" i="1"/>
  <c r="P1069" i="1"/>
  <c r="Q1069" i="1"/>
  <c r="X1069" i="1"/>
  <c r="Y1069" i="1"/>
  <c r="AF1069" i="1"/>
  <c r="H1069" i="1"/>
  <c r="I1069" i="1"/>
  <c r="D1069" i="1"/>
  <c r="AN1069" i="1"/>
  <c r="AG1069" i="1"/>
  <c r="J1061" i="1"/>
  <c r="R1061" i="1"/>
  <c r="Z1061" i="1"/>
  <c r="AH1061" i="1"/>
  <c r="K1061" i="1"/>
  <c r="S1061" i="1"/>
  <c r="AA1061" i="1"/>
  <c r="AI1061" i="1"/>
  <c r="L1061" i="1"/>
  <c r="T1061" i="1"/>
  <c r="AB1061" i="1"/>
  <c r="AJ1061" i="1"/>
  <c r="E1061" i="1"/>
  <c r="M1061" i="1"/>
  <c r="U1061" i="1"/>
  <c r="AC1061" i="1"/>
  <c r="AK1061" i="1"/>
  <c r="F1061" i="1"/>
  <c r="N1061" i="1"/>
  <c r="V1061" i="1"/>
  <c r="AD1061" i="1"/>
  <c r="AL1061" i="1"/>
  <c r="G1061" i="1"/>
  <c r="O1061" i="1"/>
  <c r="W1061" i="1"/>
  <c r="AE1061" i="1"/>
  <c r="AM1061" i="1"/>
  <c r="P1061" i="1"/>
  <c r="Q1061" i="1"/>
  <c r="X1061" i="1"/>
  <c r="Y1061" i="1"/>
  <c r="AF1061" i="1"/>
  <c r="H1061" i="1"/>
  <c r="I1061" i="1"/>
  <c r="AG1061" i="1"/>
  <c r="AN1061" i="1"/>
  <c r="D1061" i="1"/>
  <c r="J1053" i="1"/>
  <c r="R1053" i="1"/>
  <c r="Z1053" i="1"/>
  <c r="AH1053" i="1"/>
  <c r="K1053" i="1"/>
  <c r="S1053" i="1"/>
  <c r="AA1053" i="1"/>
  <c r="AI1053" i="1"/>
  <c r="L1053" i="1"/>
  <c r="T1053" i="1"/>
  <c r="AB1053" i="1"/>
  <c r="AJ1053" i="1"/>
  <c r="E1053" i="1"/>
  <c r="M1053" i="1"/>
  <c r="U1053" i="1"/>
  <c r="AC1053" i="1"/>
  <c r="AK1053" i="1"/>
  <c r="F1053" i="1"/>
  <c r="N1053" i="1"/>
  <c r="V1053" i="1"/>
  <c r="AD1053" i="1"/>
  <c r="AL1053" i="1"/>
  <c r="G1053" i="1"/>
  <c r="O1053" i="1"/>
  <c r="W1053" i="1"/>
  <c r="AE1053" i="1"/>
  <c r="AM1053" i="1"/>
  <c r="P1053" i="1"/>
  <c r="Q1053" i="1"/>
  <c r="X1053" i="1"/>
  <c r="Y1053" i="1"/>
  <c r="AF1053" i="1"/>
  <c r="AG1053" i="1"/>
  <c r="AN1053" i="1"/>
  <c r="I1053" i="1"/>
  <c r="D1053" i="1"/>
  <c r="H1053" i="1"/>
  <c r="J1045" i="1"/>
  <c r="R1045" i="1"/>
  <c r="Z1045" i="1"/>
  <c r="AH1045" i="1"/>
  <c r="K1045" i="1"/>
  <c r="S1045" i="1"/>
  <c r="AA1045" i="1"/>
  <c r="AI1045" i="1"/>
  <c r="L1045" i="1"/>
  <c r="T1045" i="1"/>
  <c r="AB1045" i="1"/>
  <c r="AJ1045" i="1"/>
  <c r="E1045" i="1"/>
  <c r="M1045" i="1"/>
  <c r="U1045" i="1"/>
  <c r="AC1045" i="1"/>
  <c r="AK1045" i="1"/>
  <c r="F1045" i="1"/>
  <c r="N1045" i="1"/>
  <c r="V1045" i="1"/>
  <c r="AD1045" i="1"/>
  <c r="AL1045" i="1"/>
  <c r="G1045" i="1"/>
  <c r="O1045" i="1"/>
  <c r="W1045" i="1"/>
  <c r="AE1045" i="1"/>
  <c r="AM1045" i="1"/>
  <c r="P1045" i="1"/>
  <c r="Q1045" i="1"/>
  <c r="X1045" i="1"/>
  <c r="Y1045" i="1"/>
  <c r="AF1045" i="1"/>
  <c r="H1045" i="1"/>
  <c r="I1045" i="1"/>
  <c r="AG1045" i="1"/>
  <c r="AN1045" i="1"/>
  <c r="D1045" i="1"/>
  <c r="J1037" i="1"/>
  <c r="R1037" i="1"/>
  <c r="Z1037" i="1"/>
  <c r="AH1037" i="1"/>
  <c r="K1037" i="1"/>
  <c r="S1037" i="1"/>
  <c r="AA1037" i="1"/>
  <c r="AI1037" i="1"/>
  <c r="L1037" i="1"/>
  <c r="T1037" i="1"/>
  <c r="AB1037" i="1"/>
  <c r="AJ1037" i="1"/>
  <c r="E1037" i="1"/>
  <c r="M1037" i="1"/>
  <c r="U1037" i="1"/>
  <c r="AC1037" i="1"/>
  <c r="AK1037" i="1"/>
  <c r="F1037" i="1"/>
  <c r="N1037" i="1"/>
  <c r="V1037" i="1"/>
  <c r="AD1037" i="1"/>
  <c r="AL1037" i="1"/>
  <c r="G1037" i="1"/>
  <c r="O1037" i="1"/>
  <c r="W1037" i="1"/>
  <c r="AE1037" i="1"/>
  <c r="AM1037" i="1"/>
  <c r="P1037" i="1"/>
  <c r="Q1037" i="1"/>
  <c r="X1037" i="1"/>
  <c r="Y1037" i="1"/>
  <c r="AF1037" i="1"/>
  <c r="H1037" i="1"/>
  <c r="I1037" i="1"/>
  <c r="AG1037" i="1"/>
  <c r="AN1037" i="1"/>
  <c r="D1037" i="1"/>
  <c r="J1029" i="1"/>
  <c r="R1029" i="1"/>
  <c r="Z1029" i="1"/>
  <c r="AH1029" i="1"/>
  <c r="K1029" i="1"/>
  <c r="S1029" i="1"/>
  <c r="AA1029" i="1"/>
  <c r="AI1029" i="1"/>
  <c r="L1029" i="1"/>
  <c r="T1029" i="1"/>
  <c r="AB1029" i="1"/>
  <c r="AJ1029" i="1"/>
  <c r="E1029" i="1"/>
  <c r="M1029" i="1"/>
  <c r="U1029" i="1"/>
  <c r="AC1029" i="1"/>
  <c r="AK1029" i="1"/>
  <c r="F1029" i="1"/>
  <c r="N1029" i="1"/>
  <c r="V1029" i="1"/>
  <c r="AD1029" i="1"/>
  <c r="AL1029" i="1"/>
  <c r="G1029" i="1"/>
  <c r="O1029" i="1"/>
  <c r="W1029" i="1"/>
  <c r="AE1029" i="1"/>
  <c r="AM1029" i="1"/>
  <c r="P1029" i="1"/>
  <c r="Q1029" i="1"/>
  <c r="X1029" i="1"/>
  <c r="Y1029" i="1"/>
  <c r="AF1029" i="1"/>
  <c r="AN1029" i="1"/>
  <c r="H1029" i="1"/>
  <c r="I1029" i="1"/>
  <c r="AG1029" i="1"/>
  <c r="D1029" i="1"/>
  <c r="J1021" i="1"/>
  <c r="R1021" i="1"/>
  <c r="Z1021" i="1"/>
  <c r="AH1021" i="1"/>
  <c r="K1021" i="1"/>
  <c r="S1021" i="1"/>
  <c r="AA1021" i="1"/>
  <c r="AI1021" i="1"/>
  <c r="L1021" i="1"/>
  <c r="T1021" i="1"/>
  <c r="AB1021" i="1"/>
  <c r="AJ1021" i="1"/>
  <c r="E1021" i="1"/>
  <c r="M1021" i="1"/>
  <c r="U1021" i="1"/>
  <c r="AC1021" i="1"/>
  <c r="AK1021" i="1"/>
  <c r="F1021" i="1"/>
  <c r="N1021" i="1"/>
  <c r="V1021" i="1"/>
  <c r="AD1021" i="1"/>
  <c r="AL1021" i="1"/>
  <c r="G1021" i="1"/>
  <c r="O1021" i="1"/>
  <c r="W1021" i="1"/>
  <c r="AE1021" i="1"/>
  <c r="AM1021" i="1"/>
  <c r="P1021" i="1"/>
  <c r="Q1021" i="1"/>
  <c r="X1021" i="1"/>
  <c r="Y1021" i="1"/>
  <c r="AF1021" i="1"/>
  <c r="H1021" i="1"/>
  <c r="I1021" i="1"/>
  <c r="AG1021" i="1"/>
  <c r="D1021" i="1"/>
  <c r="AN1021" i="1"/>
  <c r="J1013" i="1"/>
  <c r="R1013" i="1"/>
  <c r="Z1013" i="1"/>
  <c r="AH1013" i="1"/>
  <c r="K1013" i="1"/>
  <c r="S1013" i="1"/>
  <c r="AA1013" i="1"/>
  <c r="AI1013" i="1"/>
  <c r="L1013" i="1"/>
  <c r="T1013" i="1"/>
  <c r="AB1013" i="1"/>
  <c r="AJ1013" i="1"/>
  <c r="E1013" i="1"/>
  <c r="M1013" i="1"/>
  <c r="U1013" i="1"/>
  <c r="AC1013" i="1"/>
  <c r="AK1013" i="1"/>
  <c r="F1013" i="1"/>
  <c r="N1013" i="1"/>
  <c r="V1013" i="1"/>
  <c r="AD1013" i="1"/>
  <c r="AL1013" i="1"/>
  <c r="G1013" i="1"/>
  <c r="O1013" i="1"/>
  <c r="W1013" i="1"/>
  <c r="AE1013" i="1"/>
  <c r="AM1013" i="1"/>
  <c r="P1013" i="1"/>
  <c r="Q1013" i="1"/>
  <c r="X1013" i="1"/>
  <c r="Y1013" i="1"/>
  <c r="AF1013" i="1"/>
  <c r="I1013" i="1"/>
  <c r="AG1013" i="1"/>
  <c r="AN1013" i="1"/>
  <c r="D1013" i="1"/>
  <c r="H1013" i="1"/>
  <c r="J1005" i="1"/>
  <c r="R1005" i="1"/>
  <c r="Z1005" i="1"/>
  <c r="AH1005" i="1"/>
  <c r="K1005" i="1"/>
  <c r="S1005" i="1"/>
  <c r="AA1005" i="1"/>
  <c r="AI1005" i="1"/>
  <c r="L1005" i="1"/>
  <c r="T1005" i="1"/>
  <c r="AB1005" i="1"/>
  <c r="AJ1005" i="1"/>
  <c r="E1005" i="1"/>
  <c r="M1005" i="1"/>
  <c r="U1005" i="1"/>
  <c r="AC1005" i="1"/>
  <c r="AK1005" i="1"/>
  <c r="F1005" i="1"/>
  <c r="N1005" i="1"/>
  <c r="V1005" i="1"/>
  <c r="AD1005" i="1"/>
  <c r="AL1005" i="1"/>
  <c r="G1005" i="1"/>
  <c r="O1005" i="1"/>
  <c r="W1005" i="1"/>
  <c r="AE1005" i="1"/>
  <c r="AM1005" i="1"/>
  <c r="P1005" i="1"/>
  <c r="Q1005" i="1"/>
  <c r="X1005" i="1"/>
  <c r="Y1005" i="1"/>
  <c r="AF1005" i="1"/>
  <c r="H1005" i="1"/>
  <c r="I1005" i="1"/>
  <c r="AG1005" i="1"/>
  <c r="D1005" i="1"/>
  <c r="AN1005" i="1"/>
  <c r="J997" i="1"/>
  <c r="R997" i="1"/>
  <c r="Z997" i="1"/>
  <c r="AH997" i="1"/>
  <c r="K997" i="1"/>
  <c r="S997" i="1"/>
  <c r="AA997" i="1"/>
  <c r="AI997" i="1"/>
  <c r="L997" i="1"/>
  <c r="T997" i="1"/>
  <c r="AB997" i="1"/>
  <c r="AJ997" i="1"/>
  <c r="E997" i="1"/>
  <c r="M997" i="1"/>
  <c r="U997" i="1"/>
  <c r="AC997" i="1"/>
  <c r="AK997" i="1"/>
  <c r="F997" i="1"/>
  <c r="N997" i="1"/>
  <c r="V997" i="1"/>
  <c r="AD997" i="1"/>
  <c r="AL997" i="1"/>
  <c r="G997" i="1"/>
  <c r="O997" i="1"/>
  <c r="W997" i="1"/>
  <c r="AE997" i="1"/>
  <c r="AM997" i="1"/>
  <c r="P997" i="1"/>
  <c r="Q997" i="1"/>
  <c r="X997" i="1"/>
  <c r="Y997" i="1"/>
  <c r="AF997" i="1"/>
  <c r="H997" i="1"/>
  <c r="I997" i="1"/>
  <c r="AG997" i="1"/>
  <c r="AN997" i="1"/>
  <c r="D997" i="1"/>
  <c r="J989" i="1"/>
  <c r="R989" i="1"/>
  <c r="Z989" i="1"/>
  <c r="AH989" i="1"/>
  <c r="K989" i="1"/>
  <c r="S989" i="1"/>
  <c r="AA989" i="1"/>
  <c r="AI989" i="1"/>
  <c r="L989" i="1"/>
  <c r="T989" i="1"/>
  <c r="AB989" i="1"/>
  <c r="AJ989" i="1"/>
  <c r="E989" i="1"/>
  <c r="M989" i="1"/>
  <c r="U989" i="1"/>
  <c r="AC989" i="1"/>
  <c r="AK989" i="1"/>
  <c r="F989" i="1"/>
  <c r="N989" i="1"/>
  <c r="V989" i="1"/>
  <c r="AD989" i="1"/>
  <c r="AL989" i="1"/>
  <c r="G989" i="1"/>
  <c r="O989" i="1"/>
  <c r="W989" i="1"/>
  <c r="AE989" i="1"/>
  <c r="AM989" i="1"/>
  <c r="P989" i="1"/>
  <c r="Q989" i="1"/>
  <c r="X989" i="1"/>
  <c r="Y989" i="1"/>
  <c r="AF989" i="1"/>
  <c r="AG989" i="1"/>
  <c r="AN989" i="1"/>
  <c r="H989" i="1"/>
  <c r="D989" i="1"/>
  <c r="I989" i="1"/>
  <c r="J981" i="1"/>
  <c r="R981" i="1"/>
  <c r="Z981" i="1"/>
  <c r="AH981" i="1"/>
  <c r="K981" i="1"/>
  <c r="S981" i="1"/>
  <c r="AA981" i="1"/>
  <c r="AI981" i="1"/>
  <c r="L981" i="1"/>
  <c r="T981" i="1"/>
  <c r="AB981" i="1"/>
  <c r="AJ981" i="1"/>
  <c r="E981" i="1"/>
  <c r="M981" i="1"/>
  <c r="U981" i="1"/>
  <c r="AC981" i="1"/>
  <c r="AK981" i="1"/>
  <c r="F981" i="1"/>
  <c r="N981" i="1"/>
  <c r="V981" i="1"/>
  <c r="AD981" i="1"/>
  <c r="AL981" i="1"/>
  <c r="G981" i="1"/>
  <c r="O981" i="1"/>
  <c r="W981" i="1"/>
  <c r="AE981" i="1"/>
  <c r="AM981" i="1"/>
  <c r="P981" i="1"/>
  <c r="Q981" i="1"/>
  <c r="X981" i="1"/>
  <c r="Y981" i="1"/>
  <c r="AF981" i="1"/>
  <c r="H981" i="1"/>
  <c r="I981" i="1"/>
  <c r="D981" i="1"/>
  <c r="AN981" i="1"/>
  <c r="AG981" i="1"/>
  <c r="J973" i="1"/>
  <c r="R973" i="1"/>
  <c r="Z973" i="1"/>
  <c r="AH973" i="1"/>
  <c r="K973" i="1"/>
  <c r="S973" i="1"/>
  <c r="AA973" i="1"/>
  <c r="AI973" i="1"/>
  <c r="L973" i="1"/>
  <c r="T973" i="1"/>
  <c r="AB973" i="1"/>
  <c r="AJ973" i="1"/>
  <c r="E973" i="1"/>
  <c r="M973" i="1"/>
  <c r="U973" i="1"/>
  <c r="AC973" i="1"/>
  <c r="AK973" i="1"/>
  <c r="F973" i="1"/>
  <c r="N973" i="1"/>
  <c r="V973" i="1"/>
  <c r="AD973" i="1"/>
  <c r="AL973" i="1"/>
  <c r="G973" i="1"/>
  <c r="O973" i="1"/>
  <c r="W973" i="1"/>
  <c r="AE973" i="1"/>
  <c r="AM973" i="1"/>
  <c r="P973" i="1"/>
  <c r="Q973" i="1"/>
  <c r="X973" i="1"/>
  <c r="Y973" i="1"/>
  <c r="AF973" i="1"/>
  <c r="H973" i="1"/>
  <c r="I973" i="1"/>
  <c r="AG973" i="1"/>
  <c r="AN973" i="1"/>
  <c r="D973" i="1"/>
  <c r="J965" i="1"/>
  <c r="R965" i="1"/>
  <c r="Z965" i="1"/>
  <c r="AH965" i="1"/>
  <c r="K965" i="1"/>
  <c r="S965" i="1"/>
  <c r="AA965" i="1"/>
  <c r="AI965" i="1"/>
  <c r="L965" i="1"/>
  <c r="T965" i="1"/>
  <c r="AB965" i="1"/>
  <c r="AJ965" i="1"/>
  <c r="E965" i="1"/>
  <c r="M965" i="1"/>
  <c r="U965" i="1"/>
  <c r="AC965" i="1"/>
  <c r="AK965" i="1"/>
  <c r="F965" i="1"/>
  <c r="N965" i="1"/>
  <c r="V965" i="1"/>
  <c r="AD965" i="1"/>
  <c r="AL965" i="1"/>
  <c r="G965" i="1"/>
  <c r="O965" i="1"/>
  <c r="W965" i="1"/>
  <c r="AE965" i="1"/>
  <c r="AM965" i="1"/>
  <c r="P965" i="1"/>
  <c r="Q965" i="1"/>
  <c r="X965" i="1"/>
  <c r="Y965" i="1"/>
  <c r="AF965" i="1"/>
  <c r="AN965" i="1"/>
  <c r="I965" i="1"/>
  <c r="AG965" i="1"/>
  <c r="D965" i="1"/>
  <c r="H965" i="1"/>
  <c r="J957" i="1"/>
  <c r="R957" i="1"/>
  <c r="Z957" i="1"/>
  <c r="AH957" i="1"/>
  <c r="K957" i="1"/>
  <c r="S957" i="1"/>
  <c r="AA957" i="1"/>
  <c r="AI957" i="1"/>
  <c r="L957" i="1"/>
  <c r="T957" i="1"/>
  <c r="AB957" i="1"/>
  <c r="AJ957" i="1"/>
  <c r="E957" i="1"/>
  <c r="M957" i="1"/>
  <c r="U957" i="1"/>
  <c r="AC957" i="1"/>
  <c r="AK957" i="1"/>
  <c r="F957" i="1"/>
  <c r="N957" i="1"/>
  <c r="V957" i="1"/>
  <c r="AD957" i="1"/>
  <c r="AL957" i="1"/>
  <c r="G957" i="1"/>
  <c r="O957" i="1"/>
  <c r="W957" i="1"/>
  <c r="AE957" i="1"/>
  <c r="AM957" i="1"/>
  <c r="P957" i="1"/>
  <c r="Q957" i="1"/>
  <c r="X957" i="1"/>
  <c r="Y957" i="1"/>
  <c r="AF957" i="1"/>
  <c r="H957" i="1"/>
  <c r="I957" i="1"/>
  <c r="AG957" i="1"/>
  <c r="D957" i="1"/>
  <c r="AN957" i="1"/>
  <c r="I949" i="1"/>
  <c r="Q949" i="1"/>
  <c r="Y949" i="1"/>
  <c r="AG949" i="1"/>
  <c r="J949" i="1"/>
  <c r="R949" i="1"/>
  <c r="E949" i="1"/>
  <c r="M949" i="1"/>
  <c r="F949" i="1"/>
  <c r="N949" i="1"/>
  <c r="V949" i="1"/>
  <c r="AD949" i="1"/>
  <c r="AL949" i="1"/>
  <c r="P949" i="1"/>
  <c r="AB949" i="1"/>
  <c r="AM949" i="1"/>
  <c r="S949" i="1"/>
  <c r="AC949" i="1"/>
  <c r="AN949" i="1"/>
  <c r="T949" i="1"/>
  <c r="AE949" i="1"/>
  <c r="G949" i="1"/>
  <c r="U949" i="1"/>
  <c r="AF949" i="1"/>
  <c r="H949" i="1"/>
  <c r="W949" i="1"/>
  <c r="AH949" i="1"/>
  <c r="K949" i="1"/>
  <c r="X949" i="1"/>
  <c r="AI949" i="1"/>
  <c r="AJ949" i="1"/>
  <c r="AK949" i="1"/>
  <c r="L949" i="1"/>
  <c r="O949" i="1"/>
  <c r="AA949" i="1"/>
  <c r="D949" i="1"/>
  <c r="Z949" i="1"/>
  <c r="I941" i="1"/>
  <c r="Q941" i="1"/>
  <c r="Y941" i="1"/>
  <c r="AG941" i="1"/>
  <c r="J941" i="1"/>
  <c r="R941" i="1"/>
  <c r="Z941" i="1"/>
  <c r="AH941" i="1"/>
  <c r="E941" i="1"/>
  <c r="M941" i="1"/>
  <c r="U941" i="1"/>
  <c r="AC941" i="1"/>
  <c r="AK941" i="1"/>
  <c r="F941" i="1"/>
  <c r="N941" i="1"/>
  <c r="V941" i="1"/>
  <c r="AD941" i="1"/>
  <c r="AL941" i="1"/>
  <c r="P941" i="1"/>
  <c r="AF941" i="1"/>
  <c r="S941" i="1"/>
  <c r="AI941" i="1"/>
  <c r="T941" i="1"/>
  <c r="AJ941" i="1"/>
  <c r="G941" i="1"/>
  <c r="W941" i="1"/>
  <c r="AM941" i="1"/>
  <c r="H941" i="1"/>
  <c r="X941" i="1"/>
  <c r="AN941" i="1"/>
  <c r="K941" i="1"/>
  <c r="AA941" i="1"/>
  <c r="L941" i="1"/>
  <c r="O941" i="1"/>
  <c r="AB941" i="1"/>
  <c r="AE941" i="1"/>
  <c r="D941" i="1"/>
  <c r="I933" i="1"/>
  <c r="Q933" i="1"/>
  <c r="Y933" i="1"/>
  <c r="AG933" i="1"/>
  <c r="J933" i="1"/>
  <c r="R933" i="1"/>
  <c r="Z933" i="1"/>
  <c r="AH933" i="1"/>
  <c r="L933" i="1"/>
  <c r="T933" i="1"/>
  <c r="AB933" i="1"/>
  <c r="AJ933" i="1"/>
  <c r="E933" i="1"/>
  <c r="M933" i="1"/>
  <c r="U933" i="1"/>
  <c r="AC933" i="1"/>
  <c r="AK933" i="1"/>
  <c r="F933" i="1"/>
  <c r="N933" i="1"/>
  <c r="V933" i="1"/>
  <c r="AD933" i="1"/>
  <c r="AL933" i="1"/>
  <c r="H933" i="1"/>
  <c r="AE933" i="1"/>
  <c r="K933" i="1"/>
  <c r="AF933" i="1"/>
  <c r="O933" i="1"/>
  <c r="AI933" i="1"/>
  <c r="P933" i="1"/>
  <c r="AM933" i="1"/>
  <c r="S933" i="1"/>
  <c r="AN933" i="1"/>
  <c r="W933" i="1"/>
  <c r="G933" i="1"/>
  <c r="X933" i="1"/>
  <c r="AA933" i="1"/>
  <c r="D933" i="1"/>
  <c r="H925" i="1"/>
  <c r="P925" i="1"/>
  <c r="X925" i="1"/>
  <c r="AF925" i="1"/>
  <c r="AN925" i="1"/>
  <c r="I925" i="1"/>
  <c r="Q925" i="1"/>
  <c r="Y925" i="1"/>
  <c r="AG925" i="1"/>
  <c r="J925" i="1"/>
  <c r="T925" i="1"/>
  <c r="AD925" i="1"/>
  <c r="K925" i="1"/>
  <c r="U925" i="1"/>
  <c r="AE925" i="1"/>
  <c r="M925" i="1"/>
  <c r="W925" i="1"/>
  <c r="AI925" i="1"/>
  <c r="N925" i="1"/>
  <c r="Z925" i="1"/>
  <c r="AJ925" i="1"/>
  <c r="E925" i="1"/>
  <c r="O925" i="1"/>
  <c r="AA925" i="1"/>
  <c r="AK925" i="1"/>
  <c r="AB925" i="1"/>
  <c r="AC925" i="1"/>
  <c r="F925" i="1"/>
  <c r="AH925" i="1"/>
  <c r="G925" i="1"/>
  <c r="AL925" i="1"/>
  <c r="L925" i="1"/>
  <c r="AM925" i="1"/>
  <c r="R925" i="1"/>
  <c r="S925" i="1"/>
  <c r="V925" i="1"/>
  <c r="D925" i="1"/>
  <c r="F917" i="1"/>
  <c r="N917" i="1"/>
  <c r="V917" i="1"/>
  <c r="AD917" i="1"/>
  <c r="AL917" i="1"/>
  <c r="H917" i="1"/>
  <c r="P917" i="1"/>
  <c r="X917" i="1"/>
  <c r="AF917" i="1"/>
  <c r="AN917" i="1"/>
  <c r="I917" i="1"/>
  <c r="Q917" i="1"/>
  <c r="Y917" i="1"/>
  <c r="AG917" i="1"/>
  <c r="M917" i="1"/>
  <c r="AA917" i="1"/>
  <c r="AM917" i="1"/>
  <c r="O917" i="1"/>
  <c r="AB917" i="1"/>
  <c r="E917" i="1"/>
  <c r="S917" i="1"/>
  <c r="AE917" i="1"/>
  <c r="G917" i="1"/>
  <c r="T917" i="1"/>
  <c r="AH917" i="1"/>
  <c r="J917" i="1"/>
  <c r="U917" i="1"/>
  <c r="AI917" i="1"/>
  <c r="AJ917" i="1"/>
  <c r="AK917" i="1"/>
  <c r="K917" i="1"/>
  <c r="L917" i="1"/>
  <c r="R917" i="1"/>
  <c r="W917" i="1"/>
  <c r="Z917" i="1"/>
  <c r="AC917" i="1"/>
  <c r="D917" i="1"/>
  <c r="F909" i="1"/>
  <c r="N909" i="1"/>
  <c r="V909" i="1"/>
  <c r="AD909" i="1"/>
  <c r="AL909" i="1"/>
  <c r="H909" i="1"/>
  <c r="P909" i="1"/>
  <c r="X909" i="1"/>
  <c r="AF909" i="1"/>
  <c r="AN909" i="1"/>
  <c r="I909" i="1"/>
  <c r="Q909" i="1"/>
  <c r="Y909" i="1"/>
  <c r="AG909" i="1"/>
  <c r="G909" i="1"/>
  <c r="T909" i="1"/>
  <c r="AH909" i="1"/>
  <c r="J909" i="1"/>
  <c r="U909" i="1"/>
  <c r="AI909" i="1"/>
  <c r="K909" i="1"/>
  <c r="W909" i="1"/>
  <c r="AJ909" i="1"/>
  <c r="L909" i="1"/>
  <c r="Z909" i="1"/>
  <c r="AK909" i="1"/>
  <c r="M909" i="1"/>
  <c r="AA909" i="1"/>
  <c r="AM909" i="1"/>
  <c r="O909" i="1"/>
  <c r="AB909" i="1"/>
  <c r="AC909" i="1"/>
  <c r="AE909" i="1"/>
  <c r="E909" i="1"/>
  <c r="R909" i="1"/>
  <c r="D909" i="1"/>
  <c r="S909" i="1"/>
  <c r="F901" i="1"/>
  <c r="N901" i="1"/>
  <c r="V901" i="1"/>
  <c r="AD901" i="1"/>
  <c r="AL901" i="1"/>
  <c r="G901" i="1"/>
  <c r="O901" i="1"/>
  <c r="W901" i="1"/>
  <c r="AE901" i="1"/>
  <c r="AM901" i="1"/>
  <c r="H901" i="1"/>
  <c r="P901" i="1"/>
  <c r="X901" i="1"/>
  <c r="AF901" i="1"/>
  <c r="AN901" i="1"/>
  <c r="I901" i="1"/>
  <c r="Q901" i="1"/>
  <c r="Y901" i="1"/>
  <c r="AG901" i="1"/>
  <c r="L901" i="1"/>
  <c r="AB901" i="1"/>
  <c r="M901" i="1"/>
  <c r="AC901" i="1"/>
  <c r="R901" i="1"/>
  <c r="AH901" i="1"/>
  <c r="S901" i="1"/>
  <c r="AI901" i="1"/>
  <c r="T901" i="1"/>
  <c r="AJ901" i="1"/>
  <c r="E901" i="1"/>
  <c r="U901" i="1"/>
  <c r="AK901" i="1"/>
  <c r="J901" i="1"/>
  <c r="Z901" i="1"/>
  <c r="K901" i="1"/>
  <c r="AA901" i="1"/>
  <c r="D901" i="1"/>
  <c r="F893" i="1"/>
  <c r="N893" i="1"/>
  <c r="V893" i="1"/>
  <c r="AD893" i="1"/>
  <c r="AL893" i="1"/>
  <c r="G893" i="1"/>
  <c r="O893" i="1"/>
  <c r="W893" i="1"/>
  <c r="AE893" i="1"/>
  <c r="AM893" i="1"/>
  <c r="H893" i="1"/>
  <c r="P893" i="1"/>
  <c r="X893" i="1"/>
  <c r="AF893" i="1"/>
  <c r="AN893" i="1"/>
  <c r="I893" i="1"/>
  <c r="Q893" i="1"/>
  <c r="Y893" i="1"/>
  <c r="AG893" i="1"/>
  <c r="L893" i="1"/>
  <c r="AB893" i="1"/>
  <c r="M893" i="1"/>
  <c r="AC893" i="1"/>
  <c r="R893" i="1"/>
  <c r="AH893" i="1"/>
  <c r="S893" i="1"/>
  <c r="AI893" i="1"/>
  <c r="T893" i="1"/>
  <c r="AJ893" i="1"/>
  <c r="E893" i="1"/>
  <c r="U893" i="1"/>
  <c r="AK893" i="1"/>
  <c r="J893" i="1"/>
  <c r="Z893" i="1"/>
  <c r="K893" i="1"/>
  <c r="AA893" i="1"/>
  <c r="D893" i="1"/>
  <c r="F885" i="1"/>
  <c r="N885" i="1"/>
  <c r="V885" i="1"/>
  <c r="AD885" i="1"/>
  <c r="AL885" i="1"/>
  <c r="G885" i="1"/>
  <c r="O885" i="1"/>
  <c r="W885" i="1"/>
  <c r="AE885" i="1"/>
  <c r="AM885" i="1"/>
  <c r="H885" i="1"/>
  <c r="P885" i="1"/>
  <c r="X885" i="1"/>
  <c r="AF885" i="1"/>
  <c r="AN885" i="1"/>
  <c r="I885" i="1"/>
  <c r="Q885" i="1"/>
  <c r="Y885" i="1"/>
  <c r="AG885" i="1"/>
  <c r="L885" i="1"/>
  <c r="AB885" i="1"/>
  <c r="M885" i="1"/>
  <c r="AC885" i="1"/>
  <c r="R885" i="1"/>
  <c r="AH885" i="1"/>
  <c r="S885" i="1"/>
  <c r="AI885" i="1"/>
  <c r="T885" i="1"/>
  <c r="AJ885" i="1"/>
  <c r="E885" i="1"/>
  <c r="U885" i="1"/>
  <c r="AK885" i="1"/>
  <c r="J885" i="1"/>
  <c r="Z885" i="1"/>
  <c r="K885" i="1"/>
  <c r="AA885" i="1"/>
  <c r="D885" i="1"/>
  <c r="F877" i="1"/>
  <c r="N877" i="1"/>
  <c r="V877" i="1"/>
  <c r="AD877" i="1"/>
  <c r="AL877" i="1"/>
  <c r="G877" i="1"/>
  <c r="O877" i="1"/>
  <c r="W877" i="1"/>
  <c r="AE877" i="1"/>
  <c r="AM877" i="1"/>
  <c r="H877" i="1"/>
  <c r="P877" i="1"/>
  <c r="X877" i="1"/>
  <c r="AF877" i="1"/>
  <c r="AN877" i="1"/>
  <c r="I877" i="1"/>
  <c r="Q877" i="1"/>
  <c r="Y877" i="1"/>
  <c r="AG877" i="1"/>
  <c r="J877" i="1"/>
  <c r="R877" i="1"/>
  <c r="Z877" i="1"/>
  <c r="AH877" i="1"/>
  <c r="M877" i="1"/>
  <c r="AJ877" i="1"/>
  <c r="S877" i="1"/>
  <c r="AK877" i="1"/>
  <c r="T877" i="1"/>
  <c r="U877" i="1"/>
  <c r="AA877" i="1"/>
  <c r="E877" i="1"/>
  <c r="AB877" i="1"/>
  <c r="K877" i="1"/>
  <c r="AC877" i="1"/>
  <c r="L877" i="1"/>
  <c r="AI877" i="1"/>
  <c r="D877" i="1"/>
  <c r="F869" i="1"/>
  <c r="N869" i="1"/>
  <c r="V869" i="1"/>
  <c r="AD869" i="1"/>
  <c r="AL869" i="1"/>
  <c r="G869" i="1"/>
  <c r="O869" i="1"/>
  <c r="W869" i="1"/>
  <c r="AE869" i="1"/>
  <c r="AM869" i="1"/>
  <c r="H869" i="1"/>
  <c r="P869" i="1"/>
  <c r="X869" i="1"/>
  <c r="AF869" i="1"/>
  <c r="AN869" i="1"/>
  <c r="I869" i="1"/>
  <c r="Q869" i="1"/>
  <c r="Y869" i="1"/>
  <c r="AG869" i="1"/>
  <c r="J869" i="1"/>
  <c r="R869" i="1"/>
  <c r="Z869" i="1"/>
  <c r="AH869" i="1"/>
  <c r="AA869" i="1"/>
  <c r="E869" i="1"/>
  <c r="AB869" i="1"/>
  <c r="K869" i="1"/>
  <c r="AC869" i="1"/>
  <c r="L869" i="1"/>
  <c r="AI869" i="1"/>
  <c r="M869" i="1"/>
  <c r="AJ869" i="1"/>
  <c r="S869" i="1"/>
  <c r="AK869" i="1"/>
  <c r="T869" i="1"/>
  <c r="U869" i="1"/>
  <c r="D869" i="1"/>
  <c r="F861" i="1"/>
  <c r="N861" i="1"/>
  <c r="V861" i="1"/>
  <c r="AD861" i="1"/>
  <c r="AL861" i="1"/>
  <c r="G861" i="1"/>
  <c r="O861" i="1"/>
  <c r="W861" i="1"/>
  <c r="AE861" i="1"/>
  <c r="AM861" i="1"/>
  <c r="H861" i="1"/>
  <c r="P861" i="1"/>
  <c r="X861" i="1"/>
  <c r="AF861" i="1"/>
  <c r="AN861" i="1"/>
  <c r="I861" i="1"/>
  <c r="Q861" i="1"/>
  <c r="Y861" i="1"/>
  <c r="AG861" i="1"/>
  <c r="J861" i="1"/>
  <c r="R861" i="1"/>
  <c r="Z861" i="1"/>
  <c r="AH861" i="1"/>
  <c r="M861" i="1"/>
  <c r="AJ861" i="1"/>
  <c r="S861" i="1"/>
  <c r="AK861" i="1"/>
  <c r="T861" i="1"/>
  <c r="U861" i="1"/>
  <c r="AA861" i="1"/>
  <c r="E861" i="1"/>
  <c r="AB861" i="1"/>
  <c r="K861" i="1"/>
  <c r="AC861" i="1"/>
  <c r="L861" i="1"/>
  <c r="AI861" i="1"/>
  <c r="D861" i="1"/>
  <c r="F853" i="1"/>
  <c r="N853" i="1"/>
  <c r="V853" i="1"/>
  <c r="AD853" i="1"/>
  <c r="AL853" i="1"/>
  <c r="G853" i="1"/>
  <c r="O853" i="1"/>
  <c r="W853" i="1"/>
  <c r="AE853" i="1"/>
  <c r="AM853" i="1"/>
  <c r="H853" i="1"/>
  <c r="P853" i="1"/>
  <c r="X853" i="1"/>
  <c r="AF853" i="1"/>
  <c r="AN853" i="1"/>
  <c r="I853" i="1"/>
  <c r="Q853" i="1"/>
  <c r="Y853" i="1"/>
  <c r="AG853" i="1"/>
  <c r="J853" i="1"/>
  <c r="R853" i="1"/>
  <c r="Z853" i="1"/>
  <c r="AH853" i="1"/>
  <c r="K853" i="1"/>
  <c r="S853" i="1"/>
  <c r="AA853" i="1"/>
  <c r="AI853" i="1"/>
  <c r="L853" i="1"/>
  <c r="M853" i="1"/>
  <c r="T853" i="1"/>
  <c r="U853" i="1"/>
  <c r="AB853" i="1"/>
  <c r="AC853" i="1"/>
  <c r="AJ853" i="1"/>
  <c r="E853" i="1"/>
  <c r="AK853" i="1"/>
  <c r="D853" i="1"/>
  <c r="E845" i="1"/>
  <c r="M845" i="1"/>
  <c r="U845" i="1"/>
  <c r="AC845" i="1"/>
  <c r="AK845" i="1"/>
  <c r="F845" i="1"/>
  <c r="N845" i="1"/>
  <c r="V845" i="1"/>
  <c r="AD845" i="1"/>
  <c r="AL845" i="1"/>
  <c r="K845" i="1"/>
  <c r="W845" i="1"/>
  <c r="AG845" i="1"/>
  <c r="L845" i="1"/>
  <c r="X845" i="1"/>
  <c r="AH845" i="1"/>
  <c r="O845" i="1"/>
  <c r="Y845" i="1"/>
  <c r="AI845" i="1"/>
  <c r="P845" i="1"/>
  <c r="Z845" i="1"/>
  <c r="AJ845" i="1"/>
  <c r="G845" i="1"/>
  <c r="Q845" i="1"/>
  <c r="AA845" i="1"/>
  <c r="AM845" i="1"/>
  <c r="H845" i="1"/>
  <c r="R845" i="1"/>
  <c r="AB845" i="1"/>
  <c r="AN845" i="1"/>
  <c r="AE845" i="1"/>
  <c r="AF845" i="1"/>
  <c r="I845" i="1"/>
  <c r="J845" i="1"/>
  <c r="S845" i="1"/>
  <c r="T845" i="1"/>
  <c r="D845" i="1"/>
  <c r="L837" i="1"/>
  <c r="T837" i="1"/>
  <c r="AB837" i="1"/>
  <c r="AJ837" i="1"/>
  <c r="E837" i="1"/>
  <c r="M837" i="1"/>
  <c r="U837" i="1"/>
  <c r="AC837" i="1"/>
  <c r="AK837" i="1"/>
  <c r="F837" i="1"/>
  <c r="N837" i="1"/>
  <c r="V837" i="1"/>
  <c r="AD837" i="1"/>
  <c r="AL837" i="1"/>
  <c r="Q837" i="1"/>
  <c r="AE837" i="1"/>
  <c r="G837" i="1"/>
  <c r="R837" i="1"/>
  <c r="AF837" i="1"/>
  <c r="H837" i="1"/>
  <c r="S837" i="1"/>
  <c r="AG837" i="1"/>
  <c r="I837" i="1"/>
  <c r="W837" i="1"/>
  <c r="AH837" i="1"/>
  <c r="J837" i="1"/>
  <c r="X837" i="1"/>
  <c r="AI837" i="1"/>
  <c r="K837" i="1"/>
  <c r="Y837" i="1"/>
  <c r="AM837" i="1"/>
  <c r="AN837" i="1"/>
  <c r="O837" i="1"/>
  <c r="P837" i="1"/>
  <c r="Z837" i="1"/>
  <c r="AA837" i="1"/>
  <c r="D837" i="1"/>
  <c r="L829" i="1"/>
  <c r="T829" i="1"/>
  <c r="AB829" i="1"/>
  <c r="AJ829" i="1"/>
  <c r="E829" i="1"/>
  <c r="M829" i="1"/>
  <c r="U829" i="1"/>
  <c r="AC829" i="1"/>
  <c r="AK829" i="1"/>
  <c r="F829" i="1"/>
  <c r="N829" i="1"/>
  <c r="V829" i="1"/>
  <c r="AD829" i="1"/>
  <c r="AL829" i="1"/>
  <c r="G829" i="1"/>
  <c r="O829" i="1"/>
  <c r="W829" i="1"/>
  <c r="AE829" i="1"/>
  <c r="AM829" i="1"/>
  <c r="H829" i="1"/>
  <c r="P829" i="1"/>
  <c r="X829" i="1"/>
  <c r="AF829" i="1"/>
  <c r="AN829" i="1"/>
  <c r="I829" i="1"/>
  <c r="AA829" i="1"/>
  <c r="J829" i="1"/>
  <c r="AG829" i="1"/>
  <c r="K829" i="1"/>
  <c r="AH829" i="1"/>
  <c r="Q829" i="1"/>
  <c r="AI829" i="1"/>
  <c r="R829" i="1"/>
  <c r="S829" i="1"/>
  <c r="Y829" i="1"/>
  <c r="Z829" i="1"/>
  <c r="D829" i="1"/>
  <c r="L821" i="1"/>
  <c r="T821" i="1"/>
  <c r="AB821" i="1"/>
  <c r="AJ821" i="1"/>
  <c r="E821" i="1"/>
  <c r="M821" i="1"/>
  <c r="U821" i="1"/>
  <c r="AC821" i="1"/>
  <c r="AK821" i="1"/>
  <c r="F821" i="1"/>
  <c r="N821" i="1"/>
  <c r="V821" i="1"/>
  <c r="AD821" i="1"/>
  <c r="AL821" i="1"/>
  <c r="G821" i="1"/>
  <c r="O821" i="1"/>
  <c r="W821" i="1"/>
  <c r="AE821" i="1"/>
  <c r="AM821" i="1"/>
  <c r="H821" i="1"/>
  <c r="P821" i="1"/>
  <c r="X821" i="1"/>
  <c r="AF821" i="1"/>
  <c r="AN821" i="1"/>
  <c r="R821" i="1"/>
  <c r="S821" i="1"/>
  <c r="Y821" i="1"/>
  <c r="Z821" i="1"/>
  <c r="I821" i="1"/>
  <c r="AA821" i="1"/>
  <c r="J821" i="1"/>
  <c r="AG821" i="1"/>
  <c r="K821" i="1"/>
  <c r="Q821" i="1"/>
  <c r="AH821" i="1"/>
  <c r="AI821" i="1"/>
  <c r="D821" i="1"/>
  <c r="L813" i="1"/>
  <c r="T813" i="1"/>
  <c r="AB813" i="1"/>
  <c r="AJ813" i="1"/>
  <c r="E813" i="1"/>
  <c r="M813" i="1"/>
  <c r="U813" i="1"/>
  <c r="AC813" i="1"/>
  <c r="AK813" i="1"/>
  <c r="F813" i="1"/>
  <c r="N813" i="1"/>
  <c r="V813" i="1"/>
  <c r="AD813" i="1"/>
  <c r="AL813" i="1"/>
  <c r="G813" i="1"/>
  <c r="O813" i="1"/>
  <c r="W813" i="1"/>
  <c r="AE813" i="1"/>
  <c r="AM813" i="1"/>
  <c r="H813" i="1"/>
  <c r="P813" i="1"/>
  <c r="X813" i="1"/>
  <c r="AF813" i="1"/>
  <c r="AN813" i="1"/>
  <c r="I813" i="1"/>
  <c r="AA813" i="1"/>
  <c r="J813" i="1"/>
  <c r="AG813" i="1"/>
  <c r="K813" i="1"/>
  <c r="AH813" i="1"/>
  <c r="Q813" i="1"/>
  <c r="AI813" i="1"/>
  <c r="R813" i="1"/>
  <c r="S813" i="1"/>
  <c r="Y813" i="1"/>
  <c r="Z813" i="1"/>
  <c r="D813" i="1"/>
  <c r="L805" i="1"/>
  <c r="T805" i="1"/>
  <c r="AB805" i="1"/>
  <c r="AJ805" i="1"/>
  <c r="E805" i="1"/>
  <c r="M805" i="1"/>
  <c r="U805" i="1"/>
  <c r="AC805" i="1"/>
  <c r="AK805" i="1"/>
  <c r="F805" i="1"/>
  <c r="N805" i="1"/>
  <c r="V805" i="1"/>
  <c r="AD805" i="1"/>
  <c r="AL805" i="1"/>
  <c r="G805" i="1"/>
  <c r="O805" i="1"/>
  <c r="W805" i="1"/>
  <c r="AE805" i="1"/>
  <c r="AM805" i="1"/>
  <c r="H805" i="1"/>
  <c r="P805" i="1"/>
  <c r="X805" i="1"/>
  <c r="AF805" i="1"/>
  <c r="AN805" i="1"/>
  <c r="R805" i="1"/>
  <c r="S805" i="1"/>
  <c r="Y805" i="1"/>
  <c r="Z805" i="1"/>
  <c r="I805" i="1"/>
  <c r="AA805" i="1"/>
  <c r="J805" i="1"/>
  <c r="AG805" i="1"/>
  <c r="AH805" i="1"/>
  <c r="AI805" i="1"/>
  <c r="K805" i="1"/>
  <c r="Q805" i="1"/>
  <c r="D805" i="1"/>
  <c r="L797" i="1"/>
  <c r="T797" i="1"/>
  <c r="AB797" i="1"/>
  <c r="AJ797" i="1"/>
  <c r="E797" i="1"/>
  <c r="M797" i="1"/>
  <c r="U797" i="1"/>
  <c r="AC797" i="1"/>
  <c r="AK797" i="1"/>
  <c r="F797" i="1"/>
  <c r="N797" i="1"/>
  <c r="V797" i="1"/>
  <c r="AD797" i="1"/>
  <c r="AL797" i="1"/>
  <c r="G797" i="1"/>
  <c r="O797" i="1"/>
  <c r="W797" i="1"/>
  <c r="AE797" i="1"/>
  <c r="AM797" i="1"/>
  <c r="H797" i="1"/>
  <c r="P797" i="1"/>
  <c r="X797" i="1"/>
  <c r="AF797" i="1"/>
  <c r="AN797" i="1"/>
  <c r="I797" i="1"/>
  <c r="AA797" i="1"/>
  <c r="J797" i="1"/>
  <c r="AG797" i="1"/>
  <c r="K797" i="1"/>
  <c r="AH797" i="1"/>
  <c r="Q797" i="1"/>
  <c r="AI797" i="1"/>
  <c r="R797" i="1"/>
  <c r="S797" i="1"/>
  <c r="Y797" i="1"/>
  <c r="Z797" i="1"/>
  <c r="D797" i="1"/>
  <c r="L789" i="1"/>
  <c r="T789" i="1"/>
  <c r="AB789" i="1"/>
  <c r="AJ789" i="1"/>
  <c r="E789" i="1"/>
  <c r="M789" i="1"/>
  <c r="U789" i="1"/>
  <c r="AC789" i="1"/>
  <c r="AK789" i="1"/>
  <c r="F789" i="1"/>
  <c r="N789" i="1"/>
  <c r="V789" i="1"/>
  <c r="AD789" i="1"/>
  <c r="AL789" i="1"/>
  <c r="G789" i="1"/>
  <c r="O789" i="1"/>
  <c r="W789" i="1"/>
  <c r="AE789" i="1"/>
  <c r="AM789" i="1"/>
  <c r="H789" i="1"/>
  <c r="P789" i="1"/>
  <c r="X789" i="1"/>
  <c r="AF789" i="1"/>
  <c r="AN789" i="1"/>
  <c r="R789" i="1"/>
  <c r="S789" i="1"/>
  <c r="Y789" i="1"/>
  <c r="Z789" i="1"/>
  <c r="I789" i="1"/>
  <c r="AA789" i="1"/>
  <c r="J789" i="1"/>
  <c r="AG789" i="1"/>
  <c r="K789" i="1"/>
  <c r="AH789" i="1"/>
  <c r="Q789" i="1"/>
  <c r="AI789" i="1"/>
  <c r="D789" i="1"/>
  <c r="L781" i="1"/>
  <c r="T781" i="1"/>
  <c r="AB781" i="1"/>
  <c r="AJ781" i="1"/>
  <c r="E781" i="1"/>
  <c r="M781" i="1"/>
  <c r="U781" i="1"/>
  <c r="AC781" i="1"/>
  <c r="AK781" i="1"/>
  <c r="F781" i="1"/>
  <c r="N781" i="1"/>
  <c r="V781" i="1"/>
  <c r="AD781" i="1"/>
  <c r="AL781" i="1"/>
  <c r="G781" i="1"/>
  <c r="O781" i="1"/>
  <c r="W781" i="1"/>
  <c r="AE781" i="1"/>
  <c r="AM781" i="1"/>
  <c r="H781" i="1"/>
  <c r="P781" i="1"/>
  <c r="X781" i="1"/>
  <c r="AF781" i="1"/>
  <c r="AN781" i="1"/>
  <c r="I781" i="1"/>
  <c r="AA781" i="1"/>
  <c r="J781" i="1"/>
  <c r="AG781" i="1"/>
  <c r="K781" i="1"/>
  <c r="AH781" i="1"/>
  <c r="Q781" i="1"/>
  <c r="AI781" i="1"/>
  <c r="R781" i="1"/>
  <c r="S781" i="1"/>
  <c r="Y781" i="1"/>
  <c r="Z781" i="1"/>
  <c r="D781" i="1"/>
  <c r="L773" i="1"/>
  <c r="T773" i="1"/>
  <c r="AB773" i="1"/>
  <c r="AJ773" i="1"/>
  <c r="E773" i="1"/>
  <c r="M773" i="1"/>
  <c r="U773" i="1"/>
  <c r="AC773" i="1"/>
  <c r="AK773" i="1"/>
  <c r="F773" i="1"/>
  <c r="N773" i="1"/>
  <c r="V773" i="1"/>
  <c r="AD773" i="1"/>
  <c r="AL773" i="1"/>
  <c r="G773" i="1"/>
  <c r="O773" i="1"/>
  <c r="W773" i="1"/>
  <c r="AE773" i="1"/>
  <c r="AM773" i="1"/>
  <c r="H773" i="1"/>
  <c r="P773" i="1"/>
  <c r="X773" i="1"/>
  <c r="AF773" i="1"/>
  <c r="AN773" i="1"/>
  <c r="R773" i="1"/>
  <c r="S773" i="1"/>
  <c r="Y773" i="1"/>
  <c r="Z773" i="1"/>
  <c r="I773" i="1"/>
  <c r="AA773" i="1"/>
  <c r="J773" i="1"/>
  <c r="AG773" i="1"/>
  <c r="K773" i="1"/>
  <c r="AH773" i="1"/>
  <c r="Q773" i="1"/>
  <c r="AI773" i="1"/>
  <c r="D773" i="1"/>
  <c r="I765" i="1"/>
  <c r="Q765" i="1"/>
  <c r="Y765" i="1"/>
  <c r="AG765" i="1"/>
  <c r="J765" i="1"/>
  <c r="R765" i="1"/>
  <c r="Z765" i="1"/>
  <c r="AH765" i="1"/>
  <c r="F765" i="1"/>
  <c r="P765" i="1"/>
  <c r="AB765" i="1"/>
  <c r="AL765" i="1"/>
  <c r="G765" i="1"/>
  <c r="S765" i="1"/>
  <c r="AC765" i="1"/>
  <c r="AM765" i="1"/>
  <c r="H765" i="1"/>
  <c r="T765" i="1"/>
  <c r="AD765" i="1"/>
  <c r="AN765" i="1"/>
  <c r="K765" i="1"/>
  <c r="U765" i="1"/>
  <c r="AE765" i="1"/>
  <c r="L765" i="1"/>
  <c r="V765" i="1"/>
  <c r="AF765" i="1"/>
  <c r="X765" i="1"/>
  <c r="AA765" i="1"/>
  <c r="AI765" i="1"/>
  <c r="E765" i="1"/>
  <c r="AJ765" i="1"/>
  <c r="M765" i="1"/>
  <c r="AK765" i="1"/>
  <c r="N765" i="1"/>
  <c r="O765" i="1"/>
  <c r="W765" i="1"/>
  <c r="D765" i="1"/>
  <c r="I757" i="1"/>
  <c r="Q757" i="1"/>
  <c r="Y757" i="1"/>
  <c r="AG757" i="1"/>
  <c r="J757" i="1"/>
  <c r="R757" i="1"/>
  <c r="Z757" i="1"/>
  <c r="AH757" i="1"/>
  <c r="F757" i="1"/>
  <c r="P757" i="1"/>
  <c r="AB757" i="1"/>
  <c r="AL757" i="1"/>
  <c r="G757" i="1"/>
  <c r="S757" i="1"/>
  <c r="AC757" i="1"/>
  <c r="AM757" i="1"/>
  <c r="H757" i="1"/>
  <c r="T757" i="1"/>
  <c r="AD757" i="1"/>
  <c r="AN757" i="1"/>
  <c r="K757" i="1"/>
  <c r="U757" i="1"/>
  <c r="AE757" i="1"/>
  <c r="L757" i="1"/>
  <c r="V757" i="1"/>
  <c r="AF757" i="1"/>
  <c r="AA757" i="1"/>
  <c r="AI757" i="1"/>
  <c r="E757" i="1"/>
  <c r="AJ757" i="1"/>
  <c r="M757" i="1"/>
  <c r="AK757" i="1"/>
  <c r="N757" i="1"/>
  <c r="O757" i="1"/>
  <c r="W757" i="1"/>
  <c r="X757" i="1"/>
  <c r="D757" i="1"/>
  <c r="I749" i="1"/>
  <c r="Q749" i="1"/>
  <c r="Y749" i="1"/>
  <c r="AG749" i="1"/>
  <c r="J749" i="1"/>
  <c r="R749" i="1"/>
  <c r="Z749" i="1"/>
  <c r="AH749" i="1"/>
  <c r="F749" i="1"/>
  <c r="P749" i="1"/>
  <c r="AB749" i="1"/>
  <c r="AL749" i="1"/>
  <c r="G749" i="1"/>
  <c r="S749" i="1"/>
  <c r="AC749" i="1"/>
  <c r="AM749" i="1"/>
  <c r="H749" i="1"/>
  <c r="T749" i="1"/>
  <c r="AD749" i="1"/>
  <c r="AN749" i="1"/>
  <c r="K749" i="1"/>
  <c r="U749" i="1"/>
  <c r="AE749" i="1"/>
  <c r="L749" i="1"/>
  <c r="V749" i="1"/>
  <c r="AF749" i="1"/>
  <c r="AI749" i="1"/>
  <c r="E749" i="1"/>
  <c r="AJ749" i="1"/>
  <c r="M749" i="1"/>
  <c r="AK749" i="1"/>
  <c r="N749" i="1"/>
  <c r="O749" i="1"/>
  <c r="W749" i="1"/>
  <c r="X749" i="1"/>
  <c r="AA749" i="1"/>
  <c r="D749" i="1"/>
  <c r="I741" i="1"/>
  <c r="Q741" i="1"/>
  <c r="Y741" i="1"/>
  <c r="AG741" i="1"/>
  <c r="J741" i="1"/>
  <c r="R741" i="1"/>
  <c r="Z741" i="1"/>
  <c r="AH741" i="1"/>
  <c r="F741" i="1"/>
  <c r="P741" i="1"/>
  <c r="AB741" i="1"/>
  <c r="AL741" i="1"/>
  <c r="G741" i="1"/>
  <c r="S741" i="1"/>
  <c r="AC741" i="1"/>
  <c r="AM741" i="1"/>
  <c r="H741" i="1"/>
  <c r="T741" i="1"/>
  <c r="AD741" i="1"/>
  <c r="AN741" i="1"/>
  <c r="K741" i="1"/>
  <c r="U741" i="1"/>
  <c r="AE741" i="1"/>
  <c r="L741" i="1"/>
  <c r="V741" i="1"/>
  <c r="AF741" i="1"/>
  <c r="E741" i="1"/>
  <c r="AJ741" i="1"/>
  <c r="M741" i="1"/>
  <c r="AK741" i="1"/>
  <c r="N741" i="1"/>
  <c r="O741" i="1"/>
  <c r="W741" i="1"/>
  <c r="X741" i="1"/>
  <c r="AA741" i="1"/>
  <c r="AI741" i="1"/>
  <c r="D741" i="1"/>
  <c r="I733" i="1"/>
  <c r="Q733" i="1"/>
  <c r="Y733" i="1"/>
  <c r="AG733" i="1"/>
  <c r="J733" i="1"/>
  <c r="R733" i="1"/>
  <c r="Z733" i="1"/>
  <c r="AH733" i="1"/>
  <c r="F733" i="1"/>
  <c r="P733" i="1"/>
  <c r="AB733" i="1"/>
  <c r="AL733" i="1"/>
  <c r="G733" i="1"/>
  <c r="S733" i="1"/>
  <c r="AC733" i="1"/>
  <c r="AM733" i="1"/>
  <c r="H733" i="1"/>
  <c r="T733" i="1"/>
  <c r="AD733" i="1"/>
  <c r="AN733" i="1"/>
  <c r="K733" i="1"/>
  <c r="U733" i="1"/>
  <c r="AE733" i="1"/>
  <c r="L733" i="1"/>
  <c r="V733" i="1"/>
  <c r="AF733" i="1"/>
  <c r="M733" i="1"/>
  <c r="AK733" i="1"/>
  <c r="N733" i="1"/>
  <c r="O733" i="1"/>
  <c r="W733" i="1"/>
  <c r="X733" i="1"/>
  <c r="AA733" i="1"/>
  <c r="AI733" i="1"/>
  <c r="E733" i="1"/>
  <c r="AJ733" i="1"/>
  <c r="D733" i="1"/>
  <c r="I725" i="1"/>
  <c r="Q725" i="1"/>
  <c r="Y725" i="1"/>
  <c r="AG725" i="1"/>
  <c r="J725" i="1"/>
  <c r="R725" i="1"/>
  <c r="Z725" i="1"/>
  <c r="AH725" i="1"/>
  <c r="F725" i="1"/>
  <c r="P725" i="1"/>
  <c r="AB725" i="1"/>
  <c r="AL725" i="1"/>
  <c r="G725" i="1"/>
  <c r="S725" i="1"/>
  <c r="AC725" i="1"/>
  <c r="AM725" i="1"/>
  <c r="H725" i="1"/>
  <c r="T725" i="1"/>
  <c r="AD725" i="1"/>
  <c r="AN725" i="1"/>
  <c r="K725" i="1"/>
  <c r="U725" i="1"/>
  <c r="AE725" i="1"/>
  <c r="L725" i="1"/>
  <c r="V725" i="1"/>
  <c r="AF725" i="1"/>
  <c r="N725" i="1"/>
  <c r="O725" i="1"/>
  <c r="W725" i="1"/>
  <c r="X725" i="1"/>
  <c r="AA725" i="1"/>
  <c r="AI725" i="1"/>
  <c r="E725" i="1"/>
  <c r="AJ725" i="1"/>
  <c r="M725" i="1"/>
  <c r="AK725" i="1"/>
  <c r="D725" i="1"/>
  <c r="I717" i="1"/>
  <c r="Q717" i="1"/>
  <c r="Y717" i="1"/>
  <c r="AG717" i="1"/>
  <c r="J717" i="1"/>
  <c r="R717" i="1"/>
  <c r="Z717" i="1"/>
  <c r="AH717" i="1"/>
  <c r="F717" i="1"/>
  <c r="P717" i="1"/>
  <c r="AB717" i="1"/>
  <c r="AL717" i="1"/>
  <c r="G717" i="1"/>
  <c r="S717" i="1"/>
  <c r="AC717" i="1"/>
  <c r="AM717" i="1"/>
  <c r="H717" i="1"/>
  <c r="T717" i="1"/>
  <c r="AD717" i="1"/>
  <c r="AN717" i="1"/>
  <c r="K717" i="1"/>
  <c r="U717" i="1"/>
  <c r="AE717" i="1"/>
  <c r="L717" i="1"/>
  <c r="V717" i="1"/>
  <c r="AF717" i="1"/>
  <c r="O717" i="1"/>
  <c r="W717" i="1"/>
  <c r="X717" i="1"/>
  <c r="AA717" i="1"/>
  <c r="AI717" i="1"/>
  <c r="E717" i="1"/>
  <c r="AJ717" i="1"/>
  <c r="M717" i="1"/>
  <c r="AK717" i="1"/>
  <c r="N717" i="1"/>
  <c r="D717" i="1"/>
  <c r="I709" i="1"/>
  <c r="Q709" i="1"/>
  <c r="Y709" i="1"/>
  <c r="AG709" i="1"/>
  <c r="J709" i="1"/>
  <c r="R709" i="1"/>
  <c r="Z709" i="1"/>
  <c r="AH709" i="1"/>
  <c r="K709" i="1"/>
  <c r="S709" i="1"/>
  <c r="AA709" i="1"/>
  <c r="AI709" i="1"/>
  <c r="L709" i="1"/>
  <c r="T709" i="1"/>
  <c r="AB709" i="1"/>
  <c r="AJ709" i="1"/>
  <c r="F709" i="1"/>
  <c r="V709" i="1"/>
  <c r="AL709" i="1"/>
  <c r="G709" i="1"/>
  <c r="W709" i="1"/>
  <c r="AM709" i="1"/>
  <c r="H709" i="1"/>
  <c r="X709" i="1"/>
  <c r="AN709" i="1"/>
  <c r="M709" i="1"/>
  <c r="AC709" i="1"/>
  <c r="N709" i="1"/>
  <c r="AD709" i="1"/>
  <c r="AF709" i="1"/>
  <c r="AK709" i="1"/>
  <c r="E709" i="1"/>
  <c r="O709" i="1"/>
  <c r="P709" i="1"/>
  <c r="U709" i="1"/>
  <c r="AE709" i="1"/>
  <c r="D709" i="1"/>
  <c r="L701" i="1"/>
  <c r="T701" i="1"/>
  <c r="AB701" i="1"/>
  <c r="AJ701" i="1"/>
  <c r="E701" i="1"/>
  <c r="M701" i="1"/>
  <c r="U701" i="1"/>
  <c r="AC701" i="1"/>
  <c r="AK701" i="1"/>
  <c r="F701" i="1"/>
  <c r="P701" i="1"/>
  <c r="Z701" i="1"/>
  <c r="AL701" i="1"/>
  <c r="G701" i="1"/>
  <c r="Q701" i="1"/>
  <c r="AA701" i="1"/>
  <c r="AM701" i="1"/>
  <c r="H701" i="1"/>
  <c r="R701" i="1"/>
  <c r="AD701" i="1"/>
  <c r="AN701" i="1"/>
  <c r="I701" i="1"/>
  <c r="S701" i="1"/>
  <c r="AE701" i="1"/>
  <c r="K701" i="1"/>
  <c r="AG701" i="1"/>
  <c r="N701" i="1"/>
  <c r="AH701" i="1"/>
  <c r="O701" i="1"/>
  <c r="AI701" i="1"/>
  <c r="V701" i="1"/>
  <c r="W701" i="1"/>
  <c r="Y701" i="1"/>
  <c r="AF701" i="1"/>
  <c r="J701" i="1"/>
  <c r="X701" i="1"/>
  <c r="D701" i="1"/>
  <c r="L693" i="1"/>
  <c r="T693" i="1"/>
  <c r="AB693" i="1"/>
  <c r="AJ693" i="1"/>
  <c r="E693" i="1"/>
  <c r="M693" i="1"/>
  <c r="U693" i="1"/>
  <c r="AC693" i="1"/>
  <c r="AK693" i="1"/>
  <c r="F693" i="1"/>
  <c r="P693" i="1"/>
  <c r="Z693" i="1"/>
  <c r="AL693" i="1"/>
  <c r="G693" i="1"/>
  <c r="Q693" i="1"/>
  <c r="AA693" i="1"/>
  <c r="AM693" i="1"/>
  <c r="H693" i="1"/>
  <c r="R693" i="1"/>
  <c r="AD693" i="1"/>
  <c r="AN693" i="1"/>
  <c r="I693" i="1"/>
  <c r="S693" i="1"/>
  <c r="AE693" i="1"/>
  <c r="W693" i="1"/>
  <c r="X693" i="1"/>
  <c r="Y693" i="1"/>
  <c r="J693" i="1"/>
  <c r="AF693" i="1"/>
  <c r="K693" i="1"/>
  <c r="AG693" i="1"/>
  <c r="AH693" i="1"/>
  <c r="AI693" i="1"/>
  <c r="N693" i="1"/>
  <c r="O693" i="1"/>
  <c r="V693" i="1"/>
  <c r="D693" i="1"/>
  <c r="L685" i="1"/>
  <c r="T685" i="1"/>
  <c r="AB685" i="1"/>
  <c r="AJ685" i="1"/>
  <c r="E685" i="1"/>
  <c r="M685" i="1"/>
  <c r="U685" i="1"/>
  <c r="AC685" i="1"/>
  <c r="AK685" i="1"/>
  <c r="G685" i="1"/>
  <c r="O685" i="1"/>
  <c r="W685" i="1"/>
  <c r="AE685" i="1"/>
  <c r="AM685" i="1"/>
  <c r="J685" i="1"/>
  <c r="X685" i="1"/>
  <c r="AI685" i="1"/>
  <c r="K685" i="1"/>
  <c r="Y685" i="1"/>
  <c r="AL685" i="1"/>
  <c r="N685" i="1"/>
  <c r="Z685" i="1"/>
  <c r="AN685" i="1"/>
  <c r="P685" i="1"/>
  <c r="AA685" i="1"/>
  <c r="F685" i="1"/>
  <c r="AF685" i="1"/>
  <c r="H685" i="1"/>
  <c r="AG685" i="1"/>
  <c r="I685" i="1"/>
  <c r="AH685" i="1"/>
  <c r="Q685" i="1"/>
  <c r="R685" i="1"/>
  <c r="S685" i="1"/>
  <c r="V685" i="1"/>
  <c r="AD685" i="1"/>
  <c r="D685" i="1"/>
  <c r="L677" i="1"/>
  <c r="T677" i="1"/>
  <c r="AB677" i="1"/>
  <c r="AJ677" i="1"/>
  <c r="E677" i="1"/>
  <c r="M677" i="1"/>
  <c r="U677" i="1"/>
  <c r="AC677" i="1"/>
  <c r="AK677" i="1"/>
  <c r="G677" i="1"/>
  <c r="O677" i="1"/>
  <c r="W677" i="1"/>
  <c r="AE677" i="1"/>
  <c r="AM677" i="1"/>
  <c r="Q677" i="1"/>
  <c r="AD677" i="1"/>
  <c r="F677" i="1"/>
  <c r="R677" i="1"/>
  <c r="AF677" i="1"/>
  <c r="H677" i="1"/>
  <c r="S677" i="1"/>
  <c r="AG677" i="1"/>
  <c r="I677" i="1"/>
  <c r="V677" i="1"/>
  <c r="AH677" i="1"/>
  <c r="K677" i="1"/>
  <c r="AL677" i="1"/>
  <c r="N677" i="1"/>
  <c r="AN677" i="1"/>
  <c r="P677" i="1"/>
  <c r="X677" i="1"/>
  <c r="Y677" i="1"/>
  <c r="Z677" i="1"/>
  <c r="AA677" i="1"/>
  <c r="AI677" i="1"/>
  <c r="J677" i="1"/>
  <c r="D677" i="1"/>
  <c r="L669" i="1"/>
  <c r="T669" i="1"/>
  <c r="AB669" i="1"/>
  <c r="AJ669" i="1"/>
  <c r="E669" i="1"/>
  <c r="M669" i="1"/>
  <c r="U669" i="1"/>
  <c r="AC669" i="1"/>
  <c r="AK669" i="1"/>
  <c r="G669" i="1"/>
  <c r="O669" i="1"/>
  <c r="W669" i="1"/>
  <c r="AE669" i="1"/>
  <c r="AM669" i="1"/>
  <c r="J669" i="1"/>
  <c r="X669" i="1"/>
  <c r="AI669" i="1"/>
  <c r="K669" i="1"/>
  <c r="Y669" i="1"/>
  <c r="AL669" i="1"/>
  <c r="N669" i="1"/>
  <c r="Z669" i="1"/>
  <c r="AN669" i="1"/>
  <c r="P669" i="1"/>
  <c r="AA669" i="1"/>
  <c r="R669" i="1"/>
  <c r="S669" i="1"/>
  <c r="V669" i="1"/>
  <c r="AD669" i="1"/>
  <c r="F669" i="1"/>
  <c r="AF669" i="1"/>
  <c r="AH669" i="1"/>
  <c r="H669" i="1"/>
  <c r="I669" i="1"/>
  <c r="Q669" i="1"/>
  <c r="AG669" i="1"/>
  <c r="D669" i="1"/>
  <c r="L661" i="1"/>
  <c r="T661" i="1"/>
  <c r="AB661" i="1"/>
  <c r="AJ661" i="1"/>
  <c r="E661" i="1"/>
  <c r="M661" i="1"/>
  <c r="U661" i="1"/>
  <c r="AC661" i="1"/>
  <c r="AK661" i="1"/>
  <c r="F661" i="1"/>
  <c r="N661" i="1"/>
  <c r="V661" i="1"/>
  <c r="AD661" i="1"/>
  <c r="AL661" i="1"/>
  <c r="G661" i="1"/>
  <c r="O661" i="1"/>
  <c r="W661" i="1"/>
  <c r="AE661" i="1"/>
  <c r="AM661" i="1"/>
  <c r="H661" i="1"/>
  <c r="P661" i="1"/>
  <c r="X661" i="1"/>
  <c r="AF661" i="1"/>
  <c r="AN661" i="1"/>
  <c r="S661" i="1"/>
  <c r="Y661" i="1"/>
  <c r="Z661" i="1"/>
  <c r="I661" i="1"/>
  <c r="AA661" i="1"/>
  <c r="K661" i="1"/>
  <c r="Q661" i="1"/>
  <c r="R661" i="1"/>
  <c r="AG661" i="1"/>
  <c r="AH661" i="1"/>
  <c r="J661" i="1"/>
  <c r="AI661" i="1"/>
  <c r="D661" i="1"/>
  <c r="L653" i="1"/>
  <c r="T653" i="1"/>
  <c r="AB653" i="1"/>
  <c r="AJ653" i="1"/>
  <c r="E653" i="1"/>
  <c r="M653" i="1"/>
  <c r="U653" i="1"/>
  <c r="AC653" i="1"/>
  <c r="AK653" i="1"/>
  <c r="F653" i="1"/>
  <c r="N653" i="1"/>
  <c r="V653" i="1"/>
  <c r="AD653" i="1"/>
  <c r="AL653" i="1"/>
  <c r="G653" i="1"/>
  <c r="O653" i="1"/>
  <c r="W653" i="1"/>
  <c r="AE653" i="1"/>
  <c r="AM653" i="1"/>
  <c r="H653" i="1"/>
  <c r="P653" i="1"/>
  <c r="X653" i="1"/>
  <c r="AF653" i="1"/>
  <c r="AN653" i="1"/>
  <c r="J653" i="1"/>
  <c r="AG653" i="1"/>
  <c r="K653" i="1"/>
  <c r="AH653" i="1"/>
  <c r="Q653" i="1"/>
  <c r="AI653" i="1"/>
  <c r="R653" i="1"/>
  <c r="I653" i="1"/>
  <c r="S653" i="1"/>
  <c r="Y653" i="1"/>
  <c r="Z653" i="1"/>
  <c r="AA653" i="1"/>
  <c r="D653" i="1"/>
  <c r="L645" i="1"/>
  <c r="T645" i="1"/>
  <c r="AB645" i="1"/>
  <c r="AJ645" i="1"/>
  <c r="E645" i="1"/>
  <c r="M645" i="1"/>
  <c r="U645" i="1"/>
  <c r="AC645" i="1"/>
  <c r="AK645" i="1"/>
  <c r="F645" i="1"/>
  <c r="N645" i="1"/>
  <c r="V645" i="1"/>
  <c r="AD645" i="1"/>
  <c r="AL645" i="1"/>
  <c r="G645" i="1"/>
  <c r="O645" i="1"/>
  <c r="W645" i="1"/>
  <c r="AE645" i="1"/>
  <c r="AM645" i="1"/>
  <c r="H645" i="1"/>
  <c r="P645" i="1"/>
  <c r="X645" i="1"/>
  <c r="AF645" i="1"/>
  <c r="AN645" i="1"/>
  <c r="S645" i="1"/>
  <c r="Y645" i="1"/>
  <c r="Z645" i="1"/>
  <c r="I645" i="1"/>
  <c r="AA645" i="1"/>
  <c r="AH645" i="1"/>
  <c r="AI645" i="1"/>
  <c r="J645" i="1"/>
  <c r="K645" i="1"/>
  <c r="Q645" i="1"/>
  <c r="R645" i="1"/>
  <c r="AG645" i="1"/>
  <c r="D645" i="1"/>
  <c r="L637" i="1"/>
  <c r="T637" i="1"/>
  <c r="AB637" i="1"/>
  <c r="AJ637" i="1"/>
  <c r="E637" i="1"/>
  <c r="M637" i="1"/>
  <c r="U637" i="1"/>
  <c r="AC637" i="1"/>
  <c r="AK637" i="1"/>
  <c r="F637" i="1"/>
  <c r="N637" i="1"/>
  <c r="V637" i="1"/>
  <c r="AD637" i="1"/>
  <c r="AL637" i="1"/>
  <c r="G637" i="1"/>
  <c r="O637" i="1"/>
  <c r="W637" i="1"/>
  <c r="AE637" i="1"/>
  <c r="AM637" i="1"/>
  <c r="H637" i="1"/>
  <c r="P637" i="1"/>
  <c r="X637" i="1"/>
  <c r="AF637" i="1"/>
  <c r="AN637" i="1"/>
  <c r="J637" i="1"/>
  <c r="AG637" i="1"/>
  <c r="K637" i="1"/>
  <c r="AH637" i="1"/>
  <c r="Q637" i="1"/>
  <c r="AI637" i="1"/>
  <c r="R637" i="1"/>
  <c r="S637" i="1"/>
  <c r="Y637" i="1"/>
  <c r="I637" i="1"/>
  <c r="Z637" i="1"/>
  <c r="AA637" i="1"/>
  <c r="D637" i="1"/>
  <c r="L629" i="1"/>
  <c r="T629" i="1"/>
  <c r="AB629" i="1"/>
  <c r="AJ629" i="1"/>
  <c r="E629" i="1"/>
  <c r="M629" i="1"/>
  <c r="U629" i="1"/>
  <c r="AC629" i="1"/>
  <c r="AK629" i="1"/>
  <c r="F629" i="1"/>
  <c r="N629" i="1"/>
  <c r="V629" i="1"/>
  <c r="AD629" i="1"/>
  <c r="AL629" i="1"/>
  <c r="G629" i="1"/>
  <c r="O629" i="1"/>
  <c r="W629" i="1"/>
  <c r="AE629" i="1"/>
  <c r="AM629" i="1"/>
  <c r="H629" i="1"/>
  <c r="P629" i="1"/>
  <c r="X629" i="1"/>
  <c r="AF629" i="1"/>
  <c r="AN629" i="1"/>
  <c r="S629" i="1"/>
  <c r="Y629" i="1"/>
  <c r="Z629" i="1"/>
  <c r="I629" i="1"/>
  <c r="AA629" i="1"/>
  <c r="J629" i="1"/>
  <c r="AG629" i="1"/>
  <c r="K629" i="1"/>
  <c r="AH629" i="1"/>
  <c r="Q629" i="1"/>
  <c r="R629" i="1"/>
  <c r="AI629" i="1"/>
  <c r="D629" i="1"/>
  <c r="L621" i="1"/>
  <c r="T621" i="1"/>
  <c r="AB621" i="1"/>
  <c r="AJ621" i="1"/>
  <c r="E621" i="1"/>
  <c r="M621" i="1"/>
  <c r="U621" i="1"/>
  <c r="AC621" i="1"/>
  <c r="AK621" i="1"/>
  <c r="F621" i="1"/>
  <c r="N621" i="1"/>
  <c r="V621" i="1"/>
  <c r="AD621" i="1"/>
  <c r="AL621" i="1"/>
  <c r="G621" i="1"/>
  <c r="O621" i="1"/>
  <c r="W621" i="1"/>
  <c r="AE621" i="1"/>
  <c r="AM621" i="1"/>
  <c r="H621" i="1"/>
  <c r="P621" i="1"/>
  <c r="X621" i="1"/>
  <c r="AF621" i="1"/>
  <c r="AN621" i="1"/>
  <c r="J621" i="1"/>
  <c r="AG621" i="1"/>
  <c r="K621" i="1"/>
  <c r="AH621" i="1"/>
  <c r="Q621" i="1"/>
  <c r="AI621" i="1"/>
  <c r="R621" i="1"/>
  <c r="S621" i="1"/>
  <c r="Y621" i="1"/>
  <c r="Z621" i="1"/>
  <c r="AA621" i="1"/>
  <c r="I621" i="1"/>
  <c r="D621" i="1"/>
  <c r="L613" i="1"/>
  <c r="T613" i="1"/>
  <c r="AB613" i="1"/>
  <c r="AJ613" i="1"/>
  <c r="E613" i="1"/>
  <c r="M613" i="1"/>
  <c r="U613" i="1"/>
  <c r="AC613" i="1"/>
  <c r="AK613" i="1"/>
  <c r="F613" i="1"/>
  <c r="N613" i="1"/>
  <c r="V613" i="1"/>
  <c r="AD613" i="1"/>
  <c r="AL613" i="1"/>
  <c r="G613" i="1"/>
  <c r="O613" i="1"/>
  <c r="W613" i="1"/>
  <c r="AE613" i="1"/>
  <c r="AM613" i="1"/>
  <c r="H613" i="1"/>
  <c r="P613" i="1"/>
  <c r="X613" i="1"/>
  <c r="AF613" i="1"/>
  <c r="AN613" i="1"/>
  <c r="S613" i="1"/>
  <c r="Y613" i="1"/>
  <c r="Z613" i="1"/>
  <c r="I613" i="1"/>
  <c r="AA613" i="1"/>
  <c r="J613" i="1"/>
  <c r="AG613" i="1"/>
  <c r="K613" i="1"/>
  <c r="AH613" i="1"/>
  <c r="Q613" i="1"/>
  <c r="R613" i="1"/>
  <c r="AI613" i="1"/>
  <c r="D613" i="1"/>
  <c r="L605" i="1"/>
  <c r="T605" i="1"/>
  <c r="AB605" i="1"/>
  <c r="AJ605" i="1"/>
  <c r="E605" i="1"/>
  <c r="M605" i="1"/>
  <c r="U605" i="1"/>
  <c r="AC605" i="1"/>
  <c r="AK605" i="1"/>
  <c r="F605" i="1"/>
  <c r="N605" i="1"/>
  <c r="V605" i="1"/>
  <c r="AD605" i="1"/>
  <c r="AL605" i="1"/>
  <c r="G605" i="1"/>
  <c r="O605" i="1"/>
  <c r="W605" i="1"/>
  <c r="AE605" i="1"/>
  <c r="AM605" i="1"/>
  <c r="H605" i="1"/>
  <c r="P605" i="1"/>
  <c r="X605" i="1"/>
  <c r="AF605" i="1"/>
  <c r="AN605" i="1"/>
  <c r="J605" i="1"/>
  <c r="AG605" i="1"/>
  <c r="K605" i="1"/>
  <c r="AH605" i="1"/>
  <c r="Q605" i="1"/>
  <c r="AI605" i="1"/>
  <c r="R605" i="1"/>
  <c r="S605" i="1"/>
  <c r="Y605" i="1"/>
  <c r="I605" i="1"/>
  <c r="Z605" i="1"/>
  <c r="AA605" i="1"/>
  <c r="D605" i="1"/>
  <c r="L597" i="1"/>
  <c r="T597" i="1"/>
  <c r="AB597" i="1"/>
  <c r="AJ597" i="1"/>
  <c r="E597" i="1"/>
  <c r="M597" i="1"/>
  <c r="U597" i="1"/>
  <c r="AC597" i="1"/>
  <c r="AK597" i="1"/>
  <c r="F597" i="1"/>
  <c r="N597" i="1"/>
  <c r="V597" i="1"/>
  <c r="AD597" i="1"/>
  <c r="AL597" i="1"/>
  <c r="G597" i="1"/>
  <c r="O597" i="1"/>
  <c r="W597" i="1"/>
  <c r="AE597" i="1"/>
  <c r="AM597" i="1"/>
  <c r="H597" i="1"/>
  <c r="P597" i="1"/>
  <c r="X597" i="1"/>
  <c r="AF597" i="1"/>
  <c r="AN597" i="1"/>
  <c r="S597" i="1"/>
  <c r="Y597" i="1"/>
  <c r="Z597" i="1"/>
  <c r="I597" i="1"/>
  <c r="AA597" i="1"/>
  <c r="J597" i="1"/>
  <c r="AG597" i="1"/>
  <c r="K597" i="1"/>
  <c r="AH597" i="1"/>
  <c r="AI597" i="1"/>
  <c r="Q597" i="1"/>
  <c r="R597" i="1"/>
  <c r="D597" i="1"/>
  <c r="L589" i="1"/>
  <c r="T589" i="1"/>
  <c r="AB589" i="1"/>
  <c r="AJ589" i="1"/>
  <c r="E589" i="1"/>
  <c r="M589" i="1"/>
  <c r="U589" i="1"/>
  <c r="AC589" i="1"/>
  <c r="AK589" i="1"/>
  <c r="F589" i="1"/>
  <c r="N589" i="1"/>
  <c r="V589" i="1"/>
  <c r="AD589" i="1"/>
  <c r="AL589" i="1"/>
  <c r="G589" i="1"/>
  <c r="O589" i="1"/>
  <c r="W589" i="1"/>
  <c r="AE589" i="1"/>
  <c r="AM589" i="1"/>
  <c r="H589" i="1"/>
  <c r="P589" i="1"/>
  <c r="X589" i="1"/>
  <c r="AF589" i="1"/>
  <c r="AN589" i="1"/>
  <c r="J589" i="1"/>
  <c r="AG589" i="1"/>
  <c r="K589" i="1"/>
  <c r="AH589" i="1"/>
  <c r="Q589" i="1"/>
  <c r="AI589" i="1"/>
  <c r="R589" i="1"/>
  <c r="S589" i="1"/>
  <c r="Y589" i="1"/>
  <c r="I589" i="1"/>
  <c r="Z589" i="1"/>
  <c r="AA589" i="1"/>
  <c r="D589" i="1"/>
  <c r="L581" i="1"/>
  <c r="T581" i="1"/>
  <c r="AB581" i="1"/>
  <c r="AJ581" i="1"/>
  <c r="E581" i="1"/>
  <c r="M581" i="1"/>
  <c r="U581" i="1"/>
  <c r="AC581" i="1"/>
  <c r="AK581" i="1"/>
  <c r="F581" i="1"/>
  <c r="N581" i="1"/>
  <c r="V581" i="1"/>
  <c r="AD581" i="1"/>
  <c r="AL581" i="1"/>
  <c r="G581" i="1"/>
  <c r="O581" i="1"/>
  <c r="W581" i="1"/>
  <c r="AE581" i="1"/>
  <c r="AM581" i="1"/>
  <c r="H581" i="1"/>
  <c r="P581" i="1"/>
  <c r="X581" i="1"/>
  <c r="AF581" i="1"/>
  <c r="AN581" i="1"/>
  <c r="S581" i="1"/>
  <c r="Y581" i="1"/>
  <c r="Z581" i="1"/>
  <c r="I581" i="1"/>
  <c r="AA581" i="1"/>
  <c r="J581" i="1"/>
  <c r="AG581" i="1"/>
  <c r="K581" i="1"/>
  <c r="AH581" i="1"/>
  <c r="Q581" i="1"/>
  <c r="R581" i="1"/>
  <c r="AI581" i="1"/>
  <c r="D581" i="1"/>
  <c r="L573" i="1"/>
  <c r="T573" i="1"/>
  <c r="AB573" i="1"/>
  <c r="AJ573" i="1"/>
  <c r="E573" i="1"/>
  <c r="M573" i="1"/>
  <c r="U573" i="1"/>
  <c r="AC573" i="1"/>
  <c r="AK573" i="1"/>
  <c r="F573" i="1"/>
  <c r="N573" i="1"/>
  <c r="V573" i="1"/>
  <c r="AD573" i="1"/>
  <c r="AL573" i="1"/>
  <c r="G573" i="1"/>
  <c r="O573" i="1"/>
  <c r="W573" i="1"/>
  <c r="AE573" i="1"/>
  <c r="AM573" i="1"/>
  <c r="H573" i="1"/>
  <c r="P573" i="1"/>
  <c r="X573" i="1"/>
  <c r="AF573" i="1"/>
  <c r="AN573" i="1"/>
  <c r="J573" i="1"/>
  <c r="AG573" i="1"/>
  <c r="K573" i="1"/>
  <c r="AH573" i="1"/>
  <c r="Q573" i="1"/>
  <c r="AI573" i="1"/>
  <c r="R573" i="1"/>
  <c r="S573" i="1"/>
  <c r="Y573" i="1"/>
  <c r="I573" i="1"/>
  <c r="Z573" i="1"/>
  <c r="AA573" i="1"/>
  <c r="D573" i="1"/>
  <c r="F565" i="1"/>
  <c r="N565" i="1"/>
  <c r="V565" i="1"/>
  <c r="AD565" i="1"/>
  <c r="AL565" i="1"/>
  <c r="G565" i="1"/>
  <c r="O565" i="1"/>
  <c r="W565" i="1"/>
  <c r="AE565" i="1"/>
  <c r="AM565" i="1"/>
  <c r="H565" i="1"/>
  <c r="P565" i="1"/>
  <c r="X565" i="1"/>
  <c r="AF565" i="1"/>
  <c r="AN565" i="1"/>
  <c r="M565" i="1"/>
  <c r="AA565" i="1"/>
  <c r="Q565" i="1"/>
  <c r="AB565" i="1"/>
  <c r="R565" i="1"/>
  <c r="AC565" i="1"/>
  <c r="E565" i="1"/>
  <c r="S565" i="1"/>
  <c r="AG565" i="1"/>
  <c r="I565" i="1"/>
  <c r="T565" i="1"/>
  <c r="AH565" i="1"/>
  <c r="U565" i="1"/>
  <c r="Y565" i="1"/>
  <c r="Z565" i="1"/>
  <c r="AI565" i="1"/>
  <c r="AJ565" i="1"/>
  <c r="J565" i="1"/>
  <c r="AK565" i="1"/>
  <c r="K565" i="1"/>
  <c r="L565" i="1"/>
  <c r="D565" i="1"/>
  <c r="F557" i="1"/>
  <c r="N557" i="1"/>
  <c r="V557" i="1"/>
  <c r="AD557" i="1"/>
  <c r="AL557" i="1"/>
  <c r="G557" i="1"/>
  <c r="O557" i="1"/>
  <c r="W557" i="1"/>
  <c r="AE557" i="1"/>
  <c r="AM557" i="1"/>
  <c r="H557" i="1"/>
  <c r="P557" i="1"/>
  <c r="X557" i="1"/>
  <c r="AF557" i="1"/>
  <c r="AN557" i="1"/>
  <c r="I557" i="1"/>
  <c r="J557" i="1"/>
  <c r="S557" i="1"/>
  <c r="AG557" i="1"/>
  <c r="E557" i="1"/>
  <c r="U557" i="1"/>
  <c r="AI557" i="1"/>
  <c r="Q557" i="1"/>
  <c r="AH557" i="1"/>
  <c r="R557" i="1"/>
  <c r="AJ557" i="1"/>
  <c r="T557" i="1"/>
  <c r="AK557" i="1"/>
  <c r="Y557" i="1"/>
  <c r="Z557" i="1"/>
  <c r="AB557" i="1"/>
  <c r="AC557" i="1"/>
  <c r="K557" i="1"/>
  <c r="L557" i="1"/>
  <c r="M557" i="1"/>
  <c r="AA557" i="1"/>
  <c r="D557" i="1"/>
  <c r="F549" i="1"/>
  <c r="N549" i="1"/>
  <c r="V549" i="1"/>
  <c r="AD549" i="1"/>
  <c r="AL549" i="1"/>
  <c r="G549" i="1"/>
  <c r="O549" i="1"/>
  <c r="W549" i="1"/>
  <c r="AE549" i="1"/>
  <c r="AM549" i="1"/>
  <c r="H549" i="1"/>
  <c r="P549" i="1"/>
  <c r="X549" i="1"/>
  <c r="AF549" i="1"/>
  <c r="AN549" i="1"/>
  <c r="I549" i="1"/>
  <c r="Q549" i="1"/>
  <c r="Y549" i="1"/>
  <c r="AG549" i="1"/>
  <c r="J549" i="1"/>
  <c r="R549" i="1"/>
  <c r="Z549" i="1"/>
  <c r="AH549" i="1"/>
  <c r="L549" i="1"/>
  <c r="AI549" i="1"/>
  <c r="S549" i="1"/>
  <c r="AK549" i="1"/>
  <c r="U549" i="1"/>
  <c r="AA549" i="1"/>
  <c r="AB549" i="1"/>
  <c r="AC549" i="1"/>
  <c r="E549" i="1"/>
  <c r="AJ549" i="1"/>
  <c r="T549" i="1"/>
  <c r="K549" i="1"/>
  <c r="M549" i="1"/>
  <c r="D549" i="1"/>
  <c r="F541" i="1"/>
  <c r="N541" i="1"/>
  <c r="V541" i="1"/>
  <c r="AD541" i="1"/>
  <c r="AL541" i="1"/>
  <c r="G541" i="1"/>
  <c r="O541" i="1"/>
  <c r="W541" i="1"/>
  <c r="AE541" i="1"/>
  <c r="AM541" i="1"/>
  <c r="H541" i="1"/>
  <c r="P541" i="1"/>
  <c r="X541" i="1"/>
  <c r="AF541" i="1"/>
  <c r="AN541" i="1"/>
  <c r="I541" i="1"/>
  <c r="Q541" i="1"/>
  <c r="Y541" i="1"/>
  <c r="AG541" i="1"/>
  <c r="J541" i="1"/>
  <c r="R541" i="1"/>
  <c r="Z541" i="1"/>
  <c r="AH541" i="1"/>
  <c r="U541" i="1"/>
  <c r="E541" i="1"/>
  <c r="AB541" i="1"/>
  <c r="AA541" i="1"/>
  <c r="AC541" i="1"/>
  <c r="AI541" i="1"/>
  <c r="K541" i="1"/>
  <c r="AJ541" i="1"/>
  <c r="L541" i="1"/>
  <c r="AK541" i="1"/>
  <c r="M541" i="1"/>
  <c r="S541" i="1"/>
  <c r="T541" i="1"/>
  <c r="D541" i="1"/>
  <c r="F533" i="1"/>
  <c r="N533" i="1"/>
  <c r="V533" i="1"/>
  <c r="AD533" i="1"/>
  <c r="AL533" i="1"/>
  <c r="G533" i="1"/>
  <c r="O533" i="1"/>
  <c r="W533" i="1"/>
  <c r="AE533" i="1"/>
  <c r="AM533" i="1"/>
  <c r="H533" i="1"/>
  <c r="P533" i="1"/>
  <c r="X533" i="1"/>
  <c r="AF533" i="1"/>
  <c r="AN533" i="1"/>
  <c r="I533" i="1"/>
  <c r="Q533" i="1"/>
  <c r="Y533" i="1"/>
  <c r="AG533" i="1"/>
  <c r="J533" i="1"/>
  <c r="R533" i="1"/>
  <c r="Z533" i="1"/>
  <c r="AH533" i="1"/>
  <c r="L533" i="1"/>
  <c r="AI533" i="1"/>
  <c r="S533" i="1"/>
  <c r="AK533" i="1"/>
  <c r="AB533" i="1"/>
  <c r="AC533" i="1"/>
  <c r="E533" i="1"/>
  <c r="AJ533" i="1"/>
  <c r="K533" i="1"/>
  <c r="M533" i="1"/>
  <c r="T533" i="1"/>
  <c r="U533" i="1"/>
  <c r="AA533" i="1"/>
  <c r="D533" i="1"/>
  <c r="F525" i="1"/>
  <c r="N525" i="1"/>
  <c r="V525" i="1"/>
  <c r="AD525" i="1"/>
  <c r="AL525" i="1"/>
  <c r="G525" i="1"/>
  <c r="O525" i="1"/>
  <c r="W525" i="1"/>
  <c r="AE525" i="1"/>
  <c r="AM525" i="1"/>
  <c r="H525" i="1"/>
  <c r="P525" i="1"/>
  <c r="X525" i="1"/>
  <c r="AF525" i="1"/>
  <c r="AN525" i="1"/>
  <c r="I525" i="1"/>
  <c r="Q525" i="1"/>
  <c r="Y525" i="1"/>
  <c r="AG525" i="1"/>
  <c r="J525" i="1"/>
  <c r="R525" i="1"/>
  <c r="Z525" i="1"/>
  <c r="AH525" i="1"/>
  <c r="U525" i="1"/>
  <c r="E525" i="1"/>
  <c r="AB525" i="1"/>
  <c r="AI525" i="1"/>
  <c r="K525" i="1"/>
  <c r="AJ525" i="1"/>
  <c r="L525" i="1"/>
  <c r="AK525" i="1"/>
  <c r="M525" i="1"/>
  <c r="S525" i="1"/>
  <c r="T525" i="1"/>
  <c r="AA525" i="1"/>
  <c r="AC525" i="1"/>
  <c r="D525" i="1"/>
  <c r="F517" i="1"/>
  <c r="N517" i="1"/>
  <c r="V517" i="1"/>
  <c r="AD517" i="1"/>
  <c r="AL517" i="1"/>
  <c r="G517" i="1"/>
  <c r="O517" i="1"/>
  <c r="W517" i="1"/>
  <c r="AE517" i="1"/>
  <c r="AM517" i="1"/>
  <c r="H517" i="1"/>
  <c r="P517" i="1"/>
  <c r="X517" i="1"/>
  <c r="AF517" i="1"/>
  <c r="AN517" i="1"/>
  <c r="I517" i="1"/>
  <c r="Q517" i="1"/>
  <c r="Y517" i="1"/>
  <c r="AG517" i="1"/>
  <c r="J517" i="1"/>
  <c r="R517" i="1"/>
  <c r="Z517" i="1"/>
  <c r="AH517" i="1"/>
  <c r="L517" i="1"/>
  <c r="AI517" i="1"/>
  <c r="S517" i="1"/>
  <c r="AK517" i="1"/>
  <c r="E517" i="1"/>
  <c r="AJ517" i="1"/>
  <c r="K517" i="1"/>
  <c r="M517" i="1"/>
  <c r="T517" i="1"/>
  <c r="U517" i="1"/>
  <c r="AC517" i="1"/>
  <c r="AA517" i="1"/>
  <c r="AB517" i="1"/>
  <c r="D517" i="1"/>
  <c r="F509" i="1"/>
  <c r="N509" i="1"/>
  <c r="V509" i="1"/>
  <c r="AD509" i="1"/>
  <c r="AL509" i="1"/>
  <c r="G509" i="1"/>
  <c r="O509" i="1"/>
  <c r="W509" i="1"/>
  <c r="AE509" i="1"/>
  <c r="AM509" i="1"/>
  <c r="H509" i="1"/>
  <c r="P509" i="1"/>
  <c r="X509" i="1"/>
  <c r="AF509" i="1"/>
  <c r="AN509" i="1"/>
  <c r="I509" i="1"/>
  <c r="Q509" i="1"/>
  <c r="Y509" i="1"/>
  <c r="AG509" i="1"/>
  <c r="J509" i="1"/>
  <c r="R509" i="1"/>
  <c r="Z509" i="1"/>
  <c r="AH509" i="1"/>
  <c r="U509" i="1"/>
  <c r="AA509" i="1"/>
  <c r="E509" i="1"/>
  <c r="AB509" i="1"/>
  <c r="K509" i="1"/>
  <c r="AC509" i="1"/>
  <c r="M509" i="1"/>
  <c r="S509" i="1"/>
  <c r="T509" i="1"/>
  <c r="AI509" i="1"/>
  <c r="AJ509" i="1"/>
  <c r="L509" i="1"/>
  <c r="AK509" i="1"/>
  <c r="D509" i="1"/>
  <c r="F501" i="1"/>
  <c r="N501" i="1"/>
  <c r="V501" i="1"/>
  <c r="AD501" i="1"/>
  <c r="AL501" i="1"/>
  <c r="G501" i="1"/>
  <c r="O501" i="1"/>
  <c r="W501" i="1"/>
  <c r="AE501" i="1"/>
  <c r="AM501" i="1"/>
  <c r="H501" i="1"/>
  <c r="P501" i="1"/>
  <c r="X501" i="1"/>
  <c r="AF501" i="1"/>
  <c r="AN501" i="1"/>
  <c r="I501" i="1"/>
  <c r="Q501" i="1"/>
  <c r="Y501" i="1"/>
  <c r="AG501" i="1"/>
  <c r="J501" i="1"/>
  <c r="R501" i="1"/>
  <c r="Z501" i="1"/>
  <c r="AH501" i="1"/>
  <c r="L501" i="1"/>
  <c r="AI501" i="1"/>
  <c r="M501" i="1"/>
  <c r="AJ501" i="1"/>
  <c r="S501" i="1"/>
  <c r="AK501" i="1"/>
  <c r="T501" i="1"/>
  <c r="E501" i="1"/>
  <c r="K501" i="1"/>
  <c r="U501" i="1"/>
  <c r="AA501" i="1"/>
  <c r="AB501" i="1"/>
  <c r="AC501" i="1"/>
  <c r="D501" i="1"/>
  <c r="F493" i="1"/>
  <c r="N493" i="1"/>
  <c r="V493" i="1"/>
  <c r="AD493" i="1"/>
  <c r="AL493" i="1"/>
  <c r="G493" i="1"/>
  <c r="O493" i="1"/>
  <c r="W493" i="1"/>
  <c r="AE493" i="1"/>
  <c r="AM493" i="1"/>
  <c r="H493" i="1"/>
  <c r="P493" i="1"/>
  <c r="X493" i="1"/>
  <c r="AF493" i="1"/>
  <c r="AN493" i="1"/>
  <c r="I493" i="1"/>
  <c r="Q493" i="1"/>
  <c r="Y493" i="1"/>
  <c r="AG493" i="1"/>
  <c r="J493" i="1"/>
  <c r="R493" i="1"/>
  <c r="Z493" i="1"/>
  <c r="AH493" i="1"/>
  <c r="U493" i="1"/>
  <c r="AA493" i="1"/>
  <c r="E493" i="1"/>
  <c r="AB493" i="1"/>
  <c r="K493" i="1"/>
  <c r="AC493" i="1"/>
  <c r="AJ493" i="1"/>
  <c r="AK493" i="1"/>
  <c r="L493" i="1"/>
  <c r="M493" i="1"/>
  <c r="T493" i="1"/>
  <c r="AI493" i="1"/>
  <c r="S493" i="1"/>
  <c r="D493" i="1"/>
  <c r="F485" i="1"/>
  <c r="N485" i="1"/>
  <c r="V485" i="1"/>
  <c r="AD485" i="1"/>
  <c r="AL485" i="1"/>
  <c r="G485" i="1"/>
  <c r="O485" i="1"/>
  <c r="W485" i="1"/>
  <c r="AE485" i="1"/>
  <c r="AM485" i="1"/>
  <c r="H485" i="1"/>
  <c r="P485" i="1"/>
  <c r="X485" i="1"/>
  <c r="AF485" i="1"/>
  <c r="AN485" i="1"/>
  <c r="I485" i="1"/>
  <c r="Q485" i="1"/>
  <c r="Y485" i="1"/>
  <c r="AG485" i="1"/>
  <c r="J485" i="1"/>
  <c r="R485" i="1"/>
  <c r="Z485" i="1"/>
  <c r="AH485" i="1"/>
  <c r="L485" i="1"/>
  <c r="AI485" i="1"/>
  <c r="M485" i="1"/>
  <c r="AJ485" i="1"/>
  <c r="S485" i="1"/>
  <c r="AK485" i="1"/>
  <c r="T485" i="1"/>
  <c r="U485" i="1"/>
  <c r="AC485" i="1"/>
  <c r="E485" i="1"/>
  <c r="K485" i="1"/>
  <c r="AB485" i="1"/>
  <c r="D485" i="1"/>
  <c r="AA485" i="1"/>
  <c r="F477" i="1"/>
  <c r="N477" i="1"/>
  <c r="V477" i="1"/>
  <c r="AD477" i="1"/>
  <c r="AL477" i="1"/>
  <c r="G477" i="1"/>
  <c r="O477" i="1"/>
  <c r="W477" i="1"/>
  <c r="AE477" i="1"/>
  <c r="AM477" i="1"/>
  <c r="H477" i="1"/>
  <c r="P477" i="1"/>
  <c r="X477" i="1"/>
  <c r="AF477" i="1"/>
  <c r="AN477" i="1"/>
  <c r="I477" i="1"/>
  <c r="Q477" i="1"/>
  <c r="Y477" i="1"/>
  <c r="AG477" i="1"/>
  <c r="J477" i="1"/>
  <c r="R477" i="1"/>
  <c r="Z477" i="1"/>
  <c r="AH477" i="1"/>
  <c r="U477" i="1"/>
  <c r="AA477" i="1"/>
  <c r="E477" i="1"/>
  <c r="AB477" i="1"/>
  <c r="K477" i="1"/>
  <c r="AC477" i="1"/>
  <c r="L477" i="1"/>
  <c r="AI477" i="1"/>
  <c r="AK477" i="1"/>
  <c r="M477" i="1"/>
  <c r="AJ477" i="1"/>
  <c r="S477" i="1"/>
  <c r="T477" i="1"/>
  <c r="D477" i="1"/>
  <c r="F469" i="1"/>
  <c r="N469" i="1"/>
  <c r="V469" i="1"/>
  <c r="AD469" i="1"/>
  <c r="AL469" i="1"/>
  <c r="G469" i="1"/>
  <c r="O469" i="1"/>
  <c r="W469" i="1"/>
  <c r="AE469" i="1"/>
  <c r="AM469" i="1"/>
  <c r="H469" i="1"/>
  <c r="P469" i="1"/>
  <c r="X469" i="1"/>
  <c r="AF469" i="1"/>
  <c r="AN469" i="1"/>
  <c r="I469" i="1"/>
  <c r="Q469" i="1"/>
  <c r="Y469" i="1"/>
  <c r="AG469" i="1"/>
  <c r="J469" i="1"/>
  <c r="R469" i="1"/>
  <c r="Z469" i="1"/>
  <c r="AH469" i="1"/>
  <c r="L469" i="1"/>
  <c r="AI469" i="1"/>
  <c r="M469" i="1"/>
  <c r="AJ469" i="1"/>
  <c r="S469" i="1"/>
  <c r="AK469" i="1"/>
  <c r="T469" i="1"/>
  <c r="U469" i="1"/>
  <c r="E469" i="1"/>
  <c r="K469" i="1"/>
  <c r="AB469" i="1"/>
  <c r="AC469" i="1"/>
  <c r="AA469" i="1"/>
  <c r="D469" i="1"/>
  <c r="E461" i="1"/>
  <c r="M461" i="1"/>
  <c r="U461" i="1"/>
  <c r="AC461" i="1"/>
  <c r="AK461" i="1"/>
  <c r="F461" i="1"/>
  <c r="N461" i="1"/>
  <c r="V461" i="1"/>
  <c r="AD461" i="1"/>
  <c r="AL461" i="1"/>
  <c r="L461" i="1"/>
  <c r="X461" i="1"/>
  <c r="AH461" i="1"/>
  <c r="O461" i="1"/>
  <c r="Y461" i="1"/>
  <c r="AI461" i="1"/>
  <c r="P461" i="1"/>
  <c r="Z461" i="1"/>
  <c r="AJ461" i="1"/>
  <c r="G461" i="1"/>
  <c r="Q461" i="1"/>
  <c r="AA461" i="1"/>
  <c r="AM461" i="1"/>
  <c r="H461" i="1"/>
  <c r="R461" i="1"/>
  <c r="AB461" i="1"/>
  <c r="AN461" i="1"/>
  <c r="AE461" i="1"/>
  <c r="AF461" i="1"/>
  <c r="I461" i="1"/>
  <c r="AG461" i="1"/>
  <c r="J461" i="1"/>
  <c r="K461" i="1"/>
  <c r="S461" i="1"/>
  <c r="T461" i="1"/>
  <c r="W461" i="1"/>
  <c r="D461" i="1"/>
  <c r="E453" i="1"/>
  <c r="M453" i="1"/>
  <c r="U453" i="1"/>
  <c r="AC453" i="1"/>
  <c r="AK453" i="1"/>
  <c r="F453" i="1"/>
  <c r="N453" i="1"/>
  <c r="V453" i="1"/>
  <c r="AD453" i="1"/>
  <c r="AL453" i="1"/>
  <c r="L453" i="1"/>
  <c r="X453" i="1"/>
  <c r="AH453" i="1"/>
  <c r="O453" i="1"/>
  <c r="Y453" i="1"/>
  <c r="AI453" i="1"/>
  <c r="P453" i="1"/>
  <c r="Z453" i="1"/>
  <c r="AJ453" i="1"/>
  <c r="G453" i="1"/>
  <c r="Q453" i="1"/>
  <c r="AA453" i="1"/>
  <c r="AM453" i="1"/>
  <c r="H453" i="1"/>
  <c r="R453" i="1"/>
  <c r="AB453" i="1"/>
  <c r="AN453" i="1"/>
  <c r="AF453" i="1"/>
  <c r="I453" i="1"/>
  <c r="AG453" i="1"/>
  <c r="J453" i="1"/>
  <c r="K453" i="1"/>
  <c r="S453" i="1"/>
  <c r="T453" i="1"/>
  <c r="W453" i="1"/>
  <c r="AE453" i="1"/>
  <c r="D453" i="1"/>
  <c r="E445" i="1"/>
  <c r="M445" i="1"/>
  <c r="U445" i="1"/>
  <c r="AC445" i="1"/>
  <c r="AK445" i="1"/>
  <c r="F445" i="1"/>
  <c r="N445" i="1"/>
  <c r="V445" i="1"/>
  <c r="AD445" i="1"/>
  <c r="AL445" i="1"/>
  <c r="L445" i="1"/>
  <c r="X445" i="1"/>
  <c r="AH445" i="1"/>
  <c r="O445" i="1"/>
  <c r="Y445" i="1"/>
  <c r="AI445" i="1"/>
  <c r="P445" i="1"/>
  <c r="Z445" i="1"/>
  <c r="AJ445" i="1"/>
  <c r="G445" i="1"/>
  <c r="Q445" i="1"/>
  <c r="AA445" i="1"/>
  <c r="AM445" i="1"/>
  <c r="H445" i="1"/>
  <c r="R445" i="1"/>
  <c r="AB445" i="1"/>
  <c r="AN445" i="1"/>
  <c r="I445" i="1"/>
  <c r="AG445" i="1"/>
  <c r="J445" i="1"/>
  <c r="K445" i="1"/>
  <c r="S445" i="1"/>
  <c r="T445" i="1"/>
  <c r="W445" i="1"/>
  <c r="AE445" i="1"/>
  <c r="AF445" i="1"/>
  <c r="D445" i="1"/>
  <c r="E437" i="1"/>
  <c r="M437" i="1"/>
  <c r="U437" i="1"/>
  <c r="AC437" i="1"/>
  <c r="AK437" i="1"/>
  <c r="F437" i="1"/>
  <c r="N437" i="1"/>
  <c r="V437" i="1"/>
  <c r="AD437" i="1"/>
  <c r="AL437" i="1"/>
  <c r="G437" i="1"/>
  <c r="O437" i="1"/>
  <c r="W437" i="1"/>
  <c r="AE437" i="1"/>
  <c r="AM437" i="1"/>
  <c r="H437" i="1"/>
  <c r="P437" i="1"/>
  <c r="X437" i="1"/>
  <c r="AF437" i="1"/>
  <c r="AN437" i="1"/>
  <c r="I437" i="1"/>
  <c r="Q437" i="1"/>
  <c r="Y437" i="1"/>
  <c r="AG437" i="1"/>
  <c r="R437" i="1"/>
  <c r="AJ437" i="1"/>
  <c r="S437" i="1"/>
  <c r="T437" i="1"/>
  <c r="Z437" i="1"/>
  <c r="AA437" i="1"/>
  <c r="L437" i="1"/>
  <c r="AB437" i="1"/>
  <c r="AH437" i="1"/>
  <c r="AI437" i="1"/>
  <c r="J437" i="1"/>
  <c r="K437" i="1"/>
  <c r="D437" i="1"/>
  <c r="E429" i="1"/>
  <c r="M429" i="1"/>
  <c r="U429" i="1"/>
  <c r="AC429" i="1"/>
  <c r="AK429" i="1"/>
  <c r="F429" i="1"/>
  <c r="N429" i="1"/>
  <c r="V429" i="1"/>
  <c r="AD429" i="1"/>
  <c r="AL429" i="1"/>
  <c r="G429" i="1"/>
  <c r="O429" i="1"/>
  <c r="W429" i="1"/>
  <c r="AE429" i="1"/>
  <c r="AM429" i="1"/>
  <c r="H429" i="1"/>
  <c r="P429" i="1"/>
  <c r="X429" i="1"/>
  <c r="AF429" i="1"/>
  <c r="AN429" i="1"/>
  <c r="I429" i="1"/>
  <c r="Q429" i="1"/>
  <c r="Y429" i="1"/>
  <c r="AG429" i="1"/>
  <c r="AA429" i="1"/>
  <c r="J429" i="1"/>
  <c r="AB429" i="1"/>
  <c r="K429" i="1"/>
  <c r="AH429" i="1"/>
  <c r="L429" i="1"/>
  <c r="AI429" i="1"/>
  <c r="R429" i="1"/>
  <c r="AJ429" i="1"/>
  <c r="T429" i="1"/>
  <c r="Z429" i="1"/>
  <c r="S429" i="1"/>
  <c r="D429" i="1"/>
  <c r="E421" i="1"/>
  <c r="M421" i="1"/>
  <c r="U421" i="1"/>
  <c r="AC421" i="1"/>
  <c r="AK421" i="1"/>
  <c r="F421" i="1"/>
  <c r="N421" i="1"/>
  <c r="V421" i="1"/>
  <c r="AD421" i="1"/>
  <c r="AL421" i="1"/>
  <c r="G421" i="1"/>
  <c r="O421" i="1"/>
  <c r="W421" i="1"/>
  <c r="AE421" i="1"/>
  <c r="AM421" i="1"/>
  <c r="H421" i="1"/>
  <c r="P421" i="1"/>
  <c r="X421" i="1"/>
  <c r="AF421" i="1"/>
  <c r="AN421" i="1"/>
  <c r="I421" i="1"/>
  <c r="Q421" i="1"/>
  <c r="Y421" i="1"/>
  <c r="AG421" i="1"/>
  <c r="R421" i="1"/>
  <c r="AJ421" i="1"/>
  <c r="S421" i="1"/>
  <c r="T421" i="1"/>
  <c r="Z421" i="1"/>
  <c r="AA421" i="1"/>
  <c r="AB421" i="1"/>
  <c r="AH421" i="1"/>
  <c r="AI421" i="1"/>
  <c r="J421" i="1"/>
  <c r="K421" i="1"/>
  <c r="L421" i="1"/>
  <c r="D421" i="1"/>
  <c r="E413" i="1"/>
  <c r="M413" i="1"/>
  <c r="U413" i="1"/>
  <c r="AC413" i="1"/>
  <c r="AK413" i="1"/>
  <c r="F413" i="1"/>
  <c r="N413" i="1"/>
  <c r="V413" i="1"/>
  <c r="AD413" i="1"/>
  <c r="AL413" i="1"/>
  <c r="G413" i="1"/>
  <c r="O413" i="1"/>
  <c r="W413" i="1"/>
  <c r="AE413" i="1"/>
  <c r="AM413" i="1"/>
  <c r="H413" i="1"/>
  <c r="P413" i="1"/>
  <c r="X413" i="1"/>
  <c r="AF413" i="1"/>
  <c r="AN413" i="1"/>
  <c r="I413" i="1"/>
  <c r="Q413" i="1"/>
  <c r="Y413" i="1"/>
  <c r="AG413" i="1"/>
  <c r="AA413" i="1"/>
  <c r="J413" i="1"/>
  <c r="AB413" i="1"/>
  <c r="K413" i="1"/>
  <c r="AH413" i="1"/>
  <c r="L413" i="1"/>
  <c r="AI413" i="1"/>
  <c r="R413" i="1"/>
  <c r="AJ413" i="1"/>
  <c r="Z413" i="1"/>
  <c r="S413" i="1"/>
  <c r="T413" i="1"/>
  <c r="D413" i="1"/>
  <c r="L405" i="1"/>
  <c r="T405" i="1"/>
  <c r="AB405" i="1"/>
  <c r="AJ405" i="1"/>
  <c r="E405" i="1"/>
  <c r="M405" i="1"/>
  <c r="U405" i="1"/>
  <c r="AC405" i="1"/>
  <c r="AK405" i="1"/>
  <c r="G405" i="1"/>
  <c r="Q405" i="1"/>
  <c r="AA405" i="1"/>
  <c r="AM405" i="1"/>
  <c r="H405" i="1"/>
  <c r="R405" i="1"/>
  <c r="AD405" i="1"/>
  <c r="AN405" i="1"/>
  <c r="I405" i="1"/>
  <c r="S405" i="1"/>
  <c r="AE405" i="1"/>
  <c r="J405" i="1"/>
  <c r="V405" i="1"/>
  <c r="AF405" i="1"/>
  <c r="K405" i="1"/>
  <c r="W405" i="1"/>
  <c r="AG405" i="1"/>
  <c r="O405" i="1"/>
  <c r="P405" i="1"/>
  <c r="X405" i="1"/>
  <c r="Y405" i="1"/>
  <c r="Z405" i="1"/>
  <c r="F405" i="1"/>
  <c r="N405" i="1"/>
  <c r="AH405" i="1"/>
  <c r="AI405" i="1"/>
  <c r="AL405" i="1"/>
  <c r="D405" i="1"/>
  <c r="L397" i="1"/>
  <c r="T397" i="1"/>
  <c r="AB397" i="1"/>
  <c r="AJ397" i="1"/>
  <c r="E397" i="1"/>
  <c r="M397" i="1"/>
  <c r="U397" i="1"/>
  <c r="AC397" i="1"/>
  <c r="AK397" i="1"/>
  <c r="F397" i="1"/>
  <c r="N397" i="1"/>
  <c r="V397" i="1"/>
  <c r="P397" i="1"/>
  <c r="AA397" i="1"/>
  <c r="AM397" i="1"/>
  <c r="Q397" i="1"/>
  <c r="AD397" i="1"/>
  <c r="AN397" i="1"/>
  <c r="G397" i="1"/>
  <c r="R397" i="1"/>
  <c r="AE397" i="1"/>
  <c r="H397" i="1"/>
  <c r="S397" i="1"/>
  <c r="AF397" i="1"/>
  <c r="I397" i="1"/>
  <c r="W397" i="1"/>
  <c r="AG397" i="1"/>
  <c r="O397" i="1"/>
  <c r="X397" i="1"/>
  <c r="Y397" i="1"/>
  <c r="Z397" i="1"/>
  <c r="AH397" i="1"/>
  <c r="AL397" i="1"/>
  <c r="J397" i="1"/>
  <c r="K397" i="1"/>
  <c r="AI397" i="1"/>
  <c r="D397" i="1"/>
  <c r="L389" i="1"/>
  <c r="T389" i="1"/>
  <c r="AB389" i="1"/>
  <c r="AJ389" i="1"/>
  <c r="E389" i="1"/>
  <c r="M389" i="1"/>
  <c r="U389" i="1"/>
  <c r="AC389" i="1"/>
  <c r="AK389" i="1"/>
  <c r="F389" i="1"/>
  <c r="N389" i="1"/>
  <c r="V389" i="1"/>
  <c r="AD389" i="1"/>
  <c r="AL389" i="1"/>
  <c r="I389" i="1"/>
  <c r="W389" i="1"/>
  <c r="AH389" i="1"/>
  <c r="J389" i="1"/>
  <c r="X389" i="1"/>
  <c r="AI389" i="1"/>
  <c r="K389" i="1"/>
  <c r="Y389" i="1"/>
  <c r="AM389" i="1"/>
  <c r="O389" i="1"/>
  <c r="Z389" i="1"/>
  <c r="AN389" i="1"/>
  <c r="P389" i="1"/>
  <c r="AA389" i="1"/>
  <c r="AF389" i="1"/>
  <c r="AG389" i="1"/>
  <c r="G389" i="1"/>
  <c r="H389" i="1"/>
  <c r="Q389" i="1"/>
  <c r="R389" i="1"/>
  <c r="S389" i="1"/>
  <c r="AE389" i="1"/>
  <c r="D389" i="1"/>
  <c r="L381" i="1"/>
  <c r="T381" i="1"/>
  <c r="AB381" i="1"/>
  <c r="AJ381" i="1"/>
  <c r="E381" i="1"/>
  <c r="M381" i="1"/>
  <c r="U381" i="1"/>
  <c r="AC381" i="1"/>
  <c r="AK381" i="1"/>
  <c r="F381" i="1"/>
  <c r="N381" i="1"/>
  <c r="V381" i="1"/>
  <c r="AD381" i="1"/>
  <c r="AL381" i="1"/>
  <c r="G381" i="1"/>
  <c r="O381" i="1"/>
  <c r="W381" i="1"/>
  <c r="AE381" i="1"/>
  <c r="AM381" i="1"/>
  <c r="H381" i="1"/>
  <c r="P381" i="1"/>
  <c r="X381" i="1"/>
  <c r="AF381" i="1"/>
  <c r="AN381" i="1"/>
  <c r="R381" i="1"/>
  <c r="S381" i="1"/>
  <c r="Y381" i="1"/>
  <c r="Z381" i="1"/>
  <c r="I381" i="1"/>
  <c r="AA381" i="1"/>
  <c r="AI381" i="1"/>
  <c r="J381" i="1"/>
  <c r="K381" i="1"/>
  <c r="AG381" i="1"/>
  <c r="AH381" i="1"/>
  <c r="Q381" i="1"/>
  <c r="D381" i="1"/>
  <c r="L373" i="1"/>
  <c r="T373" i="1"/>
  <c r="AB373" i="1"/>
  <c r="AJ373" i="1"/>
  <c r="E373" i="1"/>
  <c r="M373" i="1"/>
  <c r="U373" i="1"/>
  <c r="AC373" i="1"/>
  <c r="AK373" i="1"/>
  <c r="F373" i="1"/>
  <c r="N373" i="1"/>
  <c r="V373" i="1"/>
  <c r="AD373" i="1"/>
  <c r="AL373" i="1"/>
  <c r="G373" i="1"/>
  <c r="O373" i="1"/>
  <c r="W373" i="1"/>
  <c r="AE373" i="1"/>
  <c r="AM373" i="1"/>
  <c r="H373" i="1"/>
  <c r="P373" i="1"/>
  <c r="X373" i="1"/>
  <c r="AF373" i="1"/>
  <c r="AN373" i="1"/>
  <c r="I373" i="1"/>
  <c r="AA373" i="1"/>
  <c r="J373" i="1"/>
  <c r="AG373" i="1"/>
  <c r="K373" i="1"/>
  <c r="AH373" i="1"/>
  <c r="Q373" i="1"/>
  <c r="AI373" i="1"/>
  <c r="R373" i="1"/>
  <c r="S373" i="1"/>
  <c r="Y373" i="1"/>
  <c r="Z373" i="1"/>
  <c r="D373" i="1"/>
  <c r="L365" i="1"/>
  <c r="T365" i="1"/>
  <c r="AB365" i="1"/>
  <c r="AJ365" i="1"/>
  <c r="E365" i="1"/>
  <c r="M365" i="1"/>
  <c r="U365" i="1"/>
  <c r="AC365" i="1"/>
  <c r="AK365" i="1"/>
  <c r="F365" i="1"/>
  <c r="N365" i="1"/>
  <c r="V365" i="1"/>
  <c r="AD365" i="1"/>
  <c r="AL365" i="1"/>
  <c r="G365" i="1"/>
  <c r="O365" i="1"/>
  <c r="W365" i="1"/>
  <c r="AE365" i="1"/>
  <c r="AM365" i="1"/>
  <c r="H365" i="1"/>
  <c r="P365" i="1"/>
  <c r="X365" i="1"/>
  <c r="AF365" i="1"/>
  <c r="AN365" i="1"/>
  <c r="R365" i="1"/>
  <c r="S365" i="1"/>
  <c r="Y365" i="1"/>
  <c r="Z365" i="1"/>
  <c r="I365" i="1"/>
  <c r="AA365" i="1"/>
  <c r="J365" i="1"/>
  <c r="K365" i="1"/>
  <c r="Q365" i="1"/>
  <c r="AG365" i="1"/>
  <c r="AH365" i="1"/>
  <c r="AI365" i="1"/>
  <c r="D365" i="1"/>
  <c r="L357" i="1"/>
  <c r="T357" i="1"/>
  <c r="AB357" i="1"/>
  <c r="AJ357" i="1"/>
  <c r="E357" i="1"/>
  <c r="M357" i="1"/>
  <c r="U357" i="1"/>
  <c r="AC357" i="1"/>
  <c r="AK357" i="1"/>
  <c r="F357" i="1"/>
  <c r="N357" i="1"/>
  <c r="V357" i="1"/>
  <c r="AD357" i="1"/>
  <c r="AL357" i="1"/>
  <c r="G357" i="1"/>
  <c r="O357" i="1"/>
  <c r="W357" i="1"/>
  <c r="AE357" i="1"/>
  <c r="AM357" i="1"/>
  <c r="H357" i="1"/>
  <c r="P357" i="1"/>
  <c r="X357" i="1"/>
  <c r="AF357" i="1"/>
  <c r="AN357" i="1"/>
  <c r="I357" i="1"/>
  <c r="AA357" i="1"/>
  <c r="J357" i="1"/>
  <c r="AG357" i="1"/>
  <c r="K357" i="1"/>
  <c r="AH357" i="1"/>
  <c r="Q357" i="1"/>
  <c r="AI357" i="1"/>
  <c r="R357" i="1"/>
  <c r="S357" i="1"/>
  <c r="Y357" i="1"/>
  <c r="Z357" i="1"/>
  <c r="D357" i="1"/>
  <c r="I349" i="1"/>
  <c r="Q349" i="1"/>
  <c r="Y349" i="1"/>
  <c r="AG349" i="1"/>
  <c r="J349" i="1"/>
  <c r="R349" i="1"/>
  <c r="Z349" i="1"/>
  <c r="AH349" i="1"/>
  <c r="L349" i="1"/>
  <c r="V349" i="1"/>
  <c r="AF349" i="1"/>
  <c r="M349" i="1"/>
  <c r="W349" i="1"/>
  <c r="AI349" i="1"/>
  <c r="N349" i="1"/>
  <c r="X349" i="1"/>
  <c r="AJ349" i="1"/>
  <c r="E349" i="1"/>
  <c r="O349" i="1"/>
  <c r="AA349" i="1"/>
  <c r="AK349" i="1"/>
  <c r="F349" i="1"/>
  <c r="P349" i="1"/>
  <c r="AB349" i="1"/>
  <c r="AL349" i="1"/>
  <c r="S349" i="1"/>
  <c r="T349" i="1"/>
  <c r="U349" i="1"/>
  <c r="AC349" i="1"/>
  <c r="AD349" i="1"/>
  <c r="AM349" i="1"/>
  <c r="AN349" i="1"/>
  <c r="G349" i="1"/>
  <c r="H349" i="1"/>
  <c r="K349" i="1"/>
  <c r="AE349" i="1"/>
  <c r="D349" i="1"/>
  <c r="I341" i="1"/>
  <c r="Q341" i="1"/>
  <c r="Y341" i="1"/>
  <c r="AG341" i="1"/>
  <c r="J341" i="1"/>
  <c r="R341" i="1"/>
  <c r="Z341" i="1"/>
  <c r="AH341" i="1"/>
  <c r="L341" i="1"/>
  <c r="V341" i="1"/>
  <c r="AF341" i="1"/>
  <c r="M341" i="1"/>
  <c r="W341" i="1"/>
  <c r="AI341" i="1"/>
  <c r="N341" i="1"/>
  <c r="X341" i="1"/>
  <c r="AJ341" i="1"/>
  <c r="E341" i="1"/>
  <c r="O341" i="1"/>
  <c r="AA341" i="1"/>
  <c r="AK341" i="1"/>
  <c r="F341" i="1"/>
  <c r="P341" i="1"/>
  <c r="AB341" i="1"/>
  <c r="AL341" i="1"/>
  <c r="T341" i="1"/>
  <c r="U341" i="1"/>
  <c r="AC341" i="1"/>
  <c r="AD341" i="1"/>
  <c r="G341" i="1"/>
  <c r="AE341" i="1"/>
  <c r="S341" i="1"/>
  <c r="AM341" i="1"/>
  <c r="AN341" i="1"/>
  <c r="H341" i="1"/>
  <c r="K341" i="1"/>
  <c r="D341" i="1"/>
  <c r="I333" i="1"/>
  <c r="Q333" i="1"/>
  <c r="Y333" i="1"/>
  <c r="AG333" i="1"/>
  <c r="J333" i="1"/>
  <c r="R333" i="1"/>
  <c r="Z333" i="1"/>
  <c r="AH333" i="1"/>
  <c r="K333" i="1"/>
  <c r="S333" i="1"/>
  <c r="AA333" i="1"/>
  <c r="AI333" i="1"/>
  <c r="H333" i="1"/>
  <c r="V333" i="1"/>
  <c r="AJ333" i="1"/>
  <c r="L333" i="1"/>
  <c r="W333" i="1"/>
  <c r="AK333" i="1"/>
  <c r="M333" i="1"/>
  <c r="X333" i="1"/>
  <c r="AL333" i="1"/>
  <c r="N333" i="1"/>
  <c r="AB333" i="1"/>
  <c r="AM333" i="1"/>
  <c r="O333" i="1"/>
  <c r="AC333" i="1"/>
  <c r="AN333" i="1"/>
  <c r="G333" i="1"/>
  <c r="P333" i="1"/>
  <c r="T333" i="1"/>
  <c r="U333" i="1"/>
  <c r="AD333" i="1"/>
  <c r="E333" i="1"/>
  <c r="F333" i="1"/>
  <c r="AE333" i="1"/>
  <c r="AF333" i="1"/>
  <c r="D333" i="1"/>
  <c r="I325" i="1"/>
  <c r="Q325" i="1"/>
  <c r="Y325" i="1"/>
  <c r="AG325" i="1"/>
  <c r="J325" i="1"/>
  <c r="R325" i="1"/>
  <c r="Z325" i="1"/>
  <c r="AH325" i="1"/>
  <c r="K325" i="1"/>
  <c r="S325" i="1"/>
  <c r="AA325" i="1"/>
  <c r="AI325" i="1"/>
  <c r="L325" i="1"/>
  <c r="T325" i="1"/>
  <c r="AB325" i="1"/>
  <c r="AJ325" i="1"/>
  <c r="E325" i="1"/>
  <c r="M325" i="1"/>
  <c r="U325" i="1"/>
  <c r="AC325" i="1"/>
  <c r="AK325" i="1"/>
  <c r="V325" i="1"/>
  <c r="AN325" i="1"/>
  <c r="W325" i="1"/>
  <c r="F325" i="1"/>
  <c r="X325" i="1"/>
  <c r="G325" i="1"/>
  <c r="AD325" i="1"/>
  <c r="H325" i="1"/>
  <c r="AE325" i="1"/>
  <c r="N325" i="1"/>
  <c r="O325" i="1"/>
  <c r="P325" i="1"/>
  <c r="AF325" i="1"/>
  <c r="AL325" i="1"/>
  <c r="AM325" i="1"/>
  <c r="D325" i="1"/>
  <c r="I317" i="1"/>
  <c r="Q317" i="1"/>
  <c r="Y317" i="1"/>
  <c r="AG317" i="1"/>
  <c r="J317" i="1"/>
  <c r="R317" i="1"/>
  <c r="Z317" i="1"/>
  <c r="AH317" i="1"/>
  <c r="K317" i="1"/>
  <c r="S317" i="1"/>
  <c r="AA317" i="1"/>
  <c r="AI317" i="1"/>
  <c r="L317" i="1"/>
  <c r="T317" i="1"/>
  <c r="AB317" i="1"/>
  <c r="AJ317" i="1"/>
  <c r="E317" i="1"/>
  <c r="M317" i="1"/>
  <c r="U317" i="1"/>
  <c r="AC317" i="1"/>
  <c r="AK317" i="1"/>
  <c r="H317" i="1"/>
  <c r="AE317" i="1"/>
  <c r="N317" i="1"/>
  <c r="AF317" i="1"/>
  <c r="O317" i="1"/>
  <c r="AL317" i="1"/>
  <c r="P317" i="1"/>
  <c r="AM317" i="1"/>
  <c r="V317" i="1"/>
  <c r="AN317" i="1"/>
  <c r="F317" i="1"/>
  <c r="G317" i="1"/>
  <c r="W317" i="1"/>
  <c r="X317" i="1"/>
  <c r="AD317" i="1"/>
  <c r="D317" i="1"/>
  <c r="I309" i="1"/>
  <c r="Q309" i="1"/>
  <c r="Y309" i="1"/>
  <c r="AG309" i="1"/>
  <c r="J309" i="1"/>
  <c r="R309" i="1"/>
  <c r="Z309" i="1"/>
  <c r="AH309" i="1"/>
  <c r="K309" i="1"/>
  <c r="S309" i="1"/>
  <c r="AA309" i="1"/>
  <c r="AI309" i="1"/>
  <c r="L309" i="1"/>
  <c r="T309" i="1"/>
  <c r="AB309" i="1"/>
  <c r="AJ309" i="1"/>
  <c r="E309" i="1"/>
  <c r="M309" i="1"/>
  <c r="U309" i="1"/>
  <c r="AC309" i="1"/>
  <c r="AK309" i="1"/>
  <c r="V309" i="1"/>
  <c r="AN309" i="1"/>
  <c r="W309" i="1"/>
  <c r="F309" i="1"/>
  <c r="X309" i="1"/>
  <c r="G309" i="1"/>
  <c r="AD309" i="1"/>
  <c r="H309" i="1"/>
  <c r="AE309" i="1"/>
  <c r="N309" i="1"/>
  <c r="O309" i="1"/>
  <c r="P309" i="1"/>
  <c r="AF309" i="1"/>
  <c r="AL309" i="1"/>
  <c r="AM309" i="1"/>
  <c r="D309" i="1"/>
  <c r="I301" i="1"/>
  <c r="Q301" i="1"/>
  <c r="Y301" i="1"/>
  <c r="AG301" i="1"/>
  <c r="J301" i="1"/>
  <c r="R301" i="1"/>
  <c r="Z301" i="1"/>
  <c r="AH301" i="1"/>
  <c r="K301" i="1"/>
  <c r="S301" i="1"/>
  <c r="AA301" i="1"/>
  <c r="AI301" i="1"/>
  <c r="L301" i="1"/>
  <c r="T301" i="1"/>
  <c r="AB301" i="1"/>
  <c r="AJ301" i="1"/>
  <c r="E301" i="1"/>
  <c r="M301" i="1"/>
  <c r="U301" i="1"/>
  <c r="AC301" i="1"/>
  <c r="AK301" i="1"/>
  <c r="H301" i="1"/>
  <c r="AE301" i="1"/>
  <c r="N301" i="1"/>
  <c r="AF301" i="1"/>
  <c r="O301" i="1"/>
  <c r="AL301" i="1"/>
  <c r="P301" i="1"/>
  <c r="AM301" i="1"/>
  <c r="V301" i="1"/>
  <c r="AN301" i="1"/>
  <c r="F301" i="1"/>
  <c r="G301" i="1"/>
  <c r="W301" i="1"/>
  <c r="X301" i="1"/>
  <c r="AD301" i="1"/>
  <c r="D301" i="1"/>
  <c r="I293" i="1"/>
  <c r="Q293" i="1"/>
  <c r="Y293" i="1"/>
  <c r="AG293" i="1"/>
  <c r="J293" i="1"/>
  <c r="R293" i="1"/>
  <c r="Z293" i="1"/>
  <c r="AH293" i="1"/>
  <c r="K293" i="1"/>
  <c r="S293" i="1"/>
  <c r="AA293" i="1"/>
  <c r="AI293" i="1"/>
  <c r="L293" i="1"/>
  <c r="T293" i="1"/>
  <c r="AB293" i="1"/>
  <c r="AJ293" i="1"/>
  <c r="E293" i="1"/>
  <c r="M293" i="1"/>
  <c r="U293" i="1"/>
  <c r="AC293" i="1"/>
  <c r="AK293" i="1"/>
  <c r="V293" i="1"/>
  <c r="AN293" i="1"/>
  <c r="W293" i="1"/>
  <c r="F293" i="1"/>
  <c r="X293" i="1"/>
  <c r="G293" i="1"/>
  <c r="AD293" i="1"/>
  <c r="H293" i="1"/>
  <c r="AE293" i="1"/>
  <c r="N293" i="1"/>
  <c r="O293" i="1"/>
  <c r="P293" i="1"/>
  <c r="AF293" i="1"/>
  <c r="AL293" i="1"/>
  <c r="AM293" i="1"/>
  <c r="D293" i="1"/>
  <c r="K285" i="1"/>
  <c r="S285" i="1"/>
  <c r="AA285" i="1"/>
  <c r="AI285" i="1"/>
  <c r="L285" i="1"/>
  <c r="T285" i="1"/>
  <c r="AB285" i="1"/>
  <c r="AJ285" i="1"/>
  <c r="M285" i="1"/>
  <c r="W285" i="1"/>
  <c r="AG285" i="1"/>
  <c r="N285" i="1"/>
  <c r="X285" i="1"/>
  <c r="AH285" i="1"/>
  <c r="E285" i="1"/>
  <c r="O285" i="1"/>
  <c r="Y285" i="1"/>
  <c r="AK285" i="1"/>
  <c r="F285" i="1"/>
  <c r="P285" i="1"/>
  <c r="Z285" i="1"/>
  <c r="AL285" i="1"/>
  <c r="G285" i="1"/>
  <c r="Q285" i="1"/>
  <c r="AC285" i="1"/>
  <c r="AM285" i="1"/>
  <c r="R285" i="1"/>
  <c r="U285" i="1"/>
  <c r="V285" i="1"/>
  <c r="AD285" i="1"/>
  <c r="AE285" i="1"/>
  <c r="AN285" i="1"/>
  <c r="H285" i="1"/>
  <c r="I285" i="1"/>
  <c r="J285" i="1"/>
  <c r="AF285" i="1"/>
  <c r="D285" i="1"/>
  <c r="K277" i="1"/>
  <c r="S277" i="1"/>
  <c r="AA277" i="1"/>
  <c r="AI277" i="1"/>
  <c r="L277" i="1"/>
  <c r="T277" i="1"/>
  <c r="AB277" i="1"/>
  <c r="AJ277" i="1"/>
  <c r="M277" i="1"/>
  <c r="W277" i="1"/>
  <c r="AG277" i="1"/>
  <c r="N277" i="1"/>
  <c r="X277" i="1"/>
  <c r="AH277" i="1"/>
  <c r="E277" i="1"/>
  <c r="O277" i="1"/>
  <c r="Y277" i="1"/>
  <c r="AK277" i="1"/>
  <c r="F277" i="1"/>
  <c r="P277" i="1"/>
  <c r="Z277" i="1"/>
  <c r="AL277" i="1"/>
  <c r="G277" i="1"/>
  <c r="Q277" i="1"/>
  <c r="AC277" i="1"/>
  <c r="AM277" i="1"/>
  <c r="U277" i="1"/>
  <c r="V277" i="1"/>
  <c r="AD277" i="1"/>
  <c r="AE277" i="1"/>
  <c r="H277" i="1"/>
  <c r="AF277" i="1"/>
  <c r="R277" i="1"/>
  <c r="AN277" i="1"/>
  <c r="I277" i="1"/>
  <c r="J277" i="1"/>
  <c r="D277" i="1"/>
  <c r="K269" i="1"/>
  <c r="S269" i="1"/>
  <c r="AA269" i="1"/>
  <c r="AI269" i="1"/>
  <c r="L269" i="1"/>
  <c r="T269" i="1"/>
  <c r="AB269" i="1"/>
  <c r="AJ269" i="1"/>
  <c r="M269" i="1"/>
  <c r="W269" i="1"/>
  <c r="AG269" i="1"/>
  <c r="N269" i="1"/>
  <c r="X269" i="1"/>
  <c r="AH269" i="1"/>
  <c r="E269" i="1"/>
  <c r="O269" i="1"/>
  <c r="Y269" i="1"/>
  <c r="AK269" i="1"/>
  <c r="F269" i="1"/>
  <c r="P269" i="1"/>
  <c r="Z269" i="1"/>
  <c r="AL269" i="1"/>
  <c r="G269" i="1"/>
  <c r="Q269" i="1"/>
  <c r="AC269" i="1"/>
  <c r="AM269" i="1"/>
  <c r="V269" i="1"/>
  <c r="AD269" i="1"/>
  <c r="AE269" i="1"/>
  <c r="H269" i="1"/>
  <c r="AF269" i="1"/>
  <c r="I269" i="1"/>
  <c r="AN269" i="1"/>
  <c r="J269" i="1"/>
  <c r="R269" i="1"/>
  <c r="U269" i="1"/>
  <c r="D269" i="1"/>
  <c r="F261" i="1"/>
  <c r="N261" i="1"/>
  <c r="V261" i="1"/>
  <c r="AD261" i="1"/>
  <c r="AL261" i="1"/>
  <c r="G261" i="1"/>
  <c r="O261" i="1"/>
  <c r="W261" i="1"/>
  <c r="AE261" i="1"/>
  <c r="AM261" i="1"/>
  <c r="M261" i="1"/>
  <c r="Y261" i="1"/>
  <c r="AI261" i="1"/>
  <c r="P261" i="1"/>
  <c r="Z261" i="1"/>
  <c r="AJ261" i="1"/>
  <c r="K261" i="1"/>
  <c r="AA261" i="1"/>
  <c r="L261" i="1"/>
  <c r="AB261" i="1"/>
  <c r="Q261" i="1"/>
  <c r="AC261" i="1"/>
  <c r="R261" i="1"/>
  <c r="AF261" i="1"/>
  <c r="E261" i="1"/>
  <c r="S261" i="1"/>
  <c r="AG261" i="1"/>
  <c r="AK261" i="1"/>
  <c r="H261" i="1"/>
  <c r="AN261" i="1"/>
  <c r="I261" i="1"/>
  <c r="J261" i="1"/>
  <c r="T261" i="1"/>
  <c r="U261" i="1"/>
  <c r="X261" i="1"/>
  <c r="AH261" i="1"/>
  <c r="D261" i="1"/>
  <c r="F253" i="1"/>
  <c r="N253" i="1"/>
  <c r="V253" i="1"/>
  <c r="AD253" i="1"/>
  <c r="AL253" i="1"/>
  <c r="G253" i="1"/>
  <c r="O253" i="1"/>
  <c r="W253" i="1"/>
  <c r="AE253" i="1"/>
  <c r="AM253" i="1"/>
  <c r="M253" i="1"/>
  <c r="Y253" i="1"/>
  <c r="AI253" i="1"/>
  <c r="P253" i="1"/>
  <c r="Z253" i="1"/>
  <c r="AJ253" i="1"/>
  <c r="H253" i="1"/>
  <c r="R253" i="1"/>
  <c r="AB253" i="1"/>
  <c r="I253" i="1"/>
  <c r="S253" i="1"/>
  <c r="AC253" i="1"/>
  <c r="E253" i="1"/>
  <c r="AA253" i="1"/>
  <c r="J253" i="1"/>
  <c r="AF253" i="1"/>
  <c r="K253" i="1"/>
  <c r="AG253" i="1"/>
  <c r="L253" i="1"/>
  <c r="AH253" i="1"/>
  <c r="Q253" i="1"/>
  <c r="AK253" i="1"/>
  <c r="T253" i="1"/>
  <c r="U253" i="1"/>
  <c r="X253" i="1"/>
  <c r="AN253" i="1"/>
  <c r="D253" i="1"/>
  <c r="F245" i="1"/>
  <c r="N245" i="1"/>
  <c r="V245" i="1"/>
  <c r="AD245" i="1"/>
  <c r="AL245" i="1"/>
  <c r="G245" i="1"/>
  <c r="O245" i="1"/>
  <c r="W245" i="1"/>
  <c r="AE245" i="1"/>
  <c r="AM245" i="1"/>
  <c r="H245" i="1"/>
  <c r="P245" i="1"/>
  <c r="X245" i="1"/>
  <c r="AF245" i="1"/>
  <c r="AN245" i="1"/>
  <c r="E245" i="1"/>
  <c r="S245" i="1"/>
  <c r="AG245" i="1"/>
  <c r="I245" i="1"/>
  <c r="T245" i="1"/>
  <c r="AH245" i="1"/>
  <c r="J245" i="1"/>
  <c r="U245" i="1"/>
  <c r="AI245" i="1"/>
  <c r="K245" i="1"/>
  <c r="Y245" i="1"/>
  <c r="AJ245" i="1"/>
  <c r="L245" i="1"/>
  <c r="Z245" i="1"/>
  <c r="AK245" i="1"/>
  <c r="M245" i="1"/>
  <c r="Q245" i="1"/>
  <c r="R245" i="1"/>
  <c r="AA245" i="1"/>
  <c r="AB245" i="1"/>
  <c r="AC245" i="1"/>
  <c r="D245" i="1"/>
  <c r="F237" i="1"/>
  <c r="N237" i="1"/>
  <c r="V237" i="1"/>
  <c r="AD237" i="1"/>
  <c r="AL237" i="1"/>
  <c r="G237" i="1"/>
  <c r="O237" i="1"/>
  <c r="W237" i="1"/>
  <c r="AE237" i="1"/>
  <c r="AM237" i="1"/>
  <c r="H237" i="1"/>
  <c r="P237" i="1"/>
  <c r="X237" i="1"/>
  <c r="AF237" i="1"/>
  <c r="AN237" i="1"/>
  <c r="I237" i="1"/>
  <c r="Q237" i="1"/>
  <c r="Y237" i="1"/>
  <c r="AG237" i="1"/>
  <c r="J237" i="1"/>
  <c r="R237" i="1"/>
  <c r="Z237" i="1"/>
  <c r="AH237" i="1"/>
  <c r="L237" i="1"/>
  <c r="AI237" i="1"/>
  <c r="M237" i="1"/>
  <c r="AJ237" i="1"/>
  <c r="S237" i="1"/>
  <c r="AK237" i="1"/>
  <c r="T237" i="1"/>
  <c r="U237" i="1"/>
  <c r="AA237" i="1"/>
  <c r="E237" i="1"/>
  <c r="AB237" i="1"/>
  <c r="K237" i="1"/>
  <c r="AC237" i="1"/>
  <c r="D237" i="1"/>
  <c r="F229" i="1"/>
  <c r="N229" i="1"/>
  <c r="V229" i="1"/>
  <c r="AD229" i="1"/>
  <c r="AL229" i="1"/>
  <c r="G229" i="1"/>
  <c r="O229" i="1"/>
  <c r="W229" i="1"/>
  <c r="AE229" i="1"/>
  <c r="AM229" i="1"/>
  <c r="H229" i="1"/>
  <c r="P229" i="1"/>
  <c r="X229" i="1"/>
  <c r="AF229" i="1"/>
  <c r="AN229" i="1"/>
  <c r="I229" i="1"/>
  <c r="Q229" i="1"/>
  <c r="Y229" i="1"/>
  <c r="AG229" i="1"/>
  <c r="J229" i="1"/>
  <c r="R229" i="1"/>
  <c r="Z229" i="1"/>
  <c r="AH229" i="1"/>
  <c r="U229" i="1"/>
  <c r="AA229" i="1"/>
  <c r="E229" i="1"/>
  <c r="AB229" i="1"/>
  <c r="K229" i="1"/>
  <c r="AC229" i="1"/>
  <c r="L229" i="1"/>
  <c r="AI229" i="1"/>
  <c r="M229" i="1"/>
  <c r="AJ229" i="1"/>
  <c r="S229" i="1"/>
  <c r="AK229" i="1"/>
  <c r="T229" i="1"/>
  <c r="D229" i="1"/>
  <c r="G221" i="1"/>
  <c r="O221" i="1"/>
  <c r="W221" i="1"/>
  <c r="AE221" i="1"/>
  <c r="AM221" i="1"/>
  <c r="H221" i="1"/>
  <c r="P221" i="1"/>
  <c r="X221" i="1"/>
  <c r="AF221" i="1"/>
  <c r="AN221" i="1"/>
  <c r="L221" i="1"/>
  <c r="V221" i="1"/>
  <c r="AH221" i="1"/>
  <c r="M221" i="1"/>
  <c r="Y221" i="1"/>
  <c r="AI221" i="1"/>
  <c r="N221" i="1"/>
  <c r="Z221" i="1"/>
  <c r="AJ221" i="1"/>
  <c r="E221" i="1"/>
  <c r="Q221" i="1"/>
  <c r="AA221" i="1"/>
  <c r="AK221" i="1"/>
  <c r="F221" i="1"/>
  <c r="R221" i="1"/>
  <c r="AB221" i="1"/>
  <c r="AL221" i="1"/>
  <c r="AD221" i="1"/>
  <c r="I221" i="1"/>
  <c r="AG221" i="1"/>
  <c r="J221" i="1"/>
  <c r="K221" i="1"/>
  <c r="S221" i="1"/>
  <c r="T221" i="1"/>
  <c r="U221" i="1"/>
  <c r="AC221" i="1"/>
  <c r="D221" i="1"/>
  <c r="G213" i="1"/>
  <c r="O213" i="1"/>
  <c r="W213" i="1"/>
  <c r="AE213" i="1"/>
  <c r="AM213" i="1"/>
  <c r="H213" i="1"/>
  <c r="P213" i="1"/>
  <c r="X213" i="1"/>
  <c r="AF213" i="1"/>
  <c r="AN213" i="1"/>
  <c r="L213" i="1"/>
  <c r="V213" i="1"/>
  <c r="AH213" i="1"/>
  <c r="M213" i="1"/>
  <c r="Y213" i="1"/>
  <c r="AI213" i="1"/>
  <c r="N213" i="1"/>
  <c r="Z213" i="1"/>
  <c r="AJ213" i="1"/>
  <c r="E213" i="1"/>
  <c r="Q213" i="1"/>
  <c r="AA213" i="1"/>
  <c r="AK213" i="1"/>
  <c r="F213" i="1"/>
  <c r="R213" i="1"/>
  <c r="AB213" i="1"/>
  <c r="AL213" i="1"/>
  <c r="I213" i="1"/>
  <c r="AG213" i="1"/>
  <c r="J213" i="1"/>
  <c r="K213" i="1"/>
  <c r="S213" i="1"/>
  <c r="T213" i="1"/>
  <c r="U213" i="1"/>
  <c r="AC213" i="1"/>
  <c r="AD213" i="1"/>
  <c r="D213" i="1"/>
  <c r="G205" i="1"/>
  <c r="O205" i="1"/>
  <c r="W205" i="1"/>
  <c r="AE205" i="1"/>
  <c r="AM205" i="1"/>
  <c r="H205" i="1"/>
  <c r="P205" i="1"/>
  <c r="X205" i="1"/>
  <c r="AF205" i="1"/>
  <c r="AN205" i="1"/>
  <c r="L205" i="1"/>
  <c r="V205" i="1"/>
  <c r="AH205" i="1"/>
  <c r="M205" i="1"/>
  <c r="Y205" i="1"/>
  <c r="AI205" i="1"/>
  <c r="N205" i="1"/>
  <c r="Z205" i="1"/>
  <c r="AJ205" i="1"/>
  <c r="E205" i="1"/>
  <c r="Q205" i="1"/>
  <c r="AA205" i="1"/>
  <c r="AK205" i="1"/>
  <c r="F205" i="1"/>
  <c r="R205" i="1"/>
  <c r="AB205" i="1"/>
  <c r="AL205" i="1"/>
  <c r="J205" i="1"/>
  <c r="K205" i="1"/>
  <c r="S205" i="1"/>
  <c r="T205" i="1"/>
  <c r="U205" i="1"/>
  <c r="AC205" i="1"/>
  <c r="AD205" i="1"/>
  <c r="I205" i="1"/>
  <c r="AG205" i="1"/>
  <c r="D205" i="1"/>
  <c r="G197" i="1"/>
  <c r="O197" i="1"/>
  <c r="W197" i="1"/>
  <c r="AE197" i="1"/>
  <c r="AM197" i="1"/>
  <c r="H197" i="1"/>
  <c r="P197" i="1"/>
  <c r="X197" i="1"/>
  <c r="AF197" i="1"/>
  <c r="AN197" i="1"/>
  <c r="I197" i="1"/>
  <c r="Q197" i="1"/>
  <c r="Y197" i="1"/>
  <c r="AG197" i="1"/>
  <c r="J197" i="1"/>
  <c r="R197" i="1"/>
  <c r="Z197" i="1"/>
  <c r="AH197" i="1"/>
  <c r="K197" i="1"/>
  <c r="S197" i="1"/>
  <c r="AA197" i="1"/>
  <c r="AI197" i="1"/>
  <c r="U197" i="1"/>
  <c r="V197" i="1"/>
  <c r="E197" i="1"/>
  <c r="AB197" i="1"/>
  <c r="F197" i="1"/>
  <c r="AC197" i="1"/>
  <c r="L197" i="1"/>
  <c r="AD197" i="1"/>
  <c r="N197" i="1"/>
  <c r="T197" i="1"/>
  <c r="AJ197" i="1"/>
  <c r="AK197" i="1"/>
  <c r="AL197" i="1"/>
  <c r="M197" i="1"/>
  <c r="D197" i="1"/>
  <c r="G189" i="1"/>
  <c r="O189" i="1"/>
  <c r="W189" i="1"/>
  <c r="AE189" i="1"/>
  <c r="AM189" i="1"/>
  <c r="H189" i="1"/>
  <c r="P189" i="1"/>
  <c r="X189" i="1"/>
  <c r="AF189" i="1"/>
  <c r="AN189" i="1"/>
  <c r="I189" i="1"/>
  <c r="S189" i="1"/>
  <c r="AC189" i="1"/>
  <c r="J189" i="1"/>
  <c r="T189" i="1"/>
  <c r="AD189" i="1"/>
  <c r="K189" i="1"/>
  <c r="U189" i="1"/>
  <c r="AG189" i="1"/>
  <c r="L189" i="1"/>
  <c r="V189" i="1"/>
  <c r="AH189" i="1"/>
  <c r="M189" i="1"/>
  <c r="Y189" i="1"/>
  <c r="AI189" i="1"/>
  <c r="F189" i="1"/>
  <c r="AK189" i="1"/>
  <c r="N189" i="1"/>
  <c r="AL189" i="1"/>
  <c r="Q189" i="1"/>
  <c r="R189" i="1"/>
  <c r="Z189" i="1"/>
  <c r="E189" i="1"/>
  <c r="AA189" i="1"/>
  <c r="AB189" i="1"/>
  <c r="AJ189" i="1"/>
  <c r="D189" i="1"/>
  <c r="G181" i="1"/>
  <c r="O181" i="1"/>
  <c r="W181" i="1"/>
  <c r="AE181" i="1"/>
  <c r="AM181" i="1"/>
  <c r="H181" i="1"/>
  <c r="P181" i="1"/>
  <c r="X181" i="1"/>
  <c r="AF181" i="1"/>
  <c r="AN181" i="1"/>
  <c r="I181" i="1"/>
  <c r="S181" i="1"/>
  <c r="AC181" i="1"/>
  <c r="J181" i="1"/>
  <c r="T181" i="1"/>
  <c r="AD181" i="1"/>
  <c r="K181" i="1"/>
  <c r="U181" i="1"/>
  <c r="AG181" i="1"/>
  <c r="L181" i="1"/>
  <c r="V181" i="1"/>
  <c r="AH181" i="1"/>
  <c r="M181" i="1"/>
  <c r="Y181" i="1"/>
  <c r="AI181" i="1"/>
  <c r="N181" i="1"/>
  <c r="AL181" i="1"/>
  <c r="Q181" i="1"/>
  <c r="R181" i="1"/>
  <c r="Z181" i="1"/>
  <c r="AA181" i="1"/>
  <c r="E181" i="1"/>
  <c r="F181" i="1"/>
  <c r="AB181" i="1"/>
  <c r="AJ181" i="1"/>
  <c r="AK181" i="1"/>
  <c r="D181" i="1"/>
  <c r="G173" i="1"/>
  <c r="O173" i="1"/>
  <c r="W173" i="1"/>
  <c r="AE173" i="1"/>
  <c r="AM173" i="1"/>
  <c r="H173" i="1"/>
  <c r="P173" i="1"/>
  <c r="X173" i="1"/>
  <c r="AF173" i="1"/>
  <c r="AN173" i="1"/>
  <c r="I173" i="1"/>
  <c r="S173" i="1"/>
  <c r="AC173" i="1"/>
  <c r="J173" i="1"/>
  <c r="T173" i="1"/>
  <c r="AD173" i="1"/>
  <c r="K173" i="1"/>
  <c r="U173" i="1"/>
  <c r="AG173" i="1"/>
  <c r="L173" i="1"/>
  <c r="V173" i="1"/>
  <c r="AH173" i="1"/>
  <c r="M173" i="1"/>
  <c r="Y173" i="1"/>
  <c r="AI173" i="1"/>
  <c r="Q173" i="1"/>
  <c r="R173" i="1"/>
  <c r="Z173" i="1"/>
  <c r="AA173" i="1"/>
  <c r="AB173" i="1"/>
  <c r="AK173" i="1"/>
  <c r="AL173" i="1"/>
  <c r="E173" i="1"/>
  <c r="F173" i="1"/>
  <c r="N173" i="1"/>
  <c r="AJ173" i="1"/>
  <c r="D173" i="1"/>
  <c r="H165" i="1"/>
  <c r="P165" i="1"/>
  <c r="X165" i="1"/>
  <c r="AF165" i="1"/>
  <c r="AN165" i="1"/>
  <c r="I165" i="1"/>
  <c r="Q165" i="1"/>
  <c r="Y165" i="1"/>
  <c r="AG165" i="1"/>
  <c r="F165" i="1"/>
  <c r="R165" i="1"/>
  <c r="AB165" i="1"/>
  <c r="AL165" i="1"/>
  <c r="G165" i="1"/>
  <c r="S165" i="1"/>
  <c r="AC165" i="1"/>
  <c r="AM165" i="1"/>
  <c r="J165" i="1"/>
  <c r="T165" i="1"/>
  <c r="AD165" i="1"/>
  <c r="K165" i="1"/>
  <c r="U165" i="1"/>
  <c r="AE165" i="1"/>
  <c r="L165" i="1"/>
  <c r="V165" i="1"/>
  <c r="AH165" i="1"/>
  <c r="E165" i="1"/>
  <c r="AJ165" i="1"/>
  <c r="M165" i="1"/>
  <c r="AK165" i="1"/>
  <c r="N165" i="1"/>
  <c r="O165" i="1"/>
  <c r="W165" i="1"/>
  <c r="AI165" i="1"/>
  <c r="Z165" i="1"/>
  <c r="AA165" i="1"/>
  <c r="D165" i="1"/>
  <c r="H157" i="1"/>
  <c r="P157" i="1"/>
  <c r="X157" i="1"/>
  <c r="AF157" i="1"/>
  <c r="AN157" i="1"/>
  <c r="I157" i="1"/>
  <c r="Q157" i="1"/>
  <c r="Y157" i="1"/>
  <c r="AG157" i="1"/>
  <c r="F157" i="1"/>
  <c r="R157" i="1"/>
  <c r="AB157" i="1"/>
  <c r="AL157" i="1"/>
  <c r="G157" i="1"/>
  <c r="S157" i="1"/>
  <c r="AC157" i="1"/>
  <c r="AM157" i="1"/>
  <c r="J157" i="1"/>
  <c r="T157" i="1"/>
  <c r="AD157" i="1"/>
  <c r="K157" i="1"/>
  <c r="U157" i="1"/>
  <c r="AE157" i="1"/>
  <c r="L157" i="1"/>
  <c r="V157" i="1"/>
  <c r="AH157" i="1"/>
  <c r="M157" i="1"/>
  <c r="AK157" i="1"/>
  <c r="N157" i="1"/>
  <c r="O157" i="1"/>
  <c r="W157" i="1"/>
  <c r="Z157" i="1"/>
  <c r="AA157" i="1"/>
  <c r="AI157" i="1"/>
  <c r="AJ157" i="1"/>
  <c r="E157" i="1"/>
  <c r="D157" i="1"/>
  <c r="L148" i="1"/>
  <c r="T148" i="1"/>
  <c r="AB148" i="1"/>
  <c r="AJ148" i="1"/>
  <c r="E148" i="1"/>
  <c r="M148" i="1"/>
  <c r="U148" i="1"/>
  <c r="AC148" i="1"/>
  <c r="AK148" i="1"/>
  <c r="J148" i="1"/>
  <c r="V148" i="1"/>
  <c r="AF148" i="1"/>
  <c r="K148" i="1"/>
  <c r="W148" i="1"/>
  <c r="AG148" i="1"/>
  <c r="N148" i="1"/>
  <c r="X148" i="1"/>
  <c r="AH148" i="1"/>
  <c r="O148" i="1"/>
  <c r="Y148" i="1"/>
  <c r="AI148" i="1"/>
  <c r="F148" i="1"/>
  <c r="P148" i="1"/>
  <c r="Z148" i="1"/>
  <c r="AL148" i="1"/>
  <c r="S148" i="1"/>
  <c r="AA148" i="1"/>
  <c r="AD148" i="1"/>
  <c r="G148" i="1"/>
  <c r="AE148" i="1"/>
  <c r="H148" i="1"/>
  <c r="AM148" i="1"/>
  <c r="I148" i="1"/>
  <c r="R148" i="1"/>
  <c r="AN148" i="1"/>
  <c r="Q148" i="1"/>
  <c r="D148" i="1"/>
  <c r="L140" i="1"/>
  <c r="T140" i="1"/>
  <c r="AB140" i="1"/>
  <c r="AJ140" i="1"/>
  <c r="E140" i="1"/>
  <c r="M140" i="1"/>
  <c r="U140" i="1"/>
  <c r="AC140" i="1"/>
  <c r="AK140" i="1"/>
  <c r="J140" i="1"/>
  <c r="V140" i="1"/>
  <c r="AF140" i="1"/>
  <c r="K140" i="1"/>
  <c r="W140" i="1"/>
  <c r="AG140" i="1"/>
  <c r="N140" i="1"/>
  <c r="X140" i="1"/>
  <c r="AH140" i="1"/>
  <c r="O140" i="1"/>
  <c r="Y140" i="1"/>
  <c r="AI140" i="1"/>
  <c r="F140" i="1"/>
  <c r="P140" i="1"/>
  <c r="Z140" i="1"/>
  <c r="AL140" i="1"/>
  <c r="AA140" i="1"/>
  <c r="AD140" i="1"/>
  <c r="G140" i="1"/>
  <c r="AE140" i="1"/>
  <c r="H140" i="1"/>
  <c r="AM140" i="1"/>
  <c r="I140" i="1"/>
  <c r="AN140" i="1"/>
  <c r="S140" i="1"/>
  <c r="Q140" i="1"/>
  <c r="R140" i="1"/>
  <c r="D140" i="1"/>
  <c r="L132" i="1"/>
  <c r="T132" i="1"/>
  <c r="AB132" i="1"/>
  <c r="AJ132" i="1"/>
  <c r="E132" i="1"/>
  <c r="M132" i="1"/>
  <c r="U132" i="1"/>
  <c r="AC132" i="1"/>
  <c r="AK132" i="1"/>
  <c r="F132" i="1"/>
  <c r="N132" i="1"/>
  <c r="V132" i="1"/>
  <c r="AD132" i="1"/>
  <c r="AL132" i="1"/>
  <c r="G132" i="1"/>
  <c r="O132" i="1"/>
  <c r="W132" i="1"/>
  <c r="AE132" i="1"/>
  <c r="AM132" i="1"/>
  <c r="H132" i="1"/>
  <c r="P132" i="1"/>
  <c r="X132" i="1"/>
  <c r="AF132" i="1"/>
  <c r="AN132" i="1"/>
  <c r="Q132" i="1"/>
  <c r="AI132" i="1"/>
  <c r="R132" i="1"/>
  <c r="S132" i="1"/>
  <c r="Y132" i="1"/>
  <c r="Z132" i="1"/>
  <c r="J132" i="1"/>
  <c r="K132" i="1"/>
  <c r="AA132" i="1"/>
  <c r="AG132" i="1"/>
  <c r="AH132" i="1"/>
  <c r="I132" i="1"/>
  <c r="D132" i="1"/>
  <c r="L124" i="1"/>
  <c r="T124" i="1"/>
  <c r="AB124" i="1"/>
  <c r="AJ124" i="1"/>
  <c r="E124" i="1"/>
  <c r="M124" i="1"/>
  <c r="U124" i="1"/>
  <c r="AC124" i="1"/>
  <c r="AK124" i="1"/>
  <c r="F124" i="1"/>
  <c r="N124" i="1"/>
  <c r="V124" i="1"/>
  <c r="AD124" i="1"/>
  <c r="AL124" i="1"/>
  <c r="G124" i="1"/>
  <c r="O124" i="1"/>
  <c r="W124" i="1"/>
  <c r="AE124" i="1"/>
  <c r="AM124" i="1"/>
  <c r="H124" i="1"/>
  <c r="P124" i="1"/>
  <c r="X124" i="1"/>
  <c r="AF124" i="1"/>
  <c r="AN124" i="1"/>
  <c r="R124" i="1"/>
  <c r="S124" i="1"/>
  <c r="Y124" i="1"/>
  <c r="Z124" i="1"/>
  <c r="I124" i="1"/>
  <c r="AA124" i="1"/>
  <c r="J124" i="1"/>
  <c r="K124" i="1"/>
  <c r="Q124" i="1"/>
  <c r="AG124" i="1"/>
  <c r="AH124" i="1"/>
  <c r="AI124" i="1"/>
  <c r="D124" i="1"/>
  <c r="H116" i="1"/>
  <c r="P116" i="1"/>
  <c r="X116" i="1"/>
  <c r="AF116" i="1"/>
  <c r="AN116" i="1"/>
  <c r="I116" i="1"/>
  <c r="Q116" i="1"/>
  <c r="Y116" i="1"/>
  <c r="AG116" i="1"/>
  <c r="J116" i="1"/>
  <c r="R116" i="1"/>
  <c r="Z116" i="1"/>
  <c r="AH116" i="1"/>
  <c r="K116" i="1"/>
  <c r="S116" i="1"/>
  <c r="AA116" i="1"/>
  <c r="AI116" i="1"/>
  <c r="L116" i="1"/>
  <c r="T116" i="1"/>
  <c r="AB116" i="1"/>
  <c r="AJ116" i="1"/>
  <c r="N116" i="1"/>
  <c r="AK116" i="1"/>
  <c r="O116" i="1"/>
  <c r="AL116" i="1"/>
  <c r="U116" i="1"/>
  <c r="AM116" i="1"/>
  <c r="V116" i="1"/>
  <c r="E116" i="1"/>
  <c r="W116" i="1"/>
  <c r="AC116" i="1"/>
  <c r="AD116" i="1"/>
  <c r="AE116" i="1"/>
  <c r="F116" i="1"/>
  <c r="G116" i="1"/>
  <c r="M116" i="1"/>
  <c r="D116" i="1"/>
  <c r="F108" i="1"/>
  <c r="N108" i="1"/>
  <c r="V108" i="1"/>
  <c r="AD108" i="1"/>
  <c r="AL108" i="1"/>
  <c r="G108" i="1"/>
  <c r="O108" i="1"/>
  <c r="W108" i="1"/>
  <c r="AE108" i="1"/>
  <c r="AM108" i="1"/>
  <c r="H108" i="1"/>
  <c r="P108" i="1"/>
  <c r="X108" i="1"/>
  <c r="AF108" i="1"/>
  <c r="AN108" i="1"/>
  <c r="I108" i="1"/>
  <c r="Q108" i="1"/>
  <c r="Y108" i="1"/>
  <c r="AG108" i="1"/>
  <c r="L108" i="1"/>
  <c r="AB108" i="1"/>
  <c r="M108" i="1"/>
  <c r="AC108" i="1"/>
  <c r="R108" i="1"/>
  <c r="AH108" i="1"/>
  <c r="S108" i="1"/>
  <c r="AI108" i="1"/>
  <c r="T108" i="1"/>
  <c r="AJ108" i="1"/>
  <c r="U108" i="1"/>
  <c r="Z108" i="1"/>
  <c r="AA108" i="1"/>
  <c r="AK108" i="1"/>
  <c r="E108" i="1"/>
  <c r="J108" i="1"/>
  <c r="K108" i="1"/>
  <c r="D108" i="1"/>
  <c r="J100" i="1"/>
  <c r="R100" i="1"/>
  <c r="Z100" i="1"/>
  <c r="AH100" i="1"/>
  <c r="K100" i="1"/>
  <c r="S100" i="1"/>
  <c r="AA100" i="1"/>
  <c r="AI100" i="1"/>
  <c r="L100" i="1"/>
  <c r="T100" i="1"/>
  <c r="AB100" i="1"/>
  <c r="AJ100" i="1"/>
  <c r="E100" i="1"/>
  <c r="M100" i="1"/>
  <c r="U100" i="1"/>
  <c r="AC100" i="1"/>
  <c r="AK100" i="1"/>
  <c r="F100" i="1"/>
  <c r="N100" i="1"/>
  <c r="V100" i="1"/>
  <c r="AD100" i="1"/>
  <c r="AL100" i="1"/>
  <c r="O100" i="1"/>
  <c r="AG100" i="1"/>
  <c r="P100" i="1"/>
  <c r="AM100" i="1"/>
  <c r="Q100" i="1"/>
  <c r="AN100" i="1"/>
  <c r="W100" i="1"/>
  <c r="X100" i="1"/>
  <c r="G100" i="1"/>
  <c r="H100" i="1"/>
  <c r="I100" i="1"/>
  <c r="Y100" i="1"/>
  <c r="AE100" i="1"/>
  <c r="AF100" i="1"/>
  <c r="D100" i="1"/>
  <c r="F92" i="1"/>
  <c r="N92" i="1"/>
  <c r="V92" i="1"/>
  <c r="AD92" i="1"/>
  <c r="AL92" i="1"/>
  <c r="G92" i="1"/>
  <c r="O92" i="1"/>
  <c r="W92" i="1"/>
  <c r="AE92" i="1"/>
  <c r="AM92" i="1"/>
  <c r="H92" i="1"/>
  <c r="P92" i="1"/>
  <c r="X92" i="1"/>
  <c r="AF92" i="1"/>
  <c r="AN92" i="1"/>
  <c r="I92" i="1"/>
  <c r="Q92" i="1"/>
  <c r="Y92" i="1"/>
  <c r="AG92" i="1"/>
  <c r="J92" i="1"/>
  <c r="R92" i="1"/>
  <c r="Z92" i="1"/>
  <c r="AH92" i="1"/>
  <c r="K92" i="1"/>
  <c r="AC92" i="1"/>
  <c r="L92" i="1"/>
  <c r="AI92" i="1"/>
  <c r="M92" i="1"/>
  <c r="AJ92" i="1"/>
  <c r="S92" i="1"/>
  <c r="AK92" i="1"/>
  <c r="T92" i="1"/>
  <c r="AA92" i="1"/>
  <c r="AB92" i="1"/>
  <c r="U92" i="1"/>
  <c r="E92" i="1"/>
  <c r="D92" i="1"/>
  <c r="K84" i="1"/>
  <c r="S84" i="1"/>
  <c r="L84" i="1"/>
  <c r="T84" i="1"/>
  <c r="J84" i="1"/>
  <c r="V84" i="1"/>
  <c r="AD84" i="1"/>
  <c r="AL84" i="1"/>
  <c r="M84" i="1"/>
  <c r="W84" i="1"/>
  <c r="AE84" i="1"/>
  <c r="AM84" i="1"/>
  <c r="N84" i="1"/>
  <c r="X84" i="1"/>
  <c r="AF84" i="1"/>
  <c r="AN84" i="1"/>
  <c r="E84" i="1"/>
  <c r="O84" i="1"/>
  <c r="Y84" i="1"/>
  <c r="AG84" i="1"/>
  <c r="F84" i="1"/>
  <c r="P84" i="1"/>
  <c r="Z84" i="1"/>
  <c r="AH84" i="1"/>
  <c r="R84" i="1"/>
  <c r="U84" i="1"/>
  <c r="AA84" i="1"/>
  <c r="AB84" i="1"/>
  <c r="G84" i="1"/>
  <c r="AC84" i="1"/>
  <c r="AI84" i="1"/>
  <c r="AJ84" i="1"/>
  <c r="AK84" i="1"/>
  <c r="I84" i="1"/>
  <c r="Q84" i="1"/>
  <c r="H84" i="1"/>
  <c r="D84" i="1"/>
  <c r="E76" i="1"/>
  <c r="M76" i="1"/>
  <c r="U76" i="1"/>
  <c r="AC76" i="1"/>
  <c r="AK76" i="1"/>
  <c r="F76" i="1"/>
  <c r="N76" i="1"/>
  <c r="V76" i="1"/>
  <c r="AD76" i="1"/>
  <c r="AL76" i="1"/>
  <c r="G76" i="1"/>
  <c r="O76" i="1"/>
  <c r="W76" i="1"/>
  <c r="AE76" i="1"/>
  <c r="AM76" i="1"/>
  <c r="H76" i="1"/>
  <c r="P76" i="1"/>
  <c r="X76" i="1"/>
  <c r="AF76" i="1"/>
  <c r="AN76" i="1"/>
  <c r="T76" i="1"/>
  <c r="AJ76" i="1"/>
  <c r="I76" i="1"/>
  <c r="Y76" i="1"/>
  <c r="J76" i="1"/>
  <c r="Z76" i="1"/>
  <c r="K76" i="1"/>
  <c r="AA76" i="1"/>
  <c r="L76" i="1"/>
  <c r="AB76" i="1"/>
  <c r="Q76" i="1"/>
  <c r="AG76" i="1"/>
  <c r="R76" i="1"/>
  <c r="S76" i="1"/>
  <c r="AH76" i="1"/>
  <c r="AI76" i="1"/>
  <c r="D76" i="1"/>
  <c r="E68" i="1"/>
  <c r="M68" i="1"/>
  <c r="U68" i="1"/>
  <c r="AC68" i="1"/>
  <c r="AK68" i="1"/>
  <c r="F68" i="1"/>
  <c r="N68" i="1"/>
  <c r="V68" i="1"/>
  <c r="AD68" i="1"/>
  <c r="AL68" i="1"/>
  <c r="G68" i="1"/>
  <c r="Q68" i="1"/>
  <c r="AA68" i="1"/>
  <c r="AM68" i="1"/>
  <c r="H68" i="1"/>
  <c r="R68" i="1"/>
  <c r="AB68" i="1"/>
  <c r="AN68" i="1"/>
  <c r="I68" i="1"/>
  <c r="S68" i="1"/>
  <c r="AE68" i="1"/>
  <c r="J68" i="1"/>
  <c r="T68" i="1"/>
  <c r="AF68" i="1"/>
  <c r="K68" i="1"/>
  <c r="Z68" i="1"/>
  <c r="AG68" i="1"/>
  <c r="L68" i="1"/>
  <c r="AH68" i="1"/>
  <c r="O68" i="1"/>
  <c r="AI68" i="1"/>
  <c r="P68" i="1"/>
  <c r="AJ68" i="1"/>
  <c r="W68" i="1"/>
  <c r="X68" i="1"/>
  <c r="Y68" i="1"/>
  <c r="D68" i="1"/>
  <c r="E60" i="1"/>
  <c r="M60" i="1"/>
  <c r="U60" i="1"/>
  <c r="AC60" i="1"/>
  <c r="AK60" i="1"/>
  <c r="F60" i="1"/>
  <c r="N60" i="1"/>
  <c r="V60" i="1"/>
  <c r="AD60" i="1"/>
  <c r="AL60" i="1"/>
  <c r="I60" i="1"/>
  <c r="S60" i="1"/>
  <c r="AE60" i="1"/>
  <c r="J60" i="1"/>
  <c r="T60" i="1"/>
  <c r="AF60" i="1"/>
  <c r="K60" i="1"/>
  <c r="W60" i="1"/>
  <c r="AG60" i="1"/>
  <c r="L60" i="1"/>
  <c r="X60" i="1"/>
  <c r="AH60" i="1"/>
  <c r="O60" i="1"/>
  <c r="Y60" i="1"/>
  <c r="AI60" i="1"/>
  <c r="R60" i="1"/>
  <c r="Z60" i="1"/>
  <c r="AA60" i="1"/>
  <c r="AB60" i="1"/>
  <c r="G60" i="1"/>
  <c r="AJ60" i="1"/>
  <c r="H60" i="1"/>
  <c r="AM60" i="1"/>
  <c r="P60" i="1"/>
  <c r="Q60" i="1"/>
  <c r="AN60" i="1"/>
  <c r="D60" i="1"/>
  <c r="E52" i="1"/>
  <c r="M52" i="1"/>
  <c r="U52" i="1"/>
  <c r="AC52" i="1"/>
  <c r="AK52" i="1"/>
  <c r="F52" i="1"/>
  <c r="N52" i="1"/>
  <c r="V52" i="1"/>
  <c r="AD52" i="1"/>
  <c r="AL52" i="1"/>
  <c r="I52" i="1"/>
  <c r="S52" i="1"/>
  <c r="AE52" i="1"/>
  <c r="J52" i="1"/>
  <c r="T52" i="1"/>
  <c r="AF52" i="1"/>
  <c r="K52" i="1"/>
  <c r="W52" i="1"/>
  <c r="AG52" i="1"/>
  <c r="L52" i="1"/>
  <c r="X52" i="1"/>
  <c r="AH52" i="1"/>
  <c r="O52" i="1"/>
  <c r="Y52" i="1"/>
  <c r="AI52" i="1"/>
  <c r="Z52" i="1"/>
  <c r="AA52" i="1"/>
  <c r="AB52" i="1"/>
  <c r="G52" i="1"/>
  <c r="AJ52" i="1"/>
  <c r="H52" i="1"/>
  <c r="AM52" i="1"/>
  <c r="P52" i="1"/>
  <c r="AN52" i="1"/>
  <c r="Q52" i="1"/>
  <c r="R52" i="1"/>
  <c r="D52" i="1"/>
  <c r="F44" i="1"/>
  <c r="N44" i="1"/>
  <c r="V44" i="1"/>
  <c r="AD44" i="1"/>
  <c r="AL44" i="1"/>
  <c r="H44" i="1"/>
  <c r="P44" i="1"/>
  <c r="X44" i="1"/>
  <c r="AF44" i="1"/>
  <c r="AN44" i="1"/>
  <c r="O44" i="1"/>
  <c r="Z44" i="1"/>
  <c r="AJ44" i="1"/>
  <c r="E44" i="1"/>
  <c r="Q44" i="1"/>
  <c r="AA44" i="1"/>
  <c r="AK44" i="1"/>
  <c r="G44" i="1"/>
  <c r="R44" i="1"/>
  <c r="AB44" i="1"/>
  <c r="AM44" i="1"/>
  <c r="I44" i="1"/>
  <c r="S44" i="1"/>
  <c r="AC44" i="1"/>
  <c r="J44" i="1"/>
  <c r="T44" i="1"/>
  <c r="AE44" i="1"/>
  <c r="W44" i="1"/>
  <c r="Y44" i="1"/>
  <c r="AG44" i="1"/>
  <c r="AH44" i="1"/>
  <c r="K44" i="1"/>
  <c r="AI44" i="1"/>
  <c r="L44" i="1"/>
  <c r="M44" i="1"/>
  <c r="U44" i="1"/>
  <c r="D44" i="1"/>
  <c r="G36" i="1"/>
  <c r="O36" i="1"/>
  <c r="W36" i="1"/>
  <c r="AE36" i="1"/>
  <c r="AM36" i="1"/>
  <c r="J36" i="1"/>
  <c r="R36" i="1"/>
  <c r="Z36" i="1"/>
  <c r="AH36" i="1"/>
  <c r="H36" i="1"/>
  <c r="S36" i="1"/>
  <c r="AC36" i="1"/>
  <c r="AN36" i="1"/>
  <c r="I36" i="1"/>
  <c r="T36" i="1"/>
  <c r="K36" i="1"/>
  <c r="U36" i="1"/>
  <c r="AF36" i="1"/>
  <c r="L36" i="1"/>
  <c r="V36" i="1"/>
  <c r="M36" i="1"/>
  <c r="AD36" i="1"/>
  <c r="N36" i="1"/>
  <c r="AG36" i="1"/>
  <c r="P36" i="1"/>
  <c r="AI36" i="1"/>
  <c r="Q36" i="1"/>
  <c r="AJ36" i="1"/>
  <c r="X36" i="1"/>
  <c r="AK36" i="1"/>
  <c r="E36" i="1"/>
  <c r="F36" i="1"/>
  <c r="Y36" i="1"/>
  <c r="AA36" i="1"/>
  <c r="AB36" i="1"/>
  <c r="AL36" i="1"/>
  <c r="D36" i="1"/>
  <c r="L28" i="1"/>
  <c r="T28" i="1"/>
  <c r="AB28" i="1"/>
  <c r="AJ28" i="1"/>
  <c r="E28" i="1"/>
  <c r="M28" i="1"/>
  <c r="U28" i="1"/>
  <c r="AC28" i="1"/>
  <c r="AK28" i="1"/>
  <c r="N28" i="1"/>
  <c r="X28" i="1"/>
  <c r="AH28" i="1"/>
  <c r="F28" i="1"/>
  <c r="P28" i="1"/>
  <c r="Z28" i="1"/>
  <c r="AL28" i="1"/>
  <c r="G28" i="1"/>
  <c r="Q28" i="1"/>
  <c r="AA28" i="1"/>
  <c r="AM28" i="1"/>
  <c r="H28" i="1"/>
  <c r="R28" i="1"/>
  <c r="AD28" i="1"/>
  <c r="AN28" i="1"/>
  <c r="Y28" i="1"/>
  <c r="I28" i="1"/>
  <c r="AE28" i="1"/>
  <c r="J28" i="1"/>
  <c r="AF28" i="1"/>
  <c r="K28" i="1"/>
  <c r="AG28" i="1"/>
  <c r="O28" i="1"/>
  <c r="S28" i="1"/>
  <c r="V28" i="1"/>
  <c r="W28" i="1"/>
  <c r="AI28" i="1"/>
  <c r="D28" i="1"/>
  <c r="K20" i="1"/>
  <c r="S20" i="1"/>
  <c r="AA20" i="1"/>
  <c r="AI20" i="1"/>
  <c r="L20" i="1"/>
  <c r="T20" i="1"/>
  <c r="AB20" i="1"/>
  <c r="AJ20" i="1"/>
  <c r="E20" i="1"/>
  <c r="M20" i="1"/>
  <c r="U20" i="1"/>
  <c r="AC20" i="1"/>
  <c r="AK20" i="1"/>
  <c r="F20" i="1"/>
  <c r="N20" i="1"/>
  <c r="V20" i="1"/>
  <c r="AD20" i="1"/>
  <c r="AL20" i="1"/>
  <c r="G20" i="1"/>
  <c r="O20" i="1"/>
  <c r="W20" i="1"/>
  <c r="AE20" i="1"/>
  <c r="AM20" i="1"/>
  <c r="Q20" i="1"/>
  <c r="AN20" i="1"/>
  <c r="R20" i="1"/>
  <c r="Z20" i="1"/>
  <c r="H20" i="1"/>
  <c r="AG20" i="1"/>
  <c r="I20" i="1"/>
  <c r="AH20" i="1"/>
  <c r="J20" i="1"/>
  <c r="AF20" i="1"/>
  <c r="P20" i="1"/>
  <c r="X20" i="1"/>
  <c r="Y20" i="1"/>
  <c r="D20" i="1"/>
  <c r="K12" i="1"/>
  <c r="S12" i="1"/>
  <c r="AA12" i="1"/>
  <c r="AI12" i="1"/>
  <c r="L12" i="1"/>
  <c r="T12" i="1"/>
  <c r="AB12" i="1"/>
  <c r="AJ12" i="1"/>
  <c r="E12" i="1"/>
  <c r="M12" i="1"/>
  <c r="U12" i="1"/>
  <c r="AC12" i="1"/>
  <c r="AK12" i="1"/>
  <c r="F12" i="1"/>
  <c r="N12" i="1"/>
  <c r="V12" i="1"/>
  <c r="AD12" i="1"/>
  <c r="AL12" i="1"/>
  <c r="G12" i="1"/>
  <c r="O12" i="1"/>
  <c r="W12" i="1"/>
  <c r="AE12" i="1"/>
  <c r="AM12" i="1"/>
  <c r="H12" i="1"/>
  <c r="Z12" i="1"/>
  <c r="I12" i="1"/>
  <c r="AF12" i="1"/>
  <c r="AG12" i="1"/>
  <c r="J12" i="1"/>
  <c r="AN12" i="1"/>
  <c r="P12" i="1"/>
  <c r="Q12" i="1"/>
  <c r="AH12" i="1"/>
  <c r="Y12" i="1"/>
  <c r="R12" i="1"/>
  <c r="X12" i="1"/>
  <c r="D12" i="1"/>
  <c r="K4" i="1"/>
  <c r="S4" i="1"/>
  <c r="AA4" i="1"/>
  <c r="AI4" i="1"/>
  <c r="L4" i="1"/>
  <c r="T4" i="1"/>
  <c r="AB4" i="1"/>
  <c r="AJ4" i="1"/>
  <c r="E4" i="1"/>
  <c r="M4" i="1"/>
  <c r="U4" i="1"/>
  <c r="AC4" i="1"/>
  <c r="AK4" i="1"/>
  <c r="F4" i="1"/>
  <c r="N4" i="1"/>
  <c r="V4" i="1"/>
  <c r="AD4" i="1"/>
  <c r="AL4" i="1"/>
  <c r="G4" i="1"/>
  <c r="O4" i="1"/>
  <c r="W4" i="1"/>
  <c r="AE4" i="1"/>
  <c r="AM4" i="1"/>
  <c r="Q4" i="1"/>
  <c r="AN4" i="1"/>
  <c r="R4" i="1"/>
  <c r="H4" i="1"/>
  <c r="AG4" i="1"/>
  <c r="J4" i="1"/>
  <c r="P4" i="1"/>
  <c r="X4" i="1"/>
  <c r="AH4" i="1"/>
  <c r="I4" i="1"/>
  <c r="Y4" i="1"/>
  <c r="Z4" i="1"/>
  <c r="AF4" i="1"/>
  <c r="D4" i="1"/>
  <c r="G1627" i="1"/>
  <c r="O1627" i="1"/>
  <c r="W1627" i="1"/>
  <c r="AE1627" i="1"/>
  <c r="AM1627" i="1"/>
  <c r="AJ1627" i="1"/>
  <c r="H1627" i="1"/>
  <c r="P1627" i="1"/>
  <c r="X1627" i="1"/>
  <c r="AF1627" i="1"/>
  <c r="AN1627" i="1"/>
  <c r="T1627" i="1"/>
  <c r="I1627" i="1"/>
  <c r="Q1627" i="1"/>
  <c r="Y1627" i="1"/>
  <c r="AG1627" i="1"/>
  <c r="L1627" i="1"/>
  <c r="J1627" i="1"/>
  <c r="R1627" i="1"/>
  <c r="Z1627" i="1"/>
  <c r="AH1627" i="1"/>
  <c r="K1627" i="1"/>
  <c r="S1627" i="1"/>
  <c r="AA1627" i="1"/>
  <c r="AI1627" i="1"/>
  <c r="AB1627" i="1"/>
  <c r="AC1627" i="1"/>
  <c r="U1627" i="1"/>
  <c r="AD1627" i="1"/>
  <c r="E1627" i="1"/>
  <c r="AK1627" i="1"/>
  <c r="F1627" i="1"/>
  <c r="AL1627" i="1"/>
  <c r="D1627" i="1"/>
  <c r="M1627" i="1"/>
  <c r="N1627" i="1"/>
  <c r="V1627" i="1"/>
  <c r="F1555" i="1"/>
  <c r="N1555" i="1"/>
  <c r="V1555" i="1"/>
  <c r="AD1555" i="1"/>
  <c r="AL1555" i="1"/>
  <c r="G1555" i="1"/>
  <c r="O1555" i="1"/>
  <c r="W1555" i="1"/>
  <c r="AE1555" i="1"/>
  <c r="AM1555" i="1"/>
  <c r="H1555" i="1"/>
  <c r="P1555" i="1"/>
  <c r="X1555" i="1"/>
  <c r="AF1555" i="1"/>
  <c r="AN1555" i="1"/>
  <c r="I1555" i="1"/>
  <c r="Q1555" i="1"/>
  <c r="Y1555" i="1"/>
  <c r="AG1555" i="1"/>
  <c r="J1555" i="1"/>
  <c r="R1555" i="1"/>
  <c r="Z1555" i="1"/>
  <c r="AH1555" i="1"/>
  <c r="K1555" i="1"/>
  <c r="AC1555" i="1"/>
  <c r="L1555" i="1"/>
  <c r="AI1555" i="1"/>
  <c r="M1555" i="1"/>
  <c r="AJ1555" i="1"/>
  <c r="D1555" i="1"/>
  <c r="S1555" i="1"/>
  <c r="AK1555" i="1"/>
  <c r="U1555" i="1"/>
  <c r="T1555" i="1"/>
  <c r="E1555" i="1"/>
  <c r="AB1555" i="1"/>
  <c r="AA1555" i="1"/>
  <c r="J1483" i="1"/>
  <c r="R1483" i="1"/>
  <c r="Z1483" i="1"/>
  <c r="AH1483" i="1"/>
  <c r="K1483" i="1"/>
  <c r="S1483" i="1"/>
  <c r="AA1483" i="1"/>
  <c r="AI1483" i="1"/>
  <c r="L1483" i="1"/>
  <c r="T1483" i="1"/>
  <c r="AB1483" i="1"/>
  <c r="AJ1483" i="1"/>
  <c r="E1483" i="1"/>
  <c r="M1483" i="1"/>
  <c r="U1483" i="1"/>
  <c r="AC1483" i="1"/>
  <c r="AK1483" i="1"/>
  <c r="F1483" i="1"/>
  <c r="N1483" i="1"/>
  <c r="V1483" i="1"/>
  <c r="AD1483" i="1"/>
  <c r="AL1483" i="1"/>
  <c r="G1483" i="1"/>
  <c r="Y1483" i="1"/>
  <c r="H1483" i="1"/>
  <c r="AE1483" i="1"/>
  <c r="I1483" i="1"/>
  <c r="AF1483" i="1"/>
  <c r="Q1483" i="1"/>
  <c r="O1483" i="1"/>
  <c r="AG1483" i="1"/>
  <c r="D1483" i="1"/>
  <c r="P1483" i="1"/>
  <c r="AM1483" i="1"/>
  <c r="AN1483" i="1"/>
  <c r="X1483" i="1"/>
  <c r="W1483" i="1"/>
  <c r="F1419" i="1"/>
  <c r="N1419" i="1"/>
  <c r="V1419" i="1"/>
  <c r="AD1419" i="1"/>
  <c r="AL1419" i="1"/>
  <c r="G1419" i="1"/>
  <c r="O1419" i="1"/>
  <c r="W1419" i="1"/>
  <c r="AE1419" i="1"/>
  <c r="AM1419" i="1"/>
  <c r="H1419" i="1"/>
  <c r="P1419" i="1"/>
  <c r="X1419" i="1"/>
  <c r="AF1419" i="1"/>
  <c r="AN1419" i="1"/>
  <c r="I1419" i="1"/>
  <c r="Q1419" i="1"/>
  <c r="Y1419" i="1"/>
  <c r="AG1419" i="1"/>
  <c r="J1419" i="1"/>
  <c r="R1419" i="1"/>
  <c r="Z1419" i="1"/>
  <c r="AH1419" i="1"/>
  <c r="L1419" i="1"/>
  <c r="AI1419" i="1"/>
  <c r="M1419" i="1"/>
  <c r="AJ1419" i="1"/>
  <c r="S1419" i="1"/>
  <c r="AK1419" i="1"/>
  <c r="AA1419" i="1"/>
  <c r="T1419" i="1"/>
  <c r="U1419" i="1"/>
  <c r="D1419" i="1"/>
  <c r="AB1419" i="1"/>
  <c r="AC1419" i="1"/>
  <c r="E1419" i="1"/>
  <c r="K1419" i="1"/>
  <c r="E1355" i="1"/>
  <c r="M1355" i="1"/>
  <c r="U1355" i="1"/>
  <c r="AC1355" i="1"/>
  <c r="AK1355" i="1"/>
  <c r="F1355" i="1"/>
  <c r="N1355" i="1"/>
  <c r="V1355" i="1"/>
  <c r="AD1355" i="1"/>
  <c r="AL1355" i="1"/>
  <c r="G1355" i="1"/>
  <c r="O1355" i="1"/>
  <c r="W1355" i="1"/>
  <c r="AE1355" i="1"/>
  <c r="AM1355" i="1"/>
  <c r="H1355" i="1"/>
  <c r="P1355" i="1"/>
  <c r="X1355" i="1"/>
  <c r="AF1355" i="1"/>
  <c r="AN1355" i="1"/>
  <c r="I1355" i="1"/>
  <c r="Q1355" i="1"/>
  <c r="Y1355" i="1"/>
  <c r="AG1355" i="1"/>
  <c r="T1355" i="1"/>
  <c r="Z1355" i="1"/>
  <c r="AA1355" i="1"/>
  <c r="J1355" i="1"/>
  <c r="AB1355" i="1"/>
  <c r="K1355" i="1"/>
  <c r="AH1355" i="1"/>
  <c r="S1355" i="1"/>
  <c r="L1355" i="1"/>
  <c r="R1355" i="1"/>
  <c r="AI1355" i="1"/>
  <c r="D1355" i="1"/>
  <c r="AJ1355" i="1"/>
  <c r="E1291" i="1"/>
  <c r="M1291" i="1"/>
  <c r="U1291" i="1"/>
  <c r="AC1291" i="1"/>
  <c r="AK1291" i="1"/>
  <c r="F1291" i="1"/>
  <c r="N1291" i="1"/>
  <c r="V1291" i="1"/>
  <c r="AD1291" i="1"/>
  <c r="AL1291" i="1"/>
  <c r="G1291" i="1"/>
  <c r="O1291" i="1"/>
  <c r="W1291" i="1"/>
  <c r="AE1291" i="1"/>
  <c r="AM1291" i="1"/>
  <c r="H1291" i="1"/>
  <c r="P1291" i="1"/>
  <c r="X1291" i="1"/>
  <c r="AF1291" i="1"/>
  <c r="AN1291" i="1"/>
  <c r="I1291" i="1"/>
  <c r="Q1291" i="1"/>
  <c r="Y1291" i="1"/>
  <c r="AG1291" i="1"/>
  <c r="L1291" i="1"/>
  <c r="AI1291" i="1"/>
  <c r="R1291" i="1"/>
  <c r="AJ1291" i="1"/>
  <c r="S1291" i="1"/>
  <c r="T1291" i="1"/>
  <c r="Z1291" i="1"/>
  <c r="J1291" i="1"/>
  <c r="D1291" i="1"/>
  <c r="K1291" i="1"/>
  <c r="AA1291" i="1"/>
  <c r="AB1291" i="1"/>
  <c r="AH1291" i="1"/>
  <c r="I1171" i="1"/>
  <c r="Q1171" i="1"/>
  <c r="Y1171" i="1"/>
  <c r="AG1171" i="1"/>
  <c r="J1171" i="1"/>
  <c r="R1171" i="1"/>
  <c r="Z1171" i="1"/>
  <c r="AH1171" i="1"/>
  <c r="K1171" i="1"/>
  <c r="S1171" i="1"/>
  <c r="AA1171" i="1"/>
  <c r="AI1171" i="1"/>
  <c r="L1171" i="1"/>
  <c r="T1171" i="1"/>
  <c r="AB1171" i="1"/>
  <c r="AJ1171" i="1"/>
  <c r="E1171" i="1"/>
  <c r="M1171" i="1"/>
  <c r="U1171" i="1"/>
  <c r="AC1171" i="1"/>
  <c r="AK1171" i="1"/>
  <c r="P1171" i="1"/>
  <c r="AM1171" i="1"/>
  <c r="V1171" i="1"/>
  <c r="AN1171" i="1"/>
  <c r="W1171" i="1"/>
  <c r="F1171" i="1"/>
  <c r="X1171" i="1"/>
  <c r="G1171" i="1"/>
  <c r="AD1171" i="1"/>
  <c r="O1171" i="1"/>
  <c r="D1171" i="1"/>
  <c r="H1171" i="1"/>
  <c r="AE1171" i="1"/>
  <c r="AF1171" i="1"/>
  <c r="AL1171" i="1"/>
  <c r="N1171" i="1"/>
  <c r="E1115" i="1"/>
  <c r="M1115" i="1"/>
  <c r="U1115" i="1"/>
  <c r="AC1115" i="1"/>
  <c r="AK1115" i="1"/>
  <c r="F1115" i="1"/>
  <c r="N1115" i="1"/>
  <c r="V1115" i="1"/>
  <c r="AD1115" i="1"/>
  <c r="AL1115" i="1"/>
  <c r="G1115" i="1"/>
  <c r="O1115" i="1"/>
  <c r="W1115" i="1"/>
  <c r="AE1115" i="1"/>
  <c r="AM1115" i="1"/>
  <c r="H1115" i="1"/>
  <c r="P1115" i="1"/>
  <c r="X1115" i="1"/>
  <c r="AF1115" i="1"/>
  <c r="AN1115" i="1"/>
  <c r="I1115" i="1"/>
  <c r="Q1115" i="1"/>
  <c r="Y1115" i="1"/>
  <c r="AG1115" i="1"/>
  <c r="L1115" i="1"/>
  <c r="AI1115" i="1"/>
  <c r="R1115" i="1"/>
  <c r="AJ1115" i="1"/>
  <c r="S1115" i="1"/>
  <c r="T1115" i="1"/>
  <c r="Z1115" i="1"/>
  <c r="J1115" i="1"/>
  <c r="K1115" i="1"/>
  <c r="D1115" i="1"/>
  <c r="AA1115" i="1"/>
  <c r="AB1115" i="1"/>
  <c r="AH1115" i="1"/>
  <c r="J1059" i="1"/>
  <c r="R1059" i="1"/>
  <c r="Z1059" i="1"/>
  <c r="AH1059" i="1"/>
  <c r="K1059" i="1"/>
  <c r="S1059" i="1"/>
  <c r="AA1059" i="1"/>
  <c r="AI1059" i="1"/>
  <c r="L1059" i="1"/>
  <c r="T1059" i="1"/>
  <c r="AB1059" i="1"/>
  <c r="AJ1059" i="1"/>
  <c r="E1059" i="1"/>
  <c r="M1059" i="1"/>
  <c r="U1059" i="1"/>
  <c r="AC1059" i="1"/>
  <c r="AK1059" i="1"/>
  <c r="F1059" i="1"/>
  <c r="N1059" i="1"/>
  <c r="V1059" i="1"/>
  <c r="AD1059" i="1"/>
  <c r="AL1059" i="1"/>
  <c r="G1059" i="1"/>
  <c r="O1059" i="1"/>
  <c r="W1059" i="1"/>
  <c r="AE1059" i="1"/>
  <c r="AM1059" i="1"/>
  <c r="X1059" i="1"/>
  <c r="Y1059" i="1"/>
  <c r="AF1059" i="1"/>
  <c r="AG1059" i="1"/>
  <c r="H1059" i="1"/>
  <c r="AN1059" i="1"/>
  <c r="I1059" i="1"/>
  <c r="P1059" i="1"/>
  <c r="Q1059" i="1"/>
  <c r="D1059" i="1"/>
  <c r="J1003" i="1"/>
  <c r="R1003" i="1"/>
  <c r="Z1003" i="1"/>
  <c r="AH1003" i="1"/>
  <c r="K1003" i="1"/>
  <c r="S1003" i="1"/>
  <c r="AA1003" i="1"/>
  <c r="AI1003" i="1"/>
  <c r="L1003" i="1"/>
  <c r="T1003" i="1"/>
  <c r="AB1003" i="1"/>
  <c r="AJ1003" i="1"/>
  <c r="E1003" i="1"/>
  <c r="M1003" i="1"/>
  <c r="U1003" i="1"/>
  <c r="AC1003" i="1"/>
  <c r="AK1003" i="1"/>
  <c r="F1003" i="1"/>
  <c r="N1003" i="1"/>
  <c r="V1003" i="1"/>
  <c r="AD1003" i="1"/>
  <c r="AL1003" i="1"/>
  <c r="G1003" i="1"/>
  <c r="O1003" i="1"/>
  <c r="W1003" i="1"/>
  <c r="AE1003" i="1"/>
  <c r="AM1003" i="1"/>
  <c r="X1003" i="1"/>
  <c r="Y1003" i="1"/>
  <c r="AF1003" i="1"/>
  <c r="AG1003" i="1"/>
  <c r="H1003" i="1"/>
  <c r="AN1003" i="1"/>
  <c r="P1003" i="1"/>
  <c r="Q1003" i="1"/>
  <c r="D1003" i="1"/>
  <c r="I1003" i="1"/>
  <c r="I947" i="1"/>
  <c r="Q947" i="1"/>
  <c r="Y947" i="1"/>
  <c r="AG947" i="1"/>
  <c r="J947" i="1"/>
  <c r="R947" i="1"/>
  <c r="Z947" i="1"/>
  <c r="AH947" i="1"/>
  <c r="E947" i="1"/>
  <c r="M947" i="1"/>
  <c r="U947" i="1"/>
  <c r="AC947" i="1"/>
  <c r="AK947" i="1"/>
  <c r="F947" i="1"/>
  <c r="N947" i="1"/>
  <c r="V947" i="1"/>
  <c r="AD947" i="1"/>
  <c r="AL947" i="1"/>
  <c r="H947" i="1"/>
  <c r="X947" i="1"/>
  <c r="AN947" i="1"/>
  <c r="K947" i="1"/>
  <c r="AA947" i="1"/>
  <c r="L947" i="1"/>
  <c r="AB947" i="1"/>
  <c r="O947" i="1"/>
  <c r="AE947" i="1"/>
  <c r="P947" i="1"/>
  <c r="AF947" i="1"/>
  <c r="S947" i="1"/>
  <c r="AI947" i="1"/>
  <c r="G947" i="1"/>
  <c r="T947" i="1"/>
  <c r="W947" i="1"/>
  <c r="AJ947" i="1"/>
  <c r="AM947" i="1"/>
  <c r="D947" i="1"/>
  <c r="F883" i="1"/>
  <c r="N883" i="1"/>
  <c r="V883" i="1"/>
  <c r="AD883" i="1"/>
  <c r="AL883" i="1"/>
  <c r="G883" i="1"/>
  <c r="O883" i="1"/>
  <c r="W883" i="1"/>
  <c r="AE883" i="1"/>
  <c r="AM883" i="1"/>
  <c r="H883" i="1"/>
  <c r="P883" i="1"/>
  <c r="X883" i="1"/>
  <c r="AF883" i="1"/>
  <c r="AN883" i="1"/>
  <c r="I883" i="1"/>
  <c r="Q883" i="1"/>
  <c r="Y883" i="1"/>
  <c r="AG883" i="1"/>
  <c r="T883" i="1"/>
  <c r="AJ883" i="1"/>
  <c r="E883" i="1"/>
  <c r="U883" i="1"/>
  <c r="AK883" i="1"/>
  <c r="J883" i="1"/>
  <c r="Z883" i="1"/>
  <c r="K883" i="1"/>
  <c r="AA883" i="1"/>
  <c r="L883" i="1"/>
  <c r="AB883" i="1"/>
  <c r="M883" i="1"/>
  <c r="AC883" i="1"/>
  <c r="R883" i="1"/>
  <c r="AH883" i="1"/>
  <c r="S883" i="1"/>
  <c r="AI883" i="1"/>
  <c r="D883" i="1"/>
  <c r="L835" i="1"/>
  <c r="T835" i="1"/>
  <c r="AB835" i="1"/>
  <c r="AJ835" i="1"/>
  <c r="E835" i="1"/>
  <c r="M835" i="1"/>
  <c r="U835" i="1"/>
  <c r="AC835" i="1"/>
  <c r="AK835" i="1"/>
  <c r="F835" i="1"/>
  <c r="N835" i="1"/>
  <c r="V835" i="1"/>
  <c r="AD835" i="1"/>
  <c r="AL835" i="1"/>
  <c r="G835" i="1"/>
  <c r="O835" i="1"/>
  <c r="W835" i="1"/>
  <c r="AE835" i="1"/>
  <c r="AM835" i="1"/>
  <c r="H835" i="1"/>
  <c r="P835" i="1"/>
  <c r="X835" i="1"/>
  <c r="AF835" i="1"/>
  <c r="AN835" i="1"/>
  <c r="Z835" i="1"/>
  <c r="I835" i="1"/>
  <c r="AA835" i="1"/>
  <c r="J835" i="1"/>
  <c r="AG835" i="1"/>
  <c r="K835" i="1"/>
  <c r="AH835" i="1"/>
  <c r="Q835" i="1"/>
  <c r="AI835" i="1"/>
  <c r="R835" i="1"/>
  <c r="S835" i="1"/>
  <c r="Y835" i="1"/>
  <c r="D835" i="1"/>
  <c r="L779" i="1"/>
  <c r="T779" i="1"/>
  <c r="AB779" i="1"/>
  <c r="AJ779" i="1"/>
  <c r="E779" i="1"/>
  <c r="M779" i="1"/>
  <c r="U779" i="1"/>
  <c r="AC779" i="1"/>
  <c r="AK779" i="1"/>
  <c r="F779" i="1"/>
  <c r="N779" i="1"/>
  <c r="V779" i="1"/>
  <c r="AD779" i="1"/>
  <c r="AL779" i="1"/>
  <c r="G779" i="1"/>
  <c r="O779" i="1"/>
  <c r="W779" i="1"/>
  <c r="AE779" i="1"/>
  <c r="AM779" i="1"/>
  <c r="H779" i="1"/>
  <c r="P779" i="1"/>
  <c r="X779" i="1"/>
  <c r="AF779" i="1"/>
  <c r="AN779" i="1"/>
  <c r="Q779" i="1"/>
  <c r="AI779" i="1"/>
  <c r="R779" i="1"/>
  <c r="S779" i="1"/>
  <c r="Y779" i="1"/>
  <c r="Z779" i="1"/>
  <c r="I779" i="1"/>
  <c r="AA779" i="1"/>
  <c r="J779" i="1"/>
  <c r="AG779" i="1"/>
  <c r="K779" i="1"/>
  <c r="AH779" i="1"/>
  <c r="D779" i="1"/>
  <c r="I731" i="1"/>
  <c r="Q731" i="1"/>
  <c r="Y731" i="1"/>
  <c r="AG731" i="1"/>
  <c r="J731" i="1"/>
  <c r="R731" i="1"/>
  <c r="Z731" i="1"/>
  <c r="AH731" i="1"/>
  <c r="N731" i="1"/>
  <c r="X731" i="1"/>
  <c r="AJ731" i="1"/>
  <c r="E731" i="1"/>
  <c r="O731" i="1"/>
  <c r="AA731" i="1"/>
  <c r="AK731" i="1"/>
  <c r="F731" i="1"/>
  <c r="P731" i="1"/>
  <c r="AB731" i="1"/>
  <c r="AL731" i="1"/>
  <c r="G731" i="1"/>
  <c r="S731" i="1"/>
  <c r="AC731" i="1"/>
  <c r="AM731" i="1"/>
  <c r="H731" i="1"/>
  <c r="T731" i="1"/>
  <c r="AD731" i="1"/>
  <c r="AN731" i="1"/>
  <c r="W731" i="1"/>
  <c r="AE731" i="1"/>
  <c r="AF731" i="1"/>
  <c r="K731" i="1"/>
  <c r="AI731" i="1"/>
  <c r="L731" i="1"/>
  <c r="M731" i="1"/>
  <c r="U731" i="1"/>
  <c r="V731" i="1"/>
  <c r="D731" i="1"/>
  <c r="L675" i="1"/>
  <c r="T675" i="1"/>
  <c r="AB675" i="1"/>
  <c r="AJ675" i="1"/>
  <c r="E675" i="1"/>
  <c r="M675" i="1"/>
  <c r="U675" i="1"/>
  <c r="AC675" i="1"/>
  <c r="AK675" i="1"/>
  <c r="G675" i="1"/>
  <c r="O675" i="1"/>
  <c r="W675" i="1"/>
  <c r="AE675" i="1"/>
  <c r="AM675" i="1"/>
  <c r="K675" i="1"/>
  <c r="Y675" i="1"/>
  <c r="AL675" i="1"/>
  <c r="N675" i="1"/>
  <c r="Z675" i="1"/>
  <c r="AN675" i="1"/>
  <c r="P675" i="1"/>
  <c r="AA675" i="1"/>
  <c r="Q675" i="1"/>
  <c r="AD675" i="1"/>
  <c r="H675" i="1"/>
  <c r="AG675" i="1"/>
  <c r="I675" i="1"/>
  <c r="AH675" i="1"/>
  <c r="J675" i="1"/>
  <c r="AI675" i="1"/>
  <c r="R675" i="1"/>
  <c r="S675" i="1"/>
  <c r="X675" i="1"/>
  <c r="AF675" i="1"/>
  <c r="F675" i="1"/>
  <c r="V675" i="1"/>
  <c r="D675" i="1"/>
  <c r="L611" i="1"/>
  <c r="T611" i="1"/>
  <c r="AB611" i="1"/>
  <c r="AJ611" i="1"/>
  <c r="E611" i="1"/>
  <c r="M611" i="1"/>
  <c r="U611" i="1"/>
  <c r="AC611" i="1"/>
  <c r="AK611" i="1"/>
  <c r="F611" i="1"/>
  <c r="N611" i="1"/>
  <c r="V611" i="1"/>
  <c r="AD611" i="1"/>
  <c r="AL611" i="1"/>
  <c r="G611" i="1"/>
  <c r="O611" i="1"/>
  <c r="W611" i="1"/>
  <c r="AE611" i="1"/>
  <c r="AM611" i="1"/>
  <c r="H611" i="1"/>
  <c r="P611" i="1"/>
  <c r="X611" i="1"/>
  <c r="AF611" i="1"/>
  <c r="AN611" i="1"/>
  <c r="I611" i="1"/>
  <c r="AA611" i="1"/>
  <c r="J611" i="1"/>
  <c r="AG611" i="1"/>
  <c r="K611" i="1"/>
  <c r="AH611" i="1"/>
  <c r="Q611" i="1"/>
  <c r="AI611" i="1"/>
  <c r="R611" i="1"/>
  <c r="S611" i="1"/>
  <c r="Y611" i="1"/>
  <c r="Z611" i="1"/>
  <c r="D611" i="1"/>
  <c r="F563" i="1"/>
  <c r="N563" i="1"/>
  <c r="V563" i="1"/>
  <c r="AD563" i="1"/>
  <c r="AL563" i="1"/>
  <c r="G563" i="1"/>
  <c r="O563" i="1"/>
  <c r="W563" i="1"/>
  <c r="AE563" i="1"/>
  <c r="AM563" i="1"/>
  <c r="H563" i="1"/>
  <c r="P563" i="1"/>
  <c r="X563" i="1"/>
  <c r="AF563" i="1"/>
  <c r="AN563" i="1"/>
  <c r="J563" i="1"/>
  <c r="U563" i="1"/>
  <c r="AI563" i="1"/>
  <c r="K563" i="1"/>
  <c r="Y563" i="1"/>
  <c r="AJ563" i="1"/>
  <c r="L563" i="1"/>
  <c r="Z563" i="1"/>
  <c r="AK563" i="1"/>
  <c r="M563" i="1"/>
  <c r="AA563" i="1"/>
  <c r="Q563" i="1"/>
  <c r="AB563" i="1"/>
  <c r="T563" i="1"/>
  <c r="AC563" i="1"/>
  <c r="AG563" i="1"/>
  <c r="AH563" i="1"/>
  <c r="E563" i="1"/>
  <c r="I563" i="1"/>
  <c r="R563" i="1"/>
  <c r="S563" i="1"/>
  <c r="D563" i="1"/>
  <c r="F507" i="1"/>
  <c r="N507" i="1"/>
  <c r="V507" i="1"/>
  <c r="AD507" i="1"/>
  <c r="AL507" i="1"/>
  <c r="G507" i="1"/>
  <c r="O507" i="1"/>
  <c r="W507" i="1"/>
  <c r="AE507" i="1"/>
  <c r="AM507" i="1"/>
  <c r="H507" i="1"/>
  <c r="P507" i="1"/>
  <c r="X507" i="1"/>
  <c r="AF507" i="1"/>
  <c r="AN507" i="1"/>
  <c r="I507" i="1"/>
  <c r="Q507" i="1"/>
  <c r="Y507" i="1"/>
  <c r="AG507" i="1"/>
  <c r="J507" i="1"/>
  <c r="R507" i="1"/>
  <c r="Z507" i="1"/>
  <c r="AH507" i="1"/>
  <c r="K507" i="1"/>
  <c r="AC507" i="1"/>
  <c r="L507" i="1"/>
  <c r="AI507" i="1"/>
  <c r="M507" i="1"/>
  <c r="AJ507" i="1"/>
  <c r="S507" i="1"/>
  <c r="AK507" i="1"/>
  <c r="E507" i="1"/>
  <c r="T507" i="1"/>
  <c r="U507" i="1"/>
  <c r="AA507" i="1"/>
  <c r="AB507" i="1"/>
  <c r="D507" i="1"/>
  <c r="E459" i="1"/>
  <c r="M459" i="1"/>
  <c r="U459" i="1"/>
  <c r="AC459" i="1"/>
  <c r="AK459" i="1"/>
  <c r="F459" i="1"/>
  <c r="N459" i="1"/>
  <c r="V459" i="1"/>
  <c r="AD459" i="1"/>
  <c r="AL459" i="1"/>
  <c r="J459" i="1"/>
  <c r="T459" i="1"/>
  <c r="AF459" i="1"/>
  <c r="K459" i="1"/>
  <c r="W459" i="1"/>
  <c r="AG459" i="1"/>
  <c r="L459" i="1"/>
  <c r="X459" i="1"/>
  <c r="AH459" i="1"/>
  <c r="O459" i="1"/>
  <c r="Y459" i="1"/>
  <c r="AI459" i="1"/>
  <c r="P459" i="1"/>
  <c r="Z459" i="1"/>
  <c r="AJ459" i="1"/>
  <c r="Q459" i="1"/>
  <c r="R459" i="1"/>
  <c r="S459" i="1"/>
  <c r="AA459" i="1"/>
  <c r="AB459" i="1"/>
  <c r="G459" i="1"/>
  <c r="AE459" i="1"/>
  <c r="AM459" i="1"/>
  <c r="AN459" i="1"/>
  <c r="H459" i="1"/>
  <c r="I459" i="1"/>
  <c r="D459" i="1"/>
  <c r="E411" i="1"/>
  <c r="M411" i="1"/>
  <c r="U411" i="1"/>
  <c r="AC411" i="1"/>
  <c r="AK411" i="1"/>
  <c r="F411" i="1"/>
  <c r="N411" i="1"/>
  <c r="V411" i="1"/>
  <c r="AD411" i="1"/>
  <c r="AL411" i="1"/>
  <c r="G411" i="1"/>
  <c r="O411" i="1"/>
  <c r="W411" i="1"/>
  <c r="AE411" i="1"/>
  <c r="AM411" i="1"/>
  <c r="H411" i="1"/>
  <c r="P411" i="1"/>
  <c r="X411" i="1"/>
  <c r="AF411" i="1"/>
  <c r="AN411" i="1"/>
  <c r="I411" i="1"/>
  <c r="Q411" i="1"/>
  <c r="Y411" i="1"/>
  <c r="AG411" i="1"/>
  <c r="L411" i="1"/>
  <c r="AI411" i="1"/>
  <c r="R411" i="1"/>
  <c r="AJ411" i="1"/>
  <c r="S411" i="1"/>
  <c r="T411" i="1"/>
  <c r="Z411" i="1"/>
  <c r="J411" i="1"/>
  <c r="K411" i="1"/>
  <c r="AA411" i="1"/>
  <c r="AB411" i="1"/>
  <c r="AH411" i="1"/>
  <c r="D411" i="1"/>
  <c r="L363" i="1"/>
  <c r="T363" i="1"/>
  <c r="AB363" i="1"/>
  <c r="AJ363" i="1"/>
  <c r="E363" i="1"/>
  <c r="M363" i="1"/>
  <c r="U363" i="1"/>
  <c r="AC363" i="1"/>
  <c r="AK363" i="1"/>
  <c r="F363" i="1"/>
  <c r="N363" i="1"/>
  <c r="V363" i="1"/>
  <c r="AD363" i="1"/>
  <c r="AL363" i="1"/>
  <c r="G363" i="1"/>
  <c r="O363" i="1"/>
  <c r="W363" i="1"/>
  <c r="AE363" i="1"/>
  <c r="AM363" i="1"/>
  <c r="H363" i="1"/>
  <c r="P363" i="1"/>
  <c r="X363" i="1"/>
  <c r="AF363" i="1"/>
  <c r="AN363" i="1"/>
  <c r="Z363" i="1"/>
  <c r="I363" i="1"/>
  <c r="AA363" i="1"/>
  <c r="J363" i="1"/>
  <c r="AG363" i="1"/>
  <c r="K363" i="1"/>
  <c r="AH363" i="1"/>
  <c r="Q363" i="1"/>
  <c r="AI363" i="1"/>
  <c r="R363" i="1"/>
  <c r="S363" i="1"/>
  <c r="Y363" i="1"/>
  <c r="D363" i="1"/>
  <c r="I299" i="1"/>
  <c r="Q299" i="1"/>
  <c r="Y299" i="1"/>
  <c r="AG299" i="1"/>
  <c r="J299" i="1"/>
  <c r="R299" i="1"/>
  <c r="Z299" i="1"/>
  <c r="AH299" i="1"/>
  <c r="K299" i="1"/>
  <c r="S299" i="1"/>
  <c r="AA299" i="1"/>
  <c r="AI299" i="1"/>
  <c r="L299" i="1"/>
  <c r="T299" i="1"/>
  <c r="AB299" i="1"/>
  <c r="AJ299" i="1"/>
  <c r="E299" i="1"/>
  <c r="M299" i="1"/>
  <c r="U299" i="1"/>
  <c r="AC299" i="1"/>
  <c r="AK299" i="1"/>
  <c r="P299" i="1"/>
  <c r="AM299" i="1"/>
  <c r="V299" i="1"/>
  <c r="AN299" i="1"/>
  <c r="W299" i="1"/>
  <c r="F299" i="1"/>
  <c r="X299" i="1"/>
  <c r="G299" i="1"/>
  <c r="AD299" i="1"/>
  <c r="O299" i="1"/>
  <c r="AE299" i="1"/>
  <c r="AF299" i="1"/>
  <c r="AL299" i="1"/>
  <c r="H299" i="1"/>
  <c r="N299" i="1"/>
  <c r="D299" i="1"/>
  <c r="F227" i="1"/>
  <c r="N227" i="1"/>
  <c r="V227" i="1"/>
  <c r="AD227" i="1"/>
  <c r="AL227" i="1"/>
  <c r="G227" i="1"/>
  <c r="O227" i="1"/>
  <c r="W227" i="1"/>
  <c r="AE227" i="1"/>
  <c r="AM227" i="1"/>
  <c r="H227" i="1"/>
  <c r="P227" i="1"/>
  <c r="X227" i="1"/>
  <c r="AF227" i="1"/>
  <c r="AN227" i="1"/>
  <c r="I227" i="1"/>
  <c r="Q227" i="1"/>
  <c r="Y227" i="1"/>
  <c r="AG227" i="1"/>
  <c r="J227" i="1"/>
  <c r="R227" i="1"/>
  <c r="Z227" i="1"/>
  <c r="AH227" i="1"/>
  <c r="K227" i="1"/>
  <c r="AC227" i="1"/>
  <c r="L227" i="1"/>
  <c r="AI227" i="1"/>
  <c r="M227" i="1"/>
  <c r="AJ227" i="1"/>
  <c r="S227" i="1"/>
  <c r="AK227" i="1"/>
  <c r="T227" i="1"/>
  <c r="U227" i="1"/>
  <c r="AA227" i="1"/>
  <c r="E227" i="1"/>
  <c r="AB227" i="1"/>
  <c r="D227" i="1"/>
  <c r="F42" i="1"/>
  <c r="N42" i="1"/>
  <c r="V42" i="1"/>
  <c r="AD42" i="1"/>
  <c r="AL42" i="1"/>
  <c r="H42" i="1"/>
  <c r="P42" i="1"/>
  <c r="X42" i="1"/>
  <c r="AF42" i="1"/>
  <c r="AN42" i="1"/>
  <c r="L42" i="1"/>
  <c r="W42" i="1"/>
  <c r="AH42" i="1"/>
  <c r="M42" i="1"/>
  <c r="Y42" i="1"/>
  <c r="AI42" i="1"/>
  <c r="O42" i="1"/>
  <c r="Z42" i="1"/>
  <c r="AJ42" i="1"/>
  <c r="E42" i="1"/>
  <c r="Q42" i="1"/>
  <c r="AA42" i="1"/>
  <c r="AK42" i="1"/>
  <c r="G42" i="1"/>
  <c r="R42" i="1"/>
  <c r="AB42" i="1"/>
  <c r="AM42" i="1"/>
  <c r="J42" i="1"/>
  <c r="K42" i="1"/>
  <c r="S42" i="1"/>
  <c r="T42" i="1"/>
  <c r="U42" i="1"/>
  <c r="AC42" i="1"/>
  <c r="I42" i="1"/>
  <c r="AE42" i="1"/>
  <c r="AG42" i="1"/>
  <c r="D42" i="1"/>
  <c r="K1626" i="1"/>
  <c r="S1626" i="1"/>
  <c r="AA1626" i="1"/>
  <c r="AI1626" i="1"/>
  <c r="AF1626" i="1"/>
  <c r="L1626" i="1"/>
  <c r="T1626" i="1"/>
  <c r="AB1626" i="1"/>
  <c r="AJ1626" i="1"/>
  <c r="P1626" i="1"/>
  <c r="D1626" i="1"/>
  <c r="E1626" i="1"/>
  <c r="M1626" i="1"/>
  <c r="U1626" i="1"/>
  <c r="AC1626" i="1"/>
  <c r="AK1626" i="1"/>
  <c r="H1626" i="1"/>
  <c r="F1626" i="1"/>
  <c r="N1626" i="1"/>
  <c r="V1626" i="1"/>
  <c r="AD1626" i="1"/>
  <c r="AL1626" i="1"/>
  <c r="AN1626" i="1"/>
  <c r="G1626" i="1"/>
  <c r="O1626" i="1"/>
  <c r="W1626" i="1"/>
  <c r="AE1626" i="1"/>
  <c r="AM1626" i="1"/>
  <c r="X1626" i="1"/>
  <c r="AG1626" i="1"/>
  <c r="I1626" i="1"/>
  <c r="AH1626" i="1"/>
  <c r="Y1626" i="1"/>
  <c r="Z1626" i="1"/>
  <c r="R1626" i="1"/>
  <c r="J1626" i="1"/>
  <c r="Q1626" i="1"/>
  <c r="J1554" i="1"/>
  <c r="R1554" i="1"/>
  <c r="Z1554" i="1"/>
  <c r="AH1554" i="1"/>
  <c r="K1554" i="1"/>
  <c r="S1554" i="1"/>
  <c r="AA1554" i="1"/>
  <c r="AI1554" i="1"/>
  <c r="L1554" i="1"/>
  <c r="T1554" i="1"/>
  <c r="AB1554" i="1"/>
  <c r="AJ1554" i="1"/>
  <c r="E1554" i="1"/>
  <c r="M1554" i="1"/>
  <c r="U1554" i="1"/>
  <c r="AC1554" i="1"/>
  <c r="AK1554" i="1"/>
  <c r="F1554" i="1"/>
  <c r="N1554" i="1"/>
  <c r="V1554" i="1"/>
  <c r="AD1554" i="1"/>
  <c r="AL1554" i="1"/>
  <c r="X1554" i="1"/>
  <c r="G1554" i="1"/>
  <c r="Y1554" i="1"/>
  <c r="D1554" i="1"/>
  <c r="H1554" i="1"/>
  <c r="AE1554" i="1"/>
  <c r="P1554" i="1"/>
  <c r="I1554" i="1"/>
  <c r="AF1554" i="1"/>
  <c r="O1554" i="1"/>
  <c r="AG1554" i="1"/>
  <c r="AM1554" i="1"/>
  <c r="Q1554" i="1"/>
  <c r="W1554" i="1"/>
  <c r="AN1554" i="1"/>
  <c r="J1402" i="1"/>
  <c r="R1402" i="1"/>
  <c r="Z1402" i="1"/>
  <c r="AH1402" i="1"/>
  <c r="K1402" i="1"/>
  <c r="S1402" i="1"/>
  <c r="AA1402" i="1"/>
  <c r="AI1402" i="1"/>
  <c r="L1402" i="1"/>
  <c r="T1402" i="1"/>
  <c r="AB1402" i="1"/>
  <c r="AJ1402" i="1"/>
  <c r="E1402" i="1"/>
  <c r="M1402" i="1"/>
  <c r="U1402" i="1"/>
  <c r="AC1402" i="1"/>
  <c r="AK1402" i="1"/>
  <c r="F1402" i="1"/>
  <c r="N1402" i="1"/>
  <c r="V1402" i="1"/>
  <c r="AD1402" i="1"/>
  <c r="AL1402" i="1"/>
  <c r="G1402" i="1"/>
  <c r="Y1402" i="1"/>
  <c r="H1402" i="1"/>
  <c r="AE1402" i="1"/>
  <c r="Q1402" i="1"/>
  <c r="I1402" i="1"/>
  <c r="AF1402" i="1"/>
  <c r="O1402" i="1"/>
  <c r="AG1402" i="1"/>
  <c r="D1402" i="1"/>
  <c r="AN1402" i="1"/>
  <c r="P1402" i="1"/>
  <c r="AM1402" i="1"/>
  <c r="W1402" i="1"/>
  <c r="X1402" i="1"/>
  <c r="E1338" i="1"/>
  <c r="M1338" i="1"/>
  <c r="U1338" i="1"/>
  <c r="AC1338" i="1"/>
  <c r="AK1338" i="1"/>
  <c r="F1338" i="1"/>
  <c r="N1338" i="1"/>
  <c r="V1338" i="1"/>
  <c r="AD1338" i="1"/>
  <c r="AL1338" i="1"/>
  <c r="G1338" i="1"/>
  <c r="O1338" i="1"/>
  <c r="W1338" i="1"/>
  <c r="AE1338" i="1"/>
  <c r="AM1338" i="1"/>
  <c r="H1338" i="1"/>
  <c r="P1338" i="1"/>
  <c r="X1338" i="1"/>
  <c r="AF1338" i="1"/>
  <c r="AN1338" i="1"/>
  <c r="I1338" i="1"/>
  <c r="Q1338" i="1"/>
  <c r="Y1338" i="1"/>
  <c r="AG1338" i="1"/>
  <c r="T1338" i="1"/>
  <c r="Z1338" i="1"/>
  <c r="AA1338" i="1"/>
  <c r="J1338" i="1"/>
  <c r="AB1338" i="1"/>
  <c r="K1338" i="1"/>
  <c r="AH1338" i="1"/>
  <c r="L1338" i="1"/>
  <c r="AI1338" i="1"/>
  <c r="R1338" i="1"/>
  <c r="S1338" i="1"/>
  <c r="AJ1338" i="1"/>
  <c r="D1338" i="1"/>
  <c r="I1290" i="1"/>
  <c r="Q1290" i="1"/>
  <c r="Y1290" i="1"/>
  <c r="AG1290" i="1"/>
  <c r="J1290" i="1"/>
  <c r="R1290" i="1"/>
  <c r="Z1290" i="1"/>
  <c r="AH1290" i="1"/>
  <c r="K1290" i="1"/>
  <c r="S1290" i="1"/>
  <c r="AA1290" i="1"/>
  <c r="AI1290" i="1"/>
  <c r="L1290" i="1"/>
  <c r="T1290" i="1"/>
  <c r="AB1290" i="1"/>
  <c r="AJ1290" i="1"/>
  <c r="E1290" i="1"/>
  <c r="M1290" i="1"/>
  <c r="U1290" i="1"/>
  <c r="AC1290" i="1"/>
  <c r="AK1290" i="1"/>
  <c r="G1290" i="1"/>
  <c r="AD1290" i="1"/>
  <c r="H1290" i="1"/>
  <c r="AE1290" i="1"/>
  <c r="N1290" i="1"/>
  <c r="AF1290" i="1"/>
  <c r="O1290" i="1"/>
  <c r="AL1290" i="1"/>
  <c r="P1290" i="1"/>
  <c r="AM1290" i="1"/>
  <c r="AN1290" i="1"/>
  <c r="D1290" i="1"/>
  <c r="V1290" i="1"/>
  <c r="F1290" i="1"/>
  <c r="W1290" i="1"/>
  <c r="X1290" i="1"/>
  <c r="I1242" i="1"/>
  <c r="Q1242" i="1"/>
  <c r="Y1242" i="1"/>
  <c r="AG1242" i="1"/>
  <c r="J1242" i="1"/>
  <c r="R1242" i="1"/>
  <c r="Z1242" i="1"/>
  <c r="AH1242" i="1"/>
  <c r="K1242" i="1"/>
  <c r="S1242" i="1"/>
  <c r="AA1242" i="1"/>
  <c r="AI1242" i="1"/>
  <c r="L1242" i="1"/>
  <c r="T1242" i="1"/>
  <c r="AB1242" i="1"/>
  <c r="AJ1242" i="1"/>
  <c r="E1242" i="1"/>
  <c r="M1242" i="1"/>
  <c r="U1242" i="1"/>
  <c r="AC1242" i="1"/>
  <c r="AK1242" i="1"/>
  <c r="N1242" i="1"/>
  <c r="AF1242" i="1"/>
  <c r="O1242" i="1"/>
  <c r="AL1242" i="1"/>
  <c r="P1242" i="1"/>
  <c r="AM1242" i="1"/>
  <c r="V1242" i="1"/>
  <c r="AN1242" i="1"/>
  <c r="W1242" i="1"/>
  <c r="AD1242" i="1"/>
  <c r="AE1242" i="1"/>
  <c r="H1242" i="1"/>
  <c r="F1242" i="1"/>
  <c r="D1242" i="1"/>
  <c r="G1242" i="1"/>
  <c r="X1242" i="1"/>
  <c r="I1194" i="1"/>
  <c r="Q1194" i="1"/>
  <c r="Y1194" i="1"/>
  <c r="AG1194" i="1"/>
  <c r="J1194" i="1"/>
  <c r="R1194" i="1"/>
  <c r="Z1194" i="1"/>
  <c r="AH1194" i="1"/>
  <c r="K1194" i="1"/>
  <c r="S1194" i="1"/>
  <c r="AA1194" i="1"/>
  <c r="AI1194" i="1"/>
  <c r="L1194" i="1"/>
  <c r="T1194" i="1"/>
  <c r="AB1194" i="1"/>
  <c r="AJ1194" i="1"/>
  <c r="E1194" i="1"/>
  <c r="M1194" i="1"/>
  <c r="U1194" i="1"/>
  <c r="AC1194" i="1"/>
  <c r="AK1194" i="1"/>
  <c r="O1194" i="1"/>
  <c r="AL1194" i="1"/>
  <c r="P1194" i="1"/>
  <c r="AM1194" i="1"/>
  <c r="V1194" i="1"/>
  <c r="AN1194" i="1"/>
  <c r="W1194" i="1"/>
  <c r="F1194" i="1"/>
  <c r="X1194" i="1"/>
  <c r="AD1194" i="1"/>
  <c r="AE1194" i="1"/>
  <c r="AF1194" i="1"/>
  <c r="G1194" i="1"/>
  <c r="H1194" i="1"/>
  <c r="D1194" i="1"/>
  <c r="N1194" i="1"/>
  <c r="I1130" i="1"/>
  <c r="Q1130" i="1"/>
  <c r="Y1130" i="1"/>
  <c r="AG1130" i="1"/>
  <c r="J1130" i="1"/>
  <c r="R1130" i="1"/>
  <c r="Z1130" i="1"/>
  <c r="AH1130" i="1"/>
  <c r="K1130" i="1"/>
  <c r="S1130" i="1"/>
  <c r="AA1130" i="1"/>
  <c r="AI1130" i="1"/>
  <c r="L1130" i="1"/>
  <c r="T1130" i="1"/>
  <c r="AB1130" i="1"/>
  <c r="AJ1130" i="1"/>
  <c r="E1130" i="1"/>
  <c r="M1130" i="1"/>
  <c r="U1130" i="1"/>
  <c r="AC1130" i="1"/>
  <c r="AK1130" i="1"/>
  <c r="G1130" i="1"/>
  <c r="AD1130" i="1"/>
  <c r="H1130" i="1"/>
  <c r="AE1130" i="1"/>
  <c r="N1130" i="1"/>
  <c r="AF1130" i="1"/>
  <c r="O1130" i="1"/>
  <c r="AL1130" i="1"/>
  <c r="P1130" i="1"/>
  <c r="AM1130" i="1"/>
  <c r="AN1130" i="1"/>
  <c r="D1130" i="1"/>
  <c r="V1130" i="1"/>
  <c r="W1130" i="1"/>
  <c r="F1130" i="1"/>
  <c r="X1130" i="1"/>
  <c r="F1074" i="1"/>
  <c r="N1074" i="1"/>
  <c r="V1074" i="1"/>
  <c r="AD1074" i="1"/>
  <c r="AL1074" i="1"/>
  <c r="G1074" i="1"/>
  <c r="O1074" i="1"/>
  <c r="W1074" i="1"/>
  <c r="AE1074" i="1"/>
  <c r="AM1074" i="1"/>
  <c r="H1074" i="1"/>
  <c r="P1074" i="1"/>
  <c r="X1074" i="1"/>
  <c r="AF1074" i="1"/>
  <c r="AN1074" i="1"/>
  <c r="I1074" i="1"/>
  <c r="Q1074" i="1"/>
  <c r="Y1074" i="1"/>
  <c r="AG1074" i="1"/>
  <c r="J1074" i="1"/>
  <c r="R1074" i="1"/>
  <c r="Z1074" i="1"/>
  <c r="AH1074" i="1"/>
  <c r="K1074" i="1"/>
  <c r="S1074" i="1"/>
  <c r="AA1074" i="1"/>
  <c r="AI1074" i="1"/>
  <c r="AB1074" i="1"/>
  <c r="AC1074" i="1"/>
  <c r="AJ1074" i="1"/>
  <c r="E1074" i="1"/>
  <c r="AK1074" i="1"/>
  <c r="L1074" i="1"/>
  <c r="D1074" i="1"/>
  <c r="M1074" i="1"/>
  <c r="T1074" i="1"/>
  <c r="U1074" i="1"/>
  <c r="F1018" i="1"/>
  <c r="N1018" i="1"/>
  <c r="V1018" i="1"/>
  <c r="AD1018" i="1"/>
  <c r="AL1018" i="1"/>
  <c r="G1018" i="1"/>
  <c r="O1018" i="1"/>
  <c r="W1018" i="1"/>
  <c r="AE1018" i="1"/>
  <c r="AM1018" i="1"/>
  <c r="H1018" i="1"/>
  <c r="P1018" i="1"/>
  <c r="X1018" i="1"/>
  <c r="AF1018" i="1"/>
  <c r="AN1018" i="1"/>
  <c r="I1018" i="1"/>
  <c r="Q1018" i="1"/>
  <c r="Y1018" i="1"/>
  <c r="AG1018" i="1"/>
  <c r="J1018" i="1"/>
  <c r="R1018" i="1"/>
  <c r="Z1018" i="1"/>
  <c r="AH1018" i="1"/>
  <c r="K1018" i="1"/>
  <c r="S1018" i="1"/>
  <c r="AA1018" i="1"/>
  <c r="AI1018" i="1"/>
  <c r="AB1018" i="1"/>
  <c r="AC1018" i="1"/>
  <c r="AJ1018" i="1"/>
  <c r="E1018" i="1"/>
  <c r="AK1018" i="1"/>
  <c r="L1018" i="1"/>
  <c r="M1018" i="1"/>
  <c r="T1018" i="1"/>
  <c r="U1018" i="1"/>
  <c r="D1018" i="1"/>
  <c r="E954" i="1"/>
  <c r="M954" i="1"/>
  <c r="U954" i="1"/>
  <c r="AC954" i="1"/>
  <c r="J954" i="1"/>
  <c r="R954" i="1"/>
  <c r="Z954" i="1"/>
  <c r="H954" i="1"/>
  <c r="S954" i="1"/>
  <c r="AD954" i="1"/>
  <c r="AL954" i="1"/>
  <c r="I954" i="1"/>
  <c r="T954" i="1"/>
  <c r="AE954" i="1"/>
  <c r="AM954" i="1"/>
  <c r="K954" i="1"/>
  <c r="V954" i="1"/>
  <c r="AF954" i="1"/>
  <c r="AN954" i="1"/>
  <c r="L954" i="1"/>
  <c r="W954" i="1"/>
  <c r="AG954" i="1"/>
  <c r="N954" i="1"/>
  <c r="X954" i="1"/>
  <c r="AH954" i="1"/>
  <c r="O954" i="1"/>
  <c r="Y954" i="1"/>
  <c r="AI954" i="1"/>
  <c r="AA954" i="1"/>
  <c r="AB954" i="1"/>
  <c r="AJ954" i="1"/>
  <c r="AK954" i="1"/>
  <c r="F954" i="1"/>
  <c r="G954" i="1"/>
  <c r="P954" i="1"/>
  <c r="Q954" i="1"/>
  <c r="D954" i="1"/>
  <c r="J898" i="1"/>
  <c r="R898" i="1"/>
  <c r="Z898" i="1"/>
  <c r="AH898" i="1"/>
  <c r="K898" i="1"/>
  <c r="S898" i="1"/>
  <c r="AA898" i="1"/>
  <c r="AI898" i="1"/>
  <c r="L898" i="1"/>
  <c r="T898" i="1"/>
  <c r="AB898" i="1"/>
  <c r="AJ898" i="1"/>
  <c r="E898" i="1"/>
  <c r="M898" i="1"/>
  <c r="U898" i="1"/>
  <c r="AC898" i="1"/>
  <c r="AK898" i="1"/>
  <c r="H898" i="1"/>
  <c r="X898" i="1"/>
  <c r="AN898" i="1"/>
  <c r="I898" i="1"/>
  <c r="Y898" i="1"/>
  <c r="N898" i="1"/>
  <c r="AD898" i="1"/>
  <c r="O898" i="1"/>
  <c r="AE898" i="1"/>
  <c r="P898" i="1"/>
  <c r="AF898" i="1"/>
  <c r="Q898" i="1"/>
  <c r="AG898" i="1"/>
  <c r="F898" i="1"/>
  <c r="V898" i="1"/>
  <c r="AL898" i="1"/>
  <c r="G898" i="1"/>
  <c r="W898" i="1"/>
  <c r="AM898" i="1"/>
  <c r="D898" i="1"/>
  <c r="H834" i="1"/>
  <c r="P834" i="1"/>
  <c r="X834" i="1"/>
  <c r="AF834" i="1"/>
  <c r="AN834" i="1"/>
  <c r="I834" i="1"/>
  <c r="Q834" i="1"/>
  <c r="Y834" i="1"/>
  <c r="AG834" i="1"/>
  <c r="J834" i="1"/>
  <c r="R834" i="1"/>
  <c r="Z834" i="1"/>
  <c r="AH834" i="1"/>
  <c r="K834" i="1"/>
  <c r="S834" i="1"/>
  <c r="AA834" i="1"/>
  <c r="AI834" i="1"/>
  <c r="L834" i="1"/>
  <c r="T834" i="1"/>
  <c r="AB834" i="1"/>
  <c r="AJ834" i="1"/>
  <c r="U834" i="1"/>
  <c r="AM834" i="1"/>
  <c r="V834" i="1"/>
  <c r="E834" i="1"/>
  <c r="W834" i="1"/>
  <c r="F834" i="1"/>
  <c r="AC834" i="1"/>
  <c r="G834" i="1"/>
  <c r="AD834" i="1"/>
  <c r="M834" i="1"/>
  <c r="AE834" i="1"/>
  <c r="N834" i="1"/>
  <c r="O834" i="1"/>
  <c r="AK834" i="1"/>
  <c r="AL834" i="1"/>
  <c r="D834" i="1"/>
  <c r="E762" i="1"/>
  <c r="M762" i="1"/>
  <c r="U762" i="1"/>
  <c r="AC762" i="1"/>
  <c r="AK762" i="1"/>
  <c r="F762" i="1"/>
  <c r="N762" i="1"/>
  <c r="V762" i="1"/>
  <c r="AD762" i="1"/>
  <c r="AL762" i="1"/>
  <c r="H762" i="1"/>
  <c r="R762" i="1"/>
  <c r="AB762" i="1"/>
  <c r="AN762" i="1"/>
  <c r="I762" i="1"/>
  <c r="S762" i="1"/>
  <c r="AE762" i="1"/>
  <c r="J762" i="1"/>
  <c r="T762" i="1"/>
  <c r="AF762" i="1"/>
  <c r="K762" i="1"/>
  <c r="W762" i="1"/>
  <c r="AG762" i="1"/>
  <c r="L762" i="1"/>
  <c r="X762" i="1"/>
  <c r="AH762" i="1"/>
  <c r="Q762" i="1"/>
  <c r="Y762" i="1"/>
  <c r="Z762" i="1"/>
  <c r="AA762" i="1"/>
  <c r="AI762" i="1"/>
  <c r="G762" i="1"/>
  <c r="AJ762" i="1"/>
  <c r="O762" i="1"/>
  <c r="AM762" i="1"/>
  <c r="P762" i="1"/>
  <c r="D762" i="1"/>
  <c r="E714" i="1"/>
  <c r="M714" i="1"/>
  <c r="U714" i="1"/>
  <c r="AC714" i="1"/>
  <c r="AK714" i="1"/>
  <c r="F714" i="1"/>
  <c r="N714" i="1"/>
  <c r="V714" i="1"/>
  <c r="AD714" i="1"/>
  <c r="AL714" i="1"/>
  <c r="H714" i="1"/>
  <c r="R714" i="1"/>
  <c r="AB714" i="1"/>
  <c r="AN714" i="1"/>
  <c r="I714" i="1"/>
  <c r="S714" i="1"/>
  <c r="AE714" i="1"/>
  <c r="J714" i="1"/>
  <c r="T714" i="1"/>
  <c r="AF714" i="1"/>
  <c r="K714" i="1"/>
  <c r="W714" i="1"/>
  <c r="AG714" i="1"/>
  <c r="L714" i="1"/>
  <c r="X714" i="1"/>
  <c r="AH714" i="1"/>
  <c r="O714" i="1"/>
  <c r="AM714" i="1"/>
  <c r="P714" i="1"/>
  <c r="Q714" i="1"/>
  <c r="Y714" i="1"/>
  <c r="Z714" i="1"/>
  <c r="AA714" i="1"/>
  <c r="AI714" i="1"/>
  <c r="G714" i="1"/>
  <c r="AJ714" i="1"/>
  <c r="D714" i="1"/>
  <c r="H658" i="1"/>
  <c r="P658" i="1"/>
  <c r="X658" i="1"/>
  <c r="AF658" i="1"/>
  <c r="AN658" i="1"/>
  <c r="I658" i="1"/>
  <c r="Q658" i="1"/>
  <c r="Y658" i="1"/>
  <c r="AG658" i="1"/>
  <c r="J658" i="1"/>
  <c r="R658" i="1"/>
  <c r="Z658" i="1"/>
  <c r="AH658" i="1"/>
  <c r="K658" i="1"/>
  <c r="S658" i="1"/>
  <c r="AA658" i="1"/>
  <c r="AI658" i="1"/>
  <c r="L658" i="1"/>
  <c r="T658" i="1"/>
  <c r="AB658" i="1"/>
  <c r="AJ658" i="1"/>
  <c r="V658" i="1"/>
  <c r="E658" i="1"/>
  <c r="W658" i="1"/>
  <c r="F658" i="1"/>
  <c r="AC658" i="1"/>
  <c r="G658" i="1"/>
  <c r="AD658" i="1"/>
  <c r="AK658" i="1"/>
  <c r="AL658" i="1"/>
  <c r="AM658" i="1"/>
  <c r="M658" i="1"/>
  <c r="N658" i="1"/>
  <c r="AE658" i="1"/>
  <c r="O658" i="1"/>
  <c r="U658" i="1"/>
  <c r="D658" i="1"/>
  <c r="H594" i="1"/>
  <c r="P594" i="1"/>
  <c r="X594" i="1"/>
  <c r="AF594" i="1"/>
  <c r="AN594" i="1"/>
  <c r="I594" i="1"/>
  <c r="Q594" i="1"/>
  <c r="Y594" i="1"/>
  <c r="AG594" i="1"/>
  <c r="J594" i="1"/>
  <c r="R594" i="1"/>
  <c r="Z594" i="1"/>
  <c r="AH594" i="1"/>
  <c r="K594" i="1"/>
  <c r="S594" i="1"/>
  <c r="AA594" i="1"/>
  <c r="AI594" i="1"/>
  <c r="L594" i="1"/>
  <c r="T594" i="1"/>
  <c r="AB594" i="1"/>
  <c r="AJ594" i="1"/>
  <c r="V594" i="1"/>
  <c r="E594" i="1"/>
  <c r="W594" i="1"/>
  <c r="F594" i="1"/>
  <c r="AC594" i="1"/>
  <c r="G594" i="1"/>
  <c r="AD594" i="1"/>
  <c r="M594" i="1"/>
  <c r="AE594" i="1"/>
  <c r="N594" i="1"/>
  <c r="AK594" i="1"/>
  <c r="O594" i="1"/>
  <c r="U594" i="1"/>
  <c r="AL594" i="1"/>
  <c r="D594" i="1"/>
  <c r="AM594" i="1"/>
  <c r="J546" i="1"/>
  <c r="R546" i="1"/>
  <c r="Z546" i="1"/>
  <c r="AH546" i="1"/>
  <c r="K546" i="1"/>
  <c r="S546" i="1"/>
  <c r="AA546" i="1"/>
  <c r="AI546" i="1"/>
  <c r="L546" i="1"/>
  <c r="T546" i="1"/>
  <c r="AB546" i="1"/>
  <c r="AJ546" i="1"/>
  <c r="E546" i="1"/>
  <c r="M546" i="1"/>
  <c r="U546" i="1"/>
  <c r="AC546" i="1"/>
  <c r="AK546" i="1"/>
  <c r="F546" i="1"/>
  <c r="N546" i="1"/>
  <c r="V546" i="1"/>
  <c r="AD546" i="1"/>
  <c r="AL546" i="1"/>
  <c r="O546" i="1"/>
  <c r="AG546" i="1"/>
  <c r="Q546" i="1"/>
  <c r="AN546" i="1"/>
  <c r="P546" i="1"/>
  <c r="W546" i="1"/>
  <c r="X546" i="1"/>
  <c r="Y546" i="1"/>
  <c r="AE546" i="1"/>
  <c r="G546" i="1"/>
  <c r="H546" i="1"/>
  <c r="I546" i="1"/>
  <c r="AF546" i="1"/>
  <c r="AM546" i="1"/>
  <c r="D546" i="1"/>
  <c r="J498" i="1"/>
  <c r="R498" i="1"/>
  <c r="Z498" i="1"/>
  <c r="AH498" i="1"/>
  <c r="K498" i="1"/>
  <c r="S498" i="1"/>
  <c r="AA498" i="1"/>
  <c r="AI498" i="1"/>
  <c r="L498" i="1"/>
  <c r="T498" i="1"/>
  <c r="AB498" i="1"/>
  <c r="AJ498" i="1"/>
  <c r="E498" i="1"/>
  <c r="M498" i="1"/>
  <c r="U498" i="1"/>
  <c r="AC498" i="1"/>
  <c r="AK498" i="1"/>
  <c r="F498" i="1"/>
  <c r="N498" i="1"/>
  <c r="V498" i="1"/>
  <c r="AD498" i="1"/>
  <c r="AL498" i="1"/>
  <c r="O498" i="1"/>
  <c r="AG498" i="1"/>
  <c r="P498" i="1"/>
  <c r="AM498" i="1"/>
  <c r="Q498" i="1"/>
  <c r="AN498" i="1"/>
  <c r="W498" i="1"/>
  <c r="Y498" i="1"/>
  <c r="AE498" i="1"/>
  <c r="AF498" i="1"/>
  <c r="G498" i="1"/>
  <c r="H498" i="1"/>
  <c r="I498" i="1"/>
  <c r="X498" i="1"/>
  <c r="D498" i="1"/>
  <c r="I442" i="1"/>
  <c r="Q442" i="1"/>
  <c r="Y442" i="1"/>
  <c r="AG442" i="1"/>
  <c r="J442" i="1"/>
  <c r="R442" i="1"/>
  <c r="Z442" i="1"/>
  <c r="AH442" i="1"/>
  <c r="N442" i="1"/>
  <c r="X442" i="1"/>
  <c r="AJ442" i="1"/>
  <c r="E442" i="1"/>
  <c r="O442" i="1"/>
  <c r="AA442" i="1"/>
  <c r="AK442" i="1"/>
  <c r="F442" i="1"/>
  <c r="P442" i="1"/>
  <c r="AB442" i="1"/>
  <c r="AL442" i="1"/>
  <c r="G442" i="1"/>
  <c r="S442" i="1"/>
  <c r="AC442" i="1"/>
  <c r="AM442" i="1"/>
  <c r="H442" i="1"/>
  <c r="T442" i="1"/>
  <c r="AD442" i="1"/>
  <c r="AN442" i="1"/>
  <c r="AE442" i="1"/>
  <c r="AF442" i="1"/>
  <c r="K442" i="1"/>
  <c r="AI442" i="1"/>
  <c r="L442" i="1"/>
  <c r="M442" i="1"/>
  <c r="U442" i="1"/>
  <c r="V442" i="1"/>
  <c r="W442" i="1"/>
  <c r="D442" i="1"/>
  <c r="H394" i="1"/>
  <c r="P394" i="1"/>
  <c r="X394" i="1"/>
  <c r="AF394" i="1"/>
  <c r="AN394" i="1"/>
  <c r="I394" i="1"/>
  <c r="Q394" i="1"/>
  <c r="Y394" i="1"/>
  <c r="AG394" i="1"/>
  <c r="J394" i="1"/>
  <c r="R394" i="1"/>
  <c r="Z394" i="1"/>
  <c r="AH394" i="1"/>
  <c r="G394" i="1"/>
  <c r="U394" i="1"/>
  <c r="AI394" i="1"/>
  <c r="K394" i="1"/>
  <c r="V394" i="1"/>
  <c r="AJ394" i="1"/>
  <c r="L394" i="1"/>
  <c r="W394" i="1"/>
  <c r="AK394" i="1"/>
  <c r="M394" i="1"/>
  <c r="AA394" i="1"/>
  <c r="AL394" i="1"/>
  <c r="N394" i="1"/>
  <c r="AB394" i="1"/>
  <c r="AM394" i="1"/>
  <c r="T394" i="1"/>
  <c r="AC394" i="1"/>
  <c r="AD394" i="1"/>
  <c r="AE394" i="1"/>
  <c r="E394" i="1"/>
  <c r="F394" i="1"/>
  <c r="O394" i="1"/>
  <c r="S394" i="1"/>
  <c r="D394" i="1"/>
  <c r="E322" i="1"/>
  <c r="M322" i="1"/>
  <c r="U322" i="1"/>
  <c r="AC322" i="1"/>
  <c r="AK322" i="1"/>
  <c r="F322" i="1"/>
  <c r="N322" i="1"/>
  <c r="V322" i="1"/>
  <c r="AD322" i="1"/>
  <c r="AL322" i="1"/>
  <c r="G322" i="1"/>
  <c r="O322" i="1"/>
  <c r="W322" i="1"/>
  <c r="AE322" i="1"/>
  <c r="AM322" i="1"/>
  <c r="H322" i="1"/>
  <c r="P322" i="1"/>
  <c r="X322" i="1"/>
  <c r="AF322" i="1"/>
  <c r="AN322" i="1"/>
  <c r="I322" i="1"/>
  <c r="Q322" i="1"/>
  <c r="Y322" i="1"/>
  <c r="AG322" i="1"/>
  <c r="T322" i="1"/>
  <c r="Z322" i="1"/>
  <c r="AA322" i="1"/>
  <c r="J322" i="1"/>
  <c r="AB322" i="1"/>
  <c r="K322" i="1"/>
  <c r="AH322" i="1"/>
  <c r="L322" i="1"/>
  <c r="R322" i="1"/>
  <c r="S322" i="1"/>
  <c r="AI322" i="1"/>
  <c r="AJ322" i="1"/>
  <c r="D322" i="1"/>
  <c r="J242" i="1"/>
  <c r="R242" i="1"/>
  <c r="Z242" i="1"/>
  <c r="AH242" i="1"/>
  <c r="K242" i="1"/>
  <c r="S242" i="1"/>
  <c r="AA242" i="1"/>
  <c r="AI242" i="1"/>
  <c r="L242" i="1"/>
  <c r="T242" i="1"/>
  <c r="AB242" i="1"/>
  <c r="AJ242" i="1"/>
  <c r="M242" i="1"/>
  <c r="X242" i="1"/>
  <c r="AL242" i="1"/>
  <c r="N242" i="1"/>
  <c r="Y242" i="1"/>
  <c r="AM242" i="1"/>
  <c r="O242" i="1"/>
  <c r="AC242" i="1"/>
  <c r="AN242" i="1"/>
  <c r="E242" i="1"/>
  <c r="P242" i="1"/>
  <c r="AD242" i="1"/>
  <c r="F242" i="1"/>
  <c r="Q242" i="1"/>
  <c r="AE242" i="1"/>
  <c r="U242" i="1"/>
  <c r="V242" i="1"/>
  <c r="W242" i="1"/>
  <c r="AF242" i="1"/>
  <c r="AG242" i="1"/>
  <c r="G242" i="1"/>
  <c r="H242" i="1"/>
  <c r="I242" i="1"/>
  <c r="AK242" i="1"/>
  <c r="D242" i="1"/>
  <c r="G9" i="1"/>
  <c r="O9" i="1"/>
  <c r="W9" i="1"/>
  <c r="AE9" i="1"/>
  <c r="AM9" i="1"/>
  <c r="H9" i="1"/>
  <c r="P9" i="1"/>
  <c r="X9" i="1"/>
  <c r="AF9" i="1"/>
  <c r="AN9" i="1"/>
  <c r="I9" i="1"/>
  <c r="Q9" i="1"/>
  <c r="Y9" i="1"/>
  <c r="AG9" i="1"/>
  <c r="J9" i="1"/>
  <c r="R9" i="1"/>
  <c r="Z9" i="1"/>
  <c r="AH9" i="1"/>
  <c r="K9" i="1"/>
  <c r="S9" i="1"/>
  <c r="AA9" i="1"/>
  <c r="AI9" i="1"/>
  <c r="F9" i="1"/>
  <c r="AC9" i="1"/>
  <c r="L9" i="1"/>
  <c r="AD9" i="1"/>
  <c r="V9" i="1"/>
  <c r="AJ9" i="1"/>
  <c r="E9" i="1"/>
  <c r="AK9" i="1"/>
  <c r="M9" i="1"/>
  <c r="AL9" i="1"/>
  <c r="AB9" i="1"/>
  <c r="N9" i="1"/>
  <c r="T9" i="1"/>
  <c r="U9" i="1"/>
  <c r="D9" i="1"/>
  <c r="K1641" i="1"/>
  <c r="S1641" i="1"/>
  <c r="AA1641" i="1"/>
  <c r="AI1641" i="1"/>
  <c r="AN1641" i="1"/>
  <c r="L1641" i="1"/>
  <c r="T1641" i="1"/>
  <c r="AB1641" i="1"/>
  <c r="AJ1641" i="1"/>
  <c r="AF1641" i="1"/>
  <c r="E1641" i="1"/>
  <c r="M1641" i="1"/>
  <c r="U1641" i="1"/>
  <c r="AC1641" i="1"/>
  <c r="AK1641" i="1"/>
  <c r="H1641" i="1"/>
  <c r="X1641" i="1"/>
  <c r="F1641" i="1"/>
  <c r="N1641" i="1"/>
  <c r="V1641" i="1"/>
  <c r="AD1641" i="1"/>
  <c r="AL1641" i="1"/>
  <c r="D1641" i="1"/>
  <c r="G1641" i="1"/>
  <c r="O1641" i="1"/>
  <c r="W1641" i="1"/>
  <c r="AE1641" i="1"/>
  <c r="AM1641" i="1"/>
  <c r="P1641" i="1"/>
  <c r="I1641" i="1"/>
  <c r="AH1641" i="1"/>
  <c r="J1641" i="1"/>
  <c r="Q1641" i="1"/>
  <c r="Z1641" i="1"/>
  <c r="R1641" i="1"/>
  <c r="AG1641" i="1"/>
  <c r="Y1641" i="1"/>
  <c r="F1553" i="1"/>
  <c r="N1553" i="1"/>
  <c r="V1553" i="1"/>
  <c r="AD1553" i="1"/>
  <c r="AL1553" i="1"/>
  <c r="G1553" i="1"/>
  <c r="O1553" i="1"/>
  <c r="W1553" i="1"/>
  <c r="AE1553" i="1"/>
  <c r="AM1553" i="1"/>
  <c r="H1553" i="1"/>
  <c r="P1553" i="1"/>
  <c r="X1553" i="1"/>
  <c r="AF1553" i="1"/>
  <c r="AN1553" i="1"/>
  <c r="I1553" i="1"/>
  <c r="Q1553" i="1"/>
  <c r="Y1553" i="1"/>
  <c r="AG1553" i="1"/>
  <c r="J1553" i="1"/>
  <c r="R1553" i="1"/>
  <c r="Z1553" i="1"/>
  <c r="AH1553" i="1"/>
  <c r="S1553" i="1"/>
  <c r="AK1553" i="1"/>
  <c r="D1553" i="1"/>
  <c r="AC1553" i="1"/>
  <c r="T1553" i="1"/>
  <c r="K1553" i="1"/>
  <c r="U1553" i="1"/>
  <c r="AA1553" i="1"/>
  <c r="E1553" i="1"/>
  <c r="AB1553" i="1"/>
  <c r="AI1553" i="1"/>
  <c r="L1553" i="1"/>
  <c r="M1553" i="1"/>
  <c r="AJ1553" i="1"/>
  <c r="F1513" i="1"/>
  <c r="N1513" i="1"/>
  <c r="V1513" i="1"/>
  <c r="AD1513" i="1"/>
  <c r="AL1513" i="1"/>
  <c r="G1513" i="1"/>
  <c r="O1513" i="1"/>
  <c r="W1513" i="1"/>
  <c r="AE1513" i="1"/>
  <c r="AM1513" i="1"/>
  <c r="H1513" i="1"/>
  <c r="P1513" i="1"/>
  <c r="X1513" i="1"/>
  <c r="AF1513" i="1"/>
  <c r="AN1513" i="1"/>
  <c r="I1513" i="1"/>
  <c r="Q1513" i="1"/>
  <c r="Y1513" i="1"/>
  <c r="AG1513" i="1"/>
  <c r="J1513" i="1"/>
  <c r="R1513" i="1"/>
  <c r="Z1513" i="1"/>
  <c r="AH1513" i="1"/>
  <c r="E1513" i="1"/>
  <c r="AB1513" i="1"/>
  <c r="D1513" i="1"/>
  <c r="K1513" i="1"/>
  <c r="AC1513" i="1"/>
  <c r="L1513" i="1"/>
  <c r="AI1513" i="1"/>
  <c r="T1513" i="1"/>
  <c r="M1513" i="1"/>
  <c r="AJ1513" i="1"/>
  <c r="S1513" i="1"/>
  <c r="AK1513" i="1"/>
  <c r="U1513" i="1"/>
  <c r="AA1513" i="1"/>
  <c r="F1473" i="1"/>
  <c r="N1473" i="1"/>
  <c r="V1473" i="1"/>
  <c r="AD1473" i="1"/>
  <c r="AL1473" i="1"/>
  <c r="G1473" i="1"/>
  <c r="O1473" i="1"/>
  <c r="W1473" i="1"/>
  <c r="AE1473" i="1"/>
  <c r="AM1473" i="1"/>
  <c r="H1473" i="1"/>
  <c r="P1473" i="1"/>
  <c r="X1473" i="1"/>
  <c r="AF1473" i="1"/>
  <c r="AN1473" i="1"/>
  <c r="I1473" i="1"/>
  <c r="Q1473" i="1"/>
  <c r="Y1473" i="1"/>
  <c r="AG1473" i="1"/>
  <c r="J1473" i="1"/>
  <c r="R1473" i="1"/>
  <c r="Z1473" i="1"/>
  <c r="AH1473" i="1"/>
  <c r="K1473" i="1"/>
  <c r="AC1473" i="1"/>
  <c r="L1473" i="1"/>
  <c r="AI1473" i="1"/>
  <c r="M1473" i="1"/>
  <c r="AJ1473" i="1"/>
  <c r="D1473" i="1"/>
  <c r="S1473" i="1"/>
  <c r="AK1473" i="1"/>
  <c r="T1473" i="1"/>
  <c r="U1473" i="1"/>
  <c r="AA1473" i="1"/>
  <c r="AB1473" i="1"/>
  <c r="E1473" i="1"/>
  <c r="F1417" i="1"/>
  <c r="N1417" i="1"/>
  <c r="V1417" i="1"/>
  <c r="AD1417" i="1"/>
  <c r="AL1417" i="1"/>
  <c r="G1417" i="1"/>
  <c r="O1417" i="1"/>
  <c r="W1417" i="1"/>
  <c r="AE1417" i="1"/>
  <c r="AM1417" i="1"/>
  <c r="H1417" i="1"/>
  <c r="P1417" i="1"/>
  <c r="X1417" i="1"/>
  <c r="AF1417" i="1"/>
  <c r="AN1417" i="1"/>
  <c r="I1417" i="1"/>
  <c r="Q1417" i="1"/>
  <c r="Y1417" i="1"/>
  <c r="AG1417" i="1"/>
  <c r="J1417" i="1"/>
  <c r="R1417" i="1"/>
  <c r="Z1417" i="1"/>
  <c r="AH1417" i="1"/>
  <c r="T1417" i="1"/>
  <c r="U1417" i="1"/>
  <c r="L1417" i="1"/>
  <c r="AA1417" i="1"/>
  <c r="D1417" i="1"/>
  <c r="E1417" i="1"/>
  <c r="AB1417" i="1"/>
  <c r="AI1417" i="1"/>
  <c r="K1417" i="1"/>
  <c r="AC1417" i="1"/>
  <c r="M1417" i="1"/>
  <c r="S1417" i="1"/>
  <c r="AJ1417" i="1"/>
  <c r="AK1417" i="1"/>
  <c r="E1377" i="1"/>
  <c r="M1377" i="1"/>
  <c r="U1377" i="1"/>
  <c r="AC1377" i="1"/>
  <c r="AK1377" i="1"/>
  <c r="F1377" i="1"/>
  <c r="N1377" i="1"/>
  <c r="V1377" i="1"/>
  <c r="AD1377" i="1"/>
  <c r="AL1377" i="1"/>
  <c r="G1377" i="1"/>
  <c r="O1377" i="1"/>
  <c r="W1377" i="1"/>
  <c r="AE1377" i="1"/>
  <c r="AM1377" i="1"/>
  <c r="H1377" i="1"/>
  <c r="P1377" i="1"/>
  <c r="X1377" i="1"/>
  <c r="AF1377" i="1"/>
  <c r="AN1377" i="1"/>
  <c r="I1377" i="1"/>
  <c r="Q1377" i="1"/>
  <c r="Y1377" i="1"/>
  <c r="AG1377" i="1"/>
  <c r="S1377" i="1"/>
  <c r="T1377" i="1"/>
  <c r="Z1377" i="1"/>
  <c r="AA1377" i="1"/>
  <c r="J1377" i="1"/>
  <c r="AB1377" i="1"/>
  <c r="K1377" i="1"/>
  <c r="D1377" i="1"/>
  <c r="L1377" i="1"/>
  <c r="R1377" i="1"/>
  <c r="AH1377" i="1"/>
  <c r="AI1377" i="1"/>
  <c r="AJ1377" i="1"/>
  <c r="I1321" i="1"/>
  <c r="Q1321" i="1"/>
  <c r="Y1321" i="1"/>
  <c r="AG1321" i="1"/>
  <c r="J1321" i="1"/>
  <c r="R1321" i="1"/>
  <c r="Z1321" i="1"/>
  <c r="AH1321" i="1"/>
  <c r="K1321" i="1"/>
  <c r="S1321" i="1"/>
  <c r="AA1321" i="1"/>
  <c r="AI1321" i="1"/>
  <c r="L1321" i="1"/>
  <c r="T1321" i="1"/>
  <c r="AB1321" i="1"/>
  <c r="AJ1321" i="1"/>
  <c r="E1321" i="1"/>
  <c r="M1321" i="1"/>
  <c r="U1321" i="1"/>
  <c r="AC1321" i="1"/>
  <c r="AK1321" i="1"/>
  <c r="O1321" i="1"/>
  <c r="AL1321" i="1"/>
  <c r="P1321" i="1"/>
  <c r="AM1321" i="1"/>
  <c r="V1321" i="1"/>
  <c r="AN1321" i="1"/>
  <c r="W1321" i="1"/>
  <c r="F1321" i="1"/>
  <c r="X1321" i="1"/>
  <c r="AF1321" i="1"/>
  <c r="N1321" i="1"/>
  <c r="G1321" i="1"/>
  <c r="H1321" i="1"/>
  <c r="AD1321" i="1"/>
  <c r="AE1321" i="1"/>
  <c r="D1321" i="1"/>
  <c r="E1281" i="1"/>
  <c r="M1281" i="1"/>
  <c r="U1281" i="1"/>
  <c r="AC1281" i="1"/>
  <c r="AK1281" i="1"/>
  <c r="F1281" i="1"/>
  <c r="N1281" i="1"/>
  <c r="V1281" i="1"/>
  <c r="AD1281" i="1"/>
  <c r="AL1281" i="1"/>
  <c r="G1281" i="1"/>
  <c r="O1281" i="1"/>
  <c r="W1281" i="1"/>
  <c r="AE1281" i="1"/>
  <c r="AM1281" i="1"/>
  <c r="H1281" i="1"/>
  <c r="P1281" i="1"/>
  <c r="X1281" i="1"/>
  <c r="AF1281" i="1"/>
  <c r="AN1281" i="1"/>
  <c r="I1281" i="1"/>
  <c r="Q1281" i="1"/>
  <c r="Y1281" i="1"/>
  <c r="AG1281" i="1"/>
  <c r="K1281" i="1"/>
  <c r="AH1281" i="1"/>
  <c r="L1281" i="1"/>
  <c r="AI1281" i="1"/>
  <c r="R1281" i="1"/>
  <c r="AJ1281" i="1"/>
  <c r="S1281" i="1"/>
  <c r="T1281" i="1"/>
  <c r="Z1281" i="1"/>
  <c r="AA1281" i="1"/>
  <c r="AB1281" i="1"/>
  <c r="D1281" i="1"/>
  <c r="J1281" i="1"/>
  <c r="I1161" i="1"/>
  <c r="Q1161" i="1"/>
  <c r="Y1161" i="1"/>
  <c r="AG1161" i="1"/>
  <c r="J1161" i="1"/>
  <c r="R1161" i="1"/>
  <c r="Z1161" i="1"/>
  <c r="AH1161" i="1"/>
  <c r="K1161" i="1"/>
  <c r="S1161" i="1"/>
  <c r="AA1161" i="1"/>
  <c r="AI1161" i="1"/>
  <c r="L1161" i="1"/>
  <c r="T1161" i="1"/>
  <c r="AB1161" i="1"/>
  <c r="AJ1161" i="1"/>
  <c r="E1161" i="1"/>
  <c r="M1161" i="1"/>
  <c r="U1161" i="1"/>
  <c r="AC1161" i="1"/>
  <c r="AK1161" i="1"/>
  <c r="O1161" i="1"/>
  <c r="AL1161" i="1"/>
  <c r="P1161" i="1"/>
  <c r="AM1161" i="1"/>
  <c r="V1161" i="1"/>
  <c r="AN1161" i="1"/>
  <c r="W1161" i="1"/>
  <c r="F1161" i="1"/>
  <c r="X1161" i="1"/>
  <c r="AF1161" i="1"/>
  <c r="G1161" i="1"/>
  <c r="H1161" i="1"/>
  <c r="N1161" i="1"/>
  <c r="AD1161" i="1"/>
  <c r="AE1161" i="1"/>
  <c r="D1161" i="1"/>
  <c r="J1073" i="1"/>
  <c r="R1073" i="1"/>
  <c r="Z1073" i="1"/>
  <c r="AH1073" i="1"/>
  <c r="K1073" i="1"/>
  <c r="S1073" i="1"/>
  <c r="AA1073" i="1"/>
  <c r="AI1073" i="1"/>
  <c r="L1073" i="1"/>
  <c r="T1073" i="1"/>
  <c r="AB1073" i="1"/>
  <c r="AJ1073" i="1"/>
  <c r="E1073" i="1"/>
  <c r="M1073" i="1"/>
  <c r="U1073" i="1"/>
  <c r="AC1073" i="1"/>
  <c r="AK1073" i="1"/>
  <c r="F1073" i="1"/>
  <c r="N1073" i="1"/>
  <c r="V1073" i="1"/>
  <c r="AD1073" i="1"/>
  <c r="AL1073" i="1"/>
  <c r="G1073" i="1"/>
  <c r="O1073" i="1"/>
  <c r="W1073" i="1"/>
  <c r="AE1073" i="1"/>
  <c r="AM1073" i="1"/>
  <c r="AF1073" i="1"/>
  <c r="AG1073" i="1"/>
  <c r="H1073" i="1"/>
  <c r="AN1073" i="1"/>
  <c r="I1073" i="1"/>
  <c r="P1073" i="1"/>
  <c r="Q1073" i="1"/>
  <c r="X1073" i="1"/>
  <c r="Y1073" i="1"/>
  <c r="D1073" i="1"/>
  <c r="I753" i="1"/>
  <c r="Q753" i="1"/>
  <c r="Y753" i="1"/>
  <c r="AG753" i="1"/>
  <c r="J753" i="1"/>
  <c r="R753" i="1"/>
  <c r="Z753" i="1"/>
  <c r="AH753" i="1"/>
  <c r="L753" i="1"/>
  <c r="V753" i="1"/>
  <c r="AF753" i="1"/>
  <c r="M753" i="1"/>
  <c r="W753" i="1"/>
  <c r="AI753" i="1"/>
  <c r="N753" i="1"/>
  <c r="X753" i="1"/>
  <c r="AJ753" i="1"/>
  <c r="E753" i="1"/>
  <c r="O753" i="1"/>
  <c r="AA753" i="1"/>
  <c r="AK753" i="1"/>
  <c r="F753" i="1"/>
  <c r="P753" i="1"/>
  <c r="AB753" i="1"/>
  <c r="AL753" i="1"/>
  <c r="AD753" i="1"/>
  <c r="G753" i="1"/>
  <c r="AE753" i="1"/>
  <c r="H753" i="1"/>
  <c r="AM753" i="1"/>
  <c r="K753" i="1"/>
  <c r="AN753" i="1"/>
  <c r="S753" i="1"/>
  <c r="T753" i="1"/>
  <c r="U753" i="1"/>
  <c r="AC753" i="1"/>
  <c r="D753" i="1"/>
  <c r="G1676" i="1"/>
  <c r="O1676" i="1"/>
  <c r="W1676" i="1"/>
  <c r="AE1676" i="1"/>
  <c r="AM1676" i="1"/>
  <c r="T1676" i="1"/>
  <c r="H1676" i="1"/>
  <c r="P1676" i="1"/>
  <c r="X1676" i="1"/>
  <c r="AF1676" i="1"/>
  <c r="AN1676" i="1"/>
  <c r="AB1676" i="1"/>
  <c r="I1676" i="1"/>
  <c r="Q1676" i="1"/>
  <c r="Y1676" i="1"/>
  <c r="AG1676" i="1"/>
  <c r="J1676" i="1"/>
  <c r="R1676" i="1"/>
  <c r="Z1676" i="1"/>
  <c r="AH1676" i="1"/>
  <c r="L1676" i="1"/>
  <c r="K1676" i="1"/>
  <c r="S1676" i="1"/>
  <c r="AA1676" i="1"/>
  <c r="AI1676" i="1"/>
  <c r="AJ1676" i="1"/>
  <c r="AC1676" i="1"/>
  <c r="D1676" i="1"/>
  <c r="AK1676" i="1"/>
  <c r="U1676" i="1"/>
  <c r="AD1676" i="1"/>
  <c r="E1676" i="1"/>
  <c r="F1676" i="1"/>
  <c r="AL1676" i="1"/>
  <c r="M1676" i="1"/>
  <c r="N1676" i="1"/>
  <c r="V1676" i="1"/>
  <c r="G1668" i="1"/>
  <c r="O1668" i="1"/>
  <c r="W1668" i="1"/>
  <c r="AE1668" i="1"/>
  <c r="AM1668" i="1"/>
  <c r="L1668" i="1"/>
  <c r="H1668" i="1"/>
  <c r="P1668" i="1"/>
  <c r="X1668" i="1"/>
  <c r="AF1668" i="1"/>
  <c r="AN1668" i="1"/>
  <c r="I1668" i="1"/>
  <c r="Q1668" i="1"/>
  <c r="Y1668" i="1"/>
  <c r="AG1668" i="1"/>
  <c r="T1668" i="1"/>
  <c r="J1668" i="1"/>
  <c r="R1668" i="1"/>
  <c r="Z1668" i="1"/>
  <c r="AH1668" i="1"/>
  <c r="AJ1668" i="1"/>
  <c r="K1668" i="1"/>
  <c r="S1668" i="1"/>
  <c r="AA1668" i="1"/>
  <c r="AI1668" i="1"/>
  <c r="AB1668" i="1"/>
  <c r="AC1668" i="1"/>
  <c r="U1668" i="1"/>
  <c r="AD1668" i="1"/>
  <c r="AK1668" i="1"/>
  <c r="D1668" i="1"/>
  <c r="E1668" i="1"/>
  <c r="F1668" i="1"/>
  <c r="AL1668" i="1"/>
  <c r="V1668" i="1"/>
  <c r="M1668" i="1"/>
  <c r="N1668" i="1"/>
  <c r="G1660" i="1"/>
  <c r="O1660" i="1"/>
  <c r="W1660" i="1"/>
  <c r="AE1660" i="1"/>
  <c r="AM1660" i="1"/>
  <c r="H1660" i="1"/>
  <c r="P1660" i="1"/>
  <c r="X1660" i="1"/>
  <c r="AF1660" i="1"/>
  <c r="AN1660" i="1"/>
  <c r="I1660" i="1"/>
  <c r="Q1660" i="1"/>
  <c r="Y1660" i="1"/>
  <c r="AG1660" i="1"/>
  <c r="AB1660" i="1"/>
  <c r="J1660" i="1"/>
  <c r="R1660" i="1"/>
  <c r="Z1660" i="1"/>
  <c r="AH1660" i="1"/>
  <c r="L1660" i="1"/>
  <c r="K1660" i="1"/>
  <c r="S1660" i="1"/>
  <c r="AA1660" i="1"/>
  <c r="AI1660" i="1"/>
  <c r="T1660" i="1"/>
  <c r="AJ1660" i="1"/>
  <c r="AC1660" i="1"/>
  <c r="E1660" i="1"/>
  <c r="AD1660" i="1"/>
  <c r="AK1660" i="1"/>
  <c r="U1660" i="1"/>
  <c r="D1660" i="1"/>
  <c r="V1660" i="1"/>
  <c r="F1660" i="1"/>
  <c r="AL1660" i="1"/>
  <c r="M1660" i="1"/>
  <c r="N1660" i="1"/>
  <c r="G1652" i="1"/>
  <c r="O1652" i="1"/>
  <c r="W1652" i="1"/>
  <c r="AE1652" i="1"/>
  <c r="AM1652" i="1"/>
  <c r="L1652" i="1"/>
  <c r="H1652" i="1"/>
  <c r="P1652" i="1"/>
  <c r="X1652" i="1"/>
  <c r="AF1652" i="1"/>
  <c r="AN1652" i="1"/>
  <c r="I1652" i="1"/>
  <c r="Q1652" i="1"/>
  <c r="Y1652" i="1"/>
  <c r="AG1652" i="1"/>
  <c r="AJ1652" i="1"/>
  <c r="J1652" i="1"/>
  <c r="R1652" i="1"/>
  <c r="Z1652" i="1"/>
  <c r="AH1652" i="1"/>
  <c r="AB1652" i="1"/>
  <c r="K1652" i="1"/>
  <c r="S1652" i="1"/>
  <c r="AA1652" i="1"/>
  <c r="AI1652" i="1"/>
  <c r="T1652" i="1"/>
  <c r="AC1652" i="1"/>
  <c r="E1652" i="1"/>
  <c r="D1652" i="1"/>
  <c r="AD1652" i="1"/>
  <c r="AK1652" i="1"/>
  <c r="U1652" i="1"/>
  <c r="F1652" i="1"/>
  <c r="AL1652" i="1"/>
  <c r="V1652" i="1"/>
  <c r="M1652" i="1"/>
  <c r="N1652" i="1"/>
  <c r="G1644" i="1"/>
  <c r="O1644" i="1"/>
  <c r="W1644" i="1"/>
  <c r="AE1644" i="1"/>
  <c r="AM1644" i="1"/>
  <c r="H1644" i="1"/>
  <c r="P1644" i="1"/>
  <c r="X1644" i="1"/>
  <c r="AF1644" i="1"/>
  <c r="AN1644" i="1"/>
  <c r="T1644" i="1"/>
  <c r="I1644" i="1"/>
  <c r="Q1644" i="1"/>
  <c r="Y1644" i="1"/>
  <c r="AG1644" i="1"/>
  <c r="L1644" i="1"/>
  <c r="J1644" i="1"/>
  <c r="R1644" i="1"/>
  <c r="Z1644" i="1"/>
  <c r="AH1644" i="1"/>
  <c r="AB1644" i="1"/>
  <c r="K1644" i="1"/>
  <c r="S1644" i="1"/>
  <c r="AA1644" i="1"/>
  <c r="AI1644" i="1"/>
  <c r="AJ1644" i="1"/>
  <c r="AC1644" i="1"/>
  <c r="D1644" i="1"/>
  <c r="E1644" i="1"/>
  <c r="AD1644" i="1"/>
  <c r="AK1644" i="1"/>
  <c r="U1644" i="1"/>
  <c r="F1644" i="1"/>
  <c r="AL1644" i="1"/>
  <c r="M1644" i="1"/>
  <c r="V1644" i="1"/>
  <c r="N1644" i="1"/>
  <c r="G1636" i="1"/>
  <c r="O1636" i="1"/>
  <c r="W1636" i="1"/>
  <c r="AE1636" i="1"/>
  <c r="AM1636" i="1"/>
  <c r="AB1636" i="1"/>
  <c r="H1636" i="1"/>
  <c r="P1636" i="1"/>
  <c r="X1636" i="1"/>
  <c r="AF1636" i="1"/>
  <c r="AN1636" i="1"/>
  <c r="L1636" i="1"/>
  <c r="I1636" i="1"/>
  <c r="Q1636" i="1"/>
  <c r="Y1636" i="1"/>
  <c r="AG1636" i="1"/>
  <c r="T1636" i="1"/>
  <c r="J1636" i="1"/>
  <c r="R1636" i="1"/>
  <c r="Z1636" i="1"/>
  <c r="AH1636" i="1"/>
  <c r="K1636" i="1"/>
  <c r="S1636" i="1"/>
  <c r="AA1636" i="1"/>
  <c r="AI1636" i="1"/>
  <c r="AJ1636" i="1"/>
  <c r="AC1636" i="1"/>
  <c r="AK1636" i="1"/>
  <c r="D1636" i="1"/>
  <c r="AD1636" i="1"/>
  <c r="E1636" i="1"/>
  <c r="N1636" i="1"/>
  <c r="U1636" i="1"/>
  <c r="V1636" i="1"/>
  <c r="F1636" i="1"/>
  <c r="AL1636" i="1"/>
  <c r="M1636" i="1"/>
  <c r="K1628" i="1"/>
  <c r="S1628" i="1"/>
  <c r="AA1628" i="1"/>
  <c r="AI1628" i="1"/>
  <c r="L1628" i="1"/>
  <c r="T1628" i="1"/>
  <c r="AB1628" i="1"/>
  <c r="AJ1628" i="1"/>
  <c r="X1628" i="1"/>
  <c r="E1628" i="1"/>
  <c r="M1628" i="1"/>
  <c r="U1628" i="1"/>
  <c r="AC1628" i="1"/>
  <c r="AK1628" i="1"/>
  <c r="H1628" i="1"/>
  <c r="AN1628" i="1"/>
  <c r="F1628" i="1"/>
  <c r="N1628" i="1"/>
  <c r="V1628" i="1"/>
  <c r="AD1628" i="1"/>
  <c r="AL1628" i="1"/>
  <c r="P1628" i="1"/>
  <c r="G1628" i="1"/>
  <c r="O1628" i="1"/>
  <c r="W1628" i="1"/>
  <c r="AE1628" i="1"/>
  <c r="AM1628" i="1"/>
  <c r="AF1628" i="1"/>
  <c r="Y1628" i="1"/>
  <c r="D1628" i="1"/>
  <c r="R1628" i="1"/>
  <c r="Z1628" i="1"/>
  <c r="AG1628" i="1"/>
  <c r="AH1628" i="1"/>
  <c r="Q1628" i="1"/>
  <c r="I1628" i="1"/>
  <c r="J1628" i="1"/>
  <c r="K1620" i="1"/>
  <c r="S1620" i="1"/>
  <c r="AA1620" i="1"/>
  <c r="AI1620" i="1"/>
  <c r="X1620" i="1"/>
  <c r="L1620" i="1"/>
  <c r="T1620" i="1"/>
  <c r="AB1620" i="1"/>
  <c r="AJ1620" i="1"/>
  <c r="AN1620" i="1"/>
  <c r="E1620" i="1"/>
  <c r="M1620" i="1"/>
  <c r="U1620" i="1"/>
  <c r="AC1620" i="1"/>
  <c r="AK1620" i="1"/>
  <c r="H1620" i="1"/>
  <c r="AF1620" i="1"/>
  <c r="F1620" i="1"/>
  <c r="N1620" i="1"/>
  <c r="V1620" i="1"/>
  <c r="AD1620" i="1"/>
  <c r="AL1620" i="1"/>
  <c r="G1620" i="1"/>
  <c r="O1620" i="1"/>
  <c r="W1620" i="1"/>
  <c r="AE1620" i="1"/>
  <c r="AM1620" i="1"/>
  <c r="P1620" i="1"/>
  <c r="Y1620" i="1"/>
  <c r="Z1620" i="1"/>
  <c r="AG1620" i="1"/>
  <c r="D1620" i="1"/>
  <c r="AH1620" i="1"/>
  <c r="I1620" i="1"/>
  <c r="J1620" i="1"/>
  <c r="Q1620" i="1"/>
  <c r="R1620" i="1"/>
  <c r="G1612" i="1"/>
  <c r="O1612" i="1"/>
  <c r="W1612" i="1"/>
  <c r="AE1612" i="1"/>
  <c r="AM1612" i="1"/>
  <c r="D1612" i="1"/>
  <c r="H1612" i="1"/>
  <c r="P1612" i="1"/>
  <c r="X1612" i="1"/>
  <c r="AF1612" i="1"/>
  <c r="AN1612" i="1"/>
  <c r="I1612" i="1"/>
  <c r="Q1612" i="1"/>
  <c r="Y1612" i="1"/>
  <c r="AG1612" i="1"/>
  <c r="L1612" i="1"/>
  <c r="AJ1612" i="1"/>
  <c r="J1612" i="1"/>
  <c r="R1612" i="1"/>
  <c r="Z1612" i="1"/>
  <c r="AH1612" i="1"/>
  <c r="T1612" i="1"/>
  <c r="K1612" i="1"/>
  <c r="S1612" i="1"/>
  <c r="AA1612" i="1"/>
  <c r="AI1612" i="1"/>
  <c r="AB1612" i="1"/>
  <c r="U1612" i="1"/>
  <c r="V1612" i="1"/>
  <c r="M1612" i="1"/>
  <c r="AC1612" i="1"/>
  <c r="AD1612" i="1"/>
  <c r="F1612" i="1"/>
  <c r="E1612" i="1"/>
  <c r="AK1612" i="1"/>
  <c r="AL1612" i="1"/>
  <c r="N1612" i="1"/>
  <c r="G1604" i="1"/>
  <c r="O1604" i="1"/>
  <c r="W1604" i="1"/>
  <c r="AE1604" i="1"/>
  <c r="AM1604" i="1"/>
  <c r="D1604" i="1"/>
  <c r="T1604" i="1"/>
  <c r="H1604" i="1"/>
  <c r="P1604" i="1"/>
  <c r="X1604" i="1"/>
  <c r="AF1604" i="1"/>
  <c r="AN1604" i="1"/>
  <c r="L1604" i="1"/>
  <c r="I1604" i="1"/>
  <c r="Q1604" i="1"/>
  <c r="Y1604" i="1"/>
  <c r="AG1604" i="1"/>
  <c r="AB1604" i="1"/>
  <c r="J1604" i="1"/>
  <c r="R1604" i="1"/>
  <c r="Z1604" i="1"/>
  <c r="AH1604" i="1"/>
  <c r="AJ1604" i="1"/>
  <c r="K1604" i="1"/>
  <c r="S1604" i="1"/>
  <c r="AA1604" i="1"/>
  <c r="AI1604" i="1"/>
  <c r="U1604" i="1"/>
  <c r="F1604" i="1"/>
  <c r="V1604" i="1"/>
  <c r="AC1604" i="1"/>
  <c r="AD1604" i="1"/>
  <c r="M1604" i="1"/>
  <c r="N1604" i="1"/>
  <c r="E1604" i="1"/>
  <c r="AK1604" i="1"/>
  <c r="AL1604" i="1"/>
  <c r="J1572" i="1"/>
  <c r="R1572" i="1"/>
  <c r="Z1572" i="1"/>
  <c r="AH1572" i="1"/>
  <c r="K1572" i="1"/>
  <c r="S1572" i="1"/>
  <c r="AA1572" i="1"/>
  <c r="AI1572" i="1"/>
  <c r="L1572" i="1"/>
  <c r="T1572" i="1"/>
  <c r="AB1572" i="1"/>
  <c r="AJ1572" i="1"/>
  <c r="E1572" i="1"/>
  <c r="M1572" i="1"/>
  <c r="U1572" i="1"/>
  <c r="AC1572" i="1"/>
  <c r="AK1572" i="1"/>
  <c r="F1572" i="1"/>
  <c r="N1572" i="1"/>
  <c r="V1572" i="1"/>
  <c r="AD1572" i="1"/>
  <c r="AL1572" i="1"/>
  <c r="P1572" i="1"/>
  <c r="AM1572" i="1"/>
  <c r="H1572" i="1"/>
  <c r="Q1572" i="1"/>
  <c r="AN1572" i="1"/>
  <c r="W1572" i="1"/>
  <c r="AE1572" i="1"/>
  <c r="X1572" i="1"/>
  <c r="D1572" i="1"/>
  <c r="G1572" i="1"/>
  <c r="Y1572" i="1"/>
  <c r="O1572" i="1"/>
  <c r="AG1572" i="1"/>
  <c r="AF1572" i="1"/>
  <c r="I1572" i="1"/>
  <c r="J1564" i="1"/>
  <c r="R1564" i="1"/>
  <c r="Z1564" i="1"/>
  <c r="AH1564" i="1"/>
  <c r="K1564" i="1"/>
  <c r="S1564" i="1"/>
  <c r="AA1564" i="1"/>
  <c r="AI1564" i="1"/>
  <c r="L1564" i="1"/>
  <c r="T1564" i="1"/>
  <c r="AB1564" i="1"/>
  <c r="AJ1564" i="1"/>
  <c r="E1564" i="1"/>
  <c r="M1564" i="1"/>
  <c r="U1564" i="1"/>
  <c r="AC1564" i="1"/>
  <c r="AK1564" i="1"/>
  <c r="F1564" i="1"/>
  <c r="N1564" i="1"/>
  <c r="V1564" i="1"/>
  <c r="AD1564" i="1"/>
  <c r="AL1564" i="1"/>
  <c r="G1564" i="1"/>
  <c r="Y1564" i="1"/>
  <c r="H1564" i="1"/>
  <c r="AE1564" i="1"/>
  <c r="AN1564" i="1"/>
  <c r="I1564" i="1"/>
  <c r="AF1564" i="1"/>
  <c r="O1564" i="1"/>
  <c r="AG1564" i="1"/>
  <c r="D1564" i="1"/>
  <c r="P1564" i="1"/>
  <c r="AM1564" i="1"/>
  <c r="Q1564" i="1"/>
  <c r="W1564" i="1"/>
  <c r="X1564" i="1"/>
  <c r="J1556" i="1"/>
  <c r="R1556" i="1"/>
  <c r="Z1556" i="1"/>
  <c r="AH1556" i="1"/>
  <c r="K1556" i="1"/>
  <c r="S1556" i="1"/>
  <c r="AA1556" i="1"/>
  <c r="AI1556" i="1"/>
  <c r="L1556" i="1"/>
  <c r="T1556" i="1"/>
  <c r="AB1556" i="1"/>
  <c r="AJ1556" i="1"/>
  <c r="E1556" i="1"/>
  <c r="M1556" i="1"/>
  <c r="U1556" i="1"/>
  <c r="AC1556" i="1"/>
  <c r="AK1556" i="1"/>
  <c r="F1556" i="1"/>
  <c r="N1556" i="1"/>
  <c r="V1556" i="1"/>
  <c r="AD1556" i="1"/>
  <c r="AL1556" i="1"/>
  <c r="P1556" i="1"/>
  <c r="AM1556" i="1"/>
  <c r="H1556" i="1"/>
  <c r="Q1556" i="1"/>
  <c r="AN1556" i="1"/>
  <c r="AE1556" i="1"/>
  <c r="W1556" i="1"/>
  <c r="X1556" i="1"/>
  <c r="D1556" i="1"/>
  <c r="G1556" i="1"/>
  <c r="Y1556" i="1"/>
  <c r="AF1556" i="1"/>
  <c r="I1556" i="1"/>
  <c r="AG1556" i="1"/>
  <c r="O1556" i="1"/>
  <c r="J1548" i="1"/>
  <c r="R1548" i="1"/>
  <c r="Z1548" i="1"/>
  <c r="AH1548" i="1"/>
  <c r="K1548" i="1"/>
  <c r="S1548" i="1"/>
  <c r="AA1548" i="1"/>
  <c r="AI1548" i="1"/>
  <c r="L1548" i="1"/>
  <c r="T1548" i="1"/>
  <c r="AB1548" i="1"/>
  <c r="AJ1548" i="1"/>
  <c r="E1548" i="1"/>
  <c r="M1548" i="1"/>
  <c r="U1548" i="1"/>
  <c r="AC1548" i="1"/>
  <c r="AK1548" i="1"/>
  <c r="F1548" i="1"/>
  <c r="N1548" i="1"/>
  <c r="V1548" i="1"/>
  <c r="AD1548" i="1"/>
  <c r="AL1548" i="1"/>
  <c r="G1548" i="1"/>
  <c r="Y1548" i="1"/>
  <c r="Q1548" i="1"/>
  <c r="H1548" i="1"/>
  <c r="AE1548" i="1"/>
  <c r="I1548" i="1"/>
  <c r="AF1548" i="1"/>
  <c r="O1548" i="1"/>
  <c r="AG1548" i="1"/>
  <c r="D1548" i="1"/>
  <c r="P1548" i="1"/>
  <c r="AM1548" i="1"/>
  <c r="AN1548" i="1"/>
  <c r="X1548" i="1"/>
  <c r="W1548" i="1"/>
  <c r="J1540" i="1"/>
  <c r="R1540" i="1"/>
  <c r="Z1540" i="1"/>
  <c r="AH1540" i="1"/>
  <c r="K1540" i="1"/>
  <c r="S1540" i="1"/>
  <c r="AA1540" i="1"/>
  <c r="AI1540" i="1"/>
  <c r="L1540" i="1"/>
  <c r="T1540" i="1"/>
  <c r="AB1540" i="1"/>
  <c r="AJ1540" i="1"/>
  <c r="E1540" i="1"/>
  <c r="M1540" i="1"/>
  <c r="U1540" i="1"/>
  <c r="AC1540" i="1"/>
  <c r="AK1540" i="1"/>
  <c r="F1540" i="1"/>
  <c r="N1540" i="1"/>
  <c r="V1540" i="1"/>
  <c r="AD1540" i="1"/>
  <c r="AL1540" i="1"/>
  <c r="P1540" i="1"/>
  <c r="AM1540" i="1"/>
  <c r="Q1540" i="1"/>
  <c r="AN1540" i="1"/>
  <c r="H1540" i="1"/>
  <c r="W1540" i="1"/>
  <c r="X1540" i="1"/>
  <c r="D1540" i="1"/>
  <c r="G1540" i="1"/>
  <c r="Y1540" i="1"/>
  <c r="AE1540" i="1"/>
  <c r="I1540" i="1"/>
  <c r="O1540" i="1"/>
  <c r="AF1540" i="1"/>
  <c r="AG1540" i="1"/>
  <c r="J1532" i="1"/>
  <c r="R1532" i="1"/>
  <c r="Z1532" i="1"/>
  <c r="AH1532" i="1"/>
  <c r="K1532" i="1"/>
  <c r="S1532" i="1"/>
  <c r="AA1532" i="1"/>
  <c r="AI1532" i="1"/>
  <c r="L1532" i="1"/>
  <c r="T1532" i="1"/>
  <c r="AB1532" i="1"/>
  <c r="AJ1532" i="1"/>
  <c r="E1532" i="1"/>
  <c r="M1532" i="1"/>
  <c r="U1532" i="1"/>
  <c r="AC1532" i="1"/>
  <c r="AK1532" i="1"/>
  <c r="F1532" i="1"/>
  <c r="N1532" i="1"/>
  <c r="V1532" i="1"/>
  <c r="AD1532" i="1"/>
  <c r="AL1532" i="1"/>
  <c r="G1532" i="1"/>
  <c r="Y1532" i="1"/>
  <c r="Q1532" i="1"/>
  <c r="H1532" i="1"/>
  <c r="AE1532" i="1"/>
  <c r="I1532" i="1"/>
  <c r="AF1532" i="1"/>
  <c r="O1532" i="1"/>
  <c r="AG1532" i="1"/>
  <c r="D1532" i="1"/>
  <c r="AN1532" i="1"/>
  <c r="P1532" i="1"/>
  <c r="AM1532" i="1"/>
  <c r="W1532" i="1"/>
  <c r="X1532" i="1"/>
  <c r="J1524" i="1"/>
  <c r="R1524" i="1"/>
  <c r="Z1524" i="1"/>
  <c r="AH1524" i="1"/>
  <c r="K1524" i="1"/>
  <c r="S1524" i="1"/>
  <c r="AA1524" i="1"/>
  <c r="AI1524" i="1"/>
  <c r="L1524" i="1"/>
  <c r="T1524" i="1"/>
  <c r="AB1524" i="1"/>
  <c r="AJ1524" i="1"/>
  <c r="E1524" i="1"/>
  <c r="M1524" i="1"/>
  <c r="U1524" i="1"/>
  <c r="AC1524" i="1"/>
  <c r="AK1524" i="1"/>
  <c r="F1524" i="1"/>
  <c r="N1524" i="1"/>
  <c r="V1524" i="1"/>
  <c r="AD1524" i="1"/>
  <c r="AL1524" i="1"/>
  <c r="P1524" i="1"/>
  <c r="AM1524" i="1"/>
  <c r="Q1524" i="1"/>
  <c r="AN1524" i="1"/>
  <c r="H1524" i="1"/>
  <c r="W1524" i="1"/>
  <c r="X1524" i="1"/>
  <c r="D1524" i="1"/>
  <c r="AE1524" i="1"/>
  <c r="G1524" i="1"/>
  <c r="Y1524" i="1"/>
  <c r="I1524" i="1"/>
  <c r="O1524" i="1"/>
  <c r="AF1524" i="1"/>
  <c r="AG1524" i="1"/>
  <c r="J1516" i="1"/>
  <c r="R1516" i="1"/>
  <c r="Z1516" i="1"/>
  <c r="AH1516" i="1"/>
  <c r="K1516" i="1"/>
  <c r="S1516" i="1"/>
  <c r="AA1516" i="1"/>
  <c r="AI1516" i="1"/>
  <c r="L1516" i="1"/>
  <c r="T1516" i="1"/>
  <c r="AB1516" i="1"/>
  <c r="AJ1516" i="1"/>
  <c r="E1516" i="1"/>
  <c r="M1516" i="1"/>
  <c r="U1516" i="1"/>
  <c r="AC1516" i="1"/>
  <c r="AK1516" i="1"/>
  <c r="F1516" i="1"/>
  <c r="N1516" i="1"/>
  <c r="V1516" i="1"/>
  <c r="AD1516" i="1"/>
  <c r="AL1516" i="1"/>
  <c r="G1516" i="1"/>
  <c r="Y1516" i="1"/>
  <c r="H1516" i="1"/>
  <c r="AE1516" i="1"/>
  <c r="Q1516" i="1"/>
  <c r="I1516" i="1"/>
  <c r="AF1516" i="1"/>
  <c r="AN1516" i="1"/>
  <c r="O1516" i="1"/>
  <c r="AG1516" i="1"/>
  <c r="D1516" i="1"/>
  <c r="P1516" i="1"/>
  <c r="AM1516" i="1"/>
  <c r="W1516" i="1"/>
  <c r="X1516" i="1"/>
  <c r="J1508" i="1"/>
  <c r="R1508" i="1"/>
  <c r="Z1508" i="1"/>
  <c r="AH1508" i="1"/>
  <c r="K1508" i="1"/>
  <c r="S1508" i="1"/>
  <c r="AA1508" i="1"/>
  <c r="AI1508" i="1"/>
  <c r="L1508" i="1"/>
  <c r="T1508" i="1"/>
  <c r="AB1508" i="1"/>
  <c r="AJ1508" i="1"/>
  <c r="E1508" i="1"/>
  <c r="M1508" i="1"/>
  <c r="U1508" i="1"/>
  <c r="AC1508" i="1"/>
  <c r="AK1508" i="1"/>
  <c r="F1508" i="1"/>
  <c r="N1508" i="1"/>
  <c r="V1508" i="1"/>
  <c r="AD1508" i="1"/>
  <c r="AL1508" i="1"/>
  <c r="P1508" i="1"/>
  <c r="AM1508" i="1"/>
  <c r="H1508" i="1"/>
  <c r="Q1508" i="1"/>
  <c r="AN1508" i="1"/>
  <c r="W1508" i="1"/>
  <c r="X1508" i="1"/>
  <c r="D1508" i="1"/>
  <c r="AE1508" i="1"/>
  <c r="G1508" i="1"/>
  <c r="Y1508" i="1"/>
  <c r="AF1508" i="1"/>
  <c r="AG1508" i="1"/>
  <c r="I1508" i="1"/>
  <c r="O1508" i="1"/>
  <c r="J1500" i="1"/>
  <c r="R1500" i="1"/>
  <c r="Z1500" i="1"/>
  <c r="AH1500" i="1"/>
  <c r="K1500" i="1"/>
  <c r="S1500" i="1"/>
  <c r="AA1500" i="1"/>
  <c r="AI1500" i="1"/>
  <c r="L1500" i="1"/>
  <c r="T1500" i="1"/>
  <c r="AB1500" i="1"/>
  <c r="AJ1500" i="1"/>
  <c r="E1500" i="1"/>
  <c r="M1500" i="1"/>
  <c r="U1500" i="1"/>
  <c r="AC1500" i="1"/>
  <c r="AK1500" i="1"/>
  <c r="F1500" i="1"/>
  <c r="N1500" i="1"/>
  <c r="V1500" i="1"/>
  <c r="AD1500" i="1"/>
  <c r="AL1500" i="1"/>
  <c r="G1500" i="1"/>
  <c r="Y1500" i="1"/>
  <c r="H1500" i="1"/>
  <c r="AE1500" i="1"/>
  <c r="I1500" i="1"/>
  <c r="AF1500" i="1"/>
  <c r="AN1500" i="1"/>
  <c r="O1500" i="1"/>
  <c r="AG1500" i="1"/>
  <c r="D1500" i="1"/>
  <c r="Q1500" i="1"/>
  <c r="P1500" i="1"/>
  <c r="AM1500" i="1"/>
  <c r="W1500" i="1"/>
  <c r="X1500" i="1"/>
  <c r="J1492" i="1"/>
  <c r="R1492" i="1"/>
  <c r="Z1492" i="1"/>
  <c r="AH1492" i="1"/>
  <c r="K1492" i="1"/>
  <c r="S1492" i="1"/>
  <c r="AA1492" i="1"/>
  <c r="AI1492" i="1"/>
  <c r="L1492" i="1"/>
  <c r="T1492" i="1"/>
  <c r="AB1492" i="1"/>
  <c r="AJ1492" i="1"/>
  <c r="E1492" i="1"/>
  <c r="M1492" i="1"/>
  <c r="U1492" i="1"/>
  <c r="AC1492" i="1"/>
  <c r="AK1492" i="1"/>
  <c r="F1492" i="1"/>
  <c r="N1492" i="1"/>
  <c r="V1492" i="1"/>
  <c r="AD1492" i="1"/>
  <c r="AL1492" i="1"/>
  <c r="P1492" i="1"/>
  <c r="AM1492" i="1"/>
  <c r="Q1492" i="1"/>
  <c r="AN1492" i="1"/>
  <c r="W1492" i="1"/>
  <c r="AE1492" i="1"/>
  <c r="X1492" i="1"/>
  <c r="D1492" i="1"/>
  <c r="H1492" i="1"/>
  <c r="G1492" i="1"/>
  <c r="Y1492" i="1"/>
  <c r="AF1492" i="1"/>
  <c r="AG1492" i="1"/>
  <c r="I1492" i="1"/>
  <c r="O1492" i="1"/>
  <c r="F1484" i="1"/>
  <c r="N1484" i="1"/>
  <c r="V1484" i="1"/>
  <c r="AD1484" i="1"/>
  <c r="AL1484" i="1"/>
  <c r="G1484" i="1"/>
  <c r="O1484" i="1"/>
  <c r="W1484" i="1"/>
  <c r="AE1484" i="1"/>
  <c r="AM1484" i="1"/>
  <c r="H1484" i="1"/>
  <c r="P1484" i="1"/>
  <c r="X1484" i="1"/>
  <c r="AF1484" i="1"/>
  <c r="AN1484" i="1"/>
  <c r="I1484" i="1"/>
  <c r="Q1484" i="1"/>
  <c r="Y1484" i="1"/>
  <c r="AG1484" i="1"/>
  <c r="J1484" i="1"/>
  <c r="R1484" i="1"/>
  <c r="Z1484" i="1"/>
  <c r="AH1484" i="1"/>
  <c r="L1484" i="1"/>
  <c r="AI1484" i="1"/>
  <c r="M1484" i="1"/>
  <c r="AJ1484" i="1"/>
  <c r="AA1484" i="1"/>
  <c r="S1484" i="1"/>
  <c r="AK1484" i="1"/>
  <c r="T1484" i="1"/>
  <c r="U1484" i="1"/>
  <c r="D1484" i="1"/>
  <c r="AB1484" i="1"/>
  <c r="AC1484" i="1"/>
  <c r="E1484" i="1"/>
  <c r="K1484" i="1"/>
  <c r="F1476" i="1"/>
  <c r="N1476" i="1"/>
  <c r="V1476" i="1"/>
  <c r="AD1476" i="1"/>
  <c r="AL1476" i="1"/>
  <c r="G1476" i="1"/>
  <c r="O1476" i="1"/>
  <c r="W1476" i="1"/>
  <c r="AE1476" i="1"/>
  <c r="AM1476" i="1"/>
  <c r="H1476" i="1"/>
  <c r="P1476" i="1"/>
  <c r="X1476" i="1"/>
  <c r="AF1476" i="1"/>
  <c r="AN1476" i="1"/>
  <c r="I1476" i="1"/>
  <c r="Q1476" i="1"/>
  <c r="Y1476" i="1"/>
  <c r="AG1476" i="1"/>
  <c r="J1476" i="1"/>
  <c r="R1476" i="1"/>
  <c r="Z1476" i="1"/>
  <c r="AH1476" i="1"/>
  <c r="U1476" i="1"/>
  <c r="M1476" i="1"/>
  <c r="AA1476" i="1"/>
  <c r="E1476" i="1"/>
  <c r="AB1476" i="1"/>
  <c r="AJ1476" i="1"/>
  <c r="K1476" i="1"/>
  <c r="AC1476" i="1"/>
  <c r="L1476" i="1"/>
  <c r="AI1476" i="1"/>
  <c r="D1476" i="1"/>
  <c r="AK1476" i="1"/>
  <c r="T1476" i="1"/>
  <c r="S1476" i="1"/>
  <c r="J1468" i="1"/>
  <c r="R1468" i="1"/>
  <c r="Z1468" i="1"/>
  <c r="AH1468" i="1"/>
  <c r="K1468" i="1"/>
  <c r="S1468" i="1"/>
  <c r="AA1468" i="1"/>
  <c r="AI1468" i="1"/>
  <c r="L1468" i="1"/>
  <c r="T1468" i="1"/>
  <c r="AB1468" i="1"/>
  <c r="AJ1468" i="1"/>
  <c r="E1468" i="1"/>
  <c r="M1468" i="1"/>
  <c r="U1468" i="1"/>
  <c r="AC1468" i="1"/>
  <c r="AK1468" i="1"/>
  <c r="F1468" i="1"/>
  <c r="N1468" i="1"/>
  <c r="V1468" i="1"/>
  <c r="AD1468" i="1"/>
  <c r="AL1468" i="1"/>
  <c r="Q1468" i="1"/>
  <c r="AN1468" i="1"/>
  <c r="W1468" i="1"/>
  <c r="X1468" i="1"/>
  <c r="AF1468" i="1"/>
  <c r="G1468" i="1"/>
  <c r="Y1468" i="1"/>
  <c r="D1468" i="1"/>
  <c r="H1468" i="1"/>
  <c r="AE1468" i="1"/>
  <c r="I1468" i="1"/>
  <c r="AG1468" i="1"/>
  <c r="AM1468" i="1"/>
  <c r="O1468" i="1"/>
  <c r="P1468" i="1"/>
  <c r="J1460" i="1"/>
  <c r="R1460" i="1"/>
  <c r="Z1460" i="1"/>
  <c r="AH1460" i="1"/>
  <c r="K1460" i="1"/>
  <c r="S1460" i="1"/>
  <c r="AA1460" i="1"/>
  <c r="AI1460" i="1"/>
  <c r="L1460" i="1"/>
  <c r="T1460" i="1"/>
  <c r="AB1460" i="1"/>
  <c r="AJ1460" i="1"/>
  <c r="E1460" i="1"/>
  <c r="M1460" i="1"/>
  <c r="U1460" i="1"/>
  <c r="AC1460" i="1"/>
  <c r="AK1460" i="1"/>
  <c r="F1460" i="1"/>
  <c r="N1460" i="1"/>
  <c r="V1460" i="1"/>
  <c r="AD1460" i="1"/>
  <c r="AL1460" i="1"/>
  <c r="H1460" i="1"/>
  <c r="AE1460" i="1"/>
  <c r="I1460" i="1"/>
  <c r="AF1460" i="1"/>
  <c r="D1460" i="1"/>
  <c r="O1460" i="1"/>
  <c r="AG1460" i="1"/>
  <c r="W1460" i="1"/>
  <c r="P1460" i="1"/>
  <c r="AM1460" i="1"/>
  <c r="Q1460" i="1"/>
  <c r="AN1460" i="1"/>
  <c r="G1460" i="1"/>
  <c r="X1460" i="1"/>
  <c r="Y1460" i="1"/>
  <c r="J1452" i="1"/>
  <c r="R1452" i="1"/>
  <c r="Z1452" i="1"/>
  <c r="AH1452" i="1"/>
  <c r="K1452" i="1"/>
  <c r="S1452" i="1"/>
  <c r="AA1452" i="1"/>
  <c r="AI1452" i="1"/>
  <c r="L1452" i="1"/>
  <c r="T1452" i="1"/>
  <c r="AB1452" i="1"/>
  <c r="AJ1452" i="1"/>
  <c r="E1452" i="1"/>
  <c r="M1452" i="1"/>
  <c r="U1452" i="1"/>
  <c r="AC1452" i="1"/>
  <c r="AK1452" i="1"/>
  <c r="F1452" i="1"/>
  <c r="N1452" i="1"/>
  <c r="V1452" i="1"/>
  <c r="AD1452" i="1"/>
  <c r="AL1452" i="1"/>
  <c r="Q1452" i="1"/>
  <c r="AN1452" i="1"/>
  <c r="W1452" i="1"/>
  <c r="AF1452" i="1"/>
  <c r="X1452" i="1"/>
  <c r="I1452" i="1"/>
  <c r="D1452" i="1"/>
  <c r="G1452" i="1"/>
  <c r="Y1452" i="1"/>
  <c r="H1452" i="1"/>
  <c r="AE1452" i="1"/>
  <c r="AG1452" i="1"/>
  <c r="AM1452" i="1"/>
  <c r="O1452" i="1"/>
  <c r="P1452" i="1"/>
  <c r="J1444" i="1"/>
  <c r="R1444" i="1"/>
  <c r="Z1444" i="1"/>
  <c r="AH1444" i="1"/>
  <c r="K1444" i="1"/>
  <c r="S1444" i="1"/>
  <c r="AA1444" i="1"/>
  <c r="AI1444" i="1"/>
  <c r="L1444" i="1"/>
  <c r="T1444" i="1"/>
  <c r="AB1444" i="1"/>
  <c r="AJ1444" i="1"/>
  <c r="E1444" i="1"/>
  <c r="M1444" i="1"/>
  <c r="U1444" i="1"/>
  <c r="AC1444" i="1"/>
  <c r="AK1444" i="1"/>
  <c r="F1444" i="1"/>
  <c r="N1444" i="1"/>
  <c r="V1444" i="1"/>
  <c r="AD1444" i="1"/>
  <c r="AL1444" i="1"/>
  <c r="H1444" i="1"/>
  <c r="AE1444" i="1"/>
  <c r="W1444" i="1"/>
  <c r="I1444" i="1"/>
  <c r="AF1444" i="1"/>
  <c r="O1444" i="1"/>
  <c r="AG1444" i="1"/>
  <c r="P1444" i="1"/>
  <c r="AM1444" i="1"/>
  <c r="Q1444" i="1"/>
  <c r="AN1444" i="1"/>
  <c r="D1444" i="1"/>
  <c r="G1444" i="1"/>
  <c r="X1444" i="1"/>
  <c r="Y1444" i="1"/>
  <c r="J1436" i="1"/>
  <c r="R1436" i="1"/>
  <c r="Z1436" i="1"/>
  <c r="AH1436" i="1"/>
  <c r="K1436" i="1"/>
  <c r="S1436" i="1"/>
  <c r="AA1436" i="1"/>
  <c r="AI1436" i="1"/>
  <c r="L1436" i="1"/>
  <c r="T1436" i="1"/>
  <c r="AB1436" i="1"/>
  <c r="AJ1436" i="1"/>
  <c r="E1436" i="1"/>
  <c r="M1436" i="1"/>
  <c r="U1436" i="1"/>
  <c r="AC1436" i="1"/>
  <c r="AK1436" i="1"/>
  <c r="F1436" i="1"/>
  <c r="N1436" i="1"/>
  <c r="V1436" i="1"/>
  <c r="AD1436" i="1"/>
  <c r="AL1436" i="1"/>
  <c r="Q1436" i="1"/>
  <c r="AN1436" i="1"/>
  <c r="I1436" i="1"/>
  <c r="D1436" i="1"/>
  <c r="W1436" i="1"/>
  <c r="X1436" i="1"/>
  <c r="G1436" i="1"/>
  <c r="Y1436" i="1"/>
  <c r="H1436" i="1"/>
  <c r="AE1436" i="1"/>
  <c r="AF1436" i="1"/>
  <c r="O1436" i="1"/>
  <c r="P1436" i="1"/>
  <c r="AG1436" i="1"/>
  <c r="AM1436" i="1"/>
  <c r="J1428" i="1"/>
  <c r="R1428" i="1"/>
  <c r="Z1428" i="1"/>
  <c r="AH1428" i="1"/>
  <c r="K1428" i="1"/>
  <c r="S1428" i="1"/>
  <c r="AA1428" i="1"/>
  <c r="AI1428" i="1"/>
  <c r="L1428" i="1"/>
  <c r="T1428" i="1"/>
  <c r="AB1428" i="1"/>
  <c r="AJ1428" i="1"/>
  <c r="E1428" i="1"/>
  <c r="M1428" i="1"/>
  <c r="U1428" i="1"/>
  <c r="AC1428" i="1"/>
  <c r="AK1428" i="1"/>
  <c r="F1428" i="1"/>
  <c r="N1428" i="1"/>
  <c r="V1428" i="1"/>
  <c r="AD1428" i="1"/>
  <c r="AL1428" i="1"/>
  <c r="H1428" i="1"/>
  <c r="AE1428" i="1"/>
  <c r="I1428" i="1"/>
  <c r="AF1428" i="1"/>
  <c r="W1428" i="1"/>
  <c r="O1428" i="1"/>
  <c r="AG1428" i="1"/>
  <c r="P1428" i="1"/>
  <c r="AM1428" i="1"/>
  <c r="D1428" i="1"/>
  <c r="Q1428" i="1"/>
  <c r="AN1428" i="1"/>
  <c r="G1428" i="1"/>
  <c r="X1428" i="1"/>
  <c r="Y1428" i="1"/>
  <c r="J1420" i="1"/>
  <c r="R1420" i="1"/>
  <c r="Z1420" i="1"/>
  <c r="AH1420" i="1"/>
  <c r="K1420" i="1"/>
  <c r="S1420" i="1"/>
  <c r="AA1420" i="1"/>
  <c r="AI1420" i="1"/>
  <c r="L1420" i="1"/>
  <c r="T1420" i="1"/>
  <c r="AB1420" i="1"/>
  <c r="AJ1420" i="1"/>
  <c r="E1420" i="1"/>
  <c r="M1420" i="1"/>
  <c r="U1420" i="1"/>
  <c r="AC1420" i="1"/>
  <c r="AK1420" i="1"/>
  <c r="F1420" i="1"/>
  <c r="N1420" i="1"/>
  <c r="V1420" i="1"/>
  <c r="AD1420" i="1"/>
  <c r="AL1420" i="1"/>
  <c r="Q1420" i="1"/>
  <c r="AN1420" i="1"/>
  <c r="AF1420" i="1"/>
  <c r="W1420" i="1"/>
  <c r="I1420" i="1"/>
  <c r="X1420" i="1"/>
  <c r="D1420" i="1"/>
  <c r="G1420" i="1"/>
  <c r="Y1420" i="1"/>
  <c r="H1420" i="1"/>
  <c r="AE1420" i="1"/>
  <c r="O1420" i="1"/>
  <c r="P1420" i="1"/>
  <c r="AG1420" i="1"/>
  <c r="AM1420" i="1"/>
  <c r="J1412" i="1"/>
  <c r="R1412" i="1"/>
  <c r="Z1412" i="1"/>
  <c r="AH1412" i="1"/>
  <c r="K1412" i="1"/>
  <c r="S1412" i="1"/>
  <c r="AA1412" i="1"/>
  <c r="AI1412" i="1"/>
  <c r="L1412" i="1"/>
  <c r="T1412" i="1"/>
  <c r="AB1412" i="1"/>
  <c r="AJ1412" i="1"/>
  <c r="E1412" i="1"/>
  <c r="M1412" i="1"/>
  <c r="U1412" i="1"/>
  <c r="AC1412" i="1"/>
  <c r="AK1412" i="1"/>
  <c r="F1412" i="1"/>
  <c r="N1412" i="1"/>
  <c r="V1412" i="1"/>
  <c r="AD1412" i="1"/>
  <c r="AL1412" i="1"/>
  <c r="H1412" i="1"/>
  <c r="AE1412" i="1"/>
  <c r="I1412" i="1"/>
  <c r="AF1412" i="1"/>
  <c r="O1412" i="1"/>
  <c r="AG1412" i="1"/>
  <c r="P1412" i="1"/>
  <c r="AM1412" i="1"/>
  <c r="Q1412" i="1"/>
  <c r="AN1412" i="1"/>
  <c r="W1412" i="1"/>
  <c r="D1412" i="1"/>
  <c r="X1412" i="1"/>
  <c r="Y1412" i="1"/>
  <c r="G1412" i="1"/>
  <c r="J1404" i="1"/>
  <c r="R1404" i="1"/>
  <c r="Z1404" i="1"/>
  <c r="AH1404" i="1"/>
  <c r="K1404" i="1"/>
  <c r="S1404" i="1"/>
  <c r="AA1404" i="1"/>
  <c r="AI1404" i="1"/>
  <c r="L1404" i="1"/>
  <c r="T1404" i="1"/>
  <c r="AB1404" i="1"/>
  <c r="AJ1404" i="1"/>
  <c r="E1404" i="1"/>
  <c r="M1404" i="1"/>
  <c r="U1404" i="1"/>
  <c r="AC1404" i="1"/>
  <c r="AK1404" i="1"/>
  <c r="F1404" i="1"/>
  <c r="N1404" i="1"/>
  <c r="V1404" i="1"/>
  <c r="AD1404" i="1"/>
  <c r="AL1404" i="1"/>
  <c r="Q1404" i="1"/>
  <c r="AN1404" i="1"/>
  <c r="AF1404" i="1"/>
  <c r="D1404" i="1"/>
  <c r="W1404" i="1"/>
  <c r="X1404" i="1"/>
  <c r="I1404" i="1"/>
  <c r="G1404" i="1"/>
  <c r="Y1404" i="1"/>
  <c r="H1404" i="1"/>
  <c r="AE1404" i="1"/>
  <c r="P1404" i="1"/>
  <c r="O1404" i="1"/>
  <c r="AG1404" i="1"/>
  <c r="AM1404" i="1"/>
  <c r="F1396" i="1"/>
  <c r="N1396" i="1"/>
  <c r="V1396" i="1"/>
  <c r="AD1396" i="1"/>
  <c r="AL1396" i="1"/>
  <c r="G1396" i="1"/>
  <c r="O1396" i="1"/>
  <c r="W1396" i="1"/>
  <c r="AE1396" i="1"/>
  <c r="AM1396" i="1"/>
  <c r="H1396" i="1"/>
  <c r="P1396" i="1"/>
  <c r="X1396" i="1"/>
  <c r="AF1396" i="1"/>
  <c r="AN1396" i="1"/>
  <c r="I1396" i="1"/>
  <c r="Q1396" i="1"/>
  <c r="Y1396" i="1"/>
  <c r="AG1396" i="1"/>
  <c r="J1396" i="1"/>
  <c r="R1396" i="1"/>
  <c r="Z1396" i="1"/>
  <c r="AH1396" i="1"/>
  <c r="M1396" i="1"/>
  <c r="AJ1396" i="1"/>
  <c r="S1396" i="1"/>
  <c r="AK1396" i="1"/>
  <c r="T1396" i="1"/>
  <c r="E1396" i="1"/>
  <c r="U1396" i="1"/>
  <c r="AA1396" i="1"/>
  <c r="AB1396" i="1"/>
  <c r="D1396" i="1"/>
  <c r="AC1396" i="1"/>
  <c r="AI1396" i="1"/>
  <c r="K1396" i="1"/>
  <c r="L1396" i="1"/>
  <c r="J1388" i="1"/>
  <c r="R1388" i="1"/>
  <c r="Z1388" i="1"/>
  <c r="AH1388" i="1"/>
  <c r="K1388" i="1"/>
  <c r="S1388" i="1"/>
  <c r="AA1388" i="1"/>
  <c r="AI1388" i="1"/>
  <c r="L1388" i="1"/>
  <c r="T1388" i="1"/>
  <c r="AB1388" i="1"/>
  <c r="AJ1388" i="1"/>
  <c r="E1388" i="1"/>
  <c r="M1388" i="1"/>
  <c r="U1388" i="1"/>
  <c r="AC1388" i="1"/>
  <c r="AK1388" i="1"/>
  <c r="F1388" i="1"/>
  <c r="N1388" i="1"/>
  <c r="V1388" i="1"/>
  <c r="AD1388" i="1"/>
  <c r="AL1388" i="1"/>
  <c r="I1388" i="1"/>
  <c r="AF1388" i="1"/>
  <c r="X1388" i="1"/>
  <c r="O1388" i="1"/>
  <c r="AG1388" i="1"/>
  <c r="P1388" i="1"/>
  <c r="AM1388" i="1"/>
  <c r="Q1388" i="1"/>
  <c r="AN1388" i="1"/>
  <c r="W1388" i="1"/>
  <c r="D1388" i="1"/>
  <c r="Y1388" i="1"/>
  <c r="G1388" i="1"/>
  <c r="H1388" i="1"/>
  <c r="AE1388" i="1"/>
  <c r="I1380" i="1"/>
  <c r="Q1380" i="1"/>
  <c r="Y1380" i="1"/>
  <c r="J1380" i="1"/>
  <c r="R1380" i="1"/>
  <c r="Z1380" i="1"/>
  <c r="L1380" i="1"/>
  <c r="T1380" i="1"/>
  <c r="AB1380" i="1"/>
  <c r="AJ1380" i="1"/>
  <c r="E1380" i="1"/>
  <c r="P1380" i="1"/>
  <c r="AD1380" i="1"/>
  <c r="AM1380" i="1"/>
  <c r="F1380" i="1"/>
  <c r="S1380" i="1"/>
  <c r="AE1380" i="1"/>
  <c r="AN1380" i="1"/>
  <c r="G1380" i="1"/>
  <c r="U1380" i="1"/>
  <c r="AF1380" i="1"/>
  <c r="H1380" i="1"/>
  <c r="V1380" i="1"/>
  <c r="AG1380" i="1"/>
  <c r="K1380" i="1"/>
  <c r="W1380" i="1"/>
  <c r="AH1380" i="1"/>
  <c r="N1380" i="1"/>
  <c r="D1380" i="1"/>
  <c r="AI1380" i="1"/>
  <c r="O1380" i="1"/>
  <c r="X1380" i="1"/>
  <c r="AA1380" i="1"/>
  <c r="AC1380" i="1"/>
  <c r="AK1380" i="1"/>
  <c r="AL1380" i="1"/>
  <c r="M1380" i="1"/>
  <c r="I1372" i="1"/>
  <c r="Q1372" i="1"/>
  <c r="Y1372" i="1"/>
  <c r="AG1372" i="1"/>
  <c r="J1372" i="1"/>
  <c r="R1372" i="1"/>
  <c r="Z1372" i="1"/>
  <c r="AH1372" i="1"/>
  <c r="K1372" i="1"/>
  <c r="S1372" i="1"/>
  <c r="AA1372" i="1"/>
  <c r="AI1372" i="1"/>
  <c r="L1372" i="1"/>
  <c r="T1372" i="1"/>
  <c r="AB1372" i="1"/>
  <c r="AJ1372" i="1"/>
  <c r="E1372" i="1"/>
  <c r="M1372" i="1"/>
  <c r="U1372" i="1"/>
  <c r="AC1372" i="1"/>
  <c r="AK1372" i="1"/>
  <c r="G1372" i="1"/>
  <c r="AD1372" i="1"/>
  <c r="H1372" i="1"/>
  <c r="AE1372" i="1"/>
  <c r="N1372" i="1"/>
  <c r="AF1372" i="1"/>
  <c r="O1372" i="1"/>
  <c r="AL1372" i="1"/>
  <c r="P1372" i="1"/>
  <c r="AM1372" i="1"/>
  <c r="D1372" i="1"/>
  <c r="F1372" i="1"/>
  <c r="V1372" i="1"/>
  <c r="W1372" i="1"/>
  <c r="AN1372" i="1"/>
  <c r="X1372" i="1"/>
  <c r="I1364" i="1"/>
  <c r="Q1364" i="1"/>
  <c r="Y1364" i="1"/>
  <c r="AG1364" i="1"/>
  <c r="J1364" i="1"/>
  <c r="R1364" i="1"/>
  <c r="Z1364" i="1"/>
  <c r="AH1364" i="1"/>
  <c r="K1364" i="1"/>
  <c r="S1364" i="1"/>
  <c r="AA1364" i="1"/>
  <c r="AI1364" i="1"/>
  <c r="L1364" i="1"/>
  <c r="T1364" i="1"/>
  <c r="AB1364" i="1"/>
  <c r="AJ1364" i="1"/>
  <c r="E1364" i="1"/>
  <c r="M1364" i="1"/>
  <c r="U1364" i="1"/>
  <c r="AC1364" i="1"/>
  <c r="AK1364" i="1"/>
  <c r="P1364" i="1"/>
  <c r="AM1364" i="1"/>
  <c r="V1364" i="1"/>
  <c r="AN1364" i="1"/>
  <c r="W1364" i="1"/>
  <c r="F1364" i="1"/>
  <c r="X1364" i="1"/>
  <c r="G1364" i="1"/>
  <c r="AD1364" i="1"/>
  <c r="H1364" i="1"/>
  <c r="D1364" i="1"/>
  <c r="N1364" i="1"/>
  <c r="O1364" i="1"/>
  <c r="AE1364" i="1"/>
  <c r="AL1364" i="1"/>
  <c r="AF1364" i="1"/>
  <c r="I1356" i="1"/>
  <c r="Q1356" i="1"/>
  <c r="Y1356" i="1"/>
  <c r="AG1356" i="1"/>
  <c r="J1356" i="1"/>
  <c r="R1356" i="1"/>
  <c r="Z1356" i="1"/>
  <c r="AH1356" i="1"/>
  <c r="K1356" i="1"/>
  <c r="S1356" i="1"/>
  <c r="AA1356" i="1"/>
  <c r="AI1356" i="1"/>
  <c r="L1356" i="1"/>
  <c r="T1356" i="1"/>
  <c r="AB1356" i="1"/>
  <c r="AJ1356" i="1"/>
  <c r="E1356" i="1"/>
  <c r="M1356" i="1"/>
  <c r="U1356" i="1"/>
  <c r="AC1356" i="1"/>
  <c r="AK1356" i="1"/>
  <c r="G1356" i="1"/>
  <c r="AD1356" i="1"/>
  <c r="H1356" i="1"/>
  <c r="AE1356" i="1"/>
  <c r="N1356" i="1"/>
  <c r="AF1356" i="1"/>
  <c r="O1356" i="1"/>
  <c r="AL1356" i="1"/>
  <c r="P1356" i="1"/>
  <c r="AM1356" i="1"/>
  <c r="F1356" i="1"/>
  <c r="D1356" i="1"/>
  <c r="V1356" i="1"/>
  <c r="W1356" i="1"/>
  <c r="X1356" i="1"/>
  <c r="AN1356" i="1"/>
  <c r="E1348" i="1"/>
  <c r="M1348" i="1"/>
  <c r="U1348" i="1"/>
  <c r="AC1348" i="1"/>
  <c r="AK1348" i="1"/>
  <c r="F1348" i="1"/>
  <c r="N1348" i="1"/>
  <c r="V1348" i="1"/>
  <c r="AD1348" i="1"/>
  <c r="AL1348" i="1"/>
  <c r="G1348" i="1"/>
  <c r="O1348" i="1"/>
  <c r="W1348" i="1"/>
  <c r="AE1348" i="1"/>
  <c r="AM1348" i="1"/>
  <c r="H1348" i="1"/>
  <c r="P1348" i="1"/>
  <c r="X1348" i="1"/>
  <c r="AF1348" i="1"/>
  <c r="AN1348" i="1"/>
  <c r="I1348" i="1"/>
  <c r="Q1348" i="1"/>
  <c r="Y1348" i="1"/>
  <c r="AG1348" i="1"/>
  <c r="Z1348" i="1"/>
  <c r="AA1348" i="1"/>
  <c r="J1348" i="1"/>
  <c r="AB1348" i="1"/>
  <c r="K1348" i="1"/>
  <c r="AH1348" i="1"/>
  <c r="L1348" i="1"/>
  <c r="AI1348" i="1"/>
  <c r="AJ1348" i="1"/>
  <c r="D1348" i="1"/>
  <c r="R1348" i="1"/>
  <c r="S1348" i="1"/>
  <c r="T1348" i="1"/>
  <c r="E1340" i="1"/>
  <c r="M1340" i="1"/>
  <c r="U1340" i="1"/>
  <c r="AC1340" i="1"/>
  <c r="AK1340" i="1"/>
  <c r="F1340" i="1"/>
  <c r="N1340" i="1"/>
  <c r="V1340" i="1"/>
  <c r="AD1340" i="1"/>
  <c r="AL1340" i="1"/>
  <c r="G1340" i="1"/>
  <c r="O1340" i="1"/>
  <c r="W1340" i="1"/>
  <c r="AE1340" i="1"/>
  <c r="AM1340" i="1"/>
  <c r="H1340" i="1"/>
  <c r="P1340" i="1"/>
  <c r="X1340" i="1"/>
  <c r="AF1340" i="1"/>
  <c r="AN1340" i="1"/>
  <c r="I1340" i="1"/>
  <c r="Q1340" i="1"/>
  <c r="Y1340" i="1"/>
  <c r="AG1340" i="1"/>
  <c r="L1340" i="1"/>
  <c r="AI1340" i="1"/>
  <c r="R1340" i="1"/>
  <c r="AJ1340" i="1"/>
  <c r="S1340" i="1"/>
  <c r="T1340" i="1"/>
  <c r="Z1340" i="1"/>
  <c r="AH1340" i="1"/>
  <c r="D1340" i="1"/>
  <c r="K1340" i="1"/>
  <c r="J1340" i="1"/>
  <c r="AA1340" i="1"/>
  <c r="AB1340" i="1"/>
  <c r="E1332" i="1"/>
  <c r="M1332" i="1"/>
  <c r="U1332" i="1"/>
  <c r="AC1332" i="1"/>
  <c r="AK1332" i="1"/>
  <c r="F1332" i="1"/>
  <c r="N1332" i="1"/>
  <c r="V1332" i="1"/>
  <c r="AD1332" i="1"/>
  <c r="AL1332" i="1"/>
  <c r="G1332" i="1"/>
  <c r="O1332" i="1"/>
  <c r="W1332" i="1"/>
  <c r="AE1332" i="1"/>
  <c r="AM1332" i="1"/>
  <c r="H1332" i="1"/>
  <c r="P1332" i="1"/>
  <c r="X1332" i="1"/>
  <c r="AF1332" i="1"/>
  <c r="AN1332" i="1"/>
  <c r="I1332" i="1"/>
  <c r="Q1332" i="1"/>
  <c r="Y1332" i="1"/>
  <c r="AG1332" i="1"/>
  <c r="Z1332" i="1"/>
  <c r="AA1332" i="1"/>
  <c r="J1332" i="1"/>
  <c r="AB1332" i="1"/>
  <c r="K1332" i="1"/>
  <c r="AH1332" i="1"/>
  <c r="L1332" i="1"/>
  <c r="AI1332" i="1"/>
  <c r="D1332" i="1"/>
  <c r="S1332" i="1"/>
  <c r="R1332" i="1"/>
  <c r="T1332" i="1"/>
  <c r="AJ1332" i="1"/>
  <c r="E1324" i="1"/>
  <c r="M1324" i="1"/>
  <c r="U1324" i="1"/>
  <c r="AC1324" i="1"/>
  <c r="AK1324" i="1"/>
  <c r="F1324" i="1"/>
  <c r="N1324" i="1"/>
  <c r="V1324" i="1"/>
  <c r="AD1324" i="1"/>
  <c r="AL1324" i="1"/>
  <c r="G1324" i="1"/>
  <c r="O1324" i="1"/>
  <c r="W1324" i="1"/>
  <c r="AE1324" i="1"/>
  <c r="AM1324" i="1"/>
  <c r="H1324" i="1"/>
  <c r="P1324" i="1"/>
  <c r="X1324" i="1"/>
  <c r="AF1324" i="1"/>
  <c r="AN1324" i="1"/>
  <c r="I1324" i="1"/>
  <c r="Q1324" i="1"/>
  <c r="Y1324" i="1"/>
  <c r="AG1324" i="1"/>
  <c r="L1324" i="1"/>
  <c r="AI1324" i="1"/>
  <c r="R1324" i="1"/>
  <c r="AJ1324" i="1"/>
  <c r="S1324" i="1"/>
  <c r="T1324" i="1"/>
  <c r="Z1324" i="1"/>
  <c r="D1324" i="1"/>
  <c r="AA1324" i="1"/>
  <c r="J1324" i="1"/>
  <c r="K1324" i="1"/>
  <c r="AB1324" i="1"/>
  <c r="AH1324" i="1"/>
  <c r="I1316" i="1"/>
  <c r="Q1316" i="1"/>
  <c r="Y1316" i="1"/>
  <c r="AG1316" i="1"/>
  <c r="J1316" i="1"/>
  <c r="R1316" i="1"/>
  <c r="Z1316" i="1"/>
  <c r="AH1316" i="1"/>
  <c r="K1316" i="1"/>
  <c r="S1316" i="1"/>
  <c r="AA1316" i="1"/>
  <c r="AI1316" i="1"/>
  <c r="L1316" i="1"/>
  <c r="T1316" i="1"/>
  <c r="AB1316" i="1"/>
  <c r="AJ1316" i="1"/>
  <c r="E1316" i="1"/>
  <c r="M1316" i="1"/>
  <c r="U1316" i="1"/>
  <c r="AC1316" i="1"/>
  <c r="AK1316" i="1"/>
  <c r="H1316" i="1"/>
  <c r="AE1316" i="1"/>
  <c r="N1316" i="1"/>
  <c r="AF1316" i="1"/>
  <c r="O1316" i="1"/>
  <c r="AL1316" i="1"/>
  <c r="P1316" i="1"/>
  <c r="AM1316" i="1"/>
  <c r="V1316" i="1"/>
  <c r="AN1316" i="1"/>
  <c r="G1316" i="1"/>
  <c r="W1316" i="1"/>
  <c r="X1316" i="1"/>
  <c r="D1316" i="1"/>
  <c r="AD1316" i="1"/>
  <c r="F1316" i="1"/>
  <c r="I1308" i="1"/>
  <c r="Q1308" i="1"/>
  <c r="Y1308" i="1"/>
  <c r="AG1308" i="1"/>
  <c r="J1308" i="1"/>
  <c r="R1308" i="1"/>
  <c r="Z1308" i="1"/>
  <c r="AH1308" i="1"/>
  <c r="K1308" i="1"/>
  <c r="S1308" i="1"/>
  <c r="AA1308" i="1"/>
  <c r="AI1308" i="1"/>
  <c r="L1308" i="1"/>
  <c r="T1308" i="1"/>
  <c r="AB1308" i="1"/>
  <c r="AJ1308" i="1"/>
  <c r="E1308" i="1"/>
  <c r="M1308" i="1"/>
  <c r="U1308" i="1"/>
  <c r="AC1308" i="1"/>
  <c r="AK1308" i="1"/>
  <c r="V1308" i="1"/>
  <c r="AN1308" i="1"/>
  <c r="W1308" i="1"/>
  <c r="F1308" i="1"/>
  <c r="X1308" i="1"/>
  <c r="G1308" i="1"/>
  <c r="AD1308" i="1"/>
  <c r="H1308" i="1"/>
  <c r="AE1308" i="1"/>
  <c r="O1308" i="1"/>
  <c r="P1308" i="1"/>
  <c r="AF1308" i="1"/>
  <c r="D1308" i="1"/>
  <c r="AL1308" i="1"/>
  <c r="AM1308" i="1"/>
  <c r="N1308" i="1"/>
  <c r="I1300" i="1"/>
  <c r="Q1300" i="1"/>
  <c r="Y1300" i="1"/>
  <c r="AG1300" i="1"/>
  <c r="J1300" i="1"/>
  <c r="R1300" i="1"/>
  <c r="Z1300" i="1"/>
  <c r="AH1300" i="1"/>
  <c r="K1300" i="1"/>
  <c r="S1300" i="1"/>
  <c r="AA1300" i="1"/>
  <c r="AI1300" i="1"/>
  <c r="L1300" i="1"/>
  <c r="T1300" i="1"/>
  <c r="AB1300" i="1"/>
  <c r="AJ1300" i="1"/>
  <c r="E1300" i="1"/>
  <c r="M1300" i="1"/>
  <c r="U1300" i="1"/>
  <c r="AC1300" i="1"/>
  <c r="AK1300" i="1"/>
  <c r="H1300" i="1"/>
  <c r="AE1300" i="1"/>
  <c r="N1300" i="1"/>
  <c r="AF1300" i="1"/>
  <c r="O1300" i="1"/>
  <c r="AL1300" i="1"/>
  <c r="P1300" i="1"/>
  <c r="AM1300" i="1"/>
  <c r="V1300" i="1"/>
  <c r="AN1300" i="1"/>
  <c r="W1300" i="1"/>
  <c r="X1300" i="1"/>
  <c r="AD1300" i="1"/>
  <c r="D1300" i="1"/>
  <c r="F1300" i="1"/>
  <c r="G1300" i="1"/>
  <c r="I1292" i="1"/>
  <c r="Q1292" i="1"/>
  <c r="Y1292" i="1"/>
  <c r="AG1292" i="1"/>
  <c r="J1292" i="1"/>
  <c r="R1292" i="1"/>
  <c r="Z1292" i="1"/>
  <c r="AH1292" i="1"/>
  <c r="K1292" i="1"/>
  <c r="S1292" i="1"/>
  <c r="AA1292" i="1"/>
  <c r="AI1292" i="1"/>
  <c r="L1292" i="1"/>
  <c r="T1292" i="1"/>
  <c r="AB1292" i="1"/>
  <c r="AJ1292" i="1"/>
  <c r="E1292" i="1"/>
  <c r="M1292" i="1"/>
  <c r="U1292" i="1"/>
  <c r="AC1292" i="1"/>
  <c r="AK1292" i="1"/>
  <c r="V1292" i="1"/>
  <c r="AN1292" i="1"/>
  <c r="W1292" i="1"/>
  <c r="F1292" i="1"/>
  <c r="X1292" i="1"/>
  <c r="G1292" i="1"/>
  <c r="AD1292" i="1"/>
  <c r="H1292" i="1"/>
  <c r="AE1292" i="1"/>
  <c r="P1292" i="1"/>
  <c r="AF1292" i="1"/>
  <c r="AL1292" i="1"/>
  <c r="D1292" i="1"/>
  <c r="AM1292" i="1"/>
  <c r="N1292" i="1"/>
  <c r="O1292" i="1"/>
  <c r="I1284" i="1"/>
  <c r="Q1284" i="1"/>
  <c r="Y1284" i="1"/>
  <c r="AG1284" i="1"/>
  <c r="J1284" i="1"/>
  <c r="R1284" i="1"/>
  <c r="Z1284" i="1"/>
  <c r="AH1284" i="1"/>
  <c r="K1284" i="1"/>
  <c r="S1284" i="1"/>
  <c r="AA1284" i="1"/>
  <c r="AI1284" i="1"/>
  <c r="L1284" i="1"/>
  <c r="T1284" i="1"/>
  <c r="AB1284" i="1"/>
  <c r="AJ1284" i="1"/>
  <c r="E1284" i="1"/>
  <c r="M1284" i="1"/>
  <c r="U1284" i="1"/>
  <c r="AC1284" i="1"/>
  <c r="AK1284" i="1"/>
  <c r="H1284" i="1"/>
  <c r="AE1284" i="1"/>
  <c r="N1284" i="1"/>
  <c r="AF1284" i="1"/>
  <c r="O1284" i="1"/>
  <c r="AL1284" i="1"/>
  <c r="P1284" i="1"/>
  <c r="AM1284" i="1"/>
  <c r="V1284" i="1"/>
  <c r="AN1284" i="1"/>
  <c r="X1284" i="1"/>
  <c r="AD1284" i="1"/>
  <c r="D1284" i="1"/>
  <c r="F1284" i="1"/>
  <c r="G1284" i="1"/>
  <c r="W1284" i="1"/>
  <c r="E1276" i="1"/>
  <c r="M1276" i="1"/>
  <c r="U1276" i="1"/>
  <c r="AC1276" i="1"/>
  <c r="AK1276" i="1"/>
  <c r="F1276" i="1"/>
  <c r="N1276" i="1"/>
  <c r="V1276" i="1"/>
  <c r="AD1276" i="1"/>
  <c r="AL1276" i="1"/>
  <c r="G1276" i="1"/>
  <c r="O1276" i="1"/>
  <c r="W1276" i="1"/>
  <c r="AE1276" i="1"/>
  <c r="AM1276" i="1"/>
  <c r="H1276" i="1"/>
  <c r="P1276" i="1"/>
  <c r="X1276" i="1"/>
  <c r="AF1276" i="1"/>
  <c r="AN1276" i="1"/>
  <c r="I1276" i="1"/>
  <c r="Q1276" i="1"/>
  <c r="Y1276" i="1"/>
  <c r="AG1276" i="1"/>
  <c r="AA1276" i="1"/>
  <c r="J1276" i="1"/>
  <c r="AB1276" i="1"/>
  <c r="K1276" i="1"/>
  <c r="AH1276" i="1"/>
  <c r="L1276" i="1"/>
  <c r="AI1276" i="1"/>
  <c r="R1276" i="1"/>
  <c r="AJ1276" i="1"/>
  <c r="Z1276" i="1"/>
  <c r="S1276" i="1"/>
  <c r="D1276" i="1"/>
  <c r="T1276" i="1"/>
  <c r="E1268" i="1"/>
  <c r="M1268" i="1"/>
  <c r="U1268" i="1"/>
  <c r="AC1268" i="1"/>
  <c r="AK1268" i="1"/>
  <c r="F1268" i="1"/>
  <c r="N1268" i="1"/>
  <c r="V1268" i="1"/>
  <c r="AD1268" i="1"/>
  <c r="AL1268" i="1"/>
  <c r="G1268" i="1"/>
  <c r="O1268" i="1"/>
  <c r="W1268" i="1"/>
  <c r="AE1268" i="1"/>
  <c r="AM1268" i="1"/>
  <c r="H1268" i="1"/>
  <c r="P1268" i="1"/>
  <c r="X1268" i="1"/>
  <c r="AF1268" i="1"/>
  <c r="AN1268" i="1"/>
  <c r="I1268" i="1"/>
  <c r="Q1268" i="1"/>
  <c r="Y1268" i="1"/>
  <c r="AG1268" i="1"/>
  <c r="J1268" i="1"/>
  <c r="AB1268" i="1"/>
  <c r="K1268" i="1"/>
  <c r="AH1268" i="1"/>
  <c r="L1268" i="1"/>
  <c r="AI1268" i="1"/>
  <c r="R1268" i="1"/>
  <c r="AJ1268" i="1"/>
  <c r="S1268" i="1"/>
  <c r="T1268" i="1"/>
  <c r="Z1268" i="1"/>
  <c r="D1268" i="1"/>
  <c r="AA1268" i="1"/>
  <c r="E1260" i="1"/>
  <c r="M1260" i="1"/>
  <c r="U1260" i="1"/>
  <c r="AC1260" i="1"/>
  <c r="AK1260" i="1"/>
  <c r="F1260" i="1"/>
  <c r="N1260" i="1"/>
  <c r="V1260" i="1"/>
  <c r="AD1260" i="1"/>
  <c r="AL1260" i="1"/>
  <c r="G1260" i="1"/>
  <c r="O1260" i="1"/>
  <c r="W1260" i="1"/>
  <c r="AE1260" i="1"/>
  <c r="AM1260" i="1"/>
  <c r="H1260" i="1"/>
  <c r="P1260" i="1"/>
  <c r="X1260" i="1"/>
  <c r="AF1260" i="1"/>
  <c r="AN1260" i="1"/>
  <c r="I1260" i="1"/>
  <c r="Q1260" i="1"/>
  <c r="Y1260" i="1"/>
  <c r="AG1260" i="1"/>
  <c r="S1260" i="1"/>
  <c r="T1260" i="1"/>
  <c r="Z1260" i="1"/>
  <c r="AA1260" i="1"/>
  <c r="J1260" i="1"/>
  <c r="AB1260" i="1"/>
  <c r="AJ1260" i="1"/>
  <c r="R1260" i="1"/>
  <c r="D1260" i="1"/>
  <c r="AH1260" i="1"/>
  <c r="K1260" i="1"/>
  <c r="L1260" i="1"/>
  <c r="AI1260" i="1"/>
  <c r="I1252" i="1"/>
  <c r="Q1252" i="1"/>
  <c r="Y1252" i="1"/>
  <c r="AG1252" i="1"/>
  <c r="J1252" i="1"/>
  <c r="R1252" i="1"/>
  <c r="Z1252" i="1"/>
  <c r="AH1252" i="1"/>
  <c r="K1252" i="1"/>
  <c r="S1252" i="1"/>
  <c r="AA1252" i="1"/>
  <c r="AI1252" i="1"/>
  <c r="L1252" i="1"/>
  <c r="T1252" i="1"/>
  <c r="AB1252" i="1"/>
  <c r="AJ1252" i="1"/>
  <c r="E1252" i="1"/>
  <c r="M1252" i="1"/>
  <c r="U1252" i="1"/>
  <c r="AC1252" i="1"/>
  <c r="AK1252" i="1"/>
  <c r="O1252" i="1"/>
  <c r="AL1252" i="1"/>
  <c r="P1252" i="1"/>
  <c r="AM1252" i="1"/>
  <c r="V1252" i="1"/>
  <c r="AN1252" i="1"/>
  <c r="W1252" i="1"/>
  <c r="F1252" i="1"/>
  <c r="X1252" i="1"/>
  <c r="H1252" i="1"/>
  <c r="N1252" i="1"/>
  <c r="AD1252" i="1"/>
  <c r="AE1252" i="1"/>
  <c r="AF1252" i="1"/>
  <c r="D1252" i="1"/>
  <c r="G1252" i="1"/>
  <c r="I1244" i="1"/>
  <c r="Q1244" i="1"/>
  <c r="Y1244" i="1"/>
  <c r="AG1244" i="1"/>
  <c r="J1244" i="1"/>
  <c r="R1244" i="1"/>
  <c r="Z1244" i="1"/>
  <c r="AH1244" i="1"/>
  <c r="K1244" i="1"/>
  <c r="S1244" i="1"/>
  <c r="AA1244" i="1"/>
  <c r="AI1244" i="1"/>
  <c r="L1244" i="1"/>
  <c r="T1244" i="1"/>
  <c r="AB1244" i="1"/>
  <c r="AJ1244" i="1"/>
  <c r="E1244" i="1"/>
  <c r="M1244" i="1"/>
  <c r="U1244" i="1"/>
  <c r="AC1244" i="1"/>
  <c r="AK1244" i="1"/>
  <c r="F1244" i="1"/>
  <c r="X1244" i="1"/>
  <c r="G1244" i="1"/>
  <c r="AD1244" i="1"/>
  <c r="H1244" i="1"/>
  <c r="AE1244" i="1"/>
  <c r="N1244" i="1"/>
  <c r="AF1244" i="1"/>
  <c r="O1244" i="1"/>
  <c r="AL1244" i="1"/>
  <c r="P1244" i="1"/>
  <c r="V1244" i="1"/>
  <c r="W1244" i="1"/>
  <c r="AM1244" i="1"/>
  <c r="AN1244" i="1"/>
  <c r="D1244" i="1"/>
  <c r="I1236" i="1"/>
  <c r="Q1236" i="1"/>
  <c r="Y1236" i="1"/>
  <c r="AG1236" i="1"/>
  <c r="J1236" i="1"/>
  <c r="R1236" i="1"/>
  <c r="Z1236" i="1"/>
  <c r="AH1236" i="1"/>
  <c r="K1236" i="1"/>
  <c r="S1236" i="1"/>
  <c r="AA1236" i="1"/>
  <c r="AI1236" i="1"/>
  <c r="L1236" i="1"/>
  <c r="T1236" i="1"/>
  <c r="AB1236" i="1"/>
  <c r="AJ1236" i="1"/>
  <c r="E1236" i="1"/>
  <c r="M1236" i="1"/>
  <c r="U1236" i="1"/>
  <c r="AC1236" i="1"/>
  <c r="AK1236" i="1"/>
  <c r="O1236" i="1"/>
  <c r="AL1236" i="1"/>
  <c r="P1236" i="1"/>
  <c r="AM1236" i="1"/>
  <c r="V1236" i="1"/>
  <c r="AN1236" i="1"/>
  <c r="W1236" i="1"/>
  <c r="F1236" i="1"/>
  <c r="X1236" i="1"/>
  <c r="N1236" i="1"/>
  <c r="AD1236" i="1"/>
  <c r="AE1236" i="1"/>
  <c r="AF1236" i="1"/>
  <c r="G1236" i="1"/>
  <c r="D1236" i="1"/>
  <c r="H1236" i="1"/>
  <c r="I1204" i="1"/>
  <c r="Q1204" i="1"/>
  <c r="Y1204" i="1"/>
  <c r="AG1204" i="1"/>
  <c r="J1204" i="1"/>
  <c r="R1204" i="1"/>
  <c r="Z1204" i="1"/>
  <c r="AH1204" i="1"/>
  <c r="K1204" i="1"/>
  <c r="S1204" i="1"/>
  <c r="AA1204" i="1"/>
  <c r="AI1204" i="1"/>
  <c r="L1204" i="1"/>
  <c r="T1204" i="1"/>
  <c r="AB1204" i="1"/>
  <c r="AJ1204" i="1"/>
  <c r="E1204" i="1"/>
  <c r="M1204" i="1"/>
  <c r="U1204" i="1"/>
  <c r="AC1204" i="1"/>
  <c r="AK1204" i="1"/>
  <c r="P1204" i="1"/>
  <c r="AM1204" i="1"/>
  <c r="V1204" i="1"/>
  <c r="AN1204" i="1"/>
  <c r="W1204" i="1"/>
  <c r="F1204" i="1"/>
  <c r="X1204" i="1"/>
  <c r="G1204" i="1"/>
  <c r="AD1204" i="1"/>
  <c r="H1204" i="1"/>
  <c r="D1204" i="1"/>
  <c r="N1204" i="1"/>
  <c r="AL1204" i="1"/>
  <c r="O1204" i="1"/>
  <c r="AE1204" i="1"/>
  <c r="AF1204" i="1"/>
  <c r="I1196" i="1"/>
  <c r="Q1196" i="1"/>
  <c r="Y1196" i="1"/>
  <c r="AG1196" i="1"/>
  <c r="J1196" i="1"/>
  <c r="R1196" i="1"/>
  <c r="Z1196" i="1"/>
  <c r="AH1196" i="1"/>
  <c r="K1196" i="1"/>
  <c r="S1196" i="1"/>
  <c r="AA1196" i="1"/>
  <c r="AI1196" i="1"/>
  <c r="L1196" i="1"/>
  <c r="T1196" i="1"/>
  <c r="AB1196" i="1"/>
  <c r="AJ1196" i="1"/>
  <c r="E1196" i="1"/>
  <c r="M1196" i="1"/>
  <c r="U1196" i="1"/>
  <c r="AC1196" i="1"/>
  <c r="AK1196" i="1"/>
  <c r="G1196" i="1"/>
  <c r="AD1196" i="1"/>
  <c r="H1196" i="1"/>
  <c r="AE1196" i="1"/>
  <c r="N1196" i="1"/>
  <c r="AF1196" i="1"/>
  <c r="O1196" i="1"/>
  <c r="AL1196" i="1"/>
  <c r="P1196" i="1"/>
  <c r="AM1196" i="1"/>
  <c r="F1196" i="1"/>
  <c r="D1196" i="1"/>
  <c r="V1196" i="1"/>
  <c r="W1196" i="1"/>
  <c r="X1196" i="1"/>
  <c r="AN1196" i="1"/>
  <c r="E1188" i="1"/>
  <c r="M1188" i="1"/>
  <c r="U1188" i="1"/>
  <c r="AC1188" i="1"/>
  <c r="AK1188" i="1"/>
  <c r="F1188" i="1"/>
  <c r="N1188" i="1"/>
  <c r="V1188" i="1"/>
  <c r="AD1188" i="1"/>
  <c r="AL1188" i="1"/>
  <c r="G1188" i="1"/>
  <c r="O1188" i="1"/>
  <c r="W1188" i="1"/>
  <c r="AE1188" i="1"/>
  <c r="AM1188" i="1"/>
  <c r="H1188" i="1"/>
  <c r="P1188" i="1"/>
  <c r="X1188" i="1"/>
  <c r="AF1188" i="1"/>
  <c r="AN1188" i="1"/>
  <c r="I1188" i="1"/>
  <c r="Q1188" i="1"/>
  <c r="Y1188" i="1"/>
  <c r="AG1188" i="1"/>
  <c r="Z1188" i="1"/>
  <c r="AA1188" i="1"/>
  <c r="J1188" i="1"/>
  <c r="AB1188" i="1"/>
  <c r="K1188" i="1"/>
  <c r="AH1188" i="1"/>
  <c r="L1188" i="1"/>
  <c r="AI1188" i="1"/>
  <c r="AJ1188" i="1"/>
  <c r="R1188" i="1"/>
  <c r="D1188" i="1"/>
  <c r="S1188" i="1"/>
  <c r="T1188" i="1"/>
  <c r="E1180" i="1"/>
  <c r="M1180" i="1"/>
  <c r="U1180" i="1"/>
  <c r="AC1180" i="1"/>
  <c r="AK1180" i="1"/>
  <c r="F1180" i="1"/>
  <c r="N1180" i="1"/>
  <c r="V1180" i="1"/>
  <c r="AD1180" i="1"/>
  <c r="AL1180" i="1"/>
  <c r="G1180" i="1"/>
  <c r="O1180" i="1"/>
  <c r="W1180" i="1"/>
  <c r="AE1180" i="1"/>
  <c r="AM1180" i="1"/>
  <c r="H1180" i="1"/>
  <c r="P1180" i="1"/>
  <c r="X1180" i="1"/>
  <c r="AF1180" i="1"/>
  <c r="AN1180" i="1"/>
  <c r="I1180" i="1"/>
  <c r="Q1180" i="1"/>
  <c r="Y1180" i="1"/>
  <c r="AG1180" i="1"/>
  <c r="L1180" i="1"/>
  <c r="AI1180" i="1"/>
  <c r="R1180" i="1"/>
  <c r="AJ1180" i="1"/>
  <c r="S1180" i="1"/>
  <c r="T1180" i="1"/>
  <c r="Z1180" i="1"/>
  <c r="AH1180" i="1"/>
  <c r="K1180" i="1"/>
  <c r="AA1180" i="1"/>
  <c r="D1180" i="1"/>
  <c r="J1180" i="1"/>
  <c r="AB1180" i="1"/>
  <c r="E1172" i="1"/>
  <c r="M1172" i="1"/>
  <c r="U1172" i="1"/>
  <c r="AC1172" i="1"/>
  <c r="AK1172" i="1"/>
  <c r="F1172" i="1"/>
  <c r="N1172" i="1"/>
  <c r="V1172" i="1"/>
  <c r="AD1172" i="1"/>
  <c r="AL1172" i="1"/>
  <c r="G1172" i="1"/>
  <c r="O1172" i="1"/>
  <c r="W1172" i="1"/>
  <c r="AE1172" i="1"/>
  <c r="AM1172" i="1"/>
  <c r="H1172" i="1"/>
  <c r="P1172" i="1"/>
  <c r="X1172" i="1"/>
  <c r="AF1172" i="1"/>
  <c r="AN1172" i="1"/>
  <c r="I1172" i="1"/>
  <c r="Q1172" i="1"/>
  <c r="Y1172" i="1"/>
  <c r="AG1172" i="1"/>
  <c r="Z1172" i="1"/>
  <c r="AA1172" i="1"/>
  <c r="J1172" i="1"/>
  <c r="AB1172" i="1"/>
  <c r="K1172" i="1"/>
  <c r="AH1172" i="1"/>
  <c r="L1172" i="1"/>
  <c r="AI1172" i="1"/>
  <c r="S1172" i="1"/>
  <c r="D1172" i="1"/>
  <c r="T1172" i="1"/>
  <c r="R1172" i="1"/>
  <c r="AJ1172" i="1"/>
  <c r="E1164" i="1"/>
  <c r="M1164" i="1"/>
  <c r="U1164" i="1"/>
  <c r="AC1164" i="1"/>
  <c r="AK1164" i="1"/>
  <c r="F1164" i="1"/>
  <c r="N1164" i="1"/>
  <c r="V1164" i="1"/>
  <c r="AD1164" i="1"/>
  <c r="AL1164" i="1"/>
  <c r="G1164" i="1"/>
  <c r="O1164" i="1"/>
  <c r="W1164" i="1"/>
  <c r="AE1164" i="1"/>
  <c r="AM1164" i="1"/>
  <c r="H1164" i="1"/>
  <c r="P1164" i="1"/>
  <c r="X1164" i="1"/>
  <c r="AF1164" i="1"/>
  <c r="AN1164" i="1"/>
  <c r="I1164" i="1"/>
  <c r="Q1164" i="1"/>
  <c r="Y1164" i="1"/>
  <c r="AG1164" i="1"/>
  <c r="L1164" i="1"/>
  <c r="AI1164" i="1"/>
  <c r="R1164" i="1"/>
  <c r="AJ1164" i="1"/>
  <c r="S1164" i="1"/>
  <c r="T1164" i="1"/>
  <c r="Z1164" i="1"/>
  <c r="AA1164" i="1"/>
  <c r="D1164" i="1"/>
  <c r="AB1164" i="1"/>
  <c r="J1164" i="1"/>
  <c r="K1164" i="1"/>
  <c r="AH1164" i="1"/>
  <c r="E1156" i="1"/>
  <c r="M1156" i="1"/>
  <c r="U1156" i="1"/>
  <c r="AC1156" i="1"/>
  <c r="AK1156" i="1"/>
  <c r="F1156" i="1"/>
  <c r="N1156" i="1"/>
  <c r="V1156" i="1"/>
  <c r="AD1156" i="1"/>
  <c r="AL1156" i="1"/>
  <c r="G1156" i="1"/>
  <c r="O1156" i="1"/>
  <c r="W1156" i="1"/>
  <c r="AE1156" i="1"/>
  <c r="AM1156" i="1"/>
  <c r="H1156" i="1"/>
  <c r="P1156" i="1"/>
  <c r="X1156" i="1"/>
  <c r="AF1156" i="1"/>
  <c r="AN1156" i="1"/>
  <c r="I1156" i="1"/>
  <c r="Q1156" i="1"/>
  <c r="Y1156" i="1"/>
  <c r="AG1156" i="1"/>
  <c r="Z1156" i="1"/>
  <c r="AA1156" i="1"/>
  <c r="J1156" i="1"/>
  <c r="AB1156" i="1"/>
  <c r="K1156" i="1"/>
  <c r="AH1156" i="1"/>
  <c r="L1156" i="1"/>
  <c r="AI1156" i="1"/>
  <c r="T1156" i="1"/>
  <c r="D1156" i="1"/>
  <c r="AJ1156" i="1"/>
  <c r="R1156" i="1"/>
  <c r="S1156" i="1"/>
  <c r="E1148" i="1"/>
  <c r="M1148" i="1"/>
  <c r="U1148" i="1"/>
  <c r="AC1148" i="1"/>
  <c r="AK1148" i="1"/>
  <c r="F1148" i="1"/>
  <c r="N1148" i="1"/>
  <c r="V1148" i="1"/>
  <c r="AD1148" i="1"/>
  <c r="AL1148" i="1"/>
  <c r="G1148" i="1"/>
  <c r="O1148" i="1"/>
  <c r="W1148" i="1"/>
  <c r="AE1148" i="1"/>
  <c r="AM1148" i="1"/>
  <c r="H1148" i="1"/>
  <c r="P1148" i="1"/>
  <c r="X1148" i="1"/>
  <c r="AF1148" i="1"/>
  <c r="AN1148" i="1"/>
  <c r="I1148" i="1"/>
  <c r="Q1148" i="1"/>
  <c r="Y1148" i="1"/>
  <c r="AG1148" i="1"/>
  <c r="L1148" i="1"/>
  <c r="AI1148" i="1"/>
  <c r="R1148" i="1"/>
  <c r="AJ1148" i="1"/>
  <c r="S1148" i="1"/>
  <c r="T1148" i="1"/>
  <c r="Z1148" i="1"/>
  <c r="AB1148" i="1"/>
  <c r="D1148" i="1"/>
  <c r="J1148" i="1"/>
  <c r="K1148" i="1"/>
  <c r="AA1148" i="1"/>
  <c r="AH1148" i="1"/>
  <c r="I1140" i="1"/>
  <c r="Q1140" i="1"/>
  <c r="Y1140" i="1"/>
  <c r="AG1140" i="1"/>
  <c r="J1140" i="1"/>
  <c r="R1140" i="1"/>
  <c r="Z1140" i="1"/>
  <c r="AH1140" i="1"/>
  <c r="K1140" i="1"/>
  <c r="S1140" i="1"/>
  <c r="AA1140" i="1"/>
  <c r="AI1140" i="1"/>
  <c r="L1140" i="1"/>
  <c r="T1140" i="1"/>
  <c r="AB1140" i="1"/>
  <c r="AJ1140" i="1"/>
  <c r="E1140" i="1"/>
  <c r="M1140" i="1"/>
  <c r="U1140" i="1"/>
  <c r="AC1140" i="1"/>
  <c r="AK1140" i="1"/>
  <c r="H1140" i="1"/>
  <c r="AE1140" i="1"/>
  <c r="N1140" i="1"/>
  <c r="AF1140" i="1"/>
  <c r="O1140" i="1"/>
  <c r="AL1140" i="1"/>
  <c r="P1140" i="1"/>
  <c r="AM1140" i="1"/>
  <c r="V1140" i="1"/>
  <c r="AN1140" i="1"/>
  <c r="W1140" i="1"/>
  <c r="F1140" i="1"/>
  <c r="X1140" i="1"/>
  <c r="AD1140" i="1"/>
  <c r="D1140" i="1"/>
  <c r="G1140" i="1"/>
  <c r="I1132" i="1"/>
  <c r="Q1132" i="1"/>
  <c r="Y1132" i="1"/>
  <c r="AG1132" i="1"/>
  <c r="J1132" i="1"/>
  <c r="R1132" i="1"/>
  <c r="Z1132" i="1"/>
  <c r="AH1132" i="1"/>
  <c r="K1132" i="1"/>
  <c r="S1132" i="1"/>
  <c r="AA1132" i="1"/>
  <c r="AI1132" i="1"/>
  <c r="L1132" i="1"/>
  <c r="T1132" i="1"/>
  <c r="AB1132" i="1"/>
  <c r="AJ1132" i="1"/>
  <c r="E1132" i="1"/>
  <c r="M1132" i="1"/>
  <c r="U1132" i="1"/>
  <c r="AC1132" i="1"/>
  <c r="AK1132" i="1"/>
  <c r="V1132" i="1"/>
  <c r="AN1132" i="1"/>
  <c r="W1132" i="1"/>
  <c r="F1132" i="1"/>
  <c r="X1132" i="1"/>
  <c r="G1132" i="1"/>
  <c r="AD1132" i="1"/>
  <c r="H1132" i="1"/>
  <c r="AE1132" i="1"/>
  <c r="P1132" i="1"/>
  <c r="AF1132" i="1"/>
  <c r="AL1132" i="1"/>
  <c r="D1132" i="1"/>
  <c r="AM1132" i="1"/>
  <c r="N1132" i="1"/>
  <c r="O1132" i="1"/>
  <c r="I1124" i="1"/>
  <c r="Q1124" i="1"/>
  <c r="Y1124" i="1"/>
  <c r="AG1124" i="1"/>
  <c r="J1124" i="1"/>
  <c r="R1124" i="1"/>
  <c r="Z1124" i="1"/>
  <c r="AH1124" i="1"/>
  <c r="K1124" i="1"/>
  <c r="S1124" i="1"/>
  <c r="AA1124" i="1"/>
  <c r="AI1124" i="1"/>
  <c r="L1124" i="1"/>
  <c r="T1124" i="1"/>
  <c r="AB1124" i="1"/>
  <c r="AJ1124" i="1"/>
  <c r="E1124" i="1"/>
  <c r="M1124" i="1"/>
  <c r="U1124" i="1"/>
  <c r="AC1124" i="1"/>
  <c r="AK1124" i="1"/>
  <c r="H1124" i="1"/>
  <c r="AE1124" i="1"/>
  <c r="N1124" i="1"/>
  <c r="AF1124" i="1"/>
  <c r="O1124" i="1"/>
  <c r="AL1124" i="1"/>
  <c r="P1124" i="1"/>
  <c r="AM1124" i="1"/>
  <c r="V1124" i="1"/>
  <c r="AN1124" i="1"/>
  <c r="X1124" i="1"/>
  <c r="AD1124" i="1"/>
  <c r="D1124" i="1"/>
  <c r="F1124" i="1"/>
  <c r="G1124" i="1"/>
  <c r="W1124" i="1"/>
  <c r="I1116" i="1"/>
  <c r="Q1116" i="1"/>
  <c r="Y1116" i="1"/>
  <c r="AG1116" i="1"/>
  <c r="J1116" i="1"/>
  <c r="R1116" i="1"/>
  <c r="Z1116" i="1"/>
  <c r="AH1116" i="1"/>
  <c r="K1116" i="1"/>
  <c r="S1116" i="1"/>
  <c r="AA1116" i="1"/>
  <c r="AI1116" i="1"/>
  <c r="L1116" i="1"/>
  <c r="T1116" i="1"/>
  <c r="AB1116" i="1"/>
  <c r="AJ1116" i="1"/>
  <c r="E1116" i="1"/>
  <c r="M1116" i="1"/>
  <c r="U1116" i="1"/>
  <c r="AC1116" i="1"/>
  <c r="AK1116" i="1"/>
  <c r="V1116" i="1"/>
  <c r="AN1116" i="1"/>
  <c r="W1116" i="1"/>
  <c r="F1116" i="1"/>
  <c r="X1116" i="1"/>
  <c r="G1116" i="1"/>
  <c r="AD1116" i="1"/>
  <c r="H1116" i="1"/>
  <c r="AE1116" i="1"/>
  <c r="AF1116" i="1"/>
  <c r="AL1116" i="1"/>
  <c r="AM1116" i="1"/>
  <c r="D1116" i="1"/>
  <c r="N1116" i="1"/>
  <c r="O1116" i="1"/>
  <c r="P1116" i="1"/>
  <c r="I1108" i="1"/>
  <c r="Q1108" i="1"/>
  <c r="Y1108" i="1"/>
  <c r="AG1108" i="1"/>
  <c r="J1108" i="1"/>
  <c r="R1108" i="1"/>
  <c r="Z1108" i="1"/>
  <c r="AH1108" i="1"/>
  <c r="K1108" i="1"/>
  <c r="S1108" i="1"/>
  <c r="AA1108" i="1"/>
  <c r="AI1108" i="1"/>
  <c r="L1108" i="1"/>
  <c r="T1108" i="1"/>
  <c r="AB1108" i="1"/>
  <c r="AJ1108" i="1"/>
  <c r="E1108" i="1"/>
  <c r="M1108" i="1"/>
  <c r="U1108" i="1"/>
  <c r="AC1108" i="1"/>
  <c r="AK1108" i="1"/>
  <c r="H1108" i="1"/>
  <c r="AE1108" i="1"/>
  <c r="N1108" i="1"/>
  <c r="AF1108" i="1"/>
  <c r="O1108" i="1"/>
  <c r="AL1108" i="1"/>
  <c r="P1108" i="1"/>
  <c r="AM1108" i="1"/>
  <c r="V1108" i="1"/>
  <c r="AN1108" i="1"/>
  <c r="AD1108" i="1"/>
  <c r="D1108" i="1"/>
  <c r="G1108" i="1"/>
  <c r="F1108" i="1"/>
  <c r="W1108" i="1"/>
  <c r="X1108" i="1"/>
  <c r="I1100" i="1"/>
  <c r="Q1100" i="1"/>
  <c r="Y1100" i="1"/>
  <c r="AG1100" i="1"/>
  <c r="J1100" i="1"/>
  <c r="R1100" i="1"/>
  <c r="Z1100" i="1"/>
  <c r="AH1100" i="1"/>
  <c r="K1100" i="1"/>
  <c r="S1100" i="1"/>
  <c r="AA1100" i="1"/>
  <c r="AI1100" i="1"/>
  <c r="L1100" i="1"/>
  <c r="T1100" i="1"/>
  <c r="AB1100" i="1"/>
  <c r="AJ1100" i="1"/>
  <c r="E1100" i="1"/>
  <c r="M1100" i="1"/>
  <c r="U1100" i="1"/>
  <c r="AC1100" i="1"/>
  <c r="AK1100" i="1"/>
  <c r="V1100" i="1"/>
  <c r="AN1100" i="1"/>
  <c r="W1100" i="1"/>
  <c r="F1100" i="1"/>
  <c r="X1100" i="1"/>
  <c r="G1100" i="1"/>
  <c r="AD1100" i="1"/>
  <c r="H1100" i="1"/>
  <c r="AE1100" i="1"/>
  <c r="AL1100" i="1"/>
  <c r="AM1100" i="1"/>
  <c r="O1100" i="1"/>
  <c r="D1100" i="1"/>
  <c r="P1100" i="1"/>
  <c r="N1100" i="1"/>
  <c r="AF1100" i="1"/>
  <c r="I1092" i="1"/>
  <c r="Q1092" i="1"/>
  <c r="Y1092" i="1"/>
  <c r="AG1092" i="1"/>
  <c r="J1092" i="1"/>
  <c r="R1092" i="1"/>
  <c r="Z1092" i="1"/>
  <c r="AH1092" i="1"/>
  <c r="K1092" i="1"/>
  <c r="S1092" i="1"/>
  <c r="AA1092" i="1"/>
  <c r="AI1092" i="1"/>
  <c r="L1092" i="1"/>
  <c r="T1092" i="1"/>
  <c r="AB1092" i="1"/>
  <c r="AJ1092" i="1"/>
  <c r="E1092" i="1"/>
  <c r="M1092" i="1"/>
  <c r="U1092" i="1"/>
  <c r="AC1092" i="1"/>
  <c r="AK1092" i="1"/>
  <c r="H1092" i="1"/>
  <c r="AE1092" i="1"/>
  <c r="N1092" i="1"/>
  <c r="AF1092" i="1"/>
  <c r="O1092" i="1"/>
  <c r="AL1092" i="1"/>
  <c r="P1092" i="1"/>
  <c r="AM1092" i="1"/>
  <c r="V1092" i="1"/>
  <c r="AN1092" i="1"/>
  <c r="D1092" i="1"/>
  <c r="F1092" i="1"/>
  <c r="W1092" i="1"/>
  <c r="G1092" i="1"/>
  <c r="X1092" i="1"/>
  <c r="AD1092" i="1"/>
  <c r="I1084" i="1"/>
  <c r="Q1084" i="1"/>
  <c r="Y1084" i="1"/>
  <c r="AG1084" i="1"/>
  <c r="J1084" i="1"/>
  <c r="R1084" i="1"/>
  <c r="Z1084" i="1"/>
  <c r="AH1084" i="1"/>
  <c r="K1084" i="1"/>
  <c r="S1084" i="1"/>
  <c r="AA1084" i="1"/>
  <c r="AI1084" i="1"/>
  <c r="L1084" i="1"/>
  <c r="T1084" i="1"/>
  <c r="AB1084" i="1"/>
  <c r="AJ1084" i="1"/>
  <c r="E1084" i="1"/>
  <c r="M1084" i="1"/>
  <c r="U1084" i="1"/>
  <c r="AC1084" i="1"/>
  <c r="AK1084" i="1"/>
  <c r="V1084" i="1"/>
  <c r="AN1084" i="1"/>
  <c r="W1084" i="1"/>
  <c r="F1084" i="1"/>
  <c r="X1084" i="1"/>
  <c r="G1084" i="1"/>
  <c r="AD1084" i="1"/>
  <c r="H1084" i="1"/>
  <c r="AE1084" i="1"/>
  <c r="AM1084" i="1"/>
  <c r="D1084" i="1"/>
  <c r="N1084" i="1"/>
  <c r="P1084" i="1"/>
  <c r="O1084" i="1"/>
  <c r="AF1084" i="1"/>
  <c r="AL1084" i="1"/>
  <c r="F1076" i="1"/>
  <c r="N1076" i="1"/>
  <c r="V1076" i="1"/>
  <c r="AD1076" i="1"/>
  <c r="AL1076" i="1"/>
  <c r="G1076" i="1"/>
  <c r="O1076" i="1"/>
  <c r="W1076" i="1"/>
  <c r="AE1076" i="1"/>
  <c r="AM1076" i="1"/>
  <c r="H1076" i="1"/>
  <c r="P1076" i="1"/>
  <c r="X1076" i="1"/>
  <c r="AF1076" i="1"/>
  <c r="AN1076" i="1"/>
  <c r="I1076" i="1"/>
  <c r="Q1076" i="1"/>
  <c r="Y1076" i="1"/>
  <c r="AG1076" i="1"/>
  <c r="J1076" i="1"/>
  <c r="R1076" i="1"/>
  <c r="Z1076" i="1"/>
  <c r="AH1076" i="1"/>
  <c r="K1076" i="1"/>
  <c r="S1076" i="1"/>
  <c r="AA1076" i="1"/>
  <c r="AI1076" i="1"/>
  <c r="T1076" i="1"/>
  <c r="U1076" i="1"/>
  <c r="AB1076" i="1"/>
  <c r="AC1076" i="1"/>
  <c r="AJ1076" i="1"/>
  <c r="E1076" i="1"/>
  <c r="L1076" i="1"/>
  <c r="D1076" i="1"/>
  <c r="AK1076" i="1"/>
  <c r="M1076" i="1"/>
  <c r="F1068" i="1"/>
  <c r="N1068" i="1"/>
  <c r="V1068" i="1"/>
  <c r="AD1068" i="1"/>
  <c r="AL1068" i="1"/>
  <c r="G1068" i="1"/>
  <c r="O1068" i="1"/>
  <c r="W1068" i="1"/>
  <c r="AE1068" i="1"/>
  <c r="AM1068" i="1"/>
  <c r="H1068" i="1"/>
  <c r="P1068" i="1"/>
  <c r="X1068" i="1"/>
  <c r="AF1068" i="1"/>
  <c r="AN1068" i="1"/>
  <c r="I1068" i="1"/>
  <c r="Q1068" i="1"/>
  <c r="Y1068" i="1"/>
  <c r="AG1068" i="1"/>
  <c r="J1068" i="1"/>
  <c r="R1068" i="1"/>
  <c r="Z1068" i="1"/>
  <c r="AH1068" i="1"/>
  <c r="K1068" i="1"/>
  <c r="S1068" i="1"/>
  <c r="AA1068" i="1"/>
  <c r="AI1068" i="1"/>
  <c r="T1068" i="1"/>
  <c r="U1068" i="1"/>
  <c r="AB1068" i="1"/>
  <c r="AC1068" i="1"/>
  <c r="AJ1068" i="1"/>
  <c r="E1068" i="1"/>
  <c r="L1068" i="1"/>
  <c r="M1068" i="1"/>
  <c r="AK1068" i="1"/>
  <c r="D1068" i="1"/>
  <c r="F1060" i="1"/>
  <c r="N1060" i="1"/>
  <c r="V1060" i="1"/>
  <c r="AD1060" i="1"/>
  <c r="AL1060" i="1"/>
  <c r="G1060" i="1"/>
  <c r="O1060" i="1"/>
  <c r="W1060" i="1"/>
  <c r="AE1060" i="1"/>
  <c r="AM1060" i="1"/>
  <c r="H1060" i="1"/>
  <c r="P1060" i="1"/>
  <c r="X1060" i="1"/>
  <c r="AF1060" i="1"/>
  <c r="AN1060" i="1"/>
  <c r="I1060" i="1"/>
  <c r="Q1060" i="1"/>
  <c r="Y1060" i="1"/>
  <c r="AG1060" i="1"/>
  <c r="J1060" i="1"/>
  <c r="R1060" i="1"/>
  <c r="Z1060" i="1"/>
  <c r="AH1060" i="1"/>
  <c r="K1060" i="1"/>
  <c r="S1060" i="1"/>
  <c r="AA1060" i="1"/>
  <c r="AI1060" i="1"/>
  <c r="T1060" i="1"/>
  <c r="U1060" i="1"/>
  <c r="AB1060" i="1"/>
  <c r="AC1060" i="1"/>
  <c r="AJ1060" i="1"/>
  <c r="AK1060" i="1"/>
  <c r="L1060" i="1"/>
  <c r="M1060" i="1"/>
  <c r="D1060" i="1"/>
  <c r="E1060" i="1"/>
  <c r="F1052" i="1"/>
  <c r="N1052" i="1"/>
  <c r="V1052" i="1"/>
  <c r="AD1052" i="1"/>
  <c r="AL1052" i="1"/>
  <c r="G1052" i="1"/>
  <c r="O1052" i="1"/>
  <c r="W1052" i="1"/>
  <c r="AE1052" i="1"/>
  <c r="AM1052" i="1"/>
  <c r="H1052" i="1"/>
  <c r="P1052" i="1"/>
  <c r="X1052" i="1"/>
  <c r="AF1052" i="1"/>
  <c r="AN1052" i="1"/>
  <c r="I1052" i="1"/>
  <c r="Q1052" i="1"/>
  <c r="Y1052" i="1"/>
  <c r="AG1052" i="1"/>
  <c r="J1052" i="1"/>
  <c r="R1052" i="1"/>
  <c r="Z1052" i="1"/>
  <c r="AH1052" i="1"/>
  <c r="K1052" i="1"/>
  <c r="S1052" i="1"/>
  <c r="AA1052" i="1"/>
  <c r="AI1052" i="1"/>
  <c r="T1052" i="1"/>
  <c r="U1052" i="1"/>
  <c r="AB1052" i="1"/>
  <c r="AC1052" i="1"/>
  <c r="AJ1052" i="1"/>
  <c r="E1052" i="1"/>
  <c r="L1052" i="1"/>
  <c r="M1052" i="1"/>
  <c r="D1052" i="1"/>
  <c r="AK1052" i="1"/>
  <c r="F1044" i="1"/>
  <c r="N1044" i="1"/>
  <c r="V1044" i="1"/>
  <c r="AD1044" i="1"/>
  <c r="AL1044" i="1"/>
  <c r="G1044" i="1"/>
  <c r="O1044" i="1"/>
  <c r="W1044" i="1"/>
  <c r="AE1044" i="1"/>
  <c r="AM1044" i="1"/>
  <c r="H1044" i="1"/>
  <c r="P1044" i="1"/>
  <c r="X1044" i="1"/>
  <c r="AF1044" i="1"/>
  <c r="AN1044" i="1"/>
  <c r="I1044" i="1"/>
  <c r="Q1044" i="1"/>
  <c r="Y1044" i="1"/>
  <c r="AG1044" i="1"/>
  <c r="J1044" i="1"/>
  <c r="R1044" i="1"/>
  <c r="Z1044" i="1"/>
  <c r="AH1044" i="1"/>
  <c r="K1044" i="1"/>
  <c r="S1044" i="1"/>
  <c r="AA1044" i="1"/>
  <c r="AI1044" i="1"/>
  <c r="T1044" i="1"/>
  <c r="U1044" i="1"/>
  <c r="AB1044" i="1"/>
  <c r="AC1044" i="1"/>
  <c r="AJ1044" i="1"/>
  <c r="L1044" i="1"/>
  <c r="M1044" i="1"/>
  <c r="AK1044" i="1"/>
  <c r="D1044" i="1"/>
  <c r="E1044" i="1"/>
  <c r="F1036" i="1"/>
  <c r="N1036" i="1"/>
  <c r="V1036" i="1"/>
  <c r="AD1036" i="1"/>
  <c r="AL1036" i="1"/>
  <c r="G1036" i="1"/>
  <c r="O1036" i="1"/>
  <c r="W1036" i="1"/>
  <c r="AE1036" i="1"/>
  <c r="AM1036" i="1"/>
  <c r="H1036" i="1"/>
  <c r="P1036" i="1"/>
  <c r="X1036" i="1"/>
  <c r="AF1036" i="1"/>
  <c r="AN1036" i="1"/>
  <c r="I1036" i="1"/>
  <c r="Q1036" i="1"/>
  <c r="Y1036" i="1"/>
  <c r="AG1036" i="1"/>
  <c r="J1036" i="1"/>
  <c r="R1036" i="1"/>
  <c r="Z1036" i="1"/>
  <c r="AH1036" i="1"/>
  <c r="K1036" i="1"/>
  <c r="S1036" i="1"/>
  <c r="AA1036" i="1"/>
  <c r="AI1036" i="1"/>
  <c r="T1036" i="1"/>
  <c r="U1036" i="1"/>
  <c r="AB1036" i="1"/>
  <c r="AC1036" i="1"/>
  <c r="AJ1036" i="1"/>
  <c r="E1036" i="1"/>
  <c r="L1036" i="1"/>
  <c r="M1036" i="1"/>
  <c r="D1036" i="1"/>
  <c r="AK1036" i="1"/>
  <c r="F1028" i="1"/>
  <c r="N1028" i="1"/>
  <c r="V1028" i="1"/>
  <c r="AD1028" i="1"/>
  <c r="AL1028" i="1"/>
  <c r="G1028" i="1"/>
  <c r="O1028" i="1"/>
  <c r="W1028" i="1"/>
  <c r="AE1028" i="1"/>
  <c r="AM1028" i="1"/>
  <c r="H1028" i="1"/>
  <c r="P1028" i="1"/>
  <c r="X1028" i="1"/>
  <c r="AF1028" i="1"/>
  <c r="AN1028" i="1"/>
  <c r="I1028" i="1"/>
  <c r="Q1028" i="1"/>
  <c r="Y1028" i="1"/>
  <c r="AG1028" i="1"/>
  <c r="J1028" i="1"/>
  <c r="R1028" i="1"/>
  <c r="Z1028" i="1"/>
  <c r="AH1028" i="1"/>
  <c r="K1028" i="1"/>
  <c r="S1028" i="1"/>
  <c r="AA1028" i="1"/>
  <c r="AI1028" i="1"/>
  <c r="T1028" i="1"/>
  <c r="U1028" i="1"/>
  <c r="AB1028" i="1"/>
  <c r="AC1028" i="1"/>
  <c r="AJ1028" i="1"/>
  <c r="E1028" i="1"/>
  <c r="L1028" i="1"/>
  <c r="M1028" i="1"/>
  <c r="AK1028" i="1"/>
  <c r="D1028" i="1"/>
  <c r="F1020" i="1"/>
  <c r="N1020" i="1"/>
  <c r="V1020" i="1"/>
  <c r="AD1020" i="1"/>
  <c r="AL1020" i="1"/>
  <c r="G1020" i="1"/>
  <c r="O1020" i="1"/>
  <c r="W1020" i="1"/>
  <c r="AE1020" i="1"/>
  <c r="AM1020" i="1"/>
  <c r="H1020" i="1"/>
  <c r="P1020" i="1"/>
  <c r="X1020" i="1"/>
  <c r="AF1020" i="1"/>
  <c r="AN1020" i="1"/>
  <c r="I1020" i="1"/>
  <c r="Q1020" i="1"/>
  <c r="Y1020" i="1"/>
  <c r="AG1020" i="1"/>
  <c r="J1020" i="1"/>
  <c r="R1020" i="1"/>
  <c r="Z1020" i="1"/>
  <c r="AH1020" i="1"/>
  <c r="K1020" i="1"/>
  <c r="S1020" i="1"/>
  <c r="AA1020" i="1"/>
  <c r="AI1020" i="1"/>
  <c r="T1020" i="1"/>
  <c r="U1020" i="1"/>
  <c r="AB1020" i="1"/>
  <c r="AC1020" i="1"/>
  <c r="AJ1020" i="1"/>
  <c r="M1020" i="1"/>
  <c r="AK1020" i="1"/>
  <c r="D1020" i="1"/>
  <c r="L1020" i="1"/>
  <c r="E1020" i="1"/>
  <c r="F1012" i="1"/>
  <c r="N1012" i="1"/>
  <c r="V1012" i="1"/>
  <c r="AD1012" i="1"/>
  <c r="AL1012" i="1"/>
  <c r="G1012" i="1"/>
  <c r="O1012" i="1"/>
  <c r="W1012" i="1"/>
  <c r="AE1012" i="1"/>
  <c r="AM1012" i="1"/>
  <c r="H1012" i="1"/>
  <c r="P1012" i="1"/>
  <c r="X1012" i="1"/>
  <c r="AF1012" i="1"/>
  <c r="AN1012" i="1"/>
  <c r="I1012" i="1"/>
  <c r="Q1012" i="1"/>
  <c r="Y1012" i="1"/>
  <c r="AG1012" i="1"/>
  <c r="J1012" i="1"/>
  <c r="R1012" i="1"/>
  <c r="Z1012" i="1"/>
  <c r="AH1012" i="1"/>
  <c r="K1012" i="1"/>
  <c r="S1012" i="1"/>
  <c r="AA1012" i="1"/>
  <c r="AI1012" i="1"/>
  <c r="T1012" i="1"/>
  <c r="U1012" i="1"/>
  <c r="AB1012" i="1"/>
  <c r="AC1012" i="1"/>
  <c r="AJ1012" i="1"/>
  <c r="E1012" i="1"/>
  <c r="L1012" i="1"/>
  <c r="D1012" i="1"/>
  <c r="M1012" i="1"/>
  <c r="AK1012" i="1"/>
  <c r="F1004" i="1"/>
  <c r="N1004" i="1"/>
  <c r="V1004" i="1"/>
  <c r="AD1004" i="1"/>
  <c r="AL1004" i="1"/>
  <c r="G1004" i="1"/>
  <c r="O1004" i="1"/>
  <c r="W1004" i="1"/>
  <c r="AE1004" i="1"/>
  <c r="AM1004" i="1"/>
  <c r="H1004" i="1"/>
  <c r="P1004" i="1"/>
  <c r="X1004" i="1"/>
  <c r="AF1004" i="1"/>
  <c r="AN1004" i="1"/>
  <c r="I1004" i="1"/>
  <c r="Q1004" i="1"/>
  <c r="Y1004" i="1"/>
  <c r="AG1004" i="1"/>
  <c r="J1004" i="1"/>
  <c r="R1004" i="1"/>
  <c r="Z1004" i="1"/>
  <c r="AH1004" i="1"/>
  <c r="K1004" i="1"/>
  <c r="S1004" i="1"/>
  <c r="AA1004" i="1"/>
  <c r="AI1004" i="1"/>
  <c r="T1004" i="1"/>
  <c r="U1004" i="1"/>
  <c r="AB1004" i="1"/>
  <c r="AC1004" i="1"/>
  <c r="AJ1004" i="1"/>
  <c r="E1004" i="1"/>
  <c r="L1004" i="1"/>
  <c r="M1004" i="1"/>
  <c r="AK1004" i="1"/>
  <c r="D1004" i="1"/>
  <c r="F996" i="1"/>
  <c r="N996" i="1"/>
  <c r="V996" i="1"/>
  <c r="AD996" i="1"/>
  <c r="AL996" i="1"/>
  <c r="G996" i="1"/>
  <c r="O996" i="1"/>
  <c r="W996" i="1"/>
  <c r="AE996" i="1"/>
  <c r="AM996" i="1"/>
  <c r="H996" i="1"/>
  <c r="P996" i="1"/>
  <c r="X996" i="1"/>
  <c r="AF996" i="1"/>
  <c r="AN996" i="1"/>
  <c r="I996" i="1"/>
  <c r="Q996" i="1"/>
  <c r="Y996" i="1"/>
  <c r="AG996" i="1"/>
  <c r="J996" i="1"/>
  <c r="R996" i="1"/>
  <c r="Z996" i="1"/>
  <c r="AH996" i="1"/>
  <c r="K996" i="1"/>
  <c r="S996" i="1"/>
  <c r="AA996" i="1"/>
  <c r="AI996" i="1"/>
  <c r="T996" i="1"/>
  <c r="U996" i="1"/>
  <c r="AB996" i="1"/>
  <c r="AC996" i="1"/>
  <c r="AJ996" i="1"/>
  <c r="AK996" i="1"/>
  <c r="M996" i="1"/>
  <c r="D996" i="1"/>
  <c r="E996" i="1"/>
  <c r="L996" i="1"/>
  <c r="F988" i="1"/>
  <c r="N988" i="1"/>
  <c r="V988" i="1"/>
  <c r="AD988" i="1"/>
  <c r="AL988" i="1"/>
  <c r="G988" i="1"/>
  <c r="O988" i="1"/>
  <c r="W988" i="1"/>
  <c r="AE988" i="1"/>
  <c r="AM988" i="1"/>
  <c r="H988" i="1"/>
  <c r="P988" i="1"/>
  <c r="X988" i="1"/>
  <c r="AF988" i="1"/>
  <c r="AN988" i="1"/>
  <c r="I988" i="1"/>
  <c r="Q988" i="1"/>
  <c r="Y988" i="1"/>
  <c r="AG988" i="1"/>
  <c r="J988" i="1"/>
  <c r="R988" i="1"/>
  <c r="Z988" i="1"/>
  <c r="AH988" i="1"/>
  <c r="K988" i="1"/>
  <c r="S988" i="1"/>
  <c r="AA988" i="1"/>
  <c r="AI988" i="1"/>
  <c r="T988" i="1"/>
  <c r="U988" i="1"/>
  <c r="AB988" i="1"/>
  <c r="AC988" i="1"/>
  <c r="AJ988" i="1"/>
  <c r="E988" i="1"/>
  <c r="L988" i="1"/>
  <c r="M988" i="1"/>
  <c r="D988" i="1"/>
  <c r="AK988" i="1"/>
  <c r="F980" i="1"/>
  <c r="N980" i="1"/>
  <c r="V980" i="1"/>
  <c r="AD980" i="1"/>
  <c r="AL980" i="1"/>
  <c r="G980" i="1"/>
  <c r="O980" i="1"/>
  <c r="W980" i="1"/>
  <c r="AE980" i="1"/>
  <c r="AM980" i="1"/>
  <c r="H980" i="1"/>
  <c r="P980" i="1"/>
  <c r="X980" i="1"/>
  <c r="AF980" i="1"/>
  <c r="AN980" i="1"/>
  <c r="I980" i="1"/>
  <c r="Q980" i="1"/>
  <c r="Y980" i="1"/>
  <c r="AG980" i="1"/>
  <c r="J980" i="1"/>
  <c r="R980" i="1"/>
  <c r="Z980" i="1"/>
  <c r="AH980" i="1"/>
  <c r="K980" i="1"/>
  <c r="S980" i="1"/>
  <c r="AA980" i="1"/>
  <c r="AI980" i="1"/>
  <c r="T980" i="1"/>
  <c r="U980" i="1"/>
  <c r="AB980" i="1"/>
  <c r="AC980" i="1"/>
  <c r="AJ980" i="1"/>
  <c r="L980" i="1"/>
  <c r="M980" i="1"/>
  <c r="AK980" i="1"/>
  <c r="D980" i="1"/>
  <c r="E980" i="1"/>
  <c r="F972" i="1"/>
  <c r="N972" i="1"/>
  <c r="V972" i="1"/>
  <c r="AD972" i="1"/>
  <c r="AL972" i="1"/>
  <c r="G972" i="1"/>
  <c r="O972" i="1"/>
  <c r="W972" i="1"/>
  <c r="AE972" i="1"/>
  <c r="AM972" i="1"/>
  <c r="H972" i="1"/>
  <c r="P972" i="1"/>
  <c r="X972" i="1"/>
  <c r="AF972" i="1"/>
  <c r="AN972" i="1"/>
  <c r="I972" i="1"/>
  <c r="Q972" i="1"/>
  <c r="Y972" i="1"/>
  <c r="AG972" i="1"/>
  <c r="J972" i="1"/>
  <c r="R972" i="1"/>
  <c r="Z972" i="1"/>
  <c r="AH972" i="1"/>
  <c r="K972" i="1"/>
  <c r="S972" i="1"/>
  <c r="AA972" i="1"/>
  <c r="AI972" i="1"/>
  <c r="T972" i="1"/>
  <c r="U972" i="1"/>
  <c r="AB972" i="1"/>
  <c r="AC972" i="1"/>
  <c r="AJ972" i="1"/>
  <c r="E972" i="1"/>
  <c r="L972" i="1"/>
  <c r="M972" i="1"/>
  <c r="AK972" i="1"/>
  <c r="D972" i="1"/>
  <c r="F964" i="1"/>
  <c r="N964" i="1"/>
  <c r="V964" i="1"/>
  <c r="AD964" i="1"/>
  <c r="AL964" i="1"/>
  <c r="G964" i="1"/>
  <c r="O964" i="1"/>
  <c r="W964" i="1"/>
  <c r="AE964" i="1"/>
  <c r="AM964" i="1"/>
  <c r="H964" i="1"/>
  <c r="P964" i="1"/>
  <c r="X964" i="1"/>
  <c r="AF964" i="1"/>
  <c r="AN964" i="1"/>
  <c r="I964" i="1"/>
  <c r="Q964" i="1"/>
  <c r="Y964" i="1"/>
  <c r="AG964" i="1"/>
  <c r="J964" i="1"/>
  <c r="R964" i="1"/>
  <c r="Z964" i="1"/>
  <c r="AH964" i="1"/>
  <c r="K964" i="1"/>
  <c r="S964" i="1"/>
  <c r="AA964" i="1"/>
  <c r="AI964" i="1"/>
  <c r="T964" i="1"/>
  <c r="U964" i="1"/>
  <c r="AB964" i="1"/>
  <c r="AC964" i="1"/>
  <c r="AJ964" i="1"/>
  <c r="E964" i="1"/>
  <c r="L964" i="1"/>
  <c r="M964" i="1"/>
  <c r="AK964" i="1"/>
  <c r="D964" i="1"/>
  <c r="F956" i="1"/>
  <c r="N956" i="1"/>
  <c r="V956" i="1"/>
  <c r="AD956" i="1"/>
  <c r="AL956" i="1"/>
  <c r="G956" i="1"/>
  <c r="O956" i="1"/>
  <c r="W956" i="1"/>
  <c r="AE956" i="1"/>
  <c r="AM956" i="1"/>
  <c r="H956" i="1"/>
  <c r="P956" i="1"/>
  <c r="X956" i="1"/>
  <c r="AF956" i="1"/>
  <c r="AN956" i="1"/>
  <c r="I956" i="1"/>
  <c r="Q956" i="1"/>
  <c r="Y956" i="1"/>
  <c r="AG956" i="1"/>
  <c r="J956" i="1"/>
  <c r="R956" i="1"/>
  <c r="Z956" i="1"/>
  <c r="AH956" i="1"/>
  <c r="K956" i="1"/>
  <c r="S956" i="1"/>
  <c r="AA956" i="1"/>
  <c r="AI956" i="1"/>
  <c r="T956" i="1"/>
  <c r="U956" i="1"/>
  <c r="AB956" i="1"/>
  <c r="AC956" i="1"/>
  <c r="AJ956" i="1"/>
  <c r="M956" i="1"/>
  <c r="AK956" i="1"/>
  <c r="D956" i="1"/>
  <c r="L956" i="1"/>
  <c r="E956" i="1"/>
  <c r="E948" i="1"/>
  <c r="M948" i="1"/>
  <c r="U948" i="1"/>
  <c r="AC948" i="1"/>
  <c r="AK948" i="1"/>
  <c r="F948" i="1"/>
  <c r="N948" i="1"/>
  <c r="V948" i="1"/>
  <c r="AD948" i="1"/>
  <c r="AL948" i="1"/>
  <c r="I948" i="1"/>
  <c r="Q948" i="1"/>
  <c r="Y948" i="1"/>
  <c r="AG948" i="1"/>
  <c r="J948" i="1"/>
  <c r="R948" i="1"/>
  <c r="Z948" i="1"/>
  <c r="AH948" i="1"/>
  <c r="T948" i="1"/>
  <c r="AJ948" i="1"/>
  <c r="G948" i="1"/>
  <c r="W948" i="1"/>
  <c r="AM948" i="1"/>
  <c r="H948" i="1"/>
  <c r="X948" i="1"/>
  <c r="AN948" i="1"/>
  <c r="K948" i="1"/>
  <c r="AA948" i="1"/>
  <c r="L948" i="1"/>
  <c r="AB948" i="1"/>
  <c r="O948" i="1"/>
  <c r="AE948" i="1"/>
  <c r="P948" i="1"/>
  <c r="S948" i="1"/>
  <c r="AF948" i="1"/>
  <c r="AI948" i="1"/>
  <c r="D948" i="1"/>
  <c r="E940" i="1"/>
  <c r="M940" i="1"/>
  <c r="U940" i="1"/>
  <c r="AC940" i="1"/>
  <c r="AK940" i="1"/>
  <c r="F940" i="1"/>
  <c r="N940" i="1"/>
  <c r="V940" i="1"/>
  <c r="AD940" i="1"/>
  <c r="AL940" i="1"/>
  <c r="I940" i="1"/>
  <c r="Q940" i="1"/>
  <c r="Y940" i="1"/>
  <c r="AG940" i="1"/>
  <c r="J940" i="1"/>
  <c r="R940" i="1"/>
  <c r="Z940" i="1"/>
  <c r="AH940" i="1"/>
  <c r="T940" i="1"/>
  <c r="AJ940" i="1"/>
  <c r="G940" i="1"/>
  <c r="W940" i="1"/>
  <c r="AM940" i="1"/>
  <c r="H940" i="1"/>
  <c r="X940" i="1"/>
  <c r="AN940" i="1"/>
  <c r="K940" i="1"/>
  <c r="AA940" i="1"/>
  <c r="L940" i="1"/>
  <c r="AB940" i="1"/>
  <c r="O940" i="1"/>
  <c r="AE940" i="1"/>
  <c r="P940" i="1"/>
  <c r="AF940" i="1"/>
  <c r="AI940" i="1"/>
  <c r="D940" i="1"/>
  <c r="S940" i="1"/>
  <c r="E932" i="1"/>
  <c r="M932" i="1"/>
  <c r="U932" i="1"/>
  <c r="AC932" i="1"/>
  <c r="AK932" i="1"/>
  <c r="F932" i="1"/>
  <c r="N932" i="1"/>
  <c r="V932" i="1"/>
  <c r="AD932" i="1"/>
  <c r="AL932" i="1"/>
  <c r="H932" i="1"/>
  <c r="P932" i="1"/>
  <c r="X932" i="1"/>
  <c r="AF932" i="1"/>
  <c r="AN932" i="1"/>
  <c r="I932" i="1"/>
  <c r="Q932" i="1"/>
  <c r="Y932" i="1"/>
  <c r="AG932" i="1"/>
  <c r="J932" i="1"/>
  <c r="R932" i="1"/>
  <c r="Z932" i="1"/>
  <c r="AH932" i="1"/>
  <c r="W932" i="1"/>
  <c r="AA932" i="1"/>
  <c r="G932" i="1"/>
  <c r="AB932" i="1"/>
  <c r="K932" i="1"/>
  <c r="AE932" i="1"/>
  <c r="L932" i="1"/>
  <c r="AI932" i="1"/>
  <c r="O932" i="1"/>
  <c r="AJ932" i="1"/>
  <c r="AM932" i="1"/>
  <c r="S932" i="1"/>
  <c r="T932" i="1"/>
  <c r="D932" i="1"/>
  <c r="L924" i="1"/>
  <c r="T924" i="1"/>
  <c r="AB924" i="1"/>
  <c r="AJ924" i="1"/>
  <c r="E924" i="1"/>
  <c r="M924" i="1"/>
  <c r="U924" i="1"/>
  <c r="AC924" i="1"/>
  <c r="AK924" i="1"/>
  <c r="N924" i="1"/>
  <c r="X924" i="1"/>
  <c r="AH924" i="1"/>
  <c r="O924" i="1"/>
  <c r="Y924" i="1"/>
  <c r="AI924" i="1"/>
  <c r="G924" i="1"/>
  <c r="Q924" i="1"/>
  <c r="AA924" i="1"/>
  <c r="AM924" i="1"/>
  <c r="H924" i="1"/>
  <c r="R924" i="1"/>
  <c r="AD924" i="1"/>
  <c r="AN924" i="1"/>
  <c r="I924" i="1"/>
  <c r="S924" i="1"/>
  <c r="AE924" i="1"/>
  <c r="F924" i="1"/>
  <c r="AG924" i="1"/>
  <c r="J924" i="1"/>
  <c r="AL924" i="1"/>
  <c r="K924" i="1"/>
  <c r="P924" i="1"/>
  <c r="V924" i="1"/>
  <c r="W924" i="1"/>
  <c r="Z924" i="1"/>
  <c r="AF924" i="1"/>
  <c r="D924" i="1"/>
  <c r="J916" i="1"/>
  <c r="R916" i="1"/>
  <c r="Z916" i="1"/>
  <c r="AH916" i="1"/>
  <c r="L916" i="1"/>
  <c r="T916" i="1"/>
  <c r="AB916" i="1"/>
  <c r="AJ916" i="1"/>
  <c r="E916" i="1"/>
  <c r="M916" i="1"/>
  <c r="U916" i="1"/>
  <c r="AC916" i="1"/>
  <c r="AK916" i="1"/>
  <c r="K916" i="1"/>
  <c r="X916" i="1"/>
  <c r="AL916" i="1"/>
  <c r="N916" i="1"/>
  <c r="Y916" i="1"/>
  <c r="AM916" i="1"/>
  <c r="O916" i="1"/>
  <c r="AA916" i="1"/>
  <c r="AN916" i="1"/>
  <c r="P916" i="1"/>
  <c r="AD916" i="1"/>
  <c r="F916" i="1"/>
  <c r="Q916" i="1"/>
  <c r="AE916" i="1"/>
  <c r="G916" i="1"/>
  <c r="S916" i="1"/>
  <c r="AF916" i="1"/>
  <c r="AG916" i="1"/>
  <c r="AI916" i="1"/>
  <c r="H916" i="1"/>
  <c r="I916" i="1"/>
  <c r="V916" i="1"/>
  <c r="W916" i="1"/>
  <c r="D916" i="1"/>
  <c r="J908" i="1"/>
  <c r="R908" i="1"/>
  <c r="Z908" i="1"/>
  <c r="AH908" i="1"/>
  <c r="L908" i="1"/>
  <c r="T908" i="1"/>
  <c r="AB908" i="1"/>
  <c r="AJ908" i="1"/>
  <c r="E908" i="1"/>
  <c r="M908" i="1"/>
  <c r="U908" i="1"/>
  <c r="AC908" i="1"/>
  <c r="AK908" i="1"/>
  <c r="F908" i="1"/>
  <c r="Q908" i="1"/>
  <c r="AE908" i="1"/>
  <c r="G908" i="1"/>
  <c r="S908" i="1"/>
  <c r="AF908" i="1"/>
  <c r="H908" i="1"/>
  <c r="V908" i="1"/>
  <c r="AG908" i="1"/>
  <c r="I908" i="1"/>
  <c r="W908" i="1"/>
  <c r="AI908" i="1"/>
  <c r="K908" i="1"/>
  <c r="X908" i="1"/>
  <c r="AL908" i="1"/>
  <c r="N908" i="1"/>
  <c r="Y908" i="1"/>
  <c r="AM908" i="1"/>
  <c r="O908" i="1"/>
  <c r="P908" i="1"/>
  <c r="AA908" i="1"/>
  <c r="AD908" i="1"/>
  <c r="AN908" i="1"/>
  <c r="D908" i="1"/>
  <c r="J900" i="1"/>
  <c r="R900" i="1"/>
  <c r="Z900" i="1"/>
  <c r="AH900" i="1"/>
  <c r="K900" i="1"/>
  <c r="S900" i="1"/>
  <c r="AA900" i="1"/>
  <c r="AI900" i="1"/>
  <c r="L900" i="1"/>
  <c r="T900" i="1"/>
  <c r="AB900" i="1"/>
  <c r="AJ900" i="1"/>
  <c r="E900" i="1"/>
  <c r="M900" i="1"/>
  <c r="U900" i="1"/>
  <c r="AC900" i="1"/>
  <c r="AK900" i="1"/>
  <c r="P900" i="1"/>
  <c r="AF900" i="1"/>
  <c r="Q900" i="1"/>
  <c r="AG900" i="1"/>
  <c r="F900" i="1"/>
  <c r="V900" i="1"/>
  <c r="AL900" i="1"/>
  <c r="G900" i="1"/>
  <c r="W900" i="1"/>
  <c r="AM900" i="1"/>
  <c r="H900" i="1"/>
  <c r="X900" i="1"/>
  <c r="AN900" i="1"/>
  <c r="I900" i="1"/>
  <c r="Y900" i="1"/>
  <c r="N900" i="1"/>
  <c r="AD900" i="1"/>
  <c r="O900" i="1"/>
  <c r="AE900" i="1"/>
  <c r="D900" i="1"/>
  <c r="J892" i="1"/>
  <c r="R892" i="1"/>
  <c r="Z892" i="1"/>
  <c r="AH892" i="1"/>
  <c r="K892" i="1"/>
  <c r="S892" i="1"/>
  <c r="AA892" i="1"/>
  <c r="AI892" i="1"/>
  <c r="L892" i="1"/>
  <c r="T892" i="1"/>
  <c r="AB892" i="1"/>
  <c r="AJ892" i="1"/>
  <c r="E892" i="1"/>
  <c r="M892" i="1"/>
  <c r="U892" i="1"/>
  <c r="AC892" i="1"/>
  <c r="AK892" i="1"/>
  <c r="P892" i="1"/>
  <c r="AF892" i="1"/>
  <c r="Q892" i="1"/>
  <c r="AG892" i="1"/>
  <c r="F892" i="1"/>
  <c r="V892" i="1"/>
  <c r="AL892" i="1"/>
  <c r="G892" i="1"/>
  <c r="W892" i="1"/>
  <c r="AM892" i="1"/>
  <c r="H892" i="1"/>
  <c r="X892" i="1"/>
  <c r="AN892" i="1"/>
  <c r="I892" i="1"/>
  <c r="Y892" i="1"/>
  <c r="N892" i="1"/>
  <c r="AD892" i="1"/>
  <c r="O892" i="1"/>
  <c r="AE892" i="1"/>
  <c r="D892" i="1"/>
  <c r="J884" i="1"/>
  <c r="R884" i="1"/>
  <c r="Z884" i="1"/>
  <c r="AH884" i="1"/>
  <c r="K884" i="1"/>
  <c r="S884" i="1"/>
  <c r="AA884" i="1"/>
  <c r="AI884" i="1"/>
  <c r="L884" i="1"/>
  <c r="T884" i="1"/>
  <c r="AB884" i="1"/>
  <c r="AJ884" i="1"/>
  <c r="E884" i="1"/>
  <c r="M884" i="1"/>
  <c r="U884" i="1"/>
  <c r="AC884" i="1"/>
  <c r="AK884" i="1"/>
  <c r="P884" i="1"/>
  <c r="AF884" i="1"/>
  <c r="Q884" i="1"/>
  <c r="AG884" i="1"/>
  <c r="F884" i="1"/>
  <c r="V884" i="1"/>
  <c r="AL884" i="1"/>
  <c r="G884" i="1"/>
  <c r="W884" i="1"/>
  <c r="AM884" i="1"/>
  <c r="H884" i="1"/>
  <c r="X884" i="1"/>
  <c r="AN884" i="1"/>
  <c r="I884" i="1"/>
  <c r="Y884" i="1"/>
  <c r="N884" i="1"/>
  <c r="AD884" i="1"/>
  <c r="O884" i="1"/>
  <c r="AE884" i="1"/>
  <c r="D884" i="1"/>
  <c r="J876" i="1"/>
  <c r="R876" i="1"/>
  <c r="Z876" i="1"/>
  <c r="AH876" i="1"/>
  <c r="K876" i="1"/>
  <c r="S876" i="1"/>
  <c r="AA876" i="1"/>
  <c r="AI876" i="1"/>
  <c r="L876" i="1"/>
  <c r="T876" i="1"/>
  <c r="AB876" i="1"/>
  <c r="AJ876" i="1"/>
  <c r="E876" i="1"/>
  <c r="M876" i="1"/>
  <c r="U876" i="1"/>
  <c r="AC876" i="1"/>
  <c r="AK876" i="1"/>
  <c r="F876" i="1"/>
  <c r="N876" i="1"/>
  <c r="V876" i="1"/>
  <c r="AD876" i="1"/>
  <c r="AL876" i="1"/>
  <c r="H876" i="1"/>
  <c r="AE876" i="1"/>
  <c r="I876" i="1"/>
  <c r="AF876" i="1"/>
  <c r="O876" i="1"/>
  <c r="AG876" i="1"/>
  <c r="P876" i="1"/>
  <c r="AM876" i="1"/>
  <c r="Q876" i="1"/>
  <c r="AN876" i="1"/>
  <c r="W876" i="1"/>
  <c r="X876" i="1"/>
  <c r="G876" i="1"/>
  <c r="Y876" i="1"/>
  <c r="D876" i="1"/>
  <c r="J868" i="1"/>
  <c r="R868" i="1"/>
  <c r="Z868" i="1"/>
  <c r="AH868" i="1"/>
  <c r="K868" i="1"/>
  <c r="S868" i="1"/>
  <c r="AA868" i="1"/>
  <c r="AI868" i="1"/>
  <c r="L868" i="1"/>
  <c r="T868" i="1"/>
  <c r="AB868" i="1"/>
  <c r="AJ868" i="1"/>
  <c r="E868" i="1"/>
  <c r="M868" i="1"/>
  <c r="U868" i="1"/>
  <c r="AC868" i="1"/>
  <c r="AK868" i="1"/>
  <c r="F868" i="1"/>
  <c r="N868" i="1"/>
  <c r="V868" i="1"/>
  <c r="AD868" i="1"/>
  <c r="AL868" i="1"/>
  <c r="Q868" i="1"/>
  <c r="AN868" i="1"/>
  <c r="W868" i="1"/>
  <c r="X868" i="1"/>
  <c r="G868" i="1"/>
  <c r="Y868" i="1"/>
  <c r="H868" i="1"/>
  <c r="AE868" i="1"/>
  <c r="I868" i="1"/>
  <c r="AF868" i="1"/>
  <c r="O868" i="1"/>
  <c r="AG868" i="1"/>
  <c r="P868" i="1"/>
  <c r="AM868" i="1"/>
  <c r="D868" i="1"/>
  <c r="J860" i="1"/>
  <c r="R860" i="1"/>
  <c r="Z860" i="1"/>
  <c r="AH860" i="1"/>
  <c r="K860" i="1"/>
  <c r="S860" i="1"/>
  <c r="AA860" i="1"/>
  <c r="AI860" i="1"/>
  <c r="L860" i="1"/>
  <c r="T860" i="1"/>
  <c r="AB860" i="1"/>
  <c r="AJ860" i="1"/>
  <c r="E860" i="1"/>
  <c r="M860" i="1"/>
  <c r="U860" i="1"/>
  <c r="AC860" i="1"/>
  <c r="AK860" i="1"/>
  <c r="F860" i="1"/>
  <c r="N860" i="1"/>
  <c r="V860" i="1"/>
  <c r="AD860" i="1"/>
  <c r="AL860" i="1"/>
  <c r="H860" i="1"/>
  <c r="AE860" i="1"/>
  <c r="I860" i="1"/>
  <c r="AF860" i="1"/>
  <c r="O860" i="1"/>
  <c r="AG860" i="1"/>
  <c r="P860" i="1"/>
  <c r="AM860" i="1"/>
  <c r="Q860" i="1"/>
  <c r="AN860" i="1"/>
  <c r="W860" i="1"/>
  <c r="X860" i="1"/>
  <c r="G860" i="1"/>
  <c r="Y860" i="1"/>
  <c r="D860" i="1"/>
  <c r="J852" i="1"/>
  <c r="R852" i="1"/>
  <c r="Z852" i="1"/>
  <c r="AH852" i="1"/>
  <c r="K852" i="1"/>
  <c r="S852" i="1"/>
  <c r="AA852" i="1"/>
  <c r="AI852" i="1"/>
  <c r="L852" i="1"/>
  <c r="T852" i="1"/>
  <c r="AB852" i="1"/>
  <c r="AJ852" i="1"/>
  <c r="E852" i="1"/>
  <c r="M852" i="1"/>
  <c r="U852" i="1"/>
  <c r="AC852" i="1"/>
  <c r="AK852" i="1"/>
  <c r="F852" i="1"/>
  <c r="N852" i="1"/>
  <c r="V852" i="1"/>
  <c r="AD852" i="1"/>
  <c r="AL852" i="1"/>
  <c r="G852" i="1"/>
  <c r="O852" i="1"/>
  <c r="W852" i="1"/>
  <c r="AE852" i="1"/>
  <c r="AM852" i="1"/>
  <c r="P852" i="1"/>
  <c r="Q852" i="1"/>
  <c r="X852" i="1"/>
  <c r="Y852" i="1"/>
  <c r="AF852" i="1"/>
  <c r="AG852" i="1"/>
  <c r="H852" i="1"/>
  <c r="AN852" i="1"/>
  <c r="I852" i="1"/>
  <c r="D852" i="1"/>
  <c r="I844" i="1"/>
  <c r="Q844" i="1"/>
  <c r="Y844" i="1"/>
  <c r="AG844" i="1"/>
  <c r="J844" i="1"/>
  <c r="R844" i="1"/>
  <c r="Z844" i="1"/>
  <c r="AH844" i="1"/>
  <c r="E844" i="1"/>
  <c r="O844" i="1"/>
  <c r="AA844" i="1"/>
  <c r="AK844" i="1"/>
  <c r="F844" i="1"/>
  <c r="P844" i="1"/>
  <c r="AB844" i="1"/>
  <c r="AL844" i="1"/>
  <c r="G844" i="1"/>
  <c r="S844" i="1"/>
  <c r="AC844" i="1"/>
  <c r="AM844" i="1"/>
  <c r="H844" i="1"/>
  <c r="T844" i="1"/>
  <c r="AD844" i="1"/>
  <c r="AN844" i="1"/>
  <c r="K844" i="1"/>
  <c r="U844" i="1"/>
  <c r="AE844" i="1"/>
  <c r="L844" i="1"/>
  <c r="V844" i="1"/>
  <c r="AF844" i="1"/>
  <c r="W844" i="1"/>
  <c r="X844" i="1"/>
  <c r="AI844" i="1"/>
  <c r="AJ844" i="1"/>
  <c r="M844" i="1"/>
  <c r="N844" i="1"/>
  <c r="D844" i="1"/>
  <c r="H836" i="1"/>
  <c r="P836" i="1"/>
  <c r="X836" i="1"/>
  <c r="AF836" i="1"/>
  <c r="AN836" i="1"/>
  <c r="I836" i="1"/>
  <c r="Q836" i="1"/>
  <c r="Y836" i="1"/>
  <c r="AG836" i="1"/>
  <c r="J836" i="1"/>
  <c r="R836" i="1"/>
  <c r="Z836" i="1"/>
  <c r="AH836" i="1"/>
  <c r="K836" i="1"/>
  <c r="S836" i="1"/>
  <c r="L836" i="1"/>
  <c r="M836" i="1"/>
  <c r="AB836" i="1"/>
  <c r="AM836" i="1"/>
  <c r="N836" i="1"/>
  <c r="AC836" i="1"/>
  <c r="O836" i="1"/>
  <c r="AD836" i="1"/>
  <c r="T836" i="1"/>
  <c r="AE836" i="1"/>
  <c r="U836" i="1"/>
  <c r="AI836" i="1"/>
  <c r="E836" i="1"/>
  <c r="V836" i="1"/>
  <c r="AJ836" i="1"/>
  <c r="W836" i="1"/>
  <c r="AA836" i="1"/>
  <c r="AK836" i="1"/>
  <c r="AL836" i="1"/>
  <c r="F836" i="1"/>
  <c r="G836" i="1"/>
  <c r="D836" i="1"/>
  <c r="H828" i="1"/>
  <c r="P828" i="1"/>
  <c r="X828" i="1"/>
  <c r="AF828" i="1"/>
  <c r="AN828" i="1"/>
  <c r="I828" i="1"/>
  <c r="Q828" i="1"/>
  <c r="Y828" i="1"/>
  <c r="AG828" i="1"/>
  <c r="J828" i="1"/>
  <c r="R828" i="1"/>
  <c r="Z828" i="1"/>
  <c r="AH828" i="1"/>
  <c r="K828" i="1"/>
  <c r="S828" i="1"/>
  <c r="AA828" i="1"/>
  <c r="AI828" i="1"/>
  <c r="L828" i="1"/>
  <c r="T828" i="1"/>
  <c r="AB828" i="1"/>
  <c r="AJ828" i="1"/>
  <c r="V828" i="1"/>
  <c r="E828" i="1"/>
  <c r="W828" i="1"/>
  <c r="F828" i="1"/>
  <c r="AC828" i="1"/>
  <c r="G828" i="1"/>
  <c r="AD828" i="1"/>
  <c r="M828" i="1"/>
  <c r="AE828" i="1"/>
  <c r="N828" i="1"/>
  <c r="AK828" i="1"/>
  <c r="O828" i="1"/>
  <c r="U828" i="1"/>
  <c r="AL828" i="1"/>
  <c r="AM828" i="1"/>
  <c r="D828" i="1"/>
  <c r="H820" i="1"/>
  <c r="P820" i="1"/>
  <c r="X820" i="1"/>
  <c r="AF820" i="1"/>
  <c r="AN820" i="1"/>
  <c r="I820" i="1"/>
  <c r="Q820" i="1"/>
  <c r="Y820" i="1"/>
  <c r="AG820" i="1"/>
  <c r="J820" i="1"/>
  <c r="R820" i="1"/>
  <c r="Z820" i="1"/>
  <c r="AH820" i="1"/>
  <c r="K820" i="1"/>
  <c r="S820" i="1"/>
  <c r="AA820" i="1"/>
  <c r="AI820" i="1"/>
  <c r="L820" i="1"/>
  <c r="T820" i="1"/>
  <c r="AB820" i="1"/>
  <c r="AJ820" i="1"/>
  <c r="M820" i="1"/>
  <c r="AE820" i="1"/>
  <c r="N820" i="1"/>
  <c r="AK820" i="1"/>
  <c r="O820" i="1"/>
  <c r="AL820" i="1"/>
  <c r="U820" i="1"/>
  <c r="AM820" i="1"/>
  <c r="V820" i="1"/>
  <c r="E820" i="1"/>
  <c r="W820" i="1"/>
  <c r="F820" i="1"/>
  <c r="G820" i="1"/>
  <c r="AC820" i="1"/>
  <c r="AD820" i="1"/>
  <c r="D820" i="1"/>
  <c r="H812" i="1"/>
  <c r="P812" i="1"/>
  <c r="X812" i="1"/>
  <c r="AF812" i="1"/>
  <c r="AN812" i="1"/>
  <c r="I812" i="1"/>
  <c r="Q812" i="1"/>
  <c r="Y812" i="1"/>
  <c r="AG812" i="1"/>
  <c r="J812" i="1"/>
  <c r="R812" i="1"/>
  <c r="Z812" i="1"/>
  <c r="AH812" i="1"/>
  <c r="K812" i="1"/>
  <c r="S812" i="1"/>
  <c r="AA812" i="1"/>
  <c r="AI812" i="1"/>
  <c r="L812" i="1"/>
  <c r="T812" i="1"/>
  <c r="AB812" i="1"/>
  <c r="AJ812" i="1"/>
  <c r="V812" i="1"/>
  <c r="E812" i="1"/>
  <c r="W812" i="1"/>
  <c r="F812" i="1"/>
  <c r="AC812" i="1"/>
  <c r="G812" i="1"/>
  <c r="AD812" i="1"/>
  <c r="M812" i="1"/>
  <c r="AE812" i="1"/>
  <c r="N812" i="1"/>
  <c r="AK812" i="1"/>
  <c r="AL812" i="1"/>
  <c r="AM812" i="1"/>
  <c r="O812" i="1"/>
  <c r="U812" i="1"/>
  <c r="D812" i="1"/>
  <c r="H804" i="1"/>
  <c r="P804" i="1"/>
  <c r="X804" i="1"/>
  <c r="AF804" i="1"/>
  <c r="AN804" i="1"/>
  <c r="I804" i="1"/>
  <c r="Q804" i="1"/>
  <c r="Y804" i="1"/>
  <c r="AG804" i="1"/>
  <c r="J804" i="1"/>
  <c r="R804" i="1"/>
  <c r="Z804" i="1"/>
  <c r="AH804" i="1"/>
  <c r="K804" i="1"/>
  <c r="S804" i="1"/>
  <c r="AA804" i="1"/>
  <c r="AI804" i="1"/>
  <c r="L804" i="1"/>
  <c r="T804" i="1"/>
  <c r="AB804" i="1"/>
  <c r="AJ804" i="1"/>
  <c r="M804" i="1"/>
  <c r="AE804" i="1"/>
  <c r="N804" i="1"/>
  <c r="AK804" i="1"/>
  <c r="O804" i="1"/>
  <c r="AL804" i="1"/>
  <c r="U804" i="1"/>
  <c r="AM804" i="1"/>
  <c r="V804" i="1"/>
  <c r="E804" i="1"/>
  <c r="W804" i="1"/>
  <c r="F804" i="1"/>
  <c r="G804" i="1"/>
  <c r="AC804" i="1"/>
  <c r="AD804" i="1"/>
  <c r="D804" i="1"/>
  <c r="H796" i="1"/>
  <c r="P796" i="1"/>
  <c r="X796" i="1"/>
  <c r="AF796" i="1"/>
  <c r="AN796" i="1"/>
  <c r="I796" i="1"/>
  <c r="Q796" i="1"/>
  <c r="Y796" i="1"/>
  <c r="AG796" i="1"/>
  <c r="J796" i="1"/>
  <c r="R796" i="1"/>
  <c r="Z796" i="1"/>
  <c r="AH796" i="1"/>
  <c r="K796" i="1"/>
  <c r="S796" i="1"/>
  <c r="AA796" i="1"/>
  <c r="AI796" i="1"/>
  <c r="L796" i="1"/>
  <c r="T796" i="1"/>
  <c r="AB796" i="1"/>
  <c r="AJ796" i="1"/>
  <c r="V796" i="1"/>
  <c r="E796" i="1"/>
  <c r="W796" i="1"/>
  <c r="F796" i="1"/>
  <c r="AC796" i="1"/>
  <c r="G796" i="1"/>
  <c r="AD796" i="1"/>
  <c r="M796" i="1"/>
  <c r="AE796" i="1"/>
  <c r="N796" i="1"/>
  <c r="AK796" i="1"/>
  <c r="O796" i="1"/>
  <c r="U796" i="1"/>
  <c r="AL796" i="1"/>
  <c r="AM796" i="1"/>
  <c r="D796" i="1"/>
  <c r="H788" i="1"/>
  <c r="P788" i="1"/>
  <c r="X788" i="1"/>
  <c r="AF788" i="1"/>
  <c r="AN788" i="1"/>
  <c r="I788" i="1"/>
  <c r="Q788" i="1"/>
  <c r="Y788" i="1"/>
  <c r="AG788" i="1"/>
  <c r="J788" i="1"/>
  <c r="R788" i="1"/>
  <c r="Z788" i="1"/>
  <c r="AH788" i="1"/>
  <c r="K788" i="1"/>
  <c r="S788" i="1"/>
  <c r="AA788" i="1"/>
  <c r="AI788" i="1"/>
  <c r="L788" i="1"/>
  <c r="T788" i="1"/>
  <c r="AB788" i="1"/>
  <c r="AJ788" i="1"/>
  <c r="M788" i="1"/>
  <c r="AE788" i="1"/>
  <c r="N788" i="1"/>
  <c r="AK788" i="1"/>
  <c r="O788" i="1"/>
  <c r="AL788" i="1"/>
  <c r="U788" i="1"/>
  <c r="AM788" i="1"/>
  <c r="V788" i="1"/>
  <c r="E788" i="1"/>
  <c r="W788" i="1"/>
  <c r="F788" i="1"/>
  <c r="AC788" i="1"/>
  <c r="G788" i="1"/>
  <c r="AD788" i="1"/>
  <c r="D788" i="1"/>
  <c r="H780" i="1"/>
  <c r="P780" i="1"/>
  <c r="X780" i="1"/>
  <c r="AF780" i="1"/>
  <c r="AN780" i="1"/>
  <c r="I780" i="1"/>
  <c r="Q780" i="1"/>
  <c r="Y780" i="1"/>
  <c r="AG780" i="1"/>
  <c r="J780" i="1"/>
  <c r="R780" i="1"/>
  <c r="Z780" i="1"/>
  <c r="AH780" i="1"/>
  <c r="K780" i="1"/>
  <c r="S780" i="1"/>
  <c r="AA780" i="1"/>
  <c r="AI780" i="1"/>
  <c r="L780" i="1"/>
  <c r="T780" i="1"/>
  <c r="AB780" i="1"/>
  <c r="AJ780" i="1"/>
  <c r="V780" i="1"/>
  <c r="E780" i="1"/>
  <c r="W780" i="1"/>
  <c r="F780" i="1"/>
  <c r="AC780" i="1"/>
  <c r="G780" i="1"/>
  <c r="AD780" i="1"/>
  <c r="M780" i="1"/>
  <c r="AE780" i="1"/>
  <c r="N780" i="1"/>
  <c r="AK780" i="1"/>
  <c r="O780" i="1"/>
  <c r="AL780" i="1"/>
  <c r="U780" i="1"/>
  <c r="AM780" i="1"/>
  <c r="D780" i="1"/>
  <c r="H772" i="1"/>
  <c r="P772" i="1"/>
  <c r="X772" i="1"/>
  <c r="AF772" i="1"/>
  <c r="AN772" i="1"/>
  <c r="I772" i="1"/>
  <c r="Q772" i="1"/>
  <c r="Y772" i="1"/>
  <c r="AG772" i="1"/>
  <c r="J772" i="1"/>
  <c r="R772" i="1"/>
  <c r="Z772" i="1"/>
  <c r="AH772" i="1"/>
  <c r="K772" i="1"/>
  <c r="S772" i="1"/>
  <c r="AA772" i="1"/>
  <c r="AI772" i="1"/>
  <c r="L772" i="1"/>
  <c r="T772" i="1"/>
  <c r="AB772" i="1"/>
  <c r="AJ772" i="1"/>
  <c r="M772" i="1"/>
  <c r="AE772" i="1"/>
  <c r="N772" i="1"/>
  <c r="AK772" i="1"/>
  <c r="O772" i="1"/>
  <c r="AL772" i="1"/>
  <c r="U772" i="1"/>
  <c r="AM772" i="1"/>
  <c r="V772" i="1"/>
  <c r="E772" i="1"/>
  <c r="W772" i="1"/>
  <c r="F772" i="1"/>
  <c r="AC772" i="1"/>
  <c r="AD772" i="1"/>
  <c r="G772" i="1"/>
  <c r="D772" i="1"/>
  <c r="E764" i="1"/>
  <c r="M764" i="1"/>
  <c r="U764" i="1"/>
  <c r="AC764" i="1"/>
  <c r="AK764" i="1"/>
  <c r="F764" i="1"/>
  <c r="N764" i="1"/>
  <c r="V764" i="1"/>
  <c r="AD764" i="1"/>
  <c r="AL764" i="1"/>
  <c r="J764" i="1"/>
  <c r="T764" i="1"/>
  <c r="AF764" i="1"/>
  <c r="K764" i="1"/>
  <c r="W764" i="1"/>
  <c r="AG764" i="1"/>
  <c r="L764" i="1"/>
  <c r="X764" i="1"/>
  <c r="AH764" i="1"/>
  <c r="O764" i="1"/>
  <c r="Y764" i="1"/>
  <c r="AI764" i="1"/>
  <c r="P764" i="1"/>
  <c r="Z764" i="1"/>
  <c r="AJ764" i="1"/>
  <c r="G764" i="1"/>
  <c r="AE764" i="1"/>
  <c r="H764" i="1"/>
  <c r="AM764" i="1"/>
  <c r="I764" i="1"/>
  <c r="AN764" i="1"/>
  <c r="Q764" i="1"/>
  <c r="R764" i="1"/>
  <c r="S764" i="1"/>
  <c r="AA764" i="1"/>
  <c r="AB764" i="1"/>
  <c r="D764" i="1"/>
  <c r="E756" i="1"/>
  <c r="M756" i="1"/>
  <c r="U756" i="1"/>
  <c r="AC756" i="1"/>
  <c r="AK756" i="1"/>
  <c r="F756" i="1"/>
  <c r="N756" i="1"/>
  <c r="V756" i="1"/>
  <c r="AD756" i="1"/>
  <c r="AL756" i="1"/>
  <c r="J756" i="1"/>
  <c r="T756" i="1"/>
  <c r="AF756" i="1"/>
  <c r="K756" i="1"/>
  <c r="W756" i="1"/>
  <c r="AG756" i="1"/>
  <c r="L756" i="1"/>
  <c r="X756" i="1"/>
  <c r="AH756" i="1"/>
  <c r="O756" i="1"/>
  <c r="Y756" i="1"/>
  <c r="AI756" i="1"/>
  <c r="P756" i="1"/>
  <c r="Z756" i="1"/>
  <c r="AJ756" i="1"/>
  <c r="H756" i="1"/>
  <c r="AM756" i="1"/>
  <c r="I756" i="1"/>
  <c r="AN756" i="1"/>
  <c r="Q756" i="1"/>
  <c r="R756" i="1"/>
  <c r="S756" i="1"/>
  <c r="AA756" i="1"/>
  <c r="AB756" i="1"/>
  <c r="G756" i="1"/>
  <c r="AE756" i="1"/>
  <c r="D756" i="1"/>
  <c r="E748" i="1"/>
  <c r="M748" i="1"/>
  <c r="U748" i="1"/>
  <c r="AC748" i="1"/>
  <c r="AK748" i="1"/>
  <c r="F748" i="1"/>
  <c r="N748" i="1"/>
  <c r="V748" i="1"/>
  <c r="AD748" i="1"/>
  <c r="AL748" i="1"/>
  <c r="J748" i="1"/>
  <c r="T748" i="1"/>
  <c r="AF748" i="1"/>
  <c r="K748" i="1"/>
  <c r="W748" i="1"/>
  <c r="AG748" i="1"/>
  <c r="L748" i="1"/>
  <c r="X748" i="1"/>
  <c r="AH748" i="1"/>
  <c r="O748" i="1"/>
  <c r="Y748" i="1"/>
  <c r="AI748" i="1"/>
  <c r="P748" i="1"/>
  <c r="Z748" i="1"/>
  <c r="AJ748" i="1"/>
  <c r="I748" i="1"/>
  <c r="AN748" i="1"/>
  <c r="Q748" i="1"/>
  <c r="R748" i="1"/>
  <c r="S748" i="1"/>
  <c r="AA748" i="1"/>
  <c r="AB748" i="1"/>
  <c r="G748" i="1"/>
  <c r="AE748" i="1"/>
  <c r="AM748" i="1"/>
  <c r="H748" i="1"/>
  <c r="D748" i="1"/>
  <c r="E740" i="1"/>
  <c r="M740" i="1"/>
  <c r="U740" i="1"/>
  <c r="AC740" i="1"/>
  <c r="AK740" i="1"/>
  <c r="F740" i="1"/>
  <c r="N740" i="1"/>
  <c r="V740" i="1"/>
  <c r="AD740" i="1"/>
  <c r="AL740" i="1"/>
  <c r="J740" i="1"/>
  <c r="T740" i="1"/>
  <c r="AF740" i="1"/>
  <c r="K740" i="1"/>
  <c r="W740" i="1"/>
  <c r="AG740" i="1"/>
  <c r="L740" i="1"/>
  <c r="X740" i="1"/>
  <c r="AH740" i="1"/>
  <c r="O740" i="1"/>
  <c r="Y740" i="1"/>
  <c r="AI740" i="1"/>
  <c r="P740" i="1"/>
  <c r="Z740" i="1"/>
  <c r="AJ740" i="1"/>
  <c r="Q740" i="1"/>
  <c r="R740" i="1"/>
  <c r="S740" i="1"/>
  <c r="AA740" i="1"/>
  <c r="AB740" i="1"/>
  <c r="G740" i="1"/>
  <c r="AE740" i="1"/>
  <c r="H740" i="1"/>
  <c r="AM740" i="1"/>
  <c r="I740" i="1"/>
  <c r="AN740" i="1"/>
  <c r="D740" i="1"/>
  <c r="E732" i="1"/>
  <c r="M732" i="1"/>
  <c r="U732" i="1"/>
  <c r="AC732" i="1"/>
  <c r="AK732" i="1"/>
  <c r="F732" i="1"/>
  <c r="N732" i="1"/>
  <c r="V732" i="1"/>
  <c r="AD732" i="1"/>
  <c r="AL732" i="1"/>
  <c r="J732" i="1"/>
  <c r="T732" i="1"/>
  <c r="AF732" i="1"/>
  <c r="K732" i="1"/>
  <c r="W732" i="1"/>
  <c r="AG732" i="1"/>
  <c r="L732" i="1"/>
  <c r="X732" i="1"/>
  <c r="AH732" i="1"/>
  <c r="O732" i="1"/>
  <c r="Y732" i="1"/>
  <c r="AI732" i="1"/>
  <c r="P732" i="1"/>
  <c r="Z732" i="1"/>
  <c r="AJ732" i="1"/>
  <c r="R732" i="1"/>
  <c r="S732" i="1"/>
  <c r="AA732" i="1"/>
  <c r="AB732" i="1"/>
  <c r="G732" i="1"/>
  <c r="AE732" i="1"/>
  <c r="H732" i="1"/>
  <c r="AM732" i="1"/>
  <c r="I732" i="1"/>
  <c r="AN732" i="1"/>
  <c r="Q732" i="1"/>
  <c r="D732" i="1"/>
  <c r="E724" i="1"/>
  <c r="M724" i="1"/>
  <c r="U724" i="1"/>
  <c r="AC724" i="1"/>
  <c r="AK724" i="1"/>
  <c r="F724" i="1"/>
  <c r="N724" i="1"/>
  <c r="V724" i="1"/>
  <c r="AD724" i="1"/>
  <c r="AL724" i="1"/>
  <c r="J724" i="1"/>
  <c r="T724" i="1"/>
  <c r="AF724" i="1"/>
  <c r="K724" i="1"/>
  <c r="W724" i="1"/>
  <c r="AG724" i="1"/>
  <c r="L724" i="1"/>
  <c r="X724" i="1"/>
  <c r="AH724" i="1"/>
  <c r="O724" i="1"/>
  <c r="Y724" i="1"/>
  <c r="AI724" i="1"/>
  <c r="P724" i="1"/>
  <c r="Z724" i="1"/>
  <c r="AJ724" i="1"/>
  <c r="S724" i="1"/>
  <c r="AA724" i="1"/>
  <c r="AB724" i="1"/>
  <c r="G724" i="1"/>
  <c r="AE724" i="1"/>
  <c r="H724" i="1"/>
  <c r="AM724" i="1"/>
  <c r="I724" i="1"/>
  <c r="AN724" i="1"/>
  <c r="Q724" i="1"/>
  <c r="R724" i="1"/>
  <c r="D724" i="1"/>
  <c r="E716" i="1"/>
  <c r="M716" i="1"/>
  <c r="U716" i="1"/>
  <c r="AC716" i="1"/>
  <c r="AK716" i="1"/>
  <c r="F716" i="1"/>
  <c r="N716" i="1"/>
  <c r="V716" i="1"/>
  <c r="AD716" i="1"/>
  <c r="AL716" i="1"/>
  <c r="J716" i="1"/>
  <c r="T716" i="1"/>
  <c r="AF716" i="1"/>
  <c r="K716" i="1"/>
  <c r="W716" i="1"/>
  <c r="AG716" i="1"/>
  <c r="L716" i="1"/>
  <c r="X716" i="1"/>
  <c r="AH716" i="1"/>
  <c r="O716" i="1"/>
  <c r="Y716" i="1"/>
  <c r="AI716" i="1"/>
  <c r="P716" i="1"/>
  <c r="Z716" i="1"/>
  <c r="AJ716" i="1"/>
  <c r="AA716" i="1"/>
  <c r="AB716" i="1"/>
  <c r="G716" i="1"/>
  <c r="AE716" i="1"/>
  <c r="H716" i="1"/>
  <c r="AM716" i="1"/>
  <c r="I716" i="1"/>
  <c r="AN716" i="1"/>
  <c r="Q716" i="1"/>
  <c r="R716" i="1"/>
  <c r="S716" i="1"/>
  <c r="D716" i="1"/>
  <c r="E708" i="1"/>
  <c r="M708" i="1"/>
  <c r="U708" i="1"/>
  <c r="AC708" i="1"/>
  <c r="AK708" i="1"/>
  <c r="F708" i="1"/>
  <c r="N708" i="1"/>
  <c r="V708" i="1"/>
  <c r="AD708" i="1"/>
  <c r="AL708" i="1"/>
  <c r="G708" i="1"/>
  <c r="O708" i="1"/>
  <c r="W708" i="1"/>
  <c r="AE708" i="1"/>
  <c r="AM708" i="1"/>
  <c r="H708" i="1"/>
  <c r="P708" i="1"/>
  <c r="X708" i="1"/>
  <c r="AF708" i="1"/>
  <c r="AN708" i="1"/>
  <c r="J708" i="1"/>
  <c r="Z708" i="1"/>
  <c r="K708" i="1"/>
  <c r="AA708" i="1"/>
  <c r="L708" i="1"/>
  <c r="AB708" i="1"/>
  <c r="Q708" i="1"/>
  <c r="AG708" i="1"/>
  <c r="R708" i="1"/>
  <c r="AH708" i="1"/>
  <c r="Y708" i="1"/>
  <c r="AI708" i="1"/>
  <c r="AJ708" i="1"/>
  <c r="I708" i="1"/>
  <c r="S708" i="1"/>
  <c r="T708" i="1"/>
  <c r="D708" i="1"/>
  <c r="H700" i="1"/>
  <c r="P700" i="1"/>
  <c r="X700" i="1"/>
  <c r="AF700" i="1"/>
  <c r="AN700" i="1"/>
  <c r="I700" i="1"/>
  <c r="Q700" i="1"/>
  <c r="Y700" i="1"/>
  <c r="AG700" i="1"/>
  <c r="J700" i="1"/>
  <c r="T700" i="1"/>
  <c r="AD700" i="1"/>
  <c r="K700" i="1"/>
  <c r="U700" i="1"/>
  <c r="AE700" i="1"/>
  <c r="L700" i="1"/>
  <c r="V700" i="1"/>
  <c r="AH700" i="1"/>
  <c r="M700" i="1"/>
  <c r="W700" i="1"/>
  <c r="AI700" i="1"/>
  <c r="E700" i="1"/>
  <c r="AA700" i="1"/>
  <c r="F700" i="1"/>
  <c r="AB700" i="1"/>
  <c r="G700" i="1"/>
  <c r="AC700" i="1"/>
  <c r="N700" i="1"/>
  <c r="AJ700" i="1"/>
  <c r="O700" i="1"/>
  <c r="AK700" i="1"/>
  <c r="R700" i="1"/>
  <c r="S700" i="1"/>
  <c r="Z700" i="1"/>
  <c r="AL700" i="1"/>
  <c r="AM700" i="1"/>
  <c r="D700" i="1"/>
  <c r="H692" i="1"/>
  <c r="P692" i="1"/>
  <c r="X692" i="1"/>
  <c r="AF692" i="1"/>
  <c r="AN692" i="1"/>
  <c r="I692" i="1"/>
  <c r="Q692" i="1"/>
  <c r="Y692" i="1"/>
  <c r="AG692" i="1"/>
  <c r="J692" i="1"/>
  <c r="T692" i="1"/>
  <c r="AD692" i="1"/>
  <c r="K692" i="1"/>
  <c r="U692" i="1"/>
  <c r="AE692" i="1"/>
  <c r="L692" i="1"/>
  <c r="V692" i="1"/>
  <c r="AH692" i="1"/>
  <c r="M692" i="1"/>
  <c r="W692" i="1"/>
  <c r="AI692" i="1"/>
  <c r="O692" i="1"/>
  <c r="AK692" i="1"/>
  <c r="R692" i="1"/>
  <c r="AL692" i="1"/>
  <c r="S692" i="1"/>
  <c r="AM692" i="1"/>
  <c r="Z692" i="1"/>
  <c r="E692" i="1"/>
  <c r="AA692" i="1"/>
  <c r="G692" i="1"/>
  <c r="N692" i="1"/>
  <c r="AB692" i="1"/>
  <c r="AC692" i="1"/>
  <c r="AJ692" i="1"/>
  <c r="F692" i="1"/>
  <c r="D692" i="1"/>
  <c r="H684" i="1"/>
  <c r="P684" i="1"/>
  <c r="X684" i="1"/>
  <c r="AF684" i="1"/>
  <c r="AN684" i="1"/>
  <c r="I684" i="1"/>
  <c r="Q684" i="1"/>
  <c r="Y684" i="1"/>
  <c r="AG684" i="1"/>
  <c r="K684" i="1"/>
  <c r="S684" i="1"/>
  <c r="AA684" i="1"/>
  <c r="AI684" i="1"/>
  <c r="G684" i="1"/>
  <c r="U684" i="1"/>
  <c r="AH684" i="1"/>
  <c r="J684" i="1"/>
  <c r="V684" i="1"/>
  <c r="AJ684" i="1"/>
  <c r="L684" i="1"/>
  <c r="W684" i="1"/>
  <c r="AK684" i="1"/>
  <c r="M684" i="1"/>
  <c r="Z684" i="1"/>
  <c r="AL684" i="1"/>
  <c r="O684" i="1"/>
  <c r="R684" i="1"/>
  <c r="T684" i="1"/>
  <c r="AB684" i="1"/>
  <c r="AC684" i="1"/>
  <c r="AM684" i="1"/>
  <c r="E684" i="1"/>
  <c r="F684" i="1"/>
  <c r="N684" i="1"/>
  <c r="AD684" i="1"/>
  <c r="AE684" i="1"/>
  <c r="D684" i="1"/>
  <c r="H676" i="1"/>
  <c r="P676" i="1"/>
  <c r="X676" i="1"/>
  <c r="AF676" i="1"/>
  <c r="AN676" i="1"/>
  <c r="I676" i="1"/>
  <c r="Q676" i="1"/>
  <c r="Y676" i="1"/>
  <c r="AG676" i="1"/>
  <c r="K676" i="1"/>
  <c r="S676" i="1"/>
  <c r="AA676" i="1"/>
  <c r="AI676" i="1"/>
  <c r="N676" i="1"/>
  <c r="AB676" i="1"/>
  <c r="AM676" i="1"/>
  <c r="O676" i="1"/>
  <c r="AC676" i="1"/>
  <c r="E676" i="1"/>
  <c r="R676" i="1"/>
  <c r="AD676" i="1"/>
  <c r="F676" i="1"/>
  <c r="T676" i="1"/>
  <c r="AE676" i="1"/>
  <c r="V676" i="1"/>
  <c r="W676" i="1"/>
  <c r="Z676" i="1"/>
  <c r="G676" i="1"/>
  <c r="AH676" i="1"/>
  <c r="J676" i="1"/>
  <c r="AJ676" i="1"/>
  <c r="L676" i="1"/>
  <c r="M676" i="1"/>
  <c r="U676" i="1"/>
  <c r="AK676" i="1"/>
  <c r="AL676" i="1"/>
  <c r="D676" i="1"/>
  <c r="H668" i="1"/>
  <c r="P668" i="1"/>
  <c r="X668" i="1"/>
  <c r="AF668" i="1"/>
  <c r="AN668" i="1"/>
  <c r="I668" i="1"/>
  <c r="Q668" i="1"/>
  <c r="Y668" i="1"/>
  <c r="AG668" i="1"/>
  <c r="K668" i="1"/>
  <c r="S668" i="1"/>
  <c r="AA668" i="1"/>
  <c r="AI668" i="1"/>
  <c r="G668" i="1"/>
  <c r="U668" i="1"/>
  <c r="AH668" i="1"/>
  <c r="J668" i="1"/>
  <c r="V668" i="1"/>
  <c r="AJ668" i="1"/>
  <c r="L668" i="1"/>
  <c r="W668" i="1"/>
  <c r="AK668" i="1"/>
  <c r="M668" i="1"/>
  <c r="Z668" i="1"/>
  <c r="AL668" i="1"/>
  <c r="AC668" i="1"/>
  <c r="E668" i="1"/>
  <c r="AD668" i="1"/>
  <c r="F668" i="1"/>
  <c r="AE668" i="1"/>
  <c r="N668" i="1"/>
  <c r="AM668" i="1"/>
  <c r="O668" i="1"/>
  <c r="R668" i="1"/>
  <c r="T668" i="1"/>
  <c r="AB668" i="1"/>
  <c r="D668" i="1"/>
  <c r="H660" i="1"/>
  <c r="P660" i="1"/>
  <c r="X660" i="1"/>
  <c r="AF660" i="1"/>
  <c r="AN660" i="1"/>
  <c r="I660" i="1"/>
  <c r="Q660" i="1"/>
  <c r="Y660" i="1"/>
  <c r="AG660" i="1"/>
  <c r="J660" i="1"/>
  <c r="R660" i="1"/>
  <c r="Z660" i="1"/>
  <c r="AH660" i="1"/>
  <c r="K660" i="1"/>
  <c r="S660" i="1"/>
  <c r="AA660" i="1"/>
  <c r="AI660" i="1"/>
  <c r="L660" i="1"/>
  <c r="T660" i="1"/>
  <c r="AB660" i="1"/>
  <c r="AJ660" i="1"/>
  <c r="N660" i="1"/>
  <c r="AK660" i="1"/>
  <c r="O660" i="1"/>
  <c r="AL660" i="1"/>
  <c r="U660" i="1"/>
  <c r="AM660" i="1"/>
  <c r="V660" i="1"/>
  <c r="F660" i="1"/>
  <c r="G660" i="1"/>
  <c r="M660" i="1"/>
  <c r="W660" i="1"/>
  <c r="AC660" i="1"/>
  <c r="E660" i="1"/>
  <c r="AD660" i="1"/>
  <c r="AE660" i="1"/>
  <c r="D660" i="1"/>
  <c r="H652" i="1"/>
  <c r="P652" i="1"/>
  <c r="X652" i="1"/>
  <c r="AF652" i="1"/>
  <c r="AN652" i="1"/>
  <c r="I652" i="1"/>
  <c r="Q652" i="1"/>
  <c r="Y652" i="1"/>
  <c r="AG652" i="1"/>
  <c r="J652" i="1"/>
  <c r="R652" i="1"/>
  <c r="Z652" i="1"/>
  <c r="AH652" i="1"/>
  <c r="K652" i="1"/>
  <c r="S652" i="1"/>
  <c r="AA652" i="1"/>
  <c r="AI652" i="1"/>
  <c r="L652" i="1"/>
  <c r="T652" i="1"/>
  <c r="AB652" i="1"/>
  <c r="AJ652" i="1"/>
  <c r="E652" i="1"/>
  <c r="W652" i="1"/>
  <c r="F652" i="1"/>
  <c r="AC652" i="1"/>
  <c r="G652" i="1"/>
  <c r="AD652" i="1"/>
  <c r="M652" i="1"/>
  <c r="AE652" i="1"/>
  <c r="AL652" i="1"/>
  <c r="AM652" i="1"/>
  <c r="N652" i="1"/>
  <c r="O652" i="1"/>
  <c r="V652" i="1"/>
  <c r="AK652" i="1"/>
  <c r="U652" i="1"/>
  <c r="D652" i="1"/>
  <c r="H644" i="1"/>
  <c r="P644" i="1"/>
  <c r="X644" i="1"/>
  <c r="AF644" i="1"/>
  <c r="AN644" i="1"/>
  <c r="I644" i="1"/>
  <c r="Q644" i="1"/>
  <c r="Y644" i="1"/>
  <c r="AG644" i="1"/>
  <c r="J644" i="1"/>
  <c r="R644" i="1"/>
  <c r="Z644" i="1"/>
  <c r="AH644" i="1"/>
  <c r="K644" i="1"/>
  <c r="S644" i="1"/>
  <c r="AA644" i="1"/>
  <c r="AI644" i="1"/>
  <c r="L644" i="1"/>
  <c r="T644" i="1"/>
  <c r="AB644" i="1"/>
  <c r="AJ644" i="1"/>
  <c r="N644" i="1"/>
  <c r="AK644" i="1"/>
  <c r="O644" i="1"/>
  <c r="AL644" i="1"/>
  <c r="U644" i="1"/>
  <c r="AM644" i="1"/>
  <c r="V644" i="1"/>
  <c r="AC644" i="1"/>
  <c r="AD644" i="1"/>
  <c r="AE644" i="1"/>
  <c r="E644" i="1"/>
  <c r="F644" i="1"/>
  <c r="G644" i="1"/>
  <c r="M644" i="1"/>
  <c r="W644" i="1"/>
  <c r="D644" i="1"/>
  <c r="H636" i="1"/>
  <c r="P636" i="1"/>
  <c r="X636" i="1"/>
  <c r="AF636" i="1"/>
  <c r="AN636" i="1"/>
  <c r="I636" i="1"/>
  <c r="Q636" i="1"/>
  <c r="Y636" i="1"/>
  <c r="AG636" i="1"/>
  <c r="J636" i="1"/>
  <c r="R636" i="1"/>
  <c r="Z636" i="1"/>
  <c r="AH636" i="1"/>
  <c r="K636" i="1"/>
  <c r="S636" i="1"/>
  <c r="AA636" i="1"/>
  <c r="AI636" i="1"/>
  <c r="L636" i="1"/>
  <c r="T636" i="1"/>
  <c r="AB636" i="1"/>
  <c r="AJ636" i="1"/>
  <c r="E636" i="1"/>
  <c r="W636" i="1"/>
  <c r="F636" i="1"/>
  <c r="AC636" i="1"/>
  <c r="G636" i="1"/>
  <c r="AD636" i="1"/>
  <c r="M636" i="1"/>
  <c r="AE636" i="1"/>
  <c r="N636" i="1"/>
  <c r="AK636" i="1"/>
  <c r="O636" i="1"/>
  <c r="AL636" i="1"/>
  <c r="U636" i="1"/>
  <c r="V636" i="1"/>
  <c r="AM636" i="1"/>
  <c r="D636" i="1"/>
  <c r="H628" i="1"/>
  <c r="P628" i="1"/>
  <c r="X628" i="1"/>
  <c r="AF628" i="1"/>
  <c r="AN628" i="1"/>
  <c r="I628" i="1"/>
  <c r="Q628" i="1"/>
  <c r="Y628" i="1"/>
  <c r="AG628" i="1"/>
  <c r="J628" i="1"/>
  <c r="R628" i="1"/>
  <c r="Z628" i="1"/>
  <c r="AH628" i="1"/>
  <c r="K628" i="1"/>
  <c r="S628" i="1"/>
  <c r="AA628" i="1"/>
  <c r="AI628" i="1"/>
  <c r="L628" i="1"/>
  <c r="T628" i="1"/>
  <c r="AB628" i="1"/>
  <c r="AJ628" i="1"/>
  <c r="N628" i="1"/>
  <c r="AK628" i="1"/>
  <c r="O628" i="1"/>
  <c r="AL628" i="1"/>
  <c r="U628" i="1"/>
  <c r="AM628" i="1"/>
  <c r="V628" i="1"/>
  <c r="E628" i="1"/>
  <c r="W628" i="1"/>
  <c r="F628" i="1"/>
  <c r="AC628" i="1"/>
  <c r="AD628" i="1"/>
  <c r="AE628" i="1"/>
  <c r="G628" i="1"/>
  <c r="M628" i="1"/>
  <c r="D628" i="1"/>
  <c r="H620" i="1"/>
  <c r="P620" i="1"/>
  <c r="X620" i="1"/>
  <c r="AF620" i="1"/>
  <c r="AN620" i="1"/>
  <c r="I620" i="1"/>
  <c r="Q620" i="1"/>
  <c r="Y620" i="1"/>
  <c r="AG620" i="1"/>
  <c r="J620" i="1"/>
  <c r="R620" i="1"/>
  <c r="Z620" i="1"/>
  <c r="AH620" i="1"/>
  <c r="K620" i="1"/>
  <c r="S620" i="1"/>
  <c r="AA620" i="1"/>
  <c r="AI620" i="1"/>
  <c r="L620" i="1"/>
  <c r="T620" i="1"/>
  <c r="AB620" i="1"/>
  <c r="AJ620" i="1"/>
  <c r="E620" i="1"/>
  <c r="W620" i="1"/>
  <c r="F620" i="1"/>
  <c r="AC620" i="1"/>
  <c r="G620" i="1"/>
  <c r="AD620" i="1"/>
  <c r="M620" i="1"/>
  <c r="AE620" i="1"/>
  <c r="N620" i="1"/>
  <c r="AK620" i="1"/>
  <c r="O620" i="1"/>
  <c r="AL620" i="1"/>
  <c r="U620" i="1"/>
  <c r="V620" i="1"/>
  <c r="AM620" i="1"/>
  <c r="D620" i="1"/>
  <c r="H612" i="1"/>
  <c r="P612" i="1"/>
  <c r="X612" i="1"/>
  <c r="AF612" i="1"/>
  <c r="AN612" i="1"/>
  <c r="I612" i="1"/>
  <c r="Q612" i="1"/>
  <c r="Y612" i="1"/>
  <c r="AG612" i="1"/>
  <c r="J612" i="1"/>
  <c r="R612" i="1"/>
  <c r="Z612" i="1"/>
  <c r="AH612" i="1"/>
  <c r="K612" i="1"/>
  <c r="S612" i="1"/>
  <c r="AA612" i="1"/>
  <c r="AI612" i="1"/>
  <c r="L612" i="1"/>
  <c r="T612" i="1"/>
  <c r="AB612" i="1"/>
  <c r="AJ612" i="1"/>
  <c r="N612" i="1"/>
  <c r="AK612" i="1"/>
  <c r="O612" i="1"/>
  <c r="AL612" i="1"/>
  <c r="U612" i="1"/>
  <c r="AM612" i="1"/>
  <c r="V612" i="1"/>
  <c r="E612" i="1"/>
  <c r="W612" i="1"/>
  <c r="F612" i="1"/>
  <c r="AC612" i="1"/>
  <c r="G612" i="1"/>
  <c r="M612" i="1"/>
  <c r="AD612" i="1"/>
  <c r="AE612" i="1"/>
  <c r="D612" i="1"/>
  <c r="H604" i="1"/>
  <c r="P604" i="1"/>
  <c r="X604" i="1"/>
  <c r="AF604" i="1"/>
  <c r="AN604" i="1"/>
  <c r="I604" i="1"/>
  <c r="Q604" i="1"/>
  <c r="Y604" i="1"/>
  <c r="AG604" i="1"/>
  <c r="J604" i="1"/>
  <c r="R604" i="1"/>
  <c r="Z604" i="1"/>
  <c r="AH604" i="1"/>
  <c r="K604" i="1"/>
  <c r="S604" i="1"/>
  <c r="AA604" i="1"/>
  <c r="AI604" i="1"/>
  <c r="L604" i="1"/>
  <c r="T604" i="1"/>
  <c r="AB604" i="1"/>
  <c r="AJ604" i="1"/>
  <c r="E604" i="1"/>
  <c r="W604" i="1"/>
  <c r="F604" i="1"/>
  <c r="AC604" i="1"/>
  <c r="G604" i="1"/>
  <c r="AD604" i="1"/>
  <c r="M604" i="1"/>
  <c r="AE604" i="1"/>
  <c r="N604" i="1"/>
  <c r="AK604" i="1"/>
  <c r="O604" i="1"/>
  <c r="AL604" i="1"/>
  <c r="AM604" i="1"/>
  <c r="U604" i="1"/>
  <c r="V604" i="1"/>
  <c r="D604" i="1"/>
  <c r="H596" i="1"/>
  <c r="P596" i="1"/>
  <c r="X596" i="1"/>
  <c r="AF596" i="1"/>
  <c r="AN596" i="1"/>
  <c r="I596" i="1"/>
  <c r="Q596" i="1"/>
  <c r="Y596" i="1"/>
  <c r="AG596" i="1"/>
  <c r="J596" i="1"/>
  <c r="R596" i="1"/>
  <c r="Z596" i="1"/>
  <c r="AH596" i="1"/>
  <c r="K596" i="1"/>
  <c r="S596" i="1"/>
  <c r="AA596" i="1"/>
  <c r="AI596" i="1"/>
  <c r="L596" i="1"/>
  <c r="T596" i="1"/>
  <c r="AB596" i="1"/>
  <c r="AJ596" i="1"/>
  <c r="N596" i="1"/>
  <c r="AK596" i="1"/>
  <c r="O596" i="1"/>
  <c r="AL596" i="1"/>
  <c r="U596" i="1"/>
  <c r="AM596" i="1"/>
  <c r="V596" i="1"/>
  <c r="E596" i="1"/>
  <c r="W596" i="1"/>
  <c r="F596" i="1"/>
  <c r="AC596" i="1"/>
  <c r="G596" i="1"/>
  <c r="M596" i="1"/>
  <c r="AD596" i="1"/>
  <c r="AE596" i="1"/>
  <c r="D596" i="1"/>
  <c r="H588" i="1"/>
  <c r="P588" i="1"/>
  <c r="X588" i="1"/>
  <c r="AF588" i="1"/>
  <c r="AN588" i="1"/>
  <c r="I588" i="1"/>
  <c r="Q588" i="1"/>
  <c r="Y588" i="1"/>
  <c r="AG588" i="1"/>
  <c r="J588" i="1"/>
  <c r="R588" i="1"/>
  <c r="Z588" i="1"/>
  <c r="AH588" i="1"/>
  <c r="K588" i="1"/>
  <c r="S588" i="1"/>
  <c r="AA588" i="1"/>
  <c r="AI588" i="1"/>
  <c r="L588" i="1"/>
  <c r="T588" i="1"/>
  <c r="AB588" i="1"/>
  <c r="AJ588" i="1"/>
  <c r="E588" i="1"/>
  <c r="W588" i="1"/>
  <c r="F588" i="1"/>
  <c r="AC588" i="1"/>
  <c r="G588" i="1"/>
  <c r="AD588" i="1"/>
  <c r="M588" i="1"/>
  <c r="AE588" i="1"/>
  <c r="N588" i="1"/>
  <c r="AK588" i="1"/>
  <c r="O588" i="1"/>
  <c r="AL588" i="1"/>
  <c r="U588" i="1"/>
  <c r="V588" i="1"/>
  <c r="AM588" i="1"/>
  <c r="D588" i="1"/>
  <c r="H580" i="1"/>
  <c r="P580" i="1"/>
  <c r="X580" i="1"/>
  <c r="AF580" i="1"/>
  <c r="AN580" i="1"/>
  <c r="I580" i="1"/>
  <c r="Q580" i="1"/>
  <c r="Y580" i="1"/>
  <c r="AG580" i="1"/>
  <c r="J580" i="1"/>
  <c r="R580" i="1"/>
  <c r="Z580" i="1"/>
  <c r="AH580" i="1"/>
  <c r="K580" i="1"/>
  <c r="S580" i="1"/>
  <c r="AA580" i="1"/>
  <c r="AI580" i="1"/>
  <c r="L580" i="1"/>
  <c r="T580" i="1"/>
  <c r="AB580" i="1"/>
  <c r="AJ580" i="1"/>
  <c r="N580" i="1"/>
  <c r="AK580" i="1"/>
  <c r="O580" i="1"/>
  <c r="AL580" i="1"/>
  <c r="U580" i="1"/>
  <c r="AM580" i="1"/>
  <c r="V580" i="1"/>
  <c r="E580" i="1"/>
  <c r="W580" i="1"/>
  <c r="F580" i="1"/>
  <c r="AC580" i="1"/>
  <c r="G580" i="1"/>
  <c r="M580" i="1"/>
  <c r="AD580" i="1"/>
  <c r="AE580" i="1"/>
  <c r="D580" i="1"/>
  <c r="H572" i="1"/>
  <c r="P572" i="1"/>
  <c r="X572" i="1"/>
  <c r="AF572" i="1"/>
  <c r="AN572" i="1"/>
  <c r="I572" i="1"/>
  <c r="Q572" i="1"/>
  <c r="Y572" i="1"/>
  <c r="AG572" i="1"/>
  <c r="J572" i="1"/>
  <c r="R572" i="1"/>
  <c r="Z572" i="1"/>
  <c r="AH572" i="1"/>
  <c r="K572" i="1"/>
  <c r="S572" i="1"/>
  <c r="AA572" i="1"/>
  <c r="AI572" i="1"/>
  <c r="L572" i="1"/>
  <c r="T572" i="1"/>
  <c r="AB572" i="1"/>
  <c r="AJ572" i="1"/>
  <c r="E572" i="1"/>
  <c r="W572" i="1"/>
  <c r="F572" i="1"/>
  <c r="AC572" i="1"/>
  <c r="G572" i="1"/>
  <c r="AD572" i="1"/>
  <c r="M572" i="1"/>
  <c r="AE572" i="1"/>
  <c r="N572" i="1"/>
  <c r="AK572" i="1"/>
  <c r="O572" i="1"/>
  <c r="AL572" i="1"/>
  <c r="U572" i="1"/>
  <c r="V572" i="1"/>
  <c r="AM572" i="1"/>
  <c r="D572" i="1"/>
  <c r="J564" i="1"/>
  <c r="R564" i="1"/>
  <c r="Z564" i="1"/>
  <c r="AH564" i="1"/>
  <c r="K564" i="1"/>
  <c r="S564" i="1"/>
  <c r="AA564" i="1"/>
  <c r="AI564" i="1"/>
  <c r="L564" i="1"/>
  <c r="T564" i="1"/>
  <c r="AB564" i="1"/>
  <c r="AJ564" i="1"/>
  <c r="M564" i="1"/>
  <c r="X564" i="1"/>
  <c r="AL564" i="1"/>
  <c r="N564" i="1"/>
  <c r="Y564" i="1"/>
  <c r="AM564" i="1"/>
  <c r="O564" i="1"/>
  <c r="AC564" i="1"/>
  <c r="AN564" i="1"/>
  <c r="E564" i="1"/>
  <c r="P564" i="1"/>
  <c r="AD564" i="1"/>
  <c r="F564" i="1"/>
  <c r="Q564" i="1"/>
  <c r="AE564" i="1"/>
  <c r="V564" i="1"/>
  <c r="W564" i="1"/>
  <c r="AF564" i="1"/>
  <c r="AG564" i="1"/>
  <c r="G564" i="1"/>
  <c r="AK564" i="1"/>
  <c r="H564" i="1"/>
  <c r="I564" i="1"/>
  <c r="U564" i="1"/>
  <c r="D564" i="1"/>
  <c r="J556" i="1"/>
  <c r="R556" i="1"/>
  <c r="Z556" i="1"/>
  <c r="AH556" i="1"/>
  <c r="K556" i="1"/>
  <c r="S556" i="1"/>
  <c r="AA556" i="1"/>
  <c r="AI556" i="1"/>
  <c r="L556" i="1"/>
  <c r="T556" i="1"/>
  <c r="AB556" i="1"/>
  <c r="AJ556" i="1"/>
  <c r="E556" i="1"/>
  <c r="M556" i="1"/>
  <c r="U556" i="1"/>
  <c r="AC556" i="1"/>
  <c r="AK556" i="1"/>
  <c r="F556" i="1"/>
  <c r="N556" i="1"/>
  <c r="V556" i="1"/>
  <c r="AD556" i="1"/>
  <c r="AL556" i="1"/>
  <c r="P556" i="1"/>
  <c r="AM556" i="1"/>
  <c r="W556" i="1"/>
  <c r="Y556" i="1"/>
  <c r="AE556" i="1"/>
  <c r="G556" i="1"/>
  <c r="AF556" i="1"/>
  <c r="H556" i="1"/>
  <c r="AG556" i="1"/>
  <c r="I556" i="1"/>
  <c r="AN556" i="1"/>
  <c r="O556" i="1"/>
  <c r="Q556" i="1"/>
  <c r="X556" i="1"/>
  <c r="D556" i="1"/>
  <c r="J548" i="1"/>
  <c r="R548" i="1"/>
  <c r="Z548" i="1"/>
  <c r="AH548" i="1"/>
  <c r="K548" i="1"/>
  <c r="S548" i="1"/>
  <c r="AA548" i="1"/>
  <c r="AI548" i="1"/>
  <c r="L548" i="1"/>
  <c r="T548" i="1"/>
  <c r="AB548" i="1"/>
  <c r="AJ548" i="1"/>
  <c r="E548" i="1"/>
  <c r="M548" i="1"/>
  <c r="U548" i="1"/>
  <c r="AC548" i="1"/>
  <c r="AK548" i="1"/>
  <c r="F548" i="1"/>
  <c r="N548" i="1"/>
  <c r="V548" i="1"/>
  <c r="AD548" i="1"/>
  <c r="AL548" i="1"/>
  <c r="G548" i="1"/>
  <c r="Y548" i="1"/>
  <c r="I548" i="1"/>
  <c r="AF548" i="1"/>
  <c r="AE548" i="1"/>
  <c r="AG548" i="1"/>
  <c r="H548" i="1"/>
  <c r="AM548" i="1"/>
  <c r="O548" i="1"/>
  <c r="AN548" i="1"/>
  <c r="P548" i="1"/>
  <c r="Q548" i="1"/>
  <c r="W548" i="1"/>
  <c r="X548" i="1"/>
  <c r="D548" i="1"/>
  <c r="J540" i="1"/>
  <c r="R540" i="1"/>
  <c r="Z540" i="1"/>
  <c r="AH540" i="1"/>
  <c r="K540" i="1"/>
  <c r="S540" i="1"/>
  <c r="AA540" i="1"/>
  <c r="AI540" i="1"/>
  <c r="L540" i="1"/>
  <c r="T540" i="1"/>
  <c r="AB540" i="1"/>
  <c r="AJ540" i="1"/>
  <c r="E540" i="1"/>
  <c r="M540" i="1"/>
  <c r="U540" i="1"/>
  <c r="AC540" i="1"/>
  <c r="AK540" i="1"/>
  <c r="F540" i="1"/>
  <c r="N540" i="1"/>
  <c r="V540" i="1"/>
  <c r="AD540" i="1"/>
  <c r="AL540" i="1"/>
  <c r="P540" i="1"/>
  <c r="AM540" i="1"/>
  <c r="W540" i="1"/>
  <c r="G540" i="1"/>
  <c r="AF540" i="1"/>
  <c r="H540" i="1"/>
  <c r="AG540" i="1"/>
  <c r="I540" i="1"/>
  <c r="AN540" i="1"/>
  <c r="O540" i="1"/>
  <c r="Q540" i="1"/>
  <c r="X540" i="1"/>
  <c r="Y540" i="1"/>
  <c r="AE540" i="1"/>
  <c r="D540" i="1"/>
  <c r="J532" i="1"/>
  <c r="R532" i="1"/>
  <c r="Z532" i="1"/>
  <c r="AH532" i="1"/>
  <c r="K532" i="1"/>
  <c r="S532" i="1"/>
  <c r="AA532" i="1"/>
  <c r="AI532" i="1"/>
  <c r="L532" i="1"/>
  <c r="T532" i="1"/>
  <c r="AB532" i="1"/>
  <c r="AJ532" i="1"/>
  <c r="E532" i="1"/>
  <c r="M532" i="1"/>
  <c r="U532" i="1"/>
  <c r="AC532" i="1"/>
  <c r="AK532" i="1"/>
  <c r="F532" i="1"/>
  <c r="N532" i="1"/>
  <c r="V532" i="1"/>
  <c r="AD532" i="1"/>
  <c r="AL532" i="1"/>
  <c r="G532" i="1"/>
  <c r="Y532" i="1"/>
  <c r="I532" i="1"/>
  <c r="AF532" i="1"/>
  <c r="H532" i="1"/>
  <c r="AM532" i="1"/>
  <c r="O532" i="1"/>
  <c r="AN532" i="1"/>
  <c r="P532" i="1"/>
  <c r="Q532" i="1"/>
  <c r="W532" i="1"/>
  <c r="AE532" i="1"/>
  <c r="AG532" i="1"/>
  <c r="X532" i="1"/>
  <c r="D532" i="1"/>
  <c r="J524" i="1"/>
  <c r="R524" i="1"/>
  <c r="Z524" i="1"/>
  <c r="AH524" i="1"/>
  <c r="K524" i="1"/>
  <c r="S524" i="1"/>
  <c r="AA524" i="1"/>
  <c r="AI524" i="1"/>
  <c r="L524" i="1"/>
  <c r="T524" i="1"/>
  <c r="AB524" i="1"/>
  <c r="AJ524" i="1"/>
  <c r="E524" i="1"/>
  <c r="M524" i="1"/>
  <c r="U524" i="1"/>
  <c r="AC524" i="1"/>
  <c r="AK524" i="1"/>
  <c r="F524" i="1"/>
  <c r="N524" i="1"/>
  <c r="V524" i="1"/>
  <c r="AD524" i="1"/>
  <c r="AL524" i="1"/>
  <c r="P524" i="1"/>
  <c r="AM524" i="1"/>
  <c r="W524" i="1"/>
  <c r="I524" i="1"/>
  <c r="AN524" i="1"/>
  <c r="O524" i="1"/>
  <c r="Q524" i="1"/>
  <c r="X524" i="1"/>
  <c r="Y524" i="1"/>
  <c r="H524" i="1"/>
  <c r="AE524" i="1"/>
  <c r="AF524" i="1"/>
  <c r="AG524" i="1"/>
  <c r="G524" i="1"/>
  <c r="D524" i="1"/>
  <c r="J516" i="1"/>
  <c r="R516" i="1"/>
  <c r="Z516" i="1"/>
  <c r="AH516" i="1"/>
  <c r="K516" i="1"/>
  <c r="S516" i="1"/>
  <c r="AA516" i="1"/>
  <c r="AI516" i="1"/>
  <c r="L516" i="1"/>
  <c r="T516" i="1"/>
  <c r="AB516" i="1"/>
  <c r="AJ516" i="1"/>
  <c r="E516" i="1"/>
  <c r="M516" i="1"/>
  <c r="U516" i="1"/>
  <c r="AC516" i="1"/>
  <c r="AK516" i="1"/>
  <c r="F516" i="1"/>
  <c r="N516" i="1"/>
  <c r="V516" i="1"/>
  <c r="AD516" i="1"/>
  <c r="AL516" i="1"/>
  <c r="G516" i="1"/>
  <c r="Y516" i="1"/>
  <c r="I516" i="1"/>
  <c r="AF516" i="1"/>
  <c r="O516" i="1"/>
  <c r="P516" i="1"/>
  <c r="Q516" i="1"/>
  <c r="W516" i="1"/>
  <c r="X516" i="1"/>
  <c r="AE516" i="1"/>
  <c r="H516" i="1"/>
  <c r="AG516" i="1"/>
  <c r="AM516" i="1"/>
  <c r="AN516" i="1"/>
  <c r="D516" i="1"/>
  <c r="J508" i="1"/>
  <c r="R508" i="1"/>
  <c r="Z508" i="1"/>
  <c r="AH508" i="1"/>
  <c r="K508" i="1"/>
  <c r="S508" i="1"/>
  <c r="AA508" i="1"/>
  <c r="AI508" i="1"/>
  <c r="L508" i="1"/>
  <c r="T508" i="1"/>
  <c r="AB508" i="1"/>
  <c r="AJ508" i="1"/>
  <c r="E508" i="1"/>
  <c r="M508" i="1"/>
  <c r="U508" i="1"/>
  <c r="AC508" i="1"/>
  <c r="AK508" i="1"/>
  <c r="F508" i="1"/>
  <c r="N508" i="1"/>
  <c r="V508" i="1"/>
  <c r="AD508" i="1"/>
  <c r="AL508" i="1"/>
  <c r="P508" i="1"/>
  <c r="AM508" i="1"/>
  <c r="Q508" i="1"/>
  <c r="AN508" i="1"/>
  <c r="W508" i="1"/>
  <c r="X508" i="1"/>
  <c r="H508" i="1"/>
  <c r="I508" i="1"/>
  <c r="O508" i="1"/>
  <c r="Y508" i="1"/>
  <c r="AE508" i="1"/>
  <c r="G508" i="1"/>
  <c r="AF508" i="1"/>
  <c r="AG508" i="1"/>
  <c r="D508" i="1"/>
  <c r="J500" i="1"/>
  <c r="R500" i="1"/>
  <c r="Z500" i="1"/>
  <c r="AH500" i="1"/>
  <c r="K500" i="1"/>
  <c r="S500" i="1"/>
  <c r="AA500" i="1"/>
  <c r="AI500" i="1"/>
  <c r="L500" i="1"/>
  <c r="T500" i="1"/>
  <c r="AB500" i="1"/>
  <c r="AJ500" i="1"/>
  <c r="E500" i="1"/>
  <c r="M500" i="1"/>
  <c r="U500" i="1"/>
  <c r="AC500" i="1"/>
  <c r="AK500" i="1"/>
  <c r="F500" i="1"/>
  <c r="N500" i="1"/>
  <c r="V500" i="1"/>
  <c r="AD500" i="1"/>
  <c r="AL500" i="1"/>
  <c r="G500" i="1"/>
  <c r="Y500" i="1"/>
  <c r="H500" i="1"/>
  <c r="AE500" i="1"/>
  <c r="I500" i="1"/>
  <c r="AF500" i="1"/>
  <c r="O500" i="1"/>
  <c r="AG500" i="1"/>
  <c r="AN500" i="1"/>
  <c r="P500" i="1"/>
  <c r="Q500" i="1"/>
  <c r="W500" i="1"/>
  <c r="X500" i="1"/>
  <c r="AM500" i="1"/>
  <c r="D500" i="1"/>
  <c r="J492" i="1"/>
  <c r="R492" i="1"/>
  <c r="Z492" i="1"/>
  <c r="AH492" i="1"/>
  <c r="K492" i="1"/>
  <c r="S492" i="1"/>
  <c r="AA492" i="1"/>
  <c r="AI492" i="1"/>
  <c r="L492" i="1"/>
  <c r="T492" i="1"/>
  <c r="AB492" i="1"/>
  <c r="AJ492" i="1"/>
  <c r="E492" i="1"/>
  <c r="M492" i="1"/>
  <c r="U492" i="1"/>
  <c r="AC492" i="1"/>
  <c r="AK492" i="1"/>
  <c r="F492" i="1"/>
  <c r="N492" i="1"/>
  <c r="V492" i="1"/>
  <c r="AD492" i="1"/>
  <c r="AL492" i="1"/>
  <c r="P492" i="1"/>
  <c r="AM492" i="1"/>
  <c r="Q492" i="1"/>
  <c r="AN492" i="1"/>
  <c r="W492" i="1"/>
  <c r="X492" i="1"/>
  <c r="AE492" i="1"/>
  <c r="AF492" i="1"/>
  <c r="AG492" i="1"/>
  <c r="G492" i="1"/>
  <c r="H492" i="1"/>
  <c r="I492" i="1"/>
  <c r="O492" i="1"/>
  <c r="Y492" i="1"/>
  <c r="D492" i="1"/>
  <c r="J484" i="1"/>
  <c r="R484" i="1"/>
  <c r="Z484" i="1"/>
  <c r="AH484" i="1"/>
  <c r="K484" i="1"/>
  <c r="S484" i="1"/>
  <c r="AA484" i="1"/>
  <c r="AI484" i="1"/>
  <c r="L484" i="1"/>
  <c r="T484" i="1"/>
  <c r="AB484" i="1"/>
  <c r="AJ484" i="1"/>
  <c r="E484" i="1"/>
  <c r="M484" i="1"/>
  <c r="U484" i="1"/>
  <c r="AC484" i="1"/>
  <c r="AK484" i="1"/>
  <c r="F484" i="1"/>
  <c r="N484" i="1"/>
  <c r="V484" i="1"/>
  <c r="AD484" i="1"/>
  <c r="AL484" i="1"/>
  <c r="G484" i="1"/>
  <c r="Y484" i="1"/>
  <c r="H484" i="1"/>
  <c r="AE484" i="1"/>
  <c r="I484" i="1"/>
  <c r="AF484" i="1"/>
  <c r="O484" i="1"/>
  <c r="AG484" i="1"/>
  <c r="P484" i="1"/>
  <c r="AM484" i="1"/>
  <c r="Q484" i="1"/>
  <c r="W484" i="1"/>
  <c r="X484" i="1"/>
  <c r="AN484" i="1"/>
  <c r="D484" i="1"/>
  <c r="J476" i="1"/>
  <c r="R476" i="1"/>
  <c r="Z476" i="1"/>
  <c r="AH476" i="1"/>
  <c r="K476" i="1"/>
  <c r="S476" i="1"/>
  <c r="AA476" i="1"/>
  <c r="AI476" i="1"/>
  <c r="L476" i="1"/>
  <c r="T476" i="1"/>
  <c r="AB476" i="1"/>
  <c r="AJ476" i="1"/>
  <c r="E476" i="1"/>
  <c r="M476" i="1"/>
  <c r="U476" i="1"/>
  <c r="AC476" i="1"/>
  <c r="AK476" i="1"/>
  <c r="F476" i="1"/>
  <c r="N476" i="1"/>
  <c r="V476" i="1"/>
  <c r="AD476" i="1"/>
  <c r="AL476" i="1"/>
  <c r="P476" i="1"/>
  <c r="AM476" i="1"/>
  <c r="Q476" i="1"/>
  <c r="AN476" i="1"/>
  <c r="W476" i="1"/>
  <c r="X476" i="1"/>
  <c r="G476" i="1"/>
  <c r="Y476" i="1"/>
  <c r="O476" i="1"/>
  <c r="AE476" i="1"/>
  <c r="AF476" i="1"/>
  <c r="AG476" i="1"/>
  <c r="H476" i="1"/>
  <c r="I476" i="1"/>
  <c r="D476" i="1"/>
  <c r="J468" i="1"/>
  <c r="R468" i="1"/>
  <c r="Z468" i="1"/>
  <c r="AH468" i="1"/>
  <c r="K468" i="1"/>
  <c r="S468" i="1"/>
  <c r="AA468" i="1"/>
  <c r="AI468" i="1"/>
  <c r="L468" i="1"/>
  <c r="T468" i="1"/>
  <c r="AB468" i="1"/>
  <c r="AJ468" i="1"/>
  <c r="E468" i="1"/>
  <c r="M468" i="1"/>
  <c r="U468" i="1"/>
  <c r="AC468" i="1"/>
  <c r="AK468" i="1"/>
  <c r="F468" i="1"/>
  <c r="N468" i="1"/>
  <c r="V468" i="1"/>
  <c r="AD468" i="1"/>
  <c r="AL468" i="1"/>
  <c r="G468" i="1"/>
  <c r="Y468" i="1"/>
  <c r="H468" i="1"/>
  <c r="AE468" i="1"/>
  <c r="I468" i="1"/>
  <c r="AF468" i="1"/>
  <c r="O468" i="1"/>
  <c r="AG468" i="1"/>
  <c r="P468" i="1"/>
  <c r="AM468" i="1"/>
  <c r="Q468" i="1"/>
  <c r="W468" i="1"/>
  <c r="X468" i="1"/>
  <c r="AN468" i="1"/>
  <c r="D468" i="1"/>
  <c r="I460" i="1"/>
  <c r="Q460" i="1"/>
  <c r="Y460" i="1"/>
  <c r="AG460" i="1"/>
  <c r="J460" i="1"/>
  <c r="R460" i="1"/>
  <c r="Z460" i="1"/>
  <c r="AH460" i="1"/>
  <c r="F460" i="1"/>
  <c r="P460" i="1"/>
  <c r="AB460" i="1"/>
  <c r="AL460" i="1"/>
  <c r="G460" i="1"/>
  <c r="S460" i="1"/>
  <c r="AC460" i="1"/>
  <c r="AM460" i="1"/>
  <c r="H460" i="1"/>
  <c r="T460" i="1"/>
  <c r="AD460" i="1"/>
  <c r="AN460" i="1"/>
  <c r="K460" i="1"/>
  <c r="U460" i="1"/>
  <c r="AE460" i="1"/>
  <c r="L460" i="1"/>
  <c r="V460" i="1"/>
  <c r="AF460" i="1"/>
  <c r="E460" i="1"/>
  <c r="AJ460" i="1"/>
  <c r="M460" i="1"/>
  <c r="AK460" i="1"/>
  <c r="N460" i="1"/>
  <c r="O460" i="1"/>
  <c r="W460" i="1"/>
  <c r="X460" i="1"/>
  <c r="AA460" i="1"/>
  <c r="AI460" i="1"/>
  <c r="D460" i="1"/>
  <c r="I452" i="1"/>
  <c r="Q452" i="1"/>
  <c r="Y452" i="1"/>
  <c r="AG452" i="1"/>
  <c r="J452" i="1"/>
  <c r="R452" i="1"/>
  <c r="Z452" i="1"/>
  <c r="AH452" i="1"/>
  <c r="F452" i="1"/>
  <c r="P452" i="1"/>
  <c r="AB452" i="1"/>
  <c r="AL452" i="1"/>
  <c r="G452" i="1"/>
  <c r="S452" i="1"/>
  <c r="AC452" i="1"/>
  <c r="AM452" i="1"/>
  <c r="H452" i="1"/>
  <c r="T452" i="1"/>
  <c r="AD452" i="1"/>
  <c r="AN452" i="1"/>
  <c r="K452" i="1"/>
  <c r="U452" i="1"/>
  <c r="AE452" i="1"/>
  <c r="L452" i="1"/>
  <c r="V452" i="1"/>
  <c r="AF452" i="1"/>
  <c r="M452" i="1"/>
  <c r="AK452" i="1"/>
  <c r="N452" i="1"/>
  <c r="O452" i="1"/>
  <c r="W452" i="1"/>
  <c r="X452" i="1"/>
  <c r="AA452" i="1"/>
  <c r="E452" i="1"/>
  <c r="AI452" i="1"/>
  <c r="AJ452" i="1"/>
  <c r="D452" i="1"/>
  <c r="I444" i="1"/>
  <c r="Q444" i="1"/>
  <c r="Y444" i="1"/>
  <c r="AG444" i="1"/>
  <c r="J444" i="1"/>
  <c r="R444" i="1"/>
  <c r="Z444" i="1"/>
  <c r="AH444" i="1"/>
  <c r="F444" i="1"/>
  <c r="P444" i="1"/>
  <c r="AB444" i="1"/>
  <c r="AL444" i="1"/>
  <c r="G444" i="1"/>
  <c r="S444" i="1"/>
  <c r="AC444" i="1"/>
  <c r="AM444" i="1"/>
  <c r="H444" i="1"/>
  <c r="T444" i="1"/>
  <c r="AD444" i="1"/>
  <c r="AN444" i="1"/>
  <c r="K444" i="1"/>
  <c r="U444" i="1"/>
  <c r="AE444" i="1"/>
  <c r="L444" i="1"/>
  <c r="V444" i="1"/>
  <c r="AF444" i="1"/>
  <c r="N444" i="1"/>
  <c r="O444" i="1"/>
  <c r="W444" i="1"/>
  <c r="X444" i="1"/>
  <c r="AA444" i="1"/>
  <c r="AI444" i="1"/>
  <c r="E444" i="1"/>
  <c r="M444" i="1"/>
  <c r="AJ444" i="1"/>
  <c r="AK444" i="1"/>
  <c r="D444" i="1"/>
  <c r="I436" i="1"/>
  <c r="Q436" i="1"/>
  <c r="Y436" i="1"/>
  <c r="AG436" i="1"/>
  <c r="J436" i="1"/>
  <c r="R436" i="1"/>
  <c r="Z436" i="1"/>
  <c r="AH436" i="1"/>
  <c r="K436" i="1"/>
  <c r="S436" i="1"/>
  <c r="AA436" i="1"/>
  <c r="AI436" i="1"/>
  <c r="L436" i="1"/>
  <c r="T436" i="1"/>
  <c r="AB436" i="1"/>
  <c r="AJ436" i="1"/>
  <c r="E436" i="1"/>
  <c r="M436" i="1"/>
  <c r="U436" i="1"/>
  <c r="AC436" i="1"/>
  <c r="AK436" i="1"/>
  <c r="H436" i="1"/>
  <c r="AE436" i="1"/>
  <c r="N436" i="1"/>
  <c r="AF436" i="1"/>
  <c r="O436" i="1"/>
  <c r="AL436" i="1"/>
  <c r="P436" i="1"/>
  <c r="AM436" i="1"/>
  <c r="V436" i="1"/>
  <c r="AN436" i="1"/>
  <c r="F436" i="1"/>
  <c r="G436" i="1"/>
  <c r="W436" i="1"/>
  <c r="X436" i="1"/>
  <c r="AD436" i="1"/>
  <c r="D436" i="1"/>
  <c r="I428" i="1"/>
  <c r="Q428" i="1"/>
  <c r="Y428" i="1"/>
  <c r="AG428" i="1"/>
  <c r="J428" i="1"/>
  <c r="R428" i="1"/>
  <c r="Z428" i="1"/>
  <c r="AH428" i="1"/>
  <c r="K428" i="1"/>
  <c r="S428" i="1"/>
  <c r="AA428" i="1"/>
  <c r="AI428" i="1"/>
  <c r="L428" i="1"/>
  <c r="T428" i="1"/>
  <c r="AB428" i="1"/>
  <c r="AJ428" i="1"/>
  <c r="E428" i="1"/>
  <c r="M428" i="1"/>
  <c r="U428" i="1"/>
  <c r="AC428" i="1"/>
  <c r="AK428" i="1"/>
  <c r="V428" i="1"/>
  <c r="AN428" i="1"/>
  <c r="W428" i="1"/>
  <c r="F428" i="1"/>
  <c r="X428" i="1"/>
  <c r="G428" i="1"/>
  <c r="AD428" i="1"/>
  <c r="H428" i="1"/>
  <c r="AE428" i="1"/>
  <c r="N428" i="1"/>
  <c r="O428" i="1"/>
  <c r="P428" i="1"/>
  <c r="AF428" i="1"/>
  <c r="AL428" i="1"/>
  <c r="AM428" i="1"/>
  <c r="D428" i="1"/>
  <c r="I420" i="1"/>
  <c r="Q420" i="1"/>
  <c r="Y420" i="1"/>
  <c r="AG420" i="1"/>
  <c r="J420" i="1"/>
  <c r="R420" i="1"/>
  <c r="Z420" i="1"/>
  <c r="AH420" i="1"/>
  <c r="K420" i="1"/>
  <c r="S420" i="1"/>
  <c r="AA420" i="1"/>
  <c r="AI420" i="1"/>
  <c r="L420" i="1"/>
  <c r="T420" i="1"/>
  <c r="AB420" i="1"/>
  <c r="AJ420" i="1"/>
  <c r="E420" i="1"/>
  <c r="M420" i="1"/>
  <c r="U420" i="1"/>
  <c r="AC420" i="1"/>
  <c r="AK420" i="1"/>
  <c r="H420" i="1"/>
  <c r="AE420" i="1"/>
  <c r="N420" i="1"/>
  <c r="AF420" i="1"/>
  <c r="O420" i="1"/>
  <c r="AL420" i="1"/>
  <c r="P420" i="1"/>
  <c r="AM420" i="1"/>
  <c r="V420" i="1"/>
  <c r="AN420" i="1"/>
  <c r="F420" i="1"/>
  <c r="G420" i="1"/>
  <c r="W420" i="1"/>
  <c r="X420" i="1"/>
  <c r="AD420" i="1"/>
  <c r="D420" i="1"/>
  <c r="I412" i="1"/>
  <c r="Q412" i="1"/>
  <c r="Y412" i="1"/>
  <c r="AG412" i="1"/>
  <c r="J412" i="1"/>
  <c r="R412" i="1"/>
  <c r="Z412" i="1"/>
  <c r="AH412" i="1"/>
  <c r="K412" i="1"/>
  <c r="S412" i="1"/>
  <c r="AA412" i="1"/>
  <c r="AI412" i="1"/>
  <c r="L412" i="1"/>
  <c r="T412" i="1"/>
  <c r="AB412" i="1"/>
  <c r="AJ412" i="1"/>
  <c r="E412" i="1"/>
  <c r="M412" i="1"/>
  <c r="U412" i="1"/>
  <c r="AC412" i="1"/>
  <c r="AK412" i="1"/>
  <c r="V412" i="1"/>
  <c r="AN412" i="1"/>
  <c r="W412" i="1"/>
  <c r="F412" i="1"/>
  <c r="X412" i="1"/>
  <c r="G412" i="1"/>
  <c r="AD412" i="1"/>
  <c r="H412" i="1"/>
  <c r="AE412" i="1"/>
  <c r="N412" i="1"/>
  <c r="O412" i="1"/>
  <c r="P412" i="1"/>
  <c r="AF412" i="1"/>
  <c r="AL412" i="1"/>
  <c r="AM412" i="1"/>
  <c r="D412" i="1"/>
  <c r="H404" i="1"/>
  <c r="P404" i="1"/>
  <c r="X404" i="1"/>
  <c r="AF404" i="1"/>
  <c r="AN404" i="1"/>
  <c r="I404" i="1"/>
  <c r="Q404" i="1"/>
  <c r="Y404" i="1"/>
  <c r="AG404" i="1"/>
  <c r="K404" i="1"/>
  <c r="U404" i="1"/>
  <c r="AE404" i="1"/>
  <c r="L404" i="1"/>
  <c r="V404" i="1"/>
  <c r="AH404" i="1"/>
  <c r="M404" i="1"/>
  <c r="W404" i="1"/>
  <c r="AI404" i="1"/>
  <c r="N404" i="1"/>
  <c r="Z404" i="1"/>
  <c r="AJ404" i="1"/>
  <c r="E404" i="1"/>
  <c r="O404" i="1"/>
  <c r="AA404" i="1"/>
  <c r="AK404" i="1"/>
  <c r="T404" i="1"/>
  <c r="AB404" i="1"/>
  <c r="AC404" i="1"/>
  <c r="F404" i="1"/>
  <c r="AD404" i="1"/>
  <c r="G404" i="1"/>
  <c r="AL404" i="1"/>
  <c r="R404" i="1"/>
  <c r="S404" i="1"/>
  <c r="AM404" i="1"/>
  <c r="J404" i="1"/>
  <c r="D404" i="1"/>
  <c r="H396" i="1"/>
  <c r="P396" i="1"/>
  <c r="X396" i="1"/>
  <c r="AF396" i="1"/>
  <c r="AN396" i="1"/>
  <c r="I396" i="1"/>
  <c r="Q396" i="1"/>
  <c r="Y396" i="1"/>
  <c r="AG396" i="1"/>
  <c r="J396" i="1"/>
  <c r="R396" i="1"/>
  <c r="Z396" i="1"/>
  <c r="AH396" i="1"/>
  <c r="M396" i="1"/>
  <c r="AA396" i="1"/>
  <c r="AL396" i="1"/>
  <c r="N396" i="1"/>
  <c r="AB396" i="1"/>
  <c r="AM396" i="1"/>
  <c r="O396" i="1"/>
  <c r="AC396" i="1"/>
  <c r="E396" i="1"/>
  <c r="S396" i="1"/>
  <c r="AD396" i="1"/>
  <c r="F396" i="1"/>
  <c r="T396" i="1"/>
  <c r="AE396" i="1"/>
  <c r="U396" i="1"/>
  <c r="V396" i="1"/>
  <c r="W396" i="1"/>
  <c r="AI396" i="1"/>
  <c r="AJ396" i="1"/>
  <c r="G396" i="1"/>
  <c r="K396" i="1"/>
  <c r="L396" i="1"/>
  <c r="AK396" i="1"/>
  <c r="D396" i="1"/>
  <c r="H388" i="1"/>
  <c r="P388" i="1"/>
  <c r="X388" i="1"/>
  <c r="AF388" i="1"/>
  <c r="AN388" i="1"/>
  <c r="I388" i="1"/>
  <c r="Q388" i="1"/>
  <c r="Y388" i="1"/>
  <c r="AG388" i="1"/>
  <c r="J388" i="1"/>
  <c r="R388" i="1"/>
  <c r="Z388" i="1"/>
  <c r="AH388" i="1"/>
  <c r="F388" i="1"/>
  <c r="T388" i="1"/>
  <c r="AE388" i="1"/>
  <c r="G388" i="1"/>
  <c r="U388" i="1"/>
  <c r="AI388" i="1"/>
  <c r="K388" i="1"/>
  <c r="V388" i="1"/>
  <c r="AJ388" i="1"/>
  <c r="L388" i="1"/>
  <c r="W388" i="1"/>
  <c r="AK388" i="1"/>
  <c r="M388" i="1"/>
  <c r="AA388" i="1"/>
  <c r="AL388" i="1"/>
  <c r="AD388" i="1"/>
  <c r="AM388" i="1"/>
  <c r="E388" i="1"/>
  <c r="N388" i="1"/>
  <c r="O388" i="1"/>
  <c r="S388" i="1"/>
  <c r="AB388" i="1"/>
  <c r="AC388" i="1"/>
  <c r="D388" i="1"/>
  <c r="H380" i="1"/>
  <c r="P380" i="1"/>
  <c r="X380" i="1"/>
  <c r="AF380" i="1"/>
  <c r="AN380" i="1"/>
  <c r="I380" i="1"/>
  <c r="Q380" i="1"/>
  <c r="Y380" i="1"/>
  <c r="AG380" i="1"/>
  <c r="J380" i="1"/>
  <c r="R380" i="1"/>
  <c r="Z380" i="1"/>
  <c r="AH380" i="1"/>
  <c r="K380" i="1"/>
  <c r="S380" i="1"/>
  <c r="AA380" i="1"/>
  <c r="AI380" i="1"/>
  <c r="L380" i="1"/>
  <c r="T380" i="1"/>
  <c r="AB380" i="1"/>
  <c r="AJ380" i="1"/>
  <c r="M380" i="1"/>
  <c r="AE380" i="1"/>
  <c r="N380" i="1"/>
  <c r="AK380" i="1"/>
  <c r="O380" i="1"/>
  <c r="AL380" i="1"/>
  <c r="U380" i="1"/>
  <c r="AM380" i="1"/>
  <c r="V380" i="1"/>
  <c r="W380" i="1"/>
  <c r="AC380" i="1"/>
  <c r="AD380" i="1"/>
  <c r="E380" i="1"/>
  <c r="F380" i="1"/>
  <c r="G380" i="1"/>
  <c r="D380" i="1"/>
  <c r="H372" i="1"/>
  <c r="P372" i="1"/>
  <c r="X372" i="1"/>
  <c r="AF372" i="1"/>
  <c r="AN372" i="1"/>
  <c r="I372" i="1"/>
  <c r="Q372" i="1"/>
  <c r="Y372" i="1"/>
  <c r="AG372" i="1"/>
  <c r="J372" i="1"/>
  <c r="R372" i="1"/>
  <c r="Z372" i="1"/>
  <c r="AH372" i="1"/>
  <c r="K372" i="1"/>
  <c r="S372" i="1"/>
  <c r="AA372" i="1"/>
  <c r="AI372" i="1"/>
  <c r="L372" i="1"/>
  <c r="T372" i="1"/>
  <c r="AB372" i="1"/>
  <c r="AJ372" i="1"/>
  <c r="V372" i="1"/>
  <c r="E372" i="1"/>
  <c r="W372" i="1"/>
  <c r="F372" i="1"/>
  <c r="AC372" i="1"/>
  <c r="G372" i="1"/>
  <c r="AD372" i="1"/>
  <c r="M372" i="1"/>
  <c r="AE372" i="1"/>
  <c r="U372" i="1"/>
  <c r="AK372" i="1"/>
  <c r="AL372" i="1"/>
  <c r="AM372" i="1"/>
  <c r="N372" i="1"/>
  <c r="O372" i="1"/>
  <c r="D372" i="1"/>
  <c r="H364" i="1"/>
  <c r="P364" i="1"/>
  <c r="X364" i="1"/>
  <c r="AF364" i="1"/>
  <c r="AN364" i="1"/>
  <c r="I364" i="1"/>
  <c r="Q364" i="1"/>
  <c r="Y364" i="1"/>
  <c r="AG364" i="1"/>
  <c r="J364" i="1"/>
  <c r="R364" i="1"/>
  <c r="Z364" i="1"/>
  <c r="AH364" i="1"/>
  <c r="K364" i="1"/>
  <c r="S364" i="1"/>
  <c r="AA364" i="1"/>
  <c r="AI364" i="1"/>
  <c r="L364" i="1"/>
  <c r="T364" i="1"/>
  <c r="AB364" i="1"/>
  <c r="AJ364" i="1"/>
  <c r="M364" i="1"/>
  <c r="AE364" i="1"/>
  <c r="N364" i="1"/>
  <c r="AK364" i="1"/>
  <c r="O364" i="1"/>
  <c r="AL364" i="1"/>
  <c r="U364" i="1"/>
  <c r="AM364" i="1"/>
  <c r="V364" i="1"/>
  <c r="AC364" i="1"/>
  <c r="AD364" i="1"/>
  <c r="E364" i="1"/>
  <c r="W364" i="1"/>
  <c r="F364" i="1"/>
  <c r="G364" i="1"/>
  <c r="D364" i="1"/>
  <c r="H356" i="1"/>
  <c r="P356" i="1"/>
  <c r="X356" i="1"/>
  <c r="AF356" i="1"/>
  <c r="AN356" i="1"/>
  <c r="I356" i="1"/>
  <c r="Q356" i="1"/>
  <c r="Y356" i="1"/>
  <c r="AG356" i="1"/>
  <c r="J356" i="1"/>
  <c r="R356" i="1"/>
  <c r="Z356" i="1"/>
  <c r="AH356" i="1"/>
  <c r="K356" i="1"/>
  <c r="S356" i="1"/>
  <c r="AA356" i="1"/>
  <c r="AI356" i="1"/>
  <c r="L356" i="1"/>
  <c r="T356" i="1"/>
  <c r="AB356" i="1"/>
  <c r="AJ356" i="1"/>
  <c r="V356" i="1"/>
  <c r="E356" i="1"/>
  <c r="W356" i="1"/>
  <c r="F356" i="1"/>
  <c r="AC356" i="1"/>
  <c r="G356" i="1"/>
  <c r="AD356" i="1"/>
  <c r="M356" i="1"/>
  <c r="AE356" i="1"/>
  <c r="AK356" i="1"/>
  <c r="AL356" i="1"/>
  <c r="AM356" i="1"/>
  <c r="O356" i="1"/>
  <c r="U356" i="1"/>
  <c r="N356" i="1"/>
  <c r="D356" i="1"/>
  <c r="E348" i="1"/>
  <c r="M348" i="1"/>
  <c r="U348" i="1"/>
  <c r="AC348" i="1"/>
  <c r="AK348" i="1"/>
  <c r="F348" i="1"/>
  <c r="N348" i="1"/>
  <c r="V348" i="1"/>
  <c r="AD348" i="1"/>
  <c r="AL348" i="1"/>
  <c r="P348" i="1"/>
  <c r="Z348" i="1"/>
  <c r="AJ348" i="1"/>
  <c r="G348" i="1"/>
  <c r="Q348" i="1"/>
  <c r="AA348" i="1"/>
  <c r="AM348" i="1"/>
  <c r="H348" i="1"/>
  <c r="R348" i="1"/>
  <c r="AB348" i="1"/>
  <c r="AN348" i="1"/>
  <c r="I348" i="1"/>
  <c r="S348" i="1"/>
  <c r="AE348" i="1"/>
  <c r="J348" i="1"/>
  <c r="T348" i="1"/>
  <c r="AF348" i="1"/>
  <c r="X348" i="1"/>
  <c r="Y348" i="1"/>
  <c r="AG348" i="1"/>
  <c r="AH348" i="1"/>
  <c r="K348" i="1"/>
  <c r="AI348" i="1"/>
  <c r="L348" i="1"/>
  <c r="O348" i="1"/>
  <c r="W348" i="1"/>
  <c r="D348" i="1"/>
  <c r="E340" i="1"/>
  <c r="M340" i="1"/>
  <c r="U340" i="1"/>
  <c r="AC340" i="1"/>
  <c r="AK340" i="1"/>
  <c r="F340" i="1"/>
  <c r="N340" i="1"/>
  <c r="V340" i="1"/>
  <c r="AD340" i="1"/>
  <c r="AL340" i="1"/>
  <c r="P340" i="1"/>
  <c r="Z340" i="1"/>
  <c r="AJ340" i="1"/>
  <c r="G340" i="1"/>
  <c r="Q340" i="1"/>
  <c r="AA340" i="1"/>
  <c r="AM340" i="1"/>
  <c r="H340" i="1"/>
  <c r="R340" i="1"/>
  <c r="AB340" i="1"/>
  <c r="AN340" i="1"/>
  <c r="I340" i="1"/>
  <c r="S340" i="1"/>
  <c r="AE340" i="1"/>
  <c r="J340" i="1"/>
  <c r="T340" i="1"/>
  <c r="AF340" i="1"/>
  <c r="Y340" i="1"/>
  <c r="AG340" i="1"/>
  <c r="AH340" i="1"/>
  <c r="K340" i="1"/>
  <c r="AI340" i="1"/>
  <c r="L340" i="1"/>
  <c r="O340" i="1"/>
  <c r="W340" i="1"/>
  <c r="X340" i="1"/>
  <c r="D340" i="1"/>
  <c r="E332" i="1"/>
  <c r="M332" i="1"/>
  <c r="U332" i="1"/>
  <c r="AC332" i="1"/>
  <c r="AK332" i="1"/>
  <c r="F332" i="1"/>
  <c r="N332" i="1"/>
  <c r="V332" i="1"/>
  <c r="AD332" i="1"/>
  <c r="AL332" i="1"/>
  <c r="G332" i="1"/>
  <c r="O332" i="1"/>
  <c r="W332" i="1"/>
  <c r="AE332" i="1"/>
  <c r="AM332" i="1"/>
  <c r="H332" i="1"/>
  <c r="S332" i="1"/>
  <c r="AG332" i="1"/>
  <c r="I332" i="1"/>
  <c r="T332" i="1"/>
  <c r="AH332" i="1"/>
  <c r="J332" i="1"/>
  <c r="X332" i="1"/>
  <c r="AI332" i="1"/>
  <c r="K332" i="1"/>
  <c r="Y332" i="1"/>
  <c r="AJ332" i="1"/>
  <c r="L332" i="1"/>
  <c r="Z332" i="1"/>
  <c r="AN332" i="1"/>
  <c r="P332" i="1"/>
  <c r="Q332" i="1"/>
  <c r="R332" i="1"/>
  <c r="AA332" i="1"/>
  <c r="AB332" i="1"/>
  <c r="AF332" i="1"/>
  <c r="D332" i="1"/>
  <c r="E324" i="1"/>
  <c r="M324" i="1"/>
  <c r="U324" i="1"/>
  <c r="AC324" i="1"/>
  <c r="AK324" i="1"/>
  <c r="F324" i="1"/>
  <c r="N324" i="1"/>
  <c r="V324" i="1"/>
  <c r="AD324" i="1"/>
  <c r="AL324" i="1"/>
  <c r="G324" i="1"/>
  <c r="O324" i="1"/>
  <c r="W324" i="1"/>
  <c r="AE324" i="1"/>
  <c r="AM324" i="1"/>
  <c r="H324" i="1"/>
  <c r="P324" i="1"/>
  <c r="X324" i="1"/>
  <c r="AF324" i="1"/>
  <c r="AN324" i="1"/>
  <c r="I324" i="1"/>
  <c r="Q324" i="1"/>
  <c r="Y324" i="1"/>
  <c r="AG324" i="1"/>
  <c r="L324" i="1"/>
  <c r="AI324" i="1"/>
  <c r="R324" i="1"/>
  <c r="AJ324" i="1"/>
  <c r="S324" i="1"/>
  <c r="T324" i="1"/>
  <c r="Z324" i="1"/>
  <c r="AB324" i="1"/>
  <c r="AH324" i="1"/>
  <c r="J324" i="1"/>
  <c r="K324" i="1"/>
  <c r="AA324" i="1"/>
  <c r="D324" i="1"/>
  <c r="E316" i="1"/>
  <c r="M316" i="1"/>
  <c r="U316" i="1"/>
  <c r="AC316" i="1"/>
  <c r="AK316" i="1"/>
  <c r="F316" i="1"/>
  <c r="N316" i="1"/>
  <c r="V316" i="1"/>
  <c r="AD316" i="1"/>
  <c r="AL316" i="1"/>
  <c r="G316" i="1"/>
  <c r="O316" i="1"/>
  <c r="W316" i="1"/>
  <c r="AE316" i="1"/>
  <c r="AM316" i="1"/>
  <c r="H316" i="1"/>
  <c r="P316" i="1"/>
  <c r="X316" i="1"/>
  <c r="AF316" i="1"/>
  <c r="AN316" i="1"/>
  <c r="I316" i="1"/>
  <c r="Q316" i="1"/>
  <c r="Y316" i="1"/>
  <c r="AG316" i="1"/>
  <c r="Z316" i="1"/>
  <c r="AA316" i="1"/>
  <c r="J316" i="1"/>
  <c r="AB316" i="1"/>
  <c r="K316" i="1"/>
  <c r="AH316" i="1"/>
  <c r="L316" i="1"/>
  <c r="AI316" i="1"/>
  <c r="AJ316" i="1"/>
  <c r="R316" i="1"/>
  <c r="S316" i="1"/>
  <c r="T316" i="1"/>
  <c r="D316" i="1"/>
  <c r="E308" i="1"/>
  <c r="M308" i="1"/>
  <c r="U308" i="1"/>
  <c r="AC308" i="1"/>
  <c r="AK308" i="1"/>
  <c r="F308" i="1"/>
  <c r="N308" i="1"/>
  <c r="V308" i="1"/>
  <c r="AD308" i="1"/>
  <c r="AL308" i="1"/>
  <c r="G308" i="1"/>
  <c r="O308" i="1"/>
  <c r="W308" i="1"/>
  <c r="AE308" i="1"/>
  <c r="AM308" i="1"/>
  <c r="H308" i="1"/>
  <c r="P308" i="1"/>
  <c r="X308" i="1"/>
  <c r="AF308" i="1"/>
  <c r="AN308" i="1"/>
  <c r="I308" i="1"/>
  <c r="Q308" i="1"/>
  <c r="Y308" i="1"/>
  <c r="AG308" i="1"/>
  <c r="L308" i="1"/>
  <c r="AI308" i="1"/>
  <c r="R308" i="1"/>
  <c r="AJ308" i="1"/>
  <c r="S308" i="1"/>
  <c r="T308" i="1"/>
  <c r="Z308" i="1"/>
  <c r="AH308" i="1"/>
  <c r="J308" i="1"/>
  <c r="K308" i="1"/>
  <c r="AA308" i="1"/>
  <c r="AB308" i="1"/>
  <c r="D308" i="1"/>
  <c r="E300" i="1"/>
  <c r="M300" i="1"/>
  <c r="U300" i="1"/>
  <c r="AC300" i="1"/>
  <c r="AK300" i="1"/>
  <c r="F300" i="1"/>
  <c r="N300" i="1"/>
  <c r="V300" i="1"/>
  <c r="AD300" i="1"/>
  <c r="AL300" i="1"/>
  <c r="G300" i="1"/>
  <c r="O300" i="1"/>
  <c r="W300" i="1"/>
  <c r="AE300" i="1"/>
  <c r="AM300" i="1"/>
  <c r="H300" i="1"/>
  <c r="P300" i="1"/>
  <c r="X300" i="1"/>
  <c r="AF300" i="1"/>
  <c r="AN300" i="1"/>
  <c r="I300" i="1"/>
  <c r="Q300" i="1"/>
  <c r="Y300" i="1"/>
  <c r="AG300" i="1"/>
  <c r="Z300" i="1"/>
  <c r="AA300" i="1"/>
  <c r="J300" i="1"/>
  <c r="AB300" i="1"/>
  <c r="K300" i="1"/>
  <c r="AH300" i="1"/>
  <c r="L300" i="1"/>
  <c r="AI300" i="1"/>
  <c r="R300" i="1"/>
  <c r="S300" i="1"/>
  <c r="T300" i="1"/>
  <c r="AJ300" i="1"/>
  <c r="D300" i="1"/>
  <c r="E292" i="1"/>
  <c r="M292" i="1"/>
  <c r="U292" i="1"/>
  <c r="AC292" i="1"/>
  <c r="AK292" i="1"/>
  <c r="F292" i="1"/>
  <c r="N292" i="1"/>
  <c r="V292" i="1"/>
  <c r="AD292" i="1"/>
  <c r="AL292" i="1"/>
  <c r="G292" i="1"/>
  <c r="O292" i="1"/>
  <c r="W292" i="1"/>
  <c r="AE292" i="1"/>
  <c r="AM292" i="1"/>
  <c r="H292" i="1"/>
  <c r="P292" i="1"/>
  <c r="X292" i="1"/>
  <c r="AF292" i="1"/>
  <c r="AN292" i="1"/>
  <c r="I292" i="1"/>
  <c r="Q292" i="1"/>
  <c r="Y292" i="1"/>
  <c r="AG292" i="1"/>
  <c r="L292" i="1"/>
  <c r="AI292" i="1"/>
  <c r="R292" i="1"/>
  <c r="AJ292" i="1"/>
  <c r="S292" i="1"/>
  <c r="T292" i="1"/>
  <c r="Z292" i="1"/>
  <c r="J292" i="1"/>
  <c r="K292" i="1"/>
  <c r="AA292" i="1"/>
  <c r="AB292" i="1"/>
  <c r="AH292" i="1"/>
  <c r="D292" i="1"/>
  <c r="G284" i="1"/>
  <c r="O284" i="1"/>
  <c r="W284" i="1"/>
  <c r="AE284" i="1"/>
  <c r="AM284" i="1"/>
  <c r="H284" i="1"/>
  <c r="P284" i="1"/>
  <c r="X284" i="1"/>
  <c r="AF284" i="1"/>
  <c r="AN284" i="1"/>
  <c r="E284" i="1"/>
  <c r="Q284" i="1"/>
  <c r="AA284" i="1"/>
  <c r="AK284" i="1"/>
  <c r="F284" i="1"/>
  <c r="R284" i="1"/>
  <c r="AB284" i="1"/>
  <c r="AL284" i="1"/>
  <c r="I284" i="1"/>
  <c r="S284" i="1"/>
  <c r="AC284" i="1"/>
  <c r="J284" i="1"/>
  <c r="T284" i="1"/>
  <c r="AD284" i="1"/>
  <c r="K284" i="1"/>
  <c r="U284" i="1"/>
  <c r="AG284" i="1"/>
  <c r="Y284" i="1"/>
  <c r="Z284" i="1"/>
  <c r="AH284" i="1"/>
  <c r="AI284" i="1"/>
  <c r="L284" i="1"/>
  <c r="AJ284" i="1"/>
  <c r="M284" i="1"/>
  <c r="N284" i="1"/>
  <c r="V284" i="1"/>
  <c r="D284" i="1"/>
  <c r="G276" i="1"/>
  <c r="O276" i="1"/>
  <c r="W276" i="1"/>
  <c r="AE276" i="1"/>
  <c r="AM276" i="1"/>
  <c r="H276" i="1"/>
  <c r="P276" i="1"/>
  <c r="X276" i="1"/>
  <c r="AF276" i="1"/>
  <c r="AN276" i="1"/>
  <c r="E276" i="1"/>
  <c r="Q276" i="1"/>
  <c r="AA276" i="1"/>
  <c r="AK276" i="1"/>
  <c r="F276" i="1"/>
  <c r="R276" i="1"/>
  <c r="AB276" i="1"/>
  <c r="AL276" i="1"/>
  <c r="I276" i="1"/>
  <c r="S276" i="1"/>
  <c r="AC276" i="1"/>
  <c r="J276" i="1"/>
  <c r="T276" i="1"/>
  <c r="AD276" i="1"/>
  <c r="K276" i="1"/>
  <c r="U276" i="1"/>
  <c r="AG276" i="1"/>
  <c r="Z276" i="1"/>
  <c r="AH276" i="1"/>
  <c r="AI276" i="1"/>
  <c r="L276" i="1"/>
  <c r="AJ276" i="1"/>
  <c r="M276" i="1"/>
  <c r="N276" i="1"/>
  <c r="V276" i="1"/>
  <c r="Y276" i="1"/>
  <c r="D276" i="1"/>
  <c r="G268" i="1"/>
  <c r="O268" i="1"/>
  <c r="W268" i="1"/>
  <c r="AE268" i="1"/>
  <c r="AM268" i="1"/>
  <c r="H268" i="1"/>
  <c r="P268" i="1"/>
  <c r="X268" i="1"/>
  <c r="AF268" i="1"/>
  <c r="AN268" i="1"/>
  <c r="E268" i="1"/>
  <c r="Q268" i="1"/>
  <c r="AA268" i="1"/>
  <c r="AK268" i="1"/>
  <c r="F268" i="1"/>
  <c r="R268" i="1"/>
  <c r="AB268" i="1"/>
  <c r="AL268" i="1"/>
  <c r="I268" i="1"/>
  <c r="S268" i="1"/>
  <c r="AC268" i="1"/>
  <c r="J268" i="1"/>
  <c r="T268" i="1"/>
  <c r="AD268" i="1"/>
  <c r="K268" i="1"/>
  <c r="U268" i="1"/>
  <c r="AG268" i="1"/>
  <c r="AH268" i="1"/>
  <c r="AI268" i="1"/>
  <c r="L268" i="1"/>
  <c r="AJ268" i="1"/>
  <c r="M268" i="1"/>
  <c r="N268" i="1"/>
  <c r="V268" i="1"/>
  <c r="Y268" i="1"/>
  <c r="Z268" i="1"/>
  <c r="D268" i="1"/>
  <c r="J260" i="1"/>
  <c r="R260" i="1"/>
  <c r="Z260" i="1"/>
  <c r="AH260" i="1"/>
  <c r="K260" i="1"/>
  <c r="S260" i="1"/>
  <c r="AA260" i="1"/>
  <c r="AI260" i="1"/>
  <c r="G260" i="1"/>
  <c r="Q260" i="1"/>
  <c r="AC260" i="1"/>
  <c r="AM260" i="1"/>
  <c r="H260" i="1"/>
  <c r="T260" i="1"/>
  <c r="AD260" i="1"/>
  <c r="AN260" i="1"/>
  <c r="E260" i="1"/>
  <c r="U260" i="1"/>
  <c r="AG260" i="1"/>
  <c r="F260" i="1"/>
  <c r="V260" i="1"/>
  <c r="AJ260" i="1"/>
  <c r="I260" i="1"/>
  <c r="W260" i="1"/>
  <c r="AK260" i="1"/>
  <c r="L260" i="1"/>
  <c r="X260" i="1"/>
  <c r="AL260" i="1"/>
  <c r="M260" i="1"/>
  <c r="Y260" i="1"/>
  <c r="AF260" i="1"/>
  <c r="N260" i="1"/>
  <c r="O260" i="1"/>
  <c r="AB260" i="1"/>
  <c r="AE260" i="1"/>
  <c r="P260" i="1"/>
  <c r="D260" i="1"/>
  <c r="J252" i="1"/>
  <c r="R252" i="1"/>
  <c r="Z252" i="1"/>
  <c r="AH252" i="1"/>
  <c r="K252" i="1"/>
  <c r="S252" i="1"/>
  <c r="AA252" i="1"/>
  <c r="AI252" i="1"/>
  <c r="G252" i="1"/>
  <c r="Q252" i="1"/>
  <c r="AC252" i="1"/>
  <c r="AM252" i="1"/>
  <c r="H252" i="1"/>
  <c r="T252" i="1"/>
  <c r="AD252" i="1"/>
  <c r="AN252" i="1"/>
  <c r="I252" i="1"/>
  <c r="U252" i="1"/>
  <c r="AE252" i="1"/>
  <c r="L252" i="1"/>
  <c r="V252" i="1"/>
  <c r="AF252" i="1"/>
  <c r="M252" i="1"/>
  <c r="W252" i="1"/>
  <c r="AG252" i="1"/>
  <c r="O252" i="1"/>
  <c r="P252" i="1"/>
  <c r="X252" i="1"/>
  <c r="Y252" i="1"/>
  <c r="AB252" i="1"/>
  <c r="E252" i="1"/>
  <c r="F252" i="1"/>
  <c r="N252" i="1"/>
  <c r="AJ252" i="1"/>
  <c r="AK252" i="1"/>
  <c r="AL252" i="1"/>
  <c r="D252" i="1"/>
  <c r="J244" i="1"/>
  <c r="R244" i="1"/>
  <c r="Z244" i="1"/>
  <c r="AH244" i="1"/>
  <c r="K244" i="1"/>
  <c r="S244" i="1"/>
  <c r="AA244" i="1"/>
  <c r="AI244" i="1"/>
  <c r="L244" i="1"/>
  <c r="T244" i="1"/>
  <c r="AB244" i="1"/>
  <c r="AJ244" i="1"/>
  <c r="E244" i="1"/>
  <c r="P244" i="1"/>
  <c r="AD244" i="1"/>
  <c r="F244" i="1"/>
  <c r="Q244" i="1"/>
  <c r="AE244" i="1"/>
  <c r="G244" i="1"/>
  <c r="U244" i="1"/>
  <c r="AF244" i="1"/>
  <c r="H244" i="1"/>
  <c r="V244" i="1"/>
  <c r="AG244" i="1"/>
  <c r="I244" i="1"/>
  <c r="W244" i="1"/>
  <c r="AK244" i="1"/>
  <c r="N244" i="1"/>
  <c r="O244" i="1"/>
  <c r="X244" i="1"/>
  <c r="Y244" i="1"/>
  <c r="AC244" i="1"/>
  <c r="M244" i="1"/>
  <c r="AL244" i="1"/>
  <c r="AM244" i="1"/>
  <c r="AN244" i="1"/>
  <c r="D244" i="1"/>
  <c r="J236" i="1"/>
  <c r="R236" i="1"/>
  <c r="Z236" i="1"/>
  <c r="AH236" i="1"/>
  <c r="K236" i="1"/>
  <c r="S236" i="1"/>
  <c r="AA236" i="1"/>
  <c r="AI236" i="1"/>
  <c r="L236" i="1"/>
  <c r="T236" i="1"/>
  <c r="AB236" i="1"/>
  <c r="AJ236" i="1"/>
  <c r="E236" i="1"/>
  <c r="M236" i="1"/>
  <c r="U236" i="1"/>
  <c r="AC236" i="1"/>
  <c r="AK236" i="1"/>
  <c r="F236" i="1"/>
  <c r="N236" i="1"/>
  <c r="V236" i="1"/>
  <c r="AD236" i="1"/>
  <c r="AL236" i="1"/>
  <c r="G236" i="1"/>
  <c r="Y236" i="1"/>
  <c r="H236" i="1"/>
  <c r="AE236" i="1"/>
  <c r="I236" i="1"/>
  <c r="AF236" i="1"/>
  <c r="O236" i="1"/>
  <c r="AG236" i="1"/>
  <c r="P236" i="1"/>
  <c r="AM236" i="1"/>
  <c r="Q236" i="1"/>
  <c r="AN236" i="1"/>
  <c r="W236" i="1"/>
  <c r="X236" i="1"/>
  <c r="D236" i="1"/>
  <c r="J228" i="1"/>
  <c r="R228" i="1"/>
  <c r="Z228" i="1"/>
  <c r="AH228" i="1"/>
  <c r="K228" i="1"/>
  <c r="S228" i="1"/>
  <c r="AA228" i="1"/>
  <c r="AI228" i="1"/>
  <c r="L228" i="1"/>
  <c r="T228" i="1"/>
  <c r="AB228" i="1"/>
  <c r="AJ228" i="1"/>
  <c r="E228" i="1"/>
  <c r="M228" i="1"/>
  <c r="U228" i="1"/>
  <c r="AC228" i="1"/>
  <c r="AK228" i="1"/>
  <c r="F228" i="1"/>
  <c r="N228" i="1"/>
  <c r="V228" i="1"/>
  <c r="AD228" i="1"/>
  <c r="AL228" i="1"/>
  <c r="P228" i="1"/>
  <c r="AM228" i="1"/>
  <c r="Q228" i="1"/>
  <c r="AN228" i="1"/>
  <c r="W228" i="1"/>
  <c r="X228" i="1"/>
  <c r="G228" i="1"/>
  <c r="Y228" i="1"/>
  <c r="H228" i="1"/>
  <c r="AE228" i="1"/>
  <c r="I228" i="1"/>
  <c r="AF228" i="1"/>
  <c r="O228" i="1"/>
  <c r="AG228" i="1"/>
  <c r="D228" i="1"/>
  <c r="K220" i="1"/>
  <c r="S220" i="1"/>
  <c r="AA220" i="1"/>
  <c r="AI220" i="1"/>
  <c r="L220" i="1"/>
  <c r="T220" i="1"/>
  <c r="AB220" i="1"/>
  <c r="AJ220" i="1"/>
  <c r="F220" i="1"/>
  <c r="P220" i="1"/>
  <c r="Z220" i="1"/>
  <c r="AL220" i="1"/>
  <c r="G220" i="1"/>
  <c r="Q220" i="1"/>
  <c r="AC220" i="1"/>
  <c r="AM220" i="1"/>
  <c r="H220" i="1"/>
  <c r="R220" i="1"/>
  <c r="AD220" i="1"/>
  <c r="AN220" i="1"/>
  <c r="I220" i="1"/>
  <c r="U220" i="1"/>
  <c r="AE220" i="1"/>
  <c r="J220" i="1"/>
  <c r="V220" i="1"/>
  <c r="AF220" i="1"/>
  <c r="M220" i="1"/>
  <c r="AK220" i="1"/>
  <c r="N220" i="1"/>
  <c r="O220" i="1"/>
  <c r="W220" i="1"/>
  <c r="X220" i="1"/>
  <c r="Y220" i="1"/>
  <c r="AG220" i="1"/>
  <c r="E220" i="1"/>
  <c r="AH220" i="1"/>
  <c r="D220" i="1"/>
  <c r="K212" i="1"/>
  <c r="S212" i="1"/>
  <c r="AA212" i="1"/>
  <c r="AI212" i="1"/>
  <c r="L212" i="1"/>
  <c r="T212" i="1"/>
  <c r="AB212" i="1"/>
  <c r="AJ212" i="1"/>
  <c r="F212" i="1"/>
  <c r="P212" i="1"/>
  <c r="Z212" i="1"/>
  <c r="AL212" i="1"/>
  <c r="G212" i="1"/>
  <c r="Q212" i="1"/>
  <c r="AC212" i="1"/>
  <c r="AM212" i="1"/>
  <c r="H212" i="1"/>
  <c r="R212" i="1"/>
  <c r="AD212" i="1"/>
  <c r="AN212" i="1"/>
  <c r="I212" i="1"/>
  <c r="U212" i="1"/>
  <c r="AE212" i="1"/>
  <c r="J212" i="1"/>
  <c r="V212" i="1"/>
  <c r="AF212" i="1"/>
  <c r="N212" i="1"/>
  <c r="O212" i="1"/>
  <c r="W212" i="1"/>
  <c r="X212" i="1"/>
  <c r="Y212" i="1"/>
  <c r="AG212" i="1"/>
  <c r="E212" i="1"/>
  <c r="AH212" i="1"/>
  <c r="AK212" i="1"/>
  <c r="M212" i="1"/>
  <c r="D212" i="1"/>
  <c r="K204" i="1"/>
  <c r="S204" i="1"/>
  <c r="AA204" i="1"/>
  <c r="AI204" i="1"/>
  <c r="L204" i="1"/>
  <c r="T204" i="1"/>
  <c r="AB204" i="1"/>
  <c r="AJ204" i="1"/>
  <c r="F204" i="1"/>
  <c r="P204" i="1"/>
  <c r="Z204" i="1"/>
  <c r="AL204" i="1"/>
  <c r="G204" i="1"/>
  <c r="Q204" i="1"/>
  <c r="AC204" i="1"/>
  <c r="AM204" i="1"/>
  <c r="H204" i="1"/>
  <c r="R204" i="1"/>
  <c r="AD204" i="1"/>
  <c r="AN204" i="1"/>
  <c r="I204" i="1"/>
  <c r="U204" i="1"/>
  <c r="AE204" i="1"/>
  <c r="J204" i="1"/>
  <c r="V204" i="1"/>
  <c r="AF204" i="1"/>
  <c r="O204" i="1"/>
  <c r="W204" i="1"/>
  <c r="X204" i="1"/>
  <c r="Y204" i="1"/>
  <c r="AG204" i="1"/>
  <c r="E204" i="1"/>
  <c r="AH204" i="1"/>
  <c r="M204" i="1"/>
  <c r="AK204" i="1"/>
  <c r="N204" i="1"/>
  <c r="D204" i="1"/>
  <c r="K196" i="1"/>
  <c r="S196" i="1"/>
  <c r="AA196" i="1"/>
  <c r="AI196" i="1"/>
  <c r="L196" i="1"/>
  <c r="T196" i="1"/>
  <c r="AB196" i="1"/>
  <c r="AJ196" i="1"/>
  <c r="E196" i="1"/>
  <c r="M196" i="1"/>
  <c r="U196" i="1"/>
  <c r="AC196" i="1"/>
  <c r="AK196" i="1"/>
  <c r="F196" i="1"/>
  <c r="N196" i="1"/>
  <c r="V196" i="1"/>
  <c r="AD196" i="1"/>
  <c r="AL196" i="1"/>
  <c r="G196" i="1"/>
  <c r="O196" i="1"/>
  <c r="W196" i="1"/>
  <c r="AE196" i="1"/>
  <c r="AM196" i="1"/>
  <c r="P196" i="1"/>
  <c r="AH196" i="1"/>
  <c r="Q196" i="1"/>
  <c r="AN196" i="1"/>
  <c r="R196" i="1"/>
  <c r="X196" i="1"/>
  <c r="Y196" i="1"/>
  <c r="H196" i="1"/>
  <c r="I196" i="1"/>
  <c r="J196" i="1"/>
  <c r="Z196" i="1"/>
  <c r="AF196" i="1"/>
  <c r="AG196" i="1"/>
  <c r="D196" i="1"/>
  <c r="K188" i="1"/>
  <c r="S188" i="1"/>
  <c r="AA188" i="1"/>
  <c r="AI188" i="1"/>
  <c r="L188" i="1"/>
  <c r="T188" i="1"/>
  <c r="AB188" i="1"/>
  <c r="AJ188" i="1"/>
  <c r="M188" i="1"/>
  <c r="W188" i="1"/>
  <c r="AG188" i="1"/>
  <c r="N188" i="1"/>
  <c r="X188" i="1"/>
  <c r="AH188" i="1"/>
  <c r="E188" i="1"/>
  <c r="O188" i="1"/>
  <c r="Y188" i="1"/>
  <c r="AK188" i="1"/>
  <c r="F188" i="1"/>
  <c r="P188" i="1"/>
  <c r="Z188" i="1"/>
  <c r="AL188" i="1"/>
  <c r="G188" i="1"/>
  <c r="Q188" i="1"/>
  <c r="AC188" i="1"/>
  <c r="AM188" i="1"/>
  <c r="R188" i="1"/>
  <c r="U188" i="1"/>
  <c r="V188" i="1"/>
  <c r="AD188" i="1"/>
  <c r="AE188" i="1"/>
  <c r="AF188" i="1"/>
  <c r="AN188" i="1"/>
  <c r="H188" i="1"/>
  <c r="I188" i="1"/>
  <c r="J188" i="1"/>
  <c r="D188" i="1"/>
  <c r="K180" i="1"/>
  <c r="S180" i="1"/>
  <c r="AA180" i="1"/>
  <c r="AI180" i="1"/>
  <c r="L180" i="1"/>
  <c r="T180" i="1"/>
  <c r="AB180" i="1"/>
  <c r="AJ180" i="1"/>
  <c r="M180" i="1"/>
  <c r="W180" i="1"/>
  <c r="AG180" i="1"/>
  <c r="N180" i="1"/>
  <c r="X180" i="1"/>
  <c r="AH180" i="1"/>
  <c r="E180" i="1"/>
  <c r="O180" i="1"/>
  <c r="Y180" i="1"/>
  <c r="AK180" i="1"/>
  <c r="F180" i="1"/>
  <c r="P180" i="1"/>
  <c r="Z180" i="1"/>
  <c r="AL180" i="1"/>
  <c r="G180" i="1"/>
  <c r="Q180" i="1"/>
  <c r="AC180" i="1"/>
  <c r="AM180" i="1"/>
  <c r="U180" i="1"/>
  <c r="V180" i="1"/>
  <c r="AD180" i="1"/>
  <c r="AE180" i="1"/>
  <c r="H180" i="1"/>
  <c r="AF180" i="1"/>
  <c r="J180" i="1"/>
  <c r="R180" i="1"/>
  <c r="AN180" i="1"/>
  <c r="I180" i="1"/>
  <c r="D180" i="1"/>
  <c r="K172" i="1"/>
  <c r="S172" i="1"/>
  <c r="AA172" i="1"/>
  <c r="AI172" i="1"/>
  <c r="L172" i="1"/>
  <c r="T172" i="1"/>
  <c r="AB172" i="1"/>
  <c r="AJ172" i="1"/>
  <c r="M172" i="1"/>
  <c r="W172" i="1"/>
  <c r="AG172" i="1"/>
  <c r="N172" i="1"/>
  <c r="X172" i="1"/>
  <c r="AH172" i="1"/>
  <c r="E172" i="1"/>
  <c r="O172" i="1"/>
  <c r="Y172" i="1"/>
  <c r="AK172" i="1"/>
  <c r="F172" i="1"/>
  <c r="P172" i="1"/>
  <c r="Z172" i="1"/>
  <c r="AL172" i="1"/>
  <c r="G172" i="1"/>
  <c r="Q172" i="1"/>
  <c r="AC172" i="1"/>
  <c r="AM172" i="1"/>
  <c r="V172" i="1"/>
  <c r="AD172" i="1"/>
  <c r="AE172" i="1"/>
  <c r="H172" i="1"/>
  <c r="AF172" i="1"/>
  <c r="I172" i="1"/>
  <c r="AN172" i="1"/>
  <c r="J172" i="1"/>
  <c r="R172" i="1"/>
  <c r="U172" i="1"/>
  <c r="D172" i="1"/>
  <c r="L164" i="1"/>
  <c r="T164" i="1"/>
  <c r="AB164" i="1"/>
  <c r="AJ164" i="1"/>
  <c r="E164" i="1"/>
  <c r="M164" i="1"/>
  <c r="U164" i="1"/>
  <c r="AC164" i="1"/>
  <c r="AK164" i="1"/>
  <c r="J164" i="1"/>
  <c r="V164" i="1"/>
  <c r="AF164" i="1"/>
  <c r="K164" i="1"/>
  <c r="W164" i="1"/>
  <c r="AG164" i="1"/>
  <c r="N164" i="1"/>
  <c r="X164" i="1"/>
  <c r="AH164" i="1"/>
  <c r="O164" i="1"/>
  <c r="Y164" i="1"/>
  <c r="AI164" i="1"/>
  <c r="F164" i="1"/>
  <c r="P164" i="1"/>
  <c r="Z164" i="1"/>
  <c r="AL164" i="1"/>
  <c r="Q164" i="1"/>
  <c r="R164" i="1"/>
  <c r="S164" i="1"/>
  <c r="AA164" i="1"/>
  <c r="AD164" i="1"/>
  <c r="G164" i="1"/>
  <c r="H164" i="1"/>
  <c r="I164" i="1"/>
  <c r="AE164" i="1"/>
  <c r="AM164" i="1"/>
  <c r="AN164" i="1"/>
  <c r="D164" i="1"/>
  <c r="L156" i="1"/>
  <c r="T156" i="1"/>
  <c r="AB156" i="1"/>
  <c r="AJ156" i="1"/>
  <c r="E156" i="1"/>
  <c r="M156" i="1"/>
  <c r="U156" i="1"/>
  <c r="AC156" i="1"/>
  <c r="AK156" i="1"/>
  <c r="J156" i="1"/>
  <c r="V156" i="1"/>
  <c r="AF156" i="1"/>
  <c r="K156" i="1"/>
  <c r="W156" i="1"/>
  <c r="AG156" i="1"/>
  <c r="N156" i="1"/>
  <c r="X156" i="1"/>
  <c r="AH156" i="1"/>
  <c r="O156" i="1"/>
  <c r="Y156" i="1"/>
  <c r="AI156" i="1"/>
  <c r="F156" i="1"/>
  <c r="P156" i="1"/>
  <c r="Z156" i="1"/>
  <c r="AL156" i="1"/>
  <c r="R156" i="1"/>
  <c r="S156" i="1"/>
  <c r="AA156" i="1"/>
  <c r="AD156" i="1"/>
  <c r="G156" i="1"/>
  <c r="AE156" i="1"/>
  <c r="H156" i="1"/>
  <c r="I156" i="1"/>
  <c r="Q156" i="1"/>
  <c r="AM156" i="1"/>
  <c r="AN156" i="1"/>
  <c r="D156" i="1"/>
  <c r="H147" i="1"/>
  <c r="P147" i="1"/>
  <c r="X147" i="1"/>
  <c r="AF147" i="1"/>
  <c r="AN147" i="1"/>
  <c r="I147" i="1"/>
  <c r="Q147" i="1"/>
  <c r="Y147" i="1"/>
  <c r="AG147" i="1"/>
  <c r="N147" i="1"/>
  <c r="Z147" i="1"/>
  <c r="AJ147" i="1"/>
  <c r="E147" i="1"/>
  <c r="O147" i="1"/>
  <c r="AA147" i="1"/>
  <c r="AK147" i="1"/>
  <c r="F147" i="1"/>
  <c r="R147" i="1"/>
  <c r="AB147" i="1"/>
  <c r="AL147" i="1"/>
  <c r="G147" i="1"/>
  <c r="S147" i="1"/>
  <c r="AC147" i="1"/>
  <c r="AM147" i="1"/>
  <c r="J147" i="1"/>
  <c r="T147" i="1"/>
  <c r="AD147" i="1"/>
  <c r="AE147" i="1"/>
  <c r="AH147" i="1"/>
  <c r="K147" i="1"/>
  <c r="AI147" i="1"/>
  <c r="L147" i="1"/>
  <c r="M147" i="1"/>
  <c r="U147" i="1"/>
  <c r="V147" i="1"/>
  <c r="W147" i="1"/>
  <c r="D147" i="1"/>
  <c r="H139" i="1"/>
  <c r="P139" i="1"/>
  <c r="X139" i="1"/>
  <c r="AF139" i="1"/>
  <c r="AN139" i="1"/>
  <c r="I139" i="1"/>
  <c r="Q139" i="1"/>
  <c r="Y139" i="1"/>
  <c r="AG139" i="1"/>
  <c r="N139" i="1"/>
  <c r="Z139" i="1"/>
  <c r="AJ139" i="1"/>
  <c r="E139" i="1"/>
  <c r="O139" i="1"/>
  <c r="AA139" i="1"/>
  <c r="AK139" i="1"/>
  <c r="F139" i="1"/>
  <c r="R139" i="1"/>
  <c r="AB139" i="1"/>
  <c r="AL139" i="1"/>
  <c r="G139" i="1"/>
  <c r="S139" i="1"/>
  <c r="AC139" i="1"/>
  <c r="AM139" i="1"/>
  <c r="J139" i="1"/>
  <c r="T139" i="1"/>
  <c r="AD139" i="1"/>
  <c r="AH139" i="1"/>
  <c r="K139" i="1"/>
  <c r="AI139" i="1"/>
  <c r="L139" i="1"/>
  <c r="M139" i="1"/>
  <c r="U139" i="1"/>
  <c r="V139" i="1"/>
  <c r="W139" i="1"/>
  <c r="AE139" i="1"/>
  <c r="D139" i="1"/>
  <c r="H131" i="1"/>
  <c r="P131" i="1"/>
  <c r="X131" i="1"/>
  <c r="AF131" i="1"/>
  <c r="AN131" i="1"/>
  <c r="I131" i="1"/>
  <c r="Q131" i="1"/>
  <c r="Y131" i="1"/>
  <c r="AG131" i="1"/>
  <c r="J131" i="1"/>
  <c r="R131" i="1"/>
  <c r="Z131" i="1"/>
  <c r="AH131" i="1"/>
  <c r="K131" i="1"/>
  <c r="S131" i="1"/>
  <c r="AA131" i="1"/>
  <c r="AI131" i="1"/>
  <c r="L131" i="1"/>
  <c r="T131" i="1"/>
  <c r="AB131" i="1"/>
  <c r="AJ131" i="1"/>
  <c r="G131" i="1"/>
  <c r="AD131" i="1"/>
  <c r="M131" i="1"/>
  <c r="AE131" i="1"/>
  <c r="N131" i="1"/>
  <c r="AK131" i="1"/>
  <c r="O131" i="1"/>
  <c r="AL131" i="1"/>
  <c r="U131" i="1"/>
  <c r="AM131" i="1"/>
  <c r="E131" i="1"/>
  <c r="F131" i="1"/>
  <c r="V131" i="1"/>
  <c r="W131" i="1"/>
  <c r="AC131" i="1"/>
  <c r="D131" i="1"/>
  <c r="L115" i="1"/>
  <c r="T115" i="1"/>
  <c r="AB115" i="1"/>
  <c r="AJ115" i="1"/>
  <c r="E115" i="1"/>
  <c r="M115" i="1"/>
  <c r="U115" i="1"/>
  <c r="AC115" i="1"/>
  <c r="AK115" i="1"/>
  <c r="F115" i="1"/>
  <c r="N115" i="1"/>
  <c r="V115" i="1"/>
  <c r="AD115" i="1"/>
  <c r="AL115" i="1"/>
  <c r="G115" i="1"/>
  <c r="O115" i="1"/>
  <c r="W115" i="1"/>
  <c r="AE115" i="1"/>
  <c r="AM115" i="1"/>
  <c r="H115" i="1"/>
  <c r="P115" i="1"/>
  <c r="X115" i="1"/>
  <c r="AF115" i="1"/>
  <c r="AN115" i="1"/>
  <c r="I115" i="1"/>
  <c r="AA115" i="1"/>
  <c r="J115" i="1"/>
  <c r="AG115" i="1"/>
  <c r="K115" i="1"/>
  <c r="AH115" i="1"/>
  <c r="Q115" i="1"/>
  <c r="AI115" i="1"/>
  <c r="R115" i="1"/>
  <c r="S115" i="1"/>
  <c r="Y115" i="1"/>
  <c r="Z115" i="1"/>
  <c r="D115" i="1"/>
  <c r="J107" i="1"/>
  <c r="R107" i="1"/>
  <c r="Z107" i="1"/>
  <c r="AH107" i="1"/>
  <c r="K107" i="1"/>
  <c r="S107" i="1"/>
  <c r="AA107" i="1"/>
  <c r="AI107" i="1"/>
  <c r="L107" i="1"/>
  <c r="T107" i="1"/>
  <c r="AB107" i="1"/>
  <c r="AJ107" i="1"/>
  <c r="E107" i="1"/>
  <c r="M107" i="1"/>
  <c r="U107" i="1"/>
  <c r="AC107" i="1"/>
  <c r="AK107" i="1"/>
  <c r="P107" i="1"/>
  <c r="AF107" i="1"/>
  <c r="Q107" i="1"/>
  <c r="AG107" i="1"/>
  <c r="F107" i="1"/>
  <c r="V107" i="1"/>
  <c r="AL107" i="1"/>
  <c r="G107" i="1"/>
  <c r="W107" i="1"/>
  <c r="AM107" i="1"/>
  <c r="H107" i="1"/>
  <c r="X107" i="1"/>
  <c r="AN107" i="1"/>
  <c r="N107" i="1"/>
  <c r="O107" i="1"/>
  <c r="Y107" i="1"/>
  <c r="AD107" i="1"/>
  <c r="AE107" i="1"/>
  <c r="I107" i="1"/>
  <c r="D107" i="1"/>
  <c r="F99" i="1"/>
  <c r="N99" i="1"/>
  <c r="V99" i="1"/>
  <c r="AD99" i="1"/>
  <c r="AL99" i="1"/>
  <c r="G99" i="1"/>
  <c r="O99" i="1"/>
  <c r="W99" i="1"/>
  <c r="AE99" i="1"/>
  <c r="AM99" i="1"/>
  <c r="H99" i="1"/>
  <c r="P99" i="1"/>
  <c r="X99" i="1"/>
  <c r="AF99" i="1"/>
  <c r="AN99" i="1"/>
  <c r="I99" i="1"/>
  <c r="Q99" i="1"/>
  <c r="Y99" i="1"/>
  <c r="AG99" i="1"/>
  <c r="J99" i="1"/>
  <c r="R99" i="1"/>
  <c r="Z99" i="1"/>
  <c r="AH99" i="1"/>
  <c r="E99" i="1"/>
  <c r="AB99" i="1"/>
  <c r="K99" i="1"/>
  <c r="AC99" i="1"/>
  <c r="L99" i="1"/>
  <c r="AI99" i="1"/>
  <c r="M99" i="1"/>
  <c r="AJ99" i="1"/>
  <c r="S99" i="1"/>
  <c r="AK99" i="1"/>
  <c r="T99" i="1"/>
  <c r="U99" i="1"/>
  <c r="AA99" i="1"/>
  <c r="D99" i="1"/>
  <c r="J91" i="1"/>
  <c r="R91" i="1"/>
  <c r="Z91" i="1"/>
  <c r="AH91" i="1"/>
  <c r="K91" i="1"/>
  <c r="S91" i="1"/>
  <c r="AA91" i="1"/>
  <c r="AI91" i="1"/>
  <c r="L91" i="1"/>
  <c r="T91" i="1"/>
  <c r="AB91" i="1"/>
  <c r="AJ91" i="1"/>
  <c r="E91" i="1"/>
  <c r="M91" i="1"/>
  <c r="U91" i="1"/>
  <c r="AC91" i="1"/>
  <c r="AK91" i="1"/>
  <c r="F91" i="1"/>
  <c r="N91" i="1"/>
  <c r="V91" i="1"/>
  <c r="AD91" i="1"/>
  <c r="AL91" i="1"/>
  <c r="X91" i="1"/>
  <c r="G91" i="1"/>
  <c r="Y91" i="1"/>
  <c r="H91" i="1"/>
  <c r="AE91" i="1"/>
  <c r="I91" i="1"/>
  <c r="AF91" i="1"/>
  <c r="O91" i="1"/>
  <c r="AG91" i="1"/>
  <c r="P91" i="1"/>
  <c r="Q91" i="1"/>
  <c r="W91" i="1"/>
  <c r="AM91" i="1"/>
  <c r="AN91" i="1"/>
  <c r="D91" i="1"/>
  <c r="G83" i="1"/>
  <c r="O83" i="1"/>
  <c r="W83" i="1"/>
  <c r="AE83" i="1"/>
  <c r="AM83" i="1"/>
  <c r="H83" i="1"/>
  <c r="P83" i="1"/>
  <c r="X83" i="1"/>
  <c r="AF83" i="1"/>
  <c r="AN83" i="1"/>
  <c r="N83" i="1"/>
  <c r="Z83" i="1"/>
  <c r="AJ83" i="1"/>
  <c r="E83" i="1"/>
  <c r="Q83" i="1"/>
  <c r="AA83" i="1"/>
  <c r="AK83" i="1"/>
  <c r="F83" i="1"/>
  <c r="R83" i="1"/>
  <c r="AB83" i="1"/>
  <c r="AL83" i="1"/>
  <c r="I83" i="1"/>
  <c r="S83" i="1"/>
  <c r="AC83" i="1"/>
  <c r="J83" i="1"/>
  <c r="T83" i="1"/>
  <c r="AD83" i="1"/>
  <c r="Y83" i="1"/>
  <c r="AG83" i="1"/>
  <c r="AH83" i="1"/>
  <c r="K83" i="1"/>
  <c r="AI83" i="1"/>
  <c r="L83" i="1"/>
  <c r="M83" i="1"/>
  <c r="U83" i="1"/>
  <c r="V83" i="1"/>
  <c r="D83" i="1"/>
  <c r="I67" i="1"/>
  <c r="Q67" i="1"/>
  <c r="Y67" i="1"/>
  <c r="AG67" i="1"/>
  <c r="J67" i="1"/>
  <c r="R67" i="1"/>
  <c r="Z67" i="1"/>
  <c r="AH67" i="1"/>
  <c r="K67" i="1"/>
  <c r="U67" i="1"/>
  <c r="AE67" i="1"/>
  <c r="L67" i="1"/>
  <c r="V67" i="1"/>
  <c r="AF67" i="1"/>
  <c r="M67" i="1"/>
  <c r="W67" i="1"/>
  <c r="AI67" i="1"/>
  <c r="N67" i="1"/>
  <c r="X67" i="1"/>
  <c r="AJ67" i="1"/>
  <c r="E67" i="1"/>
  <c r="O67" i="1"/>
  <c r="AA67" i="1"/>
  <c r="AK67" i="1"/>
  <c r="H67" i="1"/>
  <c r="AM67" i="1"/>
  <c r="P67" i="1"/>
  <c r="AN67" i="1"/>
  <c r="S67" i="1"/>
  <c r="T67" i="1"/>
  <c r="AB67" i="1"/>
  <c r="AC67" i="1"/>
  <c r="F67" i="1"/>
  <c r="G67" i="1"/>
  <c r="AD67" i="1"/>
  <c r="AL67" i="1"/>
  <c r="D67" i="1"/>
  <c r="I59" i="1"/>
  <c r="Q59" i="1"/>
  <c r="Y59" i="1"/>
  <c r="AG59" i="1"/>
  <c r="J59" i="1"/>
  <c r="R59" i="1"/>
  <c r="Z59" i="1"/>
  <c r="AH59" i="1"/>
  <c r="M59" i="1"/>
  <c r="W59" i="1"/>
  <c r="AI59" i="1"/>
  <c r="N59" i="1"/>
  <c r="X59" i="1"/>
  <c r="AJ59" i="1"/>
  <c r="E59" i="1"/>
  <c r="O59" i="1"/>
  <c r="AA59" i="1"/>
  <c r="AK59" i="1"/>
  <c r="F59" i="1"/>
  <c r="P59" i="1"/>
  <c r="AB59" i="1"/>
  <c r="AL59" i="1"/>
  <c r="G59" i="1"/>
  <c r="S59" i="1"/>
  <c r="AC59" i="1"/>
  <c r="AM59" i="1"/>
  <c r="AD59" i="1"/>
  <c r="AE59" i="1"/>
  <c r="H59" i="1"/>
  <c r="AF59" i="1"/>
  <c r="K59" i="1"/>
  <c r="AN59" i="1"/>
  <c r="L59" i="1"/>
  <c r="T59" i="1"/>
  <c r="U59" i="1"/>
  <c r="V59" i="1"/>
  <c r="D59" i="1"/>
  <c r="I51" i="1"/>
  <c r="Q51" i="1"/>
  <c r="Y51" i="1"/>
  <c r="AG51" i="1"/>
  <c r="J51" i="1"/>
  <c r="R51" i="1"/>
  <c r="Z51" i="1"/>
  <c r="AH51" i="1"/>
  <c r="M51" i="1"/>
  <c r="W51" i="1"/>
  <c r="AI51" i="1"/>
  <c r="N51" i="1"/>
  <c r="X51" i="1"/>
  <c r="AJ51" i="1"/>
  <c r="E51" i="1"/>
  <c r="O51" i="1"/>
  <c r="AA51" i="1"/>
  <c r="AK51" i="1"/>
  <c r="F51" i="1"/>
  <c r="P51" i="1"/>
  <c r="AB51" i="1"/>
  <c r="AL51" i="1"/>
  <c r="G51" i="1"/>
  <c r="S51" i="1"/>
  <c r="AC51" i="1"/>
  <c r="AM51" i="1"/>
  <c r="AE51" i="1"/>
  <c r="H51" i="1"/>
  <c r="AF51" i="1"/>
  <c r="K51" i="1"/>
  <c r="AN51" i="1"/>
  <c r="L51" i="1"/>
  <c r="T51" i="1"/>
  <c r="U51" i="1"/>
  <c r="V51" i="1"/>
  <c r="AD51" i="1"/>
  <c r="D51" i="1"/>
  <c r="J43" i="1"/>
  <c r="R43" i="1"/>
  <c r="Z43" i="1"/>
  <c r="AH43" i="1"/>
  <c r="L43" i="1"/>
  <c r="T43" i="1"/>
  <c r="AB43" i="1"/>
  <c r="AJ43" i="1"/>
  <c r="H43" i="1"/>
  <c r="S43" i="1"/>
  <c r="AD43" i="1"/>
  <c r="AN43" i="1"/>
  <c r="I43" i="1"/>
  <c r="U43" i="1"/>
  <c r="AE43" i="1"/>
  <c r="K43" i="1"/>
  <c r="V43" i="1"/>
  <c r="AF43" i="1"/>
  <c r="M43" i="1"/>
  <c r="W43" i="1"/>
  <c r="AG43" i="1"/>
  <c r="N43" i="1"/>
  <c r="X43" i="1"/>
  <c r="AI43" i="1"/>
  <c r="E43" i="1"/>
  <c r="AC43" i="1"/>
  <c r="F43" i="1"/>
  <c r="AK43" i="1"/>
  <c r="G43" i="1"/>
  <c r="AL43" i="1"/>
  <c r="O43" i="1"/>
  <c r="AM43" i="1"/>
  <c r="P43" i="1"/>
  <c r="Q43" i="1"/>
  <c r="Y43" i="1"/>
  <c r="AA43" i="1"/>
  <c r="D43" i="1"/>
  <c r="K35" i="1"/>
  <c r="S35" i="1"/>
  <c r="AA35" i="1"/>
  <c r="AI35" i="1"/>
  <c r="F35" i="1"/>
  <c r="N35" i="1"/>
  <c r="V35" i="1"/>
  <c r="AD35" i="1"/>
  <c r="AL35" i="1"/>
  <c r="L35" i="1"/>
  <c r="W35" i="1"/>
  <c r="AG35" i="1"/>
  <c r="M35" i="1"/>
  <c r="X35" i="1"/>
  <c r="AH35" i="1"/>
  <c r="O35" i="1"/>
  <c r="Y35" i="1"/>
  <c r="AJ35" i="1"/>
  <c r="E35" i="1"/>
  <c r="P35" i="1"/>
  <c r="Z35" i="1"/>
  <c r="AK35" i="1"/>
  <c r="G35" i="1"/>
  <c r="AB35" i="1"/>
  <c r="H35" i="1"/>
  <c r="AC35" i="1"/>
  <c r="I35" i="1"/>
  <c r="AE35" i="1"/>
  <c r="J35" i="1"/>
  <c r="AF35" i="1"/>
  <c r="Q35" i="1"/>
  <c r="AM35" i="1"/>
  <c r="U35" i="1"/>
  <c r="AN35" i="1"/>
  <c r="R35" i="1"/>
  <c r="T35" i="1"/>
  <c r="D35" i="1"/>
  <c r="H27" i="1"/>
  <c r="P27" i="1"/>
  <c r="X27" i="1"/>
  <c r="AF27" i="1"/>
  <c r="AN27" i="1"/>
  <c r="I27" i="1"/>
  <c r="Q27" i="1"/>
  <c r="Y27" i="1"/>
  <c r="AG27" i="1"/>
  <c r="F27" i="1"/>
  <c r="R27" i="1"/>
  <c r="AB27" i="1"/>
  <c r="AL27" i="1"/>
  <c r="J27" i="1"/>
  <c r="T27" i="1"/>
  <c r="AD27" i="1"/>
  <c r="K27" i="1"/>
  <c r="U27" i="1"/>
  <c r="AE27" i="1"/>
  <c r="L27" i="1"/>
  <c r="V27" i="1"/>
  <c r="AH27" i="1"/>
  <c r="S27" i="1"/>
  <c r="AM27" i="1"/>
  <c r="W27" i="1"/>
  <c r="Z27" i="1"/>
  <c r="E27" i="1"/>
  <c r="AA27" i="1"/>
  <c r="G27" i="1"/>
  <c r="M27" i="1"/>
  <c r="N27" i="1"/>
  <c r="O27" i="1"/>
  <c r="AC27" i="1"/>
  <c r="AK27" i="1"/>
  <c r="AI27" i="1"/>
  <c r="AJ27" i="1"/>
  <c r="D27" i="1"/>
  <c r="G19" i="1"/>
  <c r="O19" i="1"/>
  <c r="W19" i="1"/>
  <c r="AE19" i="1"/>
  <c r="AM19" i="1"/>
  <c r="H19" i="1"/>
  <c r="P19" i="1"/>
  <c r="X19" i="1"/>
  <c r="AF19" i="1"/>
  <c r="AN19" i="1"/>
  <c r="I19" i="1"/>
  <c r="Q19" i="1"/>
  <c r="Y19" i="1"/>
  <c r="AG19" i="1"/>
  <c r="J19" i="1"/>
  <c r="R19" i="1"/>
  <c r="Z19" i="1"/>
  <c r="AH19" i="1"/>
  <c r="K19" i="1"/>
  <c r="S19" i="1"/>
  <c r="AA19" i="1"/>
  <c r="AI19" i="1"/>
  <c r="L19" i="1"/>
  <c r="AD19" i="1"/>
  <c r="M19" i="1"/>
  <c r="AJ19" i="1"/>
  <c r="E19" i="1"/>
  <c r="AK19" i="1"/>
  <c r="N19" i="1"/>
  <c r="T19" i="1"/>
  <c r="U19" i="1"/>
  <c r="F19" i="1"/>
  <c r="V19" i="1"/>
  <c r="AB19" i="1"/>
  <c r="AC19" i="1"/>
  <c r="AL19" i="1"/>
  <c r="D19" i="1"/>
  <c r="G11" i="1"/>
  <c r="O11" i="1"/>
  <c r="W11" i="1"/>
  <c r="AE11" i="1"/>
  <c r="AM11" i="1"/>
  <c r="H11" i="1"/>
  <c r="P11" i="1"/>
  <c r="X11" i="1"/>
  <c r="AF11" i="1"/>
  <c r="AN11" i="1"/>
  <c r="I11" i="1"/>
  <c r="Q11" i="1"/>
  <c r="Y11" i="1"/>
  <c r="AG11" i="1"/>
  <c r="J11" i="1"/>
  <c r="R11" i="1"/>
  <c r="Z11" i="1"/>
  <c r="AH11" i="1"/>
  <c r="K11" i="1"/>
  <c r="S11" i="1"/>
  <c r="AA11" i="1"/>
  <c r="AI11" i="1"/>
  <c r="U11" i="1"/>
  <c r="V11" i="1"/>
  <c r="L11" i="1"/>
  <c r="AK11" i="1"/>
  <c r="N11" i="1"/>
  <c r="T11" i="1"/>
  <c r="AB11" i="1"/>
  <c r="M11" i="1"/>
  <c r="AC11" i="1"/>
  <c r="AD11" i="1"/>
  <c r="AJ11" i="1"/>
  <c r="E11" i="1"/>
  <c r="F11" i="1"/>
  <c r="AL11" i="1"/>
  <c r="D11" i="1"/>
  <c r="G3" i="1"/>
  <c r="O3" i="1"/>
  <c r="W3" i="1"/>
  <c r="AE3" i="1"/>
  <c r="AM3" i="1"/>
  <c r="H3" i="1"/>
  <c r="P3" i="1"/>
  <c r="X3" i="1"/>
  <c r="AF3" i="1"/>
  <c r="AN3" i="1"/>
  <c r="I3" i="1"/>
  <c r="Q3" i="1"/>
  <c r="Y3" i="1"/>
  <c r="AG3" i="1"/>
  <c r="J3" i="1"/>
  <c r="R3" i="1"/>
  <c r="Z3" i="1"/>
  <c r="AH3" i="1"/>
  <c r="K3" i="1"/>
  <c r="S3" i="1"/>
  <c r="AA3" i="1"/>
  <c r="AI3" i="1"/>
  <c r="L3" i="1"/>
  <c r="AD3" i="1"/>
  <c r="M3" i="1"/>
  <c r="AJ3" i="1"/>
  <c r="N3" i="1"/>
  <c r="U3" i="1"/>
  <c r="V3" i="1"/>
  <c r="AB3" i="1"/>
  <c r="T3" i="1"/>
  <c r="AC3" i="1"/>
  <c r="AK3" i="1"/>
  <c r="AL3" i="1"/>
  <c r="E3" i="1"/>
  <c r="F3" i="1"/>
  <c r="D3" i="1"/>
  <c r="E1382" i="1"/>
  <c r="M1382" i="1"/>
  <c r="U1382" i="1"/>
  <c r="AC1382" i="1"/>
  <c r="AK1382" i="1"/>
  <c r="D1382" i="1"/>
  <c r="F1382" i="1"/>
  <c r="N1382" i="1"/>
  <c r="V1382" i="1"/>
  <c r="AD1382" i="1"/>
  <c r="AL1382" i="1"/>
  <c r="G1382" i="1"/>
  <c r="O1382" i="1"/>
  <c r="W1382" i="1"/>
  <c r="AE1382" i="1"/>
  <c r="AM1382" i="1"/>
  <c r="H1382" i="1"/>
  <c r="P1382" i="1"/>
  <c r="X1382" i="1"/>
  <c r="AF1382" i="1"/>
  <c r="AN1382" i="1"/>
  <c r="I1382" i="1"/>
  <c r="Q1382" i="1"/>
  <c r="Y1382" i="1"/>
  <c r="AG1382" i="1"/>
  <c r="J1382" i="1"/>
  <c r="R1382" i="1"/>
  <c r="Z1382" i="1"/>
  <c r="AH1382" i="1"/>
  <c r="K1382" i="1"/>
  <c r="S1382" i="1"/>
  <c r="AA1382" i="1"/>
  <c r="AI1382" i="1"/>
  <c r="L1382" i="1"/>
  <c r="T1382" i="1"/>
  <c r="AB1382" i="1"/>
  <c r="AJ1382" i="1"/>
  <c r="E1144" i="1"/>
  <c r="M1144" i="1"/>
  <c r="U1144" i="1"/>
  <c r="AC1144" i="1"/>
  <c r="AK1144" i="1"/>
  <c r="D1144" i="1"/>
  <c r="T1144" i="1"/>
  <c r="F1144" i="1"/>
  <c r="N1144" i="1"/>
  <c r="V1144" i="1"/>
  <c r="AD1144" i="1"/>
  <c r="AL1144" i="1"/>
  <c r="AB1144" i="1"/>
  <c r="G1144" i="1"/>
  <c r="O1144" i="1"/>
  <c r="W1144" i="1"/>
  <c r="AE1144" i="1"/>
  <c r="AM1144" i="1"/>
  <c r="L1144" i="1"/>
  <c r="H1144" i="1"/>
  <c r="P1144" i="1"/>
  <c r="X1144" i="1"/>
  <c r="AF1144" i="1"/>
  <c r="AN1144" i="1"/>
  <c r="I1144" i="1"/>
  <c r="Q1144" i="1"/>
  <c r="Y1144" i="1"/>
  <c r="AG1144" i="1"/>
  <c r="AJ1144" i="1"/>
  <c r="J1144" i="1"/>
  <c r="R1144" i="1"/>
  <c r="Z1144" i="1"/>
  <c r="AH1144" i="1"/>
  <c r="K1144" i="1"/>
  <c r="S1144" i="1"/>
  <c r="AA1144" i="1"/>
  <c r="AI1144" i="1"/>
  <c r="I127" i="1"/>
  <c r="Q127" i="1"/>
  <c r="Y127" i="1"/>
  <c r="AG127" i="1"/>
  <c r="O127" i="1"/>
  <c r="X127" i="1"/>
  <c r="J127" i="1"/>
  <c r="R127" i="1"/>
  <c r="Z127" i="1"/>
  <c r="AH127" i="1"/>
  <c r="D127" i="1"/>
  <c r="G127" i="1"/>
  <c r="AM127" i="1"/>
  <c r="H127" i="1"/>
  <c r="AF127" i="1"/>
  <c r="K127" i="1"/>
  <c r="S127" i="1"/>
  <c r="AA127" i="1"/>
  <c r="AI127" i="1"/>
  <c r="W127" i="1"/>
  <c r="L127" i="1"/>
  <c r="T127" i="1"/>
  <c r="AB127" i="1"/>
  <c r="AJ127" i="1"/>
  <c r="E127" i="1"/>
  <c r="M127" i="1"/>
  <c r="U127" i="1"/>
  <c r="AC127" i="1"/>
  <c r="AK127" i="1"/>
  <c r="AE127" i="1"/>
  <c r="AN127" i="1"/>
  <c r="F127" i="1"/>
  <c r="N127" i="1"/>
  <c r="V127" i="1"/>
  <c r="AD127" i="1"/>
  <c r="AL127" i="1"/>
  <c r="P127" i="1"/>
  <c r="E128" i="1"/>
  <c r="M128" i="1"/>
  <c r="U128" i="1"/>
  <c r="AC128" i="1"/>
  <c r="AK128" i="1"/>
  <c r="S128" i="1"/>
  <c r="F128" i="1"/>
  <c r="N128" i="1"/>
  <c r="V128" i="1"/>
  <c r="AD128" i="1"/>
  <c r="AL128" i="1"/>
  <c r="AI128" i="1"/>
  <c r="T128" i="1"/>
  <c r="AB128" i="1"/>
  <c r="AJ128" i="1"/>
  <c r="G128" i="1"/>
  <c r="O128" i="1"/>
  <c r="W128" i="1"/>
  <c r="AE128" i="1"/>
  <c r="AM128" i="1"/>
  <c r="D128" i="1"/>
  <c r="K128" i="1"/>
  <c r="L128" i="1"/>
  <c r="H128" i="1"/>
  <c r="P128" i="1"/>
  <c r="X128" i="1"/>
  <c r="AF128" i="1"/>
  <c r="AN128" i="1"/>
  <c r="I128" i="1"/>
  <c r="Q128" i="1"/>
  <c r="Y128" i="1"/>
  <c r="AG128" i="1"/>
  <c r="AA128" i="1"/>
  <c r="J128" i="1"/>
  <c r="R128" i="1"/>
  <c r="Z128" i="1"/>
  <c r="AH128" i="1"/>
  <c r="E123" i="1"/>
  <c r="M123" i="1"/>
  <c r="U123" i="1"/>
  <c r="AC123" i="1"/>
  <c r="AK123" i="1"/>
  <c r="L123" i="1"/>
  <c r="F123" i="1"/>
  <c r="N123" i="1"/>
  <c r="V123" i="1"/>
  <c r="AD123" i="1"/>
  <c r="AL123" i="1"/>
  <c r="G123" i="1"/>
  <c r="O123" i="1"/>
  <c r="W123" i="1"/>
  <c r="AE123" i="1"/>
  <c r="AM123" i="1"/>
  <c r="D123" i="1"/>
  <c r="H123" i="1"/>
  <c r="P123" i="1"/>
  <c r="X123" i="1"/>
  <c r="AF123" i="1"/>
  <c r="AN123" i="1"/>
  <c r="AB123" i="1"/>
  <c r="I123" i="1"/>
  <c r="Q123" i="1"/>
  <c r="Y123" i="1"/>
  <c r="AG123" i="1"/>
  <c r="AJ123" i="1"/>
  <c r="J123" i="1"/>
  <c r="R123" i="1"/>
  <c r="Z123" i="1"/>
  <c r="AH123" i="1"/>
  <c r="T123" i="1"/>
  <c r="K123" i="1"/>
  <c r="S123" i="1"/>
  <c r="AA123" i="1"/>
  <c r="AI123" i="1"/>
  <c r="E104" i="1"/>
  <c r="M104" i="1"/>
  <c r="U104" i="1"/>
  <c r="AC104" i="1"/>
  <c r="AK104" i="1"/>
  <c r="F104" i="1"/>
  <c r="N104" i="1"/>
  <c r="V104" i="1"/>
  <c r="AD104" i="1"/>
  <c r="AL104" i="1"/>
  <c r="G104" i="1"/>
  <c r="O104" i="1"/>
  <c r="W104" i="1"/>
  <c r="AE104" i="1"/>
  <c r="AM104" i="1"/>
  <c r="H104" i="1"/>
  <c r="P104" i="1"/>
  <c r="X104" i="1"/>
  <c r="AF104" i="1"/>
  <c r="AN104" i="1"/>
  <c r="I104" i="1"/>
  <c r="Q104" i="1"/>
  <c r="Y104" i="1"/>
  <c r="AG104" i="1"/>
  <c r="D104" i="1"/>
  <c r="J104" i="1"/>
  <c r="R104" i="1"/>
  <c r="Z104" i="1"/>
  <c r="AH104" i="1"/>
  <c r="K104" i="1"/>
  <c r="S104" i="1"/>
  <c r="AA104" i="1"/>
  <c r="AI104" i="1"/>
  <c r="L104" i="1"/>
  <c r="T104" i="1"/>
  <c r="AB104" i="1"/>
  <c r="AJ104" i="1"/>
  <c r="E93" i="1"/>
  <c r="M93" i="1"/>
  <c r="U93" i="1"/>
  <c r="AC93" i="1"/>
  <c r="AK93" i="1"/>
  <c r="F93" i="1"/>
  <c r="N93" i="1"/>
  <c r="V93" i="1"/>
  <c r="AD93" i="1"/>
  <c r="AL93" i="1"/>
  <c r="G93" i="1"/>
  <c r="O93" i="1"/>
  <c r="W93" i="1"/>
  <c r="AE93" i="1"/>
  <c r="AM93" i="1"/>
  <c r="H93" i="1"/>
  <c r="P93" i="1"/>
  <c r="X93" i="1"/>
  <c r="AF93" i="1"/>
  <c r="AN93" i="1"/>
  <c r="I93" i="1"/>
  <c r="Q93" i="1"/>
  <c r="Y93" i="1"/>
  <c r="AG93" i="1"/>
  <c r="J93" i="1"/>
  <c r="R93" i="1"/>
  <c r="Z93" i="1"/>
  <c r="AH93" i="1"/>
  <c r="K93" i="1"/>
  <c r="S93" i="1"/>
  <c r="AA93" i="1"/>
  <c r="AI93" i="1"/>
  <c r="D93" i="1"/>
  <c r="L93" i="1"/>
  <c r="T93" i="1"/>
  <c r="AB93" i="1"/>
  <c r="AJ93" i="1"/>
  <c r="I79" i="1"/>
  <c r="Q79" i="1"/>
  <c r="Y79" i="1"/>
  <c r="AG79" i="1"/>
  <c r="J79" i="1"/>
  <c r="R79" i="1"/>
  <c r="Z79" i="1"/>
  <c r="AH79" i="1"/>
  <c r="K79" i="1"/>
  <c r="S79" i="1"/>
  <c r="AA79" i="1"/>
  <c r="AI79" i="1"/>
  <c r="L79" i="1"/>
  <c r="T79" i="1"/>
  <c r="AB79" i="1"/>
  <c r="AJ79" i="1"/>
  <c r="E79" i="1"/>
  <c r="M79" i="1"/>
  <c r="U79" i="1"/>
  <c r="AC79" i="1"/>
  <c r="AK79" i="1"/>
  <c r="F79" i="1"/>
  <c r="N79" i="1"/>
  <c r="V79" i="1"/>
  <c r="AD79" i="1"/>
  <c r="AL79" i="1"/>
  <c r="D79" i="1"/>
  <c r="G79" i="1"/>
  <c r="O79" i="1"/>
  <c r="W79" i="1"/>
  <c r="AE79" i="1"/>
  <c r="AM79" i="1"/>
  <c r="H79" i="1"/>
  <c r="P79" i="1"/>
  <c r="X79" i="1"/>
  <c r="AF79" i="1"/>
  <c r="AN79" i="1"/>
  <c r="E75" i="1"/>
  <c r="M75" i="1"/>
  <c r="U75" i="1"/>
  <c r="AC75" i="1"/>
  <c r="AK75" i="1"/>
  <c r="L75" i="1"/>
  <c r="F75" i="1"/>
  <c r="N75" i="1"/>
  <c r="V75" i="1"/>
  <c r="AD75" i="1"/>
  <c r="AL75" i="1"/>
  <c r="T75" i="1"/>
  <c r="G75" i="1"/>
  <c r="O75" i="1"/>
  <c r="W75" i="1"/>
  <c r="AE75" i="1"/>
  <c r="AM75" i="1"/>
  <c r="AB75" i="1"/>
  <c r="H75" i="1"/>
  <c r="P75" i="1"/>
  <c r="X75" i="1"/>
  <c r="AF75" i="1"/>
  <c r="AN75" i="1"/>
  <c r="AJ75" i="1"/>
  <c r="I75" i="1"/>
  <c r="Q75" i="1"/>
  <c r="Y75" i="1"/>
  <c r="AG75" i="1"/>
  <c r="D75" i="1"/>
  <c r="J75" i="1"/>
  <c r="R75" i="1"/>
  <c r="Z75" i="1"/>
  <c r="AH75" i="1"/>
  <c r="K75" i="1"/>
  <c r="S75" i="1"/>
  <c r="AA75" i="1"/>
  <c r="AI75" i="1"/>
  <c r="E66" i="1"/>
  <c r="M66" i="1"/>
  <c r="U66" i="1"/>
  <c r="AC66" i="1"/>
  <c r="AK66" i="1"/>
  <c r="F66" i="1"/>
  <c r="N66" i="1"/>
  <c r="V66" i="1"/>
  <c r="AD66" i="1"/>
  <c r="AL66" i="1"/>
  <c r="G66" i="1"/>
  <c r="O66" i="1"/>
  <c r="W66" i="1"/>
  <c r="AE66" i="1"/>
  <c r="AM66" i="1"/>
  <c r="D66" i="1"/>
  <c r="AB66" i="1"/>
  <c r="H66" i="1"/>
  <c r="P66" i="1"/>
  <c r="X66" i="1"/>
  <c r="AF66" i="1"/>
  <c r="AN66" i="1"/>
  <c r="L66" i="1"/>
  <c r="I66" i="1"/>
  <c r="Q66" i="1"/>
  <c r="Y66" i="1"/>
  <c r="AG66" i="1"/>
  <c r="T66" i="1"/>
  <c r="J66" i="1"/>
  <c r="R66" i="1"/>
  <c r="Z66" i="1"/>
  <c r="AH66" i="1"/>
  <c r="AJ66" i="1"/>
  <c r="K66" i="1"/>
  <c r="S66" i="1"/>
  <c r="AA66" i="1"/>
  <c r="AI66" i="1"/>
  <c r="E65" i="1"/>
  <c r="M65" i="1"/>
  <c r="U65" i="1"/>
  <c r="AC65" i="1"/>
  <c r="AK65" i="1"/>
  <c r="F65" i="1"/>
  <c r="N65" i="1"/>
  <c r="V65" i="1"/>
  <c r="AD65" i="1"/>
  <c r="AL65" i="1"/>
  <c r="G65" i="1"/>
  <c r="O65" i="1"/>
  <c r="W65" i="1"/>
  <c r="AE65" i="1"/>
  <c r="AM65" i="1"/>
  <c r="AJ65" i="1"/>
  <c r="H65" i="1"/>
  <c r="P65" i="1"/>
  <c r="X65" i="1"/>
  <c r="AF65" i="1"/>
  <c r="AN65" i="1"/>
  <c r="L65" i="1"/>
  <c r="I65" i="1"/>
  <c r="Q65" i="1"/>
  <c r="Y65" i="1"/>
  <c r="AG65" i="1"/>
  <c r="J65" i="1"/>
  <c r="R65" i="1"/>
  <c r="Z65" i="1"/>
  <c r="AH65" i="1"/>
  <c r="AB65" i="1"/>
  <c r="K65" i="1"/>
  <c r="S65" i="1"/>
  <c r="AA65" i="1"/>
  <c r="AI65" i="1"/>
  <c r="D65" i="1"/>
  <c r="T65" i="1"/>
  <c r="E1189" i="1"/>
  <c r="M1189" i="1"/>
  <c r="U1189" i="1"/>
  <c r="AC1189" i="1"/>
  <c r="AK1189" i="1"/>
  <c r="F1189" i="1"/>
  <c r="N1189" i="1"/>
  <c r="V1189" i="1"/>
  <c r="AD1189" i="1"/>
  <c r="AL1189" i="1"/>
  <c r="G1189" i="1"/>
  <c r="O1189" i="1"/>
  <c r="W1189" i="1"/>
  <c r="AE1189" i="1"/>
  <c r="AM1189" i="1"/>
  <c r="H1189" i="1"/>
  <c r="P1189" i="1"/>
  <c r="X1189" i="1"/>
  <c r="AF1189" i="1"/>
  <c r="AN1189" i="1"/>
  <c r="I1189" i="1"/>
  <c r="Q1189" i="1"/>
  <c r="Y1189" i="1"/>
  <c r="AG1189" i="1"/>
  <c r="J1189" i="1"/>
  <c r="R1189" i="1"/>
  <c r="Z1189" i="1"/>
  <c r="AH1189" i="1"/>
  <c r="K1189" i="1"/>
  <c r="S1189" i="1"/>
  <c r="AA1189" i="1"/>
  <c r="AI1189" i="1"/>
  <c r="D1189" i="1"/>
  <c r="L1189" i="1"/>
  <c r="T1189" i="1"/>
  <c r="AB1189" i="1"/>
  <c r="AJ1189" i="1"/>
  <c r="E1206" i="1"/>
  <c r="M1206" i="1"/>
  <c r="U1206" i="1"/>
  <c r="AC1206" i="1"/>
  <c r="AK1206" i="1"/>
  <c r="F1206" i="1"/>
  <c r="N1206" i="1"/>
  <c r="V1206" i="1"/>
  <c r="AD1206" i="1"/>
  <c r="AL1206" i="1"/>
  <c r="G1206" i="1"/>
  <c r="O1206" i="1"/>
  <c r="W1206" i="1"/>
  <c r="AE1206" i="1"/>
  <c r="AM1206" i="1"/>
  <c r="D1206" i="1"/>
  <c r="H1206" i="1"/>
  <c r="P1206" i="1"/>
  <c r="X1206" i="1"/>
  <c r="AF1206" i="1"/>
  <c r="AN1206" i="1"/>
  <c r="I1206" i="1"/>
  <c r="Q1206" i="1"/>
  <c r="Y1206" i="1"/>
  <c r="AG1206" i="1"/>
  <c r="J1206" i="1"/>
  <c r="R1206" i="1"/>
  <c r="Z1206" i="1"/>
  <c r="AH1206" i="1"/>
  <c r="K1206" i="1"/>
  <c r="S1206" i="1"/>
  <c r="AA1206" i="1"/>
  <c r="AI1206" i="1"/>
  <c r="L1206" i="1"/>
  <c r="T1206" i="1"/>
  <c r="AB1206" i="1"/>
  <c r="AJ1206" i="1"/>
  <c r="E1205" i="1"/>
  <c r="M1205" i="1"/>
  <c r="U1205" i="1"/>
  <c r="AC1205" i="1"/>
  <c r="AK1205" i="1"/>
  <c r="F1205" i="1"/>
  <c r="N1205" i="1"/>
  <c r="V1205" i="1"/>
  <c r="AD1205" i="1"/>
  <c r="AL1205" i="1"/>
  <c r="G1205" i="1"/>
  <c r="O1205" i="1"/>
  <c r="W1205" i="1"/>
  <c r="AE1205" i="1"/>
  <c r="AM1205" i="1"/>
  <c r="H1205" i="1"/>
  <c r="P1205" i="1"/>
  <c r="X1205" i="1"/>
  <c r="AF1205" i="1"/>
  <c r="AN1205" i="1"/>
  <c r="I1205" i="1"/>
  <c r="Q1205" i="1"/>
  <c r="Y1205" i="1"/>
  <c r="AG1205" i="1"/>
  <c r="J1205" i="1"/>
  <c r="R1205" i="1"/>
  <c r="Z1205" i="1"/>
  <c r="AH1205" i="1"/>
  <c r="K1205" i="1"/>
  <c r="S1205" i="1"/>
  <c r="AA1205" i="1"/>
  <c r="AI1205" i="1"/>
  <c r="D1205" i="1"/>
  <c r="L1205" i="1"/>
  <c r="T1205" i="1"/>
  <c r="AB1205" i="1"/>
  <c r="AJ1205" i="1"/>
  <c r="E1227" i="1"/>
  <c r="M1227" i="1"/>
  <c r="U1227" i="1"/>
  <c r="AC1227" i="1"/>
  <c r="AK1227" i="1"/>
  <c r="F1227" i="1"/>
  <c r="N1227" i="1"/>
  <c r="V1227" i="1"/>
  <c r="AD1227" i="1"/>
  <c r="AL1227" i="1"/>
  <c r="H1227" i="1"/>
  <c r="P1227" i="1"/>
  <c r="X1227" i="1"/>
  <c r="AF1227" i="1"/>
  <c r="AN1227" i="1"/>
  <c r="I1227" i="1"/>
  <c r="Q1227" i="1"/>
  <c r="Y1227" i="1"/>
  <c r="AG1227" i="1"/>
  <c r="K1227" i="1"/>
  <c r="AA1227" i="1"/>
  <c r="L1227" i="1"/>
  <c r="AB1227" i="1"/>
  <c r="T1227" i="1"/>
  <c r="O1227" i="1"/>
  <c r="AE1227" i="1"/>
  <c r="AJ1227" i="1"/>
  <c r="R1227" i="1"/>
  <c r="AH1227" i="1"/>
  <c r="S1227" i="1"/>
  <c r="AI1227" i="1"/>
  <c r="G1227" i="1"/>
  <c r="W1227" i="1"/>
  <c r="AM1227" i="1"/>
  <c r="D1227" i="1"/>
  <c r="J1227" i="1"/>
  <c r="Z1227" i="1"/>
  <c r="I1210" i="1"/>
  <c r="Q1210" i="1"/>
  <c r="Y1210" i="1"/>
  <c r="AG1210" i="1"/>
  <c r="J1210" i="1"/>
  <c r="R1210" i="1"/>
  <c r="Z1210" i="1"/>
  <c r="AH1210" i="1"/>
  <c r="K1210" i="1"/>
  <c r="S1210" i="1"/>
  <c r="AA1210" i="1"/>
  <c r="AI1210" i="1"/>
  <c r="L1210" i="1"/>
  <c r="T1210" i="1"/>
  <c r="AB1210" i="1"/>
  <c r="AJ1210" i="1"/>
  <c r="E1210" i="1"/>
  <c r="M1210" i="1"/>
  <c r="U1210" i="1"/>
  <c r="AC1210" i="1"/>
  <c r="AK1210" i="1"/>
  <c r="O1210" i="1"/>
  <c r="AL1210" i="1"/>
  <c r="P1210" i="1"/>
  <c r="AM1210" i="1"/>
  <c r="AD1210" i="1"/>
  <c r="D1210" i="1"/>
  <c r="V1210" i="1"/>
  <c r="AN1210" i="1"/>
  <c r="G1210" i="1"/>
  <c r="W1210" i="1"/>
  <c r="F1210" i="1"/>
  <c r="X1210" i="1"/>
  <c r="H1210" i="1"/>
  <c r="AE1210" i="1"/>
  <c r="N1210" i="1"/>
  <c r="AF1210" i="1"/>
  <c r="E1225" i="1"/>
  <c r="M1225" i="1"/>
  <c r="U1225" i="1"/>
  <c r="AC1225" i="1"/>
  <c r="AK1225" i="1"/>
  <c r="F1225" i="1"/>
  <c r="N1225" i="1"/>
  <c r="V1225" i="1"/>
  <c r="AD1225" i="1"/>
  <c r="AL1225" i="1"/>
  <c r="H1225" i="1"/>
  <c r="P1225" i="1"/>
  <c r="X1225" i="1"/>
  <c r="AF1225" i="1"/>
  <c r="AN1225" i="1"/>
  <c r="I1225" i="1"/>
  <c r="Q1225" i="1"/>
  <c r="Y1225" i="1"/>
  <c r="AG1225" i="1"/>
  <c r="S1225" i="1"/>
  <c r="AI1225" i="1"/>
  <c r="T1225" i="1"/>
  <c r="AJ1225" i="1"/>
  <c r="L1225" i="1"/>
  <c r="G1225" i="1"/>
  <c r="W1225" i="1"/>
  <c r="AM1225" i="1"/>
  <c r="AB1225" i="1"/>
  <c r="J1225" i="1"/>
  <c r="Z1225" i="1"/>
  <c r="K1225" i="1"/>
  <c r="AA1225" i="1"/>
  <c r="D1225" i="1"/>
  <c r="O1225" i="1"/>
  <c r="AE1225" i="1"/>
  <c r="AH1225" i="1"/>
  <c r="R1225" i="1"/>
  <c r="I1224" i="1"/>
  <c r="Q1224" i="1"/>
  <c r="Y1224" i="1"/>
  <c r="AG1224" i="1"/>
  <c r="J1224" i="1"/>
  <c r="R1224" i="1"/>
  <c r="Z1224" i="1"/>
  <c r="AH1224" i="1"/>
  <c r="L1224" i="1"/>
  <c r="T1224" i="1"/>
  <c r="AB1224" i="1"/>
  <c r="AJ1224" i="1"/>
  <c r="E1224" i="1"/>
  <c r="M1224" i="1"/>
  <c r="U1224" i="1"/>
  <c r="AC1224" i="1"/>
  <c r="AK1224" i="1"/>
  <c r="G1224" i="1"/>
  <c r="W1224" i="1"/>
  <c r="AM1224" i="1"/>
  <c r="H1224" i="1"/>
  <c r="X1224" i="1"/>
  <c r="AN1224" i="1"/>
  <c r="K1224" i="1"/>
  <c r="AA1224" i="1"/>
  <c r="P1224" i="1"/>
  <c r="AF1224" i="1"/>
  <c r="N1224" i="1"/>
  <c r="AD1224" i="1"/>
  <c r="D1224" i="1"/>
  <c r="O1224" i="1"/>
  <c r="AE1224" i="1"/>
  <c r="S1224" i="1"/>
  <c r="AI1224" i="1"/>
  <c r="F1224" i="1"/>
  <c r="V1224" i="1"/>
  <c r="AL1224" i="1"/>
  <c r="I1216" i="1"/>
  <c r="Q1216" i="1"/>
  <c r="Y1216" i="1"/>
  <c r="AG1216" i="1"/>
  <c r="J1216" i="1"/>
  <c r="R1216" i="1"/>
  <c r="Z1216" i="1"/>
  <c r="AH1216" i="1"/>
  <c r="L1216" i="1"/>
  <c r="T1216" i="1"/>
  <c r="AB1216" i="1"/>
  <c r="AJ1216" i="1"/>
  <c r="E1216" i="1"/>
  <c r="M1216" i="1"/>
  <c r="U1216" i="1"/>
  <c r="AC1216" i="1"/>
  <c r="AK1216" i="1"/>
  <c r="G1216" i="1"/>
  <c r="W1216" i="1"/>
  <c r="AM1216" i="1"/>
  <c r="H1216" i="1"/>
  <c r="X1216" i="1"/>
  <c r="AN1216" i="1"/>
  <c r="AF1216" i="1"/>
  <c r="K1216" i="1"/>
  <c r="AA1216" i="1"/>
  <c r="P1216" i="1"/>
  <c r="N1216" i="1"/>
  <c r="AD1216" i="1"/>
  <c r="D1216" i="1"/>
  <c r="O1216" i="1"/>
  <c r="AE1216" i="1"/>
  <c r="S1216" i="1"/>
  <c r="AI1216" i="1"/>
  <c r="F1216" i="1"/>
  <c r="V1216" i="1"/>
  <c r="AL1216" i="1"/>
  <c r="E1219" i="1"/>
  <c r="M1219" i="1"/>
  <c r="U1219" i="1"/>
  <c r="AC1219" i="1"/>
  <c r="AK1219" i="1"/>
  <c r="F1219" i="1"/>
  <c r="N1219" i="1"/>
  <c r="V1219" i="1"/>
  <c r="AD1219" i="1"/>
  <c r="AL1219" i="1"/>
  <c r="H1219" i="1"/>
  <c r="P1219" i="1"/>
  <c r="X1219" i="1"/>
  <c r="AF1219" i="1"/>
  <c r="AN1219" i="1"/>
  <c r="I1219" i="1"/>
  <c r="Q1219" i="1"/>
  <c r="Y1219" i="1"/>
  <c r="AG1219" i="1"/>
  <c r="K1219" i="1"/>
  <c r="AA1219" i="1"/>
  <c r="L1219" i="1"/>
  <c r="AB1219" i="1"/>
  <c r="T1219" i="1"/>
  <c r="O1219" i="1"/>
  <c r="AE1219" i="1"/>
  <c r="AJ1219" i="1"/>
  <c r="R1219" i="1"/>
  <c r="AH1219" i="1"/>
  <c r="S1219" i="1"/>
  <c r="AI1219" i="1"/>
  <c r="G1219" i="1"/>
  <c r="W1219" i="1"/>
  <c r="AM1219" i="1"/>
  <c r="D1219" i="1"/>
  <c r="J1219" i="1"/>
  <c r="Z1219" i="1"/>
  <c r="I1218" i="1"/>
  <c r="Q1218" i="1"/>
  <c r="Y1218" i="1"/>
  <c r="AG1218" i="1"/>
  <c r="J1218" i="1"/>
  <c r="R1218" i="1"/>
  <c r="Z1218" i="1"/>
  <c r="AH1218" i="1"/>
  <c r="L1218" i="1"/>
  <c r="T1218" i="1"/>
  <c r="AB1218" i="1"/>
  <c r="AJ1218" i="1"/>
  <c r="E1218" i="1"/>
  <c r="M1218" i="1"/>
  <c r="U1218" i="1"/>
  <c r="AC1218" i="1"/>
  <c r="AK1218" i="1"/>
  <c r="O1218" i="1"/>
  <c r="AE1218" i="1"/>
  <c r="D1218" i="1"/>
  <c r="P1218" i="1"/>
  <c r="AF1218" i="1"/>
  <c r="X1218" i="1"/>
  <c r="S1218" i="1"/>
  <c r="AI1218" i="1"/>
  <c r="H1218" i="1"/>
  <c r="AN1218" i="1"/>
  <c r="F1218" i="1"/>
  <c r="V1218" i="1"/>
  <c r="AL1218" i="1"/>
  <c r="G1218" i="1"/>
  <c r="W1218" i="1"/>
  <c r="AM1218" i="1"/>
  <c r="K1218" i="1"/>
  <c r="AA1218" i="1"/>
  <c r="N1218" i="1"/>
  <c r="AD1218" i="1"/>
  <c r="E1217" i="1"/>
  <c r="M1217" i="1"/>
  <c r="U1217" i="1"/>
  <c r="AC1217" i="1"/>
  <c r="AK1217" i="1"/>
  <c r="F1217" i="1"/>
  <c r="N1217" i="1"/>
  <c r="V1217" i="1"/>
  <c r="AD1217" i="1"/>
  <c r="AL1217" i="1"/>
  <c r="H1217" i="1"/>
  <c r="P1217" i="1"/>
  <c r="X1217" i="1"/>
  <c r="AF1217" i="1"/>
  <c r="AN1217" i="1"/>
  <c r="I1217" i="1"/>
  <c r="Q1217" i="1"/>
  <c r="Y1217" i="1"/>
  <c r="AG1217" i="1"/>
  <c r="S1217" i="1"/>
  <c r="AI1217" i="1"/>
  <c r="T1217" i="1"/>
  <c r="AJ1217" i="1"/>
  <c r="AB1217" i="1"/>
  <c r="G1217" i="1"/>
  <c r="W1217" i="1"/>
  <c r="AM1217" i="1"/>
  <c r="L1217" i="1"/>
  <c r="J1217" i="1"/>
  <c r="Z1217" i="1"/>
  <c r="K1217" i="1"/>
  <c r="AA1217" i="1"/>
  <c r="D1217" i="1"/>
  <c r="O1217" i="1"/>
  <c r="AE1217" i="1"/>
  <c r="R1217" i="1"/>
  <c r="AH1217" i="1"/>
  <c r="E1223" i="1"/>
  <c r="M1223" i="1"/>
  <c r="U1223" i="1"/>
  <c r="AC1223" i="1"/>
  <c r="AK1223" i="1"/>
  <c r="F1223" i="1"/>
  <c r="N1223" i="1"/>
  <c r="V1223" i="1"/>
  <c r="AD1223" i="1"/>
  <c r="AL1223" i="1"/>
  <c r="H1223" i="1"/>
  <c r="P1223" i="1"/>
  <c r="X1223" i="1"/>
  <c r="AF1223" i="1"/>
  <c r="AN1223" i="1"/>
  <c r="I1223" i="1"/>
  <c r="Q1223" i="1"/>
  <c r="Y1223" i="1"/>
  <c r="AG1223" i="1"/>
  <c r="K1223" i="1"/>
  <c r="AA1223" i="1"/>
  <c r="L1223" i="1"/>
  <c r="AB1223" i="1"/>
  <c r="AJ1223" i="1"/>
  <c r="O1223" i="1"/>
  <c r="AE1223" i="1"/>
  <c r="D1223" i="1"/>
  <c r="T1223" i="1"/>
  <c r="R1223" i="1"/>
  <c r="AH1223" i="1"/>
  <c r="S1223" i="1"/>
  <c r="AI1223" i="1"/>
  <c r="G1223" i="1"/>
  <c r="W1223" i="1"/>
  <c r="AM1223" i="1"/>
  <c r="J1223" i="1"/>
  <c r="Z1223" i="1"/>
  <c r="E1215" i="1"/>
  <c r="M1215" i="1"/>
  <c r="U1215" i="1"/>
  <c r="AC1215" i="1"/>
  <c r="AK1215" i="1"/>
  <c r="F1215" i="1"/>
  <c r="N1215" i="1"/>
  <c r="V1215" i="1"/>
  <c r="AD1215" i="1"/>
  <c r="AL1215" i="1"/>
  <c r="H1215" i="1"/>
  <c r="P1215" i="1"/>
  <c r="X1215" i="1"/>
  <c r="AF1215" i="1"/>
  <c r="AN1215" i="1"/>
  <c r="I1215" i="1"/>
  <c r="Q1215" i="1"/>
  <c r="Y1215" i="1"/>
  <c r="AG1215" i="1"/>
  <c r="K1215" i="1"/>
  <c r="AA1215" i="1"/>
  <c r="L1215" i="1"/>
  <c r="AB1215" i="1"/>
  <c r="AJ1215" i="1"/>
  <c r="O1215" i="1"/>
  <c r="AE1215" i="1"/>
  <c r="D1215" i="1"/>
  <c r="T1215" i="1"/>
  <c r="R1215" i="1"/>
  <c r="AH1215" i="1"/>
  <c r="S1215" i="1"/>
  <c r="AI1215" i="1"/>
  <c r="G1215" i="1"/>
  <c r="W1215" i="1"/>
  <c r="AM1215" i="1"/>
  <c r="J1215" i="1"/>
  <c r="Z1215" i="1"/>
  <c r="E1211" i="1"/>
  <c r="M1211" i="1"/>
  <c r="U1211" i="1"/>
  <c r="AC1211" i="1"/>
  <c r="AK1211" i="1"/>
  <c r="F1211" i="1"/>
  <c r="N1211" i="1"/>
  <c r="V1211" i="1"/>
  <c r="AD1211" i="1"/>
  <c r="AL1211" i="1"/>
  <c r="G1211" i="1"/>
  <c r="O1211" i="1"/>
  <c r="W1211" i="1"/>
  <c r="AE1211" i="1"/>
  <c r="AM1211" i="1"/>
  <c r="H1211" i="1"/>
  <c r="P1211" i="1"/>
  <c r="X1211" i="1"/>
  <c r="AF1211" i="1"/>
  <c r="AN1211" i="1"/>
  <c r="I1211" i="1"/>
  <c r="Q1211" i="1"/>
  <c r="Y1211" i="1"/>
  <c r="AG1211" i="1"/>
  <c r="T1211" i="1"/>
  <c r="Z1211" i="1"/>
  <c r="L1211" i="1"/>
  <c r="AA1211" i="1"/>
  <c r="AI1211" i="1"/>
  <c r="J1211" i="1"/>
  <c r="AB1211" i="1"/>
  <c r="K1211" i="1"/>
  <c r="AH1211" i="1"/>
  <c r="R1211" i="1"/>
  <c r="AJ1211" i="1"/>
  <c r="D1211" i="1"/>
  <c r="S1211" i="1"/>
  <c r="I1222" i="1"/>
  <c r="Q1222" i="1"/>
  <c r="Y1222" i="1"/>
  <c r="AG1222" i="1"/>
  <c r="J1222" i="1"/>
  <c r="R1222" i="1"/>
  <c r="Z1222" i="1"/>
  <c r="AH1222" i="1"/>
  <c r="L1222" i="1"/>
  <c r="T1222" i="1"/>
  <c r="AB1222" i="1"/>
  <c r="AJ1222" i="1"/>
  <c r="E1222" i="1"/>
  <c r="M1222" i="1"/>
  <c r="U1222" i="1"/>
  <c r="AC1222" i="1"/>
  <c r="AK1222" i="1"/>
  <c r="O1222" i="1"/>
  <c r="AE1222" i="1"/>
  <c r="P1222" i="1"/>
  <c r="AF1222" i="1"/>
  <c r="D1222" i="1"/>
  <c r="H1222" i="1"/>
  <c r="AN1222" i="1"/>
  <c r="S1222" i="1"/>
  <c r="AI1222" i="1"/>
  <c r="X1222" i="1"/>
  <c r="F1222" i="1"/>
  <c r="V1222" i="1"/>
  <c r="AL1222" i="1"/>
  <c r="G1222" i="1"/>
  <c r="W1222" i="1"/>
  <c r="AM1222" i="1"/>
  <c r="K1222" i="1"/>
  <c r="AA1222" i="1"/>
  <c r="N1222" i="1"/>
  <c r="AD1222" i="1"/>
  <c r="I1214" i="1"/>
  <c r="Q1214" i="1"/>
  <c r="Y1214" i="1"/>
  <c r="AG1214" i="1"/>
  <c r="J1214" i="1"/>
  <c r="R1214" i="1"/>
  <c r="Z1214" i="1"/>
  <c r="AH1214" i="1"/>
  <c r="L1214" i="1"/>
  <c r="T1214" i="1"/>
  <c r="AB1214" i="1"/>
  <c r="AJ1214" i="1"/>
  <c r="E1214" i="1"/>
  <c r="M1214" i="1"/>
  <c r="U1214" i="1"/>
  <c r="AC1214" i="1"/>
  <c r="AK1214" i="1"/>
  <c r="O1214" i="1"/>
  <c r="AE1214" i="1"/>
  <c r="P1214" i="1"/>
  <c r="AF1214" i="1"/>
  <c r="D1214" i="1"/>
  <c r="H1214" i="1"/>
  <c r="AN1214" i="1"/>
  <c r="S1214" i="1"/>
  <c r="AI1214" i="1"/>
  <c r="X1214" i="1"/>
  <c r="F1214" i="1"/>
  <c r="V1214" i="1"/>
  <c r="AL1214" i="1"/>
  <c r="G1214" i="1"/>
  <c r="W1214" i="1"/>
  <c r="AM1214" i="1"/>
  <c r="K1214" i="1"/>
  <c r="AA1214" i="1"/>
  <c r="N1214" i="1"/>
  <c r="AD1214" i="1"/>
  <c r="E1221" i="1"/>
  <c r="M1221" i="1"/>
  <c r="U1221" i="1"/>
  <c r="AC1221" i="1"/>
  <c r="AK1221" i="1"/>
  <c r="F1221" i="1"/>
  <c r="N1221" i="1"/>
  <c r="V1221" i="1"/>
  <c r="AD1221" i="1"/>
  <c r="AL1221" i="1"/>
  <c r="H1221" i="1"/>
  <c r="P1221" i="1"/>
  <c r="X1221" i="1"/>
  <c r="AF1221" i="1"/>
  <c r="AN1221" i="1"/>
  <c r="I1221" i="1"/>
  <c r="Q1221" i="1"/>
  <c r="Y1221" i="1"/>
  <c r="AG1221" i="1"/>
  <c r="S1221" i="1"/>
  <c r="AI1221" i="1"/>
  <c r="D1221" i="1"/>
  <c r="T1221" i="1"/>
  <c r="AJ1221" i="1"/>
  <c r="L1221" i="1"/>
  <c r="G1221" i="1"/>
  <c r="W1221" i="1"/>
  <c r="AM1221" i="1"/>
  <c r="AB1221" i="1"/>
  <c r="J1221" i="1"/>
  <c r="Z1221" i="1"/>
  <c r="K1221" i="1"/>
  <c r="AA1221" i="1"/>
  <c r="O1221" i="1"/>
  <c r="AE1221" i="1"/>
  <c r="R1221" i="1"/>
  <c r="AH1221" i="1"/>
  <c r="E1213" i="1"/>
  <c r="M1213" i="1"/>
  <c r="U1213" i="1"/>
  <c r="AC1213" i="1"/>
  <c r="AK1213" i="1"/>
  <c r="F1213" i="1"/>
  <c r="N1213" i="1"/>
  <c r="V1213" i="1"/>
  <c r="AD1213" i="1"/>
  <c r="AL1213" i="1"/>
  <c r="H1213" i="1"/>
  <c r="P1213" i="1"/>
  <c r="X1213" i="1"/>
  <c r="AF1213" i="1"/>
  <c r="AN1213" i="1"/>
  <c r="I1213" i="1"/>
  <c r="Q1213" i="1"/>
  <c r="Y1213" i="1"/>
  <c r="AG1213" i="1"/>
  <c r="S1213" i="1"/>
  <c r="AI1213" i="1"/>
  <c r="D1213" i="1"/>
  <c r="T1213" i="1"/>
  <c r="AJ1213" i="1"/>
  <c r="L1213" i="1"/>
  <c r="G1213" i="1"/>
  <c r="W1213" i="1"/>
  <c r="AM1213" i="1"/>
  <c r="AB1213" i="1"/>
  <c r="J1213" i="1"/>
  <c r="Z1213" i="1"/>
  <c r="K1213" i="1"/>
  <c r="AA1213" i="1"/>
  <c r="O1213" i="1"/>
  <c r="AE1213" i="1"/>
  <c r="R1213" i="1"/>
  <c r="AH1213" i="1"/>
  <c r="I1226" i="1"/>
  <c r="Q1226" i="1"/>
  <c r="Y1226" i="1"/>
  <c r="AG1226" i="1"/>
  <c r="J1226" i="1"/>
  <c r="R1226" i="1"/>
  <c r="Z1226" i="1"/>
  <c r="AH1226" i="1"/>
  <c r="L1226" i="1"/>
  <c r="T1226" i="1"/>
  <c r="AB1226" i="1"/>
  <c r="AJ1226" i="1"/>
  <c r="E1226" i="1"/>
  <c r="M1226" i="1"/>
  <c r="U1226" i="1"/>
  <c r="AC1226" i="1"/>
  <c r="AK1226" i="1"/>
  <c r="O1226" i="1"/>
  <c r="AE1226" i="1"/>
  <c r="P1226" i="1"/>
  <c r="AF1226" i="1"/>
  <c r="H1226" i="1"/>
  <c r="AN1226" i="1"/>
  <c r="S1226" i="1"/>
  <c r="AI1226" i="1"/>
  <c r="X1226" i="1"/>
  <c r="D1226" i="1"/>
  <c r="F1226" i="1"/>
  <c r="V1226" i="1"/>
  <c r="AL1226" i="1"/>
  <c r="G1226" i="1"/>
  <c r="W1226" i="1"/>
  <c r="AM1226" i="1"/>
  <c r="K1226" i="1"/>
  <c r="AA1226" i="1"/>
  <c r="N1226" i="1"/>
  <c r="AD1226" i="1"/>
  <c r="I1228" i="1"/>
  <c r="Q1228" i="1"/>
  <c r="Y1228" i="1"/>
  <c r="AG1228" i="1"/>
  <c r="J1228" i="1"/>
  <c r="R1228" i="1"/>
  <c r="L1228" i="1"/>
  <c r="T1228" i="1"/>
  <c r="AB1228" i="1"/>
  <c r="AJ1228" i="1"/>
  <c r="E1228" i="1"/>
  <c r="M1228" i="1"/>
  <c r="U1228" i="1"/>
  <c r="G1228" i="1"/>
  <c r="W1228" i="1"/>
  <c r="AH1228" i="1"/>
  <c r="H1228" i="1"/>
  <c r="X1228" i="1"/>
  <c r="AI1228" i="1"/>
  <c r="P1228" i="1"/>
  <c r="AN1228" i="1"/>
  <c r="K1228" i="1"/>
  <c r="Z1228" i="1"/>
  <c r="AK1228" i="1"/>
  <c r="AD1228" i="1"/>
  <c r="N1228" i="1"/>
  <c r="AA1228" i="1"/>
  <c r="AL1228" i="1"/>
  <c r="O1228" i="1"/>
  <c r="AC1228" i="1"/>
  <c r="AM1228" i="1"/>
  <c r="S1228" i="1"/>
  <c r="AE1228" i="1"/>
  <c r="F1228" i="1"/>
  <c r="V1228" i="1"/>
  <c r="AF1228" i="1"/>
  <c r="D1228" i="1"/>
  <c r="I1220" i="1"/>
  <c r="Q1220" i="1"/>
  <c r="Y1220" i="1"/>
  <c r="AG1220" i="1"/>
  <c r="J1220" i="1"/>
  <c r="R1220" i="1"/>
  <c r="Z1220" i="1"/>
  <c r="AH1220" i="1"/>
  <c r="L1220" i="1"/>
  <c r="T1220" i="1"/>
  <c r="AB1220" i="1"/>
  <c r="AJ1220" i="1"/>
  <c r="E1220" i="1"/>
  <c r="M1220" i="1"/>
  <c r="U1220" i="1"/>
  <c r="AC1220" i="1"/>
  <c r="AK1220" i="1"/>
  <c r="G1220" i="1"/>
  <c r="W1220" i="1"/>
  <c r="AM1220" i="1"/>
  <c r="H1220" i="1"/>
  <c r="X1220" i="1"/>
  <c r="AN1220" i="1"/>
  <c r="P1220" i="1"/>
  <c r="K1220" i="1"/>
  <c r="AA1220" i="1"/>
  <c r="AF1220" i="1"/>
  <c r="N1220" i="1"/>
  <c r="AD1220" i="1"/>
  <c r="O1220" i="1"/>
  <c r="AE1220" i="1"/>
  <c r="S1220" i="1"/>
  <c r="AI1220" i="1"/>
  <c r="F1220" i="1"/>
  <c r="V1220" i="1"/>
  <c r="AL1220" i="1"/>
  <c r="D1220" i="1"/>
  <c r="I1212" i="1"/>
  <c r="Q1212" i="1"/>
  <c r="Y1212" i="1"/>
  <c r="AG1212" i="1"/>
  <c r="J1212" i="1"/>
  <c r="R1212" i="1"/>
  <c r="Z1212" i="1"/>
  <c r="AH1212" i="1"/>
  <c r="L1212" i="1"/>
  <c r="T1212" i="1"/>
  <c r="AB1212" i="1"/>
  <c r="AJ1212" i="1"/>
  <c r="E1212" i="1"/>
  <c r="M1212" i="1"/>
  <c r="U1212" i="1"/>
  <c r="AC1212" i="1"/>
  <c r="AK1212" i="1"/>
  <c r="G1212" i="1"/>
  <c r="W1212" i="1"/>
  <c r="AM1212" i="1"/>
  <c r="H1212" i="1"/>
  <c r="X1212" i="1"/>
  <c r="AN1212" i="1"/>
  <c r="P1212" i="1"/>
  <c r="K1212" i="1"/>
  <c r="AA1212" i="1"/>
  <c r="AF1212" i="1"/>
  <c r="N1212" i="1"/>
  <c r="AD1212" i="1"/>
  <c r="O1212" i="1"/>
  <c r="AE1212" i="1"/>
  <c r="S1212" i="1"/>
  <c r="AI1212" i="1"/>
  <c r="F1212" i="1"/>
  <c r="V1212" i="1"/>
  <c r="AL1212" i="1"/>
  <c r="D1212" i="1"/>
  <c r="I1232" i="1"/>
  <c r="Q1232" i="1"/>
  <c r="Y1232" i="1"/>
  <c r="AG1232" i="1"/>
  <c r="G1232" i="1"/>
  <c r="W1232" i="1"/>
  <c r="AM1232" i="1"/>
  <c r="J1232" i="1"/>
  <c r="R1232" i="1"/>
  <c r="Z1232" i="1"/>
  <c r="AH1232" i="1"/>
  <c r="D1232" i="1"/>
  <c r="AE1232" i="1"/>
  <c r="K1232" i="1"/>
  <c r="S1232" i="1"/>
  <c r="AA1232" i="1"/>
  <c r="AI1232" i="1"/>
  <c r="O1232" i="1"/>
  <c r="L1232" i="1"/>
  <c r="T1232" i="1"/>
  <c r="AB1232" i="1"/>
  <c r="AJ1232" i="1"/>
  <c r="E1232" i="1"/>
  <c r="M1232" i="1"/>
  <c r="U1232" i="1"/>
  <c r="AC1232" i="1"/>
  <c r="AK1232" i="1"/>
  <c r="F1232" i="1"/>
  <c r="N1232" i="1"/>
  <c r="V1232" i="1"/>
  <c r="AD1232" i="1"/>
  <c r="AL1232" i="1"/>
  <c r="H1232" i="1"/>
  <c r="P1232" i="1"/>
  <c r="X1232" i="1"/>
  <c r="AF1232" i="1"/>
  <c r="AN1232" i="1"/>
  <c r="E1231" i="1"/>
  <c r="M1231" i="1"/>
  <c r="U1231" i="1"/>
  <c r="AC1231" i="1"/>
  <c r="AK1231" i="1"/>
  <c r="D1231" i="1"/>
  <c r="K1231" i="1"/>
  <c r="AA1231" i="1"/>
  <c r="F1231" i="1"/>
  <c r="N1231" i="1"/>
  <c r="V1231" i="1"/>
  <c r="AD1231" i="1"/>
  <c r="AL1231" i="1"/>
  <c r="S1231" i="1"/>
  <c r="AI1231" i="1"/>
  <c r="G1231" i="1"/>
  <c r="O1231" i="1"/>
  <c r="W1231" i="1"/>
  <c r="AE1231" i="1"/>
  <c r="AM1231" i="1"/>
  <c r="H1231" i="1"/>
  <c r="P1231" i="1"/>
  <c r="X1231" i="1"/>
  <c r="AF1231" i="1"/>
  <c r="AN1231" i="1"/>
  <c r="I1231" i="1"/>
  <c r="Q1231" i="1"/>
  <c r="Y1231" i="1"/>
  <c r="AG1231" i="1"/>
  <c r="J1231" i="1"/>
  <c r="R1231" i="1"/>
  <c r="Z1231" i="1"/>
  <c r="AH1231" i="1"/>
  <c r="L1231" i="1"/>
  <c r="T1231" i="1"/>
  <c r="AB1231" i="1"/>
  <c r="AJ1231" i="1"/>
  <c r="I1234" i="1"/>
  <c r="Q1234" i="1"/>
  <c r="Y1234" i="1"/>
  <c r="AG1234" i="1"/>
  <c r="O1234" i="1"/>
  <c r="AE1234" i="1"/>
  <c r="J1234" i="1"/>
  <c r="R1234" i="1"/>
  <c r="Z1234" i="1"/>
  <c r="AH1234" i="1"/>
  <c r="G1234" i="1"/>
  <c r="W1234" i="1"/>
  <c r="AM1234" i="1"/>
  <c r="K1234" i="1"/>
  <c r="S1234" i="1"/>
  <c r="AA1234" i="1"/>
  <c r="AI1234" i="1"/>
  <c r="L1234" i="1"/>
  <c r="T1234" i="1"/>
  <c r="AB1234" i="1"/>
  <c r="AJ1234" i="1"/>
  <c r="D1234" i="1"/>
  <c r="E1234" i="1"/>
  <c r="M1234" i="1"/>
  <c r="U1234" i="1"/>
  <c r="AC1234" i="1"/>
  <c r="AK1234" i="1"/>
  <c r="F1234" i="1"/>
  <c r="N1234" i="1"/>
  <c r="V1234" i="1"/>
  <c r="AD1234" i="1"/>
  <c r="AL1234" i="1"/>
  <c r="H1234" i="1"/>
  <c r="P1234" i="1"/>
  <c r="X1234" i="1"/>
  <c r="AF1234" i="1"/>
  <c r="AN1234" i="1"/>
  <c r="I1230" i="1"/>
  <c r="Q1230" i="1"/>
  <c r="Y1230" i="1"/>
  <c r="AG1230" i="1"/>
  <c r="O1230" i="1"/>
  <c r="AE1230" i="1"/>
  <c r="J1230" i="1"/>
  <c r="R1230" i="1"/>
  <c r="Z1230" i="1"/>
  <c r="AH1230" i="1"/>
  <c r="G1230" i="1"/>
  <c r="W1230" i="1"/>
  <c r="AM1230" i="1"/>
  <c r="K1230" i="1"/>
  <c r="S1230" i="1"/>
  <c r="AA1230" i="1"/>
  <c r="AI1230" i="1"/>
  <c r="L1230" i="1"/>
  <c r="T1230" i="1"/>
  <c r="AB1230" i="1"/>
  <c r="AJ1230" i="1"/>
  <c r="E1230" i="1"/>
  <c r="M1230" i="1"/>
  <c r="U1230" i="1"/>
  <c r="AC1230" i="1"/>
  <c r="AK1230" i="1"/>
  <c r="F1230" i="1"/>
  <c r="N1230" i="1"/>
  <c r="V1230" i="1"/>
  <c r="AD1230" i="1"/>
  <c r="AL1230" i="1"/>
  <c r="H1230" i="1"/>
  <c r="P1230" i="1"/>
  <c r="X1230" i="1"/>
  <c r="AF1230" i="1"/>
  <c r="AN1230" i="1"/>
  <c r="D1230" i="1"/>
  <c r="E1233" i="1"/>
  <c r="M1233" i="1"/>
  <c r="U1233" i="1"/>
  <c r="AC1233" i="1"/>
  <c r="AK1233" i="1"/>
  <c r="S1233" i="1"/>
  <c r="AI1233" i="1"/>
  <c r="F1233" i="1"/>
  <c r="N1233" i="1"/>
  <c r="V1233" i="1"/>
  <c r="AD1233" i="1"/>
  <c r="AL1233" i="1"/>
  <c r="K1233" i="1"/>
  <c r="AA1233" i="1"/>
  <c r="G1233" i="1"/>
  <c r="O1233" i="1"/>
  <c r="W1233" i="1"/>
  <c r="AE1233" i="1"/>
  <c r="AM1233" i="1"/>
  <c r="D1233" i="1"/>
  <c r="H1233" i="1"/>
  <c r="P1233" i="1"/>
  <c r="X1233" i="1"/>
  <c r="AF1233" i="1"/>
  <c r="AN1233" i="1"/>
  <c r="I1233" i="1"/>
  <c r="Q1233" i="1"/>
  <c r="Y1233" i="1"/>
  <c r="AG1233" i="1"/>
  <c r="J1233" i="1"/>
  <c r="R1233" i="1"/>
  <c r="Z1233" i="1"/>
  <c r="AH1233" i="1"/>
  <c r="L1233" i="1"/>
  <c r="T1233" i="1"/>
  <c r="AB1233" i="1"/>
  <c r="AJ1233" i="1"/>
  <c r="E1253" i="1"/>
  <c r="M1253" i="1"/>
  <c r="U1253" i="1"/>
  <c r="AC1253" i="1"/>
  <c r="AK1253" i="1"/>
  <c r="T1253" i="1"/>
  <c r="F1253" i="1"/>
  <c r="N1253" i="1"/>
  <c r="V1253" i="1"/>
  <c r="AD1253" i="1"/>
  <c r="AL1253" i="1"/>
  <c r="AJ1253" i="1"/>
  <c r="G1253" i="1"/>
  <c r="O1253" i="1"/>
  <c r="W1253" i="1"/>
  <c r="AE1253" i="1"/>
  <c r="AM1253" i="1"/>
  <c r="D1253" i="1"/>
  <c r="H1253" i="1"/>
  <c r="P1253" i="1"/>
  <c r="X1253" i="1"/>
  <c r="AF1253" i="1"/>
  <c r="AN1253" i="1"/>
  <c r="I1253" i="1"/>
  <c r="Q1253" i="1"/>
  <c r="Y1253" i="1"/>
  <c r="AG1253" i="1"/>
  <c r="AB1253" i="1"/>
  <c r="J1253" i="1"/>
  <c r="R1253" i="1"/>
  <c r="Z1253" i="1"/>
  <c r="AH1253" i="1"/>
  <c r="K1253" i="1"/>
  <c r="S1253" i="1"/>
  <c r="AA1253" i="1"/>
  <c r="AI1253" i="1"/>
  <c r="L1253" i="1"/>
  <c r="E1273" i="1"/>
  <c r="M1273" i="1"/>
  <c r="U1273" i="1"/>
  <c r="AC1273" i="1"/>
  <c r="AK1273" i="1"/>
  <c r="F1273" i="1"/>
  <c r="N1273" i="1"/>
  <c r="V1273" i="1"/>
  <c r="AD1273" i="1"/>
  <c r="AL1273" i="1"/>
  <c r="G1273" i="1"/>
  <c r="O1273" i="1"/>
  <c r="W1273" i="1"/>
  <c r="AE1273" i="1"/>
  <c r="AM1273" i="1"/>
  <c r="D1273" i="1"/>
  <c r="H1273" i="1"/>
  <c r="P1273" i="1"/>
  <c r="X1273" i="1"/>
  <c r="AF1273" i="1"/>
  <c r="AN1273" i="1"/>
  <c r="I1273" i="1"/>
  <c r="Q1273" i="1"/>
  <c r="Y1273" i="1"/>
  <c r="AG1273" i="1"/>
  <c r="J1273" i="1"/>
  <c r="R1273" i="1"/>
  <c r="Z1273" i="1"/>
  <c r="AH1273" i="1"/>
  <c r="K1273" i="1"/>
  <c r="S1273" i="1"/>
  <c r="AA1273" i="1"/>
  <c r="AI1273" i="1"/>
  <c r="L1273" i="1"/>
  <c r="T1273" i="1"/>
  <c r="AB1273" i="1"/>
  <c r="AJ1273" i="1"/>
  <c r="I1274" i="1"/>
  <c r="Q1274" i="1"/>
  <c r="Y1274" i="1"/>
  <c r="AG1274" i="1"/>
  <c r="P1274" i="1"/>
  <c r="J1274" i="1"/>
  <c r="R1274" i="1"/>
  <c r="Z1274" i="1"/>
  <c r="AH1274" i="1"/>
  <c r="AF1274" i="1"/>
  <c r="K1274" i="1"/>
  <c r="S1274" i="1"/>
  <c r="AA1274" i="1"/>
  <c r="AI1274" i="1"/>
  <c r="X1274" i="1"/>
  <c r="L1274" i="1"/>
  <c r="T1274" i="1"/>
  <c r="AB1274" i="1"/>
  <c r="AJ1274" i="1"/>
  <c r="H1274" i="1"/>
  <c r="E1274" i="1"/>
  <c r="M1274" i="1"/>
  <c r="U1274" i="1"/>
  <c r="AC1274" i="1"/>
  <c r="AK1274" i="1"/>
  <c r="D1274" i="1"/>
  <c r="F1274" i="1"/>
  <c r="N1274" i="1"/>
  <c r="V1274" i="1"/>
  <c r="AD1274" i="1"/>
  <c r="AL1274" i="1"/>
  <c r="AN1274" i="1"/>
  <c r="G1274" i="1"/>
  <c r="O1274" i="1"/>
  <c r="W1274" i="1"/>
  <c r="AE1274" i="1"/>
  <c r="AM1274" i="1"/>
  <c r="E1277" i="1"/>
  <c r="M1277" i="1"/>
  <c r="U1277" i="1"/>
  <c r="AC1277" i="1"/>
  <c r="AK1277" i="1"/>
  <c r="F1277" i="1"/>
  <c r="N1277" i="1"/>
  <c r="V1277" i="1"/>
  <c r="AD1277" i="1"/>
  <c r="AL1277" i="1"/>
  <c r="G1277" i="1"/>
  <c r="O1277" i="1"/>
  <c r="W1277" i="1"/>
  <c r="AE1277" i="1"/>
  <c r="AM1277" i="1"/>
  <c r="H1277" i="1"/>
  <c r="P1277" i="1"/>
  <c r="X1277" i="1"/>
  <c r="AF1277" i="1"/>
  <c r="AN1277" i="1"/>
  <c r="I1277" i="1"/>
  <c r="Q1277" i="1"/>
  <c r="Y1277" i="1"/>
  <c r="AG1277" i="1"/>
  <c r="J1277" i="1"/>
  <c r="R1277" i="1"/>
  <c r="Z1277" i="1"/>
  <c r="AH1277" i="1"/>
  <c r="K1277" i="1"/>
  <c r="S1277" i="1"/>
  <c r="AA1277" i="1"/>
  <c r="AI1277" i="1"/>
  <c r="D1277" i="1"/>
  <c r="L1277" i="1"/>
  <c r="T1277" i="1"/>
  <c r="AB1277" i="1"/>
  <c r="AJ1277" i="1"/>
  <c r="E1319" i="1"/>
  <c r="M1319" i="1"/>
  <c r="U1319" i="1"/>
  <c r="AC1319" i="1"/>
  <c r="AK1319" i="1"/>
  <c r="F1319" i="1"/>
  <c r="N1319" i="1"/>
  <c r="V1319" i="1"/>
  <c r="AD1319" i="1"/>
  <c r="AL1319" i="1"/>
  <c r="G1319" i="1"/>
  <c r="O1319" i="1"/>
  <c r="W1319" i="1"/>
  <c r="AE1319" i="1"/>
  <c r="AM1319" i="1"/>
  <c r="H1319" i="1"/>
  <c r="P1319" i="1"/>
  <c r="X1319" i="1"/>
  <c r="AF1319" i="1"/>
  <c r="AN1319" i="1"/>
  <c r="I1319" i="1"/>
  <c r="Q1319" i="1"/>
  <c r="Y1319" i="1"/>
  <c r="AG1319" i="1"/>
  <c r="D1319" i="1"/>
  <c r="J1319" i="1"/>
  <c r="R1319" i="1"/>
  <c r="Z1319" i="1"/>
  <c r="AH1319" i="1"/>
  <c r="K1319" i="1"/>
  <c r="S1319" i="1"/>
  <c r="AA1319" i="1"/>
  <c r="AI1319" i="1"/>
  <c r="L1319" i="1"/>
  <c r="T1319" i="1"/>
  <c r="AB1319" i="1"/>
  <c r="AJ1319" i="1"/>
  <c r="I1350" i="1"/>
  <c r="Q1350" i="1"/>
  <c r="Y1350" i="1"/>
  <c r="AG1350" i="1"/>
  <c r="AF1350" i="1"/>
  <c r="AN1350" i="1"/>
  <c r="J1350" i="1"/>
  <c r="R1350" i="1"/>
  <c r="Z1350" i="1"/>
  <c r="AH1350" i="1"/>
  <c r="K1350" i="1"/>
  <c r="S1350" i="1"/>
  <c r="AA1350" i="1"/>
  <c r="AI1350" i="1"/>
  <c r="X1350" i="1"/>
  <c r="L1350" i="1"/>
  <c r="T1350" i="1"/>
  <c r="AB1350" i="1"/>
  <c r="AJ1350" i="1"/>
  <c r="E1350" i="1"/>
  <c r="M1350" i="1"/>
  <c r="U1350" i="1"/>
  <c r="AC1350" i="1"/>
  <c r="AK1350" i="1"/>
  <c r="F1350" i="1"/>
  <c r="N1350" i="1"/>
  <c r="V1350" i="1"/>
  <c r="AD1350" i="1"/>
  <c r="AL1350" i="1"/>
  <c r="H1350" i="1"/>
  <c r="D1350" i="1"/>
  <c r="G1350" i="1"/>
  <c r="O1350" i="1"/>
  <c r="W1350" i="1"/>
  <c r="AE1350" i="1"/>
  <c r="AM1350" i="1"/>
  <c r="P1350" i="1"/>
  <c r="I1392" i="1"/>
  <c r="Q1392" i="1"/>
  <c r="Y1392" i="1"/>
  <c r="AG1392" i="1"/>
  <c r="J1392" i="1"/>
  <c r="R1392" i="1"/>
  <c r="Z1392" i="1"/>
  <c r="AH1392" i="1"/>
  <c r="K1392" i="1"/>
  <c r="S1392" i="1"/>
  <c r="AA1392" i="1"/>
  <c r="AI1392" i="1"/>
  <c r="L1392" i="1"/>
  <c r="T1392" i="1"/>
  <c r="AB1392" i="1"/>
  <c r="AJ1392" i="1"/>
  <c r="E1392" i="1"/>
  <c r="M1392" i="1"/>
  <c r="U1392" i="1"/>
  <c r="AC1392" i="1"/>
  <c r="AK1392" i="1"/>
  <c r="F1392" i="1"/>
  <c r="N1392" i="1"/>
  <c r="V1392" i="1"/>
  <c r="AD1392" i="1"/>
  <c r="AL1392" i="1"/>
  <c r="D1392" i="1"/>
  <c r="G1392" i="1"/>
  <c r="O1392" i="1"/>
  <c r="W1392" i="1"/>
  <c r="AE1392" i="1"/>
  <c r="AM1392" i="1"/>
  <c r="H1392" i="1"/>
  <c r="P1392" i="1"/>
  <c r="X1392" i="1"/>
  <c r="AF1392" i="1"/>
  <c r="AN1392" i="1"/>
  <c r="I1400" i="1"/>
  <c r="Q1400" i="1"/>
  <c r="Y1400" i="1"/>
  <c r="AG1400" i="1"/>
  <c r="J1400" i="1"/>
  <c r="R1400" i="1"/>
  <c r="Z1400" i="1"/>
  <c r="AH1400" i="1"/>
  <c r="D1400" i="1"/>
  <c r="K1400" i="1"/>
  <c r="S1400" i="1"/>
  <c r="AA1400" i="1"/>
  <c r="AI1400" i="1"/>
  <c r="L1400" i="1"/>
  <c r="T1400" i="1"/>
  <c r="AB1400" i="1"/>
  <c r="AJ1400" i="1"/>
  <c r="E1400" i="1"/>
  <c r="M1400" i="1"/>
  <c r="U1400" i="1"/>
  <c r="AC1400" i="1"/>
  <c r="AK1400" i="1"/>
  <c r="F1400" i="1"/>
  <c r="N1400" i="1"/>
  <c r="V1400" i="1"/>
  <c r="AD1400" i="1"/>
  <c r="AL1400" i="1"/>
  <c r="G1400" i="1"/>
  <c r="O1400" i="1"/>
  <c r="W1400" i="1"/>
  <c r="AE1400" i="1"/>
  <c r="AM1400" i="1"/>
  <c r="H1400" i="1"/>
  <c r="P1400" i="1"/>
  <c r="X1400" i="1"/>
  <c r="AF1400" i="1"/>
  <c r="AN1400" i="1"/>
  <c r="I1474" i="1"/>
  <c r="Q1474" i="1"/>
  <c r="Y1474" i="1"/>
  <c r="AG1474" i="1"/>
  <c r="J1474" i="1"/>
  <c r="R1474" i="1"/>
  <c r="Z1474" i="1"/>
  <c r="AH1474" i="1"/>
  <c r="K1474" i="1"/>
  <c r="S1474" i="1"/>
  <c r="AA1474" i="1"/>
  <c r="AI1474" i="1"/>
  <c r="L1474" i="1"/>
  <c r="T1474" i="1"/>
  <c r="AB1474" i="1"/>
  <c r="AJ1474" i="1"/>
  <c r="E1474" i="1"/>
  <c r="M1474" i="1"/>
  <c r="U1474" i="1"/>
  <c r="AC1474" i="1"/>
  <c r="AK1474" i="1"/>
  <c r="F1474" i="1"/>
  <c r="N1474" i="1"/>
  <c r="V1474" i="1"/>
  <c r="AD1474" i="1"/>
  <c r="AL1474" i="1"/>
  <c r="G1474" i="1"/>
  <c r="O1474" i="1"/>
  <c r="W1474" i="1"/>
  <c r="AE1474" i="1"/>
  <c r="AM1474" i="1"/>
  <c r="H1474" i="1"/>
  <c r="P1474" i="1"/>
  <c r="X1474" i="1"/>
  <c r="AF1474" i="1"/>
  <c r="AN1474" i="1"/>
  <c r="D1474" i="1"/>
  <c r="I1486" i="1"/>
  <c r="Q1486" i="1"/>
  <c r="Y1486" i="1"/>
  <c r="AG1486" i="1"/>
  <c r="J1486" i="1"/>
  <c r="R1486" i="1"/>
  <c r="Z1486" i="1"/>
  <c r="AH1486" i="1"/>
  <c r="D1486" i="1"/>
  <c r="K1486" i="1"/>
  <c r="S1486" i="1"/>
  <c r="AA1486" i="1"/>
  <c r="AI1486" i="1"/>
  <c r="P1486" i="1"/>
  <c r="L1486" i="1"/>
  <c r="T1486" i="1"/>
  <c r="AB1486" i="1"/>
  <c r="AJ1486" i="1"/>
  <c r="X1486" i="1"/>
  <c r="E1486" i="1"/>
  <c r="M1486" i="1"/>
  <c r="U1486" i="1"/>
  <c r="AC1486" i="1"/>
  <c r="AK1486" i="1"/>
  <c r="H1486" i="1"/>
  <c r="F1486" i="1"/>
  <c r="N1486" i="1"/>
  <c r="V1486" i="1"/>
  <c r="AD1486" i="1"/>
  <c r="AL1486" i="1"/>
  <c r="AF1486" i="1"/>
  <c r="G1486" i="1"/>
  <c r="O1486" i="1"/>
  <c r="W1486" i="1"/>
  <c r="AE1486" i="1"/>
  <c r="AM1486" i="1"/>
  <c r="AN1486" i="1"/>
  <c r="E1595" i="1"/>
  <c r="M1595" i="1"/>
  <c r="U1595" i="1"/>
  <c r="AC1595" i="1"/>
  <c r="AK1595" i="1"/>
  <c r="F1595" i="1"/>
  <c r="N1595" i="1"/>
  <c r="V1595" i="1"/>
  <c r="AD1595" i="1"/>
  <c r="AL1595" i="1"/>
  <c r="G1595" i="1"/>
  <c r="O1595" i="1"/>
  <c r="W1595" i="1"/>
  <c r="AE1595" i="1"/>
  <c r="AM1595" i="1"/>
  <c r="H1595" i="1"/>
  <c r="P1595" i="1"/>
  <c r="X1595" i="1"/>
  <c r="AF1595" i="1"/>
  <c r="AN1595" i="1"/>
  <c r="I1595" i="1"/>
  <c r="Q1595" i="1"/>
  <c r="Y1595" i="1"/>
  <c r="AG1595" i="1"/>
  <c r="J1595" i="1"/>
  <c r="R1595" i="1"/>
  <c r="Z1595" i="1"/>
  <c r="AH1595" i="1"/>
  <c r="K1595" i="1"/>
  <c r="S1595" i="1"/>
  <c r="AA1595" i="1"/>
  <c r="AI1595" i="1"/>
  <c r="L1595" i="1"/>
  <c r="T1595" i="1"/>
  <c r="D1595" i="1"/>
  <c r="AB1595" i="1"/>
  <c r="AJ1595" i="1"/>
  <c r="E1587" i="1"/>
  <c r="M1587" i="1"/>
  <c r="U1587" i="1"/>
  <c r="AC1587" i="1"/>
  <c r="AK1587" i="1"/>
  <c r="F1587" i="1"/>
  <c r="N1587" i="1"/>
  <c r="V1587" i="1"/>
  <c r="AD1587" i="1"/>
  <c r="AL1587" i="1"/>
  <c r="G1587" i="1"/>
  <c r="O1587" i="1"/>
  <c r="W1587" i="1"/>
  <c r="AE1587" i="1"/>
  <c r="AM1587" i="1"/>
  <c r="H1587" i="1"/>
  <c r="P1587" i="1"/>
  <c r="X1587" i="1"/>
  <c r="AF1587" i="1"/>
  <c r="AN1587" i="1"/>
  <c r="I1587" i="1"/>
  <c r="Q1587" i="1"/>
  <c r="Y1587" i="1"/>
  <c r="AG1587" i="1"/>
  <c r="J1587" i="1"/>
  <c r="R1587" i="1"/>
  <c r="Z1587" i="1"/>
  <c r="AH1587" i="1"/>
  <c r="K1587" i="1"/>
  <c r="S1587" i="1"/>
  <c r="AA1587" i="1"/>
  <c r="AI1587" i="1"/>
  <c r="AJ1587" i="1"/>
  <c r="D1587" i="1"/>
  <c r="T1587" i="1"/>
  <c r="AB1587" i="1"/>
  <c r="L1587" i="1"/>
  <c r="E1579" i="1"/>
  <c r="M1579" i="1"/>
  <c r="U1579" i="1"/>
  <c r="AC1579" i="1"/>
  <c r="AK1579" i="1"/>
  <c r="F1579" i="1"/>
  <c r="N1579" i="1"/>
  <c r="V1579" i="1"/>
  <c r="AD1579" i="1"/>
  <c r="AL1579" i="1"/>
  <c r="G1579" i="1"/>
  <c r="O1579" i="1"/>
  <c r="W1579" i="1"/>
  <c r="AE1579" i="1"/>
  <c r="AM1579" i="1"/>
  <c r="H1579" i="1"/>
  <c r="P1579" i="1"/>
  <c r="X1579" i="1"/>
  <c r="AF1579" i="1"/>
  <c r="AN1579" i="1"/>
  <c r="I1579" i="1"/>
  <c r="Q1579" i="1"/>
  <c r="Y1579" i="1"/>
  <c r="AG1579" i="1"/>
  <c r="J1579" i="1"/>
  <c r="R1579" i="1"/>
  <c r="Z1579" i="1"/>
  <c r="AH1579" i="1"/>
  <c r="K1579" i="1"/>
  <c r="S1579" i="1"/>
  <c r="AA1579" i="1"/>
  <c r="AI1579" i="1"/>
  <c r="L1579" i="1"/>
  <c r="D1579" i="1"/>
  <c r="T1579" i="1"/>
  <c r="AB1579" i="1"/>
  <c r="AJ1579" i="1"/>
  <c r="I1594" i="1"/>
  <c r="Q1594" i="1"/>
  <c r="Y1594" i="1"/>
  <c r="AG1594" i="1"/>
  <c r="J1594" i="1"/>
  <c r="R1594" i="1"/>
  <c r="Z1594" i="1"/>
  <c r="AH1594" i="1"/>
  <c r="K1594" i="1"/>
  <c r="S1594" i="1"/>
  <c r="AA1594" i="1"/>
  <c r="AI1594" i="1"/>
  <c r="L1594" i="1"/>
  <c r="T1594" i="1"/>
  <c r="AB1594" i="1"/>
  <c r="AJ1594" i="1"/>
  <c r="E1594" i="1"/>
  <c r="M1594" i="1"/>
  <c r="U1594" i="1"/>
  <c r="AC1594" i="1"/>
  <c r="AK1594" i="1"/>
  <c r="F1594" i="1"/>
  <c r="N1594" i="1"/>
  <c r="V1594" i="1"/>
  <c r="AD1594" i="1"/>
  <c r="AL1594" i="1"/>
  <c r="G1594" i="1"/>
  <c r="O1594" i="1"/>
  <c r="W1594" i="1"/>
  <c r="AE1594" i="1"/>
  <c r="AM1594" i="1"/>
  <c r="AN1594" i="1"/>
  <c r="D1594" i="1"/>
  <c r="X1594" i="1"/>
  <c r="AF1594" i="1"/>
  <c r="H1594" i="1"/>
  <c r="P1594" i="1"/>
  <c r="I1586" i="1"/>
  <c r="Q1586" i="1"/>
  <c r="Y1586" i="1"/>
  <c r="AG1586" i="1"/>
  <c r="J1586" i="1"/>
  <c r="R1586" i="1"/>
  <c r="Z1586" i="1"/>
  <c r="AH1586" i="1"/>
  <c r="K1586" i="1"/>
  <c r="S1586" i="1"/>
  <c r="AA1586" i="1"/>
  <c r="AI1586" i="1"/>
  <c r="L1586" i="1"/>
  <c r="T1586" i="1"/>
  <c r="AB1586" i="1"/>
  <c r="AJ1586" i="1"/>
  <c r="E1586" i="1"/>
  <c r="M1586" i="1"/>
  <c r="U1586" i="1"/>
  <c r="AC1586" i="1"/>
  <c r="AK1586" i="1"/>
  <c r="F1586" i="1"/>
  <c r="N1586" i="1"/>
  <c r="V1586" i="1"/>
  <c r="AD1586" i="1"/>
  <c r="AL1586" i="1"/>
  <c r="G1586" i="1"/>
  <c r="O1586" i="1"/>
  <c r="W1586" i="1"/>
  <c r="AE1586" i="1"/>
  <c r="AM1586" i="1"/>
  <c r="H1586" i="1"/>
  <c r="P1586" i="1"/>
  <c r="X1586" i="1"/>
  <c r="AF1586" i="1"/>
  <c r="AN1586" i="1"/>
  <c r="D1586" i="1"/>
  <c r="I1578" i="1"/>
  <c r="Q1578" i="1"/>
  <c r="Y1578" i="1"/>
  <c r="AG1578" i="1"/>
  <c r="J1578" i="1"/>
  <c r="R1578" i="1"/>
  <c r="Z1578" i="1"/>
  <c r="AH1578" i="1"/>
  <c r="K1578" i="1"/>
  <c r="S1578" i="1"/>
  <c r="AA1578" i="1"/>
  <c r="AI1578" i="1"/>
  <c r="L1578" i="1"/>
  <c r="T1578" i="1"/>
  <c r="AB1578" i="1"/>
  <c r="AJ1578" i="1"/>
  <c r="E1578" i="1"/>
  <c r="M1578" i="1"/>
  <c r="U1578" i="1"/>
  <c r="AC1578" i="1"/>
  <c r="AK1578" i="1"/>
  <c r="F1578" i="1"/>
  <c r="N1578" i="1"/>
  <c r="V1578" i="1"/>
  <c r="AD1578" i="1"/>
  <c r="AL1578" i="1"/>
  <c r="G1578" i="1"/>
  <c r="O1578" i="1"/>
  <c r="W1578" i="1"/>
  <c r="AE1578" i="1"/>
  <c r="AM1578" i="1"/>
  <c r="AN1578" i="1"/>
  <c r="X1578" i="1"/>
  <c r="AF1578" i="1"/>
  <c r="H1578" i="1"/>
  <c r="D1578" i="1"/>
  <c r="P1578" i="1"/>
  <c r="I1596" i="1"/>
  <c r="Q1596" i="1"/>
  <c r="Y1596" i="1"/>
  <c r="AG1596" i="1"/>
  <c r="J1596" i="1"/>
  <c r="R1596" i="1"/>
  <c r="Z1596" i="1"/>
  <c r="AH1596" i="1"/>
  <c r="K1596" i="1"/>
  <c r="S1596" i="1"/>
  <c r="AA1596" i="1"/>
  <c r="AI1596" i="1"/>
  <c r="L1596" i="1"/>
  <c r="T1596" i="1"/>
  <c r="AB1596" i="1"/>
  <c r="E1596" i="1"/>
  <c r="M1596" i="1"/>
  <c r="U1596" i="1"/>
  <c r="AC1596" i="1"/>
  <c r="F1596" i="1"/>
  <c r="N1596" i="1"/>
  <c r="V1596" i="1"/>
  <c r="AD1596" i="1"/>
  <c r="G1596" i="1"/>
  <c r="O1596" i="1"/>
  <c r="W1596" i="1"/>
  <c r="AE1596" i="1"/>
  <c r="AF1596" i="1"/>
  <c r="P1596" i="1"/>
  <c r="X1596" i="1"/>
  <c r="AJ1596" i="1"/>
  <c r="AK1596" i="1"/>
  <c r="D1596" i="1"/>
  <c r="AL1596" i="1"/>
  <c r="AM1596" i="1"/>
  <c r="H1596" i="1"/>
  <c r="AN1596" i="1"/>
  <c r="E1593" i="1"/>
  <c r="M1593" i="1"/>
  <c r="U1593" i="1"/>
  <c r="AC1593" i="1"/>
  <c r="AK1593" i="1"/>
  <c r="F1593" i="1"/>
  <c r="N1593" i="1"/>
  <c r="V1593" i="1"/>
  <c r="AD1593" i="1"/>
  <c r="AL1593" i="1"/>
  <c r="G1593" i="1"/>
  <c r="O1593" i="1"/>
  <c r="W1593" i="1"/>
  <c r="AE1593" i="1"/>
  <c r="AM1593" i="1"/>
  <c r="H1593" i="1"/>
  <c r="P1593" i="1"/>
  <c r="X1593" i="1"/>
  <c r="AF1593" i="1"/>
  <c r="AN1593" i="1"/>
  <c r="I1593" i="1"/>
  <c r="Q1593" i="1"/>
  <c r="Y1593" i="1"/>
  <c r="AG1593" i="1"/>
  <c r="J1593" i="1"/>
  <c r="R1593" i="1"/>
  <c r="Z1593" i="1"/>
  <c r="AH1593" i="1"/>
  <c r="K1593" i="1"/>
  <c r="S1593" i="1"/>
  <c r="AA1593" i="1"/>
  <c r="AI1593" i="1"/>
  <c r="L1593" i="1"/>
  <c r="T1593" i="1"/>
  <c r="AB1593" i="1"/>
  <c r="AJ1593" i="1"/>
  <c r="D1593" i="1"/>
  <c r="E1585" i="1"/>
  <c r="M1585" i="1"/>
  <c r="U1585" i="1"/>
  <c r="AC1585" i="1"/>
  <c r="AK1585" i="1"/>
  <c r="F1585" i="1"/>
  <c r="N1585" i="1"/>
  <c r="V1585" i="1"/>
  <c r="AD1585" i="1"/>
  <c r="AL1585" i="1"/>
  <c r="G1585" i="1"/>
  <c r="O1585" i="1"/>
  <c r="W1585" i="1"/>
  <c r="AE1585" i="1"/>
  <c r="AM1585" i="1"/>
  <c r="H1585" i="1"/>
  <c r="P1585" i="1"/>
  <c r="X1585" i="1"/>
  <c r="AF1585" i="1"/>
  <c r="AN1585" i="1"/>
  <c r="I1585" i="1"/>
  <c r="Q1585" i="1"/>
  <c r="Y1585" i="1"/>
  <c r="AG1585" i="1"/>
  <c r="J1585" i="1"/>
  <c r="R1585" i="1"/>
  <c r="Z1585" i="1"/>
  <c r="AH1585" i="1"/>
  <c r="K1585" i="1"/>
  <c r="S1585" i="1"/>
  <c r="AA1585" i="1"/>
  <c r="AI1585" i="1"/>
  <c r="AJ1585" i="1"/>
  <c r="L1585" i="1"/>
  <c r="D1585" i="1"/>
  <c r="AB1585" i="1"/>
  <c r="T1585" i="1"/>
  <c r="I1592" i="1"/>
  <c r="Q1592" i="1"/>
  <c r="Y1592" i="1"/>
  <c r="AG1592" i="1"/>
  <c r="J1592" i="1"/>
  <c r="R1592" i="1"/>
  <c r="Z1592" i="1"/>
  <c r="AH1592" i="1"/>
  <c r="K1592" i="1"/>
  <c r="S1592" i="1"/>
  <c r="AA1592" i="1"/>
  <c r="AI1592" i="1"/>
  <c r="L1592" i="1"/>
  <c r="T1592" i="1"/>
  <c r="AB1592" i="1"/>
  <c r="AJ1592" i="1"/>
  <c r="E1592" i="1"/>
  <c r="M1592" i="1"/>
  <c r="U1592" i="1"/>
  <c r="AC1592" i="1"/>
  <c r="AK1592" i="1"/>
  <c r="F1592" i="1"/>
  <c r="N1592" i="1"/>
  <c r="V1592" i="1"/>
  <c r="AD1592" i="1"/>
  <c r="AL1592" i="1"/>
  <c r="G1592" i="1"/>
  <c r="O1592" i="1"/>
  <c r="W1592" i="1"/>
  <c r="AE1592" i="1"/>
  <c r="AM1592" i="1"/>
  <c r="AN1592" i="1"/>
  <c r="H1592" i="1"/>
  <c r="D1592" i="1"/>
  <c r="P1592" i="1"/>
  <c r="AF1592" i="1"/>
  <c r="X1592" i="1"/>
  <c r="I1584" i="1"/>
  <c r="Q1584" i="1"/>
  <c r="Y1584" i="1"/>
  <c r="AG1584" i="1"/>
  <c r="J1584" i="1"/>
  <c r="R1584" i="1"/>
  <c r="Z1584" i="1"/>
  <c r="AH1584" i="1"/>
  <c r="K1584" i="1"/>
  <c r="S1584" i="1"/>
  <c r="AA1584" i="1"/>
  <c r="AI1584" i="1"/>
  <c r="L1584" i="1"/>
  <c r="T1584" i="1"/>
  <c r="AB1584" i="1"/>
  <c r="AJ1584" i="1"/>
  <c r="E1584" i="1"/>
  <c r="M1584" i="1"/>
  <c r="U1584" i="1"/>
  <c r="AC1584" i="1"/>
  <c r="AK1584" i="1"/>
  <c r="F1584" i="1"/>
  <c r="N1584" i="1"/>
  <c r="V1584" i="1"/>
  <c r="AD1584" i="1"/>
  <c r="AL1584" i="1"/>
  <c r="G1584" i="1"/>
  <c r="O1584" i="1"/>
  <c r="W1584" i="1"/>
  <c r="AE1584" i="1"/>
  <c r="AM1584" i="1"/>
  <c r="P1584" i="1"/>
  <c r="H1584" i="1"/>
  <c r="X1584" i="1"/>
  <c r="AF1584" i="1"/>
  <c r="AN1584" i="1"/>
  <c r="D1584" i="1"/>
  <c r="E1591" i="1"/>
  <c r="M1591" i="1"/>
  <c r="U1591" i="1"/>
  <c r="AC1591" i="1"/>
  <c r="AK1591" i="1"/>
  <c r="F1591" i="1"/>
  <c r="N1591" i="1"/>
  <c r="V1591" i="1"/>
  <c r="AD1591" i="1"/>
  <c r="AL1591" i="1"/>
  <c r="G1591" i="1"/>
  <c r="O1591" i="1"/>
  <c r="W1591" i="1"/>
  <c r="AE1591" i="1"/>
  <c r="AM1591" i="1"/>
  <c r="H1591" i="1"/>
  <c r="P1591" i="1"/>
  <c r="X1591" i="1"/>
  <c r="AF1591" i="1"/>
  <c r="AN1591" i="1"/>
  <c r="I1591" i="1"/>
  <c r="Q1591" i="1"/>
  <c r="Y1591" i="1"/>
  <c r="AG1591" i="1"/>
  <c r="J1591" i="1"/>
  <c r="R1591" i="1"/>
  <c r="Z1591" i="1"/>
  <c r="AH1591" i="1"/>
  <c r="K1591" i="1"/>
  <c r="S1591" i="1"/>
  <c r="AA1591" i="1"/>
  <c r="AI1591" i="1"/>
  <c r="T1591" i="1"/>
  <c r="L1591" i="1"/>
  <c r="AB1591" i="1"/>
  <c r="AJ1591" i="1"/>
  <c r="D1591" i="1"/>
  <c r="E1583" i="1"/>
  <c r="M1583" i="1"/>
  <c r="U1583" i="1"/>
  <c r="AC1583" i="1"/>
  <c r="AK1583" i="1"/>
  <c r="F1583" i="1"/>
  <c r="N1583" i="1"/>
  <c r="V1583" i="1"/>
  <c r="AD1583" i="1"/>
  <c r="AL1583" i="1"/>
  <c r="G1583" i="1"/>
  <c r="O1583" i="1"/>
  <c r="W1583" i="1"/>
  <c r="AE1583" i="1"/>
  <c r="AM1583" i="1"/>
  <c r="H1583" i="1"/>
  <c r="P1583" i="1"/>
  <c r="X1583" i="1"/>
  <c r="AF1583" i="1"/>
  <c r="AN1583" i="1"/>
  <c r="I1583" i="1"/>
  <c r="Q1583" i="1"/>
  <c r="Y1583" i="1"/>
  <c r="AG1583" i="1"/>
  <c r="J1583" i="1"/>
  <c r="R1583" i="1"/>
  <c r="Z1583" i="1"/>
  <c r="AH1583" i="1"/>
  <c r="K1583" i="1"/>
  <c r="S1583" i="1"/>
  <c r="AA1583" i="1"/>
  <c r="AI1583" i="1"/>
  <c r="AJ1583" i="1"/>
  <c r="D1583" i="1"/>
  <c r="L1583" i="1"/>
  <c r="T1583" i="1"/>
  <c r="AB1583" i="1"/>
  <c r="I1588" i="1"/>
  <c r="Q1588" i="1"/>
  <c r="Y1588" i="1"/>
  <c r="AG1588" i="1"/>
  <c r="J1588" i="1"/>
  <c r="R1588" i="1"/>
  <c r="Z1588" i="1"/>
  <c r="AH1588" i="1"/>
  <c r="K1588" i="1"/>
  <c r="S1588" i="1"/>
  <c r="AA1588" i="1"/>
  <c r="AI1588" i="1"/>
  <c r="L1588" i="1"/>
  <c r="T1588" i="1"/>
  <c r="AB1588" i="1"/>
  <c r="AJ1588" i="1"/>
  <c r="E1588" i="1"/>
  <c r="M1588" i="1"/>
  <c r="U1588" i="1"/>
  <c r="AC1588" i="1"/>
  <c r="AK1588" i="1"/>
  <c r="F1588" i="1"/>
  <c r="N1588" i="1"/>
  <c r="V1588" i="1"/>
  <c r="AD1588" i="1"/>
  <c r="AL1588" i="1"/>
  <c r="G1588" i="1"/>
  <c r="O1588" i="1"/>
  <c r="W1588" i="1"/>
  <c r="AE1588" i="1"/>
  <c r="AM1588" i="1"/>
  <c r="H1588" i="1"/>
  <c r="D1588" i="1"/>
  <c r="P1588" i="1"/>
  <c r="X1588" i="1"/>
  <c r="AF1588" i="1"/>
  <c r="AN1588" i="1"/>
  <c r="I1590" i="1"/>
  <c r="Q1590" i="1"/>
  <c r="Y1590" i="1"/>
  <c r="AG1590" i="1"/>
  <c r="J1590" i="1"/>
  <c r="R1590" i="1"/>
  <c r="Z1590" i="1"/>
  <c r="AH1590" i="1"/>
  <c r="K1590" i="1"/>
  <c r="S1590" i="1"/>
  <c r="AA1590" i="1"/>
  <c r="AI1590" i="1"/>
  <c r="L1590" i="1"/>
  <c r="T1590" i="1"/>
  <c r="AB1590" i="1"/>
  <c r="AJ1590" i="1"/>
  <c r="E1590" i="1"/>
  <c r="M1590" i="1"/>
  <c r="U1590" i="1"/>
  <c r="AC1590" i="1"/>
  <c r="AK1590" i="1"/>
  <c r="F1590" i="1"/>
  <c r="N1590" i="1"/>
  <c r="V1590" i="1"/>
  <c r="AD1590" i="1"/>
  <c r="AL1590" i="1"/>
  <c r="G1590" i="1"/>
  <c r="O1590" i="1"/>
  <c r="W1590" i="1"/>
  <c r="AE1590" i="1"/>
  <c r="AM1590" i="1"/>
  <c r="D1590" i="1"/>
  <c r="AN1590" i="1"/>
  <c r="H1590" i="1"/>
  <c r="P1590" i="1"/>
  <c r="X1590" i="1"/>
  <c r="AF1590" i="1"/>
  <c r="I1582" i="1"/>
  <c r="Q1582" i="1"/>
  <c r="Y1582" i="1"/>
  <c r="AG1582" i="1"/>
  <c r="J1582" i="1"/>
  <c r="R1582" i="1"/>
  <c r="Z1582" i="1"/>
  <c r="AH1582" i="1"/>
  <c r="K1582" i="1"/>
  <c r="S1582" i="1"/>
  <c r="AA1582" i="1"/>
  <c r="AI1582" i="1"/>
  <c r="L1582" i="1"/>
  <c r="T1582" i="1"/>
  <c r="AB1582" i="1"/>
  <c r="AJ1582" i="1"/>
  <c r="E1582" i="1"/>
  <c r="M1582" i="1"/>
  <c r="U1582" i="1"/>
  <c r="AC1582" i="1"/>
  <c r="AK1582" i="1"/>
  <c r="F1582" i="1"/>
  <c r="N1582" i="1"/>
  <c r="V1582" i="1"/>
  <c r="AD1582" i="1"/>
  <c r="AL1582" i="1"/>
  <c r="G1582" i="1"/>
  <c r="O1582" i="1"/>
  <c r="W1582" i="1"/>
  <c r="AE1582" i="1"/>
  <c r="AM1582" i="1"/>
  <c r="X1582" i="1"/>
  <c r="H1582" i="1"/>
  <c r="AF1582" i="1"/>
  <c r="D1582" i="1"/>
  <c r="AN1582" i="1"/>
  <c r="P1582" i="1"/>
  <c r="I1580" i="1"/>
  <c r="Q1580" i="1"/>
  <c r="Y1580" i="1"/>
  <c r="AG1580" i="1"/>
  <c r="J1580" i="1"/>
  <c r="R1580" i="1"/>
  <c r="Z1580" i="1"/>
  <c r="AH1580" i="1"/>
  <c r="K1580" i="1"/>
  <c r="S1580" i="1"/>
  <c r="AA1580" i="1"/>
  <c r="AI1580" i="1"/>
  <c r="L1580" i="1"/>
  <c r="T1580" i="1"/>
  <c r="AB1580" i="1"/>
  <c r="AJ1580" i="1"/>
  <c r="E1580" i="1"/>
  <c r="M1580" i="1"/>
  <c r="U1580" i="1"/>
  <c r="AC1580" i="1"/>
  <c r="AK1580" i="1"/>
  <c r="F1580" i="1"/>
  <c r="N1580" i="1"/>
  <c r="V1580" i="1"/>
  <c r="AD1580" i="1"/>
  <c r="AL1580" i="1"/>
  <c r="G1580" i="1"/>
  <c r="O1580" i="1"/>
  <c r="W1580" i="1"/>
  <c r="AE1580" i="1"/>
  <c r="AM1580" i="1"/>
  <c r="AF1580" i="1"/>
  <c r="AN1580" i="1"/>
  <c r="X1580" i="1"/>
  <c r="P1580" i="1"/>
  <c r="D1580" i="1"/>
  <c r="H1580" i="1"/>
  <c r="E1589" i="1"/>
  <c r="M1589" i="1"/>
  <c r="U1589" i="1"/>
  <c r="AC1589" i="1"/>
  <c r="AK1589" i="1"/>
  <c r="F1589" i="1"/>
  <c r="N1589" i="1"/>
  <c r="V1589" i="1"/>
  <c r="AD1589" i="1"/>
  <c r="AL1589" i="1"/>
  <c r="G1589" i="1"/>
  <c r="O1589" i="1"/>
  <c r="W1589" i="1"/>
  <c r="AE1589" i="1"/>
  <c r="AM1589" i="1"/>
  <c r="H1589" i="1"/>
  <c r="P1589" i="1"/>
  <c r="X1589" i="1"/>
  <c r="AF1589" i="1"/>
  <c r="AN1589" i="1"/>
  <c r="I1589" i="1"/>
  <c r="Q1589" i="1"/>
  <c r="Y1589" i="1"/>
  <c r="AG1589" i="1"/>
  <c r="J1589" i="1"/>
  <c r="R1589" i="1"/>
  <c r="Z1589" i="1"/>
  <c r="AH1589" i="1"/>
  <c r="K1589" i="1"/>
  <c r="S1589" i="1"/>
  <c r="AA1589" i="1"/>
  <c r="AI1589" i="1"/>
  <c r="AB1589" i="1"/>
  <c r="D1589" i="1"/>
  <c r="L1589" i="1"/>
  <c r="AJ1589" i="1"/>
  <c r="T1589" i="1"/>
  <c r="E1581" i="1"/>
  <c r="M1581" i="1"/>
  <c r="U1581" i="1"/>
  <c r="AC1581" i="1"/>
  <c r="AK1581" i="1"/>
  <c r="F1581" i="1"/>
  <c r="N1581" i="1"/>
  <c r="V1581" i="1"/>
  <c r="AD1581" i="1"/>
  <c r="AL1581" i="1"/>
  <c r="G1581" i="1"/>
  <c r="O1581" i="1"/>
  <c r="W1581" i="1"/>
  <c r="AE1581" i="1"/>
  <c r="AM1581" i="1"/>
  <c r="H1581" i="1"/>
  <c r="P1581" i="1"/>
  <c r="X1581" i="1"/>
  <c r="AF1581" i="1"/>
  <c r="AN1581" i="1"/>
  <c r="I1581" i="1"/>
  <c r="Q1581" i="1"/>
  <c r="Y1581" i="1"/>
  <c r="AG1581" i="1"/>
  <c r="J1581" i="1"/>
  <c r="R1581" i="1"/>
  <c r="Z1581" i="1"/>
  <c r="AH1581" i="1"/>
  <c r="K1581" i="1"/>
  <c r="S1581" i="1"/>
  <c r="AA1581" i="1"/>
  <c r="AI1581" i="1"/>
  <c r="D1581" i="1"/>
  <c r="L1581" i="1"/>
  <c r="T1581" i="1"/>
  <c r="AB1581" i="1"/>
  <c r="AJ1581" i="1"/>
  <c r="I1614" i="1"/>
  <c r="Q1614" i="1"/>
  <c r="Y1614" i="1"/>
  <c r="AG1614" i="1"/>
  <c r="X1614" i="1"/>
  <c r="D1614" i="1"/>
  <c r="J1614" i="1"/>
  <c r="R1614" i="1"/>
  <c r="Z1614" i="1"/>
  <c r="AH1614" i="1"/>
  <c r="AN1614" i="1"/>
  <c r="K1614" i="1"/>
  <c r="S1614" i="1"/>
  <c r="AA1614" i="1"/>
  <c r="AI1614" i="1"/>
  <c r="AF1614" i="1"/>
  <c r="L1614" i="1"/>
  <c r="T1614" i="1"/>
  <c r="AB1614" i="1"/>
  <c r="AJ1614" i="1"/>
  <c r="H1614" i="1"/>
  <c r="E1614" i="1"/>
  <c r="M1614" i="1"/>
  <c r="U1614" i="1"/>
  <c r="AC1614" i="1"/>
  <c r="AK1614" i="1"/>
  <c r="F1614" i="1"/>
  <c r="N1614" i="1"/>
  <c r="V1614" i="1"/>
  <c r="AD1614" i="1"/>
  <c r="AL1614" i="1"/>
  <c r="G1614" i="1"/>
  <c r="O1614" i="1"/>
  <c r="W1614" i="1"/>
  <c r="AE1614" i="1"/>
  <c r="AM1614" i="1"/>
  <c r="P1614" i="1"/>
  <c r="E1633" i="1"/>
  <c r="M1633" i="1"/>
  <c r="U1633" i="1"/>
  <c r="AC1633" i="1"/>
  <c r="AK1633" i="1"/>
  <c r="T1633" i="1"/>
  <c r="F1633" i="1"/>
  <c r="N1633" i="1"/>
  <c r="V1633" i="1"/>
  <c r="AD1633" i="1"/>
  <c r="AL1633" i="1"/>
  <c r="G1633" i="1"/>
  <c r="O1633" i="1"/>
  <c r="W1633" i="1"/>
  <c r="AE1633" i="1"/>
  <c r="AM1633" i="1"/>
  <c r="AJ1633" i="1"/>
  <c r="H1633" i="1"/>
  <c r="P1633" i="1"/>
  <c r="X1633" i="1"/>
  <c r="AF1633" i="1"/>
  <c r="AN1633" i="1"/>
  <c r="L1633" i="1"/>
  <c r="I1633" i="1"/>
  <c r="Q1633" i="1"/>
  <c r="Y1633" i="1"/>
  <c r="AG1633" i="1"/>
  <c r="J1633" i="1"/>
  <c r="R1633" i="1"/>
  <c r="Z1633" i="1"/>
  <c r="AH1633" i="1"/>
  <c r="K1633" i="1"/>
  <c r="S1633" i="1"/>
  <c r="AA1633" i="1"/>
  <c r="AI1633" i="1"/>
  <c r="D1633" i="1"/>
  <c r="AB1633" i="1"/>
  <c r="B152" i="1"/>
  <c r="L152" i="1" l="1"/>
  <c r="T152" i="1"/>
  <c r="AB152" i="1"/>
  <c r="AJ152" i="1"/>
  <c r="E152" i="1"/>
  <c r="M152" i="1"/>
  <c r="U152" i="1"/>
  <c r="AC152" i="1"/>
  <c r="AK152" i="1"/>
  <c r="F152" i="1"/>
  <c r="P152" i="1"/>
  <c r="Z152" i="1"/>
  <c r="AL152" i="1"/>
  <c r="G152" i="1"/>
  <c r="Q152" i="1"/>
  <c r="AA152" i="1"/>
  <c r="AM152" i="1"/>
  <c r="H152" i="1"/>
  <c r="R152" i="1"/>
  <c r="AD152" i="1"/>
  <c r="AN152" i="1"/>
  <c r="I152" i="1"/>
  <c r="S152" i="1"/>
  <c r="AE152" i="1"/>
  <c r="J152" i="1"/>
  <c r="V152" i="1"/>
  <c r="AF152" i="1"/>
  <c r="W152" i="1"/>
  <c r="X152" i="1"/>
  <c r="Y152" i="1"/>
  <c r="AG152" i="1"/>
  <c r="AH152" i="1"/>
  <c r="K152" i="1"/>
  <c r="N152" i="1"/>
  <c r="O152" i="1"/>
  <c r="AI152" i="1"/>
  <c r="D152" i="1"/>
</calcChain>
</file>

<file path=xl/sharedStrings.xml><?xml version="1.0" encoding="utf-8"?>
<sst xmlns="http://schemas.openxmlformats.org/spreadsheetml/2006/main" count="12323" uniqueCount="5533">
  <si>
    <t>NAME</t>
  </si>
  <si>
    <t>5-AP</t>
  </si>
  <si>
    <t>7-PB</t>
  </si>
  <si>
    <t>6-SR</t>
  </si>
  <si>
    <t>8-NH</t>
  </si>
  <si>
    <t>1-GR</t>
  </si>
  <si>
    <t>2-CL</t>
  </si>
  <si>
    <t>3-DU</t>
  </si>
  <si>
    <t>4-AL</t>
  </si>
  <si>
    <t>SRK</t>
  </si>
  <si>
    <t>DCAB</t>
  </si>
  <si>
    <t>GLWCW</t>
  </si>
  <si>
    <t>BMWJ</t>
  </si>
  <si>
    <t>DRL</t>
  </si>
  <si>
    <t>MS</t>
  </si>
  <si>
    <t>CGWS</t>
  </si>
  <si>
    <t>JUPS</t>
  </si>
  <si>
    <t>MONTEZUMA</t>
  </si>
  <si>
    <t>Ames 2-1</t>
  </si>
  <si>
    <t>Ames 2-2</t>
  </si>
  <si>
    <t>Ames 2-3</t>
  </si>
  <si>
    <t>Ames 2-4</t>
  </si>
  <si>
    <t>Ames 2-5</t>
  </si>
  <si>
    <t>Ames 4-1</t>
  </si>
  <si>
    <t>Ames 4-2</t>
  </si>
  <si>
    <t>Ames 4-3</t>
  </si>
  <si>
    <t>Ames 4-4</t>
  </si>
  <si>
    <t>Ames 4-5</t>
  </si>
  <si>
    <t>Washington</t>
  </si>
  <si>
    <t>Ames 3-1</t>
  </si>
  <si>
    <t>Ames 3-5</t>
  </si>
  <si>
    <t>Grant</t>
  </si>
  <si>
    <t>Ames 1-1</t>
  </si>
  <si>
    <t>Ames 1-2</t>
  </si>
  <si>
    <t>Ames 1-4</t>
  </si>
  <si>
    <t>Ames 1-5</t>
  </si>
  <si>
    <t>Ames 3-2</t>
  </si>
  <si>
    <t>Ames 3-3</t>
  </si>
  <si>
    <t>Ames 3-4</t>
  </si>
  <si>
    <t>Webster City 2</t>
  </si>
  <si>
    <t>Webster City 1</t>
  </si>
  <si>
    <t>Webster City 3</t>
  </si>
  <si>
    <t>Dayton-Burnside</t>
  </si>
  <si>
    <t>Franklin</t>
  </si>
  <si>
    <t>Howard</t>
  </si>
  <si>
    <t>Story City</t>
  </si>
  <si>
    <t>Lincoln</t>
  </si>
  <si>
    <t>Richland</t>
  </si>
  <si>
    <t>Sherman</t>
  </si>
  <si>
    <t>Union</t>
  </si>
  <si>
    <t>Warren</t>
  </si>
  <si>
    <t>Huxley</t>
  </si>
  <si>
    <t>Nevada 1</t>
  </si>
  <si>
    <t>Nevada 2</t>
  </si>
  <si>
    <t>Nevada 4</t>
  </si>
  <si>
    <t>Floyd-Cedar-Niles</t>
  </si>
  <si>
    <t>St. Charles-Riverton</t>
  </si>
  <si>
    <t>Rockford-Ulster</t>
  </si>
  <si>
    <t>Scott-Union-Pleasant Grove</t>
  </si>
  <si>
    <t>Rock Grove-Rudd</t>
  </si>
  <si>
    <t>Bradford</t>
  </si>
  <si>
    <t>Chickasaw</t>
  </si>
  <si>
    <t>Dayton-Richland</t>
  </si>
  <si>
    <t>Dresden-Fredericksburg</t>
  </si>
  <si>
    <t>Stapleton</t>
  </si>
  <si>
    <t>Woodbury 28</t>
  </si>
  <si>
    <t>Plymouth 11/Le Mars 1</t>
  </si>
  <si>
    <t>Plymouth 12/Le Mars 2</t>
  </si>
  <si>
    <t>Plymouth 13/Le Mars 3</t>
  </si>
  <si>
    <t>Belmond</t>
  </si>
  <si>
    <t>Clarion</t>
  </si>
  <si>
    <t>Big 6</t>
  </si>
  <si>
    <t>Dows</t>
  </si>
  <si>
    <t>Goldfield</t>
  </si>
  <si>
    <t>Rural Eagle Grove</t>
  </si>
  <si>
    <t>Cooper</t>
  </si>
  <si>
    <t>Douglas</t>
  </si>
  <si>
    <t>Elkhorn</t>
  </si>
  <si>
    <t>Newark</t>
  </si>
  <si>
    <t>Fort Dodge 10</t>
  </si>
  <si>
    <t>Fort Dodge 12</t>
  </si>
  <si>
    <t>Fort Dodge 11</t>
  </si>
  <si>
    <t>Johnson</t>
  </si>
  <si>
    <t>Lost Grove</t>
  </si>
  <si>
    <t>Fulton</t>
  </si>
  <si>
    <t>Gowrie</t>
  </si>
  <si>
    <t>Schaller</t>
  </si>
  <si>
    <t>Nemaha</t>
  </si>
  <si>
    <t>Early</t>
  </si>
  <si>
    <t>Sac City</t>
  </si>
  <si>
    <t>Lytton</t>
  </si>
  <si>
    <t>Odebolt</t>
  </si>
  <si>
    <t>Lake View</t>
  </si>
  <si>
    <t>Auburn</t>
  </si>
  <si>
    <t>Wall Lake</t>
  </si>
  <si>
    <t>Audubon</t>
  </si>
  <si>
    <t>Southeast</t>
  </si>
  <si>
    <t>Northeast</t>
  </si>
  <si>
    <t>Cass-Center-Jackson-Lincoln</t>
  </si>
  <si>
    <t>Clay-Monroe</t>
  </si>
  <si>
    <t>Douglas-Greeley-Jefferson-Polk</t>
  </si>
  <si>
    <t>Fairview-Shelby</t>
  </si>
  <si>
    <t>Grove-Union-Washington-Westphalia</t>
  </si>
  <si>
    <t>Harlan 1</t>
  </si>
  <si>
    <t>Harlan 2</t>
  </si>
  <si>
    <t>Harlan 3</t>
  </si>
  <si>
    <t>Harlan 4</t>
  </si>
  <si>
    <t>Charter Oak</t>
  </si>
  <si>
    <t>Blue</t>
  </si>
  <si>
    <t>Walnut</t>
  </si>
  <si>
    <t>Afton</t>
  </si>
  <si>
    <t>Arispe</t>
  </si>
  <si>
    <t>Lorimor</t>
  </si>
  <si>
    <t>Creston 5</t>
  </si>
  <si>
    <t>Creston 1</t>
  </si>
  <si>
    <t>Creston 3</t>
  </si>
  <si>
    <t>Avoca</t>
  </si>
  <si>
    <t>Crescent</t>
  </si>
  <si>
    <t>Minden</t>
  </si>
  <si>
    <t>Neola</t>
  </si>
  <si>
    <t>Oakland</t>
  </si>
  <si>
    <t>Carson</t>
  </si>
  <si>
    <t>Hancock</t>
  </si>
  <si>
    <t>Macedonia</t>
  </si>
  <si>
    <t>McClelland</t>
  </si>
  <si>
    <t>Treynor</t>
  </si>
  <si>
    <t>Underwood</t>
  </si>
  <si>
    <t>Garner</t>
  </si>
  <si>
    <t>Lewis 1</t>
  </si>
  <si>
    <t>Lewis 2</t>
  </si>
  <si>
    <t>Council Bluffs 10B</t>
  </si>
  <si>
    <t>Tingley</t>
  </si>
  <si>
    <t>Athens</t>
  </si>
  <si>
    <t>Clinton</t>
  </si>
  <si>
    <t>Council Bluffs 15</t>
  </si>
  <si>
    <t>Council Bluffs 16</t>
  </si>
  <si>
    <t>Council Bluffs 17</t>
  </si>
  <si>
    <t>Marion 10</t>
  </si>
  <si>
    <t>Robins</t>
  </si>
  <si>
    <t>Hiawatha 3</t>
  </si>
  <si>
    <t>Hiawatha 1</t>
  </si>
  <si>
    <t>Farragut</t>
  </si>
  <si>
    <t>Green</t>
  </si>
  <si>
    <t>Riverton</t>
  </si>
  <si>
    <t>Sidney</t>
  </si>
  <si>
    <t>Winterset 2</t>
  </si>
  <si>
    <t>Winterset 1</t>
  </si>
  <si>
    <t>Penn-Madison</t>
  </si>
  <si>
    <t>Jefferson-Lee</t>
  </si>
  <si>
    <t>Jackson-Douglas-Lincoln</t>
  </si>
  <si>
    <t>Union-Crawford-Scott</t>
  </si>
  <si>
    <t>South</t>
  </si>
  <si>
    <t>Grand River-Monroe-Webster</t>
  </si>
  <si>
    <t>Walnut-Ohio</t>
  </si>
  <si>
    <t>Cass/Center/Iowa/Rochester</t>
  </si>
  <si>
    <t>Dayton/Fairfield</t>
  </si>
  <si>
    <t>Farmington/Sugar Creek</t>
  </si>
  <si>
    <t>Gower/Springdale</t>
  </si>
  <si>
    <t>Fremont/Red Oak</t>
  </si>
  <si>
    <t>Inland</t>
  </si>
  <si>
    <t>Linn/Pioneer</t>
  </si>
  <si>
    <t>Massillon/Springfield</t>
  </si>
  <si>
    <t>Tipton 3</t>
  </si>
  <si>
    <t>Tipton 2</t>
  </si>
  <si>
    <t>Tipton 1</t>
  </si>
  <si>
    <t>West Branch 1</t>
  </si>
  <si>
    <t>Ainsworth</t>
  </si>
  <si>
    <t>Kalona</t>
  </si>
  <si>
    <t>Riverside</t>
  </si>
  <si>
    <t>Wellman</t>
  </si>
  <si>
    <t>Prairie</t>
  </si>
  <si>
    <t>Bellair/Lincoln</t>
  </si>
  <si>
    <t>Taylor/Chariton</t>
  </si>
  <si>
    <t>Vermillion/Douglas/Sharon</t>
  </si>
  <si>
    <t>Pleasant/Franklin</t>
  </si>
  <si>
    <t>Johns/Independence</t>
  </si>
  <si>
    <t>Washington/Wells</t>
  </si>
  <si>
    <t>Adams</t>
  </si>
  <si>
    <t>Cass</t>
  </si>
  <si>
    <t>Center</t>
  </si>
  <si>
    <t>Pella 1</t>
  </si>
  <si>
    <t>Pella 4</t>
  </si>
  <si>
    <t>Pella 2</t>
  </si>
  <si>
    <t>Pella 3</t>
  </si>
  <si>
    <t>Northwest</t>
  </si>
  <si>
    <t>Central</t>
  </si>
  <si>
    <t>Southwest</t>
  </si>
  <si>
    <t>Keokuk</t>
  </si>
  <si>
    <t>Green Bay/Washington</t>
  </si>
  <si>
    <t>Charleston/DSM/Van Buren</t>
  </si>
  <si>
    <t>Jackson</t>
  </si>
  <si>
    <t>Jefferson</t>
  </si>
  <si>
    <t>Montrose</t>
  </si>
  <si>
    <t>Fort Madison 1</t>
  </si>
  <si>
    <t>Fort Madison 2</t>
  </si>
  <si>
    <t>Fort Madison 3</t>
  </si>
  <si>
    <t>Keokuk 1</t>
  </si>
  <si>
    <t>Keokuk 2</t>
  </si>
  <si>
    <t>Keokuk 4</t>
  </si>
  <si>
    <t>Keokuk 5</t>
  </si>
  <si>
    <t>Keokuk 6</t>
  </si>
  <si>
    <t>Keokuk 7</t>
  </si>
  <si>
    <t>Keokuk 3</t>
  </si>
  <si>
    <t>Brighton/Marion/Crawford</t>
  </si>
  <si>
    <t>Franklin/Cedar/Marion</t>
  </si>
  <si>
    <t>Harrison</t>
  </si>
  <si>
    <t>West Point/Pleasant Ridge/Denmark</t>
  </si>
  <si>
    <t>Buchanan</t>
  </si>
  <si>
    <t>Council Bluffs 11</t>
  </si>
  <si>
    <t>Council Bluffs 12</t>
  </si>
  <si>
    <t>Council Bluffs 13</t>
  </si>
  <si>
    <t>Council Bluffs 14</t>
  </si>
  <si>
    <t>Council Bluffs 18</t>
  </si>
  <si>
    <t>Council Bluffs 19</t>
  </si>
  <si>
    <t>Council Bluffs 20</t>
  </si>
  <si>
    <t>Carter Lake 2</t>
  </si>
  <si>
    <t>Carter Lake 1</t>
  </si>
  <si>
    <t>Lucas-Extension Office Precinct</t>
  </si>
  <si>
    <t>Chariton Precinct 1</t>
  </si>
  <si>
    <t>Chariton Precinct 2</t>
  </si>
  <si>
    <t>Clay</t>
  </si>
  <si>
    <t>Dallas</t>
  </si>
  <si>
    <t>Liberty</t>
  </si>
  <si>
    <t>Pleasantville</t>
  </si>
  <si>
    <t>Otley</t>
  </si>
  <si>
    <t>Knoxville 1</t>
  </si>
  <si>
    <t>Knoxville 2</t>
  </si>
  <si>
    <t>Knoxville 3</t>
  </si>
  <si>
    <t>Columbus Junction</t>
  </si>
  <si>
    <t>Southeast Louisa</t>
  </si>
  <si>
    <t>West Louisa</t>
  </si>
  <si>
    <t>West Liberty 2</t>
  </si>
  <si>
    <t>Camanche 1</t>
  </si>
  <si>
    <t>Camanche 2</t>
  </si>
  <si>
    <t>DeWitt 1</t>
  </si>
  <si>
    <t>DeWitt 2</t>
  </si>
  <si>
    <t>Mitchell 9</t>
  </si>
  <si>
    <t>Mitchell 10</t>
  </si>
  <si>
    <t>Mitchell 11</t>
  </si>
  <si>
    <t>Grand Meadow</t>
  </si>
  <si>
    <t>Read</t>
  </si>
  <si>
    <t>Cox Creek-Sperry</t>
  </si>
  <si>
    <t>Lodomillo</t>
  </si>
  <si>
    <t>Elk-Mallory-Volga</t>
  </si>
  <si>
    <t>Jefferson-Millville</t>
  </si>
  <si>
    <t>Buena Vista</t>
  </si>
  <si>
    <t>Clayton-Garnavillo</t>
  </si>
  <si>
    <t>Farmersburg-Wagner</t>
  </si>
  <si>
    <t>Mendon</t>
  </si>
  <si>
    <t>Giard-Luana-Monona</t>
  </si>
  <si>
    <t>Eden</t>
  </si>
  <si>
    <t>Marion</t>
  </si>
  <si>
    <t>Boardman-Highland</t>
  </si>
  <si>
    <t>Fairview</t>
  </si>
  <si>
    <t>Jackson 10</t>
  </si>
  <si>
    <t>Jackson 11</t>
  </si>
  <si>
    <t>Jackson 12</t>
  </si>
  <si>
    <t>Jackson 13</t>
  </si>
  <si>
    <t>Jackson 14</t>
  </si>
  <si>
    <t>Jackson 15</t>
  </si>
  <si>
    <t>Jackson 16</t>
  </si>
  <si>
    <t>Aurora</t>
  </si>
  <si>
    <t>Brandon</t>
  </si>
  <si>
    <t>Fairbank</t>
  </si>
  <si>
    <t>Hazleton</t>
  </si>
  <si>
    <t>Jesup</t>
  </si>
  <si>
    <t>Quasqueton</t>
  </si>
  <si>
    <t>Winthrop</t>
  </si>
  <si>
    <t>Scott</t>
  </si>
  <si>
    <t>Cedar Rapids 15</t>
  </si>
  <si>
    <t>Cedar Rapids 17</t>
  </si>
  <si>
    <t>Cedar Rapids 22</t>
  </si>
  <si>
    <t>Cedar Rapids 23</t>
  </si>
  <si>
    <t>Cedar Rapids 24</t>
  </si>
  <si>
    <t>Cedar Rapids 25</t>
  </si>
  <si>
    <t>Cedar Rapids 26</t>
  </si>
  <si>
    <t>Cedar Rapids 35</t>
  </si>
  <si>
    <t>Cedar Rapids 36</t>
  </si>
  <si>
    <t>Cedar Rapids 10</t>
  </si>
  <si>
    <t>Cedar Rapids 11</t>
  </si>
  <si>
    <t>Cedar Rapids 12</t>
  </si>
  <si>
    <t>Cedar Rapids 13</t>
  </si>
  <si>
    <t>Cedar Rapids 14</t>
  </si>
  <si>
    <t>Cedar Rapids 16</t>
  </si>
  <si>
    <t>Bertram</t>
  </si>
  <si>
    <t>Putnam</t>
  </si>
  <si>
    <t>Hiawatha 2</t>
  </si>
  <si>
    <t>Marion 11</t>
  </si>
  <si>
    <t>Marion 12</t>
  </si>
  <si>
    <t>Marion 13</t>
  </si>
  <si>
    <t>Cedar Rapids 18</t>
  </si>
  <si>
    <t>Cedar Rapids 19</t>
  </si>
  <si>
    <t>Cedar Rapids 20</t>
  </si>
  <si>
    <t>Cedar Rapids 21</t>
  </si>
  <si>
    <t>Cedar Rapids 27</t>
  </si>
  <si>
    <t>Cedar Rapids 28</t>
  </si>
  <si>
    <t>Cedar Rapids 29</t>
  </si>
  <si>
    <t>Cedar Rapids 30</t>
  </si>
  <si>
    <t>Cedar Rapids 31</t>
  </si>
  <si>
    <t>Cedar Rapids 32</t>
  </si>
  <si>
    <t>College</t>
  </si>
  <si>
    <t>Fairfax City</t>
  </si>
  <si>
    <t>Cedar Rapids 33</t>
  </si>
  <si>
    <t>Cedar Rapids 38</t>
  </si>
  <si>
    <t>Cedar Rapids 39</t>
  </si>
  <si>
    <t>Cedar Rapids 40</t>
  </si>
  <si>
    <t>Cedar Rapids 41</t>
  </si>
  <si>
    <t>Cedar Rapids 42</t>
  </si>
  <si>
    <t>Cedar Rapids 43</t>
  </si>
  <si>
    <t>Cedar Rapids 44</t>
  </si>
  <si>
    <t>Eden/Logan</t>
  </si>
  <si>
    <t>Green Castle</t>
  </si>
  <si>
    <t>Le Grand</t>
  </si>
  <si>
    <t>Liberty/Minerva</t>
  </si>
  <si>
    <t>Marietta/Washington</t>
  </si>
  <si>
    <t>State Center</t>
  </si>
  <si>
    <t>Timber Creek</t>
  </si>
  <si>
    <t>Bangor/Liscomb</t>
  </si>
  <si>
    <t>Marion/Vienna</t>
  </si>
  <si>
    <t>Taylor</t>
  </si>
  <si>
    <t>Walford</t>
  </si>
  <si>
    <t>Belle Plaine 2</t>
  </si>
  <si>
    <t>Belle Plaine 3</t>
  </si>
  <si>
    <t>Williamsburg</t>
  </si>
  <si>
    <t>Rowley</t>
  </si>
  <si>
    <t>Boulder</t>
  </si>
  <si>
    <t>Brown</t>
  </si>
  <si>
    <t>Buffalo</t>
  </si>
  <si>
    <t>Fayette</t>
  </si>
  <si>
    <t>Linn</t>
  </si>
  <si>
    <t>Maine</t>
  </si>
  <si>
    <t>Monroe 1</t>
  </si>
  <si>
    <t>Monroe 2</t>
  </si>
  <si>
    <t>Otter Creek</t>
  </si>
  <si>
    <t>Spring Grove</t>
  </si>
  <si>
    <t>Mount Vernon South</t>
  </si>
  <si>
    <t>Jasonville-Utica</t>
  </si>
  <si>
    <t>Council Bluffs 21</t>
  </si>
  <si>
    <t>Cedar Rapids 34</t>
  </si>
  <si>
    <t>Cedar Rapids 37</t>
  </si>
  <si>
    <t>West Chester</t>
  </si>
  <si>
    <t>Marion 14</t>
  </si>
  <si>
    <t>New Oregon</t>
  </si>
  <si>
    <t>Cresco 3</t>
  </si>
  <si>
    <t>Cresco 1A</t>
  </si>
  <si>
    <t>Shenandoah 1</t>
  </si>
  <si>
    <t>Shenandoah 2</t>
  </si>
  <si>
    <t>Shenandoah 3</t>
  </si>
  <si>
    <t>Adair</t>
  </si>
  <si>
    <t>Adams 1</t>
  </si>
  <si>
    <t>Adams 5</t>
  </si>
  <si>
    <t>Adams 4</t>
  </si>
  <si>
    <t>Allamakee</t>
  </si>
  <si>
    <t>Pct 05 - LT/PC/WV City</t>
  </si>
  <si>
    <t>Pct 02 - FC/JF/LL/MK/UP</t>
  </si>
  <si>
    <t>Pct 08 - IA/UC/NA City</t>
  </si>
  <si>
    <t>Pct 04 - PV City</t>
  </si>
  <si>
    <t>Pct 07 - CN/LF/LS/LS City</t>
  </si>
  <si>
    <t>Pct 01 - WL/HV</t>
  </si>
  <si>
    <t>Pct 09 - Waukon 1</t>
  </si>
  <si>
    <t>Pct 11 - Waukon 3</t>
  </si>
  <si>
    <t>Appanoose</t>
  </si>
  <si>
    <t>Caldwell Township</t>
  </si>
  <si>
    <t>Centerville Ward 3</t>
  </si>
  <si>
    <t>Centerville Ward 2</t>
  </si>
  <si>
    <t>Centerville Ward 1</t>
  </si>
  <si>
    <t>Precinct 2</t>
  </si>
  <si>
    <t>Precinct 1</t>
  </si>
  <si>
    <t>Benton</t>
  </si>
  <si>
    <t>Vinton 3</t>
  </si>
  <si>
    <t>Polk-Urbana</t>
  </si>
  <si>
    <t>Bruce-Cedar-Mt Auburn</t>
  </si>
  <si>
    <t>Florence-St Clair-Norway</t>
  </si>
  <si>
    <t>Kane-Keystone</t>
  </si>
  <si>
    <t>Iowa-Leroy-Luzerne-Blairstown</t>
  </si>
  <si>
    <t>Benton-Canton-Shellsburg</t>
  </si>
  <si>
    <t>Belle Plaine 1</t>
  </si>
  <si>
    <t>Vinton 1</t>
  </si>
  <si>
    <t>Big Grove-Union-Van Horne</t>
  </si>
  <si>
    <t>Eldorado-Newhall</t>
  </si>
  <si>
    <t>Vinton 2</t>
  </si>
  <si>
    <t>Eden-Harrison-Taylor</t>
  </si>
  <si>
    <t>Black Hawk</t>
  </si>
  <si>
    <t>CF W1 P2</t>
  </si>
  <si>
    <t>CF W5 P1</t>
  </si>
  <si>
    <t>CF W5 P2</t>
  </si>
  <si>
    <t>CF W4 P1</t>
  </si>
  <si>
    <t>CF W1 P3</t>
  </si>
  <si>
    <t>CF W2 P3</t>
  </si>
  <si>
    <t>Evansdale W1</t>
  </si>
  <si>
    <t>Mt Vernon</t>
  </si>
  <si>
    <t>Barclay Lester Dunkerton</t>
  </si>
  <si>
    <t>Evansdale W2</t>
  </si>
  <si>
    <t>Poyner P1 &amp; East Wloo</t>
  </si>
  <si>
    <t>Bennington</t>
  </si>
  <si>
    <t>WL 1-6</t>
  </si>
  <si>
    <t>WL 5-6</t>
  </si>
  <si>
    <t>Eagle</t>
  </si>
  <si>
    <t>WL 4-4</t>
  </si>
  <si>
    <t>Evansdale W3</t>
  </si>
  <si>
    <t>Poyner P2 Fox Gilbert Jesup</t>
  </si>
  <si>
    <t>WL 5-3</t>
  </si>
  <si>
    <t>WL 3-2</t>
  </si>
  <si>
    <t>WL 2-6</t>
  </si>
  <si>
    <t>WL 3-3</t>
  </si>
  <si>
    <t>WL 3-5</t>
  </si>
  <si>
    <t>Cedar Orange</t>
  </si>
  <si>
    <t>WL 5-2</t>
  </si>
  <si>
    <t>CF W2 P2 &amp; CF Twp</t>
  </si>
  <si>
    <t>CF W3 P3</t>
  </si>
  <si>
    <t>WL 1-2</t>
  </si>
  <si>
    <t>Evansdale W4</t>
  </si>
  <si>
    <t>CF W2 P1</t>
  </si>
  <si>
    <t>Elk Run Heights &amp; Raymond</t>
  </si>
  <si>
    <t>WL 2-5</t>
  </si>
  <si>
    <t>WL 2-1</t>
  </si>
  <si>
    <t>WL 5-5</t>
  </si>
  <si>
    <t>WL 4-3</t>
  </si>
  <si>
    <t>Boone</t>
  </si>
  <si>
    <t>Boone 2nd Ward</t>
  </si>
  <si>
    <t>Boone 3rd Ward</t>
  </si>
  <si>
    <t>Rural Precinct 4</t>
  </si>
  <si>
    <t>Boone 5th Ward</t>
  </si>
  <si>
    <t>Boone 1st Ward</t>
  </si>
  <si>
    <t>Madrid 2nd Ward</t>
  </si>
  <si>
    <t>Ogden</t>
  </si>
  <si>
    <t>Rural Precinct 6</t>
  </si>
  <si>
    <t>Rural Precinct 1</t>
  </si>
  <si>
    <t>Rural Precinct 5</t>
  </si>
  <si>
    <t>Rural Precinct 3</t>
  </si>
  <si>
    <t>Madrid 3rd Ward</t>
  </si>
  <si>
    <t>Rural Precinct 2</t>
  </si>
  <si>
    <t>Bremer</t>
  </si>
  <si>
    <t>Perry-Westburg</t>
  </si>
  <si>
    <t>Middlefield-Newton</t>
  </si>
  <si>
    <t>Independence 1st Ward</t>
  </si>
  <si>
    <t>Independence 4th Ward</t>
  </si>
  <si>
    <t>Butler</t>
  </si>
  <si>
    <t>Calhoun</t>
  </si>
  <si>
    <t>Lincoln 1</t>
  </si>
  <si>
    <t>Greenfield &amp; Lincoln 2</t>
  </si>
  <si>
    <t>Reading</t>
  </si>
  <si>
    <t>Cedar</t>
  </si>
  <si>
    <t>Rockwell City</t>
  </si>
  <si>
    <t>Carroll</t>
  </si>
  <si>
    <t>Ewoldt</t>
  </si>
  <si>
    <t>Wheatland-Kniest</t>
  </si>
  <si>
    <t>Carroll Ward One</t>
  </si>
  <si>
    <t>Pleasant Valley-Newton</t>
  </si>
  <si>
    <t>Carroll Ward Four</t>
  </si>
  <si>
    <t>Sheridan-Grant-Jasper</t>
  </si>
  <si>
    <t>Glidden-Richland</t>
  </si>
  <si>
    <t>Massena Twp/Massena City</t>
  </si>
  <si>
    <t>Union Twp/Cumberland</t>
  </si>
  <si>
    <t>Atlantic 1</t>
  </si>
  <si>
    <t>Atlantic 3</t>
  </si>
  <si>
    <t>Atlantic 4</t>
  </si>
  <si>
    <t>Cerro Gordo</t>
  </si>
  <si>
    <t>Mason City W-3 P-2</t>
  </si>
  <si>
    <t>Mason City W-2 P-2</t>
  </si>
  <si>
    <t>Geneseo Twp Pct</t>
  </si>
  <si>
    <t>Mason City W-1 P-2</t>
  </si>
  <si>
    <t>Mason City W-3 P-3</t>
  </si>
  <si>
    <t>Mason City W-1 P-3</t>
  </si>
  <si>
    <t>Mason City W-4 P-2</t>
  </si>
  <si>
    <t>Mason City W-4 P-3</t>
  </si>
  <si>
    <t>Mason City W-3 P-1</t>
  </si>
  <si>
    <t>Mason City W-1 P-1</t>
  </si>
  <si>
    <t>Cherokee</t>
  </si>
  <si>
    <t>#1 Aurelia</t>
  </si>
  <si>
    <t>#5 Cherokee Ward 1</t>
  </si>
  <si>
    <t>#3 Quimby</t>
  </si>
  <si>
    <t>Washington 1 Township</t>
  </si>
  <si>
    <t>City of New Hampton Ward One</t>
  </si>
  <si>
    <t>New Hampton Rural</t>
  </si>
  <si>
    <t>Deerfield-Washington 2</t>
  </si>
  <si>
    <t>City of New Hampton Ward Two</t>
  </si>
  <si>
    <t>Clarke</t>
  </si>
  <si>
    <t>Middle Precinct</t>
  </si>
  <si>
    <t>Osceola 3rd Ward Precinct</t>
  </si>
  <si>
    <t>Osceola 2nd Ward Precinct</t>
  </si>
  <si>
    <t>Woodburn Precinct</t>
  </si>
  <si>
    <t>North East Precinct</t>
  </si>
  <si>
    <t>Lincoln-Clay</t>
  </si>
  <si>
    <t>Spencer Ward 1</t>
  </si>
  <si>
    <t>Logan-Gillett Grove</t>
  </si>
  <si>
    <t>Spencer Ward 2</t>
  </si>
  <si>
    <t>Summit-Riverton-Sioux-Meadow</t>
  </si>
  <si>
    <t>Garfield-Herdland</t>
  </si>
  <si>
    <t>Spencer Ward 3</t>
  </si>
  <si>
    <t>Spencer Ward 5</t>
  </si>
  <si>
    <t>Clayton</t>
  </si>
  <si>
    <t>Crawford</t>
  </si>
  <si>
    <t>Denison Ward 3-Goodrich Twp</t>
  </si>
  <si>
    <t>Denison Ward 1</t>
  </si>
  <si>
    <t>Davis</t>
  </si>
  <si>
    <t>Bloomfield Ward 2</t>
  </si>
  <si>
    <t>Bloomfield Ward 1</t>
  </si>
  <si>
    <t>Decatur</t>
  </si>
  <si>
    <t>BL/FA/Lamoni</t>
  </si>
  <si>
    <t>BU/HA/MO/NB/Davis City/Pleasanton</t>
  </si>
  <si>
    <t>FR/LC/Van Wert/Weldon</t>
  </si>
  <si>
    <t>GR/RL/Grand River</t>
  </si>
  <si>
    <t>GG/HP/WE/Garden Grove/LeRoy</t>
  </si>
  <si>
    <t>Delaware</t>
  </si>
  <si>
    <t>Milo/Prairie</t>
  </si>
  <si>
    <t>Delhi/Delaware Corp</t>
  </si>
  <si>
    <t>Manchester Ward 2</t>
  </si>
  <si>
    <t>South Fork/Union</t>
  </si>
  <si>
    <t>Adams/Hazel Green</t>
  </si>
  <si>
    <t>Manchester Ward 3</t>
  </si>
  <si>
    <t>Oneida/N Fork/Bremen</t>
  </si>
  <si>
    <t>Manchester Ward 1</t>
  </si>
  <si>
    <t>Colony</t>
  </si>
  <si>
    <t>Des Moines</t>
  </si>
  <si>
    <t>PCT 4</t>
  </si>
  <si>
    <t>PCT PW</t>
  </si>
  <si>
    <t>PCT MY</t>
  </si>
  <si>
    <t>PCT UNION</t>
  </si>
  <si>
    <t>PCT 6</t>
  </si>
  <si>
    <t>PCT WB</t>
  </si>
  <si>
    <t>PCT FM</t>
  </si>
  <si>
    <t>PCT HJ</t>
  </si>
  <si>
    <t>PCT 9</t>
  </si>
  <si>
    <t>PCT 2</t>
  </si>
  <si>
    <t>PCT 7</t>
  </si>
  <si>
    <t>Dickinson</t>
  </si>
  <si>
    <t>Precinct No. 08</t>
  </si>
  <si>
    <t>Precinct No. 01</t>
  </si>
  <si>
    <t>Precinct No. 14</t>
  </si>
  <si>
    <t>Precinct No. 11</t>
  </si>
  <si>
    <t>Precinct No. 02</t>
  </si>
  <si>
    <t>Precinct No. 04</t>
  </si>
  <si>
    <t>Precinct No. 03</t>
  </si>
  <si>
    <t>Precinct No. 12</t>
  </si>
  <si>
    <t>Precinct No. 06</t>
  </si>
  <si>
    <t>Dubuque</t>
  </si>
  <si>
    <t>Dubuque_19</t>
  </si>
  <si>
    <t>Dubuque_11</t>
  </si>
  <si>
    <t>Dubuque_42</t>
  </si>
  <si>
    <t>Dubuque_17</t>
  </si>
  <si>
    <t>Dubuque_44</t>
  </si>
  <si>
    <t>Dubuque_08</t>
  </si>
  <si>
    <t>Dubuque_32</t>
  </si>
  <si>
    <t>Dubuque_37</t>
  </si>
  <si>
    <t>Dubuque_41</t>
  </si>
  <si>
    <t>Dubuque_35</t>
  </si>
  <si>
    <t>Dubuque_04</t>
  </si>
  <si>
    <t>Dubuque_10</t>
  </si>
  <si>
    <t>Dubuque_12</t>
  </si>
  <si>
    <t>Dubuque_16</t>
  </si>
  <si>
    <t>Dubuque_18</t>
  </si>
  <si>
    <t>Dubuque_43</t>
  </si>
  <si>
    <t>Dubuque_01</t>
  </si>
  <si>
    <t>Dubuque_13</t>
  </si>
  <si>
    <t>Dubuque_05</t>
  </si>
  <si>
    <t>Dubuque_33</t>
  </si>
  <si>
    <t>Dubuque_06</t>
  </si>
  <si>
    <t>Emmet</t>
  </si>
  <si>
    <t>EL-LN-Dolliver</t>
  </si>
  <si>
    <t>HL-TM-Wallingford</t>
  </si>
  <si>
    <t>Estherville Ward 1</t>
  </si>
  <si>
    <t>AG-IL-Armstrong</t>
  </si>
  <si>
    <t>Estherville Ward 2</t>
  </si>
  <si>
    <t>Estherville Ward 4</t>
  </si>
  <si>
    <t>Estherville Ward 5</t>
  </si>
  <si>
    <t>Estherville Ward 3</t>
  </si>
  <si>
    <t>Floyd</t>
  </si>
  <si>
    <t>Charles City Corp/CC3</t>
  </si>
  <si>
    <t>Charles City Corp/CC1</t>
  </si>
  <si>
    <t>Fremont</t>
  </si>
  <si>
    <t>Green Riverside Scott</t>
  </si>
  <si>
    <t>Greene</t>
  </si>
  <si>
    <t>North Precinct</t>
  </si>
  <si>
    <t>Jefferson 1 Precinct</t>
  </si>
  <si>
    <t>Jefferson 3 Precinct</t>
  </si>
  <si>
    <t>East Precinct</t>
  </si>
  <si>
    <t>West Precinct</t>
  </si>
  <si>
    <t>Jefferson 2 Precinct</t>
  </si>
  <si>
    <t>Central Precinct</t>
  </si>
  <si>
    <t>Grundy</t>
  </si>
  <si>
    <t>Guthrie</t>
  </si>
  <si>
    <t>Purple</t>
  </si>
  <si>
    <t>Red</t>
  </si>
  <si>
    <t>Black</t>
  </si>
  <si>
    <t>Hamilton</t>
  </si>
  <si>
    <t>Precinct 06</t>
  </si>
  <si>
    <t>Precinct 01</t>
  </si>
  <si>
    <t>Precinct 10</t>
  </si>
  <si>
    <t>Precinct 03</t>
  </si>
  <si>
    <t>Precinct 04</t>
  </si>
  <si>
    <t>Precinct 09</t>
  </si>
  <si>
    <t>Precinct 08</t>
  </si>
  <si>
    <t>Precinct 02</t>
  </si>
  <si>
    <t>Precinct 07</t>
  </si>
  <si>
    <t>Hardin</t>
  </si>
  <si>
    <t>Eldora City</t>
  </si>
  <si>
    <t>Hardin/Ellis/Jackson</t>
  </si>
  <si>
    <t>Etna/Clay</t>
  </si>
  <si>
    <t>Alden/Buckeye</t>
  </si>
  <si>
    <t>Henry</t>
  </si>
  <si>
    <t>Southwest Precinct</t>
  </si>
  <si>
    <t>Northwest Precinct</t>
  </si>
  <si>
    <t>Northeast Precinct</t>
  </si>
  <si>
    <t>Mt. Pleasant Ward 2</t>
  </si>
  <si>
    <t>Mt. Pleasant Ward 3</t>
  </si>
  <si>
    <t>Mt. Pleasant Ward 1</t>
  </si>
  <si>
    <t>Cresco 2</t>
  </si>
  <si>
    <t>Vernon Springs</t>
  </si>
  <si>
    <t>Afton/Howard/Paris</t>
  </si>
  <si>
    <t>Jamestown/Oakdale</t>
  </si>
  <si>
    <t>Albion/Forest City</t>
  </si>
  <si>
    <t>Humboldt</t>
  </si>
  <si>
    <t>Humboldt 2-Beaver-South Norway</t>
  </si>
  <si>
    <t>Humboldt 3-South Rutland</t>
  </si>
  <si>
    <t>Dakota City-Grove</t>
  </si>
  <si>
    <t>North Lake-East Vernon</t>
  </si>
  <si>
    <t>Humboldt 1-Corinth-South Weaver</t>
  </si>
  <si>
    <t>Delana-Wacousta-North Rutland</t>
  </si>
  <si>
    <t>Ida</t>
  </si>
  <si>
    <t>Ida Grove Ward 3</t>
  </si>
  <si>
    <t>Ida Grove Ward 1</t>
  </si>
  <si>
    <t>City of Holstein</t>
  </si>
  <si>
    <t>City of Arthur</t>
  </si>
  <si>
    <t>Ida Grove Ward 2</t>
  </si>
  <si>
    <t>City of Battle Creek &amp; Grant Township</t>
  </si>
  <si>
    <t>Iowa</t>
  </si>
  <si>
    <t>Lenox/Iowa</t>
  </si>
  <si>
    <t>Marengo City</t>
  </si>
  <si>
    <t>Hilton/Washington</t>
  </si>
  <si>
    <t>Pilot/Troy/York</t>
  </si>
  <si>
    <t>Fillmore/Greene</t>
  </si>
  <si>
    <t>Honey Creek/Marengo Rural</t>
  </si>
  <si>
    <t>Hartford I/Sumner</t>
  </si>
  <si>
    <t>Dayton/English I</t>
  </si>
  <si>
    <t>English II</t>
  </si>
  <si>
    <t>Hartford II/Lincoln</t>
  </si>
  <si>
    <t>Jackson 01</t>
  </si>
  <si>
    <t>Jackson 06</t>
  </si>
  <si>
    <t>Jackson 05</t>
  </si>
  <si>
    <t>Jackson 08</t>
  </si>
  <si>
    <t>Jackson 07</t>
  </si>
  <si>
    <t>Jackson 02</t>
  </si>
  <si>
    <t>Jackson 09</t>
  </si>
  <si>
    <t>Jasper</t>
  </si>
  <si>
    <t>Newton 2-2</t>
  </si>
  <si>
    <t>Newton 1-2</t>
  </si>
  <si>
    <t>Palo Alto</t>
  </si>
  <si>
    <t>HG/K/RC/BV/RL</t>
  </si>
  <si>
    <t>Newton 2-1</t>
  </si>
  <si>
    <t>Newton 4-1</t>
  </si>
  <si>
    <t>Indep/Malaka/Mariposa</t>
  </si>
  <si>
    <t>Clear Creek/Poweshiek</t>
  </si>
  <si>
    <t>Mound Prairie/Washington</t>
  </si>
  <si>
    <t>Colfax Ward 1</t>
  </si>
  <si>
    <t>Newton 3-1</t>
  </si>
  <si>
    <t>Colfax Ward 3</t>
  </si>
  <si>
    <t>Newton 3-2</t>
  </si>
  <si>
    <t>Newton 1-1</t>
  </si>
  <si>
    <t>Center-Cedar-Maharishi Vedic City</t>
  </si>
  <si>
    <t>Fairfield 1st Ward</t>
  </si>
  <si>
    <t>Fairfield 5th Ward</t>
  </si>
  <si>
    <t>Fairfield 2nd Ward</t>
  </si>
  <si>
    <t>Fairfield 4th Ward</t>
  </si>
  <si>
    <t>Fairfield 3rd Ward</t>
  </si>
  <si>
    <t>Des Moines-Liberty-Libertyville</t>
  </si>
  <si>
    <t>Jones</t>
  </si>
  <si>
    <t>Lafayette/Clear Creek</t>
  </si>
  <si>
    <t>Sigourney 3rd Ward</t>
  </si>
  <si>
    <t>Benton/Steady Run</t>
  </si>
  <si>
    <t>Sigourney 2nd Ward</t>
  </si>
  <si>
    <t>English River/Liberty</t>
  </si>
  <si>
    <t>Sigourney 4th Ward</t>
  </si>
  <si>
    <t>Sigourney 1st Ward</t>
  </si>
  <si>
    <t>Sigourney/Plank/Van Buren</t>
  </si>
  <si>
    <t>What Cheer/Washington</t>
  </si>
  <si>
    <t>Kossuth</t>
  </si>
  <si>
    <t>AL1</t>
  </si>
  <si>
    <t>AL3</t>
  </si>
  <si>
    <t>AL4</t>
  </si>
  <si>
    <t>AL2</t>
  </si>
  <si>
    <t>UN</t>
  </si>
  <si>
    <t>LC</t>
  </si>
  <si>
    <t>Lee</t>
  </si>
  <si>
    <t>Fort Madison 5</t>
  </si>
  <si>
    <t>Fort Madison 4</t>
  </si>
  <si>
    <t>Fairfax Township</t>
  </si>
  <si>
    <t>Marion 05</t>
  </si>
  <si>
    <t>Cedar Rapids 03</t>
  </si>
  <si>
    <t>Cedar Rapids 05</t>
  </si>
  <si>
    <t>Marion 01</t>
  </si>
  <si>
    <t>Marion 06</t>
  </si>
  <si>
    <t>Cedar Rapids 02</t>
  </si>
  <si>
    <t>Cedar Rapids 04</t>
  </si>
  <si>
    <t>Cedar Rapids 08</t>
  </si>
  <si>
    <t>Cedar Rapids 06</t>
  </si>
  <si>
    <t>Cedar Rapids 01</t>
  </si>
  <si>
    <t>Marion 03</t>
  </si>
  <si>
    <t>Cedar Rapids 09</t>
  </si>
  <si>
    <t>Marion 09</t>
  </si>
  <si>
    <t>Marion 02</t>
  </si>
  <si>
    <t>Marion 04</t>
  </si>
  <si>
    <t>Louisa</t>
  </si>
  <si>
    <t>Grandview-Port Louisa</t>
  </si>
  <si>
    <t>Lucas</t>
  </si>
  <si>
    <t>Williamson</t>
  </si>
  <si>
    <t>Lyon</t>
  </si>
  <si>
    <t>Madison</t>
  </si>
  <si>
    <t>Mahaska</t>
  </si>
  <si>
    <t>Indiana Township</t>
  </si>
  <si>
    <t>Knoxville Township</t>
  </si>
  <si>
    <t>Knoxville 4</t>
  </si>
  <si>
    <t>Marshall</t>
  </si>
  <si>
    <t>Mills</t>
  </si>
  <si>
    <t>Malvern/Tabor/Center Twp/Rawles Twp/Silver Creek</t>
  </si>
  <si>
    <t>Glenwood Ward 2</t>
  </si>
  <si>
    <t>Emerson/Hastings/Indian Creek</t>
  </si>
  <si>
    <t>Glenwood Ward 3</t>
  </si>
  <si>
    <t>Henderson/Anderson</t>
  </si>
  <si>
    <t>Deer Creek/White Cloud</t>
  </si>
  <si>
    <t>Mitchell</t>
  </si>
  <si>
    <t>Mitchell 8</t>
  </si>
  <si>
    <t>Mitchell 5</t>
  </si>
  <si>
    <t>Mitchell 12</t>
  </si>
  <si>
    <t>Mitchell 7</t>
  </si>
  <si>
    <t>Mitchell 6</t>
  </si>
  <si>
    <t>Monona</t>
  </si>
  <si>
    <t>Monroe</t>
  </si>
  <si>
    <t>Montgomery</t>
  </si>
  <si>
    <t>Muscatine</t>
  </si>
  <si>
    <t>Wilton City</t>
  </si>
  <si>
    <t>Muscatine 01st</t>
  </si>
  <si>
    <t>Muscatine 10th</t>
  </si>
  <si>
    <t>Muscatine 06th</t>
  </si>
  <si>
    <t>Muscatine 07th</t>
  </si>
  <si>
    <t>Bloomington</t>
  </si>
  <si>
    <t>Muscatine 05th</t>
  </si>
  <si>
    <t>Waterman-Grant-Liberty</t>
  </si>
  <si>
    <t>Sheldon 3rd Ward</t>
  </si>
  <si>
    <t>Sheldon 2nd Ward</t>
  </si>
  <si>
    <t>Union-Baker-Caledonia</t>
  </si>
  <si>
    <t>Hartley-Lincoln-Omega</t>
  </si>
  <si>
    <t>Sheldon 1st Ward</t>
  </si>
  <si>
    <t>Summit-Center-Dale-Highland</t>
  </si>
  <si>
    <t>Osceola</t>
  </si>
  <si>
    <t>Ashton Precinct 0100</t>
  </si>
  <si>
    <t>Harris Precinct 0200</t>
  </si>
  <si>
    <t>Melvin Precinct 0400</t>
  </si>
  <si>
    <t>Osceola 3 Precinct 0800</t>
  </si>
  <si>
    <t>Osceola 1 Precinct 0600</t>
  </si>
  <si>
    <t>Page</t>
  </si>
  <si>
    <t>Clarinda Ward 2</t>
  </si>
  <si>
    <t>Clarinda Ward 1</t>
  </si>
  <si>
    <t>Cx-Gr-Linc-Mort-Tarkio-Wash-Blan-Coin-Nboro</t>
  </si>
  <si>
    <t>Emmetsburg Ward 1</t>
  </si>
  <si>
    <t>EM Ward 3/Ayrshire/pt. HL&amp;WL&amp;EM</t>
  </si>
  <si>
    <t>City of WB/EL/RL/BO/GO/NV</t>
  </si>
  <si>
    <t>GR/RV/LI/pt. HL&amp;WL</t>
  </si>
  <si>
    <t>Plymouth</t>
  </si>
  <si>
    <t>Plymouth 07/Mr</t>
  </si>
  <si>
    <t>Plymouth 08/Py</t>
  </si>
  <si>
    <t>Plymouth 10/Kl</t>
  </si>
  <si>
    <t>Plymouth 09/Ht</t>
  </si>
  <si>
    <t>Plymouth 05/Rm</t>
  </si>
  <si>
    <t>Plymouth 03/Sb</t>
  </si>
  <si>
    <t>Plymouth 01/Ak</t>
  </si>
  <si>
    <t>Pocahontas</t>
  </si>
  <si>
    <t>Grant-S Marshall-S Sherman</t>
  </si>
  <si>
    <t>Pocahontas #1</t>
  </si>
  <si>
    <t>Pocahontas #2</t>
  </si>
  <si>
    <t>Cedar-Colfax-Dover</t>
  </si>
  <si>
    <t>Bellville-Lizard-S Lake-S Lincoln</t>
  </si>
  <si>
    <t>Swan Lake-N Marshall</t>
  </si>
  <si>
    <t>DSM-Cummins-Pow-N Garf-N Sherm-N Roose</t>
  </si>
  <si>
    <t>Polk</t>
  </si>
  <si>
    <t>Pottawattamie</t>
  </si>
  <si>
    <t>Poweshiek</t>
  </si>
  <si>
    <t>Ringgold</t>
  </si>
  <si>
    <t>Mount Ayr 1</t>
  </si>
  <si>
    <t>Sac</t>
  </si>
  <si>
    <t>(D21) City of Davenport</t>
  </si>
  <si>
    <t>(D42) City of Davenport</t>
  </si>
  <si>
    <t>(D51) City of Davenport</t>
  </si>
  <si>
    <t>(D72) City of Davenport</t>
  </si>
  <si>
    <t>(D83) City of Davenport</t>
  </si>
  <si>
    <t>(D32) City of Davenport</t>
  </si>
  <si>
    <t>(D84) City of Davenport</t>
  </si>
  <si>
    <t>(BF) City of Buffalo</t>
  </si>
  <si>
    <t>(MC) McCausland</t>
  </si>
  <si>
    <t>(PV) Pleasant Valley</t>
  </si>
  <si>
    <t>(PR) Princeton Township</t>
  </si>
  <si>
    <t>(B52) City of Bettendorf</t>
  </si>
  <si>
    <t>(LCT) LeClaire Township</t>
  </si>
  <si>
    <t>(LB) Liberty Township</t>
  </si>
  <si>
    <t>(BU) Buffalo Township</t>
  </si>
  <si>
    <t>(D44) City of Davenport</t>
  </si>
  <si>
    <t>(D74) City of Davenport</t>
  </si>
  <si>
    <t>(D71) City of Davenport</t>
  </si>
  <si>
    <t>(D54) City of Davenport</t>
  </si>
  <si>
    <t>(D62) City of Davenport</t>
  </si>
  <si>
    <t>(EL1) City of Eldridge</t>
  </si>
  <si>
    <t>(LC2) City of LeClaire</t>
  </si>
  <si>
    <t>(EL2) City of Eldridge</t>
  </si>
  <si>
    <t>(LC1) City of LeClaire</t>
  </si>
  <si>
    <t>(PKV) Park View</t>
  </si>
  <si>
    <t>(B32) City of Bettendorf</t>
  </si>
  <si>
    <t>(RV) City of Riverdale</t>
  </si>
  <si>
    <t>(B21) City of Bettendorf</t>
  </si>
  <si>
    <t>(D64) City of Davenport</t>
  </si>
  <si>
    <t>(D82) City of Davenport</t>
  </si>
  <si>
    <t>(B41) City of Bettendorf</t>
  </si>
  <si>
    <t>(D73) City of Davenport</t>
  </si>
  <si>
    <t>(D13) City of Davenport</t>
  </si>
  <si>
    <t>(D61) City of Davenport</t>
  </si>
  <si>
    <t>(B11) City of Bettendorf</t>
  </si>
  <si>
    <t>(D22) City of Davenport</t>
  </si>
  <si>
    <t>Shelby</t>
  </si>
  <si>
    <t>Sioux</t>
  </si>
  <si>
    <t>Sioux Center Central</t>
  </si>
  <si>
    <t>Rock Valley East</t>
  </si>
  <si>
    <t>SCN/Capel/Welcome</t>
  </si>
  <si>
    <t>Alton/Nassau/East Orange</t>
  </si>
  <si>
    <t>Sioux Center South</t>
  </si>
  <si>
    <t>Rock Valley West/Rock</t>
  </si>
  <si>
    <t>Reading/Center South</t>
  </si>
  <si>
    <t>PL/GF/ST/SX/EG N</t>
  </si>
  <si>
    <t>West Branch/Center North</t>
  </si>
  <si>
    <t>Grant/Sheridan</t>
  </si>
  <si>
    <t>Story</t>
  </si>
  <si>
    <t>Washington Twp-Kelley</t>
  </si>
  <si>
    <t>Warren Twp-McCallsburg</t>
  </si>
  <si>
    <t>Lafayette Township</t>
  </si>
  <si>
    <t>Richland Township</t>
  </si>
  <si>
    <t>Milford Township</t>
  </si>
  <si>
    <t>Union Twp-Cambridge</t>
  </si>
  <si>
    <t>Nevada Township</t>
  </si>
  <si>
    <t>Howard Twp-Roland</t>
  </si>
  <si>
    <t>New Albany Twp-Colo</t>
  </si>
  <si>
    <t>Lincoln Twp-Zearing</t>
  </si>
  <si>
    <t>Ames 1-3 - Grant Twp 2</t>
  </si>
  <si>
    <t>Tama</t>
  </si>
  <si>
    <t>7-3 Legion</t>
  </si>
  <si>
    <t>4-1 New Market</t>
  </si>
  <si>
    <t>3-1 Gravity</t>
  </si>
  <si>
    <t>1-1 Blockton</t>
  </si>
  <si>
    <t>5-2 Lenox</t>
  </si>
  <si>
    <t>2-1 Clearfield</t>
  </si>
  <si>
    <t>6-3 City of Bedford</t>
  </si>
  <si>
    <t>Creston 4 - Supertel</t>
  </si>
  <si>
    <t>Creston 2 - SWCC</t>
  </si>
  <si>
    <t>Van Buren</t>
  </si>
  <si>
    <t>Bonaparte</t>
  </si>
  <si>
    <t>Douds</t>
  </si>
  <si>
    <t>Wapello</t>
  </si>
  <si>
    <t>Adams/Blakesburg/Polk</t>
  </si>
  <si>
    <t>Green Twp</t>
  </si>
  <si>
    <t>Ottumwa Pct 09</t>
  </si>
  <si>
    <t>Center Twp</t>
  </si>
  <si>
    <t>Cass/Chillicothe</t>
  </si>
  <si>
    <t>Ottumwa Pct 01</t>
  </si>
  <si>
    <t>Competine Twp</t>
  </si>
  <si>
    <t>Ottumwa Pct 07</t>
  </si>
  <si>
    <t>Richland/Kirkville</t>
  </si>
  <si>
    <t>Ottumwa Pct 04</t>
  </si>
  <si>
    <t>Ottumwa Pct 10</t>
  </si>
  <si>
    <t>Ottumwa Pct 03</t>
  </si>
  <si>
    <t>Ottumwa Pct 02</t>
  </si>
  <si>
    <t>Ottumwa Pct 06</t>
  </si>
  <si>
    <t>Agency/Agency/Pleasant</t>
  </si>
  <si>
    <t>Ottumwa Pct 05</t>
  </si>
  <si>
    <t>Washington Ward 2</t>
  </si>
  <si>
    <t>Washington Ward 1</t>
  </si>
  <si>
    <t>Washington Ward 4</t>
  </si>
  <si>
    <t>Wayne</t>
  </si>
  <si>
    <t>S-04 Seymour-Promise City</t>
  </si>
  <si>
    <t>C-02 Corydon</t>
  </si>
  <si>
    <t>H-03 Humeston-Millerton</t>
  </si>
  <si>
    <t>A-01 Allerton-Clio-Lineville</t>
  </si>
  <si>
    <t>Webster</t>
  </si>
  <si>
    <t>Fort Dodge 03</t>
  </si>
  <si>
    <t>Fort Dodge 04</t>
  </si>
  <si>
    <t>Fort Dodge 01</t>
  </si>
  <si>
    <t>Fort Dodge 07</t>
  </si>
  <si>
    <t>Fort Dodge 02</t>
  </si>
  <si>
    <t>Badger-NW Cooper</t>
  </si>
  <si>
    <t>Fort Dodge 08</t>
  </si>
  <si>
    <t>Fort Dodge 06</t>
  </si>
  <si>
    <t>Deer Creek-Jackson</t>
  </si>
  <si>
    <t>Fort Dodge 05</t>
  </si>
  <si>
    <t>Winnebago</t>
  </si>
  <si>
    <t>Eden Logan Norway</t>
  </si>
  <si>
    <t>King Linden</t>
  </si>
  <si>
    <t>Buffalo Grant Lincoln</t>
  </si>
  <si>
    <t>Forest City Ward 1</t>
  </si>
  <si>
    <t>Forest City Ward 4</t>
  </si>
  <si>
    <t>Forest City Ward 2</t>
  </si>
  <si>
    <t>Winneshiek</t>
  </si>
  <si>
    <t>PCT 03 - DEW1/DETSUP2</t>
  </si>
  <si>
    <t>PCT 01 - HE/HI/PL</t>
  </si>
  <si>
    <t>PCT 07 - CA/SP</t>
  </si>
  <si>
    <t>PCT 10 - JA/SU/WA</t>
  </si>
  <si>
    <t>Woodbury</t>
  </si>
  <si>
    <t>Woodbury 27</t>
  </si>
  <si>
    <t>Sioux City 12</t>
  </si>
  <si>
    <t>Sioux City 17</t>
  </si>
  <si>
    <t>Woodbury 25</t>
  </si>
  <si>
    <t>Woodbury 24</t>
  </si>
  <si>
    <t>37 Climbing Hill/Grant/West Fork</t>
  </si>
  <si>
    <t>36 Lawton/Banner</t>
  </si>
  <si>
    <t>38 Sloan</t>
  </si>
  <si>
    <t>40 Anthon/Miller</t>
  </si>
  <si>
    <t>Sioux City 19</t>
  </si>
  <si>
    <t>Sioux City 16</t>
  </si>
  <si>
    <t>Sioux City 03</t>
  </si>
  <si>
    <t>Sioux City 04</t>
  </si>
  <si>
    <t>Sioux City 09</t>
  </si>
  <si>
    <t>Sioux City 08</t>
  </si>
  <si>
    <t>35 Moville/Arlington/Wolf Creek</t>
  </si>
  <si>
    <t>Sioux City 21</t>
  </si>
  <si>
    <t>42 Smithland/Little Sioux</t>
  </si>
  <si>
    <t>Sioux City 18</t>
  </si>
  <si>
    <t>Woodbury 26</t>
  </si>
  <si>
    <t>Sioux City 07</t>
  </si>
  <si>
    <t>Sioux City 13</t>
  </si>
  <si>
    <t>Woodbury 22</t>
  </si>
  <si>
    <t>31 Salix/Liberty/Lakeport</t>
  </si>
  <si>
    <t>Sioux City 23</t>
  </si>
  <si>
    <t>Sioux City 15</t>
  </si>
  <si>
    <t>41 Danbury/Liston/Morgan</t>
  </si>
  <si>
    <t>30 Sergeant Bluff West</t>
  </si>
  <si>
    <t>Worth</t>
  </si>
  <si>
    <t>Fertile</t>
  </si>
  <si>
    <t>Bristol/Silver Lake/Joice</t>
  </si>
  <si>
    <t>Danville/Hanlontown</t>
  </si>
  <si>
    <t>Brookfield/Kensett</t>
  </si>
  <si>
    <t>Lincoln/Manly</t>
  </si>
  <si>
    <t>Wright</t>
  </si>
  <si>
    <t>Eagle Grove #2</t>
  </si>
  <si>
    <t>Eagle Grove #1</t>
  </si>
  <si>
    <t>Eagle Grove #3</t>
  </si>
  <si>
    <t>county</t>
  </si>
  <si>
    <t>pct_id</t>
  </si>
  <si>
    <t>pct_no</t>
  </si>
  <si>
    <t>pct_code</t>
  </si>
  <si>
    <t>pct_name</t>
  </si>
  <si>
    <t>updated</t>
  </si>
  <si>
    <t>can</t>
  </si>
  <si>
    <t>PCT 5</t>
  </si>
  <si>
    <t>PC</t>
  </si>
  <si>
    <t xml:space="preserve"> Essex</t>
  </si>
  <si>
    <t>PCT 3</t>
  </si>
  <si>
    <t>can1</t>
  </si>
  <si>
    <t>can2</t>
  </si>
  <si>
    <t>can3</t>
  </si>
  <si>
    <t>can4</t>
  </si>
  <si>
    <t>can5</t>
  </si>
  <si>
    <t>can6</t>
  </si>
  <si>
    <t>BIDEN1</t>
  </si>
  <si>
    <t>BIDEN2</t>
  </si>
  <si>
    <t>BIDEN_SDE</t>
  </si>
  <si>
    <t>BLOOM1</t>
  </si>
  <si>
    <t>BLOOM2</t>
  </si>
  <si>
    <t>BLOOM_SDE</t>
  </si>
  <si>
    <t>BUTTIGIEG1</t>
  </si>
  <si>
    <t>BUTTIGIEG2</t>
  </si>
  <si>
    <t>BUTTIGIEG_SDE</t>
  </si>
  <si>
    <t>GABBARD1</t>
  </si>
  <si>
    <t>GABBARD2</t>
  </si>
  <si>
    <t>GABBARD_SDE</t>
  </si>
  <si>
    <t>KLOBUCHAR1</t>
  </si>
  <si>
    <t>KLOBUCHAR2</t>
  </si>
  <si>
    <t>KLOBUCHAR_SDE</t>
  </si>
  <si>
    <t>OTHER1</t>
  </si>
  <si>
    <t>OTHER2</t>
  </si>
  <si>
    <t>OTHER_SDE</t>
  </si>
  <si>
    <t>PATRICK1</t>
  </si>
  <si>
    <t>PATRICK2</t>
  </si>
  <si>
    <t>PATRICK_SDE</t>
  </si>
  <si>
    <t>SANDERS2</t>
  </si>
  <si>
    <t>SANDERS1</t>
  </si>
  <si>
    <t>SANDERS_SDE</t>
  </si>
  <si>
    <t>STEYER1</t>
  </si>
  <si>
    <t>STEYER2</t>
  </si>
  <si>
    <t>STEYER_SDE</t>
  </si>
  <si>
    <t>Column1</t>
  </si>
  <si>
    <t>WARREN1</t>
  </si>
  <si>
    <t>WARREN2</t>
  </si>
  <si>
    <t>WARREN_SDE</t>
  </si>
  <si>
    <t>YANG1</t>
  </si>
  <si>
    <t>YANG2</t>
  </si>
  <si>
    <t>YANG_SDE</t>
  </si>
  <si>
    <t>UNCOMMIT1</t>
  </si>
  <si>
    <t>UNCOMMIT2</t>
  </si>
  <si>
    <t>UNCOMMIT_SDE</t>
  </si>
  <si>
    <t>(AG) Allen's Grove Township</t>
  </si>
  <si>
    <t>(B12) City of Bettendorf</t>
  </si>
  <si>
    <t>(B22) City of Bettendorf</t>
  </si>
  <si>
    <t>(B23) City of Bettendorf</t>
  </si>
  <si>
    <t>(B31) City of Bettendorf</t>
  </si>
  <si>
    <t>(B42) City of Bettendorf</t>
  </si>
  <si>
    <t>(B51) City of Bettendorf</t>
  </si>
  <si>
    <t>(BG) Blue Grass Township</t>
  </si>
  <si>
    <t>(D11) City of Davenport</t>
  </si>
  <si>
    <t>(D12) City of Davenport</t>
  </si>
  <si>
    <t>(D14) City of Davenport</t>
  </si>
  <si>
    <t>(D23) City of Davenport</t>
  </si>
  <si>
    <t>(D24) City of Davenport</t>
  </si>
  <si>
    <t>(D31) City of Davenport</t>
  </si>
  <si>
    <t>(D33) City of Davenport</t>
  </si>
  <si>
    <t>(D34) City of Davenport</t>
  </si>
  <si>
    <t>(D41) City of Davenport</t>
  </si>
  <si>
    <t>(D43) City of Davenport</t>
  </si>
  <si>
    <t>(D52) City of Davenport</t>
  </si>
  <si>
    <t>(D53) City of Davenport</t>
  </si>
  <si>
    <t>(D63) City of Davenport</t>
  </si>
  <si>
    <t>(D81) City of Davenport</t>
  </si>
  <si>
    <t>(DH) City of Donahue</t>
  </si>
  <si>
    <t>(HG) Hickory Grove Township</t>
  </si>
  <si>
    <t>(LG) City of Long Grove</t>
  </si>
  <si>
    <t>(WC) Walcott Precinct</t>
  </si>
  <si>
    <t>(WF) Winfield Township</t>
  </si>
  <si>
    <t>#2 Cleghorn/Marcus</t>
  </si>
  <si>
    <t>#4 Cherokee</t>
  </si>
  <si>
    <t>#6 Cherokee Ward 2</t>
  </si>
  <si>
    <t>#7 Cherokee Ward 3</t>
  </si>
  <si>
    <t>1NW Adair</t>
  </si>
  <si>
    <t>1st Ward</t>
  </si>
  <si>
    <t>29 Sergeant Bluff East/Woodbury</t>
  </si>
  <si>
    <t>2nd Ward</t>
  </si>
  <si>
    <t>2NE Stuart</t>
  </si>
  <si>
    <t>32 Bronson/Floyd/Grange</t>
  </si>
  <si>
    <t>33 Pierson/Rutland</t>
  </si>
  <si>
    <t>34 Correctionville/Kedron/Union</t>
  </si>
  <si>
    <t>39 Hornick/Willow</t>
  </si>
  <si>
    <t>3rd Ward</t>
  </si>
  <si>
    <t>3SW Fontanelle</t>
  </si>
  <si>
    <t>4 Grfld Lncln Sher Pilot Grove Twp Elliott</t>
  </si>
  <si>
    <t>43 Oto/Oto Township</t>
  </si>
  <si>
    <t>44 Cushing/Rock</t>
  </si>
  <si>
    <t>4SE Orient</t>
  </si>
  <si>
    <t>4th Ward</t>
  </si>
  <si>
    <t>5 Pilot Grove Frankfort Douglas Wash Twp Grant</t>
  </si>
  <si>
    <t>5GF Greenfield</t>
  </si>
  <si>
    <t>6 West Grant Scott Twp Coburg Stanton</t>
  </si>
  <si>
    <t>7 Scott East Twp Villisca</t>
  </si>
  <si>
    <t>Adams 2</t>
  </si>
  <si>
    <t>Adams 3</t>
  </si>
  <si>
    <t>Adams Precinct</t>
  </si>
  <si>
    <t>Adams-Monroe-Pleasant Grove-Union</t>
  </si>
  <si>
    <t>Adel 1 Precinct</t>
  </si>
  <si>
    <t>Adel 2 Precinct</t>
  </si>
  <si>
    <t>Albert City Fairfield Coon</t>
  </si>
  <si>
    <t>Alleman 01</t>
  </si>
  <si>
    <t>Allen 01</t>
  </si>
  <si>
    <t>Allen 2</t>
  </si>
  <si>
    <t>Allen 3</t>
  </si>
  <si>
    <t>Alta Nokomis Elk</t>
  </si>
  <si>
    <t>Altoona 01</t>
  </si>
  <si>
    <t>Altoona 02</t>
  </si>
  <si>
    <t>Altoona 03</t>
  </si>
  <si>
    <t>Altoona 04</t>
  </si>
  <si>
    <t>Altoona 05</t>
  </si>
  <si>
    <t>Am-Bu-ER-Doug-Har-Neb-Nod-Brad-CS-He-Sh-Yt</t>
  </si>
  <si>
    <t>Ankeny 01</t>
  </si>
  <si>
    <t>Ankeny 02</t>
  </si>
  <si>
    <t>Ankeny 03</t>
  </si>
  <si>
    <t>Ankeny 04</t>
  </si>
  <si>
    <t>Ankeny 05</t>
  </si>
  <si>
    <t>Ankeny 06</t>
  </si>
  <si>
    <t>Ankeny 07</t>
  </si>
  <si>
    <t>Ankeny 08</t>
  </si>
  <si>
    <t>Ankeny 09</t>
  </si>
  <si>
    <t>Ankeny 10</t>
  </si>
  <si>
    <t>Ankeny 11</t>
  </si>
  <si>
    <t>Ankeny 12</t>
  </si>
  <si>
    <t>Ankeny 13</t>
  </si>
  <si>
    <t>Ankeny 14</t>
  </si>
  <si>
    <t>Ankeny 15</t>
  </si>
  <si>
    <t>ANN-Anamosa North/Cass</t>
  </si>
  <si>
    <t>ANS-Anamosa South/Jackson</t>
  </si>
  <si>
    <t>Arcadia</t>
  </si>
  <si>
    <t>Ashton Belvidere Kennebec Lincoln Franklin Turin</t>
  </si>
  <si>
    <t>Atlantic 2</t>
  </si>
  <si>
    <t>Atlantic 5</t>
  </si>
  <si>
    <t>Auburn Twp</t>
  </si>
  <si>
    <t>Avery-North Weaver</t>
  </si>
  <si>
    <t>Banks-Fremont Twp</t>
  </si>
  <si>
    <t>Barton/Deer Creek/Union/Grafton</t>
  </si>
  <si>
    <t>Bear Grove-Cass Twp/Lewis</t>
  </si>
  <si>
    <t>Beaver/Des Moines</t>
  </si>
  <si>
    <t>Belmont Twp</t>
  </si>
  <si>
    <t>Benton-Franklin Twp/Wiota</t>
  </si>
  <si>
    <t>Bethel-Windsor Twp</t>
  </si>
  <si>
    <t>BF-PT</t>
  </si>
  <si>
    <t>Big Creek La Porte</t>
  </si>
  <si>
    <t>Big Grove Township</t>
  </si>
  <si>
    <t>Birmingham</t>
  </si>
  <si>
    <t>Black Hawk Hudson Lincoln</t>
  </si>
  <si>
    <t>Black Hawk-Polk-Packwood</t>
  </si>
  <si>
    <t>Black Oak-Scott</t>
  </si>
  <si>
    <t>Bloomfield Brookfield Delmar</t>
  </si>
  <si>
    <t>Bloomfield Ward 3</t>
  </si>
  <si>
    <t>Bondurant 01</t>
  </si>
  <si>
    <t>Bondurant 02</t>
  </si>
  <si>
    <t>Boone 4th Ward</t>
  </si>
  <si>
    <t>Brighton-Grove-Pymosa-Washington Twp/Marne</t>
  </si>
  <si>
    <t>BT-FT-UN</t>
  </si>
  <si>
    <t>Buchanan Township</t>
  </si>
  <si>
    <t>Butler-Williams</t>
  </si>
  <si>
    <t>Calhoun-Jackson-EG-LK</t>
  </si>
  <si>
    <t>Cantril</t>
  </si>
  <si>
    <t>Carlton</t>
  </si>
  <si>
    <t>Carroll Ward Three &amp; S1/2 Maple River Twp</t>
  </si>
  <si>
    <t>Carroll Ward Two &amp; N1/2 Maple River Twp</t>
  </si>
  <si>
    <t>Carroll-Floyd</t>
  </si>
  <si>
    <t>Carroll/Oneida/N Otter Cr</t>
  </si>
  <si>
    <t>Castana Center Jordan</t>
  </si>
  <si>
    <t>CE/ED/Leon</t>
  </si>
  <si>
    <t>Cedar Rapids 07</t>
  </si>
  <si>
    <t>Cedar Township</t>
  </si>
  <si>
    <t>Cedar-Harrison-White Oak</t>
  </si>
  <si>
    <t>Center-Logan-TL-GA-L</t>
  </si>
  <si>
    <t>CF W1 P1</t>
  </si>
  <si>
    <t>CF W3 P1</t>
  </si>
  <si>
    <t>CF W3 P2</t>
  </si>
  <si>
    <t>CF W4 P2</t>
  </si>
  <si>
    <t>CF W4 P3</t>
  </si>
  <si>
    <t>CF W5 P3</t>
  </si>
  <si>
    <t>CGLW-Castle Grv/Lov/Wayn</t>
  </si>
  <si>
    <t>Charles City Corp/CC2</t>
  </si>
  <si>
    <t>City of Denver/Jefferson Twp</t>
  </si>
  <si>
    <t>City of Frederika-Frederika &amp; Leroy Twp</t>
  </si>
  <si>
    <t>City of Galva</t>
  </si>
  <si>
    <t>City of Janesville/Jackson Twp</t>
  </si>
  <si>
    <t>City of New Hampton Ward Four</t>
  </si>
  <si>
    <t>City of New Hampton Ward Three</t>
  </si>
  <si>
    <t>City of Plainfield/Polk Twp/Douglas Twp</t>
  </si>
  <si>
    <t>City of Readlyn/Maxfield &amp; Franklin Twp</t>
  </si>
  <si>
    <t>City of Russell-Cedar &amp; Washington Twps</t>
  </si>
  <si>
    <t>City of Sumner/Sumner Twp/Dayton Twp</t>
  </si>
  <si>
    <t>City of Tripoli/Fremont</t>
  </si>
  <si>
    <t>Clark/Geneseo</t>
  </si>
  <si>
    <t>Clay Precinct 01</t>
  </si>
  <si>
    <t>Clay-Roland</t>
  </si>
  <si>
    <t>Clear Creek/Tiffin</t>
  </si>
  <si>
    <t>Clear Lake-Grant-Union</t>
  </si>
  <si>
    <t>Clear Lake-Ward 1</t>
  </si>
  <si>
    <t>Clear Lake-Ward 2</t>
  </si>
  <si>
    <t>Clear Lake-Ward 3</t>
  </si>
  <si>
    <t>Clermont Twp</t>
  </si>
  <si>
    <t>Clinton 1-1</t>
  </si>
  <si>
    <t>Clinton 1-2</t>
  </si>
  <si>
    <t>Clinton 2-1</t>
  </si>
  <si>
    <t>Clinton 2-2</t>
  </si>
  <si>
    <t>Clinton 3-1</t>
  </si>
  <si>
    <t>Clinton 3-2</t>
  </si>
  <si>
    <t>Clinton 4-1</t>
  </si>
  <si>
    <t>Clinton 4-2</t>
  </si>
  <si>
    <t>Clive 01</t>
  </si>
  <si>
    <t>Clive 02</t>
  </si>
  <si>
    <t>Clive 03</t>
  </si>
  <si>
    <t>Clive 04</t>
  </si>
  <si>
    <t>Clive 5 Precinct</t>
  </si>
  <si>
    <t>Clive 6 Precinct</t>
  </si>
  <si>
    <t>CN-SL-Gruver</t>
  </si>
  <si>
    <t>Colfax Ward 2</t>
  </si>
  <si>
    <t>Colfax-Duncombe</t>
  </si>
  <si>
    <t>Colfax/Adel</t>
  </si>
  <si>
    <t>Collins Twp-Collins</t>
  </si>
  <si>
    <t>Columbia/Eddyville</t>
  </si>
  <si>
    <t>Columbia/Tama</t>
  </si>
  <si>
    <t>Concord/Sherman/Grant/Tipton</t>
  </si>
  <si>
    <t>Cooper Maple Mapleton</t>
  </si>
  <si>
    <t>Coralville 01</t>
  </si>
  <si>
    <t>Coralville 02</t>
  </si>
  <si>
    <t>Coralville 03</t>
  </si>
  <si>
    <t>Coralville 04</t>
  </si>
  <si>
    <t>Coralville 05</t>
  </si>
  <si>
    <t>Coralville 06</t>
  </si>
  <si>
    <t>Coralville 07</t>
  </si>
  <si>
    <t>Council Bluffs 01</t>
  </si>
  <si>
    <t>Council Bluffs 02</t>
  </si>
  <si>
    <t>Council Bluffs 03</t>
  </si>
  <si>
    <t>Council Bluffs 04</t>
  </si>
  <si>
    <t>Council Bluffs 05</t>
  </si>
  <si>
    <t>Council Bluffs 06</t>
  </si>
  <si>
    <t>Council Bluffs 07</t>
  </si>
  <si>
    <t>Council Bluffs 08</t>
  </si>
  <si>
    <t>Council Bluffs 09</t>
  </si>
  <si>
    <t>Council Bluffs 10A</t>
  </si>
  <si>
    <t>CR 1</t>
  </si>
  <si>
    <t>CR 2</t>
  </si>
  <si>
    <t>CR-IV-RV</t>
  </si>
  <si>
    <t>Crocker 01</t>
  </si>
  <si>
    <t>Crocker 02</t>
  </si>
  <si>
    <t>CTHSE Monroe Precinct 5</t>
  </si>
  <si>
    <t>Cumming/WDM</t>
  </si>
  <si>
    <t>Dahlongea Twp</t>
  </si>
  <si>
    <t>De Soto</t>
  </si>
  <si>
    <t>DE/Decatur City</t>
  </si>
  <si>
    <t>Deep Creek Goose Lake</t>
  </si>
  <si>
    <t>Deer Creek/Grove/Hartland/Northwood</t>
  </si>
  <si>
    <t>Delaware 01</t>
  </si>
  <si>
    <t>Delaware 02</t>
  </si>
  <si>
    <t>Denison Ward 2-Denison Twp</t>
  </si>
  <si>
    <t>Des Moines 01</t>
  </si>
  <si>
    <t>Des Moines 02</t>
  </si>
  <si>
    <t>Des Moines 03</t>
  </si>
  <si>
    <t>Des Moines 04</t>
  </si>
  <si>
    <t>Des Moines 05</t>
  </si>
  <si>
    <t>Des Moines 06</t>
  </si>
  <si>
    <t>Des Moines 07</t>
  </si>
  <si>
    <t>Des Moines 08</t>
  </si>
  <si>
    <t>Des Moines 09</t>
  </si>
  <si>
    <t>Des Moines 10</t>
  </si>
  <si>
    <t>Des Moines 11</t>
  </si>
  <si>
    <t>Des Moines 12</t>
  </si>
  <si>
    <t>Des Moines 13</t>
  </si>
  <si>
    <t>Des Moines 14</t>
  </si>
  <si>
    <t>Des Moines 15</t>
  </si>
  <si>
    <t>Des Moines 16</t>
  </si>
  <si>
    <t>Des Moines 17</t>
  </si>
  <si>
    <t>Des Moines 18</t>
  </si>
  <si>
    <t>Des Moines 19</t>
  </si>
  <si>
    <t>Des Moines 20</t>
  </si>
  <si>
    <t>Des Moines 21</t>
  </si>
  <si>
    <t>Des Moines 22</t>
  </si>
  <si>
    <t>Des Moines 23</t>
  </si>
  <si>
    <t>Des Moines 24</t>
  </si>
  <si>
    <t>Des Moines 25</t>
  </si>
  <si>
    <t>Des Moines 26</t>
  </si>
  <si>
    <t>Des Moines 27</t>
  </si>
  <si>
    <t>Des Moines 28</t>
  </si>
  <si>
    <t>Des Moines 29</t>
  </si>
  <si>
    <t>Des Moines 30</t>
  </si>
  <si>
    <t>Des Moines 31</t>
  </si>
  <si>
    <t>Des Moines 32</t>
  </si>
  <si>
    <t>Des Moines 33</t>
  </si>
  <si>
    <t>Des Moines 34</t>
  </si>
  <si>
    <t>Des Moines 35</t>
  </si>
  <si>
    <t>Des Moines 36</t>
  </si>
  <si>
    <t>Des Moines 37</t>
  </si>
  <si>
    <t>Des Moines 38</t>
  </si>
  <si>
    <t>Des Moines 39</t>
  </si>
  <si>
    <t>Des Moines 40</t>
  </si>
  <si>
    <t>Des Moines 41</t>
  </si>
  <si>
    <t>Des Moines 42</t>
  </si>
  <si>
    <t>Des Moines 43</t>
  </si>
  <si>
    <t>Des Moines 44</t>
  </si>
  <si>
    <t>Des Moines 45</t>
  </si>
  <si>
    <t>Des Moines 46</t>
  </si>
  <si>
    <t>Des Moines 47</t>
  </si>
  <si>
    <t>Des Moines 48</t>
  </si>
  <si>
    <t>Des Moines 49</t>
  </si>
  <si>
    <t>Des Moines 50</t>
  </si>
  <si>
    <t>Des Moines 51</t>
  </si>
  <si>
    <t>Des Moines 52</t>
  </si>
  <si>
    <t>Des Moines 53</t>
  </si>
  <si>
    <t>Des Moines 54</t>
  </si>
  <si>
    <t>Des Moines 55</t>
  </si>
  <si>
    <t>Des Moines 56</t>
  </si>
  <si>
    <t>Des Moines 57</t>
  </si>
  <si>
    <t>Des Moines 58</t>
  </si>
  <si>
    <t>Des Moines 59</t>
  </si>
  <si>
    <t>Des Moines 60</t>
  </si>
  <si>
    <t>Des Moines 61</t>
  </si>
  <si>
    <t>Des Moines 62</t>
  </si>
  <si>
    <t>Des Moines 63</t>
  </si>
  <si>
    <t>Des Moines 64</t>
  </si>
  <si>
    <t>Des Moines 65</t>
  </si>
  <si>
    <t>Des Moines 66</t>
  </si>
  <si>
    <t>Des Moines 67</t>
  </si>
  <si>
    <t>Des Moines 68</t>
  </si>
  <si>
    <t>Des Moines 69</t>
  </si>
  <si>
    <t>Des Moines 70</t>
  </si>
  <si>
    <t>Des Moines 71</t>
  </si>
  <si>
    <t>Des Moines 72</t>
  </si>
  <si>
    <t>Des Moines 73</t>
  </si>
  <si>
    <t>Des Moines 74</t>
  </si>
  <si>
    <t>Des Moines 75</t>
  </si>
  <si>
    <t>Des Moines 76</t>
  </si>
  <si>
    <t>Des Moines 77</t>
  </si>
  <si>
    <t>Des Moines 78</t>
  </si>
  <si>
    <t>Des Moines 79</t>
  </si>
  <si>
    <t>Des Moines 80</t>
  </si>
  <si>
    <t>Des Moines 81</t>
  </si>
  <si>
    <t>Des Moines 82</t>
  </si>
  <si>
    <t>Des Moines 83</t>
  </si>
  <si>
    <t>Des Moines 84</t>
  </si>
  <si>
    <t>DeWitt Twp</t>
  </si>
  <si>
    <t>DM-JC-Ringsted</t>
  </si>
  <si>
    <t>Douglas 01</t>
  </si>
  <si>
    <t>Douglas-Peterson</t>
  </si>
  <si>
    <t>Dover Twp</t>
  </si>
  <si>
    <t>Dubuque_02</t>
  </si>
  <si>
    <t>Dubuque_03</t>
  </si>
  <si>
    <t>Dubuque_07</t>
  </si>
  <si>
    <t>Dubuque_09</t>
  </si>
  <si>
    <t>Dubuque_14</t>
  </si>
  <si>
    <t>Dubuque_15</t>
  </si>
  <si>
    <t>Dubuque_20</t>
  </si>
  <si>
    <t>Dubuque_31</t>
  </si>
  <si>
    <t>Dubuque_34</t>
  </si>
  <si>
    <t>Dubuque_36</t>
  </si>
  <si>
    <t>Dubuque_38</t>
  </si>
  <si>
    <t>Dubuque_39</t>
  </si>
  <si>
    <t>Dubuque_40</t>
  </si>
  <si>
    <t>Dubuque_45</t>
  </si>
  <si>
    <t>E&amp;W Des Moines-Jefferson</t>
  </si>
  <si>
    <t>Eagle Grove #4</t>
  </si>
  <si>
    <t>East/West Lancaster</t>
  </si>
  <si>
    <t>Eden Camanche Twp</t>
  </si>
  <si>
    <t>Eden Twp</t>
  </si>
  <si>
    <t>Edna-Victoria Twp</t>
  </si>
  <si>
    <t>EG-GT-HS-SW</t>
  </si>
  <si>
    <t>Eldora/Pleasant/Provid/Union</t>
  </si>
  <si>
    <t>Elk Creek/Lynngrove</t>
  </si>
  <si>
    <t>Elk River Hampshire Andover</t>
  </si>
  <si>
    <t>Elkhart 01</t>
  </si>
  <si>
    <t>EM Ward 4/FV/FR/VN/pt. EM</t>
  </si>
  <si>
    <t>Emmet-Estherville</t>
  </si>
  <si>
    <t>Emmetsburg Ward 2</t>
  </si>
  <si>
    <t>Fairbank Inc</t>
  </si>
  <si>
    <t>Fairfield-Putnam Twp</t>
  </si>
  <si>
    <t>Fairview Grant Lake Rodney West Fork Whiting</t>
  </si>
  <si>
    <t>Falls-Plymouth Pct</t>
  </si>
  <si>
    <t>Falls-Rock Falls Pct</t>
  </si>
  <si>
    <t>Farmington</t>
  </si>
  <si>
    <t>Floyd/Lynn</t>
  </si>
  <si>
    <t>Forest City Ward 3</t>
  </si>
  <si>
    <t>Fort Dodge 09</t>
  </si>
  <si>
    <t>Four Mile 01</t>
  </si>
  <si>
    <t>Franklin 01</t>
  </si>
  <si>
    <t>Franklin Twp-Gilbert</t>
  </si>
  <si>
    <t>Fremont-Adkins</t>
  </si>
  <si>
    <t>Fremont-Lincoln</t>
  </si>
  <si>
    <t>Fruitland One</t>
  </si>
  <si>
    <t>Fruitland Two/Lake</t>
  </si>
  <si>
    <t>Fulton/Montpelier</t>
  </si>
  <si>
    <t>FV-Fairview</t>
  </si>
  <si>
    <t>Garfield-Lincoln-Madison</t>
  </si>
  <si>
    <t>Geneva/Ingham/East Mott</t>
  </si>
  <si>
    <t>GF-Greenfield</t>
  </si>
  <si>
    <t>GF-WM</t>
  </si>
  <si>
    <t>Glenwood Township</t>
  </si>
  <si>
    <t>Glenwood Ward 1</t>
  </si>
  <si>
    <t>GM-RM</t>
  </si>
  <si>
    <t>Gold</t>
  </si>
  <si>
    <t>Goshen City</t>
  </si>
  <si>
    <t>GR1-DM86 City</t>
  </si>
  <si>
    <t>Graham Township</t>
  </si>
  <si>
    <t>Granger 01</t>
  </si>
  <si>
    <t>Grant Township</t>
  </si>
  <si>
    <t>Grant-Lincoln Twp/Anita</t>
  </si>
  <si>
    <t>Grant/Osceola</t>
  </si>
  <si>
    <t>Greenfield 1 Twp</t>
  </si>
  <si>
    <t>Greenfield 1/DM85</t>
  </si>
  <si>
    <t>Greenfield 2/Lincoln 2</t>
  </si>
  <si>
    <t>Grimes 01</t>
  </si>
  <si>
    <t>Grimes 02</t>
  </si>
  <si>
    <t>Grimes 03</t>
  </si>
  <si>
    <t>Grimes-Meservey Pct</t>
  </si>
  <si>
    <t>Grimes-Thornton Pct</t>
  </si>
  <si>
    <t>GW-SN</t>
  </si>
  <si>
    <t>Hamburg/Washington</t>
  </si>
  <si>
    <t>Hamilton/Lee/Reeve</t>
  </si>
  <si>
    <t>Hampton 1</t>
  </si>
  <si>
    <t>Hampton 2</t>
  </si>
  <si>
    <t>Hampton 3</t>
  </si>
  <si>
    <t>Hampton 4</t>
  </si>
  <si>
    <t>Hardin Township</t>
  </si>
  <si>
    <t>Harlan Twp</t>
  </si>
  <si>
    <t>HB-LY-LN-SF</t>
  </si>
  <si>
    <t>Hiawatha 4</t>
  </si>
  <si>
    <t>Highland Twp</t>
  </si>
  <si>
    <t>Highland/Indian Village</t>
  </si>
  <si>
    <t>Hills</t>
  </si>
  <si>
    <t>Homer-Monroe-Jackson-Garrison</t>
  </si>
  <si>
    <t>Honey Creek/Elk</t>
  </si>
  <si>
    <t>Howard/Toledo</t>
  </si>
  <si>
    <t>Humboldt-West Vernon</t>
  </si>
  <si>
    <t>HW/BC/LG/WA/EG S</t>
  </si>
  <si>
    <t>Illyria Twp</t>
  </si>
  <si>
    <t>Independence 2nd Ward</t>
  </si>
  <si>
    <t>Independence 3rd Ward</t>
  </si>
  <si>
    <t>Independence 5th Ward</t>
  </si>
  <si>
    <t>Indian Creek Twp-Maxwell</t>
  </si>
  <si>
    <t>Indian Settlement</t>
  </si>
  <si>
    <t>Indianola 1</t>
  </si>
  <si>
    <t>Indianola 2</t>
  </si>
  <si>
    <t>Indianola 3</t>
  </si>
  <si>
    <t>Indianola 4</t>
  </si>
  <si>
    <t>Indianola 5</t>
  </si>
  <si>
    <t>Indianola 6</t>
  </si>
  <si>
    <t>Indianola 7</t>
  </si>
  <si>
    <t>Iowa City 01</t>
  </si>
  <si>
    <t>Iowa City 02</t>
  </si>
  <si>
    <t>Iowa City 03</t>
  </si>
  <si>
    <t>Iowa City 04</t>
  </si>
  <si>
    <t>Iowa City 05</t>
  </si>
  <si>
    <t>Iowa City 06</t>
  </si>
  <si>
    <t>Iowa City 07</t>
  </si>
  <si>
    <t>Iowa City 08</t>
  </si>
  <si>
    <t>Iowa City 09</t>
  </si>
  <si>
    <t>Iowa City 10/ELSW</t>
  </si>
  <si>
    <t>Iowa City 11</t>
  </si>
  <si>
    <t>Iowa City 12/East Lucas SE</t>
  </si>
  <si>
    <t>Iowa City 13</t>
  </si>
  <si>
    <t>Iowa City 14</t>
  </si>
  <si>
    <t>Iowa City 15</t>
  </si>
  <si>
    <t>Iowa City 16</t>
  </si>
  <si>
    <t>Iowa City 17</t>
  </si>
  <si>
    <t>Iowa City 18</t>
  </si>
  <si>
    <t>Iowa City 19</t>
  </si>
  <si>
    <t>Iowa City 20</t>
  </si>
  <si>
    <t>Iowa City 21</t>
  </si>
  <si>
    <t>Iowa City 22</t>
  </si>
  <si>
    <t>Iowa City 23</t>
  </si>
  <si>
    <t>Iowa City 24</t>
  </si>
  <si>
    <t>Iowa Falls #1</t>
  </si>
  <si>
    <t>Iowa Falls #2</t>
  </si>
  <si>
    <t>IV-PC</t>
  </si>
  <si>
    <t>Jackson 03</t>
  </si>
  <si>
    <t>Jackson 04</t>
  </si>
  <si>
    <t>Jefferson 01</t>
  </si>
  <si>
    <t>Jefferson East/Shueyville</t>
  </si>
  <si>
    <t>Jefferson Twp</t>
  </si>
  <si>
    <t>Johnston 01</t>
  </si>
  <si>
    <t>Johnston 02</t>
  </si>
  <si>
    <t>Johnston 03</t>
  </si>
  <si>
    <t>Johnston 04</t>
  </si>
  <si>
    <t>Johnston 05</t>
  </si>
  <si>
    <t>Johnston 06</t>
  </si>
  <si>
    <t>JW/MN/SW</t>
  </si>
  <si>
    <t>Keokuk twp</t>
  </si>
  <si>
    <t>Keosauqua</t>
  </si>
  <si>
    <t>Lafayette Twp/Warren Twp</t>
  </si>
  <si>
    <t>Lake Prairie Township</t>
  </si>
  <si>
    <t>Lake-Freeman</t>
  </si>
  <si>
    <t>Lake/Lincoln Twps Pct</t>
  </si>
  <si>
    <t>Lakeside Hayes Maple Valley</t>
  </si>
  <si>
    <t>Liberty Toronto</t>
  </si>
  <si>
    <t>Liberty Twp</t>
  </si>
  <si>
    <t>Liberty-Pleasant Valley</t>
  </si>
  <si>
    <t>Lime Creek/Mason N Twps</t>
  </si>
  <si>
    <t>Lincoln Twp</t>
  </si>
  <si>
    <t>Lincoln/Washington/Linn</t>
  </si>
  <si>
    <t>Lockridge-Round Prairie-Walnut-Coppock</t>
  </si>
  <si>
    <t>Locust Grove-Batavia</t>
  </si>
  <si>
    <t>LOVILIA Monroe Precinct 6</t>
  </si>
  <si>
    <t>Low Moor</t>
  </si>
  <si>
    <t>LV-SM</t>
  </si>
  <si>
    <t>Madison 01</t>
  </si>
  <si>
    <t>Madrid 1st Ward</t>
  </si>
  <si>
    <t>Marion 07</t>
  </si>
  <si>
    <t>Marion 08</t>
  </si>
  <si>
    <t>Marion Township</t>
  </si>
  <si>
    <t>Marshalltown 1-1</t>
  </si>
  <si>
    <t>Marshalltown 1-2</t>
  </si>
  <si>
    <t>Marshalltown 2-1</t>
  </si>
  <si>
    <t>Marshalltown 2-2</t>
  </si>
  <si>
    <t>Marshalltown 3-1</t>
  </si>
  <si>
    <t>Marshalltown 3-2</t>
  </si>
  <si>
    <t>Marshalltown 4-1</t>
  </si>
  <si>
    <t>Marshalltown 4-2</t>
  </si>
  <si>
    <t>Mason City W-2 P-1</t>
  </si>
  <si>
    <t>Mason City W-2 P-3</t>
  </si>
  <si>
    <t>Mason City W-4 P-1</t>
  </si>
  <si>
    <t>Mason S/Bath Twps</t>
  </si>
  <si>
    <t>May City Precinct 0300</t>
  </si>
  <si>
    <t>MELROSE Monroe Precinct 7</t>
  </si>
  <si>
    <t>Milton</t>
  </si>
  <si>
    <t>Mitchellville 01</t>
  </si>
  <si>
    <t>MN1-Monticello 1</t>
  </si>
  <si>
    <t>MN2-Monticello 2</t>
  </si>
  <si>
    <t>MN3-Monticello 3</t>
  </si>
  <si>
    <t>MN4-Monticello 4</t>
  </si>
  <si>
    <t>Moorhead Soldier Spring Valley Willow</t>
  </si>
  <si>
    <t>Morning Sun-Marshall</t>
  </si>
  <si>
    <t>Mount Ayr 2</t>
  </si>
  <si>
    <t>Mount Vernon North</t>
  </si>
  <si>
    <t>Mt Vernon-Pl Valley Twps</t>
  </si>
  <si>
    <t>Mt. Pleasant Ward 4</t>
  </si>
  <si>
    <t>Mt. Valley</t>
  </si>
  <si>
    <t>Murray Precinct</t>
  </si>
  <si>
    <t>Muscatine 02nd</t>
  </si>
  <si>
    <t>Muscatine 03rd</t>
  </si>
  <si>
    <t>Muscatine 04th</t>
  </si>
  <si>
    <t>Muscatine 08th</t>
  </si>
  <si>
    <t>Muscatine 09th</t>
  </si>
  <si>
    <t>Nevada 3 - Grant Twp 3</t>
  </si>
  <si>
    <t>Newell Newell Providence</t>
  </si>
  <si>
    <t>Newport Township</t>
  </si>
  <si>
    <t>Newton 4-2</t>
  </si>
  <si>
    <t>Newton Forest</t>
  </si>
  <si>
    <t>Newton/Sherman</t>
  </si>
  <si>
    <t>No. 1 Albia First Ward</t>
  </si>
  <si>
    <t>No. 2 Albia Second Ward</t>
  </si>
  <si>
    <t>No. 3 Albia Third Ward</t>
  </si>
  <si>
    <t>No. 4 Albia Fourth Ward</t>
  </si>
  <si>
    <t>Noble-Pleasant Twp/Griswold</t>
  </si>
  <si>
    <t>North Liberty 01</t>
  </si>
  <si>
    <t>North Liberty 02</t>
  </si>
  <si>
    <t>North Liberty 03/PW</t>
  </si>
  <si>
    <t>North Liberty 04</t>
  </si>
  <si>
    <t>North Liberty 05</t>
  </si>
  <si>
    <t>North Liberty 06/Madison/CCN</t>
  </si>
  <si>
    <t>Norwalk 1</t>
  </si>
  <si>
    <t>Norwalk 2/Greenfield</t>
  </si>
  <si>
    <t>Norwalk 3/Linn</t>
  </si>
  <si>
    <t>Norwalk 4 City</t>
  </si>
  <si>
    <t>Oak/Saint Marys</t>
  </si>
  <si>
    <t>Oakland/Morgan</t>
  </si>
  <si>
    <t>OC 1/Holland West</t>
  </si>
  <si>
    <t>OC 2/Holland E/NS 4-9</t>
  </si>
  <si>
    <t>Ocheyedan Precinct 0500</t>
  </si>
  <si>
    <t>Oelwein Ward 1</t>
  </si>
  <si>
    <t>Oelwein Ward 2</t>
  </si>
  <si>
    <t>Oelwein Ward 3</t>
  </si>
  <si>
    <t>Oelwein Ward 4</t>
  </si>
  <si>
    <t>Olive Grant Calamus</t>
  </si>
  <si>
    <t>Onawa Ward 1</t>
  </si>
  <si>
    <t>Onawa Ward 2-NE Franklin</t>
  </si>
  <si>
    <t>Onawa Ward 3</t>
  </si>
  <si>
    <t>Onawa Ward 4</t>
  </si>
  <si>
    <t>Oran Twp</t>
  </si>
  <si>
    <t>Orange Grand Mound</t>
  </si>
  <si>
    <t>Orono City</t>
  </si>
  <si>
    <t>Osage 01</t>
  </si>
  <si>
    <t>Osage 02</t>
  </si>
  <si>
    <t>Osage 03</t>
  </si>
  <si>
    <t>Osage 04</t>
  </si>
  <si>
    <t>Osceola 1st Ward Precinct</t>
  </si>
  <si>
    <t>Osceola 2 Precinct 0700</t>
  </si>
  <si>
    <t>Oskaloosa Ward 1</t>
  </si>
  <si>
    <t>Oskaloosa Ward 2</t>
  </si>
  <si>
    <t>Oskaloosa Ward 3-University Park</t>
  </si>
  <si>
    <t>Oskoloosa Ward 4</t>
  </si>
  <si>
    <t>Otho-Pleasant Valley</t>
  </si>
  <si>
    <t>Otter/Milo</t>
  </si>
  <si>
    <t>Ottumwa Pct 08</t>
  </si>
  <si>
    <t>OX-Oxford</t>
  </si>
  <si>
    <t>Oxford Township/Oxford</t>
  </si>
  <si>
    <t>Pacific Junction/Lyons/Plattville</t>
  </si>
  <si>
    <t>Palestine Township</t>
  </si>
  <si>
    <t>Palmyra Twp</t>
  </si>
  <si>
    <t>PCT 02 - FR/GL/DEW3/DETSUP1</t>
  </si>
  <si>
    <t>Pct 03 - PO/FK</t>
  </si>
  <si>
    <t>PCT 04 - DEW2</t>
  </si>
  <si>
    <t>PCT 05 - CN/DEW4/DETSUP3</t>
  </si>
  <si>
    <t>PCT 06 - DEW5</t>
  </si>
  <si>
    <t>Pct 06 - FV/TL/HF City</t>
  </si>
  <si>
    <t>PCT 08 - MI/BLM</t>
  </si>
  <si>
    <t>PCT 09 - BLF/BO/FR/LI/MA/OR</t>
  </si>
  <si>
    <t>PCT 1 Cass Freedom Fremont Independence</t>
  </si>
  <si>
    <t>PCT 1 George</t>
  </si>
  <si>
    <t>Pct 10 - Waukon 2</t>
  </si>
  <si>
    <t>PCT 11 - DETSUP5</t>
  </si>
  <si>
    <t>PCT 1T</t>
  </si>
  <si>
    <t>PCT 2 Blairsburg Liberty Williams</t>
  </si>
  <si>
    <t>PCT 2 Doon</t>
  </si>
  <si>
    <t>PCT 3 Clear Lake Hamilton Marion Webster</t>
  </si>
  <si>
    <t>PCT 3 Inwood</t>
  </si>
  <si>
    <t>PCT 4 Larchwood</t>
  </si>
  <si>
    <t>PCT 4 Lyon Ellsworth</t>
  </si>
  <si>
    <t>PCT 5 Lester</t>
  </si>
  <si>
    <t>PCT 5 Lincoln Rose Grove Scott</t>
  </si>
  <si>
    <t>PCT 6 Little Rock</t>
  </si>
  <si>
    <t>PCT 7 Rock Rapids</t>
  </si>
  <si>
    <t>PCT 8 Rock Rapids</t>
  </si>
  <si>
    <t>PCT 8C</t>
  </si>
  <si>
    <t>PCT DM</t>
  </si>
  <si>
    <t>Penn-Pleasant Plain</t>
  </si>
  <si>
    <t>Penn/East Lucas North</t>
  </si>
  <si>
    <t>Perry 1</t>
  </si>
  <si>
    <t>Perry 2</t>
  </si>
  <si>
    <t>Perry 3</t>
  </si>
  <si>
    <t>Perry/Buckingham/E Crystal</t>
  </si>
  <si>
    <t>Pierce and Fremont Townships, Essex</t>
  </si>
  <si>
    <t>Pike City</t>
  </si>
  <si>
    <t>Pin Oak Marsh</t>
  </si>
  <si>
    <t>Pleasant Hill 01</t>
  </si>
  <si>
    <t>Pleasant Hill 02</t>
  </si>
  <si>
    <t>Pleasant Hill 03</t>
  </si>
  <si>
    <t>Pleasant Valley Twp</t>
  </si>
  <si>
    <t>Plymouth 02/Mrhg</t>
  </si>
  <si>
    <t>Plymouth 04/Bv</t>
  </si>
  <si>
    <t>Plymouth 06/Wf</t>
  </si>
  <si>
    <t>Polk City 01</t>
  </si>
  <si>
    <t>Portland-Owen-Dougherty</t>
  </si>
  <si>
    <t>PR-WL</t>
  </si>
  <si>
    <t>Prairie-Richland</t>
  </si>
  <si>
    <t>Precinct #01 Little Sioux</t>
  </si>
  <si>
    <t>Precinct #02 Pisgah</t>
  </si>
  <si>
    <t>Precinct #03 Dunlap</t>
  </si>
  <si>
    <t>Precinct #04 Mondamin</t>
  </si>
  <si>
    <t>Precinct #05 Magnolia</t>
  </si>
  <si>
    <t>Precinct #06 Boyer/Lincoln</t>
  </si>
  <si>
    <t>Precinct #07 Woodbine</t>
  </si>
  <si>
    <t>Precinct #08 Modale</t>
  </si>
  <si>
    <t>Precinct #09 Jefferson/LaGrange</t>
  </si>
  <si>
    <t>Precinct #10 Logan</t>
  </si>
  <si>
    <t>Precinct #11 St John</t>
  </si>
  <si>
    <t>Precinct #12 Missouri Valley</t>
  </si>
  <si>
    <t>Precinct #13 Persia</t>
  </si>
  <si>
    <t>Precinct 05</t>
  </si>
  <si>
    <t>Precinct 3</t>
  </si>
  <si>
    <t>Precinct 4</t>
  </si>
  <si>
    <t>Precinct 5</t>
  </si>
  <si>
    <t>Precinct 6</t>
  </si>
  <si>
    <t>Precinct 7</t>
  </si>
  <si>
    <t>Precinct No. 05</t>
  </si>
  <si>
    <t>Precinct No. 07</t>
  </si>
  <si>
    <t>Precinct No. 09</t>
  </si>
  <si>
    <t>Precinct No. 10</t>
  </si>
  <si>
    <t>Precinct No. 13</t>
  </si>
  <si>
    <t>Precinct No. 15</t>
  </si>
  <si>
    <t>Richland/Coffins Grove</t>
  </si>
  <si>
    <t>Richland/Palmyra</t>
  </si>
  <si>
    <t>Richland/Ross/West Fork</t>
  </si>
  <si>
    <t>Richland/Salt Creek</t>
  </si>
  <si>
    <t>RLWS-Richland/Washington</t>
  </si>
  <si>
    <t>ROHA-Rome/Hale</t>
  </si>
  <si>
    <t>Runnells 01</t>
  </si>
  <si>
    <t>S. Otter Creek</t>
  </si>
  <si>
    <t>Saratoga/Howard Ctr/Chester</t>
  </si>
  <si>
    <t>Saylor 01</t>
  </si>
  <si>
    <t>Saylor 02</t>
  </si>
  <si>
    <t>Scott Twp</t>
  </si>
  <si>
    <t>Scott Twp-West Branch</t>
  </si>
  <si>
    <t>Seventy-Six/Cedar</t>
  </si>
  <si>
    <t>SGMC-Sc Grv/Madison/Clay</t>
  </si>
  <si>
    <t>Sharon Lost Nation</t>
  </si>
  <si>
    <t>Sharon Township</t>
  </si>
  <si>
    <t>Sheldahl 01</t>
  </si>
  <si>
    <t>Sherman SE Franklin Blencoe Sioux</t>
  </si>
  <si>
    <t>Sherman Township</t>
  </si>
  <si>
    <t>Silver City/Ingraham</t>
  </si>
  <si>
    <t>Sioux City 01</t>
  </si>
  <si>
    <t>Sioux City 02</t>
  </si>
  <si>
    <t>Sioux City 05</t>
  </si>
  <si>
    <t>Sioux City 06</t>
  </si>
  <si>
    <t>Sioux City 10</t>
  </si>
  <si>
    <t>Sioux City 11</t>
  </si>
  <si>
    <t>Sioux City 14</t>
  </si>
  <si>
    <t>Sioux City 20</t>
  </si>
  <si>
    <t>Sioux Rapids Marathon Linn Grove Rembrandt</t>
  </si>
  <si>
    <t>Slater/Sheldahl-Pal 2</t>
  </si>
  <si>
    <t>Smithfield Twp</t>
  </si>
  <si>
    <t>Solon</t>
  </si>
  <si>
    <t>South Lake-North Norway</t>
  </si>
  <si>
    <t>Southeast Precinct</t>
  </si>
  <si>
    <t>Spencer Ward 4</t>
  </si>
  <si>
    <t>Spring Creek</t>
  </si>
  <si>
    <t>Spring Creek/W Crystal</t>
  </si>
  <si>
    <t>Spring Rock Wheatland</t>
  </si>
  <si>
    <t>Spring Valley/Dallas</t>
  </si>
  <si>
    <t>Squaw Creek Twp</t>
  </si>
  <si>
    <t>St Clair Ute</t>
  </si>
  <si>
    <t>Stockport</t>
  </si>
  <si>
    <t>Storm Lake 01</t>
  </si>
  <si>
    <t>Storm Lake 02</t>
  </si>
  <si>
    <t>Storm Lake 03</t>
  </si>
  <si>
    <t>Storm Lake 04</t>
  </si>
  <si>
    <t>Sugar Grove/Dallas Center</t>
  </si>
  <si>
    <t>Sumner-Webster-Yell-Hardin</t>
  </si>
  <si>
    <t>Sweetland</t>
  </si>
  <si>
    <t>Toledo City</t>
  </si>
  <si>
    <t>Truesdale Washington Grant</t>
  </si>
  <si>
    <t>Union Township</t>
  </si>
  <si>
    <t>Union Twp</t>
  </si>
  <si>
    <t>Union/Udell Township</t>
  </si>
  <si>
    <t>University Heights</t>
  </si>
  <si>
    <t>Urbandale 01</t>
  </si>
  <si>
    <t>Urbandale 02</t>
  </si>
  <si>
    <t>Urbandale 03</t>
  </si>
  <si>
    <t>Urbandale 04</t>
  </si>
  <si>
    <t>Urbandale 05</t>
  </si>
  <si>
    <t>Urbandale 06</t>
  </si>
  <si>
    <t>Urbandale 07</t>
  </si>
  <si>
    <t>Urbandale 08</t>
  </si>
  <si>
    <t>Urbandale 09</t>
  </si>
  <si>
    <t>Urbandale 10</t>
  </si>
  <si>
    <t>Urbandale 11</t>
  </si>
  <si>
    <t>Urbandale 13</t>
  </si>
  <si>
    <t>Urbandale 14</t>
  </si>
  <si>
    <t>Urbandale 15</t>
  </si>
  <si>
    <t>Van Meter</t>
  </si>
  <si>
    <t>Vinton 4</t>
  </si>
  <si>
    <t>Virginia</t>
  </si>
  <si>
    <t>Walnut/Grimes/Grant</t>
  </si>
  <si>
    <t>Ward1 Pilot Grove Frankfort Ro Twp</t>
  </si>
  <si>
    <t>Ward2 Sherman Ro Twp</t>
  </si>
  <si>
    <t>Ward3 Sherman Pilot Grove Frankfort Ro Twp</t>
  </si>
  <si>
    <t>Washington 01</t>
  </si>
  <si>
    <t>Washington Janesville</t>
  </si>
  <si>
    <t>Washington Township</t>
  </si>
  <si>
    <t>Washington Ward 3</t>
  </si>
  <si>
    <t>Washington-Roselle</t>
  </si>
  <si>
    <t>Washington/Eldon</t>
  </si>
  <si>
    <t>Waterford Charlotte</t>
  </si>
  <si>
    <t>Waterford-Lone Tree</t>
  </si>
  <si>
    <t>Waukee 1</t>
  </si>
  <si>
    <t>Waukee 2</t>
  </si>
  <si>
    <t>Waukee 3</t>
  </si>
  <si>
    <t>Waukee 4</t>
  </si>
  <si>
    <t>Waukee 5</t>
  </si>
  <si>
    <t>Waukee 6</t>
  </si>
  <si>
    <t>Waverly Ward I/E Washington Twp</t>
  </si>
  <si>
    <t>Waverly Ward II/NE 1/4 Sec 36 Washington Twp</t>
  </si>
  <si>
    <t>Waverly Ward III</t>
  </si>
  <si>
    <t>Waverly Ward IV</t>
  </si>
  <si>
    <t>Waverly Ward V/W Washington Twp</t>
  </si>
  <si>
    <t>WDM Precinct 111</t>
  </si>
  <si>
    <t>WDM Precinct 112</t>
  </si>
  <si>
    <t>WDM Precinct 113</t>
  </si>
  <si>
    <t>WDM Precinct 114</t>
  </si>
  <si>
    <t>WDM Precinct 115</t>
  </si>
  <si>
    <t>WDM Precinct 116</t>
  </si>
  <si>
    <t>WDM Precinct 117</t>
  </si>
  <si>
    <t>WDM Precinct 118</t>
  </si>
  <si>
    <t>WDM Precinct 211</t>
  </si>
  <si>
    <t>WDM Precinct 212</t>
  </si>
  <si>
    <t>WDM Precinct 213</t>
  </si>
  <si>
    <t>WDM Precinct 311</t>
  </si>
  <si>
    <t>WDM Precinct 312</t>
  </si>
  <si>
    <t>WDM Precinct 313</t>
  </si>
  <si>
    <t>WDM Precinct 314</t>
  </si>
  <si>
    <t>WDM Precinct 315</t>
  </si>
  <si>
    <t>WDM Precinct 316</t>
  </si>
  <si>
    <t>WDM Precinct 317</t>
  </si>
  <si>
    <t>WDM Precinct 318</t>
  </si>
  <si>
    <t>Webster 01</t>
  </si>
  <si>
    <t>Welton Washington Welton</t>
  </si>
  <si>
    <t>West Des Moines 221</t>
  </si>
  <si>
    <t>West Des Moines 222</t>
  </si>
  <si>
    <t>West Des Moines 223</t>
  </si>
  <si>
    <t>West Des Moines 224</t>
  </si>
  <si>
    <t>West Des Moines 225</t>
  </si>
  <si>
    <t>West Des Moines 226</t>
  </si>
  <si>
    <t>West Des Moines 321</t>
  </si>
  <si>
    <t>West Des Moines 322</t>
  </si>
  <si>
    <t>West Liberty 1/Wapsie</t>
  </si>
  <si>
    <t>West Lucas Township</t>
  </si>
  <si>
    <t>West Mott Township</t>
  </si>
  <si>
    <t>West Union Ward 1</t>
  </si>
  <si>
    <t>West Union Ward 2</t>
  </si>
  <si>
    <t>West Union Ward 3</t>
  </si>
  <si>
    <t>Westfield Twp</t>
  </si>
  <si>
    <t>White</t>
  </si>
  <si>
    <t>White Breast</t>
  </si>
  <si>
    <t>White Oak Twp</t>
  </si>
  <si>
    <t>Wilton/Moscow</t>
  </si>
  <si>
    <t>Windsor Heights 01</t>
  </si>
  <si>
    <t>Windsor Heights 02</t>
  </si>
  <si>
    <t>Windsor Heights 03</t>
  </si>
  <si>
    <t>Wisner/Scott</t>
  </si>
  <si>
    <t>WL 1-1</t>
  </si>
  <si>
    <t>WL 1-3</t>
  </si>
  <si>
    <t>WL 1-4</t>
  </si>
  <si>
    <t>WL 1-5</t>
  </si>
  <si>
    <t>WL 2-2</t>
  </si>
  <si>
    <t>WL 2-3</t>
  </si>
  <si>
    <t>WL 2-4</t>
  </si>
  <si>
    <t>WL 3-1</t>
  </si>
  <si>
    <t>WL 3-4</t>
  </si>
  <si>
    <t>WL 3-6</t>
  </si>
  <si>
    <t>WL 4-1</t>
  </si>
  <si>
    <t>WL 4-2</t>
  </si>
  <si>
    <t>WL 4-5</t>
  </si>
  <si>
    <t>WL 4-6</t>
  </si>
  <si>
    <t>WL 5-1</t>
  </si>
  <si>
    <t>WL 5-4</t>
  </si>
  <si>
    <t>WY-Wyoming</t>
  </si>
  <si>
    <t>York</t>
  </si>
  <si>
    <t>Column2</t>
  </si>
  <si>
    <t>name</t>
  </si>
  <si>
    <t xml:space="preserve"> Keokuk 3</t>
  </si>
  <si>
    <t xml:space="preserve"> 2020-02-04T21:00:25.739524</t>
  </si>
  <si>
    <t xml:space="preserve"> Fort Madison 2</t>
  </si>
  <si>
    <t xml:space="preserve"> 2020-02-04T18:52:35</t>
  </si>
  <si>
    <t xml:space="preserve"> Lake View</t>
  </si>
  <si>
    <t xml:space="preserve"> Spencer Ward 1</t>
  </si>
  <si>
    <t xml:space="preserve"> Spencer Ward 2</t>
  </si>
  <si>
    <t xml:space="preserve"> Williamsburg</t>
  </si>
  <si>
    <t xml:space="preserve"> 2020-02-04T20:16:13</t>
  </si>
  <si>
    <t xml:space="preserve"> INDIAN SETTLEMENT</t>
  </si>
  <si>
    <t xml:space="preserve"> TOLEDO CITY</t>
  </si>
  <si>
    <t xml:space="preserve"> 1NW ADAIR</t>
  </si>
  <si>
    <t xml:space="preserve"> Adams 1</t>
  </si>
  <si>
    <t xml:space="preserve"> Rural Precinct 4</t>
  </si>
  <si>
    <t xml:space="preserve"> Boone 5th Ward</t>
  </si>
  <si>
    <t xml:space="preserve"> WEST BRANCH 1</t>
  </si>
  <si>
    <t xml:space="preserve"> Northwest</t>
  </si>
  <si>
    <t xml:space="preserve"> 2020-02-04T03:21:29</t>
  </si>
  <si>
    <t xml:space="preserve"> Southwest Precinct</t>
  </si>
  <si>
    <t xml:space="preserve"> LC</t>
  </si>
  <si>
    <t xml:space="preserve"> Lucas</t>
  </si>
  <si>
    <t xml:space="preserve"> Glenwood Ward 2</t>
  </si>
  <si>
    <t xml:space="preserve"> Glenwood Ward 3</t>
  </si>
  <si>
    <t xml:space="preserve"> (D21) City of Davenport</t>
  </si>
  <si>
    <t xml:space="preserve"> (D42) City of Davenport</t>
  </si>
  <si>
    <t xml:space="preserve"> (D51) City of Davenport</t>
  </si>
  <si>
    <t xml:space="preserve"> (D72) City of Davenport</t>
  </si>
  <si>
    <t xml:space="preserve"> Sioux Center Central</t>
  </si>
  <si>
    <t xml:space="preserve"> Rock Valley East</t>
  </si>
  <si>
    <t xml:space="preserve"> Sioux Center South</t>
  </si>
  <si>
    <t xml:space="preserve"> Fertile</t>
  </si>
  <si>
    <t xml:space="preserve"> 1-GR</t>
  </si>
  <si>
    <t xml:space="preserve"> 5-AP</t>
  </si>
  <si>
    <t xml:space="preserve"> 2-CL</t>
  </si>
  <si>
    <t xml:space="preserve"> CLIVE 5</t>
  </si>
  <si>
    <t xml:space="preserve"> Eldora City</t>
  </si>
  <si>
    <t xml:space="preserve"> Cresco 2</t>
  </si>
  <si>
    <t xml:space="preserve"> Vernon Springs</t>
  </si>
  <si>
    <t xml:space="preserve"> Palo Alto</t>
  </si>
  <si>
    <t xml:space="preserve"> Des Moines</t>
  </si>
  <si>
    <t xml:space="preserve"> ST CLAIR UTE</t>
  </si>
  <si>
    <t xml:space="preserve"> CASTANA CENTER JORDAN</t>
  </si>
  <si>
    <t xml:space="preserve"> ASHTON BELVIDERE KENNEBEC LINCOLN FRANKLIN TURIN</t>
  </si>
  <si>
    <t xml:space="preserve"> AL4</t>
  </si>
  <si>
    <t xml:space="preserve"> INDIANOLA 7</t>
  </si>
  <si>
    <t xml:space="preserve"> Dows</t>
  </si>
  <si>
    <t xml:space="preserve"> Ewoldt</t>
  </si>
  <si>
    <t xml:space="preserve"> Union</t>
  </si>
  <si>
    <t xml:space="preserve"> OLIVE GRANT CALAMUS</t>
  </si>
  <si>
    <t xml:space="preserve"> DEWITT 1</t>
  </si>
  <si>
    <t xml:space="preserve"> BLOOMFIELD BROOKFIELD DEL</t>
  </si>
  <si>
    <t xml:space="preserve"> Purple</t>
  </si>
  <si>
    <t xml:space="preserve"> Red</t>
  </si>
  <si>
    <t xml:space="preserve"> Brown</t>
  </si>
  <si>
    <t xml:space="preserve"> Green</t>
  </si>
  <si>
    <t xml:space="preserve"> Blue</t>
  </si>
  <si>
    <t xml:space="preserve"> Jackson 01</t>
  </si>
  <si>
    <t xml:space="preserve"> IOWA CITY 24</t>
  </si>
  <si>
    <t xml:space="preserve"> IOWA CITY 18</t>
  </si>
  <si>
    <t xml:space="preserve"> IOWA CITY 06</t>
  </si>
  <si>
    <t xml:space="preserve"> AL1</t>
  </si>
  <si>
    <t xml:space="preserve"> AL3</t>
  </si>
  <si>
    <t xml:space="preserve"> Green Twp</t>
  </si>
  <si>
    <t xml:space="preserve"> Ottumwa Pct 09</t>
  </si>
  <si>
    <t xml:space="preserve"> Center Twp</t>
  </si>
  <si>
    <t xml:space="preserve"> Fort Dodge 11</t>
  </si>
  <si>
    <t xml:space="preserve"> Fort Dodge 03</t>
  </si>
  <si>
    <t xml:space="preserve"> Fort Dodge 12</t>
  </si>
  <si>
    <t xml:space="preserve"> Brandon</t>
  </si>
  <si>
    <t xml:space="preserve"> Quasqueton</t>
  </si>
  <si>
    <t xml:space="preserve"> Fairbank</t>
  </si>
  <si>
    <t xml:space="preserve"> #1 Aurelia</t>
  </si>
  <si>
    <t xml:space="preserve"> HAMPTON 4</t>
  </si>
  <si>
    <t xml:space="preserve"> HAMPTON 3</t>
  </si>
  <si>
    <t xml:space="preserve"> Tingley</t>
  </si>
  <si>
    <t xml:space="preserve"> Mount Ayr 1</t>
  </si>
  <si>
    <t xml:space="preserve"> Woodbury 27</t>
  </si>
  <si>
    <t xml:space="preserve"> Sioux City 12</t>
  </si>
  <si>
    <t xml:space="preserve"> Woodbury 28</t>
  </si>
  <si>
    <t xml:space="preserve"> Sioux City 17</t>
  </si>
  <si>
    <t xml:space="preserve"> Woodbury 25</t>
  </si>
  <si>
    <t xml:space="preserve"> Woodbury 24</t>
  </si>
  <si>
    <t xml:space="preserve"> PCT 2</t>
  </si>
  <si>
    <t xml:space="preserve"> PCT 8</t>
  </si>
  <si>
    <t xml:space="preserve"> Stapleton</t>
  </si>
  <si>
    <t xml:space="preserve"> Washington 1 Township</t>
  </si>
  <si>
    <t xml:space="preserve"> Bradford</t>
  </si>
  <si>
    <t xml:space="preserve"> City of New Hampton Ward One</t>
  </si>
  <si>
    <t xml:space="preserve"> Precinct No. 08</t>
  </si>
  <si>
    <t xml:space="preserve"> Precinct No. 01</t>
  </si>
  <si>
    <t xml:space="preserve"> Precinct No. 14</t>
  </si>
  <si>
    <t xml:space="preserve"> Fairfield 5th Ward</t>
  </si>
  <si>
    <t xml:space="preserve"> Wilton City</t>
  </si>
  <si>
    <t xml:space="preserve"> West Liberty 2</t>
  </si>
  <si>
    <t xml:space="preserve"> BMWJ</t>
  </si>
  <si>
    <t xml:space="preserve"> CGWS</t>
  </si>
  <si>
    <t xml:space="preserve"> CF W1 P2</t>
  </si>
  <si>
    <t xml:space="preserve"> CF W5 P1</t>
  </si>
  <si>
    <t xml:space="preserve"> CF W5 P2</t>
  </si>
  <si>
    <t xml:space="preserve"> CF W4 P1</t>
  </si>
  <si>
    <t xml:space="preserve"> CF W1 P3</t>
  </si>
  <si>
    <t xml:space="preserve"> CF W2 P3</t>
  </si>
  <si>
    <t xml:space="preserve"> 7 SCOTT EAST TWP VILLISCA</t>
  </si>
  <si>
    <t xml:space="preserve"> 6 WEST GRANT SCOTT TWP COBURG STANTON</t>
  </si>
  <si>
    <t xml:space="preserve"> 5 PILOT GROVE FRANKFORT DOUGLAS WASH TWP GRANT</t>
  </si>
  <si>
    <t xml:space="preserve"> Washington Ward 2</t>
  </si>
  <si>
    <t xml:space="preserve"> Kalona</t>
  </si>
  <si>
    <t xml:space="preserve"> West Chester</t>
  </si>
  <si>
    <t xml:space="preserve"> Washington Ward 1</t>
  </si>
  <si>
    <t xml:space="preserve"> Washington Ward 4</t>
  </si>
  <si>
    <t xml:space="preserve"> STORM LAKE 01</t>
  </si>
  <si>
    <t xml:space="preserve"> Ida Grove Ward 3</t>
  </si>
  <si>
    <t xml:space="preserve"> Ida Grove Ward 1</t>
  </si>
  <si>
    <t xml:space="preserve"> City of Holstein</t>
  </si>
  <si>
    <t xml:space="preserve"> City of Arthur</t>
  </si>
  <si>
    <t xml:space="preserve"> Ida Grove Ward 2</t>
  </si>
  <si>
    <t xml:space="preserve"> City of Battle Creek &amp; Grant Township</t>
  </si>
  <si>
    <t xml:space="preserve"> Fort Madison 5</t>
  </si>
  <si>
    <t xml:space="preserve"> Keokuk 4</t>
  </si>
  <si>
    <t xml:space="preserve"> Keokuk 7</t>
  </si>
  <si>
    <t xml:space="preserve"> Fort Madison 1</t>
  </si>
  <si>
    <t xml:space="preserve"> Jefferson</t>
  </si>
  <si>
    <t xml:space="preserve"> Schaller</t>
  </si>
  <si>
    <t xml:space="preserve"> Lytton</t>
  </si>
  <si>
    <t xml:space="preserve"> Odebolt</t>
  </si>
  <si>
    <t xml:space="preserve"> Auburn</t>
  </si>
  <si>
    <t xml:space="preserve"> Nemaha</t>
  </si>
  <si>
    <t xml:space="preserve"> MS</t>
  </si>
  <si>
    <t xml:space="preserve"> Atlantic 1</t>
  </si>
  <si>
    <t xml:space="preserve"> Spencer Ward 3</t>
  </si>
  <si>
    <t xml:space="preserve"> Spencer Ward 5</t>
  </si>
  <si>
    <t xml:space="preserve"> Franklin</t>
  </si>
  <si>
    <t xml:space="preserve"> Washington</t>
  </si>
  <si>
    <t xml:space="preserve"> Grant</t>
  </si>
  <si>
    <t xml:space="preserve"> Marion township</t>
  </si>
  <si>
    <t xml:space="preserve"> Fairfax Township</t>
  </si>
  <si>
    <t xml:space="preserve"> Hiawatha 2</t>
  </si>
  <si>
    <t xml:space="preserve"> Marion 05</t>
  </si>
  <si>
    <t xml:space="preserve"> Hiawatha 1</t>
  </si>
  <si>
    <t xml:space="preserve"> Monroe 1</t>
  </si>
  <si>
    <t xml:space="preserve"> College</t>
  </si>
  <si>
    <t xml:space="preserve"> Maine</t>
  </si>
  <si>
    <t xml:space="preserve"> Hiawatha4</t>
  </si>
  <si>
    <t xml:space="preserve"> Buffalo</t>
  </si>
  <si>
    <t xml:space="preserve"> Spring Grove</t>
  </si>
  <si>
    <t xml:space="preserve"> Boulder</t>
  </si>
  <si>
    <t xml:space="preserve"> Clinton</t>
  </si>
  <si>
    <t xml:space="preserve"> PCT 2 DOON</t>
  </si>
  <si>
    <t xml:space="preserve"> PCT 6 LITTLE ROCK</t>
  </si>
  <si>
    <t xml:space="preserve"> PCT 5 LESTER</t>
  </si>
  <si>
    <t xml:space="preserve"> Clarinda Ward 2</t>
  </si>
  <si>
    <t xml:space="preserve"> Shenandoah 3</t>
  </si>
  <si>
    <t xml:space="preserve"> Pierce and Fremont Townships</t>
  </si>
  <si>
    <t xml:space="preserve"> Shenandoah 1</t>
  </si>
  <si>
    <t xml:space="preserve"> Clarinda Ward 1</t>
  </si>
  <si>
    <t xml:space="preserve"> WDM-114</t>
  </si>
  <si>
    <t xml:space="preserve"> WDM-315</t>
  </si>
  <si>
    <t xml:space="preserve"> YORK</t>
  </si>
  <si>
    <t xml:space="preserve"> CARLTON</t>
  </si>
  <si>
    <t xml:space="preserve"> S. OTTER CREEK</t>
  </si>
  <si>
    <t xml:space="preserve"> 5GF GREENFIELD</t>
  </si>
  <si>
    <t xml:space="preserve"> 2NE STUART</t>
  </si>
  <si>
    <t xml:space="preserve"> Adams 5</t>
  </si>
  <si>
    <t xml:space="preserve"> Ogden</t>
  </si>
  <si>
    <t xml:space="preserve"> Southwest</t>
  </si>
  <si>
    <t xml:space="preserve"> Northeast</t>
  </si>
  <si>
    <t xml:space="preserve"> Southeast</t>
  </si>
  <si>
    <t xml:space="preserve"> Bloomfield Ward 2</t>
  </si>
  <si>
    <t xml:space="preserve"> Estherville Ward 1</t>
  </si>
  <si>
    <t xml:space="preserve"> Northwest Precinct</t>
  </si>
  <si>
    <t xml:space="preserve"> Northeast Precinct</t>
  </si>
  <si>
    <t xml:space="preserve"> Williamson</t>
  </si>
  <si>
    <t xml:space="preserve"> Chariton Precinct 1</t>
  </si>
  <si>
    <t xml:space="preserve"> Pine Oak Marsh</t>
  </si>
  <si>
    <t xml:space="preserve"> (D83) City of Davenport</t>
  </si>
  <si>
    <t xml:space="preserve"> (D32) City of Davenport</t>
  </si>
  <si>
    <t xml:space="preserve"> (D84) City of Davenport</t>
  </si>
  <si>
    <t xml:space="preserve"> (BF) City of Buffalo</t>
  </si>
  <si>
    <t xml:space="preserve"> (MC) McCausland</t>
  </si>
  <si>
    <t xml:space="preserve"> (PV) Pleasant Valley</t>
  </si>
  <si>
    <t xml:space="preserve"> (PR) Princeton Township</t>
  </si>
  <si>
    <t xml:space="preserve"> (B52) City of Bettendorf</t>
  </si>
  <si>
    <t xml:space="preserve"> (LCT) LeClaire Township</t>
  </si>
  <si>
    <t xml:space="preserve"> (AG) Allen's Grove Township</t>
  </si>
  <si>
    <t xml:space="preserve"> (LB) Liberty Township</t>
  </si>
  <si>
    <t xml:space="preserve"> Lincoln</t>
  </si>
  <si>
    <t xml:space="preserve"> Lafayette Township</t>
  </si>
  <si>
    <t xml:space="preserve"> Richland Township</t>
  </si>
  <si>
    <t xml:space="preserve"> Milford Township</t>
  </si>
  <si>
    <t xml:space="preserve"> Nevada Township</t>
  </si>
  <si>
    <t xml:space="preserve"> Afton</t>
  </si>
  <si>
    <t xml:space="preserve"> Belle Plaine 3</t>
  </si>
  <si>
    <t xml:space="preserve"> Vinton 3</t>
  </si>
  <si>
    <t xml:space="preserve"> Walford</t>
  </si>
  <si>
    <t xml:space="preserve"> 8-NH</t>
  </si>
  <si>
    <t xml:space="preserve"> 4-AL</t>
  </si>
  <si>
    <t xml:space="preserve"> Middle Precinct</t>
  </si>
  <si>
    <t xml:space="preserve"> Woodburn Precinct</t>
  </si>
  <si>
    <t xml:space="preserve"> DESOTO</t>
  </si>
  <si>
    <t xml:space="preserve"> WEST DES MOINES 224</t>
  </si>
  <si>
    <t xml:space="preserve"> ADAMS</t>
  </si>
  <si>
    <t xml:space="preserve"> VAN METER</t>
  </si>
  <si>
    <t xml:space="preserve"> UN</t>
  </si>
  <si>
    <t xml:space="preserve"> UNION</t>
  </si>
  <si>
    <t xml:space="preserve"> North Precinct</t>
  </si>
  <si>
    <t xml:space="preserve"> Jefferson 1 Precinct</t>
  </si>
  <si>
    <t xml:space="preserve"> Jefferson 3 Precinct</t>
  </si>
  <si>
    <t xml:space="preserve"> East Precinct</t>
  </si>
  <si>
    <t xml:space="preserve"> West Precinct</t>
  </si>
  <si>
    <t xml:space="preserve"> Jefferson 2 Precinct</t>
  </si>
  <si>
    <t xml:space="preserve"> PRECINCT 6</t>
  </si>
  <si>
    <t xml:space="preserve"> PRECINCT 1</t>
  </si>
  <si>
    <t xml:space="preserve"> PRECINCT 3</t>
  </si>
  <si>
    <t xml:space="preserve"> Cresco 3</t>
  </si>
  <si>
    <t xml:space="preserve"> New Oregon</t>
  </si>
  <si>
    <t xml:space="preserve"> Colfax Ward 1</t>
  </si>
  <si>
    <t xml:space="preserve"> Fairview</t>
  </si>
  <si>
    <t xml:space="preserve"> Colfax Ward 3</t>
  </si>
  <si>
    <t xml:space="preserve"> Jackson</t>
  </si>
  <si>
    <t xml:space="preserve"> Prairie</t>
  </si>
  <si>
    <t xml:space="preserve"> Richland</t>
  </si>
  <si>
    <t xml:space="preserve"> Indiana Township</t>
  </si>
  <si>
    <t xml:space="preserve"> Liberty</t>
  </si>
  <si>
    <t xml:space="preserve"> Dallas</t>
  </si>
  <si>
    <t xml:space="preserve"> Knoxville Township</t>
  </si>
  <si>
    <t xml:space="preserve"> Knoxville 3</t>
  </si>
  <si>
    <t xml:space="preserve"> Clay</t>
  </si>
  <si>
    <t xml:space="preserve"> ONAWA Ward 4</t>
  </si>
  <si>
    <t xml:space="preserve"> ONAWA Ward 1</t>
  </si>
  <si>
    <t xml:space="preserve"> Harlan 4</t>
  </si>
  <si>
    <t xml:space="preserve"> LINCOLN TWP</t>
  </si>
  <si>
    <t xml:space="preserve"> JACKSON</t>
  </si>
  <si>
    <t xml:space="preserve"> BELMONT TWP</t>
  </si>
  <si>
    <t xml:space="preserve"> Eagle Grove #2</t>
  </si>
  <si>
    <t xml:space="preserve"> Rural Clarion</t>
  </si>
  <si>
    <t xml:space="preserve"> Belmond</t>
  </si>
  <si>
    <t xml:space="preserve"> Eagle Grove #1</t>
  </si>
  <si>
    <t xml:space="preserve"> Eagle Grove #3</t>
  </si>
  <si>
    <t xml:space="preserve"> Clarion</t>
  </si>
  <si>
    <t xml:space="preserve"> Precinct 2</t>
  </si>
  <si>
    <t xml:space="preserve"> Lincoln 1</t>
  </si>
  <si>
    <t xml:space="preserve"> Greenfield &amp; Lincoln 2</t>
  </si>
  <si>
    <t xml:space="preserve"> Reading</t>
  </si>
  <si>
    <t xml:space="preserve"> Cedar</t>
  </si>
  <si>
    <t xml:space="preserve"> Carroll Ward One</t>
  </si>
  <si>
    <t xml:space="preserve"> Carroll Ward Four</t>
  </si>
  <si>
    <t xml:space="preserve"> Eden</t>
  </si>
  <si>
    <t xml:space="preserve"> CASS</t>
  </si>
  <si>
    <t xml:space="preserve"> MENDON</t>
  </si>
  <si>
    <t xml:space="preserve"> LODOMILLO</t>
  </si>
  <si>
    <t xml:space="preserve"> LIBERTY TORONTO</t>
  </si>
  <si>
    <t xml:space="preserve"> WATERFORD CHARLOTTE</t>
  </si>
  <si>
    <t xml:space="preserve"> CAMANCHE 1</t>
  </si>
  <si>
    <t xml:space="preserve"> DEWITT 2</t>
  </si>
  <si>
    <t xml:space="preserve"> LOW MOOR</t>
  </si>
  <si>
    <t xml:space="preserve"> DEEP CREEK GOOSE LAKE</t>
  </si>
  <si>
    <t xml:space="preserve"> ORANGE GRAND MOUND</t>
  </si>
  <si>
    <t xml:space="preserve"> WELTON WASHINGTON WELTON</t>
  </si>
  <si>
    <t xml:space="preserve"> SHARON LOST NATION</t>
  </si>
  <si>
    <t xml:space="preserve"> CAMANCHE 2</t>
  </si>
  <si>
    <t xml:space="preserve"> SPRING ROCK WHEATLAND</t>
  </si>
  <si>
    <t xml:space="preserve"> CENTER TWP</t>
  </si>
  <si>
    <t xml:space="preserve"> ILLYRIA TWP</t>
  </si>
  <si>
    <t xml:space="preserve"> FAIRBANK INC</t>
  </si>
  <si>
    <t xml:space="preserve"> ORAN TWP</t>
  </si>
  <si>
    <t xml:space="preserve"> CLERMONT TWP</t>
  </si>
  <si>
    <t xml:space="preserve"> SCOTT TWP</t>
  </si>
  <si>
    <t xml:space="preserve"> EDEN TWP</t>
  </si>
  <si>
    <t xml:space="preserve"> HARLAN TWP</t>
  </si>
  <si>
    <t xml:space="preserve"> PLEASANT VALLEY TWP</t>
  </si>
  <si>
    <t xml:space="preserve"> Sidney</t>
  </si>
  <si>
    <t xml:space="preserve"> Green Riverside Scott</t>
  </si>
  <si>
    <t xml:space="preserve"> Farragut</t>
  </si>
  <si>
    <t xml:space="preserve"> Precinct 06</t>
  </si>
  <si>
    <t xml:space="preserve"> Precinct 01</t>
  </si>
  <si>
    <t xml:space="preserve"> Precinct 10</t>
  </si>
  <si>
    <t xml:space="preserve"> Precinct 03</t>
  </si>
  <si>
    <t xml:space="preserve"> Precinct 04</t>
  </si>
  <si>
    <t xml:space="preserve"> Jackson 12</t>
  </si>
  <si>
    <t xml:space="preserve"> Jackson 06</t>
  </si>
  <si>
    <t xml:space="preserve"> Jackson 16</t>
  </si>
  <si>
    <t xml:space="preserve"> Jackson 05</t>
  </si>
  <si>
    <t xml:space="preserve"> Jackson 11</t>
  </si>
  <si>
    <t xml:space="preserve"> Jackson 08</t>
  </si>
  <si>
    <t xml:space="preserve"> HILLS</t>
  </si>
  <si>
    <t xml:space="preserve"> CEDAR TOWNSHIP</t>
  </si>
  <si>
    <t xml:space="preserve"> GRAHAM TOWNSHIP</t>
  </si>
  <si>
    <t xml:space="preserve"> BIG GROVE TOWNSHIP</t>
  </si>
  <si>
    <t xml:space="preserve"> HARDIN TOWNSHIP</t>
  </si>
  <si>
    <t xml:space="preserve"> AL2</t>
  </si>
  <si>
    <t xml:space="preserve"> SPRING CREEK</t>
  </si>
  <si>
    <t xml:space="preserve"> Ashton Precinct 0100</t>
  </si>
  <si>
    <t xml:space="preserve"> Harris Precinct 0200</t>
  </si>
  <si>
    <t xml:space="preserve"> Melvin Precinct 0400</t>
  </si>
  <si>
    <t xml:space="preserve"> Keokuk Twp</t>
  </si>
  <si>
    <t xml:space="preserve"> Ottumwa Pct 01</t>
  </si>
  <si>
    <t xml:space="preserve"> Competine Twp</t>
  </si>
  <si>
    <t xml:space="preserve"> Ottumwa Pct 07</t>
  </si>
  <si>
    <t xml:space="preserve"> Ottumwa Pct 04</t>
  </si>
  <si>
    <t xml:space="preserve"> Fort Dodge 04</t>
  </si>
  <si>
    <t xml:space="preserve"> Fort Dodge 01</t>
  </si>
  <si>
    <t xml:space="preserve"> Fort Dodge 07</t>
  </si>
  <si>
    <t xml:space="preserve"> Fort Dodge 02</t>
  </si>
  <si>
    <t xml:space="preserve"> Fort Dodge 10</t>
  </si>
  <si>
    <t xml:space="preserve"> Fort Dodge 08</t>
  </si>
  <si>
    <t xml:space="preserve"> Fulton</t>
  </si>
  <si>
    <t xml:space="preserve"> Gowrie</t>
  </si>
  <si>
    <t xml:space="preserve"> Johnson</t>
  </si>
  <si>
    <t xml:space="preserve"> Jesup</t>
  </si>
  <si>
    <t xml:space="preserve"> Winthrop</t>
  </si>
  <si>
    <t xml:space="preserve"> Rowley</t>
  </si>
  <si>
    <t xml:space="preserve"> Aurora</t>
  </si>
  <si>
    <t xml:space="preserve"> #5 Cherokee Ward 1</t>
  </si>
  <si>
    <t xml:space="preserve"> #3 Quimby</t>
  </si>
  <si>
    <t xml:space="preserve"> SRK</t>
  </si>
  <si>
    <t xml:space="preserve"> Denison Ward 1</t>
  </si>
  <si>
    <t xml:space="preserve"> Delaware</t>
  </si>
  <si>
    <t xml:space="preserve"> WEST MOTT TOWNSHIP</t>
  </si>
  <si>
    <t xml:space="preserve"> HAMPTON 2</t>
  </si>
  <si>
    <t xml:space="preserve"> MARION</t>
  </si>
  <si>
    <t xml:space="preserve"> Webster City 3</t>
  </si>
  <si>
    <t xml:space="preserve"> STATE CENTER</t>
  </si>
  <si>
    <t xml:space="preserve"> TIMBER CREEK</t>
  </si>
  <si>
    <t xml:space="preserve"> GREEN CASTLE</t>
  </si>
  <si>
    <t xml:space="preserve"> TAYLOR</t>
  </si>
  <si>
    <t xml:space="preserve"> JEFFERSON</t>
  </si>
  <si>
    <t xml:space="preserve"> Mitchell 8</t>
  </si>
  <si>
    <t xml:space="preserve"> Mitchell 11</t>
  </si>
  <si>
    <t xml:space="preserve"> Mitchell 5</t>
  </si>
  <si>
    <t xml:space="preserve"> OSAGE 01 (Mitchell 5)</t>
  </si>
  <si>
    <t xml:space="preserve"> Mitchell 12</t>
  </si>
  <si>
    <t xml:space="preserve"> Mitchell 10</t>
  </si>
  <si>
    <t xml:space="preserve"> 38 Sloan</t>
  </si>
  <si>
    <t xml:space="preserve"> Sioux City 19</t>
  </si>
  <si>
    <t xml:space="preserve"> Sioux City 16</t>
  </si>
  <si>
    <t xml:space="preserve"> Sioux City 03</t>
  </si>
  <si>
    <t xml:space="preserve"> Sioux City 04</t>
  </si>
  <si>
    <t xml:space="preserve"> Sioux City 09</t>
  </si>
  <si>
    <t xml:space="preserve"> PCT 4</t>
  </si>
  <si>
    <t xml:space="preserve"> PCT 7</t>
  </si>
  <si>
    <t xml:space="preserve"> PCT 9</t>
  </si>
  <si>
    <t xml:space="preserve"> Caldwell Township</t>
  </si>
  <si>
    <t xml:space="preserve"> Walnut</t>
  </si>
  <si>
    <t xml:space="preserve"> Centerville Ward 3</t>
  </si>
  <si>
    <t xml:space="preserve"> Centerville Ward 2</t>
  </si>
  <si>
    <t xml:space="preserve"> Centerville Ward 1</t>
  </si>
  <si>
    <t xml:space="preserve"> New Hampton Rural</t>
  </si>
  <si>
    <t xml:space="preserve"> Chickasaw</t>
  </si>
  <si>
    <t xml:space="preserve"> Precinct No. 11</t>
  </si>
  <si>
    <t xml:space="preserve"> Precinct No. 02</t>
  </si>
  <si>
    <t xml:space="preserve"> Precinct No. 04</t>
  </si>
  <si>
    <t xml:space="preserve"> Precinct No. 03</t>
  </si>
  <si>
    <t xml:space="preserve"> Precinct No. 12</t>
  </si>
  <si>
    <t xml:space="preserve"> Precinct No. 06</t>
  </si>
  <si>
    <t xml:space="preserve"> Muscatine 10th</t>
  </si>
  <si>
    <t xml:space="preserve"> Muscatine 06th</t>
  </si>
  <si>
    <t xml:space="preserve"> Emmetsburg Ward 1</t>
  </si>
  <si>
    <t xml:space="preserve"> JUPS</t>
  </si>
  <si>
    <t xml:space="preserve"> DRL</t>
  </si>
  <si>
    <t xml:space="preserve"> Bonaparte</t>
  </si>
  <si>
    <t xml:space="preserve"> Eden Logan Norway</t>
  </si>
  <si>
    <t xml:space="preserve"> King Linden</t>
  </si>
  <si>
    <t xml:space="preserve"> Buffalo Grant Lincoln</t>
  </si>
  <si>
    <t xml:space="preserve"> Evansdale W1</t>
  </si>
  <si>
    <t xml:space="preserve"> Mt Vernon</t>
  </si>
  <si>
    <t xml:space="preserve"> Barclay Lester Dunkerton</t>
  </si>
  <si>
    <t xml:space="preserve"> Evansdale W2</t>
  </si>
  <si>
    <t xml:space="preserve"> Poyner P1 &amp; East Wloo</t>
  </si>
  <si>
    <t xml:space="preserve"> Bennington</t>
  </si>
  <si>
    <t xml:space="preserve"> Eagle</t>
  </si>
  <si>
    <t xml:space="preserve"> Evansdale W3</t>
  </si>
  <si>
    <t xml:space="preserve"> Poyner P2 Fox Gilbert Jesup</t>
  </si>
  <si>
    <t xml:space="preserve"> PCT PW</t>
  </si>
  <si>
    <t xml:space="preserve"> PCT MY</t>
  </si>
  <si>
    <t xml:space="preserve"> PCT UNION</t>
  </si>
  <si>
    <t xml:space="preserve"> PCT 6</t>
  </si>
  <si>
    <t xml:space="preserve"> 4 GRFLD LNCLN SHER PILOT GROVE TWP ELLIOTT</t>
  </si>
  <si>
    <t xml:space="preserve"> WARD2 SHERMAN RO TWP</t>
  </si>
  <si>
    <t xml:space="preserve"> Pocahontas #1</t>
  </si>
  <si>
    <t xml:space="preserve"> Pocahontas #2</t>
  </si>
  <si>
    <t xml:space="preserve"> NEWELL NEWELL PROVIDENCE</t>
  </si>
  <si>
    <t xml:space="preserve"> Geneseo Twp Pct</t>
  </si>
  <si>
    <t xml:space="preserve"> Oakland</t>
  </si>
  <si>
    <t xml:space="preserve"> Council Bluff 19</t>
  </si>
  <si>
    <t xml:space="preserve"> Council Bluff 05</t>
  </si>
  <si>
    <t xml:space="preserve"> McClelland</t>
  </si>
  <si>
    <t xml:space="preserve"> Lewis 2</t>
  </si>
  <si>
    <t xml:space="preserve"> Atlantic 3</t>
  </si>
  <si>
    <t xml:space="preserve"> Central</t>
  </si>
  <si>
    <t xml:space="preserve"> Central Precinct</t>
  </si>
  <si>
    <t xml:space="preserve"> WESTFIELD TWP</t>
  </si>
  <si>
    <t xml:space="preserve"> DOVER TWP</t>
  </si>
  <si>
    <t xml:space="preserve"> JEFFERSON TWP</t>
  </si>
  <si>
    <t xml:space="preserve"> South</t>
  </si>
  <si>
    <t xml:space="preserve"> Carson</t>
  </si>
  <si>
    <t xml:space="preserve"> Avoca</t>
  </si>
  <si>
    <t xml:space="preserve"> Carter Lake 1</t>
  </si>
  <si>
    <t xml:space="preserve"> Atlantic 4</t>
  </si>
  <si>
    <t xml:space="preserve"> Winterset 2</t>
  </si>
  <si>
    <t xml:space="preserve"> Council Bluff 09</t>
  </si>
  <si>
    <t xml:space="preserve"> Treynor</t>
  </si>
  <si>
    <t xml:space="preserve"> Minden</t>
  </si>
  <si>
    <t xml:space="preserve"> Council Bluff 13</t>
  </si>
  <si>
    <t xml:space="preserve"> Council Bluff 03</t>
  </si>
  <si>
    <t xml:space="preserve"> Council Bluff 15</t>
  </si>
  <si>
    <t xml:space="preserve"> Underwood</t>
  </si>
  <si>
    <t xml:space="preserve"> Council Bluff 01</t>
  </si>
  <si>
    <t xml:space="preserve"> Council Bluff 14</t>
  </si>
  <si>
    <t xml:space="preserve"> Pella 2</t>
  </si>
  <si>
    <t xml:space="preserve"> Knoxville 2</t>
  </si>
  <si>
    <t xml:space="preserve"> Winterset 1</t>
  </si>
  <si>
    <t xml:space="preserve"> Ottumwa Pct 10</t>
  </si>
  <si>
    <t xml:space="preserve"> Ottumwa Pct 03</t>
  </si>
  <si>
    <t xml:space="preserve"> Ottumwa Pct 02</t>
  </si>
  <si>
    <t xml:space="preserve"> PCT WB</t>
  </si>
  <si>
    <t xml:space="preserve"> PCT FM</t>
  </si>
  <si>
    <t xml:space="preserve"> PCT HJ</t>
  </si>
  <si>
    <t xml:space="preserve"> Garner</t>
  </si>
  <si>
    <t xml:space="preserve"> Council Bluff 17</t>
  </si>
  <si>
    <t xml:space="preserve"> Council Bluff 06</t>
  </si>
  <si>
    <t xml:space="preserve"> Council Bluff 02</t>
  </si>
  <si>
    <t xml:space="preserve"> Council Bluff 07</t>
  </si>
  <si>
    <t xml:space="preserve"> Council Bluff 18</t>
  </si>
  <si>
    <t xml:space="preserve"> Council Bluff 12</t>
  </si>
  <si>
    <t xml:space="preserve"> Neola</t>
  </si>
  <si>
    <t xml:space="preserve"> Council Bluff 10A</t>
  </si>
  <si>
    <t xml:space="preserve"> Keokuk 6</t>
  </si>
  <si>
    <t xml:space="preserve"> Montrose</t>
  </si>
  <si>
    <t xml:space="preserve"> Keokuk 1</t>
  </si>
  <si>
    <t xml:space="preserve"> Fort Madison 4</t>
  </si>
  <si>
    <t xml:space="preserve"> Keokuk 2</t>
  </si>
  <si>
    <t xml:space="preserve"> Keokuk 5</t>
  </si>
  <si>
    <t xml:space="preserve"> City of New Hampton Ward Two</t>
  </si>
  <si>
    <t xml:space="preserve"> IOWA CITY 16</t>
  </si>
  <si>
    <t xml:space="preserve"> IOWA CITY 21</t>
  </si>
  <si>
    <t xml:space="preserve"> IOWA CITY 01</t>
  </si>
  <si>
    <t xml:space="preserve"> IOWA CITY 14</t>
  </si>
  <si>
    <t xml:space="preserve"> Shenandoah 2</t>
  </si>
  <si>
    <t xml:space="preserve"> North East Precinct</t>
  </si>
  <si>
    <t xml:space="preserve"> OSKALOOSA WARD 1</t>
  </si>
  <si>
    <t xml:space="preserve"> BLACK OAK SCOTT</t>
  </si>
  <si>
    <t xml:space="preserve"> WARD1 PILOT GROVE FRANKFORT RO TWP</t>
  </si>
  <si>
    <t xml:space="preserve"> Cedar Orange</t>
  </si>
  <si>
    <t xml:space="preserve"> CF W2 P2 &amp; CF Twp</t>
  </si>
  <si>
    <t xml:space="preserve"> CF W3 P3</t>
  </si>
  <si>
    <t xml:space="preserve"> Bloomfield Ward 1</t>
  </si>
  <si>
    <t xml:space="preserve"> Pella 3</t>
  </si>
  <si>
    <t xml:space="preserve"> Knoxville 4</t>
  </si>
  <si>
    <t xml:space="preserve"> Pella 1</t>
  </si>
  <si>
    <t xml:space="preserve"> Ottumwa Pct 06</t>
  </si>
  <si>
    <t xml:space="preserve"> Ottumwa Pct 05</t>
  </si>
  <si>
    <t xml:space="preserve"> Marengo City</t>
  </si>
  <si>
    <t xml:space="preserve"> Southeast Louisa</t>
  </si>
  <si>
    <t xml:space="preserve"> Precinct 1</t>
  </si>
  <si>
    <t xml:space="preserve"> Osceola 3 Precinct 0800</t>
  </si>
  <si>
    <t xml:space="preserve"> Manchester Ward 2</t>
  </si>
  <si>
    <t xml:space="preserve"> Webster City 1</t>
  </si>
  <si>
    <t xml:space="preserve"> PCT 3 CLEAR LAKE HAMILTON MARION WEBSTER</t>
  </si>
  <si>
    <t xml:space="preserve"> Webster City 2</t>
  </si>
  <si>
    <t xml:space="preserve"> Forest City Ward 1</t>
  </si>
  <si>
    <t xml:space="preserve"> Center</t>
  </si>
  <si>
    <t xml:space="preserve"> Sac City</t>
  </si>
  <si>
    <t xml:space="preserve"> PCT 1 GEORGE</t>
  </si>
  <si>
    <t xml:space="preserve"> PCT 4 LARCHWOOD</t>
  </si>
  <si>
    <t xml:space="preserve"> Mt. Pleasant Ward 2</t>
  </si>
  <si>
    <t xml:space="preserve"> Mt. Pleasant Ward 3</t>
  </si>
  <si>
    <t xml:space="preserve"> Columbus Junction</t>
  </si>
  <si>
    <t xml:space="preserve"> West Louisa</t>
  </si>
  <si>
    <t xml:space="preserve"> May City Precint 0300</t>
  </si>
  <si>
    <t xml:space="preserve"> PCT 5 LINCOLN ROSE GROVE SCOTT</t>
  </si>
  <si>
    <t xml:space="preserve"> PCT 1 CASS FREEDOM FREMONT INDEPENDENCE</t>
  </si>
  <si>
    <t xml:space="preserve"> PCT 4 LYON ELLSWORTH</t>
  </si>
  <si>
    <t xml:space="preserve"> PCT 2 BLAIRSBURG LIBERTY WILLIAMS</t>
  </si>
  <si>
    <t xml:space="preserve"> Douds</t>
  </si>
  <si>
    <t xml:space="preserve"> STORM LAKE 02</t>
  </si>
  <si>
    <t xml:space="preserve"> STORM LAKE 04</t>
  </si>
  <si>
    <t xml:space="preserve"> SRL;LGB;RELS;MAP</t>
  </si>
  <si>
    <t xml:space="preserve"> OSKALOOSA WARD 2</t>
  </si>
  <si>
    <t xml:space="preserve"> OSKALOOSA WARD 4</t>
  </si>
  <si>
    <t xml:space="preserve"> LEGRAND</t>
  </si>
  <si>
    <t xml:space="preserve"> English II</t>
  </si>
  <si>
    <t xml:space="preserve"> PCT 3 INWOOD</t>
  </si>
  <si>
    <t xml:space="preserve"> PRECINCT 4</t>
  </si>
  <si>
    <t xml:space="preserve"> PRECINCT 2</t>
  </si>
  <si>
    <t xml:space="preserve"> SHERMAN SE FRANKLIN BLENCOE SIOUX</t>
  </si>
  <si>
    <t xml:space="preserve"> ONAWA Ward 3</t>
  </si>
  <si>
    <t xml:space="preserve"> MOORHEAD SOLDIER SOLDIER CITY SPRING VALLEY WILLOW</t>
  </si>
  <si>
    <t xml:space="preserve"> Harlan 3</t>
  </si>
  <si>
    <t xml:space="preserve"> Precinct 09</t>
  </si>
  <si>
    <t xml:space="preserve"> Precinct 08</t>
  </si>
  <si>
    <t xml:space="preserve"> Precinct 02</t>
  </si>
  <si>
    <t xml:space="preserve"> Precinct 07</t>
  </si>
  <si>
    <t xml:space="preserve"> Osceola 1 Precinct 0600</t>
  </si>
  <si>
    <t xml:space="preserve"> (BU) Buffalo Township</t>
  </si>
  <si>
    <t xml:space="preserve"> (D44) City of Davenport</t>
  </si>
  <si>
    <t xml:space="preserve"> (D74) City of Davenport</t>
  </si>
  <si>
    <t xml:space="preserve"> (D71) City of Davenport</t>
  </si>
  <si>
    <t xml:space="preserve"> (D54) City of Davenport</t>
  </si>
  <si>
    <t xml:space="preserve"> (D62) City of Davenport</t>
  </si>
  <si>
    <t xml:space="preserve"> (EL1) City of Eldridge</t>
  </si>
  <si>
    <t xml:space="preserve"> (LC2) City of LeClaire</t>
  </si>
  <si>
    <t xml:space="preserve"> (EL2) City of Eldridge</t>
  </si>
  <si>
    <t xml:space="preserve"> (LC1) City of LeClaire</t>
  </si>
  <si>
    <t xml:space="preserve"> (PKV) Park View</t>
  </si>
  <si>
    <t xml:space="preserve"> (B32) City of Bettendorf</t>
  </si>
  <si>
    <t xml:space="preserve"> (RV) City of Riverdale</t>
  </si>
  <si>
    <t xml:space="preserve"> (B21) City of Bettendorf</t>
  </si>
  <si>
    <t xml:space="preserve"> (D64) City of Davenport</t>
  </si>
  <si>
    <t xml:space="preserve"> (D82) City of Davenport</t>
  </si>
  <si>
    <t xml:space="preserve"> (B41) City of Bettendorf</t>
  </si>
  <si>
    <t xml:space="preserve"> (D73) City of Davenport</t>
  </si>
  <si>
    <t xml:space="preserve"> (D13) City of Davenport</t>
  </si>
  <si>
    <t xml:space="preserve"> (D61) City of Davenport</t>
  </si>
  <si>
    <t xml:space="preserve"> (B11) City of Bettendorf</t>
  </si>
  <si>
    <t xml:space="preserve"> (D22) City of Davenport</t>
  </si>
  <si>
    <t xml:space="preserve"> Sioux City 08</t>
  </si>
  <si>
    <t xml:space="preserve"> Sioux City 21</t>
  </si>
  <si>
    <t xml:space="preserve"> Sioux City 18</t>
  </si>
  <si>
    <t xml:space="preserve"> Woodbury 26</t>
  </si>
  <si>
    <t xml:space="preserve"> Sioux City 07</t>
  </si>
  <si>
    <t xml:space="preserve"> Sioux City 13</t>
  </si>
  <si>
    <t xml:space="preserve"> Woodbury 22</t>
  </si>
  <si>
    <t xml:space="preserve"> Sioux City 23</t>
  </si>
  <si>
    <t xml:space="preserve"> Sioux City 15</t>
  </si>
  <si>
    <t xml:space="preserve"> 30 Sergeant Bluff West</t>
  </si>
  <si>
    <t xml:space="preserve"> 3-DU</t>
  </si>
  <si>
    <t xml:space="preserve"> 6-SR</t>
  </si>
  <si>
    <t xml:space="preserve"> 7-PB</t>
  </si>
  <si>
    <t xml:space="preserve"> INDIANOLA 3</t>
  </si>
  <si>
    <t xml:space="preserve"> ALLEN 3</t>
  </si>
  <si>
    <t xml:space="preserve"> WHITE OAK TWP</t>
  </si>
  <si>
    <t xml:space="preserve"> GREENFIELD 1 TWP</t>
  </si>
  <si>
    <t xml:space="preserve"> WDM-316</t>
  </si>
  <si>
    <t xml:space="preserve"> Manchester Ward 3</t>
  </si>
  <si>
    <t xml:space="preserve"> Mitchell 7</t>
  </si>
  <si>
    <t xml:space="preserve"> Adams 4</t>
  </si>
  <si>
    <t xml:space="preserve"> TIPTON 3</t>
  </si>
  <si>
    <t xml:space="preserve"> TIPTON 2</t>
  </si>
  <si>
    <t xml:space="preserve"> Black</t>
  </si>
  <si>
    <t xml:space="preserve"> Jackson 13</t>
  </si>
  <si>
    <t xml:space="preserve"> Jackson 07</t>
  </si>
  <si>
    <t xml:space="preserve"> Jackson 14</t>
  </si>
  <si>
    <t xml:space="preserve"> Jackson 02</t>
  </si>
  <si>
    <t xml:space="preserve"> Jackson 15</t>
  </si>
  <si>
    <t xml:space="preserve"> Jackson 09</t>
  </si>
  <si>
    <t xml:space="preserve"> CORALVILLE 03</t>
  </si>
  <si>
    <t xml:space="preserve"> WEST LUCAS TOWNSHIP</t>
  </si>
  <si>
    <t xml:space="preserve"> UNIVERSITY HEIGHTS</t>
  </si>
  <si>
    <t xml:space="preserve"> UNION TOWNSHIP</t>
  </si>
  <si>
    <t xml:space="preserve"> Bertram</t>
  </si>
  <si>
    <t xml:space="preserve"> Cedar Rapids 16</t>
  </si>
  <si>
    <t xml:space="preserve"> Cedar Rapids 17</t>
  </si>
  <si>
    <t xml:space="preserve"> Cedar Rapids 33</t>
  </si>
  <si>
    <t xml:space="preserve"> Cedar Rapids 19</t>
  </si>
  <si>
    <t xml:space="preserve"> Cedar Rapids 26</t>
  </si>
  <si>
    <t xml:space="preserve"> Mount Vernon South</t>
  </si>
  <si>
    <t xml:space="preserve"> Cedar Rapids 36</t>
  </si>
  <si>
    <t xml:space="preserve"> Cedar Rapids 27</t>
  </si>
  <si>
    <t xml:space="preserve"> Cedar Rapids 03</t>
  </si>
  <si>
    <t xml:space="preserve"> Cedar Rapids 05</t>
  </si>
  <si>
    <t xml:space="preserve"> Cedar Rapids 37</t>
  </si>
  <si>
    <t xml:space="preserve"> Cedar Rapids 39</t>
  </si>
  <si>
    <t xml:space="preserve"> Cedar Rapids 13</t>
  </si>
  <si>
    <t xml:space="preserve"> Cedar Rapids 22</t>
  </si>
  <si>
    <t xml:space="preserve"> Cedar Rapids 14</t>
  </si>
  <si>
    <t xml:space="preserve"> Robins</t>
  </si>
  <si>
    <t xml:space="preserve"> Marion 01</t>
  </si>
  <si>
    <t xml:space="preserve"> Estherville Ward 2</t>
  </si>
  <si>
    <t xml:space="preserve"> Estherville Ward 4</t>
  </si>
  <si>
    <t xml:space="preserve"> Estherville Ward 5</t>
  </si>
  <si>
    <t xml:space="preserve"> Estherville Ward 3</t>
  </si>
  <si>
    <t xml:space="preserve"> Adams</t>
  </si>
  <si>
    <t xml:space="preserve"> WAUKEE 4</t>
  </si>
  <si>
    <t xml:space="preserve"> WAUKEE 2</t>
  </si>
  <si>
    <t xml:space="preserve"> ADEL 2</t>
  </si>
  <si>
    <t xml:space="preserve"> WEST DES MOINES 221</t>
  </si>
  <si>
    <t xml:space="preserve"> PERRY 1</t>
  </si>
  <si>
    <t xml:space="preserve"> WEST DES MOINES 222</t>
  </si>
  <si>
    <t xml:space="preserve"> WEST DES MOINES 226</t>
  </si>
  <si>
    <t xml:space="preserve"> WAUKEE 1</t>
  </si>
  <si>
    <t xml:space="preserve"> CLIVE 6</t>
  </si>
  <si>
    <t xml:space="preserve"> WEST DES MOINES 223</t>
  </si>
  <si>
    <t xml:space="preserve"> URBANDALE 14</t>
  </si>
  <si>
    <t xml:space="preserve"> ADEL 1</t>
  </si>
  <si>
    <t xml:space="preserve"> WAUKEE 6</t>
  </si>
  <si>
    <t xml:space="preserve"> PERRY 2</t>
  </si>
  <si>
    <t xml:space="preserve"> WEST DES MOINES 321</t>
  </si>
  <si>
    <t xml:space="preserve"> URBANDALE 15</t>
  </si>
  <si>
    <t xml:space="preserve"> Rural Precinct 6</t>
  </si>
  <si>
    <t xml:space="preserve"> Rural Precinct 1</t>
  </si>
  <si>
    <t xml:space="preserve"> Rural Precinct 5</t>
  </si>
  <si>
    <t xml:space="preserve"> Rural Precinct 3</t>
  </si>
  <si>
    <t xml:space="preserve"> Rural Precinct 2</t>
  </si>
  <si>
    <t xml:space="preserve"> Evansdale W4</t>
  </si>
  <si>
    <t xml:space="preserve"> CF W2 P1</t>
  </si>
  <si>
    <t xml:space="preserve"> Elk Run Heights &amp; Raymond</t>
  </si>
  <si>
    <t xml:space="preserve"> NORTH LIBERTY 02</t>
  </si>
  <si>
    <t xml:space="preserve"> CORALVILLE 06</t>
  </si>
  <si>
    <t xml:space="preserve"> IOWA CITY 15</t>
  </si>
  <si>
    <t xml:space="preserve"> NORTH LIBERTY 03 (PW)</t>
  </si>
  <si>
    <t xml:space="preserve"> CORALVILLE 05</t>
  </si>
  <si>
    <t xml:space="preserve"> IOWA CITY 07</t>
  </si>
  <si>
    <t xml:space="preserve"> IOWA CITY 11</t>
  </si>
  <si>
    <t xml:space="preserve"> NORTH LIBERTY 04</t>
  </si>
  <si>
    <t xml:space="preserve"> CORALVILLE 02</t>
  </si>
  <si>
    <t xml:space="preserve"> NEWPORT TOWNSHIP</t>
  </si>
  <si>
    <t xml:space="preserve"> CORALVILLE 04</t>
  </si>
  <si>
    <t xml:space="preserve"> NORTH LIBERTY 01</t>
  </si>
  <si>
    <t xml:space="preserve"> NORTH LIBERTY 05</t>
  </si>
  <si>
    <t xml:space="preserve"> Huxley</t>
  </si>
  <si>
    <t xml:space="preserve"> WDM-314</t>
  </si>
  <si>
    <t xml:space="preserve"> WDM-311</t>
  </si>
  <si>
    <t xml:space="preserve"> WDM-117</t>
  </si>
  <si>
    <t xml:space="preserve"> Creston 5</t>
  </si>
  <si>
    <t xml:space="preserve"> Creston 3</t>
  </si>
  <si>
    <t xml:space="preserve"> Creston 1</t>
  </si>
  <si>
    <t xml:space="preserve"> Belle Plaine 1</t>
  </si>
  <si>
    <t xml:space="preserve"> Vinton 1</t>
  </si>
  <si>
    <t xml:space="preserve"> FAIRVIEW GRANT LAKE RODNEY WEST FORK WHITING</t>
  </si>
  <si>
    <t xml:space="preserve"> Harlan 1</t>
  </si>
  <si>
    <t xml:space="preserve"> Harlan 2</t>
  </si>
  <si>
    <t xml:space="preserve"> Manchester Ward 1</t>
  </si>
  <si>
    <t xml:space="preserve"> Mitchell 6</t>
  </si>
  <si>
    <t xml:space="preserve"> OSAGE 04 (Mitchell 8)</t>
  </si>
  <si>
    <t xml:space="preserve"> Forest City Ward 4</t>
  </si>
  <si>
    <t xml:space="preserve"> Forest City Ward 2</t>
  </si>
  <si>
    <t xml:space="preserve"> Sherman</t>
  </si>
  <si>
    <t xml:space="preserve"> Fort Dodge 06</t>
  </si>
  <si>
    <t xml:space="preserve"> Newark</t>
  </si>
  <si>
    <t xml:space="preserve"> Elkhorn</t>
  </si>
  <si>
    <t xml:space="preserve"> Nevada 4</t>
  </si>
  <si>
    <t xml:space="preserve"> Story City</t>
  </si>
  <si>
    <t xml:space="preserve"> Nevada 2</t>
  </si>
  <si>
    <t xml:space="preserve"> Nevada 1</t>
  </si>
  <si>
    <t xml:space="preserve"> Lorimor</t>
  </si>
  <si>
    <t xml:space="preserve"> Belle Plaine 2</t>
  </si>
  <si>
    <t xml:space="preserve"> Vinton 2</t>
  </si>
  <si>
    <t xml:space="preserve"> Riverton</t>
  </si>
  <si>
    <t xml:space="preserve"> Colony</t>
  </si>
  <si>
    <t xml:space="preserve"> OSAGE 02 (Mitchell 6)</t>
  </si>
  <si>
    <t xml:space="preserve"> WDM-115</t>
  </si>
  <si>
    <t xml:space="preserve"> WDM-313</t>
  </si>
  <si>
    <t xml:space="preserve"> WDM-112</t>
  </si>
  <si>
    <t xml:space="preserve"> WDM-116</t>
  </si>
  <si>
    <t xml:space="preserve"> WDM-211</t>
  </si>
  <si>
    <t xml:space="preserve"> IOWA CITY 02</t>
  </si>
  <si>
    <t xml:space="preserve"> IOWA CITY 08</t>
  </si>
  <si>
    <t xml:space="preserve"> IOWA CITY 09</t>
  </si>
  <si>
    <t xml:space="preserve"> CORALVILLE 01</t>
  </si>
  <si>
    <t xml:space="preserve"> IOWA CITY 13</t>
  </si>
  <si>
    <t xml:space="preserve"> IOWA CITY 22</t>
  </si>
  <si>
    <t xml:space="preserve"> IOWA CITY 05</t>
  </si>
  <si>
    <t xml:space="preserve"> IOWA CITY 20</t>
  </si>
  <si>
    <t xml:space="preserve"> IOWA CITY 19</t>
  </si>
  <si>
    <t xml:space="preserve"> IOWA CITY 03</t>
  </si>
  <si>
    <t xml:space="preserve"> IOWA CITY 04</t>
  </si>
  <si>
    <t xml:space="preserve"> CORALVILLE 07</t>
  </si>
  <si>
    <t xml:space="preserve"> WAVERLY WARD III</t>
  </si>
  <si>
    <t xml:space="preserve"> WAVERLY WARD IV</t>
  </si>
  <si>
    <t xml:space="preserve"> Marion 06</t>
  </si>
  <si>
    <t xml:space="preserve"> Marion 11</t>
  </si>
  <si>
    <t xml:space="preserve"> Cedar Rapids 02</t>
  </si>
  <si>
    <t xml:space="preserve"> Cedar Rapids 41</t>
  </si>
  <si>
    <t xml:space="preserve"> Cedar Rapids 18</t>
  </si>
  <si>
    <t xml:space="preserve"> Cedar Rapids 43</t>
  </si>
  <si>
    <t xml:space="preserve"> Cedar Rapids 04</t>
  </si>
  <si>
    <t xml:space="preserve"> Marion 10</t>
  </si>
  <si>
    <t xml:space="preserve"> Mount Vernon north</t>
  </si>
  <si>
    <t xml:space="preserve"> Cedar Rapids 11</t>
  </si>
  <si>
    <t xml:space="preserve"> Cedar Rapids 20</t>
  </si>
  <si>
    <t xml:space="preserve"> Cedar Rapids 44</t>
  </si>
  <si>
    <t xml:space="preserve"> Fairfax City</t>
  </si>
  <si>
    <t xml:space="preserve"> Cedar Rapids 29</t>
  </si>
  <si>
    <t xml:space="preserve"> Linn</t>
  </si>
  <si>
    <t xml:space="preserve"> Cedar Rapids 08</t>
  </si>
  <si>
    <t xml:space="preserve"> Marion 14</t>
  </si>
  <si>
    <t xml:space="preserve"> Cedar Rapids 42</t>
  </si>
  <si>
    <t xml:space="preserve"> Cedar Rapids 40</t>
  </si>
  <si>
    <t xml:space="preserve"> Cedar Rapids 15</t>
  </si>
  <si>
    <t xml:space="preserve"> Cedar Rapids 06</t>
  </si>
  <si>
    <t xml:space="preserve"> Cedar Rapids 01</t>
  </si>
  <si>
    <t xml:space="preserve"> Marion 03</t>
  </si>
  <si>
    <t xml:space="preserve"> Cedar Rapids 09</t>
  </si>
  <si>
    <t xml:space="preserve"> Fayette</t>
  </si>
  <si>
    <t xml:space="preserve"> Cedar Rapids 35</t>
  </si>
  <si>
    <t xml:space="preserve"> Marion 09</t>
  </si>
  <si>
    <t xml:space="preserve"> Cedar Rapids 32</t>
  </si>
  <si>
    <t xml:space="preserve"> Marion 13</t>
  </si>
  <si>
    <t xml:space="preserve"> Cedar Rapids 34</t>
  </si>
  <si>
    <t xml:space="preserve"> Cedar Rapids 38</t>
  </si>
  <si>
    <t xml:space="preserve"> Marion 02</t>
  </si>
  <si>
    <t xml:space="preserve"> Marion 04</t>
  </si>
  <si>
    <t xml:space="preserve"> Cedar Rapids 10</t>
  </si>
  <si>
    <t xml:space="preserve"> Putnam</t>
  </si>
  <si>
    <t xml:space="preserve"> Mt. Pleasant Ward 1</t>
  </si>
  <si>
    <t xml:space="preserve"> INDIANOLA 6</t>
  </si>
  <si>
    <t xml:space="preserve"> INDIANOLA 4</t>
  </si>
  <si>
    <t xml:space="preserve"> INDIANOLA 2</t>
  </si>
  <si>
    <t xml:space="preserve"> NORWALK 4 CITY</t>
  </si>
  <si>
    <t xml:space="preserve"> INDIANOLA 5</t>
  </si>
  <si>
    <t xml:space="preserve"> ALLEN 2</t>
  </si>
  <si>
    <t xml:space="preserve"> INDIANOLA 1</t>
  </si>
  <si>
    <t xml:space="preserve"> Rockwell City</t>
  </si>
  <si>
    <t xml:space="preserve"> Fort Dodge 05</t>
  </si>
  <si>
    <t xml:space="preserve"> Muscatine 07th</t>
  </si>
  <si>
    <t xml:space="preserve"> Bloomington</t>
  </si>
  <si>
    <t xml:space="preserve"> Muscatine 05th</t>
  </si>
  <si>
    <t>Sources: Iowa Democratic Party, Iowa Secretary of State</t>
  </si>
  <si>
    <t>tab</t>
  </si>
  <si>
    <t>description</t>
  </si>
  <si>
    <t>source</t>
  </si>
  <si>
    <t>Iowa Democratic Party</t>
  </si>
  <si>
    <t>pct_results</t>
  </si>
  <si>
    <t>2020 Iowa Democratic Caucus results by precinct, joined</t>
  </si>
  <si>
    <t>2020 Iowa Democratic Caucus results by precinct, raw</t>
  </si>
  <si>
    <t>pct_raw</t>
  </si>
  <si>
    <t>counties_results</t>
  </si>
  <si>
    <t>2020 Iowa Democratic Caucus results by county</t>
  </si>
  <si>
    <t xml:space="preserve"> </t>
  </si>
  <si>
    <t>Iowa Democratic Party, Iowa Secretary of State</t>
  </si>
  <si>
    <t>WINNER</t>
  </si>
  <si>
    <t>BIDEN</t>
  </si>
  <si>
    <t>BLOOMBERG</t>
  </si>
  <si>
    <t>BUTTIGIEG</t>
  </si>
  <si>
    <t>GABBARD</t>
  </si>
  <si>
    <t>KLOBUCHAR</t>
  </si>
  <si>
    <t>OTHER</t>
  </si>
  <si>
    <t>PATRICK</t>
  </si>
  <si>
    <t>SANDERS</t>
  </si>
  <si>
    <t>STEYER</t>
  </si>
  <si>
    <t>UNCOMMITTED</t>
  </si>
  <si>
    <t>WARREN</t>
  </si>
  <si>
    <t>YANG</t>
  </si>
  <si>
    <t xml:space="preserve"> FM5</t>
  </si>
  <si>
    <t xml:space="preserve"> KE2</t>
  </si>
  <si>
    <t xml:space="preserve"> Early</t>
  </si>
  <si>
    <t xml:space="preserve"> 2020-02-06T01:00:19.232032</t>
  </si>
  <si>
    <t xml:space="preserve"> SP5</t>
  </si>
  <si>
    <t xml:space="preserve"> LNCL</t>
  </si>
  <si>
    <t xml:space="preserve"> DGPE</t>
  </si>
  <si>
    <t xml:space="preserve"> 2020-02-05T21:52:28.118339</t>
  </si>
  <si>
    <t xml:space="preserve"> SP4</t>
  </si>
  <si>
    <t xml:space="preserve"> Spencer Ward 4</t>
  </si>
  <si>
    <t xml:space="preserve"> 2020-02-05T19:05:42.571508</t>
  </si>
  <si>
    <t xml:space="preserve"> SP1</t>
  </si>
  <si>
    <t xml:space="preserve"> SP2</t>
  </si>
  <si>
    <t xml:space="preserve"> SP3</t>
  </si>
  <si>
    <t xml:space="preserve"> LX</t>
  </si>
  <si>
    <t xml:space="preserve"> IS</t>
  </si>
  <si>
    <t xml:space="preserve"> TLCITY</t>
  </si>
  <si>
    <t xml:space="preserve"> 2020-02-07T01:28:26.536674</t>
  </si>
  <si>
    <t xml:space="preserve"> CT</t>
  </si>
  <si>
    <t xml:space="preserve"> SOC</t>
  </si>
  <si>
    <t xml:space="preserve"> 01NW</t>
  </si>
  <si>
    <t xml:space="preserve"> 03SW</t>
  </si>
  <si>
    <t xml:space="preserve"> 3SW FONTANELLE</t>
  </si>
  <si>
    <t xml:space="preserve"> 05GF</t>
  </si>
  <si>
    <t xml:space="preserve"> 02NE</t>
  </si>
  <si>
    <t xml:space="preserve"> 04SE</t>
  </si>
  <si>
    <t xml:space="preserve"> 4SE ORIENT</t>
  </si>
  <si>
    <t xml:space="preserve"> AD5</t>
  </si>
  <si>
    <t xml:space="preserve"> AD2</t>
  </si>
  <si>
    <t xml:space="preserve"> Adams 2</t>
  </si>
  <si>
    <t xml:space="preserve"> OG</t>
  </si>
  <si>
    <t xml:space="preserve"> MD3</t>
  </si>
  <si>
    <t xml:space="preserve"> RP4</t>
  </si>
  <si>
    <t xml:space="preserve"> RP2</t>
  </si>
  <si>
    <t xml:space="preserve"> BN3</t>
  </si>
  <si>
    <t xml:space="preserve"> BN4</t>
  </si>
  <si>
    <t xml:space="preserve"> RP6</t>
  </si>
  <si>
    <t xml:space="preserve"> MD2</t>
  </si>
  <si>
    <t xml:space="preserve"> BN5</t>
  </si>
  <si>
    <t xml:space="preserve"> MD1</t>
  </si>
  <si>
    <t xml:space="preserve"> RP1</t>
  </si>
  <si>
    <t xml:space="preserve"> BN1</t>
  </si>
  <si>
    <t xml:space="preserve"> BN2</t>
  </si>
  <si>
    <t xml:space="preserve"> WB1</t>
  </si>
  <si>
    <t xml:space="preserve"> CN</t>
  </si>
  <si>
    <t xml:space="preserve"> FLCENI</t>
  </si>
  <si>
    <t xml:space="preserve"> SE</t>
  </si>
  <si>
    <t xml:space="preserve"> Southeast Precinct</t>
  </si>
  <si>
    <t xml:space="preserve"> C1</t>
  </si>
  <si>
    <t xml:space="preserve"> RS</t>
  </si>
  <si>
    <t xml:space="preserve"> C2</t>
  </si>
  <si>
    <t xml:space="preserve"> Chariton Precinct 2</t>
  </si>
  <si>
    <t xml:space="preserve"> 2020-02-06T03:41:27.244950</t>
  </si>
  <si>
    <t xml:space="preserve"> POM</t>
  </si>
  <si>
    <t xml:space="preserve"> PJ</t>
  </si>
  <si>
    <t xml:space="preserve"> GWR</t>
  </si>
  <si>
    <t xml:space="preserve"> Glenwood Township</t>
  </si>
  <si>
    <t xml:space="preserve"> OK</t>
  </si>
  <si>
    <t xml:space="preserve"> GW1</t>
  </si>
  <si>
    <t xml:space="preserve"> Glenwood Ward 1</t>
  </si>
  <si>
    <t xml:space="preserve"> GW3</t>
  </si>
  <si>
    <t xml:space="preserve"> GW2</t>
  </si>
  <si>
    <t xml:space="preserve"> D52</t>
  </si>
  <si>
    <t xml:space="preserve"> (D52) City of Davenport</t>
  </si>
  <si>
    <t xml:space="preserve"> D51</t>
  </si>
  <si>
    <t xml:space="preserve"> B52</t>
  </si>
  <si>
    <t xml:space="preserve"> D41</t>
  </si>
  <si>
    <t xml:space="preserve"> (D41) City of Davenport</t>
  </si>
  <si>
    <t xml:space="preserve"> SCN</t>
  </si>
  <si>
    <t xml:space="preserve"> GT</t>
  </si>
  <si>
    <t xml:space="preserve"> SCS</t>
  </si>
  <si>
    <t xml:space="preserve"> AT</t>
  </si>
  <si>
    <t xml:space="preserve"> OC1</t>
  </si>
  <si>
    <t xml:space="preserve"> HW</t>
  </si>
  <si>
    <t xml:space="preserve"> RVW</t>
  </si>
  <si>
    <t xml:space="preserve"> AR</t>
  </si>
  <si>
    <t xml:space="preserve"> Arispe</t>
  </si>
  <si>
    <t xml:space="preserve"> BR</t>
  </si>
  <si>
    <t xml:space="preserve"> FR</t>
  </si>
  <si>
    <t xml:space="preserve"> BP2</t>
  </si>
  <si>
    <t xml:space="preserve"> BP1</t>
  </si>
  <si>
    <t xml:space="preserve"> WL3</t>
  </si>
  <si>
    <t xml:space="preserve"> SU</t>
  </si>
  <si>
    <t xml:space="preserve"> TR</t>
  </si>
  <si>
    <t xml:space="preserve"> WL4</t>
  </si>
  <si>
    <t xml:space="preserve"> WL1</t>
  </si>
  <si>
    <t xml:space="preserve"> WL2</t>
  </si>
  <si>
    <t xml:space="preserve"> WB</t>
  </si>
  <si>
    <t xml:space="preserve"> MDL</t>
  </si>
  <si>
    <t xml:space="preserve"> WM225</t>
  </si>
  <si>
    <t xml:space="preserve"> WEST DES MOINES 225</t>
  </si>
  <si>
    <t xml:space="preserve"> WM221</t>
  </si>
  <si>
    <t xml:space="preserve"> ET</t>
  </si>
  <si>
    <t xml:space="preserve"> ELC</t>
  </si>
  <si>
    <t xml:space="preserve"> IF2</t>
  </si>
  <si>
    <t xml:space="preserve"> Iowa Falls #2</t>
  </si>
  <si>
    <t xml:space="preserve"> AL</t>
  </si>
  <si>
    <t xml:space="preserve"> CC</t>
  </si>
  <si>
    <t xml:space="preserve"> IF1</t>
  </si>
  <si>
    <t xml:space="preserve"> Iowa Falls #1</t>
  </si>
  <si>
    <t xml:space="preserve"> CR2</t>
  </si>
  <si>
    <t xml:space="preserve"> AF</t>
  </si>
  <si>
    <t xml:space="preserve"> RJO</t>
  </si>
  <si>
    <t xml:space="preserve"> CR3</t>
  </si>
  <si>
    <t xml:space="preserve"> NT2-2</t>
  </si>
  <si>
    <t xml:space="preserve"> NT3-2</t>
  </si>
  <si>
    <t xml:space="preserve"> IMM</t>
  </si>
  <si>
    <t xml:space="preserve"> CF-2</t>
  </si>
  <si>
    <t xml:space="preserve"> Colfax Ward 2</t>
  </si>
  <si>
    <t xml:space="preserve"> NT2-1</t>
  </si>
  <si>
    <t xml:space="preserve"> NT3-1</t>
  </si>
  <si>
    <t xml:space="preserve"> CF-3</t>
  </si>
  <si>
    <t xml:space="preserve"> CP</t>
  </si>
  <si>
    <t xml:space="preserve"> CF-1</t>
  </si>
  <si>
    <t xml:space="preserve"> ER</t>
  </si>
  <si>
    <t xml:space="preserve"> PVLLE</t>
  </si>
  <si>
    <t xml:space="preserve"> Pleasantville</t>
  </si>
  <si>
    <t xml:space="preserve"> ON308</t>
  </si>
  <si>
    <t xml:space="preserve"> CN002</t>
  </si>
  <si>
    <t xml:space="preserve"> MH005</t>
  </si>
  <si>
    <t xml:space="preserve"> STC11</t>
  </si>
  <si>
    <t xml:space="preserve"> CTHSE</t>
  </si>
  <si>
    <t xml:space="preserve"> LOVILIA</t>
  </si>
  <si>
    <t xml:space="preserve"> Arcadia</t>
  </si>
  <si>
    <t xml:space="preserve"> CL21</t>
  </si>
  <si>
    <t xml:space="preserve"> SRWH</t>
  </si>
  <si>
    <t xml:space="preserve"> CL31</t>
  </si>
  <si>
    <t xml:space="preserve"> CENT</t>
  </si>
  <si>
    <t xml:space="preserve"> CL12</t>
  </si>
  <si>
    <t xml:space="preserve"> CL11</t>
  </si>
  <si>
    <t xml:space="preserve"> CL41</t>
  </si>
  <si>
    <t xml:space="preserve"> WWAW</t>
  </si>
  <si>
    <t xml:space="preserve"> CL22</t>
  </si>
  <si>
    <t xml:space="preserve"> ORGM</t>
  </si>
  <si>
    <t xml:space="preserve"> DEW1</t>
  </si>
  <si>
    <t xml:space="preserve"> CAM1</t>
  </si>
  <si>
    <t xml:space="preserve"> DEW2</t>
  </si>
  <si>
    <t xml:space="preserve"> ERHA</t>
  </si>
  <si>
    <t xml:space="preserve"> ELK RIVER HAMPSHIRE ANDOV</t>
  </si>
  <si>
    <t xml:space="preserve"> CAM2</t>
  </si>
  <si>
    <t xml:space="preserve"> CL32</t>
  </si>
  <si>
    <t xml:space="preserve"> CL42</t>
  </si>
  <si>
    <t xml:space="preserve"> GR</t>
  </si>
  <si>
    <t xml:space="preserve"> BU</t>
  </si>
  <si>
    <t xml:space="preserve"> GG</t>
  </si>
  <si>
    <t xml:space="preserve"> LE</t>
  </si>
  <si>
    <t xml:space="preserve"> BL</t>
  </si>
  <si>
    <t xml:space="preserve"> DE</t>
  </si>
  <si>
    <t xml:space="preserve"> FG</t>
  </si>
  <si>
    <t xml:space="preserve"> IC.21</t>
  </si>
  <si>
    <t xml:space="preserve"> IC.18</t>
  </si>
  <si>
    <t xml:space="preserve"> IC.17</t>
  </si>
  <si>
    <t xml:space="preserve"> IOWA CITY 17</t>
  </si>
  <si>
    <t xml:space="preserve"> BT</t>
  </si>
  <si>
    <t xml:space="preserve"> HB</t>
  </si>
  <si>
    <t>O\'Brien</t>
  </si>
  <si>
    <t xml:space="preserve"> P3</t>
  </si>
  <si>
    <t xml:space="preserve"> P4</t>
  </si>
  <si>
    <t xml:space="preserve"> P9</t>
  </si>
  <si>
    <t xml:space="preserve"> P2</t>
  </si>
  <si>
    <t xml:space="preserve"> P6</t>
  </si>
  <si>
    <t xml:space="preserve"> P5</t>
  </si>
  <si>
    <t xml:space="preserve"> OT05</t>
  </si>
  <si>
    <t xml:space="preserve"> KE</t>
  </si>
  <si>
    <t xml:space="preserve"> AD</t>
  </si>
  <si>
    <t xml:space="preserve"> CB</t>
  </si>
  <si>
    <t xml:space="preserve"> OT07</t>
  </si>
  <si>
    <t xml:space="preserve"> OT04</t>
  </si>
  <si>
    <t xml:space="preserve"> OT10</t>
  </si>
  <si>
    <t xml:space="preserve"> WA</t>
  </si>
  <si>
    <t xml:space="preserve"> OT01</t>
  </si>
  <si>
    <t xml:space="preserve"> JS</t>
  </si>
  <si>
    <t xml:space="preserve"> 7 CH W3</t>
  </si>
  <si>
    <t xml:space="preserve"> #7 Cherokee Ward 3</t>
  </si>
  <si>
    <t xml:space="preserve"> 1 AUR</t>
  </si>
  <si>
    <t xml:space="preserve"> 4 CHER</t>
  </si>
  <si>
    <t xml:space="preserve"> #4 Cherokee</t>
  </si>
  <si>
    <t xml:space="preserve"> 6 CH W2</t>
  </si>
  <si>
    <t xml:space="preserve"> #6 Cherokee Ward 2</t>
  </si>
  <si>
    <t xml:space="preserve"> 3 QUIM</t>
  </si>
  <si>
    <t xml:space="preserve"> 2 CLEG</t>
  </si>
  <si>
    <t xml:space="preserve"> #2 Cleghorn</t>
  </si>
  <si>
    <t xml:space="preserve"> HP2</t>
  </si>
  <si>
    <t xml:space="preserve"> WMO</t>
  </si>
  <si>
    <t xml:space="preserve"> HLLERV</t>
  </si>
  <si>
    <t xml:space="preserve"> OKMG</t>
  </si>
  <si>
    <t xml:space="preserve"> MA</t>
  </si>
  <si>
    <t xml:space="preserve"> GROC</t>
  </si>
  <si>
    <t xml:space="preserve"> RLRSWF</t>
  </si>
  <si>
    <t xml:space="preserve"> MV</t>
  </si>
  <si>
    <t xml:space="preserve"> TA</t>
  </si>
  <si>
    <t xml:space="preserve"> JF</t>
  </si>
  <si>
    <t xml:space="preserve"> WS</t>
  </si>
  <si>
    <t xml:space="preserve"> LS</t>
  </si>
  <si>
    <t xml:space="preserve"> BO</t>
  </si>
  <si>
    <t xml:space="preserve"> HS</t>
  </si>
  <si>
    <t xml:space="preserve"> D-W-NR</t>
  </si>
  <si>
    <t xml:space="preserve"> H2-B-SN</t>
  </si>
  <si>
    <t xml:space="preserve"> DC-GR</t>
  </si>
  <si>
    <t xml:space="preserve"> 9 1-1</t>
  </si>
  <si>
    <t xml:space="preserve"> 15 4-1</t>
  </si>
  <si>
    <t xml:space="preserve"> 11 2-1</t>
  </si>
  <si>
    <t xml:space="preserve"> 16 4-2</t>
  </si>
  <si>
    <t xml:space="preserve"> 13 3-1</t>
  </si>
  <si>
    <t xml:space="preserve"> 14 3-2</t>
  </si>
  <si>
    <t xml:space="preserve"> M2</t>
  </si>
  <si>
    <t xml:space="preserve"> Mount Ayr 2</t>
  </si>
  <si>
    <t xml:space="preserve"> Sioux City 02</t>
  </si>
  <si>
    <t xml:space="preserve"> Sioux City 14</t>
  </si>
  <si>
    <t xml:space="preserve"> PCT 1</t>
  </si>
  <si>
    <t xml:space="preserve"> PCT 10</t>
  </si>
  <si>
    <t xml:space="preserve"> PCT 11</t>
  </si>
  <si>
    <t xml:space="preserve"> PCT 5</t>
  </si>
  <si>
    <t xml:space="preserve"> UD</t>
  </si>
  <si>
    <t xml:space="preserve"> PS</t>
  </si>
  <si>
    <t xml:space="preserve"> JA-UT</t>
  </si>
  <si>
    <t xml:space="preserve"> CH</t>
  </si>
  <si>
    <t xml:space="preserve"> NHR</t>
  </si>
  <si>
    <t xml:space="preserve"> NH3</t>
  </si>
  <si>
    <t xml:space="preserve"> City of New Hampton Ward Three</t>
  </si>
  <si>
    <t xml:space="preserve"> WA1</t>
  </si>
  <si>
    <t xml:space="preserve"> PCT 12</t>
  </si>
  <si>
    <t xml:space="preserve"> PCT 14</t>
  </si>
  <si>
    <t xml:space="preserve"> PCT 03</t>
  </si>
  <si>
    <t xml:space="preserve"> PCT 04</t>
  </si>
  <si>
    <t xml:space="preserve"> FF4</t>
  </si>
  <si>
    <t xml:space="preserve"> BH-PO</t>
  </si>
  <si>
    <t xml:space="preserve"> LG</t>
  </si>
  <si>
    <t xml:space="preserve"> FF5</t>
  </si>
  <si>
    <t xml:space="preserve"> Buchanan Township</t>
  </si>
  <si>
    <t xml:space="preserve"> FF3</t>
  </si>
  <si>
    <t xml:space="preserve"> FF2</t>
  </si>
  <si>
    <t xml:space="preserve"> FF1</t>
  </si>
  <si>
    <t xml:space="preserve"> MU10</t>
  </si>
  <si>
    <t xml:space="preserve"> WLWA</t>
  </si>
  <si>
    <t xml:space="preserve"> MU04</t>
  </si>
  <si>
    <t xml:space="preserve"> X102</t>
  </si>
  <si>
    <t xml:space="preserve"> X401</t>
  </si>
  <si>
    <t xml:space="preserve"> X202</t>
  </si>
  <si>
    <t xml:space="preserve"> X103</t>
  </si>
  <si>
    <t xml:space="preserve"> W305</t>
  </si>
  <si>
    <t xml:space="preserve"> BU8C</t>
  </si>
  <si>
    <t xml:space="preserve"> BU7</t>
  </si>
  <si>
    <t xml:space="preserve"> BU4</t>
  </si>
  <si>
    <t xml:space="preserve"> BU2</t>
  </si>
  <si>
    <t xml:space="preserve"> SW</t>
  </si>
  <si>
    <t xml:space="preserve"> WS2</t>
  </si>
  <si>
    <t xml:space="preserve"> WL</t>
  </si>
  <si>
    <t xml:space="preserve"> Wellman</t>
  </si>
  <si>
    <t xml:space="preserve"> Riverside</t>
  </si>
  <si>
    <t xml:space="preserve"> WS1</t>
  </si>
  <si>
    <t xml:space="preserve"> KA</t>
  </si>
  <si>
    <t xml:space="preserve"> WS4</t>
  </si>
  <si>
    <t xml:space="preserve"> AW</t>
  </si>
  <si>
    <t xml:space="preserve"> Ainsworth</t>
  </si>
  <si>
    <t xml:space="preserve"> WS3</t>
  </si>
  <si>
    <t xml:space="preserve"> Washington Ward 3</t>
  </si>
  <si>
    <t xml:space="preserve"> MC W4P3</t>
  </si>
  <si>
    <t xml:space="preserve"> MC W1P1</t>
  </si>
  <si>
    <t xml:space="preserve"> MC W3P1</t>
  </si>
  <si>
    <t xml:space="preserve"> MC W2P1</t>
  </si>
  <si>
    <t xml:space="preserve"> CL1</t>
  </si>
  <si>
    <t xml:space="preserve"> CL2</t>
  </si>
  <si>
    <t xml:space="preserve"> CL3</t>
  </si>
  <si>
    <t xml:space="preserve"> MC W1P2</t>
  </si>
  <si>
    <t xml:space="preserve"> MC W2P3</t>
  </si>
  <si>
    <t xml:space="preserve"> FLN</t>
  </si>
  <si>
    <t xml:space="preserve"> MC W4P1</t>
  </si>
  <si>
    <t xml:space="preserve"> MC W4P2</t>
  </si>
  <si>
    <t xml:space="preserve"> CL</t>
  </si>
  <si>
    <t xml:space="preserve"> MC W3P3</t>
  </si>
  <si>
    <t xml:space="preserve"> GMW</t>
  </si>
  <si>
    <t xml:space="preserve"> GN</t>
  </si>
  <si>
    <t xml:space="preserve"> MC W3P2</t>
  </si>
  <si>
    <t>CD1 Satellite</t>
  </si>
  <si>
    <t xml:space="preserve"> The Hotel at Kirkwood Center</t>
  </si>
  <si>
    <t xml:space="preserve"> Cedar Rapids</t>
  </si>
  <si>
    <t xml:space="preserve"> IA - The Hotel at Kirkwood Center</t>
  </si>
  <si>
    <t xml:space="preserve"> RWDSU Local 110</t>
  </si>
  <si>
    <t xml:space="preserve"> IA - RWDSU Local 110</t>
  </si>
  <si>
    <t xml:space="preserve"> Drake Library</t>
  </si>
  <si>
    <t xml:space="preserve"> Grinnell</t>
  </si>
  <si>
    <t xml:space="preserve"> IA - Drake Library</t>
  </si>
  <si>
    <t xml:space="preserve"> Hoover Elementary School</t>
  </si>
  <si>
    <t xml:space="preserve"> IA - Hoover Elementary School</t>
  </si>
  <si>
    <t xml:space="preserve"> Cedar Rapids Public Library</t>
  </si>
  <si>
    <t xml:space="preserve"> Whipple Auditorium</t>
  </si>
  <si>
    <t xml:space="preserve"> IA - Cedar Rapids Public Library</t>
  </si>
  <si>
    <t xml:space="preserve"> UAW Local 838</t>
  </si>
  <si>
    <t xml:space="preserve"> Waterloo</t>
  </si>
  <si>
    <t xml:space="preserve"> IA - UAW Local 838</t>
  </si>
  <si>
    <t xml:space="preserve"> Edgewood Convalescent</t>
  </si>
  <si>
    <t xml:space="preserve"> Edgewood</t>
  </si>
  <si>
    <t xml:space="preserve"> IA - Edgewood Convalescent</t>
  </si>
  <si>
    <t xml:space="preserve"> Faith Luthern Home</t>
  </si>
  <si>
    <t xml:space="preserve"> Osage</t>
  </si>
  <si>
    <t xml:space="preserve"> IA - Faith Luthern Home</t>
  </si>
  <si>
    <t xml:space="preserve"> University of Dubuque Heritage Center</t>
  </si>
  <si>
    <t xml:space="preserve"> Room 204</t>
  </si>
  <si>
    <t xml:space="preserve"> Dubuque</t>
  </si>
  <si>
    <t xml:space="preserve"> IA - University of Dubuque Heritage Center</t>
  </si>
  <si>
    <t>CD2 Satellite</t>
  </si>
  <si>
    <t xml:space="preserve"> University of Iowa Hospitals &amp; Clinics - 5:30pm</t>
  </si>
  <si>
    <t xml:space="preserve"> Iowa City</t>
  </si>
  <si>
    <t xml:space="preserve"> IA - University of Iowa Hospitals &amp; Clinics - 5:30pm</t>
  </si>
  <si>
    <t xml:space="preserve"> Keokuk Labor Temple</t>
  </si>
  <si>
    <t xml:space="preserve"> Keokuk</t>
  </si>
  <si>
    <t xml:space="preserve"> IA - Keokuk Labor Temple</t>
  </si>
  <si>
    <t xml:space="preserve"> Muscatine Community College -McAvoy University Center</t>
  </si>
  <si>
    <t xml:space="preserve"> Muscatine</t>
  </si>
  <si>
    <t xml:space="preserve"> IA - Muscatine Community College -McAvoy University Center</t>
  </si>
  <si>
    <t xml:space="preserve"> Caring Hands and More</t>
  </si>
  <si>
    <t xml:space="preserve"> IA - Caring Hands and More</t>
  </si>
  <si>
    <t xml:space="preserve"> UFCW Local 230</t>
  </si>
  <si>
    <t xml:space="preserve"> Ottumwa</t>
  </si>
  <si>
    <t xml:space="preserve"> IA - UFCW Local 230</t>
  </si>
  <si>
    <t xml:space="preserve"> UAW Local 74</t>
  </si>
  <si>
    <t xml:space="preserve"> IA - UAW Local 74</t>
  </si>
  <si>
    <t xml:space="preserve"> LULAC Club</t>
  </si>
  <si>
    <t xml:space="preserve"> Ft. Madison</t>
  </si>
  <si>
    <t xml:space="preserve"> IA - LULAC Club</t>
  </si>
  <si>
    <t xml:space="preserve"> Phillips Hall at University of Iowa</t>
  </si>
  <si>
    <t xml:space="preserve"> IA - Phillips Hall at University of Iowa</t>
  </si>
  <si>
    <t xml:space="preserve"> Southeastern Community College</t>
  </si>
  <si>
    <t xml:space="preserve"> West Burlington</t>
  </si>
  <si>
    <t xml:space="preserve"> IA - Southeastern Community College</t>
  </si>
  <si>
    <t xml:space="preserve"> Monroe Care Center</t>
  </si>
  <si>
    <t xml:space="preserve"> Albia</t>
  </si>
  <si>
    <t xml:space="preserve"> IA - Monroe Care Center</t>
  </si>
  <si>
    <t xml:space="preserve"> University of Iowa Hospitals &amp; Clincs - 7:45pm</t>
  </si>
  <si>
    <t xml:space="preserve"> IA - University of Iowa Hospitals &amp; Clincs - 7:45pm</t>
  </si>
  <si>
    <t xml:space="preserve"> Scott Community College</t>
  </si>
  <si>
    <t xml:space="preserve"> Davenport</t>
  </si>
  <si>
    <t xml:space="preserve"> IA - Scott Community College</t>
  </si>
  <si>
    <t>CD3 Satellite</t>
  </si>
  <si>
    <t xml:space="preserve"> Southside YMCA</t>
  </si>
  <si>
    <t xml:space="preserve"> IA - Southside YMCA</t>
  </si>
  <si>
    <t xml:space="preserve"> 2020-02-06T04:58:38.562404</t>
  </si>
  <si>
    <t xml:space="preserve"> DMACC Ankeny Building 5</t>
  </si>
  <si>
    <t xml:space="preserve"> Room 1220</t>
  </si>
  <si>
    <t xml:space="preserve"> Ankeny</t>
  </si>
  <si>
    <t xml:space="preserve"> IA - DMACC Ankeny Building 5</t>
  </si>
  <si>
    <t xml:space="preserve"> South Sudanese Center</t>
  </si>
  <si>
    <t xml:space="preserve"> IA - South Sudanese Center</t>
  </si>
  <si>
    <t xml:space="preserve"> Bosnian Islamic Center Zen Zen</t>
  </si>
  <si>
    <t xml:space="preserve"> IA - Bosnian Islamic Center Zen Zen</t>
  </si>
  <si>
    <t xml:space="preserve"> Islamic and Education Center Ezan</t>
  </si>
  <si>
    <t xml:space="preserve"> IA - Islamic and Education Center Ezan</t>
  </si>
  <si>
    <t xml:space="preserve"> E300 Apartments</t>
  </si>
  <si>
    <t xml:space="preserve"> IA - E300 Apartments</t>
  </si>
  <si>
    <t xml:space="preserve"> Al Najah Cultural Center</t>
  </si>
  <si>
    <t xml:space="preserve"> IA - Al Najah Cultural Center</t>
  </si>
  <si>
    <t xml:space="preserve"> Islamic and Cultural Center Bosniak</t>
  </si>
  <si>
    <t xml:space="preserve"> Granger</t>
  </si>
  <si>
    <t xml:space="preserve"> IA - Islamic and Cultural Center Bosniak</t>
  </si>
  <si>
    <t xml:space="preserve"> Drake University Field House</t>
  </si>
  <si>
    <t xml:space="preserve"> IA - Drake University Field House</t>
  </si>
  <si>
    <t xml:space="preserve"> Karen Baptist Church</t>
  </si>
  <si>
    <t xml:space="preserve"> IA - Karen Baptist Church</t>
  </si>
  <si>
    <t xml:space="preserve"> Grandview University Student Center</t>
  </si>
  <si>
    <t xml:space="preserve"> IA - Grandview University Student Center</t>
  </si>
  <si>
    <t xml:space="preserve"> Central Iowa Center for Independent Living Rm 1</t>
  </si>
  <si>
    <t xml:space="preserve"> IA - Central Iowa Center for Independent Living Rm 1</t>
  </si>
  <si>
    <t xml:space="preserve"> Muslim Community Organization</t>
  </si>
  <si>
    <t xml:space="preserve"> IA - Muslim Community Organization</t>
  </si>
  <si>
    <t>CD4 Satellite</t>
  </si>
  <si>
    <t xml:space="preserve"> Better Day Cafe</t>
  </si>
  <si>
    <t xml:space="preserve"> Storm Lake</t>
  </si>
  <si>
    <t xml:space="preserve"> IA - Better Day Cafe</t>
  </si>
  <si>
    <t xml:space="preserve"> Fort Dodge Villa Care Center</t>
  </si>
  <si>
    <t xml:space="preserve"> Fort Dodge</t>
  </si>
  <si>
    <t xml:space="preserve"> IA - Fort Dodge Villa Care Center</t>
  </si>
  <si>
    <t xml:space="preserve"> CB 17</t>
  </si>
  <si>
    <t xml:space="preserve"> CB 06</t>
  </si>
  <si>
    <t xml:space="preserve"> CB 11</t>
  </si>
  <si>
    <t xml:space="preserve"> CB 14</t>
  </si>
  <si>
    <t xml:space="preserve"> CB 05</t>
  </si>
  <si>
    <t xml:space="preserve"> CB 07</t>
  </si>
  <si>
    <t xml:space="preserve"> CB 02</t>
  </si>
  <si>
    <t xml:space="preserve"> CB 08</t>
  </si>
  <si>
    <t xml:space="preserve"> Council Bluff 08</t>
  </si>
  <si>
    <t>Out of State Satellite</t>
  </si>
  <si>
    <t xml:space="preserve"> Out of state</t>
  </si>
  <si>
    <t xml:space="preserve"> Houston Hall at Penn University</t>
  </si>
  <si>
    <t xml:space="preserve"> Philadelphia</t>
  </si>
  <si>
    <t xml:space="preserve"> PA - Houston Hall at Penn University</t>
  </si>
  <si>
    <t xml:space="preserve"> Flowing Wells Library</t>
  </si>
  <si>
    <t xml:space="preserve"> Tucson</t>
  </si>
  <si>
    <t xml:space="preserve"> AZ - Flowing Wells Library</t>
  </si>
  <si>
    <t xml:space="preserve"> University Church of Chicago</t>
  </si>
  <si>
    <t xml:space="preserve"> Chicago</t>
  </si>
  <si>
    <t xml:space="preserve"> IL - University Church of Chicago</t>
  </si>
  <si>
    <t xml:space="preserve"> George Mason University</t>
  </si>
  <si>
    <t xml:space="preserve"> Fairfax</t>
  </si>
  <si>
    <t xml:space="preserve"> VA - George Mason University</t>
  </si>
  <si>
    <t xml:space="preserve"> McCabe Community Center</t>
  </si>
  <si>
    <t xml:space="preserve"> Nashville</t>
  </si>
  <si>
    <t xml:space="preserve"> TN - McCabe Community Center</t>
  </si>
  <si>
    <t xml:space="preserve"> Home of Joshua Kucera</t>
  </si>
  <si>
    <t xml:space="preserve"> Tbilisi</t>
  </si>
  <si>
    <t xml:space="preserve"> Republic of Georgia - Home of Joshua Kucera</t>
  </si>
  <si>
    <t xml:space="preserve"> Stanford Hass Center for Public Service</t>
  </si>
  <si>
    <t xml:space="preserve"> Stanford</t>
  </si>
  <si>
    <t xml:space="preserve"> CA - Stanford Hass Center for Public Service</t>
  </si>
  <si>
    <t xml:space="preserve"> Democracy Center</t>
  </si>
  <si>
    <t xml:space="preserve"> Cambridge</t>
  </si>
  <si>
    <t xml:space="preserve"> MA - Democracy Center</t>
  </si>
  <si>
    <t xml:space="preserve"> IBEW International Union</t>
  </si>
  <si>
    <t xml:space="preserve"> MLK Recreation Center</t>
  </si>
  <si>
    <t xml:space="preserve"> St. Paul</t>
  </si>
  <si>
    <t xml:space="preserve"> MN - MLK Recreation Center</t>
  </si>
  <si>
    <t xml:space="preserve"> Brooklyn Public Library</t>
  </si>
  <si>
    <t xml:space="preserve"> Brooklyn</t>
  </si>
  <si>
    <t xml:space="preserve"> NY - Brooklyn Public Library</t>
  </si>
  <si>
    <t xml:space="preserve"> MacMillian Hall at Brown University</t>
  </si>
  <si>
    <t xml:space="preserve"> Providence</t>
  </si>
  <si>
    <t xml:space="preserve"> RI - MacMillian Hall at Brown University</t>
  </si>
  <si>
    <t xml:space="preserve"> CIEE Student Housing</t>
  </si>
  <si>
    <t xml:space="preserve"> Paris</t>
  </si>
  <si>
    <t xml:space="preserve"> France - CIEE Student Housing</t>
  </si>
  <si>
    <t xml:space="preserve"> The Lesbian</t>
  </si>
  <si>
    <t xml:space="preserve"> Gay</t>
  </si>
  <si>
    <t xml:space="preserve"> Bisexual &amp; Transgender Community Center</t>
  </si>
  <si>
    <t xml:space="preserve"> New York</t>
  </si>
  <si>
    <t xml:space="preserve"> NY - The Lesbian</t>
  </si>
  <si>
    <t xml:space="preserve"> Ann Arbor District Library</t>
  </si>
  <si>
    <t xml:space="preserve"> Ann Arbor</t>
  </si>
  <si>
    <t xml:space="preserve"> MI - Ann Arbor District Library</t>
  </si>
  <si>
    <t xml:space="preserve"> Home of Colyn Burbank</t>
  </si>
  <si>
    <t xml:space="preserve"> Glasgow</t>
  </si>
  <si>
    <t xml:space="preserve"> Scotland - Home of Colyn Burbank</t>
  </si>
  <si>
    <t xml:space="preserve"> St. Olaf College</t>
  </si>
  <si>
    <t xml:space="preserve"> Buntrock Commons</t>
  </si>
  <si>
    <t xml:space="preserve"> Northfield</t>
  </si>
  <si>
    <t xml:space="preserve"> MN - St. Olaf College</t>
  </si>
  <si>
    <t xml:space="preserve"> Humbolt Park Branch CPL</t>
  </si>
  <si>
    <t xml:space="preserve"> IL - Humbolt Park Branch CPL</t>
  </si>
  <si>
    <t xml:space="preserve"> Marquette University Alumni Memorial Union</t>
  </si>
  <si>
    <t xml:space="preserve"> Milwaukee</t>
  </si>
  <si>
    <t xml:space="preserve"> WI - Marquette University Alumni Memorial Union</t>
  </si>
  <si>
    <t xml:space="preserve"> IG1</t>
  </si>
  <si>
    <t xml:space="preserve"> IG3</t>
  </si>
  <si>
    <t xml:space="preserve"> IG2</t>
  </si>
  <si>
    <t xml:space="preserve"> FR CE HR</t>
  </si>
  <si>
    <t xml:space="preserve"> MO</t>
  </si>
  <si>
    <t xml:space="preserve"> AT3</t>
  </si>
  <si>
    <t xml:space="preserve"> AT5</t>
  </si>
  <si>
    <t xml:space="preserve"> Atlantic 5</t>
  </si>
  <si>
    <t xml:space="preserve"> VI</t>
  </si>
  <si>
    <t xml:space="preserve"> GS</t>
  </si>
  <si>
    <t xml:space="preserve"> BN</t>
  </si>
  <si>
    <t xml:space="preserve"> LW</t>
  </si>
  <si>
    <t xml:space="preserve"> MR</t>
  </si>
  <si>
    <t xml:space="preserve"> GFHD</t>
  </si>
  <si>
    <t xml:space="preserve"> LGGG</t>
  </si>
  <si>
    <t xml:space="preserve"> LAFR</t>
  </si>
  <si>
    <t xml:space="preserve"> WFLT</t>
  </si>
  <si>
    <t xml:space="preserve"> SRSM</t>
  </si>
  <si>
    <t xml:space="preserve"> DA</t>
  </si>
  <si>
    <t xml:space="preserve"> EN</t>
  </si>
  <si>
    <t xml:space="preserve"> HC</t>
  </si>
  <si>
    <t xml:space="preserve"> TGRA</t>
  </si>
  <si>
    <t xml:space="preserve"> HIA04</t>
  </si>
  <si>
    <t xml:space="preserve"> MR14</t>
  </si>
  <si>
    <t xml:space="preserve"> TFAY</t>
  </si>
  <si>
    <t xml:space="preserve"> TBOU</t>
  </si>
  <si>
    <t xml:space="preserve"> TMON1</t>
  </si>
  <si>
    <t xml:space="preserve"> ROB</t>
  </si>
  <si>
    <t xml:space="preserve"> TJAC</t>
  </si>
  <si>
    <t xml:space="preserve"> TCLI</t>
  </si>
  <si>
    <t xml:space="preserve"> TMON2</t>
  </si>
  <si>
    <t xml:space="preserve"> Monroe 2</t>
  </si>
  <si>
    <t xml:space="preserve"> TFAI</t>
  </si>
  <si>
    <t xml:space="preserve"> TSPR</t>
  </si>
  <si>
    <t xml:space="preserve"> TBUF</t>
  </si>
  <si>
    <t xml:space="preserve"> TLIN</t>
  </si>
  <si>
    <t xml:space="preserve"> CR11</t>
  </si>
  <si>
    <t xml:space="preserve"> TMAR</t>
  </si>
  <si>
    <t xml:space="preserve"> HIA03</t>
  </si>
  <si>
    <t xml:space="preserve"> Hiawatha 3</t>
  </si>
  <si>
    <t xml:space="preserve"> TOTT</t>
  </si>
  <si>
    <t xml:space="preserve"> Otter Creek</t>
  </si>
  <si>
    <t xml:space="preserve"> TCOL</t>
  </si>
  <si>
    <t xml:space="preserve"> P1</t>
  </si>
  <si>
    <t xml:space="preserve"> RUNNELL</t>
  </si>
  <si>
    <t xml:space="preserve"> URB 04</t>
  </si>
  <si>
    <t xml:space="preserve"> WDM-317</t>
  </si>
  <si>
    <t xml:space="preserve"> JOHN 4</t>
  </si>
  <si>
    <t xml:space="preserve"> ELKHART</t>
  </si>
  <si>
    <t xml:space="preserve"> WDM-318</t>
  </si>
  <si>
    <t xml:space="preserve"> SHELDAH</t>
  </si>
  <si>
    <t xml:space="preserve"> JOHN 3</t>
  </si>
  <si>
    <t xml:space="preserve"> CLAY 1</t>
  </si>
  <si>
    <t xml:space="preserve"> CLIVE 4</t>
  </si>
  <si>
    <t xml:space="preserve"> CROCK 1</t>
  </si>
  <si>
    <t xml:space="preserve"> DM 072</t>
  </si>
  <si>
    <t xml:space="preserve"> MADISON</t>
  </si>
  <si>
    <t xml:space="preserve"> GRANGER</t>
  </si>
  <si>
    <t xml:space="preserve"> URB 10</t>
  </si>
  <si>
    <t xml:space="preserve"> DM 061</t>
  </si>
  <si>
    <t xml:space="preserve"> FRANKLI</t>
  </si>
  <si>
    <t xml:space="preserve"> ALLEMAN</t>
  </si>
  <si>
    <t xml:space="preserve"> URB 11</t>
  </si>
  <si>
    <t xml:space="preserve"> WASH 1</t>
  </si>
  <si>
    <t xml:space="preserve"> DOUGLAS</t>
  </si>
  <si>
    <t xml:space="preserve"> LI</t>
  </si>
  <si>
    <t xml:space="preserve"> LINCOLN</t>
  </si>
  <si>
    <t xml:space="preserve"> GRANT</t>
  </si>
  <si>
    <t xml:space="preserve"> CRONNOC</t>
  </si>
  <si>
    <t xml:space="preserve"> YK</t>
  </si>
  <si>
    <t xml:space="preserve"> AD4</t>
  </si>
  <si>
    <t xml:space="preserve"> RP5</t>
  </si>
  <si>
    <t xml:space="preserve"> RP3</t>
  </si>
  <si>
    <t xml:space="preserve"> FM</t>
  </si>
  <si>
    <t xml:space="preserve"> BF2</t>
  </si>
  <si>
    <t xml:space="preserve"> BF1</t>
  </si>
  <si>
    <t xml:space="preserve"> NW</t>
  </si>
  <si>
    <t xml:space="preserve"> SCUNPG</t>
  </si>
  <si>
    <t xml:space="preserve"> RFUL</t>
  </si>
  <si>
    <t xml:space="preserve"> SCRV</t>
  </si>
  <si>
    <t xml:space="preserve"> MP1</t>
  </si>
  <si>
    <t xml:space="preserve"> FV</t>
  </si>
  <si>
    <t xml:space="preserve"> WY</t>
  </si>
  <si>
    <t xml:space="preserve"> OX</t>
  </si>
  <si>
    <t xml:space="preserve"> WM</t>
  </si>
  <si>
    <t xml:space="preserve"> EX</t>
  </si>
  <si>
    <t xml:space="preserve"> HN</t>
  </si>
  <si>
    <t xml:space="preserve"> EM</t>
  </si>
  <si>
    <t xml:space="preserve"> SV</t>
  </si>
  <si>
    <t xml:space="preserve"> DR</t>
  </si>
  <si>
    <t xml:space="preserve"> PR</t>
  </si>
  <si>
    <t xml:space="preserve"> (LG) City of Long Grove</t>
  </si>
  <si>
    <t xml:space="preserve"> AG</t>
  </si>
  <si>
    <t xml:space="preserve"> WF</t>
  </si>
  <si>
    <t xml:space="preserve"> (WF) Winfield Township</t>
  </si>
  <si>
    <t xml:space="preserve"> MC</t>
  </si>
  <si>
    <t xml:space="preserve"> WC</t>
  </si>
  <si>
    <t xml:space="preserve"> (WC) Walcott Precinct</t>
  </si>
  <si>
    <t xml:space="preserve"> DH</t>
  </si>
  <si>
    <t xml:space="preserve"> (DH) City of Donahue</t>
  </si>
  <si>
    <t xml:space="preserve"> LCT</t>
  </si>
  <si>
    <t xml:space="preserve"> BF</t>
  </si>
  <si>
    <t xml:space="preserve"> RV</t>
  </si>
  <si>
    <t xml:space="preserve"> D61</t>
  </si>
  <si>
    <t xml:space="preserve"> D62</t>
  </si>
  <si>
    <t xml:space="preserve"> HG</t>
  </si>
  <si>
    <t xml:space="preserve"> (HG) Hickory Grove Township</t>
  </si>
  <si>
    <t xml:space="preserve"> B23</t>
  </si>
  <si>
    <t xml:space="preserve"> (B23) City of Bettendorf</t>
  </si>
  <si>
    <t xml:space="preserve"> PV</t>
  </si>
  <si>
    <t xml:space="preserve"> OC2</t>
  </si>
  <si>
    <t xml:space="preserve"> LN</t>
  </si>
  <si>
    <t xml:space="preserve"> FL</t>
  </si>
  <si>
    <t xml:space="preserve"> PL</t>
  </si>
  <si>
    <t xml:space="preserve"> SCC</t>
  </si>
  <si>
    <t xml:space="preserve"> RD</t>
  </si>
  <si>
    <t xml:space="preserve"> RVE</t>
  </si>
  <si>
    <t xml:space="preserve"> SM</t>
  </si>
  <si>
    <t xml:space="preserve"> Palestine Township</t>
  </si>
  <si>
    <t xml:space="preserve"> Sherman Township</t>
  </si>
  <si>
    <t xml:space="preserve"> Grant Township</t>
  </si>
  <si>
    <t xml:space="preserve"> C02</t>
  </si>
  <si>
    <t xml:space="preserve"> W23</t>
  </si>
  <si>
    <t xml:space="preserve"> W24</t>
  </si>
  <si>
    <t xml:space="preserve"> W21</t>
  </si>
  <si>
    <t xml:space="preserve"> IA</t>
  </si>
  <si>
    <t xml:space="preserve"> HO</t>
  </si>
  <si>
    <t xml:space="preserve"> LA</t>
  </si>
  <si>
    <t xml:space="preserve"> WL5</t>
  </si>
  <si>
    <t xml:space="preserve"> FD</t>
  </si>
  <si>
    <t xml:space="preserve"> DV</t>
  </si>
  <si>
    <t xml:space="preserve"> JV</t>
  </si>
  <si>
    <t xml:space="preserve"> MY</t>
  </si>
  <si>
    <t xml:space="preserve"> Murray Precinct</t>
  </si>
  <si>
    <t xml:space="preserve"> URB15</t>
  </si>
  <si>
    <t xml:space="preserve"> WK4</t>
  </si>
  <si>
    <t xml:space="preserve"> COA</t>
  </si>
  <si>
    <t xml:space="preserve"> WK5</t>
  </si>
  <si>
    <t xml:space="preserve"> WAUKEE 5</t>
  </si>
  <si>
    <t xml:space="preserve"> CL5</t>
  </si>
  <si>
    <t xml:space="preserve"> DO</t>
  </si>
  <si>
    <t xml:space="preserve"> ADS</t>
  </si>
  <si>
    <t xml:space="preserve"> URB14</t>
  </si>
  <si>
    <t xml:space="preserve"> WM224</t>
  </si>
  <si>
    <t xml:space="preserve"> WM223</t>
  </si>
  <si>
    <t xml:space="preserve"> PY2</t>
  </si>
  <si>
    <t xml:space="preserve"> SD</t>
  </si>
  <si>
    <t xml:space="preserve"> WM322</t>
  </si>
  <si>
    <t xml:space="preserve"> WEST DES MOINES 322</t>
  </si>
  <si>
    <t xml:space="preserve"> LWL</t>
  </si>
  <si>
    <t xml:space="preserve"> HA</t>
  </si>
  <si>
    <t xml:space="preserve"> EL</t>
  </si>
  <si>
    <t xml:space="preserve"> CR1B</t>
  </si>
  <si>
    <t xml:space="preserve"> SHC</t>
  </si>
  <si>
    <t xml:space="preserve"> NO</t>
  </si>
  <si>
    <t xml:space="preserve"> CR1A</t>
  </si>
  <si>
    <t xml:space="preserve"> Cresco 1 A</t>
  </si>
  <si>
    <t xml:space="preserve"> MW</t>
  </si>
  <si>
    <t xml:space="preserve"> PA</t>
  </si>
  <si>
    <t xml:space="preserve"> WN</t>
  </si>
  <si>
    <t xml:space="preserve"> Warren</t>
  </si>
  <si>
    <t xml:space="preserve"> JA</t>
  </si>
  <si>
    <t xml:space="preserve"> SG3</t>
  </si>
  <si>
    <t xml:space="preserve"> SGR</t>
  </si>
  <si>
    <t xml:space="preserve"> SG4</t>
  </si>
  <si>
    <t xml:space="preserve"> SG1</t>
  </si>
  <si>
    <t xml:space="preserve"> RL</t>
  </si>
  <si>
    <t xml:space="preserve"> KX2</t>
  </si>
  <si>
    <t xml:space="preserve"> Washington Township</t>
  </si>
  <si>
    <t xml:space="preserve"> KX4</t>
  </si>
  <si>
    <t xml:space="preserve"> LB</t>
  </si>
  <si>
    <t xml:space="preserve"> FV004</t>
  </si>
  <si>
    <t xml:space="preserve"> SH010</t>
  </si>
  <si>
    <t xml:space="preserve"> ON207</t>
  </si>
  <si>
    <t xml:space="preserve"> MELROSE</t>
  </si>
  <si>
    <t xml:space="preserve"> CF</t>
  </si>
  <si>
    <t xml:space="preserve"> 3TWNSHP</t>
  </si>
  <si>
    <t xml:space="preserve"> WHO</t>
  </si>
  <si>
    <t xml:space="preserve"> LIBERTY TWP</t>
  </si>
  <si>
    <t xml:space="preserve"> IN6</t>
  </si>
  <si>
    <t xml:space="preserve"> VA</t>
  </si>
  <si>
    <t xml:space="preserve"> VIRGINIA</t>
  </si>
  <si>
    <t xml:space="preserve"> PM</t>
  </si>
  <si>
    <t xml:space="preserve"> PALMYRA TWP</t>
  </si>
  <si>
    <t xml:space="preserve"> GR1DM86</t>
  </si>
  <si>
    <t xml:space="preserve"> CM WDM</t>
  </si>
  <si>
    <t xml:space="preserve"> IN4</t>
  </si>
  <si>
    <t xml:space="preserve"> IN1</t>
  </si>
  <si>
    <t xml:space="preserve"> BM</t>
  </si>
  <si>
    <t xml:space="preserve"> LC1</t>
  </si>
  <si>
    <t xml:space="preserve"> RURALEG</t>
  </si>
  <si>
    <t xml:space="preserve"> GLDFLD</t>
  </si>
  <si>
    <t xml:space="preserve"> Goldfield</t>
  </si>
  <si>
    <t xml:space="preserve"> BIG_6</t>
  </si>
  <si>
    <t xml:space="preserve"> EG2</t>
  </si>
  <si>
    <t xml:space="preserve"> EG1</t>
  </si>
  <si>
    <t xml:space="preserve"> CEDAR</t>
  </si>
  <si>
    <t xml:space="preserve"> CNLGTGA</t>
  </si>
  <si>
    <t xml:space="preserve"> GREENFI</t>
  </si>
  <si>
    <t xml:space="preserve"> SHERMAN</t>
  </si>
  <si>
    <t xml:space="preserve"> READ</t>
  </si>
  <si>
    <t xml:space="preserve"> LM</t>
  </si>
  <si>
    <t xml:space="preserve"> GM</t>
  </si>
  <si>
    <t xml:space="preserve"> GRAND MEADOW</t>
  </si>
  <si>
    <t xml:space="preserve"> BV</t>
  </si>
  <si>
    <t xml:space="preserve"> BUENA VISTA</t>
  </si>
  <si>
    <t xml:space="preserve"> CC-SY</t>
  </si>
  <si>
    <t xml:space="preserve"> BBRD</t>
  </si>
  <si>
    <t xml:space="preserve"> LBTO</t>
  </si>
  <si>
    <t xml:space="preserve"> LOMO</t>
  </si>
  <si>
    <t xml:space="preserve"> SHLN</t>
  </si>
  <si>
    <t xml:space="preserve"> WFCH</t>
  </si>
  <si>
    <t xml:space="preserve"> DCGL</t>
  </si>
  <si>
    <t xml:space="preserve"> OGCA</t>
  </si>
  <si>
    <t xml:space="preserve"> EDCM</t>
  </si>
  <si>
    <t xml:space="preserve"> EDEN CAMANCHE TWP</t>
  </si>
  <si>
    <t xml:space="preserve"> DEWT</t>
  </si>
  <si>
    <t xml:space="preserve"> DEWITT TWP</t>
  </si>
  <si>
    <t xml:space="preserve"> HL</t>
  </si>
  <si>
    <t xml:space="preserve"> SF</t>
  </si>
  <si>
    <t xml:space="preserve"> SMITHFIELD TWP</t>
  </si>
  <si>
    <t xml:space="preserve"> AU</t>
  </si>
  <si>
    <t xml:space="preserve"> AUBURN TWP</t>
  </si>
  <si>
    <t xml:space="preserve"> WE1</t>
  </si>
  <si>
    <t xml:space="preserve"> CE</t>
  </si>
  <si>
    <t xml:space="preserve"> IL</t>
  </si>
  <si>
    <t xml:space="preserve"> FP</t>
  </si>
  <si>
    <t xml:space="preserve"> OR</t>
  </si>
  <si>
    <t xml:space="preserve"> FB</t>
  </si>
  <si>
    <t xml:space="preserve"> UNION TWP</t>
  </si>
  <si>
    <t xml:space="preserve"> OE1</t>
  </si>
  <si>
    <t xml:space="preserve"> RT</t>
  </si>
  <si>
    <t xml:space="preserve"> White</t>
  </si>
  <si>
    <t xml:space="preserve"> WASHINGTON TOWNSHIP</t>
  </si>
  <si>
    <t xml:space="preserve"> HD</t>
  </si>
  <si>
    <t xml:space="preserve"> BG</t>
  </si>
  <si>
    <t xml:space="preserve"> NP</t>
  </si>
  <si>
    <t xml:space="preserve"> SN</t>
  </si>
  <si>
    <t xml:space="preserve"> SHARON TOWNSHIP</t>
  </si>
  <si>
    <t xml:space="preserve"> PN</t>
  </si>
  <si>
    <t xml:space="preserve"> JE</t>
  </si>
  <si>
    <t xml:space="preserve"> GF</t>
  </si>
  <si>
    <t xml:space="preserve"> EG</t>
  </si>
  <si>
    <t xml:space="preserve"> CR 2</t>
  </si>
  <si>
    <t xml:space="preserve"> PC</t>
  </si>
  <si>
    <t xml:space="preserve"> LV</t>
  </si>
  <si>
    <t xml:space="preserve"> CR 1</t>
  </si>
  <si>
    <t xml:space="preserve"> CR</t>
  </si>
  <si>
    <t xml:space="preserve"> GW</t>
  </si>
  <si>
    <t xml:space="preserve"> IV</t>
  </si>
  <si>
    <t xml:space="preserve"> UCS</t>
  </si>
  <si>
    <t xml:space="preserve"> JDL</t>
  </si>
  <si>
    <t xml:space="preserve"> ED</t>
  </si>
  <si>
    <t xml:space="preserve"> P7</t>
  </si>
  <si>
    <t xml:space="preserve"> P8</t>
  </si>
  <si>
    <t xml:space="preserve"> Ocheyedan Precinct 0500</t>
  </si>
  <si>
    <t xml:space="preserve"> OS3</t>
  </si>
  <si>
    <t xml:space="preserve"> OS1</t>
  </si>
  <si>
    <t xml:space="preserve"> HI</t>
  </si>
  <si>
    <t xml:space="preserve"> Highland Twp</t>
  </si>
  <si>
    <t xml:space="preserve"> Dahlonega Twp</t>
  </si>
  <si>
    <t xml:space="preserve"> CS</t>
  </si>
  <si>
    <t xml:space="preserve"> JO</t>
  </si>
  <si>
    <t xml:space="preserve"> CD</t>
  </si>
  <si>
    <t xml:space="preserve"> FU</t>
  </si>
  <si>
    <t xml:space="preserve"> NE</t>
  </si>
  <si>
    <t xml:space="preserve"> MN</t>
  </si>
  <si>
    <t xml:space="preserve"> I1</t>
  </si>
  <si>
    <t xml:space="preserve"> I3</t>
  </si>
  <si>
    <t xml:space="preserve"> PW</t>
  </si>
  <si>
    <t xml:space="preserve"> 5 CH W1</t>
  </si>
  <si>
    <t xml:space="preserve"> CO</t>
  </si>
  <si>
    <t xml:space="preserve"> Charter Oak</t>
  </si>
  <si>
    <t xml:space="preserve"> MC2</t>
  </si>
  <si>
    <t xml:space="preserve"> ONNFBM</t>
  </si>
  <si>
    <t xml:space="preserve"> SFUN</t>
  </si>
  <si>
    <t xml:space="preserve"> DW</t>
  </si>
  <si>
    <t xml:space="preserve"> RLCG</t>
  </si>
  <si>
    <t xml:space="preserve"> MC3</t>
  </si>
  <si>
    <t xml:space="preserve"> MLPR</t>
  </si>
  <si>
    <t xml:space="preserve"> HCEK</t>
  </si>
  <si>
    <t xml:space="preserve"> HP1</t>
  </si>
  <si>
    <t xml:space="preserve"> HAMPTON 1</t>
  </si>
  <si>
    <t xml:space="preserve"> GNIGEM</t>
  </si>
  <si>
    <t xml:space="preserve"> WRSC</t>
  </si>
  <si>
    <t xml:space="preserve"> SJ</t>
  </si>
  <si>
    <t xml:space="preserve"> NL-EV</t>
  </si>
  <si>
    <t xml:space="preserve"> H3-SR</t>
  </si>
  <si>
    <t xml:space="preserve"> SL-NN</t>
  </si>
  <si>
    <t xml:space="preserve"> H-WV</t>
  </si>
  <si>
    <t xml:space="preserve"> H1-C-SW</t>
  </si>
  <si>
    <t xml:space="preserve"> A-NW</t>
  </si>
  <si>
    <t xml:space="preserve"> 19 TC</t>
  </si>
  <si>
    <t xml:space="preserve"> 7 MA-WA</t>
  </si>
  <si>
    <t xml:space="preserve"> 8 MR-VI</t>
  </si>
  <si>
    <t xml:space="preserve"> OS4</t>
  </si>
  <si>
    <t xml:space="preserve"> OS2</t>
  </si>
  <si>
    <t xml:space="preserve"> OSAGE 03 (Mitchell 7)</t>
  </si>
  <si>
    <t xml:space="preserve"> MRHG</t>
  </si>
  <si>
    <t xml:space="preserve"> LM11</t>
  </si>
  <si>
    <t xml:space="preserve"> SB</t>
  </si>
  <si>
    <t xml:space="preserve"> Athens</t>
  </si>
  <si>
    <t xml:space="preserve"> TG</t>
  </si>
  <si>
    <t xml:space="preserve"> M1</t>
  </si>
  <si>
    <t xml:space="preserve"> PCT 3</t>
  </si>
  <si>
    <t xml:space="preserve"> WALNUT</t>
  </si>
  <si>
    <t xml:space="preserve"> TY</t>
  </si>
  <si>
    <t xml:space="preserve"> VM</t>
  </si>
  <si>
    <t xml:space="preserve"> CW</t>
  </si>
  <si>
    <t xml:space="preserve"> DF-W2</t>
  </si>
  <si>
    <t xml:space="preserve"> DA-RD</t>
  </si>
  <si>
    <t xml:space="preserve"> DS-FB</t>
  </si>
  <si>
    <t xml:space="preserve"> NH1</t>
  </si>
  <si>
    <t xml:space="preserve"> ST</t>
  </si>
  <si>
    <t xml:space="preserve"> NH4</t>
  </si>
  <si>
    <t xml:space="preserve"> City of New Hampton Ward Four</t>
  </si>
  <si>
    <t xml:space="preserve"> BD</t>
  </si>
  <si>
    <t xml:space="preserve"> PCT 02</t>
  </si>
  <si>
    <t xml:space="preserve"> PCT 05</t>
  </si>
  <si>
    <t xml:space="preserve"> Precinct No. 05</t>
  </si>
  <si>
    <t xml:space="preserve"> PCT 09</t>
  </si>
  <si>
    <t xml:space="preserve"> Precinct No. 09</t>
  </si>
  <si>
    <t xml:space="preserve"> PCT 06</t>
  </si>
  <si>
    <t xml:space="preserve"> PCT 07</t>
  </si>
  <si>
    <t xml:space="preserve"> Precinct No. 07</t>
  </si>
  <si>
    <t xml:space="preserve"> DM</t>
  </si>
  <si>
    <t xml:space="preserve"> WLR</t>
  </si>
  <si>
    <t xml:space="preserve"> 76CE</t>
  </si>
  <si>
    <t xml:space="preserve"> PI</t>
  </si>
  <si>
    <t xml:space="preserve"> F2LA</t>
  </si>
  <si>
    <t xml:space="preserve"> EM2</t>
  </si>
  <si>
    <t xml:space="preserve"> Emmetsburg Ward 2</t>
  </si>
  <si>
    <t xml:space="preserve"> Cantril</t>
  </si>
  <si>
    <t xml:space="preserve"> ML</t>
  </si>
  <si>
    <t xml:space="preserve"> Milton</t>
  </si>
  <si>
    <t xml:space="preserve"> SP</t>
  </si>
  <si>
    <t xml:space="preserve"> Stockport</t>
  </si>
  <si>
    <t xml:space="preserve"> MVFOD2</t>
  </si>
  <si>
    <t xml:space="preserve"> Mt. Valley</t>
  </si>
  <si>
    <t xml:space="preserve"> FC 4</t>
  </si>
  <si>
    <t xml:space="preserve"> BUGRLC</t>
  </si>
  <si>
    <t xml:space="preserve"> FC 1</t>
  </si>
  <si>
    <t xml:space="preserve"> KILI</t>
  </si>
  <si>
    <t xml:space="preserve"> R000</t>
  </si>
  <si>
    <t xml:space="preserve"> J300</t>
  </si>
  <si>
    <t xml:space="preserve"> B000</t>
  </si>
  <si>
    <t xml:space="preserve"> Q000</t>
  </si>
  <si>
    <t xml:space="preserve"> Spring Creek</t>
  </si>
  <si>
    <t xml:space="preserve"> G000</t>
  </si>
  <si>
    <t xml:space="preserve"> HJ</t>
  </si>
  <si>
    <t xml:space="preserve"> WARD3 SHERMAN PILOT GROVE FRANKFORT RO TWP</t>
  </si>
  <si>
    <t xml:space="preserve"> PH2</t>
  </si>
  <si>
    <t xml:space="preserve"> PH1</t>
  </si>
  <si>
    <t xml:space="preserve"> BMC</t>
  </si>
  <si>
    <t xml:space="preserve"> TRWG</t>
  </si>
  <si>
    <t xml:space="preserve"> TRUESDALE WASHINGTON GRANT</t>
  </si>
  <si>
    <t xml:space="preserve"> LKHM</t>
  </si>
  <si>
    <t xml:space="preserve"> LAKESIDE HAYES MAPLE VALLEY</t>
  </si>
  <si>
    <t xml:space="preserve"> LCN</t>
  </si>
  <si>
    <t xml:space="preserve"> LK</t>
  </si>
  <si>
    <t xml:space="preserve"> FLS</t>
  </si>
  <si>
    <t xml:space="preserve"> POD</t>
  </si>
  <si>
    <t xml:space="preserve"> GME</t>
  </si>
  <si>
    <t xml:space="preserve"> MC W1P3</t>
  </si>
  <si>
    <t xml:space="preserve"> MC W2P2</t>
  </si>
  <si>
    <t xml:space="preserve"> MSB</t>
  </si>
  <si>
    <t xml:space="preserve"> UAW Local 893</t>
  </si>
  <si>
    <t xml:space="preserve"> Marshalltown</t>
  </si>
  <si>
    <t xml:space="preserve"> IA - UAW Local 893</t>
  </si>
  <si>
    <t xml:space="preserve"> The Meth-Wick Community</t>
  </si>
  <si>
    <t xml:space="preserve"> IA - The Meth-Wick Community</t>
  </si>
  <si>
    <t xml:space="preserve"> Mayflower Retirement Community Carmen Center</t>
  </si>
  <si>
    <t xml:space="preserve"> IA - Mayflower Retirement Community Carmen Center</t>
  </si>
  <si>
    <t xml:space="preserve"> Iowa City Fire Station 2</t>
  </si>
  <si>
    <t xml:space="preserve"> IA - Iowa City Fire Station 2</t>
  </si>
  <si>
    <t xml:space="preserve"> Humility of Mary Center</t>
  </si>
  <si>
    <t xml:space="preserve"> IA - Humility of Mary Center</t>
  </si>
  <si>
    <t xml:space="preserve"> Walden Place Retirement Community</t>
  </si>
  <si>
    <t xml:space="preserve"> IA - Walden Place Retirement Community</t>
  </si>
  <si>
    <t xml:space="preserve"> Centerville Speciality Care</t>
  </si>
  <si>
    <t xml:space="preserve"> Centerville</t>
  </si>
  <si>
    <t xml:space="preserve"> IA - Centerville Speciality Care</t>
  </si>
  <si>
    <t xml:space="preserve"> Oaknoll Retirement Services</t>
  </si>
  <si>
    <t xml:space="preserve"> IA - Oaknoll Retirement Services</t>
  </si>
  <si>
    <t xml:space="preserve"> Granger Nursing and Rehabilitation Center</t>
  </si>
  <si>
    <t xml:space="preserve"> IA - Granger Nursing and Rehabilitation Center</t>
  </si>
  <si>
    <t xml:space="preserve"> Wesley Acres</t>
  </si>
  <si>
    <t xml:space="preserve"> IA - Wesley Acres</t>
  </si>
  <si>
    <t xml:space="preserve"> Spurgeon Manor</t>
  </si>
  <si>
    <t xml:space="preserve"> Dallas Center</t>
  </si>
  <si>
    <t xml:space="preserve"> IA - Spurgeon Manor</t>
  </si>
  <si>
    <t xml:space="preserve"> Central Iowa Center for Independent Living Rm 2</t>
  </si>
  <si>
    <t xml:space="preserve"> IA - Central Iowa Center for Independent Living Rm 2</t>
  </si>
  <si>
    <t xml:space="preserve"> Walnut Ridge Senior Living</t>
  </si>
  <si>
    <t xml:space="preserve"> Clive</t>
  </si>
  <si>
    <t xml:space="preserve"> IA - Walnut Ridge Senior Living</t>
  </si>
  <si>
    <t xml:space="preserve"> Scottish Rite Park</t>
  </si>
  <si>
    <t xml:space="preserve"> IA - Scottish Rite Park</t>
  </si>
  <si>
    <t xml:space="preserve"> Garden View Care Center</t>
  </si>
  <si>
    <t xml:space="preserve"> Shenandoah</t>
  </si>
  <si>
    <t xml:space="preserve"> IA - Garden View Care Center</t>
  </si>
  <si>
    <t xml:space="preserve"> The Willows</t>
  </si>
  <si>
    <t xml:space="preserve"> Mason City</t>
  </si>
  <si>
    <t xml:space="preserve"> IA - The Willows</t>
  </si>
  <si>
    <t xml:space="preserve"> Oakwood Care Center &amp; Assisted Living</t>
  </si>
  <si>
    <t xml:space="preserve"> IA - Oakwood Care Center &amp; Assisted Living</t>
  </si>
  <si>
    <t xml:space="preserve"> Methodist Manor</t>
  </si>
  <si>
    <t xml:space="preserve"> IA - Methodist Manor</t>
  </si>
  <si>
    <t xml:space="preserve"> Westmont Care Center</t>
  </si>
  <si>
    <t xml:space="preserve"> Logan</t>
  </si>
  <si>
    <t xml:space="preserve"> IA - Westmont Care Center</t>
  </si>
  <si>
    <t xml:space="preserve"> Heritage Care and Rehabilitation Center</t>
  </si>
  <si>
    <t xml:space="preserve"> IA - Heritage Care and Rehabilitation Center</t>
  </si>
  <si>
    <t xml:space="preserve"> Creekside Living</t>
  </si>
  <si>
    <t xml:space="preserve"> Grundy</t>
  </si>
  <si>
    <t xml:space="preserve"> IA - Creekside Living</t>
  </si>
  <si>
    <t xml:space="preserve"> Good Shephard Health Center</t>
  </si>
  <si>
    <t xml:space="preserve"> IA - Good Shephard Health Center</t>
  </si>
  <si>
    <t xml:space="preserve"> Lake Mills Care Center</t>
  </si>
  <si>
    <t xml:space="preserve"> Lake Mills</t>
  </si>
  <si>
    <t xml:space="preserve"> IA - Lake Mills Care Center</t>
  </si>
  <si>
    <t xml:space="preserve"> Good Samaritan Society - Manson</t>
  </si>
  <si>
    <t xml:space="preserve"> Manson</t>
  </si>
  <si>
    <t xml:space="preserve"> IA - Good Samaritan Society - Manson</t>
  </si>
  <si>
    <t xml:space="preserve"> NEOLA</t>
  </si>
  <si>
    <t xml:space="preserve"> GLWCW</t>
  </si>
  <si>
    <t xml:space="preserve"> CARSON</t>
  </si>
  <si>
    <t xml:space="preserve"> MACEDON</t>
  </si>
  <si>
    <t xml:space="preserve"> Macedonia</t>
  </si>
  <si>
    <t xml:space="preserve"> MCCLELL</t>
  </si>
  <si>
    <t xml:space="preserve"> CB 10B</t>
  </si>
  <si>
    <t xml:space="preserve"> Council Bluff 10B</t>
  </si>
  <si>
    <t xml:space="preserve"> TREYNOR</t>
  </si>
  <si>
    <t xml:space="preserve"> Emerald Dolphin Condominium</t>
  </si>
  <si>
    <t xml:space="preserve"> Gulf Breeze</t>
  </si>
  <si>
    <t xml:space="preserve"> FL - Emerald Dolphin Condominium</t>
  </si>
  <si>
    <t xml:space="preserve"> Home of Ellyn Harris-Hesli</t>
  </si>
  <si>
    <t xml:space="preserve"> AZ - Home of Ellyn Harris-Hesli</t>
  </si>
  <si>
    <t xml:space="preserve"> Palm Springs Public Library Learning Center</t>
  </si>
  <si>
    <t xml:space="preserve"> Palm Springs</t>
  </si>
  <si>
    <t xml:space="preserve"> CA - Palm Springs Public Library Learning Center</t>
  </si>
  <si>
    <t xml:space="preserve"> Harkins Theatres Queen Creek 14</t>
  </si>
  <si>
    <t xml:space="preserve"> Queen Creek</t>
  </si>
  <si>
    <t xml:space="preserve"> AZ - Harkins Theatres Queen Creek 14</t>
  </si>
  <si>
    <t xml:space="preserve"> UUFCC</t>
  </si>
  <si>
    <t xml:space="preserve"> Port Charlotte</t>
  </si>
  <si>
    <t xml:space="preserve"> FL - UUFCC</t>
  </si>
  <si>
    <t xml:space="preserve"> Tops\'l Club and Fitness Center</t>
  </si>
  <si>
    <t xml:space="preserve"> Miramar Beach</t>
  </si>
  <si>
    <t xml:space="preserve"> FL - Tops\'l Club and Fitness Center</t>
  </si>
  <si>
    <t xml:space="preserve"> St. Andrew Lutheran Church</t>
  </si>
  <si>
    <t xml:space="preserve"> St. Petersburg</t>
  </si>
  <si>
    <t xml:space="preserve"> FL - St. Andrew Lutheran Church</t>
  </si>
  <si>
    <t xml:space="preserve"> Sunrise Point Club House</t>
  </si>
  <si>
    <t xml:space="preserve"> Green Valley</t>
  </si>
  <si>
    <t xml:space="preserve"> AZ - Sunrise Point Club House</t>
  </si>
  <si>
    <t xml:space="preserve"> 09A</t>
  </si>
  <si>
    <t xml:space="preserve"> 12 2-2</t>
  </si>
  <si>
    <t xml:space="preserve"> 10 1-2</t>
  </si>
  <si>
    <t xml:space="preserve"> AN</t>
  </si>
  <si>
    <t xml:space="preserve"> CU</t>
  </si>
  <si>
    <t xml:space="preserve"> AT4</t>
  </si>
  <si>
    <t xml:space="preserve"> BF3</t>
  </si>
  <si>
    <t xml:space="preserve"> Bloomfield Ward 3</t>
  </si>
  <si>
    <t xml:space="preserve"> CENTRAL</t>
  </si>
  <si>
    <t xml:space="preserve"> WEST</t>
  </si>
  <si>
    <t xml:space="preserve"> WE3</t>
  </si>
  <si>
    <t xml:space="preserve"> BW</t>
  </si>
  <si>
    <t xml:space="preserve"> SC</t>
  </si>
  <si>
    <t xml:space="preserve"> WE2</t>
  </si>
  <si>
    <t xml:space="preserve"> JL</t>
  </si>
  <si>
    <t xml:space="preserve"> S</t>
  </si>
  <si>
    <t xml:space="preserve"> WO</t>
  </si>
  <si>
    <t xml:space="preserve"> HANCOCK</t>
  </si>
  <si>
    <t xml:space="preserve"> Hancock</t>
  </si>
  <si>
    <t xml:space="preserve"> MINDEN</t>
  </si>
  <si>
    <t xml:space="preserve"> X403</t>
  </si>
  <si>
    <t xml:space="preserve"> CF W4 P3</t>
  </si>
  <si>
    <t xml:space="preserve"> W503</t>
  </si>
  <si>
    <t xml:space="preserve"> X502</t>
  </si>
  <si>
    <t xml:space="preserve"> W405</t>
  </si>
  <si>
    <t xml:space="preserve"> W404</t>
  </si>
  <si>
    <t xml:space="preserve"> W304</t>
  </si>
  <si>
    <t xml:space="preserve"> W103</t>
  </si>
  <si>
    <t xml:space="preserve"> X402</t>
  </si>
  <si>
    <t xml:space="preserve"> CF W4 P2</t>
  </si>
  <si>
    <t xml:space="preserve"> W204</t>
  </si>
  <si>
    <t xml:space="preserve"> W203</t>
  </si>
  <si>
    <t xml:space="preserve"> AT1</t>
  </si>
  <si>
    <t xml:space="preserve"> AT2</t>
  </si>
  <si>
    <t xml:space="preserve"> Atlantic 2</t>
  </si>
  <si>
    <t xml:space="preserve"> SD2</t>
  </si>
  <si>
    <t xml:space="preserve"> J1</t>
  </si>
  <si>
    <t xml:space="preserve"> NORTH</t>
  </si>
  <si>
    <t xml:space="preserve"> OE4</t>
  </si>
  <si>
    <t xml:space="preserve"> OE3</t>
  </si>
  <si>
    <t xml:space="preserve"> OE2</t>
  </si>
  <si>
    <t xml:space="preserve"> WT1</t>
  </si>
  <si>
    <t xml:space="preserve"> CV3</t>
  </si>
  <si>
    <t xml:space="preserve"> CV1</t>
  </si>
  <si>
    <t xml:space="preserve"> CV2</t>
  </si>
  <si>
    <t xml:space="preserve"> UNDERW</t>
  </si>
  <si>
    <t xml:space="preserve"> CB 21</t>
  </si>
  <si>
    <t xml:space="preserve"> Council Bluff 21</t>
  </si>
  <si>
    <t xml:space="preserve"> CB 20</t>
  </si>
  <si>
    <t xml:space="preserve"> AVOCA</t>
  </si>
  <si>
    <t xml:space="preserve"> CB 09</t>
  </si>
  <si>
    <t xml:space="preserve"> CL 1</t>
  </si>
  <si>
    <t xml:space="preserve"> CL 2</t>
  </si>
  <si>
    <t xml:space="preserve"> Carter Lake 2</t>
  </si>
  <si>
    <t xml:space="preserve"> OAKLAND</t>
  </si>
  <si>
    <t xml:space="preserve"> CB 04</t>
  </si>
  <si>
    <t xml:space="preserve"> EAST</t>
  </si>
  <si>
    <t xml:space="preserve"> J2</t>
  </si>
  <si>
    <t xml:space="preserve"> J3</t>
  </si>
  <si>
    <t xml:space="preserve"> PE4</t>
  </si>
  <si>
    <t xml:space="preserve"> Pella 4</t>
  </si>
  <si>
    <t xml:space="preserve"> KX3</t>
  </si>
  <si>
    <t xml:space="preserve"> KXT</t>
  </si>
  <si>
    <t xml:space="preserve"> PE1</t>
  </si>
  <si>
    <t xml:space="preserve"> PE3</t>
  </si>
  <si>
    <t xml:space="preserve"> WT2</t>
  </si>
  <si>
    <t xml:space="preserve"> BU3</t>
  </si>
  <si>
    <t xml:space="preserve"> BU9</t>
  </si>
  <si>
    <t xml:space="preserve"> BU6</t>
  </si>
  <si>
    <t xml:space="preserve"> BU5</t>
  </si>
  <si>
    <t xml:space="preserve"> BU1T</t>
  </si>
  <si>
    <t xml:space="preserve"> PCT 1T</t>
  </si>
  <si>
    <t xml:space="preserve"> PCT DM</t>
  </si>
  <si>
    <t xml:space="preserve"> LEWIS 1</t>
  </si>
  <si>
    <t xml:space="preserve"> Lewis 1</t>
  </si>
  <si>
    <t xml:space="preserve"> LEWIS 2</t>
  </si>
  <si>
    <t xml:space="preserve"> CB 19</t>
  </si>
  <si>
    <t xml:space="preserve"> CRESC</t>
  </si>
  <si>
    <t xml:space="preserve"> Crescent</t>
  </si>
  <si>
    <t xml:space="preserve"> CB 10A</t>
  </si>
  <si>
    <t xml:space="preserve"> CB 01</t>
  </si>
  <si>
    <t xml:space="preserve"> CB 13</t>
  </si>
  <si>
    <t xml:space="preserve"> GARNER</t>
  </si>
  <si>
    <t xml:space="preserve"> ANS</t>
  </si>
  <si>
    <t xml:space="preserve"> CB 18</t>
  </si>
  <si>
    <t xml:space="preserve"> CB 15</t>
  </si>
  <si>
    <t xml:space="preserve"> CB 12</t>
  </si>
  <si>
    <t xml:space="preserve"> CB 03</t>
  </si>
  <si>
    <t xml:space="preserve"> CB 16</t>
  </si>
  <si>
    <t xml:space="preserve"> FM2</t>
  </si>
  <si>
    <t xml:space="preserve"> KE1</t>
  </si>
  <si>
    <t xml:space="preserve"> CH VB</t>
  </si>
  <si>
    <t xml:space="preserve"> KE3</t>
  </si>
  <si>
    <t xml:space="preserve"> JK</t>
  </si>
  <si>
    <t xml:space="preserve"> NH2</t>
  </si>
  <si>
    <t xml:space="preserve"> IC.23</t>
  </si>
  <si>
    <t xml:space="preserve"> IOWA CITY 23</t>
  </si>
  <si>
    <t xml:space="preserve"> IC.02</t>
  </si>
  <si>
    <t xml:space="preserve"> IC.11</t>
  </si>
  <si>
    <t xml:space="preserve"> IC.09</t>
  </si>
  <si>
    <t xml:space="preserve"> IC.20</t>
  </si>
  <si>
    <t xml:space="preserve"> IC.05</t>
  </si>
  <si>
    <t xml:space="preserve"> IC.16</t>
  </si>
  <si>
    <t xml:space="preserve"> CV.01</t>
  </si>
  <si>
    <t xml:space="preserve"> IC.12</t>
  </si>
  <si>
    <t xml:space="preserve"> IC.19</t>
  </si>
  <si>
    <t xml:space="preserve"> IC.03</t>
  </si>
  <si>
    <t xml:space="preserve"> PRECINCT 7</t>
  </si>
  <si>
    <t xml:space="preserve"> PCT 08</t>
  </si>
  <si>
    <t xml:space="preserve"> MU03</t>
  </si>
  <si>
    <t xml:space="preserve"> MU07</t>
  </si>
  <si>
    <t xml:space="preserve"> MU08</t>
  </si>
  <si>
    <t xml:space="preserve"> Muscatine 08th</t>
  </si>
  <si>
    <t xml:space="preserve"> MU06</t>
  </si>
  <si>
    <t xml:space="preserve"> MU05</t>
  </si>
  <si>
    <t xml:space="preserve"> MU01</t>
  </si>
  <si>
    <t xml:space="preserve"> MU09</t>
  </si>
  <si>
    <t xml:space="preserve"> Muscatine 09th</t>
  </si>
  <si>
    <t xml:space="preserve"> I2</t>
  </si>
  <si>
    <t xml:space="preserve"> RW</t>
  </si>
  <si>
    <t xml:space="preserve"> QT</t>
  </si>
  <si>
    <t xml:space="preserve"> HT</t>
  </si>
  <si>
    <t xml:space="preserve"> Hazleton</t>
  </si>
  <si>
    <t xml:space="preserve"> I4</t>
  </si>
  <si>
    <t xml:space="preserve"> I5</t>
  </si>
  <si>
    <t xml:space="preserve"> Independence 5th Ward</t>
  </si>
  <si>
    <t xml:space="preserve"> SD3</t>
  </si>
  <si>
    <t xml:space="preserve"> MN4</t>
  </si>
  <si>
    <t xml:space="preserve"> MN2</t>
  </si>
  <si>
    <t xml:space="preserve"> CGLW</t>
  </si>
  <si>
    <t xml:space="preserve"> RLWS</t>
  </si>
  <si>
    <t xml:space="preserve"> MN3</t>
  </si>
  <si>
    <t xml:space="preserve"> SGMC</t>
  </si>
  <si>
    <t xml:space="preserve"> OC3</t>
  </si>
  <si>
    <t xml:space="preserve"> 3 GC</t>
  </si>
  <si>
    <t xml:space="preserve"> 1 BA-LS</t>
  </si>
  <si>
    <t xml:space="preserve"> 18 TA</t>
  </si>
  <si>
    <t xml:space="preserve"> 4 JF</t>
  </si>
  <si>
    <t xml:space="preserve"> 2 ED-LO</t>
  </si>
  <si>
    <t xml:space="preserve"> 6 LB-MI</t>
  </si>
  <si>
    <t xml:space="preserve"> 5 LG</t>
  </si>
  <si>
    <t xml:space="preserve"> KE5</t>
  </si>
  <si>
    <t xml:space="preserve"> FM1</t>
  </si>
  <si>
    <t xml:space="preserve"> WPPRDN</t>
  </si>
  <si>
    <t xml:space="preserve"> FM3</t>
  </si>
  <si>
    <t xml:space="preserve"> Fort Madison 3</t>
  </si>
  <si>
    <t xml:space="preserve"> WS GB</t>
  </si>
  <si>
    <t xml:space="preserve"> KE7</t>
  </si>
  <si>
    <t xml:space="preserve"> KE4</t>
  </si>
  <si>
    <t xml:space="preserve"> KE6</t>
  </si>
  <si>
    <t xml:space="preserve"> FM4</t>
  </si>
  <si>
    <t xml:space="preserve"> LO</t>
  </si>
  <si>
    <t xml:space="preserve"> CJ</t>
  </si>
  <si>
    <t xml:space="preserve"> ALNE</t>
  </si>
  <si>
    <t xml:space="preserve"> ALTA NOKOMIS ELK</t>
  </si>
  <si>
    <t xml:space="preserve"> X503</t>
  </si>
  <si>
    <t xml:space="preserve"> CF W5 P3</t>
  </si>
  <si>
    <t xml:space="preserve"> W104</t>
  </si>
  <si>
    <t xml:space="preserve"> X201</t>
  </si>
  <si>
    <t xml:space="preserve"> C000</t>
  </si>
  <si>
    <t xml:space="preserve"> Big Creek La Porte</t>
  </si>
  <si>
    <t xml:space="preserve"> PK02</t>
  </si>
  <si>
    <t xml:space="preserve"> W303</t>
  </si>
  <si>
    <t xml:space="preserve"> EO00</t>
  </si>
  <si>
    <t xml:space="preserve"> X301</t>
  </si>
  <si>
    <t xml:space="preserve"> CF W3 P1</t>
  </si>
  <si>
    <t xml:space="preserve"> W302</t>
  </si>
  <si>
    <t xml:space="preserve"> W505</t>
  </si>
  <si>
    <t xml:space="preserve"> X501</t>
  </si>
  <si>
    <t xml:space="preserve"> DM00</t>
  </si>
  <si>
    <t xml:space="preserve"> Black Hawk Hudson Lincoln</t>
  </si>
  <si>
    <t xml:space="preserve"> W201</t>
  </si>
  <si>
    <t xml:space="preserve"> W401</t>
  </si>
  <si>
    <t xml:space="preserve"> W301</t>
  </si>
  <si>
    <t xml:space="preserve"> W206</t>
  </si>
  <si>
    <t xml:space="preserve"> W406</t>
  </si>
  <si>
    <t xml:space="preserve"> DK00</t>
  </si>
  <si>
    <t xml:space="preserve"> W402</t>
  </si>
  <si>
    <t xml:space="preserve"> W105</t>
  </si>
  <si>
    <t xml:space="preserve"> LP</t>
  </si>
  <si>
    <t xml:space="preserve"> Lake Prairie Township</t>
  </si>
  <si>
    <t xml:space="preserve"> IN</t>
  </si>
  <si>
    <t xml:space="preserve"> OTLEY</t>
  </si>
  <si>
    <t xml:space="preserve"> Otley</t>
  </si>
  <si>
    <t xml:space="preserve"> PE2</t>
  </si>
  <si>
    <t xml:space="preserve"> KX1</t>
  </si>
  <si>
    <t xml:space="preserve"> Knoxville 1</t>
  </si>
  <si>
    <t xml:space="preserve"> DM 015</t>
  </si>
  <si>
    <t xml:space="preserve"> DM 080</t>
  </si>
  <si>
    <t xml:space="preserve"> DM 016</t>
  </si>
  <si>
    <t xml:space="preserve"> DM 037</t>
  </si>
  <si>
    <t xml:space="preserve"> DM 007</t>
  </si>
  <si>
    <t xml:space="preserve"> DM 069</t>
  </si>
  <si>
    <t xml:space="preserve"> DM 079</t>
  </si>
  <si>
    <t xml:space="preserve"> DM 083</t>
  </si>
  <si>
    <t xml:space="preserve"> ANK 12</t>
  </si>
  <si>
    <t xml:space="preserve"> DM 028</t>
  </si>
  <si>
    <t xml:space="preserve"> DM 041</t>
  </si>
  <si>
    <t xml:space="preserve"> WDM-113</t>
  </si>
  <si>
    <t xml:space="preserve"> ANK 01</t>
  </si>
  <si>
    <t xml:space="preserve"> DM 076</t>
  </si>
  <si>
    <t xml:space="preserve"> DM 059</t>
  </si>
  <si>
    <t xml:space="preserve"> DM 020</t>
  </si>
  <si>
    <t xml:space="preserve"> DM 073</t>
  </si>
  <si>
    <t xml:space="preserve"> MP</t>
  </si>
  <si>
    <t xml:space="preserve"> CS3</t>
  </si>
  <si>
    <t xml:space="preserve"> CS4</t>
  </si>
  <si>
    <t xml:space="preserve"> PO</t>
  </si>
  <si>
    <t xml:space="preserve"> SEL</t>
  </si>
  <si>
    <t xml:space="preserve"> Osceola 2 Precinct 0700</t>
  </si>
  <si>
    <t xml:space="preserve"> D1</t>
  </si>
  <si>
    <t xml:space="preserve"> WC2</t>
  </si>
  <si>
    <t xml:space="preserve"> WC3</t>
  </si>
  <si>
    <t xml:space="preserve"> CENTER</t>
  </si>
  <si>
    <t xml:space="preserve"> MP4</t>
  </si>
  <si>
    <t xml:space="preserve"> Mt. Pleasant Ward 4</t>
  </si>
  <si>
    <t xml:space="preserve"> PRECINCT 5</t>
  </si>
  <si>
    <t xml:space="preserve"> GV</t>
  </si>
  <si>
    <t xml:space="preserve"> NM</t>
  </si>
  <si>
    <t xml:space="preserve"> WC1</t>
  </si>
  <si>
    <t xml:space="preserve"> BI</t>
  </si>
  <si>
    <t xml:space="preserve"> Birmingham</t>
  </si>
  <si>
    <t xml:space="preserve"> Keosauqua</t>
  </si>
  <si>
    <t xml:space="preserve"> STORM LAKE 03</t>
  </si>
  <si>
    <t xml:space="preserve"> ACFC</t>
  </si>
  <si>
    <t xml:space="preserve"> ALBERT CITY FAIRFIELD COON</t>
  </si>
  <si>
    <t xml:space="preserve"> NENP</t>
  </si>
  <si>
    <t xml:space="preserve"> S-M-L-R</t>
  </si>
  <si>
    <t xml:space="preserve"> SD1</t>
  </si>
  <si>
    <t xml:space="preserve"> ROHA</t>
  </si>
  <si>
    <t xml:space="preserve"> ANN</t>
  </si>
  <si>
    <t xml:space="preserve"> MN1</t>
  </si>
  <si>
    <t xml:space="preserve"> 17 SC</t>
  </si>
  <si>
    <t xml:space="preserve"> PCT 8 ROCK RAPIDS</t>
  </si>
  <si>
    <t xml:space="preserve"> PCT 7 ROCK RAPIDS</t>
  </si>
  <si>
    <t xml:space="preserve"> ON106</t>
  </si>
  <si>
    <t xml:space="preserve"> AS001</t>
  </si>
  <si>
    <t xml:space="preserve"> CP003</t>
  </si>
  <si>
    <t xml:space="preserve"> COOPER MAPLE MAPLETON</t>
  </si>
  <si>
    <t xml:space="preserve"> BK</t>
  </si>
  <si>
    <t xml:space="preserve"> GRAVITY</t>
  </si>
  <si>
    <t xml:space="preserve"> BECITY</t>
  </si>
  <si>
    <t xml:space="preserve"> Precinct 05</t>
  </si>
  <si>
    <t xml:space="preserve"> Farmington</t>
  </si>
  <si>
    <t xml:space="preserve"> PKV</t>
  </si>
  <si>
    <t xml:space="preserve"> EL2</t>
  </si>
  <si>
    <t xml:space="preserve"> D84</t>
  </si>
  <si>
    <t xml:space="preserve"> D71</t>
  </si>
  <si>
    <t xml:space="preserve"> B22</t>
  </si>
  <si>
    <t xml:space="preserve"> (B22) City of Bettendorf</t>
  </si>
  <si>
    <t xml:space="preserve"> D74</t>
  </si>
  <si>
    <t xml:space="preserve"> D22</t>
  </si>
  <si>
    <t xml:space="preserve"> B41</t>
  </si>
  <si>
    <t xml:space="preserve"> EL1</t>
  </si>
  <si>
    <t xml:space="preserve"> B21</t>
  </si>
  <si>
    <t xml:space="preserve"> B32</t>
  </si>
  <si>
    <t xml:space="preserve"> D23</t>
  </si>
  <si>
    <t xml:space="preserve"> (D23) City of Davenport</t>
  </si>
  <si>
    <t xml:space="preserve"> LC2</t>
  </si>
  <si>
    <t xml:space="preserve"> CC1</t>
  </si>
  <si>
    <t xml:space="preserve"> CC3</t>
  </si>
  <si>
    <t xml:space="preserve"> CC2</t>
  </si>
  <si>
    <t xml:space="preserve"> RGRU</t>
  </si>
  <si>
    <t xml:space="preserve"> W31</t>
  </si>
  <si>
    <t xml:space="preserve"> JF-MV</t>
  </si>
  <si>
    <t xml:space="preserve"> BM-HI</t>
  </si>
  <si>
    <t xml:space="preserve"> Fort Dodge 09</t>
  </si>
  <si>
    <t xml:space="preserve"> HP3</t>
  </si>
  <si>
    <t xml:space="preserve"> MU02</t>
  </si>
  <si>
    <t xml:space="preserve"> F1</t>
  </si>
  <si>
    <t xml:space="preserve"> OT ML</t>
  </si>
  <si>
    <t xml:space="preserve"> IN5</t>
  </si>
  <si>
    <t xml:space="preserve"> GR1DM85</t>
  </si>
  <si>
    <t xml:space="preserve"> WHITE BREAST</t>
  </si>
  <si>
    <t xml:space="preserve"> GR1</t>
  </si>
  <si>
    <t xml:space="preserve"> SQC</t>
  </si>
  <si>
    <t xml:space="preserve"> SQUAW CREEK TWP</t>
  </si>
  <si>
    <t xml:space="preserve"> NW1</t>
  </si>
  <si>
    <t xml:space="preserve"> NORWALK 1</t>
  </si>
  <si>
    <t xml:space="preserve"> GR2LC2</t>
  </si>
  <si>
    <t xml:space="preserve"> Wall Lake</t>
  </si>
  <si>
    <t xml:space="preserve"> W22</t>
  </si>
  <si>
    <t xml:space="preserve"> W11</t>
  </si>
  <si>
    <t xml:space="preserve"> DOWS</t>
  </si>
  <si>
    <t xml:space="preserve"> EG3</t>
  </si>
  <si>
    <t xml:space="preserve"> EG4</t>
  </si>
  <si>
    <t xml:space="preserve"> Eagle Grove #4</t>
  </si>
  <si>
    <t xml:space="preserve"> ANK 09</t>
  </si>
  <si>
    <t xml:space="preserve"> DM 006</t>
  </si>
  <si>
    <t xml:space="preserve"> DM 003</t>
  </si>
  <si>
    <t xml:space="preserve"> DM 022</t>
  </si>
  <si>
    <t xml:space="preserve"> DM 068</t>
  </si>
  <si>
    <t xml:space="preserve"> DM 026</t>
  </si>
  <si>
    <t xml:space="preserve"> DM 040</t>
  </si>
  <si>
    <t xml:space="preserve"> WDM-118</t>
  </si>
  <si>
    <t xml:space="preserve"> URB 09</t>
  </si>
  <si>
    <t xml:space="preserve"> ALT 2</t>
  </si>
  <si>
    <t xml:space="preserve"> DM 050</t>
  </si>
  <si>
    <t xml:space="preserve"> DM 066</t>
  </si>
  <si>
    <t xml:space="preserve"> DM 077</t>
  </si>
  <si>
    <t xml:space="preserve"> PH 1</t>
  </si>
  <si>
    <t xml:space="preserve"> ANK 14</t>
  </si>
  <si>
    <t xml:space="preserve"> DM 021</t>
  </si>
  <si>
    <t xml:space="preserve"> DM 047</t>
  </si>
  <si>
    <t xml:space="preserve"> DM 071</t>
  </si>
  <si>
    <t xml:space="preserve"> DM 051</t>
  </si>
  <si>
    <t xml:space="preserve"> DM 002</t>
  </si>
  <si>
    <t xml:space="preserve"> WDM-111</t>
  </si>
  <si>
    <t xml:space="preserve"> DM 078</t>
  </si>
  <si>
    <t xml:space="preserve"> ANK 05</t>
  </si>
  <si>
    <t xml:space="preserve"> JOHN 2</t>
  </si>
  <si>
    <t xml:space="preserve"> DM 065</t>
  </si>
  <si>
    <t xml:space="preserve"> ANK 03</t>
  </si>
  <si>
    <t xml:space="preserve"> GRIMES1</t>
  </si>
  <si>
    <t xml:space="preserve"> ALT 3</t>
  </si>
  <si>
    <t xml:space="preserve"> DM 031</t>
  </si>
  <si>
    <t xml:space="preserve"> JOHN 5</t>
  </si>
  <si>
    <t xml:space="preserve"> DM 062</t>
  </si>
  <si>
    <t xml:space="preserve"> DM 070</t>
  </si>
  <si>
    <t xml:space="preserve"> DM 075</t>
  </si>
  <si>
    <t xml:space="preserve"> ANK 11</t>
  </si>
  <si>
    <t xml:space="preserve"> DM 011</t>
  </si>
  <si>
    <t xml:space="preserve"> DM 081</t>
  </si>
  <si>
    <t xml:space="preserve"> DM 046</t>
  </si>
  <si>
    <t xml:space="preserve"> DM 033</t>
  </si>
  <si>
    <t xml:space="preserve"> DM 009</t>
  </si>
  <si>
    <t xml:space="preserve"> ANK 13</t>
  </si>
  <si>
    <t xml:space="preserve"> DM 030</t>
  </si>
  <si>
    <t xml:space="preserve"> WDM-212</t>
  </si>
  <si>
    <t xml:space="preserve"> DM 057</t>
  </si>
  <si>
    <t xml:space="preserve"> CS1</t>
  </si>
  <si>
    <t xml:space="preserve"> A01</t>
  </si>
  <si>
    <t xml:space="preserve"> VT3</t>
  </si>
  <si>
    <t xml:space="preserve"> VT4</t>
  </si>
  <si>
    <t xml:space="preserve"> Vinton 4</t>
  </si>
  <si>
    <t xml:space="preserve"> GNRSSC</t>
  </si>
  <si>
    <t xml:space="preserve"> MC1</t>
  </si>
  <si>
    <t xml:space="preserve"> Mitchell 9</t>
  </si>
  <si>
    <t xml:space="preserve"> LM12</t>
  </si>
  <si>
    <t xml:space="preserve"> RM</t>
  </si>
  <si>
    <t xml:space="preserve"> PY</t>
  </si>
  <si>
    <t xml:space="preserve"> KL</t>
  </si>
  <si>
    <t xml:space="preserve"> AK</t>
  </si>
  <si>
    <t xml:space="preserve"> LM13</t>
  </si>
  <si>
    <t xml:space="preserve"> CR17</t>
  </si>
  <si>
    <t xml:space="preserve"> CR23</t>
  </si>
  <si>
    <t xml:space="preserve"> Cedar Rapids 23</t>
  </si>
  <si>
    <t xml:space="preserve"> CR33</t>
  </si>
  <si>
    <t xml:space="preserve"> CR34</t>
  </si>
  <si>
    <t xml:space="preserve"> CR21</t>
  </si>
  <si>
    <t xml:space="preserve"> Cedar Rapids 21</t>
  </si>
  <si>
    <t xml:space="preserve"> CR38</t>
  </si>
  <si>
    <t xml:space="preserve"> MVS</t>
  </si>
  <si>
    <t xml:space="preserve"> CR26</t>
  </si>
  <si>
    <t xml:space="preserve"> CR13</t>
  </si>
  <si>
    <t xml:space="preserve"> HR</t>
  </si>
  <si>
    <t xml:space="preserve"> NT1-2</t>
  </si>
  <si>
    <t xml:space="preserve"> NT4-2</t>
  </si>
  <si>
    <t xml:space="preserve"> NT4-1</t>
  </si>
  <si>
    <t xml:space="preserve"> NS</t>
  </si>
  <si>
    <t xml:space="preserve"> NT1-1</t>
  </si>
  <si>
    <t xml:space="preserve"> AD3</t>
  </si>
  <si>
    <t xml:space="preserve"> Adams 3</t>
  </si>
  <si>
    <t xml:space="preserve"> AD1</t>
  </si>
  <si>
    <t xml:space="preserve"> TT1</t>
  </si>
  <si>
    <t xml:space="preserve"> TIPTON 1</t>
  </si>
  <si>
    <t xml:space="preserve"> TT2</t>
  </si>
  <si>
    <t xml:space="preserve"> TT3</t>
  </si>
  <si>
    <t xml:space="preserve"> INLAND</t>
  </si>
  <si>
    <t xml:space="preserve"> Gold</t>
  </si>
  <si>
    <t xml:space="preserve"> Jackson 10</t>
  </si>
  <si>
    <t xml:space="preserve"> Jackson 04</t>
  </si>
  <si>
    <t xml:space="preserve"> Jackson 03</t>
  </si>
  <si>
    <t xml:space="preserve"> UH</t>
  </si>
  <si>
    <t xml:space="preserve"> SO</t>
  </si>
  <si>
    <t xml:space="preserve"> SOLON</t>
  </si>
  <si>
    <t xml:space="preserve"> CV.03</t>
  </si>
  <si>
    <t xml:space="preserve"> JW</t>
  </si>
  <si>
    <t xml:space="preserve"> Sioux City 06</t>
  </si>
  <si>
    <t xml:space="preserve"> Sioux City 11</t>
  </si>
  <si>
    <t xml:space="preserve"> Sioux City 10</t>
  </si>
  <si>
    <t xml:space="preserve"> CR06</t>
  </si>
  <si>
    <t xml:space="preserve"> MR01</t>
  </si>
  <si>
    <t xml:space="preserve"> MR05</t>
  </si>
  <si>
    <t xml:space="preserve"> CR41</t>
  </si>
  <si>
    <t xml:space="preserve"> CR20</t>
  </si>
  <si>
    <t xml:space="preserve"> CR19</t>
  </si>
  <si>
    <t xml:space="preserve"> CR01</t>
  </si>
  <si>
    <t xml:space="preserve"> CR36</t>
  </si>
  <si>
    <t xml:space="preserve"> HIA01</t>
  </si>
  <si>
    <t xml:space="preserve"> CR29</t>
  </si>
  <si>
    <t xml:space="preserve"> MR07</t>
  </si>
  <si>
    <t xml:space="preserve"> Marion 07</t>
  </si>
  <si>
    <t xml:space="preserve"> CR12</t>
  </si>
  <si>
    <t xml:space="preserve"> Cedar Rapids 12</t>
  </si>
  <si>
    <t xml:space="preserve"> CR37</t>
  </si>
  <si>
    <t xml:space="preserve"> CR02</t>
  </si>
  <si>
    <t xml:space="preserve"> CR28</t>
  </si>
  <si>
    <t xml:space="preserve"> Cedar Rapids 28</t>
  </si>
  <si>
    <t xml:space="preserve"> CR27</t>
  </si>
  <si>
    <t xml:space="preserve"> CR25</t>
  </si>
  <si>
    <t xml:space="preserve"> Cedar Rapids 25</t>
  </si>
  <si>
    <t xml:space="preserve"> CR42</t>
  </si>
  <si>
    <t xml:space="preserve"> MR08</t>
  </si>
  <si>
    <t xml:space="preserve"> Marion 08</t>
  </si>
  <si>
    <t xml:space="preserve"> MR06</t>
  </si>
  <si>
    <t xml:space="preserve"> CR30</t>
  </si>
  <si>
    <t xml:space="preserve"> Cedar Rapids 30</t>
  </si>
  <si>
    <t xml:space="preserve"> CR31</t>
  </si>
  <si>
    <t xml:space="preserve"> Cedar Rapids 31</t>
  </si>
  <si>
    <t xml:space="preserve"> CR08</t>
  </si>
  <si>
    <t xml:space="preserve"> CR16</t>
  </si>
  <si>
    <t xml:space="preserve"> MR03</t>
  </si>
  <si>
    <t xml:space="preserve"> CR39</t>
  </si>
  <si>
    <t xml:space="preserve"> HIA02</t>
  </si>
  <si>
    <t xml:space="preserve"> MR10</t>
  </si>
  <si>
    <t xml:space="preserve"> CR22</t>
  </si>
  <si>
    <t xml:space="preserve"> CR05</t>
  </si>
  <si>
    <t xml:space="preserve"> TFRA</t>
  </si>
  <si>
    <t xml:space="preserve"> CR09</t>
  </si>
  <si>
    <t xml:space="preserve"> CR35</t>
  </si>
  <si>
    <t xml:space="preserve"> MR13</t>
  </si>
  <si>
    <t xml:space="preserve"> MR09</t>
  </si>
  <si>
    <t xml:space="preserve"> CR32</t>
  </si>
  <si>
    <t xml:space="preserve"> CR10</t>
  </si>
  <si>
    <t xml:space="preserve"> SG2</t>
  </si>
  <si>
    <t xml:space="preserve"> Sioux City 20</t>
  </si>
  <si>
    <t xml:space="preserve"> Sioux City 01</t>
  </si>
  <si>
    <t xml:space="preserve"> Sioux City 05</t>
  </si>
  <si>
    <t xml:space="preserve"> URB13</t>
  </si>
  <si>
    <t xml:space="preserve"> URBANDALE 13</t>
  </si>
  <si>
    <t xml:space="preserve"> WK1</t>
  </si>
  <si>
    <t xml:space="preserve"> WK3</t>
  </si>
  <si>
    <t xml:space="preserve"> WAUKEE 3</t>
  </si>
  <si>
    <t xml:space="preserve"> WM321</t>
  </si>
  <si>
    <t xml:space="preserve"> WK2</t>
  </si>
  <si>
    <t xml:space="preserve"> WM222</t>
  </si>
  <si>
    <t xml:space="preserve"> PY1</t>
  </si>
  <si>
    <t xml:space="preserve"> SGDC</t>
  </si>
  <si>
    <t xml:space="preserve"> PY3</t>
  </si>
  <si>
    <t xml:space="preserve"> PERRY 3</t>
  </si>
  <si>
    <t xml:space="preserve"> WK6</t>
  </si>
  <si>
    <t xml:space="preserve"> BDM</t>
  </si>
  <si>
    <t xml:space="preserve"> CL6</t>
  </si>
  <si>
    <t xml:space="preserve"> WGG</t>
  </si>
  <si>
    <t xml:space="preserve"> WM226</t>
  </si>
  <si>
    <t xml:space="preserve"> W501</t>
  </si>
  <si>
    <t xml:space="preserve"> W403</t>
  </si>
  <si>
    <t xml:space="preserve"> J400</t>
  </si>
  <si>
    <t xml:space="preserve"> J200</t>
  </si>
  <si>
    <t xml:space="preserve"> ALOO</t>
  </si>
  <si>
    <t xml:space="preserve"> S000</t>
  </si>
  <si>
    <t xml:space="preserve"> Washington Janesville</t>
  </si>
  <si>
    <t xml:space="preserve"> N000</t>
  </si>
  <si>
    <t xml:space="preserve"> PH01</t>
  </si>
  <si>
    <t xml:space="preserve"> CS2</t>
  </si>
  <si>
    <t xml:space="preserve"> OT03</t>
  </si>
  <si>
    <t xml:space="preserve"> OT08</t>
  </si>
  <si>
    <t xml:space="preserve"> Ottumwa Pct 08</t>
  </si>
  <si>
    <t xml:space="preserve"> OT09</t>
  </si>
  <si>
    <t xml:space="preserve"> OT02</t>
  </si>
  <si>
    <t xml:space="preserve"> OT06</t>
  </si>
  <si>
    <t xml:space="preserve"> D3-GR</t>
  </si>
  <si>
    <t xml:space="preserve"> D2-DT</t>
  </si>
  <si>
    <t xml:space="preserve"> NL.05</t>
  </si>
  <si>
    <t xml:space="preserve"> NL.01</t>
  </si>
  <si>
    <t xml:space="preserve"> CV.07</t>
  </si>
  <si>
    <t xml:space="preserve"> CV.06</t>
  </si>
  <si>
    <t xml:space="preserve"> IC.08</t>
  </si>
  <si>
    <t xml:space="preserve"> NL.03</t>
  </si>
  <si>
    <t xml:space="preserve"> CV.02</t>
  </si>
  <si>
    <t xml:space="preserve"> NL.04</t>
  </si>
  <si>
    <t xml:space="preserve"> NL.02</t>
  </si>
  <si>
    <t xml:space="preserve"> ROCKWEL</t>
  </si>
  <si>
    <t xml:space="preserve"> PCT 13</t>
  </si>
  <si>
    <t xml:space="preserve"> Precinct No. 13</t>
  </si>
  <si>
    <t xml:space="preserve"> PCT 01</t>
  </si>
  <si>
    <t xml:space="preserve"> PCT 15</t>
  </si>
  <si>
    <t xml:space="preserve"> Precinct No. 15</t>
  </si>
  <si>
    <t xml:space="preserve"> EM3</t>
  </si>
  <si>
    <t xml:space="preserve"> EM4</t>
  </si>
  <si>
    <t xml:space="preserve"> URB 07</t>
  </si>
  <si>
    <t xml:space="preserve"> ANK 10</t>
  </si>
  <si>
    <t xml:space="preserve"> URB 03</t>
  </si>
  <si>
    <t xml:space="preserve"> DM 013</t>
  </si>
  <si>
    <t xml:space="preserve"> CLIVE 1</t>
  </si>
  <si>
    <t xml:space="preserve"> JOHN 1</t>
  </si>
  <si>
    <t xml:space="preserve"> DM 043</t>
  </si>
  <si>
    <t xml:space="preserve"> DEL 1</t>
  </si>
  <si>
    <t xml:space="preserve"> DM 045</t>
  </si>
  <si>
    <t xml:space="preserve"> DM 082</t>
  </si>
  <si>
    <t xml:space="preserve"> DM 018</t>
  </si>
  <si>
    <t xml:space="preserve"> DM 064</t>
  </si>
  <si>
    <t xml:space="preserve"> CLIVE 3</t>
  </si>
  <si>
    <t xml:space="preserve"> POLK CI</t>
  </si>
  <si>
    <t xml:space="preserve"> DM 035</t>
  </si>
  <si>
    <t xml:space="preserve"> DM 010</t>
  </si>
  <si>
    <t xml:space="preserve"> URB 06</t>
  </si>
  <si>
    <t xml:space="preserve"> ANK 07</t>
  </si>
  <si>
    <t xml:space="preserve"> CLIVE 2</t>
  </si>
  <si>
    <t xml:space="preserve"> ANK 04</t>
  </si>
  <si>
    <t xml:space="preserve"> ANK 08</t>
  </si>
  <si>
    <t xml:space="preserve"> DM 054</t>
  </si>
  <si>
    <t xml:space="preserve"> URB 05</t>
  </si>
  <si>
    <t xml:space="preserve"> GRIMES2</t>
  </si>
  <si>
    <t xml:space="preserve"> DM 025</t>
  </si>
  <si>
    <t xml:space="preserve"> ALT 5</t>
  </si>
  <si>
    <t xml:space="preserve"> DM 060</t>
  </si>
  <si>
    <t xml:space="preserve"> ANK 06</t>
  </si>
  <si>
    <t xml:space="preserve"> DM 017</t>
  </si>
  <si>
    <t xml:space="preserve"> DM 004</t>
  </si>
  <si>
    <t xml:space="preserve"> URB 08</t>
  </si>
  <si>
    <t xml:space="preserve"> URB 01</t>
  </si>
  <si>
    <t xml:space="preserve"> WDM-312</t>
  </si>
  <si>
    <t xml:space="preserve"> PH 3</t>
  </si>
  <si>
    <t xml:space="preserve"> BOND 1</t>
  </si>
  <si>
    <t xml:space="preserve"> DM 019</t>
  </si>
  <si>
    <t xml:space="preserve"> DM 063</t>
  </si>
  <si>
    <t xml:space="preserve"> DM 052</t>
  </si>
  <si>
    <t xml:space="preserve"> URB 02</t>
  </si>
  <si>
    <t xml:space="preserve"> WHTS 3</t>
  </si>
  <si>
    <t xml:space="preserve"> SAYLOR1</t>
  </si>
  <si>
    <t xml:space="preserve"> ALT 4</t>
  </si>
  <si>
    <t xml:space="preserve"> DM 012</t>
  </si>
  <si>
    <t xml:space="preserve"> DM 008</t>
  </si>
  <si>
    <t xml:space="preserve"> ANK 15</t>
  </si>
  <si>
    <t xml:space="preserve"> DM 084</t>
  </si>
  <si>
    <t xml:space="preserve"> City of Galva</t>
  </si>
  <si>
    <t xml:space="preserve"> LR</t>
  </si>
  <si>
    <t xml:space="preserve"> CS5</t>
  </si>
  <si>
    <t xml:space="preserve"> S04</t>
  </si>
  <si>
    <t xml:space="preserve"> H03</t>
  </si>
  <si>
    <t xml:space="preserve"> VT1</t>
  </si>
  <si>
    <t xml:space="preserve"> BP3</t>
  </si>
  <si>
    <t xml:space="preserve"> VT2</t>
  </si>
  <si>
    <t xml:space="preserve"> ON409</t>
  </si>
  <si>
    <t xml:space="preserve"> DC-AB</t>
  </si>
  <si>
    <t xml:space="preserve"> DCAB</t>
  </si>
  <si>
    <t xml:space="preserve"> ADHG</t>
  </si>
  <si>
    <t xml:space="preserve"> FC3D3</t>
  </si>
  <si>
    <t xml:space="preserve"> Forest City Ward 3</t>
  </si>
  <si>
    <t xml:space="preserve"> NEFOD1</t>
  </si>
  <si>
    <t xml:space="preserve"> Newton Forest</t>
  </si>
  <si>
    <t xml:space="preserve"> EDLONO</t>
  </si>
  <si>
    <t xml:space="preserve"> FC 2</t>
  </si>
  <si>
    <t xml:space="preserve"> W306</t>
  </si>
  <si>
    <t xml:space="preserve"> J100</t>
  </si>
  <si>
    <t xml:space="preserve"> W504</t>
  </si>
  <si>
    <t xml:space="preserve"> X302</t>
  </si>
  <si>
    <t xml:space="preserve"> CF W3 P2</t>
  </si>
  <si>
    <t xml:space="preserve"> X101</t>
  </si>
  <si>
    <t xml:space="preserve"> CF W1 P1</t>
  </si>
  <si>
    <t xml:space="preserve"> W502</t>
  </si>
  <si>
    <t xml:space="preserve"> W101</t>
  </si>
  <si>
    <t xml:space="preserve"> W205</t>
  </si>
  <si>
    <t xml:space="preserve"> X303</t>
  </si>
  <si>
    <t xml:space="preserve"> W202</t>
  </si>
  <si>
    <t xml:space="preserve"> X203</t>
  </si>
  <si>
    <t xml:space="preserve"> W106</t>
  </si>
  <si>
    <t xml:space="preserve"> W102</t>
  </si>
  <si>
    <t xml:space="preserve"> W506</t>
  </si>
  <si>
    <t xml:space="preserve"> BUWM</t>
  </si>
  <si>
    <t xml:space="preserve"> READING</t>
  </si>
  <si>
    <t xml:space="preserve"> GO</t>
  </si>
  <si>
    <t xml:space="preserve"> SWYH</t>
  </si>
  <si>
    <t xml:space="preserve"> Cooper</t>
  </si>
  <si>
    <t xml:space="preserve"> Douglas</t>
  </si>
  <si>
    <t xml:space="preserve"> DJ</t>
  </si>
  <si>
    <t xml:space="preserve"> Lost Grove</t>
  </si>
  <si>
    <t xml:space="preserve"> DM 039</t>
  </si>
  <si>
    <t xml:space="preserve"> DM 058</t>
  </si>
  <si>
    <t xml:space="preserve"> DM 044</t>
  </si>
  <si>
    <t xml:space="preserve"> DM 055</t>
  </si>
  <si>
    <t xml:space="preserve"> DM 036</t>
  </si>
  <si>
    <t xml:space="preserve"> DM 042</t>
  </si>
  <si>
    <t xml:space="preserve"> DM 032</t>
  </si>
  <si>
    <t xml:space="preserve"> DM 056</t>
  </si>
  <si>
    <t xml:space="preserve"> DM 023</t>
  </si>
  <si>
    <t xml:space="preserve"> DEL 2</t>
  </si>
  <si>
    <t xml:space="preserve"> DM 049</t>
  </si>
  <si>
    <t xml:space="preserve"> ALLEN 1</t>
  </si>
  <si>
    <t xml:space="preserve"> WB 1</t>
  </si>
  <si>
    <t xml:space="preserve"> ANK 02</t>
  </si>
  <si>
    <t xml:space="preserve"> DM 067</t>
  </si>
  <si>
    <t xml:space="preserve"> CROCK 2</t>
  </si>
  <si>
    <t xml:space="preserve"> DM 029</t>
  </si>
  <si>
    <t xml:space="preserve"> JEFF 1</t>
  </si>
  <si>
    <t xml:space="preserve"> PH 2</t>
  </si>
  <si>
    <t xml:space="preserve"> FOUR MI</t>
  </si>
  <si>
    <t xml:space="preserve"> DM 053</t>
  </si>
  <si>
    <t xml:space="preserve"> WHTS 1</t>
  </si>
  <si>
    <t xml:space="preserve"> DM 001</t>
  </si>
  <si>
    <t xml:space="preserve"> BOND 2</t>
  </si>
  <si>
    <t xml:space="preserve"> DM 014</t>
  </si>
  <si>
    <t xml:space="preserve"> WHTS 2</t>
  </si>
  <si>
    <t xml:space="preserve"> DM 074</t>
  </si>
  <si>
    <t xml:space="preserve"> DM 038</t>
  </si>
  <si>
    <t xml:space="preserve"> MITCHEL</t>
  </si>
  <si>
    <t xml:space="preserve"> ALT 1</t>
  </si>
  <si>
    <t xml:space="preserve"> DM 005</t>
  </si>
  <si>
    <t xml:space="preserve"> SAYLOR2</t>
  </si>
  <si>
    <t xml:space="preserve"> DM 027</t>
  </si>
  <si>
    <t xml:space="preserve"> GRIMES3</t>
  </si>
  <si>
    <t xml:space="preserve"> DM 048</t>
  </si>
  <si>
    <t xml:space="preserve"> JOHN 6</t>
  </si>
  <si>
    <t xml:space="preserve"> WDM-213</t>
  </si>
  <si>
    <t xml:space="preserve"> DM 024</t>
  </si>
  <si>
    <t xml:space="preserve"> DM 034</t>
  </si>
  <si>
    <t xml:space="preserve"> IC.10</t>
  </si>
  <si>
    <t xml:space="preserve"> IC.01</t>
  </si>
  <si>
    <t xml:space="preserve"> IC.13</t>
  </si>
  <si>
    <t xml:space="preserve"> IC.06</t>
  </si>
  <si>
    <t xml:space="preserve"> CV.05</t>
  </si>
  <si>
    <t xml:space="preserve"> IC.15</t>
  </si>
  <si>
    <t xml:space="preserve"> NL.06</t>
  </si>
  <si>
    <t xml:space="preserve"> IC.22</t>
  </si>
  <si>
    <t xml:space="preserve"> CV.04</t>
  </si>
  <si>
    <t xml:space="preserve"> IC.24</t>
  </si>
  <si>
    <t xml:space="preserve"> IC.07</t>
  </si>
  <si>
    <t xml:space="preserve"> IC.14</t>
  </si>
  <si>
    <t xml:space="preserve"> IC.04</t>
  </si>
  <si>
    <t xml:space="preserve"> TMAI</t>
  </si>
  <si>
    <t xml:space="preserve"> CR18</t>
  </si>
  <si>
    <t xml:space="preserve"> CR24</t>
  </si>
  <si>
    <t xml:space="preserve"> Cedar Rapids 24</t>
  </si>
  <si>
    <t xml:space="preserve"> MR11</t>
  </si>
  <si>
    <t xml:space="preserve"> CR44</t>
  </si>
  <si>
    <t xml:space="preserve"> CR03</t>
  </si>
  <si>
    <t xml:space="preserve"> TBRO</t>
  </si>
  <si>
    <t xml:space="preserve"> MVN</t>
  </si>
  <si>
    <t xml:space="preserve"> TPUT</t>
  </si>
  <si>
    <t xml:space="preserve"> CR14</t>
  </si>
  <si>
    <t xml:space="preserve"> TBER</t>
  </si>
  <si>
    <t xml:space="preserve"> CR07</t>
  </si>
  <si>
    <t xml:space="preserve"> Cedar Rapids 07</t>
  </si>
  <si>
    <t xml:space="preserve"> CR40</t>
  </si>
  <si>
    <t xml:space="preserve"> MR04</t>
  </si>
  <si>
    <t xml:space="preserve"> MR12</t>
  </si>
  <si>
    <t xml:space="preserve"> Marion 12</t>
  </si>
  <si>
    <t xml:space="preserve"> CR43</t>
  </si>
  <si>
    <t xml:space="preserve"> CR04</t>
  </si>
  <si>
    <t xml:space="preserve"> MR02</t>
  </si>
  <si>
    <t xml:space="preserve"> CR15</t>
  </si>
  <si>
    <t xml:space="preserve"> TWAS</t>
  </si>
  <si>
    <t xml:space="preserve"> FAI</t>
  </si>
  <si>
    <t xml:space="preserve"> NW3 LN</t>
  </si>
  <si>
    <t xml:space="preserve"> IN2</t>
  </si>
  <si>
    <t xml:space="preserve"> IN7</t>
  </si>
  <si>
    <t xml:space="preserve"> NWK4</t>
  </si>
  <si>
    <t xml:space="preserve"> NW2 GR1</t>
  </si>
  <si>
    <t xml:space="preserve"> IN3</t>
  </si>
  <si>
    <t xml:space="preserve"> D32</t>
  </si>
  <si>
    <t xml:space="preserve"> D72</t>
  </si>
  <si>
    <t xml:space="preserve"> D63</t>
  </si>
  <si>
    <t xml:space="preserve"> (D63) City of Davenport</t>
  </si>
  <si>
    <t xml:space="preserve"> D13</t>
  </si>
  <si>
    <t xml:space="preserve"> D81</t>
  </si>
  <si>
    <t xml:space="preserve"> (D81) City of Davenport</t>
  </si>
  <si>
    <t xml:space="preserve"> D11</t>
  </si>
  <si>
    <t xml:space="preserve"> (D11) City of Davenport</t>
  </si>
  <si>
    <t xml:space="preserve"> (BG) Blue Grass Township</t>
  </si>
  <si>
    <t xml:space="preserve"> D64</t>
  </si>
  <si>
    <t xml:space="preserve"> D83</t>
  </si>
  <si>
    <t xml:space="preserve"> D82</t>
  </si>
  <si>
    <t xml:space="preserve"> D21</t>
  </si>
  <si>
    <t xml:space="preserve"> D24</t>
  </si>
  <si>
    <t xml:space="preserve"> (D24) City of Davenport</t>
  </si>
  <si>
    <t xml:space="preserve"> D34</t>
  </si>
  <si>
    <t xml:space="preserve"> (D34) City of Davenport</t>
  </si>
  <si>
    <t xml:space="preserve"> D54</t>
  </si>
  <si>
    <t xml:space="preserve"> D73</t>
  </si>
  <si>
    <t xml:space="preserve"> D42</t>
  </si>
  <si>
    <t xml:space="preserve"> B42</t>
  </si>
  <si>
    <t xml:space="preserve"> (B42) City of Bettendorf</t>
  </si>
  <si>
    <t xml:space="preserve"> D53</t>
  </si>
  <si>
    <t xml:space="preserve"> (D53) City of Davenport</t>
  </si>
  <si>
    <t xml:space="preserve"> D14</t>
  </si>
  <si>
    <t xml:space="preserve"> (D14) City of Davenport</t>
  </si>
  <si>
    <t xml:space="preserve"> B12</t>
  </si>
  <si>
    <t xml:space="preserve"> (B12) City of Bettendorf</t>
  </si>
  <si>
    <t xml:space="preserve"> D12</t>
  </si>
  <si>
    <t xml:space="preserve"> (D12) City of Davenport</t>
  </si>
  <si>
    <t xml:space="preserve"> B31</t>
  </si>
  <si>
    <t xml:space="preserve"> (B31) City of Bettendorf</t>
  </si>
  <si>
    <t xml:space="preserve"> D31</t>
  </si>
  <si>
    <t xml:space="preserve"> (D31) City of Davenport</t>
  </si>
  <si>
    <t xml:space="preserve"> D44</t>
  </si>
  <si>
    <t xml:space="preserve"> D43</t>
  </si>
  <si>
    <t xml:space="preserve"> (D43) City of Davenport</t>
  </si>
  <si>
    <t xml:space="preserve"> B11</t>
  </si>
  <si>
    <t xml:space="preserve"> D33</t>
  </si>
  <si>
    <t xml:space="preserve"> (D33) City of Davenport</t>
  </si>
  <si>
    <t xml:space="preserve"> B51</t>
  </si>
  <si>
    <t xml:space="preserve"> (B51) City of Bettendorf</t>
  </si>
  <si>
    <t xml:space="preserve"> MP3</t>
  </si>
  <si>
    <t xml:space="preserve"> MP2</t>
  </si>
  <si>
    <t xml:space="preserve"> W12</t>
  </si>
  <si>
    <t xml:space="preserve"> CHJEGLK</t>
  </si>
  <si>
    <t xml:space="preserve"> ELMYVO</t>
  </si>
  <si>
    <t xml:space="preserve"> GDLUMO</t>
  </si>
  <si>
    <t xml:space="preserve"> FB-WG</t>
  </si>
  <si>
    <t xml:space="preserve"> CL-GV</t>
  </si>
  <si>
    <t xml:space="preserve"> HP4</t>
  </si>
  <si>
    <t xml:space="preserve"> Sweetland</t>
  </si>
  <si>
    <t xml:space="preserve"> WTMW</t>
  </si>
  <si>
    <t xml:space="preserve"> FUMO</t>
  </si>
  <si>
    <t xml:space="preserve"> EM1</t>
  </si>
  <si>
    <t xml:space="preserve"> GR RV</t>
  </si>
  <si>
    <t>Column3</t>
  </si>
  <si>
    <t>Column4</t>
  </si>
  <si>
    <t>Column5</t>
  </si>
  <si>
    <t xml:space="preserve"> Dubuque 01</t>
  </si>
  <si>
    <t xml:space="preserve"> Dubuque 02</t>
  </si>
  <si>
    <t xml:space="preserve"> Dubuque 03</t>
  </si>
  <si>
    <t xml:space="preserve"> Dubuque 04</t>
  </si>
  <si>
    <t xml:space="preserve"> Dubuque 05</t>
  </si>
  <si>
    <t xml:space="preserve"> Dubuque 06</t>
  </si>
  <si>
    <t xml:space="preserve"> Dubuque 07</t>
  </si>
  <si>
    <t xml:space="preserve"> Dubuque 08</t>
  </si>
  <si>
    <t xml:space="preserve"> Dubuque 09a</t>
  </si>
  <si>
    <t xml:space="preserve"> Dubuque 10</t>
  </si>
  <si>
    <t xml:space="preserve"> Dubuque 11</t>
  </si>
  <si>
    <t xml:space="preserve"> Dubuque 12</t>
  </si>
  <si>
    <t xml:space="preserve"> Dubuque 13</t>
  </si>
  <si>
    <t xml:space="preserve"> Dubuque 14</t>
  </si>
  <si>
    <t xml:space="preserve"> Dubuque 15</t>
  </si>
  <si>
    <t xml:space="preserve"> Dubuque 16</t>
  </si>
  <si>
    <t xml:space="preserve"> Dubuque 17</t>
  </si>
  <si>
    <t xml:space="preserve"> Dubuque 18</t>
  </si>
  <si>
    <t xml:space="preserve"> Dubuque 19</t>
  </si>
  <si>
    <t xml:space="preserve"> Dubuque 20</t>
  </si>
  <si>
    <t xml:space="preserve"> Dubuque 31</t>
  </si>
  <si>
    <t xml:space="preserve"> Dubuque 32</t>
  </si>
  <si>
    <t xml:space="preserve"> Dubuque 33</t>
  </si>
  <si>
    <t xml:space="preserve"> Dubuque 34</t>
  </si>
  <si>
    <t xml:space="preserve"> Dubuque 35</t>
  </si>
  <si>
    <t xml:space="preserve"> Dubuque 36</t>
  </si>
  <si>
    <t xml:space="preserve"> Dubuque 37</t>
  </si>
  <si>
    <t xml:space="preserve"> Dubuque 38</t>
  </si>
  <si>
    <t xml:space="preserve"> Dubuque 39</t>
  </si>
  <si>
    <t xml:space="preserve"> Dubuque 40</t>
  </si>
  <si>
    <t xml:space="preserve"> Dubuque 41</t>
  </si>
  <si>
    <t xml:space="preserve"> Dubuque 42</t>
  </si>
  <si>
    <t xml:space="preserve"> Dubuque 43</t>
  </si>
  <si>
    <t xml:space="preserve"> Dubuque 44</t>
  </si>
  <si>
    <t xml:space="preserve"> Dubuque 45</t>
  </si>
  <si>
    <t xml:space="preserve"> 1 1 Blockton</t>
  </si>
  <si>
    <t xml:space="preserve"> 1 GR</t>
  </si>
  <si>
    <t xml:space="preserve"> 2 1 Clearfield</t>
  </si>
  <si>
    <t xml:space="preserve"> 2 CL</t>
  </si>
  <si>
    <t xml:space="preserve"> 3 1 Gravity</t>
  </si>
  <si>
    <t xml:space="preserve"> 3 DU</t>
  </si>
  <si>
    <t xml:space="preserve"> 4 1 New Market</t>
  </si>
  <si>
    <t xml:space="preserve"> 4 AL</t>
  </si>
  <si>
    <t xml:space="preserve"> 5 2 Lenox</t>
  </si>
  <si>
    <t xml:space="preserve"> 5 AP</t>
  </si>
  <si>
    <t xml:space="preserve"> 6 3 City of Bedford</t>
  </si>
  <si>
    <t xml:space="preserve"> 6 SR</t>
  </si>
  <si>
    <t xml:space="preserve"> 7 3 Legion</t>
  </si>
  <si>
    <t xml:space="preserve"> 7 PB</t>
  </si>
  <si>
    <t xml:space="preserve"> 8 NH</t>
  </si>
  <si>
    <t xml:space="preserve"> A 01 Allerton Clio Lineville</t>
  </si>
  <si>
    <t xml:space="preserve"> AG IL Armstrong</t>
  </si>
  <si>
    <t xml:space="preserve"> ALLEMAN 01</t>
  </si>
  <si>
    <t xml:space="preserve"> ALLEN 01</t>
  </si>
  <si>
    <t xml:space="preserve"> ALTOONA 01</t>
  </si>
  <si>
    <t xml:space="preserve"> ALTOONA 02</t>
  </si>
  <si>
    <t xml:space="preserve"> ALTOONA 03</t>
  </si>
  <si>
    <t xml:space="preserve"> ALTOONA 04</t>
  </si>
  <si>
    <t xml:space="preserve"> ALTOONA 05</t>
  </si>
  <si>
    <t xml:space="preserve"> Am Bu ER Doug Har Neb Nod Val Brad CS He Sh Yt</t>
  </si>
  <si>
    <t xml:space="preserve"> Ames 1 1</t>
  </si>
  <si>
    <t xml:space="preserve"> Ames 1 2</t>
  </si>
  <si>
    <t xml:space="preserve"> Ames 1 4</t>
  </si>
  <si>
    <t xml:space="preserve"> Ames 1 5</t>
  </si>
  <si>
    <t xml:space="preserve"> Ames 2 1</t>
  </si>
  <si>
    <t xml:space="preserve"> Ames 2 2</t>
  </si>
  <si>
    <t xml:space="preserve"> Ames 2 3</t>
  </si>
  <si>
    <t xml:space="preserve"> Ames 2 4</t>
  </si>
  <si>
    <t xml:space="preserve"> Ames 2 5</t>
  </si>
  <si>
    <t xml:space="preserve"> Ames 3 1</t>
  </si>
  <si>
    <t xml:space="preserve"> Ames 3 2</t>
  </si>
  <si>
    <t xml:space="preserve"> Ames 3 3</t>
  </si>
  <si>
    <t xml:space="preserve"> Ames 3 4</t>
  </si>
  <si>
    <t xml:space="preserve"> Ames 3 5</t>
  </si>
  <si>
    <t xml:space="preserve"> Ames 4 1</t>
  </si>
  <si>
    <t xml:space="preserve"> Ames 4 2</t>
  </si>
  <si>
    <t xml:space="preserve"> Ames 4 3</t>
  </si>
  <si>
    <t xml:space="preserve"> Ames 4 4</t>
  </si>
  <si>
    <t xml:space="preserve"> Ames 4 5</t>
  </si>
  <si>
    <t xml:space="preserve"> ANKENY 01</t>
  </si>
  <si>
    <t xml:space="preserve"> ANKENY 02</t>
  </si>
  <si>
    <t xml:space="preserve"> ANKENY 03</t>
  </si>
  <si>
    <t xml:space="preserve"> ANKENY 04</t>
  </si>
  <si>
    <t xml:space="preserve"> ANKENY 05</t>
  </si>
  <si>
    <t xml:space="preserve"> ANKENY 06</t>
  </si>
  <si>
    <t xml:space="preserve"> ANKENY 07</t>
  </si>
  <si>
    <t xml:space="preserve"> ANKENY 08</t>
  </si>
  <si>
    <t xml:space="preserve"> ANKENY 09</t>
  </si>
  <si>
    <t xml:space="preserve"> ANKENY 10</t>
  </si>
  <si>
    <t xml:space="preserve"> ANKENY 11</t>
  </si>
  <si>
    <t xml:space="preserve"> ANKENY 12</t>
  </si>
  <si>
    <t xml:space="preserve"> ANKENY 13</t>
  </si>
  <si>
    <t xml:space="preserve"> ANKENY 14</t>
  </si>
  <si>
    <t xml:space="preserve"> ANKENY 15</t>
  </si>
  <si>
    <t xml:space="preserve"> Avery North Weaver</t>
  </si>
  <si>
    <t xml:space="preserve"> Badger NW Cooper</t>
  </si>
  <si>
    <t xml:space="preserve"> BANKS FREMONT TWP</t>
  </si>
  <si>
    <t xml:space="preserve"> Bellville Lizard S Lake S Lincoln</t>
  </si>
  <si>
    <t xml:space="preserve"> Benton Canton Shellsburg</t>
  </si>
  <si>
    <t xml:space="preserve"> BETHEL WINDSOR TWP</t>
  </si>
  <si>
    <t xml:space="preserve"> Big Grove Union Van Horne</t>
  </si>
  <si>
    <t xml:space="preserve"> Blackhawk Polk Packwood</t>
  </si>
  <si>
    <t xml:space="preserve"> BOARDMAN HIGHLAND</t>
  </si>
  <si>
    <t xml:space="preserve"> BONDURANT 01</t>
  </si>
  <si>
    <t xml:space="preserve"> BONDURANT 02</t>
  </si>
  <si>
    <t xml:space="preserve"> Bruce Cedar Mt Auburn</t>
  </si>
  <si>
    <t xml:space="preserve"> C 02 Corydon</t>
  </si>
  <si>
    <t xml:space="preserve"> Carroll Floyd</t>
  </si>
  <si>
    <t xml:space="preserve"> Cass Center Jackson Lincoln</t>
  </si>
  <si>
    <t xml:space="preserve"> Cedar Colfax Dover</t>
  </si>
  <si>
    <t xml:space="preserve"> Center Cedar Maharishi Vedic City</t>
  </si>
  <si>
    <t xml:space="preserve"> CLAY 01</t>
  </si>
  <si>
    <t xml:space="preserve"> Clay Monroe</t>
  </si>
  <si>
    <t xml:space="preserve"> Clay Roland</t>
  </si>
  <si>
    <t xml:space="preserve"> CLAYTON GARNAVILLO</t>
  </si>
  <si>
    <t xml:space="preserve"> CLINTON 1 1</t>
  </si>
  <si>
    <t xml:space="preserve"> CLINTON 1 2</t>
  </si>
  <si>
    <t xml:space="preserve"> CLINTON 2 1</t>
  </si>
  <si>
    <t xml:space="preserve"> CLINTON 2 2</t>
  </si>
  <si>
    <t xml:space="preserve"> CLINTON 3 1</t>
  </si>
  <si>
    <t xml:space="preserve"> CLINTON 3 2</t>
  </si>
  <si>
    <t xml:space="preserve"> CLINTON 4 1</t>
  </si>
  <si>
    <t xml:space="preserve"> CLINTON 4 2</t>
  </si>
  <si>
    <t xml:space="preserve"> CLIVE 01</t>
  </si>
  <si>
    <t xml:space="preserve"> CLIVE 02</t>
  </si>
  <si>
    <t xml:space="preserve"> CLIVE 03</t>
  </si>
  <si>
    <t xml:space="preserve"> CLIVE 04</t>
  </si>
  <si>
    <t xml:space="preserve"> CN SL Gruver</t>
  </si>
  <si>
    <t xml:space="preserve"> Colfax Duncombe</t>
  </si>
  <si>
    <t xml:space="preserve"> Collins Twp Collins</t>
  </si>
  <si>
    <t xml:space="preserve"> COX CREEK SPERRY</t>
  </si>
  <si>
    <t xml:space="preserve"> CROCKER 01</t>
  </si>
  <si>
    <t xml:space="preserve"> CROCKER 02</t>
  </si>
  <si>
    <t xml:space="preserve"> Cx Gr Linc Mort Tarkio Wash Blan Coin Nboro</t>
  </si>
  <si>
    <t xml:space="preserve"> Dakota City Grove</t>
  </si>
  <si>
    <t xml:space="preserve"> Dayton Burnside</t>
  </si>
  <si>
    <t xml:space="preserve"> Dayton Richland</t>
  </si>
  <si>
    <t xml:space="preserve"> Deer Creek Jackson</t>
  </si>
  <si>
    <t xml:space="preserve"> Deerfield Washington 2</t>
  </si>
  <si>
    <t xml:space="preserve"> Delana Wacousta North Rutland</t>
  </si>
  <si>
    <t xml:space="preserve"> DELAWARE 01</t>
  </si>
  <si>
    <t xml:space="preserve"> DELAWARE 02</t>
  </si>
  <si>
    <t xml:space="preserve"> Denison Ward 2 Denison Twp</t>
  </si>
  <si>
    <t xml:space="preserve"> Denison Ward 3 Goodrich Twp</t>
  </si>
  <si>
    <t xml:space="preserve"> DES MOINES 01</t>
  </si>
  <si>
    <t xml:space="preserve"> DES MOINES 02</t>
  </si>
  <si>
    <t xml:space="preserve"> DES MOINES 03</t>
  </si>
  <si>
    <t xml:space="preserve"> DES MOINES 04</t>
  </si>
  <si>
    <t xml:space="preserve"> DES MOINES 05</t>
  </si>
  <si>
    <t xml:space="preserve"> DES MOINES 06</t>
  </si>
  <si>
    <t xml:space="preserve"> DES MOINES 07</t>
  </si>
  <si>
    <t xml:space="preserve"> DES MOINES 08</t>
  </si>
  <si>
    <t xml:space="preserve"> DES MOINES 09</t>
  </si>
  <si>
    <t xml:space="preserve"> DES MOINES 10</t>
  </si>
  <si>
    <t xml:space="preserve"> DES MOINES 11</t>
  </si>
  <si>
    <t xml:space="preserve"> DES MOINES 12</t>
  </si>
  <si>
    <t xml:space="preserve"> DES MOINES 13</t>
  </si>
  <si>
    <t xml:space="preserve"> DES MOINES 14</t>
  </si>
  <si>
    <t xml:space="preserve"> DES MOINES 15</t>
  </si>
  <si>
    <t xml:space="preserve"> DES MOINES 16</t>
  </si>
  <si>
    <t xml:space="preserve"> DES MOINES 17</t>
  </si>
  <si>
    <t xml:space="preserve"> DES MOINES 18</t>
  </si>
  <si>
    <t xml:space="preserve"> DES MOINES 19</t>
  </si>
  <si>
    <t xml:space="preserve"> DES MOINES 20</t>
  </si>
  <si>
    <t xml:space="preserve"> DES MOINES 21</t>
  </si>
  <si>
    <t xml:space="preserve"> DES MOINES 22</t>
  </si>
  <si>
    <t xml:space="preserve"> DES MOINES 23</t>
  </si>
  <si>
    <t xml:space="preserve"> DES MOINES 24</t>
  </si>
  <si>
    <t xml:space="preserve"> DES MOINES 25</t>
  </si>
  <si>
    <t xml:space="preserve"> DES MOINES 26</t>
  </si>
  <si>
    <t xml:space="preserve"> DES MOINES 27</t>
  </si>
  <si>
    <t xml:space="preserve"> DES MOINES 28</t>
  </si>
  <si>
    <t xml:space="preserve"> DES MOINES 29</t>
  </si>
  <si>
    <t xml:space="preserve"> DES MOINES 30</t>
  </si>
  <si>
    <t xml:space="preserve"> DES MOINES 31</t>
  </si>
  <si>
    <t xml:space="preserve"> DES MOINES 32</t>
  </si>
  <si>
    <t xml:space="preserve"> DES MOINES 33</t>
  </si>
  <si>
    <t xml:space="preserve"> DES MOINES 34</t>
  </si>
  <si>
    <t xml:space="preserve"> DES MOINES 35</t>
  </si>
  <si>
    <t xml:space="preserve"> DES MOINES 36</t>
  </si>
  <si>
    <t xml:space="preserve"> DES MOINES 37</t>
  </si>
  <si>
    <t xml:space="preserve"> DES MOINES 38</t>
  </si>
  <si>
    <t xml:space="preserve"> DES MOINES 39</t>
  </si>
  <si>
    <t xml:space="preserve"> DES MOINES 40</t>
  </si>
  <si>
    <t xml:space="preserve"> DES MOINES 41</t>
  </si>
  <si>
    <t xml:space="preserve"> DES MOINES 42</t>
  </si>
  <si>
    <t xml:space="preserve"> DES MOINES 43</t>
  </si>
  <si>
    <t xml:space="preserve"> DES MOINES 44</t>
  </si>
  <si>
    <t xml:space="preserve"> DES MOINES 45</t>
  </si>
  <si>
    <t xml:space="preserve"> DES MOINES 46</t>
  </si>
  <si>
    <t xml:space="preserve"> DES MOINES 47</t>
  </si>
  <si>
    <t xml:space="preserve"> DES MOINES 48</t>
  </si>
  <si>
    <t xml:space="preserve"> DES MOINES 49</t>
  </si>
  <si>
    <t xml:space="preserve"> DES MOINES 50</t>
  </si>
  <si>
    <t xml:space="preserve"> DES MOINES 51</t>
  </si>
  <si>
    <t xml:space="preserve"> DES MOINES 52</t>
  </si>
  <si>
    <t xml:space="preserve"> DES MOINES 53</t>
  </si>
  <si>
    <t xml:space="preserve"> DES MOINES 54</t>
  </si>
  <si>
    <t xml:space="preserve"> DES MOINES 55</t>
  </si>
  <si>
    <t xml:space="preserve"> DES MOINES 56</t>
  </si>
  <si>
    <t xml:space="preserve"> DES MOINES 57</t>
  </si>
  <si>
    <t xml:space="preserve"> DES MOINES 58</t>
  </si>
  <si>
    <t xml:space="preserve"> DES MOINES 59</t>
  </si>
  <si>
    <t xml:space="preserve"> DES MOINES 60</t>
  </si>
  <si>
    <t xml:space="preserve"> DES MOINES 61</t>
  </si>
  <si>
    <t xml:space="preserve"> DES MOINES 62</t>
  </si>
  <si>
    <t xml:space="preserve"> DES MOINES 63</t>
  </si>
  <si>
    <t xml:space="preserve"> DES MOINES 64</t>
  </si>
  <si>
    <t xml:space="preserve"> DES MOINES 65</t>
  </si>
  <si>
    <t xml:space="preserve"> DES MOINES 66</t>
  </si>
  <si>
    <t xml:space="preserve"> DES MOINES 67</t>
  </si>
  <si>
    <t xml:space="preserve"> DES MOINES 68</t>
  </si>
  <si>
    <t xml:space="preserve"> DES MOINES 69</t>
  </si>
  <si>
    <t xml:space="preserve"> DES MOINES 70</t>
  </si>
  <si>
    <t xml:space="preserve"> DES MOINES 71</t>
  </si>
  <si>
    <t xml:space="preserve"> DES MOINES 72</t>
  </si>
  <si>
    <t xml:space="preserve"> DES MOINES 73</t>
  </si>
  <si>
    <t xml:space="preserve"> DES MOINES 74</t>
  </si>
  <si>
    <t xml:space="preserve"> DES MOINES 75</t>
  </si>
  <si>
    <t xml:space="preserve"> DES MOINES 76</t>
  </si>
  <si>
    <t xml:space="preserve"> DES MOINES 77</t>
  </si>
  <si>
    <t xml:space="preserve"> DES MOINES 78</t>
  </si>
  <si>
    <t xml:space="preserve"> DES MOINES 79</t>
  </si>
  <si>
    <t xml:space="preserve"> DES MOINES 80</t>
  </si>
  <si>
    <t xml:space="preserve"> DES MOINES 81</t>
  </si>
  <si>
    <t xml:space="preserve"> DES MOINES 82</t>
  </si>
  <si>
    <t xml:space="preserve"> DES MOINES 83</t>
  </si>
  <si>
    <t xml:space="preserve"> DES MOINES 84</t>
  </si>
  <si>
    <t xml:space="preserve"> Des Moines Liberty Libertyville</t>
  </si>
  <si>
    <t xml:space="preserve"> DM JC Ringsted</t>
  </si>
  <si>
    <t xml:space="preserve"> DOUGLAS 01</t>
  </si>
  <si>
    <t xml:space="preserve"> Douglas Greeley Jefferson Polk</t>
  </si>
  <si>
    <t xml:space="preserve"> Douglas Peterson</t>
  </si>
  <si>
    <t xml:space="preserve"> Dresden Fredericksburg</t>
  </si>
  <si>
    <t xml:space="preserve"> DSM Cummins Pow N Garf N Sherm N Roose</t>
  </si>
  <si>
    <t xml:space="preserve"> Eden Harrison Taylor</t>
  </si>
  <si>
    <t xml:space="preserve"> EL LN Dolliver</t>
  </si>
  <si>
    <t xml:space="preserve"> Eldorado Newhall</t>
  </si>
  <si>
    <t xml:space="preserve"> ELK MALLORY VOLGA</t>
  </si>
  <si>
    <t xml:space="preserve"> ELKHART 01</t>
  </si>
  <si>
    <t xml:space="preserve"> Emmet Estherville</t>
  </si>
  <si>
    <t xml:space="preserve"> FAIRFIELD PUTNAM TWP</t>
  </si>
  <si>
    <t xml:space="preserve"> Fairview Shelby</t>
  </si>
  <si>
    <t xml:space="preserve"> FARMERSBURG WAGNER</t>
  </si>
  <si>
    <t xml:space="preserve"> Florence St Clair Norway</t>
  </si>
  <si>
    <t xml:space="preserve"> Floyd Cedar Niles</t>
  </si>
  <si>
    <t xml:space="preserve"> FOUR MILE 01</t>
  </si>
  <si>
    <t xml:space="preserve"> Franklin Twp Gilbert</t>
  </si>
  <si>
    <t xml:space="preserve"> FRANKLIN 01</t>
  </si>
  <si>
    <t xml:space="preserve"> Fremont Atkins</t>
  </si>
  <si>
    <t xml:space="preserve"> FREMONT LINCOLN (INCLUDES</t>
  </si>
  <si>
    <t xml:space="preserve"> Fruitland One City</t>
  </si>
  <si>
    <t xml:space="preserve"> FV FAIRVIEW</t>
  </si>
  <si>
    <t xml:space="preserve"> Garfield Herdland</t>
  </si>
  <si>
    <t xml:space="preserve"> GARFIELD LINCOLN MADISON</t>
  </si>
  <si>
    <t xml:space="preserve"> GF GREENFIELD</t>
  </si>
  <si>
    <t xml:space="preserve"> GIARD LUANA MONONA</t>
  </si>
  <si>
    <t xml:space="preserve"> Glidden Richland</t>
  </si>
  <si>
    <t xml:space="preserve"> Goshen City</t>
  </si>
  <si>
    <t xml:space="preserve"> GR1 DM86 CITY</t>
  </si>
  <si>
    <t xml:space="preserve"> Grand River Monroe Webster</t>
  </si>
  <si>
    <t xml:space="preserve"> Grandview Port Louisa</t>
  </si>
  <si>
    <t xml:space="preserve"> GRANGER 01</t>
  </si>
  <si>
    <t xml:space="preserve"> Grant S Marshall S Sherman</t>
  </si>
  <si>
    <t xml:space="preserve"> GRIMES 01</t>
  </si>
  <si>
    <t xml:space="preserve"> GRIMES 02</t>
  </si>
  <si>
    <t xml:space="preserve"> GRIMES 03</t>
  </si>
  <si>
    <t xml:space="preserve"> Grove Union Washington Westphalia</t>
  </si>
  <si>
    <t xml:space="preserve"> H 03 Humeston Millerton</t>
  </si>
  <si>
    <t xml:space="preserve"> Hartley Lincoln Omega</t>
  </si>
  <si>
    <t xml:space="preserve"> HL TM Wallingford</t>
  </si>
  <si>
    <t xml:space="preserve"> Homer Monroe Jackson Garrison</t>
  </si>
  <si>
    <t xml:space="preserve"> Howard Twp Roland</t>
  </si>
  <si>
    <t xml:space="preserve"> Humboldt 1 Corinth South Weaver</t>
  </si>
  <si>
    <t xml:space="preserve"> Humboldt 2 Beaver South Norway</t>
  </si>
  <si>
    <t xml:space="preserve"> Humboldt 3 South Rutland</t>
  </si>
  <si>
    <t xml:space="preserve"> Humboldt West Vernon</t>
  </si>
  <si>
    <t xml:space="preserve"> Indian Creek Twp Maxwell</t>
  </si>
  <si>
    <t xml:space="preserve"> Iowa Leroy Luzerne Blairstown</t>
  </si>
  <si>
    <t xml:space="preserve"> Jackson Douglas Lincoln</t>
  </si>
  <si>
    <t xml:space="preserve"> Jacksonville Utica</t>
  </si>
  <si>
    <t xml:space="preserve"> JEFFERSON 01</t>
  </si>
  <si>
    <t xml:space="preserve"> Jefferson Lee</t>
  </si>
  <si>
    <t xml:space="preserve"> JEFFERSON MILLVILLE</t>
  </si>
  <si>
    <t xml:space="preserve"> JOHNSTON 01</t>
  </si>
  <si>
    <t xml:space="preserve"> JOHNSTON 02</t>
  </si>
  <si>
    <t xml:space="preserve"> JOHNSTON 03</t>
  </si>
  <si>
    <t xml:space="preserve"> JOHNSTON 04</t>
  </si>
  <si>
    <t xml:space="preserve"> JOHNSTON 05</t>
  </si>
  <si>
    <t xml:space="preserve"> JOHNSTON 06</t>
  </si>
  <si>
    <t xml:space="preserve"> Kane Keystone</t>
  </si>
  <si>
    <t xml:space="preserve"> Lake Freeman</t>
  </si>
  <si>
    <t xml:space="preserve"> LIBERTY PLEASANT VALLEY</t>
  </si>
  <si>
    <t xml:space="preserve"> Lincoln Twp Zearing</t>
  </si>
  <si>
    <t xml:space="preserve"> Lincoln Clay</t>
  </si>
  <si>
    <t xml:space="preserve"> Lockridge Round Prairie Walnut Lockridge City Coppock</t>
  </si>
  <si>
    <t xml:space="preserve"> Locust Grove Batavia</t>
  </si>
  <si>
    <t xml:space="preserve"> Logan Gillett Grove</t>
  </si>
  <si>
    <t xml:space="preserve"> Lucas Extension Office Precinct</t>
  </si>
  <si>
    <t xml:space="preserve"> MADISON 01</t>
  </si>
  <si>
    <t xml:space="preserve"> MARSHALLTOWN 1 1</t>
  </si>
  <si>
    <t xml:space="preserve"> MARSHALLTOWN 1 2</t>
  </si>
  <si>
    <t xml:space="preserve"> MARSHALLTOWN 2 1</t>
  </si>
  <si>
    <t xml:space="preserve"> MARSHALLTOWN 2 2</t>
  </si>
  <si>
    <t xml:space="preserve"> MARSHALLTOWN 3 1</t>
  </si>
  <si>
    <t xml:space="preserve"> MARSHALLTOWN 3 2</t>
  </si>
  <si>
    <t xml:space="preserve"> MARSHALLTOWN 4 1</t>
  </si>
  <si>
    <t xml:space="preserve"> MARSHALLTOWN 4 2</t>
  </si>
  <si>
    <t xml:space="preserve"> Mason City W 1 P 1</t>
  </si>
  <si>
    <t xml:space="preserve"> Mason City W 1 P 2</t>
  </si>
  <si>
    <t xml:space="preserve"> Mason City W 1 P 3</t>
  </si>
  <si>
    <t xml:space="preserve"> Mason City W 2 P 1</t>
  </si>
  <si>
    <t xml:space="preserve"> Mason City W 2 P 2</t>
  </si>
  <si>
    <t xml:space="preserve"> Mason City W 2 P 3</t>
  </si>
  <si>
    <t xml:space="preserve"> Mason City W 3 P 1</t>
  </si>
  <si>
    <t xml:space="preserve"> Mason City W 3 P 2</t>
  </si>
  <si>
    <t xml:space="preserve"> Mason City W 3 P 3</t>
  </si>
  <si>
    <t xml:space="preserve"> Mason City W 4 P 1</t>
  </si>
  <si>
    <t xml:space="preserve"> Mason City W 4 P 2</t>
  </si>
  <si>
    <t xml:space="preserve"> Mason City W 4 P 3</t>
  </si>
  <si>
    <t xml:space="preserve"> Middlefield Newton</t>
  </si>
  <si>
    <t xml:space="preserve"> MITCHELLVILLE 01</t>
  </si>
  <si>
    <t xml:space="preserve"> MN1 MONTICELLO 1</t>
  </si>
  <si>
    <t xml:space="preserve"> MN2 MONTICELLO 2</t>
  </si>
  <si>
    <t xml:space="preserve"> MN3 MONTICELLO 3</t>
  </si>
  <si>
    <t xml:space="preserve"> MN4 MONTICELLO 4</t>
  </si>
  <si>
    <t xml:space="preserve"> Nevada 3 Grant Twp 3</t>
  </si>
  <si>
    <t xml:space="preserve"> New Albany Twp Colo</t>
  </si>
  <si>
    <t xml:space="preserve"> Newton 1 1</t>
  </si>
  <si>
    <t xml:space="preserve"> Newton 1 2</t>
  </si>
  <si>
    <t xml:space="preserve"> Newton 2 1</t>
  </si>
  <si>
    <t xml:space="preserve"> Newton 2 2</t>
  </si>
  <si>
    <t xml:space="preserve"> Newton 3 1</t>
  </si>
  <si>
    <t xml:space="preserve"> Newton 3 2</t>
  </si>
  <si>
    <t xml:space="preserve"> Newton 4 1</t>
  </si>
  <si>
    <t xml:space="preserve"> Newton 4 2</t>
  </si>
  <si>
    <t xml:space="preserve"> No. 1 Albia First Ward</t>
  </si>
  <si>
    <t xml:space="preserve"> No. 2 Albia Second Ward</t>
  </si>
  <si>
    <t xml:space="preserve"> No. 3 Albia Third Ward</t>
  </si>
  <si>
    <t xml:space="preserve"> No. 4 Albia Fourth Ward</t>
  </si>
  <si>
    <t xml:space="preserve"> North Lake East Vernon</t>
  </si>
  <si>
    <t xml:space="preserve"> Orono City</t>
  </si>
  <si>
    <t xml:space="preserve"> Otho Pleasant Valley</t>
  </si>
  <si>
    <t xml:space="preserve"> OX OXFORD</t>
  </si>
  <si>
    <t xml:space="preserve"> Penn Madison</t>
  </si>
  <si>
    <t xml:space="preserve"> Penn Pleasant Plain</t>
  </si>
  <si>
    <t xml:space="preserve"> Perry Westburg</t>
  </si>
  <si>
    <t xml:space="preserve"> Pike City</t>
  </si>
  <si>
    <t xml:space="preserve"> PLEASANT HILL 01</t>
  </si>
  <si>
    <t xml:space="preserve"> PLEASANT HILL 02</t>
  </si>
  <si>
    <t xml:space="preserve"> PLEASANT HILL 03</t>
  </si>
  <si>
    <t xml:space="preserve"> Pleasant Valley Newton</t>
  </si>
  <si>
    <t xml:space="preserve"> POLK CITY 01</t>
  </si>
  <si>
    <t xml:space="preserve"> Polk Urbana</t>
  </si>
  <si>
    <t xml:space="preserve"> Precinct #01 Little Sioux</t>
  </si>
  <si>
    <t xml:space="preserve"> Precinct #02 Pisgah</t>
  </si>
  <si>
    <t xml:space="preserve"> Precinct #03 Dunlap</t>
  </si>
  <si>
    <t xml:space="preserve"> Precinct #04 Mondamin</t>
  </si>
  <si>
    <t xml:space="preserve"> Precinct #05 Magnolia</t>
  </si>
  <si>
    <t xml:space="preserve"> Precinct #08 Modale</t>
  </si>
  <si>
    <t xml:space="preserve"> Precinct #13 Persia</t>
  </si>
  <si>
    <t xml:space="preserve"> Precinct No. 10 City Wahpeton W Okoboji</t>
  </si>
  <si>
    <t xml:space="preserve"> RLWS RICHLAND WASHINGTON</t>
  </si>
  <si>
    <t xml:space="preserve"> Rock Grove Rudd</t>
  </si>
  <si>
    <t xml:space="preserve"> Rockford Ulster</t>
  </si>
  <si>
    <t xml:space="preserve"> RUNNELLS 01</t>
  </si>
  <si>
    <t xml:space="preserve"> S 04 Seymour Promise City</t>
  </si>
  <si>
    <t xml:space="preserve"> SAYLOR 01</t>
  </si>
  <si>
    <t xml:space="preserve"> SAYLOR 02</t>
  </si>
  <si>
    <t xml:space="preserve"> SCOTT TWP WEST BRANCH</t>
  </si>
  <si>
    <t xml:space="preserve"> Scott Union Pleasant Grove</t>
  </si>
  <si>
    <t xml:space="preserve"> SHELDAHL 01</t>
  </si>
  <si>
    <t xml:space="preserve"> Sheridan Grant Jasper</t>
  </si>
  <si>
    <t xml:space="preserve"> Slater Sheldahl Pal 2</t>
  </si>
  <si>
    <t xml:space="preserve"> South Lake North Norway</t>
  </si>
  <si>
    <t xml:space="preserve"> St Charles Riverton</t>
  </si>
  <si>
    <t xml:space="preserve"> Summit Center Dale Highland</t>
  </si>
  <si>
    <t xml:space="preserve"> Summit Riverton Sioux Meadow</t>
  </si>
  <si>
    <t xml:space="preserve"> Sumner Webster Yell Hardi</t>
  </si>
  <si>
    <t xml:space="preserve"> Swan Lake N Marshall</t>
  </si>
  <si>
    <t xml:space="preserve"> Union Twp Cambridge</t>
  </si>
  <si>
    <t xml:space="preserve"> Union Baker Caledonia</t>
  </si>
  <si>
    <t xml:space="preserve"> Union Crawford Scott</t>
  </si>
  <si>
    <t xml:space="preserve"> URBANDALE 01</t>
  </si>
  <si>
    <t xml:space="preserve"> URBANDALE 02</t>
  </si>
  <si>
    <t xml:space="preserve"> URBANDALE 03</t>
  </si>
  <si>
    <t xml:space="preserve"> URBANDALE 04</t>
  </si>
  <si>
    <t xml:space="preserve"> URBANDALE 05</t>
  </si>
  <si>
    <t xml:space="preserve"> URBANDALE 06</t>
  </si>
  <si>
    <t xml:space="preserve"> URBANDALE 07</t>
  </si>
  <si>
    <t xml:space="preserve"> URBANDALE 08</t>
  </si>
  <si>
    <t xml:space="preserve"> URBANDALE 09</t>
  </si>
  <si>
    <t xml:space="preserve"> URBANDALE 10</t>
  </si>
  <si>
    <t xml:space="preserve"> URBANDALE 11</t>
  </si>
  <si>
    <t xml:space="preserve"> Walnut Ohio</t>
  </si>
  <si>
    <t xml:space="preserve"> Warren Twp McCallsburg</t>
  </si>
  <si>
    <t xml:space="preserve"> Washington Twp Kelley</t>
  </si>
  <si>
    <t xml:space="preserve"> WASHINGTON 01</t>
  </si>
  <si>
    <t xml:space="preserve"> Washington Roselle</t>
  </si>
  <si>
    <t xml:space="preserve"> Waterford Lone Tree</t>
  </si>
  <si>
    <t xml:space="preserve"> Waterman Grant Liberty</t>
  </si>
  <si>
    <t xml:space="preserve"> WDM 111</t>
  </si>
  <si>
    <t xml:space="preserve"> WDM 112</t>
  </si>
  <si>
    <t xml:space="preserve"> WDM 113</t>
  </si>
  <si>
    <t xml:space="preserve"> WDM 114</t>
  </si>
  <si>
    <t xml:space="preserve"> WDM 115</t>
  </si>
  <si>
    <t xml:space="preserve"> WDM 116</t>
  </si>
  <si>
    <t xml:space="preserve"> WDM 117</t>
  </si>
  <si>
    <t xml:space="preserve"> WDM 118</t>
  </si>
  <si>
    <t xml:space="preserve"> WDM 211</t>
  </si>
  <si>
    <t xml:space="preserve"> WDM 212</t>
  </si>
  <si>
    <t xml:space="preserve"> WDM 213</t>
  </si>
  <si>
    <t xml:space="preserve"> WDM 311</t>
  </si>
  <si>
    <t xml:space="preserve"> WDM 312</t>
  </si>
  <si>
    <t xml:space="preserve"> WDM 313</t>
  </si>
  <si>
    <t xml:space="preserve"> WDM 314</t>
  </si>
  <si>
    <t xml:space="preserve"> WDM 315</t>
  </si>
  <si>
    <t xml:space="preserve"> WDM 316</t>
  </si>
  <si>
    <t xml:space="preserve"> WDM 317</t>
  </si>
  <si>
    <t xml:space="preserve"> WDM 318</t>
  </si>
  <si>
    <t xml:space="preserve"> WEBSTER 01</t>
  </si>
  <si>
    <t xml:space="preserve"> Wheatland Kniest</t>
  </si>
  <si>
    <t xml:space="preserve"> WINDSOR HEIGHTS 01</t>
  </si>
  <si>
    <t xml:space="preserve"> WINDSOR HEIGHTS 02</t>
  </si>
  <si>
    <t xml:space="preserve"> WINDSOR HEIGHTS 03</t>
  </si>
  <si>
    <t xml:space="preserve"> WL 1 1</t>
  </si>
  <si>
    <t xml:space="preserve"> WL 1 2</t>
  </si>
  <si>
    <t xml:space="preserve"> WL 1 3</t>
  </si>
  <si>
    <t xml:space="preserve"> WL 1 4</t>
  </si>
  <si>
    <t xml:space="preserve"> WL 1 5</t>
  </si>
  <si>
    <t xml:space="preserve"> WL 1 6</t>
  </si>
  <si>
    <t xml:space="preserve"> WL 2 1</t>
  </si>
  <si>
    <t xml:space="preserve"> WL 2 2</t>
  </si>
  <si>
    <t xml:space="preserve"> WL 2 3</t>
  </si>
  <si>
    <t xml:space="preserve"> WL 2 4</t>
  </si>
  <si>
    <t xml:space="preserve"> WL 2 5</t>
  </si>
  <si>
    <t xml:space="preserve"> WL 2 6</t>
  </si>
  <si>
    <t xml:space="preserve"> WL 3 1</t>
  </si>
  <si>
    <t xml:space="preserve"> WL 3 2</t>
  </si>
  <si>
    <t xml:space="preserve"> WL 3 3</t>
  </si>
  <si>
    <t xml:space="preserve"> WL 3 4</t>
  </si>
  <si>
    <t xml:space="preserve"> WL 3 5</t>
  </si>
  <si>
    <t xml:space="preserve"> WL 3 6</t>
  </si>
  <si>
    <t xml:space="preserve"> WL 4 1</t>
  </si>
  <si>
    <t xml:space="preserve"> WL 4 2</t>
  </si>
  <si>
    <t xml:space="preserve"> WL 4 3</t>
  </si>
  <si>
    <t xml:space="preserve"> WL 4 4</t>
  </si>
  <si>
    <t xml:space="preserve"> WL 4 5</t>
  </si>
  <si>
    <t xml:space="preserve"> WL 4 6</t>
  </si>
  <si>
    <t xml:space="preserve"> WL 5 1</t>
  </si>
  <si>
    <t xml:space="preserve"> WL 5 2</t>
  </si>
  <si>
    <t xml:space="preserve"> WL 5 3</t>
  </si>
  <si>
    <t xml:space="preserve"> WL 5 4</t>
  </si>
  <si>
    <t xml:space="preserve"> WL 5 5</t>
  </si>
  <si>
    <t xml:space="preserve"> WL 5 6</t>
  </si>
  <si>
    <t xml:space="preserve"> WY WYOMING</t>
  </si>
  <si>
    <t>Dubuque 01</t>
  </si>
  <si>
    <t>Dubuque 02</t>
  </si>
  <si>
    <t>Dubuque 03</t>
  </si>
  <si>
    <t>Dubuque 04</t>
  </si>
  <si>
    <t>Dubuque 05</t>
  </si>
  <si>
    <t>Dubuque 06</t>
  </si>
  <si>
    <t>Dubuque 07</t>
  </si>
  <si>
    <t>Dubuque 08</t>
  </si>
  <si>
    <t>Dubuque 10</t>
  </si>
  <si>
    <t>Dubuque 11</t>
  </si>
  <si>
    <t>Dubuque 12</t>
  </si>
  <si>
    <t>Dubuque 13</t>
  </si>
  <si>
    <t>Dubuque 14</t>
  </si>
  <si>
    <t>Dubuque 15</t>
  </si>
  <si>
    <t>Dubuque 16</t>
  </si>
  <si>
    <t>Dubuque 17</t>
  </si>
  <si>
    <t>Dubuque 18</t>
  </si>
  <si>
    <t>Dubuque 19</t>
  </si>
  <si>
    <t>Dubuque 20</t>
  </si>
  <si>
    <t>Dubuque 31</t>
  </si>
  <si>
    <t>Dubuque 32</t>
  </si>
  <si>
    <t>Dubuque 33</t>
  </si>
  <si>
    <t>Dubuque 34</t>
  </si>
  <si>
    <t>Dubuque 35</t>
  </si>
  <si>
    <t>Dubuque 36</t>
  </si>
  <si>
    <t>Dubuque 37</t>
  </si>
  <si>
    <t>Dubuque 38</t>
  </si>
  <si>
    <t>Dubuque 39</t>
  </si>
  <si>
    <t>Dubuque 40</t>
  </si>
  <si>
    <t>Dubuque 41</t>
  </si>
  <si>
    <t>Dubuque 42</t>
  </si>
  <si>
    <t>Dubuque 43</t>
  </si>
  <si>
    <t>Dubuque 44</t>
  </si>
  <si>
    <t>Dubuque 45</t>
  </si>
  <si>
    <t>E&amp;W Des Moines Jefferson</t>
  </si>
  <si>
    <t>1 1 Blockton</t>
  </si>
  <si>
    <t>1 GR</t>
  </si>
  <si>
    <t>2 1 Clearfield</t>
  </si>
  <si>
    <t>2 CL</t>
  </si>
  <si>
    <t>3 1 Gravity</t>
  </si>
  <si>
    <t>3 DU</t>
  </si>
  <si>
    <t>4 1 New Market</t>
  </si>
  <si>
    <t>4 AL</t>
  </si>
  <si>
    <t>5 2 Lenox</t>
  </si>
  <si>
    <t>5 AP</t>
  </si>
  <si>
    <t>6 3 City of Bedford</t>
  </si>
  <si>
    <t>6 SR</t>
  </si>
  <si>
    <t>7 3 Legion</t>
  </si>
  <si>
    <t>7 PB</t>
  </si>
  <si>
    <t>8 NH</t>
  </si>
  <si>
    <t>A 01 Allerton Clio Lineville</t>
  </si>
  <si>
    <t>Adams Monroe Pleasant Grove Union</t>
  </si>
  <si>
    <t>AG IL Armstrong</t>
  </si>
  <si>
    <t>Ames 1 1</t>
  </si>
  <si>
    <t>Ames 1 2</t>
  </si>
  <si>
    <t>Ames 1 4</t>
  </si>
  <si>
    <t>Ames 1 5</t>
  </si>
  <si>
    <t>Ames 2 1</t>
  </si>
  <si>
    <t>Ames 2 2</t>
  </si>
  <si>
    <t>Ames 2 3</t>
  </si>
  <si>
    <t>Ames 2 4</t>
  </si>
  <si>
    <t>Ames 2 5</t>
  </si>
  <si>
    <t>Ames 3 1</t>
  </si>
  <si>
    <t>Ames 3 2</t>
  </si>
  <si>
    <t>Ames 3 3</t>
  </si>
  <si>
    <t>Ames 3 4</t>
  </si>
  <si>
    <t>Ames 3 5</t>
  </si>
  <si>
    <t>Ames 4 1</t>
  </si>
  <si>
    <t>Ames 4 2</t>
  </si>
  <si>
    <t>Ames 4 3</t>
  </si>
  <si>
    <t>Ames 4 4</t>
  </si>
  <si>
    <t>Ames 4 5</t>
  </si>
  <si>
    <t>Avery North Weaver</t>
  </si>
  <si>
    <t>Badger NW Cooper</t>
  </si>
  <si>
    <t>Banks Fremont Twp</t>
  </si>
  <si>
    <t>Bellville Lizard S Lake S Lincoln</t>
  </si>
  <si>
    <t>Benton Canton Shellsburg</t>
  </si>
  <si>
    <t>Bethel Windsor Twp</t>
  </si>
  <si>
    <t>BF PT</t>
  </si>
  <si>
    <t>Big Grove Union Van Horne</t>
  </si>
  <si>
    <t>Black Oak Scott</t>
  </si>
  <si>
    <t>Boardman Highland</t>
  </si>
  <si>
    <t>Bruce Cedar Mt Auburn</t>
  </si>
  <si>
    <t>BT FT UN</t>
  </si>
  <si>
    <t>Butler Williams</t>
  </si>
  <si>
    <t>C 02 Corydon</t>
  </si>
  <si>
    <t>Calhoun Jackson EG LK</t>
  </si>
  <si>
    <t>Carroll Floyd</t>
  </si>
  <si>
    <t>Cass Center Jackson Lincoln</t>
  </si>
  <si>
    <t>Cedar Colfax Dover</t>
  </si>
  <si>
    <t>Cedar Harrison White Oak</t>
  </si>
  <si>
    <t>Center Cedar Maharishi Vedic City</t>
  </si>
  <si>
    <t>Center Logan TL GA L</t>
  </si>
  <si>
    <t>City of Frederika Frederika &amp; Leroy Twp</t>
  </si>
  <si>
    <t>Clay Monroe</t>
  </si>
  <si>
    <t>Clay Roland</t>
  </si>
  <si>
    <t>Clayton Garnavillo</t>
  </si>
  <si>
    <t>Clear Lake Grant Union</t>
  </si>
  <si>
    <t>Clear Lake Ward 1</t>
  </si>
  <si>
    <t>Clear Lake Ward 2</t>
  </si>
  <si>
    <t>Clear Lake Ward 3</t>
  </si>
  <si>
    <t>Clinton 1 1</t>
  </si>
  <si>
    <t>Clinton 1 2</t>
  </si>
  <si>
    <t>Clinton 2 1</t>
  </si>
  <si>
    <t>Clinton 2 2</t>
  </si>
  <si>
    <t>Clinton 3 1</t>
  </si>
  <si>
    <t>Clinton 3 2</t>
  </si>
  <si>
    <t>Clinton 4 1</t>
  </si>
  <si>
    <t>Clinton 4 2</t>
  </si>
  <si>
    <t>CN SL Gruver</t>
  </si>
  <si>
    <t>Colfax Duncombe</t>
  </si>
  <si>
    <t>Collins Twp Collins</t>
  </si>
  <si>
    <t>Cox Creek Sperry</t>
  </si>
  <si>
    <t>CR IV RV</t>
  </si>
  <si>
    <t>Cx Gr Linc Mort Tarkio Wash Blan Coin Nboro</t>
  </si>
  <si>
    <t>Dakota City Grove</t>
  </si>
  <si>
    <t>Dayton Burnside</t>
  </si>
  <si>
    <t>Dayton Richland</t>
  </si>
  <si>
    <t>Deer Creek Jackson</t>
  </si>
  <si>
    <t>Deerfield Washington 2</t>
  </si>
  <si>
    <t>Delana Wacousta North Rutland</t>
  </si>
  <si>
    <t>Denison Ward 2 Denison Twp</t>
  </si>
  <si>
    <t>Denison Ward 3 Goodrich Twp</t>
  </si>
  <si>
    <t>Des Moines Liberty Libertyville</t>
  </si>
  <si>
    <t>DM JC Ringsted</t>
  </si>
  <si>
    <t>Douglas Greeley Jefferson Polk</t>
  </si>
  <si>
    <t>Douglas Peterson</t>
  </si>
  <si>
    <t>Dresden Fredericksburg</t>
  </si>
  <si>
    <t>DSM Cummins Pow N Garf N Sherm N Roose</t>
  </si>
  <si>
    <t>Eden Harrison Taylor</t>
  </si>
  <si>
    <t>EG GT HS SW</t>
  </si>
  <si>
    <t>EL LN Dolliver</t>
  </si>
  <si>
    <t>Eldorado Newhall</t>
  </si>
  <si>
    <t>Elk Mallory Volga</t>
  </si>
  <si>
    <t>Emmet Estherville</t>
  </si>
  <si>
    <t>Fairfield Putnam Twp</t>
  </si>
  <si>
    <t>Fairview Shelby</t>
  </si>
  <si>
    <t>Falls Plymouth Pct</t>
  </si>
  <si>
    <t>Falls Rock Falls Pct</t>
  </si>
  <si>
    <t>Farmersburg Wagner</t>
  </si>
  <si>
    <t>Florence St Clair Norway</t>
  </si>
  <si>
    <t>Floyd Cedar Niles</t>
  </si>
  <si>
    <t>Franklin Twp Gilbert</t>
  </si>
  <si>
    <t>FV Fairview</t>
  </si>
  <si>
    <t>Garfield Herdland</t>
  </si>
  <si>
    <t>Garfield Lincoln Madison</t>
  </si>
  <si>
    <t>GF Greenfield</t>
  </si>
  <si>
    <t>GF WM</t>
  </si>
  <si>
    <t>Giard Luana Monona</t>
  </si>
  <si>
    <t>Glidden Richland</t>
  </si>
  <si>
    <t>GM RM</t>
  </si>
  <si>
    <t>GR1 DM86 City</t>
  </si>
  <si>
    <t>Grand River Monroe Webster</t>
  </si>
  <si>
    <t>Grandview Port Louisa</t>
  </si>
  <si>
    <t>Grant S Marshall S Sherman</t>
  </si>
  <si>
    <t>Grimes Meservey Pct</t>
  </si>
  <si>
    <t>Grimes Thornton Pct</t>
  </si>
  <si>
    <t>Grove Union Washington Westphalia</t>
  </si>
  <si>
    <t>GW SN</t>
  </si>
  <si>
    <t>H 03 Humeston Millerton</t>
  </si>
  <si>
    <t>Hartley Lincoln Omega</t>
  </si>
  <si>
    <t>HB LY LN SF</t>
  </si>
  <si>
    <t>HL TM Wallingford</t>
  </si>
  <si>
    <t>Homer Monroe Jackson Garrison</t>
  </si>
  <si>
    <t>Howard Twp Roland</t>
  </si>
  <si>
    <t>Humboldt 1 Corinth South Weaver</t>
  </si>
  <si>
    <t>Humboldt 2 Beaver South Norway</t>
  </si>
  <si>
    <t>Humboldt 3 South Rutland</t>
  </si>
  <si>
    <t>Humboldt West Vernon</t>
  </si>
  <si>
    <t>Indian Creek Twp Maxwell</t>
  </si>
  <si>
    <t>Iowa Leroy Luzerne Blairstown</t>
  </si>
  <si>
    <t>IV PC</t>
  </si>
  <si>
    <t>Jackson Douglas Lincoln</t>
  </si>
  <si>
    <t>Jefferson Lee</t>
  </si>
  <si>
    <t>Jefferson Millville</t>
  </si>
  <si>
    <t>Kane Keystone</t>
  </si>
  <si>
    <t>Lake Freeman</t>
  </si>
  <si>
    <t>Liberty Pleasant Valley</t>
  </si>
  <si>
    <t>Lincoln Twp Zearing</t>
  </si>
  <si>
    <t>Lincoln Clay</t>
  </si>
  <si>
    <t>Locust Grove Batavia</t>
  </si>
  <si>
    <t>Logan Gillett Grove</t>
  </si>
  <si>
    <t>Lucas Extension Office Precinct</t>
  </si>
  <si>
    <t>LV SM</t>
  </si>
  <si>
    <t>Marshalltown 1 1</t>
  </si>
  <si>
    <t>Marshalltown 1 2</t>
  </si>
  <si>
    <t>Marshalltown 2 1</t>
  </si>
  <si>
    <t>Marshalltown 2 2</t>
  </si>
  <si>
    <t>Marshalltown 3 1</t>
  </si>
  <si>
    <t>Marshalltown 3 2</t>
  </si>
  <si>
    <t>Marshalltown 4 1</t>
  </si>
  <si>
    <t>Marshalltown 4 2</t>
  </si>
  <si>
    <t>Mason City W 1 P 1</t>
  </si>
  <si>
    <t>Mason City W 1 P 2</t>
  </si>
  <si>
    <t>Mason City W 1 P 3</t>
  </si>
  <si>
    <t>Mason City W 2 P 1</t>
  </si>
  <si>
    <t>Mason City W 2 P 2</t>
  </si>
  <si>
    <t>Mason City W 2 P 3</t>
  </si>
  <si>
    <t>Mason City W 3 P 1</t>
  </si>
  <si>
    <t>Mason City W 3 P 2</t>
  </si>
  <si>
    <t>Mason City W 3 P 3</t>
  </si>
  <si>
    <t>Mason City W 4 P 1</t>
  </si>
  <si>
    <t>Mason City W 4 P 2</t>
  </si>
  <si>
    <t>Mason City W 4 P 3</t>
  </si>
  <si>
    <t>Middlefield Newton</t>
  </si>
  <si>
    <t>MN1 Monticello 1</t>
  </si>
  <si>
    <t>MN2 Monticello 2</t>
  </si>
  <si>
    <t>MN3 Monticello 3</t>
  </si>
  <si>
    <t>MN4 Monticello 4</t>
  </si>
  <si>
    <t>Morning Sun Marshall</t>
  </si>
  <si>
    <t>Mt Vernon Pl Valley Twps</t>
  </si>
  <si>
    <t>New Albany Twp Colo</t>
  </si>
  <si>
    <t>Newton 1 1</t>
  </si>
  <si>
    <t>Newton 1 2</t>
  </si>
  <si>
    <t>Newton 2 1</t>
  </si>
  <si>
    <t>Newton 2 2</t>
  </si>
  <si>
    <t>Newton 3 1</t>
  </si>
  <si>
    <t>Newton 3 2</t>
  </si>
  <si>
    <t>Newton 4 1</t>
  </si>
  <si>
    <t>Newton 4 2</t>
  </si>
  <si>
    <t>North Lake East Vernon</t>
  </si>
  <si>
    <t>Onawa Ward 2 NE Franklin</t>
  </si>
  <si>
    <t>Oskaloosa Ward 3 University Park</t>
  </si>
  <si>
    <t>Otho Pleasant Valley</t>
  </si>
  <si>
    <t>OX Oxford</t>
  </si>
  <si>
    <t>Penn Madison</t>
  </si>
  <si>
    <t>Penn Pleasant Plain</t>
  </si>
  <si>
    <t>Perry Westburg</t>
  </si>
  <si>
    <t>Pleasant Valley Newton</t>
  </si>
  <si>
    <t>Polk Urbana</t>
  </si>
  <si>
    <t>Portland Owen Dougherty</t>
  </si>
  <si>
    <t>PR WL</t>
  </si>
  <si>
    <t>Prairie Richland</t>
  </si>
  <si>
    <t>Rock Grove Rudd</t>
  </si>
  <si>
    <t>Rockford Ulster</t>
  </si>
  <si>
    <t>S 04 Seymour Promise City</t>
  </si>
  <si>
    <t>Scott Twp West Branch</t>
  </si>
  <si>
    <t>Scott Union Pleasant Grove</t>
  </si>
  <si>
    <t>Sheridan Grant Jasper</t>
  </si>
  <si>
    <t>South Lake North Norway</t>
  </si>
  <si>
    <t>Summit Center Dale Highland</t>
  </si>
  <si>
    <t>Summit Riverton Sioux Meadow</t>
  </si>
  <si>
    <t>Swan Lake N Marshall</t>
  </si>
  <si>
    <t>Union Twp Cambridge</t>
  </si>
  <si>
    <t>Union Baker Caledonia</t>
  </si>
  <si>
    <t>Union Crawford Scott</t>
  </si>
  <si>
    <t>Walnut Ohio</t>
  </si>
  <si>
    <t>Warren Twp McCallsburg</t>
  </si>
  <si>
    <t>Washington Twp Kelley</t>
  </si>
  <si>
    <t>Washington Roselle</t>
  </si>
  <si>
    <t>Waterford Lone Tree</t>
  </si>
  <si>
    <t>Waterman Grant Liberty</t>
  </si>
  <si>
    <t>Wheatland Kniest</t>
  </si>
  <si>
    <t>WL 1 1</t>
  </si>
  <si>
    <t>WL 1 2</t>
  </si>
  <si>
    <t>WL 1 3</t>
  </si>
  <si>
    <t>WL 1 4</t>
  </si>
  <si>
    <t>WL 1 5</t>
  </si>
  <si>
    <t>WL 1 6</t>
  </si>
  <si>
    <t>WL 2 1</t>
  </si>
  <si>
    <t>WL 2 2</t>
  </si>
  <si>
    <t>WL 2 3</t>
  </si>
  <si>
    <t>WL 2 4</t>
  </si>
  <si>
    <t>WL 2 5</t>
  </si>
  <si>
    <t>WL 2 6</t>
  </si>
  <si>
    <t>WL 3 1</t>
  </si>
  <si>
    <t>WL 3 2</t>
  </si>
  <si>
    <t>WL 3 3</t>
  </si>
  <si>
    <t>WL 3 4</t>
  </si>
  <si>
    <t>WL 3 5</t>
  </si>
  <si>
    <t>WL 3 6</t>
  </si>
  <si>
    <t>WL 4 1</t>
  </si>
  <si>
    <t>WL 4 2</t>
  </si>
  <si>
    <t>WL 4 3</t>
  </si>
  <si>
    <t>WL 4 4</t>
  </si>
  <si>
    <t>WL 4 5</t>
  </si>
  <si>
    <t>WL 4 6</t>
  </si>
  <si>
    <t>WL 5 1</t>
  </si>
  <si>
    <t>WL 5 2</t>
  </si>
  <si>
    <t>WL 5 3</t>
  </si>
  <si>
    <t>WL 5 4</t>
  </si>
  <si>
    <t>WL 5 5</t>
  </si>
  <si>
    <t>WL 5 6</t>
  </si>
  <si>
    <t>WY Wyoming</t>
  </si>
  <si>
    <t xml:space="preserve"> Boone 1St Ward</t>
  </si>
  <si>
    <t xml:space="preserve"> Fairfield 1St Ward</t>
  </si>
  <si>
    <t xml:space="preserve"> Independence 1St Ward</t>
  </si>
  <si>
    <t xml:space="preserve"> Madrid 1St Ward</t>
  </si>
  <si>
    <t xml:space="preserve"> Muscatine 01St</t>
  </si>
  <si>
    <t xml:space="preserve"> Osceola 1St Ward Precinct</t>
  </si>
  <si>
    <t xml:space="preserve"> Sheldon 1St Ward</t>
  </si>
  <si>
    <t xml:space="preserve"> Sigourney 1St Ward</t>
  </si>
  <si>
    <t xml:space="preserve"> Boone 2Nd Ward</t>
  </si>
  <si>
    <t xml:space="preserve"> Fairfield 2Nd Ward</t>
  </si>
  <si>
    <t xml:space="preserve"> Independence 2Nd Ward</t>
  </si>
  <si>
    <t xml:space="preserve"> Madrid 2Nd Ward</t>
  </si>
  <si>
    <t xml:space="preserve"> Muscatine 02Nd</t>
  </si>
  <si>
    <t xml:space="preserve"> Osceola 2Nd Ward Precinct</t>
  </si>
  <si>
    <t xml:space="preserve"> Sheldon 2Nd Ward</t>
  </si>
  <si>
    <t xml:space="preserve"> Sigourney 2Nd Ward</t>
  </si>
  <si>
    <t xml:space="preserve"> Boone 3Rd Ward</t>
  </si>
  <si>
    <t xml:space="preserve"> Fairfield 3Rd Ward</t>
  </si>
  <si>
    <t xml:space="preserve"> Independence 3Rd Ward</t>
  </si>
  <si>
    <t xml:space="preserve"> Madrid 3Rd Ward</t>
  </si>
  <si>
    <t xml:space="preserve"> Muscatine 03Rd</t>
  </si>
  <si>
    <t xml:space="preserve"> Osceola 3Rd Ward Precinct</t>
  </si>
  <si>
    <t xml:space="preserve"> Sheldon 3Rd Ward</t>
  </si>
  <si>
    <t xml:space="preserve"> Sigourney 3Rd Ward</t>
  </si>
  <si>
    <t>29 Sergeant Bluff East Woodbury</t>
  </si>
  <si>
    <t>31 Salix Liberty Lakeport</t>
  </si>
  <si>
    <t>32 Bronson Floyd Grange</t>
  </si>
  <si>
    <t>33 Pierson Rutland</t>
  </si>
  <si>
    <t>34 Correctionville Kedron Union</t>
  </si>
  <si>
    <t>35 Moville Arlington Wolf Creek</t>
  </si>
  <si>
    <t>36 Lawton Banner</t>
  </si>
  <si>
    <t>37 Climbing Hill Grant West Fork</t>
  </si>
  <si>
    <t>39 Hornick Willow</t>
  </si>
  <si>
    <t>40 Anthon Miller</t>
  </si>
  <si>
    <t>41 Danbury Liston Morgan</t>
  </si>
  <si>
    <t>42 Smithland Little Sioux</t>
  </si>
  <si>
    <t>43 Oto Oto Township</t>
  </si>
  <si>
    <t>44 Cushing Rock</t>
  </si>
  <si>
    <t>Adams Blakesburg Polk</t>
  </si>
  <si>
    <t>Adams Hazel Green</t>
  </si>
  <si>
    <t>Afton Howard Paris</t>
  </si>
  <si>
    <t>Agency Agency Pleasant</t>
  </si>
  <si>
    <t>Albion Forest City</t>
  </si>
  <si>
    <t>Alden Buckeye</t>
  </si>
  <si>
    <t>Alton Nassau East Orange</t>
  </si>
  <si>
    <t>ANN Anamosa North Cass</t>
  </si>
  <si>
    <t>ANS Anamosa South Jackson</t>
  </si>
  <si>
    <t>Bangor Liscomb</t>
  </si>
  <si>
    <t>Barton Deer Creek Union Grafton</t>
  </si>
  <si>
    <t>Bear Grove Cass Twp Lewis</t>
  </si>
  <si>
    <t>Beaver Des Moines</t>
  </si>
  <si>
    <t>Bellair Lincoln</t>
  </si>
  <si>
    <t>Benton Franklin Twp Wiota</t>
  </si>
  <si>
    <t>Benton Steady Run</t>
  </si>
  <si>
    <t>BL FA Lamoni</t>
  </si>
  <si>
    <t>Brighton Grove Pymosa Washington Twp Marne</t>
  </si>
  <si>
    <t>Brighton Marion Crawford</t>
  </si>
  <si>
    <t>Bristol Silver Lake Joice</t>
  </si>
  <si>
    <t>Brookfield Kensett</t>
  </si>
  <si>
    <t>BU HA MO NB Davis City Pleasanton</t>
  </si>
  <si>
    <t>Carroll Ward Three &amp; S1 2 Maple River Twp</t>
  </si>
  <si>
    <t>Carroll Ward Two &amp; N1 2 Maple River Twp</t>
  </si>
  <si>
    <t>Carroll Oneida N Otter Cr</t>
  </si>
  <si>
    <t>Cass Center Iowa Rochester</t>
  </si>
  <si>
    <t>Cass Chillicothe</t>
  </si>
  <si>
    <t>CE ED Leon</t>
  </si>
  <si>
    <t>CGLW Castle Grv Lov Wayn</t>
  </si>
  <si>
    <t>Charles City Corp CC1</t>
  </si>
  <si>
    <t>Charles City Corp CC2</t>
  </si>
  <si>
    <t>Charles City Corp CC3</t>
  </si>
  <si>
    <t>Charleston DSM Van Buren</t>
  </si>
  <si>
    <t>City of Denver Jefferson Twp</t>
  </si>
  <si>
    <t>City of Janesville Jackson Twp</t>
  </si>
  <si>
    <t>City of Plainfield Polk Twp Douglas Twp</t>
  </si>
  <si>
    <t>City of Readlyn Maxfield &amp; Franklin Twp</t>
  </si>
  <si>
    <t>City of Sumner Sumner Twp Dayton Twp</t>
  </si>
  <si>
    <t>City of Tripoli Fremont</t>
  </si>
  <si>
    <t>City of WB EL RL BO GO NV</t>
  </si>
  <si>
    <t>Clark Geneseo</t>
  </si>
  <si>
    <t>Clear Creek Poweshiek</t>
  </si>
  <si>
    <t>Clear Creek Tiffin</t>
  </si>
  <si>
    <t>Colfax Adel</t>
  </si>
  <si>
    <t>Columbia Eddyville</t>
  </si>
  <si>
    <t>Columbia Tama</t>
  </si>
  <si>
    <t>Cumming WDM</t>
  </si>
  <si>
    <t>Danville Hanlontown</t>
  </si>
  <si>
    <t>Dayton English I</t>
  </si>
  <si>
    <t>Dayton Fairfield</t>
  </si>
  <si>
    <t>DE Decatur City</t>
  </si>
  <si>
    <t>Deer Creek Grove Hartland Northwood</t>
  </si>
  <si>
    <t>Deer Creek White Cloud</t>
  </si>
  <si>
    <t>Delhi Delaware Corp</t>
  </si>
  <si>
    <t>East West Lancaster</t>
  </si>
  <si>
    <t>Eden Logan</t>
  </si>
  <si>
    <t>Elk Creek Lynngrove</t>
  </si>
  <si>
    <t>EM Ward 3 Ayrshire pt. HL&amp;WL&amp;EM</t>
  </si>
  <si>
    <t>EM Ward 4 FV FR VN pt. EM</t>
  </si>
  <si>
    <t>Emerson Hastings Indian Creek</t>
  </si>
  <si>
    <t>English River Liberty</t>
  </si>
  <si>
    <t>Etna Clay</t>
  </si>
  <si>
    <t>Farmington Sugar Creek</t>
  </si>
  <si>
    <t>Fillmore Greene</t>
  </si>
  <si>
    <t>Floyd Lynn</t>
  </si>
  <si>
    <t>FR LC Van Wert Weldon</t>
  </si>
  <si>
    <t>Fremont Red Oak</t>
  </si>
  <si>
    <t>Geneva Ingham East Mott</t>
  </si>
  <si>
    <t>GG HP WE Garden Grove LeRoy</t>
  </si>
  <si>
    <t>Gower Springdale</t>
  </si>
  <si>
    <t>GR RL Grand River</t>
  </si>
  <si>
    <t>GR RV LI pt. HL&amp;WL</t>
  </si>
  <si>
    <t>Grant Lincoln Twp Anita</t>
  </si>
  <si>
    <t>Grant Osceola</t>
  </si>
  <si>
    <t>Grant Sheridan</t>
  </si>
  <si>
    <t>Green Bay Washington</t>
  </si>
  <si>
    <t>Greenfield 1 DM85</t>
  </si>
  <si>
    <t>Greenfield 2 Lincoln 2</t>
  </si>
  <si>
    <t>Hamburg Washington</t>
  </si>
  <si>
    <t>Hamilton Lee Reeve</t>
  </si>
  <si>
    <t>Hardin Ellis Jackson</t>
  </si>
  <si>
    <t>Hartford I Sumner</t>
  </si>
  <si>
    <t>Hartford II Lincoln</t>
  </si>
  <si>
    <t>Henderson Anderson</t>
  </si>
  <si>
    <t>HG K RC BV RL</t>
  </si>
  <si>
    <t>Highland Indian Village</t>
  </si>
  <si>
    <t>Hilton Washington</t>
  </si>
  <si>
    <t>Honey Creek Elk</t>
  </si>
  <si>
    <t>Honey Creek Marengo Rural</t>
  </si>
  <si>
    <t>Howard Toledo</t>
  </si>
  <si>
    <t>HW BC LG WA EG S</t>
  </si>
  <si>
    <t>Indep Malaka Mariposa</t>
  </si>
  <si>
    <t>Iowa City 10 ELSW</t>
  </si>
  <si>
    <t>Iowa City 12 East Lucas SE</t>
  </si>
  <si>
    <t>Jamestown Oakdale</t>
  </si>
  <si>
    <t>Jefferson East Shueyville</t>
  </si>
  <si>
    <t>Johns Independence</t>
  </si>
  <si>
    <t>JW MN SW</t>
  </si>
  <si>
    <t>Lafayette Clear Creek</t>
  </si>
  <si>
    <t>Lake Lincoln Twps Pct</t>
  </si>
  <si>
    <t>Lenox Iowa</t>
  </si>
  <si>
    <t>Liberty Minerva</t>
  </si>
  <si>
    <t>Lime Creek Mason N Twps</t>
  </si>
  <si>
    <t>Lincoln Manly</t>
  </si>
  <si>
    <t>Lincoln Washington Linn</t>
  </si>
  <si>
    <t>Linn Pioneer</t>
  </si>
  <si>
    <t>Malvern Tabor Center Twp Rawles Twp Silver Creek</t>
  </si>
  <si>
    <t>Marietta Washington</t>
  </si>
  <si>
    <t>Marion Vienna</t>
  </si>
  <si>
    <t>Mason S Bath Twps</t>
  </si>
  <si>
    <t>Massena Twp Massena City</t>
  </si>
  <si>
    <t>Massillon Springfield</t>
  </si>
  <si>
    <t>Milo Prairie</t>
  </si>
  <si>
    <t>Mound Prairie Washington</t>
  </si>
  <si>
    <t>Newton Sherman</t>
  </si>
  <si>
    <t>Noble Pleasant Twp Griswold</t>
  </si>
  <si>
    <t>Norwalk 2 Greenfield</t>
  </si>
  <si>
    <t>Norwalk 3 Linn</t>
  </si>
  <si>
    <t>Oakland Morgan</t>
  </si>
  <si>
    <t>OC 1 Holland West</t>
  </si>
  <si>
    <t>Oneida N Fork Bremen</t>
  </si>
  <si>
    <t>Otter Milo</t>
  </si>
  <si>
    <t>Oxford Township Oxford</t>
  </si>
  <si>
    <t>Penn East Lucas North</t>
  </si>
  <si>
    <t>Pilot Troy York</t>
  </si>
  <si>
    <t>PL GF ST SX EG N</t>
  </si>
  <si>
    <t>Pleasant Franklin</t>
  </si>
  <si>
    <t>Plymouth 01 Ak</t>
  </si>
  <si>
    <t>Plymouth 02 Mrhg</t>
  </si>
  <si>
    <t>Plymouth 03 Sb</t>
  </si>
  <si>
    <t>Plymouth 04 Bv</t>
  </si>
  <si>
    <t>Plymouth 05 Rm</t>
  </si>
  <si>
    <t>Plymouth 06 Wf</t>
  </si>
  <si>
    <t>Plymouth 07 Mr</t>
  </si>
  <si>
    <t>Plymouth 08 Py</t>
  </si>
  <si>
    <t>Plymouth 09 Ht</t>
  </si>
  <si>
    <t>Plymouth 10 Kl</t>
  </si>
  <si>
    <t>Plymouth 11 Le Mars 1</t>
  </si>
  <si>
    <t>Plymouth 12 Le Mars 2</t>
  </si>
  <si>
    <t>Plymouth 13 Le Mars 3</t>
  </si>
  <si>
    <t>Precinct #06 Boyer Lincoln</t>
  </si>
  <si>
    <t>Precinct #09 Jefferson LaGrange</t>
  </si>
  <si>
    <t>Reading Center South</t>
  </si>
  <si>
    <t>Richland Coffins Grove</t>
  </si>
  <si>
    <t>Richland Kirkville</t>
  </si>
  <si>
    <t>Richland Palmyra</t>
  </si>
  <si>
    <t>Richland Ross West Fork</t>
  </si>
  <si>
    <t>Richland Salt Creek</t>
  </si>
  <si>
    <t>RLWS Richland Washington</t>
  </si>
  <si>
    <t>Rock Valley West Rock</t>
  </si>
  <si>
    <t>ROHA Rome Hale</t>
  </si>
  <si>
    <t>SCN Capel Welcome</t>
  </si>
  <si>
    <t>SGMC Sc Grv Madison Clay</t>
  </si>
  <si>
    <t>Sigourney Plank Van Buren</t>
  </si>
  <si>
    <t>Silver City Ingraham</t>
  </si>
  <si>
    <t>Slater Sheldahl Pal 2</t>
  </si>
  <si>
    <t>South Fork Union</t>
  </si>
  <si>
    <t>Spring Creek W Crystal</t>
  </si>
  <si>
    <t>Spring Valley Dallas</t>
  </si>
  <si>
    <t>Sugar Grove Dallas Center</t>
  </si>
  <si>
    <t>Taylor Chariton</t>
  </si>
  <si>
    <t>Union Twp Cumberland</t>
  </si>
  <si>
    <t>Union Udell Township</t>
  </si>
  <si>
    <t>Vermillion Douglas Sharon</t>
  </si>
  <si>
    <t>Walnut Grimes Grant</t>
  </si>
  <si>
    <t>Washington Eldon</t>
  </si>
  <si>
    <t>Washington Wells</t>
  </si>
  <si>
    <t>Waverly Ward I E Washington Twp</t>
  </si>
  <si>
    <t>Waverly Ward II NE 1 4 Sec 36 Washington Twp</t>
  </si>
  <si>
    <t>Waverly Ward V W Washington Twp</t>
  </si>
  <si>
    <t>West Branch Center North</t>
  </si>
  <si>
    <t>West Point Pleasant Ridge Denmark</t>
  </si>
  <si>
    <t>What Cheer Washington</t>
  </si>
  <si>
    <t>Wisner Scott</t>
  </si>
  <si>
    <t xml:space="preserve"> 31 Salix Liberty Lakeport</t>
  </si>
  <si>
    <t xml:space="preserve"> 32 Bronson Floyd Grange</t>
  </si>
  <si>
    <t xml:space="preserve"> 33 Pierson Rutland</t>
  </si>
  <si>
    <t xml:space="preserve"> 34 Correctionville Kedron Union</t>
  </si>
  <si>
    <t xml:space="preserve"> 35 Moville Arlington Wolf Creek</t>
  </si>
  <si>
    <t xml:space="preserve"> 36 Lawton Banner</t>
  </si>
  <si>
    <t xml:space="preserve"> 37 Climbing Hill Grant West Fork</t>
  </si>
  <si>
    <t xml:space="preserve"> 39 Hornick Willow</t>
  </si>
  <si>
    <t xml:space="preserve"> 40 Anthon Miller</t>
  </si>
  <si>
    <t xml:space="preserve"> 41 Danbury Liston Morgan</t>
  </si>
  <si>
    <t xml:space="preserve"> 42 Smithland Little Sioux</t>
  </si>
  <si>
    <t xml:space="preserve"> 43 Oto Oto Township</t>
  </si>
  <si>
    <t xml:space="preserve"> 44 Cushing Rock</t>
  </si>
  <si>
    <t xml:space="preserve"> Adams Blakesburg Polk</t>
  </si>
  <si>
    <t xml:space="preserve"> Adams Hazel Green</t>
  </si>
  <si>
    <t xml:space="preserve"> Afton Howard Paris</t>
  </si>
  <si>
    <t xml:space="preserve"> Agency Agency Pleasant</t>
  </si>
  <si>
    <t xml:space="preserve"> Albion Forest City</t>
  </si>
  <si>
    <t xml:space="preserve"> Alden Buckeye</t>
  </si>
  <si>
    <t xml:space="preserve"> Alton Nassau East Orange</t>
  </si>
  <si>
    <t xml:space="preserve"> ANN ANAMOSA NORTH CASS</t>
  </si>
  <si>
    <t xml:space="preserve"> ANS ANAMOSA SOUTH JACKSON</t>
  </si>
  <si>
    <t xml:space="preserve"> BD NWC</t>
  </si>
  <si>
    <t xml:space="preserve"> BANGOR LISCOMB</t>
  </si>
  <si>
    <t xml:space="preserve"> Barton Deer Creek Union Grafton</t>
  </si>
  <si>
    <t xml:space="preserve"> Bellair Lincoln</t>
  </si>
  <si>
    <t xml:space="preserve"> Benton Steady Run</t>
  </si>
  <si>
    <t xml:space="preserve"> BL FA Lamoni</t>
  </si>
  <si>
    <t xml:space="preserve"> Brighton Marion Crawford</t>
  </si>
  <si>
    <t xml:space="preserve"> Bristol Silver Lake Joice</t>
  </si>
  <si>
    <t xml:space="preserve"> Brookfield Kensett</t>
  </si>
  <si>
    <t xml:space="preserve"> BU HA MO NB Davis City Pleasanton</t>
  </si>
  <si>
    <t xml:space="preserve"> CARROLL ONEIDA N OTTER CR</t>
  </si>
  <si>
    <t xml:space="preserve"> CASS CENTER IOWA ROCHESTER</t>
  </si>
  <si>
    <t xml:space="preserve"> Cass Chillicothe</t>
  </si>
  <si>
    <t xml:space="preserve"> CE ED Leon</t>
  </si>
  <si>
    <t xml:space="preserve"> CGLW CASTLE GRV LOV WAYN</t>
  </si>
  <si>
    <t xml:space="preserve"> Charles City Corp CC1</t>
  </si>
  <si>
    <t xml:space="preserve"> Charles City Corp CC2</t>
  </si>
  <si>
    <t xml:space="preserve"> Charles City Corp CC3</t>
  </si>
  <si>
    <t xml:space="preserve"> Charleston DSM Van Buren</t>
  </si>
  <si>
    <t xml:space="preserve"> CITY OF DENVER JEFFERSON TWP</t>
  </si>
  <si>
    <t xml:space="preserve"> CITY OF JANESVILLE JACKSON TWP</t>
  </si>
  <si>
    <t xml:space="preserve"> CITY OF PLAINFIELD POLK TWP DOUGLAS TWP</t>
  </si>
  <si>
    <t xml:space="preserve"> CITY OF SUMNER SUMNER TWP DAYTON TWP</t>
  </si>
  <si>
    <t xml:space="preserve"> CITY OF TRIPOLI FREMONT</t>
  </si>
  <si>
    <t xml:space="preserve"> City of WB EL RL BO GO NV</t>
  </si>
  <si>
    <t xml:space="preserve"> CK GE</t>
  </si>
  <si>
    <t xml:space="preserve"> CLARK GENESEO</t>
  </si>
  <si>
    <t xml:space="preserve"> Clear Creek Poweshiek</t>
  </si>
  <si>
    <t xml:space="preserve"> CLEAR CREEK TIFFIN</t>
  </si>
  <si>
    <t xml:space="preserve"> Columbia Eddyville</t>
  </si>
  <si>
    <t xml:space="preserve"> CB TM</t>
  </si>
  <si>
    <t xml:space="preserve"> COLUMBIA TAMA</t>
  </si>
  <si>
    <t xml:space="preserve"> Concord Sherman Grant Tip</t>
  </si>
  <si>
    <t xml:space="preserve"> Danville Hanlontown</t>
  </si>
  <si>
    <t xml:space="preserve"> DA BU</t>
  </si>
  <si>
    <t xml:space="preserve"> Dayton English I</t>
  </si>
  <si>
    <t xml:space="preserve"> DAYTON FAIRFIELD</t>
  </si>
  <si>
    <t xml:space="preserve"> DE Decatur City</t>
  </si>
  <si>
    <t xml:space="preserve"> Deer Creek Grove Hartland Northwood</t>
  </si>
  <si>
    <t xml:space="preserve"> Deer Creek White Cloud</t>
  </si>
  <si>
    <t xml:space="preserve"> Delhi Delaware Corp</t>
  </si>
  <si>
    <t xml:space="preserve"> Eagle Grove Troy</t>
  </si>
  <si>
    <t xml:space="preserve"> East West Lancaster</t>
  </si>
  <si>
    <t xml:space="preserve"> Eldora Pleasant Prov Unio</t>
  </si>
  <si>
    <t xml:space="preserve"> Elk Creek Lynngrove</t>
  </si>
  <si>
    <t xml:space="preserve"> EM Ward 3 Ayrshire pt. HL&amp;WL&amp;EM</t>
  </si>
  <si>
    <t xml:space="preserve"> EM Ward 4 FV FR VN pt. EM</t>
  </si>
  <si>
    <t xml:space="preserve"> Emerson Hastings Indian Creek</t>
  </si>
  <si>
    <t xml:space="preserve"> English River Liberty</t>
  </si>
  <si>
    <t xml:space="preserve"> Etna Clay</t>
  </si>
  <si>
    <t xml:space="preserve"> FARMINGTON SUGAR CREEK</t>
  </si>
  <si>
    <t xml:space="preserve"> Fillmore Greene</t>
  </si>
  <si>
    <t xml:space="preserve"> Floyd Lynn</t>
  </si>
  <si>
    <t xml:space="preserve"> FR LC Van Wert Weldon</t>
  </si>
  <si>
    <t xml:space="preserve"> Franklin Cedar Marion Harison</t>
  </si>
  <si>
    <t xml:space="preserve"> FREMONT RED OAK</t>
  </si>
  <si>
    <t xml:space="preserve"> Fruitland Two Lake Fruitl</t>
  </si>
  <si>
    <t xml:space="preserve"> Fulton Montpelier City</t>
  </si>
  <si>
    <t xml:space="preserve"> GG HP WE Garden Grove LeRoy</t>
  </si>
  <si>
    <t xml:space="preserve"> GOWER SPRINGDALE</t>
  </si>
  <si>
    <t xml:space="preserve"> GR RL Grand River</t>
  </si>
  <si>
    <t xml:space="preserve"> GR RV LI pt. HL&amp;WL</t>
  </si>
  <si>
    <t xml:space="preserve"> Grant Sheridan</t>
  </si>
  <si>
    <t xml:space="preserve"> Green Bay Washington</t>
  </si>
  <si>
    <t xml:space="preserve"> Hamburg Washington</t>
  </si>
  <si>
    <t xml:space="preserve"> Hardin Ellis Jackson</t>
  </si>
  <si>
    <t xml:space="preserve"> Hartford I Sumner</t>
  </si>
  <si>
    <t xml:space="preserve"> Hartford II Lincoln</t>
  </si>
  <si>
    <t xml:space="preserve"> Henderson Anderson</t>
  </si>
  <si>
    <t xml:space="preserve"> HG K RC BV RL</t>
  </si>
  <si>
    <t xml:space="preserve"> HL IV T</t>
  </si>
  <si>
    <t xml:space="preserve"> HIGHLAND INDIAN VILLAGE</t>
  </si>
  <si>
    <t xml:space="preserve"> Hilton Washington</t>
  </si>
  <si>
    <t xml:space="preserve"> Honey Creek Elk</t>
  </si>
  <si>
    <t xml:space="preserve"> Honey Creek Marengo Rural</t>
  </si>
  <si>
    <t xml:space="preserve"> H TL</t>
  </si>
  <si>
    <t xml:space="preserve"> HOWARD TOLEDO</t>
  </si>
  <si>
    <t xml:space="preserve"> HW BC LG WA EG S</t>
  </si>
  <si>
    <t xml:space="preserve"> Indep Malaka Mariposa</t>
  </si>
  <si>
    <t xml:space="preserve"> IOWA CITY 10 ELSW</t>
  </si>
  <si>
    <t xml:space="preserve"> IOWA CITY 12 EAST LUCAS SE</t>
  </si>
  <si>
    <t xml:space="preserve"> Jamestown Oakdale</t>
  </si>
  <si>
    <t xml:space="preserve"> JEFFERSON EAST SHUEYVILLE</t>
  </si>
  <si>
    <t xml:space="preserve"> Johns Independence</t>
  </si>
  <si>
    <t xml:space="preserve"> JW MN SW</t>
  </si>
  <si>
    <t xml:space="preserve"> LAFAYETTE TWP WARREN TWPS</t>
  </si>
  <si>
    <t xml:space="preserve"> LF CC</t>
  </si>
  <si>
    <t xml:space="preserve"> Lafayette Clear Creek</t>
  </si>
  <si>
    <t xml:space="preserve"> Lenox Iowa</t>
  </si>
  <si>
    <t xml:space="preserve"> Lincoln Manly</t>
  </si>
  <si>
    <t xml:space="preserve"> LINN PIONEER</t>
  </si>
  <si>
    <t xml:space="preserve"> Malvern Tabor Center Twp Rawles Twp Silver Creek</t>
  </si>
  <si>
    <t xml:space="preserve"> Massena Twp Massena City</t>
  </si>
  <si>
    <t xml:space="preserve"> MASSILLON SPRINGFIELD</t>
  </si>
  <si>
    <t xml:space="preserve"> Milo Prairie</t>
  </si>
  <si>
    <t xml:space="preserve"> Mound Prairie Washington</t>
  </si>
  <si>
    <t xml:space="preserve"> Newton Sherman</t>
  </si>
  <si>
    <t xml:space="preserve"> Oak St. Mary</t>
  </si>
  <si>
    <t xml:space="preserve"> OC 1 Holland West</t>
  </si>
  <si>
    <t xml:space="preserve"> OC2 Holland E NS 4 9</t>
  </si>
  <si>
    <t xml:space="preserve"> Oneida N Fork Bremen</t>
  </si>
  <si>
    <t xml:space="preserve"> OT PV</t>
  </si>
  <si>
    <t xml:space="preserve"> OXFORD TOWNSHIP OXFORD</t>
  </si>
  <si>
    <t xml:space="preserve"> Pacific Junction Lyons Platville</t>
  </si>
  <si>
    <t xml:space="preserve"> PY CY B</t>
  </si>
  <si>
    <t xml:space="preserve"> PERRY BUCKINGHAM E CRYSTA</t>
  </si>
  <si>
    <t xml:space="preserve"> Pilot Troy York</t>
  </si>
  <si>
    <t xml:space="preserve"> PL GF ST SX EG N</t>
  </si>
  <si>
    <t xml:space="preserve"> Pleasant Franklin</t>
  </si>
  <si>
    <t xml:space="preserve"> Plymouth 01 Ak</t>
  </si>
  <si>
    <t xml:space="preserve"> Plymouth 02 Mrhg</t>
  </si>
  <si>
    <t xml:space="preserve"> Plymouth 03 Sb</t>
  </si>
  <si>
    <t xml:space="preserve"> Plymouth 04 Bv</t>
  </si>
  <si>
    <t xml:space="preserve"> Plymouth 05 Rm</t>
  </si>
  <si>
    <t xml:space="preserve"> Plymouth 06 Wf</t>
  </si>
  <si>
    <t xml:space="preserve"> Plymouth 07 Mr</t>
  </si>
  <si>
    <t xml:space="preserve"> Plymouth 08 Py</t>
  </si>
  <si>
    <t xml:space="preserve"> Plymouth 09 Ht</t>
  </si>
  <si>
    <t xml:space="preserve"> Plymouth 10 Kl</t>
  </si>
  <si>
    <t xml:space="preserve"> Plymouth 11 Le Mars 1</t>
  </si>
  <si>
    <t xml:space="preserve"> Plymouth 12 Le Mars 2</t>
  </si>
  <si>
    <t xml:space="preserve"> Plymouth 13 Le Mars 3</t>
  </si>
  <si>
    <t xml:space="preserve"> Precinct #06 Boyer Lincoln</t>
  </si>
  <si>
    <t xml:space="preserve"> Precinct #09 Jefferson LaGrange</t>
  </si>
  <si>
    <t xml:space="preserve"> Reading Center South</t>
  </si>
  <si>
    <t xml:space="preserve"> Richland Coffins Grove</t>
  </si>
  <si>
    <t xml:space="preserve"> Richland Kirkville</t>
  </si>
  <si>
    <t xml:space="preserve"> RL ST</t>
  </si>
  <si>
    <t xml:space="preserve"> RICHLAND SALT CREEK</t>
  </si>
  <si>
    <t xml:space="preserve"> Rock Valley West Rock</t>
  </si>
  <si>
    <t xml:space="preserve"> ROHA ROME HALE</t>
  </si>
  <si>
    <t xml:space="preserve"> Saratoga Howard Ctr Chest</t>
  </si>
  <si>
    <t xml:space="preserve"> SCN Capel Welcome</t>
  </si>
  <si>
    <t xml:space="preserve"> Seventy Six Cedar Seventy</t>
  </si>
  <si>
    <t xml:space="preserve"> SGMC SC GRV MADISON CLAY</t>
  </si>
  <si>
    <t xml:space="preserve"> Sigourney Plank Van Buren</t>
  </si>
  <si>
    <t xml:space="preserve"> Silver City Ingraham</t>
  </si>
  <si>
    <t xml:space="preserve"> South Fork Union</t>
  </si>
  <si>
    <t xml:space="preserve"> SP WC</t>
  </si>
  <si>
    <t xml:space="preserve"> SPRING CREEK W CRYSTAL</t>
  </si>
  <si>
    <t xml:space="preserve"> Taylor Chariton</t>
  </si>
  <si>
    <t xml:space="preserve"> Union Twp Cumberland</t>
  </si>
  <si>
    <t xml:space="preserve"> Vermillion Douglas Sharon</t>
  </si>
  <si>
    <t xml:space="preserve"> Washington Eldon</t>
  </si>
  <si>
    <t xml:space="preserve"> Washington Wells</t>
  </si>
  <si>
    <t xml:space="preserve"> WAVERLY WARD I E WASHINGTON TWP</t>
  </si>
  <si>
    <t xml:space="preserve"> WAVERLY WARD II NE 1 4 SEC 36 WASHINGTON TWP</t>
  </si>
  <si>
    <t xml:space="preserve"> WAVERLY WARD V W WASHINGTON TWP</t>
  </si>
  <si>
    <t xml:space="preserve"> West Branch Center North</t>
  </si>
  <si>
    <t xml:space="preserve"> West Liberty Wapsie WL1 C</t>
  </si>
  <si>
    <t xml:space="preserve"> West Point Pleasant Ridge Denmark</t>
  </si>
  <si>
    <t xml:space="preserve"> What Cheer Washington</t>
  </si>
  <si>
    <t xml:space="preserve"> Wilton Moscow Wilton</t>
  </si>
  <si>
    <t xml:space="preserve"> Boone 4Th Ward</t>
  </si>
  <si>
    <t xml:space="preserve"> Fairfield 4Th Ward</t>
  </si>
  <si>
    <t xml:space="preserve"> Independence 4Th Ward</t>
  </si>
  <si>
    <t xml:space="preserve"> Muscatine 04Th</t>
  </si>
  <si>
    <t xml:space="preserve"> Sigourney 4Th Ward</t>
  </si>
  <si>
    <t>Boone 4Th Ward</t>
  </si>
  <si>
    <t>Fairfield 4Th Ward</t>
  </si>
  <si>
    <t>Independence 4Th Ward</t>
  </si>
  <si>
    <t>Muscatine 04Th</t>
  </si>
  <si>
    <t>Sigourney 4Th Ward</t>
  </si>
  <si>
    <t>Am Bu Er Doug Har Neb Nod Val Brad Cs He Sh Yt</t>
  </si>
  <si>
    <t>Ames 1 3 Grant Twp 2</t>
  </si>
  <si>
    <t>Blackhawk Polk Packwood</t>
  </si>
  <si>
    <t>Bloomfield Brookfield Del</t>
  </si>
  <si>
    <t xml:space="preserve"> Carroll Ward Three &amp; S1 2 Maple River Twp</t>
  </si>
  <si>
    <t xml:space="preserve"> Carroll Ward Two &amp; N1 2 Maple River Twp</t>
  </si>
  <si>
    <t>City Of Russell Cedar And Washington Townships</t>
  </si>
  <si>
    <t>Clay 01</t>
  </si>
  <si>
    <t>Clive 5</t>
  </si>
  <si>
    <t>Clive 6</t>
  </si>
  <si>
    <t>Concord Sherman Grant Tip</t>
  </si>
  <si>
    <t>Council Bluff 01</t>
  </si>
  <si>
    <t>Council Bluff 02</t>
  </si>
  <si>
    <t>Council Bluff 03</t>
  </si>
  <si>
    <t>Council Bluff 04</t>
  </si>
  <si>
    <t>Council Bluff 05</t>
  </si>
  <si>
    <t>Council Bluff 06</t>
  </si>
  <si>
    <t>Council Bluff 07</t>
  </si>
  <si>
    <t>Council Bluff 08</t>
  </si>
  <si>
    <t>Council Bluff 09</t>
  </si>
  <si>
    <t>Council Bluff 10A</t>
  </si>
  <si>
    <t>Council Bluff 10B</t>
  </si>
  <si>
    <t>Council Bluff 11</t>
  </si>
  <si>
    <t>Council Bluff 12</t>
  </si>
  <si>
    <t>Council Bluff 13</t>
  </si>
  <si>
    <t>Council Bluff 14</t>
  </si>
  <si>
    <t>Council Bluff 15</t>
  </si>
  <si>
    <t>Council Bluff 16</t>
  </si>
  <si>
    <t>Council Bluff 17</t>
  </si>
  <si>
    <t>Council Bluff 18</t>
  </si>
  <si>
    <t>Council Bluff 19</t>
  </si>
  <si>
    <t>Council Bluff 20</t>
  </si>
  <si>
    <t>Council Bluff 21</t>
  </si>
  <si>
    <t>Cresco 1 A</t>
  </si>
  <si>
    <t>Creston 2 Swcc</t>
  </si>
  <si>
    <t xml:space="preserve"> 1St WARD  06.06GR</t>
  </si>
  <si>
    <t xml:space="preserve"> 29 Sergeant Bluff East Woodbury</t>
  </si>
  <si>
    <t xml:space="preserve"> 2Nd WARD  07.07GR</t>
  </si>
  <si>
    <t xml:space="preserve"> 3Rd WARD  08.08GR</t>
  </si>
  <si>
    <t xml:space="preserve"> 4Th WARD  09.09GR</t>
  </si>
  <si>
    <t xml:space="preserve"> ADAMS  MONROE  PLEASANT GROVE  UNION</t>
  </si>
  <si>
    <t xml:space="preserve"> Ames 1 3  Grant Twp 2</t>
  </si>
  <si>
    <t xml:space="preserve"> Bear Grove Cass Twp Lewis</t>
  </si>
  <si>
    <t xml:space="preserve"> BEAVER  DES MOINES</t>
  </si>
  <si>
    <t xml:space="preserve"> Benton Franklin Twp Wiota</t>
  </si>
  <si>
    <t xml:space="preserve"> BF PT</t>
  </si>
  <si>
    <t xml:space="preserve"> Brighton Grove Pymosa Washington Twp Marne</t>
  </si>
  <si>
    <t xml:space="preserve"> BT FT UN</t>
  </si>
  <si>
    <t xml:space="preserve"> Butler Williams</t>
  </si>
  <si>
    <t xml:space="preserve"> Calhoun Jackson EG LK</t>
  </si>
  <si>
    <t xml:space="preserve"> CEDAR  HARRISON  WHITE OAK</t>
  </si>
  <si>
    <t xml:space="preserve"> Center Logan TL GA L</t>
  </si>
  <si>
    <t xml:space="preserve"> CITY OF FREDERIKA FREDERIKA &amp; LEROY TWP</t>
  </si>
  <si>
    <t xml:space="preserve"> CITY OF READLYN MAXFIELD &amp; FRANKLIN TWP</t>
  </si>
  <si>
    <t xml:space="preserve"> City of Russell Cedar and Washington Townships</t>
  </si>
  <si>
    <t xml:space="preserve"> Clear Lake  Grant  Union</t>
  </si>
  <si>
    <t xml:space="preserve"> Clear Lake  Ward 1</t>
  </si>
  <si>
    <t xml:space="preserve"> Clear Lake  Ward 2</t>
  </si>
  <si>
    <t xml:space="preserve"> Clear Lake  Ward 3</t>
  </si>
  <si>
    <t xml:space="preserve"> COLFAX  ADEL</t>
  </si>
  <si>
    <t xml:space="preserve"> Council Bluff 04</t>
  </si>
  <si>
    <t xml:space="preserve"> Council Bluff 11</t>
  </si>
  <si>
    <t xml:space="preserve"> Council Bluff 16</t>
  </si>
  <si>
    <t xml:space="preserve"> Council Bluff 20</t>
  </si>
  <si>
    <t xml:space="preserve"> CR IV RV</t>
  </si>
  <si>
    <t xml:space="preserve"> Creston 2  SWCC</t>
  </si>
  <si>
    <t xml:space="preserve"> Creston 4  Supertel</t>
  </si>
  <si>
    <t xml:space="preserve"> CTHSE  Monroe Precinct 5</t>
  </si>
  <si>
    <t xml:space="preserve"> CUMMING WDM</t>
  </si>
  <si>
    <t xml:space="preserve"> E&amp;W DES MOINES  JEFFERSON</t>
  </si>
  <si>
    <t xml:space="preserve"> EDEN  LOGAN</t>
  </si>
  <si>
    <t xml:space="preserve"> EG GT HS SW</t>
  </si>
  <si>
    <t xml:space="preserve"> Enda Victoria Twp</t>
  </si>
  <si>
    <t xml:space="preserve"> Falls  Plymouth Pct</t>
  </si>
  <si>
    <t xml:space="preserve"> Falls  Rock Falls Pct</t>
  </si>
  <si>
    <t xml:space="preserve"> GENEVA INGHAM EAST MOTT</t>
  </si>
  <si>
    <t xml:space="preserve"> GF WM</t>
  </si>
  <si>
    <t xml:space="preserve"> GM RM</t>
  </si>
  <si>
    <t xml:space="preserve"> Grant Lincoln Twp Anita</t>
  </si>
  <si>
    <t xml:space="preserve"> GRANT OSCEOLA</t>
  </si>
  <si>
    <t xml:space="preserve"> GREENFIELD 1 DM85</t>
  </si>
  <si>
    <t xml:space="preserve"> GREENFIELD 2 LINCOLN 2</t>
  </si>
  <si>
    <t xml:space="preserve"> Grimes  Meservey Pct</t>
  </si>
  <si>
    <t xml:space="preserve"> Grimes  Thornton Pct</t>
  </si>
  <si>
    <t xml:space="preserve"> GW SN</t>
  </si>
  <si>
    <t xml:space="preserve"> HAMILTON LEE REEVE</t>
  </si>
  <si>
    <t xml:space="preserve"> HB LY LN SF</t>
  </si>
  <si>
    <t xml:space="preserve"> IV PC</t>
  </si>
  <si>
    <t xml:space="preserve"> Lake  Lincoln Twps Pct</t>
  </si>
  <si>
    <t xml:space="preserve"> LIBERTY  MINERVA</t>
  </si>
  <si>
    <t xml:space="preserve"> Lime Creek  Mason N Twps</t>
  </si>
  <si>
    <t xml:space="preserve"> LINCOLN WASHINGTON LINN</t>
  </si>
  <si>
    <t xml:space="preserve"> LOVILIA  Monroe Precinct 6</t>
  </si>
  <si>
    <t xml:space="preserve"> LV SM</t>
  </si>
  <si>
    <t xml:space="preserve"> MARIETTA  WASHINGTON</t>
  </si>
  <si>
    <t xml:space="preserve"> MARION  VIENNA</t>
  </si>
  <si>
    <t xml:space="preserve"> Mason S  Bath Twps</t>
  </si>
  <si>
    <t xml:space="preserve"> MELROSE  Monroe Precinct 7</t>
  </si>
  <si>
    <t xml:space="preserve"> MONTEZUMA  11.11MO</t>
  </si>
  <si>
    <t xml:space="preserve"> Morning Sun  Marshall</t>
  </si>
  <si>
    <t xml:space="preserve"> Mt Vernon  Pl Valley Twps</t>
  </si>
  <si>
    <t xml:space="preserve"> NL06 MADISON CCN</t>
  </si>
  <si>
    <t xml:space="preserve"> Noble Pleasant Twp Griswold</t>
  </si>
  <si>
    <t xml:space="preserve"> NORWALK 2 GREENFIELD</t>
  </si>
  <si>
    <t xml:space="preserve"> NORWALK 3 LINN</t>
  </si>
  <si>
    <t xml:space="preserve"> OAKLAND MORGAN</t>
  </si>
  <si>
    <t xml:space="preserve"> OELWEIN  WARD 1</t>
  </si>
  <si>
    <t xml:space="preserve"> OELWEIN  WARD 2</t>
  </si>
  <si>
    <t xml:space="preserve"> OELWEIN  WARD 3</t>
  </si>
  <si>
    <t xml:space="preserve"> OELWEIN  WARD 4</t>
  </si>
  <si>
    <t xml:space="preserve"> ONAWA Ward 2 NE Franklin</t>
  </si>
  <si>
    <t xml:space="preserve"> OSKALOOSA WARD 3  UNIVERSITY PARK</t>
  </si>
  <si>
    <t xml:space="preserve"> OTTER MILO</t>
  </si>
  <si>
    <t xml:space="preserve"> PCT 01  HE HI PL</t>
  </si>
  <si>
    <t xml:space="preserve"> Pct 01  WL HV</t>
  </si>
  <si>
    <t xml:space="preserve"> Pct 02  FC JF LL MK UP</t>
  </si>
  <si>
    <t xml:space="preserve"> PCT 02  FR GL DEW3 DETSUP1</t>
  </si>
  <si>
    <t xml:space="preserve"> PCT 03  DEW1 DETSUP2</t>
  </si>
  <si>
    <t xml:space="preserve"> Pct 03  PO FK</t>
  </si>
  <si>
    <t xml:space="preserve"> PCT 04  DEW2 (Decorah Ward 2)</t>
  </si>
  <si>
    <t xml:space="preserve"> Pct 04  PV City</t>
  </si>
  <si>
    <t xml:space="preserve"> PCT 05  CN DEW4 DETSUP3</t>
  </si>
  <si>
    <t xml:space="preserve"> Pct 05  LT PC WV City</t>
  </si>
  <si>
    <t xml:space="preserve"> PCT 06  DEW5 (Decorah Ward 5)</t>
  </si>
  <si>
    <t xml:space="preserve"> Pct 06  FV TL HF City</t>
  </si>
  <si>
    <t xml:space="preserve"> PCT 07  CA SP</t>
  </si>
  <si>
    <t xml:space="preserve"> Pct 07  CN LF LS LS City</t>
  </si>
  <si>
    <t xml:space="preserve"> Pct 08  IA UC NA City</t>
  </si>
  <si>
    <t xml:space="preserve"> PCT 08  MI BLM</t>
  </si>
  <si>
    <t xml:space="preserve"> PCT 09  BLF BO FR LI MA OR</t>
  </si>
  <si>
    <t xml:space="preserve"> Pct 09  Waukon 1</t>
  </si>
  <si>
    <t xml:space="preserve"> PCT 10  JA SU WA</t>
  </si>
  <si>
    <t xml:space="preserve"> Pct 10  Waukon 2</t>
  </si>
  <si>
    <t xml:space="preserve"> Pct 11  Waukon 3</t>
  </si>
  <si>
    <t xml:space="preserve"> PCT 11 DESUP5 (Decorah Twp Sup 5)</t>
  </si>
  <si>
    <t xml:space="preserve"> PENN EAST LUCAS NORTH</t>
  </si>
  <si>
    <t xml:space="preserve"> Portland  Owen  Dougherty</t>
  </si>
  <si>
    <t xml:space="preserve"> PR WL</t>
  </si>
  <si>
    <t xml:space="preserve"> PRAIRIE  RICHLAND</t>
  </si>
  <si>
    <t xml:space="preserve"> Precinct #07  Woodbine</t>
  </si>
  <si>
    <t xml:space="preserve"> Precinct #10  Logan</t>
  </si>
  <si>
    <t xml:space="preserve"> Precinct #11  St. John</t>
  </si>
  <si>
    <t xml:space="preserve"> Precinct #12  Missouri Valley</t>
  </si>
  <si>
    <t xml:space="preserve"> RICHLAND PALMYRA</t>
  </si>
  <si>
    <t xml:space="preserve"> RICHLAND ROSS WEST FORK</t>
  </si>
  <si>
    <t xml:space="preserve"> SPRING VALLEY  DALLAS</t>
  </si>
  <si>
    <t xml:space="preserve"> SUGAR GROVE  DALLAS CENTER</t>
  </si>
  <si>
    <t xml:space="preserve"> Union  Udell Township</t>
  </si>
  <si>
    <t xml:space="preserve"> WALNUT  GRIMES  GRANT</t>
  </si>
  <si>
    <t xml:space="preserve"> Washington DC  IBEW International Union</t>
  </si>
  <si>
    <t xml:space="preserve"> WEST UNION  WARD 1</t>
  </si>
  <si>
    <t xml:space="preserve"> WEST UNION  WARD 2</t>
  </si>
  <si>
    <t xml:space="preserve"> WEST UNION  WARD 3</t>
  </si>
  <si>
    <t xml:space="preserve"> WISNER SCOTT</t>
  </si>
  <si>
    <t>Creston 4 Supertel</t>
  </si>
  <si>
    <t>Dahlonega Twp</t>
  </si>
  <si>
    <t>Desoto</t>
  </si>
  <si>
    <t>Dubuque 09A</t>
  </si>
  <si>
    <t>Enda Victoria Twp</t>
  </si>
  <si>
    <t>Eldora Pleasant Prov Unio</t>
  </si>
  <si>
    <t>Elk River Hampshire Andov</t>
  </si>
  <si>
    <t>Franklin Cedar Marion Harison</t>
  </si>
  <si>
    <t>Fremont Atkins</t>
  </si>
  <si>
    <t>Fruitland One City</t>
  </si>
  <si>
    <t>Fremont Lincoln (Includes</t>
  </si>
  <si>
    <t>Fruitland Two Lake Fruitl</t>
  </si>
  <si>
    <t>Fulton Montpelier City</t>
  </si>
  <si>
    <t>Hiawatha4</t>
  </si>
  <si>
    <t>Jacksonville Utica</t>
  </si>
  <si>
    <t>Lafayette Twp Warren Twps</t>
  </si>
  <si>
    <t>Legrand</t>
  </si>
  <si>
    <t>Lockridge Round Prairie Walnut Lockridge City Coppock</t>
  </si>
  <si>
    <t>May City Precint 0300</t>
  </si>
  <si>
    <t>Montezuma 11.11Mo</t>
  </si>
  <si>
    <t>Moorhead Soldier Soldier City Spring Valley Willow</t>
  </si>
  <si>
    <t>Nevada 3 Grant Twp 3</t>
  </si>
  <si>
    <t>North Liberty 03 (Pw)</t>
  </si>
  <si>
    <t>Oak St. Mary</t>
  </si>
  <si>
    <t>Oc2 Holland E Ns 4 9</t>
  </si>
  <si>
    <t>Osage 01 (Mitchell 5)</t>
  </si>
  <si>
    <t>Osage 02 (Mitchell 6)</t>
  </si>
  <si>
    <t>Osage 03 (Mitchell 7)</t>
  </si>
  <si>
    <t>Osage 04 (Mitchell 8)</t>
  </si>
  <si>
    <t>Wilton Moscow Wilton</t>
  </si>
  <si>
    <t>West Liberty Wapsie Wl1 C</t>
  </si>
  <si>
    <t>Wdm 111</t>
  </si>
  <si>
    <t>Wdm 112</t>
  </si>
  <si>
    <t>Wdm 113</t>
  </si>
  <si>
    <t>Wdm 114</t>
  </si>
  <si>
    <t>Wdm 115</t>
  </si>
  <si>
    <t>Wdm 116</t>
  </si>
  <si>
    <t>Wdm 117</t>
  </si>
  <si>
    <t>Wdm 118</t>
  </si>
  <si>
    <t>Wdm 211</t>
  </si>
  <si>
    <t>Wdm 212</t>
  </si>
  <si>
    <t>Wdm 213</t>
  </si>
  <si>
    <t>Wdm 311</t>
  </si>
  <si>
    <t>Wdm 312</t>
  </si>
  <si>
    <t>Wdm 313</t>
  </si>
  <si>
    <t>Wdm 314</t>
  </si>
  <si>
    <t>Wdm 315</t>
  </si>
  <si>
    <t>Wdm 316</t>
  </si>
  <si>
    <t>Wdm 317</t>
  </si>
  <si>
    <t>Wdm 318</t>
  </si>
  <si>
    <t>Sumner Webster Yell Hardi</t>
  </si>
  <si>
    <t>St Charles Riverton</t>
  </si>
  <si>
    <t>Saratoga Howard Ctr Chest</t>
  </si>
  <si>
    <t>Precinct No. 10 City Wahpeton W Okoboji</t>
  </si>
  <si>
    <t>Precinct #11 St. John</t>
  </si>
  <si>
    <t>Pine Oak Marsh</t>
  </si>
  <si>
    <t>Pierce And Fremont Townships</t>
  </si>
  <si>
    <t>Perry Buckingham E Crysta</t>
  </si>
  <si>
    <t>Pct 8</t>
  </si>
  <si>
    <t>Pct 1 George</t>
  </si>
  <si>
    <t>Pct 10 Ja Su Wa</t>
  </si>
  <si>
    <t>Pct 10 Waukon 2</t>
  </si>
  <si>
    <t>Pct 11 Waukon 3</t>
  </si>
  <si>
    <t>Pct 11 Desup5 (Decorah Twp Sup 5)</t>
  </si>
  <si>
    <t>Pc</t>
  </si>
  <si>
    <t>Pct 01 He Hi Pl</t>
  </si>
  <si>
    <t>Pct 01 Wl Hv</t>
  </si>
  <si>
    <t>Pct 02 Fc Jf Ll Mk Up</t>
  </si>
  <si>
    <t>Pct 02 Fr Gl Dew3 Detsup1</t>
  </si>
  <si>
    <t>Pct 03 Dew1 Detsup2</t>
  </si>
  <si>
    <t>Pct 03 Po Fk</t>
  </si>
  <si>
    <t>Pct 04 Dew2 (Decorah Ward 2)</t>
  </si>
  <si>
    <t>Pct 04 Pv City</t>
  </si>
  <si>
    <t>Pct 05 Cn Dew4 Detsup3</t>
  </si>
  <si>
    <t>Pct 05 Lt Pc Wv City</t>
  </si>
  <si>
    <t>Pct 06 Dew5 (Decorah Ward 5)</t>
  </si>
  <si>
    <t>Pct 06 Fv Tl Hf City</t>
  </si>
  <si>
    <t>Pct 07 Ca Sp</t>
  </si>
  <si>
    <t>Pct 07 Cn Lf Ls Ls City</t>
  </si>
  <si>
    <t>Pct 08 Ia Uc Na City</t>
  </si>
  <si>
    <t>Pct 08 Mi Blm</t>
  </si>
  <si>
    <t>Pct 09 Blf Bo Fr Li Ma Or</t>
  </si>
  <si>
    <t>Pct 09 Waukon 1</t>
  </si>
  <si>
    <t>Pacific Junction Lyons Platville</t>
  </si>
  <si>
    <t>Oskaloosa Ward 4</t>
  </si>
  <si>
    <t>#2 Cleghorn</t>
  </si>
  <si>
    <t>1St Ward 06.06Gr</t>
  </si>
  <si>
    <t>2Nd Ward 07.07Gr</t>
  </si>
  <si>
    <t>3Rd Ward 08.08Gr</t>
  </si>
  <si>
    <t>4Th Ward 09.09Gr</t>
  </si>
  <si>
    <t>Adel 1</t>
  </si>
  <si>
    <t>Adel 2</t>
  </si>
  <si>
    <t>Nl06 Madison Ccn</t>
  </si>
  <si>
    <t>Eagle Grove Troy</t>
  </si>
  <si>
    <t>Seventy Six Cedar Seventy</t>
  </si>
  <si>
    <t>join</t>
  </si>
  <si>
    <t>fixed_name</t>
  </si>
  <si>
    <t>TIED</t>
  </si>
  <si>
    <t>Row Labels</t>
  </si>
  <si>
    <t>Grand Total</t>
  </si>
  <si>
    <t>Sum of BIDEN_SDE</t>
  </si>
  <si>
    <t>Sum of BLOOM_SDE</t>
  </si>
  <si>
    <t>Sum of BUTTIGIEG_SDE</t>
  </si>
  <si>
    <t>Sum of GABBARD_SDE</t>
  </si>
  <si>
    <t>Sum of KLOBUCHAR_SDE</t>
  </si>
  <si>
    <t>Sum of OTHER_SDE</t>
  </si>
  <si>
    <t>Sum of PATRICK_SDE</t>
  </si>
  <si>
    <t>Sum of SANDERS_SDE</t>
  </si>
  <si>
    <t>Sum of STEYER_SDE</t>
  </si>
  <si>
    <t>Sum of UNCOMMIT_SDE</t>
  </si>
  <si>
    <t>Sum of WARREN_SDE</t>
  </si>
  <si>
    <t>Sum of YANG_SDE</t>
  </si>
  <si>
    <t>BIDEN_PCT</t>
  </si>
  <si>
    <t>BLOOMBERG_PCT</t>
  </si>
  <si>
    <t>BUTTIGIEG_PCT</t>
  </si>
  <si>
    <t>WARREN_PCT</t>
  </si>
  <si>
    <t>GABBARD_PCT</t>
  </si>
  <si>
    <t>YANG_PCT</t>
  </si>
  <si>
    <t>KLOBUCHAR_PCT</t>
  </si>
  <si>
    <t>OTHER_PCT</t>
  </si>
  <si>
    <t>UNCOMMITT_PCT</t>
  </si>
  <si>
    <t>PATRICK_PCT</t>
  </si>
  <si>
    <t>SANDERS_PCT</t>
  </si>
  <si>
    <t>STEYER_PCT</t>
  </si>
  <si>
    <t>O'Brien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</si>
</sst>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" fontId="0" fillId="0" borderId="0" xfId="0" applyNumberFormat="1"/>
    <xf numFmtId="1" fontId="1" fillId="0" borderId="0" xfId="0" applyNumberFormat="1" applyFont="1"/>
    <xf numFmtId="2" fontId="1" fillId="0" borderId="0" xfId="0" applyNumberFormat="1" applyFont="1"/>
    <xf numFmtId="2" fontId="0" fillId="0" borderId="0" xfId="0" applyNumberFormat="1"/>
    <xf numFmtId="49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NumberFormat="1"/>
    <xf numFmtId="0" fontId="0" fillId="0" borderId="0" xfId="0" pivotButton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3">
    <dxf>
      <alignment horizontal="left" vertical="bottom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Hargarten" refreshedDate="43868.593237962959" createdVersion="6" refreshedVersion="6" minRefreshableVersion="3" recordCount="1765" xr:uid="{8E220CF3-3C15-684F-94C9-8691F5849746}">
  <cacheSource type="worksheet">
    <worksheetSource name="Table2"/>
  </cacheSource>
  <cacheFields count="55">
    <cacheField name="name" numFmtId="0">
      <sharedItems/>
    </cacheField>
    <cacheField name="county" numFmtId="0">
      <sharedItems count="104">
        <s v="Scott"/>
        <s v="Cherokee"/>
        <s v="Taylor"/>
        <s v="Butler"/>
        <s v="Adair"/>
        <s v="Poweshiek"/>
        <s v="Woodbury"/>
        <s v="Montgomery"/>
        <s v="Wayne"/>
        <s v="Dallas"/>
        <s v="Keokuk"/>
        <s v="Mahaska"/>
        <s v="Adams"/>
        <s v="Wapello"/>
        <s v="Delaware"/>
        <s v="Union"/>
        <s v="Howard"/>
        <s v="Emmet"/>
        <s v="Washington"/>
        <s v="Kossuth"/>
        <s v="Buena Vista"/>
        <s v="CD2 Satellite"/>
        <s v="Hardin"/>
        <s v="Polk"/>
        <s v="Warren"/>
        <s v="Sioux"/>
        <s v="Page"/>
        <s v="Story"/>
        <s v="Out of State Satellite"/>
        <s v="Jones"/>
        <s v="Carroll"/>
        <s v="Monona"/>
        <s v="Osceola"/>
        <s v="Ringgold"/>
        <s v="Cass"/>
        <s v="Sac"/>
        <s v="Fayette"/>
        <s v="Buchanan"/>
        <s v="Humboldt"/>
        <s v="Pottawattamie"/>
        <s v="Webster"/>
        <s v="Marshall"/>
        <s v="Black Hawk"/>
        <s v="Worth"/>
        <s v="Appanoose"/>
        <s v="Benton"/>
        <s v="Pocahontas"/>
        <s v="Wright"/>
        <s v="Linn"/>
        <s v="Johnson"/>
        <s v="Van Buren"/>
        <s v="Decatur"/>
        <s v="Guthrie"/>
        <s v="Jefferson"/>
        <s v="Clinton"/>
        <s v="Davis"/>
        <s v="Muscatine"/>
        <s v="Clayton"/>
        <s v="Boone"/>
        <s v="Chickasaw"/>
        <s v="Winnebago"/>
        <s v="Calhoun"/>
        <s v="Tama"/>
        <s v="O\'Brien"/>
        <s v="Shelby"/>
        <s v="Cedar"/>
        <s v="CD1 Satellite"/>
        <s v="Greene"/>
        <s v="Henry"/>
        <s v="Lucas"/>
        <s v="Floyd"/>
        <s v="Lee"/>
        <s v="Crawford"/>
        <s v="Ida"/>
        <s v="Bremer"/>
        <s v="Palo Alto"/>
        <s v="Marion"/>
        <s v="Jasper"/>
        <s v="Cerro Gordo"/>
        <s v="CD3 Satellite"/>
        <s v="Louisa"/>
        <s v="Monroe"/>
        <s v="Iowa"/>
        <s v="Mills"/>
        <s v="Clay"/>
        <s v="Dubuque"/>
        <s v="Fremont"/>
        <s v="CD4 Satellite"/>
        <s v="Franklin"/>
        <s v="Madison"/>
        <s v="Jackson"/>
        <s v="Clarke"/>
        <s v="Mitchell"/>
        <s v="Winneshiek"/>
        <s v="Allamakee"/>
        <s v="Hamilton"/>
        <s v="Lyon"/>
        <s v="Des Moines"/>
        <s v="Plymouth"/>
        <s v="Harrison"/>
        <s v="Hancock"/>
        <s v="Grundy"/>
        <s v="Audubon"/>
        <s v="Dickinson"/>
      </sharedItems>
    </cacheField>
    <cacheField name="pct_no" numFmtId="0">
      <sharedItems containsMixedTypes="1" containsNumber="1" containsInteger="1" minValue="1" maxValue="4"/>
    </cacheField>
    <cacheField name="pct_id" numFmtId="0">
      <sharedItems containsSemiMixedTypes="0" containsString="0" containsNumber="1" containsInteger="1" minValue="1111" maxValue="2007997"/>
    </cacheField>
    <cacheField name="pct_code" numFmtId="0">
      <sharedItems containsMixedTypes="1" containsNumber="1" containsInteger="1" minValue="1" maxValue="45"/>
    </cacheField>
    <cacheField name="pct_name" numFmtId="0">
      <sharedItems/>
    </cacheField>
    <cacheField name="updated" numFmtId="0">
      <sharedItems/>
    </cacheField>
    <cacheField name="can1" numFmtId="0">
      <sharedItems containsMixedTypes="1" containsNumber="1" minValue="8.3333000000000004E-2" maxValue="5.32"/>
    </cacheField>
    <cacheField name="can2" numFmtId="0">
      <sharedItems containsMixedTypes="1" containsNumber="1" minValue="0" maxValue="9"/>
    </cacheField>
    <cacheField name="can3" numFmtId="0">
      <sharedItems containsMixedTypes="1" containsNumber="1" containsInteger="1" minValue="0" maxValue="0"/>
    </cacheField>
    <cacheField name="can" numFmtId="0">
      <sharedItems containsMixedTypes="1" containsNumber="1" minValue="0" maxValue="1.07"/>
    </cacheField>
    <cacheField name="can4" numFmtId="0">
      <sharedItems containsMixedTypes="1" containsNumber="1" containsInteger="1" minValue="0" maxValue="14"/>
    </cacheField>
    <cacheField name="can5" numFmtId="0">
      <sharedItems containsSemiMixedTypes="0" containsString="0" containsNumber="1" minValue="0" maxValue="3"/>
    </cacheField>
    <cacheField name="can6" numFmtId="0">
      <sharedItems containsSemiMixedTypes="0" containsString="0" containsNumber="1" containsInteger="1" minValue="0" maxValue="0"/>
    </cacheField>
    <cacheField name="BIDEN1" numFmtId="0">
      <sharedItems containsSemiMixedTypes="0" containsString="0" containsNumber="1" containsInteger="1" minValue="0" maxValue="131"/>
    </cacheField>
    <cacheField name="BIDEN2" numFmtId="0">
      <sharedItems containsSemiMixedTypes="0" containsString="0" containsNumber="1" containsInteger="1" minValue="0" maxValue="138"/>
    </cacheField>
    <cacheField name="BIDEN_SDE" numFmtId="0">
      <sharedItems containsSemiMixedTypes="0" containsString="0" containsNumber="1" minValue="0" maxValue="103"/>
    </cacheField>
    <cacheField name="BLOOM1" numFmtId="0">
      <sharedItems containsSemiMixedTypes="0" containsString="0" containsNumber="1" minValue="0" maxValue="24"/>
    </cacheField>
    <cacheField name="BLOOM2" numFmtId="0">
      <sharedItems containsSemiMixedTypes="0" containsString="0" containsNumber="1" containsInteger="1" minValue="0" maxValue="9"/>
    </cacheField>
    <cacheField name="BLOOM_SDE" numFmtId="0">
      <sharedItems containsSemiMixedTypes="0" containsString="0" containsNumber="1" minValue="0" maxValue="9" count="5">
        <n v="0"/>
        <n v="0.1333"/>
        <n v="1"/>
        <n v="9"/>
        <n v="6.4299999999999996E-2"/>
      </sharedItems>
    </cacheField>
    <cacheField name="BUTTIGIEG1" numFmtId="0">
      <sharedItems containsSemiMixedTypes="0" containsString="0" containsNumber="1" minValue="0" maxValue="172"/>
    </cacheField>
    <cacheField name="BUTTIGIEG2" numFmtId="0">
      <sharedItems containsSemiMixedTypes="0" containsString="0" containsNumber="1" containsInteger="1" minValue="0" maxValue="245"/>
    </cacheField>
    <cacheField name="BUTTIGIEG_SDE" numFmtId="0">
      <sharedItems containsSemiMixedTypes="0" containsString="0" containsNumber="1" minValue="0" maxValue="43" count="200">
        <n v="0.4133"/>
        <n v="0.82669999999999999"/>
        <n v="0"/>
        <n v="1.24"/>
        <n v="0.1091"/>
        <n v="0.32729999999999998"/>
        <n v="0.21820000000000001"/>
        <n v="0.1"/>
        <n v="0.23330000000000001"/>
        <n v="7.8399999999999997E-2"/>
        <n v="0.21249999999999999"/>
        <n v="0.42"/>
        <n v="0.31369999999999998"/>
        <n v="0.08"/>
        <n v="0.1167"/>
        <n v="0.15690000000000001"/>
        <n v="0.4"/>
        <n v="0.32"/>
        <n v="0.4143"/>
        <n v="0.1143"/>
        <n v="0.1714"/>
        <n v="8.5699999999999998E-2"/>
        <n v="0.18"/>
        <n v="0.15"/>
        <n v="0.22500000000000001"/>
        <n v="0.28570000000000001"/>
        <n v="0.37140000000000001"/>
        <n v="0.17780000000000001"/>
        <n v="0.35560000000000003"/>
        <n v="0.26669999999999999"/>
        <n v="0.1429"/>
        <n v="7.1999999999999995E-2"/>
        <n v="0.7"/>
        <n v="0.4667"/>
        <n v="0.55959999999999999"/>
        <n v="0.83940000000000003"/>
        <n v="1.1192"/>
        <n v="0.16"/>
        <n v="0.83"/>
        <n v="0.41499999999999998"/>
        <n v="1.2450000000000001"/>
        <n v="1.6788000000000001"/>
        <n v="1.399"/>
        <n v="0.48"/>
        <n v="0.8"/>
        <n v="0.11"/>
        <n v="0.1125"/>
        <n v="0.12"/>
        <n v="0.24"/>
        <n v="0.36"/>
        <n v="6.6699999999999995E-2"/>
        <n v="0.1368"/>
        <n v="8.8900000000000007E-2"/>
        <n v="0.25"/>
        <n v="0.40400000000000003"/>
        <n v="7.4999999999999997E-2"/>
        <n v="0.20200000000000001"/>
        <n v="0.52500000000000002"/>
        <n v="0.87909999999999999"/>
        <n v="0.60599999999999998"/>
        <n v="0.2"/>
        <n v="0.28239999999999998"/>
        <n v="0.22140000000000001"/>
        <n v="0.06"/>
        <n v="0.5"/>
        <n v="0.42859999999999998"/>
        <n v="0.56999999999999995"/>
        <n v="0.35"/>
        <n v="0.1857"/>
        <n v="0.1333"/>
        <n v="0.4395"/>
        <n v="4.7100000000000003E-2"/>
        <n v="0.16669999999999999"/>
        <n v="0.45"/>
        <n v="0.44290000000000002"/>
        <n v="8"/>
        <n v="0.12939999999999999"/>
        <n v="0.44"/>
        <n v="0.66"/>
        <n v="0.33"/>
        <n v="0.33329999999999999"/>
        <n v="0.05"/>
        <n v="0.47060000000000002"/>
        <n v="0.6"/>
        <n v="0.27"/>
        <n v="8.3299999999999999E-2"/>
        <n v="0.56000000000000005"/>
        <n v="0.80800000000000005"/>
        <n v="1.01"/>
        <n v="0.14000000000000001"/>
        <n v="0.44440000000000002"/>
        <n v="4"/>
        <n v="0.3"/>
        <n v="0.68"/>
        <n v="0.22670000000000001"/>
        <n v="0.45329999999999998"/>
        <n v="0.21"/>
        <n v="7.2700000000000001E-2"/>
        <n v="0.38819999999999999"/>
        <n v="0.27979999999999999"/>
        <n v="0.34499999999999997"/>
        <n v="0.81"/>
        <n v="0.3543"/>
        <n v="0.53139999999999998"/>
        <n v="0.70860000000000001"/>
        <n v="0.88570000000000004"/>
        <n v="0.6643"/>
        <n v="9"/>
        <n v="0.8286"/>
        <n v="1.2428999999999999"/>
        <n v="0.115"/>
        <n v="0.23"/>
        <n v="0.64710000000000001"/>
        <n v="0.216"/>
        <n v="0.40500000000000003"/>
        <n v="0.375"/>
        <n v="0.18459999999999999"/>
        <n v="0.09"/>
        <n v="0.72"/>
        <n v="0.34289999999999998"/>
        <n v="3"/>
        <n v="6"/>
        <n v="9.4100000000000003E-2"/>
        <n v="0.28000000000000003"/>
        <n v="1.0667"/>
        <n v="0.5333"/>
        <n v="1.3332999999999999"/>
        <n v="0.64"/>
        <n v="0.28799999999999998"/>
        <n v="0.504"/>
        <n v="0.2286"/>
        <n v="0.22"/>
        <n v="0.43640000000000001"/>
        <n v="0.17710000000000001"/>
        <n v="0.68569999999999998"/>
        <n v="0.22220000000000001"/>
        <n v="1"/>
        <n v="0.75"/>
        <n v="0.41670000000000001"/>
        <n v="0.66669999999999996"/>
        <n v="0.14119999999999999"/>
        <n v="0.18820000000000001"/>
        <n v="0.15559999999999999"/>
        <n v="0.31109999999999999"/>
        <n v="8.7499999999999994E-2"/>
        <n v="14"/>
        <n v="17"/>
        <n v="0.1111"/>
        <n v="0.14549999999999999"/>
        <n v="0.57499999999999996"/>
        <n v="0.25879999999999997"/>
        <n v="0.68420000000000003"/>
        <n v="0.2737"/>
        <n v="1.1667000000000001"/>
        <n v="0.93330000000000002"/>
        <n v="2"/>
        <n v="1.2150000000000001"/>
        <n v="1.62"/>
        <n v="0.64800000000000002"/>
        <n v="0.85709999999999997"/>
        <n v="7.0000000000000007E-2"/>
        <n v="0.54"/>
        <n v="0.9"/>
        <n v="0.19"/>
        <n v="1.3186"/>
        <n v="0.96"/>
        <n v="9.2299999999999993E-2"/>
        <n v="13"/>
        <n v="0.83330000000000004"/>
        <n v="0.46"/>
        <n v="0.27689999999999998"/>
        <n v="4.6199999999999998E-2"/>
        <n v="0.13850000000000001"/>
        <n v="0.62219999999999998"/>
        <n v="0.17499999999999999"/>
        <n v="21"/>
        <n v="0.25600000000000001"/>
        <n v="7.7799999999999994E-2"/>
        <n v="0.76800000000000002"/>
        <n v="0.51200000000000001"/>
        <n v="0.38890000000000002"/>
        <n v="0.128"/>
        <n v="1.08"/>
        <n v="10"/>
        <n v="43"/>
        <n v="9.3299999999999994E-2"/>
        <n v="0.1867"/>
        <n v="0.37330000000000002"/>
        <n v="0.125"/>
        <n v="41"/>
        <n v="0.38"/>
        <n v="0.42499999999999999"/>
        <n v="0.63749999999999996"/>
        <n v="0.3765"/>
        <n v="11"/>
        <n v="7"/>
        <n v="8.4199999999999997E-2"/>
        <n v="5.5599999999999997E-2"/>
        <n v="0.5474"/>
        <n v="0.85"/>
      </sharedItems>
    </cacheField>
    <cacheField name="GABBARD1" numFmtId="0">
      <sharedItems containsSemiMixedTypes="0" containsString="0" containsNumber="1" minValue="0" maxValue="8"/>
    </cacheField>
    <cacheField name="GABBARD2" numFmtId="0">
      <sharedItems containsSemiMixedTypes="0" containsString="0" containsNumber="1" containsInteger="1" minValue="0" maxValue="7"/>
    </cacheField>
    <cacheField name="GABBARD_SDE" numFmtId="0">
      <sharedItems containsSemiMixedTypes="0" containsString="0" containsNumber="1" minValue="0" maxValue="3"/>
    </cacheField>
    <cacheField name="KLOBUCHAR1" numFmtId="0">
      <sharedItems containsSemiMixedTypes="0" containsString="0" containsNumber="1" containsInteger="1" minValue="0" maxValue="140"/>
    </cacheField>
    <cacheField name="KLOBUCHAR2" numFmtId="0">
      <sharedItems containsSemiMixedTypes="0" containsString="0" containsNumber="1" containsInteger="1" minValue="0" maxValue="158"/>
    </cacheField>
    <cacheField name="KLOBUCHAR_SDE" numFmtId="0">
      <sharedItems containsSemiMixedTypes="0" containsString="0" containsNumber="1" minValue="0" maxValue="77" count="160">
        <n v="0"/>
        <n v="0.82669999999999999"/>
        <n v="0.4133"/>
        <n v="1.24"/>
        <n v="0.32729999999999998"/>
        <n v="0.1091"/>
        <n v="0.21820000000000001"/>
        <n v="0.35"/>
        <n v="0.15690000000000001"/>
        <n v="0.21249999999999999"/>
        <n v="0.56000000000000005"/>
        <n v="0.08"/>
        <n v="0.1"/>
        <n v="0.2"/>
        <n v="0.39219999999999999"/>
        <n v="0.23330000000000001"/>
        <n v="0.22500000000000001"/>
        <n v="0.4143"/>
        <n v="0.1714"/>
        <n v="8.5699999999999998E-2"/>
        <n v="0.1143"/>
        <n v="0.17780000000000001"/>
        <n v="0.26669999999999999"/>
        <n v="0.14399999999999999"/>
        <n v="0.27979999999999999"/>
        <n v="0.4667"/>
        <n v="0.17499999999999999"/>
        <n v="0.55959999999999999"/>
        <n v="0.83940000000000003"/>
        <n v="0.24"/>
        <n v="0.83"/>
        <n v="1.2450000000000001"/>
        <n v="0.41499999999999998"/>
        <n v="0.15"/>
        <n v="0.1125"/>
        <n v="0.12"/>
        <n v="8.8900000000000007E-2"/>
        <n v="0.16669999999999999"/>
        <n v="0.06"/>
        <n v="0.4395"/>
        <n v="0.81"/>
        <n v="0.47060000000000002"/>
        <n v="0.40400000000000003"/>
        <n v="0.09"/>
        <n v="0.33329999999999999"/>
        <n v="0.6"/>
        <n v="0.28000000000000003"/>
        <n v="0.19"/>
        <n v="0.38"/>
        <n v="0.1368"/>
        <n v="0.1333"/>
        <n v="7.4999999999999997E-2"/>
        <n v="4.7100000000000003E-2"/>
        <n v="0.3"/>
        <n v="0.44290000000000002"/>
        <n v="0.22"/>
        <n v="0.33"/>
        <n v="0.44"/>
        <n v="7.2700000000000001E-2"/>
        <n v="0.51429999999999998"/>
        <n v="0.05"/>
        <n v="8.3299999999999999E-2"/>
        <n v="0.16"/>
        <n v="24"/>
        <n v="0.87909999999999999"/>
        <n v="0.40500000000000003"/>
        <n v="0.25"/>
        <n v="0.4"/>
        <n v="0.60599999999999998"/>
        <n v="1.01"/>
        <n v="0.32"/>
        <n v="3"/>
        <n v="0.45329999999999998"/>
        <n v="0.22670000000000001"/>
        <n v="0.21"/>
        <n v="0.14000000000000001"/>
        <n v="0.18"/>
        <n v="0.115"/>
        <n v="0.3543"/>
        <n v="0.53139999999999998"/>
        <n v="0.22140000000000001"/>
        <n v="0.6643"/>
        <n v="27"/>
        <n v="0.216"/>
        <n v="0.48"/>
        <n v="0.36"/>
        <n v="0.1429"/>
        <n v="0.27689999999999998"/>
        <n v="1"/>
        <n v="12"/>
        <n v="7"/>
        <n v="0.15559999999999999"/>
        <n v="7.0000000000000007E-2"/>
        <n v="2"/>
        <n v="33"/>
        <n v="23"/>
        <n v="34"/>
        <n v="1.1192"/>
        <n v="0.5333"/>
        <n v="0.20200000000000001"/>
        <n v="6.6699999999999995E-2"/>
        <n v="0.43640000000000001"/>
        <n v="0.34499999999999997"/>
        <n v="0.17710000000000001"/>
        <n v="0.34289999999999998"/>
        <n v="8.7499999999999994E-2"/>
        <n v="9.4100000000000003E-2"/>
        <n v="0.2571"/>
        <n v="5.5599999999999997E-2"/>
        <n v="20"/>
        <n v="0.1111"/>
        <n v="0.28799999999999998"/>
        <n v="0.2737"/>
        <n v="0.25879999999999997"/>
        <n v="0.41049999999999998"/>
        <n v="4"/>
        <n v="77"/>
        <n v="1.2150000000000001"/>
        <n v="0.5"/>
        <n v="0.37140000000000001"/>
        <n v="0.12939999999999999"/>
        <n v="0.26250000000000001"/>
        <n v="0.14549999999999999"/>
        <n v="0.70860000000000001"/>
        <n v="0.88570000000000004"/>
        <n v="4.6199999999999998E-2"/>
        <n v="18"/>
        <n v="0.28570000000000001"/>
        <n v="0.23"/>
        <n v="0.13850000000000001"/>
        <n v="9.2299999999999993E-2"/>
        <n v="0.375"/>
        <n v="49"/>
        <n v="0.25600000000000001"/>
        <n v="0.89600000000000002"/>
        <n v="0.64"/>
        <n v="0.38400000000000001"/>
        <n v="0.51200000000000001"/>
        <n v="7.7799999999999994E-2"/>
        <n v="0.38890000000000002"/>
        <n v="0.128"/>
        <n v="0.11"/>
        <n v="56"/>
        <n v="9.3299999999999994E-2"/>
        <n v="0.1867"/>
        <n v="0.125"/>
        <n v="0.42859999999999998"/>
        <n v="54"/>
        <n v="0.44440000000000002"/>
        <n v="0.22220000000000001"/>
        <n v="0.28239999999999998"/>
        <n v="0.3765"/>
        <n v="48"/>
        <n v="5"/>
        <n v="21"/>
        <n v="0.1875"/>
        <n v="0.1857"/>
        <n v="0.55710000000000004"/>
        <n v="0.8286"/>
        <n v="0.42499999999999999"/>
      </sharedItems>
    </cacheField>
    <cacheField name="OTHER1" numFmtId="0">
      <sharedItems containsSemiMixedTypes="0" containsString="0" containsNumber="1" minValue="0" maxValue="14"/>
    </cacheField>
    <cacheField name="OTHER2" numFmtId="0">
      <sharedItems containsSemiMixedTypes="0" containsString="0" containsNumber="1" containsInteger="1" minValue="0" maxValue="65"/>
    </cacheField>
    <cacheField name="OTHER_SDE" numFmtId="0">
      <sharedItems containsSemiMixedTypes="0" containsString="0" containsNumber="1" minValue="0" maxValue="11" count="6">
        <n v="0"/>
        <n v="0.4133"/>
        <n v="0.27979999999999999"/>
        <n v="3"/>
        <n v="11"/>
        <n v="2"/>
      </sharedItems>
    </cacheField>
    <cacheField name="PATRICK1" numFmtId="0">
      <sharedItems containsSemiMixedTypes="0" containsString="0" containsNumber="1" containsInteger="1" minValue="0" maxValue="41"/>
    </cacheField>
    <cacheField name="PATRICK2" numFmtId="0">
      <sharedItems containsSemiMixedTypes="0" containsString="0" containsNumber="1" containsInteger="1" minValue="0" maxValue="1"/>
    </cacheField>
    <cacheField name="PATRICK_SDE" numFmtId="0">
      <sharedItems containsSemiMixedTypes="0" containsString="0" containsNumber="1" containsInteger="1" minValue="0" maxValue="0" count="1">
        <n v="0"/>
      </sharedItems>
    </cacheField>
    <cacheField name="SANDERS1" numFmtId="0">
      <sharedItems containsSemiMixedTypes="0" containsString="0" containsNumber="1" containsInteger="1" minValue="0" maxValue="375"/>
    </cacheField>
    <cacheField name="SANDERS2" numFmtId="0">
      <sharedItems containsSemiMixedTypes="0" containsString="0" containsNumber="1" containsInteger="1" minValue="0" maxValue="387" count="161">
        <n v="10"/>
        <n v="71"/>
        <n v="63"/>
        <n v="22"/>
        <n v="40"/>
        <n v="6"/>
        <n v="44"/>
        <n v="38"/>
        <n v="60"/>
        <n v="64"/>
        <n v="81"/>
        <n v="8"/>
        <n v="35"/>
        <n v="43"/>
        <n v="47"/>
        <n v="23"/>
        <n v="31"/>
        <n v="65"/>
        <n v="58"/>
        <n v="49"/>
        <n v="93"/>
        <n v="55"/>
        <n v="45"/>
        <n v="0"/>
        <n v="15"/>
        <n v="75"/>
        <n v="92"/>
        <n v="33"/>
        <n v="51"/>
        <n v="42"/>
        <n v="30"/>
        <n v="34"/>
        <n v="37"/>
        <n v="41"/>
        <n v="1"/>
        <n v="25"/>
        <n v="28"/>
        <n v="5"/>
        <n v="16"/>
        <n v="21"/>
        <n v="9"/>
        <n v="4"/>
        <n v="19"/>
        <n v="2"/>
        <n v="387"/>
        <n v="17"/>
        <n v="20"/>
        <n v="78"/>
        <n v="3"/>
        <n v="13"/>
        <n v="50"/>
        <n v="7"/>
        <n v="11"/>
        <n v="111"/>
        <n v="32"/>
        <n v="14"/>
        <n v="18"/>
        <n v="61"/>
        <n v="48"/>
        <n v="116"/>
        <n v="177"/>
        <n v="168"/>
        <n v="248"/>
        <n v="232"/>
        <n v="128"/>
        <n v="88"/>
        <n v="70"/>
        <n v="146"/>
        <n v="122"/>
        <n v="132"/>
        <n v="176"/>
        <n v="119"/>
        <n v="152"/>
        <n v="76"/>
        <n v="139"/>
        <n v="235"/>
        <n v="89"/>
        <n v="105"/>
        <n v="52"/>
        <n v="54"/>
        <n v="67"/>
        <n v="80"/>
        <n v="120"/>
        <n v="83"/>
        <n v="12"/>
        <n v="36"/>
        <n v="24"/>
        <n v="29"/>
        <n v="101"/>
        <n v="46"/>
        <n v="86"/>
        <n v="99"/>
        <n v="96"/>
        <n v="68"/>
        <n v="115"/>
        <n v="97"/>
        <n v="69"/>
        <n v="137"/>
        <n v="53"/>
        <n v="107"/>
        <n v="26"/>
        <n v="56"/>
        <n v="114"/>
        <n v="103"/>
        <n v="154"/>
        <n v="39"/>
        <n v="87"/>
        <n v="91"/>
        <n v="108"/>
        <n v="57"/>
        <n v="27"/>
        <n v="95"/>
        <n v="224"/>
        <n v="104"/>
        <n v="140"/>
        <n v="85"/>
        <n v="169"/>
        <n v="129"/>
        <n v="159"/>
        <n v="73"/>
        <n v="151"/>
        <n v="193"/>
        <n v="118"/>
        <n v="156"/>
        <n v="143"/>
        <n v="100"/>
        <n v="197"/>
        <n v="113"/>
        <n v="218"/>
        <n v="252"/>
        <n v="148"/>
        <n v="164"/>
        <n v="109"/>
        <n v="134"/>
        <n v="74"/>
        <n v="62"/>
        <n v="79"/>
        <n v="125"/>
        <n v="187"/>
        <n v="136"/>
        <n v="213"/>
        <n v="180"/>
        <n v="313"/>
        <n v="138"/>
        <n v="160"/>
        <n v="281"/>
        <n v="179"/>
        <n v="110"/>
        <n v="181"/>
        <n v="295"/>
        <n v="236"/>
        <n v="300"/>
        <n v="383"/>
        <n v="192"/>
        <n v="59"/>
        <n v="144"/>
        <n v="72"/>
        <n v="77"/>
        <n v="84"/>
        <n v="94"/>
        <n v="66"/>
      </sharedItems>
    </cacheField>
    <cacheField name="SANDERS_SDE" numFmtId="0">
      <sharedItems containsSemiMixedTypes="0" containsString="0" containsNumber="1" minValue="0" maxValue="171"/>
    </cacheField>
    <cacheField name="STEYER1" numFmtId="0">
      <sharedItems containsSemiMixedTypes="0" containsString="0" containsNumber="1" minValue="0" maxValue="73"/>
    </cacheField>
    <cacheField name="STEYER2" numFmtId="0">
      <sharedItems containsSemiMixedTypes="0" containsString="0" containsNumber="1" containsInteger="1" minValue="0" maxValue="87"/>
    </cacheField>
    <cacheField name="STEYER_SDE" numFmtId="0">
      <sharedItems containsSemiMixedTypes="0" containsString="0" containsNumber="1" minValue="0" maxValue="22"/>
    </cacheField>
    <cacheField name="UNCOMMIT1" numFmtId="0">
      <sharedItems containsSemiMixedTypes="0" containsString="0" containsNumber="1" minValue="0" maxValue="23"/>
    </cacheField>
    <cacheField name="UNCOMMIT2" numFmtId="0">
      <sharedItems containsSemiMixedTypes="0" containsString="0" containsNumber="1" minValue="0" maxValue="129"/>
    </cacheField>
    <cacheField name="UNCOMMIT_SDE" numFmtId="0">
      <sharedItems containsSemiMixedTypes="0" containsString="0" containsNumber="1" minValue="0" maxValue="9" count="19">
        <n v="0"/>
        <n v="0.56000000000000005"/>
        <n v="0.41499999999999998"/>
        <n v="1"/>
        <n v="0.22670000000000001"/>
        <n v="7.0000000000000007E-2"/>
        <n v="2"/>
        <n v="0.27979999999999999"/>
        <n v="0.55959999999999999"/>
        <n v="0.2737"/>
        <n v="6"/>
        <n v="0.32"/>
        <n v="9"/>
        <n v="0.21820000000000001"/>
        <n v="0.22500000000000001"/>
        <n v="0.1"/>
        <n v="3"/>
        <n v="0.21249999999999999"/>
        <n v="0.14549999999999999"/>
      </sharedItems>
    </cacheField>
    <cacheField name="WARREN1" numFmtId="0">
      <sharedItems containsSemiMixedTypes="0" containsString="0" containsNumber="1" minValue="0" maxValue="293"/>
    </cacheField>
    <cacheField name="WARREN2" numFmtId="0">
      <sharedItems containsSemiMixedTypes="0" containsString="0" containsNumber="1" containsInteger="1" minValue="0" maxValue="331"/>
    </cacheField>
    <cacheField name="WARREN_SDE" numFmtId="0">
      <sharedItems containsSemiMixedTypes="0" containsString="0" containsNumber="1" minValue="0" maxValue="93" count="162">
        <n v="0"/>
        <n v="0.4133"/>
        <n v="0.82669999999999999"/>
        <n v="0.21820000000000001"/>
        <n v="0.1091"/>
        <n v="0.1167"/>
        <n v="0.15690000000000001"/>
        <n v="1.26"/>
        <n v="0.1"/>
        <n v="0.35"/>
        <n v="0.84"/>
        <n v="0.23330000000000001"/>
        <n v="0.21249999999999999"/>
        <n v="0.56000000000000005"/>
        <n v="0.23530000000000001"/>
        <n v="0.08"/>
        <n v="0.2"/>
        <n v="0.15"/>
        <n v="0.1143"/>
        <n v="0.16"/>
        <n v="8.5699999999999998E-2"/>
        <n v="0.1714"/>
        <n v="0.09"/>
        <n v="0.22500000000000001"/>
        <n v="0.4143"/>
        <n v="0.18"/>
        <n v="0.37140000000000001"/>
        <n v="8.8900000000000007E-2"/>
        <n v="0.4667"/>
        <n v="0.17499999999999999"/>
        <n v="0.27979999999999999"/>
        <n v="0.55959999999999999"/>
        <n v="0.83"/>
        <n v="1.2450000000000001"/>
        <n v="0.41499999999999998"/>
        <n v="1.399"/>
        <n v="0.83940000000000003"/>
        <n v="1.1192"/>
        <n v="5"/>
        <n v="0.32"/>
        <n v="0.05"/>
        <n v="0.12"/>
        <n v="0.24"/>
        <n v="7.4999999999999997E-2"/>
        <n v="0.3"/>
        <n v="0.87909999999999999"/>
        <n v="0.51759999999999995"/>
        <n v="0.22140000000000001"/>
        <n v="0.16669999999999999"/>
        <n v="0.34289999999999998"/>
        <n v="0.28000000000000003"/>
        <n v="0.38"/>
        <n v="0.56999999999999995"/>
        <n v="0.1368"/>
        <n v="6.6699999999999995E-2"/>
        <n v="4"/>
        <n v="4.7100000000000003E-2"/>
        <n v="8.3299999999999999E-2"/>
        <n v="0.33329999999999999"/>
        <n v="20"/>
        <n v="0.44"/>
        <n v="7.2700000000000001E-2"/>
        <n v="0.12939999999999999"/>
        <n v="0.18820000000000001"/>
        <n v="0.40400000000000003"/>
        <n v="9"/>
        <n v="0.4395"/>
        <n v="0.65449999999999997"/>
        <n v="0.80800000000000005"/>
        <n v="0.20200000000000001"/>
        <n v="0.60599999999999998"/>
        <n v="0.14549999999999999"/>
        <n v="0.22220000000000001"/>
        <n v="0.44440000000000002"/>
        <n v="0.14000000000000001"/>
        <n v="11"/>
        <n v="6"/>
        <n v="0.45329999999999998"/>
        <n v="0.22670000000000001"/>
        <n v="7.0000000000000007E-2"/>
        <n v="0.21"/>
        <n v="0.115"/>
        <n v="0.81"/>
        <n v="0.17710000000000001"/>
        <n v="0.44290000000000002"/>
        <n v="0.8286"/>
        <n v="0.216"/>
        <n v="1.2150000000000001"/>
        <n v="0.40500000000000003"/>
        <n v="0.36"/>
        <n v="0.6"/>
        <n v="0.48"/>
        <n v="0.1429"/>
        <n v="0.13850000000000001"/>
        <n v="2"/>
        <n v="22"/>
        <n v="35"/>
        <n v="16"/>
        <n v="7"/>
        <n v="0.34499999999999997"/>
        <n v="1.6788000000000001"/>
        <n v="0.1333"/>
        <n v="0.5333"/>
        <n v="0.8"/>
        <n v="0.26669999999999999"/>
        <n v="1"/>
        <n v="0.28799999999999998"/>
        <n v="0.15559999999999999"/>
        <n v="0.33"/>
        <n v="8"/>
        <n v="0.43640000000000001"/>
        <n v="0.1111"/>
        <n v="8.7499999999999994E-2"/>
        <n v="0.25"/>
        <n v="14"/>
        <n v="0.17780000000000001"/>
        <n v="0.23"/>
        <n v="0.2737"/>
        <n v="0.25879999999999997"/>
        <n v="0.7"/>
        <n v="93"/>
        <n v="15"/>
        <n v="61"/>
        <n v="1.62"/>
        <n v="2.0249999999999999"/>
        <n v="0.2286"/>
        <n v="9.4100000000000003E-2"/>
        <n v="0.5"/>
        <n v="9.2299999999999993E-2"/>
        <n v="0.19"/>
        <n v="0.53139999999999998"/>
        <n v="0.3543"/>
        <n v="0.375"/>
        <n v="3"/>
        <n v="0.1875"/>
        <n v="0.4375"/>
        <n v="0.27"/>
        <n v="0.128"/>
        <n v="0.64"/>
        <n v="0.38400000000000001"/>
        <n v="0.51200000000000001"/>
        <n v="7.7799999999999994E-2"/>
        <n v="0.45"/>
        <n v="9.3299999999999994E-2"/>
        <n v="0.1867"/>
        <n v="0.125"/>
        <n v="0.2571"/>
        <n v="31"/>
        <n v="0.42499999999999999"/>
        <n v="18"/>
        <n v="10"/>
        <n v="0.4"/>
        <n v="3.7499999999999999E-2"/>
        <n v="0.38819999999999999"/>
        <n v="12"/>
        <n v="0.11"/>
        <n v="0.1125"/>
        <n v="0.16850000000000001"/>
        <n v="0.1857"/>
        <n v="0.68"/>
        <n v="0.51429999999999998"/>
        <n v="0.85"/>
      </sharedItems>
    </cacheField>
    <cacheField name="YANG1" numFmtId="0">
      <sharedItems containsSemiMixedTypes="0" containsString="0" containsNumber="1" minValue="0" maxValue="98"/>
    </cacheField>
    <cacheField name="YANG2" numFmtId="0">
      <sharedItems containsSemiMixedTypes="0" containsString="0" containsNumber="1" containsInteger="1" minValue="0" maxValue="73"/>
    </cacheField>
    <cacheField name="YANG_SDE" numFmtId="0">
      <sharedItems containsSemiMixedTypes="0" containsString="0" containsNumber="1" minValue="0" maxValue="72" count="61">
        <n v="0"/>
        <n v="0.4133"/>
        <n v="0.21820000000000001"/>
        <n v="0.39219999999999999"/>
        <n v="0.1167"/>
        <n v="0.15690000000000001"/>
        <n v="0.2"/>
        <n v="0.41499999999999998"/>
        <n v="0.15"/>
        <n v="1.8499999999999999E-2"/>
        <n v="0.12"/>
        <n v="0.24"/>
        <n v="0.16"/>
        <n v="0.4395"/>
        <n v="0.14000000000000001"/>
        <n v="8.3299999999999999E-2"/>
        <n v="0.22140000000000001"/>
        <n v="0.115"/>
        <n v="0.36"/>
        <n v="0.1429"/>
        <n v="0.33329999999999999"/>
        <n v="0.27979999999999999"/>
        <n v="2"/>
        <n v="0.26669999999999999"/>
        <n v="6.6699999999999995E-2"/>
        <n v="0.28000000000000003"/>
        <n v="7.2700000000000001E-2"/>
        <n v="28"/>
        <n v="5.5599999999999997E-2"/>
        <n v="0.25879999999999997"/>
        <n v="72"/>
        <n v="0.1714"/>
        <n v="0.2737"/>
        <n v="0.09"/>
        <n v="0.18"/>
        <n v="9.4100000000000003E-2"/>
        <n v="4"/>
        <n v="0.17710000000000001"/>
        <n v="7.4999999999999997E-2"/>
        <n v="0.1"/>
        <n v="0.16669999999999999"/>
        <n v="0.23"/>
        <n v="0.1333"/>
        <n v="0.26250000000000001"/>
        <n v="0.08"/>
        <n v="0.32"/>
        <n v="0.23330000000000001"/>
        <n v="0.15559999999999999"/>
        <n v="0.25600000000000001"/>
        <n v="0.128"/>
        <n v="0.22500000000000001"/>
        <n v="0.42859999999999998"/>
        <n v="0.1368"/>
        <n v="8.7499999999999994E-2"/>
        <n v="0.21249999999999999"/>
        <n v="0.6"/>
        <n v="7"/>
        <n v="0.1143"/>
        <n v="0.11"/>
        <n v="6.4299999999999996E-2"/>
        <n v="0.20200000000000001"/>
      </sharedItems>
    </cacheField>
    <cacheField name="Column1" numFmtId="0">
      <sharedItems containsString="0" containsBlank="1" containsNumber="1" minValue="0" maxValue="33"/>
    </cacheField>
    <cacheField name="Column2" numFmtId="0">
      <sharedItems containsString="0" containsBlank="1" containsNumber="1" minValue="0" maxValue="0.1258"/>
    </cacheField>
    <cacheField name="Column3" numFmtId="0">
      <sharedItems containsString="0" containsBlank="1" containsNumber="1" containsInteger="1" minValue="0" maxValue="0"/>
    </cacheField>
    <cacheField name="Column4" numFmtId="0">
      <sharedItems containsString="0" containsBlank="1" containsNumber="1" containsInteger="1" minValue="0" maxValue="0"/>
    </cacheField>
    <cacheField name="Column5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5">
  <r>
    <s v="(Ag) Allen'S Grove Township"/>
    <x v="0"/>
    <n v="2"/>
    <n v="947850"/>
    <s v=" AG"/>
    <s v=" (AG) Allen's Grove Township"/>
    <s v=" 2020-02-04T21:00:25.739524"/>
    <n v="0.41333300000000001"/>
    <n v="0"/>
    <n v="0"/>
    <n v="0"/>
    <n v="0"/>
    <n v="0"/>
    <n v="0"/>
    <n v="3"/>
    <n v="3"/>
    <n v="0"/>
    <n v="0"/>
    <n v="0"/>
    <x v="0"/>
    <n v="12"/>
    <n v="12"/>
    <x v="0"/>
    <n v="0"/>
    <n v="0"/>
    <n v="0"/>
    <n v="1"/>
    <n v="1"/>
    <x v="0"/>
    <n v="0"/>
    <n v="0"/>
    <x v="0"/>
    <n v="0"/>
    <n v="0"/>
    <x v="0"/>
    <n v="10"/>
    <x v="0"/>
    <n v="0"/>
    <n v="0"/>
    <n v="0"/>
    <n v="0"/>
    <n v="0"/>
    <n v="0"/>
    <x v="0"/>
    <n v="2"/>
    <n v="2"/>
    <x v="0"/>
    <n v="1"/>
    <n v="1"/>
    <x v="0"/>
    <m/>
    <m/>
    <m/>
    <m/>
    <m/>
  </r>
  <r>
    <s v="(B11) City Of Bettendorf"/>
    <x v="0"/>
    <n v="2"/>
    <n v="947851"/>
    <s v=" B11"/>
    <s v=" (B11) City of Bettendorf"/>
    <s v=" 2020-02-04T18:52:35"/>
    <n v="2.89"/>
    <n v="0"/>
    <n v="0"/>
    <n v="0"/>
    <n v="0"/>
    <n v="0"/>
    <n v="0"/>
    <n v="30"/>
    <n v="26"/>
    <n v="0"/>
    <n v="0"/>
    <n v="0"/>
    <x v="0"/>
    <n v="67"/>
    <n v="67"/>
    <x v="1"/>
    <n v="0"/>
    <n v="0"/>
    <n v="0"/>
    <n v="67"/>
    <n v="67"/>
    <x v="1"/>
    <n v="0"/>
    <n v="0"/>
    <x v="0"/>
    <n v="0"/>
    <n v="0"/>
    <x v="0"/>
    <n v="71"/>
    <x v="1"/>
    <n v="0.82669999999999999"/>
    <n v="0"/>
    <n v="0"/>
    <n v="0"/>
    <n v="3"/>
    <n v="0"/>
    <x v="0"/>
    <n v="40"/>
    <n v="47"/>
    <x v="1"/>
    <n v="32"/>
    <n v="32"/>
    <x v="0"/>
    <m/>
    <m/>
    <m/>
    <m/>
    <m/>
  </r>
  <r>
    <s v="(B12) City Of Bettendorf"/>
    <x v="0"/>
    <n v="2"/>
    <n v="947852"/>
    <s v=" B12"/>
    <s v=" (B12) City of Bettendorf"/>
    <s v=" 2020-02-06T01:00:19.232032"/>
    <n v="2.48"/>
    <n v="0"/>
    <n v="0"/>
    <n v="0"/>
    <n v="0"/>
    <n v="0"/>
    <n v="0"/>
    <n v="36"/>
    <n v="38"/>
    <n v="0.82669999999999999"/>
    <n v="0"/>
    <n v="0"/>
    <x v="0"/>
    <n v="26"/>
    <n v="32"/>
    <x v="0"/>
    <n v="1"/>
    <n v="0"/>
    <n v="0"/>
    <n v="0"/>
    <n v="0"/>
    <x v="0"/>
    <n v="1"/>
    <n v="0"/>
    <x v="0"/>
    <n v="0"/>
    <n v="0"/>
    <x v="0"/>
    <n v="59"/>
    <x v="2"/>
    <n v="0.82669999999999999"/>
    <n v="6"/>
    <n v="0"/>
    <n v="0"/>
    <n v="0"/>
    <n v="0"/>
    <x v="0"/>
    <n v="31"/>
    <n v="34"/>
    <x v="1"/>
    <n v="7"/>
    <n v="0"/>
    <x v="0"/>
    <m/>
    <m/>
    <m/>
    <m/>
    <m/>
  </r>
  <r>
    <s v="(B21) City Of Bettendorf"/>
    <x v="0"/>
    <n v="2"/>
    <n v="947853"/>
    <s v=" B21"/>
    <s v=" (B21) City of Bettendorf"/>
    <s v=" 2020-02-04T20:16:13"/>
    <n v="1.65"/>
    <n v="0"/>
    <n v="0"/>
    <n v="0"/>
    <n v="0"/>
    <n v="0"/>
    <n v="0"/>
    <n v="0"/>
    <n v="0"/>
    <n v="0"/>
    <n v="0"/>
    <n v="0"/>
    <x v="0"/>
    <n v="24"/>
    <n v="28"/>
    <x v="0"/>
    <n v="0"/>
    <n v="0"/>
    <n v="0"/>
    <n v="18"/>
    <n v="21"/>
    <x v="2"/>
    <n v="0"/>
    <n v="0"/>
    <x v="0"/>
    <n v="0"/>
    <n v="0"/>
    <x v="0"/>
    <n v="22"/>
    <x v="3"/>
    <n v="0.4133"/>
    <n v="12"/>
    <n v="0"/>
    <n v="0"/>
    <n v="0"/>
    <n v="0"/>
    <x v="0"/>
    <n v="14"/>
    <n v="21"/>
    <x v="1"/>
    <n v="4"/>
    <n v="0"/>
    <x v="0"/>
    <m/>
    <m/>
    <m/>
    <m/>
    <m/>
  </r>
  <r>
    <s v="(B22) City Of Bettendorf"/>
    <x v="0"/>
    <n v="2"/>
    <n v="947854"/>
    <s v=" B22"/>
    <s v=" (B22) City of Bettendorf"/>
    <s v=" 2020-02-05T19:05:42.571508"/>
    <n v="2.48"/>
    <n v="0"/>
    <n v="0"/>
    <n v="0"/>
    <n v="0"/>
    <n v="0"/>
    <n v="0"/>
    <n v="31"/>
    <n v="31"/>
    <n v="0.4133"/>
    <n v="1"/>
    <n v="0"/>
    <x v="0"/>
    <n v="39"/>
    <n v="42"/>
    <x v="1"/>
    <n v="1"/>
    <n v="0"/>
    <n v="0"/>
    <n v="25"/>
    <n v="26"/>
    <x v="2"/>
    <n v="0"/>
    <n v="0"/>
    <x v="0"/>
    <n v="0"/>
    <n v="0"/>
    <x v="0"/>
    <n v="38"/>
    <x v="4"/>
    <n v="0.4133"/>
    <n v="3"/>
    <n v="0"/>
    <n v="0"/>
    <n v="0"/>
    <n v="0"/>
    <x v="0"/>
    <n v="30"/>
    <n v="30"/>
    <x v="1"/>
    <n v="2"/>
    <n v="1"/>
    <x v="0"/>
    <m/>
    <m/>
    <m/>
    <m/>
    <m/>
  </r>
  <r>
    <s v="(B23) City Of Bettendorf"/>
    <x v="0"/>
    <n v="2"/>
    <n v="947912"/>
    <s v=" B23"/>
    <s v=" (B23) City of Bettendorf"/>
    <s v=" 2020-02-06T03:41:27.244950"/>
    <n v="0.41"/>
    <n v="0"/>
    <n v="0"/>
    <n v="0"/>
    <n v="0"/>
    <n v="0"/>
    <n v="0"/>
    <n v="4"/>
    <n v="4"/>
    <n v="0"/>
    <n v="0"/>
    <n v="0"/>
    <x v="0"/>
    <n v="3"/>
    <n v="3"/>
    <x v="2"/>
    <n v="0"/>
    <n v="0"/>
    <n v="0"/>
    <n v="8"/>
    <n v="8"/>
    <x v="2"/>
    <n v="0"/>
    <n v="0"/>
    <x v="0"/>
    <n v="0"/>
    <n v="0"/>
    <x v="0"/>
    <n v="6"/>
    <x v="5"/>
    <n v="0"/>
    <n v="4"/>
    <n v="4"/>
    <n v="0"/>
    <n v="0"/>
    <n v="0"/>
    <x v="0"/>
    <n v="7"/>
    <n v="7"/>
    <x v="0"/>
    <n v="0"/>
    <n v="2"/>
    <x v="0"/>
    <m/>
    <m/>
    <m/>
    <m/>
    <m/>
  </r>
  <r>
    <s v="(B31) City Of Bettendorf"/>
    <x v="0"/>
    <n v="2"/>
    <n v="947855"/>
    <s v=" B31"/>
    <s v=" (B31) City of Bettendorf"/>
    <s v=" 2020-02-06T01:00:19.232032"/>
    <n v="2.48"/>
    <n v="0"/>
    <n v="0"/>
    <n v="0"/>
    <n v="0"/>
    <n v="0"/>
    <n v="0"/>
    <n v="22"/>
    <n v="0"/>
    <n v="0"/>
    <n v="0"/>
    <n v="0"/>
    <x v="0"/>
    <n v="61"/>
    <n v="70"/>
    <x v="1"/>
    <n v="2"/>
    <n v="0"/>
    <n v="0"/>
    <n v="28"/>
    <n v="37"/>
    <x v="2"/>
    <n v="0"/>
    <n v="0"/>
    <x v="0"/>
    <n v="0"/>
    <n v="0"/>
    <x v="0"/>
    <n v="51"/>
    <x v="2"/>
    <n v="0.82669999999999999"/>
    <n v="5"/>
    <n v="0"/>
    <n v="0"/>
    <n v="0"/>
    <n v="0"/>
    <x v="0"/>
    <n v="35"/>
    <n v="41"/>
    <x v="1"/>
    <n v="20"/>
    <n v="0"/>
    <x v="0"/>
    <m/>
    <m/>
    <m/>
    <m/>
    <m/>
  </r>
  <r>
    <s v="(B32) City Of Bettendorf"/>
    <x v="0"/>
    <n v="2"/>
    <n v="947856"/>
    <s v=" B32"/>
    <s v=" (B32) City of Bettendorf"/>
    <s v=" 2020-02-04T21:00:25.739524"/>
    <n v="2.48"/>
    <n v="0"/>
    <n v="0"/>
    <n v="0"/>
    <n v="0"/>
    <n v="0"/>
    <n v="0"/>
    <n v="39"/>
    <n v="44"/>
    <n v="0.82669999999999999"/>
    <n v="0"/>
    <n v="0"/>
    <x v="0"/>
    <n v="33"/>
    <n v="33"/>
    <x v="0"/>
    <n v="0"/>
    <n v="0"/>
    <n v="0"/>
    <n v="37"/>
    <n v="37"/>
    <x v="2"/>
    <n v="0"/>
    <n v="0"/>
    <x v="0"/>
    <n v="0"/>
    <n v="0"/>
    <x v="0"/>
    <n v="44"/>
    <x v="6"/>
    <n v="0.4133"/>
    <n v="0"/>
    <n v="0"/>
    <n v="0"/>
    <n v="0"/>
    <n v="0"/>
    <x v="0"/>
    <n v="44"/>
    <n v="44"/>
    <x v="1"/>
    <n v="6"/>
    <n v="0"/>
    <x v="0"/>
    <m/>
    <m/>
    <m/>
    <m/>
    <m/>
  </r>
  <r>
    <s v="(B41) City Of Bettendorf"/>
    <x v="0"/>
    <n v="2"/>
    <n v="947857"/>
    <s v=" B41"/>
    <s v=" (B41) City of Bettendorf"/>
    <s v=" 2020-02-04T21:00:25.739524"/>
    <n v="2.8933330000000002"/>
    <n v="0"/>
    <n v="0"/>
    <n v="0"/>
    <n v="2"/>
    <n v="0"/>
    <n v="0"/>
    <n v="57"/>
    <n v="58"/>
    <n v="0.82669999999999999"/>
    <n v="0"/>
    <n v="0"/>
    <x v="0"/>
    <n v="53"/>
    <n v="57"/>
    <x v="1"/>
    <n v="0"/>
    <n v="0"/>
    <n v="0"/>
    <n v="41"/>
    <n v="44"/>
    <x v="2"/>
    <n v="0"/>
    <n v="0"/>
    <x v="0"/>
    <n v="0"/>
    <n v="0"/>
    <x v="0"/>
    <n v="36"/>
    <x v="7"/>
    <n v="0.4133"/>
    <n v="4"/>
    <n v="0"/>
    <n v="0"/>
    <n v="2"/>
    <n v="0"/>
    <x v="0"/>
    <n v="35"/>
    <n v="38"/>
    <x v="1"/>
    <n v="14"/>
    <n v="0"/>
    <x v="0"/>
    <m/>
    <m/>
    <m/>
    <m/>
    <m/>
  </r>
  <r>
    <s v="(B42) City Of Bettendorf"/>
    <x v="0"/>
    <n v="2"/>
    <n v="947858"/>
    <s v=" B42"/>
    <s v=" (B42) City of Bettendorf"/>
    <s v=" 2020-02-06T03:41:27.244950"/>
    <n v="2.89"/>
    <n v="0"/>
    <n v="0"/>
    <n v="0"/>
    <n v="0"/>
    <n v="0"/>
    <n v="0"/>
    <n v="38"/>
    <n v="0"/>
    <n v="0"/>
    <n v="0"/>
    <n v="0"/>
    <x v="0"/>
    <n v="56"/>
    <n v="84"/>
    <x v="3"/>
    <n v="0"/>
    <n v="0"/>
    <n v="0"/>
    <n v="28"/>
    <n v="0"/>
    <x v="0"/>
    <n v="0"/>
    <n v="0"/>
    <x v="0"/>
    <n v="0"/>
    <n v="0"/>
    <x v="0"/>
    <n v="50"/>
    <x v="8"/>
    <n v="0.82669999999999999"/>
    <n v="0"/>
    <n v="0"/>
    <n v="0"/>
    <n v="0"/>
    <n v="0"/>
    <x v="0"/>
    <n v="68"/>
    <n v="83"/>
    <x v="2"/>
    <n v="24"/>
    <n v="0"/>
    <x v="0"/>
    <m/>
    <m/>
    <m/>
    <m/>
    <m/>
  </r>
  <r>
    <s v="(B51) City Of Bettendorf"/>
    <x v="0"/>
    <n v="2"/>
    <n v="947859"/>
    <s v=" B51"/>
    <s v=" (B51) City of Bettendorf"/>
    <s v=" 2020-02-06T01:00:19.232032"/>
    <n v="2.89"/>
    <n v="0"/>
    <n v="0"/>
    <n v="0"/>
    <n v="0"/>
    <n v="0"/>
    <n v="0"/>
    <n v="30"/>
    <n v="0"/>
    <n v="0"/>
    <n v="0"/>
    <n v="0"/>
    <x v="0"/>
    <n v="73"/>
    <n v="85"/>
    <x v="3"/>
    <n v="0"/>
    <n v="0"/>
    <n v="0"/>
    <n v="48"/>
    <n v="61"/>
    <x v="1"/>
    <n v="0"/>
    <n v="0"/>
    <x v="0"/>
    <n v="0"/>
    <n v="0"/>
    <x v="0"/>
    <n v="63"/>
    <x v="9"/>
    <n v="0.82669999999999999"/>
    <n v="0"/>
    <n v="0"/>
    <n v="0"/>
    <n v="0"/>
    <n v="0"/>
    <x v="0"/>
    <n v="34"/>
    <n v="37"/>
    <x v="0"/>
    <n v="14"/>
    <n v="0"/>
    <x v="0"/>
    <m/>
    <m/>
    <m/>
    <m/>
    <m/>
  </r>
  <r>
    <s v="(B52) City Of Bettendorf"/>
    <x v="0"/>
    <n v="2"/>
    <n v="947860"/>
    <s v=" B52"/>
    <s v=" (B52) City of Bettendorf"/>
    <s v=" 2020-02-04T21:00:25.739524"/>
    <n v="4.1333330000000004"/>
    <n v="0"/>
    <n v="0"/>
    <n v="0"/>
    <n v="0"/>
    <n v="0"/>
    <n v="0"/>
    <n v="72"/>
    <n v="79"/>
    <n v="0.82669999999999999"/>
    <n v="2"/>
    <n v="0"/>
    <x v="0"/>
    <n v="87"/>
    <n v="111"/>
    <x v="3"/>
    <n v="0"/>
    <n v="0"/>
    <n v="0"/>
    <n v="69"/>
    <n v="80"/>
    <x v="1"/>
    <n v="0"/>
    <n v="0"/>
    <x v="0"/>
    <n v="0"/>
    <n v="0"/>
    <x v="0"/>
    <n v="65"/>
    <x v="10"/>
    <n v="1.24"/>
    <n v="5"/>
    <n v="0"/>
    <n v="0"/>
    <n v="5"/>
    <n v="0"/>
    <x v="0"/>
    <n v="36"/>
    <n v="0"/>
    <x v="0"/>
    <n v="15"/>
    <n v="0"/>
    <x v="0"/>
    <m/>
    <m/>
    <m/>
    <m/>
    <m/>
  </r>
  <r>
    <s v="(Bf) City Of Buffalo"/>
    <x v="0"/>
    <n v="2"/>
    <n v="947863"/>
    <s v=" BF"/>
    <s v=" (BF) City of Buffalo"/>
    <s v=" 2020-02-04T21:00:25.739524"/>
    <n v="0.41333300000000001"/>
    <n v="0"/>
    <n v="0"/>
    <n v="0"/>
    <n v="0"/>
    <n v="0"/>
    <n v="0"/>
    <n v="5"/>
    <n v="5"/>
    <n v="0.4133"/>
    <n v="0"/>
    <n v="0"/>
    <x v="0"/>
    <n v="5"/>
    <n v="5"/>
    <x v="2"/>
    <n v="0"/>
    <n v="0"/>
    <n v="0"/>
    <n v="5"/>
    <n v="5"/>
    <x v="0"/>
    <n v="0"/>
    <n v="0"/>
    <x v="0"/>
    <n v="0"/>
    <n v="0"/>
    <x v="0"/>
    <n v="8"/>
    <x v="11"/>
    <n v="0"/>
    <n v="0"/>
    <n v="0"/>
    <n v="0"/>
    <n v="0"/>
    <n v="0"/>
    <x v="0"/>
    <n v="3"/>
    <n v="3"/>
    <x v="0"/>
    <n v="0"/>
    <n v="0"/>
    <x v="0"/>
    <m/>
    <m/>
    <m/>
    <m/>
    <m/>
  </r>
  <r>
    <s v="(Bg) Blue Grass Township"/>
    <x v="0"/>
    <n v="2"/>
    <n v="947861"/>
    <s v=" BG"/>
    <s v=" (BG) Blue Grass Township"/>
    <s v=" 2020-02-05T21:52:28.118339"/>
    <n v="1.65"/>
    <n v="0"/>
    <n v="0"/>
    <n v="0"/>
    <n v="0"/>
    <n v="0"/>
    <n v="0"/>
    <n v="18"/>
    <n v="18"/>
    <n v="0.4133"/>
    <n v="0"/>
    <n v="0"/>
    <x v="0"/>
    <n v="18"/>
    <n v="18"/>
    <x v="0"/>
    <n v="0"/>
    <n v="0"/>
    <n v="0"/>
    <n v="0"/>
    <n v="0"/>
    <x v="0"/>
    <n v="0"/>
    <n v="0"/>
    <x v="0"/>
    <n v="0"/>
    <n v="0"/>
    <x v="0"/>
    <n v="40"/>
    <x v="4"/>
    <n v="0.82669999999999999"/>
    <n v="0"/>
    <n v="0"/>
    <n v="0"/>
    <n v="0"/>
    <n v="0"/>
    <x v="0"/>
    <n v="18"/>
    <n v="18"/>
    <x v="1"/>
    <n v="0"/>
    <n v="0"/>
    <x v="0"/>
    <m/>
    <m/>
    <m/>
    <m/>
    <m/>
  </r>
  <r>
    <s v="(Bu) Buffalo Township"/>
    <x v="0"/>
    <n v="2"/>
    <n v="947864"/>
    <s v=" BU"/>
    <s v=" (BU) Buffalo Township"/>
    <s v=" 2020-02-04T18:52:35"/>
    <n v="2.0699999999999998"/>
    <n v="0"/>
    <n v="0"/>
    <n v="0"/>
    <n v="0"/>
    <n v="0"/>
    <n v="0"/>
    <n v="21"/>
    <n v="23"/>
    <n v="0.4133"/>
    <n v="0"/>
    <n v="0"/>
    <x v="0"/>
    <n v="26"/>
    <n v="26"/>
    <x v="0"/>
    <n v="0"/>
    <n v="0"/>
    <n v="0"/>
    <n v="19"/>
    <n v="21"/>
    <x v="2"/>
    <n v="0"/>
    <n v="0"/>
    <x v="0"/>
    <n v="0"/>
    <n v="0"/>
    <x v="0"/>
    <n v="32"/>
    <x v="12"/>
    <n v="0.4133"/>
    <n v="5"/>
    <n v="0"/>
    <n v="0"/>
    <n v="0"/>
    <n v="0"/>
    <x v="0"/>
    <n v="24"/>
    <n v="25"/>
    <x v="1"/>
    <n v="3"/>
    <n v="0"/>
    <x v="0"/>
    <m/>
    <m/>
    <m/>
    <m/>
    <m/>
  </r>
  <r>
    <s v="(D11) City Of Davenport"/>
    <x v="0"/>
    <n v="2"/>
    <n v="947868"/>
    <s v=" D11"/>
    <s v=" (D11) City of Davenport"/>
    <s v=" 2020-02-07T01:28:26.536674"/>
    <n v="2.0699999999999998"/>
    <n v="0"/>
    <n v="0"/>
    <n v="0"/>
    <n v="0"/>
    <n v="0"/>
    <n v="0"/>
    <n v="32"/>
    <n v="32"/>
    <n v="0.4133"/>
    <n v="0"/>
    <n v="0"/>
    <x v="0"/>
    <n v="31"/>
    <n v="41"/>
    <x v="0"/>
    <n v="0"/>
    <n v="0"/>
    <n v="0"/>
    <n v="19"/>
    <n v="44"/>
    <x v="1"/>
    <n v="0"/>
    <n v="1"/>
    <x v="0"/>
    <n v="0"/>
    <n v="0"/>
    <x v="0"/>
    <n v="38"/>
    <x v="6"/>
    <n v="0.82669999999999999"/>
    <n v="3"/>
    <n v="0"/>
    <n v="0"/>
    <n v="0"/>
    <n v="0"/>
    <x v="0"/>
    <n v="15"/>
    <n v="0"/>
    <x v="0"/>
    <n v="9"/>
    <n v="0"/>
    <x v="0"/>
    <m/>
    <m/>
    <m/>
    <m/>
    <m/>
  </r>
  <r>
    <s v="(D12) City Of Davenport"/>
    <x v="0"/>
    <n v="2"/>
    <n v="947869"/>
    <s v=" D12"/>
    <s v=" (D12) City of Davenport"/>
    <s v=" 2020-02-05T19:05:42.571508"/>
    <n v="2.48"/>
    <n v="0"/>
    <n v="0"/>
    <n v="0"/>
    <n v="0"/>
    <n v="0"/>
    <n v="0"/>
    <n v="21"/>
    <n v="26"/>
    <n v="0.82669999999999999"/>
    <n v="0"/>
    <n v="0"/>
    <x v="0"/>
    <n v="33"/>
    <n v="44"/>
    <x v="1"/>
    <n v="0"/>
    <n v="0"/>
    <n v="0"/>
    <n v="12"/>
    <n v="0"/>
    <x v="0"/>
    <n v="0"/>
    <n v="0"/>
    <x v="0"/>
    <n v="0"/>
    <n v="0"/>
    <x v="0"/>
    <n v="37"/>
    <x v="13"/>
    <n v="0.82669999999999999"/>
    <n v="2"/>
    <n v="0"/>
    <n v="0"/>
    <n v="0"/>
    <n v="0"/>
    <x v="0"/>
    <n v="13"/>
    <n v="0"/>
    <x v="0"/>
    <n v="1"/>
    <n v="0"/>
    <x v="0"/>
    <m/>
    <m/>
    <m/>
    <m/>
    <m/>
  </r>
  <r>
    <s v="(D13) City Of Davenport"/>
    <x v="0"/>
    <n v="2"/>
    <n v="947870"/>
    <s v=" D13"/>
    <s v=" (D13) City of Davenport"/>
    <s v=" 2020-02-04T21:00:25.739524"/>
    <n v="2.48"/>
    <n v="0"/>
    <n v="0"/>
    <n v="0"/>
    <n v="0"/>
    <n v="0"/>
    <n v="0"/>
    <n v="23"/>
    <n v="25"/>
    <n v="0.4133"/>
    <n v="0"/>
    <n v="0"/>
    <x v="0"/>
    <n v="21"/>
    <n v="35"/>
    <x v="1"/>
    <n v="0"/>
    <n v="0"/>
    <n v="0"/>
    <n v="10"/>
    <n v="0"/>
    <x v="0"/>
    <n v="0"/>
    <n v="0"/>
    <x v="0"/>
    <n v="0"/>
    <n v="0"/>
    <x v="0"/>
    <n v="43"/>
    <x v="14"/>
    <n v="0.82669999999999999"/>
    <n v="12"/>
    <n v="0"/>
    <n v="0"/>
    <n v="0"/>
    <n v="0"/>
    <x v="0"/>
    <n v="16"/>
    <n v="22"/>
    <x v="1"/>
    <n v="13"/>
    <n v="9"/>
    <x v="0"/>
    <m/>
    <m/>
    <m/>
    <m/>
    <m/>
  </r>
  <r>
    <s v="(D14) City Of Davenport"/>
    <x v="0"/>
    <n v="2"/>
    <n v="947871"/>
    <s v=" D14"/>
    <s v=" (D14) City of Davenport"/>
    <s v=" 2020-02-07T01:28:26.536674"/>
    <n v="2.0699999999999998"/>
    <n v="0"/>
    <n v="0"/>
    <n v="0"/>
    <n v="14"/>
    <n v="0"/>
    <n v="0"/>
    <n v="14"/>
    <n v="18"/>
    <n v="0.4133"/>
    <n v="0"/>
    <n v="0"/>
    <x v="0"/>
    <n v="12"/>
    <n v="0"/>
    <x v="2"/>
    <n v="0"/>
    <n v="0"/>
    <n v="0"/>
    <n v="0"/>
    <n v="0"/>
    <x v="0"/>
    <n v="0"/>
    <n v="0"/>
    <x v="0"/>
    <n v="0"/>
    <n v="0"/>
    <x v="0"/>
    <n v="21"/>
    <x v="15"/>
    <n v="0.82669999999999999"/>
    <n v="8"/>
    <n v="0"/>
    <n v="0"/>
    <n v="0"/>
    <n v="0"/>
    <x v="0"/>
    <n v="19"/>
    <n v="22"/>
    <x v="1"/>
    <n v="17"/>
    <n v="20"/>
    <x v="1"/>
    <m/>
    <m/>
    <m/>
    <m/>
    <m/>
  </r>
  <r>
    <s v="(D21) City Of Davenport"/>
    <x v="0"/>
    <n v="2"/>
    <n v="947872"/>
    <s v=" D21"/>
    <s v=" (D21) City of Davenport"/>
    <s v=" 2020-02-04T21:00:25.739524"/>
    <n v="2.48"/>
    <n v="0"/>
    <n v="0"/>
    <n v="0"/>
    <n v="0"/>
    <n v="0"/>
    <n v="0"/>
    <n v="22"/>
    <n v="24"/>
    <n v="0.4133"/>
    <n v="0"/>
    <n v="0"/>
    <x v="0"/>
    <n v="20"/>
    <n v="23"/>
    <x v="0"/>
    <n v="0"/>
    <n v="0"/>
    <n v="0"/>
    <n v="0"/>
    <n v="0"/>
    <x v="0"/>
    <n v="0"/>
    <n v="0"/>
    <x v="0"/>
    <n v="0"/>
    <n v="0"/>
    <x v="0"/>
    <n v="28"/>
    <x v="16"/>
    <n v="0.82669999999999999"/>
    <n v="1"/>
    <n v="0"/>
    <n v="0"/>
    <n v="3"/>
    <n v="5"/>
    <x v="0"/>
    <n v="22"/>
    <n v="25"/>
    <x v="2"/>
    <n v="12"/>
    <n v="0"/>
    <x v="0"/>
    <m/>
    <m/>
    <m/>
    <m/>
    <m/>
  </r>
  <r>
    <s v="(D22) City Of Davenport"/>
    <x v="0"/>
    <n v="2"/>
    <n v="947873"/>
    <s v=" D22"/>
    <s v=" (D22) City of Davenport"/>
    <s v=" 2020-02-04T21:00:25.739524"/>
    <n v="1.6533329999999999"/>
    <n v="0"/>
    <n v="0"/>
    <n v="0"/>
    <n v="1"/>
    <n v="0"/>
    <n v="0"/>
    <n v="18"/>
    <n v="21"/>
    <n v="0.4133"/>
    <n v="0"/>
    <n v="0"/>
    <x v="0"/>
    <n v="20"/>
    <n v="23"/>
    <x v="0"/>
    <n v="0"/>
    <n v="0"/>
    <n v="0"/>
    <n v="6"/>
    <n v="0"/>
    <x v="0"/>
    <n v="0"/>
    <n v="0"/>
    <x v="0"/>
    <n v="0"/>
    <n v="0"/>
    <x v="0"/>
    <n v="34"/>
    <x v="12"/>
    <n v="0.4133"/>
    <n v="0"/>
    <n v="0"/>
    <n v="0"/>
    <n v="1"/>
    <n v="0"/>
    <x v="0"/>
    <n v="21"/>
    <n v="22"/>
    <x v="1"/>
    <n v="0"/>
    <n v="0"/>
    <x v="0"/>
    <m/>
    <m/>
    <m/>
    <m/>
    <m/>
  </r>
  <r>
    <s v="(D23) City Of Davenport"/>
    <x v="0"/>
    <n v="2"/>
    <n v="947874"/>
    <s v=" D23"/>
    <s v=" (D23) City of Davenport"/>
    <s v=" 2020-02-05T19:05:42.571508"/>
    <n v="1.65"/>
    <n v="0"/>
    <n v="0"/>
    <n v="0"/>
    <n v="0"/>
    <n v="0"/>
    <n v="0"/>
    <n v="23"/>
    <n v="23"/>
    <n v="0.4133"/>
    <n v="0"/>
    <n v="0"/>
    <x v="0"/>
    <n v="21"/>
    <n v="21"/>
    <x v="0"/>
    <n v="0"/>
    <n v="0"/>
    <n v="0"/>
    <n v="0"/>
    <n v="0"/>
    <x v="0"/>
    <n v="0"/>
    <n v="0"/>
    <x v="0"/>
    <n v="0"/>
    <n v="0"/>
    <x v="0"/>
    <n v="30"/>
    <x v="16"/>
    <n v="0.4133"/>
    <n v="0"/>
    <n v="0"/>
    <n v="0"/>
    <n v="0"/>
    <n v="0"/>
    <x v="0"/>
    <n v="17"/>
    <n v="17"/>
    <x v="1"/>
    <n v="1"/>
    <n v="0"/>
    <x v="0"/>
    <m/>
    <m/>
    <m/>
    <m/>
    <m/>
  </r>
  <r>
    <s v="(D24) City Of Davenport"/>
    <x v="0"/>
    <n v="2"/>
    <n v="947875"/>
    <s v=" D24"/>
    <s v=" (D24) City of Davenport"/>
    <s v=" 2020-02-06T03:41:27.244950"/>
    <n v="2.48"/>
    <n v="0"/>
    <n v="0"/>
    <n v="0"/>
    <n v="0"/>
    <n v="0"/>
    <n v="0"/>
    <n v="23"/>
    <n v="28"/>
    <n v="0.4133"/>
    <n v="0"/>
    <n v="0"/>
    <x v="0"/>
    <n v="24"/>
    <n v="33"/>
    <x v="1"/>
    <n v="0"/>
    <n v="0"/>
    <n v="0"/>
    <n v="14"/>
    <n v="19"/>
    <x v="2"/>
    <n v="0"/>
    <n v="0"/>
    <x v="0"/>
    <n v="0"/>
    <n v="0"/>
    <x v="0"/>
    <n v="23"/>
    <x v="16"/>
    <n v="0.82669999999999999"/>
    <n v="14"/>
    <n v="0"/>
    <n v="0"/>
    <n v="1"/>
    <n v="0"/>
    <x v="0"/>
    <n v="15"/>
    <n v="15"/>
    <x v="0"/>
    <n v="11"/>
    <n v="0"/>
    <x v="0"/>
    <m/>
    <m/>
    <m/>
    <m/>
    <m/>
  </r>
  <r>
    <s v="(D31) City Of Davenport"/>
    <x v="0"/>
    <n v="2"/>
    <n v="947876"/>
    <s v=" D31"/>
    <s v=" (D31) City of Davenport"/>
    <s v=" 2020-02-05T21:52:28.118339"/>
    <n v="2.0699999999999998"/>
    <n v="0"/>
    <n v="0"/>
    <n v="0"/>
    <n v="0"/>
    <n v="0"/>
    <n v="0"/>
    <n v="18"/>
    <n v="18"/>
    <n v="0.4133"/>
    <n v="0"/>
    <n v="0"/>
    <x v="0"/>
    <n v="18"/>
    <n v="18"/>
    <x v="0"/>
    <n v="0"/>
    <n v="0"/>
    <n v="0"/>
    <n v="0"/>
    <n v="0"/>
    <x v="0"/>
    <n v="0"/>
    <n v="0"/>
    <x v="0"/>
    <n v="0"/>
    <n v="0"/>
    <x v="0"/>
    <n v="40"/>
    <x v="4"/>
    <n v="0.82669999999999999"/>
    <n v="0"/>
    <n v="0"/>
    <n v="0"/>
    <n v="0"/>
    <n v="0"/>
    <x v="0"/>
    <n v="18"/>
    <n v="18"/>
    <x v="1"/>
    <n v="0"/>
    <n v="0"/>
    <x v="0"/>
    <m/>
    <m/>
    <m/>
    <m/>
    <m/>
  </r>
  <r>
    <s v="(D32) City Of Davenport"/>
    <x v="0"/>
    <n v="2"/>
    <n v="947877"/>
    <s v=" D32"/>
    <s v=" (D32) City of Davenport"/>
    <s v=" 2020-02-04T21:00:25.739524"/>
    <n v="1.6533329999999999"/>
    <n v="0"/>
    <n v="0"/>
    <n v="0"/>
    <n v="0"/>
    <n v="0"/>
    <n v="0"/>
    <n v="5"/>
    <n v="0"/>
    <n v="0"/>
    <n v="0"/>
    <n v="0"/>
    <x v="0"/>
    <n v="18"/>
    <n v="18"/>
    <x v="0"/>
    <n v="0"/>
    <n v="0"/>
    <n v="0"/>
    <n v="10"/>
    <n v="13"/>
    <x v="2"/>
    <n v="0"/>
    <n v="0"/>
    <x v="0"/>
    <n v="0"/>
    <n v="0"/>
    <x v="0"/>
    <n v="38"/>
    <x v="13"/>
    <n v="0.82669999999999999"/>
    <n v="0"/>
    <n v="0"/>
    <n v="0"/>
    <n v="0"/>
    <n v="0"/>
    <x v="0"/>
    <n v="8"/>
    <n v="0"/>
    <x v="0"/>
    <n v="4"/>
    <n v="0"/>
    <x v="0"/>
    <m/>
    <m/>
    <m/>
    <m/>
    <m/>
  </r>
  <r>
    <s v="(D33) City Of Davenport"/>
    <x v="0"/>
    <n v="2"/>
    <n v="947878"/>
    <s v=" D33"/>
    <s v=" (D33) City of Davenport"/>
    <s v=" 2020-02-05T21:52:28.118339"/>
    <n v="1.65"/>
    <n v="0"/>
    <n v="0"/>
    <n v="0"/>
    <n v="1"/>
    <n v="0"/>
    <n v="0"/>
    <n v="5"/>
    <n v="0"/>
    <n v="0"/>
    <n v="0"/>
    <n v="0"/>
    <x v="0"/>
    <n v="28"/>
    <n v="41"/>
    <x v="0"/>
    <n v="0"/>
    <n v="0"/>
    <n v="0"/>
    <n v="9"/>
    <n v="0"/>
    <x v="0"/>
    <n v="0"/>
    <n v="0"/>
    <x v="0"/>
    <n v="0"/>
    <n v="0"/>
    <x v="0"/>
    <n v="41"/>
    <x v="14"/>
    <n v="0.82669999999999999"/>
    <n v="2"/>
    <n v="0"/>
    <n v="0"/>
    <n v="0"/>
    <n v="0"/>
    <x v="0"/>
    <n v="20"/>
    <n v="23"/>
    <x v="1"/>
    <n v="13"/>
    <n v="0"/>
    <x v="0"/>
    <m/>
    <m/>
    <m/>
    <m/>
    <m/>
  </r>
  <r>
    <s v="(D34) City Of Davenport"/>
    <x v="0"/>
    <n v="2"/>
    <n v="947879"/>
    <s v=" D34"/>
    <s v=" (D34) City of Davenport"/>
    <s v=" 2020-02-05T21:52:28.118339"/>
    <n v="2.0699999999999998"/>
    <n v="0"/>
    <n v="0"/>
    <n v="0"/>
    <n v="0"/>
    <n v="0"/>
    <n v="0"/>
    <n v="26"/>
    <n v="25"/>
    <n v="0.4133"/>
    <n v="0"/>
    <n v="0"/>
    <x v="0"/>
    <n v="20"/>
    <n v="31"/>
    <x v="0"/>
    <n v="0"/>
    <n v="0"/>
    <n v="0"/>
    <n v="8"/>
    <n v="0"/>
    <x v="0"/>
    <n v="1"/>
    <n v="0"/>
    <x v="1"/>
    <n v="0"/>
    <n v="0"/>
    <x v="0"/>
    <n v="56"/>
    <x v="17"/>
    <n v="0.82669999999999999"/>
    <n v="0"/>
    <n v="0"/>
    <n v="0"/>
    <n v="6"/>
    <n v="0"/>
    <x v="0"/>
    <n v="19"/>
    <n v="24"/>
    <x v="1"/>
    <n v="14"/>
    <n v="0"/>
    <x v="0"/>
    <m/>
    <m/>
    <m/>
    <m/>
    <m/>
  </r>
  <r>
    <s v="(D41) City Of Davenport"/>
    <x v="0"/>
    <n v="2"/>
    <n v="947880"/>
    <s v=" D41"/>
    <s v=" (D41) City of Davenport"/>
    <s v=" 2020-02-06T01:00:19.232032"/>
    <n v="2.89"/>
    <n v="0"/>
    <n v="0"/>
    <n v="0"/>
    <n v="0"/>
    <n v="0"/>
    <n v="0"/>
    <n v="11"/>
    <n v="0"/>
    <n v="0"/>
    <n v="0"/>
    <n v="0"/>
    <x v="0"/>
    <n v="24"/>
    <n v="37"/>
    <x v="1"/>
    <n v="0"/>
    <n v="0"/>
    <n v="0"/>
    <n v="14"/>
    <n v="0"/>
    <x v="0"/>
    <n v="0"/>
    <n v="0"/>
    <x v="0"/>
    <n v="0"/>
    <n v="0"/>
    <x v="0"/>
    <n v="56"/>
    <x v="8"/>
    <n v="1.24"/>
    <n v="0"/>
    <n v="0"/>
    <n v="0"/>
    <n v="3"/>
    <n v="7"/>
    <x v="0"/>
    <n v="21"/>
    <n v="31"/>
    <x v="2"/>
    <n v="9"/>
    <n v="0"/>
    <x v="0"/>
    <m/>
    <m/>
    <m/>
    <m/>
    <m/>
  </r>
  <r>
    <s v="(D42) City Of Davenport"/>
    <x v="0"/>
    <n v="2"/>
    <n v="947881"/>
    <s v=" D42"/>
    <s v=" (D42) City of Davenport"/>
    <s v=" 2020-02-04T21:00:25.739524"/>
    <n v="2.0666666669999998"/>
    <n v="0"/>
    <n v="0"/>
    <n v="0"/>
    <n v="0"/>
    <n v="0"/>
    <n v="0"/>
    <n v="18"/>
    <n v="22"/>
    <n v="0.4133"/>
    <n v="0"/>
    <n v="0"/>
    <x v="0"/>
    <n v="1"/>
    <n v="0"/>
    <x v="2"/>
    <n v="0"/>
    <n v="0"/>
    <n v="0"/>
    <n v="8"/>
    <n v="0"/>
    <x v="0"/>
    <n v="0"/>
    <n v="0"/>
    <x v="0"/>
    <n v="0"/>
    <n v="0"/>
    <x v="0"/>
    <n v="42"/>
    <x v="6"/>
    <n v="0.82669999999999999"/>
    <n v="1"/>
    <n v="0"/>
    <n v="0"/>
    <n v="4"/>
    <n v="0"/>
    <x v="0"/>
    <n v="37"/>
    <n v="39"/>
    <x v="2"/>
    <n v="1"/>
    <n v="0"/>
    <x v="0"/>
    <m/>
    <m/>
    <m/>
    <m/>
    <m/>
  </r>
  <r>
    <s v="(D43) City Of Davenport"/>
    <x v="0"/>
    <n v="2"/>
    <n v="947882"/>
    <s v=" D43"/>
    <s v=" (D43) City of Davenport"/>
    <s v=" 2020-02-05T19:05:42.571508"/>
    <n v="2.0699999999999998"/>
    <n v="0"/>
    <n v="0"/>
    <n v="0"/>
    <n v="0"/>
    <n v="0"/>
    <n v="0"/>
    <n v="29"/>
    <n v="34"/>
    <n v="0.4133"/>
    <n v="1"/>
    <n v="0"/>
    <x v="0"/>
    <n v="40"/>
    <n v="42"/>
    <x v="0"/>
    <n v="0"/>
    <n v="0"/>
    <n v="0"/>
    <n v="2"/>
    <n v="0"/>
    <x v="0"/>
    <n v="0"/>
    <n v="0"/>
    <x v="0"/>
    <n v="0"/>
    <n v="0"/>
    <x v="0"/>
    <n v="53"/>
    <x v="18"/>
    <n v="0.82669999999999999"/>
    <n v="0"/>
    <n v="0"/>
    <n v="0"/>
    <n v="5"/>
    <n v="0"/>
    <x v="0"/>
    <n v="38"/>
    <n v="44"/>
    <x v="1"/>
    <n v="10"/>
    <n v="0"/>
    <x v="0"/>
    <m/>
    <m/>
    <m/>
    <m/>
    <m/>
  </r>
  <r>
    <s v="(D44) City Of Davenport"/>
    <x v="0"/>
    <n v="2"/>
    <n v="947883"/>
    <s v=" D44"/>
    <s v=" (D44) City of Davenport"/>
    <s v=" 2020-02-04T03:21:29"/>
    <n v="2.0666666669999998"/>
    <n v="0"/>
    <n v="0"/>
    <n v="0"/>
    <n v="0"/>
    <n v="0"/>
    <n v="0"/>
    <n v="14"/>
    <n v="0"/>
    <n v="0"/>
    <n v="0"/>
    <n v="0"/>
    <x v="0"/>
    <n v="20"/>
    <n v="22"/>
    <x v="0"/>
    <n v="0"/>
    <n v="0"/>
    <n v="0"/>
    <n v="1"/>
    <n v="0"/>
    <x v="0"/>
    <n v="0"/>
    <n v="4"/>
    <x v="0"/>
    <n v="0"/>
    <n v="0"/>
    <x v="0"/>
    <n v="49"/>
    <x v="19"/>
    <n v="0.82669999999999999"/>
    <n v="0"/>
    <n v="0"/>
    <n v="0"/>
    <n v="0"/>
    <n v="0"/>
    <x v="0"/>
    <n v="23"/>
    <n v="28"/>
    <x v="1"/>
    <n v="17"/>
    <n v="21"/>
    <x v="1"/>
    <m/>
    <m/>
    <m/>
    <m/>
    <m/>
  </r>
  <r>
    <s v="(D51) City Of Davenport"/>
    <x v="0"/>
    <n v="2"/>
    <n v="947884"/>
    <s v=" D51"/>
    <s v=" (D51) City of Davenport"/>
    <s v=" 2020-02-04T21:00:25.739524"/>
    <n v="2.8933333330000002"/>
    <n v="0"/>
    <n v="0"/>
    <n v="0"/>
    <n v="1"/>
    <n v="0"/>
    <n v="0"/>
    <n v="27"/>
    <n v="22"/>
    <n v="0"/>
    <n v="0"/>
    <n v="0"/>
    <x v="0"/>
    <n v="50"/>
    <n v="68"/>
    <x v="1"/>
    <n v="0"/>
    <n v="0"/>
    <n v="0"/>
    <n v="35"/>
    <n v="2"/>
    <x v="0"/>
    <n v="0"/>
    <n v="0"/>
    <x v="0"/>
    <n v="0"/>
    <n v="0"/>
    <x v="0"/>
    <n v="80"/>
    <x v="20"/>
    <n v="1.24"/>
    <n v="3"/>
    <n v="0"/>
    <n v="0"/>
    <n v="0"/>
    <n v="0"/>
    <x v="0"/>
    <n v="65"/>
    <n v="88"/>
    <x v="2"/>
    <n v="26"/>
    <n v="13"/>
    <x v="0"/>
    <m/>
    <m/>
    <m/>
    <m/>
    <m/>
  </r>
  <r>
    <s v="(D52) City Of Davenport"/>
    <x v="0"/>
    <n v="2"/>
    <n v="947885"/>
    <s v=" D52"/>
    <s v=" (D52) City of Davenport"/>
    <s v=" 2020-02-07T01:28:26.536674"/>
    <n v="2.48"/>
    <n v="0"/>
    <n v="0"/>
    <n v="0"/>
    <n v="0"/>
    <n v="0"/>
    <n v="0"/>
    <n v="72"/>
    <n v="79"/>
    <n v="0.82669999999999999"/>
    <n v="2"/>
    <n v="0"/>
    <x v="0"/>
    <n v="87"/>
    <n v="111"/>
    <x v="3"/>
    <n v="0"/>
    <n v="0"/>
    <n v="0"/>
    <n v="69"/>
    <n v="80"/>
    <x v="1"/>
    <n v="0"/>
    <n v="0"/>
    <x v="0"/>
    <n v="0"/>
    <n v="0"/>
    <x v="0"/>
    <n v="65"/>
    <x v="10"/>
    <n v="1.24"/>
    <n v="5"/>
    <n v="0"/>
    <n v="0"/>
    <n v="5"/>
    <n v="0"/>
    <x v="0"/>
    <n v="36"/>
    <n v="0"/>
    <x v="0"/>
    <n v="15"/>
    <n v="0"/>
    <x v="0"/>
    <m/>
    <m/>
    <m/>
    <m/>
    <m/>
  </r>
  <r>
    <s v="(D53) City Of Davenport"/>
    <x v="0"/>
    <n v="2"/>
    <n v="947886"/>
    <s v=" D53"/>
    <s v=" (D53) City of Davenport"/>
    <s v=" 2020-02-05T19:05:42.571508"/>
    <n v="2.48"/>
    <n v="0"/>
    <n v="0"/>
    <n v="0"/>
    <n v="0"/>
    <n v="0"/>
    <n v="0"/>
    <n v="36"/>
    <n v="47"/>
    <n v="0.4133"/>
    <n v="0"/>
    <n v="0"/>
    <x v="0"/>
    <n v="41"/>
    <n v="47"/>
    <x v="0"/>
    <n v="0"/>
    <n v="0"/>
    <n v="0"/>
    <n v="18"/>
    <n v="0"/>
    <x v="0"/>
    <n v="0"/>
    <n v="0"/>
    <x v="0"/>
    <n v="0"/>
    <n v="0"/>
    <x v="0"/>
    <n v="52"/>
    <x v="21"/>
    <n v="0.82669999999999999"/>
    <n v="2"/>
    <n v="0"/>
    <n v="0"/>
    <n v="0"/>
    <n v="0"/>
    <x v="0"/>
    <n v="44"/>
    <n v="50"/>
    <x v="2"/>
    <n v="13"/>
    <n v="0"/>
    <x v="0"/>
    <m/>
    <m/>
    <m/>
    <m/>
    <m/>
  </r>
  <r>
    <s v="(D54) City Of Davenport"/>
    <x v="0"/>
    <n v="2"/>
    <n v="947887"/>
    <s v=" D54"/>
    <s v=" (D54) City of Davenport"/>
    <s v=" 2020-02-04T21:00:25.739524"/>
    <n v="2.0666669999999998"/>
    <n v="0"/>
    <n v="0"/>
    <n v="0"/>
    <n v="0"/>
    <n v="0"/>
    <n v="0"/>
    <n v="25"/>
    <n v="28"/>
    <n v="0.4133"/>
    <n v="0"/>
    <n v="0"/>
    <x v="0"/>
    <n v="16"/>
    <n v="24"/>
    <x v="0"/>
    <n v="0"/>
    <n v="0"/>
    <n v="0"/>
    <n v="10"/>
    <n v="0"/>
    <x v="0"/>
    <n v="0"/>
    <n v="0"/>
    <x v="0"/>
    <n v="0"/>
    <n v="0"/>
    <x v="0"/>
    <n v="38"/>
    <x v="22"/>
    <n v="0.82669999999999999"/>
    <n v="1"/>
    <n v="0"/>
    <n v="0"/>
    <n v="1"/>
    <n v="0"/>
    <x v="0"/>
    <n v="22"/>
    <n v="23"/>
    <x v="1"/>
    <n v="9"/>
    <n v="0"/>
    <x v="0"/>
    <m/>
    <m/>
    <m/>
    <m/>
    <m/>
  </r>
  <r>
    <s v="(D61) City Of Davenport"/>
    <x v="0"/>
    <n v="2"/>
    <n v="947888"/>
    <s v=" D61"/>
    <s v=" (D61) City of Davenport"/>
    <s v=" 2020-02-04T21:00:25.739524"/>
    <n v="2.48"/>
    <n v="0"/>
    <n v="0"/>
    <n v="0"/>
    <n v="0"/>
    <n v="0"/>
    <n v="0"/>
    <n v="31"/>
    <n v="33"/>
    <n v="0.4133"/>
    <n v="0"/>
    <n v="0"/>
    <x v="0"/>
    <n v="49"/>
    <n v="53"/>
    <x v="1"/>
    <n v="0"/>
    <n v="0"/>
    <n v="0"/>
    <n v="35"/>
    <n v="45"/>
    <x v="1"/>
    <n v="0"/>
    <n v="0"/>
    <x v="0"/>
    <n v="0"/>
    <n v="0"/>
    <x v="0"/>
    <n v="23"/>
    <x v="23"/>
    <n v="0"/>
    <n v="6"/>
    <n v="0"/>
    <n v="0"/>
    <n v="1"/>
    <n v="0"/>
    <x v="0"/>
    <n v="22"/>
    <n v="31"/>
    <x v="1"/>
    <n v="10"/>
    <n v="0"/>
    <x v="0"/>
    <m/>
    <m/>
    <m/>
    <m/>
    <m/>
  </r>
  <r>
    <s v="(D62) City Of Davenport"/>
    <x v="0"/>
    <n v="2"/>
    <n v="947889"/>
    <s v=" D62"/>
    <s v=" (D62) City of Davenport"/>
    <s v=" 2020-02-04T21:00:25.739524"/>
    <n v="2.48"/>
    <n v="0"/>
    <n v="0"/>
    <n v="0"/>
    <n v="0"/>
    <n v="0"/>
    <n v="0"/>
    <n v="39"/>
    <n v="42"/>
    <n v="0.4133"/>
    <n v="0"/>
    <n v="0"/>
    <x v="0"/>
    <n v="52"/>
    <n v="60"/>
    <x v="1"/>
    <n v="0"/>
    <n v="0"/>
    <n v="0"/>
    <n v="49"/>
    <n v="53"/>
    <x v="1"/>
    <n v="0"/>
    <n v="0"/>
    <x v="0"/>
    <n v="0"/>
    <n v="0"/>
    <x v="0"/>
    <n v="16"/>
    <x v="24"/>
    <n v="0"/>
    <n v="0"/>
    <n v="0"/>
    <n v="0"/>
    <n v="0"/>
    <n v="0"/>
    <x v="0"/>
    <n v="37"/>
    <n v="37"/>
    <x v="1"/>
    <n v="16"/>
    <n v="0"/>
    <x v="0"/>
    <m/>
    <m/>
    <m/>
    <m/>
    <m/>
  </r>
  <r>
    <s v="(D63) City Of Davenport"/>
    <x v="0"/>
    <n v="2"/>
    <n v="947890"/>
    <s v=" D63"/>
    <s v=" (D63) City of Davenport"/>
    <s v=" 2020-02-05T19:05:42.571508"/>
    <n v="2.89"/>
    <n v="0"/>
    <n v="0"/>
    <n v="0"/>
    <n v="0"/>
    <n v="0"/>
    <n v="0"/>
    <n v="42"/>
    <n v="48"/>
    <n v="0.82669999999999999"/>
    <n v="0"/>
    <n v="0"/>
    <x v="0"/>
    <n v="16"/>
    <n v="82"/>
    <x v="1"/>
    <n v="0"/>
    <n v="0"/>
    <n v="0"/>
    <n v="35"/>
    <n v="0"/>
    <x v="0"/>
    <n v="0"/>
    <n v="0"/>
    <x v="0"/>
    <n v="0"/>
    <n v="0"/>
    <x v="0"/>
    <n v="69"/>
    <x v="25"/>
    <n v="0.82669999999999999"/>
    <n v="0"/>
    <n v="0"/>
    <n v="0"/>
    <n v="0"/>
    <n v="0"/>
    <x v="0"/>
    <n v="38"/>
    <n v="43"/>
    <x v="1"/>
    <n v="18"/>
    <n v="0"/>
    <x v="0"/>
    <m/>
    <m/>
    <m/>
    <m/>
    <m/>
  </r>
  <r>
    <s v="(D64) City Of Davenport"/>
    <x v="0"/>
    <n v="2"/>
    <n v="947891"/>
    <s v=" D64"/>
    <s v=" (D64) City of Davenport"/>
    <s v=" 2020-02-04T20:16:13"/>
    <n v="3.72"/>
    <n v="0"/>
    <n v="0"/>
    <n v="0"/>
    <n v="1"/>
    <n v="0"/>
    <n v="0"/>
    <n v="53"/>
    <n v="0"/>
    <n v="0"/>
    <n v="0"/>
    <n v="0"/>
    <x v="0"/>
    <n v="119"/>
    <n v="144"/>
    <x v="3"/>
    <n v="0"/>
    <n v="0"/>
    <n v="0"/>
    <n v="110"/>
    <n v="134"/>
    <x v="3"/>
    <n v="0"/>
    <n v="0"/>
    <x v="0"/>
    <n v="0"/>
    <n v="0"/>
    <x v="0"/>
    <n v="87"/>
    <x v="26"/>
    <n v="0.82669999999999999"/>
    <n v="10"/>
    <n v="0"/>
    <n v="0"/>
    <n v="2"/>
    <n v="0"/>
    <x v="0"/>
    <n v="72"/>
    <n v="72"/>
    <x v="1"/>
    <n v="10"/>
    <n v="0"/>
    <x v="0"/>
    <m/>
    <m/>
    <m/>
    <m/>
    <m/>
  </r>
  <r>
    <s v="(D71) City Of Davenport"/>
    <x v="0"/>
    <n v="2"/>
    <n v="947892"/>
    <s v=" D71"/>
    <s v=" (D71) City of Davenport"/>
    <s v=" 2020-02-04T21:00:25.739524"/>
    <n v="2.8933333330000002"/>
    <n v="0"/>
    <n v="0"/>
    <n v="0"/>
    <n v="0"/>
    <n v="0"/>
    <n v="0"/>
    <n v="41"/>
    <n v="42"/>
    <n v="0.82669999999999999"/>
    <n v="0"/>
    <n v="0"/>
    <x v="0"/>
    <n v="36"/>
    <n v="39"/>
    <x v="0"/>
    <n v="0"/>
    <n v="0"/>
    <n v="0"/>
    <n v="38"/>
    <n v="41"/>
    <x v="1"/>
    <n v="0"/>
    <n v="0"/>
    <x v="0"/>
    <n v="0"/>
    <n v="0"/>
    <x v="0"/>
    <n v="28"/>
    <x v="27"/>
    <n v="0.4133"/>
    <n v="4"/>
    <n v="0"/>
    <n v="0"/>
    <n v="7"/>
    <n v="0"/>
    <x v="0"/>
    <n v="38"/>
    <n v="41"/>
    <x v="1"/>
    <n v="6"/>
    <n v="0"/>
    <x v="0"/>
    <m/>
    <m/>
    <m/>
    <m/>
    <m/>
  </r>
  <r>
    <s v="(D72) City Of Davenport"/>
    <x v="0"/>
    <n v="2"/>
    <n v="947893"/>
    <s v=" D72"/>
    <s v=" (D72) City of Davenport"/>
    <s v=" 2020-02-04T21:00:25.739524"/>
    <n v="2.8933333330000002"/>
    <n v="0"/>
    <n v="0"/>
    <n v="0"/>
    <n v="0"/>
    <n v="0"/>
    <n v="0"/>
    <n v="22"/>
    <n v="26"/>
    <n v="0.4133"/>
    <n v="0"/>
    <n v="0"/>
    <x v="0"/>
    <n v="27"/>
    <n v="37"/>
    <x v="1"/>
    <n v="0"/>
    <n v="0"/>
    <n v="0"/>
    <n v="13"/>
    <n v="0"/>
    <x v="0"/>
    <n v="0"/>
    <n v="0"/>
    <x v="0"/>
    <n v="0"/>
    <n v="0"/>
    <x v="0"/>
    <n v="41"/>
    <x v="28"/>
    <n v="0.82669999999999999"/>
    <n v="4"/>
    <n v="0"/>
    <n v="0"/>
    <n v="2"/>
    <n v="4"/>
    <x v="0"/>
    <n v="30"/>
    <n v="39"/>
    <x v="2"/>
    <n v="18"/>
    <n v="0"/>
    <x v="0"/>
    <m/>
    <m/>
    <m/>
    <m/>
    <m/>
  </r>
  <r>
    <s v="(D73) City Of Davenport"/>
    <x v="0"/>
    <n v="2"/>
    <n v="947894"/>
    <s v=" D73"/>
    <s v=" (D73) City of Davenport"/>
    <s v=" 2020-02-04T21:00:25.739524"/>
    <n v="2.48"/>
    <n v="0"/>
    <n v="0"/>
    <n v="0"/>
    <n v="0"/>
    <n v="0"/>
    <n v="0"/>
    <n v="34"/>
    <n v="40"/>
    <n v="0.82669999999999999"/>
    <n v="0"/>
    <n v="0"/>
    <x v="0"/>
    <n v="26"/>
    <n v="31"/>
    <x v="0"/>
    <n v="0"/>
    <n v="0"/>
    <n v="0"/>
    <n v="18"/>
    <n v="0"/>
    <x v="0"/>
    <n v="0"/>
    <n v="0"/>
    <x v="0"/>
    <n v="0"/>
    <n v="0"/>
    <x v="0"/>
    <n v="39"/>
    <x v="29"/>
    <n v="0.82669999999999999"/>
    <n v="0"/>
    <n v="0"/>
    <n v="0"/>
    <n v="2"/>
    <n v="0"/>
    <x v="0"/>
    <n v="28"/>
    <n v="35"/>
    <x v="1"/>
    <n v="1"/>
    <n v="0"/>
    <x v="0"/>
    <m/>
    <m/>
    <m/>
    <m/>
    <m/>
  </r>
  <r>
    <s v="(D74) City Of Davenport"/>
    <x v="0"/>
    <n v="2"/>
    <n v="947895"/>
    <s v=" D74"/>
    <s v=" (D74) City of Davenport"/>
    <s v=" 2020-02-04T21:00:25.739524"/>
    <n v="1.653333333"/>
    <n v="0"/>
    <n v="0"/>
    <n v="0"/>
    <n v="0"/>
    <n v="0"/>
    <n v="0"/>
    <n v="20"/>
    <n v="25"/>
    <n v="0.4133"/>
    <n v="0"/>
    <n v="0"/>
    <x v="0"/>
    <n v="5"/>
    <n v="0"/>
    <x v="2"/>
    <n v="0"/>
    <n v="0"/>
    <n v="0"/>
    <n v="17"/>
    <n v="26"/>
    <x v="2"/>
    <n v="0"/>
    <n v="0"/>
    <x v="0"/>
    <n v="0"/>
    <n v="0"/>
    <x v="0"/>
    <n v="28"/>
    <x v="30"/>
    <n v="0.4133"/>
    <n v="6"/>
    <n v="0"/>
    <n v="0"/>
    <n v="0"/>
    <n v="0"/>
    <x v="0"/>
    <n v="16"/>
    <n v="21"/>
    <x v="1"/>
    <n v="14"/>
    <n v="0"/>
    <x v="0"/>
    <m/>
    <m/>
    <m/>
    <m/>
    <m/>
  </r>
  <r>
    <s v="(D81) City Of Davenport"/>
    <x v="0"/>
    <n v="2"/>
    <n v="947896"/>
    <s v=" D81"/>
    <s v=" (D81) City of Davenport"/>
    <s v=" 2020-02-05T19:05:42.571508"/>
    <n v="2.0699999999999998"/>
    <n v="0"/>
    <n v="0"/>
    <n v="0"/>
    <n v="0"/>
    <n v="0"/>
    <n v="0"/>
    <n v="19"/>
    <n v="19"/>
    <n v="0.4133"/>
    <n v="0"/>
    <n v="0"/>
    <x v="0"/>
    <n v="23"/>
    <n v="23"/>
    <x v="0"/>
    <n v="0"/>
    <n v="0"/>
    <n v="0"/>
    <n v="0"/>
    <n v="0"/>
    <x v="0"/>
    <n v="0"/>
    <n v="0"/>
    <x v="0"/>
    <n v="0"/>
    <n v="0"/>
    <x v="0"/>
    <n v="34"/>
    <x v="31"/>
    <n v="0.82669999999999999"/>
    <n v="0"/>
    <n v="0"/>
    <n v="0"/>
    <n v="0"/>
    <n v="0"/>
    <x v="0"/>
    <n v="24"/>
    <n v="24"/>
    <x v="1"/>
    <n v="0"/>
    <n v="0"/>
    <x v="0"/>
    <m/>
    <m/>
    <m/>
    <m/>
    <m/>
  </r>
  <r>
    <s v="(D82) City Of Davenport"/>
    <x v="0"/>
    <n v="2"/>
    <n v="947897"/>
    <s v=" D82"/>
    <s v=" (D82) City of Davenport"/>
    <s v=" 2020-02-04T21:00:25.739524"/>
    <n v="2.8933330000000002"/>
    <n v="0"/>
    <n v="0"/>
    <n v="0"/>
    <n v="0"/>
    <n v="0"/>
    <n v="0"/>
    <n v="24"/>
    <n v="29"/>
    <n v="0.82669999999999999"/>
    <n v="0"/>
    <n v="0"/>
    <x v="0"/>
    <n v="25"/>
    <n v="30"/>
    <x v="1"/>
    <n v="0"/>
    <n v="0"/>
    <n v="0"/>
    <n v="9"/>
    <n v="0"/>
    <x v="0"/>
    <n v="0"/>
    <n v="0"/>
    <x v="0"/>
    <n v="0"/>
    <n v="0"/>
    <x v="0"/>
    <n v="27"/>
    <x v="30"/>
    <n v="0.82669999999999999"/>
    <n v="0"/>
    <n v="0"/>
    <n v="0"/>
    <n v="0"/>
    <n v="0"/>
    <x v="0"/>
    <n v="21"/>
    <n v="22"/>
    <x v="1"/>
    <n v="6"/>
    <n v="0"/>
    <x v="0"/>
    <m/>
    <m/>
    <m/>
    <m/>
    <m/>
  </r>
  <r>
    <s v="(D83) City Of Davenport"/>
    <x v="0"/>
    <n v="2"/>
    <n v="947898"/>
    <s v=" D83"/>
    <s v=" (D83) City of Davenport"/>
    <s v=" 2020-02-04T20:16:13"/>
    <n v="2.89"/>
    <n v="0"/>
    <n v="0"/>
    <n v="0"/>
    <n v="0"/>
    <n v="0"/>
    <n v="0"/>
    <n v="32"/>
    <n v="36"/>
    <n v="0.82669999999999999"/>
    <n v="0"/>
    <n v="0"/>
    <x v="0"/>
    <n v="32"/>
    <n v="34"/>
    <x v="0"/>
    <n v="0"/>
    <n v="0"/>
    <n v="0"/>
    <n v="33"/>
    <n v="38"/>
    <x v="1"/>
    <n v="0"/>
    <n v="0"/>
    <x v="0"/>
    <n v="0"/>
    <n v="0"/>
    <x v="0"/>
    <n v="32"/>
    <x v="32"/>
    <n v="0.82669999999999999"/>
    <n v="5"/>
    <n v="0"/>
    <n v="0"/>
    <n v="0"/>
    <n v="6"/>
    <x v="0"/>
    <n v="17"/>
    <n v="0"/>
    <x v="0"/>
    <n v="0"/>
    <n v="0"/>
    <x v="0"/>
    <m/>
    <m/>
    <m/>
    <m/>
    <m/>
  </r>
  <r>
    <s v="(D84) City Of Davenport"/>
    <x v="0"/>
    <n v="2"/>
    <n v="947899"/>
    <s v=" D84"/>
    <s v=" (D84) City of Davenport"/>
    <s v=" 2020-02-04T21:00:25.739524"/>
    <n v="2.0666669999999998"/>
    <n v="0"/>
    <n v="0"/>
    <n v="0"/>
    <n v="0"/>
    <n v="0"/>
    <n v="0"/>
    <n v="43"/>
    <n v="46"/>
    <n v="0.4133"/>
    <n v="0"/>
    <n v="0"/>
    <x v="0"/>
    <n v="42"/>
    <n v="51"/>
    <x v="1"/>
    <n v="0"/>
    <n v="0"/>
    <n v="0"/>
    <n v="29"/>
    <n v="35"/>
    <x v="2"/>
    <n v="0"/>
    <n v="0"/>
    <x v="0"/>
    <n v="0"/>
    <n v="0"/>
    <x v="0"/>
    <n v="33"/>
    <x v="33"/>
    <n v="0.4133"/>
    <n v="0"/>
    <n v="0"/>
    <n v="0"/>
    <n v="3"/>
    <n v="0"/>
    <x v="0"/>
    <n v="23"/>
    <n v="0"/>
    <x v="0"/>
    <n v="3"/>
    <n v="0"/>
    <x v="0"/>
    <m/>
    <m/>
    <m/>
    <m/>
    <m/>
  </r>
  <r>
    <s v="(Dh) City Of Donahue"/>
    <x v="0"/>
    <n v="2"/>
    <n v="1593753"/>
    <s v=" DH"/>
    <s v=" (DH) City of Donahue"/>
    <s v=" 2020-02-06T03:41:27.244950"/>
    <n v="0.41"/>
    <n v="0"/>
    <n v="0"/>
    <n v="0"/>
    <n v="0"/>
    <n v="0"/>
    <n v="0"/>
    <n v="7"/>
    <n v="7"/>
    <n v="0"/>
    <n v="0"/>
    <n v="0"/>
    <x v="0"/>
    <n v="6"/>
    <n v="6"/>
    <x v="0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2"/>
    <n v="2"/>
    <x v="0"/>
    <n v="2"/>
    <n v="2"/>
    <x v="0"/>
    <m/>
    <m/>
    <m/>
    <m/>
    <m/>
  </r>
  <r>
    <s v="(El1) City Of Eldridge"/>
    <x v="0"/>
    <n v="2"/>
    <n v="947900"/>
    <s v=" EL1"/>
    <s v=" (EL1) City of Eldridge"/>
    <s v=" 2020-02-04T21:00:25.739524"/>
    <n v="2.48"/>
    <n v="0"/>
    <n v="0"/>
    <n v="0"/>
    <n v="0"/>
    <n v="0"/>
    <n v="0"/>
    <n v="30"/>
    <n v="33"/>
    <n v="0.4133"/>
    <n v="0"/>
    <n v="0"/>
    <x v="0"/>
    <n v="38"/>
    <n v="43"/>
    <x v="1"/>
    <n v="0"/>
    <n v="0"/>
    <n v="0"/>
    <n v="19"/>
    <n v="23"/>
    <x v="2"/>
    <n v="0"/>
    <n v="0"/>
    <x v="0"/>
    <n v="0"/>
    <n v="0"/>
    <x v="0"/>
    <n v="25"/>
    <x v="35"/>
    <n v="0.4133"/>
    <n v="4"/>
    <n v="0"/>
    <n v="0"/>
    <n v="2"/>
    <n v="0"/>
    <x v="0"/>
    <n v="25"/>
    <n v="25"/>
    <x v="1"/>
    <n v="6"/>
    <n v="0"/>
    <x v="0"/>
    <m/>
    <m/>
    <m/>
    <m/>
    <m/>
  </r>
  <r>
    <s v="(El2) City Of Eldridge"/>
    <x v="0"/>
    <n v="2"/>
    <n v="947911"/>
    <s v=" EL2"/>
    <s v=" (EL2) City of Eldridge"/>
    <s v=" 2020-02-04T21:00:25.739524"/>
    <n v="2.0666669999999998"/>
    <n v="0"/>
    <n v="0"/>
    <n v="0"/>
    <n v="0"/>
    <n v="0"/>
    <n v="0"/>
    <n v="41"/>
    <n v="49"/>
    <n v="0.4133"/>
    <n v="0"/>
    <n v="0"/>
    <x v="0"/>
    <n v="41"/>
    <n v="53"/>
    <x v="1"/>
    <n v="0"/>
    <n v="0"/>
    <n v="0"/>
    <n v="19"/>
    <n v="0"/>
    <x v="0"/>
    <n v="0"/>
    <n v="0"/>
    <x v="0"/>
    <n v="0"/>
    <n v="0"/>
    <x v="0"/>
    <n v="28"/>
    <x v="36"/>
    <n v="0.4133"/>
    <n v="3"/>
    <n v="0"/>
    <n v="0"/>
    <n v="0"/>
    <n v="0"/>
    <x v="0"/>
    <n v="26"/>
    <n v="27"/>
    <x v="1"/>
    <n v="4"/>
    <n v="0"/>
    <x v="0"/>
    <m/>
    <m/>
    <m/>
    <m/>
    <m/>
  </r>
  <r>
    <s v="(Hg) Hickory Grove Township"/>
    <x v="0"/>
    <n v="2"/>
    <n v="947901"/>
    <s v=" HG"/>
    <s v=" (HG) Hickory Grove Township"/>
    <s v=" 2020-02-07T01:28:26.536674"/>
    <n v="0.41"/>
    <n v="0"/>
    <n v="0"/>
    <n v="0"/>
    <n v="0"/>
    <n v="0"/>
    <n v="0"/>
    <n v="2"/>
    <n v="2"/>
    <n v="0"/>
    <n v="0"/>
    <n v="0"/>
    <x v="0"/>
    <n v="10"/>
    <n v="10"/>
    <x v="0"/>
    <n v="0"/>
    <n v="0"/>
    <n v="0"/>
    <n v="4"/>
    <n v="4"/>
    <x v="0"/>
    <n v="0"/>
    <n v="0"/>
    <x v="0"/>
    <n v="0"/>
    <n v="0"/>
    <x v="0"/>
    <n v="5"/>
    <x v="37"/>
    <n v="0"/>
    <n v="2"/>
    <n v="2"/>
    <n v="0"/>
    <n v="0"/>
    <n v="0"/>
    <x v="0"/>
    <n v="0"/>
    <n v="0"/>
    <x v="0"/>
    <n v="2"/>
    <n v="2"/>
    <x v="0"/>
    <m/>
    <m/>
    <m/>
    <m/>
    <m/>
  </r>
  <r>
    <s v="(Lb) Liberty Township"/>
    <x v="0"/>
    <n v="2"/>
    <n v="947903"/>
    <s v=" LB"/>
    <s v=" (LB) Liberty Township"/>
    <s v=" 2020-02-04T21:00:25.739524"/>
    <n v="0.41333300000000001"/>
    <n v="0"/>
    <n v="0"/>
    <n v="0"/>
    <n v="0"/>
    <n v="0"/>
    <n v="0"/>
    <n v="1"/>
    <n v="0"/>
    <n v="0"/>
    <n v="0"/>
    <n v="0"/>
    <x v="0"/>
    <n v="6"/>
    <n v="0"/>
    <x v="2"/>
    <n v="0"/>
    <n v="0"/>
    <n v="0"/>
    <n v="3"/>
    <n v="0"/>
    <x v="0"/>
    <n v="0"/>
    <n v="0"/>
    <x v="0"/>
    <n v="0"/>
    <n v="0"/>
    <x v="0"/>
    <n v="5"/>
    <x v="11"/>
    <n v="0.4133"/>
    <n v="0"/>
    <n v="0"/>
    <n v="0"/>
    <n v="0"/>
    <n v="0"/>
    <x v="0"/>
    <n v="0"/>
    <n v="0"/>
    <x v="0"/>
    <n v="2"/>
    <n v="7"/>
    <x v="0"/>
    <m/>
    <m/>
    <m/>
    <m/>
    <m/>
  </r>
  <r>
    <s v="(Lc1) City Of Leclaire"/>
    <x v="0"/>
    <n v="2"/>
    <n v="1593754"/>
    <s v=" LC1"/>
    <s v=" (LC1) City of LeClaire"/>
    <s v=" 2020-02-04T21:00:25.739524"/>
    <n v="1.6533329999999999"/>
    <n v="0"/>
    <n v="0"/>
    <n v="0"/>
    <n v="0"/>
    <n v="0"/>
    <n v="0"/>
    <n v="13"/>
    <n v="0"/>
    <n v="0"/>
    <n v="0"/>
    <n v="0"/>
    <x v="0"/>
    <n v="32"/>
    <n v="45"/>
    <x v="0"/>
    <n v="0"/>
    <n v="0"/>
    <n v="0"/>
    <n v="20"/>
    <n v="22"/>
    <x v="2"/>
    <n v="0"/>
    <n v="0"/>
    <x v="0"/>
    <n v="0"/>
    <n v="0"/>
    <x v="0"/>
    <n v="19"/>
    <x v="3"/>
    <n v="0.4133"/>
    <n v="10"/>
    <n v="0"/>
    <n v="0"/>
    <n v="1"/>
    <n v="1"/>
    <x v="0"/>
    <n v="30"/>
    <n v="31"/>
    <x v="1"/>
    <n v="7"/>
    <n v="0"/>
    <x v="0"/>
    <m/>
    <m/>
    <m/>
    <m/>
    <m/>
  </r>
  <r>
    <s v="(Lc2) City Of Leclaire"/>
    <x v="0"/>
    <n v="2"/>
    <n v="1593755"/>
    <s v=" LC2"/>
    <s v=" (LC2) City of LeClaire"/>
    <s v=" 2020-02-04T21:00:25.739524"/>
    <n v="1.6533329999999999"/>
    <n v="0"/>
    <n v="0"/>
    <n v="0"/>
    <n v="0"/>
    <n v="0"/>
    <n v="0"/>
    <n v="18"/>
    <n v="3"/>
    <n v="0"/>
    <n v="2"/>
    <n v="0"/>
    <x v="0"/>
    <n v="48"/>
    <n v="54"/>
    <x v="0"/>
    <n v="0"/>
    <n v="0"/>
    <n v="0"/>
    <n v="20"/>
    <n v="31"/>
    <x v="2"/>
    <n v="0"/>
    <n v="0"/>
    <x v="0"/>
    <n v="0"/>
    <n v="0"/>
    <x v="0"/>
    <n v="24"/>
    <x v="35"/>
    <n v="0.4133"/>
    <n v="1"/>
    <n v="0"/>
    <n v="0"/>
    <n v="0"/>
    <n v="0"/>
    <x v="0"/>
    <n v="24"/>
    <n v="29"/>
    <x v="1"/>
    <n v="7"/>
    <n v="2"/>
    <x v="0"/>
    <m/>
    <m/>
    <m/>
    <m/>
    <m/>
  </r>
  <r>
    <s v="(Lct) Leclaire Township"/>
    <x v="0"/>
    <n v="2"/>
    <n v="1593756"/>
    <s v=" LCT"/>
    <s v=" (LCT) LeClaire Township"/>
    <s v=" 2020-02-04T21:00:25.739524"/>
    <n v="0.82666666700000002"/>
    <n v="0"/>
    <n v="0"/>
    <n v="0"/>
    <n v="0"/>
    <n v="0"/>
    <n v="0"/>
    <n v="12"/>
    <n v="0"/>
    <n v="0"/>
    <n v="0"/>
    <n v="0"/>
    <x v="0"/>
    <n v="25"/>
    <n v="36"/>
    <x v="0"/>
    <n v="0"/>
    <n v="0"/>
    <n v="0"/>
    <n v="23"/>
    <n v="41"/>
    <x v="2"/>
    <n v="0"/>
    <n v="0"/>
    <x v="0"/>
    <n v="0"/>
    <n v="0"/>
    <x v="0"/>
    <n v="9"/>
    <x v="23"/>
    <n v="0"/>
    <n v="3"/>
    <n v="0"/>
    <n v="0"/>
    <n v="1"/>
    <n v="0"/>
    <x v="0"/>
    <n v="11"/>
    <n v="0"/>
    <x v="0"/>
    <n v="5"/>
    <n v="0"/>
    <x v="0"/>
    <m/>
    <m/>
    <m/>
    <m/>
    <m/>
  </r>
  <r>
    <s v="(Lg) City Of Long Grove"/>
    <x v="0"/>
    <n v="2"/>
    <n v="1593757"/>
    <s v=" LG"/>
    <s v=" (LG) City of Long Grove"/>
    <s v=" 2020-02-05T19:05:42.571508"/>
    <n v="0.83"/>
    <n v="0"/>
    <n v="0"/>
    <n v="0"/>
    <n v="0"/>
    <n v="0"/>
    <n v="0"/>
    <n v="12"/>
    <n v="19"/>
    <n v="0.4133"/>
    <n v="0"/>
    <n v="0"/>
    <x v="0"/>
    <n v="9"/>
    <n v="19"/>
    <x v="0"/>
    <n v="0"/>
    <n v="0"/>
    <n v="0"/>
    <n v="7"/>
    <n v="0"/>
    <x v="0"/>
    <n v="1"/>
    <n v="0"/>
    <x v="0"/>
    <n v="0"/>
    <n v="0"/>
    <x v="0"/>
    <n v="11"/>
    <x v="38"/>
    <n v="0"/>
    <n v="5"/>
    <n v="0"/>
    <n v="0"/>
    <n v="0"/>
    <n v="0"/>
    <x v="0"/>
    <n v="9"/>
    <n v="0"/>
    <x v="0"/>
    <n v="0"/>
    <n v="0"/>
    <x v="0"/>
    <m/>
    <m/>
    <m/>
    <m/>
    <m/>
  </r>
  <r>
    <s v="(Mc) Mccausland"/>
    <x v="0"/>
    <n v="2"/>
    <n v="1593758"/>
    <s v=" MC"/>
    <s v=" (MC) McCausland"/>
    <s v=" 2020-02-04T20:16:13"/>
    <n v="0.41"/>
    <n v="0"/>
    <n v="0"/>
    <n v="0"/>
    <n v="0"/>
    <n v="0"/>
    <n v="0"/>
    <n v="3"/>
    <n v="0"/>
    <n v="0"/>
    <n v="0"/>
    <n v="0"/>
    <x v="0"/>
    <n v="11"/>
    <n v="42"/>
    <x v="0"/>
    <n v="0"/>
    <n v="0"/>
    <n v="0"/>
    <n v="5"/>
    <n v="0"/>
    <x v="0"/>
    <n v="0"/>
    <n v="0"/>
    <x v="0"/>
    <n v="0"/>
    <n v="0"/>
    <x v="0"/>
    <n v="9"/>
    <x v="23"/>
    <n v="0"/>
    <n v="2"/>
    <n v="0"/>
    <n v="0"/>
    <n v="0"/>
    <n v="0"/>
    <x v="0"/>
    <n v="11"/>
    <n v="0"/>
    <x v="0"/>
    <n v="1"/>
    <n v="0"/>
    <x v="0"/>
    <m/>
    <m/>
    <m/>
    <m/>
    <m/>
  </r>
  <r>
    <s v="(Pkv) Park View"/>
    <x v="0"/>
    <n v="2"/>
    <n v="1593759"/>
    <s v=" PKV"/>
    <s v=" (PKV) Park View"/>
    <s v=" 2020-02-04T21:00:25.739524"/>
    <n v="1.653333333"/>
    <n v="0"/>
    <n v="0"/>
    <n v="0"/>
    <n v="0"/>
    <n v="0"/>
    <n v="0"/>
    <n v="17"/>
    <n v="0"/>
    <n v="0"/>
    <n v="1"/>
    <n v="0"/>
    <x v="0"/>
    <n v="39"/>
    <n v="51"/>
    <x v="0"/>
    <n v="0"/>
    <n v="0"/>
    <n v="0"/>
    <n v="17"/>
    <n v="23"/>
    <x v="2"/>
    <n v="0"/>
    <n v="0"/>
    <x v="0"/>
    <n v="0"/>
    <n v="0"/>
    <x v="0"/>
    <n v="24"/>
    <x v="35"/>
    <n v="0.4133"/>
    <n v="4"/>
    <n v="0"/>
    <n v="0"/>
    <n v="0"/>
    <n v="0"/>
    <x v="0"/>
    <n v="20"/>
    <n v="23"/>
    <x v="1"/>
    <n v="11"/>
    <n v="0"/>
    <x v="0"/>
    <m/>
    <m/>
    <m/>
    <m/>
    <m/>
  </r>
  <r>
    <s v="(Pr) Princeton Township"/>
    <x v="0"/>
    <n v="2"/>
    <n v="947906"/>
    <s v=" PR"/>
    <s v=" (PR) Princeton Township"/>
    <s v=" 2020-02-04T21:00:25.739524"/>
    <n v="0.82666666700000002"/>
    <n v="0"/>
    <n v="0"/>
    <n v="0"/>
    <n v="0"/>
    <n v="0"/>
    <n v="0"/>
    <n v="7"/>
    <n v="0"/>
    <n v="0"/>
    <n v="0"/>
    <n v="0"/>
    <x v="0"/>
    <n v="18"/>
    <n v="32"/>
    <x v="0"/>
    <n v="0"/>
    <n v="0"/>
    <n v="0"/>
    <n v="18"/>
    <n v="37"/>
    <x v="2"/>
    <n v="0"/>
    <n v="0"/>
    <x v="0"/>
    <n v="0"/>
    <n v="0"/>
    <x v="0"/>
    <n v="9"/>
    <x v="23"/>
    <n v="0"/>
    <n v="0"/>
    <n v="0"/>
    <n v="0"/>
    <n v="0"/>
    <n v="1"/>
    <x v="0"/>
    <n v="13"/>
    <n v="0"/>
    <x v="0"/>
    <n v="5"/>
    <n v="0"/>
    <x v="0"/>
    <m/>
    <m/>
    <m/>
    <m/>
    <m/>
  </r>
  <r>
    <s v="(Pv) Pleasant Valley"/>
    <x v="0"/>
    <n v="2"/>
    <n v="947905"/>
    <s v=" PV"/>
    <s v=" (PV) Pleasant Valley"/>
    <s v=" 2020-02-04T21:00:25.739524"/>
    <n v="0.82666700000000004"/>
    <n v="0"/>
    <n v="0"/>
    <n v="0"/>
    <n v="0"/>
    <n v="0"/>
    <n v="0"/>
    <n v="14"/>
    <n v="0"/>
    <n v="0"/>
    <n v="0"/>
    <n v="0"/>
    <x v="0"/>
    <n v="21"/>
    <n v="24"/>
    <x v="0"/>
    <n v="0"/>
    <n v="0"/>
    <n v="0"/>
    <n v="12"/>
    <n v="23"/>
    <x v="2"/>
    <n v="0"/>
    <n v="0"/>
    <x v="0"/>
    <n v="0"/>
    <n v="0"/>
    <x v="0"/>
    <n v="6"/>
    <x v="23"/>
    <n v="0"/>
    <n v="0"/>
    <n v="0"/>
    <n v="0"/>
    <n v="0"/>
    <n v="0"/>
    <x v="0"/>
    <n v="8"/>
    <n v="0"/>
    <x v="0"/>
    <n v="4"/>
    <n v="0"/>
    <x v="0"/>
    <m/>
    <m/>
    <m/>
    <m/>
    <m/>
  </r>
  <r>
    <s v="(Rv) City Of Riverdale"/>
    <x v="0"/>
    <n v="2"/>
    <n v="947907"/>
    <s v=" RV"/>
    <s v=" (RV) City of Riverdale"/>
    <s v=" 2020-02-04T21:00:25.739524"/>
    <n v="0.41333300000000001"/>
    <n v="0"/>
    <n v="0"/>
    <n v="0"/>
    <n v="0"/>
    <n v="0"/>
    <n v="0"/>
    <n v="5"/>
    <n v="5"/>
    <n v="0"/>
    <n v="0"/>
    <n v="0"/>
    <x v="0"/>
    <n v="3"/>
    <n v="3"/>
    <x v="2"/>
    <n v="0"/>
    <n v="0"/>
    <n v="0"/>
    <n v="4"/>
    <n v="4"/>
    <x v="0"/>
    <n v="0"/>
    <n v="0"/>
    <x v="0"/>
    <n v="0"/>
    <n v="0"/>
    <x v="0"/>
    <n v="5"/>
    <x v="37"/>
    <n v="0"/>
    <n v="0"/>
    <n v="0"/>
    <n v="0"/>
    <n v="0"/>
    <n v="0"/>
    <x v="0"/>
    <n v="8"/>
    <n v="8"/>
    <x v="1"/>
    <n v="0"/>
    <n v="0"/>
    <x v="0"/>
    <m/>
    <m/>
    <m/>
    <m/>
    <m/>
  </r>
  <r>
    <s v="(Wc) Walcott Precinct"/>
    <x v="0"/>
    <n v="2"/>
    <n v="947909"/>
    <s v=" WC"/>
    <s v=" (WC) Walcott Precinct"/>
    <s v=" 2020-02-06T03:41:27.244950"/>
    <n v="1.24"/>
    <n v="0"/>
    <n v="0"/>
    <n v="0"/>
    <n v="0"/>
    <n v="0"/>
    <n v="0"/>
    <n v="10"/>
    <n v="10"/>
    <n v="0"/>
    <n v="0"/>
    <n v="0"/>
    <x v="0"/>
    <n v="7"/>
    <n v="12"/>
    <x v="0"/>
    <n v="0"/>
    <n v="0"/>
    <n v="0"/>
    <n v="18"/>
    <n v="18"/>
    <x v="2"/>
    <n v="0"/>
    <n v="0"/>
    <x v="0"/>
    <n v="0"/>
    <n v="0"/>
    <x v="0"/>
    <n v="0"/>
    <x v="23"/>
    <n v="0"/>
    <n v="0"/>
    <n v="0"/>
    <n v="0"/>
    <n v="0"/>
    <n v="0"/>
    <x v="0"/>
    <n v="16"/>
    <n v="16"/>
    <x v="1"/>
    <n v="6"/>
    <n v="0"/>
    <x v="0"/>
    <m/>
    <m/>
    <m/>
    <m/>
    <m/>
  </r>
  <r>
    <s v="(Wf) Winfield Township"/>
    <x v="0"/>
    <n v="2"/>
    <n v="947910"/>
    <s v=" WF"/>
    <s v=" (WF) Winfield Township"/>
    <s v=" 2020-02-05T21:52:28.118339"/>
    <n v="0.41"/>
    <n v="0"/>
    <n v="0"/>
    <n v="0"/>
    <n v="0"/>
    <n v="0"/>
    <n v="0"/>
    <n v="0"/>
    <n v="0"/>
    <n v="0"/>
    <n v="0"/>
    <n v="0"/>
    <x v="0"/>
    <n v="7"/>
    <n v="7"/>
    <x v="2"/>
    <n v="0"/>
    <n v="0"/>
    <n v="0"/>
    <n v="11"/>
    <n v="11"/>
    <x v="2"/>
    <n v="0"/>
    <n v="0"/>
    <x v="0"/>
    <n v="0"/>
    <n v="0"/>
    <x v="0"/>
    <n v="1"/>
    <x v="34"/>
    <n v="0"/>
    <n v="6"/>
    <n v="6"/>
    <n v="0"/>
    <n v="0"/>
    <n v="0"/>
    <x v="0"/>
    <n v="10"/>
    <n v="10"/>
    <x v="0"/>
    <n v="0"/>
    <n v="0"/>
    <x v="0"/>
    <m/>
    <m/>
    <m/>
    <m/>
    <m/>
  </r>
  <r>
    <s v="#1 Aurelia"/>
    <x v="1"/>
    <n v="4"/>
    <n v="948239"/>
    <s v=" 1 AUR"/>
    <s v=" #1 Aurelia"/>
    <s v=" 2020-02-04T18:52:35"/>
    <n v="0.87"/>
    <n v="0"/>
    <n v="0"/>
    <n v="0"/>
    <n v="0"/>
    <n v="0"/>
    <n v="0"/>
    <n v="3"/>
    <n v="9"/>
    <n v="0.21820000000000001"/>
    <n v="0"/>
    <n v="0"/>
    <x v="0"/>
    <n v="2"/>
    <n v="0"/>
    <x v="2"/>
    <n v="0"/>
    <n v="0"/>
    <n v="0"/>
    <n v="4"/>
    <n v="0"/>
    <x v="0"/>
    <n v="0"/>
    <n v="0"/>
    <x v="0"/>
    <n v="0"/>
    <n v="0"/>
    <x v="0"/>
    <n v="19"/>
    <x v="39"/>
    <n v="0.43640000000000001"/>
    <n v="2"/>
    <n v="0"/>
    <n v="0"/>
    <n v="0"/>
    <n v="0"/>
    <x v="0"/>
    <n v="6"/>
    <n v="8"/>
    <x v="3"/>
    <n v="2"/>
    <n v="0"/>
    <x v="0"/>
    <m/>
    <m/>
    <m/>
    <m/>
    <m/>
  </r>
  <r>
    <s v="#2 Cleghorn"/>
    <x v="1"/>
    <n v="4"/>
    <n v="948240"/>
    <s v=" 2 CLEG"/>
    <s v=" #2 Cleghorn"/>
    <s v=" 2020-02-06T01:00:19.232032"/>
    <n v="0.98"/>
    <n v="0"/>
    <n v="0"/>
    <n v="0"/>
    <n v="0"/>
    <n v="0"/>
    <n v="0"/>
    <n v="13"/>
    <n v="13"/>
    <n v="0.32729999999999998"/>
    <n v="0"/>
    <n v="0"/>
    <x v="0"/>
    <n v="9"/>
    <n v="9"/>
    <x v="4"/>
    <n v="0"/>
    <n v="0"/>
    <n v="0"/>
    <n v="13"/>
    <n v="13"/>
    <x v="4"/>
    <n v="0"/>
    <n v="0"/>
    <x v="0"/>
    <n v="0"/>
    <n v="0"/>
    <x v="0"/>
    <n v="6"/>
    <x v="40"/>
    <n v="0.21820000000000001"/>
    <n v="0"/>
    <n v="0"/>
    <n v="0"/>
    <n v="0"/>
    <n v="0"/>
    <x v="0"/>
    <n v="2"/>
    <n v="0"/>
    <x v="0"/>
    <n v="1"/>
    <n v="0"/>
    <x v="0"/>
    <m/>
    <m/>
    <m/>
    <m/>
    <m/>
  </r>
  <r>
    <s v="#3 Quimby"/>
    <x v="1"/>
    <n v="4"/>
    <n v="948241"/>
    <s v=" 3 QUIM"/>
    <s v=" #3 Quimby"/>
    <s v=" 2020-02-04T21:00:25.739524"/>
    <n v="0.54545454599999998"/>
    <n v="0"/>
    <n v="0"/>
    <n v="0"/>
    <n v="0"/>
    <n v="0"/>
    <n v="0"/>
    <n v="9"/>
    <n v="10"/>
    <n v="0.21820000000000001"/>
    <n v="0"/>
    <n v="0"/>
    <x v="0"/>
    <n v="6"/>
    <n v="6"/>
    <x v="4"/>
    <n v="0"/>
    <n v="0"/>
    <n v="0"/>
    <n v="0"/>
    <n v="0"/>
    <x v="0"/>
    <n v="0"/>
    <n v="0"/>
    <x v="0"/>
    <n v="0"/>
    <n v="0"/>
    <x v="0"/>
    <n v="4"/>
    <x v="41"/>
    <n v="0.1091"/>
    <n v="4"/>
    <n v="4"/>
    <n v="0.1091"/>
    <n v="1"/>
    <n v="1"/>
    <x v="0"/>
    <n v="1"/>
    <n v="0"/>
    <x v="0"/>
    <n v="0"/>
    <n v="0"/>
    <x v="0"/>
    <m/>
    <m/>
    <m/>
    <m/>
    <m/>
  </r>
  <r>
    <s v="#4 Cherokee"/>
    <x v="1"/>
    <n v="4"/>
    <n v="948242"/>
    <s v=" 4 CHER"/>
    <s v=" #4 Cherokee"/>
    <s v=" 2020-02-07T01:28:26.536674"/>
    <n v="0.65"/>
    <n v="0"/>
    <n v="0"/>
    <n v="0"/>
    <n v="0"/>
    <n v="0"/>
    <n v="0"/>
    <n v="8"/>
    <n v="8"/>
    <n v="0.1091"/>
    <n v="0"/>
    <n v="0"/>
    <x v="0"/>
    <n v="4"/>
    <n v="4"/>
    <x v="4"/>
    <n v="0"/>
    <n v="0"/>
    <n v="0"/>
    <n v="4"/>
    <n v="4"/>
    <x v="5"/>
    <n v="0"/>
    <n v="0"/>
    <x v="0"/>
    <n v="0"/>
    <n v="0"/>
    <x v="0"/>
    <n v="4"/>
    <x v="41"/>
    <n v="0.1091"/>
    <n v="0"/>
    <n v="0"/>
    <n v="0"/>
    <n v="0"/>
    <n v="0"/>
    <x v="0"/>
    <n v="4"/>
    <n v="4"/>
    <x v="4"/>
    <n v="0"/>
    <n v="0"/>
    <x v="0"/>
    <m/>
    <m/>
    <m/>
    <m/>
    <m/>
  </r>
  <r>
    <s v="#5 Cherokee Ward 1"/>
    <x v="1"/>
    <n v="4"/>
    <n v="946782"/>
    <s v=" 5 CH W1"/>
    <s v=" #5 Cherokee Ward 1"/>
    <s v=" 2020-02-04T18:52:35"/>
    <n v="1.0900000000000001"/>
    <n v="0"/>
    <n v="0"/>
    <n v="0"/>
    <n v="0"/>
    <n v="0"/>
    <n v="0"/>
    <n v="19"/>
    <n v="20"/>
    <n v="0.32729999999999998"/>
    <n v="0"/>
    <n v="0"/>
    <x v="0"/>
    <n v="12"/>
    <n v="15"/>
    <x v="5"/>
    <n v="0"/>
    <n v="0"/>
    <n v="0"/>
    <n v="13"/>
    <n v="13"/>
    <x v="6"/>
    <n v="0"/>
    <n v="0"/>
    <x v="0"/>
    <n v="0"/>
    <n v="0"/>
    <x v="0"/>
    <n v="8"/>
    <x v="23"/>
    <n v="0"/>
    <n v="0"/>
    <n v="0"/>
    <n v="0"/>
    <n v="0"/>
    <n v="0"/>
    <x v="0"/>
    <n v="2"/>
    <n v="0"/>
    <x v="0"/>
    <n v="8"/>
    <n v="11"/>
    <x v="2"/>
    <m/>
    <m/>
    <m/>
    <m/>
    <m/>
  </r>
  <r>
    <s v="#6 Cherokee Ward 2"/>
    <x v="1"/>
    <n v="4"/>
    <n v="946783"/>
    <s v=" 6 CH W2"/>
    <s v=" #6 Cherokee Ward 2"/>
    <s v=" 2020-02-05T21:52:28.118339"/>
    <n v="0.76"/>
    <n v="0"/>
    <n v="0"/>
    <n v="0"/>
    <n v="0"/>
    <n v="0"/>
    <n v="0"/>
    <n v="6"/>
    <n v="8"/>
    <n v="0.1091"/>
    <n v="0"/>
    <n v="0"/>
    <x v="0"/>
    <n v="8"/>
    <n v="9"/>
    <x v="6"/>
    <n v="0"/>
    <n v="0"/>
    <n v="0"/>
    <n v="1"/>
    <n v="0"/>
    <x v="0"/>
    <n v="0"/>
    <n v="0"/>
    <x v="0"/>
    <n v="0"/>
    <n v="0"/>
    <x v="0"/>
    <n v="17"/>
    <x v="42"/>
    <n v="0.43640000000000001"/>
    <n v="0"/>
    <n v="0"/>
    <n v="0"/>
    <n v="0"/>
    <n v="0"/>
    <x v="0"/>
    <n v="0"/>
    <n v="0"/>
    <x v="0"/>
    <n v="0"/>
    <n v="0"/>
    <x v="0"/>
    <m/>
    <m/>
    <m/>
    <m/>
    <m/>
  </r>
  <r>
    <s v="#7 Cherokee Ward 3"/>
    <x v="1"/>
    <n v="4"/>
    <n v="946784"/>
    <s v=" 7 CH W3"/>
    <s v=" #7 Cherokee Ward 3"/>
    <s v=" 2020-02-06T03:41:27.244950"/>
    <n v="1.0900000000000001"/>
    <n v="0"/>
    <n v="0"/>
    <n v="0"/>
    <n v="0"/>
    <n v="0"/>
    <n v="0"/>
    <n v="6"/>
    <n v="8"/>
    <n v="0.1091"/>
    <n v="0"/>
    <n v="0"/>
    <x v="0"/>
    <n v="8"/>
    <n v="9"/>
    <x v="6"/>
    <n v="0"/>
    <n v="0"/>
    <n v="0"/>
    <n v="1"/>
    <n v="0"/>
    <x v="0"/>
    <n v="0"/>
    <n v="0"/>
    <x v="0"/>
    <n v="0"/>
    <n v="0"/>
    <x v="0"/>
    <n v="17"/>
    <x v="42"/>
    <n v="0.43640000000000001"/>
    <n v="0"/>
    <n v="0"/>
    <n v="0"/>
    <n v="2"/>
    <n v="0"/>
    <x v="0"/>
    <n v="0"/>
    <n v="0"/>
    <x v="0"/>
    <n v="1"/>
    <n v="0"/>
    <x v="0"/>
    <m/>
    <m/>
    <m/>
    <m/>
    <m/>
  </r>
  <r>
    <s v="1 1 Blockton"/>
    <x v="2"/>
    <n v="3"/>
    <n v="948003"/>
    <s v=" BK"/>
    <s v=" 1 1 Blockton"/>
    <s v=" 2020-02-04T21:00:25.739524"/>
    <n v="0.2"/>
    <n v="0"/>
    <n v="0"/>
    <n v="0"/>
    <n v="0"/>
    <n v="0"/>
    <n v="0"/>
    <n v="1"/>
    <n v="0"/>
    <n v="0"/>
    <n v="0"/>
    <n v="0"/>
    <x v="0"/>
    <n v="4"/>
    <n v="4"/>
    <x v="7"/>
    <n v="0"/>
    <n v="0"/>
    <n v="0"/>
    <n v="0"/>
    <n v="0"/>
    <x v="0"/>
    <n v="0"/>
    <n v="0"/>
    <x v="0"/>
    <n v="0"/>
    <n v="0"/>
    <x v="0"/>
    <n v="2"/>
    <x v="43"/>
    <n v="0.1"/>
    <n v="0"/>
    <n v="0"/>
    <n v="0"/>
    <n v="0"/>
    <n v="0"/>
    <x v="0"/>
    <n v="0"/>
    <n v="0"/>
    <x v="0"/>
    <n v="0"/>
    <n v="0"/>
    <x v="0"/>
    <m/>
    <m/>
    <m/>
    <m/>
    <m/>
  </r>
  <r>
    <s v="1 Gr"/>
    <x v="3"/>
    <n v="4"/>
    <n v="1593434"/>
    <s v=" 1-GR"/>
    <s v=" 1 GR"/>
    <s v=" 2020-02-04T21:00:25.739524"/>
    <n v="1.1666666670000001"/>
    <n v="0"/>
    <n v="0"/>
    <n v="0"/>
    <n v="0"/>
    <n v="0"/>
    <n v="0"/>
    <n v="15"/>
    <n v="15"/>
    <n v="0.23330000000000001"/>
    <n v="0"/>
    <n v="0"/>
    <x v="0"/>
    <n v="19"/>
    <n v="19"/>
    <x v="8"/>
    <n v="0"/>
    <n v="0"/>
    <n v="0"/>
    <n v="23"/>
    <n v="23"/>
    <x v="7"/>
    <n v="0"/>
    <n v="0"/>
    <x v="0"/>
    <n v="0"/>
    <n v="0"/>
    <x v="0"/>
    <n v="15"/>
    <x v="24"/>
    <n v="0.23330000000000001"/>
    <n v="0"/>
    <n v="0"/>
    <n v="0"/>
    <n v="0"/>
    <n v="0"/>
    <x v="0"/>
    <n v="14"/>
    <n v="14"/>
    <x v="5"/>
    <n v="0"/>
    <n v="0"/>
    <x v="0"/>
    <m/>
    <m/>
    <m/>
    <m/>
    <m/>
  </r>
  <r>
    <s v="1Nw Adair"/>
    <x v="4"/>
    <n v="3"/>
    <n v="948199"/>
    <s v=" 01NW"/>
    <s v=" 1NW ADAIR"/>
    <s v=" 2020-02-04T21:00:25.739524"/>
    <n v="0.62745097999999999"/>
    <n v="0"/>
    <n v="0"/>
    <n v="0"/>
    <n v="0"/>
    <n v="0"/>
    <n v="0"/>
    <n v="6"/>
    <n v="6"/>
    <n v="7.8399999999999997E-2"/>
    <n v="0"/>
    <n v="0"/>
    <x v="0"/>
    <n v="8"/>
    <n v="8"/>
    <x v="9"/>
    <n v="0"/>
    <n v="0"/>
    <n v="0"/>
    <n v="8"/>
    <n v="8"/>
    <x v="8"/>
    <n v="0"/>
    <n v="0"/>
    <x v="0"/>
    <n v="0"/>
    <n v="0"/>
    <x v="0"/>
    <n v="9"/>
    <x v="40"/>
    <n v="0.15690000000000001"/>
    <n v="0"/>
    <n v="0"/>
    <n v="0"/>
    <n v="0"/>
    <n v="0"/>
    <x v="0"/>
    <n v="9"/>
    <n v="9"/>
    <x v="6"/>
    <n v="0"/>
    <n v="0"/>
    <x v="0"/>
    <m/>
    <m/>
    <m/>
    <m/>
    <m/>
  </r>
  <r>
    <s v="1St Ward 06.06Gr"/>
    <x v="5"/>
    <n v="1"/>
    <n v="947828"/>
    <n v="6"/>
    <s v=" 1St WARD  06.06GR"/>
    <s v=" 2020-02-04T21:00:25.739524"/>
    <n v="3.36"/>
    <n v="0"/>
    <n v="0"/>
    <n v="0"/>
    <n v="0"/>
    <n v="0"/>
    <n v="0"/>
    <n v="25"/>
    <n v="0"/>
    <n v="0"/>
    <n v="1"/>
    <n v="0"/>
    <x v="0"/>
    <n v="86"/>
    <n v="0"/>
    <x v="2"/>
    <n v="0"/>
    <n v="0"/>
    <n v="0"/>
    <n v="27"/>
    <n v="0"/>
    <x v="0"/>
    <n v="0"/>
    <n v="3"/>
    <x v="0"/>
    <n v="0"/>
    <n v="0"/>
    <x v="0"/>
    <n v="366"/>
    <x v="44"/>
    <n v="1.54"/>
    <n v="6"/>
    <n v="0"/>
    <n v="0"/>
    <n v="7"/>
    <n v="129"/>
    <x v="1"/>
    <n v="257"/>
    <n v="311"/>
    <x v="7"/>
    <n v="55"/>
    <n v="0"/>
    <x v="0"/>
    <m/>
    <m/>
    <m/>
    <m/>
    <m/>
  </r>
  <r>
    <s v="2 1 Clearfield"/>
    <x v="2"/>
    <n v="3"/>
    <n v="948004"/>
    <s v=" CF"/>
    <s v=" 2 1 Clearfield"/>
    <s v=" 2020-02-04T21:00:25.739524"/>
    <n v="0.2"/>
    <n v="0"/>
    <n v="0"/>
    <n v="0"/>
    <n v="0"/>
    <n v="0"/>
    <n v="0"/>
    <n v="2"/>
    <n v="2"/>
    <n v="0.1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1"/>
    <x v="8"/>
    <n v="0"/>
    <n v="0"/>
    <x v="0"/>
    <m/>
    <m/>
    <m/>
    <m/>
    <m/>
  </r>
  <r>
    <s v="2 Cl"/>
    <x v="3"/>
    <n v="4"/>
    <n v="1593435"/>
    <s v=" 2-CL"/>
    <s v=" 2 CL"/>
    <s v=" 2020-02-04T21:00:25.739524"/>
    <n v="1.2833333330000001"/>
    <n v="0"/>
    <n v="0"/>
    <n v="0"/>
    <n v="0"/>
    <n v="0"/>
    <n v="0"/>
    <n v="13"/>
    <n v="14"/>
    <n v="0.23330000000000001"/>
    <n v="0"/>
    <n v="0"/>
    <x v="0"/>
    <n v="4"/>
    <n v="0"/>
    <x v="2"/>
    <n v="0"/>
    <n v="0"/>
    <n v="0"/>
    <n v="14"/>
    <n v="19"/>
    <x v="7"/>
    <n v="0"/>
    <n v="0"/>
    <x v="0"/>
    <n v="0"/>
    <n v="0"/>
    <x v="0"/>
    <n v="16"/>
    <x v="45"/>
    <n v="0.35"/>
    <n v="3"/>
    <n v="0"/>
    <n v="0"/>
    <n v="2"/>
    <n v="2"/>
    <x v="0"/>
    <n v="15"/>
    <n v="15"/>
    <x v="9"/>
    <n v="0"/>
    <n v="0"/>
    <x v="0"/>
    <m/>
    <m/>
    <m/>
    <m/>
    <m/>
  </r>
  <r>
    <s v="29 Sergeant Bluff East Woodbury"/>
    <x v="6"/>
    <n v="4"/>
    <n v="948162"/>
    <n v="29"/>
    <s v=" 29 Sergeant Bluff East Woodbury"/>
    <s v=" 2020-02-04T20:16:13"/>
    <n v="1.49"/>
    <n v="0"/>
    <n v="0"/>
    <n v="0"/>
    <n v="0"/>
    <n v="0"/>
    <n v="0"/>
    <n v="30"/>
    <n v="32"/>
    <n v="0.63749999999999996"/>
    <n v="0"/>
    <n v="0"/>
    <x v="0"/>
    <n v="16"/>
    <n v="18"/>
    <x v="10"/>
    <n v="0"/>
    <n v="0"/>
    <n v="0"/>
    <n v="16"/>
    <n v="17"/>
    <x v="9"/>
    <n v="0"/>
    <n v="0"/>
    <x v="0"/>
    <n v="0"/>
    <n v="0"/>
    <x v="0"/>
    <n v="19"/>
    <x v="46"/>
    <n v="0.42499999999999999"/>
    <n v="0"/>
    <n v="0"/>
    <n v="0"/>
    <n v="0"/>
    <n v="0"/>
    <x v="0"/>
    <n v="7"/>
    <n v="0"/>
    <x v="0"/>
    <n v="0"/>
    <n v="0"/>
    <x v="0"/>
    <m/>
    <m/>
    <m/>
    <m/>
    <m/>
  </r>
  <r>
    <s v="2Nd Ward 07.07Gr"/>
    <x v="5"/>
    <n v="1"/>
    <n v="947829"/>
    <n v="7"/>
    <s v=" 2Nd WARD  07.07GR"/>
    <s v=" 2020-02-04T21:00:25.739524"/>
    <n v="2.38"/>
    <n v="0"/>
    <n v="0"/>
    <n v="0"/>
    <n v="1"/>
    <n v="0"/>
    <n v="0"/>
    <n v="27"/>
    <n v="0"/>
    <n v="0"/>
    <n v="0"/>
    <n v="0"/>
    <x v="0"/>
    <n v="49"/>
    <n v="55"/>
    <x v="11"/>
    <n v="2"/>
    <n v="0"/>
    <n v="0"/>
    <n v="54"/>
    <n v="70"/>
    <x v="10"/>
    <n v="3"/>
    <n v="0"/>
    <x v="0"/>
    <n v="0"/>
    <n v="0"/>
    <x v="0"/>
    <n v="66"/>
    <x v="47"/>
    <n v="0.56000000000000005"/>
    <n v="2"/>
    <n v="0"/>
    <n v="0"/>
    <n v="2"/>
    <n v="0"/>
    <x v="0"/>
    <n v="115"/>
    <n v="124"/>
    <x v="10"/>
    <n v="7"/>
    <n v="0"/>
    <x v="0"/>
    <m/>
    <m/>
    <m/>
    <m/>
    <m/>
  </r>
  <r>
    <s v="2Ne Stuart"/>
    <x v="4"/>
    <n v="3"/>
    <n v="948200"/>
    <s v=" 02NE"/>
    <s v=" 2NE STUART"/>
    <s v=" 2020-02-04T20:16:13"/>
    <n v="0.86"/>
    <n v="0"/>
    <n v="0"/>
    <n v="0"/>
    <n v="0"/>
    <n v="0"/>
    <n v="0"/>
    <n v="6"/>
    <n v="0"/>
    <n v="0"/>
    <n v="0"/>
    <n v="0"/>
    <x v="0"/>
    <n v="10"/>
    <n v="15"/>
    <x v="12"/>
    <n v="0"/>
    <n v="0"/>
    <n v="0"/>
    <n v="9"/>
    <n v="10"/>
    <x v="8"/>
    <n v="0"/>
    <n v="0"/>
    <x v="0"/>
    <n v="0"/>
    <n v="0"/>
    <x v="0"/>
    <n v="10"/>
    <x v="0"/>
    <n v="0.23530000000000001"/>
    <n v="7"/>
    <n v="7"/>
    <n v="0.15690000000000001"/>
    <n v="0"/>
    <n v="0"/>
    <x v="0"/>
    <n v="0"/>
    <n v="0"/>
    <x v="0"/>
    <n v="1"/>
    <n v="1"/>
    <x v="0"/>
    <m/>
    <m/>
    <m/>
    <m/>
    <m/>
  </r>
  <r>
    <s v="3 1 Gravity"/>
    <x v="2"/>
    <n v="3"/>
    <n v="1593773"/>
    <s v=" GRAVITY"/>
    <s v=" 3 1 Gravity"/>
    <s v=" 2020-02-04T21:00:25.739524"/>
    <n v="0.2"/>
    <n v="0"/>
    <n v="0"/>
    <n v="0"/>
    <n v="0"/>
    <n v="0"/>
    <n v="0"/>
    <n v="1"/>
    <n v="0"/>
    <n v="0"/>
    <n v="0"/>
    <n v="0"/>
    <x v="0"/>
    <n v="2"/>
    <n v="2"/>
    <x v="7"/>
    <n v="0"/>
    <n v="0"/>
    <n v="0"/>
    <n v="0"/>
    <n v="0"/>
    <x v="0"/>
    <n v="0"/>
    <n v="0"/>
    <x v="0"/>
    <n v="0"/>
    <n v="0"/>
    <x v="0"/>
    <n v="2"/>
    <x v="48"/>
    <n v="0.1"/>
    <n v="0"/>
    <n v="0"/>
    <n v="0"/>
    <n v="0"/>
    <n v="0"/>
    <x v="0"/>
    <n v="0"/>
    <n v="0"/>
    <x v="0"/>
    <n v="0"/>
    <n v="0"/>
    <x v="0"/>
    <m/>
    <m/>
    <m/>
    <m/>
    <m/>
  </r>
  <r>
    <s v="3 Du"/>
    <x v="3"/>
    <n v="4"/>
    <n v="1593436"/>
    <s v=" 3-DU"/>
    <s v=" 3 DU"/>
    <s v=" 2020-02-04T21:00:25.739524"/>
    <n v="0.466667"/>
    <n v="0"/>
    <n v="0"/>
    <n v="0"/>
    <n v="0"/>
    <n v="0"/>
    <n v="0"/>
    <n v="2"/>
    <n v="0"/>
    <n v="0"/>
    <n v="0"/>
    <n v="0"/>
    <x v="0"/>
    <n v="1"/>
    <n v="0"/>
    <x v="2"/>
    <n v="0"/>
    <n v="0"/>
    <n v="0"/>
    <n v="1"/>
    <n v="0"/>
    <x v="0"/>
    <n v="0"/>
    <n v="0"/>
    <x v="0"/>
    <n v="0"/>
    <n v="0"/>
    <x v="0"/>
    <n v="9"/>
    <x v="40"/>
    <n v="0.23330000000000001"/>
    <n v="1"/>
    <n v="0"/>
    <n v="0"/>
    <n v="0"/>
    <n v="1"/>
    <x v="0"/>
    <n v="4"/>
    <n v="8"/>
    <x v="11"/>
    <n v="0"/>
    <n v="0"/>
    <x v="0"/>
    <m/>
    <m/>
    <m/>
    <m/>
    <m/>
  </r>
  <r>
    <s v="30 Sergeant Bluff West"/>
    <x v="6"/>
    <n v="4"/>
    <n v="948163"/>
    <n v="30"/>
    <s v=" 30 Sergeant Bluff West"/>
    <s v=" 2020-02-04T21:00:25.739524"/>
    <n v="1.2749999999999999"/>
    <n v="0"/>
    <n v="0"/>
    <n v="0"/>
    <n v="0"/>
    <n v="0"/>
    <n v="0"/>
    <n v="16"/>
    <n v="16"/>
    <n v="0.21249999999999999"/>
    <n v="0"/>
    <n v="0"/>
    <x v="0"/>
    <n v="13"/>
    <n v="13"/>
    <x v="10"/>
    <n v="0"/>
    <n v="0"/>
    <n v="0"/>
    <n v="16"/>
    <n v="16"/>
    <x v="9"/>
    <n v="0"/>
    <n v="0"/>
    <x v="0"/>
    <n v="0"/>
    <n v="0"/>
    <x v="0"/>
    <n v="23"/>
    <x v="15"/>
    <n v="0.42499999999999999"/>
    <n v="0"/>
    <n v="0"/>
    <n v="0"/>
    <n v="0"/>
    <n v="5"/>
    <x v="0"/>
    <n v="13"/>
    <n v="13"/>
    <x v="12"/>
    <n v="5"/>
    <n v="0"/>
    <x v="0"/>
    <m/>
    <m/>
    <m/>
    <m/>
    <m/>
  </r>
  <r>
    <s v="31 Salix Liberty Lakeport"/>
    <x v="6"/>
    <n v="4"/>
    <n v="948164"/>
    <n v="31"/>
    <s v=" 31 Salix Liberty Lakeport"/>
    <s v=" 2020-02-04T21:00:25.739524"/>
    <n v="0.63749999999999996"/>
    <n v="0"/>
    <n v="0"/>
    <n v="0"/>
    <n v="0"/>
    <n v="0"/>
    <n v="0"/>
    <n v="8"/>
    <n v="12"/>
    <n v="0.21249999999999999"/>
    <n v="0"/>
    <n v="0"/>
    <x v="0"/>
    <n v="4"/>
    <n v="6"/>
    <x v="10"/>
    <n v="0"/>
    <n v="0"/>
    <n v="0"/>
    <n v="3"/>
    <n v="0"/>
    <x v="0"/>
    <n v="0"/>
    <n v="0"/>
    <x v="0"/>
    <n v="0"/>
    <n v="0"/>
    <x v="0"/>
    <n v="2"/>
    <x v="23"/>
    <n v="0"/>
    <n v="0"/>
    <n v="0"/>
    <n v="0"/>
    <n v="0"/>
    <n v="0"/>
    <x v="0"/>
    <n v="6"/>
    <n v="6"/>
    <x v="12"/>
    <n v="3"/>
    <n v="0"/>
    <x v="0"/>
    <m/>
    <m/>
    <m/>
    <m/>
    <m/>
  </r>
  <r>
    <s v="32 Bronson Floyd Grange"/>
    <x v="6"/>
    <n v="4"/>
    <n v="948165"/>
    <n v="32"/>
    <s v=" 32 Bronson Floyd Grange"/>
    <s v=" 2020-02-06T01:00:19.232032"/>
    <n v="0.42"/>
    <n v="0"/>
    <n v="0"/>
    <n v="0"/>
    <n v="0"/>
    <n v="0"/>
    <n v="0"/>
    <n v="2"/>
    <n v="0"/>
    <n v="0"/>
    <n v="0"/>
    <n v="0"/>
    <x v="0"/>
    <n v="3"/>
    <n v="7"/>
    <x v="10"/>
    <n v="0"/>
    <n v="0"/>
    <n v="0"/>
    <n v="1"/>
    <n v="0"/>
    <x v="0"/>
    <n v="0"/>
    <n v="0"/>
    <x v="0"/>
    <n v="0"/>
    <n v="0"/>
    <x v="0"/>
    <n v="4"/>
    <x v="11"/>
    <n v="0.21249999999999999"/>
    <n v="3"/>
    <n v="0"/>
    <n v="0"/>
    <n v="2"/>
    <n v="6"/>
    <x v="0"/>
    <n v="3"/>
    <n v="0"/>
    <x v="0"/>
    <n v="3"/>
    <n v="0"/>
    <x v="0"/>
    <m/>
    <m/>
    <m/>
    <m/>
    <m/>
  </r>
  <r>
    <s v="33 Pierson Rutland"/>
    <x v="6"/>
    <n v="4"/>
    <n v="948166"/>
    <n v="33"/>
    <s v=" 33 Pierson Rutland"/>
    <s v=" 2020-02-05T19:05:42.571508"/>
    <n v="0.21"/>
    <n v="0"/>
    <n v="0"/>
    <n v="0"/>
    <n v="0"/>
    <n v="0"/>
    <n v="0"/>
    <n v="8"/>
    <n v="8"/>
    <n v="0.21249999999999999"/>
    <n v="0"/>
    <n v="0"/>
    <x v="0"/>
    <n v="3"/>
    <n v="3"/>
    <x v="2"/>
    <n v="0"/>
    <n v="0"/>
    <n v="0"/>
    <n v="1"/>
    <n v="1"/>
    <x v="0"/>
    <n v="0"/>
    <n v="0"/>
    <x v="0"/>
    <n v="0"/>
    <n v="0"/>
    <x v="0"/>
    <n v="3"/>
    <x v="48"/>
    <n v="0"/>
    <n v="0"/>
    <n v="0"/>
    <n v="0"/>
    <n v="0"/>
    <n v="0"/>
    <x v="0"/>
    <n v="0"/>
    <n v="0"/>
    <x v="0"/>
    <n v="1"/>
    <n v="1"/>
    <x v="0"/>
    <m/>
    <m/>
    <m/>
    <m/>
    <m/>
  </r>
  <r>
    <s v="34 Correctionville Kedron Union"/>
    <x v="6"/>
    <n v="4"/>
    <n v="948167"/>
    <n v="34"/>
    <s v=" 34 Correctionville Kedron Union"/>
    <s v=" 2020-02-05T21:52:28.118339"/>
    <n v="0.42"/>
    <n v="0"/>
    <n v="0"/>
    <n v="0"/>
    <n v="0"/>
    <n v="0"/>
    <n v="0"/>
    <n v="0"/>
    <n v="0"/>
    <n v="0"/>
    <n v="0"/>
    <n v="0"/>
    <x v="0"/>
    <n v="7"/>
    <n v="7"/>
    <x v="10"/>
    <n v="0"/>
    <n v="0"/>
    <n v="0"/>
    <n v="7"/>
    <n v="7"/>
    <x v="0"/>
    <n v="0"/>
    <n v="0"/>
    <x v="0"/>
    <n v="0"/>
    <n v="0"/>
    <x v="0"/>
    <n v="0"/>
    <x v="23"/>
    <n v="0"/>
    <n v="0"/>
    <n v="0"/>
    <n v="0"/>
    <n v="0"/>
    <n v="0"/>
    <x v="0"/>
    <n v="10"/>
    <n v="10"/>
    <x v="12"/>
    <n v="0"/>
    <n v="0"/>
    <x v="0"/>
    <m/>
    <m/>
    <m/>
    <m/>
    <m/>
  </r>
  <r>
    <s v="35 Moville Arlington Wolf Creek"/>
    <x v="6"/>
    <n v="4"/>
    <n v="948168"/>
    <n v="35"/>
    <s v=" 35 Moville Arlington Wolf Creek"/>
    <s v=" 2020-02-04T21:00:25.739524"/>
    <n v="1.0625"/>
    <n v="0"/>
    <n v="0"/>
    <n v="0"/>
    <n v="0"/>
    <n v="0"/>
    <n v="0"/>
    <n v="18"/>
    <n v="18"/>
    <n v="0.21249999999999999"/>
    <n v="0"/>
    <n v="0"/>
    <x v="0"/>
    <n v="10"/>
    <n v="12"/>
    <x v="10"/>
    <n v="0"/>
    <n v="0"/>
    <n v="0"/>
    <n v="11"/>
    <n v="11"/>
    <x v="9"/>
    <n v="0"/>
    <n v="0"/>
    <x v="0"/>
    <n v="0"/>
    <n v="0"/>
    <x v="0"/>
    <n v="12"/>
    <x v="49"/>
    <n v="0.21249999999999999"/>
    <n v="0"/>
    <n v="0"/>
    <n v="0"/>
    <n v="0"/>
    <n v="0"/>
    <x v="0"/>
    <n v="10"/>
    <n v="10"/>
    <x v="12"/>
    <n v="4"/>
    <n v="0"/>
    <x v="0"/>
    <m/>
    <m/>
    <m/>
    <m/>
    <m/>
  </r>
  <r>
    <s v="36 Lawton Banner"/>
    <x v="6"/>
    <n v="4"/>
    <n v="948169"/>
    <n v="36"/>
    <s v=" 36 Lawton Banner"/>
    <s v=" 2020-02-04T21:00:25.739524"/>
    <n v="0.42499999999999999"/>
    <n v="0"/>
    <n v="0"/>
    <n v="0"/>
    <n v="0"/>
    <n v="0"/>
    <n v="0"/>
    <n v="9"/>
    <n v="9"/>
    <n v="0.21249999999999999"/>
    <n v="0"/>
    <n v="0"/>
    <x v="0"/>
    <n v="4"/>
    <n v="0"/>
    <x v="2"/>
    <n v="0"/>
    <n v="0"/>
    <n v="0"/>
    <n v="5"/>
    <n v="9"/>
    <x v="9"/>
    <n v="0"/>
    <n v="0"/>
    <x v="0"/>
    <n v="0"/>
    <n v="0"/>
    <x v="0"/>
    <n v="1"/>
    <x v="23"/>
    <n v="0"/>
    <n v="0"/>
    <n v="0"/>
    <n v="0"/>
    <n v="0"/>
    <n v="0"/>
    <x v="0"/>
    <n v="6"/>
    <n v="0"/>
    <x v="0"/>
    <n v="0"/>
    <n v="0"/>
    <x v="0"/>
    <m/>
    <m/>
    <m/>
    <m/>
    <m/>
  </r>
  <r>
    <s v="37 Climbing Hill Grant West Fork"/>
    <x v="6"/>
    <n v="4"/>
    <n v="948170"/>
    <n v="37"/>
    <s v=" 37 Climbing Hill Grant West Fork"/>
    <s v=" 2020-02-04T21:00:25.739524"/>
    <n v="0.21249999999999999"/>
    <n v="0"/>
    <n v="0"/>
    <n v="0"/>
    <n v="0"/>
    <n v="0"/>
    <n v="0"/>
    <n v="3"/>
    <n v="3"/>
    <n v="0.21249999999999999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1"/>
    <n v="1"/>
    <x v="0"/>
    <n v="1"/>
    <n v="1"/>
    <x v="0"/>
    <n v="0"/>
    <n v="0"/>
    <x v="0"/>
    <m/>
    <m/>
    <m/>
    <m/>
    <m/>
  </r>
  <r>
    <s v="38 Sloan"/>
    <x v="6"/>
    <n v="4"/>
    <n v="948171"/>
    <n v="38"/>
    <s v=" 38 Sloan"/>
    <s v=" 2020-02-04T21:00:25.739524"/>
    <n v="0.42499999999999999"/>
    <n v="0"/>
    <n v="0"/>
    <n v="0"/>
    <n v="0"/>
    <n v="0"/>
    <n v="0"/>
    <n v="6"/>
    <n v="10"/>
    <n v="0.21249999999999999"/>
    <n v="0"/>
    <n v="0"/>
    <x v="0"/>
    <n v="4"/>
    <n v="0"/>
    <x v="2"/>
    <n v="0"/>
    <n v="0"/>
    <n v="0"/>
    <n v="5"/>
    <n v="7"/>
    <x v="0"/>
    <n v="0"/>
    <n v="0"/>
    <x v="0"/>
    <n v="0"/>
    <n v="0"/>
    <x v="0"/>
    <n v="8"/>
    <x v="49"/>
    <n v="0.21249999999999999"/>
    <n v="3"/>
    <n v="0"/>
    <n v="0"/>
    <n v="0"/>
    <n v="0"/>
    <x v="0"/>
    <n v="3"/>
    <n v="0"/>
    <x v="0"/>
    <n v="1"/>
    <n v="0"/>
    <x v="0"/>
    <m/>
    <m/>
    <m/>
    <m/>
    <m/>
  </r>
  <r>
    <s v="39 Hornick Willow"/>
    <x v="6"/>
    <n v="4"/>
    <n v="948172"/>
    <n v="39"/>
    <s v=" 39 Hornick Willow"/>
    <s v=" 2020-02-06T01:00:19.232032"/>
    <n v="0.21"/>
    <n v="0"/>
    <n v="0"/>
    <n v="0"/>
    <n v="0"/>
    <n v="0"/>
    <n v="0"/>
    <n v="0"/>
    <n v="0"/>
    <n v="0"/>
    <n v="0"/>
    <n v="0"/>
    <x v="0"/>
    <n v="1"/>
    <n v="1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3"/>
    <n v="3"/>
    <x v="12"/>
    <n v="0"/>
    <n v="0"/>
    <x v="0"/>
    <m/>
    <m/>
    <m/>
    <m/>
    <m/>
  </r>
  <r>
    <s v="3Rd Ward 08.08Gr"/>
    <x v="5"/>
    <n v="1"/>
    <n v="947830"/>
    <n v="8"/>
    <s v=" 3Rd WARD  08.08GR"/>
    <s v=" 2020-02-04T21:00:25.739524"/>
    <n v="1.68"/>
    <n v="0"/>
    <n v="0"/>
    <n v="0"/>
    <n v="0"/>
    <n v="0"/>
    <n v="0"/>
    <n v="9"/>
    <n v="0"/>
    <n v="0"/>
    <n v="0"/>
    <n v="0"/>
    <x v="0"/>
    <n v="23"/>
    <n v="32"/>
    <x v="11"/>
    <n v="1"/>
    <n v="0"/>
    <n v="0"/>
    <n v="11"/>
    <n v="0"/>
    <x v="0"/>
    <n v="0"/>
    <n v="0"/>
    <x v="0"/>
    <n v="0"/>
    <n v="0"/>
    <x v="0"/>
    <n v="48"/>
    <x v="50"/>
    <n v="0.7"/>
    <n v="1"/>
    <n v="0"/>
    <n v="0"/>
    <n v="0"/>
    <n v="0"/>
    <x v="0"/>
    <n v="33"/>
    <n v="45"/>
    <x v="13"/>
    <n v="6"/>
    <n v="0"/>
    <x v="0"/>
    <m/>
    <m/>
    <m/>
    <m/>
    <m/>
  </r>
  <r>
    <s v="3Sw Fontanelle"/>
    <x v="4"/>
    <n v="3"/>
    <n v="948201"/>
    <s v=" 03SW"/>
    <s v=" 3SW FONTANELLE"/>
    <s v=" 2020-02-06T01:00:19.232032"/>
    <n v="0.71"/>
    <n v="0"/>
    <n v="0"/>
    <n v="0"/>
    <n v="0"/>
    <n v="0"/>
    <n v="0"/>
    <n v="9"/>
    <n v="9"/>
    <n v="0.15690000000000001"/>
    <n v="0"/>
    <n v="0"/>
    <x v="0"/>
    <n v="0"/>
    <n v="0"/>
    <x v="2"/>
    <n v="0"/>
    <n v="0"/>
    <n v="0"/>
    <n v="1"/>
    <n v="0"/>
    <x v="0"/>
    <n v="0"/>
    <n v="0"/>
    <x v="0"/>
    <n v="0"/>
    <n v="0"/>
    <x v="0"/>
    <n v="4"/>
    <x v="51"/>
    <n v="0.15690000000000001"/>
    <n v="1"/>
    <n v="0"/>
    <n v="0"/>
    <n v="0"/>
    <n v="0"/>
    <x v="0"/>
    <n v="4"/>
    <n v="0"/>
    <x v="0"/>
    <n v="15"/>
    <n v="15"/>
    <x v="3"/>
    <m/>
    <m/>
    <m/>
    <m/>
    <m/>
  </r>
  <r>
    <s v="4 Grfld Lncln Sher Pilot Grove Twp Elliott"/>
    <x v="7"/>
    <n v="3"/>
    <n v="947519"/>
    <n v="4"/>
    <s v=" 4 GRFLD LNCLN SHER PILOT GROVE TWP ELLIOTT"/>
    <s v=" 2020-02-04T21:00:25.739524"/>
    <n v="0.24"/>
    <n v="0"/>
    <n v="0"/>
    <n v="0"/>
    <n v="0"/>
    <n v="0"/>
    <n v="0"/>
    <n v="4"/>
    <n v="4"/>
    <n v="0.08"/>
    <n v="0"/>
    <n v="0"/>
    <x v="0"/>
    <n v="5"/>
    <n v="6"/>
    <x v="13"/>
    <n v="0"/>
    <n v="0"/>
    <n v="0"/>
    <n v="5"/>
    <n v="6"/>
    <x v="11"/>
    <n v="0"/>
    <n v="0"/>
    <x v="0"/>
    <n v="0"/>
    <n v="0"/>
    <x v="0"/>
    <n v="0"/>
    <x v="23"/>
    <n v="0"/>
    <n v="2"/>
    <n v="0"/>
    <n v="0"/>
    <n v="0"/>
    <n v="0"/>
    <x v="0"/>
    <n v="0"/>
    <n v="0"/>
    <x v="0"/>
    <n v="0"/>
    <n v="0"/>
    <x v="0"/>
    <m/>
    <m/>
    <m/>
    <m/>
    <m/>
  </r>
  <r>
    <s v="4 1 New Market"/>
    <x v="2"/>
    <n v="3"/>
    <n v="948005"/>
    <s v=" NM"/>
    <s v=" 4 1 New Market"/>
    <s v=" 2020-02-04T20:16:13"/>
    <n v="0.4"/>
    <n v="0"/>
    <n v="0"/>
    <n v="0"/>
    <n v="0"/>
    <n v="0"/>
    <n v="0"/>
    <n v="0"/>
    <n v="0"/>
    <n v="0"/>
    <n v="0"/>
    <n v="0"/>
    <x v="0"/>
    <n v="3"/>
    <n v="4"/>
    <x v="7"/>
    <n v="0"/>
    <n v="0"/>
    <n v="0"/>
    <n v="3"/>
    <n v="3"/>
    <x v="12"/>
    <n v="0"/>
    <n v="0"/>
    <x v="0"/>
    <n v="0"/>
    <n v="0"/>
    <x v="0"/>
    <n v="6"/>
    <x v="5"/>
    <n v="0.2"/>
    <n v="0"/>
    <n v="0"/>
    <n v="0"/>
    <n v="1"/>
    <n v="0"/>
    <x v="0"/>
    <n v="0"/>
    <n v="0"/>
    <x v="0"/>
    <n v="0"/>
    <n v="0"/>
    <x v="0"/>
    <m/>
    <m/>
    <m/>
    <m/>
    <m/>
  </r>
  <r>
    <s v="4 Al"/>
    <x v="3"/>
    <n v="4"/>
    <n v="1593437"/>
    <s v=" 4-AL"/>
    <s v=" 4 AL"/>
    <s v=" 2020-02-04T21:00:25.739524"/>
    <n v="0.46666666699999998"/>
    <n v="0"/>
    <n v="0"/>
    <n v="0"/>
    <n v="0"/>
    <n v="0"/>
    <n v="0"/>
    <n v="9"/>
    <n v="9"/>
    <n v="0.1167"/>
    <n v="0"/>
    <n v="0"/>
    <x v="0"/>
    <n v="11"/>
    <n v="13"/>
    <x v="14"/>
    <n v="0"/>
    <n v="0"/>
    <n v="0"/>
    <n v="0"/>
    <n v="0"/>
    <x v="0"/>
    <n v="0"/>
    <n v="0"/>
    <x v="0"/>
    <n v="0"/>
    <n v="0"/>
    <x v="0"/>
    <n v="10"/>
    <x v="52"/>
    <n v="0.1167"/>
    <n v="0"/>
    <n v="0"/>
    <n v="0"/>
    <n v="3"/>
    <n v="0"/>
    <x v="0"/>
    <n v="2"/>
    <n v="0"/>
    <x v="0"/>
    <n v="6"/>
    <n v="8"/>
    <x v="4"/>
    <m/>
    <m/>
    <m/>
    <m/>
    <m/>
  </r>
  <r>
    <s v="40 Anthon Miller"/>
    <x v="6"/>
    <n v="4"/>
    <n v="948173"/>
    <n v="40"/>
    <s v=" 40 Anthon Miller"/>
    <s v=" 2020-02-04T21:00:25.739524"/>
    <n v="0.21249999999999999"/>
    <n v="0"/>
    <n v="0"/>
    <n v="0"/>
    <n v="0"/>
    <n v="0"/>
    <n v="0"/>
    <n v="2"/>
    <n v="2"/>
    <n v="0"/>
    <n v="0"/>
    <n v="0"/>
    <x v="0"/>
    <n v="4"/>
    <n v="4"/>
    <x v="10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0"/>
    <n v="0"/>
    <x v="0"/>
    <n v="3"/>
    <n v="3"/>
    <x v="0"/>
    <n v="0"/>
    <n v="0"/>
    <x v="0"/>
    <m/>
    <m/>
    <m/>
    <m/>
    <m/>
  </r>
  <r>
    <s v="41 Danbury Liston Morgan"/>
    <x v="6"/>
    <n v="4"/>
    <n v="948174"/>
    <n v="41"/>
    <s v=" 41 Danbury Liston Morgan"/>
    <s v=" 2020-02-04T21:00:25.739524"/>
    <n v="0.21249999999999999"/>
    <n v="0"/>
    <n v="0"/>
    <n v="0"/>
    <n v="0"/>
    <n v="0"/>
    <n v="0"/>
    <n v="0"/>
    <n v="0"/>
    <n v="0"/>
    <n v="0"/>
    <n v="0"/>
    <x v="0"/>
    <n v="6"/>
    <n v="6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6"/>
    <n v="6"/>
    <x v="12"/>
    <n v="0"/>
    <n v="0"/>
    <x v="0"/>
    <m/>
    <m/>
    <m/>
    <m/>
    <m/>
  </r>
  <r>
    <s v="42 Smithland Little Sioux"/>
    <x v="6"/>
    <n v="4"/>
    <n v="948175"/>
    <n v="42"/>
    <s v=" 42 Smithland Little Sioux"/>
    <s v=" 2020-02-04T21:00:25.739524"/>
    <n v="0.21249999999999999"/>
    <n v="0"/>
    <n v="0"/>
    <n v="0"/>
    <n v="0"/>
    <n v="0"/>
    <n v="0"/>
    <n v="0"/>
    <n v="0"/>
    <n v="0"/>
    <n v="0"/>
    <n v="0"/>
    <x v="0"/>
    <n v="1"/>
    <n v="0"/>
    <x v="2"/>
    <n v="0"/>
    <n v="0"/>
    <n v="0"/>
    <n v="0"/>
    <n v="0"/>
    <x v="0"/>
    <n v="0"/>
    <n v="0"/>
    <x v="0"/>
    <n v="0"/>
    <n v="0"/>
    <x v="0"/>
    <n v="2"/>
    <x v="23"/>
    <n v="0"/>
    <n v="3"/>
    <n v="4"/>
    <n v="0"/>
    <n v="0"/>
    <n v="0"/>
    <x v="0"/>
    <n v="3"/>
    <n v="5"/>
    <x v="12"/>
    <n v="0"/>
    <n v="0"/>
    <x v="0"/>
    <m/>
    <m/>
    <m/>
    <m/>
    <m/>
  </r>
  <r>
    <s v="43 Oto Oto Township"/>
    <x v="6"/>
    <n v="4"/>
    <n v="948176"/>
    <n v="43"/>
    <s v=" 43 Oto Oto Township"/>
    <s v=" 2020-02-05T19:05:42.571508"/>
    <n v="0.21"/>
    <n v="0"/>
    <n v="0"/>
    <n v="0"/>
    <n v="0"/>
    <n v="0"/>
    <n v="0"/>
    <n v="0"/>
    <n v="0"/>
    <n v="0"/>
    <n v="0"/>
    <n v="0"/>
    <x v="0"/>
    <n v="1"/>
    <n v="1"/>
    <x v="2"/>
    <n v="0"/>
    <n v="0"/>
    <n v="0"/>
    <n v="0"/>
    <n v="0"/>
    <x v="0"/>
    <n v="0"/>
    <n v="0"/>
    <x v="0"/>
    <n v="0"/>
    <n v="0"/>
    <x v="0"/>
    <n v="3"/>
    <x v="23"/>
    <n v="0.21249999999999999"/>
    <n v="0"/>
    <n v="0"/>
    <n v="0"/>
    <n v="0"/>
    <n v="0"/>
    <x v="0"/>
    <n v="0"/>
    <n v="0"/>
    <x v="0"/>
    <n v="0"/>
    <n v="0"/>
    <x v="0"/>
    <m/>
    <m/>
    <m/>
    <m/>
    <m/>
  </r>
  <r>
    <s v="44 Cushing Rock"/>
    <x v="6"/>
    <n v="4"/>
    <n v="948177"/>
    <n v="44"/>
    <s v=" 44 Cushing Rock"/>
    <s v=" 2020-02-06T03:41:27.244950"/>
    <n v="0.21"/>
    <n v="0"/>
    <n v="0"/>
    <n v="0"/>
    <n v="0"/>
    <n v="0"/>
    <n v="0"/>
    <n v="5"/>
    <n v="5"/>
    <n v="0.21249999999999999"/>
    <n v="0"/>
    <n v="0"/>
    <x v="0"/>
    <n v="2"/>
    <n v="2"/>
    <x v="2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0"/>
    <n v="1"/>
    <x v="0"/>
    <n v="0"/>
    <n v="0"/>
    <x v="0"/>
    <m/>
    <m/>
    <m/>
    <m/>
    <m/>
  </r>
  <r>
    <s v="4Se Orient"/>
    <x v="4"/>
    <n v="3"/>
    <n v="948202"/>
    <s v=" 04SE"/>
    <s v=" 4SE ORIENT"/>
    <s v=" 2020-02-05T21:52:28.118339"/>
    <n v="0.78"/>
    <n v="0"/>
    <n v="0"/>
    <n v="0"/>
    <n v="0"/>
    <n v="0"/>
    <n v="0"/>
    <n v="7"/>
    <n v="7"/>
    <n v="0.15690000000000001"/>
    <n v="0"/>
    <n v="0"/>
    <x v="0"/>
    <n v="6"/>
    <n v="6"/>
    <x v="15"/>
    <n v="0"/>
    <n v="0"/>
    <n v="0"/>
    <n v="6"/>
    <n v="6"/>
    <x v="8"/>
    <n v="0"/>
    <n v="0"/>
    <x v="0"/>
    <n v="0"/>
    <n v="0"/>
    <x v="0"/>
    <n v="6"/>
    <x v="5"/>
    <n v="7.8399999999999997E-2"/>
    <n v="0"/>
    <n v="0"/>
    <n v="0"/>
    <n v="0"/>
    <n v="0"/>
    <x v="0"/>
    <n v="9"/>
    <n v="9"/>
    <x v="14"/>
    <n v="0"/>
    <n v="0"/>
    <x v="0"/>
    <m/>
    <m/>
    <m/>
    <m/>
    <m/>
  </r>
  <r>
    <s v="4Th Ward 09.09Gr"/>
    <x v="5"/>
    <n v="1"/>
    <n v="947831"/>
    <n v="9"/>
    <s v=" 4Th WARD  09.09GR"/>
    <s v=" 2020-02-04T21:00:25.739524"/>
    <n v="2.2400000000000002"/>
    <n v="0"/>
    <n v="0"/>
    <n v="0"/>
    <n v="0"/>
    <n v="0"/>
    <n v="0"/>
    <n v="9"/>
    <n v="0"/>
    <n v="0"/>
    <n v="0"/>
    <n v="0"/>
    <x v="0"/>
    <n v="4"/>
    <n v="0"/>
    <x v="2"/>
    <n v="0"/>
    <n v="0"/>
    <n v="0"/>
    <n v="48"/>
    <n v="56"/>
    <x v="10"/>
    <n v="0"/>
    <n v="0"/>
    <x v="0"/>
    <n v="0"/>
    <n v="0"/>
    <x v="0"/>
    <n v="100"/>
    <x v="53"/>
    <n v="1.1200000000000001"/>
    <n v="0"/>
    <n v="0"/>
    <n v="0"/>
    <n v="5"/>
    <n v="0"/>
    <x v="0"/>
    <n v="60"/>
    <n v="64"/>
    <x v="13"/>
    <n v="10"/>
    <n v="0"/>
    <x v="0"/>
    <m/>
    <m/>
    <m/>
    <m/>
    <m/>
  </r>
  <r>
    <s v="5 Pilot Grove Frankfort Douglas Wash Twp Grant"/>
    <x v="7"/>
    <n v="3"/>
    <n v="947520"/>
    <n v="5"/>
    <s v=" 5 PILOT GROVE FRANKFORT DOUGLAS WASH TWP GRANT"/>
    <s v=" 2020-02-04T21:00:25.739524"/>
    <n v="0.24"/>
    <n v="0"/>
    <n v="0"/>
    <n v="0"/>
    <n v="0"/>
    <n v="0"/>
    <n v="0"/>
    <n v="1"/>
    <n v="0"/>
    <n v="0"/>
    <n v="0"/>
    <n v="0"/>
    <x v="0"/>
    <n v="9"/>
    <n v="9"/>
    <x v="13"/>
    <n v="0"/>
    <n v="0"/>
    <n v="0"/>
    <n v="8"/>
    <n v="8"/>
    <x v="11"/>
    <n v="0"/>
    <n v="0"/>
    <x v="0"/>
    <n v="0"/>
    <n v="0"/>
    <x v="0"/>
    <n v="0"/>
    <x v="23"/>
    <n v="0"/>
    <n v="0"/>
    <n v="0"/>
    <n v="0"/>
    <n v="0"/>
    <n v="0"/>
    <x v="0"/>
    <n v="5"/>
    <n v="6"/>
    <x v="15"/>
    <n v="0"/>
    <n v="0"/>
    <x v="0"/>
    <m/>
    <m/>
    <m/>
    <m/>
    <m/>
  </r>
  <r>
    <s v="5 2 Lenox"/>
    <x v="2"/>
    <n v="3"/>
    <n v="1593774"/>
    <s v=" LX"/>
    <s v=" 5 2 Lenox"/>
    <s v=" 2020-02-04T21:00:25.739524"/>
    <n v="1.1000000000000001"/>
    <n v="0"/>
    <n v="0"/>
    <n v="0"/>
    <n v="0"/>
    <n v="0"/>
    <n v="0"/>
    <n v="12"/>
    <n v="12"/>
    <n v="0.3"/>
    <n v="0"/>
    <n v="0"/>
    <x v="0"/>
    <n v="14"/>
    <n v="14"/>
    <x v="16"/>
    <n v="0"/>
    <n v="0"/>
    <n v="0"/>
    <n v="7"/>
    <n v="7"/>
    <x v="13"/>
    <n v="0"/>
    <n v="0"/>
    <x v="0"/>
    <n v="0"/>
    <n v="0"/>
    <x v="0"/>
    <n v="0"/>
    <x v="23"/>
    <n v="0"/>
    <n v="0"/>
    <n v="0"/>
    <n v="0"/>
    <n v="0"/>
    <n v="1"/>
    <x v="0"/>
    <n v="7"/>
    <n v="7"/>
    <x v="16"/>
    <n v="1"/>
    <n v="0"/>
    <x v="0"/>
    <m/>
    <m/>
    <m/>
    <m/>
    <m/>
  </r>
  <r>
    <s v="5 Ap"/>
    <x v="3"/>
    <n v="4"/>
    <n v="1593438"/>
    <s v=" 5-AP"/>
    <s v=" 5 AP"/>
    <s v=" 2020-02-04T21:00:25.739524"/>
    <n v="0.58333333300000001"/>
    <n v="0"/>
    <n v="0"/>
    <n v="0"/>
    <n v="0"/>
    <n v="0"/>
    <n v="0"/>
    <n v="7"/>
    <n v="7"/>
    <n v="0.1167"/>
    <n v="0"/>
    <n v="0"/>
    <x v="0"/>
    <n v="7"/>
    <n v="8"/>
    <x v="8"/>
    <n v="0"/>
    <n v="0"/>
    <n v="0"/>
    <n v="2"/>
    <n v="0"/>
    <x v="0"/>
    <n v="0"/>
    <n v="0"/>
    <x v="0"/>
    <n v="0"/>
    <n v="0"/>
    <x v="0"/>
    <n v="7"/>
    <x v="51"/>
    <n v="0.1167"/>
    <n v="0"/>
    <n v="0"/>
    <n v="0"/>
    <n v="0"/>
    <n v="0"/>
    <x v="0"/>
    <n v="6"/>
    <n v="8"/>
    <x v="5"/>
    <n v="1"/>
    <n v="0"/>
    <x v="0"/>
    <m/>
    <m/>
    <m/>
    <m/>
    <m/>
  </r>
  <r>
    <s v="5Gf Greenfield"/>
    <x v="4"/>
    <n v="3"/>
    <n v="948203"/>
    <s v=" 05GF"/>
    <s v=" 5GF GREENFIELD"/>
    <s v=" 2020-02-04T21:00:25.739524"/>
    <n v="1.019607843"/>
    <n v="0"/>
    <n v="0"/>
    <n v="0"/>
    <n v="0"/>
    <n v="0"/>
    <n v="0"/>
    <n v="8"/>
    <n v="0"/>
    <n v="0"/>
    <n v="0"/>
    <n v="0"/>
    <x v="0"/>
    <n v="10"/>
    <n v="12"/>
    <x v="15"/>
    <n v="0"/>
    <n v="0"/>
    <n v="0"/>
    <n v="26"/>
    <n v="32"/>
    <x v="14"/>
    <n v="0"/>
    <n v="0"/>
    <x v="0"/>
    <n v="0"/>
    <n v="0"/>
    <x v="0"/>
    <n v="16"/>
    <x v="39"/>
    <n v="0.31369999999999998"/>
    <n v="0"/>
    <n v="0"/>
    <n v="0"/>
    <n v="0"/>
    <n v="0"/>
    <x v="0"/>
    <n v="6"/>
    <n v="0"/>
    <x v="0"/>
    <n v="12"/>
    <n v="13"/>
    <x v="5"/>
    <m/>
    <m/>
    <m/>
    <m/>
    <m/>
  </r>
  <r>
    <s v="6 West Grant Scott Twp Coburg Stanton"/>
    <x v="7"/>
    <n v="3"/>
    <n v="947521"/>
    <n v="6"/>
    <s v=" 6 WEST GRANT SCOTT TWP COBURG STANTON"/>
    <s v=" 2020-02-04T21:00:25.739524"/>
    <n v="0.4"/>
    <n v="0"/>
    <n v="0"/>
    <n v="0"/>
    <n v="0"/>
    <n v="0"/>
    <n v="0"/>
    <n v="0"/>
    <n v="0"/>
    <n v="0"/>
    <n v="2"/>
    <n v="0"/>
    <x v="0"/>
    <n v="7"/>
    <n v="7"/>
    <x v="13"/>
    <n v="0"/>
    <n v="0"/>
    <n v="0"/>
    <n v="3"/>
    <n v="0"/>
    <x v="0"/>
    <n v="0"/>
    <n v="0"/>
    <x v="0"/>
    <n v="0"/>
    <n v="0"/>
    <x v="0"/>
    <n v="10"/>
    <x v="0"/>
    <n v="0.16"/>
    <n v="3"/>
    <n v="6"/>
    <n v="0.08"/>
    <n v="0"/>
    <n v="0"/>
    <x v="0"/>
    <n v="5"/>
    <n v="8"/>
    <x v="15"/>
    <n v="1"/>
    <n v="0"/>
    <x v="0"/>
    <m/>
    <m/>
    <m/>
    <m/>
    <m/>
  </r>
  <r>
    <s v="6 3 City Of Bedford"/>
    <x v="2"/>
    <n v="3"/>
    <n v="1593772"/>
    <s v=" BECITY"/>
    <s v=" 6 3 City of Bedford"/>
    <s v=" 2020-02-04T21:00:25.739524"/>
    <n v="0.6"/>
    <n v="0"/>
    <n v="0"/>
    <n v="0"/>
    <n v="0"/>
    <n v="0"/>
    <n v="0"/>
    <n v="4"/>
    <n v="4"/>
    <n v="0.1"/>
    <n v="0"/>
    <n v="0"/>
    <x v="0"/>
    <n v="3"/>
    <n v="3"/>
    <x v="7"/>
    <n v="0"/>
    <n v="0"/>
    <n v="0"/>
    <n v="0"/>
    <n v="0"/>
    <x v="0"/>
    <n v="0"/>
    <n v="0"/>
    <x v="0"/>
    <n v="0"/>
    <n v="0"/>
    <x v="0"/>
    <n v="3"/>
    <x v="48"/>
    <n v="0.1"/>
    <n v="0"/>
    <n v="0"/>
    <n v="0"/>
    <n v="0"/>
    <n v="0"/>
    <x v="0"/>
    <n v="3"/>
    <n v="3"/>
    <x v="8"/>
    <n v="6"/>
    <n v="6"/>
    <x v="6"/>
    <m/>
    <m/>
    <m/>
    <m/>
    <m/>
  </r>
  <r>
    <s v="6 Sr"/>
    <x v="3"/>
    <n v="4"/>
    <n v="1593439"/>
    <s v=" 6-SR"/>
    <s v=" 6 SR"/>
    <s v=" 2020-02-04T21:00:25.739524"/>
    <n v="1.2833333330000001"/>
    <n v="0"/>
    <n v="0"/>
    <n v="0"/>
    <n v="0"/>
    <n v="0"/>
    <n v="0"/>
    <n v="12"/>
    <n v="12"/>
    <n v="0.23330000000000001"/>
    <n v="0"/>
    <n v="0"/>
    <x v="0"/>
    <n v="14"/>
    <n v="14"/>
    <x v="8"/>
    <n v="0"/>
    <n v="0"/>
    <n v="0"/>
    <n v="15"/>
    <n v="15"/>
    <x v="15"/>
    <n v="0"/>
    <n v="0"/>
    <x v="0"/>
    <n v="0"/>
    <n v="0"/>
    <x v="0"/>
    <n v="22"/>
    <x v="3"/>
    <n v="0.35"/>
    <n v="0"/>
    <n v="0"/>
    <n v="0"/>
    <n v="0"/>
    <n v="0"/>
    <x v="0"/>
    <n v="12"/>
    <n v="12"/>
    <x v="11"/>
    <n v="0"/>
    <n v="0"/>
    <x v="0"/>
    <m/>
    <m/>
    <m/>
    <m/>
    <m/>
  </r>
  <r>
    <s v="7 Scott East Twp Villisca"/>
    <x v="7"/>
    <n v="3"/>
    <n v="947522"/>
    <n v="7"/>
    <s v=" 7 SCOTT EAST TWP VILLISCA"/>
    <s v=" 2020-02-04T21:00:25.739524"/>
    <n v="0.56000000000000005"/>
    <n v="0"/>
    <n v="0"/>
    <n v="0"/>
    <n v="0"/>
    <n v="0"/>
    <n v="0"/>
    <n v="1"/>
    <n v="1"/>
    <n v="0"/>
    <n v="0"/>
    <n v="0"/>
    <x v="0"/>
    <n v="14"/>
    <n v="17"/>
    <x v="17"/>
    <n v="0"/>
    <n v="0"/>
    <n v="0"/>
    <n v="4"/>
    <n v="0"/>
    <x v="0"/>
    <n v="0"/>
    <n v="0"/>
    <x v="0"/>
    <n v="0"/>
    <n v="0"/>
    <x v="0"/>
    <n v="8"/>
    <x v="11"/>
    <n v="0.16"/>
    <n v="0"/>
    <n v="0"/>
    <n v="0"/>
    <n v="0"/>
    <n v="1"/>
    <x v="0"/>
    <n v="6"/>
    <n v="6"/>
    <x v="15"/>
    <n v="0"/>
    <n v="0"/>
    <x v="0"/>
    <m/>
    <m/>
    <m/>
    <m/>
    <m/>
  </r>
  <r>
    <s v="7 3 Legion"/>
    <x v="2"/>
    <n v="3"/>
    <n v="1593771"/>
    <s v=" 3TWNSHP"/>
    <s v=" 7 3 Legion"/>
    <s v=" 2020-02-04T21:00:25.739524"/>
    <n v="0.3"/>
    <n v="0"/>
    <n v="0"/>
    <n v="0"/>
    <n v="0"/>
    <n v="0"/>
    <n v="0"/>
    <n v="4"/>
    <n v="4"/>
    <n v="0.1"/>
    <n v="0"/>
    <n v="0"/>
    <x v="0"/>
    <n v="3"/>
    <n v="3"/>
    <x v="7"/>
    <n v="0"/>
    <n v="0"/>
    <n v="0"/>
    <n v="2"/>
    <n v="2"/>
    <x v="12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7 Pb"/>
    <x v="3"/>
    <n v="4"/>
    <n v="1593440"/>
    <s v=" 7-PB"/>
    <s v=" 7 PB"/>
    <s v=" 2020-02-04T21:00:25.739524"/>
    <n v="1.1666666670000001"/>
    <n v="0"/>
    <n v="0"/>
    <n v="0"/>
    <n v="0"/>
    <n v="0"/>
    <n v="0"/>
    <n v="13"/>
    <n v="13"/>
    <n v="0.23330000000000001"/>
    <n v="0"/>
    <n v="0"/>
    <x v="0"/>
    <n v="9"/>
    <n v="10"/>
    <x v="8"/>
    <n v="0"/>
    <n v="0"/>
    <n v="0"/>
    <n v="9"/>
    <n v="10"/>
    <x v="15"/>
    <n v="0"/>
    <n v="0"/>
    <x v="0"/>
    <n v="0"/>
    <n v="0"/>
    <x v="0"/>
    <n v="14"/>
    <x v="24"/>
    <n v="0.23330000000000001"/>
    <n v="0"/>
    <n v="0"/>
    <n v="0"/>
    <n v="3"/>
    <n v="0"/>
    <x v="0"/>
    <n v="10"/>
    <n v="11"/>
    <x v="11"/>
    <n v="3"/>
    <n v="2"/>
    <x v="0"/>
    <m/>
    <m/>
    <m/>
    <m/>
    <m/>
  </r>
  <r>
    <s v="8 Nh"/>
    <x v="3"/>
    <n v="4"/>
    <n v="1593441"/>
    <s v=" 8-NH"/>
    <s v=" 8 NH"/>
    <s v=" 2020-02-04T20:16:13"/>
    <n v="0.57999999999999996"/>
    <n v="0"/>
    <n v="0"/>
    <n v="0"/>
    <n v="0"/>
    <n v="0"/>
    <n v="0"/>
    <n v="16"/>
    <n v="16"/>
    <n v="0.23330000000000001"/>
    <n v="0"/>
    <n v="0"/>
    <x v="0"/>
    <n v="12"/>
    <n v="19"/>
    <x v="8"/>
    <n v="1"/>
    <n v="0"/>
    <n v="0"/>
    <n v="1"/>
    <n v="0"/>
    <x v="0"/>
    <n v="0"/>
    <n v="0"/>
    <x v="0"/>
    <n v="0"/>
    <n v="0"/>
    <x v="0"/>
    <n v="10"/>
    <x v="49"/>
    <n v="0.1167"/>
    <n v="0"/>
    <n v="0"/>
    <n v="0"/>
    <n v="0"/>
    <n v="2"/>
    <x v="0"/>
    <n v="6"/>
    <n v="0"/>
    <x v="0"/>
    <n v="4"/>
    <n v="0"/>
    <x v="0"/>
    <m/>
    <m/>
    <m/>
    <m/>
    <m/>
  </r>
  <r>
    <s v="A 01 Allerton Clio Lineville"/>
    <x v="8"/>
    <n v="2"/>
    <n v="948332"/>
    <s v=" A01"/>
    <s v=" A 01 Allerton Clio Lineville"/>
    <s v=" 2020-02-04T21:00:25.739524"/>
    <n v="0.6"/>
    <n v="0"/>
    <n v="0"/>
    <n v="0"/>
    <n v="0"/>
    <n v="0"/>
    <n v="0"/>
    <n v="0"/>
    <n v="0"/>
    <n v="0"/>
    <n v="0"/>
    <n v="0"/>
    <x v="0"/>
    <n v="2"/>
    <n v="0"/>
    <x v="2"/>
    <n v="0"/>
    <n v="0"/>
    <n v="0"/>
    <n v="10"/>
    <n v="11"/>
    <x v="16"/>
    <n v="0"/>
    <n v="0"/>
    <x v="0"/>
    <n v="0"/>
    <n v="0"/>
    <x v="0"/>
    <n v="7"/>
    <x v="40"/>
    <n v="0.22500000000000001"/>
    <n v="0"/>
    <n v="0"/>
    <n v="0"/>
    <n v="1"/>
    <n v="1"/>
    <x v="0"/>
    <n v="6"/>
    <n v="6"/>
    <x v="17"/>
    <n v="1"/>
    <n v="0"/>
    <x v="0"/>
    <m/>
    <m/>
    <m/>
    <m/>
    <m/>
  </r>
  <r>
    <s v="Adams"/>
    <x v="9"/>
    <n v="3"/>
    <n v="1593466"/>
    <s v=" ADS"/>
    <s v=" ADAMS"/>
    <s v=" 2020-02-04T21:00:25.739524"/>
    <n v="0.82857099999999995"/>
    <n v="0"/>
    <n v="0"/>
    <n v="0"/>
    <n v="0"/>
    <n v="0"/>
    <n v="0"/>
    <n v="15"/>
    <n v="0"/>
    <n v="0"/>
    <n v="0"/>
    <n v="0"/>
    <x v="0"/>
    <n v="23"/>
    <n v="32"/>
    <x v="18"/>
    <n v="0"/>
    <n v="0"/>
    <n v="0"/>
    <n v="13"/>
    <n v="31"/>
    <x v="17"/>
    <n v="0"/>
    <n v="0"/>
    <x v="0"/>
    <n v="0"/>
    <n v="0"/>
    <x v="0"/>
    <n v="11"/>
    <x v="23"/>
    <n v="0"/>
    <n v="0"/>
    <n v="0"/>
    <n v="0"/>
    <n v="0"/>
    <n v="0"/>
    <x v="0"/>
    <n v="12"/>
    <n v="12"/>
    <x v="0"/>
    <n v="1"/>
    <n v="0"/>
    <x v="0"/>
    <m/>
    <m/>
    <m/>
    <m/>
    <m/>
  </r>
  <r>
    <s v="Adams"/>
    <x v="10"/>
    <n v="2"/>
    <n v="947268"/>
    <s v=" AD"/>
    <s v=" Adams"/>
    <s v=" 2020-02-04T21:00:25.739524"/>
    <n v="0.22857142899999999"/>
    <n v="0"/>
    <n v="0"/>
    <n v="0"/>
    <n v="0"/>
    <n v="0"/>
    <n v="0"/>
    <n v="0"/>
    <n v="0"/>
    <n v="0"/>
    <n v="0"/>
    <n v="0"/>
    <x v="0"/>
    <n v="7"/>
    <n v="9"/>
    <x v="19"/>
    <n v="0"/>
    <n v="0"/>
    <n v="0"/>
    <n v="3"/>
    <n v="0"/>
    <x v="0"/>
    <n v="0"/>
    <n v="0"/>
    <x v="0"/>
    <n v="0"/>
    <n v="0"/>
    <x v="0"/>
    <n v="3"/>
    <x v="23"/>
    <n v="0"/>
    <n v="0"/>
    <n v="0"/>
    <n v="0"/>
    <n v="0"/>
    <n v="1"/>
    <x v="0"/>
    <n v="1"/>
    <n v="4"/>
    <x v="18"/>
    <n v="0"/>
    <n v="0"/>
    <x v="0"/>
    <m/>
    <m/>
    <m/>
    <m/>
    <m/>
  </r>
  <r>
    <s v="Adams Monroe Pleasant Grove Union"/>
    <x v="11"/>
    <n v="2"/>
    <n v="947443"/>
    <s v=" AD"/>
    <s v=" ADAMS  MONROE  PLEASANT GROVE  UNION"/>
    <s v=" 2020-02-04T21:00:25.739524"/>
    <n v="0.32"/>
    <n v="0"/>
    <n v="0"/>
    <n v="0"/>
    <n v="0"/>
    <n v="0"/>
    <n v="0"/>
    <n v="4"/>
    <n v="4"/>
    <n v="0.16"/>
    <n v="0"/>
    <n v="0"/>
    <x v="0"/>
    <n v="3"/>
    <n v="0"/>
    <x v="2"/>
    <n v="0"/>
    <n v="0"/>
    <n v="0"/>
    <n v="0"/>
    <n v="0"/>
    <x v="0"/>
    <n v="0"/>
    <n v="0"/>
    <x v="0"/>
    <n v="0"/>
    <n v="0"/>
    <x v="0"/>
    <n v="2"/>
    <x v="23"/>
    <n v="0"/>
    <n v="0"/>
    <n v="0"/>
    <n v="0"/>
    <n v="0"/>
    <n v="0"/>
    <x v="0"/>
    <n v="2"/>
    <n v="4"/>
    <x v="19"/>
    <n v="0"/>
    <n v="0"/>
    <x v="0"/>
    <m/>
    <m/>
    <m/>
    <m/>
    <m/>
  </r>
  <r>
    <s v="Adams 1"/>
    <x v="12"/>
    <n v="3"/>
    <n v="1593415"/>
    <s v=" AD1"/>
    <s v=" Adams 1"/>
    <s v=" 2020-02-04T21:00:25.739524"/>
    <n v="0.68571400000000005"/>
    <n v="0"/>
    <n v="0"/>
    <n v="0"/>
    <n v="0"/>
    <n v="0"/>
    <n v="0"/>
    <n v="5"/>
    <n v="5"/>
    <n v="8.5699999999999998E-2"/>
    <n v="0"/>
    <n v="0"/>
    <x v="0"/>
    <n v="7"/>
    <n v="7"/>
    <x v="20"/>
    <n v="0"/>
    <n v="0"/>
    <n v="0"/>
    <n v="5"/>
    <n v="5"/>
    <x v="18"/>
    <n v="0"/>
    <n v="0"/>
    <x v="0"/>
    <n v="0"/>
    <n v="0"/>
    <x v="0"/>
    <n v="7"/>
    <x v="51"/>
    <n v="0.1714"/>
    <n v="0"/>
    <n v="0"/>
    <n v="0"/>
    <n v="0"/>
    <n v="0"/>
    <x v="0"/>
    <n v="5"/>
    <n v="5"/>
    <x v="20"/>
    <n v="0"/>
    <n v="0"/>
    <x v="0"/>
    <m/>
    <m/>
    <m/>
    <m/>
    <m/>
  </r>
  <r>
    <s v="Adams 2"/>
    <x v="12"/>
    <n v="3"/>
    <n v="1593416"/>
    <s v=" AD2"/>
    <s v=" Adams 2"/>
    <s v=" 2020-02-05T21:52:28.118339"/>
    <n v="0.6"/>
    <n v="0"/>
    <n v="0"/>
    <n v="0"/>
    <n v="0"/>
    <n v="0"/>
    <n v="0"/>
    <n v="4"/>
    <n v="4"/>
    <n v="8.5699999999999998E-2"/>
    <n v="0"/>
    <n v="0"/>
    <x v="0"/>
    <n v="3"/>
    <n v="3"/>
    <x v="21"/>
    <n v="0"/>
    <n v="0"/>
    <n v="0"/>
    <n v="5"/>
    <n v="5"/>
    <x v="18"/>
    <n v="0"/>
    <n v="0"/>
    <x v="0"/>
    <n v="0"/>
    <n v="0"/>
    <x v="0"/>
    <n v="4"/>
    <x v="41"/>
    <n v="8.5699999999999998E-2"/>
    <n v="0"/>
    <n v="0"/>
    <n v="0"/>
    <n v="0"/>
    <n v="0"/>
    <x v="0"/>
    <n v="5"/>
    <n v="5"/>
    <x v="21"/>
    <n v="0"/>
    <n v="0"/>
    <x v="0"/>
    <m/>
    <m/>
    <m/>
    <m/>
    <m/>
  </r>
  <r>
    <s v="Adams 3"/>
    <x v="12"/>
    <n v="3"/>
    <n v="1593417"/>
    <s v=" AD3"/>
    <s v=" Adams 3"/>
    <s v=" 2020-02-05T21:52:28.118339"/>
    <n v="0.69"/>
    <n v="0"/>
    <n v="0"/>
    <n v="0"/>
    <n v="0"/>
    <n v="0"/>
    <n v="0"/>
    <n v="11"/>
    <n v="12"/>
    <n v="0.34289999999999998"/>
    <n v="0"/>
    <n v="0"/>
    <x v="0"/>
    <n v="0"/>
    <n v="0"/>
    <x v="2"/>
    <n v="0"/>
    <n v="0"/>
    <n v="0"/>
    <n v="6"/>
    <n v="7"/>
    <x v="18"/>
    <n v="0"/>
    <n v="0"/>
    <x v="0"/>
    <n v="0"/>
    <n v="0"/>
    <x v="0"/>
    <n v="5"/>
    <x v="37"/>
    <n v="0.1714"/>
    <n v="0"/>
    <n v="0"/>
    <n v="0"/>
    <n v="0"/>
    <n v="0"/>
    <x v="0"/>
    <n v="3"/>
    <n v="0"/>
    <x v="0"/>
    <n v="0"/>
    <n v="0"/>
    <x v="0"/>
    <m/>
    <m/>
    <m/>
    <m/>
    <m/>
  </r>
  <r>
    <s v="Adams 4"/>
    <x v="12"/>
    <n v="3"/>
    <n v="1593418"/>
    <s v=" AD4"/>
    <s v=" Adams 4"/>
    <s v=" 2020-02-04T21:00:25.739524"/>
    <n v="0.6"/>
    <n v="0"/>
    <n v="0"/>
    <n v="0"/>
    <n v="0"/>
    <n v="0"/>
    <n v="0"/>
    <n v="6"/>
    <n v="6"/>
    <n v="0.1714"/>
    <n v="0"/>
    <n v="0"/>
    <x v="0"/>
    <n v="3"/>
    <n v="3"/>
    <x v="21"/>
    <n v="0"/>
    <n v="0"/>
    <n v="0"/>
    <n v="4"/>
    <n v="4"/>
    <x v="18"/>
    <n v="0"/>
    <n v="0"/>
    <x v="0"/>
    <n v="0"/>
    <n v="0"/>
    <x v="0"/>
    <n v="2"/>
    <x v="23"/>
    <n v="0"/>
    <n v="0"/>
    <n v="0"/>
    <n v="0"/>
    <n v="0"/>
    <n v="0"/>
    <x v="0"/>
    <n v="3"/>
    <n v="5"/>
    <x v="21"/>
    <n v="0"/>
    <n v="0"/>
    <x v="0"/>
    <m/>
    <m/>
    <m/>
    <m/>
    <m/>
  </r>
  <r>
    <s v="Adams 5"/>
    <x v="12"/>
    <n v="3"/>
    <n v="1593419"/>
    <s v=" AD5"/>
    <s v=" Adams 5"/>
    <s v=" 2020-02-04T21:00:25.739524"/>
    <n v="0.42857099999999998"/>
    <n v="0"/>
    <n v="0"/>
    <n v="0"/>
    <n v="0"/>
    <n v="0"/>
    <n v="0"/>
    <n v="4"/>
    <n v="4"/>
    <n v="8.5699999999999998E-2"/>
    <n v="0"/>
    <n v="0"/>
    <x v="0"/>
    <n v="5"/>
    <n v="5"/>
    <x v="20"/>
    <n v="0"/>
    <n v="0"/>
    <n v="0"/>
    <n v="3"/>
    <n v="3"/>
    <x v="19"/>
    <n v="0"/>
    <n v="0"/>
    <x v="0"/>
    <n v="0"/>
    <n v="0"/>
    <x v="0"/>
    <n v="3"/>
    <x v="48"/>
    <n v="8.5699999999999998E-2"/>
    <n v="0"/>
    <n v="0"/>
    <n v="0"/>
    <n v="0"/>
    <n v="0"/>
    <x v="0"/>
    <n v="0"/>
    <n v="0"/>
    <x v="0"/>
    <n v="0"/>
    <n v="0"/>
    <x v="0"/>
    <m/>
    <m/>
    <m/>
    <m/>
    <m/>
  </r>
  <r>
    <s v="Adams Blakesburg Polk"/>
    <x v="13"/>
    <n v="2"/>
    <n v="948024"/>
    <s v=" AD"/>
    <s v=" Adams Blakesburg Polk"/>
    <s v=" 2020-02-04T18:52:35"/>
    <n v="0.54"/>
    <n v="0"/>
    <n v="0"/>
    <n v="0"/>
    <n v="0"/>
    <n v="0"/>
    <n v="0"/>
    <n v="8"/>
    <n v="8"/>
    <n v="0.18"/>
    <n v="0"/>
    <n v="0"/>
    <x v="0"/>
    <n v="5"/>
    <n v="6"/>
    <x v="22"/>
    <n v="0"/>
    <n v="0"/>
    <n v="0"/>
    <n v="1"/>
    <n v="0"/>
    <x v="0"/>
    <n v="0"/>
    <n v="0"/>
    <x v="0"/>
    <n v="0"/>
    <n v="0"/>
    <x v="0"/>
    <n v="3"/>
    <x v="48"/>
    <n v="0.09"/>
    <n v="2"/>
    <n v="0"/>
    <n v="0"/>
    <n v="0"/>
    <n v="0"/>
    <x v="0"/>
    <n v="1"/>
    <n v="3"/>
    <x v="22"/>
    <n v="0"/>
    <n v="0"/>
    <x v="0"/>
    <m/>
    <m/>
    <m/>
    <m/>
    <m/>
  </r>
  <r>
    <s v="Adams Hazel Green"/>
    <x v="14"/>
    <n v="1"/>
    <n v="1593491"/>
    <s v=" ADHG"/>
    <s v=" Adams Hazel Green"/>
    <s v=" 2020-02-04T21:00:25.739524"/>
    <n v="0.52500000000000002"/>
    <n v="0"/>
    <n v="0"/>
    <n v="0"/>
    <n v="0"/>
    <n v="0"/>
    <n v="0"/>
    <n v="3"/>
    <n v="0"/>
    <n v="0"/>
    <n v="0"/>
    <n v="0"/>
    <x v="0"/>
    <n v="7"/>
    <n v="8"/>
    <x v="23"/>
    <n v="0"/>
    <n v="0"/>
    <n v="0"/>
    <n v="1"/>
    <n v="0"/>
    <x v="0"/>
    <n v="0"/>
    <n v="0"/>
    <x v="0"/>
    <n v="0"/>
    <n v="0"/>
    <x v="0"/>
    <n v="4"/>
    <x v="51"/>
    <n v="0.15"/>
    <n v="3"/>
    <n v="0"/>
    <n v="0"/>
    <n v="0"/>
    <n v="0"/>
    <x v="0"/>
    <n v="6"/>
    <n v="9"/>
    <x v="23"/>
    <n v="0"/>
    <n v="0"/>
    <x v="0"/>
    <m/>
    <m/>
    <m/>
    <m/>
    <m/>
  </r>
  <r>
    <s v="Adel 1"/>
    <x v="9"/>
    <n v="3"/>
    <n v="1593467"/>
    <s v=" AL1"/>
    <s v=" ADEL 1"/>
    <s v=" 2020-02-04T21:00:25.739524"/>
    <n v="1.2428570000000001"/>
    <n v="0"/>
    <n v="0"/>
    <n v="0"/>
    <n v="0"/>
    <n v="0"/>
    <n v="0"/>
    <n v="21"/>
    <n v="24"/>
    <n v="0.4143"/>
    <n v="0"/>
    <n v="0"/>
    <x v="0"/>
    <n v="20"/>
    <n v="32"/>
    <x v="18"/>
    <n v="0"/>
    <n v="0"/>
    <n v="0"/>
    <n v="11"/>
    <n v="0"/>
    <x v="0"/>
    <n v="2"/>
    <n v="0"/>
    <x v="0"/>
    <n v="0"/>
    <n v="0"/>
    <x v="0"/>
    <n v="14"/>
    <x v="23"/>
    <n v="0"/>
    <n v="0"/>
    <n v="0"/>
    <n v="0"/>
    <n v="0"/>
    <n v="0"/>
    <x v="0"/>
    <n v="20"/>
    <n v="29"/>
    <x v="24"/>
    <n v="6"/>
    <n v="0"/>
    <x v="0"/>
    <m/>
    <m/>
    <m/>
    <m/>
    <m/>
  </r>
  <r>
    <s v="Adel 2"/>
    <x v="9"/>
    <n v="3"/>
    <n v="1593468"/>
    <s v=" AL2"/>
    <s v=" ADEL 2"/>
    <s v=" 2020-02-04T21:00:25.739524"/>
    <n v="1.657142857"/>
    <n v="0"/>
    <n v="0"/>
    <n v="0"/>
    <n v="0"/>
    <n v="0"/>
    <n v="0"/>
    <n v="34"/>
    <n v="40"/>
    <n v="0.4143"/>
    <n v="0"/>
    <n v="0"/>
    <x v="0"/>
    <n v="66"/>
    <n v="70"/>
    <x v="18"/>
    <n v="0"/>
    <n v="0"/>
    <n v="0"/>
    <n v="29"/>
    <n v="0"/>
    <x v="0"/>
    <n v="0"/>
    <n v="0"/>
    <x v="0"/>
    <n v="0"/>
    <n v="0"/>
    <x v="0"/>
    <n v="31"/>
    <x v="54"/>
    <n v="0.4143"/>
    <n v="0"/>
    <n v="0"/>
    <n v="0"/>
    <n v="0"/>
    <n v="0"/>
    <x v="0"/>
    <n v="30"/>
    <n v="33"/>
    <x v="24"/>
    <n v="0"/>
    <n v="0"/>
    <x v="0"/>
    <m/>
    <m/>
    <m/>
    <m/>
    <m/>
  </r>
  <r>
    <s v="Afton"/>
    <x v="15"/>
    <n v="3"/>
    <n v="948008"/>
    <s v=" AF"/>
    <s v=" Afton"/>
    <s v=" 2020-02-04T18:52:35"/>
    <n v="0.68"/>
    <n v="0"/>
    <n v="0"/>
    <n v="0"/>
    <n v="0"/>
    <n v="0"/>
    <n v="0"/>
    <n v="6"/>
    <n v="7"/>
    <n v="0.15"/>
    <n v="0"/>
    <n v="0"/>
    <x v="0"/>
    <n v="9"/>
    <n v="12"/>
    <x v="24"/>
    <n v="0"/>
    <n v="0"/>
    <n v="0"/>
    <n v="0"/>
    <n v="0"/>
    <x v="0"/>
    <n v="0"/>
    <n v="0"/>
    <x v="0"/>
    <n v="0"/>
    <n v="0"/>
    <x v="0"/>
    <n v="14"/>
    <x v="45"/>
    <n v="0.3"/>
    <n v="2"/>
    <n v="0"/>
    <n v="0"/>
    <n v="0"/>
    <n v="0"/>
    <x v="0"/>
    <n v="4"/>
    <n v="0"/>
    <x v="0"/>
    <n v="2"/>
    <n v="0"/>
    <x v="0"/>
    <m/>
    <m/>
    <m/>
    <m/>
    <m/>
  </r>
  <r>
    <s v="Afton Howard Paris"/>
    <x v="16"/>
    <n v="1"/>
    <n v="947106"/>
    <s v=" AF"/>
    <s v=" Afton Howard Paris"/>
    <s v=" 2020-02-04T21:00:25.739524"/>
    <n v="0.85714299999999999"/>
    <n v="0"/>
    <n v="0"/>
    <n v="0"/>
    <n v="0"/>
    <n v="0"/>
    <n v="0"/>
    <n v="6"/>
    <n v="6"/>
    <n v="0.28570000000000001"/>
    <n v="0"/>
    <n v="0"/>
    <x v="0"/>
    <n v="7"/>
    <n v="7"/>
    <x v="25"/>
    <n v="0"/>
    <n v="0"/>
    <n v="0"/>
    <n v="0"/>
    <n v="0"/>
    <x v="0"/>
    <n v="0"/>
    <n v="0"/>
    <x v="0"/>
    <n v="0"/>
    <n v="0"/>
    <x v="0"/>
    <n v="5"/>
    <x v="37"/>
    <n v="0.1429"/>
    <n v="4"/>
    <n v="4"/>
    <n v="0.1429"/>
    <n v="0"/>
    <n v="0"/>
    <x v="0"/>
    <n v="0"/>
    <n v="0"/>
    <x v="0"/>
    <n v="2"/>
    <n v="0"/>
    <x v="0"/>
    <m/>
    <m/>
    <m/>
    <m/>
    <m/>
  </r>
  <r>
    <s v="Ag Il Armstrong"/>
    <x v="17"/>
    <n v="4"/>
    <n v="946989"/>
    <n v="1"/>
    <s v=" AG IL Armstrong"/>
    <s v=" 2020-02-04T21:00:25.739524"/>
    <n v="0.45714300000000002"/>
    <n v="0"/>
    <n v="0"/>
    <n v="0"/>
    <n v="0"/>
    <n v="0"/>
    <n v="0"/>
    <n v="2"/>
    <n v="0"/>
    <n v="0"/>
    <n v="0"/>
    <n v="0"/>
    <x v="0"/>
    <n v="4"/>
    <n v="6"/>
    <x v="19"/>
    <n v="0"/>
    <n v="0"/>
    <n v="0"/>
    <n v="6"/>
    <n v="6"/>
    <x v="20"/>
    <n v="0"/>
    <n v="0"/>
    <x v="0"/>
    <n v="0"/>
    <n v="0"/>
    <x v="0"/>
    <n v="6"/>
    <x v="5"/>
    <n v="0.1143"/>
    <n v="4"/>
    <n v="4"/>
    <n v="0.1143"/>
    <n v="0"/>
    <n v="0"/>
    <x v="0"/>
    <n v="0"/>
    <n v="0"/>
    <x v="0"/>
    <n v="0"/>
    <n v="0"/>
    <x v="0"/>
    <m/>
    <m/>
    <m/>
    <m/>
    <m/>
  </r>
  <r>
    <s v="Agency Agency Pleasant"/>
    <x v="13"/>
    <n v="2"/>
    <n v="948310"/>
    <s v=" AG"/>
    <s v=" Agency Agency Pleasant"/>
    <s v=" 2020-02-04T21:00:25.739524"/>
    <n v="0.72"/>
    <n v="0"/>
    <n v="0"/>
    <n v="0"/>
    <n v="0"/>
    <n v="0"/>
    <n v="0"/>
    <n v="16"/>
    <n v="16"/>
    <n v="0.18"/>
    <n v="0"/>
    <n v="0"/>
    <x v="0"/>
    <n v="10"/>
    <n v="10"/>
    <x v="22"/>
    <n v="0"/>
    <n v="0"/>
    <n v="0"/>
    <n v="0"/>
    <n v="0"/>
    <x v="0"/>
    <n v="0"/>
    <n v="0"/>
    <x v="0"/>
    <n v="0"/>
    <n v="0"/>
    <x v="0"/>
    <n v="14"/>
    <x v="55"/>
    <n v="0.18"/>
    <n v="0"/>
    <n v="0"/>
    <n v="0"/>
    <n v="0"/>
    <n v="0"/>
    <x v="0"/>
    <n v="14"/>
    <n v="14"/>
    <x v="25"/>
    <n v="0"/>
    <n v="0"/>
    <x v="0"/>
    <m/>
    <m/>
    <m/>
    <m/>
    <m/>
  </r>
  <r>
    <s v="Ainsworth"/>
    <x v="18"/>
    <n v="2"/>
    <n v="948069"/>
    <s v=" AW"/>
    <s v=" Ainsworth"/>
    <s v=" 2020-02-05T21:52:28.118339"/>
    <n v="1.49"/>
    <n v="0"/>
    <n v="0"/>
    <n v="0"/>
    <n v="0"/>
    <n v="0"/>
    <n v="0"/>
    <n v="14"/>
    <n v="20"/>
    <n v="0.37140000000000001"/>
    <n v="0"/>
    <n v="0"/>
    <x v="0"/>
    <n v="14"/>
    <n v="21"/>
    <x v="26"/>
    <n v="0"/>
    <n v="0"/>
    <n v="0"/>
    <n v="8"/>
    <n v="0"/>
    <x v="0"/>
    <n v="0"/>
    <n v="0"/>
    <x v="0"/>
    <n v="0"/>
    <n v="0"/>
    <x v="0"/>
    <n v="21"/>
    <x v="35"/>
    <n v="0.37140000000000001"/>
    <n v="0"/>
    <n v="0"/>
    <n v="0"/>
    <n v="3"/>
    <n v="0"/>
    <x v="0"/>
    <n v="21"/>
    <n v="22"/>
    <x v="26"/>
    <n v="8"/>
    <n v="0"/>
    <x v="0"/>
    <m/>
    <m/>
    <m/>
    <m/>
    <m/>
  </r>
  <r>
    <s v="Al1"/>
    <x v="19"/>
    <n v="4"/>
    <n v="947284"/>
    <s v=" AL1"/>
    <s v=" AL1"/>
    <s v=" 2020-02-04T21:00:25.739524"/>
    <n v="0.8"/>
    <n v="0"/>
    <n v="0"/>
    <n v="0"/>
    <n v="0"/>
    <n v="0"/>
    <n v="0"/>
    <n v="13"/>
    <n v="13"/>
    <n v="0.17780000000000001"/>
    <n v="0"/>
    <n v="0"/>
    <x v="0"/>
    <n v="10"/>
    <n v="10"/>
    <x v="27"/>
    <n v="0"/>
    <n v="0"/>
    <n v="0"/>
    <n v="10"/>
    <n v="10"/>
    <x v="21"/>
    <n v="0"/>
    <n v="0"/>
    <x v="0"/>
    <n v="0"/>
    <n v="0"/>
    <x v="0"/>
    <n v="10"/>
    <x v="0"/>
    <n v="0.17780000000000001"/>
    <n v="0"/>
    <n v="0"/>
    <n v="0"/>
    <n v="0"/>
    <n v="0"/>
    <x v="0"/>
    <n v="8"/>
    <n v="8"/>
    <x v="27"/>
    <n v="0"/>
    <n v="0"/>
    <x v="0"/>
    <m/>
    <m/>
    <m/>
    <m/>
    <m/>
  </r>
  <r>
    <s v="Al2"/>
    <x v="19"/>
    <n v="4"/>
    <n v="947285"/>
    <s v=" AL2"/>
    <s v=" AL2"/>
    <s v=" 2020-02-04T21:00:25.739524"/>
    <n v="1.066666667"/>
    <n v="0"/>
    <n v="0"/>
    <n v="0"/>
    <n v="0"/>
    <n v="0"/>
    <n v="0"/>
    <n v="25"/>
    <n v="25"/>
    <n v="0.44440000000000002"/>
    <n v="0"/>
    <n v="0"/>
    <x v="0"/>
    <n v="18"/>
    <n v="19"/>
    <x v="28"/>
    <n v="0"/>
    <n v="0"/>
    <n v="0"/>
    <n v="13"/>
    <n v="16"/>
    <x v="22"/>
    <n v="0"/>
    <n v="0"/>
    <x v="0"/>
    <n v="0"/>
    <n v="0"/>
    <x v="0"/>
    <n v="3"/>
    <x v="23"/>
    <n v="0"/>
    <n v="0"/>
    <n v="0"/>
    <n v="0"/>
    <n v="0"/>
    <n v="0"/>
    <x v="0"/>
    <n v="4"/>
    <n v="0"/>
    <x v="0"/>
    <n v="0"/>
    <n v="0"/>
    <x v="0"/>
    <m/>
    <m/>
    <m/>
    <m/>
    <m/>
  </r>
  <r>
    <s v="Al3"/>
    <x v="19"/>
    <n v="4"/>
    <n v="947286"/>
    <s v=" AL3"/>
    <s v=" AL3"/>
    <s v=" 2020-02-04T21:00:25.739524"/>
    <n v="0.88888888899999996"/>
    <n v="0"/>
    <n v="0"/>
    <n v="0"/>
    <n v="0"/>
    <n v="0"/>
    <n v="0"/>
    <n v="12"/>
    <n v="12"/>
    <n v="0.17780000000000001"/>
    <n v="0"/>
    <n v="0"/>
    <x v="0"/>
    <n v="14"/>
    <n v="14"/>
    <x v="29"/>
    <n v="0"/>
    <n v="0"/>
    <n v="0"/>
    <n v="8"/>
    <n v="8"/>
    <x v="21"/>
    <n v="0"/>
    <n v="0"/>
    <x v="0"/>
    <n v="0"/>
    <n v="0"/>
    <x v="0"/>
    <n v="10"/>
    <x v="0"/>
    <n v="0.17780000000000001"/>
    <n v="0"/>
    <n v="0"/>
    <n v="0"/>
    <n v="0"/>
    <n v="0"/>
    <x v="0"/>
    <n v="8"/>
    <n v="8"/>
    <x v="27"/>
    <n v="0"/>
    <n v="0"/>
    <x v="0"/>
    <m/>
    <m/>
    <m/>
    <m/>
    <m/>
  </r>
  <r>
    <s v="Al4"/>
    <x v="19"/>
    <n v="4"/>
    <n v="947287"/>
    <s v=" AL4"/>
    <s v=" AL4"/>
    <s v=" 2020-02-04T21:00:25.739524"/>
    <n v="0.71111100000000005"/>
    <n v="0"/>
    <n v="0"/>
    <n v="0"/>
    <n v="0"/>
    <n v="0"/>
    <n v="0"/>
    <n v="9"/>
    <n v="13"/>
    <n v="0.17780000000000001"/>
    <n v="1"/>
    <n v="0"/>
    <x v="0"/>
    <n v="18"/>
    <n v="21"/>
    <x v="28"/>
    <n v="0"/>
    <n v="0"/>
    <n v="0"/>
    <n v="9"/>
    <n v="13"/>
    <x v="21"/>
    <n v="0"/>
    <n v="0"/>
    <x v="0"/>
    <n v="0"/>
    <n v="0"/>
    <x v="0"/>
    <n v="4"/>
    <x v="23"/>
    <n v="0"/>
    <n v="2"/>
    <n v="0"/>
    <n v="0"/>
    <n v="1"/>
    <n v="0"/>
    <x v="0"/>
    <n v="0"/>
    <n v="0"/>
    <x v="0"/>
    <n v="3"/>
    <n v="0"/>
    <x v="0"/>
    <m/>
    <m/>
    <m/>
    <m/>
    <m/>
  </r>
  <r>
    <s v="Albert City Fairfield Coon"/>
    <x v="20"/>
    <n v="4"/>
    <n v="948219"/>
    <s v=" ACFC"/>
    <s v=" ALBERT CITY FAIRFIELD COON"/>
    <s v=" 2020-02-07T01:28:26.536674"/>
    <n v="0.4"/>
    <n v="0"/>
    <n v="0"/>
    <n v="0"/>
    <n v="0"/>
    <n v="0"/>
    <n v="0"/>
    <n v="5"/>
    <n v="6"/>
    <n v="0"/>
    <n v="0"/>
    <n v="0"/>
    <x v="0"/>
    <n v="2"/>
    <n v="0"/>
    <x v="2"/>
    <n v="0"/>
    <n v="0"/>
    <n v="0"/>
    <n v="3"/>
    <n v="7"/>
    <x v="13"/>
    <n v="0"/>
    <n v="0"/>
    <x v="0"/>
    <n v="0"/>
    <n v="0"/>
    <x v="0"/>
    <n v="8"/>
    <x v="40"/>
    <n v="0.2"/>
    <n v="0"/>
    <n v="0"/>
    <n v="0"/>
    <n v="0"/>
    <n v="0"/>
    <x v="0"/>
    <n v="3"/>
    <n v="0"/>
    <x v="0"/>
    <n v="3"/>
    <n v="0"/>
    <x v="0"/>
    <m/>
    <m/>
    <m/>
    <m/>
    <m/>
  </r>
  <r>
    <s v="Albia"/>
    <x v="21"/>
    <n v="2"/>
    <n v="1139"/>
    <s v=" Monroe Care Center"/>
    <s v=" Albia"/>
    <s v=" IA - Monroe Care Center"/>
    <s v=" 2020-02-06T01:00:19.232032"/>
    <n v="0.01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34"/>
    <n v="1"/>
    <n v="1.17E-2"/>
    <n v="0"/>
    <n v="0"/>
    <n v="0"/>
    <n v="0"/>
    <x v="0"/>
    <n v="0"/>
    <n v="0"/>
    <x v="0"/>
    <n v="0"/>
    <n v="0"/>
    <x v="0"/>
    <n v="0"/>
    <m/>
    <m/>
    <m/>
    <m/>
  </r>
  <r>
    <s v="Albion Forest City"/>
    <x v="16"/>
    <n v="1"/>
    <n v="947107"/>
    <s v=" AL"/>
    <s v=" Albion Forest City"/>
    <s v=" 2020-02-04T03:21:29"/>
    <n v="0.428571429"/>
    <n v="0"/>
    <n v="0"/>
    <n v="0"/>
    <n v="0"/>
    <n v="0"/>
    <n v="0"/>
    <n v="5"/>
    <n v="6"/>
    <n v="0.1429"/>
    <n v="0"/>
    <n v="0"/>
    <x v="0"/>
    <n v="6"/>
    <n v="6"/>
    <x v="30"/>
    <n v="0"/>
    <n v="0"/>
    <n v="0"/>
    <n v="0"/>
    <n v="0"/>
    <x v="0"/>
    <n v="0"/>
    <n v="0"/>
    <x v="0"/>
    <n v="0"/>
    <n v="0"/>
    <x v="0"/>
    <n v="9"/>
    <x v="40"/>
    <n v="0.1429"/>
    <n v="0"/>
    <n v="0"/>
    <n v="0"/>
    <n v="0"/>
    <n v="0"/>
    <x v="0"/>
    <n v="1"/>
    <n v="0"/>
    <x v="0"/>
    <n v="5"/>
    <n v="5"/>
    <x v="0"/>
    <m/>
    <m/>
    <m/>
    <m/>
    <m/>
  </r>
  <r>
    <s v="Alden Buckeye"/>
    <x v="22"/>
    <n v="4"/>
    <n v="947080"/>
    <s v=" AL"/>
    <s v=" Alden Buckeye"/>
    <s v=" 2020-02-04T21:00:25.739524"/>
    <n v="0.72"/>
    <n v="0"/>
    <n v="0"/>
    <n v="0"/>
    <n v="0"/>
    <n v="0"/>
    <n v="0"/>
    <n v="15"/>
    <n v="15"/>
    <n v="0.28799999999999998"/>
    <n v="0"/>
    <n v="0"/>
    <x v="0"/>
    <n v="6"/>
    <n v="6"/>
    <x v="31"/>
    <n v="0"/>
    <n v="0"/>
    <n v="0"/>
    <n v="6"/>
    <n v="6"/>
    <x v="23"/>
    <n v="0"/>
    <n v="0"/>
    <x v="0"/>
    <n v="0"/>
    <n v="0"/>
    <x v="0"/>
    <n v="10"/>
    <x v="0"/>
    <n v="0.216"/>
    <n v="0"/>
    <n v="0"/>
    <n v="0"/>
    <n v="0"/>
    <n v="0"/>
    <x v="0"/>
    <n v="0"/>
    <n v="0"/>
    <x v="0"/>
    <n v="0"/>
    <n v="0"/>
    <x v="0"/>
    <m/>
    <m/>
    <m/>
    <m/>
    <m/>
  </r>
  <r>
    <s v="Alleman 01"/>
    <x v="23"/>
    <n v="3"/>
    <n v="948307"/>
    <s v=" ALLEMAN"/>
    <s v=" ALLEMAN 01"/>
    <s v=" 2020-02-04T20:16:13"/>
    <n v="0.56000000000000005"/>
    <n v="0"/>
    <n v="0"/>
    <n v="0"/>
    <n v="0"/>
    <n v="0"/>
    <n v="0"/>
    <n v="5"/>
    <n v="0"/>
    <n v="0"/>
    <n v="0"/>
    <n v="0"/>
    <x v="0"/>
    <n v="8"/>
    <n v="8"/>
    <x v="2"/>
    <n v="0"/>
    <n v="0"/>
    <n v="0"/>
    <n v="11"/>
    <n v="12"/>
    <x v="24"/>
    <n v="0"/>
    <n v="0"/>
    <x v="0"/>
    <n v="0"/>
    <n v="0"/>
    <x v="0"/>
    <n v="6"/>
    <x v="41"/>
    <n v="0"/>
    <n v="6"/>
    <n v="12"/>
    <n v="0.27979999999999999"/>
    <n v="0"/>
    <n v="0"/>
    <x v="0"/>
    <n v="7"/>
    <n v="6"/>
    <x v="0"/>
    <n v="0"/>
    <n v="0"/>
    <x v="0"/>
    <m/>
    <m/>
    <m/>
    <m/>
    <m/>
  </r>
  <r>
    <s v="Allen 2"/>
    <x v="24"/>
    <n v="3"/>
    <n v="948045"/>
    <s v=" AL2"/>
    <s v=" ALLEN 2"/>
    <s v=" 2020-02-04T21:00:25.739524"/>
    <n v="1.4"/>
    <n v="0"/>
    <n v="0"/>
    <n v="0"/>
    <n v="0"/>
    <n v="0"/>
    <n v="0"/>
    <n v="11"/>
    <n v="12"/>
    <n v="0.23330000000000001"/>
    <n v="0"/>
    <n v="0"/>
    <x v="0"/>
    <n v="22"/>
    <n v="35"/>
    <x v="32"/>
    <n v="0"/>
    <n v="0"/>
    <n v="0"/>
    <n v="4"/>
    <n v="0"/>
    <x v="0"/>
    <n v="0"/>
    <n v="3"/>
    <x v="0"/>
    <n v="0"/>
    <n v="0"/>
    <x v="0"/>
    <n v="8"/>
    <x v="23"/>
    <n v="0"/>
    <n v="3"/>
    <n v="0"/>
    <n v="0"/>
    <n v="1"/>
    <n v="0"/>
    <x v="0"/>
    <n v="13"/>
    <n v="20"/>
    <x v="28"/>
    <n v="8"/>
    <n v="0"/>
    <x v="0"/>
    <m/>
    <m/>
    <m/>
    <m/>
    <m/>
  </r>
  <r>
    <s v="Allen 3"/>
    <x v="24"/>
    <n v="3"/>
    <n v="1593776"/>
    <s v=" AL3"/>
    <s v=" ALLEN 3"/>
    <s v=" 2020-02-04T21:00:25.739524"/>
    <n v="1.8666666670000001"/>
    <n v="0"/>
    <n v="0"/>
    <n v="0"/>
    <n v="1"/>
    <n v="0"/>
    <n v="0"/>
    <n v="21"/>
    <n v="21"/>
    <n v="0.23330000000000001"/>
    <n v="0"/>
    <n v="0"/>
    <x v="0"/>
    <n v="35"/>
    <n v="36"/>
    <x v="33"/>
    <n v="1"/>
    <n v="0"/>
    <n v="0"/>
    <n v="19"/>
    <n v="28"/>
    <x v="25"/>
    <n v="1"/>
    <n v="0"/>
    <x v="0"/>
    <n v="0"/>
    <n v="0"/>
    <x v="0"/>
    <n v="21"/>
    <x v="35"/>
    <n v="0.4667"/>
    <n v="9"/>
    <n v="0"/>
    <n v="0"/>
    <n v="0"/>
    <n v="3"/>
    <x v="0"/>
    <n v="23"/>
    <n v="24"/>
    <x v="11"/>
    <n v="6"/>
    <n v="0"/>
    <x v="0"/>
    <m/>
    <m/>
    <m/>
    <m/>
    <m/>
  </r>
  <r>
    <s v="Allen 01"/>
    <x v="23"/>
    <n v="3"/>
    <n v="948308"/>
    <s v=" ALLEN 1"/>
    <s v=" ALLEN 01"/>
    <s v=" 2020-02-06T03:41:27.244950"/>
    <n v="0.28000000000000003"/>
    <n v="0"/>
    <n v="0"/>
    <n v="0"/>
    <n v="0"/>
    <n v="0"/>
    <n v="0"/>
    <n v="2"/>
    <n v="2"/>
    <n v="0"/>
    <n v="0"/>
    <n v="0"/>
    <x v="0"/>
    <n v="3"/>
    <n v="3"/>
    <x v="2"/>
    <n v="0"/>
    <n v="0"/>
    <n v="0"/>
    <n v="0"/>
    <n v="0"/>
    <x v="0"/>
    <n v="0"/>
    <n v="0"/>
    <x v="0"/>
    <n v="0"/>
    <n v="0"/>
    <x v="0"/>
    <n v="10"/>
    <x v="0"/>
    <n v="0.27979999999999999"/>
    <n v="5"/>
    <n v="5"/>
    <n v="0"/>
    <n v="0"/>
    <n v="0"/>
    <x v="0"/>
    <n v="0"/>
    <n v="0"/>
    <x v="0"/>
    <n v="0"/>
    <n v="0"/>
    <x v="0"/>
    <m/>
    <m/>
    <m/>
    <m/>
    <m/>
  </r>
  <r>
    <s v="Alta Nokomis Elk"/>
    <x v="20"/>
    <n v="4"/>
    <n v="948220"/>
    <s v=" ALNE"/>
    <s v=" ALTA NOKOMIS ELK"/>
    <s v=" 2020-02-05T19:05:42.571508"/>
    <n v="1"/>
    <n v="0"/>
    <n v="0"/>
    <n v="0"/>
    <n v="0"/>
    <n v="0"/>
    <n v="0"/>
    <n v="20"/>
    <n v="20"/>
    <n v="0.4"/>
    <n v="0"/>
    <n v="0"/>
    <x v="0"/>
    <n v="10"/>
    <n v="9"/>
    <x v="2"/>
    <n v="0"/>
    <n v="0"/>
    <n v="0"/>
    <n v="0"/>
    <n v="0"/>
    <x v="0"/>
    <n v="0"/>
    <n v="0"/>
    <x v="0"/>
    <n v="0"/>
    <n v="0"/>
    <x v="0"/>
    <n v="16"/>
    <x v="56"/>
    <n v="0.4"/>
    <n v="0"/>
    <n v="0"/>
    <n v="0"/>
    <n v="0"/>
    <n v="0"/>
    <x v="0"/>
    <n v="9"/>
    <n v="7"/>
    <x v="0"/>
    <n v="15"/>
    <n v="15"/>
    <x v="6"/>
    <m/>
    <m/>
    <m/>
    <m/>
    <m/>
  </r>
  <r>
    <s v="Alton Nassau East Orange"/>
    <x v="25"/>
    <n v="4"/>
    <n v="947922"/>
    <s v=" AT"/>
    <s v=" Alton Nassau East Orange"/>
    <s v=" 2020-02-04T20:16:13"/>
    <n v="0.61"/>
    <n v="0"/>
    <n v="0"/>
    <n v="0"/>
    <n v="0"/>
    <n v="0"/>
    <n v="0"/>
    <n v="9"/>
    <n v="9"/>
    <n v="8.7499999999999994E-2"/>
    <n v="0"/>
    <n v="0"/>
    <x v="0"/>
    <n v="0"/>
    <n v="0"/>
    <x v="2"/>
    <n v="0"/>
    <n v="0"/>
    <n v="0"/>
    <n v="10"/>
    <n v="12"/>
    <x v="26"/>
    <n v="0"/>
    <n v="0"/>
    <x v="0"/>
    <n v="0"/>
    <n v="0"/>
    <x v="0"/>
    <n v="10"/>
    <x v="52"/>
    <n v="0.17499999999999999"/>
    <n v="0"/>
    <n v="0"/>
    <n v="0"/>
    <n v="0"/>
    <n v="0"/>
    <x v="0"/>
    <n v="14"/>
    <n v="16"/>
    <x v="29"/>
    <n v="5"/>
    <n v="0"/>
    <x v="0"/>
    <m/>
    <m/>
    <m/>
    <m/>
    <m/>
  </r>
  <r>
    <s v="Altoona 01"/>
    <x v="23"/>
    <n v="3"/>
    <n v="947704"/>
    <s v=" ALT 1"/>
    <s v=" ALTOONA 01"/>
    <s v=" 2020-02-04T21:00:25.739524"/>
    <n v="1.3990009999999999"/>
    <n v="0"/>
    <n v="0"/>
    <n v="0"/>
    <n v="0"/>
    <n v="0"/>
    <n v="0"/>
    <n v="16"/>
    <n v="19"/>
    <n v="0.27979999999999999"/>
    <n v="0"/>
    <n v="0"/>
    <x v="0"/>
    <n v="19"/>
    <n v="21"/>
    <x v="34"/>
    <n v="1"/>
    <n v="0"/>
    <n v="0"/>
    <n v="5"/>
    <n v="0"/>
    <x v="0"/>
    <n v="0"/>
    <n v="0"/>
    <x v="0"/>
    <n v="0"/>
    <n v="0"/>
    <x v="0"/>
    <n v="18"/>
    <x v="46"/>
    <n v="0.27979999999999999"/>
    <n v="0"/>
    <n v="0"/>
    <n v="0"/>
    <n v="0"/>
    <n v="0"/>
    <x v="0"/>
    <n v="14"/>
    <n v="14"/>
    <x v="30"/>
    <n v="2"/>
    <n v="0"/>
    <x v="0"/>
    <m/>
    <m/>
    <m/>
    <m/>
    <m/>
  </r>
  <r>
    <s v="Altoona 02"/>
    <x v="23"/>
    <n v="3"/>
    <n v="947705"/>
    <s v=" ALT 2"/>
    <s v=" ALTOONA 02"/>
    <s v=" 2020-02-05T21:52:28.118339"/>
    <n v="2.52"/>
    <n v="0"/>
    <n v="0"/>
    <n v="0"/>
    <n v="0"/>
    <n v="0"/>
    <n v="0"/>
    <n v="32"/>
    <n v="32"/>
    <n v="0.27979999999999999"/>
    <n v="0"/>
    <n v="0"/>
    <x v="0"/>
    <n v="39"/>
    <n v="42"/>
    <x v="34"/>
    <n v="0"/>
    <n v="0"/>
    <n v="0"/>
    <n v="29"/>
    <n v="31"/>
    <x v="24"/>
    <n v="0"/>
    <n v="0"/>
    <x v="0"/>
    <n v="0"/>
    <n v="0"/>
    <x v="0"/>
    <n v="59"/>
    <x v="57"/>
    <n v="0.83940000000000003"/>
    <n v="0"/>
    <n v="0"/>
    <n v="0"/>
    <n v="0"/>
    <n v="0"/>
    <x v="0"/>
    <n v="34"/>
    <n v="35"/>
    <x v="31"/>
    <n v="7"/>
    <n v="0"/>
    <x v="0"/>
    <m/>
    <m/>
    <m/>
    <m/>
    <m/>
  </r>
  <r>
    <s v="Altoona 03"/>
    <x v="23"/>
    <n v="3"/>
    <n v="947706"/>
    <s v=" ALT 3"/>
    <s v=" ALTOONA 03"/>
    <s v=" 2020-02-04T21:00:25.739524"/>
    <n v="3.357602"/>
    <n v="0"/>
    <n v="0"/>
    <n v="0"/>
    <n v="1"/>
    <n v="0"/>
    <n v="0"/>
    <n v="28"/>
    <n v="30"/>
    <n v="0.55959999999999999"/>
    <n v="0"/>
    <n v="0"/>
    <x v="0"/>
    <n v="39"/>
    <n v="44"/>
    <x v="35"/>
    <n v="0"/>
    <n v="0"/>
    <n v="0"/>
    <n v="29"/>
    <n v="32"/>
    <x v="27"/>
    <n v="0"/>
    <n v="0"/>
    <x v="0"/>
    <n v="0"/>
    <n v="0"/>
    <x v="0"/>
    <n v="40"/>
    <x v="13"/>
    <n v="0.83940000000000003"/>
    <n v="0"/>
    <n v="0"/>
    <n v="0"/>
    <n v="2"/>
    <n v="0"/>
    <x v="0"/>
    <n v="36"/>
    <n v="37"/>
    <x v="31"/>
    <n v="12"/>
    <n v="0"/>
    <x v="0"/>
    <m/>
    <m/>
    <m/>
    <m/>
    <m/>
  </r>
  <r>
    <s v="Altoona 04"/>
    <x v="23"/>
    <n v="3"/>
    <n v="947707"/>
    <s v=" ALT 4"/>
    <s v=" ALTOONA 04"/>
    <s v=" 2020-02-04T21:00:25.739524"/>
    <n v="2.7980010000000002"/>
    <n v="0"/>
    <n v="0"/>
    <n v="0"/>
    <n v="2"/>
    <n v="0"/>
    <n v="0"/>
    <n v="34"/>
    <n v="34"/>
    <n v="0.27979999999999999"/>
    <n v="0"/>
    <n v="0"/>
    <x v="0"/>
    <n v="54"/>
    <n v="60"/>
    <x v="35"/>
    <n v="0"/>
    <n v="0"/>
    <n v="0"/>
    <n v="24"/>
    <n v="39"/>
    <x v="27"/>
    <n v="0"/>
    <n v="0"/>
    <x v="0"/>
    <n v="0"/>
    <n v="0"/>
    <x v="0"/>
    <n v="45"/>
    <x v="14"/>
    <n v="0.55959999999999999"/>
    <n v="10"/>
    <n v="0"/>
    <n v="0"/>
    <n v="1"/>
    <n v="0"/>
    <x v="0"/>
    <n v="35"/>
    <n v="36"/>
    <x v="31"/>
    <n v="12"/>
    <n v="0"/>
    <x v="0"/>
    <m/>
    <m/>
    <m/>
    <m/>
    <m/>
  </r>
  <r>
    <s v="Altoona 05"/>
    <x v="23"/>
    <n v="3"/>
    <n v="1593715"/>
    <s v=" ALT 5"/>
    <s v=" ALTOONA 05"/>
    <s v=" 2020-02-04T21:00:25.739524"/>
    <n v="3.0778015700000001"/>
    <n v="0"/>
    <n v="0"/>
    <n v="0"/>
    <n v="0"/>
    <n v="0"/>
    <n v="0"/>
    <n v="44"/>
    <n v="54"/>
    <n v="0.55959999999999999"/>
    <n v="0"/>
    <n v="0"/>
    <x v="0"/>
    <n v="73"/>
    <n v="87"/>
    <x v="36"/>
    <n v="0"/>
    <n v="0"/>
    <n v="0"/>
    <n v="39"/>
    <n v="55"/>
    <x v="28"/>
    <n v="0"/>
    <n v="0"/>
    <x v="0"/>
    <n v="0"/>
    <n v="0"/>
    <x v="0"/>
    <n v="38"/>
    <x v="58"/>
    <n v="0.55959999999999999"/>
    <n v="20"/>
    <n v="0"/>
    <n v="0"/>
    <n v="0"/>
    <n v="11"/>
    <x v="0"/>
    <n v="33"/>
    <n v="0"/>
    <x v="0"/>
    <n v="8"/>
    <n v="0"/>
    <x v="0"/>
    <m/>
    <m/>
    <m/>
    <m/>
    <m/>
  </r>
  <r>
    <s v="Am Bu Er Doug Har Neb Nod Val Brad Cs He Sh Yt"/>
    <x v="26"/>
    <n v="3"/>
    <n v="947571"/>
    <s v=" ER"/>
    <s v=" Am Bu ER Doug Har Neb Nod Val Brad CS He Sh Yt"/>
    <s v=" 2020-02-05T21:52:28.118339"/>
    <n v="0.8"/>
    <n v="0"/>
    <n v="0"/>
    <n v="0"/>
    <n v="0"/>
    <n v="0"/>
    <n v="0"/>
    <n v="8"/>
    <n v="8"/>
    <n v="0.08"/>
    <n v="0"/>
    <n v="0"/>
    <x v="0"/>
    <n v="11"/>
    <n v="11"/>
    <x v="37"/>
    <n v="1"/>
    <n v="0"/>
    <n v="0"/>
    <n v="12"/>
    <n v="12"/>
    <x v="29"/>
    <n v="0"/>
    <n v="0"/>
    <x v="0"/>
    <n v="0"/>
    <n v="0"/>
    <x v="0"/>
    <n v="7"/>
    <x v="11"/>
    <n v="0.16"/>
    <n v="0"/>
    <n v="0"/>
    <n v="0"/>
    <n v="0"/>
    <n v="0"/>
    <x v="0"/>
    <n v="9"/>
    <n v="9"/>
    <x v="19"/>
    <n v="0"/>
    <n v="0"/>
    <x v="0"/>
    <m/>
    <m/>
    <m/>
    <m/>
    <m/>
  </r>
  <r>
    <s v="Ames 1 1"/>
    <x v="27"/>
    <n v="4"/>
    <n v="947941"/>
    <n v="1"/>
    <s v=" Ames 1 1"/>
    <s v=" 2020-02-04T21:00:25.739524"/>
    <n v="2.4900000000000002"/>
    <n v="0"/>
    <n v="0"/>
    <n v="0"/>
    <n v="0"/>
    <n v="0"/>
    <n v="0"/>
    <n v="2"/>
    <n v="0"/>
    <n v="0"/>
    <n v="0"/>
    <n v="0"/>
    <x v="0"/>
    <n v="47"/>
    <n v="73"/>
    <x v="38"/>
    <n v="0"/>
    <n v="0"/>
    <n v="0"/>
    <n v="36"/>
    <n v="0"/>
    <x v="0"/>
    <n v="0"/>
    <n v="0"/>
    <x v="0"/>
    <n v="0"/>
    <n v="0"/>
    <x v="0"/>
    <n v="111"/>
    <x v="59"/>
    <n v="0.83"/>
    <n v="4"/>
    <n v="0"/>
    <n v="0"/>
    <n v="0"/>
    <n v="11"/>
    <x v="0"/>
    <n v="68"/>
    <n v="82"/>
    <x v="32"/>
    <n v="17"/>
    <n v="0"/>
    <x v="0"/>
    <m/>
    <m/>
    <m/>
    <m/>
    <m/>
  </r>
  <r>
    <s v="Ames 1 2"/>
    <x v="27"/>
    <n v="4"/>
    <n v="947952"/>
    <n v="2"/>
    <s v=" Ames 1 2"/>
    <s v=" 2020-02-04T21:00:25.739524"/>
    <n v="3.32"/>
    <n v="0"/>
    <n v="0"/>
    <n v="0"/>
    <n v="0"/>
    <n v="0"/>
    <n v="0"/>
    <n v="48"/>
    <n v="0"/>
    <n v="0"/>
    <n v="0"/>
    <n v="0"/>
    <x v="0"/>
    <n v="44"/>
    <n v="0"/>
    <x v="2"/>
    <n v="0"/>
    <n v="0"/>
    <n v="0"/>
    <n v="99"/>
    <n v="142"/>
    <x v="30"/>
    <n v="0"/>
    <n v="0"/>
    <x v="0"/>
    <n v="0"/>
    <n v="0"/>
    <x v="0"/>
    <n v="131"/>
    <x v="60"/>
    <n v="1.2450000000000001"/>
    <n v="0"/>
    <n v="0"/>
    <n v="0"/>
    <n v="2"/>
    <n v="0"/>
    <x v="0"/>
    <n v="134"/>
    <n v="182"/>
    <x v="33"/>
    <n v="46"/>
    <n v="0"/>
    <x v="0"/>
    <m/>
    <m/>
    <m/>
    <m/>
    <m/>
  </r>
  <r>
    <s v="Ames 1 3 Grant Twp 2"/>
    <x v="27"/>
    <n v="4"/>
    <n v="947963"/>
    <n v="3"/>
    <s v=" Ames 1 3  Grant Twp 2"/>
    <s v=" 2020-02-04T21:00:25.739524"/>
    <n v="2.4900000000000002"/>
    <n v="0"/>
    <n v="0"/>
    <n v="0"/>
    <n v="0"/>
    <n v="0"/>
    <n v="0"/>
    <n v="10"/>
    <n v="0"/>
    <n v="0"/>
    <n v="0"/>
    <n v="0"/>
    <x v="0"/>
    <n v="37"/>
    <n v="53"/>
    <x v="39"/>
    <n v="2"/>
    <n v="0"/>
    <n v="0"/>
    <n v="8"/>
    <n v="0"/>
    <x v="0"/>
    <n v="0"/>
    <n v="0"/>
    <x v="0"/>
    <n v="0"/>
    <n v="0"/>
    <x v="0"/>
    <n v="142"/>
    <x v="61"/>
    <n v="1.66"/>
    <n v="4"/>
    <n v="0"/>
    <n v="0"/>
    <n v="4"/>
    <n v="12"/>
    <x v="0"/>
    <n v="42"/>
    <n v="52"/>
    <x v="34"/>
    <n v="36"/>
    <n v="0"/>
    <x v="0"/>
    <m/>
    <m/>
    <m/>
    <m/>
    <m/>
  </r>
  <r>
    <s v="Ames 1 4"/>
    <x v="27"/>
    <n v="4"/>
    <n v="947974"/>
    <n v="4"/>
    <s v=" Ames 1 4"/>
    <s v=" 2020-02-04T18:52:35"/>
    <n v="3.32"/>
    <n v="0"/>
    <n v="0"/>
    <n v="0"/>
    <n v="1"/>
    <n v="0"/>
    <n v="0"/>
    <n v="25"/>
    <n v="0"/>
    <n v="0"/>
    <n v="0"/>
    <n v="0"/>
    <x v="0"/>
    <n v="51"/>
    <n v="0"/>
    <x v="2"/>
    <n v="1"/>
    <n v="0"/>
    <n v="0"/>
    <n v="48"/>
    <n v="0"/>
    <x v="0"/>
    <n v="0"/>
    <n v="0"/>
    <x v="0"/>
    <n v="0"/>
    <n v="0"/>
    <x v="0"/>
    <n v="227"/>
    <x v="62"/>
    <n v="1.66"/>
    <n v="12"/>
    <n v="0"/>
    <n v="0"/>
    <n v="9"/>
    <n v="97"/>
    <x v="2"/>
    <n v="138"/>
    <n v="196"/>
    <x v="33"/>
    <n v="49"/>
    <n v="0"/>
    <x v="0"/>
    <m/>
    <m/>
    <m/>
    <m/>
    <m/>
  </r>
  <r>
    <s v="Ames 1 5"/>
    <x v="27"/>
    <n v="4"/>
    <n v="947979"/>
    <n v="5"/>
    <s v=" Ames 1 5"/>
    <s v=" 2020-02-04T21:00:25.739524"/>
    <n v="3.7349999999999999"/>
    <n v="0"/>
    <n v="0"/>
    <n v="0"/>
    <n v="0"/>
    <n v="0"/>
    <n v="0"/>
    <n v="59"/>
    <n v="0"/>
    <n v="0"/>
    <n v="0"/>
    <n v="0"/>
    <x v="0"/>
    <n v="64"/>
    <n v="77"/>
    <x v="38"/>
    <n v="0"/>
    <n v="0"/>
    <n v="0"/>
    <n v="76"/>
    <n v="105"/>
    <x v="30"/>
    <n v="0"/>
    <n v="0"/>
    <x v="0"/>
    <n v="0"/>
    <n v="0"/>
    <x v="0"/>
    <n v="83"/>
    <x v="20"/>
    <n v="0.83"/>
    <n v="17"/>
    <n v="0"/>
    <n v="0"/>
    <n v="1"/>
    <n v="0"/>
    <x v="0"/>
    <n v="128"/>
    <n v="152"/>
    <x v="33"/>
    <n v="22"/>
    <n v="0"/>
    <x v="0"/>
    <m/>
    <m/>
    <m/>
    <m/>
    <m/>
  </r>
  <r>
    <s v="Ames 2 1"/>
    <x v="27"/>
    <n v="4"/>
    <n v="947980"/>
    <n v="6"/>
    <s v=" Ames 2 1"/>
    <s v=" 2020-02-04T21:00:25.739524"/>
    <n v="4.1500000000000004"/>
    <n v="0"/>
    <n v="0"/>
    <n v="0"/>
    <n v="2"/>
    <n v="0"/>
    <n v="0"/>
    <n v="26"/>
    <n v="0"/>
    <n v="0"/>
    <n v="0"/>
    <n v="0"/>
    <x v="0"/>
    <n v="70"/>
    <n v="0"/>
    <x v="2"/>
    <n v="0"/>
    <n v="0"/>
    <n v="0"/>
    <n v="97"/>
    <n v="141"/>
    <x v="31"/>
    <n v="0"/>
    <n v="0"/>
    <x v="0"/>
    <n v="0"/>
    <n v="0"/>
    <x v="0"/>
    <n v="205"/>
    <x v="63"/>
    <n v="1.66"/>
    <n v="2"/>
    <n v="0"/>
    <n v="0"/>
    <n v="4"/>
    <n v="0"/>
    <x v="0"/>
    <n v="139"/>
    <n v="170"/>
    <x v="33"/>
    <n v="55"/>
    <n v="0"/>
    <x v="0"/>
    <m/>
    <m/>
    <m/>
    <m/>
    <m/>
  </r>
  <r>
    <s v="Ames 2 2"/>
    <x v="27"/>
    <n v="4"/>
    <n v="947981"/>
    <n v="7"/>
    <s v=" Ames 2 2"/>
    <s v=" 2020-02-04T21:00:25.739524"/>
    <n v="2.9049999999999998"/>
    <n v="0"/>
    <n v="0"/>
    <n v="0"/>
    <n v="0"/>
    <n v="0"/>
    <n v="0"/>
    <n v="22"/>
    <n v="0"/>
    <n v="0"/>
    <n v="0"/>
    <n v="0"/>
    <x v="0"/>
    <n v="33"/>
    <n v="0"/>
    <x v="2"/>
    <n v="0"/>
    <n v="0"/>
    <n v="0"/>
    <n v="51"/>
    <n v="85"/>
    <x v="30"/>
    <n v="0"/>
    <n v="0"/>
    <x v="0"/>
    <n v="0"/>
    <n v="0"/>
    <x v="0"/>
    <n v="117"/>
    <x v="64"/>
    <n v="1.2450000000000001"/>
    <n v="9"/>
    <n v="0"/>
    <n v="0"/>
    <n v="3"/>
    <n v="0"/>
    <x v="0"/>
    <n v="76"/>
    <n v="92"/>
    <x v="32"/>
    <n v="24"/>
    <n v="0"/>
    <x v="0"/>
    <m/>
    <m/>
    <m/>
    <m/>
    <m/>
  </r>
  <r>
    <s v="Ames 2 3"/>
    <x v="27"/>
    <n v="4"/>
    <n v="947982"/>
    <n v="8"/>
    <s v=" Ames 2 3"/>
    <s v=" 2020-02-04T21:00:25.739524"/>
    <n v="3.32"/>
    <n v="0"/>
    <n v="0"/>
    <n v="0"/>
    <n v="0"/>
    <n v="0"/>
    <n v="0"/>
    <n v="55"/>
    <n v="58"/>
    <n v="0.83"/>
    <n v="0"/>
    <n v="0"/>
    <x v="0"/>
    <n v="51"/>
    <n v="51"/>
    <x v="39"/>
    <n v="2"/>
    <n v="0"/>
    <n v="0"/>
    <n v="68"/>
    <n v="68"/>
    <x v="30"/>
    <n v="0"/>
    <n v="0"/>
    <x v="0"/>
    <n v="0"/>
    <n v="0"/>
    <x v="0"/>
    <n v="78"/>
    <x v="10"/>
    <n v="0.83"/>
    <n v="0"/>
    <n v="0"/>
    <n v="0"/>
    <n v="1"/>
    <n v="0"/>
    <x v="0"/>
    <n v="55"/>
    <n v="57"/>
    <x v="34"/>
    <n v="13"/>
    <n v="0"/>
    <x v="0"/>
    <m/>
    <m/>
    <m/>
    <m/>
    <m/>
  </r>
  <r>
    <s v="Ames 2 4"/>
    <x v="27"/>
    <n v="4"/>
    <n v="947983"/>
    <n v="9"/>
    <s v=" Ames 2 4"/>
    <s v=" 2020-02-06T03:41:27.244950"/>
    <n v="3.73"/>
    <n v="0"/>
    <n v="0"/>
    <n v="0"/>
    <n v="0"/>
    <n v="0"/>
    <n v="0"/>
    <n v="57"/>
    <n v="0"/>
    <n v="0"/>
    <n v="2"/>
    <n v="0"/>
    <x v="0"/>
    <n v="71"/>
    <n v="87"/>
    <x v="38"/>
    <n v="0"/>
    <n v="0"/>
    <n v="0"/>
    <n v="107"/>
    <n v="135"/>
    <x v="31"/>
    <n v="0"/>
    <n v="0"/>
    <x v="0"/>
    <n v="0"/>
    <n v="0"/>
    <x v="0"/>
    <n v="81"/>
    <x v="65"/>
    <n v="0.83"/>
    <n v="0"/>
    <n v="0"/>
    <n v="0"/>
    <n v="0"/>
    <n v="0"/>
    <x v="0"/>
    <n v="98"/>
    <n v="113"/>
    <x v="32"/>
    <n v="30"/>
    <n v="0"/>
    <x v="0"/>
    <m/>
    <m/>
    <m/>
    <m/>
    <m/>
  </r>
  <r>
    <s v="Ames 2 5"/>
    <x v="27"/>
    <n v="4"/>
    <n v="947942"/>
    <n v="10"/>
    <s v=" Ames 2 5"/>
    <s v=" 2020-02-04T21:00:25.739524"/>
    <n v="3.7349999999999999"/>
    <n v="0"/>
    <n v="0"/>
    <n v="0"/>
    <n v="0"/>
    <n v="0"/>
    <n v="0"/>
    <n v="69"/>
    <n v="69"/>
    <n v="0"/>
    <n v="0"/>
    <n v="0"/>
    <x v="0"/>
    <n v="97"/>
    <n v="111"/>
    <x v="40"/>
    <n v="0"/>
    <n v="0"/>
    <n v="0"/>
    <n v="116"/>
    <n v="131"/>
    <x v="31"/>
    <n v="0"/>
    <n v="0"/>
    <x v="0"/>
    <n v="0"/>
    <n v="0"/>
    <x v="0"/>
    <n v="64"/>
    <x v="66"/>
    <n v="0"/>
    <n v="20"/>
    <n v="0"/>
    <n v="0"/>
    <n v="3"/>
    <n v="6"/>
    <x v="0"/>
    <n v="94"/>
    <n v="103"/>
    <x v="33"/>
    <n v="27"/>
    <n v="0"/>
    <x v="0"/>
    <m/>
    <m/>
    <m/>
    <m/>
    <m/>
  </r>
  <r>
    <s v="Ames 3 1"/>
    <x v="27"/>
    <n v="4"/>
    <n v="947943"/>
    <n v="11"/>
    <s v=" Ames 3 1"/>
    <s v=" 2020-02-06T03:41:27.244950"/>
    <n v="3.73"/>
    <n v="0"/>
    <n v="0"/>
    <n v="0"/>
    <n v="0"/>
    <n v="0"/>
    <n v="0"/>
    <n v="27"/>
    <n v="27"/>
    <n v="0"/>
    <n v="0"/>
    <n v="0"/>
    <x v="0"/>
    <n v="43"/>
    <n v="43"/>
    <x v="2"/>
    <n v="0"/>
    <n v="0"/>
    <n v="0"/>
    <n v="93"/>
    <n v="93"/>
    <x v="31"/>
    <n v="0"/>
    <n v="0"/>
    <x v="0"/>
    <n v="0"/>
    <n v="0"/>
    <x v="0"/>
    <n v="146"/>
    <x v="67"/>
    <n v="1.2450000000000001"/>
    <n v="0"/>
    <n v="0"/>
    <n v="0"/>
    <n v="0"/>
    <n v="0"/>
    <x v="0"/>
    <n v="138"/>
    <n v="138"/>
    <x v="33"/>
    <n v="0"/>
    <n v="0"/>
    <x v="0"/>
    <m/>
    <m/>
    <m/>
    <m/>
    <m/>
  </r>
  <r>
    <s v="Ames 3 2"/>
    <x v="27"/>
    <n v="4"/>
    <n v="947944"/>
    <n v="12"/>
    <s v=" Ames 3 2"/>
    <s v=" 2020-02-04T21:00:25.739524"/>
    <n v="2.0750000000000002"/>
    <n v="0"/>
    <n v="0"/>
    <n v="0"/>
    <n v="0"/>
    <n v="0"/>
    <n v="0"/>
    <n v="7"/>
    <n v="1"/>
    <n v="0"/>
    <n v="0"/>
    <n v="0"/>
    <x v="0"/>
    <n v="35"/>
    <n v="39"/>
    <x v="39"/>
    <n v="0"/>
    <n v="0"/>
    <n v="0"/>
    <n v="4"/>
    <n v="0"/>
    <x v="0"/>
    <n v="0"/>
    <n v="0"/>
    <x v="0"/>
    <n v="0"/>
    <n v="0"/>
    <x v="0"/>
    <n v="119"/>
    <x v="68"/>
    <n v="1.2450000000000001"/>
    <n v="0"/>
    <n v="0"/>
    <n v="0"/>
    <n v="1"/>
    <n v="1"/>
    <x v="0"/>
    <n v="42"/>
    <n v="44"/>
    <x v="34"/>
    <n v="34"/>
    <n v="34"/>
    <x v="0"/>
    <m/>
    <m/>
    <m/>
    <m/>
    <m/>
  </r>
  <r>
    <s v="Ames 3 3"/>
    <x v="27"/>
    <n v="4"/>
    <n v="947945"/>
    <n v="13"/>
    <s v=" Ames 3 3"/>
    <s v=" 2020-02-04T21:00:25.739524"/>
    <n v="2.0750000000000002"/>
    <n v="0"/>
    <n v="0"/>
    <n v="0"/>
    <n v="0"/>
    <n v="0"/>
    <n v="0"/>
    <n v="19"/>
    <n v="0"/>
    <n v="0"/>
    <n v="0"/>
    <n v="0"/>
    <x v="0"/>
    <n v="27"/>
    <n v="0"/>
    <x v="2"/>
    <n v="0"/>
    <n v="0"/>
    <n v="0"/>
    <n v="21"/>
    <n v="46"/>
    <x v="32"/>
    <n v="0"/>
    <n v="0"/>
    <x v="0"/>
    <n v="0"/>
    <n v="0"/>
    <x v="0"/>
    <n v="128"/>
    <x v="69"/>
    <n v="0.83"/>
    <n v="2"/>
    <n v="0"/>
    <n v="0"/>
    <n v="2"/>
    <n v="0"/>
    <x v="0"/>
    <n v="54"/>
    <n v="66"/>
    <x v="34"/>
    <n v="43"/>
    <n v="49"/>
    <x v="7"/>
    <m/>
    <m/>
    <m/>
    <m/>
    <m/>
  </r>
  <r>
    <s v="Ames 3 4"/>
    <x v="27"/>
    <n v="4"/>
    <n v="947946"/>
    <n v="14"/>
    <s v=" Ames 3 4"/>
    <s v=" 2020-02-04T20:16:13"/>
    <n v="3.32"/>
    <n v="0"/>
    <n v="0"/>
    <n v="0"/>
    <n v="1"/>
    <n v="0"/>
    <n v="0"/>
    <n v="46"/>
    <n v="0"/>
    <n v="0"/>
    <n v="0"/>
    <n v="0"/>
    <x v="0"/>
    <n v="67"/>
    <n v="126"/>
    <x v="40"/>
    <n v="0"/>
    <n v="0"/>
    <n v="0"/>
    <n v="38"/>
    <n v="0"/>
    <x v="0"/>
    <n v="2"/>
    <n v="0"/>
    <x v="0"/>
    <n v="0"/>
    <n v="0"/>
    <x v="0"/>
    <n v="153"/>
    <x v="70"/>
    <n v="1.2450000000000001"/>
    <n v="7"/>
    <n v="0"/>
    <n v="0"/>
    <n v="0"/>
    <n v="0"/>
    <x v="0"/>
    <n v="75"/>
    <n v="103"/>
    <x v="32"/>
    <n v="47"/>
    <n v="0"/>
    <x v="0"/>
    <m/>
    <m/>
    <m/>
    <m/>
    <m/>
  </r>
  <r>
    <s v="Ames 3 5"/>
    <x v="27"/>
    <n v="4"/>
    <n v="947947"/>
    <n v="15"/>
    <s v=" Ames 3 5"/>
    <s v=" 2020-02-04T21:00:25.739524"/>
    <n v="3.32"/>
    <n v="0"/>
    <n v="0"/>
    <n v="0"/>
    <n v="0"/>
    <n v="0"/>
    <n v="0"/>
    <n v="50"/>
    <n v="0"/>
    <n v="0"/>
    <n v="3"/>
    <n v="0"/>
    <x v="0"/>
    <n v="66"/>
    <n v="84"/>
    <x v="38"/>
    <n v="2"/>
    <n v="0"/>
    <n v="0"/>
    <n v="83"/>
    <n v="137"/>
    <x v="30"/>
    <n v="2"/>
    <n v="0"/>
    <x v="0"/>
    <n v="0"/>
    <n v="0"/>
    <x v="0"/>
    <n v="110"/>
    <x v="71"/>
    <n v="0.83"/>
    <n v="6"/>
    <n v="0"/>
    <n v="0"/>
    <n v="2"/>
    <n v="0"/>
    <x v="0"/>
    <n v="98"/>
    <n v="108"/>
    <x v="32"/>
    <n v="36"/>
    <n v="0"/>
    <x v="0"/>
    <m/>
    <m/>
    <m/>
    <m/>
    <m/>
  </r>
  <r>
    <s v="Ames 4 1"/>
    <x v="27"/>
    <n v="4"/>
    <n v="947948"/>
    <n v="16"/>
    <s v=" Ames 4 1"/>
    <s v=" 2020-02-06T01:00:19.232032"/>
    <n v="2.4900000000000002"/>
    <n v="0"/>
    <n v="0"/>
    <n v="0"/>
    <n v="1"/>
    <n v="0"/>
    <n v="0"/>
    <n v="1"/>
    <n v="0"/>
    <n v="0"/>
    <n v="0"/>
    <n v="0"/>
    <x v="0"/>
    <n v="103"/>
    <n v="106"/>
    <x v="38"/>
    <n v="1"/>
    <n v="0"/>
    <n v="0"/>
    <n v="3"/>
    <n v="0"/>
    <x v="0"/>
    <n v="0"/>
    <n v="0"/>
    <x v="0"/>
    <n v="0"/>
    <n v="0"/>
    <x v="0"/>
    <n v="151"/>
    <x v="72"/>
    <n v="0.83"/>
    <n v="4"/>
    <n v="0"/>
    <n v="0"/>
    <n v="0"/>
    <n v="0"/>
    <x v="0"/>
    <n v="92"/>
    <n v="96"/>
    <x v="34"/>
    <n v="70"/>
    <n v="73"/>
    <x v="7"/>
    <m/>
    <m/>
    <m/>
    <m/>
    <m/>
  </r>
  <r>
    <s v="Ames 4 2"/>
    <x v="27"/>
    <n v="4"/>
    <n v="947949"/>
    <n v="17"/>
    <s v=" Ames 4 2"/>
    <s v=" 2020-02-04T21:00:25.739524"/>
    <n v="1.66"/>
    <n v="0"/>
    <n v="0"/>
    <n v="0"/>
    <n v="0"/>
    <n v="0"/>
    <n v="0"/>
    <n v="4"/>
    <n v="0"/>
    <n v="0"/>
    <n v="0"/>
    <n v="0"/>
    <x v="0"/>
    <n v="24"/>
    <n v="27"/>
    <x v="39"/>
    <n v="0"/>
    <n v="0"/>
    <n v="0"/>
    <n v="8"/>
    <n v="0"/>
    <x v="0"/>
    <n v="0"/>
    <n v="0"/>
    <x v="0"/>
    <n v="0"/>
    <n v="0"/>
    <x v="0"/>
    <n v="76"/>
    <x v="73"/>
    <n v="0.41499999999999998"/>
    <n v="0"/>
    <n v="0"/>
    <n v="0"/>
    <n v="0"/>
    <n v="0"/>
    <x v="0"/>
    <n v="38"/>
    <n v="41"/>
    <x v="34"/>
    <n v="27"/>
    <n v="30"/>
    <x v="7"/>
    <m/>
    <m/>
    <m/>
    <m/>
    <m/>
  </r>
  <r>
    <s v="Ames 4 3"/>
    <x v="27"/>
    <n v="4"/>
    <n v="947950"/>
    <n v="18"/>
    <s v=" Ames 4 3"/>
    <s v=" 2020-02-04T21:00:25.739524"/>
    <n v="2.0750000000000002"/>
    <n v="0"/>
    <n v="0"/>
    <n v="0"/>
    <n v="0"/>
    <n v="0"/>
    <n v="0"/>
    <n v="5"/>
    <n v="0"/>
    <n v="0"/>
    <n v="0"/>
    <n v="0"/>
    <x v="0"/>
    <n v="65"/>
    <n v="72"/>
    <x v="39"/>
    <n v="0"/>
    <n v="0"/>
    <n v="0"/>
    <n v="2"/>
    <n v="0"/>
    <x v="0"/>
    <n v="0"/>
    <n v="0"/>
    <x v="0"/>
    <n v="0"/>
    <n v="0"/>
    <x v="0"/>
    <n v="137"/>
    <x v="74"/>
    <n v="0.83"/>
    <n v="0"/>
    <n v="0"/>
    <n v="0"/>
    <n v="4"/>
    <n v="0"/>
    <x v="0"/>
    <n v="58"/>
    <n v="60"/>
    <x v="34"/>
    <n v="60"/>
    <n v="60"/>
    <x v="7"/>
    <m/>
    <m/>
    <m/>
    <m/>
    <m/>
  </r>
  <r>
    <s v="Ames 4 4"/>
    <x v="27"/>
    <n v="4"/>
    <n v="947951"/>
    <n v="19"/>
    <s v=" Ames 4 4"/>
    <s v=" 2020-02-04T21:00:25.739524"/>
    <n v="2.9049999999999998"/>
    <n v="0"/>
    <n v="0"/>
    <n v="0"/>
    <n v="0"/>
    <n v="0"/>
    <n v="0"/>
    <n v="29"/>
    <n v="0"/>
    <n v="0"/>
    <n v="0"/>
    <n v="0"/>
    <x v="0"/>
    <n v="58"/>
    <n v="0"/>
    <x v="2"/>
    <n v="0"/>
    <n v="0"/>
    <n v="0"/>
    <n v="60"/>
    <n v="93"/>
    <x v="30"/>
    <n v="0"/>
    <n v="0"/>
    <x v="0"/>
    <n v="0"/>
    <n v="0"/>
    <x v="0"/>
    <n v="208"/>
    <x v="75"/>
    <n v="1.2450000000000001"/>
    <n v="0"/>
    <n v="0"/>
    <n v="0"/>
    <n v="0"/>
    <n v="53"/>
    <x v="0"/>
    <n v="104"/>
    <n v="130"/>
    <x v="32"/>
    <n v="52"/>
    <n v="0"/>
    <x v="0"/>
    <m/>
    <m/>
    <m/>
    <m/>
    <m/>
  </r>
  <r>
    <s v="Ames 4 5"/>
    <x v="27"/>
    <n v="4"/>
    <n v="947953"/>
    <n v="20"/>
    <s v=" Ames 4 5"/>
    <s v=" 2020-02-06T03:41:27.244950"/>
    <n v="3.32"/>
    <n v="0"/>
    <n v="0"/>
    <n v="0"/>
    <n v="0"/>
    <n v="0"/>
    <n v="0"/>
    <n v="63"/>
    <n v="68"/>
    <n v="0.41499999999999998"/>
    <n v="0"/>
    <n v="0"/>
    <x v="0"/>
    <n v="55"/>
    <n v="64"/>
    <x v="39"/>
    <n v="0"/>
    <n v="0"/>
    <n v="0"/>
    <n v="77"/>
    <n v="80"/>
    <x v="30"/>
    <n v="0"/>
    <n v="0"/>
    <x v="0"/>
    <n v="0"/>
    <n v="0"/>
    <x v="0"/>
    <n v="79"/>
    <x v="76"/>
    <n v="0.83"/>
    <n v="1"/>
    <n v="0"/>
    <n v="0"/>
    <n v="3"/>
    <n v="0"/>
    <x v="0"/>
    <n v="92"/>
    <n v="97"/>
    <x v="32"/>
    <n v="41"/>
    <n v="0"/>
    <x v="0"/>
    <m/>
    <m/>
    <m/>
    <m/>
    <m/>
  </r>
  <r>
    <s v="Ankeny 01"/>
    <x v="23"/>
    <n v="3"/>
    <n v="947708"/>
    <s v=" ANK 01"/>
    <s v=" ANKENY 01"/>
    <s v=" 2020-02-04T21:00:25.739524"/>
    <n v="5.3162027119999999"/>
    <n v="0"/>
    <n v="0"/>
    <n v="0"/>
    <n v="1"/>
    <n v="0"/>
    <n v="0"/>
    <n v="69"/>
    <n v="86"/>
    <n v="1.1192"/>
    <n v="1"/>
    <n v="0"/>
    <x v="0"/>
    <n v="117"/>
    <n v="150"/>
    <x v="41"/>
    <n v="3"/>
    <n v="3"/>
    <n v="0"/>
    <n v="46"/>
    <n v="0"/>
    <x v="0"/>
    <n v="0"/>
    <n v="0"/>
    <x v="0"/>
    <n v="0"/>
    <n v="0"/>
    <x v="0"/>
    <n v="93"/>
    <x v="77"/>
    <n v="1.1192"/>
    <n v="0"/>
    <n v="0"/>
    <n v="0"/>
    <n v="3"/>
    <n v="0"/>
    <x v="0"/>
    <n v="94"/>
    <n v="106"/>
    <x v="35"/>
    <n v="32"/>
    <n v="0"/>
    <x v="0"/>
    <m/>
    <m/>
    <m/>
    <m/>
    <m/>
  </r>
  <r>
    <s v="Ankeny 02"/>
    <x v="23"/>
    <n v="3"/>
    <n v="947709"/>
    <s v=" ANK 02"/>
    <s v=" ANKENY 02"/>
    <s v=" 2020-02-04T21:00:25.739524"/>
    <n v="2.7980014280000001"/>
    <n v="0"/>
    <n v="0"/>
    <n v="0"/>
    <n v="0"/>
    <n v="0"/>
    <n v="0"/>
    <n v="57"/>
    <n v="63"/>
    <n v="0.55959999999999999"/>
    <n v="0"/>
    <n v="0"/>
    <x v="0"/>
    <n v="128"/>
    <n v="156"/>
    <x v="42"/>
    <n v="0"/>
    <n v="0"/>
    <n v="0"/>
    <n v="40"/>
    <n v="0"/>
    <x v="0"/>
    <n v="0"/>
    <n v="0"/>
    <x v="0"/>
    <n v="0"/>
    <n v="0"/>
    <x v="0"/>
    <n v="49"/>
    <x v="78"/>
    <n v="0.27979999999999999"/>
    <n v="0"/>
    <n v="0"/>
    <n v="0"/>
    <n v="0"/>
    <n v="0"/>
    <x v="0"/>
    <n v="60"/>
    <n v="62"/>
    <x v="31"/>
    <n v="1"/>
    <n v="0"/>
    <x v="0"/>
    <m/>
    <m/>
    <m/>
    <m/>
    <m/>
  </r>
  <r>
    <s v="Ankeny 03"/>
    <x v="23"/>
    <n v="3"/>
    <n v="947710"/>
    <s v=" ANK 03"/>
    <s v=" ANKENY 03"/>
    <s v=" 2020-02-04T21:00:25.739524"/>
    <n v="2.518201285"/>
    <n v="0"/>
    <n v="0"/>
    <n v="0"/>
    <n v="0"/>
    <n v="0"/>
    <n v="0"/>
    <n v="21"/>
    <n v="0"/>
    <n v="0"/>
    <n v="0"/>
    <n v="0"/>
    <x v="0"/>
    <n v="49"/>
    <n v="76"/>
    <x v="35"/>
    <n v="1"/>
    <n v="0"/>
    <n v="0"/>
    <n v="16"/>
    <n v="0"/>
    <x v="0"/>
    <n v="0"/>
    <n v="0"/>
    <x v="0"/>
    <n v="0"/>
    <n v="0"/>
    <x v="0"/>
    <n v="64"/>
    <x v="66"/>
    <n v="0.83940000000000003"/>
    <n v="7"/>
    <n v="0"/>
    <n v="0"/>
    <n v="0"/>
    <n v="0"/>
    <x v="0"/>
    <n v="54"/>
    <n v="66"/>
    <x v="36"/>
    <n v="13"/>
    <n v="0"/>
    <x v="0"/>
    <m/>
    <m/>
    <m/>
    <m/>
    <m/>
  </r>
  <r>
    <s v="Ankeny 04"/>
    <x v="23"/>
    <n v="3"/>
    <n v="947711"/>
    <s v=" ANK 04"/>
    <s v=" ANKENY 04"/>
    <s v=" 2020-02-04T21:00:25.739524"/>
    <n v="2.518201285"/>
    <n v="0"/>
    <n v="0"/>
    <n v="0"/>
    <n v="0"/>
    <n v="0"/>
    <n v="0"/>
    <n v="26"/>
    <n v="0"/>
    <n v="0"/>
    <n v="0"/>
    <n v="0"/>
    <x v="0"/>
    <n v="48"/>
    <n v="55"/>
    <x v="34"/>
    <n v="1"/>
    <n v="0"/>
    <n v="0"/>
    <n v="35"/>
    <n v="45"/>
    <x v="27"/>
    <n v="0"/>
    <n v="0"/>
    <x v="0"/>
    <n v="0"/>
    <n v="0"/>
    <x v="0"/>
    <n v="51"/>
    <x v="79"/>
    <n v="0.55959999999999999"/>
    <n v="2"/>
    <n v="0"/>
    <n v="0"/>
    <n v="0"/>
    <n v="0"/>
    <x v="0"/>
    <n v="52"/>
    <n v="58"/>
    <x v="36"/>
    <n v="3"/>
    <n v="0"/>
    <x v="0"/>
    <m/>
    <m/>
    <m/>
    <m/>
    <m/>
  </r>
  <r>
    <s v="Ankeny 05"/>
    <x v="23"/>
    <n v="3"/>
    <n v="947712"/>
    <s v=" ANK 05"/>
    <s v=" ANKENY 05"/>
    <s v=" 2020-02-05T19:05:42.571508"/>
    <n v="2.8"/>
    <n v="0"/>
    <n v="0"/>
    <n v="0"/>
    <n v="1"/>
    <n v="0"/>
    <n v="0"/>
    <n v="39"/>
    <n v="39"/>
    <n v="0.27979999999999999"/>
    <n v="0"/>
    <n v="0"/>
    <x v="0"/>
    <n v="61"/>
    <n v="68"/>
    <x v="35"/>
    <n v="1"/>
    <n v="0"/>
    <n v="0"/>
    <n v="38"/>
    <n v="39"/>
    <x v="24"/>
    <n v="0"/>
    <n v="0"/>
    <x v="0"/>
    <n v="0"/>
    <n v="0"/>
    <x v="0"/>
    <n v="62"/>
    <x v="80"/>
    <n v="0.83940000000000003"/>
    <n v="8"/>
    <n v="0"/>
    <n v="0"/>
    <n v="2"/>
    <n v="0"/>
    <x v="0"/>
    <n v="43"/>
    <n v="43"/>
    <x v="31"/>
    <n v="5"/>
    <n v="0"/>
    <x v="0"/>
    <m/>
    <m/>
    <m/>
    <m/>
    <m/>
  </r>
  <r>
    <s v="Ankeny 06"/>
    <x v="23"/>
    <n v="3"/>
    <n v="947713"/>
    <s v=" ANK 06"/>
    <s v=" ANKENY 06"/>
    <s v=" 2020-02-04T21:00:25.739524"/>
    <n v="2.7980014280000001"/>
    <n v="0"/>
    <n v="0"/>
    <n v="0"/>
    <n v="0"/>
    <n v="0"/>
    <n v="0"/>
    <n v="40"/>
    <n v="46"/>
    <n v="0.55959999999999999"/>
    <n v="3"/>
    <n v="0"/>
    <x v="0"/>
    <n v="49"/>
    <n v="61"/>
    <x v="34"/>
    <n v="4"/>
    <n v="0"/>
    <n v="0"/>
    <n v="39"/>
    <n v="46"/>
    <x v="27"/>
    <n v="0"/>
    <n v="0"/>
    <x v="0"/>
    <n v="0"/>
    <n v="0"/>
    <x v="0"/>
    <n v="36"/>
    <x v="33"/>
    <n v="0.55959999999999999"/>
    <n v="14"/>
    <n v="0"/>
    <n v="0"/>
    <n v="0"/>
    <n v="1"/>
    <x v="0"/>
    <n v="40"/>
    <n v="43"/>
    <x v="31"/>
    <n v="13"/>
    <n v="0"/>
    <x v="0"/>
    <m/>
    <m/>
    <m/>
    <m/>
    <m/>
  </r>
  <r>
    <s v="Ankeny 07"/>
    <x v="23"/>
    <n v="3"/>
    <n v="947714"/>
    <s v=" ANK 07"/>
    <s v=" ANKENY 07"/>
    <s v=" 2020-02-04T21:00:25.739524"/>
    <n v="2.2384011419999998"/>
    <n v="0"/>
    <n v="0"/>
    <n v="0"/>
    <n v="0"/>
    <n v="0"/>
    <n v="0"/>
    <n v="30"/>
    <n v="33"/>
    <n v="0.27979999999999999"/>
    <n v="2"/>
    <n v="0"/>
    <x v="0"/>
    <n v="50"/>
    <n v="71"/>
    <x v="35"/>
    <n v="0"/>
    <n v="0"/>
    <n v="0"/>
    <n v="10"/>
    <n v="0"/>
    <x v="0"/>
    <n v="0"/>
    <n v="0"/>
    <x v="0"/>
    <n v="0"/>
    <n v="0"/>
    <x v="0"/>
    <n v="41"/>
    <x v="22"/>
    <n v="0.55959999999999999"/>
    <n v="7"/>
    <n v="0"/>
    <n v="0"/>
    <n v="3"/>
    <n v="6"/>
    <x v="0"/>
    <n v="34"/>
    <n v="38"/>
    <x v="31"/>
    <n v="16"/>
    <n v="0"/>
    <x v="0"/>
    <m/>
    <m/>
    <m/>
    <m/>
    <m/>
  </r>
  <r>
    <s v="Ankeny 08"/>
    <x v="23"/>
    <n v="3"/>
    <n v="947715"/>
    <s v=" ANK 08"/>
    <s v=" ANKENY 08"/>
    <s v=" 2020-02-06T03:41:27.244950"/>
    <n v="2.8"/>
    <n v="0"/>
    <n v="0"/>
    <n v="0"/>
    <n v="2"/>
    <n v="0"/>
    <n v="0"/>
    <n v="11"/>
    <n v="0"/>
    <n v="0"/>
    <n v="0"/>
    <n v="0"/>
    <x v="0"/>
    <n v="58"/>
    <n v="69"/>
    <x v="35"/>
    <n v="0"/>
    <n v="0"/>
    <n v="0"/>
    <n v="41"/>
    <n v="50"/>
    <x v="27"/>
    <n v="0"/>
    <n v="0"/>
    <x v="0"/>
    <n v="0"/>
    <n v="0"/>
    <x v="0"/>
    <n v="42"/>
    <x v="28"/>
    <n v="0.55959999999999999"/>
    <n v="0"/>
    <n v="0"/>
    <n v="0"/>
    <n v="0"/>
    <n v="0"/>
    <x v="0"/>
    <n v="52"/>
    <n v="55"/>
    <x v="36"/>
    <n v="21"/>
    <n v="0"/>
    <x v="0"/>
    <m/>
    <m/>
    <m/>
    <m/>
    <m/>
  </r>
  <r>
    <s v="Ankeny 09"/>
    <x v="23"/>
    <n v="3"/>
    <n v="947716"/>
    <s v=" ANK 09"/>
    <s v=" ANKENY 09"/>
    <s v=" 2020-02-04T21:00:25.739524"/>
    <n v="2.7980014280000001"/>
    <n v="0"/>
    <n v="0"/>
    <n v="0"/>
    <n v="0"/>
    <n v="0"/>
    <n v="0"/>
    <n v="24"/>
    <n v="0"/>
    <n v="0"/>
    <n v="0"/>
    <n v="0"/>
    <x v="0"/>
    <n v="63"/>
    <n v="75"/>
    <x v="35"/>
    <n v="0"/>
    <n v="0"/>
    <n v="0"/>
    <n v="43"/>
    <n v="51"/>
    <x v="27"/>
    <n v="0"/>
    <n v="0"/>
    <x v="0"/>
    <n v="0"/>
    <n v="0"/>
    <x v="0"/>
    <n v="77"/>
    <x v="81"/>
    <n v="0.83940000000000003"/>
    <n v="1"/>
    <n v="0"/>
    <n v="0"/>
    <n v="2"/>
    <n v="0"/>
    <x v="0"/>
    <n v="57"/>
    <n v="71"/>
    <x v="31"/>
    <n v="16"/>
    <n v="0"/>
    <x v="0"/>
    <m/>
    <m/>
    <m/>
    <m/>
    <m/>
  </r>
  <r>
    <s v="Ankeny 10"/>
    <x v="23"/>
    <n v="3"/>
    <n v="947717"/>
    <s v=" ANK 10"/>
    <s v=" ANKENY 10"/>
    <s v=" 2020-02-04T21:00:25.739524"/>
    <n v="2.2384011419999998"/>
    <n v="0"/>
    <n v="0"/>
    <n v="0"/>
    <n v="0"/>
    <n v="0"/>
    <n v="0"/>
    <n v="32"/>
    <n v="35"/>
    <n v="0.27979999999999999"/>
    <n v="0"/>
    <n v="0"/>
    <x v="0"/>
    <n v="57"/>
    <n v="83"/>
    <x v="35"/>
    <n v="2"/>
    <n v="0"/>
    <n v="0"/>
    <n v="29"/>
    <n v="0"/>
    <x v="0"/>
    <n v="0"/>
    <n v="0"/>
    <x v="0"/>
    <n v="0"/>
    <n v="0"/>
    <x v="0"/>
    <n v="41"/>
    <x v="6"/>
    <n v="0.55959999999999999"/>
    <n v="1"/>
    <n v="0"/>
    <n v="0"/>
    <n v="2"/>
    <n v="0"/>
    <x v="0"/>
    <n v="35"/>
    <n v="45"/>
    <x v="31"/>
    <n v="10"/>
    <n v="0"/>
    <x v="0"/>
    <m/>
    <m/>
    <m/>
    <m/>
    <m/>
  </r>
  <r>
    <s v="Ankeny 11"/>
    <x v="23"/>
    <n v="3"/>
    <n v="947718"/>
    <s v=" ANK 11"/>
    <s v=" ANKENY 11"/>
    <s v=" 2020-02-04T21:00:25.739524"/>
    <n v="2.518201285"/>
    <n v="0"/>
    <n v="0"/>
    <n v="0"/>
    <n v="0"/>
    <n v="0"/>
    <n v="0"/>
    <n v="33"/>
    <n v="42"/>
    <n v="0.55959999999999999"/>
    <n v="0"/>
    <n v="0"/>
    <x v="0"/>
    <n v="34"/>
    <n v="38"/>
    <x v="34"/>
    <n v="0"/>
    <n v="0"/>
    <n v="0"/>
    <n v="19"/>
    <n v="0"/>
    <x v="0"/>
    <n v="3"/>
    <n v="0"/>
    <x v="0"/>
    <n v="0"/>
    <n v="0"/>
    <x v="0"/>
    <n v="61"/>
    <x v="57"/>
    <n v="0.83940000000000003"/>
    <n v="0"/>
    <n v="0"/>
    <n v="0"/>
    <n v="0"/>
    <n v="2"/>
    <x v="0"/>
    <n v="42"/>
    <n v="52"/>
    <x v="31"/>
    <n v="3"/>
    <n v="0"/>
    <x v="0"/>
    <m/>
    <m/>
    <m/>
    <m/>
    <m/>
  </r>
  <r>
    <s v="Ankeny 12"/>
    <x v="23"/>
    <n v="3"/>
    <n v="947719"/>
    <s v=" ANK 12"/>
    <s v=" ANKENY 12"/>
    <s v=" 2020-02-04T21:00:25.739524"/>
    <n v="4.7566024269999998"/>
    <n v="0"/>
    <n v="0"/>
    <n v="0"/>
    <n v="1"/>
    <n v="0"/>
    <n v="0"/>
    <n v="66"/>
    <n v="80"/>
    <n v="0.83940000000000003"/>
    <n v="0"/>
    <n v="0"/>
    <x v="0"/>
    <n v="148"/>
    <n v="194"/>
    <x v="41"/>
    <n v="0"/>
    <n v="0"/>
    <n v="0"/>
    <n v="63"/>
    <n v="0"/>
    <x v="0"/>
    <n v="0"/>
    <n v="0"/>
    <x v="0"/>
    <n v="0"/>
    <n v="0"/>
    <x v="0"/>
    <n v="107"/>
    <x v="82"/>
    <n v="1.1192"/>
    <n v="5"/>
    <n v="0"/>
    <n v="0"/>
    <n v="1"/>
    <n v="0"/>
    <x v="0"/>
    <n v="91"/>
    <n v="111"/>
    <x v="37"/>
    <n v="37"/>
    <n v="0"/>
    <x v="0"/>
    <m/>
    <m/>
    <m/>
    <m/>
    <m/>
  </r>
  <r>
    <s v="Ankeny 13"/>
    <x v="23"/>
    <n v="3"/>
    <n v="1593716"/>
    <s v=" ANK 13"/>
    <s v=" ANKENY 13"/>
    <s v=" 2020-02-04T21:00:25.739524"/>
    <n v="3.917201999"/>
    <n v="0"/>
    <n v="0"/>
    <n v="0"/>
    <n v="1"/>
    <n v="0"/>
    <n v="0"/>
    <n v="67"/>
    <n v="69"/>
    <n v="0.55959999999999999"/>
    <n v="0"/>
    <n v="0"/>
    <x v="0"/>
    <n v="114"/>
    <n v="126"/>
    <x v="36"/>
    <n v="4"/>
    <n v="0"/>
    <n v="0"/>
    <n v="75"/>
    <n v="86"/>
    <x v="28"/>
    <n v="0"/>
    <n v="0"/>
    <x v="0"/>
    <n v="0"/>
    <n v="0"/>
    <x v="0"/>
    <n v="70"/>
    <x v="73"/>
    <n v="0.83940000000000003"/>
    <n v="12"/>
    <n v="0"/>
    <n v="0"/>
    <n v="1"/>
    <n v="0"/>
    <x v="0"/>
    <n v="66"/>
    <n v="69"/>
    <x v="31"/>
    <n v="16"/>
    <n v="0"/>
    <x v="0"/>
    <m/>
    <m/>
    <m/>
    <m/>
    <m/>
  </r>
  <r>
    <s v="Ankeny 14"/>
    <x v="23"/>
    <n v="3"/>
    <n v="1593717"/>
    <s v=" ANK 14"/>
    <s v=" ANKENY 14"/>
    <s v=" 2020-02-05T21:52:28.118339"/>
    <n v="2.8"/>
    <n v="0"/>
    <n v="0"/>
    <n v="0"/>
    <n v="0"/>
    <n v="0"/>
    <n v="0"/>
    <n v="36"/>
    <n v="0"/>
    <n v="0"/>
    <n v="0"/>
    <n v="0"/>
    <x v="0"/>
    <n v="92"/>
    <n v="149"/>
    <x v="36"/>
    <n v="0"/>
    <n v="0"/>
    <n v="0"/>
    <n v="19"/>
    <n v="0"/>
    <x v="0"/>
    <n v="0"/>
    <n v="0"/>
    <x v="0"/>
    <n v="0"/>
    <n v="0"/>
    <x v="0"/>
    <n v="75"/>
    <x v="83"/>
    <n v="0.83940000000000003"/>
    <n v="5"/>
    <n v="0"/>
    <n v="0"/>
    <n v="1"/>
    <n v="0"/>
    <x v="0"/>
    <n v="83"/>
    <n v="100"/>
    <x v="36"/>
    <n v="0"/>
    <n v="0"/>
    <x v="0"/>
    <m/>
    <m/>
    <m/>
    <m/>
    <m/>
  </r>
  <r>
    <s v="Ankeny 15"/>
    <x v="23"/>
    <n v="3"/>
    <n v="1593718"/>
    <s v=" ANK 15"/>
    <s v=" ANKENY 15"/>
    <s v=" 2020-02-04T21:00:25.739524"/>
    <n v="2.518201285"/>
    <n v="0"/>
    <n v="0"/>
    <n v="0"/>
    <n v="0"/>
    <n v="0"/>
    <n v="0"/>
    <n v="35"/>
    <n v="40"/>
    <n v="0.55959999999999999"/>
    <n v="1"/>
    <n v="0"/>
    <x v="0"/>
    <n v="66"/>
    <n v="86"/>
    <x v="35"/>
    <n v="0"/>
    <n v="0"/>
    <n v="0"/>
    <n v="13"/>
    <n v="0"/>
    <x v="0"/>
    <n v="0"/>
    <n v="0"/>
    <x v="0"/>
    <n v="0"/>
    <n v="0"/>
    <x v="0"/>
    <n v="49"/>
    <x v="21"/>
    <n v="0.55959999999999999"/>
    <n v="0"/>
    <n v="0"/>
    <n v="0"/>
    <n v="0"/>
    <n v="1"/>
    <x v="0"/>
    <n v="34"/>
    <n v="43"/>
    <x v="31"/>
    <n v="28"/>
    <n v="0"/>
    <x v="0"/>
    <m/>
    <m/>
    <m/>
    <m/>
    <m/>
  </r>
  <r>
    <s v="Ann Arbor"/>
    <x v="28"/>
    <s v=" Out of state"/>
    <n v="1127"/>
    <s v=" Ann Arbor District Library"/>
    <s v=" Ann Arbor"/>
    <s v=" MI - Ann Arbor District Library"/>
    <s v=" 2020-02-06T01:00:19.232032"/>
    <n v="0.03"/>
    <n v="0"/>
    <n v="0"/>
    <n v="0"/>
    <n v="0"/>
    <n v="0"/>
    <n v="0"/>
    <n v="0"/>
    <n v="0"/>
    <n v="0"/>
    <n v="0"/>
    <x v="0"/>
    <n v="0"/>
    <n v="1"/>
    <x v="2"/>
    <n v="0"/>
    <n v="0"/>
    <n v="0"/>
    <n v="0"/>
    <n v="0"/>
    <x v="0"/>
    <n v="0"/>
    <n v="0"/>
    <x v="0"/>
    <n v="0"/>
    <n v="0"/>
    <x v="0"/>
    <n v="0"/>
    <x v="48"/>
    <n v="3"/>
    <n v="1.52E-2"/>
    <n v="0"/>
    <n v="0"/>
    <n v="0"/>
    <n v="0"/>
    <x v="0"/>
    <n v="0"/>
    <n v="5"/>
    <x v="38"/>
    <n v="1.52E-2"/>
    <n v="0"/>
    <x v="0"/>
    <n v="0"/>
    <m/>
    <m/>
    <m/>
    <m/>
  </r>
  <r>
    <s v="Ann Anamosa North Cass"/>
    <x v="29"/>
    <n v="1"/>
    <n v="1593585"/>
    <s v=" ANN"/>
    <s v=" ANN ANAMOSA NORTH CASS"/>
    <s v=" 2020-02-04T21:00:25.739524"/>
    <n v="1.44"/>
    <n v="0"/>
    <n v="0"/>
    <n v="0"/>
    <n v="0"/>
    <n v="0"/>
    <n v="0"/>
    <n v="12"/>
    <n v="14"/>
    <n v="0.32"/>
    <n v="0"/>
    <n v="0"/>
    <x v="0"/>
    <n v="15"/>
    <n v="24"/>
    <x v="43"/>
    <n v="1"/>
    <n v="0"/>
    <n v="0"/>
    <n v="11"/>
    <n v="0"/>
    <x v="0"/>
    <n v="0"/>
    <n v="0"/>
    <x v="0"/>
    <n v="0"/>
    <n v="0"/>
    <x v="0"/>
    <n v="13"/>
    <x v="38"/>
    <n v="0.32"/>
    <n v="1"/>
    <n v="0"/>
    <n v="0"/>
    <n v="0"/>
    <n v="0"/>
    <x v="0"/>
    <n v="20"/>
    <n v="21"/>
    <x v="39"/>
    <n v="2"/>
    <n v="0"/>
    <x v="0"/>
    <m/>
    <m/>
    <m/>
    <m/>
    <m/>
  </r>
  <r>
    <s v="Ans Anamosa South Jackson"/>
    <x v="29"/>
    <n v="1"/>
    <n v="1593586"/>
    <s v=" ANS"/>
    <s v=" ANS ANAMOSA SOUTH JACKSON"/>
    <s v=" 2020-02-04T21:00:25.739524"/>
    <n v="2.08"/>
    <n v="0"/>
    <n v="0"/>
    <n v="0"/>
    <n v="0"/>
    <n v="0"/>
    <n v="0"/>
    <n v="25"/>
    <n v="29"/>
    <n v="0.48"/>
    <n v="0"/>
    <n v="0"/>
    <x v="0"/>
    <n v="31"/>
    <n v="41"/>
    <x v="44"/>
    <n v="0"/>
    <n v="0"/>
    <n v="0"/>
    <n v="9"/>
    <n v="0"/>
    <x v="0"/>
    <n v="0"/>
    <n v="0"/>
    <x v="0"/>
    <n v="0"/>
    <n v="0"/>
    <x v="0"/>
    <n v="28"/>
    <x v="36"/>
    <n v="0.48"/>
    <n v="5"/>
    <n v="0"/>
    <n v="0"/>
    <n v="2"/>
    <n v="0"/>
    <x v="0"/>
    <n v="15"/>
    <n v="18"/>
    <x v="39"/>
    <n v="4"/>
    <n v="0"/>
    <x v="0"/>
    <m/>
    <m/>
    <m/>
    <m/>
    <m/>
  </r>
  <r>
    <s v="Arcadia"/>
    <x v="30"/>
    <n v="4"/>
    <n v="946725"/>
    <n v="7"/>
    <s v=" Arcadia"/>
    <s v=" 2020-02-05T21:52:28.118339"/>
    <n v="0.22"/>
    <n v="0"/>
    <n v="0"/>
    <n v="0"/>
    <n v="0"/>
    <n v="0"/>
    <n v="0"/>
    <n v="2"/>
    <n v="6"/>
    <n v="0"/>
    <n v="0"/>
    <n v="0"/>
    <x v="0"/>
    <n v="7"/>
    <n v="7"/>
    <x v="45"/>
    <n v="0"/>
    <n v="0"/>
    <n v="0"/>
    <n v="0"/>
    <n v="0"/>
    <x v="0"/>
    <n v="0"/>
    <n v="0"/>
    <x v="0"/>
    <n v="0"/>
    <n v="0"/>
    <x v="0"/>
    <n v="5"/>
    <x v="5"/>
    <n v="0.11"/>
    <n v="0"/>
    <n v="0"/>
    <n v="0"/>
    <n v="5"/>
    <n v="0"/>
    <x v="0"/>
    <n v="0"/>
    <n v="0"/>
    <x v="0"/>
    <n v="0"/>
    <n v="0"/>
    <x v="0"/>
    <m/>
    <m/>
    <m/>
    <m/>
    <m/>
  </r>
  <r>
    <s v="Arispe"/>
    <x v="15"/>
    <n v="3"/>
    <n v="948009"/>
    <s v=" AR"/>
    <s v=" Arispe"/>
    <s v=" 2020-02-06T01:00:19.232032"/>
    <n v="0.15"/>
    <n v="0"/>
    <n v="0"/>
    <n v="0"/>
    <n v="0"/>
    <n v="0"/>
    <n v="0"/>
    <n v="2"/>
    <n v="3"/>
    <n v="7.4999999999999997E-2"/>
    <n v="0"/>
    <n v="0"/>
    <x v="0"/>
    <n v="2"/>
    <n v="0"/>
    <x v="2"/>
    <n v="0"/>
    <n v="0"/>
    <n v="0"/>
    <n v="3"/>
    <n v="3"/>
    <x v="0"/>
    <n v="0"/>
    <n v="0"/>
    <x v="0"/>
    <n v="0"/>
    <n v="0"/>
    <x v="0"/>
    <n v="4"/>
    <x v="37"/>
    <n v="7.4999999999999997E-2"/>
    <n v="0"/>
    <n v="0"/>
    <n v="0"/>
    <n v="0"/>
    <n v="0"/>
    <x v="0"/>
    <n v="0"/>
    <n v="0"/>
    <x v="0"/>
    <n v="0"/>
    <n v="0"/>
    <x v="0"/>
    <m/>
    <m/>
    <m/>
    <m/>
    <m/>
  </r>
  <r>
    <s v="Ashton Belvidere Kennebec Lincoln Franklin Turin"/>
    <x v="31"/>
    <n v="4"/>
    <n v="948287"/>
    <s v=" AS001"/>
    <s v=" ASHTON BELVIDERE KENNEBEC LINCOLN FRANKLIN TURIN"/>
    <s v=" 2020-02-04T18:52:35"/>
    <n v="0.4"/>
    <n v="0"/>
    <n v="0"/>
    <n v="0"/>
    <n v="0"/>
    <n v="0"/>
    <n v="0"/>
    <n v="0"/>
    <n v="0"/>
    <n v="0"/>
    <n v="0"/>
    <n v="0"/>
    <x v="0"/>
    <n v="4"/>
    <n v="4"/>
    <x v="7"/>
    <n v="0"/>
    <n v="0"/>
    <n v="0"/>
    <n v="8"/>
    <n v="8"/>
    <x v="33"/>
    <n v="0"/>
    <n v="0"/>
    <x v="0"/>
    <n v="0"/>
    <n v="0"/>
    <x v="0"/>
    <n v="4"/>
    <x v="41"/>
    <n v="0.1"/>
    <n v="0"/>
    <n v="0"/>
    <n v="0"/>
    <n v="0"/>
    <n v="0"/>
    <x v="0"/>
    <n v="3"/>
    <n v="3"/>
    <x v="40"/>
    <n v="0"/>
    <n v="0"/>
    <x v="0"/>
    <m/>
    <m/>
    <m/>
    <m/>
    <m/>
  </r>
  <r>
    <s v="Ashton Precinct 0100"/>
    <x v="32"/>
    <n v="4"/>
    <n v="947558"/>
    <s v=" AT"/>
    <s v=" Ashton Precinct 0100"/>
    <s v=" 2020-02-04T21:00:25.739524"/>
    <n v="0.3"/>
    <n v="0"/>
    <n v="0"/>
    <n v="0"/>
    <n v="0"/>
    <n v="0"/>
    <n v="0"/>
    <n v="4"/>
    <n v="4"/>
    <n v="0.1"/>
    <n v="0"/>
    <n v="0"/>
    <x v="0"/>
    <n v="2"/>
    <n v="2"/>
    <x v="7"/>
    <n v="0"/>
    <n v="0"/>
    <n v="0"/>
    <n v="1"/>
    <n v="2"/>
    <x v="12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Athens"/>
    <x v="33"/>
    <n v="3"/>
    <n v="947834"/>
    <s v=" AT"/>
    <s v=" Athens"/>
    <s v=" 2020-02-06T01:00:19.232032"/>
    <n v="0.34"/>
    <n v="0"/>
    <n v="0"/>
    <n v="0"/>
    <n v="0"/>
    <n v="0"/>
    <n v="0"/>
    <n v="2"/>
    <n v="3"/>
    <n v="0.1125"/>
    <n v="0"/>
    <n v="0"/>
    <x v="0"/>
    <n v="3"/>
    <n v="3"/>
    <x v="46"/>
    <n v="0"/>
    <n v="0"/>
    <n v="0"/>
    <n v="3"/>
    <n v="3"/>
    <x v="34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Atlantic 1"/>
    <x v="34"/>
    <n v="3"/>
    <n v="946732"/>
    <s v=" AT1"/>
    <s v=" Atlantic 1"/>
    <s v=" 2020-02-04T20:16:13"/>
    <n v="0.48"/>
    <n v="0"/>
    <n v="0"/>
    <n v="0"/>
    <n v="0"/>
    <n v="0"/>
    <n v="0"/>
    <n v="3"/>
    <n v="9"/>
    <n v="0.12"/>
    <n v="0"/>
    <n v="0"/>
    <x v="0"/>
    <n v="7"/>
    <n v="9"/>
    <x v="47"/>
    <n v="0"/>
    <n v="0"/>
    <n v="0"/>
    <n v="3"/>
    <n v="0"/>
    <x v="0"/>
    <n v="0"/>
    <n v="0"/>
    <x v="0"/>
    <n v="0"/>
    <n v="0"/>
    <x v="0"/>
    <n v="21"/>
    <x v="15"/>
    <n v="0.24"/>
    <n v="0"/>
    <n v="0"/>
    <n v="0"/>
    <n v="2"/>
    <n v="0"/>
    <x v="0"/>
    <n v="5"/>
    <n v="0"/>
    <x v="0"/>
    <n v="0"/>
    <n v="0"/>
    <x v="0"/>
    <m/>
    <m/>
    <m/>
    <m/>
    <m/>
  </r>
  <r>
    <s v="Atlantic 2"/>
    <x v="34"/>
    <n v="3"/>
    <n v="946733"/>
    <s v=" AT2"/>
    <s v=" Atlantic 2"/>
    <s v=" 2020-02-05T21:52:28.118339"/>
    <n v="0.6"/>
    <n v="0"/>
    <n v="0"/>
    <n v="0"/>
    <n v="0"/>
    <n v="0"/>
    <n v="0"/>
    <n v="10"/>
    <n v="10"/>
    <n v="0.12"/>
    <n v="0"/>
    <n v="0"/>
    <x v="0"/>
    <n v="14"/>
    <n v="14"/>
    <x v="48"/>
    <n v="0"/>
    <n v="0"/>
    <n v="0"/>
    <n v="3"/>
    <n v="0"/>
    <x v="0"/>
    <n v="0"/>
    <n v="0"/>
    <x v="0"/>
    <n v="0"/>
    <n v="0"/>
    <x v="0"/>
    <n v="7"/>
    <x v="55"/>
    <n v="0.24"/>
    <n v="0"/>
    <n v="0"/>
    <n v="0"/>
    <n v="0"/>
    <n v="0"/>
    <x v="0"/>
    <n v="3"/>
    <n v="0"/>
    <x v="0"/>
    <n v="3"/>
    <n v="0"/>
    <x v="0"/>
    <m/>
    <m/>
    <m/>
    <m/>
    <m/>
  </r>
  <r>
    <s v="Atlantic 3"/>
    <x v="34"/>
    <n v="3"/>
    <n v="946734"/>
    <s v=" AT3"/>
    <s v=" Atlantic 3"/>
    <s v=" 2020-02-04T21:00:25.739524"/>
    <n v="0.6"/>
    <n v="0"/>
    <n v="0"/>
    <n v="0"/>
    <n v="0"/>
    <n v="0"/>
    <n v="0"/>
    <n v="13"/>
    <n v="13"/>
    <n v="0.24"/>
    <n v="0"/>
    <n v="0"/>
    <x v="0"/>
    <n v="6"/>
    <n v="6"/>
    <x v="47"/>
    <n v="0"/>
    <n v="0"/>
    <n v="0"/>
    <n v="6"/>
    <n v="7"/>
    <x v="35"/>
    <n v="0"/>
    <n v="0"/>
    <x v="0"/>
    <n v="0"/>
    <n v="0"/>
    <x v="0"/>
    <n v="2"/>
    <x v="23"/>
    <n v="0"/>
    <n v="0"/>
    <n v="0"/>
    <n v="0"/>
    <n v="2"/>
    <n v="0"/>
    <x v="0"/>
    <n v="6"/>
    <n v="10"/>
    <x v="41"/>
    <n v="3"/>
    <n v="0"/>
    <x v="0"/>
    <m/>
    <m/>
    <m/>
    <m/>
    <m/>
  </r>
  <r>
    <s v="Atlantic 4"/>
    <x v="34"/>
    <n v="3"/>
    <n v="946735"/>
    <s v=" AT4"/>
    <s v=" Atlantic 4"/>
    <s v=" 2020-02-04T20:16:13"/>
    <n v="0.72"/>
    <n v="0"/>
    <n v="0"/>
    <n v="0"/>
    <n v="0"/>
    <n v="0"/>
    <n v="0"/>
    <n v="5"/>
    <n v="0"/>
    <n v="0"/>
    <n v="0"/>
    <n v="0"/>
    <x v="0"/>
    <n v="11"/>
    <n v="18"/>
    <x v="49"/>
    <n v="0"/>
    <n v="0"/>
    <n v="0"/>
    <n v="3"/>
    <n v="0"/>
    <x v="0"/>
    <n v="0"/>
    <n v="0"/>
    <x v="0"/>
    <n v="0"/>
    <n v="0"/>
    <x v="0"/>
    <n v="8"/>
    <x v="0"/>
    <n v="0.12"/>
    <n v="0"/>
    <n v="0"/>
    <n v="0"/>
    <n v="0"/>
    <n v="0"/>
    <x v="0"/>
    <n v="13"/>
    <n v="13"/>
    <x v="42"/>
    <n v="1"/>
    <n v="0"/>
    <x v="0"/>
    <m/>
    <m/>
    <m/>
    <m/>
    <m/>
  </r>
  <r>
    <s v="Atlantic 5"/>
    <x v="34"/>
    <n v="3"/>
    <n v="946736"/>
    <s v=" AT5"/>
    <s v=" Atlantic 5"/>
    <s v=" 2020-02-05T21:52:28.118339"/>
    <n v="0.72"/>
    <n v="0"/>
    <n v="0"/>
    <n v="0"/>
    <n v="0"/>
    <n v="0"/>
    <n v="0"/>
    <n v="11"/>
    <n v="13"/>
    <n v="0.24"/>
    <n v="0"/>
    <n v="0"/>
    <x v="0"/>
    <n v="10"/>
    <n v="11"/>
    <x v="47"/>
    <n v="0"/>
    <n v="0"/>
    <n v="0"/>
    <n v="9"/>
    <n v="10"/>
    <x v="35"/>
    <n v="0"/>
    <n v="0"/>
    <x v="0"/>
    <n v="0"/>
    <n v="0"/>
    <x v="0"/>
    <n v="4"/>
    <x v="23"/>
    <n v="0"/>
    <n v="2"/>
    <n v="0"/>
    <n v="0"/>
    <n v="0"/>
    <n v="0"/>
    <x v="0"/>
    <n v="12"/>
    <n v="15"/>
    <x v="42"/>
    <n v="0"/>
    <n v="0"/>
    <x v="0"/>
    <m/>
    <m/>
    <m/>
    <m/>
    <m/>
  </r>
  <r>
    <s v="Auburn"/>
    <x v="35"/>
    <n v="4"/>
    <n v="947848"/>
    <n v="8"/>
    <s v=" Auburn"/>
    <s v=" 2020-02-04T21:00:25.739524"/>
    <n v="0.2"/>
    <n v="0"/>
    <n v="0"/>
    <n v="0"/>
    <n v="0"/>
    <n v="0"/>
    <n v="0"/>
    <n v="4"/>
    <n v="4"/>
    <n v="6.6699999999999995E-2"/>
    <n v="0"/>
    <n v="0"/>
    <x v="0"/>
    <n v="4"/>
    <n v="5"/>
    <x v="50"/>
    <n v="1"/>
    <n v="0"/>
    <n v="0"/>
    <n v="0"/>
    <n v="0"/>
    <x v="0"/>
    <n v="0"/>
    <n v="0"/>
    <x v="0"/>
    <n v="0"/>
    <n v="0"/>
    <x v="0"/>
    <n v="4"/>
    <x v="51"/>
    <n v="6.6699999999999995E-2"/>
    <n v="1"/>
    <n v="0"/>
    <n v="0"/>
    <n v="0"/>
    <n v="0"/>
    <x v="0"/>
    <n v="2"/>
    <n v="0"/>
    <x v="0"/>
    <n v="0"/>
    <n v="0"/>
    <x v="0"/>
    <m/>
    <m/>
    <m/>
    <m/>
    <m/>
  </r>
  <r>
    <s v="Auburn Twp"/>
    <x v="36"/>
    <n v="1"/>
    <n v="947000"/>
    <s v=" AU"/>
    <s v=" AUBURN TWP"/>
    <s v=" 2020-02-05T21:52:28.118339"/>
    <n v="0.24"/>
    <n v="0"/>
    <n v="0"/>
    <n v="0"/>
    <n v="0"/>
    <n v="0"/>
    <n v="0"/>
    <n v="5"/>
    <n v="5"/>
    <n v="0.12"/>
    <n v="0"/>
    <n v="0"/>
    <x v="0"/>
    <n v="1"/>
    <n v="0"/>
    <x v="2"/>
    <n v="0"/>
    <n v="0"/>
    <n v="0"/>
    <n v="2"/>
    <n v="3"/>
    <x v="0"/>
    <n v="0"/>
    <n v="0"/>
    <x v="0"/>
    <n v="0"/>
    <n v="0"/>
    <x v="0"/>
    <n v="1"/>
    <x v="23"/>
    <n v="0"/>
    <n v="0"/>
    <n v="0"/>
    <n v="0.12"/>
    <n v="0"/>
    <n v="0"/>
    <x v="0"/>
    <n v="2"/>
    <n v="3"/>
    <x v="0"/>
    <n v="0"/>
    <n v="0"/>
    <x v="0"/>
    <m/>
    <m/>
    <m/>
    <m/>
    <m/>
  </r>
  <r>
    <s v="Aurora"/>
    <x v="37"/>
    <n v="1"/>
    <n v="946688"/>
    <s v=" AR"/>
    <s v=" Aurora"/>
    <s v=" 2020-02-04T21:00:25.739524"/>
    <n v="0.68421052599999999"/>
    <n v="0"/>
    <n v="0"/>
    <n v="0"/>
    <n v="0"/>
    <n v="0"/>
    <n v="0"/>
    <n v="20"/>
    <n v="22"/>
    <n v="0.41049999999999998"/>
    <n v="0"/>
    <n v="0"/>
    <x v="0"/>
    <n v="8"/>
    <n v="10"/>
    <x v="51"/>
    <n v="0"/>
    <n v="0"/>
    <n v="0"/>
    <n v="3"/>
    <n v="0"/>
    <x v="0"/>
    <n v="0"/>
    <n v="0"/>
    <x v="0"/>
    <n v="0"/>
    <n v="0"/>
    <x v="0"/>
    <n v="6"/>
    <x v="5"/>
    <n v="0.1368"/>
    <n v="0"/>
    <n v="0"/>
    <n v="0"/>
    <n v="0"/>
    <n v="0"/>
    <x v="0"/>
    <n v="1"/>
    <n v="0"/>
    <x v="0"/>
    <n v="0"/>
    <n v="0"/>
    <x v="0"/>
    <m/>
    <m/>
    <m/>
    <m/>
    <m/>
  </r>
  <r>
    <s v="Avery North Weaver"/>
    <x v="38"/>
    <n v="4"/>
    <n v="1593570"/>
    <s v=" A-NW"/>
    <s v=" Avery North Weaver"/>
    <s v=" 2020-02-06T03:41:27.244950"/>
    <n v="0.27"/>
    <n v="0"/>
    <n v="0"/>
    <n v="0"/>
    <n v="0"/>
    <n v="0"/>
    <n v="0"/>
    <n v="2"/>
    <n v="2"/>
    <n v="8.8900000000000007E-2"/>
    <n v="0"/>
    <n v="0"/>
    <x v="0"/>
    <n v="3"/>
    <n v="3"/>
    <x v="52"/>
    <n v="0"/>
    <n v="0"/>
    <n v="0"/>
    <n v="1"/>
    <n v="1"/>
    <x v="36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Avoca"/>
    <x v="39"/>
    <n v="3"/>
    <n v="1593737"/>
    <s v=" AVOCA"/>
    <s v=" Avoca"/>
    <s v=" 2020-02-04T21:00:25.739524"/>
    <n v="0.96"/>
    <n v="0"/>
    <n v="0"/>
    <n v="0"/>
    <n v="0"/>
    <n v="0"/>
    <n v="0"/>
    <n v="9"/>
    <n v="9"/>
    <n v="0.24"/>
    <n v="0"/>
    <n v="0"/>
    <x v="0"/>
    <n v="11"/>
    <n v="11"/>
    <x v="48"/>
    <n v="0"/>
    <n v="0"/>
    <n v="0"/>
    <n v="7"/>
    <n v="7"/>
    <x v="35"/>
    <n v="0"/>
    <n v="0"/>
    <x v="0"/>
    <n v="0"/>
    <n v="0"/>
    <x v="0"/>
    <n v="9"/>
    <x v="40"/>
    <n v="0.24"/>
    <n v="0"/>
    <n v="0"/>
    <n v="0"/>
    <n v="0"/>
    <n v="0"/>
    <x v="0"/>
    <n v="7"/>
    <n v="7"/>
    <x v="41"/>
    <n v="0"/>
    <n v="0"/>
    <x v="0"/>
    <m/>
    <m/>
    <m/>
    <m/>
    <m/>
  </r>
  <r>
    <s v="Badger Nw Cooper"/>
    <x v="40"/>
    <n v="4"/>
    <n v="1593794"/>
    <s v=" BD NWC"/>
    <s v=" Badger NW Cooper"/>
    <s v=" 2020-02-04T21:00:25.739524"/>
    <n v="0.75"/>
    <n v="0"/>
    <n v="0"/>
    <n v="0"/>
    <n v="0"/>
    <n v="0"/>
    <n v="0"/>
    <n v="11"/>
    <n v="11"/>
    <n v="0.16669999999999999"/>
    <n v="0"/>
    <n v="0"/>
    <x v="0"/>
    <n v="15"/>
    <n v="16"/>
    <x v="53"/>
    <n v="0"/>
    <n v="0"/>
    <n v="0"/>
    <n v="12"/>
    <n v="12"/>
    <x v="37"/>
    <n v="0"/>
    <n v="0"/>
    <x v="0"/>
    <n v="0"/>
    <n v="0"/>
    <x v="0"/>
    <n v="10"/>
    <x v="0"/>
    <n v="0.16669999999999999"/>
    <n v="0"/>
    <n v="0"/>
    <n v="0"/>
    <n v="0"/>
    <n v="0"/>
    <x v="0"/>
    <n v="4"/>
    <n v="3"/>
    <x v="0"/>
    <n v="0"/>
    <n v="0"/>
    <x v="0"/>
    <m/>
    <m/>
    <m/>
    <m/>
    <m/>
  </r>
  <r>
    <s v="Bangor Liscomb"/>
    <x v="41"/>
    <n v="1"/>
    <n v="1593688"/>
    <s v=" 1 BA-LS"/>
    <s v=" BANGOR LISCOMB"/>
    <s v=" 2020-02-04T21:00:25.739524"/>
    <n v="0.48"/>
    <n v="0"/>
    <n v="0"/>
    <n v="0"/>
    <n v="0"/>
    <n v="0"/>
    <n v="0"/>
    <n v="8"/>
    <n v="9"/>
    <n v="0.16"/>
    <n v="0"/>
    <n v="0"/>
    <x v="0"/>
    <n v="5"/>
    <n v="12"/>
    <x v="37"/>
    <n v="0"/>
    <n v="0"/>
    <n v="0"/>
    <n v="4"/>
    <n v="0"/>
    <x v="0"/>
    <n v="0"/>
    <n v="0"/>
    <x v="0"/>
    <n v="0"/>
    <n v="0"/>
    <x v="0"/>
    <n v="5"/>
    <x v="51"/>
    <n v="0.16"/>
    <n v="1"/>
    <n v="0"/>
    <n v="0"/>
    <n v="0"/>
    <n v="0"/>
    <x v="0"/>
    <n v="5"/>
    <n v="0"/>
    <x v="0"/>
    <n v="0"/>
    <n v="0"/>
    <x v="0"/>
    <m/>
    <m/>
    <m/>
    <m/>
    <m/>
  </r>
  <r>
    <s v="Banks Fremont Twp"/>
    <x v="36"/>
    <n v="1"/>
    <n v="948261"/>
    <s v=" BF"/>
    <s v=" BANKS FREMONT TWP"/>
    <s v=" 2020-02-04T21:00:25.739524"/>
    <n v="0.48"/>
    <n v="0"/>
    <n v="0"/>
    <n v="0"/>
    <n v="0"/>
    <n v="0"/>
    <n v="0"/>
    <n v="6"/>
    <n v="10"/>
    <n v="0.12"/>
    <n v="0"/>
    <n v="0"/>
    <x v="0"/>
    <n v="10"/>
    <n v="11"/>
    <x v="48"/>
    <n v="0"/>
    <n v="0"/>
    <n v="0"/>
    <n v="2"/>
    <n v="0"/>
    <x v="0"/>
    <n v="0"/>
    <n v="0"/>
    <x v="0"/>
    <n v="0"/>
    <n v="0"/>
    <x v="0"/>
    <n v="0"/>
    <x v="23"/>
    <n v="0"/>
    <n v="1"/>
    <n v="0"/>
    <n v="0"/>
    <n v="0"/>
    <n v="0"/>
    <x v="0"/>
    <n v="4"/>
    <n v="4"/>
    <x v="41"/>
    <n v="2"/>
    <n v="0"/>
    <x v="0"/>
    <m/>
    <m/>
    <m/>
    <m/>
    <m/>
  </r>
  <r>
    <s v="Barclay Lester Dunkerton"/>
    <x v="42"/>
    <n v="1"/>
    <n v="1593422"/>
    <s v=" ALOO"/>
    <s v=" Barclay Lester Dunkerton"/>
    <s v=" 2020-02-04T21:00:25.739524"/>
    <n v="1.01"/>
    <n v="0"/>
    <n v="0"/>
    <n v="0"/>
    <n v="0"/>
    <n v="0"/>
    <n v="0"/>
    <n v="11"/>
    <n v="18"/>
    <n v="0.20200000000000001"/>
    <n v="0"/>
    <n v="0"/>
    <x v="0"/>
    <n v="15"/>
    <n v="18"/>
    <x v="54"/>
    <n v="2"/>
    <n v="0"/>
    <n v="0"/>
    <n v="4"/>
    <n v="0"/>
    <x v="0"/>
    <n v="0"/>
    <n v="0"/>
    <x v="0"/>
    <n v="0"/>
    <n v="0"/>
    <x v="0"/>
    <n v="10"/>
    <x v="49"/>
    <n v="0.20200000000000001"/>
    <n v="9"/>
    <n v="10"/>
    <n v="0.20200000000000001"/>
    <n v="2"/>
    <n v="0"/>
    <x v="0"/>
    <n v="6"/>
    <n v="0"/>
    <x v="0"/>
    <n v="0"/>
    <n v="0"/>
    <x v="0"/>
    <m/>
    <m/>
    <m/>
    <m/>
    <m/>
  </r>
  <r>
    <s v="Barton Deer Creek Union Grafton"/>
    <x v="43"/>
    <n v="1"/>
    <n v="948178"/>
    <s v=" W11"/>
    <s v=" Barton Deer Creek Union Grafton"/>
    <s v=" 2020-02-07T01:28:26.536674"/>
    <n v="0.6"/>
    <n v="0"/>
    <n v="0"/>
    <n v="0"/>
    <n v="0"/>
    <n v="0"/>
    <n v="0"/>
    <n v="4"/>
    <n v="4"/>
    <n v="0.1333"/>
    <n v="0"/>
    <n v="0"/>
    <x v="0"/>
    <n v="2"/>
    <n v="3"/>
    <x v="50"/>
    <n v="0"/>
    <n v="0"/>
    <n v="0"/>
    <n v="7"/>
    <n v="8"/>
    <x v="22"/>
    <n v="0"/>
    <n v="0"/>
    <x v="0"/>
    <n v="0"/>
    <n v="0"/>
    <x v="0"/>
    <n v="5"/>
    <x v="37"/>
    <n v="0.1333"/>
    <n v="2"/>
    <n v="0"/>
    <n v="0"/>
    <n v="0"/>
    <n v="0"/>
    <x v="0"/>
    <n v="1"/>
    <n v="0"/>
    <x v="0"/>
    <n v="1"/>
    <n v="0"/>
    <x v="0"/>
    <m/>
    <m/>
    <m/>
    <m/>
    <m/>
  </r>
  <r>
    <s v="Bear Grove Cass Twp Lewis"/>
    <x v="34"/>
    <n v="3"/>
    <n v="946738"/>
    <s v=" LW"/>
    <s v=" Bear Grove Cass Twp Lewis"/>
    <s v=" 2020-02-04T21:00:25.739524"/>
    <n v="0.36"/>
    <n v="0"/>
    <n v="0"/>
    <n v="0"/>
    <n v="0"/>
    <n v="0"/>
    <n v="0"/>
    <n v="7"/>
    <n v="7"/>
    <n v="0.12"/>
    <n v="0"/>
    <n v="0"/>
    <x v="0"/>
    <n v="5"/>
    <n v="0"/>
    <x v="2"/>
    <n v="0"/>
    <n v="0"/>
    <n v="0"/>
    <n v="6"/>
    <n v="11"/>
    <x v="35"/>
    <n v="0"/>
    <n v="0"/>
    <x v="0"/>
    <n v="0"/>
    <n v="0"/>
    <x v="0"/>
    <n v="2"/>
    <x v="43"/>
    <n v="0"/>
    <n v="0"/>
    <n v="0"/>
    <n v="0"/>
    <n v="0"/>
    <n v="0"/>
    <x v="0"/>
    <n v="7"/>
    <n v="7"/>
    <x v="41"/>
    <n v="0"/>
    <n v="0"/>
    <x v="0"/>
    <m/>
    <m/>
    <m/>
    <m/>
    <m/>
  </r>
  <r>
    <s v="Beaver Des Moines"/>
    <x v="9"/>
    <n v="3"/>
    <n v="1593469"/>
    <s v=" BDM"/>
    <s v=" BEAVER  DES MOINES"/>
    <s v=" 2020-02-04T21:00:25.739524"/>
    <n v="1.657142857"/>
    <n v="0"/>
    <n v="0"/>
    <n v="0"/>
    <n v="0"/>
    <n v="0"/>
    <n v="0"/>
    <n v="34"/>
    <n v="35"/>
    <n v="0.4143"/>
    <n v="0"/>
    <n v="0"/>
    <x v="0"/>
    <n v="30"/>
    <n v="37"/>
    <x v="18"/>
    <n v="0"/>
    <n v="0"/>
    <n v="0"/>
    <n v="20"/>
    <n v="28"/>
    <x v="17"/>
    <n v="0"/>
    <n v="0"/>
    <x v="0"/>
    <n v="0"/>
    <n v="0"/>
    <x v="0"/>
    <n v="15"/>
    <x v="3"/>
    <n v="0.4143"/>
    <n v="0"/>
    <n v="0"/>
    <n v="0"/>
    <n v="0"/>
    <n v="0"/>
    <x v="0"/>
    <n v="18"/>
    <n v="0"/>
    <x v="0"/>
    <n v="5"/>
    <n v="0"/>
    <x v="0"/>
    <m/>
    <m/>
    <m/>
    <m/>
    <m/>
  </r>
  <r>
    <s v="Bellair Lincoln"/>
    <x v="44"/>
    <n v="2"/>
    <n v="946557"/>
    <s v=" BL"/>
    <s v=" Bellair Lincoln"/>
    <s v=" 2020-02-05T21:52:28.118339"/>
    <n v="0.32"/>
    <n v="0"/>
    <n v="0"/>
    <n v="0"/>
    <n v="0"/>
    <n v="0"/>
    <n v="0"/>
    <n v="6"/>
    <n v="6"/>
    <n v="0.16"/>
    <n v="0"/>
    <n v="0"/>
    <x v="0"/>
    <n v="3"/>
    <n v="3"/>
    <x v="13"/>
    <n v="0"/>
    <n v="0"/>
    <n v="0"/>
    <n v="2"/>
    <n v="2"/>
    <x v="11"/>
    <n v="0"/>
    <n v="0"/>
    <x v="0"/>
    <n v="0"/>
    <n v="0"/>
    <x v="0"/>
    <n v="2"/>
    <x v="43"/>
    <n v="0"/>
    <n v="0"/>
    <n v="0"/>
    <n v="0"/>
    <n v="0"/>
    <n v="0"/>
    <x v="0"/>
    <n v="0"/>
    <n v="0"/>
    <x v="0"/>
    <n v="0"/>
    <n v="0"/>
    <x v="0"/>
    <m/>
    <m/>
    <m/>
    <m/>
    <m/>
  </r>
  <r>
    <s v="Belle Plaine 1"/>
    <x v="45"/>
    <n v="1"/>
    <n v="946576"/>
    <s v=" BP1"/>
    <s v=" Belle Plaine 1"/>
    <s v=" 2020-02-04T21:00:25.739524"/>
    <n v="0.45"/>
    <n v="0"/>
    <n v="0"/>
    <n v="0"/>
    <n v="0"/>
    <n v="0"/>
    <n v="0"/>
    <n v="8"/>
    <n v="8"/>
    <n v="0.15"/>
    <n v="0"/>
    <n v="0"/>
    <x v="0"/>
    <n v="5"/>
    <n v="5"/>
    <x v="55"/>
    <n v="0"/>
    <n v="0"/>
    <n v="0"/>
    <n v="0"/>
    <n v="0"/>
    <x v="0"/>
    <n v="0"/>
    <n v="0"/>
    <x v="0"/>
    <n v="0"/>
    <n v="0"/>
    <x v="0"/>
    <n v="6"/>
    <x v="5"/>
    <n v="7.4999999999999997E-2"/>
    <n v="0"/>
    <n v="0"/>
    <n v="0"/>
    <n v="0"/>
    <n v="0"/>
    <x v="0"/>
    <n v="6"/>
    <n v="6"/>
    <x v="17"/>
    <n v="0"/>
    <n v="0"/>
    <x v="0"/>
    <m/>
    <m/>
    <m/>
    <m/>
    <m/>
  </r>
  <r>
    <s v="Belle Plaine 2"/>
    <x v="45"/>
    <n v="1"/>
    <n v="946577"/>
    <s v=" BP2"/>
    <s v=" Belle Plaine 2"/>
    <s v=" 2020-02-04T21:00:25.739524"/>
    <n v="0.375"/>
    <n v="0"/>
    <n v="0"/>
    <n v="0"/>
    <n v="0"/>
    <n v="0"/>
    <n v="0"/>
    <n v="7"/>
    <n v="7"/>
    <n v="0.15"/>
    <n v="0"/>
    <n v="0"/>
    <x v="0"/>
    <n v="5"/>
    <n v="5"/>
    <x v="55"/>
    <n v="0"/>
    <n v="0"/>
    <n v="0"/>
    <n v="0"/>
    <n v="0"/>
    <x v="0"/>
    <n v="0"/>
    <n v="0"/>
    <x v="0"/>
    <n v="0"/>
    <n v="0"/>
    <x v="0"/>
    <n v="7"/>
    <x v="51"/>
    <n v="7.4999999999999997E-2"/>
    <n v="0"/>
    <n v="0"/>
    <n v="0"/>
    <n v="0"/>
    <n v="0"/>
    <x v="0"/>
    <n v="4"/>
    <n v="4"/>
    <x v="43"/>
    <n v="0"/>
    <n v="0"/>
    <x v="0"/>
    <m/>
    <m/>
    <m/>
    <m/>
    <m/>
  </r>
  <r>
    <s v="Belle Plaine 3"/>
    <x v="45"/>
    <n v="1"/>
    <n v="946578"/>
    <s v=" BP3"/>
    <s v=" Belle Plaine 3"/>
    <s v=" 2020-02-04T21:00:25.739524"/>
    <n v="0.45"/>
    <n v="0"/>
    <n v="0"/>
    <n v="0"/>
    <n v="0"/>
    <n v="0"/>
    <n v="0"/>
    <n v="7"/>
    <n v="9"/>
    <n v="0.15"/>
    <n v="0"/>
    <n v="0"/>
    <x v="0"/>
    <n v="6"/>
    <n v="7"/>
    <x v="23"/>
    <n v="0"/>
    <n v="0"/>
    <n v="0"/>
    <n v="0"/>
    <n v="0"/>
    <x v="0"/>
    <n v="0"/>
    <n v="0"/>
    <x v="0"/>
    <n v="0"/>
    <n v="0"/>
    <x v="0"/>
    <n v="7"/>
    <x v="51"/>
    <n v="0.15"/>
    <n v="1"/>
    <n v="0"/>
    <n v="0"/>
    <n v="0"/>
    <n v="0"/>
    <x v="0"/>
    <n v="1"/>
    <n v="0"/>
    <x v="0"/>
    <n v="1"/>
    <n v="0"/>
    <x v="0"/>
    <m/>
    <m/>
    <m/>
    <m/>
    <m/>
  </r>
  <r>
    <s v="Bellville Lizard S Lake S Lincoln"/>
    <x v="46"/>
    <n v="4"/>
    <n v="947591"/>
    <s v=" BV"/>
    <s v=" Bellville Lizard S Lake S Lincoln"/>
    <s v=" 2020-02-04T21:00:25.739524"/>
    <n v="0.18"/>
    <n v="0"/>
    <n v="0"/>
    <n v="0"/>
    <n v="0"/>
    <n v="0"/>
    <n v="0"/>
    <n v="1"/>
    <n v="0"/>
    <n v="0"/>
    <n v="0"/>
    <n v="0"/>
    <x v="0"/>
    <n v="3"/>
    <n v="7"/>
    <x v="47"/>
    <n v="0"/>
    <n v="0"/>
    <n v="0"/>
    <n v="6"/>
    <n v="7"/>
    <x v="38"/>
    <n v="0"/>
    <n v="0"/>
    <x v="0"/>
    <n v="0"/>
    <n v="0"/>
    <x v="0"/>
    <n v="0"/>
    <x v="23"/>
    <n v="0"/>
    <n v="1"/>
    <n v="0"/>
    <n v="0"/>
    <n v="1"/>
    <n v="1"/>
    <x v="0"/>
    <n v="2"/>
    <n v="0"/>
    <x v="0"/>
    <n v="1"/>
    <n v="0"/>
    <x v="0"/>
    <m/>
    <m/>
    <m/>
    <m/>
    <m/>
  </r>
  <r>
    <s v="Belmond"/>
    <x v="47"/>
    <n v="4"/>
    <n v="948188"/>
    <s v=" BM"/>
    <s v=" Belmond"/>
    <s v=" 2020-02-04T21:00:25.739524"/>
    <n v="1.8666670000000001"/>
    <n v="0"/>
    <n v="0"/>
    <n v="0"/>
    <n v="0"/>
    <n v="0"/>
    <n v="0"/>
    <n v="23"/>
    <n v="24"/>
    <n v="0.4"/>
    <n v="0"/>
    <n v="0"/>
    <x v="0"/>
    <n v="38"/>
    <n v="46"/>
    <x v="44"/>
    <n v="0"/>
    <n v="0"/>
    <n v="0"/>
    <n v="13"/>
    <n v="20"/>
    <x v="22"/>
    <n v="0"/>
    <n v="1"/>
    <x v="0"/>
    <n v="0"/>
    <n v="0"/>
    <x v="0"/>
    <n v="22"/>
    <x v="36"/>
    <n v="0.4"/>
    <n v="0"/>
    <n v="0"/>
    <n v="0"/>
    <n v="10"/>
    <n v="0"/>
    <x v="0"/>
    <n v="10"/>
    <n v="0"/>
    <x v="0"/>
    <n v="3"/>
    <n v="0"/>
    <x v="0"/>
    <m/>
    <m/>
    <m/>
    <m/>
    <m/>
  </r>
  <r>
    <s v="Belmont Twp"/>
    <x v="24"/>
    <n v="3"/>
    <n v="948046"/>
    <s v=" BM"/>
    <s v=" BELMONT TWP"/>
    <s v=" 2020-02-04T21:00:25.739524"/>
    <n v="0.23333300000000001"/>
    <n v="0"/>
    <n v="0"/>
    <n v="0"/>
    <n v="0"/>
    <n v="0"/>
    <n v="0"/>
    <n v="1"/>
    <n v="1"/>
    <n v="0"/>
    <n v="0"/>
    <n v="0"/>
    <x v="0"/>
    <n v="6"/>
    <n v="6"/>
    <x v="8"/>
    <n v="0"/>
    <n v="0"/>
    <n v="0"/>
    <n v="2"/>
    <n v="2"/>
    <x v="0"/>
    <n v="0"/>
    <n v="0"/>
    <x v="0"/>
    <n v="0"/>
    <n v="0"/>
    <x v="0"/>
    <n v="1"/>
    <x v="34"/>
    <n v="0"/>
    <n v="0"/>
    <n v="0"/>
    <n v="0"/>
    <n v="0"/>
    <n v="0"/>
    <x v="0"/>
    <n v="1"/>
    <n v="1"/>
    <x v="0"/>
    <n v="0"/>
    <n v="0"/>
    <x v="0"/>
    <m/>
    <m/>
    <m/>
    <m/>
    <m/>
  </r>
  <r>
    <s v="Bennington"/>
    <x v="42"/>
    <n v="1"/>
    <n v="946594"/>
    <s v=" B000"/>
    <s v=" Bennington"/>
    <s v=" 2020-02-04T21:00:25.739524"/>
    <n v="0.20200000000000001"/>
    <n v="0"/>
    <n v="0"/>
    <n v="0"/>
    <n v="0"/>
    <n v="0"/>
    <n v="0"/>
    <n v="0"/>
    <n v="0"/>
    <n v="0"/>
    <n v="0"/>
    <n v="0"/>
    <x v="0"/>
    <n v="5"/>
    <n v="5"/>
    <x v="56"/>
    <n v="0"/>
    <n v="0"/>
    <n v="0"/>
    <n v="1"/>
    <n v="1"/>
    <x v="0"/>
    <n v="2"/>
    <n v="2"/>
    <x v="0"/>
    <n v="0"/>
    <n v="0"/>
    <x v="0"/>
    <n v="3"/>
    <x v="48"/>
    <n v="0"/>
    <n v="4"/>
    <n v="4"/>
    <n v="0"/>
    <n v="0"/>
    <n v="0"/>
    <x v="0"/>
    <n v="0"/>
    <n v="0"/>
    <x v="0"/>
    <n v="1"/>
    <n v="1"/>
    <x v="0"/>
    <m/>
    <m/>
    <m/>
    <m/>
    <m/>
  </r>
  <r>
    <s v="Benton Franklin Twp Wiota"/>
    <x v="34"/>
    <n v="3"/>
    <n v="946737"/>
    <s v=" BN"/>
    <s v=" Benton Franklin Twp Wiota"/>
    <s v=" 2020-02-04T21:00:25.739524"/>
    <n v="0.24"/>
    <n v="0"/>
    <n v="0"/>
    <n v="0"/>
    <n v="0"/>
    <n v="0"/>
    <n v="0"/>
    <n v="1"/>
    <n v="0"/>
    <n v="0"/>
    <n v="0"/>
    <n v="0"/>
    <x v="0"/>
    <n v="3"/>
    <n v="5"/>
    <x v="47"/>
    <n v="0"/>
    <n v="0"/>
    <n v="0"/>
    <n v="3"/>
    <n v="0"/>
    <x v="0"/>
    <n v="0"/>
    <n v="0"/>
    <x v="0"/>
    <n v="0"/>
    <n v="0"/>
    <x v="0"/>
    <n v="0"/>
    <x v="23"/>
    <n v="0"/>
    <n v="0"/>
    <n v="0"/>
    <n v="0"/>
    <n v="0"/>
    <n v="0"/>
    <x v="0"/>
    <n v="5"/>
    <n v="7"/>
    <x v="41"/>
    <n v="0"/>
    <n v="0"/>
    <x v="0"/>
    <m/>
    <m/>
    <m/>
    <m/>
    <m/>
  </r>
  <r>
    <s v="Benton Canton Shellsburg"/>
    <x v="45"/>
    <n v="1"/>
    <n v="946575"/>
    <s v=" BN"/>
    <s v=" Benton Canton Shellsburg"/>
    <s v=" 2020-02-04T21:00:25.739524"/>
    <n v="1.65"/>
    <n v="0"/>
    <n v="0"/>
    <n v="0"/>
    <n v="0"/>
    <n v="0"/>
    <n v="0"/>
    <n v="28"/>
    <n v="31"/>
    <n v="0.6"/>
    <n v="0"/>
    <n v="0"/>
    <x v="0"/>
    <n v="23"/>
    <n v="29"/>
    <x v="57"/>
    <n v="0"/>
    <n v="0"/>
    <n v="0"/>
    <n v="7"/>
    <n v="0"/>
    <x v="0"/>
    <n v="0"/>
    <n v="0"/>
    <x v="0"/>
    <n v="0"/>
    <n v="0"/>
    <x v="0"/>
    <n v="12"/>
    <x v="55"/>
    <n v="0.22500000000000001"/>
    <n v="4"/>
    <n v="0"/>
    <n v="0"/>
    <n v="0"/>
    <n v="0"/>
    <x v="0"/>
    <n v="15"/>
    <n v="15"/>
    <x v="44"/>
    <n v="0"/>
    <n v="0"/>
    <x v="0"/>
    <m/>
    <m/>
    <m/>
    <m/>
    <m/>
  </r>
  <r>
    <s v="Benton Steady Run"/>
    <x v="10"/>
    <n v="2"/>
    <n v="947269"/>
    <s v=" BN"/>
    <s v=" Benton Steady Run"/>
    <s v=" 2020-02-04T21:00:25.739524"/>
    <n v="0.34285714299999998"/>
    <n v="0"/>
    <n v="0"/>
    <n v="0"/>
    <n v="0"/>
    <n v="0"/>
    <n v="0"/>
    <n v="1"/>
    <n v="0"/>
    <n v="0"/>
    <n v="0"/>
    <n v="0"/>
    <x v="0"/>
    <n v="12"/>
    <n v="14"/>
    <x v="19"/>
    <n v="0"/>
    <n v="0"/>
    <n v="0"/>
    <n v="10"/>
    <n v="10"/>
    <x v="20"/>
    <n v="0"/>
    <n v="0"/>
    <x v="0"/>
    <n v="0"/>
    <n v="0"/>
    <x v="0"/>
    <n v="5"/>
    <x v="37"/>
    <n v="0.1143"/>
    <n v="0"/>
    <n v="0"/>
    <n v="0"/>
    <n v="0"/>
    <n v="0"/>
    <x v="0"/>
    <n v="1"/>
    <n v="0"/>
    <x v="0"/>
    <n v="0"/>
    <n v="0"/>
    <x v="0"/>
    <m/>
    <m/>
    <m/>
    <m/>
    <m/>
  </r>
  <r>
    <s v="Bertram"/>
    <x v="48"/>
    <n v="1"/>
    <n v="1593662"/>
    <s v=" TBER"/>
    <s v=" Bertram"/>
    <s v=" 2020-02-04T21:00:25.739524"/>
    <n v="3.076744186"/>
    <n v="0"/>
    <n v="0"/>
    <n v="0"/>
    <n v="0"/>
    <n v="0"/>
    <n v="0"/>
    <n v="51"/>
    <n v="54"/>
    <n v="0.4395"/>
    <n v="0"/>
    <n v="0"/>
    <x v="0"/>
    <n v="51"/>
    <n v="69"/>
    <x v="58"/>
    <n v="0"/>
    <n v="0"/>
    <n v="0"/>
    <n v="52"/>
    <n v="56"/>
    <x v="39"/>
    <n v="0"/>
    <n v="0"/>
    <x v="0"/>
    <n v="0"/>
    <n v="0"/>
    <x v="0"/>
    <n v="45"/>
    <x v="50"/>
    <n v="0.4395"/>
    <n v="14"/>
    <n v="0"/>
    <n v="0"/>
    <n v="3"/>
    <n v="0"/>
    <x v="0"/>
    <n v="55"/>
    <n v="57"/>
    <x v="45"/>
    <n v="16"/>
    <n v="0"/>
    <x v="0"/>
    <m/>
    <m/>
    <m/>
    <m/>
    <m/>
  </r>
  <r>
    <s v="Bethel Windsor Twp"/>
    <x v="36"/>
    <n v="1"/>
    <n v="948262"/>
    <s v=" BW"/>
    <s v=" BETHEL WINDSOR TWP"/>
    <s v=" 2020-02-05T21:52:28.118339"/>
    <n v="0.48"/>
    <n v="0"/>
    <n v="0"/>
    <n v="0"/>
    <n v="0"/>
    <n v="0"/>
    <n v="0"/>
    <n v="6"/>
    <n v="6"/>
    <n v="0.12"/>
    <n v="0"/>
    <n v="0"/>
    <x v="0"/>
    <n v="12"/>
    <n v="12"/>
    <x v="47"/>
    <n v="0"/>
    <n v="0"/>
    <n v="0"/>
    <n v="0"/>
    <n v="0"/>
    <x v="0"/>
    <n v="0"/>
    <n v="0"/>
    <x v="0"/>
    <n v="0"/>
    <n v="0"/>
    <x v="0"/>
    <n v="8"/>
    <x v="11"/>
    <n v="0.12"/>
    <n v="0"/>
    <n v="0"/>
    <n v="0"/>
    <n v="0"/>
    <n v="0"/>
    <x v="0"/>
    <n v="9"/>
    <n v="9"/>
    <x v="41"/>
    <n v="0"/>
    <n v="0"/>
    <x v="0"/>
    <m/>
    <m/>
    <m/>
    <m/>
    <m/>
  </r>
  <r>
    <s v="Bf Pt"/>
    <x v="19"/>
    <n v="4"/>
    <n v="947288"/>
    <s v=" BF"/>
    <s v=" BF PT"/>
    <s v=" 2020-02-04T21:00:25.739524"/>
    <n v="0.44444400000000001"/>
    <n v="0"/>
    <n v="0"/>
    <n v="0"/>
    <n v="0"/>
    <n v="0"/>
    <n v="0"/>
    <n v="6"/>
    <n v="8"/>
    <n v="0.17780000000000001"/>
    <n v="0"/>
    <n v="0"/>
    <x v="0"/>
    <n v="13"/>
    <n v="15"/>
    <x v="29"/>
    <n v="0"/>
    <n v="0"/>
    <n v="0"/>
    <n v="3"/>
    <n v="0"/>
    <x v="0"/>
    <n v="0"/>
    <n v="0"/>
    <x v="0"/>
    <n v="0"/>
    <n v="0"/>
    <x v="0"/>
    <n v="2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Big Creek La Porte"/>
    <x v="42"/>
    <n v="1"/>
    <n v="1593423"/>
    <s v=" C000"/>
    <s v=" Big Creek La Porte"/>
    <s v=" 2020-02-05T21:52:28.118339"/>
    <n v="1.62"/>
    <n v="0"/>
    <n v="0"/>
    <n v="0"/>
    <n v="1"/>
    <n v="0"/>
    <n v="0"/>
    <n v="19"/>
    <n v="19"/>
    <n v="0.40400000000000003"/>
    <n v="0"/>
    <n v="0"/>
    <x v="0"/>
    <n v="20"/>
    <n v="20"/>
    <x v="59"/>
    <n v="0"/>
    <n v="0"/>
    <n v="0"/>
    <n v="11"/>
    <n v="11"/>
    <x v="0"/>
    <n v="0"/>
    <n v="0"/>
    <x v="0"/>
    <n v="0"/>
    <n v="0"/>
    <x v="0"/>
    <n v="16"/>
    <x v="38"/>
    <n v="0.40400000000000003"/>
    <n v="12"/>
    <n v="12"/>
    <n v="0"/>
    <n v="0"/>
    <n v="0"/>
    <x v="0"/>
    <n v="12"/>
    <n v="12"/>
    <x v="0"/>
    <n v="9"/>
    <n v="9"/>
    <x v="0"/>
    <m/>
    <m/>
    <m/>
    <m/>
    <m/>
  </r>
  <r>
    <s v="Big Grove Township"/>
    <x v="49"/>
    <n v="2"/>
    <n v="947194"/>
    <s v=" BG"/>
    <s v=" BIG GROVE TOWNSHIP"/>
    <s v=" 2020-02-04T21:00:25.739524"/>
    <n v="1.62"/>
    <n v="0"/>
    <n v="0"/>
    <n v="0"/>
    <n v="1"/>
    <n v="0"/>
    <n v="0"/>
    <n v="26"/>
    <n v="29"/>
    <n v="0.81"/>
    <n v="2"/>
    <n v="0"/>
    <x v="0"/>
    <n v="35"/>
    <n v="0"/>
    <x v="2"/>
    <n v="0"/>
    <n v="0"/>
    <n v="0"/>
    <n v="34"/>
    <n v="39"/>
    <x v="40"/>
    <n v="0"/>
    <n v="0"/>
    <x v="0"/>
    <n v="0"/>
    <n v="0"/>
    <x v="0"/>
    <n v="23"/>
    <x v="23"/>
    <n v="0"/>
    <n v="4"/>
    <n v="0"/>
    <n v="0"/>
    <n v="0"/>
    <n v="0"/>
    <x v="0"/>
    <n v="39"/>
    <n v="0"/>
    <x v="0"/>
    <n v="3"/>
    <n v="0"/>
    <x v="0"/>
    <m/>
    <m/>
    <m/>
    <m/>
    <m/>
  </r>
  <r>
    <s v="Big Grove Union Van Horne"/>
    <x v="45"/>
    <n v="1"/>
    <n v="946574"/>
    <s v=" BG"/>
    <s v=" Big Grove Union Van Horne"/>
    <s v=" 2020-02-04T21:00:25.739524"/>
    <n v="0.67500000000000004"/>
    <n v="0"/>
    <n v="0"/>
    <n v="0"/>
    <n v="0"/>
    <n v="0"/>
    <n v="0"/>
    <n v="7"/>
    <n v="7"/>
    <n v="7.4999999999999997E-2"/>
    <n v="0"/>
    <n v="0"/>
    <x v="0"/>
    <n v="8"/>
    <n v="8"/>
    <x v="23"/>
    <n v="0"/>
    <n v="0"/>
    <n v="0"/>
    <n v="10"/>
    <n v="10"/>
    <x v="33"/>
    <n v="0"/>
    <n v="0"/>
    <x v="0"/>
    <n v="0"/>
    <n v="0"/>
    <x v="0"/>
    <n v="12"/>
    <x v="84"/>
    <n v="0.22500000000000001"/>
    <n v="0"/>
    <n v="0"/>
    <n v="0"/>
    <n v="0"/>
    <n v="0"/>
    <x v="0"/>
    <n v="7"/>
    <n v="7"/>
    <x v="43"/>
    <n v="0"/>
    <n v="0"/>
    <x v="0"/>
    <m/>
    <m/>
    <m/>
    <m/>
    <m/>
  </r>
  <r>
    <s v="Birmingham"/>
    <x v="50"/>
    <n v="2"/>
    <n v="948016"/>
    <s v=" BI"/>
    <s v=" Birmingham"/>
    <s v=" 2020-02-05T21:52:28.118339"/>
    <n v="0.4"/>
    <n v="0"/>
    <n v="0"/>
    <n v="0"/>
    <n v="0"/>
    <n v="0"/>
    <n v="0"/>
    <n v="0"/>
    <n v="0"/>
    <n v="0"/>
    <n v="0"/>
    <n v="0"/>
    <x v="0"/>
    <n v="6"/>
    <n v="6"/>
    <x v="60"/>
    <n v="0"/>
    <n v="0"/>
    <n v="0"/>
    <n v="0"/>
    <n v="0"/>
    <x v="0"/>
    <n v="0"/>
    <n v="0"/>
    <x v="0"/>
    <n v="0"/>
    <n v="0"/>
    <x v="0"/>
    <n v="9"/>
    <x v="40"/>
    <n v="0.2"/>
    <n v="0"/>
    <n v="0"/>
    <n v="0"/>
    <n v="0"/>
    <n v="0"/>
    <x v="0"/>
    <n v="0"/>
    <n v="0"/>
    <x v="0"/>
    <n v="0"/>
    <n v="0"/>
    <x v="0"/>
    <m/>
    <m/>
    <m/>
    <m/>
    <m/>
  </r>
  <r>
    <s v="Bl Fa Lamoni"/>
    <x v="51"/>
    <n v="2"/>
    <n v="948204"/>
    <s v=" BL"/>
    <s v=" BL FA Lamoni"/>
    <s v=" 2020-02-04T21:00:25.739524"/>
    <n v="1.6941176469999999"/>
    <n v="0"/>
    <n v="0"/>
    <n v="0"/>
    <n v="1"/>
    <n v="0"/>
    <n v="0"/>
    <n v="19"/>
    <n v="0"/>
    <n v="0"/>
    <n v="0"/>
    <n v="0"/>
    <x v="0"/>
    <n v="37"/>
    <n v="41"/>
    <x v="61"/>
    <n v="1"/>
    <n v="0"/>
    <n v="0"/>
    <n v="42"/>
    <n v="61"/>
    <x v="41"/>
    <n v="2"/>
    <n v="2"/>
    <x v="0"/>
    <n v="0"/>
    <n v="0"/>
    <x v="0"/>
    <n v="47"/>
    <x v="79"/>
    <n v="0.42349999999999999"/>
    <n v="7"/>
    <n v="0"/>
    <n v="0"/>
    <n v="1"/>
    <n v="1"/>
    <x v="0"/>
    <n v="59"/>
    <n v="66"/>
    <x v="46"/>
    <n v="9"/>
    <n v="0"/>
    <x v="0"/>
    <m/>
    <m/>
    <m/>
    <m/>
    <m/>
  </r>
  <r>
    <s v="Black"/>
    <x v="52"/>
    <n v="3"/>
    <n v="947050"/>
    <n v="1"/>
    <s v=" Black"/>
    <s v=" 2020-02-04T21:00:25.739524"/>
    <n v="0.428571429"/>
    <n v="0"/>
    <n v="0"/>
    <n v="0"/>
    <n v="0"/>
    <n v="0"/>
    <n v="0"/>
    <n v="2"/>
    <n v="0"/>
    <n v="0"/>
    <n v="0"/>
    <n v="0"/>
    <x v="0"/>
    <n v="8"/>
    <n v="9"/>
    <x v="20"/>
    <n v="0"/>
    <n v="0"/>
    <n v="0"/>
    <n v="0"/>
    <n v="0"/>
    <x v="0"/>
    <n v="0"/>
    <n v="0"/>
    <x v="0"/>
    <n v="0"/>
    <n v="0"/>
    <x v="0"/>
    <n v="5"/>
    <x v="37"/>
    <n v="8.5699999999999998E-2"/>
    <n v="0"/>
    <n v="0"/>
    <n v="0"/>
    <n v="0"/>
    <n v="1"/>
    <x v="0"/>
    <n v="9"/>
    <n v="9"/>
    <x v="21"/>
    <n v="0"/>
    <n v="0"/>
    <x v="0"/>
    <m/>
    <m/>
    <m/>
    <m/>
    <m/>
  </r>
  <r>
    <s v="Black Hawk Hudson Lincoln"/>
    <x v="42"/>
    <n v="1"/>
    <n v="1593425"/>
    <s v=" DM00"/>
    <s v=" Black Hawk Hudson Lincoln"/>
    <s v=" 2020-02-05T21:52:28.118339"/>
    <n v="2.02"/>
    <n v="0"/>
    <n v="0"/>
    <n v="0"/>
    <n v="0"/>
    <n v="0"/>
    <n v="0"/>
    <n v="36"/>
    <n v="37"/>
    <n v="0.60599999999999998"/>
    <n v="0"/>
    <n v="0"/>
    <x v="0"/>
    <n v="34"/>
    <n v="37"/>
    <x v="59"/>
    <n v="0"/>
    <n v="0"/>
    <n v="0"/>
    <n v="28"/>
    <n v="34"/>
    <x v="42"/>
    <n v="0"/>
    <n v="0"/>
    <x v="0"/>
    <n v="0"/>
    <n v="0"/>
    <x v="0"/>
    <n v="17"/>
    <x v="15"/>
    <n v="0.40400000000000003"/>
    <n v="4"/>
    <n v="0"/>
    <n v="0"/>
    <n v="0"/>
    <n v="0"/>
    <x v="0"/>
    <n v="17"/>
    <n v="0"/>
    <x v="0"/>
    <n v="8"/>
    <n v="0"/>
    <x v="0"/>
    <m/>
    <m/>
    <m/>
    <m/>
    <m/>
  </r>
  <r>
    <s v="Black Oak Scott"/>
    <x v="11"/>
    <n v="2"/>
    <n v="947444"/>
    <s v=" BO"/>
    <s v=" BLACK OAK SCOTT"/>
    <s v=" 2020-02-04T21:00:25.739524"/>
    <n v="0.32"/>
    <n v="0"/>
    <n v="0"/>
    <n v="0"/>
    <n v="0"/>
    <n v="0"/>
    <n v="0"/>
    <n v="0"/>
    <n v="0"/>
    <n v="0"/>
    <n v="0"/>
    <n v="0"/>
    <x v="0"/>
    <n v="8"/>
    <n v="13"/>
    <x v="37"/>
    <n v="0"/>
    <n v="0"/>
    <n v="0"/>
    <n v="4"/>
    <n v="0"/>
    <x v="0"/>
    <n v="0"/>
    <n v="0"/>
    <x v="0"/>
    <n v="0"/>
    <n v="0"/>
    <x v="0"/>
    <n v="2"/>
    <x v="34"/>
    <n v="0"/>
    <n v="0"/>
    <n v="0"/>
    <n v="0"/>
    <n v="0"/>
    <n v="0"/>
    <x v="0"/>
    <n v="5"/>
    <n v="5"/>
    <x v="19"/>
    <n v="0"/>
    <n v="0"/>
    <x v="0"/>
    <m/>
    <m/>
    <m/>
    <m/>
    <m/>
  </r>
  <r>
    <s v="Blackhawk Polk Packwood"/>
    <x v="53"/>
    <n v="2"/>
    <n v="947182"/>
    <s v=" BH-PO"/>
    <s v=" Blackhawk Polk Packwood"/>
    <s v=" 2020-02-04T20:16:13"/>
    <n v="0.22"/>
    <n v="0"/>
    <n v="0"/>
    <n v="0"/>
    <n v="0"/>
    <n v="0"/>
    <n v="0"/>
    <n v="5"/>
    <n v="4"/>
    <n v="0"/>
    <n v="1"/>
    <n v="0"/>
    <x v="0"/>
    <n v="2"/>
    <n v="0"/>
    <x v="2"/>
    <n v="0"/>
    <n v="0"/>
    <n v="0"/>
    <n v="0"/>
    <n v="0"/>
    <x v="0"/>
    <n v="0"/>
    <n v="2"/>
    <x v="0"/>
    <n v="0"/>
    <n v="0"/>
    <x v="0"/>
    <n v="15"/>
    <x v="56"/>
    <n v="0.21820000000000001"/>
    <n v="3"/>
    <n v="0"/>
    <n v="0"/>
    <n v="0"/>
    <n v="0"/>
    <x v="0"/>
    <n v="7"/>
    <n v="9"/>
    <x v="0"/>
    <n v="0"/>
    <n v="0"/>
    <x v="0"/>
    <m/>
    <m/>
    <m/>
    <m/>
    <m/>
  </r>
  <r>
    <s v="Bloomfield Brookfield Del"/>
    <x v="54"/>
    <n v="2"/>
    <n v="1593449"/>
    <s v=" BBRD"/>
    <s v=" BLOOMFIELD BROOKFIELD DEL"/>
    <s v=" 2020-02-04T18:52:35"/>
    <n v="0.66"/>
    <n v="0"/>
    <n v="0"/>
    <n v="0"/>
    <n v="0"/>
    <n v="0"/>
    <n v="0"/>
    <n v="7"/>
    <n v="7"/>
    <n v="0.22140000000000001"/>
    <n v="0"/>
    <n v="0"/>
    <x v="0"/>
    <n v="13"/>
    <n v="13"/>
    <x v="62"/>
    <n v="0"/>
    <n v="0"/>
    <n v="0"/>
    <n v="2"/>
    <n v="2"/>
    <x v="0"/>
    <n v="0"/>
    <n v="0"/>
    <x v="0"/>
    <n v="0"/>
    <n v="0"/>
    <x v="0"/>
    <n v="3"/>
    <x v="48"/>
    <n v="0"/>
    <n v="0"/>
    <n v="0"/>
    <n v="0"/>
    <n v="2"/>
    <n v="2"/>
    <x v="0"/>
    <n v="6"/>
    <n v="6"/>
    <x v="47"/>
    <n v="0"/>
    <n v="0"/>
    <x v="0"/>
    <m/>
    <m/>
    <m/>
    <m/>
    <m/>
  </r>
  <r>
    <s v="Bloomfield Ward 1"/>
    <x v="55"/>
    <n v="2"/>
    <n v="946897"/>
    <s v=" BF1"/>
    <s v=" Bloomfield Ward 1"/>
    <s v=" 2020-02-04T21:00:25.739524"/>
    <n v="0.48"/>
    <n v="0"/>
    <n v="0"/>
    <n v="0"/>
    <n v="0"/>
    <n v="0"/>
    <n v="0"/>
    <n v="9"/>
    <n v="11"/>
    <n v="0.15"/>
    <n v="0"/>
    <n v="0"/>
    <x v="0"/>
    <n v="9"/>
    <n v="11"/>
    <x v="23"/>
    <n v="0"/>
    <n v="0"/>
    <n v="0"/>
    <n v="4"/>
    <n v="0"/>
    <x v="0"/>
    <n v="0"/>
    <n v="0"/>
    <x v="0"/>
    <n v="0"/>
    <n v="0"/>
    <x v="0"/>
    <n v="4"/>
    <x v="23"/>
    <n v="0"/>
    <n v="1"/>
    <n v="0"/>
    <n v="0"/>
    <n v="0"/>
    <n v="0"/>
    <x v="0"/>
    <n v="7"/>
    <n v="12"/>
    <x v="25"/>
    <n v="0"/>
    <n v="0"/>
    <x v="0"/>
    <m/>
    <m/>
    <m/>
    <m/>
    <m/>
  </r>
  <r>
    <s v="Bloomfield Ward 2"/>
    <x v="55"/>
    <n v="2"/>
    <n v="946898"/>
    <s v=" BF2"/>
    <s v=" Bloomfield Ward 2"/>
    <s v=" 2020-02-04T21:00:25.739524"/>
    <n v="0.48"/>
    <n v="0"/>
    <n v="0"/>
    <n v="0"/>
    <n v="0"/>
    <n v="0"/>
    <n v="0"/>
    <n v="2"/>
    <n v="0"/>
    <n v="0"/>
    <n v="0"/>
    <n v="0"/>
    <x v="0"/>
    <n v="14"/>
    <n v="16"/>
    <x v="49"/>
    <n v="0"/>
    <n v="0"/>
    <n v="0"/>
    <n v="3"/>
    <n v="6"/>
    <x v="35"/>
    <n v="0"/>
    <n v="0"/>
    <x v="0"/>
    <n v="0"/>
    <n v="0"/>
    <x v="0"/>
    <n v="1"/>
    <x v="23"/>
    <n v="0"/>
    <n v="0"/>
    <n v="0"/>
    <n v="0"/>
    <n v="0"/>
    <n v="0"/>
    <x v="0"/>
    <n v="2"/>
    <n v="0"/>
    <x v="0"/>
    <n v="0"/>
    <n v="0"/>
    <x v="0"/>
    <m/>
    <m/>
    <m/>
    <m/>
    <m/>
  </r>
  <r>
    <s v="Bloomfield Ward 3"/>
    <x v="55"/>
    <n v="2"/>
    <n v="946899"/>
    <s v=" BF3"/>
    <s v=" Bloomfield Ward 3"/>
    <s v=" 2020-02-05T21:52:28.118339"/>
    <n v="0.36"/>
    <n v="0"/>
    <n v="0"/>
    <n v="0"/>
    <n v="0"/>
    <n v="0"/>
    <n v="0"/>
    <n v="4"/>
    <n v="5"/>
    <n v="0.09"/>
    <n v="0"/>
    <n v="0"/>
    <x v="0"/>
    <n v="2"/>
    <n v="3"/>
    <x v="63"/>
    <n v="0"/>
    <n v="0"/>
    <n v="0"/>
    <n v="4"/>
    <n v="5"/>
    <x v="43"/>
    <n v="0"/>
    <n v="0"/>
    <x v="0"/>
    <n v="0"/>
    <n v="0"/>
    <x v="0"/>
    <n v="6"/>
    <x v="5"/>
    <n v="0.12"/>
    <n v="0"/>
    <n v="0"/>
    <n v="0"/>
    <n v="0"/>
    <n v="0"/>
    <x v="0"/>
    <n v="2"/>
    <n v="1"/>
    <x v="0"/>
    <n v="2"/>
    <n v="1"/>
    <x v="0"/>
    <m/>
    <m/>
    <m/>
    <m/>
    <m/>
  </r>
  <r>
    <s v="Bloomington"/>
    <x v="56"/>
    <n v="2"/>
    <n v="1593705"/>
    <s v=" BL"/>
    <s v=" Bloomington"/>
    <s v=" 2020-02-04T21:00:25.739524"/>
    <n v="1.5"/>
    <n v="0"/>
    <n v="0"/>
    <n v="0"/>
    <n v="0"/>
    <n v="0"/>
    <n v="0"/>
    <n v="20"/>
    <n v="20"/>
    <n v="0.16669999999999999"/>
    <n v="0"/>
    <n v="0"/>
    <x v="0"/>
    <n v="44"/>
    <n v="44"/>
    <x v="64"/>
    <n v="0"/>
    <n v="0"/>
    <n v="0"/>
    <n v="24"/>
    <n v="24"/>
    <x v="44"/>
    <n v="0"/>
    <n v="0"/>
    <x v="0"/>
    <n v="0"/>
    <n v="0"/>
    <x v="0"/>
    <n v="20"/>
    <x v="39"/>
    <n v="0.33329999999999999"/>
    <n v="0"/>
    <n v="0"/>
    <n v="0"/>
    <n v="1"/>
    <n v="0"/>
    <x v="0"/>
    <n v="17"/>
    <n v="21"/>
    <x v="48"/>
    <n v="6"/>
    <n v="0"/>
    <x v="0"/>
    <m/>
    <m/>
    <m/>
    <m/>
    <m/>
  </r>
  <r>
    <s v="Blue"/>
    <x v="52"/>
    <n v="3"/>
    <n v="947051"/>
    <n v="2"/>
    <s v=" Blue"/>
    <s v=" 2020-02-04T21:00:25.739524"/>
    <n v="1.371428571"/>
    <n v="0"/>
    <n v="0"/>
    <n v="0"/>
    <n v="0"/>
    <n v="0"/>
    <n v="0"/>
    <n v="11"/>
    <n v="0"/>
    <n v="0"/>
    <n v="0"/>
    <n v="0"/>
    <x v="0"/>
    <n v="23"/>
    <n v="30"/>
    <x v="65"/>
    <n v="0"/>
    <n v="0"/>
    <n v="0"/>
    <n v="34"/>
    <n v="44"/>
    <x v="45"/>
    <n v="0"/>
    <n v="0"/>
    <x v="0"/>
    <n v="0"/>
    <n v="0"/>
    <x v="0"/>
    <n v="4"/>
    <x v="23"/>
    <n v="0"/>
    <n v="6"/>
    <n v="0"/>
    <n v="0"/>
    <n v="2"/>
    <n v="0"/>
    <x v="0"/>
    <n v="16"/>
    <n v="20"/>
    <x v="49"/>
    <n v="5"/>
    <n v="0"/>
    <x v="0"/>
    <m/>
    <m/>
    <m/>
    <m/>
    <m/>
  </r>
  <r>
    <s v="Bmwj"/>
    <x v="5"/>
    <n v="1"/>
    <n v="947824"/>
    <n v="2"/>
    <s v=" BMWJ"/>
    <s v=" 2020-02-04T21:00:25.739524"/>
    <n v="1.54"/>
    <n v="0"/>
    <n v="0"/>
    <n v="0"/>
    <n v="0"/>
    <n v="0"/>
    <n v="0"/>
    <n v="13"/>
    <n v="13"/>
    <n v="0.28000000000000003"/>
    <n v="0"/>
    <n v="0"/>
    <x v="0"/>
    <n v="14"/>
    <n v="15"/>
    <x v="11"/>
    <n v="0"/>
    <n v="0"/>
    <n v="0"/>
    <n v="9"/>
    <n v="10"/>
    <x v="46"/>
    <n v="0"/>
    <n v="0"/>
    <x v="0"/>
    <n v="0"/>
    <n v="0"/>
    <x v="0"/>
    <n v="12"/>
    <x v="84"/>
    <n v="0.28000000000000003"/>
    <n v="2"/>
    <n v="0"/>
    <n v="0"/>
    <n v="0"/>
    <n v="0"/>
    <x v="0"/>
    <n v="10"/>
    <n v="10"/>
    <x v="50"/>
    <n v="0"/>
    <n v="0"/>
    <x v="0"/>
    <m/>
    <m/>
    <m/>
    <m/>
    <m/>
  </r>
  <r>
    <s v="Boardman Highland"/>
    <x v="57"/>
    <n v="1"/>
    <n v="948243"/>
    <s v=" BM-HI"/>
    <s v=" BOARDMAN HIGHLAND"/>
    <s v=" 2020-02-04T21:00:25.739524"/>
    <n v="1.5"/>
    <n v="0"/>
    <n v="0"/>
    <n v="0"/>
    <n v="0"/>
    <n v="0"/>
    <n v="0"/>
    <n v="28"/>
    <n v="28"/>
    <n v="0.33329999999999999"/>
    <n v="0"/>
    <n v="0"/>
    <x v="0"/>
    <n v="40"/>
    <n v="42"/>
    <x v="64"/>
    <n v="0"/>
    <n v="0"/>
    <n v="0"/>
    <n v="24"/>
    <n v="28"/>
    <x v="44"/>
    <n v="0"/>
    <n v="0"/>
    <x v="0"/>
    <n v="0"/>
    <n v="0"/>
    <x v="0"/>
    <n v="27"/>
    <x v="16"/>
    <n v="0.33329999999999999"/>
    <n v="3"/>
    <n v="0"/>
    <n v="0"/>
    <n v="0"/>
    <n v="0"/>
    <x v="0"/>
    <n v="11"/>
    <n v="0"/>
    <x v="0"/>
    <n v="2"/>
    <n v="0"/>
    <x v="0"/>
    <m/>
    <m/>
    <m/>
    <m/>
    <m/>
  </r>
  <r>
    <s v="Bonaparte"/>
    <x v="50"/>
    <n v="2"/>
    <n v="948017"/>
    <s v=" BO"/>
    <s v=" Bonaparte"/>
    <s v=" 2020-02-04T21:00:25.739524"/>
    <n v="0.4"/>
    <n v="0"/>
    <n v="0"/>
    <n v="0"/>
    <n v="0"/>
    <n v="0"/>
    <n v="0"/>
    <n v="3"/>
    <n v="5"/>
    <n v="0.1"/>
    <n v="0"/>
    <n v="0"/>
    <x v="0"/>
    <n v="7"/>
    <n v="7"/>
    <x v="7"/>
    <n v="0"/>
    <n v="0"/>
    <n v="0"/>
    <n v="2"/>
    <n v="0"/>
    <x v="0"/>
    <n v="0"/>
    <n v="0"/>
    <x v="0"/>
    <n v="0"/>
    <n v="0"/>
    <x v="0"/>
    <n v="9"/>
    <x v="0"/>
    <n v="0.2"/>
    <n v="0"/>
    <n v="0"/>
    <n v="0"/>
    <n v="0"/>
    <n v="0"/>
    <x v="0"/>
    <n v="1"/>
    <n v="0"/>
    <x v="0"/>
    <n v="0"/>
    <n v="0"/>
    <x v="0"/>
    <m/>
    <m/>
    <m/>
    <m/>
    <m/>
  </r>
  <r>
    <s v="Bondurant 01"/>
    <x v="23"/>
    <n v="3"/>
    <n v="947720"/>
    <s v=" BOND 1"/>
    <s v=" BONDURANT 01"/>
    <s v=" 2020-02-06T03:41:27.244950"/>
    <n v="1.68"/>
    <n v="0"/>
    <n v="0"/>
    <n v="0"/>
    <n v="0"/>
    <n v="0"/>
    <n v="0"/>
    <n v="14"/>
    <n v="22"/>
    <n v="0.27979999999999999"/>
    <n v="0"/>
    <n v="0"/>
    <x v="0"/>
    <n v="49"/>
    <n v="58"/>
    <x v="35"/>
    <n v="0"/>
    <n v="0"/>
    <n v="0"/>
    <n v="0"/>
    <n v="0"/>
    <x v="0"/>
    <n v="2"/>
    <n v="0"/>
    <x v="0"/>
    <n v="0"/>
    <n v="0"/>
    <x v="0"/>
    <n v="31"/>
    <x v="85"/>
    <n v="0.55959999999999999"/>
    <n v="0"/>
    <n v="0"/>
    <n v="0"/>
    <n v="0"/>
    <n v="0"/>
    <x v="0"/>
    <n v="12"/>
    <n v="0"/>
    <x v="0"/>
    <n v="10"/>
    <n v="0"/>
    <x v="0"/>
    <m/>
    <m/>
    <m/>
    <m/>
    <m/>
  </r>
  <r>
    <s v="Bondurant 02"/>
    <x v="23"/>
    <n v="3"/>
    <n v="1593719"/>
    <s v=" BOND 2"/>
    <s v=" BONDURANT 02"/>
    <s v=" 2020-02-04T21:00:25.739524"/>
    <n v="1.958600999"/>
    <n v="0"/>
    <n v="0"/>
    <n v="0"/>
    <n v="0"/>
    <n v="0"/>
    <n v="0"/>
    <n v="18"/>
    <n v="26"/>
    <n v="0.27979999999999999"/>
    <n v="0"/>
    <n v="0"/>
    <x v="0"/>
    <n v="47"/>
    <n v="61"/>
    <x v="35"/>
    <n v="0"/>
    <n v="0"/>
    <n v="0"/>
    <n v="12"/>
    <n v="0"/>
    <x v="0"/>
    <n v="0"/>
    <n v="0"/>
    <x v="0"/>
    <n v="0"/>
    <n v="0"/>
    <x v="0"/>
    <n v="29"/>
    <x v="31"/>
    <n v="0.27979999999999999"/>
    <n v="15"/>
    <n v="0"/>
    <n v="0"/>
    <n v="0"/>
    <n v="0"/>
    <x v="0"/>
    <n v="39"/>
    <n v="43"/>
    <x v="31"/>
    <n v="4"/>
    <n v="0"/>
    <x v="0"/>
    <m/>
    <m/>
    <m/>
    <m/>
    <m/>
  </r>
  <r>
    <s v="Boone 1St Ward"/>
    <x v="58"/>
    <n v="4"/>
    <n v="946656"/>
    <s v=" BN1"/>
    <s v=" Boone 1St Ward"/>
    <s v=" 2020-02-04T21:00:25.739524"/>
    <n v="1.71"/>
    <n v="0"/>
    <n v="0"/>
    <n v="0"/>
    <n v="0"/>
    <n v="0"/>
    <n v="0"/>
    <n v="8"/>
    <n v="0"/>
    <n v="0"/>
    <n v="0"/>
    <n v="0"/>
    <x v="0"/>
    <n v="22"/>
    <n v="39"/>
    <x v="66"/>
    <n v="0"/>
    <n v="0"/>
    <n v="0"/>
    <n v="1"/>
    <n v="0"/>
    <x v="0"/>
    <n v="0"/>
    <n v="0"/>
    <x v="0"/>
    <n v="0"/>
    <n v="0"/>
    <x v="0"/>
    <n v="41"/>
    <x v="33"/>
    <n v="0.76"/>
    <n v="9"/>
    <n v="0"/>
    <n v="0"/>
    <n v="0"/>
    <n v="0"/>
    <x v="0"/>
    <n v="20"/>
    <n v="25"/>
    <x v="51"/>
    <n v="8"/>
    <n v="0"/>
    <x v="0"/>
    <m/>
    <m/>
    <m/>
    <m/>
    <m/>
  </r>
  <r>
    <s v="Boone 2Nd Ward"/>
    <x v="58"/>
    <n v="4"/>
    <n v="946657"/>
    <s v=" BN2"/>
    <s v=" Boone 2Nd Ward"/>
    <s v=" 2020-02-04T21:00:25.739524"/>
    <n v="1.9"/>
    <n v="0"/>
    <n v="0"/>
    <n v="0"/>
    <n v="0"/>
    <n v="0"/>
    <n v="0"/>
    <n v="24"/>
    <n v="25"/>
    <n v="0.38"/>
    <n v="0"/>
    <n v="0"/>
    <x v="0"/>
    <n v="34"/>
    <n v="38"/>
    <x v="66"/>
    <n v="0"/>
    <n v="0"/>
    <n v="0"/>
    <n v="20"/>
    <n v="20"/>
    <x v="47"/>
    <n v="0"/>
    <n v="0"/>
    <x v="0"/>
    <n v="0"/>
    <n v="0"/>
    <x v="0"/>
    <n v="21"/>
    <x v="3"/>
    <n v="0.38"/>
    <n v="0"/>
    <n v="0"/>
    <n v="0"/>
    <n v="0"/>
    <n v="0"/>
    <x v="0"/>
    <n v="23"/>
    <n v="24"/>
    <x v="51"/>
    <n v="8"/>
    <n v="1"/>
    <x v="0"/>
    <m/>
    <m/>
    <m/>
    <m/>
    <m/>
  </r>
  <r>
    <s v="Boone 3Rd Ward"/>
    <x v="58"/>
    <n v="4"/>
    <n v="946658"/>
    <s v=" BN3"/>
    <s v=" Boone 3Rd Ward"/>
    <s v=" 2020-02-04T21:00:25.739524"/>
    <n v="1.9"/>
    <n v="0"/>
    <n v="0"/>
    <n v="0"/>
    <n v="0"/>
    <n v="0"/>
    <n v="0"/>
    <n v="16"/>
    <n v="0"/>
    <n v="0"/>
    <n v="0"/>
    <n v="2"/>
    <x v="0"/>
    <n v="44"/>
    <n v="54"/>
    <x v="66"/>
    <n v="0"/>
    <n v="0"/>
    <n v="0"/>
    <n v="20"/>
    <n v="25"/>
    <x v="48"/>
    <n v="0"/>
    <n v="0"/>
    <x v="0"/>
    <n v="0"/>
    <n v="0"/>
    <x v="0"/>
    <n v="38"/>
    <x v="6"/>
    <n v="0.56999999999999995"/>
    <n v="0"/>
    <n v="0"/>
    <n v="0"/>
    <n v="4"/>
    <n v="0"/>
    <x v="0"/>
    <n v="24"/>
    <n v="29"/>
    <x v="51"/>
    <n v="19"/>
    <n v="11"/>
    <x v="0"/>
    <m/>
    <m/>
    <m/>
    <m/>
    <m/>
  </r>
  <r>
    <s v="Boone 4Th Ward"/>
    <x v="58"/>
    <n v="4"/>
    <n v="946659"/>
    <s v=" BN4"/>
    <s v=" Boone 4Th Ward"/>
    <s v=" 2020-02-05T21:52:28.118339"/>
    <n v="2.2799999999999998"/>
    <n v="0"/>
    <n v="0"/>
    <n v="0"/>
    <n v="0"/>
    <n v="0"/>
    <n v="0"/>
    <n v="22"/>
    <n v="27"/>
    <n v="0.38"/>
    <n v="0"/>
    <n v="0"/>
    <x v="0"/>
    <n v="29"/>
    <n v="36"/>
    <x v="66"/>
    <n v="0"/>
    <n v="0"/>
    <n v="0"/>
    <n v="11"/>
    <n v="0"/>
    <x v="0"/>
    <n v="0"/>
    <n v="0"/>
    <x v="0"/>
    <n v="0"/>
    <n v="0"/>
    <x v="0"/>
    <n v="41"/>
    <x v="14"/>
    <n v="0.76"/>
    <n v="2"/>
    <n v="0"/>
    <n v="0"/>
    <n v="1"/>
    <n v="0"/>
    <x v="0"/>
    <n v="25"/>
    <n v="31"/>
    <x v="52"/>
    <n v="8"/>
    <n v="0"/>
    <x v="0"/>
    <m/>
    <m/>
    <m/>
    <m/>
    <m/>
  </r>
  <r>
    <s v="Boone 5Th Ward"/>
    <x v="58"/>
    <n v="4"/>
    <n v="946660"/>
    <s v=" BN5"/>
    <s v=" Boone 5th Ward"/>
    <s v=" 2020-02-04T21:00:25.739524"/>
    <n v="1.9"/>
    <n v="0"/>
    <n v="0"/>
    <n v="0"/>
    <n v="0"/>
    <n v="0"/>
    <n v="0"/>
    <n v="1"/>
    <n v="0"/>
    <n v="0"/>
    <n v="0"/>
    <n v="0"/>
    <x v="0"/>
    <n v="22"/>
    <n v="23"/>
    <x v="66"/>
    <n v="0"/>
    <n v="0"/>
    <n v="0"/>
    <n v="10"/>
    <n v="11"/>
    <x v="48"/>
    <n v="0"/>
    <n v="0"/>
    <x v="0"/>
    <n v="0"/>
    <n v="0"/>
    <x v="0"/>
    <n v="22"/>
    <x v="86"/>
    <n v="0.56999999999999995"/>
    <n v="1"/>
    <n v="0"/>
    <n v="0"/>
    <n v="0"/>
    <n v="0"/>
    <x v="0"/>
    <n v="13"/>
    <n v="14"/>
    <x v="51"/>
    <n v="3"/>
    <n v="0"/>
    <x v="0"/>
    <m/>
    <m/>
    <m/>
    <m/>
    <m/>
  </r>
  <r>
    <s v="Boulder"/>
    <x v="48"/>
    <n v="1"/>
    <n v="1593663"/>
    <s v=" TBOU"/>
    <s v=" Boulder"/>
    <s v=" 2020-02-04T21:00:25.739524"/>
    <n v="0.43953500000000001"/>
    <n v="0"/>
    <n v="0"/>
    <n v="0"/>
    <n v="0"/>
    <n v="0"/>
    <n v="0"/>
    <n v="12"/>
    <n v="12"/>
    <n v="0.4395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1"/>
    <n v="1"/>
    <x v="0"/>
    <n v="9"/>
    <n v="9"/>
    <x v="0"/>
    <n v="0"/>
    <n v="0"/>
    <x v="0"/>
    <m/>
    <m/>
    <m/>
    <m/>
    <m/>
  </r>
  <r>
    <s v="Bradford"/>
    <x v="59"/>
    <n v="4"/>
    <n v="946785"/>
    <s v=" BD"/>
    <s v=" Bradford"/>
    <s v=" 2020-02-04T21:00:25.739524"/>
    <n v="1.26"/>
    <n v="0"/>
    <n v="0"/>
    <n v="0"/>
    <n v="0"/>
    <n v="0"/>
    <n v="0"/>
    <n v="13"/>
    <n v="13"/>
    <n v="0.28000000000000003"/>
    <n v="0"/>
    <n v="0"/>
    <x v="0"/>
    <n v="16"/>
    <n v="16"/>
    <x v="67"/>
    <n v="0"/>
    <n v="0"/>
    <n v="0"/>
    <n v="11"/>
    <n v="12"/>
    <x v="46"/>
    <n v="0"/>
    <n v="0"/>
    <x v="0"/>
    <n v="0"/>
    <n v="0"/>
    <x v="0"/>
    <n v="1"/>
    <x v="34"/>
    <n v="0"/>
    <n v="1"/>
    <n v="0"/>
    <n v="0"/>
    <n v="0"/>
    <n v="0"/>
    <x v="0"/>
    <n v="17"/>
    <n v="17"/>
    <x v="9"/>
    <n v="0"/>
    <n v="0"/>
    <x v="0"/>
    <m/>
    <m/>
    <m/>
    <m/>
    <m/>
  </r>
  <r>
    <s v="Brandon"/>
    <x v="37"/>
    <n v="1"/>
    <n v="946689"/>
    <s v=" BD"/>
    <s v=" Brandon"/>
    <s v=" 2020-02-04T21:00:25.739524"/>
    <n v="0.54736842100000005"/>
    <n v="0"/>
    <n v="0"/>
    <n v="0"/>
    <n v="0"/>
    <n v="0"/>
    <n v="0"/>
    <n v="8"/>
    <n v="9"/>
    <n v="0.1368"/>
    <n v="0"/>
    <n v="0"/>
    <x v="0"/>
    <n v="5"/>
    <n v="0"/>
    <x v="2"/>
    <n v="0"/>
    <n v="0"/>
    <n v="0"/>
    <n v="5"/>
    <n v="10"/>
    <x v="49"/>
    <n v="0"/>
    <n v="0"/>
    <x v="0"/>
    <n v="0"/>
    <n v="0"/>
    <x v="0"/>
    <n v="6"/>
    <x v="51"/>
    <n v="0.1368"/>
    <n v="2"/>
    <n v="0"/>
    <n v="0"/>
    <n v="1"/>
    <n v="0"/>
    <x v="0"/>
    <n v="9"/>
    <n v="9"/>
    <x v="53"/>
    <n v="0"/>
    <n v="0"/>
    <x v="0"/>
    <m/>
    <m/>
    <m/>
    <m/>
    <m/>
  </r>
  <r>
    <s v="Brighton Grove Pymosa Washington Twp Marne"/>
    <x v="34"/>
    <n v="3"/>
    <n v="946740"/>
    <s v=" MR"/>
    <s v=" Brighton Grove Pymosa Washington Twp Marne"/>
    <s v=" 2020-02-04T21:00:25.739524"/>
    <n v="0.48"/>
    <n v="0"/>
    <n v="0"/>
    <n v="0"/>
    <n v="0"/>
    <n v="0"/>
    <n v="0"/>
    <n v="8"/>
    <n v="9"/>
    <n v="0.12"/>
    <n v="1"/>
    <n v="0"/>
    <x v="0"/>
    <n v="6"/>
    <n v="6"/>
    <x v="47"/>
    <n v="0"/>
    <n v="0"/>
    <n v="0"/>
    <n v="2"/>
    <n v="4"/>
    <x v="35"/>
    <n v="0"/>
    <n v="0"/>
    <x v="0"/>
    <n v="0"/>
    <n v="0"/>
    <x v="0"/>
    <n v="0"/>
    <x v="23"/>
    <n v="0"/>
    <n v="0"/>
    <n v="0"/>
    <n v="0"/>
    <n v="0"/>
    <n v="0"/>
    <x v="0"/>
    <n v="6"/>
    <n v="6"/>
    <x v="41"/>
    <n v="2"/>
    <n v="0"/>
    <x v="0"/>
    <m/>
    <m/>
    <m/>
    <m/>
    <m/>
  </r>
  <r>
    <s v="Brighton Marion Crawford"/>
    <x v="18"/>
    <n v="2"/>
    <n v="1593793"/>
    <s v=" BMC"/>
    <s v=" Brighton Marion Crawford"/>
    <s v=" 2020-02-04T21:00:25.739524"/>
    <n v="0.928571429"/>
    <n v="0"/>
    <n v="0"/>
    <n v="0"/>
    <n v="0"/>
    <n v="0"/>
    <n v="0"/>
    <n v="15"/>
    <n v="17"/>
    <n v="0.37140000000000001"/>
    <n v="0"/>
    <n v="0"/>
    <x v="0"/>
    <n v="9"/>
    <n v="13"/>
    <x v="68"/>
    <n v="1"/>
    <n v="0"/>
    <n v="0"/>
    <n v="5"/>
    <n v="0"/>
    <x v="0"/>
    <n v="0"/>
    <n v="0"/>
    <x v="0"/>
    <n v="0"/>
    <n v="0"/>
    <x v="0"/>
    <n v="4"/>
    <x v="23"/>
    <n v="0"/>
    <n v="1"/>
    <n v="0"/>
    <n v="0"/>
    <n v="0"/>
    <n v="0"/>
    <x v="0"/>
    <n v="13"/>
    <n v="19"/>
    <x v="26"/>
    <n v="2"/>
    <n v="0"/>
    <x v="0"/>
    <m/>
    <m/>
    <m/>
    <m/>
    <m/>
  </r>
  <r>
    <s v="Bristol Silver Lake Joice"/>
    <x v="43"/>
    <n v="1"/>
    <n v="948180"/>
    <s v=" W21"/>
    <s v=" Bristol Silver Lake Joice"/>
    <s v=" 2020-02-04T21:00:25.739524"/>
    <n v="0.46666666699999998"/>
    <n v="0"/>
    <n v="0"/>
    <n v="0"/>
    <n v="0"/>
    <n v="0"/>
    <n v="0"/>
    <n v="6"/>
    <n v="6"/>
    <n v="0.1333"/>
    <n v="0"/>
    <n v="0"/>
    <x v="0"/>
    <n v="6"/>
    <n v="6"/>
    <x v="69"/>
    <n v="0"/>
    <n v="0"/>
    <n v="0"/>
    <n v="5"/>
    <n v="7"/>
    <x v="50"/>
    <n v="0"/>
    <n v="0"/>
    <x v="0"/>
    <n v="0"/>
    <n v="0"/>
    <x v="0"/>
    <n v="0"/>
    <x v="23"/>
    <n v="0"/>
    <n v="0"/>
    <n v="0"/>
    <n v="0"/>
    <n v="0"/>
    <n v="0"/>
    <x v="0"/>
    <n v="5"/>
    <n v="5"/>
    <x v="54"/>
    <n v="2"/>
    <n v="0"/>
    <x v="0"/>
    <m/>
    <m/>
    <m/>
    <m/>
    <m/>
  </r>
  <r>
    <s v="Brookfield Kensett"/>
    <x v="43"/>
    <n v="1"/>
    <n v="948181"/>
    <s v=" W22"/>
    <s v=" Brookfield Kensett"/>
    <s v=" 2020-02-04T21:00:25.739524"/>
    <n v="0.46666666699999998"/>
    <n v="0"/>
    <n v="0"/>
    <n v="0"/>
    <n v="0"/>
    <n v="0"/>
    <n v="0"/>
    <n v="3"/>
    <n v="0"/>
    <n v="0"/>
    <n v="2"/>
    <n v="0"/>
    <x v="0"/>
    <n v="6"/>
    <n v="10"/>
    <x v="69"/>
    <n v="0"/>
    <n v="0"/>
    <n v="0"/>
    <n v="8"/>
    <n v="11"/>
    <x v="50"/>
    <n v="0"/>
    <n v="0"/>
    <x v="0"/>
    <n v="0"/>
    <n v="0"/>
    <x v="0"/>
    <n v="8"/>
    <x v="11"/>
    <n v="0.1333"/>
    <n v="3"/>
    <n v="0"/>
    <n v="0"/>
    <n v="0"/>
    <n v="0"/>
    <x v="0"/>
    <n v="4"/>
    <n v="6"/>
    <x v="54"/>
    <n v="1"/>
    <n v="0"/>
    <x v="0"/>
    <m/>
    <m/>
    <m/>
    <m/>
    <m/>
  </r>
  <r>
    <s v="Brooklyn"/>
    <x v="28"/>
    <s v=" Out of state"/>
    <n v="1131"/>
    <s v=" Brooklyn Public Library"/>
    <s v=" Brooklyn"/>
    <s v=" NY - Brooklyn Public Library"/>
    <s v=" 2020-02-06T01:00:19.232032"/>
    <n v="0.04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1"/>
    <x v="0"/>
    <n v="0"/>
    <n v="0"/>
    <x v="0"/>
    <n v="0"/>
    <n v="0"/>
    <x v="0"/>
    <n v="0"/>
    <x v="51"/>
    <n v="7"/>
    <n v="2.7799999999999998E-2"/>
    <n v="0"/>
    <n v="0"/>
    <n v="0"/>
    <n v="0"/>
    <x v="0"/>
    <n v="0"/>
    <n v="3"/>
    <x v="55"/>
    <n v="9.2999999999999992E-3"/>
    <n v="0"/>
    <x v="0"/>
    <n v="0"/>
    <m/>
    <m/>
    <m/>
    <m/>
  </r>
  <r>
    <s v="Brown"/>
    <x v="52"/>
    <n v="3"/>
    <n v="947052"/>
    <n v="3"/>
    <s v=" Brown"/>
    <s v=" 2020-02-04T21:00:25.739524"/>
    <n v="0.514285714"/>
    <n v="0"/>
    <n v="0"/>
    <n v="0"/>
    <n v="0"/>
    <n v="0"/>
    <n v="0"/>
    <n v="6"/>
    <n v="6"/>
    <n v="8.5699999999999998E-2"/>
    <n v="0"/>
    <n v="0"/>
    <x v="0"/>
    <n v="7"/>
    <n v="7"/>
    <x v="20"/>
    <n v="0"/>
    <n v="0"/>
    <n v="0"/>
    <n v="7"/>
    <n v="8"/>
    <x v="18"/>
    <n v="0"/>
    <n v="0"/>
    <x v="0"/>
    <n v="0"/>
    <n v="0"/>
    <x v="0"/>
    <n v="1"/>
    <x v="23"/>
    <n v="0"/>
    <n v="0"/>
    <n v="0"/>
    <n v="0"/>
    <n v="0"/>
    <n v="0"/>
    <x v="0"/>
    <n v="5"/>
    <n v="5"/>
    <x v="20"/>
    <n v="0"/>
    <n v="0"/>
    <x v="0"/>
    <m/>
    <m/>
    <m/>
    <m/>
    <m/>
  </r>
  <r>
    <s v="Brown"/>
    <x v="48"/>
    <n v="1"/>
    <n v="1593664"/>
    <s v=" TBRO"/>
    <s v=" Brown"/>
    <s v=" 2020-02-04T21:00:25.739524"/>
    <n v="1.318604651"/>
    <n v="0"/>
    <n v="0"/>
    <n v="0"/>
    <n v="1"/>
    <n v="1"/>
    <n v="0"/>
    <n v="18"/>
    <n v="0"/>
    <n v="0"/>
    <n v="0"/>
    <n v="0"/>
    <x v="0"/>
    <n v="18"/>
    <n v="22"/>
    <x v="70"/>
    <n v="0"/>
    <n v="0"/>
    <n v="0"/>
    <n v="20"/>
    <n v="26"/>
    <x v="39"/>
    <n v="0"/>
    <n v="0"/>
    <x v="0"/>
    <n v="0"/>
    <n v="0"/>
    <x v="0"/>
    <n v="19"/>
    <x v="3"/>
    <n v="0.4395"/>
    <n v="3"/>
    <n v="0"/>
    <n v="0"/>
    <n v="0"/>
    <n v="0"/>
    <x v="0"/>
    <n v="11"/>
    <n v="0"/>
    <x v="0"/>
    <n v="0"/>
    <n v="0"/>
    <x v="0"/>
    <m/>
    <m/>
    <m/>
    <m/>
    <m/>
  </r>
  <r>
    <s v="Bruce Cedar Mt Auburn"/>
    <x v="45"/>
    <n v="1"/>
    <n v="946579"/>
    <s v=" BR"/>
    <s v=" Bruce Cedar Mt Auburn"/>
    <s v=" 2020-02-04T21:00:25.739524"/>
    <n v="0.375"/>
    <n v="0"/>
    <n v="0"/>
    <n v="0"/>
    <n v="0"/>
    <n v="0"/>
    <n v="0"/>
    <n v="4"/>
    <n v="4"/>
    <n v="7.4999999999999997E-2"/>
    <n v="0"/>
    <n v="0"/>
    <x v="0"/>
    <n v="7"/>
    <n v="7"/>
    <x v="23"/>
    <n v="0"/>
    <n v="0"/>
    <n v="0"/>
    <n v="5"/>
    <n v="5"/>
    <x v="51"/>
    <n v="0"/>
    <n v="0"/>
    <x v="0"/>
    <n v="0"/>
    <n v="0"/>
    <x v="0"/>
    <n v="4"/>
    <x v="41"/>
    <n v="7.4999999999999997E-2"/>
    <n v="0"/>
    <n v="0"/>
    <n v="0"/>
    <n v="0"/>
    <n v="0"/>
    <x v="0"/>
    <n v="0"/>
    <n v="0"/>
    <x v="0"/>
    <n v="0"/>
    <n v="0"/>
    <x v="0"/>
    <m/>
    <m/>
    <m/>
    <m/>
    <m/>
  </r>
  <r>
    <s v="Bt Ft Un"/>
    <x v="19"/>
    <n v="4"/>
    <n v="947290"/>
    <s v=" BT"/>
    <s v=" BT FT UN"/>
    <s v=" 2020-02-04T21:00:25.739524"/>
    <n v="0.71111111100000002"/>
    <n v="0"/>
    <n v="0"/>
    <n v="0"/>
    <n v="0"/>
    <n v="0"/>
    <n v="0"/>
    <n v="9"/>
    <n v="10"/>
    <n v="0.17780000000000001"/>
    <n v="0"/>
    <n v="0"/>
    <x v="0"/>
    <n v="10"/>
    <n v="10"/>
    <x v="27"/>
    <n v="0"/>
    <n v="0"/>
    <n v="0"/>
    <n v="8"/>
    <n v="9"/>
    <x v="21"/>
    <n v="0"/>
    <n v="0"/>
    <x v="0"/>
    <n v="0"/>
    <n v="0"/>
    <x v="0"/>
    <n v="10"/>
    <x v="0"/>
    <n v="0.17780000000000001"/>
    <n v="2"/>
    <n v="0"/>
    <n v="0"/>
    <n v="0"/>
    <n v="0"/>
    <x v="0"/>
    <n v="0"/>
    <n v="0"/>
    <x v="0"/>
    <n v="0"/>
    <n v="0"/>
    <x v="0"/>
    <m/>
    <m/>
    <m/>
    <m/>
    <m/>
  </r>
  <r>
    <s v="Bu Ha Mo Nb Davis City Pleasanton"/>
    <x v="51"/>
    <n v="2"/>
    <n v="946905"/>
    <s v=" BU"/>
    <s v=" BU HA MO NB Davis City Pleasanton"/>
    <s v=" 2020-02-04T21:00:25.739524"/>
    <n v="0.188235294"/>
    <n v="0"/>
    <n v="0"/>
    <n v="0"/>
    <n v="0"/>
    <n v="0"/>
    <n v="0"/>
    <n v="0"/>
    <n v="0"/>
    <n v="0"/>
    <n v="0"/>
    <n v="0"/>
    <x v="0"/>
    <n v="2"/>
    <n v="2"/>
    <x v="71"/>
    <n v="1"/>
    <n v="0"/>
    <n v="0"/>
    <n v="2"/>
    <n v="2"/>
    <x v="52"/>
    <n v="0"/>
    <n v="0"/>
    <x v="0"/>
    <n v="0"/>
    <n v="0"/>
    <x v="0"/>
    <n v="1"/>
    <x v="43"/>
    <n v="4.7100000000000003E-2"/>
    <n v="0"/>
    <n v="0"/>
    <n v="0"/>
    <n v="0"/>
    <n v="0"/>
    <x v="0"/>
    <n v="2"/>
    <n v="2"/>
    <x v="56"/>
    <n v="0"/>
    <n v="0"/>
    <x v="0"/>
    <m/>
    <m/>
    <m/>
    <m/>
    <m/>
  </r>
  <r>
    <s v="Buchanan Township"/>
    <x v="53"/>
    <n v="2"/>
    <n v="947183"/>
    <s v=" BU"/>
    <s v=" Buchanan Township"/>
    <s v=" 2020-02-06T01:00:19.232032"/>
    <n v="0.44"/>
    <n v="0"/>
    <n v="0"/>
    <n v="0"/>
    <n v="0"/>
    <n v="0"/>
    <n v="0"/>
    <n v="0"/>
    <n v="0"/>
    <n v="0"/>
    <n v="0"/>
    <n v="0"/>
    <x v="0"/>
    <n v="12"/>
    <n v="13"/>
    <x v="2"/>
    <n v="1"/>
    <n v="0"/>
    <n v="0"/>
    <n v="0"/>
    <n v="0"/>
    <x v="0"/>
    <n v="0"/>
    <n v="0"/>
    <x v="0"/>
    <n v="0"/>
    <n v="0"/>
    <x v="0"/>
    <n v="24"/>
    <x v="86"/>
    <n v="0.21820000000000001"/>
    <n v="2"/>
    <n v="0"/>
    <n v="0"/>
    <n v="1"/>
    <n v="2"/>
    <x v="0"/>
    <n v="12"/>
    <n v="13"/>
    <x v="3"/>
    <n v="0"/>
    <n v="0"/>
    <x v="0"/>
    <m/>
    <m/>
    <m/>
    <m/>
    <m/>
  </r>
  <r>
    <s v="Buena Vista"/>
    <x v="57"/>
    <n v="1"/>
    <n v="946818"/>
    <s v=" BV"/>
    <s v=" BUENA VISTA"/>
    <s v=" 2020-02-05T19:05:42.571508"/>
    <n v="0.17"/>
    <n v="0"/>
    <n v="0"/>
    <n v="0"/>
    <n v="0"/>
    <n v="0"/>
    <n v="0"/>
    <n v="0"/>
    <n v="0"/>
    <n v="0"/>
    <n v="0"/>
    <n v="0"/>
    <x v="0"/>
    <n v="5"/>
    <n v="5"/>
    <x v="72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2"/>
    <n v="2"/>
    <x v="0"/>
    <n v="0"/>
    <n v="0"/>
    <x v="0"/>
    <n v="0"/>
    <n v="0"/>
    <x v="0"/>
    <m/>
    <m/>
    <m/>
    <m/>
    <m/>
  </r>
  <r>
    <s v="Buffalo"/>
    <x v="48"/>
    <n v="1"/>
    <n v="1593665"/>
    <s v=" TBUF"/>
    <s v=" Buffalo"/>
    <s v=" 2020-02-04T21:00:25.739524"/>
    <n v="0.43953500000000001"/>
    <n v="0"/>
    <n v="0"/>
    <n v="0"/>
    <n v="0"/>
    <n v="0"/>
    <n v="0"/>
    <n v="11"/>
    <n v="11"/>
    <n v="0.4395"/>
    <n v="0"/>
    <n v="0"/>
    <x v="0"/>
    <n v="1"/>
    <n v="1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9"/>
    <n v="9"/>
    <x v="0"/>
    <n v="1"/>
    <n v="1"/>
    <x v="0"/>
    <m/>
    <m/>
    <m/>
    <m/>
    <m/>
  </r>
  <r>
    <s v="Buffalo Grant Lincoln"/>
    <x v="60"/>
    <n v="4"/>
    <n v="1593798"/>
    <s v=" BUGRLC"/>
    <s v=" Buffalo Grant Lincoln"/>
    <s v=" 2020-02-04T21:00:25.739524"/>
    <n v="0.75"/>
    <n v="0"/>
    <n v="0"/>
    <n v="0"/>
    <n v="0"/>
    <n v="0"/>
    <n v="0"/>
    <n v="1"/>
    <n v="0"/>
    <n v="0"/>
    <n v="0"/>
    <n v="0"/>
    <x v="0"/>
    <n v="20"/>
    <n v="22"/>
    <x v="73"/>
    <n v="0"/>
    <n v="0"/>
    <n v="0"/>
    <n v="9"/>
    <n v="12"/>
    <x v="33"/>
    <n v="0"/>
    <n v="0"/>
    <x v="0"/>
    <n v="0"/>
    <n v="0"/>
    <x v="0"/>
    <n v="1"/>
    <x v="23"/>
    <n v="0"/>
    <n v="0"/>
    <n v="0"/>
    <n v="0"/>
    <n v="3"/>
    <n v="0"/>
    <x v="0"/>
    <n v="2"/>
    <n v="0"/>
    <x v="0"/>
    <n v="6"/>
    <n v="8"/>
    <x v="8"/>
    <m/>
    <m/>
    <m/>
    <m/>
    <m/>
  </r>
  <r>
    <s v="Buntrock Commons"/>
    <x v="28"/>
    <s v=" Out of state"/>
    <n v="1129"/>
    <s v=" St. Olaf College"/>
    <s v=" Buntrock Commons"/>
    <s v=" Northfield"/>
    <s v=" MN - St. Olaf College"/>
    <s v=" Buntrock Commons"/>
    <s v=" 2020-02-06T01:00:19.232032"/>
    <n v="0.04"/>
    <n v="0"/>
    <n v="0"/>
    <n v="0"/>
    <n v="0"/>
    <n v="0"/>
    <n v="0"/>
    <n v="0"/>
    <n v="0"/>
    <x v="0"/>
    <n v="0"/>
    <n v="0"/>
    <x v="2"/>
    <n v="1"/>
    <n v="0"/>
    <n v="0"/>
    <n v="0"/>
    <n v="0"/>
    <x v="0"/>
    <n v="0"/>
    <n v="0"/>
    <x v="0"/>
    <n v="0"/>
    <n v="0"/>
    <x v="0"/>
    <n v="0"/>
    <x v="23"/>
    <n v="0"/>
    <n v="4"/>
    <n v="4"/>
    <n v="1.8499999999999999E-2"/>
    <n v="0"/>
    <n v="0"/>
    <x v="0"/>
    <n v="0"/>
    <n v="1"/>
    <x v="0"/>
    <n v="6"/>
    <n v="6"/>
    <x v="9"/>
    <n v="0"/>
    <n v="0"/>
    <n v="0"/>
    <m/>
    <m/>
  </r>
  <r>
    <s v="Butler Williams"/>
    <x v="61"/>
    <n v="4"/>
    <n v="948228"/>
    <s v=" BUWM"/>
    <s v=" Butler Williams"/>
    <s v=" 2020-02-04T21:00:25.739524"/>
    <n v="0.5"/>
    <n v="0"/>
    <n v="0"/>
    <n v="0"/>
    <n v="0"/>
    <n v="0"/>
    <n v="0"/>
    <n v="7"/>
    <n v="9"/>
    <n v="0.16669999999999999"/>
    <n v="1"/>
    <n v="0"/>
    <x v="0"/>
    <n v="11"/>
    <n v="11"/>
    <x v="72"/>
    <n v="0"/>
    <n v="0"/>
    <n v="0"/>
    <n v="1"/>
    <n v="0"/>
    <x v="0"/>
    <n v="0"/>
    <n v="0"/>
    <x v="0"/>
    <n v="0"/>
    <n v="0"/>
    <x v="0"/>
    <n v="5"/>
    <x v="37"/>
    <n v="8.3299999999999999E-2"/>
    <n v="0"/>
    <n v="0"/>
    <n v="0"/>
    <n v="0"/>
    <n v="0"/>
    <x v="0"/>
    <n v="6"/>
    <n v="6"/>
    <x v="57"/>
    <n v="0"/>
    <n v="0"/>
    <x v="0"/>
    <m/>
    <m/>
    <m/>
    <m/>
    <m/>
  </r>
  <r>
    <s v="C 02 Corydon"/>
    <x v="8"/>
    <n v="2"/>
    <n v="948333"/>
    <s v=" C02"/>
    <s v=" C 02 Corydon"/>
    <s v=" 2020-02-04T21:00:25.739524"/>
    <n v="0.97499999999999998"/>
    <n v="0"/>
    <n v="0"/>
    <n v="0"/>
    <n v="0"/>
    <n v="0"/>
    <n v="0"/>
    <n v="10"/>
    <n v="10"/>
    <n v="0.22500000000000001"/>
    <n v="0"/>
    <n v="0"/>
    <x v="0"/>
    <n v="7"/>
    <n v="7"/>
    <x v="23"/>
    <n v="0"/>
    <n v="0"/>
    <n v="0"/>
    <n v="11"/>
    <n v="11"/>
    <x v="53"/>
    <n v="0"/>
    <n v="0"/>
    <x v="0"/>
    <n v="0"/>
    <n v="0"/>
    <x v="0"/>
    <n v="6"/>
    <x v="23"/>
    <n v="0"/>
    <n v="0"/>
    <n v="0"/>
    <n v="0"/>
    <n v="0"/>
    <n v="0"/>
    <x v="0"/>
    <n v="8"/>
    <n v="14"/>
    <x v="44"/>
    <n v="0"/>
    <n v="0"/>
    <x v="0"/>
    <m/>
    <m/>
    <m/>
    <m/>
    <m/>
  </r>
  <r>
    <s v="Caldwell Township"/>
    <x v="44"/>
    <n v="2"/>
    <n v="946561"/>
    <s v=" CW"/>
    <s v=" Caldwell Township"/>
    <s v=" 2020-02-04T21:00:25.739524"/>
    <n v="0.16"/>
    <n v="0"/>
    <n v="0"/>
    <n v="0"/>
    <n v="0"/>
    <n v="0"/>
    <n v="0"/>
    <n v="1"/>
    <n v="0"/>
    <n v="0"/>
    <n v="0"/>
    <n v="0"/>
    <x v="0"/>
    <n v="4"/>
    <n v="7"/>
    <x v="13"/>
    <n v="0"/>
    <n v="0"/>
    <n v="0"/>
    <n v="0"/>
    <n v="0"/>
    <x v="0"/>
    <n v="0"/>
    <n v="0"/>
    <x v="0"/>
    <n v="0"/>
    <n v="0"/>
    <x v="0"/>
    <n v="2"/>
    <x v="23"/>
    <n v="0"/>
    <n v="3"/>
    <n v="4"/>
    <n v="0.08"/>
    <n v="0"/>
    <n v="2"/>
    <x v="0"/>
    <n v="3"/>
    <n v="0"/>
    <x v="0"/>
    <n v="0"/>
    <n v="0"/>
    <x v="0"/>
    <m/>
    <m/>
    <m/>
    <m/>
    <m/>
  </r>
  <r>
    <s v="Calhoun Jackson Eg Lk"/>
    <x v="61"/>
    <n v="4"/>
    <n v="948230"/>
    <s v=" CHJEGLK"/>
    <s v=" Calhoun Jackson EG LK"/>
    <s v=" 2020-02-04T21:00:25.739524"/>
    <n v="1.25"/>
    <n v="0"/>
    <n v="0"/>
    <n v="0"/>
    <n v="0"/>
    <n v="0"/>
    <n v="0"/>
    <n v="12"/>
    <n v="12"/>
    <n v="0.25"/>
    <n v="0"/>
    <n v="0"/>
    <x v="0"/>
    <n v="26"/>
    <n v="26"/>
    <x v="64"/>
    <n v="0"/>
    <n v="0"/>
    <n v="0"/>
    <n v="0"/>
    <n v="0"/>
    <x v="0"/>
    <n v="0"/>
    <n v="0"/>
    <x v="0"/>
    <n v="0"/>
    <n v="0"/>
    <x v="0"/>
    <n v="10"/>
    <x v="52"/>
    <n v="0.16669999999999999"/>
    <n v="0"/>
    <n v="0"/>
    <n v="0"/>
    <n v="1"/>
    <n v="0"/>
    <x v="0"/>
    <n v="18"/>
    <n v="18"/>
    <x v="58"/>
    <n v="0"/>
    <n v="0"/>
    <x v="0"/>
    <m/>
    <m/>
    <m/>
    <m/>
    <m/>
  </r>
  <r>
    <s v="Camanche 1"/>
    <x v="54"/>
    <n v="2"/>
    <n v="946826"/>
    <s v=" CAM1"/>
    <s v=" CAMANCHE 1"/>
    <s v=" 2020-02-04T21:00:25.739524"/>
    <n v="1.771428571"/>
    <n v="0"/>
    <n v="0"/>
    <n v="0"/>
    <n v="0"/>
    <n v="0"/>
    <n v="0"/>
    <n v="12"/>
    <n v="18"/>
    <n v="0.44290000000000002"/>
    <n v="0"/>
    <n v="0"/>
    <x v="0"/>
    <n v="16"/>
    <n v="19"/>
    <x v="74"/>
    <n v="0"/>
    <n v="0"/>
    <n v="0"/>
    <n v="11"/>
    <n v="14"/>
    <x v="54"/>
    <n v="0"/>
    <n v="0"/>
    <x v="0"/>
    <n v="0"/>
    <n v="0"/>
    <x v="0"/>
    <n v="12"/>
    <x v="24"/>
    <n v="0.44290000000000002"/>
    <n v="5"/>
    <n v="0"/>
    <n v="0"/>
    <n v="1"/>
    <n v="0"/>
    <x v="0"/>
    <n v="7"/>
    <n v="0"/>
    <x v="0"/>
    <n v="4"/>
    <n v="0"/>
    <x v="0"/>
    <m/>
    <m/>
    <m/>
    <m/>
    <m/>
  </r>
  <r>
    <s v="Camanche 2"/>
    <x v="54"/>
    <n v="2"/>
    <n v="946827"/>
    <s v=" CAM2"/>
    <s v=" CAMANCHE 2"/>
    <s v=" 2020-02-04T21:00:25.739524"/>
    <n v="1.55"/>
    <n v="0"/>
    <n v="0"/>
    <n v="0"/>
    <n v="0"/>
    <n v="0"/>
    <n v="0"/>
    <n v="19"/>
    <n v="22"/>
    <n v="0.6643"/>
    <n v="0"/>
    <n v="0"/>
    <x v="0"/>
    <n v="12"/>
    <n v="18"/>
    <x v="74"/>
    <n v="0"/>
    <n v="0"/>
    <n v="0"/>
    <n v="3"/>
    <n v="0"/>
    <x v="0"/>
    <n v="0"/>
    <n v="0"/>
    <x v="0"/>
    <n v="0"/>
    <n v="0"/>
    <x v="0"/>
    <n v="10"/>
    <x v="24"/>
    <n v="0.44290000000000002"/>
    <n v="3"/>
    <n v="0"/>
    <n v="0"/>
    <n v="0"/>
    <n v="0"/>
    <x v="0"/>
    <n v="6"/>
    <n v="0"/>
    <x v="0"/>
    <n v="3"/>
    <n v="0"/>
    <x v="0"/>
    <m/>
    <m/>
    <m/>
    <m/>
    <m/>
  </r>
  <r>
    <s v="Cambridge"/>
    <x v="28"/>
    <s v=" Out of state"/>
    <n v="1126"/>
    <s v=" Democracy Center"/>
    <s v=" Cambridge"/>
    <s v=" MA - Democracy Center"/>
    <s v=" 2020-02-06T01:00:19.232032"/>
    <n v="0.17"/>
    <n v="0"/>
    <n v="0"/>
    <n v="0"/>
    <n v="0"/>
    <n v="0"/>
    <n v="0"/>
    <n v="0"/>
    <n v="0"/>
    <n v="0"/>
    <n v="0"/>
    <x v="0"/>
    <n v="0"/>
    <n v="8"/>
    <x v="75"/>
    <n v="2.86E-2"/>
    <n v="0"/>
    <n v="0"/>
    <n v="0"/>
    <n v="1"/>
    <x v="0"/>
    <n v="0"/>
    <n v="0"/>
    <x v="0"/>
    <n v="0"/>
    <n v="0"/>
    <x v="0"/>
    <n v="0"/>
    <x v="46"/>
    <n v="22"/>
    <n v="8.5900000000000004E-2"/>
    <n v="0"/>
    <n v="0"/>
    <n v="0"/>
    <n v="0"/>
    <x v="3"/>
    <n v="0"/>
    <n v="19"/>
    <x v="59"/>
    <n v="5.7299999999999997E-2"/>
    <n v="3"/>
    <x v="0"/>
    <n v="0"/>
    <m/>
    <m/>
    <m/>
    <m/>
  </r>
  <r>
    <s v="Cantril"/>
    <x v="50"/>
    <n v="2"/>
    <n v="948018"/>
    <s v=" CN"/>
    <s v=" Cantril"/>
    <s v=" 2020-02-06T01:00:19.232032"/>
    <n v="0.2"/>
    <n v="0"/>
    <n v="0"/>
    <n v="0"/>
    <n v="0"/>
    <n v="0"/>
    <n v="0"/>
    <n v="2"/>
    <n v="3"/>
    <n v="0"/>
    <n v="0"/>
    <n v="0"/>
    <x v="0"/>
    <n v="2"/>
    <n v="3"/>
    <x v="7"/>
    <n v="0"/>
    <n v="0"/>
    <n v="0"/>
    <n v="2"/>
    <n v="0"/>
    <x v="0"/>
    <n v="0"/>
    <n v="0"/>
    <x v="0"/>
    <n v="0"/>
    <n v="0"/>
    <x v="0"/>
    <n v="0"/>
    <x v="23"/>
    <n v="0"/>
    <n v="0"/>
    <n v="0"/>
    <n v="0"/>
    <n v="0"/>
    <n v="0"/>
    <x v="0"/>
    <n v="3"/>
    <n v="3"/>
    <x v="8"/>
    <n v="0"/>
    <n v="0"/>
    <x v="0"/>
    <m/>
    <m/>
    <m/>
    <m/>
    <m/>
  </r>
  <r>
    <s v="Carlton"/>
    <x v="62"/>
    <n v="1"/>
    <n v="947987"/>
    <s v=" CT"/>
    <s v=" CARLTON"/>
    <s v=" 2020-02-04T21:00:25.739524"/>
    <n v="0.51764705899999996"/>
    <n v="0"/>
    <n v="0"/>
    <n v="0"/>
    <n v="0"/>
    <n v="0"/>
    <n v="0"/>
    <n v="13"/>
    <n v="16"/>
    <n v="0.25879999999999997"/>
    <n v="0"/>
    <n v="0"/>
    <x v="0"/>
    <n v="12"/>
    <n v="14"/>
    <x v="76"/>
    <n v="0"/>
    <n v="0"/>
    <n v="0"/>
    <n v="0"/>
    <n v="0"/>
    <x v="0"/>
    <n v="0"/>
    <n v="0"/>
    <x v="0"/>
    <n v="0"/>
    <n v="0"/>
    <x v="0"/>
    <n v="8"/>
    <x v="11"/>
    <n v="0.12939999999999999"/>
    <n v="0"/>
    <n v="0"/>
    <n v="0"/>
    <n v="0"/>
    <n v="0"/>
    <x v="0"/>
    <n v="5"/>
    <n v="0"/>
    <x v="0"/>
    <n v="0"/>
    <n v="0"/>
    <x v="0"/>
    <m/>
    <m/>
    <m/>
    <m/>
    <m/>
  </r>
  <r>
    <s v="Carroll Ward Four"/>
    <x v="30"/>
    <n v="4"/>
    <n v="946722"/>
    <n v="4"/>
    <s v=" Carroll Ward Four"/>
    <s v=" 2020-02-04T21:00:25.739524"/>
    <n v="1.43"/>
    <n v="0"/>
    <n v="0"/>
    <n v="0"/>
    <n v="0"/>
    <n v="0"/>
    <n v="0"/>
    <n v="28"/>
    <n v="28"/>
    <n v="0.44"/>
    <n v="0"/>
    <n v="0"/>
    <x v="0"/>
    <n v="16"/>
    <n v="22"/>
    <x v="77"/>
    <n v="0"/>
    <n v="0"/>
    <n v="0"/>
    <n v="12"/>
    <n v="14"/>
    <x v="55"/>
    <n v="0"/>
    <n v="0"/>
    <x v="0"/>
    <n v="0"/>
    <n v="0"/>
    <x v="0"/>
    <n v="16"/>
    <x v="42"/>
    <n v="0.33"/>
    <n v="1"/>
    <n v="0"/>
    <n v="0"/>
    <n v="0"/>
    <n v="0"/>
    <x v="0"/>
    <n v="10"/>
    <n v="0"/>
    <x v="0"/>
    <n v="0"/>
    <n v="0"/>
    <x v="0"/>
    <m/>
    <m/>
    <m/>
    <m/>
    <m/>
  </r>
  <r>
    <s v="Carroll Ward One"/>
    <x v="30"/>
    <n v="4"/>
    <n v="946719"/>
    <n v="1"/>
    <s v=" Carroll Ward One"/>
    <s v=" 2020-02-04T21:00:25.739524"/>
    <n v="1.54"/>
    <n v="0"/>
    <n v="0"/>
    <n v="0"/>
    <n v="0"/>
    <n v="0"/>
    <n v="0"/>
    <n v="38"/>
    <n v="44"/>
    <n v="0.88"/>
    <n v="0"/>
    <n v="0"/>
    <x v="0"/>
    <n v="22"/>
    <n v="34"/>
    <x v="78"/>
    <n v="0"/>
    <n v="0"/>
    <n v="0"/>
    <n v="9"/>
    <n v="0"/>
    <x v="0"/>
    <n v="0"/>
    <n v="0"/>
    <x v="0"/>
    <n v="0"/>
    <n v="0"/>
    <x v="0"/>
    <n v="7"/>
    <x v="48"/>
    <n v="0"/>
    <n v="0"/>
    <n v="0"/>
    <n v="0"/>
    <n v="0"/>
    <n v="0"/>
    <x v="0"/>
    <n v="3"/>
    <n v="0"/>
    <x v="0"/>
    <n v="2"/>
    <n v="0"/>
    <x v="0"/>
    <m/>
    <m/>
    <m/>
    <m/>
    <m/>
  </r>
  <r>
    <s v="Carroll Ward Three &amp; S1 2 Maple River Twp"/>
    <x v="30"/>
    <n v="4"/>
    <n v="946721"/>
    <n v="3"/>
    <s v=" Carroll Ward Three &amp; S1 2 Maple River Twp"/>
    <s v=" 2020-02-04T21:00:25.739524"/>
    <n v="1.43"/>
    <n v="0"/>
    <n v="0"/>
    <n v="0"/>
    <n v="0"/>
    <n v="0"/>
    <n v="0"/>
    <n v="13"/>
    <n v="13"/>
    <n v="0.22"/>
    <n v="0"/>
    <n v="0"/>
    <x v="0"/>
    <n v="21"/>
    <n v="22"/>
    <x v="79"/>
    <n v="0"/>
    <n v="0"/>
    <n v="0"/>
    <n v="12"/>
    <n v="21"/>
    <x v="56"/>
    <n v="0"/>
    <n v="0"/>
    <x v="0"/>
    <n v="0"/>
    <n v="0"/>
    <x v="0"/>
    <n v="20"/>
    <x v="87"/>
    <n v="0.55000000000000004"/>
    <n v="2"/>
    <n v="0"/>
    <n v="0"/>
    <n v="0"/>
    <n v="0"/>
    <x v="0"/>
    <n v="10"/>
    <n v="0"/>
    <x v="0"/>
    <n v="8"/>
    <n v="0"/>
    <x v="0"/>
    <m/>
    <m/>
    <m/>
    <m/>
    <m/>
  </r>
  <r>
    <s v="Carroll Ward Two &amp; N1 2 Maple River Twp"/>
    <x v="30"/>
    <n v="4"/>
    <n v="946720"/>
    <n v="2"/>
    <s v=" Carroll Ward Two &amp; N1 2 Maple River Twp"/>
    <s v=" 2020-02-05T21:52:28.118339"/>
    <n v="1.98"/>
    <n v="0"/>
    <n v="0"/>
    <n v="0"/>
    <n v="0"/>
    <n v="0"/>
    <n v="0"/>
    <n v="24"/>
    <n v="24"/>
    <n v="0.44"/>
    <n v="0"/>
    <n v="0"/>
    <x v="0"/>
    <n v="34"/>
    <n v="34"/>
    <x v="78"/>
    <n v="0"/>
    <n v="0"/>
    <n v="0"/>
    <n v="21"/>
    <n v="22"/>
    <x v="57"/>
    <n v="0"/>
    <n v="0"/>
    <x v="0"/>
    <n v="0"/>
    <n v="0"/>
    <x v="0"/>
    <n v="11"/>
    <x v="11"/>
    <n v="0"/>
    <n v="0"/>
    <n v="0"/>
    <n v="0"/>
    <n v="1"/>
    <n v="0"/>
    <x v="0"/>
    <n v="17"/>
    <n v="21"/>
    <x v="60"/>
    <n v="3"/>
    <n v="2"/>
    <x v="0"/>
    <m/>
    <m/>
    <m/>
    <m/>
    <m/>
  </r>
  <r>
    <s v="Carroll Floyd"/>
    <x v="63"/>
    <n v="4"/>
    <n v="947548"/>
    <s v=" P1"/>
    <s v=" Carroll Floyd"/>
    <s v=" 2020-02-05T21:52:28.118339"/>
    <n v="0.15"/>
    <n v="0"/>
    <n v="0"/>
    <n v="0"/>
    <n v="0"/>
    <n v="0"/>
    <n v="0"/>
    <n v="5"/>
    <n v="5"/>
    <n v="0"/>
    <n v="0"/>
    <n v="0"/>
    <x v="0"/>
    <n v="0"/>
    <n v="0"/>
    <x v="2"/>
    <n v="0"/>
    <n v="0"/>
    <n v="0"/>
    <n v="6"/>
    <n v="6"/>
    <x v="58"/>
    <n v="0"/>
    <n v="0"/>
    <x v="0"/>
    <n v="0"/>
    <n v="0"/>
    <x v="0"/>
    <n v="0"/>
    <x v="23"/>
    <n v="0"/>
    <n v="0"/>
    <n v="0"/>
    <n v="0"/>
    <n v="0"/>
    <n v="0"/>
    <x v="0"/>
    <n v="6"/>
    <n v="6"/>
    <x v="61"/>
    <n v="0"/>
    <n v="0"/>
    <x v="0"/>
    <m/>
    <m/>
    <m/>
    <m/>
    <m/>
  </r>
  <r>
    <s v="Carroll Oneida N Otter Cr"/>
    <x v="62"/>
    <n v="1"/>
    <n v="1593767"/>
    <s v=" CRONNOC"/>
    <s v=" CARROLL ONEIDA N OTTER CR"/>
    <s v=" 2020-02-04T20:16:13"/>
    <n v="0.39"/>
    <n v="0"/>
    <n v="0"/>
    <n v="0"/>
    <n v="0"/>
    <n v="0"/>
    <n v="0"/>
    <n v="2"/>
    <n v="0"/>
    <n v="0"/>
    <n v="0"/>
    <n v="0"/>
    <x v="0"/>
    <n v="4"/>
    <n v="4"/>
    <x v="76"/>
    <n v="0"/>
    <n v="0"/>
    <n v="0"/>
    <n v="2"/>
    <n v="0"/>
    <x v="0"/>
    <n v="0"/>
    <n v="0"/>
    <x v="0"/>
    <n v="0"/>
    <n v="0"/>
    <x v="0"/>
    <n v="1"/>
    <x v="23"/>
    <n v="0"/>
    <n v="3"/>
    <n v="5"/>
    <n v="0.12939999999999999"/>
    <n v="0"/>
    <n v="1"/>
    <x v="0"/>
    <n v="1"/>
    <n v="3"/>
    <x v="62"/>
    <n v="0"/>
    <n v="0"/>
    <x v="0"/>
    <m/>
    <m/>
    <m/>
    <m/>
    <m/>
  </r>
  <r>
    <s v="Carson"/>
    <x v="39"/>
    <n v="3"/>
    <n v="947805"/>
    <s v=" CARSON"/>
    <s v=" Carson"/>
    <s v=" 2020-02-04T21:00:25.739524"/>
    <n v="0.36"/>
    <n v="0"/>
    <n v="0"/>
    <n v="0"/>
    <n v="0"/>
    <n v="0"/>
    <n v="0"/>
    <n v="3"/>
    <n v="0"/>
    <n v="0"/>
    <n v="0"/>
    <n v="0"/>
    <x v="0"/>
    <n v="5"/>
    <n v="6"/>
    <x v="47"/>
    <n v="0"/>
    <n v="0"/>
    <n v="0"/>
    <n v="0"/>
    <n v="0"/>
    <x v="0"/>
    <n v="0"/>
    <n v="0"/>
    <x v="0"/>
    <n v="0"/>
    <n v="0"/>
    <x v="0"/>
    <n v="0"/>
    <x v="23"/>
    <n v="0"/>
    <n v="3"/>
    <n v="5"/>
    <n v="0.12"/>
    <n v="0"/>
    <n v="0"/>
    <x v="0"/>
    <n v="5"/>
    <n v="5"/>
    <x v="41"/>
    <n v="0"/>
    <n v="0"/>
    <x v="0"/>
    <m/>
    <m/>
    <m/>
    <m/>
    <m/>
  </r>
  <r>
    <s v="Carter Lake 1"/>
    <x v="39"/>
    <n v="3"/>
    <n v="1593735"/>
    <s v=" CL 1"/>
    <s v=" Carter Lake 1"/>
    <s v=" 2020-02-04T21:00:25.739524"/>
    <n v="0.84"/>
    <n v="0"/>
    <n v="0"/>
    <n v="0"/>
    <n v="0"/>
    <n v="0"/>
    <n v="0"/>
    <n v="14"/>
    <n v="14"/>
    <n v="0.24"/>
    <n v="0"/>
    <n v="0"/>
    <x v="0"/>
    <n v="9"/>
    <n v="9"/>
    <x v="47"/>
    <n v="0"/>
    <n v="0"/>
    <n v="0"/>
    <n v="0"/>
    <n v="0"/>
    <x v="0"/>
    <n v="0"/>
    <n v="0"/>
    <x v="0"/>
    <n v="0"/>
    <n v="0"/>
    <x v="0"/>
    <n v="10"/>
    <x v="0"/>
    <n v="0.24"/>
    <n v="0"/>
    <n v="0"/>
    <n v="0"/>
    <n v="0"/>
    <n v="0"/>
    <x v="0"/>
    <n v="9"/>
    <n v="9"/>
    <x v="41"/>
    <n v="8"/>
    <n v="8"/>
    <x v="10"/>
    <m/>
    <m/>
    <m/>
    <m/>
    <m/>
  </r>
  <r>
    <s v="Carter Lake 2"/>
    <x v="39"/>
    <n v="3"/>
    <n v="1593736"/>
    <s v=" CL 2"/>
    <s v=" Carter Lake 2"/>
    <s v=" 2020-02-06T04:58:38.562404"/>
    <n v="0.84"/>
    <n v="0"/>
    <n v="0"/>
    <n v="0"/>
    <n v="0"/>
    <n v="0"/>
    <n v="0"/>
    <n v="3"/>
    <n v="0"/>
    <n v="0"/>
    <n v="0"/>
    <n v="0"/>
    <x v="0"/>
    <n v="7"/>
    <n v="11"/>
    <x v="48"/>
    <n v="0"/>
    <n v="0"/>
    <n v="0"/>
    <n v="5"/>
    <n v="0"/>
    <x v="0"/>
    <n v="0"/>
    <n v="0"/>
    <x v="0"/>
    <n v="0"/>
    <n v="0"/>
    <x v="0"/>
    <n v="14"/>
    <x v="24"/>
    <n v="0.24"/>
    <n v="0"/>
    <n v="0"/>
    <n v="0"/>
    <n v="0"/>
    <n v="0"/>
    <x v="0"/>
    <n v="7"/>
    <n v="8"/>
    <x v="41"/>
    <n v="8"/>
    <n v="9"/>
    <x v="11"/>
    <m/>
    <m/>
    <m/>
    <m/>
    <m/>
  </r>
  <r>
    <s v="Cass"/>
    <x v="57"/>
    <n v="1"/>
    <n v="946819"/>
    <s v=" CS"/>
    <s v=" CASS"/>
    <s v=" 2020-02-04T21:00:25.739524"/>
    <n v="0.83333333300000001"/>
    <n v="0"/>
    <n v="0"/>
    <n v="0"/>
    <n v="0"/>
    <n v="0"/>
    <n v="0"/>
    <n v="14"/>
    <n v="14"/>
    <n v="0.16669999999999999"/>
    <n v="0"/>
    <n v="0"/>
    <x v="0"/>
    <n v="22"/>
    <n v="22"/>
    <x v="80"/>
    <n v="1"/>
    <n v="0"/>
    <n v="0"/>
    <n v="10"/>
    <n v="10"/>
    <x v="37"/>
    <n v="0"/>
    <n v="0"/>
    <x v="0"/>
    <n v="0"/>
    <n v="0"/>
    <x v="0"/>
    <n v="13"/>
    <x v="49"/>
    <n v="0.16669999999999999"/>
    <n v="0"/>
    <n v="0"/>
    <n v="0"/>
    <n v="1"/>
    <n v="0"/>
    <x v="0"/>
    <n v="2"/>
    <n v="0"/>
    <x v="0"/>
    <n v="0"/>
    <n v="0"/>
    <x v="0"/>
    <m/>
    <m/>
    <m/>
    <m/>
    <m/>
  </r>
  <r>
    <s v="Cass Center Jackson Lincoln"/>
    <x v="64"/>
    <n v="4"/>
    <n v="947914"/>
    <n v="2"/>
    <s v=" Cass Center Jackson Lincoln"/>
    <s v=" 2020-02-04T21:00:25.739524"/>
    <n v="0.65"/>
    <n v="0"/>
    <n v="0"/>
    <n v="0"/>
    <n v="0"/>
    <n v="0"/>
    <n v="0"/>
    <n v="9"/>
    <n v="10"/>
    <n v="0.25"/>
    <n v="0"/>
    <n v="0"/>
    <x v="0"/>
    <n v="5"/>
    <n v="5"/>
    <x v="7"/>
    <n v="0"/>
    <n v="0"/>
    <n v="0"/>
    <n v="6"/>
    <n v="6"/>
    <x v="33"/>
    <n v="0"/>
    <n v="0"/>
    <x v="0"/>
    <n v="0"/>
    <n v="0"/>
    <x v="0"/>
    <n v="2"/>
    <x v="23"/>
    <n v="0"/>
    <n v="0"/>
    <n v="0"/>
    <n v="0"/>
    <n v="1"/>
    <n v="0"/>
    <x v="0"/>
    <n v="5"/>
    <n v="7"/>
    <x v="17"/>
    <n v="0"/>
    <n v="0"/>
    <x v="0"/>
    <m/>
    <m/>
    <m/>
    <m/>
    <m/>
  </r>
  <r>
    <s v="Cass Center Iowa Rochester"/>
    <x v="65"/>
    <n v="2"/>
    <n v="946745"/>
    <s v=" CN"/>
    <s v=" CASS CENTER IOWA ROCHESTER"/>
    <s v=" 2020-02-04T20:16:13"/>
    <n v="1.37"/>
    <n v="0"/>
    <n v="0"/>
    <n v="0"/>
    <n v="0"/>
    <n v="0"/>
    <n v="0"/>
    <n v="8"/>
    <n v="0"/>
    <n v="0"/>
    <n v="0"/>
    <n v="0"/>
    <x v="0"/>
    <n v="9"/>
    <n v="0"/>
    <x v="2"/>
    <n v="0"/>
    <n v="0"/>
    <n v="0"/>
    <n v="20"/>
    <n v="28"/>
    <x v="59"/>
    <n v="0"/>
    <n v="0"/>
    <x v="0"/>
    <n v="0"/>
    <n v="0"/>
    <x v="0"/>
    <n v="26"/>
    <x v="87"/>
    <n v="0.51429999999999998"/>
    <n v="3"/>
    <n v="0"/>
    <n v="0"/>
    <n v="0"/>
    <n v="0"/>
    <x v="0"/>
    <n v="16"/>
    <n v="16"/>
    <x v="49"/>
    <n v="2"/>
    <n v="0"/>
    <x v="0"/>
    <m/>
    <m/>
    <m/>
    <m/>
    <m/>
  </r>
  <r>
    <s v="Cass Chillicothe"/>
    <x v="13"/>
    <n v="2"/>
    <n v="948027"/>
    <s v=" CS"/>
    <s v=" Cass Chillicothe"/>
    <s v=" 2020-02-04T21:00:25.739524"/>
    <n v="0.09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1"/>
    <n v="1"/>
    <n v="0.09"/>
    <n v="0"/>
    <n v="0"/>
    <x v="0"/>
    <n v="0"/>
    <n v="0"/>
    <x v="0"/>
    <n v="0"/>
    <n v="0"/>
    <x v="0"/>
    <m/>
    <m/>
    <m/>
    <m/>
    <m/>
  </r>
  <r>
    <s v="Castana Center Jordan"/>
    <x v="31"/>
    <n v="4"/>
    <n v="948288"/>
    <s v=" CN002"/>
    <s v=" CASTANA CENTER JORDAN"/>
    <s v=" 2020-02-04T21:00:25.739524"/>
    <n v="0.2"/>
    <n v="0"/>
    <n v="0"/>
    <n v="0"/>
    <n v="0"/>
    <n v="0"/>
    <n v="0"/>
    <n v="0"/>
    <n v="0"/>
    <n v="0"/>
    <n v="0"/>
    <n v="0"/>
    <x v="0"/>
    <n v="3"/>
    <n v="3"/>
    <x v="81"/>
    <n v="0"/>
    <n v="0"/>
    <n v="0"/>
    <n v="3"/>
    <n v="3"/>
    <x v="60"/>
    <n v="0"/>
    <n v="0"/>
    <x v="0"/>
    <n v="0"/>
    <n v="0"/>
    <x v="0"/>
    <n v="2"/>
    <x v="43"/>
    <n v="0.05"/>
    <n v="0"/>
    <n v="0"/>
    <n v="0"/>
    <n v="0"/>
    <n v="0"/>
    <x v="0"/>
    <n v="5"/>
    <n v="5"/>
    <x v="40"/>
    <n v="0"/>
    <n v="0"/>
    <x v="0"/>
    <m/>
    <m/>
    <m/>
    <m/>
    <m/>
  </r>
  <r>
    <s v="Ce Ed Leon"/>
    <x v="51"/>
    <n v="2"/>
    <n v="946916"/>
    <s v=" LE"/>
    <s v=" CE ED Leon"/>
    <s v=" 2020-02-05T21:52:28.118339"/>
    <n v="1.04"/>
    <n v="0"/>
    <n v="0"/>
    <n v="0"/>
    <n v="0"/>
    <n v="0"/>
    <n v="0"/>
    <n v="9"/>
    <n v="9"/>
    <n v="0.23530000000000001"/>
    <n v="0"/>
    <n v="0"/>
    <x v="0"/>
    <n v="19"/>
    <n v="19"/>
    <x v="82"/>
    <n v="0"/>
    <n v="0"/>
    <n v="0"/>
    <n v="0"/>
    <n v="0"/>
    <x v="0"/>
    <n v="0"/>
    <n v="0"/>
    <x v="0"/>
    <n v="0"/>
    <n v="0"/>
    <x v="0"/>
    <n v="7"/>
    <x v="51"/>
    <n v="0.14119999999999999"/>
    <n v="0"/>
    <n v="0"/>
    <n v="0"/>
    <n v="0"/>
    <n v="0"/>
    <x v="0"/>
    <n v="7"/>
    <n v="7"/>
    <x v="63"/>
    <n v="0"/>
    <n v="0"/>
    <x v="0"/>
    <m/>
    <m/>
    <m/>
    <m/>
    <m/>
  </r>
  <r>
    <s v="Cedar"/>
    <x v="61"/>
    <n v="4"/>
    <n v="948229"/>
    <s v=" CEDAR"/>
    <s v=" Cedar"/>
    <s v=" 2020-02-04T21:00:25.739524"/>
    <n v="8.3333000000000004E-2"/>
    <n v="0"/>
    <n v="0"/>
    <n v="0"/>
    <n v="0"/>
    <n v="0"/>
    <n v="0"/>
    <n v="1"/>
    <n v="0"/>
    <n v="0"/>
    <n v="0"/>
    <n v="0"/>
    <x v="0"/>
    <n v="0"/>
    <n v="0"/>
    <x v="2"/>
    <n v="0"/>
    <n v="0"/>
    <n v="0"/>
    <n v="3"/>
    <n v="4"/>
    <x v="61"/>
    <n v="0"/>
    <n v="0"/>
    <x v="0"/>
    <n v="0"/>
    <n v="0"/>
    <x v="0"/>
    <n v="0"/>
    <x v="34"/>
    <n v="0"/>
    <n v="0"/>
    <n v="0"/>
    <n v="0"/>
    <n v="0"/>
    <n v="0"/>
    <x v="0"/>
    <n v="1"/>
    <n v="0"/>
    <x v="0"/>
    <n v="0"/>
    <n v="0"/>
    <x v="0"/>
    <m/>
    <m/>
    <m/>
    <m/>
    <m/>
  </r>
  <r>
    <s v="Cedar Harrison White Oak"/>
    <x v="11"/>
    <n v="2"/>
    <n v="947445"/>
    <s v=" CE"/>
    <s v=" CEDAR  HARRISON  WHITE OAK"/>
    <s v=" 2020-02-05T21:52:28.118339"/>
    <n v="0.64"/>
    <n v="0"/>
    <n v="0"/>
    <n v="0"/>
    <n v="0"/>
    <n v="0"/>
    <n v="0"/>
    <n v="10"/>
    <n v="10"/>
    <n v="0.16"/>
    <n v="0"/>
    <n v="0"/>
    <x v="0"/>
    <n v="0"/>
    <n v="0"/>
    <x v="2"/>
    <n v="0"/>
    <n v="0"/>
    <n v="0"/>
    <n v="9"/>
    <n v="14"/>
    <x v="62"/>
    <n v="0"/>
    <n v="0"/>
    <x v="0"/>
    <n v="0"/>
    <n v="0"/>
    <x v="0"/>
    <n v="15"/>
    <x v="38"/>
    <n v="0.16"/>
    <n v="0"/>
    <n v="0"/>
    <n v="0"/>
    <n v="0"/>
    <n v="0"/>
    <x v="0"/>
    <n v="5"/>
    <n v="0"/>
    <x v="0"/>
    <n v="8"/>
    <n v="8"/>
    <x v="12"/>
    <m/>
    <m/>
    <m/>
    <m/>
    <m/>
  </r>
  <r>
    <s v="Cedar Orange"/>
    <x v="42"/>
    <n v="1"/>
    <n v="1593426"/>
    <s v=" EO00"/>
    <s v=" Cedar Orange"/>
    <s v=" 2020-02-04T21:00:25.739524"/>
    <n v="1.4139999999999999"/>
    <n v="0"/>
    <n v="0"/>
    <n v="0"/>
    <n v="0"/>
    <n v="0"/>
    <n v="0"/>
    <n v="13"/>
    <n v="16"/>
    <n v="0.40400000000000003"/>
    <n v="3"/>
    <n v="0"/>
    <x v="0"/>
    <n v="14"/>
    <n v="14"/>
    <x v="56"/>
    <n v="0"/>
    <n v="0"/>
    <n v="0"/>
    <n v="0"/>
    <n v="0"/>
    <x v="0"/>
    <n v="0"/>
    <n v="0"/>
    <x v="0"/>
    <n v="0"/>
    <n v="0"/>
    <x v="0"/>
    <n v="15"/>
    <x v="38"/>
    <n v="0.40400000000000003"/>
    <n v="3"/>
    <n v="0"/>
    <n v="0"/>
    <n v="0"/>
    <n v="2"/>
    <x v="0"/>
    <n v="17"/>
    <n v="19"/>
    <x v="64"/>
    <n v="2"/>
    <n v="0"/>
    <x v="0"/>
    <m/>
    <m/>
    <m/>
    <m/>
    <m/>
  </r>
  <r>
    <s v="Cedar Rapids"/>
    <x v="66"/>
    <n v="1"/>
    <n v="1159"/>
    <s v=" The Hotel at Kirkwood Center"/>
    <s v=" Cedar Rapids"/>
    <s v=" IA - The Hotel at Kirkwood Center"/>
    <s v=" 2020-02-07T01:28:26.536674"/>
    <n v="0.99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3"/>
    <x v="0"/>
    <n v="0"/>
    <n v="0"/>
    <x v="0"/>
    <n v="0"/>
    <n v="0"/>
    <x v="0"/>
    <n v="0"/>
    <x v="57"/>
    <n v="67"/>
    <n v="0.99109999999999998"/>
    <n v="0"/>
    <n v="0"/>
    <n v="0"/>
    <n v="0"/>
    <x v="0"/>
    <n v="0"/>
    <n v="1"/>
    <x v="0"/>
    <n v="0"/>
    <n v="9"/>
    <x v="0"/>
    <n v="0"/>
    <m/>
    <m/>
    <m/>
    <m/>
  </r>
  <r>
    <s v="Cedar Rapids"/>
    <x v="66"/>
    <n v="1"/>
    <n v="1160"/>
    <s v=" RWDSU Local 110"/>
    <s v=" Cedar Rapids"/>
    <s v=" IA - RWDSU Local 110"/>
    <s v=" 2020-02-07T01:28:26.536674"/>
    <n v="0.27"/>
    <n v="0"/>
    <n v="0"/>
    <n v="0"/>
    <n v="0"/>
    <n v="0"/>
    <n v="0"/>
    <n v="2"/>
    <n v="2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56"/>
    <n v="18"/>
    <n v="0.26790000000000003"/>
    <n v="0"/>
    <n v="0"/>
    <n v="0"/>
    <n v="0"/>
    <x v="0"/>
    <n v="0"/>
    <n v="0"/>
    <x v="0"/>
    <n v="0"/>
    <n v="0"/>
    <x v="0"/>
    <n v="0"/>
    <m/>
    <m/>
    <m/>
    <m/>
  </r>
  <r>
    <s v="Cedar Rapids"/>
    <x v="66"/>
    <n v="1"/>
    <n v="1158"/>
    <s v=" Hoover Elementary School"/>
    <s v=" Cedar Rapids"/>
    <s v=" IA - Hoover Elementary School"/>
    <s v=" 2020-02-07T01:28:26.536674"/>
    <n v="1.5"/>
    <n v="0"/>
    <n v="0"/>
    <n v="0"/>
    <n v="0"/>
    <n v="0"/>
    <n v="0"/>
    <n v="5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88"/>
    <n v="111"/>
    <n v="1.5"/>
    <n v="0"/>
    <n v="0"/>
    <n v="0"/>
    <n v="0"/>
    <x v="0"/>
    <n v="0"/>
    <n v="6"/>
    <x v="0"/>
    <n v="0"/>
    <n v="0"/>
    <x v="0"/>
    <n v="0"/>
    <m/>
    <m/>
    <m/>
    <m/>
  </r>
  <r>
    <s v="Cedar Rapids"/>
    <x v="66"/>
    <n v="1"/>
    <n v="1161"/>
    <s v=" The Meth-Wick Community"/>
    <s v=" Cedar Rapids"/>
    <s v=" IA - The Meth-Wick Community"/>
    <s v=" 2020-02-07T01:28:26.536674"/>
    <n v="0.8"/>
    <n v="0"/>
    <n v="0"/>
    <n v="0"/>
    <n v="0"/>
    <n v="0"/>
    <n v="0"/>
    <n v="25"/>
    <n v="26"/>
    <n v="0.40179999999999999"/>
    <n v="0"/>
    <x v="0"/>
    <n v="0"/>
    <n v="3"/>
    <x v="2"/>
    <n v="0"/>
    <n v="0"/>
    <n v="0"/>
    <n v="0"/>
    <n v="19"/>
    <x v="63"/>
    <n v="0.26790000000000003"/>
    <n v="0"/>
    <x v="0"/>
    <n v="0"/>
    <n v="0"/>
    <x v="0"/>
    <n v="0"/>
    <x v="48"/>
    <n v="0"/>
    <n v="0"/>
    <n v="2"/>
    <n v="0"/>
    <n v="0"/>
    <n v="0"/>
    <x v="0"/>
    <n v="0"/>
    <n v="8"/>
    <x v="65"/>
    <n v="0.13389999999999999"/>
    <n v="0"/>
    <x v="0"/>
    <n v="0"/>
    <m/>
    <m/>
    <m/>
    <m/>
  </r>
  <r>
    <s v="Cedar Rapids 01"/>
    <x v="48"/>
    <n v="1"/>
    <n v="1593598"/>
    <s v=" CR01"/>
    <s v=" Cedar Rapids 01"/>
    <s v=" 2020-02-04T21:00:25.739524"/>
    <n v="2.1976744190000002"/>
    <n v="0"/>
    <n v="0"/>
    <n v="0"/>
    <n v="0"/>
    <n v="0"/>
    <n v="0"/>
    <n v="43"/>
    <n v="49"/>
    <n v="0.4395"/>
    <n v="1"/>
    <n v="0"/>
    <x v="0"/>
    <n v="47"/>
    <n v="57"/>
    <x v="70"/>
    <n v="2"/>
    <n v="0"/>
    <n v="0"/>
    <n v="13"/>
    <n v="0"/>
    <x v="0"/>
    <n v="0"/>
    <n v="0"/>
    <x v="0"/>
    <n v="0"/>
    <n v="0"/>
    <x v="0"/>
    <n v="59"/>
    <x v="8"/>
    <n v="0.87909999999999999"/>
    <n v="0"/>
    <n v="0"/>
    <n v="0"/>
    <n v="0"/>
    <n v="0"/>
    <x v="0"/>
    <n v="29"/>
    <n v="36"/>
    <x v="66"/>
    <n v="8"/>
    <n v="0"/>
    <x v="0"/>
    <m/>
    <m/>
    <m/>
    <m/>
    <m/>
  </r>
  <r>
    <s v="Cedar Rapids 02"/>
    <x v="48"/>
    <n v="1"/>
    <n v="1593599"/>
    <s v=" CR02"/>
    <s v=" Cedar Rapids 02"/>
    <s v=" 2020-02-04T21:00:25.739524"/>
    <n v="2.1976744190000002"/>
    <n v="0"/>
    <n v="0"/>
    <n v="0"/>
    <n v="0"/>
    <n v="0"/>
    <n v="0"/>
    <n v="38"/>
    <n v="39"/>
    <n v="0.4395"/>
    <n v="0"/>
    <n v="0"/>
    <x v="0"/>
    <n v="22"/>
    <n v="29"/>
    <x v="70"/>
    <n v="1"/>
    <n v="0"/>
    <n v="0"/>
    <n v="4"/>
    <n v="0"/>
    <x v="0"/>
    <n v="0"/>
    <n v="0"/>
    <x v="0"/>
    <n v="0"/>
    <n v="0"/>
    <x v="0"/>
    <n v="50"/>
    <x v="78"/>
    <n v="0.87909999999999999"/>
    <n v="4"/>
    <n v="0"/>
    <n v="0"/>
    <n v="1"/>
    <n v="1"/>
    <x v="0"/>
    <n v="34"/>
    <n v="41"/>
    <x v="66"/>
    <n v="8"/>
    <n v="0"/>
    <x v="0"/>
    <m/>
    <m/>
    <m/>
    <m/>
    <m/>
  </r>
  <r>
    <s v="Cedar Rapids 03"/>
    <x v="48"/>
    <n v="1"/>
    <n v="1593600"/>
    <s v=" CR03"/>
    <s v=" Cedar Rapids 03"/>
    <s v=" 2020-02-04T21:00:25.739524"/>
    <n v="2.1976744190000002"/>
    <n v="0"/>
    <n v="0"/>
    <n v="0"/>
    <n v="3"/>
    <n v="0"/>
    <n v="0"/>
    <n v="25"/>
    <n v="0"/>
    <n v="0"/>
    <n v="0"/>
    <n v="0"/>
    <x v="0"/>
    <n v="41"/>
    <n v="56"/>
    <x v="70"/>
    <n v="0"/>
    <n v="0"/>
    <n v="0"/>
    <n v="32"/>
    <n v="42"/>
    <x v="39"/>
    <n v="1"/>
    <n v="0"/>
    <x v="0"/>
    <n v="0"/>
    <n v="0"/>
    <x v="0"/>
    <n v="40"/>
    <x v="6"/>
    <n v="0.4395"/>
    <n v="1"/>
    <n v="0"/>
    <n v="0"/>
    <n v="0"/>
    <n v="0"/>
    <x v="0"/>
    <n v="56"/>
    <n v="64"/>
    <x v="45"/>
    <n v="8"/>
    <n v="0"/>
    <x v="0"/>
    <m/>
    <m/>
    <m/>
    <m/>
    <m/>
  </r>
  <r>
    <s v="Cedar Rapids 04"/>
    <x v="48"/>
    <n v="1"/>
    <n v="1593601"/>
    <s v=" CR04"/>
    <s v=" Cedar Rapids 04"/>
    <s v=" 2020-02-04T21:00:25.739524"/>
    <n v="2.1976740000000001"/>
    <n v="0"/>
    <n v="0"/>
    <n v="0"/>
    <n v="0"/>
    <n v="0"/>
    <n v="0"/>
    <n v="40"/>
    <n v="42"/>
    <n v="0.4395"/>
    <n v="0"/>
    <n v="0"/>
    <x v="0"/>
    <n v="33"/>
    <n v="40"/>
    <x v="70"/>
    <n v="0"/>
    <n v="0"/>
    <n v="0"/>
    <n v="41"/>
    <n v="42"/>
    <x v="39"/>
    <n v="0"/>
    <n v="0"/>
    <x v="0"/>
    <n v="0"/>
    <n v="0"/>
    <x v="0"/>
    <n v="50"/>
    <x v="50"/>
    <n v="0.4395"/>
    <n v="0"/>
    <n v="0"/>
    <n v="0"/>
    <n v="0"/>
    <n v="0"/>
    <x v="0"/>
    <n v="43"/>
    <n v="44"/>
    <x v="66"/>
    <n v="11"/>
    <n v="0"/>
    <x v="0"/>
    <m/>
    <m/>
    <m/>
    <m/>
    <m/>
  </r>
  <r>
    <s v="Cedar Rapids 05"/>
    <x v="48"/>
    <n v="1"/>
    <n v="1593602"/>
    <s v=" CR05"/>
    <s v=" Cedar Rapids 05"/>
    <s v=" 2020-02-04T20:16:13"/>
    <n v="2.64"/>
    <n v="0"/>
    <n v="0"/>
    <n v="0"/>
    <n v="0"/>
    <n v="0"/>
    <n v="0"/>
    <n v="33"/>
    <n v="0"/>
    <n v="0"/>
    <n v="0"/>
    <n v="0"/>
    <x v="0"/>
    <n v="41"/>
    <n v="45"/>
    <x v="70"/>
    <n v="0"/>
    <n v="0"/>
    <n v="0"/>
    <n v="38"/>
    <n v="51"/>
    <x v="39"/>
    <n v="0"/>
    <n v="0"/>
    <x v="0"/>
    <n v="0"/>
    <n v="0"/>
    <x v="0"/>
    <n v="61"/>
    <x v="66"/>
    <n v="0.87909999999999999"/>
    <n v="0"/>
    <n v="0"/>
    <n v="0"/>
    <n v="0"/>
    <n v="0"/>
    <x v="0"/>
    <n v="50"/>
    <n v="60"/>
    <x v="45"/>
    <n v="12"/>
    <n v="0"/>
    <x v="0"/>
    <m/>
    <m/>
    <m/>
    <m/>
    <m/>
  </r>
  <r>
    <s v="Cedar Rapids 06"/>
    <x v="48"/>
    <n v="1"/>
    <n v="1593603"/>
    <s v=" CR06"/>
    <s v=" Cedar Rapids 06"/>
    <s v=" 2020-02-04T20:16:13"/>
    <n v="2.64"/>
    <n v="0"/>
    <n v="0"/>
    <n v="0"/>
    <n v="0"/>
    <n v="0"/>
    <n v="0"/>
    <n v="29"/>
    <n v="0"/>
    <n v="0"/>
    <n v="0"/>
    <n v="0"/>
    <x v="0"/>
    <n v="53"/>
    <n v="65"/>
    <x v="58"/>
    <n v="0"/>
    <n v="0"/>
    <n v="0"/>
    <n v="36"/>
    <n v="55"/>
    <x v="39"/>
    <n v="0"/>
    <n v="0"/>
    <x v="0"/>
    <n v="0"/>
    <n v="0"/>
    <x v="0"/>
    <n v="49"/>
    <x v="8"/>
    <n v="0.87909999999999999"/>
    <n v="1"/>
    <n v="0"/>
    <n v="0"/>
    <n v="0"/>
    <n v="0"/>
    <x v="0"/>
    <n v="42"/>
    <n v="47"/>
    <x v="66"/>
    <n v="19"/>
    <n v="0"/>
    <x v="0"/>
    <m/>
    <m/>
    <m/>
    <m/>
    <m/>
  </r>
  <r>
    <s v="Cedar Rapids 07"/>
    <x v="48"/>
    <n v="1"/>
    <n v="1593604"/>
    <s v=" CR07"/>
    <s v=" Cedar Rapids 07"/>
    <s v=" 2020-02-05T21:52:28.118339"/>
    <n v="1.76"/>
    <n v="0"/>
    <n v="0"/>
    <n v="0"/>
    <n v="1"/>
    <n v="0"/>
    <n v="0"/>
    <n v="28"/>
    <n v="29"/>
    <n v="0.4395"/>
    <n v="0"/>
    <n v="0"/>
    <x v="0"/>
    <n v="37"/>
    <n v="41"/>
    <x v="70"/>
    <n v="1"/>
    <n v="0"/>
    <n v="0"/>
    <n v="8"/>
    <n v="0"/>
    <x v="0"/>
    <n v="0"/>
    <n v="0"/>
    <x v="0"/>
    <n v="0"/>
    <n v="0"/>
    <x v="0"/>
    <n v="42"/>
    <x v="58"/>
    <n v="0.4395"/>
    <n v="0"/>
    <n v="0"/>
    <n v="0"/>
    <n v="0"/>
    <n v="0"/>
    <x v="0"/>
    <n v="39"/>
    <n v="39"/>
    <x v="66"/>
    <n v="4"/>
    <n v="0"/>
    <x v="0"/>
    <m/>
    <m/>
    <m/>
    <m/>
    <m/>
  </r>
  <r>
    <s v="Cedar Rapids 08"/>
    <x v="48"/>
    <n v="1"/>
    <n v="1593605"/>
    <s v=" CR08"/>
    <s v=" Cedar Rapids 08"/>
    <s v=" 2020-02-04T21:00:25.739524"/>
    <n v="2.1976744190000002"/>
    <n v="0"/>
    <n v="0"/>
    <n v="0"/>
    <n v="0"/>
    <n v="0"/>
    <n v="0"/>
    <n v="20"/>
    <n v="27"/>
    <n v="0.4395"/>
    <n v="0"/>
    <n v="0"/>
    <x v="0"/>
    <n v="16"/>
    <n v="21"/>
    <x v="70"/>
    <n v="1"/>
    <n v="0"/>
    <n v="0"/>
    <n v="4"/>
    <n v="0"/>
    <x v="0"/>
    <n v="0"/>
    <n v="6"/>
    <x v="0"/>
    <n v="0"/>
    <n v="0"/>
    <x v="0"/>
    <n v="45"/>
    <x v="89"/>
    <n v="0.87909999999999999"/>
    <n v="7"/>
    <n v="0"/>
    <n v="0"/>
    <n v="0"/>
    <n v="0"/>
    <x v="0"/>
    <n v="25"/>
    <n v="28"/>
    <x v="66"/>
    <n v="10"/>
    <n v="0"/>
    <x v="0"/>
    <m/>
    <m/>
    <m/>
    <m/>
    <m/>
  </r>
  <r>
    <s v="Cedar Rapids 09"/>
    <x v="48"/>
    <n v="1"/>
    <n v="1593606"/>
    <s v=" CR09"/>
    <s v=" Cedar Rapids 09"/>
    <s v=" 2020-02-04T21:00:25.739524"/>
    <n v="2.1976744190000002"/>
    <n v="0"/>
    <n v="0"/>
    <n v="0"/>
    <n v="0"/>
    <n v="0"/>
    <n v="0"/>
    <n v="15"/>
    <n v="0"/>
    <n v="0"/>
    <n v="0"/>
    <n v="0"/>
    <x v="0"/>
    <n v="21"/>
    <n v="49"/>
    <x v="58"/>
    <n v="1"/>
    <n v="0"/>
    <n v="0"/>
    <n v="11"/>
    <n v="0"/>
    <x v="0"/>
    <n v="0"/>
    <n v="0"/>
    <x v="0"/>
    <n v="0"/>
    <n v="0"/>
    <x v="0"/>
    <n v="59"/>
    <x v="9"/>
    <n v="0.87909999999999999"/>
    <n v="3"/>
    <n v="0"/>
    <n v="0"/>
    <n v="0"/>
    <n v="9"/>
    <x v="0"/>
    <n v="30"/>
    <n v="32"/>
    <x v="66"/>
    <n v="14"/>
    <n v="0"/>
    <x v="0"/>
    <m/>
    <m/>
    <m/>
    <m/>
    <m/>
  </r>
  <r>
    <s v="Cedar Rapids 10"/>
    <x v="48"/>
    <n v="1"/>
    <n v="1593607"/>
    <s v=" CR10"/>
    <s v=" Cedar Rapids 10"/>
    <s v=" 2020-02-04T21:00:25.739524"/>
    <n v="3.076744186"/>
    <n v="0"/>
    <n v="0"/>
    <n v="0"/>
    <n v="0"/>
    <n v="0"/>
    <n v="0"/>
    <n v="45"/>
    <n v="45"/>
    <n v="0.4395"/>
    <n v="0"/>
    <n v="0"/>
    <x v="0"/>
    <n v="50"/>
    <n v="51"/>
    <x v="70"/>
    <n v="0"/>
    <n v="0"/>
    <n v="0"/>
    <n v="65"/>
    <n v="65"/>
    <x v="64"/>
    <n v="0"/>
    <n v="0"/>
    <x v="0"/>
    <n v="0"/>
    <n v="0"/>
    <x v="0"/>
    <n v="63"/>
    <x v="2"/>
    <n v="0.87909999999999999"/>
    <n v="0"/>
    <n v="0"/>
    <n v="0"/>
    <n v="0"/>
    <n v="0"/>
    <x v="0"/>
    <n v="57"/>
    <n v="57"/>
    <x v="66"/>
    <n v="1"/>
    <n v="0"/>
    <x v="0"/>
    <m/>
    <m/>
    <m/>
    <m/>
    <m/>
  </r>
  <r>
    <s v="Cedar Rapids 11"/>
    <x v="48"/>
    <n v="1"/>
    <n v="1593608"/>
    <s v=" CR11"/>
    <s v=" Cedar Rapids 11"/>
    <s v=" 2020-02-04T21:00:25.739524"/>
    <n v="2.6372089999999999"/>
    <n v="0"/>
    <n v="0"/>
    <n v="0"/>
    <n v="0"/>
    <n v="0"/>
    <n v="0"/>
    <n v="62"/>
    <n v="68"/>
    <n v="0.4395"/>
    <n v="0"/>
    <n v="0"/>
    <x v="0"/>
    <n v="59"/>
    <n v="77"/>
    <x v="58"/>
    <n v="1"/>
    <n v="0"/>
    <n v="0"/>
    <n v="64"/>
    <n v="74"/>
    <x v="64"/>
    <n v="0"/>
    <n v="0"/>
    <x v="0"/>
    <n v="0"/>
    <n v="0"/>
    <x v="0"/>
    <n v="36"/>
    <x v="23"/>
    <n v="0"/>
    <n v="4"/>
    <n v="0"/>
    <n v="0"/>
    <n v="0"/>
    <n v="0"/>
    <x v="0"/>
    <n v="48"/>
    <n v="68"/>
    <x v="66"/>
    <n v="21"/>
    <n v="0"/>
    <x v="0"/>
    <m/>
    <m/>
    <m/>
    <m/>
    <m/>
  </r>
  <r>
    <s v="Cedar Rapids 12"/>
    <x v="48"/>
    <n v="1"/>
    <n v="1593609"/>
    <s v=" CR12"/>
    <s v=" Cedar Rapids 12"/>
    <s v=" 2020-02-05T21:52:28.118339"/>
    <n v="3.52"/>
    <n v="0"/>
    <n v="0"/>
    <n v="0"/>
    <n v="1"/>
    <n v="0"/>
    <n v="0"/>
    <n v="76"/>
    <n v="84"/>
    <n v="0.87909999999999999"/>
    <n v="5"/>
    <n v="0"/>
    <x v="0"/>
    <n v="65"/>
    <n v="67"/>
    <x v="70"/>
    <n v="0"/>
    <n v="0"/>
    <n v="0"/>
    <n v="75"/>
    <n v="84"/>
    <x v="64"/>
    <n v="2"/>
    <n v="0"/>
    <x v="0"/>
    <n v="0"/>
    <n v="0"/>
    <x v="0"/>
    <n v="83"/>
    <x v="90"/>
    <n v="0.87909999999999999"/>
    <n v="4"/>
    <n v="0"/>
    <n v="0"/>
    <n v="5"/>
    <n v="7"/>
    <x v="0"/>
    <n v="60"/>
    <n v="67"/>
    <x v="66"/>
    <n v="4"/>
    <n v="0"/>
    <x v="0"/>
    <m/>
    <m/>
    <m/>
    <m/>
    <m/>
  </r>
  <r>
    <s v="Cedar Rapids 13"/>
    <x v="48"/>
    <n v="1"/>
    <n v="1593610"/>
    <s v=" CR13"/>
    <s v=" Cedar Rapids 13"/>
    <s v=" 2020-02-04T21:00:25.739524"/>
    <n v="2.637209302"/>
    <n v="0"/>
    <n v="0"/>
    <n v="0"/>
    <n v="0"/>
    <n v="0"/>
    <n v="0"/>
    <n v="15"/>
    <n v="13"/>
    <n v="0"/>
    <n v="0"/>
    <n v="0"/>
    <x v="0"/>
    <n v="43"/>
    <n v="58"/>
    <x v="70"/>
    <n v="0"/>
    <n v="0"/>
    <n v="0"/>
    <n v="20"/>
    <n v="0"/>
    <x v="0"/>
    <n v="0"/>
    <n v="0"/>
    <x v="0"/>
    <n v="0"/>
    <n v="0"/>
    <x v="0"/>
    <n v="92"/>
    <x v="91"/>
    <n v="1.3186"/>
    <n v="2"/>
    <n v="0"/>
    <n v="0"/>
    <n v="2"/>
    <n v="2"/>
    <x v="0"/>
    <n v="53"/>
    <n v="65"/>
    <x v="45"/>
    <n v="11"/>
    <n v="1"/>
    <x v="0"/>
    <m/>
    <m/>
    <m/>
    <m/>
    <m/>
  </r>
  <r>
    <s v="Cedar Rapids 14"/>
    <x v="48"/>
    <n v="1"/>
    <n v="1593611"/>
    <s v=" CR14"/>
    <s v=" Cedar Rapids 14"/>
    <s v=" 2020-02-04T21:00:25.739524"/>
    <n v="2.637209302"/>
    <n v="0"/>
    <n v="0"/>
    <n v="0"/>
    <n v="0"/>
    <n v="0"/>
    <n v="0"/>
    <n v="27"/>
    <n v="33"/>
    <n v="0.4395"/>
    <n v="0"/>
    <n v="0"/>
    <x v="0"/>
    <n v="49"/>
    <n v="58"/>
    <x v="58"/>
    <n v="1"/>
    <n v="0"/>
    <n v="0"/>
    <n v="27"/>
    <n v="4"/>
    <x v="0"/>
    <n v="0"/>
    <n v="0"/>
    <x v="0"/>
    <n v="0"/>
    <n v="0"/>
    <x v="0"/>
    <n v="44"/>
    <x v="28"/>
    <n v="0.4395"/>
    <n v="3"/>
    <n v="0"/>
    <n v="0"/>
    <n v="5"/>
    <n v="0"/>
    <x v="0"/>
    <n v="47"/>
    <n v="61"/>
    <x v="45"/>
    <n v="9"/>
    <n v="0"/>
    <x v="0"/>
    <m/>
    <m/>
    <m/>
    <m/>
    <m/>
  </r>
  <r>
    <s v="Cedar Rapids 15"/>
    <x v="48"/>
    <n v="1"/>
    <n v="1593612"/>
    <s v=" CR15"/>
    <s v=" Cedar Rapids 15"/>
    <s v=" 2020-02-04T21:00:25.739524"/>
    <n v="2.1976744190000002"/>
    <n v="0"/>
    <n v="0"/>
    <n v="0"/>
    <n v="1"/>
    <n v="0"/>
    <n v="0"/>
    <n v="42"/>
    <n v="43"/>
    <n v="0.4395"/>
    <n v="0"/>
    <n v="0"/>
    <x v="0"/>
    <n v="38"/>
    <n v="38"/>
    <x v="70"/>
    <n v="1"/>
    <n v="0"/>
    <n v="0"/>
    <n v="37"/>
    <n v="38"/>
    <x v="39"/>
    <n v="1"/>
    <n v="0"/>
    <x v="0"/>
    <n v="0"/>
    <n v="0"/>
    <x v="0"/>
    <n v="65"/>
    <x v="80"/>
    <n v="0.4395"/>
    <n v="0"/>
    <n v="0"/>
    <n v="0"/>
    <n v="1"/>
    <n v="0"/>
    <x v="0"/>
    <n v="50"/>
    <n v="54"/>
    <x v="66"/>
    <n v="5"/>
    <n v="0"/>
    <x v="0"/>
    <m/>
    <m/>
    <m/>
    <m/>
    <m/>
  </r>
  <r>
    <s v="Cedar Rapids 16"/>
    <x v="48"/>
    <n v="1"/>
    <n v="1593613"/>
    <s v=" CR16"/>
    <s v=" Cedar Rapids 16"/>
    <s v=" 2020-02-04T21:00:25.739524"/>
    <n v="2.637209302"/>
    <n v="0"/>
    <n v="0"/>
    <n v="0"/>
    <n v="0"/>
    <n v="0"/>
    <n v="0"/>
    <n v="16"/>
    <n v="0"/>
    <n v="0"/>
    <n v="0"/>
    <n v="0"/>
    <x v="0"/>
    <n v="46"/>
    <n v="67"/>
    <x v="58"/>
    <n v="2"/>
    <n v="0"/>
    <n v="0"/>
    <n v="18"/>
    <n v="0"/>
    <x v="0"/>
    <n v="0"/>
    <n v="0"/>
    <x v="0"/>
    <n v="0"/>
    <n v="0"/>
    <x v="0"/>
    <n v="95"/>
    <x v="88"/>
    <n v="0.87909999999999999"/>
    <n v="0"/>
    <n v="0"/>
    <n v="0"/>
    <n v="0"/>
    <n v="0"/>
    <x v="0"/>
    <n v="53"/>
    <n v="65"/>
    <x v="45"/>
    <n v="14"/>
    <n v="0"/>
    <x v="0"/>
    <m/>
    <m/>
    <m/>
    <m/>
    <m/>
  </r>
  <r>
    <s v="Cedar Rapids 17"/>
    <x v="48"/>
    <n v="1"/>
    <n v="1593614"/>
    <s v=" CR17"/>
    <s v=" Cedar Rapids 17"/>
    <s v=" 2020-02-04T21:00:25.739524"/>
    <n v="2.637209302"/>
    <n v="0"/>
    <n v="0"/>
    <n v="0"/>
    <n v="0"/>
    <n v="0"/>
    <n v="0"/>
    <n v="0"/>
    <n v="0"/>
    <n v="0"/>
    <n v="0"/>
    <n v="0"/>
    <x v="0"/>
    <n v="23"/>
    <n v="0"/>
    <x v="2"/>
    <n v="0"/>
    <n v="0"/>
    <n v="0"/>
    <n v="34"/>
    <n v="39"/>
    <x v="39"/>
    <n v="1"/>
    <n v="0"/>
    <x v="0"/>
    <n v="0"/>
    <n v="0"/>
    <x v="0"/>
    <n v="91"/>
    <x v="92"/>
    <n v="1.3186"/>
    <n v="2"/>
    <n v="0"/>
    <n v="0"/>
    <n v="4"/>
    <n v="0"/>
    <x v="0"/>
    <n v="52"/>
    <n v="61"/>
    <x v="45"/>
    <n v="5"/>
    <n v="0"/>
    <x v="0"/>
    <m/>
    <m/>
    <m/>
    <m/>
    <m/>
  </r>
  <r>
    <s v="Cedar Rapids 18"/>
    <x v="48"/>
    <n v="1"/>
    <n v="1593615"/>
    <s v=" CR18"/>
    <s v=" Cedar Rapids 18"/>
    <s v=" 2020-02-04T21:00:25.739524"/>
    <n v="1.758139535"/>
    <n v="0"/>
    <n v="0"/>
    <n v="0"/>
    <n v="0"/>
    <n v="0"/>
    <n v="0"/>
    <n v="12"/>
    <n v="0"/>
    <n v="0"/>
    <n v="0"/>
    <n v="0"/>
    <x v="0"/>
    <n v="20"/>
    <n v="20"/>
    <x v="70"/>
    <n v="0"/>
    <n v="0"/>
    <n v="0"/>
    <n v="23"/>
    <n v="23"/>
    <x v="39"/>
    <n v="0"/>
    <n v="0"/>
    <x v="0"/>
    <n v="0"/>
    <n v="0"/>
    <x v="0"/>
    <n v="36"/>
    <x v="85"/>
    <n v="0.4395"/>
    <n v="2"/>
    <n v="0"/>
    <n v="0"/>
    <n v="0"/>
    <n v="0"/>
    <x v="0"/>
    <n v="30"/>
    <n v="30"/>
    <x v="66"/>
    <n v="9"/>
    <n v="0"/>
    <x v="0"/>
    <m/>
    <m/>
    <m/>
    <m/>
    <m/>
  </r>
  <r>
    <s v="Cedar Rapids 19"/>
    <x v="48"/>
    <n v="1"/>
    <n v="1593616"/>
    <s v=" CR19"/>
    <s v=" Cedar Rapids 19"/>
    <s v=" 2020-02-04T21:00:25.739524"/>
    <n v="3.076744186"/>
    <n v="0"/>
    <n v="0"/>
    <n v="0"/>
    <n v="0"/>
    <n v="0"/>
    <n v="0"/>
    <n v="38"/>
    <n v="43"/>
    <n v="0.4395"/>
    <n v="0"/>
    <n v="0"/>
    <x v="0"/>
    <n v="47"/>
    <n v="62"/>
    <x v="58"/>
    <n v="0"/>
    <n v="0"/>
    <n v="0"/>
    <n v="27"/>
    <n v="0"/>
    <x v="0"/>
    <n v="0"/>
    <n v="0"/>
    <x v="0"/>
    <n v="0"/>
    <n v="0"/>
    <x v="0"/>
    <n v="60"/>
    <x v="17"/>
    <n v="0.87909999999999999"/>
    <n v="6"/>
    <n v="0"/>
    <n v="0"/>
    <n v="0"/>
    <n v="0"/>
    <x v="0"/>
    <n v="50"/>
    <n v="59"/>
    <x v="45"/>
    <n v="6"/>
    <n v="0"/>
    <x v="0"/>
    <m/>
    <m/>
    <m/>
    <m/>
    <m/>
  </r>
  <r>
    <s v="Cedar Rapids 20"/>
    <x v="48"/>
    <n v="1"/>
    <n v="1593617"/>
    <s v=" CR20"/>
    <s v=" Cedar Rapids 20"/>
    <s v=" 2020-02-04T21:00:25.739524"/>
    <n v="3.0767440000000001"/>
    <n v="0"/>
    <n v="0"/>
    <n v="0"/>
    <n v="0"/>
    <n v="0"/>
    <n v="0"/>
    <n v="47"/>
    <n v="54"/>
    <n v="0.87909999999999999"/>
    <n v="0"/>
    <n v="0"/>
    <x v="0"/>
    <n v="47"/>
    <n v="55"/>
    <x v="58"/>
    <n v="0"/>
    <n v="0"/>
    <n v="0"/>
    <n v="19"/>
    <n v="0"/>
    <x v="0"/>
    <n v="0"/>
    <n v="0"/>
    <x v="0"/>
    <n v="0"/>
    <n v="0"/>
    <x v="0"/>
    <n v="54"/>
    <x v="18"/>
    <n v="0.87909999999999999"/>
    <n v="4"/>
    <n v="0"/>
    <n v="0"/>
    <n v="0"/>
    <n v="0"/>
    <x v="0"/>
    <n v="44"/>
    <n v="51"/>
    <x v="66"/>
    <n v="5"/>
    <n v="0"/>
    <x v="0"/>
    <m/>
    <m/>
    <m/>
    <m/>
    <m/>
  </r>
  <r>
    <s v="Cedar Rapids 21"/>
    <x v="48"/>
    <n v="1"/>
    <n v="1593618"/>
    <s v=" CR21"/>
    <s v=" Cedar Rapids 21"/>
    <s v=" 2020-02-05T19:05:42.571508"/>
    <n v="3.08"/>
    <n v="0"/>
    <n v="0"/>
    <n v="0"/>
    <n v="0"/>
    <n v="0"/>
    <n v="0"/>
    <n v="30"/>
    <n v="32"/>
    <n v="0.4395"/>
    <n v="0"/>
    <n v="0"/>
    <x v="0"/>
    <n v="28"/>
    <n v="28"/>
    <x v="70"/>
    <n v="0"/>
    <n v="0"/>
    <n v="0"/>
    <n v="8"/>
    <n v="0"/>
    <x v="0"/>
    <n v="0"/>
    <n v="0"/>
    <x v="0"/>
    <n v="0"/>
    <n v="0"/>
    <x v="0"/>
    <n v="63"/>
    <x v="93"/>
    <n v="1.3186"/>
    <n v="0"/>
    <n v="0"/>
    <n v="0"/>
    <n v="0"/>
    <n v="0"/>
    <x v="0"/>
    <n v="32"/>
    <n v="35"/>
    <x v="45"/>
    <n v="6"/>
    <n v="0"/>
    <x v="0"/>
    <m/>
    <m/>
    <m/>
    <m/>
    <m/>
  </r>
  <r>
    <s v="Cedar Rapids 22"/>
    <x v="48"/>
    <n v="1"/>
    <n v="1593619"/>
    <s v=" CR22"/>
    <s v=" Cedar Rapids 22"/>
    <s v=" 2020-02-04T21:00:25.739524"/>
    <n v="1.758139535"/>
    <n v="0"/>
    <n v="0"/>
    <n v="0"/>
    <n v="0"/>
    <n v="0"/>
    <n v="0"/>
    <n v="13"/>
    <n v="0"/>
    <n v="0"/>
    <n v="0"/>
    <n v="0"/>
    <x v="0"/>
    <n v="18"/>
    <n v="0"/>
    <x v="2"/>
    <n v="0"/>
    <n v="0"/>
    <n v="0"/>
    <n v="3"/>
    <n v="0"/>
    <x v="0"/>
    <n v="0"/>
    <n v="8"/>
    <x v="0"/>
    <n v="0"/>
    <n v="0"/>
    <x v="0"/>
    <n v="96"/>
    <x v="94"/>
    <n v="0.87909999999999999"/>
    <n v="0"/>
    <n v="0"/>
    <n v="0"/>
    <n v="0"/>
    <n v="0"/>
    <x v="0"/>
    <n v="56"/>
    <n v="83"/>
    <x v="45"/>
    <n v="21"/>
    <n v="0"/>
    <x v="0"/>
    <m/>
    <m/>
    <m/>
    <m/>
    <m/>
  </r>
  <r>
    <s v="Cedar Rapids 23"/>
    <x v="48"/>
    <n v="1"/>
    <n v="1593620"/>
    <s v=" CR23"/>
    <s v=" Cedar Rapids 23"/>
    <s v=" 2020-02-06T03:41:27.244950"/>
    <n v="2.64"/>
    <n v="0"/>
    <n v="0"/>
    <n v="0"/>
    <n v="0"/>
    <n v="0"/>
    <n v="0"/>
    <n v="35"/>
    <n v="35"/>
    <n v="0.4395"/>
    <n v="0"/>
    <n v="0"/>
    <x v="0"/>
    <n v="36"/>
    <n v="36"/>
    <x v="70"/>
    <n v="0"/>
    <n v="0"/>
    <n v="0"/>
    <n v="0"/>
    <n v="0"/>
    <x v="0"/>
    <n v="0"/>
    <n v="0"/>
    <x v="0"/>
    <n v="0"/>
    <n v="0"/>
    <x v="0"/>
    <n v="97"/>
    <x v="95"/>
    <n v="1.3186"/>
    <n v="0"/>
    <n v="0"/>
    <n v="0"/>
    <n v="0"/>
    <n v="0"/>
    <x v="0"/>
    <n v="59"/>
    <n v="59"/>
    <x v="66"/>
    <n v="0"/>
    <n v="0"/>
    <x v="0"/>
    <m/>
    <m/>
    <m/>
    <m/>
    <m/>
  </r>
  <r>
    <s v="Cedar Rapids 24"/>
    <x v="48"/>
    <n v="1"/>
    <n v="1593621"/>
    <s v=" CR24"/>
    <s v=" Cedar Rapids 24"/>
    <s v=" 2020-02-05T21:52:28.118339"/>
    <n v="3.52"/>
    <n v="0"/>
    <n v="0"/>
    <n v="0"/>
    <n v="3"/>
    <n v="0"/>
    <n v="0"/>
    <n v="77"/>
    <n v="82"/>
    <n v="0.87909999999999999"/>
    <n v="0"/>
    <n v="0"/>
    <x v="0"/>
    <n v="72"/>
    <n v="72"/>
    <x v="70"/>
    <n v="0"/>
    <n v="0"/>
    <n v="0"/>
    <n v="93"/>
    <n v="99"/>
    <x v="64"/>
    <n v="0"/>
    <n v="0"/>
    <x v="0"/>
    <n v="0"/>
    <n v="0"/>
    <x v="0"/>
    <n v="67"/>
    <x v="96"/>
    <n v="0.4395"/>
    <n v="0"/>
    <n v="0"/>
    <n v="0"/>
    <n v="0"/>
    <n v="0"/>
    <x v="0"/>
    <n v="115"/>
    <n v="116"/>
    <x v="45"/>
    <n v="9"/>
    <n v="0"/>
    <x v="0"/>
    <m/>
    <m/>
    <m/>
    <m/>
    <m/>
  </r>
  <r>
    <s v="Cedar Rapids 25"/>
    <x v="48"/>
    <n v="1"/>
    <n v="1593622"/>
    <s v=" CR25"/>
    <s v=" Cedar Rapids 25"/>
    <s v=" 2020-02-05T21:52:28.118339"/>
    <n v="3.96"/>
    <n v="0"/>
    <n v="0"/>
    <n v="0"/>
    <n v="0"/>
    <n v="0"/>
    <n v="0"/>
    <n v="69"/>
    <n v="73"/>
    <n v="0.4395"/>
    <n v="2"/>
    <n v="0"/>
    <x v="0"/>
    <n v="110"/>
    <n v="115"/>
    <x v="58"/>
    <n v="0"/>
    <n v="0"/>
    <n v="0"/>
    <n v="78"/>
    <n v="80"/>
    <x v="64"/>
    <n v="1"/>
    <n v="0"/>
    <x v="0"/>
    <n v="0"/>
    <n v="0"/>
    <x v="0"/>
    <n v="78"/>
    <x v="81"/>
    <n v="0.87909999999999999"/>
    <n v="0"/>
    <n v="0"/>
    <n v="0"/>
    <n v="2"/>
    <n v="2"/>
    <x v="0"/>
    <n v="82"/>
    <n v="86"/>
    <x v="45"/>
    <n v="13"/>
    <n v="0"/>
    <x v="0"/>
    <m/>
    <m/>
    <m/>
    <m/>
    <m/>
  </r>
  <r>
    <s v="Cedar Rapids 26"/>
    <x v="48"/>
    <n v="1"/>
    <n v="1593623"/>
    <s v=" CR26"/>
    <s v=" Cedar Rapids 26"/>
    <s v=" 2020-02-04T21:00:25.739524"/>
    <n v="3.9558139529999998"/>
    <n v="0"/>
    <n v="0"/>
    <n v="0"/>
    <n v="0"/>
    <n v="0"/>
    <n v="0"/>
    <n v="55"/>
    <n v="45"/>
    <n v="0"/>
    <n v="0"/>
    <n v="0"/>
    <x v="0"/>
    <n v="90"/>
    <n v="98"/>
    <x v="58"/>
    <n v="1"/>
    <n v="1"/>
    <n v="0"/>
    <n v="73"/>
    <n v="92"/>
    <x v="64"/>
    <n v="0"/>
    <n v="0"/>
    <x v="0"/>
    <n v="0"/>
    <n v="0"/>
    <x v="0"/>
    <n v="128"/>
    <x v="97"/>
    <n v="1.3186"/>
    <n v="4"/>
    <n v="0"/>
    <n v="0"/>
    <n v="0"/>
    <n v="0"/>
    <x v="0"/>
    <n v="129"/>
    <n v="133"/>
    <x v="45"/>
    <n v="31"/>
    <n v="5"/>
    <x v="0"/>
    <m/>
    <m/>
    <m/>
    <m/>
    <m/>
  </r>
  <r>
    <s v="Cedar Rapids 27"/>
    <x v="48"/>
    <n v="1"/>
    <n v="1593624"/>
    <s v=" CR27"/>
    <s v=" Cedar Rapids 27"/>
    <s v=" 2020-02-04T18:52:35"/>
    <n v="2.2000000000000002"/>
    <n v="0"/>
    <n v="0"/>
    <n v="0"/>
    <n v="0"/>
    <n v="0"/>
    <n v="0"/>
    <n v="26"/>
    <n v="37"/>
    <n v="0.4395"/>
    <n v="0"/>
    <n v="0"/>
    <x v="0"/>
    <n v="18"/>
    <n v="0"/>
    <x v="2"/>
    <n v="1"/>
    <n v="0"/>
    <n v="0"/>
    <n v="10"/>
    <n v="0"/>
    <x v="0"/>
    <n v="0"/>
    <n v="0"/>
    <x v="0"/>
    <n v="0"/>
    <n v="0"/>
    <x v="0"/>
    <n v="62"/>
    <x v="17"/>
    <n v="0.87909999999999999"/>
    <n v="6"/>
    <n v="0"/>
    <n v="0"/>
    <n v="0"/>
    <n v="0"/>
    <x v="0"/>
    <n v="34"/>
    <n v="40"/>
    <x v="45"/>
    <n v="5"/>
    <n v="0"/>
    <x v="0"/>
    <m/>
    <m/>
    <m/>
    <m/>
    <m/>
  </r>
  <r>
    <s v="Cedar Rapids 28"/>
    <x v="48"/>
    <n v="1"/>
    <n v="1593625"/>
    <s v=" CR28"/>
    <s v=" Cedar Rapids 28"/>
    <s v=" 2020-02-07T01:28:26.536674"/>
    <n v="3.08"/>
    <n v="0"/>
    <n v="0"/>
    <n v="0"/>
    <n v="0"/>
    <n v="0"/>
    <n v="0"/>
    <n v="40"/>
    <n v="41"/>
    <n v="0.87909999999999999"/>
    <n v="0"/>
    <n v="0"/>
    <x v="0"/>
    <n v="29"/>
    <n v="43"/>
    <x v="58"/>
    <n v="0"/>
    <n v="0"/>
    <n v="0"/>
    <n v="0"/>
    <n v="0"/>
    <x v="0"/>
    <n v="0"/>
    <n v="0"/>
    <x v="0"/>
    <n v="0"/>
    <n v="0"/>
    <x v="0"/>
    <n v="49"/>
    <x v="98"/>
    <n v="0.87909999999999999"/>
    <n v="0"/>
    <n v="0"/>
    <n v="0"/>
    <n v="0"/>
    <n v="0"/>
    <x v="0"/>
    <n v="24"/>
    <n v="31"/>
    <x v="66"/>
    <n v="11"/>
    <n v="0"/>
    <x v="0"/>
    <m/>
    <m/>
    <m/>
    <m/>
    <m/>
  </r>
  <r>
    <s v="Cedar Rapids 29"/>
    <x v="48"/>
    <n v="1"/>
    <n v="1593626"/>
    <s v=" CR29"/>
    <s v=" Cedar Rapids 29"/>
    <s v=" 2020-02-04T21:00:25.739524"/>
    <n v="2.6372089999999999"/>
    <n v="0"/>
    <n v="0"/>
    <n v="0"/>
    <n v="0"/>
    <n v="0"/>
    <n v="0"/>
    <n v="30"/>
    <n v="34"/>
    <n v="0.4395"/>
    <n v="0"/>
    <n v="0"/>
    <x v="0"/>
    <n v="30"/>
    <n v="41"/>
    <x v="58"/>
    <n v="0"/>
    <n v="0"/>
    <n v="0"/>
    <n v="22"/>
    <n v="0"/>
    <x v="0"/>
    <n v="0"/>
    <n v="0"/>
    <x v="0"/>
    <n v="0"/>
    <n v="0"/>
    <x v="0"/>
    <n v="45"/>
    <x v="14"/>
    <n v="0.87909999999999999"/>
    <n v="1"/>
    <n v="0"/>
    <n v="0"/>
    <n v="0"/>
    <n v="0"/>
    <x v="0"/>
    <n v="33"/>
    <n v="39"/>
    <x v="66"/>
    <n v="4"/>
    <n v="0"/>
    <x v="0"/>
    <m/>
    <m/>
    <m/>
    <m/>
    <m/>
  </r>
  <r>
    <s v="Cedar Rapids 30"/>
    <x v="48"/>
    <n v="1"/>
    <n v="1593627"/>
    <s v=" CR30"/>
    <s v=" Cedar Rapids 30"/>
    <s v=" 2020-02-05T21:52:28.118339"/>
    <n v="3.08"/>
    <n v="0"/>
    <n v="0"/>
    <n v="0"/>
    <n v="0"/>
    <n v="0"/>
    <n v="0"/>
    <n v="40"/>
    <n v="50"/>
    <n v="0.87909999999999999"/>
    <n v="0"/>
    <n v="0"/>
    <x v="0"/>
    <n v="35"/>
    <n v="45"/>
    <x v="70"/>
    <n v="0"/>
    <n v="0"/>
    <n v="0"/>
    <n v="25"/>
    <n v="0"/>
    <x v="0"/>
    <n v="0"/>
    <n v="0"/>
    <x v="0"/>
    <n v="0"/>
    <n v="0"/>
    <x v="0"/>
    <n v="51"/>
    <x v="78"/>
    <n v="0.87909999999999999"/>
    <n v="6"/>
    <n v="0"/>
    <n v="0"/>
    <n v="0"/>
    <n v="6"/>
    <x v="0"/>
    <n v="41"/>
    <n v="51"/>
    <x v="45"/>
    <n v="6"/>
    <n v="0"/>
    <x v="0"/>
    <m/>
    <m/>
    <m/>
    <m/>
    <m/>
  </r>
  <r>
    <s v="Cedar Rapids 31"/>
    <x v="48"/>
    <n v="1"/>
    <n v="1593628"/>
    <s v=" CR31"/>
    <s v=" Cedar Rapids 31"/>
    <s v=" 2020-02-05T21:52:28.118339"/>
    <n v="3.52"/>
    <n v="0"/>
    <n v="0"/>
    <n v="0"/>
    <n v="0"/>
    <n v="0"/>
    <n v="0"/>
    <n v="50"/>
    <n v="62"/>
    <n v="0.87909999999999999"/>
    <n v="0"/>
    <n v="0"/>
    <x v="0"/>
    <n v="74"/>
    <n v="88"/>
    <x v="58"/>
    <n v="1"/>
    <n v="0"/>
    <n v="0"/>
    <n v="38"/>
    <n v="0"/>
    <x v="0"/>
    <n v="0"/>
    <n v="0"/>
    <x v="0"/>
    <n v="0"/>
    <n v="0"/>
    <x v="0"/>
    <n v="52"/>
    <x v="80"/>
    <n v="0.87909999999999999"/>
    <n v="3"/>
    <n v="0"/>
    <n v="0"/>
    <n v="5"/>
    <n v="0"/>
    <x v="0"/>
    <n v="53"/>
    <n v="65"/>
    <x v="45"/>
    <n v="5"/>
    <n v="0"/>
    <x v="0"/>
    <m/>
    <m/>
    <m/>
    <m/>
    <m/>
  </r>
  <r>
    <s v="Cedar Rapids 32"/>
    <x v="48"/>
    <n v="1"/>
    <n v="1593629"/>
    <s v=" CR32"/>
    <s v=" Cedar Rapids 32"/>
    <s v=" 2020-02-04T21:00:25.739524"/>
    <n v="2.637209302"/>
    <n v="0"/>
    <n v="0"/>
    <n v="0"/>
    <n v="0"/>
    <n v="0"/>
    <n v="0"/>
    <n v="23"/>
    <n v="23"/>
    <n v="0.4395"/>
    <n v="0"/>
    <n v="0"/>
    <x v="0"/>
    <n v="24"/>
    <n v="35"/>
    <x v="58"/>
    <n v="0"/>
    <n v="0"/>
    <n v="0"/>
    <n v="6"/>
    <n v="0"/>
    <x v="0"/>
    <n v="0"/>
    <n v="0"/>
    <x v="0"/>
    <n v="0"/>
    <n v="0"/>
    <x v="0"/>
    <n v="44"/>
    <x v="6"/>
    <n v="0.87909999999999999"/>
    <n v="0"/>
    <n v="0"/>
    <n v="0"/>
    <n v="2"/>
    <n v="2"/>
    <x v="0"/>
    <n v="19"/>
    <n v="19"/>
    <x v="66"/>
    <n v="5"/>
    <n v="0"/>
    <x v="0"/>
    <m/>
    <m/>
    <m/>
    <m/>
    <m/>
  </r>
  <r>
    <s v="Cedar Rapids 33"/>
    <x v="48"/>
    <n v="1"/>
    <n v="1593630"/>
    <s v=" CR33"/>
    <s v=" Cedar Rapids 33"/>
    <s v=" 2020-02-04T21:00:25.739524"/>
    <n v="2.6372089999999999"/>
    <n v="0"/>
    <n v="0"/>
    <n v="0"/>
    <n v="0"/>
    <n v="0"/>
    <n v="0"/>
    <n v="19"/>
    <n v="0"/>
    <n v="0"/>
    <n v="0"/>
    <n v="0"/>
    <x v="0"/>
    <n v="14"/>
    <n v="27"/>
    <x v="70"/>
    <n v="2"/>
    <n v="0"/>
    <n v="0"/>
    <n v="10"/>
    <n v="0"/>
    <x v="0"/>
    <n v="0"/>
    <n v="0"/>
    <x v="0"/>
    <n v="0"/>
    <n v="0"/>
    <x v="0"/>
    <n v="61"/>
    <x v="80"/>
    <n v="1.3186"/>
    <n v="0"/>
    <n v="0"/>
    <n v="0"/>
    <n v="2"/>
    <n v="0"/>
    <x v="0"/>
    <n v="33"/>
    <n v="43"/>
    <x v="45"/>
    <n v="6"/>
    <n v="0"/>
    <x v="0"/>
    <m/>
    <m/>
    <m/>
    <m/>
    <m/>
  </r>
  <r>
    <s v="Cedar Rapids 34"/>
    <x v="48"/>
    <n v="1"/>
    <n v="1593631"/>
    <s v=" CR34"/>
    <s v=" Cedar Rapids 34"/>
    <s v=" 2020-02-04T18:52:35"/>
    <n v="2.64"/>
    <n v="0"/>
    <n v="0"/>
    <n v="0"/>
    <n v="0"/>
    <n v="0"/>
    <n v="0"/>
    <n v="13"/>
    <n v="1"/>
    <n v="0"/>
    <n v="0"/>
    <n v="0"/>
    <x v="0"/>
    <n v="30"/>
    <n v="35"/>
    <x v="70"/>
    <n v="2"/>
    <n v="0"/>
    <n v="0"/>
    <n v="22"/>
    <n v="36"/>
    <x v="39"/>
    <n v="0"/>
    <n v="0"/>
    <x v="0"/>
    <n v="0"/>
    <n v="0"/>
    <x v="0"/>
    <n v="103"/>
    <x v="99"/>
    <n v="1.3186"/>
    <n v="3"/>
    <n v="0"/>
    <n v="0"/>
    <n v="2"/>
    <n v="0"/>
    <x v="0"/>
    <n v="49"/>
    <n v="50"/>
    <x v="66"/>
    <n v="5"/>
    <n v="0"/>
    <x v="0"/>
    <m/>
    <m/>
    <m/>
    <m/>
    <m/>
  </r>
  <r>
    <s v="Cedar Rapids 35"/>
    <x v="48"/>
    <n v="1"/>
    <n v="1593632"/>
    <s v=" CR35"/>
    <s v=" Cedar Rapids 35"/>
    <s v=" 2020-02-04T21:00:25.739524"/>
    <n v="2.637209302"/>
    <n v="0"/>
    <n v="0"/>
    <n v="0"/>
    <n v="0"/>
    <n v="0"/>
    <n v="0"/>
    <n v="16"/>
    <n v="0"/>
    <n v="0"/>
    <n v="0"/>
    <n v="0"/>
    <x v="0"/>
    <n v="35"/>
    <n v="45"/>
    <x v="58"/>
    <n v="0"/>
    <n v="0"/>
    <n v="0"/>
    <n v="22"/>
    <n v="30"/>
    <x v="39"/>
    <n v="2"/>
    <n v="0"/>
    <x v="0"/>
    <n v="0"/>
    <n v="0"/>
    <x v="0"/>
    <n v="67"/>
    <x v="1"/>
    <n v="0.87909999999999999"/>
    <n v="2"/>
    <n v="0"/>
    <n v="0"/>
    <n v="0"/>
    <n v="0"/>
    <x v="0"/>
    <n v="31"/>
    <n v="37"/>
    <x v="66"/>
    <n v="10"/>
    <n v="0"/>
    <x v="0"/>
    <m/>
    <m/>
    <m/>
    <m/>
    <m/>
  </r>
  <r>
    <s v="Cedar Rapids 36"/>
    <x v="48"/>
    <n v="1"/>
    <n v="1593633"/>
    <s v=" CR36"/>
    <s v=" Cedar Rapids 36"/>
    <s v=" 2020-02-04T20:16:13"/>
    <n v="3.52"/>
    <n v="0"/>
    <n v="0"/>
    <n v="0"/>
    <n v="0"/>
    <n v="0"/>
    <n v="0"/>
    <n v="47"/>
    <n v="61"/>
    <n v="0.87909999999999999"/>
    <n v="0"/>
    <n v="0"/>
    <x v="0"/>
    <n v="46"/>
    <n v="59"/>
    <x v="58"/>
    <n v="1"/>
    <n v="0"/>
    <n v="0"/>
    <n v="35"/>
    <n v="0"/>
    <x v="0"/>
    <n v="0"/>
    <n v="0"/>
    <x v="0"/>
    <n v="0"/>
    <n v="0"/>
    <x v="0"/>
    <n v="89"/>
    <x v="76"/>
    <n v="0.87909999999999999"/>
    <n v="9"/>
    <n v="0"/>
    <n v="0"/>
    <n v="1"/>
    <n v="0"/>
    <x v="0"/>
    <n v="65"/>
    <n v="80"/>
    <x v="45"/>
    <n v="13"/>
    <n v="0"/>
    <x v="0"/>
    <m/>
    <m/>
    <m/>
    <m/>
    <m/>
  </r>
  <r>
    <s v="Cedar Rapids 37"/>
    <x v="48"/>
    <n v="1"/>
    <n v="1593634"/>
    <s v=" CR37"/>
    <s v=" Cedar Rapids 37"/>
    <s v=" 2020-02-04T21:00:25.739524"/>
    <n v="3.0767440000000001"/>
    <n v="0"/>
    <n v="0"/>
    <n v="0"/>
    <n v="1"/>
    <n v="0"/>
    <n v="0"/>
    <n v="33"/>
    <n v="42"/>
    <n v="0.87909999999999999"/>
    <n v="0"/>
    <n v="0"/>
    <x v="0"/>
    <n v="29"/>
    <n v="38"/>
    <x v="70"/>
    <n v="0"/>
    <n v="0"/>
    <n v="0"/>
    <n v="23"/>
    <n v="0"/>
    <x v="0"/>
    <n v="1"/>
    <n v="0"/>
    <x v="0"/>
    <n v="0"/>
    <n v="0"/>
    <x v="0"/>
    <n v="55"/>
    <x v="8"/>
    <n v="0.87909999999999999"/>
    <n v="0"/>
    <n v="0"/>
    <n v="0"/>
    <n v="1"/>
    <n v="0"/>
    <x v="0"/>
    <n v="37"/>
    <n v="40"/>
    <x v="45"/>
    <n v="6"/>
    <n v="0"/>
    <x v="0"/>
    <m/>
    <m/>
    <m/>
    <m/>
    <m/>
  </r>
  <r>
    <s v="Cedar Rapids 38"/>
    <x v="48"/>
    <n v="1"/>
    <n v="1593635"/>
    <s v=" CR38"/>
    <s v=" Cedar Rapids 38"/>
    <s v=" 2020-02-04T21:00:25.739524"/>
    <n v="2.1976744190000002"/>
    <n v="0"/>
    <n v="0"/>
    <n v="0"/>
    <n v="0"/>
    <n v="0"/>
    <n v="0"/>
    <n v="5"/>
    <n v="0"/>
    <n v="0"/>
    <n v="0"/>
    <n v="0"/>
    <x v="0"/>
    <n v="30"/>
    <n v="37"/>
    <x v="70"/>
    <n v="0"/>
    <n v="0"/>
    <n v="0"/>
    <n v="0"/>
    <n v="0"/>
    <x v="0"/>
    <n v="0"/>
    <n v="0"/>
    <x v="0"/>
    <n v="0"/>
    <n v="0"/>
    <x v="0"/>
    <n v="66"/>
    <x v="80"/>
    <n v="1.3186"/>
    <n v="4"/>
    <n v="0"/>
    <n v="0"/>
    <n v="0"/>
    <n v="2"/>
    <x v="0"/>
    <n v="26"/>
    <n v="31"/>
    <x v="66"/>
    <n v="6"/>
    <n v="0"/>
    <x v="0"/>
    <m/>
    <m/>
    <m/>
    <m/>
    <m/>
  </r>
  <r>
    <s v="Cedar Rapids 39"/>
    <x v="48"/>
    <n v="1"/>
    <n v="1593636"/>
    <s v=" CR39"/>
    <s v=" Cedar Rapids 39"/>
    <s v=" 2020-02-04T21:00:25.739524"/>
    <n v="3.51627907"/>
    <n v="0"/>
    <n v="0"/>
    <n v="0"/>
    <n v="0"/>
    <n v="0"/>
    <n v="0"/>
    <n v="40"/>
    <n v="47"/>
    <n v="0.87909999999999999"/>
    <n v="0"/>
    <n v="0"/>
    <x v="0"/>
    <n v="44"/>
    <n v="55"/>
    <x v="58"/>
    <n v="0"/>
    <n v="0"/>
    <n v="0"/>
    <n v="20"/>
    <n v="0"/>
    <x v="0"/>
    <n v="1"/>
    <n v="0"/>
    <x v="0"/>
    <n v="0"/>
    <n v="0"/>
    <x v="0"/>
    <n v="44"/>
    <x v="6"/>
    <n v="0.87909999999999999"/>
    <n v="2"/>
    <n v="0"/>
    <n v="0"/>
    <n v="4"/>
    <n v="8"/>
    <x v="0"/>
    <n v="31"/>
    <n v="37"/>
    <x v="45"/>
    <n v="5"/>
    <n v="0"/>
    <x v="0"/>
    <m/>
    <m/>
    <m/>
    <m/>
    <m/>
  </r>
  <r>
    <s v="Cedar Rapids 40"/>
    <x v="48"/>
    <n v="1"/>
    <n v="1593637"/>
    <s v=" CR40"/>
    <s v=" Cedar Rapids 40"/>
    <s v=" 2020-02-04T21:00:25.739524"/>
    <n v="2.1976744190000002"/>
    <n v="0"/>
    <n v="0"/>
    <n v="0"/>
    <n v="0"/>
    <n v="0"/>
    <n v="0"/>
    <n v="24"/>
    <n v="25"/>
    <n v="0.4395"/>
    <n v="0"/>
    <n v="0"/>
    <x v="0"/>
    <n v="23"/>
    <n v="27"/>
    <x v="58"/>
    <n v="0"/>
    <n v="0"/>
    <n v="0"/>
    <n v="3"/>
    <n v="0"/>
    <x v="0"/>
    <n v="3"/>
    <n v="0"/>
    <x v="0"/>
    <n v="0"/>
    <n v="0"/>
    <x v="0"/>
    <n v="24"/>
    <x v="100"/>
    <n v="0.4395"/>
    <n v="4"/>
    <n v="0"/>
    <n v="0"/>
    <n v="0"/>
    <n v="0"/>
    <x v="0"/>
    <n v="23"/>
    <n v="26"/>
    <x v="66"/>
    <n v="4"/>
    <n v="0"/>
    <x v="0"/>
    <m/>
    <m/>
    <m/>
    <m/>
    <m/>
  </r>
  <r>
    <s v="Cedar Rapids 41"/>
    <x v="48"/>
    <n v="1"/>
    <n v="1593638"/>
    <s v=" CR41"/>
    <s v=" Cedar Rapids 41"/>
    <s v=" 2020-02-04T21:00:25.739524"/>
    <n v="3.076744186"/>
    <n v="0"/>
    <n v="0"/>
    <n v="0"/>
    <n v="0"/>
    <n v="0"/>
    <n v="0"/>
    <n v="38"/>
    <n v="45"/>
    <n v="0.87909999999999999"/>
    <n v="0"/>
    <n v="0"/>
    <x v="0"/>
    <n v="56"/>
    <n v="63"/>
    <x v="58"/>
    <n v="0"/>
    <n v="0"/>
    <n v="0"/>
    <n v="4"/>
    <n v="0"/>
    <x v="0"/>
    <n v="0"/>
    <n v="0"/>
    <x v="0"/>
    <n v="0"/>
    <n v="0"/>
    <x v="0"/>
    <n v="54"/>
    <x v="101"/>
    <n v="0.87909999999999999"/>
    <n v="0"/>
    <n v="0"/>
    <n v="0"/>
    <n v="8"/>
    <n v="0"/>
    <x v="0"/>
    <n v="32"/>
    <n v="37"/>
    <x v="66"/>
    <n v="10"/>
    <n v="0"/>
    <x v="0"/>
    <m/>
    <m/>
    <m/>
    <m/>
    <m/>
  </r>
  <r>
    <s v="Cedar Rapids 42"/>
    <x v="48"/>
    <n v="1"/>
    <n v="1593639"/>
    <s v=" CR42"/>
    <s v=" Cedar Rapids 42"/>
    <s v=" 2020-02-04T21:00:25.739524"/>
    <n v="2.1976744190000002"/>
    <n v="0"/>
    <n v="0"/>
    <n v="0"/>
    <n v="0"/>
    <n v="0"/>
    <n v="0"/>
    <n v="8"/>
    <n v="0"/>
    <n v="0"/>
    <n v="0"/>
    <n v="0"/>
    <x v="0"/>
    <n v="63"/>
    <n v="75"/>
    <x v="58"/>
    <n v="0"/>
    <n v="0"/>
    <n v="0"/>
    <n v="5"/>
    <n v="0"/>
    <x v="0"/>
    <n v="0"/>
    <n v="0"/>
    <x v="0"/>
    <n v="0"/>
    <n v="0"/>
    <x v="0"/>
    <n v="45"/>
    <x v="28"/>
    <n v="0.87909999999999999"/>
    <n v="0"/>
    <n v="0"/>
    <n v="0"/>
    <n v="3"/>
    <n v="0"/>
    <x v="0"/>
    <n v="34"/>
    <n v="41"/>
    <x v="66"/>
    <n v="17"/>
    <n v="0"/>
    <x v="0"/>
    <m/>
    <m/>
    <m/>
    <m/>
    <m/>
  </r>
  <r>
    <s v="Cedar Rapids 43"/>
    <x v="48"/>
    <n v="1"/>
    <n v="1593640"/>
    <s v=" CR43"/>
    <s v=" Cedar Rapids 43"/>
    <s v=" 2020-02-04T21:00:25.739524"/>
    <n v="1.758139535"/>
    <n v="0"/>
    <n v="0"/>
    <n v="0"/>
    <n v="0"/>
    <n v="0"/>
    <n v="0"/>
    <n v="23"/>
    <n v="26"/>
    <n v="0.4395"/>
    <n v="0"/>
    <n v="0"/>
    <x v="0"/>
    <n v="18"/>
    <n v="23"/>
    <x v="70"/>
    <n v="2"/>
    <n v="0"/>
    <n v="0"/>
    <n v="5"/>
    <n v="0"/>
    <x v="0"/>
    <n v="0"/>
    <n v="0"/>
    <x v="0"/>
    <n v="0"/>
    <n v="0"/>
    <x v="0"/>
    <n v="51"/>
    <x v="21"/>
    <n v="0.4395"/>
    <n v="0"/>
    <n v="0"/>
    <n v="0"/>
    <n v="0"/>
    <n v="0"/>
    <x v="0"/>
    <n v="15"/>
    <n v="20"/>
    <x v="66"/>
    <n v="11"/>
    <n v="0"/>
    <x v="0"/>
    <m/>
    <m/>
    <m/>
    <m/>
    <m/>
  </r>
  <r>
    <s v="Cedar Rapids 44"/>
    <x v="48"/>
    <n v="1"/>
    <n v="1593641"/>
    <s v=" CR44"/>
    <s v=" Cedar Rapids 44"/>
    <s v=" 2020-02-04T21:00:25.739524"/>
    <n v="1.318604651"/>
    <n v="0"/>
    <n v="0"/>
    <n v="0"/>
    <n v="0"/>
    <n v="0"/>
    <n v="0"/>
    <n v="5"/>
    <n v="0"/>
    <n v="0"/>
    <n v="0"/>
    <n v="0"/>
    <x v="0"/>
    <n v="7"/>
    <n v="0"/>
    <x v="2"/>
    <n v="1"/>
    <n v="0"/>
    <n v="0"/>
    <n v="1"/>
    <n v="0"/>
    <x v="0"/>
    <n v="0"/>
    <n v="0"/>
    <x v="0"/>
    <n v="0"/>
    <n v="0"/>
    <x v="0"/>
    <n v="21"/>
    <x v="39"/>
    <n v="0.4395"/>
    <n v="0"/>
    <n v="0"/>
    <n v="0"/>
    <n v="0"/>
    <n v="0"/>
    <x v="0"/>
    <n v="15"/>
    <n v="17"/>
    <x v="66"/>
    <n v="11"/>
    <n v="12"/>
    <x v="13"/>
    <m/>
    <m/>
    <m/>
    <m/>
    <m/>
  </r>
  <r>
    <s v="Cedar Township"/>
    <x v="49"/>
    <n v="2"/>
    <n v="947196"/>
    <s v=" CE"/>
    <s v=" CEDAR TOWNSHIP"/>
    <s v=" 2020-02-04T21:00:25.739524"/>
    <n v="0.40500000000000003"/>
    <n v="0"/>
    <n v="0"/>
    <n v="0"/>
    <n v="1"/>
    <n v="0"/>
    <n v="0"/>
    <n v="5"/>
    <n v="3"/>
    <n v="0"/>
    <n v="0"/>
    <n v="0"/>
    <x v="0"/>
    <n v="12"/>
    <n v="12"/>
    <x v="2"/>
    <n v="0"/>
    <n v="0"/>
    <n v="0"/>
    <n v="15"/>
    <n v="22"/>
    <x v="65"/>
    <n v="0"/>
    <n v="0"/>
    <x v="0"/>
    <n v="0"/>
    <n v="0"/>
    <x v="0"/>
    <n v="20"/>
    <x v="36"/>
    <n v="0"/>
    <n v="0"/>
    <n v="0"/>
    <n v="0"/>
    <n v="0"/>
    <n v="0"/>
    <x v="0"/>
    <n v="12"/>
    <n v="0"/>
    <x v="0"/>
    <n v="0"/>
    <n v="0"/>
    <x v="0"/>
    <m/>
    <m/>
    <m/>
    <m/>
    <m/>
  </r>
  <r>
    <s v="Cedar Colfax Dover"/>
    <x v="46"/>
    <n v="4"/>
    <n v="947592"/>
    <s v=" CD"/>
    <s v=" Cedar Colfax Dover"/>
    <s v=" 2020-02-04T21:00:25.739524"/>
    <n v="0.48"/>
    <n v="0"/>
    <n v="0"/>
    <n v="0"/>
    <n v="0"/>
    <n v="0"/>
    <n v="0"/>
    <n v="3"/>
    <n v="0"/>
    <n v="0"/>
    <n v="0"/>
    <n v="0"/>
    <x v="0"/>
    <n v="8"/>
    <n v="11"/>
    <x v="47"/>
    <n v="0"/>
    <n v="0"/>
    <n v="0"/>
    <n v="6"/>
    <n v="7"/>
    <x v="35"/>
    <n v="0"/>
    <n v="0"/>
    <x v="0"/>
    <n v="0"/>
    <n v="0"/>
    <x v="0"/>
    <n v="15"/>
    <x v="56"/>
    <n v="0.24"/>
    <n v="1"/>
    <n v="0"/>
    <n v="0"/>
    <n v="1"/>
    <n v="0"/>
    <x v="0"/>
    <n v="1"/>
    <n v="0"/>
    <x v="0"/>
    <n v="1"/>
    <n v="0"/>
    <x v="0"/>
    <m/>
    <m/>
    <m/>
    <m/>
    <m/>
  </r>
  <r>
    <s v="Center"/>
    <x v="60"/>
    <n v="4"/>
    <n v="948313"/>
    <s v=" CENTER"/>
    <s v=" Center"/>
    <s v=" 2020-02-04T21:00:25.739524"/>
    <n v="1.5"/>
    <n v="0"/>
    <n v="0"/>
    <n v="0"/>
    <n v="0"/>
    <n v="0"/>
    <n v="0"/>
    <n v="10"/>
    <n v="14"/>
    <n v="0.3"/>
    <n v="0"/>
    <n v="0"/>
    <x v="0"/>
    <n v="25"/>
    <n v="27"/>
    <x v="83"/>
    <n v="0"/>
    <n v="0"/>
    <n v="0"/>
    <n v="8"/>
    <n v="0"/>
    <x v="0"/>
    <n v="0"/>
    <n v="0"/>
    <x v="0"/>
    <n v="0"/>
    <n v="0"/>
    <x v="0"/>
    <n v="17"/>
    <x v="56"/>
    <n v="0.3"/>
    <n v="0"/>
    <n v="0"/>
    <n v="0"/>
    <n v="0"/>
    <n v="0"/>
    <x v="0"/>
    <n v="8"/>
    <n v="12"/>
    <x v="44"/>
    <n v="3"/>
    <n v="0"/>
    <x v="0"/>
    <m/>
    <m/>
    <m/>
    <m/>
    <m/>
  </r>
  <r>
    <s v="Center Twp"/>
    <x v="54"/>
    <n v="2"/>
    <n v="946829"/>
    <s v=" CENT"/>
    <s v=" CENTER TWP"/>
    <s v=" 2020-02-04T21:00:25.739524"/>
    <n v="0.22142899999999999"/>
    <n v="0"/>
    <n v="0"/>
    <n v="0"/>
    <n v="0"/>
    <n v="0"/>
    <n v="0"/>
    <n v="1"/>
    <n v="0"/>
    <n v="0"/>
    <n v="0"/>
    <n v="0"/>
    <x v="0"/>
    <n v="0"/>
    <n v="0"/>
    <x v="2"/>
    <n v="0"/>
    <n v="0"/>
    <n v="0"/>
    <n v="2"/>
    <n v="0"/>
    <x v="0"/>
    <n v="0"/>
    <n v="0"/>
    <x v="0"/>
    <n v="0"/>
    <n v="0"/>
    <x v="0"/>
    <n v="5"/>
    <x v="40"/>
    <n v="0.22140000000000001"/>
    <n v="2"/>
    <n v="5"/>
    <n v="0"/>
    <n v="0"/>
    <n v="0"/>
    <x v="0"/>
    <n v="3"/>
    <n v="0"/>
    <x v="0"/>
    <n v="1"/>
    <n v="0"/>
    <x v="0"/>
    <m/>
    <m/>
    <m/>
    <m/>
    <m/>
  </r>
  <r>
    <s v="Center Twp"/>
    <x v="36"/>
    <n v="1"/>
    <n v="947002"/>
    <s v=" CE"/>
    <s v=" CENTER TWP"/>
    <s v=" 2020-02-05T21:52:28.118339"/>
    <n v="0.12"/>
    <n v="0"/>
    <n v="0"/>
    <n v="0"/>
    <n v="0"/>
    <n v="0"/>
    <n v="0"/>
    <n v="2"/>
    <n v="2"/>
    <n v="0"/>
    <n v="0"/>
    <n v="0"/>
    <x v="0"/>
    <n v="3"/>
    <n v="3"/>
    <x v="47"/>
    <n v="0"/>
    <n v="0"/>
    <n v="0"/>
    <n v="1"/>
    <n v="1"/>
    <x v="0"/>
    <n v="0"/>
    <n v="0"/>
    <x v="0"/>
    <n v="0"/>
    <n v="0"/>
    <x v="0"/>
    <n v="2"/>
    <x v="43"/>
    <n v="0"/>
    <n v="0"/>
    <n v="0"/>
    <n v="0"/>
    <n v="0"/>
    <n v="0"/>
    <x v="0"/>
    <n v="1"/>
    <n v="1"/>
    <x v="0"/>
    <n v="0"/>
    <n v="0"/>
    <x v="0"/>
    <m/>
    <m/>
    <m/>
    <m/>
    <m/>
  </r>
  <r>
    <s v="Center Twp"/>
    <x v="13"/>
    <n v="2"/>
    <n v="948026"/>
    <s v=" CN"/>
    <s v=" Center Twp"/>
    <s v=" 2020-02-04T21:00:25.739524"/>
    <n v="0.72"/>
    <n v="0"/>
    <n v="0"/>
    <n v="0"/>
    <n v="0"/>
    <n v="0"/>
    <n v="0"/>
    <n v="8"/>
    <n v="9"/>
    <n v="0.18"/>
    <n v="0"/>
    <n v="0"/>
    <x v="0"/>
    <n v="11"/>
    <n v="15"/>
    <x v="84"/>
    <n v="0"/>
    <n v="0"/>
    <n v="0"/>
    <n v="6"/>
    <n v="0"/>
    <x v="0"/>
    <n v="0"/>
    <n v="0"/>
    <x v="0"/>
    <n v="0"/>
    <n v="0"/>
    <x v="0"/>
    <n v="10"/>
    <x v="52"/>
    <n v="0.18"/>
    <n v="0"/>
    <n v="0"/>
    <n v="0"/>
    <n v="0"/>
    <n v="0"/>
    <x v="0"/>
    <n v="5"/>
    <n v="8"/>
    <x v="22"/>
    <n v="3"/>
    <n v="0"/>
    <x v="0"/>
    <m/>
    <m/>
    <m/>
    <m/>
    <m/>
  </r>
  <r>
    <s v="Center Logan Tl Ga L"/>
    <x v="61"/>
    <n v="4"/>
    <n v="948231"/>
    <s v=" CNLGTGA"/>
    <s v=" Center Logan TL GA L"/>
    <s v=" 2020-02-04T21:00:25.739524"/>
    <n v="0.41666666699999999"/>
    <n v="0"/>
    <n v="0"/>
    <n v="0"/>
    <n v="0"/>
    <n v="0"/>
    <n v="0"/>
    <n v="4"/>
    <n v="4"/>
    <n v="8.3299999999999999E-2"/>
    <n v="0"/>
    <n v="0"/>
    <x v="0"/>
    <n v="4"/>
    <n v="5"/>
    <x v="85"/>
    <n v="0"/>
    <n v="0"/>
    <n v="0"/>
    <n v="11"/>
    <n v="12"/>
    <x v="66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1"/>
    <n v="0"/>
    <x v="0"/>
    <m/>
    <m/>
    <m/>
    <m/>
    <m/>
  </r>
  <r>
    <s v="Center Cedar Maharishi Vedic City"/>
    <x v="53"/>
    <n v="2"/>
    <n v="947184"/>
    <s v=" CT"/>
    <s v=" Center Cedar Maharishi Vedic City"/>
    <s v=" 2020-02-04T21:00:25.739524"/>
    <n v="1.7454545450000001"/>
    <n v="0"/>
    <n v="0"/>
    <n v="0"/>
    <n v="0"/>
    <n v="0"/>
    <n v="0"/>
    <n v="35"/>
    <n v="0"/>
    <n v="0"/>
    <n v="0"/>
    <n v="0"/>
    <x v="0"/>
    <n v="33"/>
    <n v="43"/>
    <x v="6"/>
    <n v="7"/>
    <n v="0"/>
    <n v="0"/>
    <n v="11"/>
    <n v="0"/>
    <x v="0"/>
    <n v="0"/>
    <n v="0"/>
    <x v="0"/>
    <n v="0"/>
    <n v="0"/>
    <x v="0"/>
    <n v="101"/>
    <x v="102"/>
    <n v="0.87270000000000003"/>
    <n v="0"/>
    <n v="0"/>
    <n v="0"/>
    <n v="2"/>
    <n v="0"/>
    <x v="0"/>
    <n v="69"/>
    <n v="85"/>
    <x v="67"/>
    <n v="12"/>
    <n v="0"/>
    <x v="0"/>
    <m/>
    <m/>
    <m/>
    <m/>
    <m/>
  </r>
  <r>
    <s v="Centerville"/>
    <x v="21"/>
    <n v="2"/>
    <n v="1141"/>
    <s v=" Centerville Speciality Care"/>
    <s v=" Centerville"/>
    <s v=" IA - Centerville Speciality Care"/>
    <s v=" 2020-02-06T01:00:19.232032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Centerville Ward 1"/>
    <x v="44"/>
    <n v="2"/>
    <n v="946558"/>
    <s v=" CV1"/>
    <s v=" Centerville Ward 1"/>
    <s v=" 2020-02-04T21:00:25.739524"/>
    <n v="1.04"/>
    <n v="0"/>
    <n v="0"/>
    <n v="0"/>
    <n v="0"/>
    <n v="0"/>
    <n v="0"/>
    <n v="9"/>
    <n v="14"/>
    <n v="0.24"/>
    <n v="0"/>
    <n v="0"/>
    <x v="0"/>
    <n v="25"/>
    <n v="29"/>
    <x v="86"/>
    <n v="0"/>
    <n v="0"/>
    <n v="0"/>
    <n v="5"/>
    <n v="0"/>
    <x v="0"/>
    <n v="0"/>
    <n v="0"/>
    <x v="0"/>
    <n v="0"/>
    <n v="0"/>
    <x v="0"/>
    <n v="11"/>
    <x v="84"/>
    <n v="0.24"/>
    <n v="0"/>
    <n v="0"/>
    <n v="0"/>
    <n v="0"/>
    <n v="2"/>
    <x v="0"/>
    <n v="7"/>
    <n v="0"/>
    <x v="0"/>
    <n v="0"/>
    <n v="0"/>
    <x v="0"/>
    <m/>
    <m/>
    <m/>
    <m/>
    <m/>
  </r>
  <r>
    <s v="Centerville Ward 2"/>
    <x v="44"/>
    <n v="2"/>
    <n v="946559"/>
    <s v=" CV2"/>
    <s v=" Centerville Ward 2"/>
    <s v=" 2020-02-04T21:00:25.739524"/>
    <n v="0.88"/>
    <n v="0"/>
    <n v="0"/>
    <n v="0"/>
    <n v="0"/>
    <n v="0"/>
    <n v="0"/>
    <n v="9"/>
    <n v="10"/>
    <n v="0.16"/>
    <n v="0"/>
    <n v="0"/>
    <x v="0"/>
    <n v="23"/>
    <n v="23"/>
    <x v="17"/>
    <n v="1"/>
    <n v="0"/>
    <n v="0"/>
    <n v="9"/>
    <n v="11"/>
    <x v="62"/>
    <n v="0"/>
    <n v="0"/>
    <x v="0"/>
    <n v="0"/>
    <n v="0"/>
    <x v="0"/>
    <n v="20"/>
    <x v="39"/>
    <n v="0.24"/>
    <n v="0"/>
    <n v="0"/>
    <n v="0"/>
    <n v="0"/>
    <n v="0"/>
    <x v="0"/>
    <n v="3"/>
    <n v="0"/>
    <x v="0"/>
    <n v="0"/>
    <n v="0"/>
    <x v="0"/>
    <m/>
    <m/>
    <m/>
    <m/>
    <m/>
  </r>
  <r>
    <s v="Centerville Ward 3"/>
    <x v="44"/>
    <n v="2"/>
    <n v="946560"/>
    <s v=" CV3"/>
    <s v=" Centerville Ward 3"/>
    <s v=" 2020-02-04T21:00:25.739524"/>
    <n v="0.8"/>
    <n v="0"/>
    <n v="0"/>
    <n v="0"/>
    <n v="0"/>
    <n v="0"/>
    <n v="0"/>
    <n v="11"/>
    <n v="14"/>
    <n v="0.24"/>
    <n v="0"/>
    <n v="0"/>
    <x v="0"/>
    <n v="18"/>
    <n v="21"/>
    <x v="17"/>
    <n v="0"/>
    <n v="0"/>
    <n v="0"/>
    <n v="1"/>
    <n v="0"/>
    <x v="0"/>
    <n v="0"/>
    <n v="0"/>
    <x v="0"/>
    <n v="0"/>
    <n v="0"/>
    <x v="0"/>
    <n v="12"/>
    <x v="84"/>
    <n v="0.24"/>
    <n v="0"/>
    <n v="0"/>
    <n v="0"/>
    <n v="1"/>
    <n v="1"/>
    <x v="0"/>
    <n v="6"/>
    <n v="0"/>
    <x v="0"/>
    <n v="0"/>
    <n v="0"/>
    <x v="0"/>
    <m/>
    <m/>
    <m/>
    <m/>
    <m/>
  </r>
  <r>
    <s v="Central"/>
    <x v="55"/>
    <n v="2"/>
    <n v="946900"/>
    <s v=" CN"/>
    <s v=" Central"/>
    <s v=" 2020-02-04T21:00:25.739524"/>
    <n v="0.48"/>
    <n v="0"/>
    <n v="0"/>
    <n v="0"/>
    <n v="0"/>
    <n v="0"/>
    <n v="0"/>
    <n v="10"/>
    <n v="10"/>
    <n v="0.12"/>
    <n v="0"/>
    <n v="0"/>
    <x v="0"/>
    <n v="8"/>
    <n v="8"/>
    <x v="47"/>
    <n v="0"/>
    <n v="0"/>
    <n v="0"/>
    <n v="10"/>
    <n v="10"/>
    <x v="35"/>
    <n v="0"/>
    <n v="0"/>
    <x v="0"/>
    <n v="0"/>
    <n v="0"/>
    <x v="0"/>
    <n v="3"/>
    <x v="23"/>
    <n v="0"/>
    <n v="0"/>
    <n v="0"/>
    <n v="0"/>
    <n v="0"/>
    <n v="0"/>
    <x v="0"/>
    <n v="7"/>
    <n v="10"/>
    <x v="41"/>
    <n v="0"/>
    <n v="0"/>
    <x v="0"/>
    <m/>
    <m/>
    <m/>
    <m/>
    <m/>
  </r>
  <r>
    <s v="Central Precinct"/>
    <x v="67"/>
    <n v="4"/>
    <n v="948277"/>
    <s v=" CENTRAL"/>
    <s v=" Central Precinct"/>
    <s v=" 2020-02-04T21:00:25.739524"/>
    <n v="0.6"/>
    <n v="0"/>
    <n v="0"/>
    <n v="0"/>
    <n v="1"/>
    <n v="0"/>
    <n v="0"/>
    <n v="8"/>
    <n v="9"/>
    <n v="0.12"/>
    <n v="0"/>
    <n v="0"/>
    <x v="0"/>
    <n v="10"/>
    <n v="10"/>
    <x v="47"/>
    <n v="0"/>
    <n v="0"/>
    <n v="0"/>
    <n v="10"/>
    <n v="11"/>
    <x v="35"/>
    <n v="0"/>
    <n v="0"/>
    <x v="0"/>
    <n v="0"/>
    <n v="0"/>
    <x v="0"/>
    <n v="10"/>
    <x v="0"/>
    <n v="0.12"/>
    <n v="0"/>
    <n v="0"/>
    <n v="0"/>
    <n v="0"/>
    <n v="0"/>
    <x v="0"/>
    <n v="14"/>
    <n v="16"/>
    <x v="41"/>
    <n v="5"/>
    <n v="2"/>
    <x v="0"/>
    <m/>
    <m/>
    <m/>
    <m/>
    <m/>
  </r>
  <r>
    <s v="Central Precinct"/>
    <x v="68"/>
    <n v="2"/>
    <n v="947101"/>
    <s v=" CE"/>
    <s v=" Central Precinct"/>
    <s v=" 2020-02-04T21:00:25.739524"/>
    <n v="1.3333330000000001"/>
    <n v="0"/>
    <n v="0"/>
    <n v="0"/>
    <n v="0"/>
    <n v="0"/>
    <n v="0"/>
    <n v="32"/>
    <n v="35"/>
    <n v="0.4667"/>
    <n v="0"/>
    <n v="0"/>
    <x v="0"/>
    <n v="2"/>
    <n v="0"/>
    <x v="2"/>
    <n v="0"/>
    <n v="0"/>
    <n v="0"/>
    <n v="24"/>
    <n v="29"/>
    <x v="67"/>
    <n v="0"/>
    <n v="0"/>
    <x v="0"/>
    <n v="0"/>
    <n v="0"/>
    <x v="0"/>
    <n v="18"/>
    <x v="42"/>
    <n v="0.26669999999999999"/>
    <n v="0"/>
    <n v="0"/>
    <n v="0"/>
    <n v="1"/>
    <n v="0"/>
    <x v="0"/>
    <n v="17"/>
    <n v="18"/>
    <x v="16"/>
    <n v="12"/>
    <n v="0"/>
    <x v="0"/>
    <m/>
    <m/>
    <m/>
    <m/>
    <m/>
  </r>
  <r>
    <s v="Cf W1 P1"/>
    <x v="42"/>
    <n v="1"/>
    <n v="946641"/>
    <s v=" X101"/>
    <s v=" CF W1 P1"/>
    <s v=" 2020-02-05T21:52:28.118339"/>
    <n v="1.62"/>
    <n v="0"/>
    <n v="0"/>
    <n v="0"/>
    <n v="0"/>
    <n v="0"/>
    <n v="0"/>
    <n v="19"/>
    <n v="19"/>
    <n v="0.20200000000000001"/>
    <n v="0"/>
    <n v="0"/>
    <x v="0"/>
    <n v="19"/>
    <n v="25"/>
    <x v="54"/>
    <n v="0"/>
    <n v="0"/>
    <n v="0"/>
    <n v="15"/>
    <n v="20"/>
    <x v="42"/>
    <n v="0"/>
    <n v="0"/>
    <x v="0"/>
    <n v="0"/>
    <n v="0"/>
    <x v="0"/>
    <n v="26"/>
    <x v="54"/>
    <n v="0.60599999999999998"/>
    <n v="9"/>
    <n v="0"/>
    <n v="0"/>
    <n v="0"/>
    <n v="0"/>
    <x v="0"/>
    <n v="13"/>
    <n v="0"/>
    <x v="0"/>
    <n v="0"/>
    <n v="0"/>
    <x v="0"/>
    <m/>
    <m/>
    <m/>
    <m/>
    <m/>
  </r>
  <r>
    <s v="Cf W1 P2"/>
    <x v="42"/>
    <n v="1"/>
    <n v="946642"/>
    <s v=" X102"/>
    <s v=" CF W1 P2"/>
    <s v=" 2020-02-04T20:16:13"/>
    <n v="3.03"/>
    <n v="0"/>
    <n v="0"/>
    <n v="0"/>
    <n v="0"/>
    <n v="0"/>
    <n v="0"/>
    <n v="30"/>
    <n v="0"/>
    <n v="0"/>
    <n v="0"/>
    <n v="0"/>
    <x v="0"/>
    <n v="67"/>
    <n v="77"/>
    <x v="59"/>
    <n v="0"/>
    <n v="0"/>
    <n v="0"/>
    <n v="56"/>
    <n v="76"/>
    <x v="68"/>
    <n v="0"/>
    <n v="0"/>
    <x v="0"/>
    <n v="0"/>
    <n v="0"/>
    <x v="0"/>
    <n v="98"/>
    <x v="103"/>
    <n v="1.01"/>
    <n v="11"/>
    <n v="0"/>
    <n v="0"/>
    <n v="0"/>
    <n v="0"/>
    <x v="0"/>
    <n v="75"/>
    <n v="84"/>
    <x v="68"/>
    <n v="16"/>
    <n v="0"/>
    <x v="0"/>
    <m/>
    <m/>
    <m/>
    <m/>
    <m/>
  </r>
  <r>
    <s v="Cf W1 P3"/>
    <x v="42"/>
    <n v="1"/>
    <n v="946643"/>
    <s v=" X103"/>
    <s v=" CF W1 P3"/>
    <s v=" 2020-02-04T21:00:25.739524"/>
    <n v="3.03"/>
    <n v="0"/>
    <n v="0"/>
    <n v="0"/>
    <n v="0"/>
    <n v="0"/>
    <n v="0"/>
    <n v="24"/>
    <n v="0"/>
    <n v="0"/>
    <n v="0"/>
    <n v="0"/>
    <x v="0"/>
    <n v="58"/>
    <n v="90"/>
    <x v="87"/>
    <n v="2"/>
    <n v="0"/>
    <n v="0"/>
    <n v="22"/>
    <n v="0"/>
    <x v="0"/>
    <n v="0"/>
    <n v="0"/>
    <x v="0"/>
    <n v="0"/>
    <n v="0"/>
    <x v="0"/>
    <n v="141"/>
    <x v="104"/>
    <n v="1.4139999999999999"/>
    <n v="4"/>
    <n v="0"/>
    <n v="0"/>
    <n v="3"/>
    <n v="0"/>
    <x v="0"/>
    <n v="75"/>
    <n v="85"/>
    <x v="68"/>
    <n v="23"/>
    <n v="0"/>
    <x v="0"/>
    <m/>
    <m/>
    <m/>
    <m/>
    <m/>
  </r>
  <r>
    <s v="Cf W2 P1"/>
    <x v="42"/>
    <n v="1"/>
    <n v="946644"/>
    <s v=" X201"/>
    <s v=" CF W2 P1"/>
    <s v=" 2020-02-04T21:00:25.739524"/>
    <n v="0.80800000000000005"/>
    <n v="0"/>
    <n v="0"/>
    <n v="0"/>
    <n v="0"/>
    <n v="0"/>
    <n v="0"/>
    <n v="0"/>
    <n v="0"/>
    <n v="0"/>
    <n v="0"/>
    <n v="0"/>
    <x v="0"/>
    <n v="20"/>
    <n v="23"/>
    <x v="56"/>
    <n v="0"/>
    <n v="0"/>
    <n v="0"/>
    <n v="5"/>
    <n v="0"/>
    <x v="0"/>
    <n v="0"/>
    <n v="0"/>
    <x v="0"/>
    <n v="0"/>
    <n v="0"/>
    <x v="0"/>
    <n v="37"/>
    <x v="105"/>
    <n v="0.40400000000000003"/>
    <n v="0"/>
    <n v="0"/>
    <n v="0"/>
    <n v="0"/>
    <n v="7"/>
    <x v="0"/>
    <n v="18"/>
    <n v="19"/>
    <x v="69"/>
    <n v="8"/>
    <n v="0"/>
    <x v="0"/>
    <m/>
    <m/>
    <m/>
    <m/>
    <m/>
  </r>
  <r>
    <s v="Cf W2 P2 &amp; Cf Twp"/>
    <x v="42"/>
    <n v="1"/>
    <n v="946645"/>
    <s v=" X202"/>
    <s v=" CF W2 P2 &amp; CF Twp"/>
    <s v=" 2020-02-04T21:00:25.739524"/>
    <n v="2.8279999999999998"/>
    <n v="0"/>
    <n v="0"/>
    <n v="0"/>
    <n v="0"/>
    <n v="0"/>
    <n v="0"/>
    <n v="14"/>
    <n v="0"/>
    <n v="0"/>
    <n v="0"/>
    <n v="0"/>
    <x v="0"/>
    <n v="72"/>
    <n v="76"/>
    <x v="87"/>
    <n v="0"/>
    <n v="0"/>
    <n v="0"/>
    <n v="44"/>
    <n v="58"/>
    <x v="68"/>
    <n v="0"/>
    <n v="0"/>
    <x v="0"/>
    <n v="0"/>
    <n v="0"/>
    <x v="0"/>
    <n v="80"/>
    <x v="106"/>
    <n v="1.01"/>
    <n v="9"/>
    <n v="0"/>
    <n v="0"/>
    <n v="2"/>
    <n v="0"/>
    <x v="0"/>
    <n v="38"/>
    <n v="42"/>
    <x v="64"/>
    <n v="14"/>
    <n v="0"/>
    <x v="0"/>
    <m/>
    <m/>
    <m/>
    <m/>
    <m/>
  </r>
  <r>
    <s v="Cf W2 P3"/>
    <x v="42"/>
    <n v="1"/>
    <n v="946646"/>
    <s v=" X203"/>
    <s v=" CF W2 P3"/>
    <s v=" 2020-02-04T21:00:25.739524"/>
    <n v="3.8380000000000001"/>
    <n v="0"/>
    <n v="0"/>
    <n v="0"/>
    <n v="1"/>
    <n v="0"/>
    <n v="0"/>
    <n v="42"/>
    <n v="42"/>
    <n v="0.60599999999999998"/>
    <n v="0"/>
    <n v="0"/>
    <x v="0"/>
    <n v="63"/>
    <n v="69"/>
    <x v="88"/>
    <n v="0"/>
    <n v="0"/>
    <n v="0"/>
    <n v="67"/>
    <n v="69"/>
    <x v="69"/>
    <n v="0"/>
    <n v="0"/>
    <x v="0"/>
    <n v="0"/>
    <n v="0"/>
    <x v="0"/>
    <n v="46"/>
    <x v="50"/>
    <n v="0.60599999999999998"/>
    <n v="0"/>
    <n v="0"/>
    <n v="0"/>
    <n v="0"/>
    <n v="0"/>
    <x v="0"/>
    <n v="43"/>
    <n v="43"/>
    <x v="70"/>
    <n v="11"/>
    <n v="0"/>
    <x v="0"/>
    <m/>
    <m/>
    <m/>
    <m/>
    <m/>
  </r>
  <r>
    <s v="Cf W3 P1"/>
    <x v="42"/>
    <n v="1"/>
    <n v="946647"/>
    <s v=" X301"/>
    <s v=" CF W3 P1"/>
    <s v=" 2020-02-05T21:52:28.118339"/>
    <n v="2.02"/>
    <n v="0"/>
    <n v="0"/>
    <n v="0"/>
    <n v="0"/>
    <n v="0"/>
    <n v="0"/>
    <n v="32"/>
    <n v="33"/>
    <n v="0.40400000000000003"/>
    <n v="0"/>
    <n v="0"/>
    <x v="0"/>
    <n v="54"/>
    <n v="63"/>
    <x v="59"/>
    <n v="0"/>
    <n v="0"/>
    <n v="0"/>
    <n v="51"/>
    <n v="61"/>
    <x v="68"/>
    <n v="0"/>
    <n v="0"/>
    <x v="0"/>
    <n v="0"/>
    <n v="0"/>
    <x v="0"/>
    <n v="37"/>
    <x v="28"/>
    <n v="0.40400000000000003"/>
    <n v="0"/>
    <n v="0"/>
    <n v="0"/>
    <n v="0"/>
    <n v="0"/>
    <x v="0"/>
    <n v="23"/>
    <n v="0"/>
    <x v="0"/>
    <n v="9"/>
    <n v="0"/>
    <x v="0"/>
    <m/>
    <m/>
    <m/>
    <m/>
    <m/>
  </r>
  <r>
    <s v="Cf W3 P2"/>
    <x v="42"/>
    <n v="1"/>
    <n v="946648"/>
    <s v=" X302"/>
    <s v=" CF W3 P2"/>
    <s v=" 2020-02-05T21:52:28.118339"/>
    <n v="2.83"/>
    <n v="0"/>
    <n v="0"/>
    <n v="0"/>
    <n v="0"/>
    <n v="0"/>
    <n v="0"/>
    <n v="45"/>
    <n v="46"/>
    <n v="0.40400000000000003"/>
    <n v="0"/>
    <n v="0"/>
    <x v="0"/>
    <n v="63"/>
    <n v="66"/>
    <x v="87"/>
    <n v="0"/>
    <n v="0"/>
    <n v="0"/>
    <n v="54"/>
    <n v="58"/>
    <x v="68"/>
    <n v="0"/>
    <n v="0"/>
    <x v="0"/>
    <n v="0"/>
    <n v="0"/>
    <x v="0"/>
    <n v="60"/>
    <x v="57"/>
    <n v="0.60599999999999998"/>
    <n v="3"/>
    <n v="0"/>
    <n v="0"/>
    <n v="0"/>
    <n v="0"/>
    <x v="0"/>
    <n v="44"/>
    <n v="46"/>
    <x v="64"/>
    <n v="7"/>
    <n v="0"/>
    <x v="0"/>
    <m/>
    <m/>
    <m/>
    <m/>
    <m/>
  </r>
  <r>
    <s v="Cf W3 P3"/>
    <x v="42"/>
    <n v="1"/>
    <n v="946649"/>
    <s v=" X303"/>
    <s v=" CF W3 P3"/>
    <s v=" 2020-02-04T21:00:25.739524"/>
    <n v="1.8180000000000001"/>
    <n v="0"/>
    <n v="0"/>
    <n v="0"/>
    <n v="0"/>
    <n v="0"/>
    <n v="0"/>
    <n v="14"/>
    <n v="0"/>
    <n v="0"/>
    <n v="0"/>
    <n v="0"/>
    <x v="0"/>
    <n v="35"/>
    <n v="42"/>
    <x v="54"/>
    <n v="1"/>
    <n v="0"/>
    <n v="0"/>
    <n v="18"/>
    <n v="27"/>
    <x v="42"/>
    <n v="0"/>
    <n v="0"/>
    <x v="0"/>
    <n v="0"/>
    <n v="0"/>
    <x v="0"/>
    <n v="50"/>
    <x v="78"/>
    <n v="0.60599999999999998"/>
    <n v="1"/>
    <n v="0"/>
    <n v="0"/>
    <n v="3"/>
    <n v="0"/>
    <x v="0"/>
    <n v="40"/>
    <n v="45"/>
    <x v="64"/>
    <n v="4"/>
    <n v="0"/>
    <x v="0"/>
    <m/>
    <m/>
    <m/>
    <m/>
    <m/>
  </r>
  <r>
    <s v="Cf W4 P1"/>
    <x v="42"/>
    <n v="1"/>
    <n v="946650"/>
    <s v=" X401"/>
    <s v=" CF W4 P1"/>
    <s v=" 2020-02-04T20:16:13"/>
    <n v="2.63"/>
    <n v="0"/>
    <n v="0"/>
    <n v="0"/>
    <n v="0"/>
    <n v="0"/>
    <n v="0"/>
    <n v="18"/>
    <n v="0"/>
    <n v="0"/>
    <n v="0"/>
    <n v="0"/>
    <x v="0"/>
    <n v="63"/>
    <n v="69"/>
    <x v="59"/>
    <n v="0"/>
    <n v="0"/>
    <n v="0"/>
    <n v="36"/>
    <n v="44"/>
    <x v="42"/>
    <n v="0"/>
    <n v="0"/>
    <x v="0"/>
    <n v="0"/>
    <n v="0"/>
    <x v="0"/>
    <n v="89"/>
    <x v="107"/>
    <n v="1.01"/>
    <n v="0"/>
    <n v="0"/>
    <n v="0"/>
    <n v="3"/>
    <n v="0"/>
    <x v="0"/>
    <n v="61"/>
    <n v="63"/>
    <x v="70"/>
    <n v="6"/>
    <n v="0"/>
    <x v="0"/>
    <m/>
    <m/>
    <m/>
    <m/>
    <m/>
  </r>
  <r>
    <s v="Cf W4 P2"/>
    <x v="42"/>
    <n v="1"/>
    <n v="946651"/>
    <s v=" X402"/>
    <s v=" CF W4 P2"/>
    <s v=" 2020-02-05T21:52:28.118339"/>
    <n v="2.02"/>
    <n v="0"/>
    <n v="0"/>
    <n v="0"/>
    <n v="0"/>
    <n v="0"/>
    <n v="0"/>
    <n v="6"/>
    <n v="0"/>
    <n v="0"/>
    <n v="0"/>
    <n v="0"/>
    <x v="0"/>
    <n v="40"/>
    <n v="57"/>
    <x v="54"/>
    <n v="0"/>
    <n v="0"/>
    <n v="0"/>
    <n v="21"/>
    <n v="0"/>
    <x v="0"/>
    <n v="0"/>
    <n v="0"/>
    <x v="0"/>
    <n v="0"/>
    <n v="0"/>
    <x v="0"/>
    <n v="106"/>
    <x v="108"/>
    <n v="0.80800000000000005"/>
    <n v="1"/>
    <n v="0"/>
    <n v="0"/>
    <n v="1"/>
    <n v="0"/>
    <x v="0"/>
    <n v="67"/>
    <n v="84"/>
    <x v="68"/>
    <n v="13"/>
    <n v="0"/>
    <x v="0"/>
    <m/>
    <m/>
    <m/>
    <m/>
    <m/>
  </r>
  <r>
    <s v="Cf W4 P3"/>
    <x v="42"/>
    <n v="1"/>
    <n v="946652"/>
    <s v=" X403"/>
    <s v=" CF W4 P3"/>
    <s v=" 2020-02-05T21:52:28.118339"/>
    <n v="1.82"/>
    <n v="0"/>
    <n v="0"/>
    <n v="0"/>
    <n v="0"/>
    <n v="0"/>
    <n v="0"/>
    <n v="4"/>
    <n v="0"/>
    <n v="0"/>
    <n v="0"/>
    <n v="0"/>
    <x v="0"/>
    <n v="70"/>
    <n v="78"/>
    <x v="54"/>
    <n v="0"/>
    <n v="0"/>
    <n v="0"/>
    <n v="8"/>
    <n v="0"/>
    <x v="0"/>
    <n v="0"/>
    <n v="0"/>
    <x v="0"/>
    <n v="0"/>
    <n v="0"/>
    <x v="0"/>
    <n v="115"/>
    <x v="68"/>
    <n v="0.80800000000000005"/>
    <n v="1"/>
    <n v="0"/>
    <n v="0"/>
    <n v="0"/>
    <n v="0"/>
    <x v="0"/>
    <n v="76"/>
    <n v="83"/>
    <x v="70"/>
    <n v="8"/>
    <n v="0"/>
    <x v="0"/>
    <m/>
    <m/>
    <m/>
    <m/>
    <m/>
  </r>
  <r>
    <s v="Cf W5 P1"/>
    <x v="42"/>
    <n v="1"/>
    <n v="946653"/>
    <s v=" X501"/>
    <s v=" CF W5 P1"/>
    <s v=" 2020-02-04T20:16:13"/>
    <n v="2.63"/>
    <n v="0"/>
    <n v="0"/>
    <n v="0"/>
    <n v="0"/>
    <n v="0"/>
    <n v="0"/>
    <n v="39"/>
    <n v="42"/>
    <n v="0.40400000000000003"/>
    <n v="0"/>
    <n v="0"/>
    <x v="0"/>
    <n v="51"/>
    <n v="57"/>
    <x v="59"/>
    <n v="0"/>
    <n v="0"/>
    <n v="0"/>
    <n v="49"/>
    <n v="55"/>
    <x v="68"/>
    <n v="0"/>
    <n v="0"/>
    <x v="0"/>
    <n v="0"/>
    <n v="0"/>
    <x v="0"/>
    <n v="43"/>
    <x v="22"/>
    <n v="0.40400000000000003"/>
    <n v="9"/>
    <n v="0"/>
    <n v="0"/>
    <n v="0"/>
    <n v="0"/>
    <x v="0"/>
    <n v="53"/>
    <n v="57"/>
    <x v="70"/>
    <n v="14"/>
    <n v="0"/>
    <x v="0"/>
    <m/>
    <m/>
    <m/>
    <m/>
    <m/>
  </r>
  <r>
    <s v="Cf W5 P2"/>
    <x v="42"/>
    <n v="1"/>
    <n v="946654"/>
    <s v=" X502"/>
    <s v=" CF W5 P2"/>
    <s v=" 2020-02-04T20:16:13"/>
    <n v="2.63"/>
    <n v="0"/>
    <n v="0"/>
    <n v="0"/>
    <n v="0"/>
    <n v="0"/>
    <n v="0"/>
    <n v="30"/>
    <n v="41"/>
    <n v="0.60599999999999998"/>
    <n v="2"/>
    <n v="0"/>
    <x v="0"/>
    <n v="31"/>
    <n v="41"/>
    <x v="59"/>
    <n v="3"/>
    <n v="0"/>
    <n v="0"/>
    <n v="19"/>
    <n v="0"/>
    <x v="0"/>
    <n v="0"/>
    <n v="0"/>
    <x v="0"/>
    <n v="0"/>
    <n v="0"/>
    <x v="0"/>
    <n v="43"/>
    <x v="109"/>
    <n v="0.80800000000000005"/>
    <n v="5"/>
    <n v="0"/>
    <n v="0"/>
    <n v="0"/>
    <n v="0"/>
    <x v="0"/>
    <n v="38"/>
    <n v="41"/>
    <x v="70"/>
    <n v="15"/>
    <n v="0"/>
    <x v="0"/>
    <m/>
    <m/>
    <m/>
    <m/>
    <m/>
  </r>
  <r>
    <s v="Cf W5 P3"/>
    <x v="42"/>
    <n v="1"/>
    <n v="946655"/>
    <s v=" X503"/>
    <s v=" CF W5 P3"/>
    <s v=" 2020-02-05T21:52:28.118339"/>
    <n v="2.2200000000000002"/>
    <n v="0"/>
    <n v="0"/>
    <n v="0"/>
    <n v="0"/>
    <n v="0"/>
    <n v="0"/>
    <n v="29"/>
    <n v="38"/>
    <n v="0.60599999999999998"/>
    <n v="0"/>
    <n v="0"/>
    <x v="0"/>
    <n v="39"/>
    <n v="52"/>
    <x v="59"/>
    <n v="1"/>
    <n v="0"/>
    <n v="0"/>
    <n v="14"/>
    <n v="0"/>
    <x v="0"/>
    <n v="0"/>
    <n v="0"/>
    <x v="0"/>
    <n v="0"/>
    <n v="0"/>
    <x v="0"/>
    <n v="31"/>
    <x v="12"/>
    <n v="0.40400000000000003"/>
    <n v="7"/>
    <n v="0"/>
    <n v="0"/>
    <n v="0"/>
    <n v="0"/>
    <x v="0"/>
    <n v="33"/>
    <n v="39"/>
    <x v="70"/>
    <n v="12"/>
    <n v="0"/>
    <x v="0"/>
    <m/>
    <m/>
    <m/>
    <m/>
    <m/>
  </r>
  <r>
    <s v="Cglw Castle Grv Lov Wayn"/>
    <x v="29"/>
    <n v="1"/>
    <n v="1593587"/>
    <s v=" CGLW"/>
    <s v=" CGLW CASTLE GRV LOV WAYN"/>
    <s v=" 2020-02-04T18:52:35"/>
    <n v="1.28"/>
    <n v="0"/>
    <n v="0"/>
    <n v="0"/>
    <n v="0"/>
    <n v="0"/>
    <n v="0"/>
    <n v="20"/>
    <n v="23"/>
    <n v="0.48"/>
    <n v="0"/>
    <n v="0"/>
    <x v="0"/>
    <n v="12"/>
    <n v="18"/>
    <x v="17"/>
    <n v="0"/>
    <n v="0"/>
    <n v="0"/>
    <n v="11"/>
    <n v="14"/>
    <x v="70"/>
    <n v="0"/>
    <n v="0"/>
    <x v="0"/>
    <n v="0"/>
    <n v="0"/>
    <x v="0"/>
    <n v="13"/>
    <x v="55"/>
    <n v="0.16"/>
    <n v="4"/>
    <n v="0"/>
    <n v="0"/>
    <n v="0"/>
    <n v="0"/>
    <x v="0"/>
    <n v="9"/>
    <n v="0"/>
    <x v="0"/>
    <n v="2"/>
    <n v="0"/>
    <x v="0"/>
    <m/>
    <m/>
    <m/>
    <m/>
    <m/>
  </r>
  <r>
    <s v="Cgws"/>
    <x v="5"/>
    <n v="1"/>
    <n v="947827"/>
    <n v="5"/>
    <s v=" CGWS"/>
    <s v=" 2020-02-04T21:00:25.739524"/>
    <n v="0.84"/>
    <n v="0"/>
    <n v="0"/>
    <n v="0"/>
    <n v="0"/>
    <n v="0"/>
    <n v="0"/>
    <n v="5"/>
    <n v="0"/>
    <n v="0"/>
    <n v="0"/>
    <n v="0"/>
    <x v="0"/>
    <n v="10"/>
    <n v="13"/>
    <x v="89"/>
    <n v="0"/>
    <n v="0"/>
    <n v="0"/>
    <n v="16"/>
    <n v="18"/>
    <x v="46"/>
    <n v="0"/>
    <n v="0"/>
    <x v="0"/>
    <n v="0"/>
    <n v="0"/>
    <x v="0"/>
    <n v="12"/>
    <x v="84"/>
    <n v="0.14000000000000001"/>
    <n v="0"/>
    <n v="0"/>
    <n v="0"/>
    <n v="0"/>
    <n v="4"/>
    <x v="0"/>
    <n v="22"/>
    <n v="26"/>
    <x v="50"/>
    <n v="8"/>
    <n v="0"/>
    <x v="0"/>
    <m/>
    <m/>
    <m/>
    <m/>
    <m/>
  </r>
  <r>
    <s v="Chariton Precinct 1"/>
    <x v="69"/>
    <n v="2"/>
    <n v="947417"/>
    <s v=" C1"/>
    <s v=" Chariton Precinct 1"/>
    <s v=" 2020-02-04T21:00:25.739524"/>
    <n v="1.0181819999999999"/>
    <n v="0"/>
    <n v="0"/>
    <n v="0"/>
    <n v="0"/>
    <n v="0"/>
    <n v="0"/>
    <n v="12"/>
    <n v="12"/>
    <n v="0.21820000000000001"/>
    <n v="0"/>
    <n v="0"/>
    <x v="0"/>
    <n v="13"/>
    <n v="13"/>
    <x v="6"/>
    <n v="0"/>
    <n v="0"/>
    <n v="0"/>
    <n v="11"/>
    <n v="11"/>
    <x v="6"/>
    <n v="0"/>
    <n v="0"/>
    <x v="0"/>
    <n v="0"/>
    <n v="0"/>
    <x v="0"/>
    <n v="23"/>
    <x v="15"/>
    <n v="0.36359999999999998"/>
    <n v="0"/>
    <n v="0"/>
    <n v="0"/>
    <n v="0"/>
    <n v="0"/>
    <x v="0"/>
    <n v="0"/>
    <n v="0"/>
    <x v="0"/>
    <n v="0"/>
    <n v="0"/>
    <x v="0"/>
    <m/>
    <m/>
    <m/>
    <m/>
    <m/>
  </r>
  <r>
    <s v="Chariton Precinct 2"/>
    <x v="69"/>
    <n v="2"/>
    <n v="947418"/>
    <s v=" C2"/>
    <s v=" Chariton Precinct 2"/>
    <s v=" 2020-02-06T03:41:27.244950"/>
    <n v="0.95"/>
    <n v="0"/>
    <n v="0"/>
    <n v="0"/>
    <n v="0"/>
    <n v="0"/>
    <n v="0"/>
    <n v="12"/>
    <n v="17"/>
    <n v="0.29089999999999999"/>
    <n v="0"/>
    <n v="0"/>
    <x v="0"/>
    <n v="12"/>
    <n v="13"/>
    <x v="6"/>
    <n v="0"/>
    <n v="0"/>
    <n v="0"/>
    <n v="0"/>
    <n v="0"/>
    <x v="0"/>
    <n v="1"/>
    <n v="0"/>
    <x v="0"/>
    <n v="0"/>
    <n v="0"/>
    <x v="0"/>
    <n v="16"/>
    <x v="45"/>
    <n v="0.29089999999999999"/>
    <n v="0"/>
    <n v="0"/>
    <n v="0"/>
    <n v="0"/>
    <n v="0"/>
    <x v="0"/>
    <n v="10"/>
    <n v="10"/>
    <x v="71"/>
    <n v="0"/>
    <n v="0"/>
    <x v="0"/>
    <m/>
    <m/>
    <m/>
    <m/>
    <m/>
  </r>
  <r>
    <s v="Charles City Corp Cc1"/>
    <x v="70"/>
    <n v="4"/>
    <n v="947022"/>
    <s v=" CC1"/>
    <s v=" Charles City Corp CC1"/>
    <s v=" 2020-02-04T21:00:25.739524"/>
    <n v="1.5555555560000001"/>
    <n v="0"/>
    <n v="0"/>
    <n v="0"/>
    <n v="0"/>
    <n v="0"/>
    <n v="0"/>
    <n v="21"/>
    <n v="21"/>
    <n v="0.33329999999999999"/>
    <n v="0"/>
    <n v="0"/>
    <x v="0"/>
    <n v="22"/>
    <n v="22"/>
    <x v="80"/>
    <n v="0"/>
    <n v="0"/>
    <n v="0"/>
    <n v="20"/>
    <n v="20"/>
    <x v="44"/>
    <n v="0"/>
    <n v="0"/>
    <x v="0"/>
    <n v="0"/>
    <n v="0"/>
    <x v="0"/>
    <n v="18"/>
    <x v="56"/>
    <n v="0.33329999999999999"/>
    <n v="0"/>
    <n v="0"/>
    <n v="0"/>
    <n v="0"/>
    <n v="0"/>
    <x v="0"/>
    <n v="16"/>
    <n v="16"/>
    <x v="72"/>
    <n v="0"/>
    <n v="0"/>
    <x v="0"/>
    <m/>
    <m/>
    <m/>
    <m/>
    <m/>
  </r>
  <r>
    <s v="Charles City Corp Cc2"/>
    <x v="70"/>
    <n v="4"/>
    <n v="947023"/>
    <s v=" CC2"/>
    <s v=" Charles City Corp CC2"/>
    <s v=" 2020-02-05T19:05:42.571508"/>
    <n v="1.89"/>
    <n v="0"/>
    <n v="0"/>
    <n v="0"/>
    <n v="0"/>
    <n v="0"/>
    <n v="0"/>
    <n v="30"/>
    <n v="30"/>
    <n v="0.55559999999999998"/>
    <n v="0"/>
    <n v="0"/>
    <x v="0"/>
    <n v="24"/>
    <n v="25"/>
    <x v="90"/>
    <n v="0"/>
    <n v="0"/>
    <n v="0"/>
    <n v="18"/>
    <n v="18"/>
    <x v="44"/>
    <n v="0"/>
    <n v="0"/>
    <x v="0"/>
    <n v="0"/>
    <n v="0"/>
    <x v="0"/>
    <n v="20"/>
    <x v="39"/>
    <n v="0.33329999999999999"/>
    <n v="0"/>
    <n v="0"/>
    <n v="0"/>
    <n v="1"/>
    <n v="0"/>
    <x v="0"/>
    <n v="18"/>
    <n v="18"/>
    <x v="72"/>
    <n v="1"/>
    <n v="0"/>
    <x v="0"/>
    <m/>
    <m/>
    <m/>
    <m/>
    <m/>
  </r>
  <r>
    <s v="Charles City Corp Cc3"/>
    <x v="70"/>
    <n v="4"/>
    <n v="947024"/>
    <s v=" CC3"/>
    <s v=" Charles City Corp CC3"/>
    <s v=" 2020-02-04T03:21:29"/>
    <n v="1.6666666670000001"/>
    <n v="0"/>
    <n v="0"/>
    <n v="0"/>
    <n v="0"/>
    <n v="0"/>
    <n v="0"/>
    <n v="14"/>
    <n v="15"/>
    <n v="0.22220000000000001"/>
    <n v="0"/>
    <n v="0"/>
    <x v="0"/>
    <n v="17"/>
    <n v="20"/>
    <x v="80"/>
    <n v="0"/>
    <n v="0"/>
    <n v="0"/>
    <n v="18"/>
    <n v="20"/>
    <x v="44"/>
    <n v="0"/>
    <n v="0"/>
    <x v="0"/>
    <n v="0"/>
    <n v="0"/>
    <x v="0"/>
    <n v="14"/>
    <x v="38"/>
    <n v="0.33329999999999999"/>
    <n v="0"/>
    <n v="0"/>
    <n v="0"/>
    <n v="0"/>
    <n v="0"/>
    <x v="0"/>
    <n v="23"/>
    <n v="23"/>
    <x v="73"/>
    <n v="9"/>
    <n v="0"/>
    <x v="0"/>
    <m/>
    <m/>
    <m/>
    <m/>
    <m/>
  </r>
  <r>
    <s v="Charleston Dsm Van Buren"/>
    <x v="71"/>
    <n v="2"/>
    <n v="948282"/>
    <s v=" CH VB"/>
    <s v=" Charleston DSM Van Buren"/>
    <s v=" 2020-02-04T21:00:25.739524"/>
    <n v="0.84"/>
    <n v="0"/>
    <n v="0"/>
    <n v="0"/>
    <n v="0"/>
    <n v="0"/>
    <n v="0"/>
    <n v="11"/>
    <n v="12"/>
    <n v="0.28000000000000003"/>
    <n v="0"/>
    <n v="0"/>
    <x v="0"/>
    <n v="7"/>
    <n v="7"/>
    <x v="89"/>
    <n v="0"/>
    <n v="0"/>
    <n v="0"/>
    <n v="5"/>
    <n v="0"/>
    <x v="0"/>
    <n v="0"/>
    <n v="0"/>
    <x v="0"/>
    <n v="0"/>
    <n v="0"/>
    <x v="0"/>
    <n v="8"/>
    <x v="40"/>
    <n v="0.14000000000000001"/>
    <n v="0"/>
    <n v="0"/>
    <n v="0"/>
    <n v="0"/>
    <n v="0"/>
    <x v="0"/>
    <n v="6"/>
    <n v="7"/>
    <x v="74"/>
    <n v="6"/>
    <n v="8"/>
    <x v="14"/>
    <m/>
    <m/>
    <m/>
    <m/>
    <m/>
  </r>
  <r>
    <s v="Charter Oak"/>
    <x v="72"/>
    <n v="4"/>
    <n v="946857"/>
    <s v=" CO"/>
    <s v=" Charter Oak"/>
    <s v=" 2020-02-05T21:52:28.118339"/>
    <n v="0.3"/>
    <n v="0"/>
    <n v="0"/>
    <n v="0"/>
    <n v="0"/>
    <n v="0"/>
    <n v="0"/>
    <n v="6"/>
    <n v="10"/>
    <n v="0.15"/>
    <n v="0"/>
    <n v="0"/>
    <x v="0"/>
    <n v="5"/>
    <n v="0"/>
    <x v="2"/>
    <n v="0"/>
    <n v="0"/>
    <n v="0"/>
    <n v="5"/>
    <n v="12"/>
    <x v="33"/>
    <n v="0"/>
    <n v="0"/>
    <x v="0"/>
    <n v="0"/>
    <n v="0"/>
    <x v="0"/>
    <n v="5"/>
    <x v="23"/>
    <n v="0"/>
    <n v="0"/>
    <n v="0"/>
    <n v="0"/>
    <n v="0"/>
    <n v="0"/>
    <x v="0"/>
    <n v="1"/>
    <n v="0"/>
    <x v="0"/>
    <n v="2"/>
    <n v="2"/>
    <x v="0"/>
    <m/>
    <m/>
    <m/>
    <m/>
    <m/>
  </r>
  <r>
    <s v="Chicago"/>
    <x v="28"/>
    <s v=" Out of state"/>
    <n v="1125"/>
    <s v=" University Church of Chicago"/>
    <s v=" Chicago"/>
    <s v=" IL - University Church of Chicago"/>
    <s v=" 2020-02-06T01:00:19.232032"/>
    <n v="0.08"/>
    <n v="0"/>
    <n v="0"/>
    <n v="0"/>
    <n v="0"/>
    <n v="0"/>
    <n v="0"/>
    <n v="0"/>
    <n v="0"/>
    <n v="0"/>
    <n v="0"/>
    <x v="0"/>
    <n v="0"/>
    <n v="4"/>
    <x v="91"/>
    <n v="1.6199999999999999E-2"/>
    <n v="0"/>
    <n v="0"/>
    <n v="0"/>
    <n v="0"/>
    <x v="0"/>
    <n v="0"/>
    <n v="0"/>
    <x v="0"/>
    <n v="0"/>
    <n v="0"/>
    <x v="0"/>
    <n v="0"/>
    <x v="40"/>
    <n v="9"/>
    <n v="3.2399999999999998E-2"/>
    <n v="0"/>
    <n v="0"/>
    <n v="0"/>
    <n v="0"/>
    <x v="0"/>
    <n v="0"/>
    <n v="11"/>
    <x v="75"/>
    <n v="3.2399999999999998E-2"/>
    <n v="0"/>
    <x v="0"/>
    <n v="0"/>
    <m/>
    <m/>
    <m/>
    <m/>
  </r>
  <r>
    <s v="Chicago"/>
    <x v="28"/>
    <s v=" Out of state"/>
    <n v="1124"/>
    <s v=" Humbolt Park Branch CPL"/>
    <s v=" Chicago"/>
    <s v=" IL - Humbolt Park Branch CPL"/>
    <s v=" 2020-02-06T01:00:19.232032"/>
    <n v="7.0000000000000007E-2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3"/>
    <x v="71"/>
    <n v="1.6799999999999999E-2"/>
    <n v="0"/>
    <x v="0"/>
    <n v="0"/>
    <n v="0"/>
    <x v="0"/>
    <n v="0"/>
    <x v="52"/>
    <n v="11"/>
    <n v="3.3700000000000001E-2"/>
    <n v="0"/>
    <n v="0"/>
    <n v="0"/>
    <n v="0"/>
    <x v="0"/>
    <n v="0"/>
    <n v="6"/>
    <x v="76"/>
    <n v="1.6799999999999999E-2"/>
    <n v="0"/>
    <x v="0"/>
    <n v="0"/>
    <m/>
    <m/>
    <m/>
    <m/>
  </r>
  <r>
    <s v="Chickasaw"/>
    <x v="59"/>
    <n v="4"/>
    <n v="946786"/>
    <s v=" CH"/>
    <s v=" Chickasaw"/>
    <s v=" 2020-02-04T21:00:25.739524"/>
    <n v="0.28000000000000003"/>
    <n v="0"/>
    <n v="0"/>
    <n v="0"/>
    <n v="0"/>
    <n v="0"/>
    <n v="0"/>
    <n v="3"/>
    <n v="3"/>
    <n v="7.0000000000000007E-2"/>
    <n v="0"/>
    <n v="0"/>
    <x v="0"/>
    <n v="4"/>
    <n v="7"/>
    <x v="89"/>
    <n v="0"/>
    <n v="0"/>
    <n v="0"/>
    <n v="0"/>
    <n v="0"/>
    <x v="0"/>
    <n v="0"/>
    <n v="0"/>
    <x v="0"/>
    <n v="0"/>
    <n v="0"/>
    <x v="0"/>
    <n v="5"/>
    <x v="37"/>
    <n v="7.0000000000000007E-2"/>
    <n v="0"/>
    <n v="0"/>
    <n v="0"/>
    <n v="1"/>
    <n v="0"/>
    <x v="0"/>
    <n v="2"/>
    <n v="0"/>
    <x v="0"/>
    <n v="0"/>
    <n v="0"/>
    <x v="0"/>
    <m/>
    <m/>
    <m/>
    <m/>
    <m/>
  </r>
  <r>
    <s v="City Of Arthur"/>
    <x v="73"/>
    <n v="4"/>
    <n v="947127"/>
    <s v=" BL"/>
    <s v=" City of Arthur"/>
    <s v=" 2020-02-04T21:00:25.739524"/>
    <n v="0.3"/>
    <n v="0"/>
    <n v="0"/>
    <n v="0"/>
    <n v="0"/>
    <n v="0"/>
    <n v="0"/>
    <n v="2"/>
    <n v="0"/>
    <n v="0"/>
    <n v="0"/>
    <n v="0"/>
    <x v="0"/>
    <n v="4"/>
    <n v="7"/>
    <x v="23"/>
    <n v="0"/>
    <n v="0"/>
    <n v="0"/>
    <n v="4"/>
    <n v="7"/>
    <x v="33"/>
    <n v="0"/>
    <n v="0"/>
    <x v="0"/>
    <n v="0"/>
    <n v="0"/>
    <x v="0"/>
    <n v="2"/>
    <x v="23"/>
    <n v="0"/>
    <n v="2"/>
    <n v="0"/>
    <n v="0"/>
    <n v="0"/>
    <n v="0"/>
    <x v="0"/>
    <n v="2"/>
    <n v="0"/>
    <x v="0"/>
    <n v="0"/>
    <n v="0"/>
    <x v="0"/>
    <m/>
    <m/>
    <m/>
    <m/>
    <m/>
  </r>
  <r>
    <s v="City Of Battle Creek &amp; Grant Township"/>
    <x v="73"/>
    <n v="4"/>
    <n v="947133"/>
    <s v=" MP"/>
    <s v=" City of Battle Creek &amp; Grant Township"/>
    <s v=" 2020-02-04T03:21:29"/>
    <n v="0.6"/>
    <n v="0"/>
    <n v="0"/>
    <n v="0"/>
    <n v="0"/>
    <n v="0"/>
    <n v="0"/>
    <n v="4"/>
    <n v="6"/>
    <n v="0"/>
    <n v="0"/>
    <n v="0"/>
    <x v="0"/>
    <n v="7"/>
    <n v="10"/>
    <x v="92"/>
    <n v="0"/>
    <n v="0"/>
    <n v="0"/>
    <n v="2"/>
    <n v="0"/>
    <x v="0"/>
    <n v="0"/>
    <n v="0"/>
    <x v="0"/>
    <n v="0"/>
    <n v="0"/>
    <x v="0"/>
    <n v="9"/>
    <x v="0"/>
    <n v="0.3"/>
    <n v="1"/>
    <n v="0"/>
    <n v="0"/>
    <n v="0"/>
    <n v="0"/>
    <x v="0"/>
    <n v="3"/>
    <n v="0"/>
    <x v="0"/>
    <n v="0"/>
    <n v="0"/>
    <x v="0"/>
    <m/>
    <m/>
    <m/>
    <m/>
    <m/>
  </r>
  <r>
    <s v="City Of Denver Jefferson Twp"/>
    <x v="74"/>
    <n v="1"/>
    <n v="946673"/>
    <s v=" DV"/>
    <s v=" CITY OF DENVER JEFFERSON TWP"/>
    <s v=" 2020-02-04T21:00:25.739524"/>
    <n v="2.04"/>
    <n v="0"/>
    <n v="0"/>
    <n v="0"/>
    <n v="0"/>
    <n v="0"/>
    <n v="0"/>
    <n v="24"/>
    <n v="25"/>
    <n v="0.45329999999999998"/>
    <n v="0"/>
    <n v="0"/>
    <x v="0"/>
    <n v="37"/>
    <n v="39"/>
    <x v="93"/>
    <n v="0"/>
    <n v="0"/>
    <n v="0"/>
    <n v="28"/>
    <n v="30"/>
    <x v="72"/>
    <n v="0"/>
    <n v="0"/>
    <x v="0"/>
    <n v="0"/>
    <n v="0"/>
    <x v="0"/>
    <n v="7"/>
    <x v="23"/>
    <n v="0"/>
    <n v="5"/>
    <n v="0"/>
    <n v="0"/>
    <n v="0"/>
    <n v="7"/>
    <x v="0"/>
    <n v="17"/>
    <n v="22"/>
    <x v="77"/>
    <n v="5"/>
    <n v="0"/>
    <x v="0"/>
    <m/>
    <m/>
    <m/>
    <m/>
    <m/>
  </r>
  <r>
    <s v="City Of Frederika Frederika &amp; Leroy Twp"/>
    <x v="74"/>
    <n v="1"/>
    <n v="946675"/>
    <s v=" FD"/>
    <s v=" CITY OF FREDERIKA FREDERIKA &amp; LEROY TWP"/>
    <s v=" 2020-02-04T21:00:25.739524"/>
    <n v="0.22666700000000001"/>
    <n v="0"/>
    <n v="0"/>
    <n v="0"/>
    <n v="0"/>
    <n v="0"/>
    <n v="0"/>
    <n v="5"/>
    <n v="5"/>
    <n v="0"/>
    <n v="0"/>
    <n v="0"/>
    <x v="0"/>
    <n v="6"/>
    <n v="6"/>
    <x v="94"/>
    <n v="0"/>
    <n v="0"/>
    <n v="0"/>
    <n v="0"/>
    <n v="0"/>
    <x v="0"/>
    <n v="0"/>
    <n v="0"/>
    <x v="0"/>
    <n v="0"/>
    <n v="0"/>
    <x v="0"/>
    <n v="0"/>
    <x v="23"/>
    <n v="0"/>
    <n v="2"/>
    <n v="2"/>
    <n v="0"/>
    <n v="0"/>
    <n v="0"/>
    <x v="0"/>
    <n v="3"/>
    <n v="3"/>
    <x v="0"/>
    <n v="0"/>
    <n v="0"/>
    <x v="0"/>
    <m/>
    <m/>
    <m/>
    <m/>
    <m/>
  </r>
  <r>
    <s v="City Of Galva"/>
    <x v="73"/>
    <n v="4"/>
    <n v="947129"/>
    <s v=" GV"/>
    <s v=" City of Galva"/>
    <s v=" 2020-02-05T21:52:28.118339"/>
    <n v="0.15"/>
    <n v="0"/>
    <n v="0"/>
    <n v="0"/>
    <n v="0"/>
    <n v="0"/>
    <n v="0"/>
    <n v="0"/>
    <n v="0"/>
    <n v="0"/>
    <n v="0"/>
    <n v="0"/>
    <x v="0"/>
    <n v="2"/>
    <n v="2"/>
    <x v="2"/>
    <n v="0"/>
    <n v="0"/>
    <n v="0"/>
    <n v="0"/>
    <n v="0"/>
    <x v="0"/>
    <n v="0"/>
    <n v="0"/>
    <x v="0"/>
    <n v="0"/>
    <n v="0"/>
    <x v="0"/>
    <n v="2"/>
    <x v="43"/>
    <n v="0.15"/>
    <n v="0"/>
    <n v="0"/>
    <n v="0"/>
    <n v="0"/>
    <n v="0"/>
    <x v="0"/>
    <n v="1"/>
    <n v="1"/>
    <x v="0"/>
    <n v="0"/>
    <n v="0"/>
    <x v="0"/>
    <m/>
    <m/>
    <m/>
    <m/>
    <m/>
  </r>
  <r>
    <s v="City Of Holstein"/>
    <x v="73"/>
    <n v="4"/>
    <n v="947128"/>
    <s v=" GG"/>
    <s v=" City of Holstein"/>
    <s v=" 2020-02-04T18:52:35"/>
    <n v="0.9"/>
    <n v="0"/>
    <n v="0"/>
    <n v="0"/>
    <n v="0"/>
    <n v="0"/>
    <n v="0"/>
    <n v="23"/>
    <n v="26"/>
    <n v="0.45"/>
    <n v="0"/>
    <n v="0"/>
    <x v="0"/>
    <n v="13"/>
    <n v="19"/>
    <x v="92"/>
    <n v="0"/>
    <n v="0"/>
    <n v="0"/>
    <n v="12"/>
    <n v="15"/>
    <x v="33"/>
    <n v="0"/>
    <n v="0"/>
    <x v="0"/>
    <n v="0"/>
    <n v="0"/>
    <x v="0"/>
    <n v="6"/>
    <x v="23"/>
    <n v="0"/>
    <n v="1"/>
    <n v="0"/>
    <n v="0"/>
    <n v="0"/>
    <n v="0"/>
    <x v="0"/>
    <n v="4"/>
    <n v="0"/>
    <x v="0"/>
    <n v="1"/>
    <n v="0"/>
    <x v="0"/>
    <m/>
    <m/>
    <m/>
    <m/>
    <m/>
  </r>
  <r>
    <s v="City Of Janesville Jackson Twp"/>
    <x v="74"/>
    <n v="1"/>
    <n v="946679"/>
    <s v=" JV"/>
    <s v=" CITY OF JANESVILLE JACKSON TWP"/>
    <s v=" 2020-02-04T21:00:25.739524"/>
    <n v="1.1333333329999999"/>
    <n v="0"/>
    <n v="0"/>
    <n v="0"/>
    <n v="0"/>
    <n v="0"/>
    <n v="0"/>
    <n v="11"/>
    <n v="12"/>
    <n v="0.22670000000000001"/>
    <n v="0"/>
    <n v="0"/>
    <x v="0"/>
    <n v="16"/>
    <n v="19"/>
    <x v="95"/>
    <n v="0"/>
    <n v="0"/>
    <n v="0"/>
    <n v="11"/>
    <n v="13"/>
    <x v="73"/>
    <n v="0"/>
    <n v="0"/>
    <x v="0"/>
    <n v="0"/>
    <n v="0"/>
    <x v="0"/>
    <n v="7"/>
    <x v="23"/>
    <n v="0"/>
    <n v="3"/>
    <n v="0"/>
    <n v="0"/>
    <n v="0"/>
    <n v="0"/>
    <x v="0"/>
    <n v="15"/>
    <n v="19"/>
    <x v="78"/>
    <n v="1"/>
    <n v="1"/>
    <x v="0"/>
    <m/>
    <m/>
    <m/>
    <m/>
    <m/>
  </r>
  <r>
    <s v="City Of New Hampton Ward Four"/>
    <x v="59"/>
    <n v="4"/>
    <n v="946794"/>
    <s v=" NH4"/>
    <s v=" City of New Hampton Ward Four"/>
    <s v=" 2020-02-05T21:52:28.118339"/>
    <n v="0.7"/>
    <n v="0"/>
    <n v="0"/>
    <n v="0"/>
    <n v="0"/>
    <n v="0"/>
    <n v="0"/>
    <n v="19"/>
    <n v="20"/>
    <n v="0.28000000000000003"/>
    <n v="0"/>
    <n v="0"/>
    <x v="0"/>
    <n v="11"/>
    <n v="12"/>
    <x v="89"/>
    <n v="0"/>
    <n v="0"/>
    <n v="0"/>
    <n v="12"/>
    <n v="15"/>
    <x v="74"/>
    <n v="0"/>
    <n v="0"/>
    <x v="0"/>
    <n v="0"/>
    <n v="0"/>
    <x v="0"/>
    <n v="3"/>
    <x v="23"/>
    <n v="0"/>
    <n v="4"/>
    <n v="0"/>
    <n v="0"/>
    <n v="0"/>
    <n v="1"/>
    <x v="0"/>
    <n v="5"/>
    <n v="9"/>
    <x v="79"/>
    <n v="3"/>
    <n v="0"/>
    <x v="0"/>
    <m/>
    <m/>
    <m/>
    <m/>
    <m/>
  </r>
  <r>
    <s v="City Of New Hampton Ward One"/>
    <x v="59"/>
    <n v="4"/>
    <n v="946791"/>
    <s v=" NH1"/>
    <s v=" City of New Hampton Ward One"/>
    <s v=" 2020-02-04T21:00:25.739524"/>
    <n v="0.63"/>
    <n v="0"/>
    <n v="0"/>
    <n v="0"/>
    <n v="0"/>
    <n v="0"/>
    <n v="0"/>
    <n v="9"/>
    <n v="11"/>
    <n v="0.21"/>
    <n v="1"/>
    <n v="0"/>
    <x v="0"/>
    <n v="9"/>
    <n v="12"/>
    <x v="96"/>
    <n v="0"/>
    <n v="0"/>
    <n v="0"/>
    <n v="4"/>
    <n v="0"/>
    <x v="0"/>
    <n v="0"/>
    <n v="0"/>
    <x v="0"/>
    <n v="0"/>
    <n v="0"/>
    <x v="0"/>
    <n v="3"/>
    <x v="23"/>
    <n v="0"/>
    <n v="1"/>
    <n v="0"/>
    <n v="0"/>
    <n v="0"/>
    <n v="0"/>
    <x v="0"/>
    <n v="8"/>
    <n v="13"/>
    <x v="80"/>
    <n v="1"/>
    <n v="0"/>
    <x v="0"/>
    <m/>
    <m/>
    <m/>
    <m/>
    <m/>
  </r>
  <r>
    <s v="City Of New Hampton Ward Three"/>
    <x v="59"/>
    <n v="4"/>
    <n v="946793"/>
    <s v=" NH3"/>
    <s v=" City of New Hampton Ward Three"/>
    <s v=" 2020-02-05T21:52:28.118339"/>
    <n v="0.7"/>
    <n v="0"/>
    <n v="0"/>
    <n v="0"/>
    <n v="0"/>
    <n v="0"/>
    <n v="0"/>
    <n v="8"/>
    <n v="10"/>
    <n v="0.14000000000000001"/>
    <n v="0"/>
    <n v="0"/>
    <x v="0"/>
    <n v="8"/>
    <n v="10"/>
    <x v="96"/>
    <n v="0"/>
    <n v="0"/>
    <n v="0"/>
    <n v="6"/>
    <n v="9"/>
    <x v="75"/>
    <n v="0"/>
    <n v="0"/>
    <x v="0"/>
    <n v="0"/>
    <n v="0"/>
    <x v="0"/>
    <n v="6"/>
    <x v="5"/>
    <n v="7.0000000000000007E-2"/>
    <n v="6"/>
    <n v="7"/>
    <n v="0.14000000000000001"/>
    <n v="4"/>
    <n v="0"/>
    <x v="0"/>
    <n v="4"/>
    <n v="0"/>
    <x v="0"/>
    <n v="0"/>
    <n v="0"/>
    <x v="0"/>
    <m/>
    <m/>
    <m/>
    <m/>
    <m/>
  </r>
  <r>
    <s v="City Of New Hampton Ward Two"/>
    <x v="59"/>
    <n v="4"/>
    <n v="946792"/>
    <s v=" NH2"/>
    <s v=" City of New Hampton Ward Two"/>
    <s v=" 2020-02-04T21:00:25.739524"/>
    <n v="0.49"/>
    <n v="0"/>
    <n v="0"/>
    <n v="0"/>
    <n v="0"/>
    <n v="0"/>
    <n v="0"/>
    <n v="2"/>
    <n v="0"/>
    <n v="0"/>
    <n v="0"/>
    <n v="0"/>
    <x v="0"/>
    <n v="6"/>
    <n v="7"/>
    <x v="89"/>
    <n v="0"/>
    <n v="0"/>
    <n v="0"/>
    <n v="0"/>
    <n v="0"/>
    <x v="0"/>
    <n v="0"/>
    <n v="0"/>
    <x v="0"/>
    <n v="0"/>
    <n v="0"/>
    <x v="0"/>
    <n v="4"/>
    <x v="41"/>
    <n v="0.14000000000000001"/>
    <n v="4"/>
    <n v="4"/>
    <n v="7.0000000000000007E-2"/>
    <n v="0"/>
    <n v="0"/>
    <x v="0"/>
    <n v="5"/>
    <n v="6"/>
    <x v="74"/>
    <n v="0"/>
    <n v="0"/>
    <x v="0"/>
    <m/>
    <m/>
    <m/>
    <m/>
    <m/>
  </r>
  <r>
    <s v="City Of Plainfield Polk Twp Douglas Twp"/>
    <x v="74"/>
    <n v="1"/>
    <n v="1593429"/>
    <s v=" PL"/>
    <s v=" CITY OF PLAINFIELD POLK TWP DOUGLAS TWP"/>
    <s v=" 2020-02-05T21:52:28.118339"/>
    <n v="0.68"/>
    <n v="0"/>
    <n v="0"/>
    <n v="0"/>
    <n v="0"/>
    <n v="0"/>
    <n v="0"/>
    <n v="6"/>
    <n v="10"/>
    <n v="0.22670000000000001"/>
    <n v="0"/>
    <n v="0"/>
    <x v="0"/>
    <n v="6"/>
    <n v="11"/>
    <x v="94"/>
    <n v="0"/>
    <n v="0"/>
    <n v="0"/>
    <n v="4"/>
    <n v="0"/>
    <x v="0"/>
    <n v="0"/>
    <n v="0"/>
    <x v="0"/>
    <n v="0"/>
    <n v="0"/>
    <x v="0"/>
    <n v="2"/>
    <x v="23"/>
    <n v="0"/>
    <n v="6"/>
    <n v="6"/>
    <n v="0"/>
    <n v="4"/>
    <n v="7"/>
    <x v="4"/>
    <n v="2"/>
    <n v="0"/>
    <x v="0"/>
    <n v="4"/>
    <n v="0"/>
    <x v="0"/>
    <m/>
    <m/>
    <m/>
    <m/>
    <m/>
  </r>
  <r>
    <s v="City Of Readlyn Maxfield &amp; Franklin Twp"/>
    <x v="74"/>
    <n v="1"/>
    <n v="1593430"/>
    <s v=" RD"/>
    <s v=" CITY OF READLYN MAXFIELD &amp; FRANKLIN TWP"/>
    <s v=" 2020-02-05T21:52:28.118339"/>
    <n v="0.91"/>
    <n v="0"/>
    <n v="0"/>
    <n v="0"/>
    <n v="0"/>
    <n v="0"/>
    <n v="0"/>
    <n v="7"/>
    <n v="7"/>
    <n v="0.22670000000000001"/>
    <n v="0"/>
    <n v="0"/>
    <x v="0"/>
    <n v="11"/>
    <n v="11"/>
    <x v="94"/>
    <n v="0"/>
    <n v="0"/>
    <n v="0"/>
    <n v="7"/>
    <n v="7"/>
    <x v="73"/>
    <n v="0"/>
    <n v="0"/>
    <x v="0"/>
    <n v="0"/>
    <n v="0"/>
    <x v="0"/>
    <n v="6"/>
    <x v="5"/>
    <n v="0"/>
    <n v="0"/>
    <n v="0"/>
    <n v="0"/>
    <n v="0"/>
    <n v="0"/>
    <x v="0"/>
    <n v="6"/>
    <n v="6"/>
    <x v="78"/>
    <n v="0"/>
    <n v="0"/>
    <x v="0"/>
    <m/>
    <m/>
    <m/>
    <m/>
    <m/>
  </r>
  <r>
    <s v="City Of Russell Cedar And Washington Townships"/>
    <x v="69"/>
    <n v="2"/>
    <n v="947423"/>
    <s v=" RS"/>
    <s v=" City of Russell Cedar and Washington Townships"/>
    <s v=" 2020-02-04T21:00:25.739524"/>
    <n v="0.436363636"/>
    <n v="0"/>
    <n v="0"/>
    <n v="0"/>
    <n v="0"/>
    <n v="0"/>
    <n v="0"/>
    <n v="10"/>
    <n v="10"/>
    <n v="0.21820000000000001"/>
    <n v="0"/>
    <n v="0"/>
    <x v="0"/>
    <n v="4"/>
    <n v="4"/>
    <x v="97"/>
    <n v="0"/>
    <n v="0"/>
    <n v="0"/>
    <n v="0"/>
    <n v="0"/>
    <x v="0"/>
    <n v="0"/>
    <n v="0"/>
    <x v="0"/>
    <n v="0"/>
    <n v="0"/>
    <x v="0"/>
    <n v="4"/>
    <x v="41"/>
    <n v="7.2700000000000001E-2"/>
    <n v="0"/>
    <n v="0"/>
    <n v="0"/>
    <n v="0"/>
    <n v="0"/>
    <x v="0"/>
    <n v="4"/>
    <n v="4"/>
    <x v="61"/>
    <n v="0"/>
    <n v="0"/>
    <x v="0"/>
    <m/>
    <m/>
    <m/>
    <m/>
    <m/>
  </r>
  <r>
    <s v="City Of Sumner Sumner Twp Dayton Twp"/>
    <x v="74"/>
    <n v="1"/>
    <n v="946681"/>
    <s v=" SU"/>
    <s v=" CITY OF SUMNER SUMNER TWP DAYTON TWP"/>
    <s v=" 2020-02-04T21:00:25.739524"/>
    <n v="1.36"/>
    <n v="0"/>
    <n v="0"/>
    <n v="0"/>
    <n v="0"/>
    <n v="0"/>
    <n v="0"/>
    <n v="19"/>
    <n v="21"/>
    <n v="0.45329999999999998"/>
    <n v="0"/>
    <n v="0"/>
    <x v="0"/>
    <n v="15"/>
    <n v="18"/>
    <x v="95"/>
    <n v="0"/>
    <n v="0"/>
    <n v="0"/>
    <n v="8"/>
    <n v="0"/>
    <x v="0"/>
    <n v="0"/>
    <n v="0"/>
    <x v="0"/>
    <n v="0"/>
    <n v="0"/>
    <x v="0"/>
    <n v="13"/>
    <x v="49"/>
    <n v="0.22670000000000001"/>
    <n v="0"/>
    <n v="0"/>
    <n v="0"/>
    <n v="1"/>
    <n v="0"/>
    <x v="0"/>
    <n v="8"/>
    <n v="14"/>
    <x v="78"/>
    <n v="2"/>
    <n v="0"/>
    <x v="0"/>
    <m/>
    <m/>
    <m/>
    <m/>
    <m/>
  </r>
  <r>
    <s v="City Of Tripoli Fremont"/>
    <x v="74"/>
    <n v="1"/>
    <n v="1593431"/>
    <s v=" TR"/>
    <s v=" CITY OF TRIPOLI FREMONT"/>
    <s v=" 2020-02-04T21:00:25.739524"/>
    <n v="1.1333333329999999"/>
    <n v="0"/>
    <n v="0"/>
    <n v="0"/>
    <n v="0"/>
    <n v="0"/>
    <n v="0"/>
    <n v="17"/>
    <n v="19"/>
    <n v="0.45329999999999998"/>
    <n v="0"/>
    <n v="0"/>
    <x v="0"/>
    <n v="9"/>
    <n v="9"/>
    <x v="94"/>
    <n v="0"/>
    <n v="0"/>
    <n v="0"/>
    <n v="0"/>
    <n v="0"/>
    <x v="0"/>
    <n v="0"/>
    <n v="0"/>
    <x v="0"/>
    <n v="0"/>
    <n v="0"/>
    <x v="0"/>
    <n v="13"/>
    <x v="45"/>
    <n v="0.22670000000000001"/>
    <n v="2"/>
    <n v="0"/>
    <n v="0"/>
    <n v="0"/>
    <n v="0"/>
    <x v="0"/>
    <n v="10"/>
    <n v="10"/>
    <x v="78"/>
    <n v="4"/>
    <n v="0"/>
    <x v="0"/>
    <m/>
    <m/>
    <m/>
    <m/>
    <m/>
  </r>
  <r>
    <s v="City Of Wb El Rl Bo Go Nv"/>
    <x v="75"/>
    <n v="4"/>
    <n v="947583"/>
    <s v=" WB"/>
    <s v=" City of WB EL RL BO GO NV"/>
    <s v=" 2020-02-04T21:00:25.739524"/>
    <n v="0.66666666699999999"/>
    <n v="0"/>
    <n v="0"/>
    <n v="0"/>
    <n v="0"/>
    <n v="0"/>
    <n v="0"/>
    <n v="9"/>
    <n v="9"/>
    <n v="0.25"/>
    <n v="0"/>
    <n v="0"/>
    <x v="0"/>
    <n v="1"/>
    <n v="0"/>
    <x v="2"/>
    <n v="0"/>
    <n v="0"/>
    <n v="0"/>
    <n v="5"/>
    <n v="5"/>
    <x v="37"/>
    <n v="0"/>
    <n v="0"/>
    <x v="0"/>
    <n v="0"/>
    <n v="0"/>
    <x v="0"/>
    <n v="4"/>
    <x v="41"/>
    <n v="8.3299999999999999E-2"/>
    <n v="0"/>
    <n v="0"/>
    <n v="0"/>
    <n v="1"/>
    <n v="2"/>
    <x v="0"/>
    <n v="5"/>
    <n v="5"/>
    <x v="48"/>
    <n v="0"/>
    <n v="0"/>
    <x v="0"/>
    <m/>
    <m/>
    <m/>
    <m/>
    <m/>
  </r>
  <r>
    <s v="Clarinda Ward 1"/>
    <x v="26"/>
    <n v="3"/>
    <n v="947567"/>
    <s v=" CL1"/>
    <s v=" Clarinda Ward 1"/>
    <s v=" 2020-02-04T21:00:25.739524"/>
    <n v="0.72"/>
    <n v="0"/>
    <n v="0"/>
    <n v="0"/>
    <n v="0"/>
    <n v="0"/>
    <n v="0"/>
    <n v="1"/>
    <n v="0"/>
    <n v="0"/>
    <n v="0"/>
    <n v="0"/>
    <x v="0"/>
    <n v="15"/>
    <n v="20"/>
    <x v="17"/>
    <n v="0"/>
    <n v="0"/>
    <n v="0"/>
    <n v="16"/>
    <n v="18"/>
    <x v="29"/>
    <n v="0"/>
    <n v="0"/>
    <x v="0"/>
    <n v="0"/>
    <n v="0"/>
    <x v="0"/>
    <n v="8"/>
    <x v="40"/>
    <n v="0.16"/>
    <n v="1"/>
    <n v="0"/>
    <n v="0"/>
    <n v="0"/>
    <n v="0"/>
    <x v="0"/>
    <n v="2"/>
    <n v="0"/>
    <x v="0"/>
    <n v="4"/>
    <n v="0"/>
    <x v="0"/>
    <m/>
    <m/>
    <m/>
    <m/>
    <m/>
  </r>
  <r>
    <s v="Clarinda Ward 2"/>
    <x v="26"/>
    <n v="3"/>
    <n v="947568"/>
    <s v=" CL2"/>
    <s v=" Clarinda Ward 2"/>
    <s v=" 2020-02-04T21:00:25.739524"/>
    <n v="1.36"/>
    <n v="0"/>
    <n v="0"/>
    <n v="0"/>
    <n v="0"/>
    <n v="0"/>
    <n v="0"/>
    <n v="12"/>
    <n v="15"/>
    <n v="0.32"/>
    <n v="0"/>
    <n v="0"/>
    <x v="0"/>
    <n v="17"/>
    <n v="19"/>
    <x v="17"/>
    <n v="1"/>
    <n v="0"/>
    <n v="0"/>
    <n v="11"/>
    <n v="14"/>
    <x v="29"/>
    <n v="0"/>
    <n v="0"/>
    <x v="0"/>
    <n v="0"/>
    <n v="0"/>
    <x v="0"/>
    <n v="24"/>
    <x v="110"/>
    <n v="0.48"/>
    <n v="0"/>
    <n v="0"/>
    <n v="0"/>
    <n v="3"/>
    <n v="0"/>
    <x v="0"/>
    <n v="9"/>
    <n v="0"/>
    <x v="0"/>
    <n v="4"/>
    <n v="5"/>
    <x v="0"/>
    <m/>
    <m/>
    <m/>
    <m/>
    <m/>
  </r>
  <r>
    <s v="Clarion"/>
    <x v="47"/>
    <n v="4"/>
    <n v="948190"/>
    <s v=" CL"/>
    <s v=" Clarion"/>
    <s v=" 2020-02-04T21:00:25.739524"/>
    <n v="1.2"/>
    <n v="0"/>
    <n v="0"/>
    <n v="0"/>
    <n v="0"/>
    <n v="0"/>
    <n v="0"/>
    <n v="8"/>
    <n v="0"/>
    <n v="0"/>
    <n v="0"/>
    <n v="0"/>
    <x v="0"/>
    <n v="15"/>
    <n v="20"/>
    <x v="16"/>
    <n v="0"/>
    <n v="0"/>
    <n v="0"/>
    <n v="17"/>
    <n v="25"/>
    <x v="67"/>
    <n v="0"/>
    <n v="0"/>
    <x v="0"/>
    <n v="0"/>
    <n v="0"/>
    <x v="0"/>
    <n v="23"/>
    <x v="100"/>
    <n v="0.4"/>
    <n v="0"/>
    <n v="0"/>
    <n v="0"/>
    <n v="0"/>
    <n v="0"/>
    <x v="0"/>
    <n v="8"/>
    <n v="0"/>
    <x v="0"/>
    <n v="0"/>
    <n v="0"/>
    <x v="0"/>
    <m/>
    <m/>
    <m/>
    <m/>
    <m/>
  </r>
  <r>
    <s v="Clark Geneseo"/>
    <x v="62"/>
    <n v="1"/>
    <n v="947985"/>
    <s v=" CK GE"/>
    <s v=" CLARK GENESEO"/>
    <s v=" 2020-02-04T21:00:25.739524"/>
    <n v="1.164705882"/>
    <n v="0"/>
    <n v="0"/>
    <n v="0"/>
    <n v="0"/>
    <n v="0"/>
    <n v="0"/>
    <n v="18"/>
    <n v="19"/>
    <n v="0.25879999999999997"/>
    <n v="0"/>
    <n v="0"/>
    <x v="0"/>
    <n v="16"/>
    <n v="22"/>
    <x v="98"/>
    <n v="1"/>
    <n v="0"/>
    <n v="0"/>
    <n v="9"/>
    <n v="0"/>
    <x v="0"/>
    <n v="0"/>
    <n v="0"/>
    <x v="0"/>
    <n v="0"/>
    <n v="0"/>
    <x v="0"/>
    <n v="23"/>
    <x v="86"/>
    <n v="0.38819999999999999"/>
    <n v="0"/>
    <n v="0"/>
    <n v="0"/>
    <n v="0"/>
    <n v="0"/>
    <x v="0"/>
    <n v="11"/>
    <n v="13"/>
    <x v="62"/>
    <n v="0"/>
    <n v="0"/>
    <x v="0"/>
    <m/>
    <m/>
    <m/>
    <m/>
    <m/>
  </r>
  <r>
    <s v="Clay"/>
    <x v="76"/>
    <n v="2"/>
    <n v="948284"/>
    <s v=" CL"/>
    <s v=" Clay"/>
    <s v=" 2020-02-04T21:00:25.739524"/>
    <n v="0.36"/>
    <n v="0"/>
    <n v="0"/>
    <n v="0"/>
    <n v="0"/>
    <n v="0"/>
    <n v="0"/>
    <n v="0"/>
    <n v="0"/>
    <n v="0"/>
    <n v="0"/>
    <n v="0"/>
    <x v="0"/>
    <n v="8"/>
    <n v="9"/>
    <x v="22"/>
    <n v="0"/>
    <n v="0"/>
    <n v="0"/>
    <n v="7"/>
    <n v="8"/>
    <x v="76"/>
    <n v="0"/>
    <n v="0"/>
    <x v="0"/>
    <n v="0"/>
    <n v="0"/>
    <x v="0"/>
    <n v="2"/>
    <x v="23"/>
    <n v="0"/>
    <n v="0"/>
    <n v="0"/>
    <n v="0"/>
    <n v="0"/>
    <n v="0"/>
    <x v="0"/>
    <n v="3"/>
    <n v="0"/>
    <x v="0"/>
    <n v="0"/>
    <n v="0"/>
    <x v="0"/>
    <m/>
    <m/>
    <m/>
    <m/>
    <m/>
  </r>
  <r>
    <s v="Clay 01"/>
    <x v="23"/>
    <n v="3"/>
    <n v="947721"/>
    <s v=" CLAY 1"/>
    <s v=" CLAY 01"/>
    <s v=" 2020-02-04T21:00:25.739524"/>
    <n v="0.83940000000000003"/>
    <n v="0"/>
    <n v="0"/>
    <n v="0"/>
    <n v="0"/>
    <n v="0"/>
    <n v="0"/>
    <n v="14"/>
    <n v="18"/>
    <n v="0.27979999999999999"/>
    <n v="0"/>
    <n v="0"/>
    <x v="0"/>
    <n v="16"/>
    <n v="24"/>
    <x v="99"/>
    <n v="0"/>
    <n v="0"/>
    <n v="0"/>
    <n v="17"/>
    <n v="22"/>
    <x v="24"/>
    <n v="0"/>
    <n v="0"/>
    <x v="0"/>
    <n v="0"/>
    <n v="0"/>
    <x v="0"/>
    <n v="12"/>
    <x v="23"/>
    <n v="0"/>
    <n v="0"/>
    <n v="0"/>
    <n v="0"/>
    <n v="0"/>
    <n v="0"/>
    <x v="0"/>
    <n v="13"/>
    <n v="0"/>
    <x v="0"/>
    <n v="0"/>
    <n v="0"/>
    <x v="0"/>
    <m/>
    <m/>
    <m/>
    <m/>
    <m/>
  </r>
  <r>
    <s v="Clay Monroe"/>
    <x v="64"/>
    <n v="4"/>
    <n v="947915"/>
    <n v="3"/>
    <s v=" Clay Monroe"/>
    <s v=" 2020-02-04T21:00:25.739524"/>
    <n v="0.5"/>
    <n v="0"/>
    <n v="0"/>
    <n v="0"/>
    <n v="0"/>
    <n v="0"/>
    <n v="0"/>
    <n v="11"/>
    <n v="11"/>
    <n v="0.15"/>
    <n v="0"/>
    <n v="0"/>
    <x v="0"/>
    <n v="5"/>
    <n v="5"/>
    <x v="81"/>
    <n v="0"/>
    <n v="0"/>
    <n v="0"/>
    <n v="6"/>
    <n v="6"/>
    <x v="12"/>
    <n v="0"/>
    <n v="0"/>
    <x v="0"/>
    <n v="0"/>
    <n v="0"/>
    <x v="0"/>
    <n v="6"/>
    <x v="5"/>
    <n v="0.1"/>
    <n v="0"/>
    <n v="0"/>
    <n v="0"/>
    <n v="0"/>
    <n v="0"/>
    <x v="0"/>
    <n v="5"/>
    <n v="5"/>
    <x v="8"/>
    <n v="0"/>
    <n v="0"/>
    <x v="0"/>
    <m/>
    <m/>
    <m/>
    <m/>
    <m/>
  </r>
  <r>
    <s v="Clay Roland"/>
    <x v="40"/>
    <n v="4"/>
    <n v="948106"/>
    <s v=" CR"/>
    <s v=" Clay Roland"/>
    <s v=" 2020-02-06T01:00:19.232032"/>
    <n v="0.25"/>
    <n v="0"/>
    <n v="0"/>
    <n v="0"/>
    <n v="0"/>
    <n v="0"/>
    <n v="0"/>
    <n v="3"/>
    <n v="3"/>
    <n v="8.3299999999999999E-2"/>
    <n v="0"/>
    <n v="0"/>
    <x v="0"/>
    <n v="4"/>
    <n v="7"/>
    <x v="85"/>
    <n v="0"/>
    <n v="0"/>
    <n v="0"/>
    <n v="0"/>
    <n v="0"/>
    <x v="0"/>
    <n v="0"/>
    <n v="0"/>
    <x v="0"/>
    <n v="0"/>
    <n v="0"/>
    <x v="0"/>
    <n v="2"/>
    <x v="48"/>
    <n v="8.3299999999999999E-2"/>
    <n v="2"/>
    <n v="0"/>
    <n v="0"/>
    <n v="1"/>
    <n v="0"/>
    <x v="0"/>
    <n v="2"/>
    <n v="0"/>
    <x v="0"/>
    <n v="3"/>
    <n v="4"/>
    <x v="15"/>
    <m/>
    <m/>
    <m/>
    <m/>
    <m/>
  </r>
  <r>
    <s v="Clayton Garnavillo"/>
    <x v="57"/>
    <n v="1"/>
    <n v="948245"/>
    <s v=" CL-GV"/>
    <s v=" CLAYTON GARNAVILLO"/>
    <s v=" 2020-02-06T03:41:27.244950"/>
    <n v="0.67"/>
    <n v="0"/>
    <n v="0"/>
    <n v="0"/>
    <n v="0"/>
    <n v="0"/>
    <n v="0"/>
    <n v="12"/>
    <n v="12"/>
    <n v="0.16669999999999999"/>
    <n v="0"/>
    <n v="0"/>
    <x v="0"/>
    <n v="5"/>
    <n v="8"/>
    <x v="72"/>
    <n v="0"/>
    <n v="0"/>
    <n v="0"/>
    <n v="7"/>
    <n v="8"/>
    <x v="37"/>
    <n v="0"/>
    <n v="8"/>
    <x v="0"/>
    <n v="0"/>
    <n v="0"/>
    <x v="0"/>
    <n v="7"/>
    <x v="51"/>
    <n v="0.16669999999999999"/>
    <n v="4"/>
    <n v="0"/>
    <n v="0"/>
    <n v="0"/>
    <n v="0"/>
    <x v="0"/>
    <n v="0"/>
    <n v="0"/>
    <x v="0"/>
    <n v="0"/>
    <n v="0"/>
    <x v="0"/>
    <m/>
    <m/>
    <m/>
    <m/>
    <m/>
  </r>
  <r>
    <s v="Clear Creek Poweshiek"/>
    <x v="77"/>
    <n v="2"/>
    <n v="947173"/>
    <s v=" CP"/>
    <s v=" Clear Creek Poweshiek"/>
    <s v=" 2020-02-04T21:00:25.739524"/>
    <n v="1.0349999999999999"/>
    <n v="0"/>
    <n v="0"/>
    <n v="0"/>
    <n v="0"/>
    <n v="0"/>
    <n v="0"/>
    <n v="14"/>
    <n v="14"/>
    <n v="0.23"/>
    <n v="0"/>
    <n v="0"/>
    <x v="0"/>
    <n v="23"/>
    <n v="23"/>
    <x v="100"/>
    <n v="0"/>
    <n v="0"/>
    <n v="0"/>
    <n v="13"/>
    <n v="13"/>
    <x v="77"/>
    <n v="0"/>
    <n v="0"/>
    <x v="0"/>
    <n v="0"/>
    <n v="0"/>
    <x v="0"/>
    <n v="17"/>
    <x v="45"/>
    <n v="0.23"/>
    <n v="0"/>
    <n v="0"/>
    <n v="0"/>
    <n v="0"/>
    <n v="0"/>
    <x v="0"/>
    <n v="13"/>
    <n v="13"/>
    <x v="81"/>
    <n v="0"/>
    <n v="0"/>
    <x v="0"/>
    <m/>
    <m/>
    <m/>
    <m/>
    <m/>
  </r>
  <r>
    <s v="Clear Creek Tiffin"/>
    <x v="49"/>
    <n v="2"/>
    <n v="947195"/>
    <s v=" CC"/>
    <s v=" CLEAR CREEK TIFFIN"/>
    <s v=" 2020-02-04T21:00:25.739524"/>
    <n v="3.24"/>
    <n v="0"/>
    <n v="0"/>
    <n v="0"/>
    <n v="0"/>
    <n v="0"/>
    <n v="0"/>
    <n v="52"/>
    <n v="58"/>
    <n v="0.81"/>
    <n v="0"/>
    <n v="0"/>
    <x v="0"/>
    <n v="79"/>
    <n v="90"/>
    <x v="101"/>
    <n v="0"/>
    <n v="0"/>
    <n v="0"/>
    <n v="26"/>
    <n v="0"/>
    <x v="0"/>
    <n v="0"/>
    <n v="0"/>
    <x v="0"/>
    <n v="0"/>
    <n v="0"/>
    <x v="0"/>
    <n v="86"/>
    <x v="111"/>
    <n v="0.81"/>
    <n v="1"/>
    <n v="0"/>
    <n v="0"/>
    <n v="1"/>
    <n v="6"/>
    <x v="0"/>
    <n v="67"/>
    <n v="81"/>
    <x v="82"/>
    <n v="18"/>
    <n v="0"/>
    <x v="0"/>
    <m/>
    <m/>
    <m/>
    <m/>
    <m/>
  </r>
  <r>
    <s v="Clear Lake Grant Union"/>
    <x v="78"/>
    <n v="4"/>
    <n v="946756"/>
    <s v=" CL"/>
    <s v=" Clear Lake  Grant  Union"/>
    <s v=" 2020-02-04T21:00:25.739524"/>
    <n v="1.24"/>
    <n v="0"/>
    <n v="0"/>
    <n v="0"/>
    <n v="0"/>
    <n v="0"/>
    <n v="0"/>
    <n v="21"/>
    <n v="23"/>
    <n v="0.3543"/>
    <n v="0"/>
    <n v="0"/>
    <x v="0"/>
    <n v="21"/>
    <n v="27"/>
    <x v="102"/>
    <n v="1"/>
    <n v="0"/>
    <n v="0"/>
    <n v="19"/>
    <n v="21"/>
    <x v="78"/>
    <n v="0"/>
    <n v="0"/>
    <x v="0"/>
    <n v="0"/>
    <n v="0"/>
    <x v="0"/>
    <n v="13"/>
    <x v="24"/>
    <n v="0.17710000000000001"/>
    <n v="0"/>
    <n v="0"/>
    <n v="0"/>
    <n v="0"/>
    <n v="0"/>
    <x v="0"/>
    <n v="8"/>
    <n v="0"/>
    <x v="0"/>
    <n v="3"/>
    <n v="0"/>
    <x v="0"/>
    <m/>
    <m/>
    <m/>
    <m/>
    <m/>
  </r>
  <r>
    <s v="Clear Lake Ward 1"/>
    <x v="78"/>
    <n v="4"/>
    <n v="946757"/>
    <s v=" CL1"/>
    <s v=" Clear Lake  Ward 1"/>
    <s v=" 2020-02-05T19:05:42.571508"/>
    <n v="1.59"/>
    <n v="0"/>
    <n v="0"/>
    <n v="0"/>
    <n v="0"/>
    <n v="0"/>
    <n v="0"/>
    <n v="15"/>
    <n v="15"/>
    <n v="0.17710000000000001"/>
    <n v="0"/>
    <n v="0"/>
    <x v="0"/>
    <n v="22"/>
    <n v="27"/>
    <x v="103"/>
    <n v="0"/>
    <n v="0"/>
    <n v="0"/>
    <n v="23"/>
    <n v="27"/>
    <x v="79"/>
    <n v="0"/>
    <n v="0"/>
    <x v="0"/>
    <n v="0"/>
    <n v="0"/>
    <x v="0"/>
    <n v="13"/>
    <x v="24"/>
    <n v="0.17710000000000001"/>
    <n v="7"/>
    <n v="0"/>
    <n v="0"/>
    <n v="0"/>
    <n v="0"/>
    <x v="0"/>
    <n v="12"/>
    <n v="15"/>
    <x v="83"/>
    <n v="6"/>
    <n v="0"/>
    <x v="0"/>
    <m/>
    <m/>
    <m/>
    <m/>
    <m/>
  </r>
  <r>
    <s v="Clear Lake Ward 2"/>
    <x v="78"/>
    <n v="4"/>
    <n v="946758"/>
    <s v=" CL2"/>
    <s v=" Clear Lake  Ward 2"/>
    <s v=" 2020-02-04T20:16:13"/>
    <n v="1.95"/>
    <n v="0"/>
    <n v="0"/>
    <n v="0"/>
    <n v="0"/>
    <n v="0"/>
    <n v="0"/>
    <n v="21"/>
    <n v="21"/>
    <n v="0.3543"/>
    <n v="2"/>
    <n v="0"/>
    <x v="0"/>
    <n v="39"/>
    <n v="49"/>
    <x v="104"/>
    <n v="0"/>
    <n v="0"/>
    <n v="0"/>
    <n v="30"/>
    <n v="36"/>
    <x v="79"/>
    <n v="0"/>
    <n v="0"/>
    <x v="0"/>
    <n v="0"/>
    <n v="0"/>
    <x v="0"/>
    <n v="26"/>
    <x v="110"/>
    <n v="0.3543"/>
    <n v="1"/>
    <n v="0"/>
    <n v="0"/>
    <n v="0"/>
    <n v="0"/>
    <x v="0"/>
    <n v="12"/>
    <n v="0"/>
    <x v="0"/>
    <n v="4"/>
    <n v="0"/>
    <x v="0"/>
    <m/>
    <m/>
    <m/>
    <m/>
    <m/>
  </r>
  <r>
    <s v="Clear Lake Ward 3"/>
    <x v="78"/>
    <n v="4"/>
    <n v="946759"/>
    <s v=" CL3"/>
    <s v=" Clear Lake  Ward 3"/>
    <s v=" 2020-02-04T21:00:25.739524"/>
    <n v="1.594285714"/>
    <n v="0"/>
    <n v="0"/>
    <n v="0"/>
    <n v="0"/>
    <n v="0"/>
    <n v="0"/>
    <n v="21"/>
    <n v="21"/>
    <n v="0.3543"/>
    <n v="0"/>
    <n v="0"/>
    <x v="0"/>
    <n v="18"/>
    <n v="19"/>
    <x v="102"/>
    <n v="0"/>
    <n v="0"/>
    <n v="0"/>
    <n v="18"/>
    <n v="23"/>
    <x v="78"/>
    <n v="0"/>
    <n v="0"/>
    <x v="0"/>
    <n v="0"/>
    <n v="0"/>
    <x v="0"/>
    <n v="25"/>
    <x v="36"/>
    <n v="0.53139999999999998"/>
    <n v="0"/>
    <n v="0"/>
    <n v="0"/>
    <n v="0"/>
    <n v="0"/>
    <x v="0"/>
    <n v="6"/>
    <n v="0"/>
    <x v="0"/>
    <n v="5"/>
    <n v="0"/>
    <x v="0"/>
    <m/>
    <m/>
    <m/>
    <m/>
    <m/>
  </r>
  <r>
    <s v="Clermont Twp"/>
    <x v="36"/>
    <n v="1"/>
    <n v="947001"/>
    <s v=" CL"/>
    <s v=" CLERMONT TWP"/>
    <s v=" 2020-02-04T21:00:25.739524"/>
    <n v="0.48"/>
    <n v="0"/>
    <n v="0"/>
    <n v="0"/>
    <n v="0"/>
    <n v="0"/>
    <n v="0"/>
    <n v="5"/>
    <n v="5"/>
    <n v="0.12"/>
    <n v="0"/>
    <n v="0"/>
    <x v="0"/>
    <n v="8"/>
    <n v="8"/>
    <x v="47"/>
    <n v="0"/>
    <n v="0"/>
    <n v="0"/>
    <n v="5"/>
    <n v="6"/>
    <x v="35"/>
    <n v="0"/>
    <n v="0"/>
    <x v="0"/>
    <n v="0"/>
    <n v="0"/>
    <x v="0"/>
    <n v="5"/>
    <x v="51"/>
    <n v="0.12"/>
    <n v="0"/>
    <n v="0"/>
    <n v="0"/>
    <n v="1"/>
    <n v="0"/>
    <x v="0"/>
    <n v="3"/>
    <n v="0"/>
    <x v="0"/>
    <n v="0"/>
    <n v="0"/>
    <x v="0"/>
    <m/>
    <m/>
    <m/>
    <m/>
    <m/>
  </r>
  <r>
    <s v="Clinton"/>
    <x v="48"/>
    <n v="1"/>
    <n v="1593666"/>
    <s v=" TCLI"/>
    <s v=" Clinton"/>
    <s v=" 2020-02-04T21:00:25.739524"/>
    <n v="0.87906976699999995"/>
    <n v="0"/>
    <n v="0"/>
    <n v="0"/>
    <n v="0"/>
    <n v="0"/>
    <n v="0"/>
    <n v="11"/>
    <n v="17"/>
    <n v="0.4395"/>
    <n v="0"/>
    <n v="0"/>
    <x v="0"/>
    <n v="13"/>
    <n v="23"/>
    <x v="70"/>
    <n v="0"/>
    <n v="0"/>
    <n v="0"/>
    <n v="10"/>
    <n v="0"/>
    <x v="0"/>
    <n v="0"/>
    <n v="6"/>
    <x v="0"/>
    <n v="0"/>
    <n v="0"/>
    <x v="0"/>
    <n v="4"/>
    <x v="23"/>
    <n v="0"/>
    <n v="0"/>
    <n v="0"/>
    <n v="0"/>
    <n v="0"/>
    <n v="0"/>
    <x v="0"/>
    <n v="5"/>
    <n v="0"/>
    <x v="0"/>
    <n v="3"/>
    <n v="0"/>
    <x v="0"/>
    <m/>
    <m/>
    <m/>
    <m/>
    <m/>
  </r>
  <r>
    <s v="Clinton"/>
    <x v="33"/>
    <n v="3"/>
    <n v="947835"/>
    <s v=" CL"/>
    <s v=" Clinton"/>
    <s v=" 2020-02-06T01:00:19.232032"/>
    <n v="0.23"/>
    <n v="0"/>
    <n v="0"/>
    <n v="0"/>
    <n v="0"/>
    <n v="0"/>
    <n v="0"/>
    <n v="4"/>
    <n v="4"/>
    <n v="7.4999999999999997E-2"/>
    <n v="0"/>
    <n v="0"/>
    <x v="0"/>
    <n v="0"/>
    <n v="0"/>
    <x v="2"/>
    <n v="0"/>
    <n v="0"/>
    <n v="0"/>
    <n v="8"/>
    <n v="9"/>
    <x v="33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Clinton 1 1"/>
    <x v="54"/>
    <n v="2"/>
    <n v="946830"/>
    <s v=" CL11"/>
    <s v=" CLINTON 1 1"/>
    <s v=" 2020-02-04T21:00:25.739524"/>
    <n v="1.55"/>
    <n v="0"/>
    <n v="0"/>
    <n v="0"/>
    <n v="0"/>
    <n v="0"/>
    <n v="0"/>
    <n v="12"/>
    <n v="16"/>
    <n v="0.44290000000000002"/>
    <n v="0"/>
    <n v="0"/>
    <x v="0"/>
    <n v="15"/>
    <n v="18"/>
    <x v="74"/>
    <n v="0"/>
    <n v="0"/>
    <n v="0"/>
    <n v="3"/>
    <n v="0"/>
    <x v="0"/>
    <n v="0"/>
    <n v="0"/>
    <x v="0"/>
    <n v="0"/>
    <n v="0"/>
    <x v="0"/>
    <n v="19"/>
    <x v="39"/>
    <n v="0.44290000000000002"/>
    <n v="0"/>
    <n v="0"/>
    <n v="0"/>
    <n v="0"/>
    <n v="1"/>
    <x v="0"/>
    <n v="8"/>
    <n v="0"/>
    <x v="0"/>
    <n v="9"/>
    <n v="10"/>
    <x v="16"/>
    <m/>
    <m/>
    <m/>
    <m/>
    <m/>
  </r>
  <r>
    <s v="Clinton 1 2"/>
    <x v="54"/>
    <n v="2"/>
    <n v="946831"/>
    <s v=" CL12"/>
    <s v=" CLINTON 1 2"/>
    <s v=" 2020-02-04T21:00:25.739524"/>
    <n v="1.9928570000000001"/>
    <n v="0"/>
    <n v="0"/>
    <n v="0"/>
    <n v="0"/>
    <n v="0"/>
    <n v="0"/>
    <n v="14"/>
    <n v="18"/>
    <n v="0.44290000000000002"/>
    <n v="0"/>
    <n v="0"/>
    <x v="0"/>
    <n v="14"/>
    <n v="18"/>
    <x v="74"/>
    <n v="0"/>
    <n v="0"/>
    <n v="0"/>
    <n v="4"/>
    <n v="0"/>
    <x v="0"/>
    <n v="0"/>
    <n v="0"/>
    <x v="0"/>
    <n v="0"/>
    <n v="0"/>
    <x v="0"/>
    <n v="27"/>
    <x v="30"/>
    <n v="0.6643"/>
    <n v="0"/>
    <n v="0"/>
    <n v="0"/>
    <n v="3"/>
    <n v="0"/>
    <x v="0"/>
    <n v="16"/>
    <n v="17"/>
    <x v="84"/>
    <n v="5"/>
    <n v="0"/>
    <x v="0"/>
    <m/>
    <m/>
    <m/>
    <m/>
    <m/>
  </r>
  <r>
    <s v="Clinton 2 1"/>
    <x v="54"/>
    <n v="2"/>
    <n v="946832"/>
    <s v=" CL21"/>
    <s v=" CLINTON 2 1"/>
    <s v=" 2020-02-04T20:16:13"/>
    <n v="1.55"/>
    <n v="0"/>
    <n v="0"/>
    <n v="0"/>
    <n v="0"/>
    <n v="0"/>
    <n v="0"/>
    <n v="9"/>
    <n v="0"/>
    <n v="0"/>
    <n v="2"/>
    <n v="0"/>
    <x v="0"/>
    <n v="15"/>
    <n v="17"/>
    <x v="74"/>
    <n v="0"/>
    <n v="0"/>
    <n v="0"/>
    <n v="9"/>
    <n v="15"/>
    <x v="80"/>
    <n v="0"/>
    <n v="0"/>
    <x v="0"/>
    <n v="0"/>
    <n v="0"/>
    <x v="0"/>
    <n v="26"/>
    <x v="46"/>
    <n v="0.44290000000000002"/>
    <n v="5"/>
    <n v="0"/>
    <n v="0"/>
    <n v="1"/>
    <n v="0"/>
    <x v="0"/>
    <n v="15"/>
    <n v="20"/>
    <x v="84"/>
    <n v="8"/>
    <n v="8"/>
    <x v="0"/>
    <m/>
    <m/>
    <m/>
    <m/>
    <m/>
  </r>
  <r>
    <s v="Clinton 2 2"/>
    <x v="54"/>
    <n v="2"/>
    <n v="946833"/>
    <s v=" CL22"/>
    <s v=" CLINTON 2 2"/>
    <s v=" 2020-02-04T20:16:13"/>
    <n v="2.66"/>
    <n v="0"/>
    <n v="0"/>
    <n v="0"/>
    <n v="0"/>
    <n v="0"/>
    <n v="0"/>
    <n v="40"/>
    <n v="47"/>
    <n v="0.6643"/>
    <n v="0"/>
    <n v="0"/>
    <x v="0"/>
    <n v="36"/>
    <n v="48"/>
    <x v="105"/>
    <n v="0"/>
    <n v="0"/>
    <n v="0"/>
    <n v="13"/>
    <n v="0"/>
    <x v="0"/>
    <n v="0"/>
    <n v="0"/>
    <x v="0"/>
    <n v="0"/>
    <n v="0"/>
    <x v="0"/>
    <n v="38"/>
    <x v="33"/>
    <n v="0.6643"/>
    <n v="9"/>
    <n v="0"/>
    <n v="0"/>
    <n v="1"/>
    <n v="0"/>
    <x v="0"/>
    <n v="21"/>
    <n v="32"/>
    <x v="84"/>
    <n v="14"/>
    <n v="0"/>
    <x v="0"/>
    <m/>
    <m/>
    <m/>
    <m/>
    <m/>
  </r>
  <r>
    <s v="Clinton 3 1"/>
    <x v="54"/>
    <n v="2"/>
    <n v="946834"/>
    <s v=" CL31"/>
    <s v=" CLINTON 3 1"/>
    <s v=" 2020-02-04T21:00:25.739524"/>
    <n v="2.2142857139999998"/>
    <n v="0"/>
    <n v="0"/>
    <n v="0"/>
    <n v="0"/>
    <n v="0"/>
    <n v="0"/>
    <n v="35"/>
    <n v="37"/>
    <n v="0.44290000000000002"/>
    <n v="0"/>
    <n v="0"/>
    <x v="0"/>
    <n v="30"/>
    <n v="31"/>
    <x v="74"/>
    <n v="1"/>
    <n v="0"/>
    <n v="0"/>
    <n v="25"/>
    <n v="38"/>
    <x v="81"/>
    <n v="0"/>
    <n v="0"/>
    <x v="0"/>
    <n v="0"/>
    <n v="0"/>
    <x v="0"/>
    <n v="45"/>
    <x v="19"/>
    <n v="0.6643"/>
    <n v="6"/>
    <n v="0"/>
    <n v="0"/>
    <n v="0"/>
    <n v="0"/>
    <x v="0"/>
    <n v="16"/>
    <n v="3"/>
    <x v="0"/>
    <n v="3"/>
    <n v="0"/>
    <x v="0"/>
    <m/>
    <m/>
    <m/>
    <m/>
    <m/>
  </r>
  <r>
    <s v="Clinton 3 2"/>
    <x v="54"/>
    <n v="2"/>
    <n v="946835"/>
    <s v=" CL32"/>
    <s v=" CLINTON 3 2"/>
    <s v=" 2020-02-05T19:05:42.571508"/>
    <n v="2.66"/>
    <n v="0"/>
    <n v="0"/>
    <n v="0"/>
    <n v="0"/>
    <n v="0"/>
    <n v="0"/>
    <n v="48"/>
    <n v="52"/>
    <n v="0.88570000000000004"/>
    <n v="1"/>
    <n v="0"/>
    <x v="0"/>
    <n v="32"/>
    <n v="39"/>
    <x v="106"/>
    <n v="0"/>
    <n v="0"/>
    <n v="0"/>
    <n v="13"/>
    <n v="0"/>
    <x v="0"/>
    <n v="0"/>
    <n v="0"/>
    <x v="0"/>
    <n v="0"/>
    <n v="0"/>
    <x v="0"/>
    <n v="30"/>
    <x v="27"/>
    <n v="0.6643"/>
    <n v="0"/>
    <n v="0"/>
    <n v="0"/>
    <n v="0"/>
    <n v="0"/>
    <x v="0"/>
    <n v="23"/>
    <n v="25"/>
    <x v="84"/>
    <n v="6"/>
    <n v="0"/>
    <x v="0"/>
    <m/>
    <m/>
    <m/>
    <m/>
    <m/>
  </r>
  <r>
    <s v="Clinton 4 1"/>
    <x v="54"/>
    <n v="2"/>
    <n v="946836"/>
    <s v=" CL41"/>
    <s v=" CLINTON 4 1"/>
    <s v=" 2020-02-04T21:00:25.739524"/>
    <n v="2.2142857139999998"/>
    <n v="0"/>
    <n v="0"/>
    <n v="0"/>
    <n v="0"/>
    <n v="0"/>
    <n v="0"/>
    <n v="25"/>
    <n v="27"/>
    <n v="0.44290000000000002"/>
    <n v="0"/>
    <n v="0"/>
    <x v="0"/>
    <n v="27"/>
    <n v="27"/>
    <x v="74"/>
    <n v="0"/>
    <n v="0"/>
    <n v="0"/>
    <n v="22"/>
    <n v="25"/>
    <x v="54"/>
    <n v="0"/>
    <n v="0"/>
    <x v="0"/>
    <n v="0"/>
    <n v="0"/>
    <x v="0"/>
    <n v="29"/>
    <x v="16"/>
    <n v="0.44290000000000002"/>
    <n v="2"/>
    <n v="0"/>
    <n v="0"/>
    <n v="0"/>
    <n v="0"/>
    <x v="0"/>
    <n v="22"/>
    <n v="25"/>
    <x v="84"/>
    <n v="10"/>
    <n v="0"/>
    <x v="0"/>
    <m/>
    <m/>
    <m/>
    <m/>
    <m/>
  </r>
  <r>
    <s v="Clinton 4 2"/>
    <x v="54"/>
    <n v="2"/>
    <n v="946837"/>
    <s v=" CL42"/>
    <s v=" CLINTON 4 2"/>
    <s v=" 2020-02-05T19:05:42.571508"/>
    <n v="2.21"/>
    <n v="0"/>
    <n v="0"/>
    <n v="0"/>
    <n v="0"/>
    <n v="0"/>
    <n v="0"/>
    <n v="29"/>
    <n v="33"/>
    <n v="0.6643"/>
    <n v="0"/>
    <n v="0"/>
    <x v="0"/>
    <n v="21"/>
    <n v="30"/>
    <x v="106"/>
    <n v="2"/>
    <n v="0"/>
    <n v="0"/>
    <n v="3"/>
    <n v="0"/>
    <x v="0"/>
    <n v="0"/>
    <n v="0"/>
    <x v="0"/>
    <n v="0"/>
    <n v="0"/>
    <x v="0"/>
    <n v="33"/>
    <x v="13"/>
    <n v="0.88570000000000004"/>
    <n v="2"/>
    <n v="0"/>
    <n v="0"/>
    <n v="0"/>
    <n v="0"/>
    <x v="0"/>
    <n v="15"/>
    <n v="0"/>
    <x v="0"/>
    <n v="9"/>
    <n v="0"/>
    <x v="0"/>
    <m/>
    <m/>
    <m/>
    <m/>
    <m/>
  </r>
  <r>
    <s v="Clive"/>
    <x v="79"/>
    <n v="3"/>
    <n v="1177"/>
    <s v=" Walnut Ridge Senior Living"/>
    <s v=" Clive"/>
    <s v=" IA - Walnut Ridge Senior Living"/>
    <s v=" 2020-02-06T04:58:38.562404"/>
    <n v="0.6"/>
    <n v="0"/>
    <n v="0"/>
    <n v="0"/>
    <n v="0"/>
    <n v="0"/>
    <n v="0"/>
    <n v="16"/>
    <n v="16"/>
    <n v="0.1991"/>
    <n v="0"/>
    <x v="0"/>
    <n v="0"/>
    <n v="9"/>
    <x v="107"/>
    <n v="9.9599999999999994E-2"/>
    <n v="0"/>
    <n v="0"/>
    <n v="0"/>
    <n v="27"/>
    <x v="82"/>
    <n v="0.29870000000000002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Clive 5"/>
    <x v="9"/>
    <n v="3"/>
    <n v="1593470"/>
    <s v=" CL5"/>
    <s v=" CLIVE 5"/>
    <s v=" 2020-02-04T21:00:25.739524"/>
    <n v="2.0714285710000002"/>
    <n v="0"/>
    <n v="0"/>
    <n v="0"/>
    <n v="0"/>
    <n v="0"/>
    <n v="0"/>
    <n v="40"/>
    <n v="52"/>
    <n v="0.4143"/>
    <n v="0"/>
    <n v="0"/>
    <x v="0"/>
    <n v="81"/>
    <n v="98"/>
    <x v="108"/>
    <n v="0"/>
    <n v="0"/>
    <n v="0"/>
    <n v="27"/>
    <n v="0"/>
    <x v="0"/>
    <n v="0"/>
    <n v="0"/>
    <x v="0"/>
    <n v="0"/>
    <n v="0"/>
    <x v="0"/>
    <n v="34"/>
    <x v="23"/>
    <n v="0"/>
    <n v="0"/>
    <n v="0"/>
    <n v="0"/>
    <n v="0"/>
    <n v="0"/>
    <x v="0"/>
    <n v="60"/>
    <n v="79"/>
    <x v="85"/>
    <n v="13"/>
    <n v="0"/>
    <x v="0"/>
    <m/>
    <m/>
    <m/>
    <m/>
    <m/>
  </r>
  <r>
    <s v="Clive 6"/>
    <x v="9"/>
    <n v="3"/>
    <n v="1593471"/>
    <s v=" CL6"/>
    <s v=" CLIVE 6"/>
    <s v=" 2020-02-04T21:00:25.739524"/>
    <n v="2.4857142859999999"/>
    <n v="0"/>
    <n v="0"/>
    <n v="0"/>
    <n v="0"/>
    <n v="0"/>
    <n v="0"/>
    <n v="47"/>
    <n v="53"/>
    <n v="0.4143"/>
    <n v="1"/>
    <n v="0"/>
    <x v="0"/>
    <n v="101"/>
    <n v="125"/>
    <x v="109"/>
    <n v="0"/>
    <n v="0"/>
    <n v="0"/>
    <n v="22"/>
    <n v="0"/>
    <x v="0"/>
    <n v="0"/>
    <n v="0"/>
    <x v="0"/>
    <n v="0"/>
    <n v="0"/>
    <x v="0"/>
    <n v="41"/>
    <x v="14"/>
    <n v="0.4143"/>
    <n v="5"/>
    <n v="0"/>
    <n v="0"/>
    <n v="0"/>
    <n v="0"/>
    <x v="0"/>
    <n v="63"/>
    <n v="68"/>
    <x v="24"/>
    <n v="15"/>
    <n v="0"/>
    <x v="0"/>
    <m/>
    <m/>
    <m/>
    <m/>
    <m/>
  </r>
  <r>
    <s v="Clive 01"/>
    <x v="23"/>
    <n v="3"/>
    <n v="947722"/>
    <s v=" CLIVE 1"/>
    <s v=" CLIVE 01"/>
    <s v=" 2020-02-04T21:00:25.739524"/>
    <n v="1.6788008569999999"/>
    <n v="0"/>
    <n v="0"/>
    <n v="0"/>
    <n v="0"/>
    <n v="0"/>
    <n v="0"/>
    <n v="29"/>
    <n v="31"/>
    <n v="0.27979999999999999"/>
    <n v="0"/>
    <n v="0"/>
    <x v="0"/>
    <n v="23"/>
    <n v="32"/>
    <x v="34"/>
    <n v="2"/>
    <n v="0"/>
    <n v="0"/>
    <n v="9"/>
    <n v="0"/>
    <x v="0"/>
    <n v="0"/>
    <n v="0"/>
    <x v="0"/>
    <n v="0"/>
    <n v="0"/>
    <x v="0"/>
    <n v="38"/>
    <x v="29"/>
    <n v="0.55959999999999999"/>
    <n v="2"/>
    <n v="0"/>
    <n v="0"/>
    <n v="2"/>
    <n v="0"/>
    <x v="0"/>
    <n v="24"/>
    <n v="32"/>
    <x v="30"/>
    <n v="8"/>
    <n v="0"/>
    <x v="0"/>
    <m/>
    <m/>
    <m/>
    <m/>
    <m/>
  </r>
  <r>
    <s v="Clive 02"/>
    <x v="23"/>
    <n v="3"/>
    <n v="947723"/>
    <s v=" CLIVE 2"/>
    <s v=" CLIVE 02"/>
    <s v=" 2020-02-04T21:00:25.739524"/>
    <n v="2.5182009999999999"/>
    <n v="0"/>
    <n v="0"/>
    <n v="0"/>
    <n v="0"/>
    <n v="0"/>
    <n v="0"/>
    <n v="42"/>
    <n v="42"/>
    <n v="0.27979999999999999"/>
    <n v="0"/>
    <n v="0"/>
    <x v="0"/>
    <n v="48"/>
    <n v="58"/>
    <x v="34"/>
    <n v="0"/>
    <n v="0"/>
    <n v="0"/>
    <n v="41"/>
    <n v="45"/>
    <x v="27"/>
    <n v="0"/>
    <n v="0"/>
    <x v="0"/>
    <n v="0"/>
    <n v="0"/>
    <x v="0"/>
    <n v="62"/>
    <x v="9"/>
    <n v="0.55959999999999999"/>
    <n v="7"/>
    <n v="0"/>
    <n v="0"/>
    <n v="1"/>
    <n v="1"/>
    <x v="0"/>
    <n v="44"/>
    <n v="45"/>
    <x v="31"/>
    <n v="10"/>
    <n v="0"/>
    <x v="0"/>
    <m/>
    <m/>
    <m/>
    <m/>
    <m/>
  </r>
  <r>
    <s v="Clive 03"/>
    <x v="23"/>
    <n v="3"/>
    <n v="947724"/>
    <s v=" CLIVE 3"/>
    <s v=" CLIVE 03"/>
    <s v=" 2020-02-04T21:00:25.739524"/>
    <n v="3.0778015700000001"/>
    <n v="0"/>
    <n v="0"/>
    <n v="0"/>
    <n v="1"/>
    <n v="0"/>
    <n v="0"/>
    <n v="57"/>
    <n v="59"/>
    <n v="0.55959999999999999"/>
    <n v="1"/>
    <n v="0"/>
    <x v="0"/>
    <n v="86"/>
    <n v="90"/>
    <x v="35"/>
    <n v="1"/>
    <n v="0"/>
    <n v="0"/>
    <n v="67"/>
    <n v="70"/>
    <x v="27"/>
    <n v="0"/>
    <n v="0"/>
    <x v="0"/>
    <n v="0"/>
    <n v="0"/>
    <x v="0"/>
    <n v="51"/>
    <x v="57"/>
    <n v="0.55959999999999999"/>
    <n v="4"/>
    <n v="0"/>
    <n v="0"/>
    <n v="0"/>
    <n v="0"/>
    <x v="0"/>
    <n v="63"/>
    <n v="70"/>
    <x v="31"/>
    <n v="22"/>
    <n v="0"/>
    <x v="0"/>
    <m/>
    <m/>
    <m/>
    <m/>
    <m/>
  </r>
  <r>
    <s v="Clive 04"/>
    <x v="23"/>
    <n v="3"/>
    <n v="947725"/>
    <s v=" CLIVE 4"/>
    <s v=" CLIVE 04"/>
    <s v=" 2020-02-07T01:28:26.536674"/>
    <n v="2.8"/>
    <n v="0"/>
    <n v="0"/>
    <n v="0"/>
    <n v="0"/>
    <n v="0"/>
    <n v="0"/>
    <n v="72"/>
    <n v="74"/>
    <n v="0.55959999999999999"/>
    <n v="0"/>
    <n v="0"/>
    <x v="0"/>
    <n v="86"/>
    <n v="94"/>
    <x v="35"/>
    <n v="1"/>
    <n v="0"/>
    <n v="0"/>
    <n v="97"/>
    <n v="103"/>
    <x v="28"/>
    <n v="0"/>
    <n v="0"/>
    <x v="0"/>
    <n v="0"/>
    <n v="0"/>
    <x v="0"/>
    <n v="25"/>
    <x v="23"/>
    <n v="0"/>
    <n v="0"/>
    <n v="0"/>
    <n v="0"/>
    <n v="1"/>
    <n v="0"/>
    <x v="0"/>
    <n v="64"/>
    <n v="76"/>
    <x v="31"/>
    <n v="19"/>
    <n v="0"/>
    <x v="0"/>
    <m/>
    <m/>
    <m/>
    <m/>
    <m/>
  </r>
  <r>
    <s v="Cn Sl Gruver"/>
    <x v="17"/>
    <n v="4"/>
    <n v="946992"/>
    <n v="2"/>
    <s v=" CN SL Gruver"/>
    <s v=" 2020-02-06T03:41:27.244950"/>
    <n v="0.11"/>
    <n v="0"/>
    <n v="0"/>
    <n v="0"/>
    <n v="2"/>
    <n v="0"/>
    <n v="0"/>
    <n v="2"/>
    <n v="2"/>
    <n v="0.1143"/>
    <n v="0"/>
    <n v="0"/>
    <x v="0"/>
    <n v="2"/>
    <n v="2"/>
    <x v="2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0"/>
    <n v="0"/>
    <x v="0"/>
    <n v="0"/>
    <n v="0"/>
    <x v="0"/>
    <n v="0"/>
    <n v="0"/>
    <x v="0"/>
    <m/>
    <m/>
    <m/>
    <m/>
    <m/>
  </r>
  <r>
    <s v="Colfax Adel"/>
    <x v="9"/>
    <n v="3"/>
    <n v="1593472"/>
    <s v=" COA"/>
    <s v=" COLFAX  ADEL"/>
    <s v=" 2020-02-05T21:52:28.118339"/>
    <n v="0.83"/>
    <n v="0"/>
    <n v="0"/>
    <n v="0"/>
    <n v="0"/>
    <n v="0"/>
    <n v="0"/>
    <n v="9"/>
    <n v="0"/>
    <n v="0"/>
    <n v="0"/>
    <n v="0"/>
    <x v="0"/>
    <n v="14"/>
    <n v="18"/>
    <x v="18"/>
    <n v="0"/>
    <n v="0"/>
    <n v="0"/>
    <n v="14"/>
    <n v="15"/>
    <x v="0"/>
    <n v="0"/>
    <n v="0"/>
    <x v="0"/>
    <n v="0"/>
    <n v="0"/>
    <x v="0"/>
    <n v="8"/>
    <x v="23"/>
    <n v="0"/>
    <n v="0"/>
    <n v="0"/>
    <n v="0"/>
    <n v="0"/>
    <n v="0"/>
    <x v="0"/>
    <n v="10"/>
    <n v="19"/>
    <x v="24"/>
    <n v="0"/>
    <n v="0"/>
    <x v="0"/>
    <m/>
    <m/>
    <m/>
    <m/>
    <m/>
  </r>
  <r>
    <s v="Colfax Ward 1"/>
    <x v="77"/>
    <n v="2"/>
    <n v="947161"/>
    <s v=" CF-1"/>
    <s v=" Colfax Ward 1"/>
    <s v=" 2020-02-04T21:00:25.739524"/>
    <n v="0.46"/>
    <n v="0"/>
    <n v="0"/>
    <n v="0"/>
    <n v="0"/>
    <n v="0"/>
    <n v="0"/>
    <n v="4"/>
    <n v="0"/>
    <n v="0"/>
    <n v="0"/>
    <n v="0"/>
    <x v="0"/>
    <n v="15"/>
    <n v="16"/>
    <x v="110"/>
    <n v="0"/>
    <n v="0"/>
    <n v="0"/>
    <n v="0"/>
    <n v="0"/>
    <x v="0"/>
    <n v="0"/>
    <n v="0"/>
    <x v="0"/>
    <n v="0"/>
    <n v="0"/>
    <x v="0"/>
    <n v="7"/>
    <x v="11"/>
    <n v="0.115"/>
    <n v="4"/>
    <n v="6"/>
    <n v="0.115"/>
    <n v="0"/>
    <n v="0"/>
    <x v="0"/>
    <n v="1"/>
    <n v="0"/>
    <x v="0"/>
    <n v="7"/>
    <n v="8"/>
    <x v="17"/>
    <m/>
    <m/>
    <m/>
    <m/>
    <m/>
  </r>
  <r>
    <s v="Colfax Ward 2"/>
    <x v="77"/>
    <n v="2"/>
    <n v="947164"/>
    <s v=" CF-2"/>
    <s v=" Colfax Ward 2"/>
    <s v=" 2020-02-06T03:41:27.244950"/>
    <n v="0.56999999999999995"/>
    <n v="0"/>
    <n v="0"/>
    <n v="0"/>
    <n v="1"/>
    <n v="0"/>
    <n v="0"/>
    <n v="5"/>
    <n v="10"/>
    <n v="0.115"/>
    <n v="0"/>
    <n v="0"/>
    <x v="0"/>
    <n v="17"/>
    <n v="18"/>
    <x v="111"/>
    <n v="0"/>
    <n v="0"/>
    <n v="0"/>
    <n v="0"/>
    <n v="0"/>
    <x v="0"/>
    <n v="0"/>
    <n v="0"/>
    <x v="0"/>
    <n v="0"/>
    <n v="0"/>
    <x v="0"/>
    <n v="13"/>
    <x v="49"/>
    <n v="0.115"/>
    <n v="2"/>
    <n v="0"/>
    <n v="0"/>
    <n v="1"/>
    <n v="0"/>
    <x v="0"/>
    <n v="9"/>
    <n v="9"/>
    <x v="81"/>
    <n v="1"/>
    <n v="0"/>
    <x v="0"/>
    <m/>
    <m/>
    <m/>
    <m/>
    <m/>
  </r>
  <r>
    <s v="Colfax Ward 3"/>
    <x v="77"/>
    <n v="2"/>
    <n v="947167"/>
    <s v=" CF-3"/>
    <s v=" Colfax Ward 3"/>
    <s v=" 2020-02-04T21:00:25.739524"/>
    <n v="0.46"/>
    <n v="0"/>
    <n v="0"/>
    <n v="0"/>
    <n v="0"/>
    <n v="0"/>
    <n v="0"/>
    <n v="2"/>
    <n v="0"/>
    <n v="0"/>
    <n v="0"/>
    <n v="0"/>
    <x v="0"/>
    <n v="4"/>
    <n v="6"/>
    <x v="111"/>
    <n v="0"/>
    <n v="0"/>
    <n v="0"/>
    <n v="0"/>
    <n v="0"/>
    <x v="0"/>
    <n v="0"/>
    <n v="0"/>
    <x v="0"/>
    <n v="0"/>
    <n v="0"/>
    <x v="0"/>
    <n v="4"/>
    <x v="37"/>
    <n v="0.115"/>
    <n v="0"/>
    <n v="0"/>
    <n v="0"/>
    <n v="1"/>
    <n v="0"/>
    <x v="0"/>
    <n v="2"/>
    <n v="0"/>
    <x v="0"/>
    <n v="3"/>
    <n v="5"/>
    <x v="17"/>
    <m/>
    <m/>
    <m/>
    <m/>
    <m/>
  </r>
  <r>
    <s v="Colfax Duncombe"/>
    <x v="40"/>
    <n v="4"/>
    <n v="948105"/>
    <s v=" CD"/>
    <s v=" Colfax Duncombe"/>
    <s v=" 2020-02-05T19:05:42.571508"/>
    <n v="0.33"/>
    <n v="0"/>
    <n v="0"/>
    <n v="0"/>
    <n v="0"/>
    <n v="0"/>
    <n v="0"/>
    <n v="12"/>
    <n v="12"/>
    <n v="0.16669999999999999"/>
    <n v="0"/>
    <n v="0"/>
    <x v="0"/>
    <n v="6"/>
    <n v="8"/>
    <x v="72"/>
    <n v="0"/>
    <n v="0"/>
    <n v="0"/>
    <n v="1"/>
    <n v="0"/>
    <x v="0"/>
    <n v="0"/>
    <n v="0"/>
    <x v="0"/>
    <n v="0"/>
    <n v="0"/>
    <x v="0"/>
    <n v="3"/>
    <x v="23"/>
    <n v="0"/>
    <n v="1"/>
    <n v="0"/>
    <n v="0"/>
    <n v="0"/>
    <n v="0"/>
    <x v="0"/>
    <n v="2"/>
    <n v="0"/>
    <x v="0"/>
    <n v="0"/>
    <n v="0"/>
    <x v="0"/>
    <m/>
    <m/>
    <m/>
    <m/>
    <m/>
  </r>
  <r>
    <s v="College"/>
    <x v="48"/>
    <n v="1"/>
    <n v="1593667"/>
    <s v=" TCOL"/>
    <s v=" College"/>
    <s v=" 2020-02-04T21:00:25.739524"/>
    <n v="0.43953500000000001"/>
    <n v="0"/>
    <n v="0"/>
    <n v="0"/>
    <n v="0"/>
    <n v="0"/>
    <n v="0"/>
    <n v="9"/>
    <n v="0"/>
    <n v="0"/>
    <n v="0"/>
    <n v="0"/>
    <x v="0"/>
    <n v="13"/>
    <n v="24"/>
    <x v="70"/>
    <n v="3"/>
    <n v="0"/>
    <n v="0"/>
    <n v="7"/>
    <n v="22"/>
    <x v="0"/>
    <n v="0"/>
    <n v="0"/>
    <x v="0"/>
    <n v="0"/>
    <n v="0"/>
    <x v="0"/>
    <n v="4"/>
    <x v="23"/>
    <n v="0"/>
    <n v="2"/>
    <n v="0"/>
    <n v="0"/>
    <n v="0"/>
    <n v="0"/>
    <x v="0"/>
    <n v="7"/>
    <n v="0"/>
    <x v="0"/>
    <n v="1"/>
    <n v="0"/>
    <x v="0"/>
    <m/>
    <m/>
    <m/>
    <m/>
    <m/>
  </r>
  <r>
    <s v="Collins Twp Collins"/>
    <x v="27"/>
    <n v="4"/>
    <n v="947954"/>
    <n v="21"/>
    <s v=" Collins Twp Collins"/>
    <s v=" 2020-02-07T01:28:26.536674"/>
    <n v="0.41"/>
    <n v="0"/>
    <n v="0"/>
    <n v="0"/>
    <n v="0"/>
    <n v="0"/>
    <n v="0"/>
    <n v="10"/>
    <n v="10"/>
    <n v="0"/>
    <n v="0"/>
    <n v="0"/>
    <x v="0"/>
    <n v="16"/>
    <n v="16"/>
    <x v="39"/>
    <n v="0"/>
    <n v="0"/>
    <n v="0"/>
    <n v="0"/>
    <n v="0"/>
    <x v="0"/>
    <n v="0"/>
    <n v="0"/>
    <x v="0"/>
    <n v="0"/>
    <n v="0"/>
    <x v="0"/>
    <n v="9"/>
    <x v="40"/>
    <n v="0"/>
    <n v="1"/>
    <n v="1"/>
    <n v="0"/>
    <n v="0"/>
    <n v="0"/>
    <x v="0"/>
    <n v="0"/>
    <n v="0"/>
    <x v="0"/>
    <n v="0"/>
    <n v="0"/>
    <x v="0"/>
    <m/>
    <m/>
    <m/>
    <m/>
    <m/>
  </r>
  <r>
    <s v="Colony"/>
    <x v="14"/>
    <n v="1"/>
    <n v="946919"/>
    <s v=" CL"/>
    <s v=" Colony"/>
    <s v=" 2020-02-04T21:00:25.739524"/>
    <n v="0.375"/>
    <n v="0"/>
    <n v="0"/>
    <n v="0"/>
    <n v="0"/>
    <n v="0"/>
    <n v="0"/>
    <n v="12"/>
    <n v="12"/>
    <n v="0.22500000000000001"/>
    <n v="0"/>
    <n v="0"/>
    <x v="0"/>
    <n v="3"/>
    <n v="3"/>
    <x v="55"/>
    <n v="0"/>
    <n v="0"/>
    <n v="0"/>
    <n v="0"/>
    <n v="0"/>
    <x v="0"/>
    <n v="0"/>
    <n v="0"/>
    <x v="0"/>
    <n v="0"/>
    <n v="0"/>
    <x v="0"/>
    <n v="1"/>
    <x v="23"/>
    <n v="0"/>
    <n v="0"/>
    <n v="0"/>
    <n v="0"/>
    <n v="0"/>
    <n v="0"/>
    <x v="0"/>
    <n v="2"/>
    <n v="3"/>
    <x v="43"/>
    <n v="0"/>
    <n v="0"/>
    <x v="0"/>
    <m/>
    <m/>
    <m/>
    <m/>
    <m/>
  </r>
  <r>
    <s v="Columbia Eddyville"/>
    <x v="13"/>
    <n v="2"/>
    <n v="948025"/>
    <s v=" CB"/>
    <s v=" Columbia Eddyville"/>
    <s v=" 2020-02-07T01:28:26.536674"/>
    <n v="0.45"/>
    <n v="0"/>
    <n v="0"/>
    <n v="0"/>
    <n v="0"/>
    <n v="0"/>
    <n v="0"/>
    <n v="11"/>
    <n v="13"/>
    <n v="0.18"/>
    <n v="0"/>
    <n v="0"/>
    <x v="0"/>
    <n v="8"/>
    <n v="9"/>
    <x v="22"/>
    <n v="0"/>
    <n v="0"/>
    <n v="0"/>
    <n v="0"/>
    <n v="0"/>
    <x v="0"/>
    <n v="0"/>
    <n v="0"/>
    <x v="0"/>
    <n v="0"/>
    <n v="0"/>
    <x v="0"/>
    <n v="3"/>
    <x v="37"/>
    <n v="0.09"/>
    <n v="0"/>
    <n v="0"/>
    <n v="0"/>
    <n v="0"/>
    <n v="0"/>
    <x v="0"/>
    <n v="3"/>
    <n v="0"/>
    <x v="0"/>
    <n v="4"/>
    <n v="0"/>
    <x v="0"/>
    <m/>
    <m/>
    <m/>
    <m/>
    <m/>
  </r>
  <r>
    <s v="Columbia Tama"/>
    <x v="62"/>
    <n v="1"/>
    <n v="1593766"/>
    <s v=" CB TM"/>
    <s v=" COLUMBIA TAMA"/>
    <s v=" 2020-02-04T21:00:25.739524"/>
    <n v="2.0705882350000002"/>
    <n v="0"/>
    <n v="0"/>
    <n v="0"/>
    <n v="0"/>
    <n v="0"/>
    <n v="0"/>
    <n v="25"/>
    <n v="29"/>
    <n v="0.64710000000000001"/>
    <n v="1"/>
    <n v="0"/>
    <x v="0"/>
    <n v="19"/>
    <n v="26"/>
    <x v="112"/>
    <n v="0"/>
    <n v="0"/>
    <n v="0"/>
    <n v="2"/>
    <n v="0"/>
    <x v="0"/>
    <n v="0"/>
    <n v="0"/>
    <x v="0"/>
    <n v="0"/>
    <n v="0"/>
    <x v="0"/>
    <n v="29"/>
    <x v="31"/>
    <n v="0.77649999999999997"/>
    <n v="1"/>
    <n v="0"/>
    <n v="0"/>
    <n v="0"/>
    <n v="0"/>
    <x v="0"/>
    <n v="9"/>
    <n v="0"/>
    <x v="0"/>
    <n v="4"/>
    <n v="0"/>
    <x v="0"/>
    <m/>
    <m/>
    <m/>
    <m/>
    <m/>
  </r>
  <r>
    <s v="Columbus Junction"/>
    <x v="80"/>
    <n v="2"/>
    <n v="947409"/>
    <s v=" CJ"/>
    <s v=" Columbus Junction"/>
    <s v=" 2020-02-04T21:00:25.739524"/>
    <n v="0.9"/>
    <n v="0"/>
    <n v="0"/>
    <n v="0"/>
    <n v="0"/>
    <n v="0"/>
    <n v="0"/>
    <n v="0"/>
    <n v="0"/>
    <n v="0"/>
    <n v="0"/>
    <n v="0"/>
    <x v="0"/>
    <n v="21"/>
    <n v="21"/>
    <x v="92"/>
    <n v="0"/>
    <n v="0"/>
    <n v="0"/>
    <n v="0"/>
    <n v="0"/>
    <x v="0"/>
    <n v="0"/>
    <n v="0"/>
    <x v="0"/>
    <n v="0"/>
    <n v="0"/>
    <x v="0"/>
    <n v="25"/>
    <x v="35"/>
    <n v="0.4"/>
    <n v="0"/>
    <n v="0"/>
    <n v="0"/>
    <n v="0"/>
    <n v="0"/>
    <x v="0"/>
    <n v="14"/>
    <n v="14"/>
    <x v="16"/>
    <n v="0"/>
    <n v="0"/>
    <x v="0"/>
    <m/>
    <m/>
    <m/>
    <m/>
    <m/>
  </r>
  <r>
    <s v="Competine Twp"/>
    <x v="13"/>
    <n v="2"/>
    <n v="1655035"/>
    <s v=" CP"/>
    <s v=" Competine Twp"/>
    <s v=" 2020-02-04T21:00:25.739524"/>
    <n v="0.09"/>
    <n v="0"/>
    <n v="0"/>
    <n v="0"/>
    <n v="0"/>
    <n v="0"/>
    <n v="0"/>
    <n v="2"/>
    <n v="2"/>
    <n v="0.09"/>
    <n v="0"/>
    <n v="0"/>
    <x v="0"/>
    <n v="1"/>
    <n v="1"/>
    <x v="2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Concord Sherman Grant Tip"/>
    <x v="22"/>
    <n v="4"/>
    <n v="947081"/>
    <s v=" CC"/>
    <s v=" Concord Sherman Grant Tip"/>
    <s v=" 2020-02-04T21:00:25.739524"/>
    <n v="1.1519999999999999"/>
    <n v="0"/>
    <n v="0"/>
    <n v="0"/>
    <n v="0"/>
    <n v="0"/>
    <n v="0"/>
    <n v="14"/>
    <n v="18"/>
    <n v="0.28799999999999998"/>
    <n v="0"/>
    <n v="0"/>
    <x v="0"/>
    <n v="16"/>
    <n v="16"/>
    <x v="113"/>
    <n v="0"/>
    <n v="0"/>
    <n v="0"/>
    <n v="12"/>
    <n v="14"/>
    <x v="83"/>
    <n v="0"/>
    <n v="0"/>
    <x v="0"/>
    <n v="0"/>
    <n v="0"/>
    <x v="0"/>
    <n v="11"/>
    <x v="84"/>
    <n v="0.216"/>
    <n v="8"/>
    <n v="0"/>
    <n v="0"/>
    <n v="0"/>
    <n v="2"/>
    <x v="0"/>
    <n v="11"/>
    <n v="14"/>
    <x v="86"/>
    <n v="4"/>
    <n v="0"/>
    <x v="0"/>
    <m/>
    <m/>
    <m/>
    <m/>
    <m/>
  </r>
  <r>
    <s v="Cooper"/>
    <x v="40"/>
    <n v="4"/>
    <n v="1593795"/>
    <s v=" CP"/>
    <s v=" Cooper"/>
    <s v=" 2020-02-05T19:05:42.571508"/>
    <n v="0.17"/>
    <n v="0"/>
    <n v="0"/>
    <n v="0"/>
    <n v="0"/>
    <n v="0"/>
    <n v="0"/>
    <n v="1"/>
    <n v="1"/>
    <n v="0"/>
    <n v="0"/>
    <n v="0"/>
    <x v="0"/>
    <n v="1"/>
    <n v="1"/>
    <x v="85"/>
    <n v="0"/>
    <n v="0"/>
    <n v="0"/>
    <n v="0"/>
    <n v="0"/>
    <x v="0"/>
    <n v="0"/>
    <n v="0"/>
    <x v="0"/>
    <n v="0"/>
    <n v="0"/>
    <x v="0"/>
    <n v="1"/>
    <x v="34"/>
    <n v="8.3299999999999999E-2"/>
    <n v="0"/>
    <n v="0"/>
    <n v="0"/>
    <n v="0"/>
    <n v="0"/>
    <x v="0"/>
    <n v="0"/>
    <n v="0"/>
    <x v="0"/>
    <n v="0"/>
    <n v="0"/>
    <x v="0"/>
    <m/>
    <m/>
    <m/>
    <m/>
    <m/>
  </r>
  <r>
    <s v="Cooper Maple Mapleton"/>
    <x v="31"/>
    <n v="4"/>
    <n v="948289"/>
    <s v=" CP003"/>
    <s v=" COOPER MAPLE MAPLETON"/>
    <s v=" 2020-02-05T19:05:42.571508"/>
    <n v="0.75"/>
    <n v="0"/>
    <n v="0"/>
    <n v="0"/>
    <n v="0"/>
    <n v="0"/>
    <n v="0"/>
    <n v="12"/>
    <n v="20"/>
    <n v="0.4"/>
    <n v="0"/>
    <n v="0"/>
    <x v="0"/>
    <n v="8"/>
    <n v="9"/>
    <x v="23"/>
    <n v="0"/>
    <n v="0"/>
    <n v="0"/>
    <n v="0"/>
    <n v="0"/>
    <x v="0"/>
    <n v="0"/>
    <n v="0"/>
    <x v="0"/>
    <n v="0"/>
    <n v="0"/>
    <x v="0"/>
    <n v="7"/>
    <x v="51"/>
    <n v="0.1"/>
    <n v="0"/>
    <n v="0"/>
    <n v="0"/>
    <n v="0"/>
    <n v="0"/>
    <x v="0"/>
    <n v="7"/>
    <n v="7"/>
    <x v="8"/>
    <n v="0"/>
    <n v="0"/>
    <x v="0"/>
    <m/>
    <m/>
    <m/>
    <m/>
    <m/>
  </r>
  <r>
    <s v="Coralville 01"/>
    <x v="49"/>
    <n v="2"/>
    <n v="947197"/>
    <s v=" CV.01"/>
    <s v=" CORALVILLE 01"/>
    <s v=" 2020-02-04T21:00:25.739524"/>
    <n v="3.645"/>
    <n v="0"/>
    <n v="0"/>
    <n v="0"/>
    <n v="0"/>
    <n v="0"/>
    <n v="0"/>
    <n v="26"/>
    <n v="0"/>
    <n v="0"/>
    <n v="0"/>
    <n v="0"/>
    <x v="0"/>
    <n v="67"/>
    <n v="100"/>
    <x v="101"/>
    <n v="1"/>
    <n v="0"/>
    <n v="0"/>
    <n v="37"/>
    <n v="0"/>
    <x v="0"/>
    <n v="0"/>
    <n v="0"/>
    <x v="0"/>
    <n v="0"/>
    <n v="0"/>
    <x v="0"/>
    <n v="208"/>
    <x v="112"/>
    <n v="1.62"/>
    <n v="0"/>
    <n v="0"/>
    <n v="0"/>
    <n v="5"/>
    <n v="36"/>
    <x v="0"/>
    <n v="150"/>
    <n v="169"/>
    <x v="87"/>
    <n v="35"/>
    <n v="0"/>
    <x v="0"/>
    <m/>
    <m/>
    <m/>
    <m/>
    <m/>
  </r>
  <r>
    <s v="Coralville 02"/>
    <x v="49"/>
    <n v="2"/>
    <n v="947198"/>
    <s v=" CV.02"/>
    <s v=" CORALVILLE 02"/>
    <s v=" 2020-02-04T21:00:25.739524"/>
    <n v="3.24"/>
    <n v="0"/>
    <n v="0"/>
    <n v="0"/>
    <n v="0"/>
    <n v="0"/>
    <n v="0"/>
    <n v="64"/>
    <n v="70"/>
    <n v="0"/>
    <n v="1"/>
    <n v="0"/>
    <x v="0"/>
    <n v="80"/>
    <n v="87"/>
    <x v="101"/>
    <n v="3"/>
    <n v="0"/>
    <n v="0"/>
    <n v="88"/>
    <n v="94"/>
    <x v="40"/>
    <n v="0"/>
    <n v="0"/>
    <x v="0"/>
    <n v="0"/>
    <n v="0"/>
    <x v="0"/>
    <n v="93"/>
    <x v="113"/>
    <n v="0.81"/>
    <n v="5"/>
    <n v="0"/>
    <n v="0"/>
    <n v="2"/>
    <n v="0"/>
    <x v="0"/>
    <n v="103"/>
    <n v="111"/>
    <x v="82"/>
    <n v="30"/>
    <n v="0"/>
    <x v="0"/>
    <m/>
    <m/>
    <m/>
    <m/>
    <m/>
  </r>
  <r>
    <s v="Coralville 03"/>
    <x v="49"/>
    <n v="2"/>
    <n v="947199"/>
    <s v=" CV.03"/>
    <s v=" CORALVILLE 03"/>
    <s v=" 2020-02-04T21:00:25.739524"/>
    <n v="2.0249999999999999"/>
    <n v="0"/>
    <n v="0"/>
    <n v="0"/>
    <n v="0"/>
    <n v="0"/>
    <n v="0"/>
    <n v="34"/>
    <n v="35"/>
    <n v="0.40500000000000003"/>
    <n v="0"/>
    <n v="0"/>
    <x v="0"/>
    <n v="47"/>
    <n v="50"/>
    <x v="114"/>
    <n v="0"/>
    <n v="0"/>
    <n v="0"/>
    <n v="33"/>
    <n v="43"/>
    <x v="65"/>
    <n v="0"/>
    <n v="0"/>
    <x v="0"/>
    <n v="0"/>
    <n v="0"/>
    <x v="0"/>
    <n v="48"/>
    <x v="50"/>
    <n v="0.40500000000000003"/>
    <n v="4"/>
    <n v="0"/>
    <n v="0"/>
    <n v="0"/>
    <n v="4"/>
    <x v="0"/>
    <n v="45"/>
    <n v="46"/>
    <x v="88"/>
    <n v="17"/>
    <n v="0"/>
    <x v="0"/>
    <m/>
    <m/>
    <m/>
    <m/>
    <m/>
  </r>
  <r>
    <s v="Coralville 04"/>
    <x v="49"/>
    <n v="2"/>
    <n v="947200"/>
    <s v=" CV.04"/>
    <s v=" CORALVILLE 04"/>
    <s v=" 2020-02-04T21:00:25.739524"/>
    <n v="2.835"/>
    <n v="0"/>
    <n v="0"/>
    <n v="0"/>
    <n v="0"/>
    <n v="0"/>
    <n v="0"/>
    <n v="26"/>
    <n v="0"/>
    <n v="0"/>
    <n v="0"/>
    <n v="0"/>
    <x v="0"/>
    <n v="51"/>
    <n v="66"/>
    <x v="101"/>
    <n v="1"/>
    <n v="0"/>
    <n v="0"/>
    <n v="18"/>
    <n v="0"/>
    <x v="0"/>
    <n v="2"/>
    <n v="0"/>
    <x v="0"/>
    <n v="0"/>
    <n v="0"/>
    <x v="0"/>
    <n v="109"/>
    <x v="94"/>
    <n v="1.2150000000000001"/>
    <n v="10"/>
    <n v="0"/>
    <n v="0"/>
    <n v="0"/>
    <n v="0"/>
    <x v="0"/>
    <n v="76"/>
    <n v="102"/>
    <x v="82"/>
    <n v="16"/>
    <n v="0"/>
    <x v="0"/>
    <m/>
    <m/>
    <m/>
    <m/>
    <m/>
  </r>
  <r>
    <s v="Coralville 05"/>
    <x v="49"/>
    <n v="2"/>
    <n v="947201"/>
    <s v=" CV.05"/>
    <s v=" CORALVILLE 05"/>
    <s v=" 2020-02-04T21:00:25.739524"/>
    <n v="2.835"/>
    <n v="0"/>
    <n v="0"/>
    <n v="0"/>
    <n v="0"/>
    <n v="0"/>
    <n v="0"/>
    <n v="8"/>
    <n v="0"/>
    <n v="0"/>
    <n v="0"/>
    <n v="0"/>
    <x v="0"/>
    <n v="46"/>
    <n v="67"/>
    <x v="101"/>
    <n v="0"/>
    <n v="0"/>
    <n v="0"/>
    <n v="29"/>
    <n v="0"/>
    <x v="0"/>
    <n v="0"/>
    <n v="0"/>
    <x v="0"/>
    <n v="0"/>
    <n v="0"/>
    <x v="0"/>
    <n v="138"/>
    <x v="114"/>
    <n v="1.2150000000000001"/>
    <n v="3"/>
    <n v="0"/>
    <n v="0"/>
    <n v="2"/>
    <n v="0"/>
    <x v="0"/>
    <n v="83"/>
    <n v="99"/>
    <x v="82"/>
    <n v="17"/>
    <n v="0"/>
    <x v="0"/>
    <m/>
    <m/>
    <m/>
    <m/>
    <m/>
  </r>
  <r>
    <s v="Coralville 06"/>
    <x v="49"/>
    <n v="2"/>
    <n v="947202"/>
    <s v=" CV.06"/>
    <s v=" CORALVILLE 06"/>
    <s v=" 2020-02-04T21:00:25.739524"/>
    <n v="4.05"/>
    <n v="0"/>
    <n v="0"/>
    <n v="0"/>
    <n v="0"/>
    <n v="0"/>
    <n v="0"/>
    <n v="81"/>
    <n v="81"/>
    <n v="0.81"/>
    <n v="0"/>
    <n v="0"/>
    <x v="0"/>
    <n v="121"/>
    <n v="126"/>
    <x v="101"/>
    <n v="0"/>
    <n v="0"/>
    <n v="0"/>
    <n v="99"/>
    <n v="99"/>
    <x v="40"/>
    <n v="0"/>
    <n v="0"/>
    <x v="0"/>
    <n v="0"/>
    <n v="0"/>
    <x v="0"/>
    <n v="86"/>
    <x v="90"/>
    <n v="0.81"/>
    <n v="0"/>
    <n v="0"/>
    <n v="0"/>
    <n v="0"/>
    <n v="19"/>
    <x v="0"/>
    <n v="127"/>
    <n v="127"/>
    <x v="82"/>
    <n v="24"/>
    <n v="0"/>
    <x v="0"/>
    <m/>
    <m/>
    <m/>
    <m/>
    <m/>
  </r>
  <r>
    <s v="Coralville 07"/>
    <x v="49"/>
    <n v="2"/>
    <n v="1593579"/>
    <s v=" CV.07"/>
    <s v=" CORALVILLE 07"/>
    <s v=" 2020-02-04T21:00:25.739524"/>
    <n v="3.645"/>
    <n v="0"/>
    <n v="0"/>
    <n v="0"/>
    <n v="0"/>
    <n v="0"/>
    <n v="0"/>
    <n v="56"/>
    <n v="33"/>
    <n v="0"/>
    <n v="0"/>
    <n v="0"/>
    <x v="0"/>
    <n v="78"/>
    <n v="95"/>
    <x v="101"/>
    <n v="0"/>
    <n v="0"/>
    <n v="0"/>
    <n v="64"/>
    <n v="74"/>
    <x v="40"/>
    <n v="0"/>
    <n v="0"/>
    <x v="0"/>
    <n v="0"/>
    <n v="0"/>
    <x v="0"/>
    <n v="80"/>
    <x v="115"/>
    <n v="0.81"/>
    <n v="0"/>
    <n v="0"/>
    <n v="0"/>
    <n v="0"/>
    <n v="0"/>
    <x v="0"/>
    <n v="116"/>
    <n v="123"/>
    <x v="87"/>
    <n v="29"/>
    <n v="0"/>
    <x v="0"/>
    <m/>
    <m/>
    <m/>
    <m/>
    <m/>
  </r>
  <r>
    <s v="Council Bluff 01"/>
    <x v="39"/>
    <n v="3"/>
    <n v="947783"/>
    <s v=" CB 01"/>
    <s v=" Council Bluff 01"/>
    <s v=" 2020-02-04T21:00:25.739524"/>
    <n v="1.08"/>
    <n v="0"/>
    <n v="0"/>
    <n v="0"/>
    <n v="0"/>
    <n v="0"/>
    <n v="0"/>
    <n v="9"/>
    <n v="12"/>
    <n v="0.24"/>
    <n v="0"/>
    <n v="0"/>
    <x v="0"/>
    <n v="3"/>
    <n v="0"/>
    <x v="2"/>
    <n v="0"/>
    <n v="0"/>
    <n v="0"/>
    <n v="5"/>
    <n v="0"/>
    <x v="0"/>
    <n v="0"/>
    <n v="0"/>
    <x v="0"/>
    <n v="0"/>
    <n v="0"/>
    <x v="0"/>
    <n v="22"/>
    <x v="3"/>
    <n v="0.36"/>
    <n v="2"/>
    <n v="0"/>
    <n v="0"/>
    <n v="0"/>
    <n v="0"/>
    <x v="0"/>
    <n v="10"/>
    <n v="12"/>
    <x v="42"/>
    <n v="12"/>
    <n v="13"/>
    <x v="11"/>
    <m/>
    <m/>
    <m/>
    <m/>
    <m/>
  </r>
  <r>
    <s v="Council Bluff 02"/>
    <x v="39"/>
    <n v="3"/>
    <n v="947784"/>
    <s v=" CB 02"/>
    <s v=" Council Bluff 02"/>
    <s v=" 2020-02-04T21:00:25.739524"/>
    <n v="1.44"/>
    <n v="0"/>
    <n v="0"/>
    <n v="0"/>
    <n v="0"/>
    <n v="0"/>
    <n v="0"/>
    <n v="4"/>
    <n v="0"/>
    <n v="0"/>
    <n v="0"/>
    <n v="0"/>
    <x v="0"/>
    <n v="9"/>
    <n v="10"/>
    <x v="48"/>
    <n v="1"/>
    <n v="0"/>
    <n v="0"/>
    <n v="8"/>
    <n v="11"/>
    <x v="29"/>
    <n v="0"/>
    <n v="0"/>
    <x v="0"/>
    <n v="0"/>
    <n v="0"/>
    <x v="0"/>
    <n v="27"/>
    <x v="36"/>
    <n v="0.6"/>
    <n v="0"/>
    <n v="0"/>
    <n v="0"/>
    <n v="0"/>
    <n v="0"/>
    <x v="0"/>
    <n v="12"/>
    <n v="13"/>
    <x v="89"/>
    <n v="1"/>
    <n v="0"/>
    <x v="0"/>
    <m/>
    <m/>
    <m/>
    <m/>
    <m/>
  </r>
  <r>
    <s v="Council Bluff 03"/>
    <x v="39"/>
    <n v="3"/>
    <n v="947785"/>
    <s v=" CB 03"/>
    <s v=" Council Bluff 03"/>
    <s v=" 2020-02-04T20:16:13"/>
    <n v="1.2"/>
    <n v="0"/>
    <n v="0"/>
    <n v="0"/>
    <n v="0"/>
    <n v="0"/>
    <n v="0"/>
    <n v="6"/>
    <n v="0"/>
    <n v="0"/>
    <n v="0"/>
    <n v="0"/>
    <x v="0"/>
    <n v="8"/>
    <n v="10"/>
    <x v="48"/>
    <n v="0"/>
    <n v="0"/>
    <n v="0"/>
    <n v="4"/>
    <n v="0"/>
    <x v="0"/>
    <n v="0"/>
    <n v="0"/>
    <x v="0"/>
    <n v="0"/>
    <n v="0"/>
    <x v="0"/>
    <n v="16"/>
    <x v="45"/>
    <n v="0.48"/>
    <n v="1"/>
    <n v="0"/>
    <n v="0"/>
    <n v="0"/>
    <n v="0"/>
    <x v="0"/>
    <n v="7"/>
    <n v="9"/>
    <x v="42"/>
    <n v="5"/>
    <n v="8"/>
    <x v="11"/>
    <m/>
    <m/>
    <m/>
    <m/>
    <m/>
  </r>
  <r>
    <s v="Council Bluff 04"/>
    <x v="39"/>
    <n v="3"/>
    <n v="947786"/>
    <s v=" CB 04"/>
    <s v=" Council Bluff 04"/>
    <s v=" 2020-02-04T21:00:25.739524"/>
    <n v="1.2"/>
    <n v="0"/>
    <n v="0"/>
    <n v="0"/>
    <n v="0"/>
    <n v="0"/>
    <n v="0"/>
    <n v="16"/>
    <n v="17"/>
    <n v="0.36"/>
    <n v="0"/>
    <n v="0"/>
    <x v="0"/>
    <n v="19"/>
    <n v="19"/>
    <x v="49"/>
    <n v="0"/>
    <n v="0"/>
    <n v="0"/>
    <n v="5"/>
    <n v="0"/>
    <x v="0"/>
    <n v="1"/>
    <n v="0"/>
    <x v="0"/>
    <n v="0"/>
    <n v="0"/>
    <x v="0"/>
    <n v="17"/>
    <x v="45"/>
    <n v="0.24"/>
    <n v="1"/>
    <n v="3"/>
    <n v="0"/>
    <n v="0"/>
    <n v="0"/>
    <x v="0"/>
    <n v="5"/>
    <n v="11"/>
    <x v="42"/>
    <n v="3"/>
    <n v="0"/>
    <x v="0"/>
    <m/>
    <m/>
    <m/>
    <m/>
    <m/>
  </r>
  <r>
    <s v="Council Bluff 05"/>
    <x v="39"/>
    <n v="3"/>
    <n v="947787"/>
    <s v=" CB 05"/>
    <s v=" Council Bluff 05"/>
    <s v=" 2020-02-04T21:00:25.739524"/>
    <n v="1.2"/>
    <n v="0"/>
    <n v="0"/>
    <n v="0"/>
    <n v="0"/>
    <n v="0"/>
    <n v="0"/>
    <n v="14"/>
    <n v="14"/>
    <n v="0.24"/>
    <n v="0"/>
    <n v="0"/>
    <x v="0"/>
    <n v="11"/>
    <n v="11"/>
    <x v="47"/>
    <n v="0"/>
    <n v="0"/>
    <n v="0"/>
    <n v="0"/>
    <n v="0"/>
    <x v="0"/>
    <n v="0"/>
    <n v="0"/>
    <x v="0"/>
    <n v="0"/>
    <n v="0"/>
    <x v="0"/>
    <n v="36"/>
    <x v="85"/>
    <n v="0.6"/>
    <n v="0"/>
    <n v="0"/>
    <n v="0"/>
    <n v="0"/>
    <n v="0"/>
    <x v="0"/>
    <n v="1"/>
    <n v="0"/>
    <x v="0"/>
    <n v="11"/>
    <n v="12"/>
    <x v="11"/>
    <m/>
    <m/>
    <m/>
    <m/>
    <m/>
  </r>
  <r>
    <s v="Council Bluff 06"/>
    <x v="39"/>
    <n v="3"/>
    <n v="947788"/>
    <s v=" CB 06"/>
    <s v=" Council Bluff 06"/>
    <s v=" 2020-02-04T21:00:25.739524"/>
    <n v="1.8"/>
    <n v="0"/>
    <n v="0"/>
    <n v="0"/>
    <n v="0"/>
    <n v="0"/>
    <n v="0"/>
    <n v="17"/>
    <n v="0"/>
    <n v="0"/>
    <n v="0"/>
    <n v="0"/>
    <x v="0"/>
    <n v="35"/>
    <n v="37"/>
    <x v="43"/>
    <n v="0"/>
    <n v="0"/>
    <n v="0"/>
    <n v="14"/>
    <n v="25"/>
    <x v="29"/>
    <n v="0"/>
    <n v="0"/>
    <x v="0"/>
    <n v="0"/>
    <n v="0"/>
    <x v="0"/>
    <n v="56"/>
    <x v="101"/>
    <n v="0.72"/>
    <n v="0"/>
    <n v="0"/>
    <n v="0"/>
    <n v="0"/>
    <n v="6"/>
    <x v="0"/>
    <n v="24"/>
    <n v="26"/>
    <x v="89"/>
    <n v="4"/>
    <n v="0"/>
    <x v="0"/>
    <m/>
    <m/>
    <m/>
    <m/>
    <m/>
  </r>
  <r>
    <s v="Council Bluff 07"/>
    <x v="39"/>
    <n v="3"/>
    <n v="947789"/>
    <s v=" CB 07"/>
    <s v=" Council Bluff 07"/>
    <s v=" 2020-02-04T21:00:25.739524"/>
    <n v="1.8"/>
    <n v="0"/>
    <n v="0"/>
    <n v="0"/>
    <n v="0"/>
    <n v="0"/>
    <n v="0"/>
    <n v="21"/>
    <n v="0"/>
    <n v="0"/>
    <n v="0"/>
    <n v="0"/>
    <x v="0"/>
    <n v="29"/>
    <n v="37"/>
    <x v="49"/>
    <n v="0"/>
    <n v="0"/>
    <n v="0"/>
    <n v="35"/>
    <n v="47"/>
    <x v="84"/>
    <n v="0"/>
    <n v="0"/>
    <x v="0"/>
    <n v="0"/>
    <n v="0"/>
    <x v="0"/>
    <n v="46"/>
    <x v="21"/>
    <n v="0.6"/>
    <n v="1"/>
    <n v="0"/>
    <n v="0"/>
    <n v="0"/>
    <n v="1"/>
    <x v="0"/>
    <n v="27"/>
    <n v="27"/>
    <x v="89"/>
    <n v="8"/>
    <n v="0"/>
    <x v="0"/>
    <m/>
    <m/>
    <m/>
    <m/>
    <m/>
  </r>
  <r>
    <s v="Council Bluff 08"/>
    <x v="39"/>
    <n v="3"/>
    <n v="947790"/>
    <s v=" CB 08"/>
    <s v=" Council Bluff 08"/>
    <s v=" 2020-02-05T19:05:42.571508"/>
    <n v="2.16"/>
    <n v="0"/>
    <n v="0"/>
    <n v="0"/>
    <n v="0"/>
    <n v="0"/>
    <n v="0"/>
    <n v="14"/>
    <n v="0"/>
    <n v="0"/>
    <n v="0"/>
    <n v="0"/>
    <x v="0"/>
    <n v="27"/>
    <n v="37"/>
    <x v="43"/>
    <n v="1"/>
    <n v="0"/>
    <n v="0"/>
    <n v="30"/>
    <n v="34"/>
    <x v="84"/>
    <n v="0"/>
    <n v="0"/>
    <x v="0"/>
    <n v="0"/>
    <n v="0"/>
    <x v="0"/>
    <n v="36"/>
    <x v="7"/>
    <n v="0.6"/>
    <n v="0"/>
    <n v="0"/>
    <n v="0"/>
    <n v="0"/>
    <n v="8"/>
    <x v="0"/>
    <n v="38"/>
    <n v="38"/>
    <x v="90"/>
    <n v="7"/>
    <n v="0"/>
    <x v="0"/>
    <m/>
    <m/>
    <m/>
    <m/>
    <m/>
  </r>
  <r>
    <s v="Council Bluff 09"/>
    <x v="39"/>
    <n v="3"/>
    <n v="947791"/>
    <s v=" CB 09"/>
    <s v=" Council Bluff 09"/>
    <s v=" 2020-02-04T21:00:25.739524"/>
    <n v="1.56"/>
    <n v="0"/>
    <n v="0"/>
    <n v="0"/>
    <n v="0"/>
    <n v="0"/>
    <n v="0"/>
    <n v="21"/>
    <n v="24"/>
    <n v="0.36"/>
    <n v="0"/>
    <n v="0"/>
    <x v="0"/>
    <n v="19"/>
    <n v="21"/>
    <x v="48"/>
    <n v="0"/>
    <n v="0"/>
    <n v="0"/>
    <n v="29"/>
    <n v="31"/>
    <x v="84"/>
    <n v="0"/>
    <n v="0"/>
    <x v="0"/>
    <n v="0"/>
    <n v="0"/>
    <x v="0"/>
    <n v="17"/>
    <x v="56"/>
    <n v="0.24"/>
    <n v="0"/>
    <n v="0"/>
    <n v="0"/>
    <n v="1"/>
    <n v="1"/>
    <x v="0"/>
    <n v="17"/>
    <n v="17"/>
    <x v="42"/>
    <n v="8"/>
    <n v="0"/>
    <x v="0"/>
    <m/>
    <m/>
    <m/>
    <m/>
    <m/>
  </r>
  <r>
    <s v="Council Bluff 10A"/>
    <x v="39"/>
    <n v="3"/>
    <n v="1593732"/>
    <s v=" CB 10A"/>
    <s v=" Council Bluff 10A"/>
    <s v=" 2020-02-04T18:52:35"/>
    <n v="2.4"/>
    <n v="0"/>
    <n v="0"/>
    <n v="0"/>
    <n v="0"/>
    <n v="0"/>
    <n v="0"/>
    <n v="31"/>
    <n v="31"/>
    <n v="0.48"/>
    <n v="0"/>
    <n v="0"/>
    <x v="0"/>
    <n v="35"/>
    <n v="36"/>
    <x v="83"/>
    <n v="0"/>
    <n v="0"/>
    <n v="0"/>
    <n v="30"/>
    <n v="30"/>
    <x v="84"/>
    <n v="0"/>
    <n v="0"/>
    <x v="0"/>
    <n v="0"/>
    <n v="0"/>
    <x v="0"/>
    <n v="24"/>
    <x v="35"/>
    <n v="0.36"/>
    <n v="0"/>
    <n v="0"/>
    <n v="0"/>
    <n v="0"/>
    <n v="2"/>
    <x v="0"/>
    <n v="28"/>
    <n v="29"/>
    <x v="91"/>
    <n v="5"/>
    <n v="0"/>
    <x v="0"/>
    <m/>
    <m/>
    <m/>
    <m/>
    <m/>
  </r>
  <r>
    <s v="Council Bluff 10B"/>
    <x v="39"/>
    <n v="3"/>
    <n v="1593733"/>
    <s v=" CB 10B"/>
    <s v=" Council Bluff 10B"/>
    <s v=" 2020-02-06T03:41:27.244950"/>
    <n v="1.8"/>
    <n v="0"/>
    <n v="0"/>
    <n v="0"/>
    <n v="0"/>
    <n v="0"/>
    <n v="0"/>
    <n v="29"/>
    <n v="31"/>
    <n v="0.48"/>
    <n v="0"/>
    <n v="0"/>
    <x v="0"/>
    <n v="38"/>
    <n v="39"/>
    <x v="83"/>
    <n v="0"/>
    <n v="0"/>
    <n v="0"/>
    <n v="22"/>
    <n v="24"/>
    <x v="85"/>
    <n v="0"/>
    <n v="0"/>
    <x v="0"/>
    <n v="0"/>
    <n v="0"/>
    <x v="0"/>
    <n v="14"/>
    <x v="23"/>
    <n v="0"/>
    <n v="0"/>
    <n v="0"/>
    <n v="0"/>
    <n v="2"/>
    <n v="0"/>
    <x v="0"/>
    <n v="18"/>
    <n v="27"/>
    <x v="89"/>
    <n v="3"/>
    <n v="0"/>
    <x v="0"/>
    <m/>
    <m/>
    <m/>
    <m/>
    <m/>
  </r>
  <r>
    <s v="Council Bluff 11"/>
    <x v="39"/>
    <n v="3"/>
    <n v="947793"/>
    <s v=" CB 11"/>
    <s v=" Council Bluff 11"/>
    <s v=" 2020-02-04T21:00:25.739524"/>
    <n v="2.04"/>
    <n v="0"/>
    <n v="0"/>
    <n v="0"/>
    <n v="0"/>
    <n v="0"/>
    <n v="0"/>
    <n v="22"/>
    <n v="0"/>
    <n v="0"/>
    <n v="1"/>
    <n v="0"/>
    <x v="0"/>
    <n v="42"/>
    <n v="54"/>
    <x v="83"/>
    <n v="1"/>
    <n v="0"/>
    <n v="0"/>
    <n v="18"/>
    <n v="0"/>
    <x v="0"/>
    <n v="0"/>
    <n v="0"/>
    <x v="0"/>
    <n v="1"/>
    <n v="0"/>
    <x v="0"/>
    <n v="51"/>
    <x v="21"/>
    <n v="0.6"/>
    <n v="0"/>
    <n v="0"/>
    <n v="0"/>
    <n v="1"/>
    <n v="0"/>
    <x v="0"/>
    <n v="32"/>
    <n v="44"/>
    <x v="91"/>
    <n v="17"/>
    <n v="28"/>
    <x v="18"/>
    <m/>
    <m/>
    <m/>
    <m/>
    <m/>
  </r>
  <r>
    <s v="Council Bluff 12"/>
    <x v="39"/>
    <n v="3"/>
    <n v="947794"/>
    <s v=" CB 12"/>
    <s v=" Council Bluff 12"/>
    <s v=" 2020-02-04T20:16:13"/>
    <n v="1.68"/>
    <n v="0"/>
    <n v="0"/>
    <n v="0"/>
    <n v="0"/>
    <n v="0"/>
    <n v="0"/>
    <n v="21"/>
    <n v="28"/>
    <n v="0.36"/>
    <n v="24"/>
    <n v="0"/>
    <x v="0"/>
    <n v="0"/>
    <n v="28"/>
    <x v="49"/>
    <n v="0"/>
    <n v="0"/>
    <n v="0"/>
    <n v="16"/>
    <n v="0"/>
    <x v="0"/>
    <n v="0"/>
    <n v="0"/>
    <x v="0"/>
    <n v="0"/>
    <n v="0"/>
    <x v="0"/>
    <n v="26"/>
    <x v="30"/>
    <n v="0.48"/>
    <n v="2"/>
    <n v="0"/>
    <n v="0"/>
    <n v="0"/>
    <n v="0"/>
    <x v="0"/>
    <n v="27"/>
    <n v="33"/>
    <x v="91"/>
    <n v="3"/>
    <n v="0"/>
    <x v="0"/>
    <m/>
    <m/>
    <m/>
    <m/>
    <m/>
  </r>
  <r>
    <s v="Council Bluff 13"/>
    <x v="39"/>
    <n v="3"/>
    <n v="947795"/>
    <s v=" CB 13"/>
    <s v=" Council Bluff 13"/>
    <s v=" 2020-02-04T20:16:13"/>
    <n v="1.2"/>
    <n v="0"/>
    <n v="0"/>
    <n v="0"/>
    <n v="0"/>
    <n v="0"/>
    <n v="0"/>
    <n v="13"/>
    <n v="14"/>
    <n v="0.24"/>
    <n v="0"/>
    <n v="0"/>
    <x v="0"/>
    <n v="14"/>
    <n v="16"/>
    <x v="48"/>
    <n v="0"/>
    <n v="0"/>
    <n v="0"/>
    <n v="6"/>
    <n v="0"/>
    <x v="0"/>
    <n v="0"/>
    <n v="0"/>
    <x v="0"/>
    <n v="0"/>
    <n v="0"/>
    <x v="0"/>
    <n v="25"/>
    <x v="35"/>
    <n v="0.36"/>
    <n v="0"/>
    <n v="0"/>
    <n v="0"/>
    <n v="0"/>
    <n v="0"/>
    <x v="0"/>
    <n v="13"/>
    <n v="16"/>
    <x v="42"/>
    <n v="13"/>
    <n v="13"/>
    <x v="10"/>
    <m/>
    <m/>
    <m/>
    <m/>
    <m/>
  </r>
  <r>
    <s v="Council Bluff 14"/>
    <x v="39"/>
    <n v="3"/>
    <n v="947796"/>
    <s v=" CB 14"/>
    <s v=" Council Bluff 14"/>
    <s v=" 2020-02-04T21:00:25.739524"/>
    <n v="1.2"/>
    <n v="0"/>
    <n v="0"/>
    <n v="0"/>
    <n v="0"/>
    <n v="0"/>
    <n v="0"/>
    <n v="5"/>
    <n v="0"/>
    <n v="0"/>
    <n v="0"/>
    <n v="0"/>
    <x v="0"/>
    <n v="10"/>
    <n v="16"/>
    <x v="49"/>
    <n v="0"/>
    <n v="0"/>
    <n v="0"/>
    <n v="0"/>
    <n v="0"/>
    <x v="0"/>
    <n v="0"/>
    <n v="0"/>
    <x v="0"/>
    <n v="0"/>
    <n v="0"/>
    <x v="0"/>
    <n v="20"/>
    <x v="3"/>
    <n v="0.6"/>
    <n v="0"/>
    <n v="0"/>
    <n v="0"/>
    <n v="0"/>
    <n v="0"/>
    <x v="0"/>
    <n v="9"/>
    <n v="11"/>
    <x v="42"/>
    <n v="5"/>
    <n v="0"/>
    <x v="0"/>
    <m/>
    <m/>
    <m/>
    <m/>
    <m/>
  </r>
  <r>
    <s v="Council Bluff 15"/>
    <x v="39"/>
    <n v="3"/>
    <n v="947797"/>
    <s v=" CB 15"/>
    <s v=" Council Bluff 15"/>
    <s v=" 2020-02-04T20:16:13"/>
    <n v="1.32"/>
    <n v="0"/>
    <n v="0"/>
    <n v="0"/>
    <n v="0"/>
    <n v="0"/>
    <n v="0"/>
    <n v="5"/>
    <n v="6"/>
    <n v="0.24"/>
    <n v="0"/>
    <n v="0"/>
    <x v="0"/>
    <n v="6"/>
    <n v="6"/>
    <x v="47"/>
    <n v="0"/>
    <n v="0"/>
    <n v="0"/>
    <n v="0"/>
    <n v="0"/>
    <x v="0"/>
    <n v="0"/>
    <n v="0"/>
    <x v="0"/>
    <n v="0"/>
    <n v="0"/>
    <x v="0"/>
    <n v="13"/>
    <x v="55"/>
    <n v="0.48"/>
    <n v="1"/>
    <n v="0"/>
    <n v="0"/>
    <n v="2"/>
    <n v="1"/>
    <x v="0"/>
    <n v="7"/>
    <n v="7"/>
    <x v="42"/>
    <n v="6"/>
    <n v="6"/>
    <x v="11"/>
    <m/>
    <m/>
    <m/>
    <m/>
    <m/>
  </r>
  <r>
    <s v="Council Bluff 16"/>
    <x v="39"/>
    <n v="3"/>
    <n v="947798"/>
    <s v=" CB 16"/>
    <s v=" Council Bluff 16"/>
    <s v=" 2020-02-06T03:41:27.244950"/>
    <n v="1.32"/>
    <n v="0"/>
    <n v="0"/>
    <n v="0"/>
    <n v="0"/>
    <n v="0"/>
    <n v="0"/>
    <n v="10"/>
    <n v="10"/>
    <n v="0.24"/>
    <n v="0"/>
    <n v="0"/>
    <x v="0"/>
    <n v="11"/>
    <n v="11"/>
    <x v="48"/>
    <n v="0"/>
    <n v="0"/>
    <n v="0"/>
    <n v="0"/>
    <n v="0"/>
    <x v="0"/>
    <n v="0"/>
    <n v="0"/>
    <x v="0"/>
    <n v="0"/>
    <n v="0"/>
    <x v="0"/>
    <n v="21"/>
    <x v="15"/>
    <n v="0.48"/>
    <n v="0"/>
    <n v="0"/>
    <n v="0"/>
    <n v="0"/>
    <n v="0"/>
    <x v="0"/>
    <n v="15"/>
    <n v="17"/>
    <x v="89"/>
    <n v="5"/>
    <n v="0"/>
    <x v="0"/>
    <m/>
    <m/>
    <m/>
    <m/>
    <m/>
  </r>
  <r>
    <s v="Council Bluff 17"/>
    <x v="39"/>
    <n v="3"/>
    <n v="947799"/>
    <s v=" CB 17"/>
    <s v=" Council Bluff 17"/>
    <s v=" 2020-02-04T20:16:13"/>
    <n v="1.8"/>
    <n v="0"/>
    <n v="0"/>
    <n v="0"/>
    <n v="0"/>
    <n v="0"/>
    <n v="0"/>
    <n v="11"/>
    <n v="19"/>
    <n v="0.36"/>
    <n v="0"/>
    <n v="0"/>
    <x v="0"/>
    <n v="12"/>
    <n v="17"/>
    <x v="49"/>
    <n v="0"/>
    <n v="0"/>
    <n v="0"/>
    <n v="11"/>
    <n v="0"/>
    <x v="0"/>
    <n v="0"/>
    <n v="0"/>
    <x v="0"/>
    <n v="0"/>
    <n v="0"/>
    <x v="0"/>
    <n v="34"/>
    <x v="31"/>
    <n v="0.72"/>
    <n v="1"/>
    <n v="0"/>
    <n v="0"/>
    <n v="0"/>
    <n v="0"/>
    <x v="0"/>
    <n v="15"/>
    <n v="17"/>
    <x v="89"/>
    <n v="3"/>
    <n v="0"/>
    <x v="0"/>
    <m/>
    <m/>
    <m/>
    <m/>
    <m/>
  </r>
  <r>
    <s v="Council Bluff 18"/>
    <x v="39"/>
    <n v="3"/>
    <n v="947800"/>
    <s v=" CB 18"/>
    <s v=" Council Bluff 18"/>
    <s v=" 2020-02-04T21:00:25.739524"/>
    <n v="1.44"/>
    <n v="0"/>
    <n v="0"/>
    <n v="0"/>
    <n v="0"/>
    <n v="0"/>
    <n v="0"/>
    <n v="5"/>
    <n v="0"/>
    <n v="0"/>
    <n v="0"/>
    <n v="0"/>
    <x v="0"/>
    <n v="18"/>
    <n v="27"/>
    <x v="83"/>
    <n v="0"/>
    <n v="0"/>
    <n v="0"/>
    <n v="4"/>
    <n v="0"/>
    <x v="0"/>
    <n v="0"/>
    <n v="0"/>
    <x v="0"/>
    <n v="0"/>
    <n v="0"/>
    <x v="0"/>
    <n v="23"/>
    <x v="35"/>
    <n v="0.48"/>
    <n v="2"/>
    <n v="0"/>
    <n v="0"/>
    <n v="2"/>
    <n v="9"/>
    <x v="0"/>
    <n v="16"/>
    <n v="19"/>
    <x v="89"/>
    <n v="10"/>
    <n v="0"/>
    <x v="0"/>
    <m/>
    <m/>
    <m/>
    <m/>
    <m/>
  </r>
  <r>
    <s v="Council Bluff 19"/>
    <x v="39"/>
    <n v="3"/>
    <n v="947801"/>
    <s v=" CB 19"/>
    <s v=" Council Bluff 19"/>
    <s v=" 2020-02-04T21:00:25.739524"/>
    <n v="1.08"/>
    <n v="0"/>
    <n v="0"/>
    <n v="0"/>
    <n v="0"/>
    <n v="0"/>
    <n v="0"/>
    <n v="6"/>
    <n v="0"/>
    <n v="0"/>
    <n v="0"/>
    <n v="0"/>
    <x v="0"/>
    <n v="25"/>
    <n v="28"/>
    <x v="43"/>
    <n v="0"/>
    <n v="0"/>
    <n v="0"/>
    <n v="8"/>
    <n v="12"/>
    <x v="29"/>
    <n v="0"/>
    <n v="0"/>
    <x v="0"/>
    <n v="0"/>
    <n v="0"/>
    <x v="0"/>
    <n v="12"/>
    <x v="38"/>
    <n v="0.36"/>
    <n v="0"/>
    <n v="0"/>
    <n v="0"/>
    <n v="0"/>
    <n v="0"/>
    <x v="0"/>
    <n v="6"/>
    <n v="1"/>
    <x v="0"/>
    <n v="0"/>
    <n v="0"/>
    <x v="0"/>
    <m/>
    <m/>
    <m/>
    <m/>
    <m/>
  </r>
  <r>
    <s v="Council Bluff 20"/>
    <x v="39"/>
    <n v="3"/>
    <n v="947802"/>
    <s v=" CB 20"/>
    <s v=" Council Bluff 20"/>
    <s v=" 2020-02-04T21:00:25.739524"/>
    <n v="1.08"/>
    <n v="0"/>
    <n v="0"/>
    <n v="0"/>
    <n v="0"/>
    <n v="0"/>
    <n v="0"/>
    <n v="7"/>
    <n v="0"/>
    <n v="0"/>
    <n v="0"/>
    <n v="0"/>
    <x v="0"/>
    <n v="18"/>
    <n v="23"/>
    <x v="49"/>
    <n v="0"/>
    <n v="0"/>
    <n v="0"/>
    <n v="8"/>
    <n v="0"/>
    <x v="0"/>
    <n v="0"/>
    <n v="0"/>
    <x v="0"/>
    <n v="0"/>
    <n v="0"/>
    <x v="0"/>
    <n v="14"/>
    <x v="38"/>
    <n v="0.24"/>
    <n v="7"/>
    <n v="0"/>
    <n v="0"/>
    <n v="0"/>
    <n v="0"/>
    <x v="0"/>
    <n v="13"/>
    <n v="14"/>
    <x v="42"/>
    <n v="15"/>
    <n v="16"/>
    <x v="11"/>
    <m/>
    <m/>
    <m/>
    <m/>
    <m/>
  </r>
  <r>
    <s v="Council Bluff 21"/>
    <x v="39"/>
    <n v="3"/>
    <n v="1593734"/>
    <s v=" CB 21"/>
    <s v=" Council Bluff 21"/>
    <s v=" 2020-02-05T21:52:28.118339"/>
    <n v="0.96"/>
    <n v="0"/>
    <n v="0"/>
    <n v="0"/>
    <n v="0"/>
    <n v="0"/>
    <n v="0"/>
    <n v="8"/>
    <n v="8"/>
    <n v="0.12"/>
    <n v="0"/>
    <n v="0"/>
    <x v="0"/>
    <n v="8"/>
    <n v="8"/>
    <x v="47"/>
    <n v="0"/>
    <n v="0"/>
    <n v="0"/>
    <n v="0"/>
    <n v="0"/>
    <x v="0"/>
    <n v="0"/>
    <n v="0"/>
    <x v="0"/>
    <n v="0"/>
    <n v="0"/>
    <x v="0"/>
    <n v="12"/>
    <x v="84"/>
    <n v="0.24"/>
    <n v="0"/>
    <n v="0"/>
    <n v="0"/>
    <n v="0"/>
    <n v="0"/>
    <x v="0"/>
    <n v="15"/>
    <n v="15"/>
    <x v="89"/>
    <n v="8"/>
    <n v="8"/>
    <x v="10"/>
    <m/>
    <m/>
    <m/>
    <m/>
    <m/>
  </r>
  <r>
    <s v="Cox Creek Sperry"/>
    <x v="57"/>
    <n v="1"/>
    <n v="948244"/>
    <s v=" CC-SY"/>
    <s v=" COX CREEK SPERRY"/>
    <s v=" 2020-02-04T21:00:25.739524"/>
    <n v="0.5"/>
    <n v="0"/>
    <n v="0"/>
    <n v="0"/>
    <n v="0"/>
    <n v="0"/>
    <n v="0"/>
    <n v="3"/>
    <n v="0"/>
    <n v="0"/>
    <n v="0"/>
    <n v="0"/>
    <x v="0"/>
    <n v="6"/>
    <n v="7"/>
    <x v="72"/>
    <n v="0"/>
    <n v="0"/>
    <n v="0"/>
    <n v="5"/>
    <n v="10"/>
    <x v="37"/>
    <n v="0"/>
    <n v="0"/>
    <x v="0"/>
    <n v="0"/>
    <n v="0"/>
    <x v="0"/>
    <n v="1"/>
    <x v="23"/>
    <n v="0"/>
    <n v="1"/>
    <n v="0"/>
    <n v="0"/>
    <n v="3"/>
    <n v="1"/>
    <x v="0"/>
    <n v="6"/>
    <n v="7"/>
    <x v="48"/>
    <n v="0"/>
    <n v="0"/>
    <x v="0"/>
    <m/>
    <m/>
    <m/>
    <m/>
    <m/>
  </r>
  <r>
    <s v="Cr 1"/>
    <x v="19"/>
    <n v="4"/>
    <n v="1593591"/>
    <s v=" CR 1"/>
    <s v=" CR 1"/>
    <s v=" 2020-02-07T01:28:26.536674"/>
    <n v="0.09"/>
    <n v="0"/>
    <n v="0"/>
    <n v="0"/>
    <n v="0"/>
    <n v="0"/>
    <n v="0"/>
    <n v="0"/>
    <n v="0"/>
    <n v="0"/>
    <n v="0"/>
    <n v="0"/>
    <x v="0"/>
    <n v="1"/>
    <n v="1"/>
    <x v="5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Cr 2"/>
    <x v="19"/>
    <n v="4"/>
    <n v="1593592"/>
    <s v=" CR 2"/>
    <s v=" CR 2"/>
    <s v=" 2020-02-05T21:52:28.118339"/>
    <n v="0.18"/>
    <n v="0"/>
    <n v="0"/>
    <n v="0"/>
    <n v="0"/>
    <n v="0"/>
    <n v="0"/>
    <n v="6"/>
    <n v="6"/>
    <n v="8.8900000000000007E-2"/>
    <n v="0"/>
    <n v="0"/>
    <x v="0"/>
    <n v="5"/>
    <n v="5"/>
    <x v="52"/>
    <n v="0"/>
    <n v="0"/>
    <n v="0"/>
    <n v="2"/>
    <n v="4"/>
    <x v="0"/>
    <n v="0"/>
    <n v="0"/>
    <x v="0"/>
    <n v="0"/>
    <n v="0"/>
    <x v="0"/>
    <n v="0"/>
    <x v="23"/>
    <n v="0"/>
    <n v="0"/>
    <n v="0"/>
    <n v="0"/>
    <n v="0"/>
    <n v="0"/>
    <x v="0"/>
    <n v="2"/>
    <n v="0"/>
    <x v="0"/>
    <n v="0"/>
    <n v="0"/>
    <x v="0"/>
    <m/>
    <m/>
    <m/>
    <m/>
    <m/>
  </r>
  <r>
    <s v="Cr Iv Rv"/>
    <x v="19"/>
    <n v="4"/>
    <n v="947291"/>
    <s v=" CR"/>
    <s v=" CR IV RV"/>
    <s v=" 2020-02-04T21:00:25.739524"/>
    <n v="0.53333299999999995"/>
    <n v="0"/>
    <n v="0"/>
    <n v="0"/>
    <n v="1"/>
    <n v="0"/>
    <n v="0"/>
    <n v="16"/>
    <n v="16"/>
    <n v="0.26669999999999999"/>
    <n v="0"/>
    <n v="0"/>
    <x v="0"/>
    <n v="13"/>
    <n v="16"/>
    <x v="27"/>
    <n v="0"/>
    <n v="0"/>
    <n v="0"/>
    <n v="6"/>
    <n v="9"/>
    <x v="36"/>
    <n v="0"/>
    <n v="0"/>
    <x v="0"/>
    <n v="0"/>
    <n v="0"/>
    <x v="0"/>
    <n v="2"/>
    <x v="23"/>
    <n v="0"/>
    <n v="2"/>
    <n v="0"/>
    <n v="0"/>
    <n v="0"/>
    <n v="0"/>
    <x v="0"/>
    <n v="1"/>
    <n v="0"/>
    <x v="0"/>
    <n v="0"/>
    <n v="0"/>
    <x v="0"/>
    <m/>
    <m/>
    <m/>
    <m/>
    <m/>
  </r>
  <r>
    <s v="Crescent"/>
    <x v="39"/>
    <n v="3"/>
    <n v="947807"/>
    <s v=" CRESC"/>
    <s v=" Crescent"/>
    <s v=" 2020-02-05T19:05:42.571508"/>
    <n v="1.56"/>
    <n v="0"/>
    <n v="0"/>
    <n v="0"/>
    <n v="0"/>
    <n v="0"/>
    <n v="0"/>
    <n v="34"/>
    <n v="34"/>
    <n v="0.48"/>
    <n v="0"/>
    <n v="0"/>
    <x v="0"/>
    <n v="25"/>
    <n v="32"/>
    <x v="49"/>
    <n v="0"/>
    <n v="0"/>
    <n v="0"/>
    <n v="21"/>
    <n v="25"/>
    <x v="85"/>
    <n v="0"/>
    <n v="0"/>
    <x v="0"/>
    <n v="0"/>
    <n v="0"/>
    <x v="0"/>
    <n v="15"/>
    <x v="15"/>
    <n v="0.36"/>
    <n v="7"/>
    <n v="0"/>
    <n v="0"/>
    <n v="0"/>
    <n v="0"/>
    <x v="0"/>
    <n v="14"/>
    <n v="7"/>
    <x v="0"/>
    <n v="6"/>
    <n v="2"/>
    <x v="0"/>
    <m/>
    <m/>
    <m/>
    <m/>
    <m/>
  </r>
  <r>
    <s v="Cresco 1 A"/>
    <x v="16"/>
    <n v="1"/>
    <n v="947109"/>
    <s v=" CR1A"/>
    <s v=" Cresco 1 A"/>
    <s v=" 2020-02-05T21:52:28.118339"/>
    <n v="0.28999999999999998"/>
    <n v="0"/>
    <n v="0"/>
    <n v="0"/>
    <n v="0"/>
    <n v="0"/>
    <n v="0"/>
    <n v="4"/>
    <n v="0"/>
    <n v="0"/>
    <n v="0"/>
    <n v="0"/>
    <x v="0"/>
    <n v="6"/>
    <n v="12"/>
    <x v="30"/>
    <n v="0"/>
    <n v="0"/>
    <n v="0"/>
    <n v="9"/>
    <n v="13"/>
    <x v="86"/>
    <n v="0"/>
    <n v="0"/>
    <x v="0"/>
    <n v="0"/>
    <n v="0"/>
    <x v="0"/>
    <n v="0"/>
    <x v="23"/>
    <n v="0"/>
    <n v="0"/>
    <n v="0"/>
    <n v="0"/>
    <n v="0"/>
    <n v="0"/>
    <x v="0"/>
    <n v="4"/>
    <n v="2"/>
    <x v="0"/>
    <n v="6"/>
    <n v="2"/>
    <x v="0"/>
    <m/>
    <m/>
    <m/>
    <m/>
    <m/>
  </r>
  <r>
    <s v="Cresco 2"/>
    <x v="16"/>
    <n v="1"/>
    <n v="947111"/>
    <s v=" CR2"/>
    <s v=" Cresco 2"/>
    <s v=" 2020-02-04T20:16:13"/>
    <n v="0.86"/>
    <n v="0"/>
    <n v="0"/>
    <n v="0"/>
    <n v="0"/>
    <n v="0"/>
    <n v="0"/>
    <n v="11"/>
    <n v="15"/>
    <n v="0.28570000000000001"/>
    <n v="0"/>
    <n v="0"/>
    <x v="0"/>
    <n v="11"/>
    <n v="13"/>
    <x v="30"/>
    <n v="0"/>
    <n v="0"/>
    <n v="0"/>
    <n v="8"/>
    <n v="0"/>
    <x v="0"/>
    <n v="0"/>
    <n v="0"/>
    <x v="0"/>
    <n v="0"/>
    <n v="0"/>
    <x v="0"/>
    <n v="14"/>
    <x v="56"/>
    <n v="0.28570000000000001"/>
    <n v="0"/>
    <n v="0"/>
    <n v="0"/>
    <n v="0"/>
    <n v="0"/>
    <x v="0"/>
    <n v="8"/>
    <n v="13"/>
    <x v="92"/>
    <n v="7"/>
    <n v="0"/>
    <x v="0"/>
    <m/>
    <m/>
    <m/>
    <m/>
    <m/>
  </r>
  <r>
    <s v="Cresco 3"/>
    <x v="16"/>
    <n v="1"/>
    <n v="947112"/>
    <s v=" CR3"/>
    <s v=" Cresco 3"/>
    <s v=" 2020-02-04T18:52:35"/>
    <n v="0.71"/>
    <n v="0"/>
    <n v="0"/>
    <n v="0"/>
    <n v="0"/>
    <n v="0"/>
    <n v="0"/>
    <n v="0"/>
    <n v="0"/>
    <n v="0"/>
    <n v="0"/>
    <n v="0"/>
    <x v="0"/>
    <n v="19"/>
    <n v="20"/>
    <x v="25"/>
    <n v="0"/>
    <n v="0"/>
    <n v="0"/>
    <n v="11"/>
    <n v="11"/>
    <x v="86"/>
    <n v="0"/>
    <n v="0"/>
    <x v="0"/>
    <n v="0"/>
    <n v="0"/>
    <x v="0"/>
    <n v="11"/>
    <x v="84"/>
    <n v="0.1429"/>
    <n v="0"/>
    <n v="0"/>
    <n v="0"/>
    <n v="0"/>
    <n v="0"/>
    <x v="0"/>
    <n v="6"/>
    <n v="0"/>
    <x v="0"/>
    <n v="8"/>
    <n v="12"/>
    <x v="19"/>
    <m/>
    <m/>
    <m/>
    <m/>
    <m/>
  </r>
  <r>
    <s v="Creston 1"/>
    <x v="15"/>
    <n v="3"/>
    <n v="948010"/>
    <s v=" CS1"/>
    <s v=" Creston 1"/>
    <s v=" 2020-02-04T21:00:25.739524"/>
    <n v="0.75"/>
    <n v="0"/>
    <n v="0"/>
    <n v="0"/>
    <n v="0"/>
    <n v="0"/>
    <n v="0"/>
    <n v="4"/>
    <n v="0"/>
    <n v="0"/>
    <n v="0"/>
    <n v="0"/>
    <x v="0"/>
    <n v="12"/>
    <n v="13"/>
    <x v="24"/>
    <n v="0"/>
    <n v="0"/>
    <n v="0"/>
    <n v="0"/>
    <n v="0"/>
    <x v="0"/>
    <n v="0"/>
    <n v="0"/>
    <x v="0"/>
    <n v="0"/>
    <n v="0"/>
    <x v="0"/>
    <n v="10"/>
    <x v="52"/>
    <n v="0.22500000000000001"/>
    <n v="0"/>
    <n v="0"/>
    <n v="0"/>
    <n v="0"/>
    <n v="0"/>
    <x v="0"/>
    <n v="7"/>
    <n v="8"/>
    <x v="17"/>
    <n v="7"/>
    <n v="7"/>
    <x v="8"/>
    <m/>
    <m/>
    <m/>
    <m/>
    <m/>
  </r>
  <r>
    <s v="Creston 2 Swcc"/>
    <x v="15"/>
    <n v="3"/>
    <n v="948011"/>
    <s v=" CS2"/>
    <s v=" Creston 2  SWCC"/>
    <s v=" 2020-02-04T21:00:25.739524"/>
    <n v="1.35"/>
    <n v="0"/>
    <n v="0"/>
    <n v="0"/>
    <n v="0"/>
    <n v="0"/>
    <n v="0"/>
    <n v="9"/>
    <n v="0"/>
    <n v="0"/>
    <n v="0"/>
    <n v="0"/>
    <x v="0"/>
    <n v="19"/>
    <n v="19"/>
    <x v="92"/>
    <n v="0"/>
    <n v="0"/>
    <n v="0"/>
    <n v="12"/>
    <n v="15"/>
    <x v="53"/>
    <n v="0"/>
    <n v="0"/>
    <x v="0"/>
    <n v="0"/>
    <n v="0"/>
    <x v="0"/>
    <n v="18"/>
    <x v="35"/>
    <n v="0.45"/>
    <n v="3"/>
    <n v="0"/>
    <n v="0"/>
    <n v="1"/>
    <n v="0"/>
    <x v="0"/>
    <n v="14"/>
    <n v="17"/>
    <x v="44"/>
    <n v="7"/>
    <n v="0"/>
    <x v="0"/>
    <m/>
    <m/>
    <m/>
    <m/>
    <m/>
  </r>
  <r>
    <s v="Creston 3"/>
    <x v="15"/>
    <n v="3"/>
    <n v="948012"/>
    <s v=" CS3"/>
    <s v=" Creston 3"/>
    <s v=" 2020-02-04T21:00:25.739524"/>
    <n v="0.97499999999999998"/>
    <n v="0"/>
    <n v="0"/>
    <n v="0"/>
    <n v="0"/>
    <n v="0"/>
    <n v="0"/>
    <n v="9"/>
    <n v="12"/>
    <n v="0.22500000000000001"/>
    <n v="0"/>
    <n v="0"/>
    <x v="0"/>
    <n v="10"/>
    <n v="11"/>
    <x v="23"/>
    <n v="0"/>
    <n v="0"/>
    <n v="0"/>
    <n v="10"/>
    <n v="11"/>
    <x v="33"/>
    <n v="0"/>
    <n v="0"/>
    <x v="0"/>
    <n v="0"/>
    <n v="0"/>
    <x v="0"/>
    <n v="14"/>
    <x v="38"/>
    <n v="0.3"/>
    <n v="3"/>
    <n v="0"/>
    <n v="0"/>
    <n v="1"/>
    <n v="0"/>
    <x v="0"/>
    <n v="6"/>
    <n v="9"/>
    <x v="17"/>
    <n v="6"/>
    <n v="0"/>
    <x v="0"/>
    <m/>
    <m/>
    <m/>
    <m/>
    <m/>
  </r>
  <r>
    <s v="Creston 4 Supertel"/>
    <x v="15"/>
    <n v="3"/>
    <n v="948013"/>
    <s v=" CS4"/>
    <s v=" Creston 4  Supertel"/>
    <s v=" 2020-02-04T21:00:25.739524"/>
    <n v="0.82499999999999996"/>
    <n v="0"/>
    <n v="0"/>
    <n v="0"/>
    <n v="0"/>
    <n v="0"/>
    <n v="0"/>
    <n v="2"/>
    <n v="0"/>
    <n v="0"/>
    <n v="0"/>
    <n v="0"/>
    <x v="0"/>
    <n v="10"/>
    <n v="13"/>
    <x v="92"/>
    <n v="0"/>
    <n v="0"/>
    <n v="0"/>
    <n v="8"/>
    <n v="10"/>
    <x v="16"/>
    <n v="0"/>
    <n v="0"/>
    <x v="0"/>
    <n v="0"/>
    <n v="0"/>
    <x v="0"/>
    <n v="10"/>
    <x v="84"/>
    <n v="0.3"/>
    <n v="3"/>
    <n v="0"/>
    <n v="0"/>
    <n v="0"/>
    <n v="1"/>
    <x v="0"/>
    <n v="3"/>
    <n v="0"/>
    <x v="0"/>
    <n v="0"/>
    <n v="0"/>
    <x v="0"/>
    <m/>
    <m/>
    <m/>
    <m/>
    <m/>
  </r>
  <r>
    <s v="Creston 5"/>
    <x v="15"/>
    <n v="3"/>
    <n v="948014"/>
    <s v=" CS5"/>
    <s v=" Creston 5"/>
    <s v=" 2020-02-04T21:00:25.739524"/>
    <n v="0.97499999999999998"/>
    <n v="0"/>
    <n v="0"/>
    <n v="0"/>
    <n v="0"/>
    <n v="0"/>
    <n v="0"/>
    <n v="18"/>
    <n v="22"/>
    <n v="0.3"/>
    <n v="0"/>
    <n v="0"/>
    <x v="0"/>
    <n v="24"/>
    <n v="24"/>
    <x v="115"/>
    <n v="0"/>
    <n v="0"/>
    <n v="0"/>
    <n v="4"/>
    <n v="0"/>
    <x v="0"/>
    <n v="0"/>
    <n v="0"/>
    <x v="0"/>
    <n v="0"/>
    <n v="0"/>
    <x v="0"/>
    <n v="12"/>
    <x v="84"/>
    <n v="0.15"/>
    <n v="1"/>
    <n v="0"/>
    <n v="0"/>
    <n v="0"/>
    <n v="3"/>
    <x v="0"/>
    <n v="10"/>
    <n v="12"/>
    <x v="17"/>
    <n v="4"/>
    <n v="0"/>
    <x v="0"/>
    <m/>
    <m/>
    <m/>
    <m/>
    <m/>
  </r>
  <r>
    <s v="Crocker 01"/>
    <x v="23"/>
    <n v="3"/>
    <n v="1593720"/>
    <s v=" CROCK 1"/>
    <s v=" CROCKER 01"/>
    <s v=" 2020-02-04T18:52:35"/>
    <n v="1.68"/>
    <n v="0"/>
    <n v="0"/>
    <n v="0"/>
    <n v="0"/>
    <n v="0"/>
    <n v="0"/>
    <n v="28"/>
    <n v="31"/>
    <n v="0.27979999999999999"/>
    <n v="0"/>
    <n v="0"/>
    <x v="0"/>
    <n v="37"/>
    <n v="43"/>
    <x v="99"/>
    <n v="0"/>
    <n v="0"/>
    <n v="0"/>
    <n v="40"/>
    <n v="50"/>
    <x v="27"/>
    <n v="0"/>
    <n v="0"/>
    <x v="0"/>
    <n v="0"/>
    <n v="0"/>
    <x v="0"/>
    <n v="17"/>
    <x v="34"/>
    <n v="0"/>
    <n v="6"/>
    <n v="0"/>
    <n v="0"/>
    <n v="3"/>
    <n v="2"/>
    <x v="0"/>
    <n v="30"/>
    <n v="46"/>
    <x v="31"/>
    <n v="15"/>
    <n v="2"/>
    <x v="0"/>
    <m/>
    <m/>
    <m/>
    <m/>
    <m/>
  </r>
  <r>
    <s v="Crocker 02"/>
    <x v="23"/>
    <n v="3"/>
    <n v="1593721"/>
    <s v=" CROCK 2"/>
    <s v=" CROCKER 02"/>
    <s v=" 2020-02-04T21:00:25.739524"/>
    <n v="1.1192005709999999"/>
    <n v="0"/>
    <n v="0"/>
    <n v="0"/>
    <n v="2"/>
    <n v="0"/>
    <n v="0"/>
    <n v="20"/>
    <n v="0"/>
    <n v="0"/>
    <n v="1"/>
    <n v="0"/>
    <x v="0"/>
    <n v="29"/>
    <n v="30"/>
    <x v="99"/>
    <n v="0"/>
    <n v="0"/>
    <n v="0"/>
    <n v="32"/>
    <n v="33"/>
    <x v="24"/>
    <n v="0"/>
    <n v="0"/>
    <x v="0"/>
    <n v="0"/>
    <n v="0"/>
    <x v="0"/>
    <n v="13"/>
    <x v="15"/>
    <n v="0.27979999999999999"/>
    <n v="0"/>
    <n v="0"/>
    <n v="0"/>
    <n v="1"/>
    <n v="0"/>
    <x v="0"/>
    <n v="24"/>
    <n v="25"/>
    <x v="30"/>
    <n v="10"/>
    <n v="0"/>
    <x v="0"/>
    <m/>
    <m/>
    <m/>
    <m/>
    <m/>
  </r>
  <r>
    <s v="Cthse Monroe Precinct 5"/>
    <x v="81"/>
    <n v="2"/>
    <n v="948298"/>
    <s v=" CTHSE"/>
    <s v=" CTHSE  Monroe Precinct 5"/>
    <s v=" 2020-02-04T21:00:25.739524"/>
    <n v="0.78461538500000005"/>
    <n v="0"/>
    <n v="0"/>
    <n v="0"/>
    <n v="0"/>
    <n v="0"/>
    <n v="0"/>
    <n v="5"/>
    <n v="0"/>
    <n v="0"/>
    <n v="0"/>
    <n v="0"/>
    <x v="0"/>
    <n v="8"/>
    <n v="9"/>
    <x v="116"/>
    <n v="0"/>
    <n v="0"/>
    <n v="0"/>
    <n v="9"/>
    <n v="13"/>
    <x v="87"/>
    <n v="0"/>
    <n v="0"/>
    <x v="0"/>
    <n v="0"/>
    <n v="0"/>
    <x v="0"/>
    <n v="6"/>
    <x v="11"/>
    <n v="0.18459999999999999"/>
    <n v="1"/>
    <n v="0"/>
    <n v="0"/>
    <n v="0"/>
    <n v="0"/>
    <x v="0"/>
    <n v="7"/>
    <n v="7"/>
    <x v="93"/>
    <n v="1"/>
    <n v="0"/>
    <x v="0"/>
    <m/>
    <m/>
    <m/>
    <m/>
    <m/>
  </r>
  <r>
    <s v="Cumming Wdm"/>
    <x v="24"/>
    <n v="3"/>
    <n v="1593777"/>
    <s v=" CM WDM"/>
    <s v=" CUMMING WDM"/>
    <s v=" 2020-02-04T21:00:25.739524"/>
    <n v="0.46666666699999998"/>
    <n v="0"/>
    <n v="0"/>
    <n v="0"/>
    <n v="0"/>
    <n v="0"/>
    <n v="0"/>
    <n v="0"/>
    <n v="0"/>
    <n v="0"/>
    <n v="0"/>
    <n v="0"/>
    <x v="0"/>
    <n v="10"/>
    <n v="14"/>
    <x v="8"/>
    <n v="0"/>
    <n v="0"/>
    <n v="0"/>
    <n v="9"/>
    <n v="0"/>
    <x v="0"/>
    <n v="0"/>
    <n v="0"/>
    <x v="0"/>
    <n v="0"/>
    <n v="0"/>
    <x v="0"/>
    <n v="5"/>
    <x v="23"/>
    <n v="0"/>
    <n v="1"/>
    <n v="0"/>
    <n v="0"/>
    <n v="0"/>
    <n v="0"/>
    <x v="0"/>
    <n v="10"/>
    <n v="13"/>
    <x v="11"/>
    <n v="1"/>
    <n v="0"/>
    <x v="0"/>
    <m/>
    <m/>
    <m/>
    <m/>
    <m/>
  </r>
  <r>
    <s v="Cx Gr Linc Mort Tarkio Wash Blan Coin Nboro"/>
    <x v="26"/>
    <n v="3"/>
    <n v="947572"/>
    <s v=" GT"/>
    <s v=" Cx Gr Linc Mort Tarkio Wash Blan Coin Nboro"/>
    <s v=" 2020-02-04T21:00:25.739524"/>
    <n v="0.56000000000000005"/>
    <n v="0"/>
    <n v="0"/>
    <n v="0"/>
    <n v="0"/>
    <n v="0"/>
    <n v="0"/>
    <n v="7"/>
    <n v="10"/>
    <n v="0.16"/>
    <n v="0"/>
    <n v="0"/>
    <x v="0"/>
    <n v="11"/>
    <n v="12"/>
    <x v="37"/>
    <n v="0"/>
    <n v="0"/>
    <n v="0"/>
    <n v="8"/>
    <n v="10"/>
    <x v="11"/>
    <n v="0"/>
    <n v="0"/>
    <x v="0"/>
    <n v="0"/>
    <n v="0"/>
    <x v="0"/>
    <n v="4"/>
    <x v="23"/>
    <n v="0"/>
    <n v="1"/>
    <n v="0"/>
    <n v="0"/>
    <n v="0"/>
    <n v="0"/>
    <x v="0"/>
    <n v="10"/>
    <n v="11"/>
    <x v="19"/>
    <n v="2"/>
    <n v="0"/>
    <x v="0"/>
    <m/>
    <m/>
    <m/>
    <m/>
    <m/>
  </r>
  <r>
    <s v="Dahlonega Twp"/>
    <x v="13"/>
    <n v="2"/>
    <n v="948028"/>
    <s v=" DA"/>
    <s v=" Dahlonega Twp"/>
    <s v=" 2020-02-05T21:52:28.118339"/>
    <n v="0.27"/>
    <n v="0"/>
    <n v="0"/>
    <n v="0"/>
    <n v="0"/>
    <n v="0"/>
    <n v="0"/>
    <n v="10"/>
    <n v="13"/>
    <n v="0.09"/>
    <n v="0"/>
    <n v="0"/>
    <x v="0"/>
    <n v="10"/>
    <n v="11"/>
    <x v="117"/>
    <n v="0"/>
    <n v="0"/>
    <n v="0"/>
    <n v="1"/>
    <n v="0"/>
    <x v="0"/>
    <n v="2"/>
    <n v="0"/>
    <x v="0"/>
    <n v="0"/>
    <n v="0"/>
    <x v="0"/>
    <n v="0"/>
    <x v="23"/>
    <n v="0"/>
    <n v="4"/>
    <n v="0"/>
    <n v="0"/>
    <n v="0"/>
    <n v="0"/>
    <x v="0"/>
    <n v="6"/>
    <n v="7"/>
    <x v="22"/>
    <n v="0"/>
    <n v="0"/>
    <x v="0"/>
    <m/>
    <m/>
    <m/>
    <m/>
    <m/>
  </r>
  <r>
    <s v="Dakota City Grove"/>
    <x v="38"/>
    <n v="4"/>
    <n v="947118"/>
    <s v=" DC-GR"/>
    <s v=" Dakota City Grove"/>
    <s v=" 2020-02-04T21:00:25.739524"/>
    <n v="0.44444400000000001"/>
    <n v="0"/>
    <n v="0"/>
    <n v="0"/>
    <n v="0"/>
    <n v="0"/>
    <n v="0"/>
    <n v="8"/>
    <n v="10"/>
    <n v="0.17780000000000001"/>
    <n v="0"/>
    <n v="0"/>
    <x v="0"/>
    <n v="8"/>
    <n v="9"/>
    <x v="27"/>
    <n v="0"/>
    <n v="0"/>
    <n v="0"/>
    <n v="1"/>
    <n v="0"/>
    <x v="0"/>
    <n v="0"/>
    <n v="0"/>
    <x v="0"/>
    <n v="0"/>
    <n v="0"/>
    <x v="0"/>
    <n v="4"/>
    <x v="41"/>
    <n v="8.8900000000000007E-2"/>
    <n v="0"/>
    <n v="0"/>
    <n v="0"/>
    <n v="0"/>
    <n v="0"/>
    <x v="0"/>
    <n v="2"/>
    <n v="0"/>
    <x v="0"/>
    <n v="0"/>
    <n v="0"/>
    <x v="0"/>
    <m/>
    <m/>
    <m/>
    <m/>
    <m/>
  </r>
  <r>
    <s v="Dallas"/>
    <x v="76"/>
    <n v="2"/>
    <n v="947454"/>
    <s v=" DA"/>
    <s v=" Dallas"/>
    <s v=" 2020-02-04T20:16:13"/>
    <n v="1.08"/>
    <n v="0"/>
    <n v="0"/>
    <n v="0"/>
    <n v="0"/>
    <n v="0"/>
    <n v="0"/>
    <n v="6"/>
    <n v="8"/>
    <n v="0.18"/>
    <n v="0"/>
    <n v="0"/>
    <x v="0"/>
    <n v="15"/>
    <n v="20"/>
    <x v="118"/>
    <n v="0"/>
    <n v="0"/>
    <n v="0"/>
    <n v="5"/>
    <n v="0"/>
    <x v="0"/>
    <n v="0"/>
    <n v="0"/>
    <x v="0"/>
    <n v="0"/>
    <n v="0"/>
    <x v="0"/>
    <n v="6"/>
    <x v="51"/>
    <n v="0.18"/>
    <n v="0"/>
    <n v="0"/>
    <n v="0"/>
    <n v="0"/>
    <n v="0"/>
    <x v="0"/>
    <n v="4"/>
    <n v="0"/>
    <x v="0"/>
    <n v="0"/>
    <n v="0"/>
    <x v="0"/>
    <m/>
    <m/>
    <m/>
    <m/>
    <m/>
  </r>
  <r>
    <s v="Dallas Center"/>
    <x v="79"/>
    <n v="3"/>
    <n v="1142"/>
    <s v=" Spurgeon Manor"/>
    <s v=" Dallas Center"/>
    <s v=" IA - Spurgeon Manor"/>
    <s v=" 2020-02-06T04:58:38.562404"/>
    <n v="0.08"/>
    <n v="0"/>
    <n v="0"/>
    <n v="0"/>
    <n v="0"/>
    <n v="0"/>
    <n v="0"/>
    <n v="6"/>
    <n v="6"/>
    <n v="6.0299999999999999E-2"/>
    <n v="0"/>
    <x v="0"/>
    <n v="0"/>
    <n v="0"/>
    <x v="2"/>
    <n v="0"/>
    <n v="0"/>
    <n v="0"/>
    <n v="0"/>
    <n v="1"/>
    <x v="88"/>
    <n v="2.01E-2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Danville Hanlontown"/>
    <x v="43"/>
    <n v="1"/>
    <n v="948182"/>
    <s v=" W23"/>
    <s v=" Danville Hanlontown"/>
    <s v=" 2020-02-04T21:00:25.739524"/>
    <n v="0.33333333300000001"/>
    <n v="0"/>
    <n v="0"/>
    <n v="0"/>
    <n v="0"/>
    <n v="0"/>
    <n v="0"/>
    <n v="0"/>
    <n v="0"/>
    <n v="0"/>
    <n v="0"/>
    <n v="0"/>
    <x v="0"/>
    <n v="3"/>
    <n v="4"/>
    <x v="50"/>
    <n v="0"/>
    <n v="0"/>
    <n v="0"/>
    <n v="8"/>
    <n v="8"/>
    <x v="13"/>
    <n v="0"/>
    <n v="0"/>
    <x v="0"/>
    <n v="0"/>
    <n v="0"/>
    <x v="0"/>
    <n v="0"/>
    <x v="23"/>
    <n v="0"/>
    <n v="0"/>
    <n v="0"/>
    <n v="0"/>
    <n v="0"/>
    <n v="0"/>
    <x v="0"/>
    <n v="4"/>
    <n v="4"/>
    <x v="54"/>
    <n v="1"/>
    <n v="0"/>
    <x v="0"/>
    <m/>
    <m/>
    <m/>
    <m/>
    <m/>
  </r>
  <r>
    <s v="Davenport"/>
    <x v="21"/>
    <n v="2"/>
    <n v="1165"/>
    <s v=" Scott Community College"/>
    <s v=" Davenport"/>
    <s v=" IA - Scott Community College"/>
    <s v=" 2020-02-06T01:00:19.232032"/>
    <n v="0.78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12"/>
    <x v="89"/>
    <n v="0.1116"/>
    <n v="0"/>
    <x v="0"/>
    <n v="0"/>
    <n v="0"/>
    <x v="0"/>
    <n v="0"/>
    <x v="98"/>
    <n v="55"/>
    <n v="0.66990000000000005"/>
    <n v="0"/>
    <n v="0"/>
    <n v="0"/>
    <n v="0"/>
    <x v="0"/>
    <n v="0"/>
    <n v="2"/>
    <x v="0"/>
    <n v="0"/>
    <n v="0"/>
    <x v="0"/>
    <n v="0"/>
    <m/>
    <m/>
    <m/>
    <m/>
  </r>
  <r>
    <s v="Davenport"/>
    <x v="21"/>
    <n v="2"/>
    <n v="1166"/>
    <s v=" Humility of Mary Center"/>
    <s v=" Davenport"/>
    <s v=" IA - Humility of Mary Center"/>
    <s v=" 2020-02-06T01:00:19.232032"/>
    <n v="0.21"/>
    <n v="0"/>
    <n v="0"/>
    <n v="0"/>
    <n v="0"/>
    <n v="0"/>
    <n v="0"/>
    <n v="6"/>
    <n v="6"/>
    <n v="5.2499999999999998E-2"/>
    <n v="0"/>
    <x v="0"/>
    <n v="0"/>
    <n v="0"/>
    <x v="2"/>
    <n v="0"/>
    <n v="0"/>
    <n v="0"/>
    <n v="0"/>
    <n v="7"/>
    <x v="90"/>
    <n v="0.105"/>
    <n v="0"/>
    <x v="0"/>
    <n v="0"/>
    <n v="0"/>
    <x v="0"/>
    <n v="0"/>
    <x v="23"/>
    <n v="0"/>
    <n v="0"/>
    <n v="0"/>
    <n v="0"/>
    <n v="0"/>
    <n v="0"/>
    <x v="0"/>
    <n v="0"/>
    <n v="5"/>
    <x v="38"/>
    <n v="5.2499999999999998E-2"/>
    <n v="0"/>
    <x v="0"/>
    <n v="0"/>
    <m/>
    <m/>
    <m/>
    <m/>
  </r>
  <r>
    <s v="Dayton Burnside"/>
    <x v="40"/>
    <n v="4"/>
    <n v="948311"/>
    <s v=" DA BU"/>
    <s v=" Dayton Burnside"/>
    <s v=" 2020-02-04T21:00:25.739524"/>
    <n v="0.75"/>
    <n v="0"/>
    <n v="0"/>
    <n v="0"/>
    <n v="0"/>
    <n v="0"/>
    <n v="0"/>
    <n v="10"/>
    <n v="10"/>
    <n v="0.16669999999999999"/>
    <n v="0"/>
    <n v="0"/>
    <x v="0"/>
    <n v="15"/>
    <n v="16"/>
    <x v="53"/>
    <n v="0"/>
    <n v="0"/>
    <n v="0"/>
    <n v="8"/>
    <n v="8"/>
    <x v="37"/>
    <n v="0"/>
    <n v="0"/>
    <x v="0"/>
    <n v="0"/>
    <n v="0"/>
    <x v="0"/>
    <n v="5"/>
    <x v="23"/>
    <n v="0"/>
    <n v="0"/>
    <n v="0"/>
    <n v="0"/>
    <n v="0"/>
    <n v="0"/>
    <x v="0"/>
    <n v="9"/>
    <n v="12"/>
    <x v="48"/>
    <n v="0"/>
    <n v="0"/>
    <x v="0"/>
    <m/>
    <m/>
    <m/>
    <m/>
    <m/>
  </r>
  <r>
    <s v="Dayton Richland"/>
    <x v="59"/>
    <n v="4"/>
    <n v="946787"/>
    <s v=" DA-RD"/>
    <s v=" Dayton Richland"/>
    <s v=" 2020-02-05T21:52:28.118339"/>
    <n v="0.28000000000000003"/>
    <n v="0"/>
    <n v="0"/>
    <n v="0"/>
    <n v="0"/>
    <n v="0"/>
    <n v="0"/>
    <n v="5"/>
    <n v="6"/>
    <n v="7.0000000000000007E-2"/>
    <n v="0"/>
    <n v="0"/>
    <x v="0"/>
    <n v="5"/>
    <n v="6"/>
    <x v="89"/>
    <n v="0"/>
    <n v="0"/>
    <n v="0"/>
    <n v="2"/>
    <n v="0"/>
    <x v="0"/>
    <n v="0"/>
    <n v="0"/>
    <x v="0"/>
    <n v="0"/>
    <n v="0"/>
    <x v="0"/>
    <n v="0"/>
    <x v="23"/>
    <n v="0"/>
    <n v="1"/>
    <n v="0"/>
    <n v="0"/>
    <n v="4"/>
    <n v="5"/>
    <x v="5"/>
    <n v="2"/>
    <n v="0"/>
    <x v="0"/>
    <n v="0"/>
    <n v="0"/>
    <x v="0"/>
    <m/>
    <m/>
    <m/>
    <m/>
    <m/>
  </r>
  <r>
    <s v="Dayton English I"/>
    <x v="82"/>
    <n v="1"/>
    <n v="947134"/>
    <s v=" DA"/>
    <s v=" Dayton English I"/>
    <s v=" 2020-02-04T21:00:25.739524"/>
    <n v="0.3"/>
    <n v="0"/>
    <n v="0"/>
    <n v="0"/>
    <n v="0"/>
    <n v="0"/>
    <n v="0"/>
    <n v="7"/>
    <n v="7"/>
    <n v="0.1"/>
    <n v="0"/>
    <n v="0"/>
    <x v="0"/>
    <n v="4"/>
    <n v="0"/>
    <x v="2"/>
    <n v="1"/>
    <n v="1"/>
    <n v="0"/>
    <n v="7"/>
    <n v="11"/>
    <x v="12"/>
    <n v="0"/>
    <n v="0"/>
    <x v="0"/>
    <n v="0"/>
    <n v="0"/>
    <x v="0"/>
    <n v="1"/>
    <x v="34"/>
    <n v="0"/>
    <n v="0"/>
    <n v="0"/>
    <n v="0"/>
    <n v="0"/>
    <n v="0"/>
    <x v="0"/>
    <n v="4"/>
    <n v="4"/>
    <x v="8"/>
    <n v="0"/>
    <n v="0"/>
    <x v="0"/>
    <m/>
    <m/>
    <m/>
    <m/>
    <m/>
  </r>
  <r>
    <s v="Dayton Fairfield"/>
    <x v="65"/>
    <n v="2"/>
    <n v="946746"/>
    <s v=" DA"/>
    <s v=" DAYTON FAIRFIELD"/>
    <s v=" 2020-02-04T21:00:25.739524"/>
    <n v="0.68571428599999995"/>
    <n v="0"/>
    <n v="0"/>
    <n v="0"/>
    <n v="0"/>
    <n v="0"/>
    <n v="0"/>
    <n v="4"/>
    <n v="0"/>
    <n v="0"/>
    <n v="0"/>
    <n v="0"/>
    <x v="0"/>
    <n v="15"/>
    <n v="16"/>
    <x v="119"/>
    <n v="0"/>
    <n v="0"/>
    <n v="0"/>
    <n v="8"/>
    <n v="13"/>
    <x v="18"/>
    <n v="0"/>
    <n v="0"/>
    <x v="0"/>
    <n v="0"/>
    <n v="0"/>
    <x v="0"/>
    <n v="9"/>
    <x v="49"/>
    <n v="0.1714"/>
    <n v="2"/>
    <n v="0"/>
    <n v="0"/>
    <n v="0"/>
    <n v="0"/>
    <x v="0"/>
    <n v="5"/>
    <n v="0"/>
    <x v="0"/>
    <n v="0"/>
    <n v="0"/>
    <x v="0"/>
    <m/>
    <m/>
    <m/>
    <m/>
    <m/>
  </r>
  <r>
    <s v="Dcab"/>
    <x v="72"/>
    <n v="4"/>
    <n v="1593462"/>
    <s v=" DC-AB"/>
    <s v=" DCAB"/>
    <s v=" 2020-02-06T01:00:19.232032"/>
    <n v="0.6"/>
    <n v="0"/>
    <n v="0"/>
    <n v="0"/>
    <n v="0"/>
    <n v="0"/>
    <n v="0"/>
    <n v="14"/>
    <n v="14"/>
    <n v="0.15"/>
    <n v="0"/>
    <n v="0"/>
    <x v="0"/>
    <n v="8"/>
    <n v="8"/>
    <x v="23"/>
    <n v="0"/>
    <n v="0"/>
    <n v="0"/>
    <n v="6"/>
    <n v="6"/>
    <x v="33"/>
    <n v="0"/>
    <n v="0"/>
    <x v="0"/>
    <n v="0"/>
    <n v="0"/>
    <x v="0"/>
    <n v="5"/>
    <x v="37"/>
    <n v="0.15"/>
    <n v="0"/>
    <n v="0"/>
    <n v="0"/>
    <n v="0"/>
    <n v="0"/>
    <x v="0"/>
    <n v="0"/>
    <n v="0"/>
    <x v="0"/>
    <n v="0"/>
    <n v="0"/>
    <x v="0"/>
    <m/>
    <m/>
    <m/>
    <m/>
    <m/>
  </r>
  <r>
    <s v="De Decatur City"/>
    <x v="51"/>
    <n v="2"/>
    <n v="946907"/>
    <s v=" DE"/>
    <s v=" DE Decatur City"/>
    <s v=" 2020-02-05T21:52:28.118339"/>
    <n v="0.14000000000000001"/>
    <n v="0"/>
    <n v="0"/>
    <n v="0"/>
    <n v="0"/>
    <n v="0"/>
    <n v="0"/>
    <n v="0"/>
    <n v="0"/>
    <n v="0"/>
    <n v="0"/>
    <n v="0"/>
    <x v="0"/>
    <n v="2"/>
    <n v="2"/>
    <x v="71"/>
    <n v="1"/>
    <n v="0"/>
    <n v="0"/>
    <n v="2"/>
    <n v="2"/>
    <x v="52"/>
    <n v="0"/>
    <n v="0"/>
    <x v="0"/>
    <n v="0"/>
    <n v="0"/>
    <x v="0"/>
    <n v="1"/>
    <x v="43"/>
    <n v="4.7100000000000003E-2"/>
    <n v="0"/>
    <n v="0"/>
    <n v="0"/>
    <n v="0"/>
    <n v="0"/>
    <x v="0"/>
    <n v="2"/>
    <n v="2"/>
    <x v="56"/>
    <n v="0"/>
    <n v="0"/>
    <x v="0"/>
    <m/>
    <m/>
    <m/>
    <m/>
    <m/>
  </r>
  <r>
    <s v="Deep Creek Goose Lake"/>
    <x v="54"/>
    <n v="2"/>
    <n v="1593450"/>
    <s v=" DCGL"/>
    <s v=" DEEP CREEK GOOSE LAKE"/>
    <s v=" 2020-02-04T21:00:25.739524"/>
    <n v="0.442857"/>
    <n v="0"/>
    <n v="0"/>
    <n v="0"/>
    <n v="0"/>
    <n v="0"/>
    <n v="0"/>
    <n v="6"/>
    <n v="6"/>
    <n v="0.22140000000000001"/>
    <n v="0"/>
    <n v="0"/>
    <x v="0"/>
    <n v="3"/>
    <n v="6"/>
    <x v="62"/>
    <n v="0"/>
    <n v="0"/>
    <n v="0"/>
    <n v="0"/>
    <n v="0"/>
    <x v="0"/>
    <n v="0"/>
    <n v="0"/>
    <x v="0"/>
    <n v="0"/>
    <n v="0"/>
    <x v="0"/>
    <n v="1"/>
    <x v="23"/>
    <n v="0"/>
    <n v="1"/>
    <n v="0"/>
    <n v="0"/>
    <n v="0"/>
    <n v="0"/>
    <x v="0"/>
    <n v="1"/>
    <n v="0"/>
    <x v="0"/>
    <n v="0"/>
    <n v="0"/>
    <x v="0"/>
    <m/>
    <m/>
    <m/>
    <m/>
    <m/>
  </r>
  <r>
    <s v="Deer Creek Jackson"/>
    <x v="40"/>
    <n v="4"/>
    <n v="948107"/>
    <s v=" DJ"/>
    <s v=" Deer Creek Jackson"/>
    <s v=" 2020-02-04T21:00:25.739524"/>
    <n v="0.33333333300000001"/>
    <n v="0"/>
    <n v="0"/>
    <n v="0"/>
    <n v="0"/>
    <n v="0"/>
    <n v="0"/>
    <n v="3"/>
    <n v="5"/>
    <n v="8.3299999999999999E-2"/>
    <n v="1"/>
    <n v="0"/>
    <x v="0"/>
    <n v="4"/>
    <n v="6"/>
    <x v="85"/>
    <n v="0"/>
    <n v="0"/>
    <n v="0"/>
    <n v="2"/>
    <n v="0"/>
    <x v="0"/>
    <n v="0"/>
    <n v="0"/>
    <x v="0"/>
    <n v="0"/>
    <n v="0"/>
    <x v="0"/>
    <n v="2"/>
    <x v="41"/>
    <n v="8.3299999999999999E-2"/>
    <n v="2"/>
    <n v="0"/>
    <n v="0"/>
    <n v="0"/>
    <n v="0"/>
    <x v="0"/>
    <n v="5"/>
    <n v="6"/>
    <x v="57"/>
    <n v="2"/>
    <n v="0"/>
    <x v="0"/>
    <m/>
    <m/>
    <m/>
    <m/>
    <m/>
  </r>
  <r>
    <s v="Deer Creek Grove Hartland Northwood"/>
    <x v="43"/>
    <n v="1"/>
    <n v="948186"/>
    <s v=" W31"/>
    <s v=" Deer Creek Grove Hartland Northwood"/>
    <s v=" 2020-02-05T19:05:42.571508"/>
    <n v="1.6"/>
    <n v="0"/>
    <n v="0"/>
    <n v="0"/>
    <n v="0"/>
    <n v="0"/>
    <n v="0"/>
    <n v="11"/>
    <n v="14"/>
    <n v="0.2"/>
    <n v="0"/>
    <n v="0"/>
    <x v="0"/>
    <n v="9"/>
    <n v="0"/>
    <x v="2"/>
    <n v="0"/>
    <n v="0"/>
    <n v="0"/>
    <n v="14"/>
    <n v="22"/>
    <x v="67"/>
    <n v="0"/>
    <n v="0"/>
    <x v="0"/>
    <n v="0"/>
    <n v="0"/>
    <x v="0"/>
    <n v="15"/>
    <x v="38"/>
    <n v="0.33329999999999999"/>
    <n v="7"/>
    <n v="0"/>
    <n v="0"/>
    <n v="0"/>
    <n v="0"/>
    <x v="0"/>
    <n v="14"/>
    <n v="16"/>
    <x v="58"/>
    <n v="15"/>
    <n v="17"/>
    <x v="20"/>
    <m/>
    <m/>
    <m/>
    <m/>
    <m/>
  </r>
  <r>
    <s v="Deer Creek White Cloud"/>
    <x v="83"/>
    <n v="3"/>
    <n v="947487"/>
    <s v=" DR"/>
    <s v=" Deer Creek White Cloud"/>
    <s v=" 2020-02-04T21:00:25.739524"/>
    <n v="0.155556"/>
    <n v="0"/>
    <n v="0"/>
    <n v="0"/>
    <n v="0"/>
    <n v="0"/>
    <n v="0"/>
    <n v="0"/>
    <n v="0"/>
    <n v="0"/>
    <n v="0"/>
    <n v="0"/>
    <x v="0"/>
    <n v="2"/>
    <n v="2"/>
    <x v="2"/>
    <n v="0"/>
    <n v="0"/>
    <n v="0"/>
    <n v="4"/>
    <n v="4"/>
    <x v="91"/>
    <n v="0"/>
    <n v="0"/>
    <x v="0"/>
    <n v="0"/>
    <n v="0"/>
    <x v="0"/>
    <n v="2"/>
    <x v="43"/>
    <n v="0"/>
    <n v="0"/>
    <n v="0"/>
    <n v="0"/>
    <n v="0"/>
    <n v="0"/>
    <x v="0"/>
    <n v="0"/>
    <n v="0"/>
    <x v="0"/>
    <n v="0"/>
    <n v="0"/>
    <x v="0"/>
    <m/>
    <m/>
    <m/>
    <m/>
    <m/>
  </r>
  <r>
    <s v="Deerfield Washington 2"/>
    <x v="59"/>
    <n v="4"/>
    <n v="946788"/>
    <s v=" DF-W2"/>
    <s v=" Deerfield Washington 2"/>
    <s v=" 2020-02-04T21:00:25.739524"/>
    <n v="0.42"/>
    <n v="0"/>
    <n v="0"/>
    <n v="0"/>
    <n v="0"/>
    <n v="0"/>
    <n v="0"/>
    <n v="4"/>
    <n v="4"/>
    <n v="7.0000000000000007E-2"/>
    <n v="0"/>
    <n v="0"/>
    <x v="0"/>
    <n v="7"/>
    <n v="7"/>
    <x v="89"/>
    <n v="0"/>
    <n v="0"/>
    <n v="0"/>
    <n v="4"/>
    <n v="4"/>
    <x v="92"/>
    <n v="0"/>
    <n v="0"/>
    <x v="0"/>
    <n v="0"/>
    <n v="0"/>
    <x v="0"/>
    <n v="0"/>
    <x v="23"/>
    <n v="0"/>
    <n v="5"/>
    <n v="6"/>
    <n v="0.14000000000000001"/>
    <n v="1"/>
    <n v="0"/>
    <x v="0"/>
    <n v="0"/>
    <n v="0"/>
    <x v="0"/>
    <n v="0"/>
    <n v="0"/>
    <x v="0"/>
    <m/>
    <m/>
    <m/>
    <m/>
    <m/>
  </r>
  <r>
    <s v="Delana Wacousta North Rutland"/>
    <x v="38"/>
    <n v="4"/>
    <n v="1593571"/>
    <s v=" D-W-NR"/>
    <s v=" Delana Wacousta North Rutland"/>
    <s v=" 2020-02-04T21:00:25.739524"/>
    <n v="0.26666666700000002"/>
    <n v="0"/>
    <n v="0"/>
    <n v="0"/>
    <n v="0"/>
    <n v="0"/>
    <n v="0"/>
    <n v="5"/>
    <n v="5"/>
    <n v="8.8900000000000007E-2"/>
    <n v="0"/>
    <n v="0"/>
    <x v="0"/>
    <n v="3"/>
    <n v="0"/>
    <x v="2"/>
    <n v="0"/>
    <n v="0"/>
    <n v="0"/>
    <n v="9"/>
    <n v="10"/>
    <x v="36"/>
    <n v="0"/>
    <n v="0"/>
    <x v="0"/>
    <n v="0"/>
    <n v="0"/>
    <x v="0"/>
    <n v="6"/>
    <x v="5"/>
    <n v="8.8900000000000007E-2"/>
    <n v="0"/>
    <n v="0"/>
    <n v="0"/>
    <n v="0"/>
    <n v="0"/>
    <x v="0"/>
    <n v="0"/>
    <n v="0"/>
    <x v="0"/>
    <n v="0"/>
    <n v="0"/>
    <x v="0"/>
    <m/>
    <m/>
    <m/>
    <m/>
    <m/>
  </r>
  <r>
    <s v="Delaware"/>
    <x v="14"/>
    <n v="1"/>
    <n v="1593492"/>
    <s v=" DW"/>
    <s v=" Delaware"/>
    <s v=" 2020-02-04T21:00:25.739524"/>
    <n v="0.45"/>
    <n v="0"/>
    <n v="0"/>
    <n v="0"/>
    <n v="0"/>
    <n v="0"/>
    <n v="0"/>
    <n v="6"/>
    <n v="6"/>
    <n v="0.15"/>
    <n v="0"/>
    <n v="0"/>
    <x v="0"/>
    <n v="6"/>
    <n v="6"/>
    <x v="23"/>
    <n v="0"/>
    <n v="0"/>
    <n v="0"/>
    <n v="7"/>
    <n v="9"/>
    <x v="33"/>
    <n v="0"/>
    <n v="0"/>
    <x v="0"/>
    <n v="0"/>
    <n v="0"/>
    <x v="0"/>
    <n v="1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Delaware 01"/>
    <x v="23"/>
    <n v="3"/>
    <n v="947727"/>
    <s v=" DEL 1"/>
    <s v=" DELAWARE 01"/>
    <s v=" 2020-02-04T21:00:25.739524"/>
    <n v="1.399000714"/>
    <n v="0"/>
    <n v="0"/>
    <n v="0"/>
    <n v="0"/>
    <n v="0"/>
    <n v="0"/>
    <n v="14"/>
    <n v="14"/>
    <n v="0.27979999999999999"/>
    <n v="0"/>
    <n v="0"/>
    <x v="0"/>
    <n v="12"/>
    <n v="16"/>
    <x v="99"/>
    <n v="0"/>
    <n v="0"/>
    <n v="0"/>
    <n v="0"/>
    <n v="0"/>
    <x v="0"/>
    <n v="0"/>
    <n v="0"/>
    <x v="0"/>
    <n v="0"/>
    <n v="0"/>
    <x v="0"/>
    <n v="14"/>
    <x v="56"/>
    <n v="0.55959999999999999"/>
    <n v="3"/>
    <n v="0"/>
    <n v="0"/>
    <n v="0"/>
    <n v="2"/>
    <x v="0"/>
    <n v="8"/>
    <n v="0"/>
    <x v="0"/>
    <n v="10"/>
    <n v="11"/>
    <x v="21"/>
    <m/>
    <m/>
    <m/>
    <m/>
    <m/>
  </r>
  <r>
    <s v="Delaware 02"/>
    <x v="23"/>
    <n v="3"/>
    <n v="947728"/>
    <s v=" DEL 2"/>
    <s v=" DELAWARE 02"/>
    <s v=" 2020-02-04T21:00:25.739524"/>
    <n v="0.559600286"/>
    <n v="0"/>
    <n v="0"/>
    <n v="0"/>
    <n v="0"/>
    <n v="0"/>
    <n v="0"/>
    <n v="2"/>
    <n v="0"/>
    <n v="0"/>
    <n v="0"/>
    <n v="0"/>
    <x v="0"/>
    <n v="1"/>
    <n v="0"/>
    <x v="2"/>
    <n v="0"/>
    <n v="0"/>
    <n v="0"/>
    <n v="1"/>
    <n v="0"/>
    <x v="0"/>
    <n v="0"/>
    <n v="0"/>
    <x v="0"/>
    <n v="0"/>
    <n v="0"/>
    <x v="0"/>
    <n v="5"/>
    <x v="5"/>
    <n v="0.27979999999999999"/>
    <n v="0"/>
    <n v="0"/>
    <n v="0"/>
    <n v="0"/>
    <n v="0"/>
    <x v="0"/>
    <n v="4"/>
    <n v="7"/>
    <x v="30"/>
    <n v="0"/>
    <n v="0"/>
    <x v="0"/>
    <m/>
    <m/>
    <m/>
    <m/>
    <m/>
  </r>
  <r>
    <s v="Delhi Delaware Corp"/>
    <x v="14"/>
    <n v="1"/>
    <n v="946920"/>
    <s v=" DH"/>
    <s v=" Delhi Delaware Corp"/>
    <s v=" 2020-02-04T21:00:25.739524"/>
    <n v="0.52500000000000002"/>
    <n v="0"/>
    <n v="0"/>
    <n v="0"/>
    <n v="0"/>
    <n v="0"/>
    <n v="0"/>
    <n v="9"/>
    <n v="11"/>
    <n v="0.3"/>
    <n v="0"/>
    <n v="0"/>
    <x v="0"/>
    <n v="3"/>
    <n v="0"/>
    <x v="2"/>
    <n v="0"/>
    <n v="0"/>
    <n v="0"/>
    <n v="9"/>
    <n v="10"/>
    <x v="16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Denison Ward 1"/>
    <x v="72"/>
    <n v="4"/>
    <n v="946858"/>
    <s v=" D1"/>
    <s v=" Denison Ward 1"/>
    <s v=" 2020-02-04T21:00:25.739524"/>
    <n v="0.9"/>
    <n v="0"/>
    <n v="0"/>
    <n v="0"/>
    <n v="0"/>
    <n v="0"/>
    <n v="0"/>
    <n v="17"/>
    <n v="22"/>
    <n v="0.3"/>
    <n v="0"/>
    <n v="0"/>
    <x v="0"/>
    <n v="10"/>
    <n v="13"/>
    <x v="23"/>
    <n v="0"/>
    <n v="0"/>
    <n v="0"/>
    <n v="6"/>
    <n v="0"/>
    <x v="0"/>
    <n v="0"/>
    <n v="0"/>
    <x v="0"/>
    <n v="0"/>
    <n v="0"/>
    <x v="0"/>
    <n v="32"/>
    <x v="27"/>
    <n v="0.3"/>
    <n v="0"/>
    <n v="0"/>
    <n v="0"/>
    <n v="0"/>
    <n v="0"/>
    <x v="0"/>
    <n v="3"/>
    <n v="0"/>
    <x v="0"/>
    <n v="16"/>
    <n v="16"/>
    <x v="8"/>
    <m/>
    <m/>
    <m/>
    <m/>
    <m/>
  </r>
  <r>
    <s v="Denison Ward 2 Denison Twp"/>
    <x v="72"/>
    <n v="4"/>
    <n v="946859"/>
    <s v=" D2-DT"/>
    <s v=" Denison Ward 2 Denison Twp"/>
    <s v=" 2020-02-05T21:52:28.118339"/>
    <n v="1.2"/>
    <n v="0"/>
    <n v="0"/>
    <n v="0"/>
    <n v="0"/>
    <n v="0"/>
    <n v="0"/>
    <n v="10"/>
    <n v="10"/>
    <n v="0.3"/>
    <n v="0"/>
    <n v="0"/>
    <x v="0"/>
    <n v="13"/>
    <n v="13"/>
    <x v="92"/>
    <n v="0"/>
    <n v="0"/>
    <n v="0"/>
    <n v="0"/>
    <n v="0"/>
    <x v="0"/>
    <n v="0"/>
    <n v="0"/>
    <x v="0"/>
    <n v="0"/>
    <n v="0"/>
    <x v="0"/>
    <n v="18"/>
    <x v="56"/>
    <n v="0.45"/>
    <n v="0"/>
    <n v="0"/>
    <n v="0"/>
    <n v="0"/>
    <n v="0"/>
    <x v="0"/>
    <n v="8"/>
    <n v="8"/>
    <x v="17"/>
    <n v="3"/>
    <n v="3"/>
    <x v="0"/>
    <m/>
    <m/>
    <m/>
    <m/>
    <m/>
  </r>
  <r>
    <s v="Denison Ward 3 Goodrich Twp"/>
    <x v="72"/>
    <n v="4"/>
    <n v="1593461"/>
    <s v=" D3-GR"/>
    <s v=" Denison Ward 3 Goodrich Twp"/>
    <s v=" 2020-02-04T21:00:25.739524"/>
    <n v="1.2"/>
    <n v="0"/>
    <n v="0"/>
    <n v="0"/>
    <n v="0"/>
    <n v="0"/>
    <n v="0"/>
    <n v="27"/>
    <n v="29"/>
    <n v="0.6"/>
    <n v="0"/>
    <n v="0"/>
    <x v="0"/>
    <n v="10"/>
    <n v="12"/>
    <x v="23"/>
    <n v="0"/>
    <n v="0"/>
    <n v="0"/>
    <n v="0"/>
    <n v="0"/>
    <x v="0"/>
    <n v="0"/>
    <n v="0"/>
    <x v="0"/>
    <n v="0"/>
    <n v="0"/>
    <x v="0"/>
    <n v="21"/>
    <x v="39"/>
    <n v="0.45"/>
    <n v="0"/>
    <n v="0"/>
    <n v="0"/>
    <n v="0"/>
    <n v="0"/>
    <x v="0"/>
    <n v="0"/>
    <n v="0"/>
    <x v="0"/>
    <n v="4"/>
    <n v="0"/>
    <x v="0"/>
    <m/>
    <m/>
    <m/>
    <m/>
    <m/>
  </r>
  <r>
    <s v="Des Moines"/>
    <x v="79"/>
    <n v="3"/>
    <n v="1186"/>
    <s v=" Southside YMCA"/>
    <s v=" Des Moines"/>
    <s v=" IA - Southside YMCA"/>
    <s v=" 2020-02-06T04:58:38.562404"/>
    <n v="2.15"/>
    <n v="0"/>
    <n v="0"/>
    <n v="0"/>
    <n v="0"/>
    <n v="0"/>
    <n v="0"/>
    <n v="4"/>
    <n v="2"/>
    <n v="0"/>
    <n v="0"/>
    <x v="0"/>
    <n v="0"/>
    <n v="3"/>
    <x v="2"/>
    <n v="0"/>
    <n v="0"/>
    <n v="0"/>
    <n v="0"/>
    <n v="2"/>
    <x v="93"/>
    <n v="0"/>
    <n v="0"/>
    <x v="0"/>
    <n v="0"/>
    <n v="0"/>
    <x v="0"/>
    <n v="0"/>
    <x v="116"/>
    <n v="171"/>
    <n v="2.1480999999999999"/>
    <n v="1"/>
    <n v="1"/>
    <n v="0"/>
    <n v="0"/>
    <x v="0"/>
    <n v="0"/>
    <n v="4"/>
    <x v="94"/>
    <n v="0"/>
    <n v="0"/>
    <x v="0"/>
    <n v="0"/>
    <m/>
    <m/>
    <m/>
    <m/>
  </r>
  <r>
    <s v="Des Moines"/>
    <x v="79"/>
    <n v="3"/>
    <n v="1179"/>
    <s v=" South Sudanese Center"/>
    <s v=" Des Moines"/>
    <s v=" IA - South Sudanese Center"/>
    <s v=" 2020-02-06T04:58:38.562404"/>
    <n v="0.4"/>
    <n v="0"/>
    <n v="0"/>
    <n v="0"/>
    <n v="0"/>
    <n v="0"/>
    <n v="0"/>
    <n v="6"/>
    <n v="6"/>
    <n v="8.0399999999999999E-2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87"/>
    <n v="29"/>
    <n v="0.3216"/>
    <n v="0"/>
    <n v="0"/>
    <n v="0"/>
    <n v="0"/>
    <x v="0"/>
    <n v="0"/>
    <n v="0"/>
    <x v="0"/>
    <n v="0"/>
    <n v="0"/>
    <x v="0"/>
    <n v="0"/>
    <m/>
    <m/>
    <m/>
    <m/>
  </r>
  <r>
    <s v="Des Moines"/>
    <x v="79"/>
    <n v="3"/>
    <n v="1180"/>
    <s v=" Bosnian Islamic Center Zen Zen"/>
    <s v=" Des Moines"/>
    <s v=" IA - Bosnian Islamic Center Zen Zen"/>
    <s v=" 2020-02-06T04:58:38.562404"/>
    <n v="1.63"/>
    <n v="0"/>
    <n v="0"/>
    <n v="0"/>
    <n v="0"/>
    <n v="0"/>
    <n v="0"/>
    <n v="12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117"/>
    <n v="130"/>
    <n v="1.6311"/>
    <n v="0"/>
    <n v="0"/>
    <n v="0"/>
    <n v="0"/>
    <x v="0"/>
    <n v="0"/>
    <n v="1"/>
    <x v="0"/>
    <n v="0"/>
    <n v="0"/>
    <x v="0"/>
    <n v="0"/>
    <m/>
    <m/>
    <m/>
    <m/>
  </r>
  <r>
    <s v="Des Moines"/>
    <x v="79"/>
    <n v="3"/>
    <n v="1182"/>
    <s v=" Islamic and Education Center Ezan"/>
    <s v=" Des Moines"/>
    <s v=" IA - Islamic and Education Center Ezan"/>
    <s v=" 2020-02-06T04:58:38.562404"/>
    <n v="1.65"/>
    <n v="0"/>
    <n v="0"/>
    <n v="0"/>
    <n v="0"/>
    <n v="0"/>
    <n v="0"/>
    <n v="103"/>
    <n v="103"/>
    <n v="1.1027"/>
    <n v="0"/>
    <x v="0"/>
    <n v="0"/>
    <n v="0"/>
    <x v="2"/>
    <n v="0"/>
    <n v="0"/>
    <n v="0"/>
    <n v="0"/>
    <n v="1"/>
    <x v="0"/>
    <n v="0"/>
    <n v="0"/>
    <x v="0"/>
    <n v="0"/>
    <n v="0"/>
    <x v="0"/>
    <n v="0"/>
    <x v="105"/>
    <n v="41"/>
    <n v="0.5514"/>
    <n v="1"/>
    <n v="0"/>
    <n v="0"/>
    <n v="0"/>
    <x v="0"/>
    <n v="0"/>
    <n v="0"/>
    <x v="0"/>
    <n v="0"/>
    <n v="0"/>
    <x v="0"/>
    <n v="0"/>
    <m/>
    <m/>
    <m/>
    <m/>
  </r>
  <r>
    <s v="Des Moines"/>
    <x v="79"/>
    <n v="3"/>
    <n v="1185"/>
    <s v=" E300 Apartments"/>
    <s v=" Des Moines"/>
    <s v=" IA - E300 Apartments"/>
    <s v=" 2020-02-06T04:58:38.562404"/>
    <n v="0.14000000000000001"/>
    <n v="0"/>
    <n v="0"/>
    <n v="0"/>
    <n v="0"/>
    <n v="0"/>
    <n v="0"/>
    <n v="1"/>
    <n v="0"/>
    <n v="0"/>
    <n v="0"/>
    <x v="0"/>
    <n v="0"/>
    <n v="3"/>
    <x v="120"/>
    <n v="3.4500000000000003E-2"/>
    <n v="0"/>
    <n v="0"/>
    <n v="0"/>
    <n v="0"/>
    <x v="0"/>
    <n v="0"/>
    <n v="0"/>
    <x v="0"/>
    <n v="0"/>
    <n v="0"/>
    <x v="0"/>
    <n v="0"/>
    <x v="5"/>
    <n v="7"/>
    <n v="6.8900000000000003E-2"/>
    <n v="0"/>
    <n v="0"/>
    <n v="0"/>
    <n v="0"/>
    <x v="0"/>
    <n v="0"/>
    <n v="0"/>
    <x v="0"/>
    <n v="0"/>
    <n v="2"/>
    <x v="22"/>
    <n v="3.4500000000000003E-2"/>
    <m/>
    <m/>
    <m/>
    <m/>
  </r>
  <r>
    <s v="Des Moines"/>
    <x v="79"/>
    <n v="3"/>
    <n v="1189"/>
    <s v=" Al Najah Cultural Center"/>
    <s v=" Des Moines"/>
    <s v=" IA - Al Najah Cultural Center"/>
    <s v=" 2020-02-06T04:58:38.562404"/>
    <n v="1.62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33"/>
    <x v="94"/>
    <n v="0.3599"/>
    <n v="0"/>
    <x v="0"/>
    <n v="0"/>
    <n v="0"/>
    <x v="0"/>
    <n v="0"/>
    <x v="108"/>
    <n v="108"/>
    <n v="1.2597"/>
    <n v="0"/>
    <n v="0"/>
    <n v="0"/>
    <n v="0"/>
    <x v="0"/>
    <n v="0"/>
    <n v="0"/>
    <x v="0"/>
    <n v="0"/>
    <n v="0"/>
    <x v="0"/>
    <n v="0"/>
    <m/>
    <m/>
    <m/>
    <m/>
  </r>
  <r>
    <s v="Des Moines"/>
    <x v="79"/>
    <n v="3"/>
    <n v="1144"/>
    <s v=" Drake University Field House"/>
    <s v=" Des Moines"/>
    <s v=" IA - Drake University Field House"/>
    <s v=" 2020-02-06T04:58:38.562404"/>
    <n v="0.82"/>
    <n v="0"/>
    <n v="0"/>
    <n v="0"/>
    <n v="0"/>
    <n v="0"/>
    <n v="0"/>
    <n v="1"/>
    <n v="0"/>
    <n v="0"/>
    <n v="0"/>
    <x v="0"/>
    <n v="0"/>
    <n v="8"/>
    <x v="2"/>
    <n v="0"/>
    <n v="0"/>
    <n v="0"/>
    <n v="0"/>
    <n v="1"/>
    <x v="0"/>
    <n v="0"/>
    <n v="0"/>
    <x v="0"/>
    <n v="0"/>
    <n v="0"/>
    <x v="0"/>
    <n v="0"/>
    <x v="13"/>
    <n v="46"/>
    <n v="0.58260000000000001"/>
    <n v="0"/>
    <n v="0"/>
    <n v="0"/>
    <n v="0"/>
    <x v="0"/>
    <n v="0"/>
    <n v="15"/>
    <x v="95"/>
    <n v="0.23300000000000001"/>
    <n v="3"/>
    <x v="0"/>
    <n v="0"/>
    <m/>
    <m/>
    <m/>
    <m/>
  </r>
  <r>
    <s v="Des Moines"/>
    <x v="79"/>
    <n v="3"/>
    <n v="1187"/>
    <s v=" Karen Baptist Church"/>
    <s v=" Des Moines"/>
    <s v=" IA - Karen Baptist Church"/>
    <s v=" 2020-02-06T04:58:38.562404"/>
    <n v="1.84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118"/>
    <n v="159"/>
    <n v="1.8379000000000001"/>
    <n v="0"/>
    <n v="0"/>
    <n v="0"/>
    <n v="0"/>
    <x v="0"/>
    <n v="0"/>
    <n v="0"/>
    <x v="0"/>
    <n v="0"/>
    <n v="0"/>
    <x v="0"/>
    <n v="0"/>
    <m/>
    <m/>
    <m/>
    <m/>
  </r>
  <r>
    <s v="Des Moines"/>
    <x v="79"/>
    <n v="3"/>
    <n v="1188"/>
    <s v=" Grandview University Student Center"/>
    <s v=" Des Moines"/>
    <s v=" IA - Grandview University Student Center"/>
    <s v=" 2020-02-06T04:58:38.562404"/>
    <n v="1"/>
    <n v="0"/>
    <n v="0"/>
    <n v="0"/>
    <n v="0"/>
    <n v="0"/>
    <n v="0"/>
    <n v="3"/>
    <n v="0"/>
    <n v="0"/>
    <n v="0"/>
    <x v="0"/>
    <n v="0"/>
    <n v="2"/>
    <x v="2"/>
    <n v="0"/>
    <n v="0"/>
    <n v="0"/>
    <n v="0"/>
    <n v="1"/>
    <x v="0"/>
    <n v="0"/>
    <n v="0"/>
    <x v="0"/>
    <n v="0"/>
    <n v="0"/>
    <x v="0"/>
    <n v="0"/>
    <x v="119"/>
    <n v="80"/>
    <n v="0.99939999999999996"/>
    <n v="0"/>
    <n v="0"/>
    <n v="0"/>
    <n v="0"/>
    <x v="0"/>
    <n v="0"/>
    <n v="2"/>
    <x v="0"/>
    <n v="0"/>
    <n v="6"/>
    <x v="0"/>
    <n v="0"/>
    <m/>
    <m/>
    <m/>
    <m/>
  </r>
  <r>
    <s v="Des Moines"/>
    <x v="79"/>
    <n v="3"/>
    <n v="1143"/>
    <s v=" Central Iowa Center for Independent Living Rm 1"/>
    <s v=" Des Moines"/>
    <s v=" IA - Central Iowa Center for Independent Living Rm 1"/>
    <s v=" 2020-02-06T04:58:38.562404"/>
    <n v="0.77"/>
    <n v="0"/>
    <n v="0"/>
    <n v="0"/>
    <n v="0"/>
    <n v="0"/>
    <n v="0"/>
    <n v="4"/>
    <n v="0"/>
    <n v="0"/>
    <n v="0"/>
    <x v="0"/>
    <n v="0"/>
    <n v="5"/>
    <x v="2"/>
    <n v="0"/>
    <n v="0"/>
    <n v="0"/>
    <n v="0"/>
    <n v="3"/>
    <x v="0"/>
    <n v="0"/>
    <n v="0"/>
    <x v="0"/>
    <n v="0"/>
    <n v="0"/>
    <x v="0"/>
    <n v="0"/>
    <x v="52"/>
    <n v="15"/>
    <n v="0.21990000000000001"/>
    <n v="0"/>
    <n v="0"/>
    <n v="0"/>
    <n v="0"/>
    <x v="0"/>
    <n v="0"/>
    <n v="25"/>
    <x v="96"/>
    <n v="0.54969999999999997"/>
    <n v="2"/>
    <x v="0"/>
    <n v="0"/>
    <m/>
    <m/>
    <m/>
    <m/>
  </r>
  <r>
    <s v="Des Moines"/>
    <x v="79"/>
    <n v="3"/>
    <n v="1181"/>
    <s v=" Muslim Community Organization"/>
    <s v=" Des Moines"/>
    <s v=" IA - Muslim Community Organization"/>
    <s v=" 2020-02-06T04:58:38.562404"/>
    <n v="1.37"/>
    <n v="0"/>
    <n v="0"/>
    <n v="0"/>
    <n v="0"/>
    <n v="0"/>
    <n v="0"/>
    <n v="0"/>
    <n v="0"/>
    <n v="0"/>
    <n v="0"/>
    <x v="0"/>
    <n v="0"/>
    <n v="2"/>
    <x v="2"/>
    <n v="0"/>
    <n v="0"/>
    <n v="0"/>
    <n v="0"/>
    <n v="0"/>
    <x v="0"/>
    <n v="0"/>
    <n v="0"/>
    <x v="0"/>
    <n v="0"/>
    <n v="0"/>
    <x v="0"/>
    <n v="0"/>
    <x v="102"/>
    <n v="117"/>
    <n v="1.3669"/>
    <n v="0"/>
    <n v="0"/>
    <n v="0"/>
    <n v="0"/>
    <x v="6"/>
    <n v="0"/>
    <n v="1"/>
    <x v="0"/>
    <n v="0"/>
    <n v="2"/>
    <x v="0"/>
    <n v="0"/>
    <m/>
    <m/>
    <m/>
    <m/>
  </r>
  <r>
    <s v="Des Moines"/>
    <x v="79"/>
    <n v="3"/>
    <n v="1184"/>
    <s v=" Wesley Acres"/>
    <s v=" Des Moines"/>
    <s v=" IA - Wesley Acres"/>
    <s v=" 2020-02-06T04:58:38.562404"/>
    <n v="0.72"/>
    <n v="0"/>
    <n v="0"/>
    <n v="0"/>
    <n v="0"/>
    <n v="0"/>
    <n v="0"/>
    <n v="23"/>
    <n v="24"/>
    <n v="0.31009999999999999"/>
    <n v="0"/>
    <x v="0"/>
    <n v="0"/>
    <n v="3"/>
    <x v="2"/>
    <n v="0"/>
    <n v="0"/>
    <n v="0"/>
    <n v="0"/>
    <n v="20"/>
    <x v="95"/>
    <n v="0.31009999999999999"/>
    <n v="0"/>
    <x v="0"/>
    <n v="0"/>
    <n v="0"/>
    <x v="0"/>
    <n v="0"/>
    <x v="43"/>
    <n v="0"/>
    <n v="0"/>
    <n v="1"/>
    <n v="0"/>
    <n v="0"/>
    <n v="0"/>
    <x v="0"/>
    <n v="0"/>
    <n v="14"/>
    <x v="97"/>
    <n v="0.20680000000000001"/>
    <n v="0"/>
    <x v="0"/>
    <n v="0"/>
    <m/>
    <m/>
    <m/>
    <m/>
  </r>
  <r>
    <s v="Des Moines"/>
    <x v="79"/>
    <n v="3"/>
    <n v="1195"/>
    <s v=" Central Iowa Center for Independent Living Rm 2"/>
    <s v=" Des Moines"/>
    <s v=" IA - Central Iowa Center for Independent Living Rm 2"/>
    <s v=" 2020-02-06T04:58:38.562404"/>
    <n v="0.21"/>
    <n v="0"/>
    <n v="0"/>
    <n v="0"/>
    <n v="0"/>
    <n v="0"/>
    <n v="0"/>
    <n v="5"/>
    <n v="5"/>
    <n v="5.1700000000000003E-2"/>
    <n v="0"/>
    <x v="0"/>
    <n v="0"/>
    <n v="4"/>
    <x v="121"/>
    <n v="5.1700000000000003E-2"/>
    <n v="0"/>
    <n v="0"/>
    <n v="0"/>
    <n v="1"/>
    <x v="0"/>
    <n v="0"/>
    <n v="0"/>
    <x v="0"/>
    <n v="0"/>
    <n v="0"/>
    <x v="0"/>
    <n v="0"/>
    <x v="34"/>
    <n v="0"/>
    <n v="0"/>
    <n v="0"/>
    <n v="0"/>
    <n v="0"/>
    <n v="0"/>
    <x v="0"/>
    <n v="0"/>
    <n v="7"/>
    <x v="98"/>
    <n v="0.10340000000000001"/>
    <n v="0"/>
    <x v="0"/>
    <n v="0"/>
    <m/>
    <m/>
    <m/>
    <m/>
  </r>
  <r>
    <s v="Des Moines"/>
    <x v="79"/>
    <n v="3"/>
    <n v="1183"/>
    <s v=" Scottish Rite Park"/>
    <s v=" Des Moines"/>
    <s v=" IA - Scottish Rite Park"/>
    <s v=" 2020-02-06T04:58:38.562404"/>
    <n v="0.85"/>
    <n v="0"/>
    <n v="0"/>
    <n v="0"/>
    <n v="1"/>
    <n v="0"/>
    <n v="0"/>
    <n v="34"/>
    <n v="39"/>
    <n v="0.48570000000000002"/>
    <n v="1"/>
    <x v="0"/>
    <n v="0"/>
    <n v="6"/>
    <x v="2"/>
    <n v="0"/>
    <n v="0"/>
    <n v="0"/>
    <n v="0"/>
    <n v="21"/>
    <x v="96"/>
    <n v="0.36430000000000001"/>
    <n v="0"/>
    <x v="0"/>
    <n v="0"/>
    <n v="0"/>
    <x v="0"/>
    <n v="0"/>
    <x v="48"/>
    <n v="0"/>
    <n v="0"/>
    <n v="1"/>
    <n v="0"/>
    <n v="0"/>
    <n v="0"/>
    <x v="0"/>
    <n v="0"/>
    <n v="7"/>
    <x v="0"/>
    <n v="0"/>
    <n v="0"/>
    <x v="0"/>
    <n v="0"/>
    <m/>
    <m/>
    <m/>
    <m/>
  </r>
  <r>
    <s v="Des Moines"/>
    <x v="77"/>
    <n v="2"/>
    <n v="947174"/>
    <s v=" DM"/>
    <s v=" Des Moines"/>
    <s v=" 2020-02-04T21:00:25.739524"/>
    <n v="1.2649999999999999"/>
    <n v="0"/>
    <n v="0"/>
    <n v="0"/>
    <n v="0"/>
    <n v="0"/>
    <n v="0"/>
    <n v="8"/>
    <n v="11"/>
    <n v="0.23"/>
    <n v="0"/>
    <n v="0"/>
    <x v="0"/>
    <n v="13"/>
    <n v="19"/>
    <x v="100"/>
    <n v="0"/>
    <n v="0"/>
    <n v="0"/>
    <n v="7"/>
    <n v="0"/>
    <x v="0"/>
    <n v="1"/>
    <n v="0"/>
    <x v="0"/>
    <n v="0"/>
    <n v="0"/>
    <x v="0"/>
    <n v="15"/>
    <x v="38"/>
    <n v="0.34499999999999997"/>
    <n v="0"/>
    <n v="0"/>
    <n v="0"/>
    <n v="1"/>
    <n v="0"/>
    <x v="0"/>
    <n v="18"/>
    <n v="18"/>
    <x v="99"/>
    <n v="3"/>
    <n v="0"/>
    <x v="0"/>
    <m/>
    <m/>
    <m/>
    <m/>
    <m/>
  </r>
  <r>
    <s v="Des Moines 01"/>
    <x v="23"/>
    <n v="3"/>
    <n v="947602"/>
    <s v=" DM 001"/>
    <s v=" DES MOINES 01"/>
    <s v=" 2020-02-04T21:00:25.739524"/>
    <n v="1.1192009999999999"/>
    <n v="0"/>
    <n v="0"/>
    <n v="0"/>
    <n v="0"/>
    <n v="0"/>
    <n v="0"/>
    <n v="17"/>
    <n v="20"/>
    <n v="0.27979999999999999"/>
    <n v="0"/>
    <n v="0"/>
    <x v="0"/>
    <n v="14"/>
    <n v="16"/>
    <x v="99"/>
    <n v="0"/>
    <n v="0"/>
    <n v="0"/>
    <n v="4"/>
    <n v="0"/>
    <x v="0"/>
    <n v="0"/>
    <n v="0"/>
    <x v="0"/>
    <n v="0"/>
    <n v="0"/>
    <x v="0"/>
    <n v="15"/>
    <x v="45"/>
    <n v="0.27979999999999999"/>
    <n v="1"/>
    <n v="0"/>
    <n v="0"/>
    <n v="0"/>
    <n v="0"/>
    <x v="0"/>
    <n v="11"/>
    <n v="12"/>
    <x v="30"/>
    <n v="3"/>
    <n v="0"/>
    <x v="0"/>
    <m/>
    <m/>
    <m/>
    <m/>
    <m/>
  </r>
  <r>
    <s v="Des Moines 02"/>
    <x v="23"/>
    <n v="3"/>
    <n v="947603"/>
    <s v=" DM 002"/>
    <s v=" DES MOINES 02"/>
    <s v=" 2020-02-05T21:52:28.118339"/>
    <n v="1.96"/>
    <n v="0"/>
    <n v="0"/>
    <n v="0"/>
    <n v="0"/>
    <n v="0"/>
    <n v="0"/>
    <n v="20"/>
    <n v="20"/>
    <n v="0.55959999999999999"/>
    <n v="0"/>
    <n v="0"/>
    <x v="0"/>
    <n v="7"/>
    <n v="0"/>
    <x v="2"/>
    <n v="0"/>
    <n v="0"/>
    <n v="0"/>
    <n v="8"/>
    <n v="18"/>
    <x v="24"/>
    <n v="0"/>
    <n v="0"/>
    <x v="0"/>
    <n v="0"/>
    <n v="0"/>
    <x v="0"/>
    <n v="30"/>
    <x v="7"/>
    <n v="0.83940000000000003"/>
    <n v="11"/>
    <n v="0"/>
    <n v="0"/>
    <n v="0"/>
    <n v="0"/>
    <x v="0"/>
    <n v="10"/>
    <n v="15"/>
    <x v="30"/>
    <n v="2"/>
    <n v="0"/>
    <x v="0"/>
    <m/>
    <m/>
    <m/>
    <m/>
    <m/>
  </r>
  <r>
    <s v="Des Moines 03"/>
    <x v="23"/>
    <n v="3"/>
    <n v="947604"/>
    <s v=" DM 003"/>
    <s v=" DES MOINES 03"/>
    <s v=" 2020-02-04T21:00:25.739524"/>
    <n v="2.5182009999999999"/>
    <n v="0"/>
    <n v="0"/>
    <n v="0"/>
    <n v="0"/>
    <n v="0"/>
    <n v="0"/>
    <n v="31"/>
    <n v="32"/>
    <n v="0.55959999999999999"/>
    <n v="0"/>
    <n v="0"/>
    <x v="0"/>
    <n v="40"/>
    <n v="40"/>
    <x v="34"/>
    <n v="0"/>
    <n v="0"/>
    <n v="0"/>
    <n v="0"/>
    <n v="0"/>
    <x v="0"/>
    <n v="0"/>
    <n v="0"/>
    <x v="0"/>
    <n v="0"/>
    <n v="0"/>
    <x v="0"/>
    <n v="49"/>
    <x v="28"/>
    <n v="0.83940000000000003"/>
    <n v="0"/>
    <n v="0"/>
    <n v="0"/>
    <n v="0"/>
    <n v="0"/>
    <x v="0"/>
    <n v="27"/>
    <n v="29"/>
    <x v="31"/>
    <n v="5"/>
    <n v="0"/>
    <x v="0"/>
    <m/>
    <m/>
    <m/>
    <m/>
    <m/>
  </r>
  <r>
    <s v="Des Moines 04"/>
    <x v="23"/>
    <n v="3"/>
    <n v="947605"/>
    <s v=" DM 004"/>
    <s v=" DES MOINES 04"/>
    <s v=" 2020-02-04T21:00:25.739524"/>
    <n v="1.678801"/>
    <n v="0"/>
    <n v="0"/>
    <n v="0"/>
    <n v="1"/>
    <n v="0"/>
    <n v="0"/>
    <n v="11"/>
    <n v="11"/>
    <n v="0.27979999999999999"/>
    <n v="0"/>
    <n v="0"/>
    <x v="0"/>
    <n v="10"/>
    <n v="12"/>
    <x v="34"/>
    <n v="0"/>
    <n v="0"/>
    <n v="0"/>
    <n v="5"/>
    <n v="0"/>
    <x v="0"/>
    <n v="0"/>
    <n v="0"/>
    <x v="0"/>
    <n v="0"/>
    <n v="0"/>
    <x v="0"/>
    <n v="13"/>
    <x v="38"/>
    <n v="0.55959999999999999"/>
    <n v="0"/>
    <n v="0"/>
    <n v="0"/>
    <n v="0"/>
    <n v="0"/>
    <x v="0"/>
    <n v="7"/>
    <n v="8"/>
    <x v="30"/>
    <n v="4"/>
    <n v="0"/>
    <x v="0"/>
    <m/>
    <m/>
    <m/>
    <m/>
    <m/>
  </r>
  <r>
    <s v="Des Moines 05"/>
    <x v="23"/>
    <n v="3"/>
    <n v="947606"/>
    <s v=" DM 005"/>
    <s v=" DES MOINES 05"/>
    <s v=" 2020-02-05T21:52:28.118339"/>
    <n v="1.1200000000000001"/>
    <n v="0"/>
    <n v="0"/>
    <n v="0"/>
    <n v="0"/>
    <n v="0"/>
    <n v="0"/>
    <n v="0"/>
    <n v="0"/>
    <n v="0"/>
    <n v="0"/>
    <n v="0"/>
    <x v="0"/>
    <n v="13"/>
    <n v="15"/>
    <x v="99"/>
    <n v="0"/>
    <n v="0"/>
    <n v="0"/>
    <n v="8"/>
    <n v="12"/>
    <x v="24"/>
    <n v="0"/>
    <n v="0"/>
    <x v="0"/>
    <n v="0"/>
    <n v="0"/>
    <x v="0"/>
    <n v="32"/>
    <x v="12"/>
    <n v="0.27979999999999999"/>
    <n v="2"/>
    <n v="0"/>
    <n v="0"/>
    <n v="0"/>
    <n v="0"/>
    <x v="0"/>
    <n v="11"/>
    <n v="12"/>
    <x v="30"/>
    <n v="6"/>
    <n v="0"/>
    <x v="0"/>
    <m/>
    <m/>
    <m/>
    <m/>
    <m/>
  </r>
  <r>
    <s v="Des Moines 06"/>
    <x v="23"/>
    <n v="3"/>
    <n v="947607"/>
    <s v=" DM 006"/>
    <s v=" DES MOINES 06"/>
    <s v=" 2020-02-04T21:00:25.739524"/>
    <n v="1.399000714"/>
    <n v="0"/>
    <n v="0"/>
    <n v="0"/>
    <n v="0"/>
    <n v="0"/>
    <n v="0"/>
    <n v="2"/>
    <n v="0"/>
    <n v="0"/>
    <n v="0"/>
    <n v="0"/>
    <x v="0"/>
    <n v="17"/>
    <n v="20"/>
    <x v="99"/>
    <n v="0"/>
    <n v="0"/>
    <n v="0"/>
    <n v="6"/>
    <n v="0"/>
    <x v="0"/>
    <n v="0"/>
    <n v="0"/>
    <x v="0"/>
    <n v="0"/>
    <n v="0"/>
    <x v="0"/>
    <n v="35"/>
    <x v="13"/>
    <n v="0.83940000000000003"/>
    <n v="9"/>
    <n v="0"/>
    <n v="0"/>
    <n v="0"/>
    <n v="0"/>
    <x v="0"/>
    <n v="15"/>
    <n v="19"/>
    <x v="30"/>
    <n v="8"/>
    <n v="0"/>
    <x v="0"/>
    <m/>
    <m/>
    <m/>
    <m/>
    <m/>
  </r>
  <r>
    <s v="Des Moines 07"/>
    <x v="23"/>
    <n v="3"/>
    <n v="947608"/>
    <s v=" DM 007"/>
    <s v=" DES MOINES 07"/>
    <s v=" 2020-02-05T21:52:28.118339"/>
    <n v="2.52"/>
    <n v="0"/>
    <n v="0"/>
    <n v="0"/>
    <n v="0"/>
    <n v="0"/>
    <n v="0"/>
    <n v="0"/>
    <n v="0"/>
    <n v="0"/>
    <n v="0"/>
    <n v="0"/>
    <x v="0"/>
    <n v="47"/>
    <n v="53"/>
    <x v="35"/>
    <n v="0"/>
    <n v="0"/>
    <n v="0"/>
    <n v="0"/>
    <n v="0"/>
    <x v="0"/>
    <n v="0"/>
    <n v="0"/>
    <x v="0"/>
    <n v="0"/>
    <n v="0"/>
    <x v="0"/>
    <n v="91"/>
    <x v="92"/>
    <n v="1.1192"/>
    <n v="0"/>
    <n v="0"/>
    <n v="0"/>
    <n v="0"/>
    <n v="0"/>
    <x v="0"/>
    <n v="41"/>
    <n v="49"/>
    <x v="31"/>
    <n v="0"/>
    <n v="0"/>
    <x v="0"/>
    <m/>
    <m/>
    <m/>
    <m/>
    <m/>
  </r>
  <r>
    <s v="Des Moines 08"/>
    <x v="23"/>
    <n v="3"/>
    <n v="947609"/>
    <s v=" DM 008"/>
    <s v=" DES MOINES 08"/>
    <s v=" 2020-02-05T21:52:28.118339"/>
    <n v="1.68"/>
    <n v="0"/>
    <n v="0"/>
    <n v="0"/>
    <n v="0"/>
    <n v="0"/>
    <n v="0"/>
    <n v="10"/>
    <n v="0"/>
    <n v="0"/>
    <n v="0"/>
    <n v="0"/>
    <x v="0"/>
    <n v="27"/>
    <n v="36"/>
    <x v="99"/>
    <n v="1"/>
    <n v="0"/>
    <n v="0"/>
    <n v="21"/>
    <n v="23"/>
    <x v="24"/>
    <n v="0"/>
    <n v="0"/>
    <x v="0"/>
    <n v="0"/>
    <n v="0"/>
    <x v="0"/>
    <n v="36"/>
    <x v="105"/>
    <n v="0.55959999999999999"/>
    <n v="1"/>
    <n v="0"/>
    <n v="0"/>
    <n v="0"/>
    <n v="0"/>
    <x v="0"/>
    <n v="34"/>
    <n v="37"/>
    <x v="31"/>
    <n v="5"/>
    <n v="0"/>
    <x v="0"/>
    <m/>
    <m/>
    <m/>
    <m/>
    <m/>
  </r>
  <r>
    <s v="Des Moines 09"/>
    <x v="23"/>
    <n v="3"/>
    <n v="947610"/>
    <s v=" DM 009"/>
    <s v=" DES MOINES 09"/>
    <s v=" 2020-02-04T21:00:25.739524"/>
    <n v="2.518201285"/>
    <n v="0"/>
    <n v="0"/>
    <n v="0"/>
    <n v="1"/>
    <n v="0"/>
    <n v="0"/>
    <n v="23"/>
    <n v="3"/>
    <n v="0"/>
    <n v="0"/>
    <n v="0"/>
    <x v="0"/>
    <n v="31"/>
    <n v="39"/>
    <x v="34"/>
    <n v="1"/>
    <n v="0"/>
    <n v="0"/>
    <n v="32"/>
    <n v="39"/>
    <x v="27"/>
    <n v="1"/>
    <n v="0"/>
    <x v="0"/>
    <n v="0"/>
    <n v="0"/>
    <x v="0"/>
    <n v="69"/>
    <x v="66"/>
    <n v="0.83940000000000003"/>
    <n v="12"/>
    <n v="0"/>
    <n v="0"/>
    <n v="0"/>
    <n v="21"/>
    <x v="0"/>
    <n v="48"/>
    <n v="52"/>
    <x v="31"/>
    <n v="13"/>
    <n v="1"/>
    <x v="0"/>
    <m/>
    <m/>
    <m/>
    <m/>
    <m/>
  </r>
  <r>
    <s v="Des Moines 10"/>
    <x v="23"/>
    <n v="3"/>
    <n v="947611"/>
    <s v=" DM 010"/>
    <s v=" DES MOINES 10"/>
    <s v=" 2020-02-04T21:00:25.739524"/>
    <n v="2.7980014280000001"/>
    <n v="0"/>
    <n v="0"/>
    <n v="0"/>
    <n v="0"/>
    <n v="0"/>
    <n v="0"/>
    <n v="48"/>
    <n v="51"/>
    <n v="0.55959999999999999"/>
    <n v="2"/>
    <n v="0"/>
    <x v="0"/>
    <n v="60"/>
    <n v="72"/>
    <x v="34"/>
    <n v="0"/>
    <n v="0"/>
    <n v="0"/>
    <n v="51"/>
    <n v="53"/>
    <x v="27"/>
    <n v="0"/>
    <n v="0"/>
    <x v="0"/>
    <n v="0"/>
    <n v="0"/>
    <x v="0"/>
    <n v="61"/>
    <x v="80"/>
    <n v="0.55959999999999999"/>
    <n v="11"/>
    <n v="0"/>
    <n v="0"/>
    <n v="1"/>
    <n v="0"/>
    <x v="0"/>
    <n v="58"/>
    <n v="64"/>
    <x v="31"/>
    <n v="17"/>
    <n v="0"/>
    <x v="0"/>
    <m/>
    <m/>
    <m/>
    <m/>
    <m/>
  </r>
  <r>
    <s v="Des Moines 11"/>
    <x v="23"/>
    <n v="3"/>
    <n v="947612"/>
    <s v=" DM 011"/>
    <s v=" DES MOINES 11"/>
    <s v=" 2020-02-04T21:00:25.739524"/>
    <n v="3.0778015700000001"/>
    <n v="0"/>
    <n v="0"/>
    <n v="0"/>
    <n v="0"/>
    <n v="0"/>
    <n v="0"/>
    <n v="33"/>
    <n v="50"/>
    <n v="0.55959999999999999"/>
    <n v="1"/>
    <n v="0"/>
    <x v="0"/>
    <n v="60"/>
    <n v="80"/>
    <x v="36"/>
    <n v="0"/>
    <n v="0"/>
    <n v="0"/>
    <n v="25"/>
    <n v="0"/>
    <x v="0"/>
    <n v="0"/>
    <n v="4"/>
    <x v="0"/>
    <n v="0"/>
    <n v="0"/>
    <x v="0"/>
    <n v="73"/>
    <x v="25"/>
    <n v="0.83940000000000003"/>
    <n v="0"/>
    <n v="0"/>
    <n v="0"/>
    <n v="3"/>
    <n v="0"/>
    <x v="0"/>
    <n v="51"/>
    <n v="53"/>
    <x v="31"/>
    <n v="16"/>
    <n v="0"/>
    <x v="0"/>
    <m/>
    <m/>
    <m/>
    <m/>
    <m/>
  </r>
  <r>
    <s v="Des Moines 12"/>
    <x v="23"/>
    <n v="3"/>
    <n v="947613"/>
    <s v=" DM 012"/>
    <s v=" DES MOINES 12"/>
    <s v=" 2020-02-05T21:52:28.118339"/>
    <n v="1.4"/>
    <n v="0"/>
    <n v="0"/>
    <n v="0"/>
    <n v="0"/>
    <n v="0"/>
    <n v="0"/>
    <n v="15"/>
    <n v="17"/>
    <n v="0.27979999999999999"/>
    <n v="0"/>
    <n v="0"/>
    <x v="0"/>
    <n v="23"/>
    <n v="26"/>
    <x v="99"/>
    <n v="0"/>
    <n v="0"/>
    <n v="0"/>
    <n v="11"/>
    <n v="21"/>
    <x v="24"/>
    <n v="0"/>
    <n v="0"/>
    <x v="0"/>
    <n v="0"/>
    <n v="0"/>
    <x v="0"/>
    <n v="47"/>
    <x v="19"/>
    <n v="0.55959999999999999"/>
    <n v="7"/>
    <n v="0"/>
    <n v="0"/>
    <n v="0"/>
    <n v="0"/>
    <x v="0"/>
    <n v="10"/>
    <n v="0"/>
    <x v="0"/>
    <n v="1"/>
    <n v="0"/>
    <x v="0"/>
    <m/>
    <m/>
    <m/>
    <m/>
    <m/>
  </r>
  <r>
    <s v="Des Moines 13"/>
    <x v="23"/>
    <n v="3"/>
    <n v="947614"/>
    <s v=" DM 013"/>
    <s v=" DES MOINES 13"/>
    <s v=" 2020-02-04T21:00:25.739524"/>
    <n v="1.6788008569999999"/>
    <n v="0"/>
    <n v="0"/>
    <n v="0"/>
    <n v="0"/>
    <n v="0"/>
    <n v="0"/>
    <n v="19"/>
    <n v="25"/>
    <n v="0.27979999999999999"/>
    <n v="0"/>
    <n v="0"/>
    <x v="0"/>
    <n v="32"/>
    <n v="38"/>
    <x v="34"/>
    <n v="2"/>
    <n v="0"/>
    <n v="0"/>
    <n v="17"/>
    <n v="0"/>
    <x v="0"/>
    <n v="0"/>
    <n v="0"/>
    <x v="0"/>
    <n v="0"/>
    <n v="0"/>
    <x v="0"/>
    <n v="44"/>
    <x v="19"/>
    <n v="0.55959999999999999"/>
    <n v="0"/>
    <n v="0"/>
    <n v="0"/>
    <n v="1"/>
    <n v="5"/>
    <x v="0"/>
    <n v="33"/>
    <n v="38"/>
    <x v="30"/>
    <n v="7"/>
    <n v="0"/>
    <x v="0"/>
    <m/>
    <m/>
    <m/>
    <m/>
    <m/>
  </r>
  <r>
    <s v="Des Moines 14"/>
    <x v="23"/>
    <n v="3"/>
    <n v="947615"/>
    <s v=" DM 014"/>
    <s v=" DES MOINES 14"/>
    <s v=" 2020-02-05T21:52:28.118339"/>
    <n v="1.68"/>
    <n v="0"/>
    <n v="0"/>
    <n v="0"/>
    <n v="0"/>
    <n v="0"/>
    <n v="0"/>
    <n v="20"/>
    <n v="25"/>
    <n v="0.27979999999999999"/>
    <n v="0"/>
    <n v="0"/>
    <x v="0"/>
    <n v="39"/>
    <n v="52"/>
    <x v="34"/>
    <n v="0"/>
    <n v="0"/>
    <n v="0"/>
    <n v="13"/>
    <n v="0"/>
    <x v="0"/>
    <n v="0"/>
    <n v="0"/>
    <x v="0"/>
    <n v="0"/>
    <n v="0"/>
    <x v="0"/>
    <n v="46"/>
    <x v="50"/>
    <n v="0.27979999999999999"/>
    <n v="3"/>
    <n v="0"/>
    <n v="0"/>
    <n v="4"/>
    <n v="0"/>
    <x v="0"/>
    <n v="27"/>
    <n v="31"/>
    <x v="31"/>
    <n v="9"/>
    <n v="0"/>
    <x v="0"/>
    <m/>
    <m/>
    <m/>
    <m/>
    <m/>
  </r>
  <r>
    <s v="Des Moines 15"/>
    <x v="23"/>
    <n v="3"/>
    <n v="947616"/>
    <s v=" DM 015"/>
    <s v=" DES MOINES 15"/>
    <s v=" 2020-02-05T21:52:28.118339"/>
    <n v="4.4800000000000004"/>
    <n v="0"/>
    <n v="0"/>
    <n v="0"/>
    <n v="3"/>
    <n v="0"/>
    <n v="0"/>
    <n v="59"/>
    <n v="0"/>
    <n v="0"/>
    <n v="0"/>
    <n v="0"/>
    <x v="0"/>
    <n v="130"/>
    <n v="151"/>
    <x v="36"/>
    <n v="0"/>
    <n v="0"/>
    <n v="0"/>
    <n v="73"/>
    <n v="97"/>
    <x v="28"/>
    <n v="0"/>
    <n v="0"/>
    <x v="0"/>
    <n v="0"/>
    <n v="0"/>
    <x v="0"/>
    <n v="124"/>
    <x v="114"/>
    <n v="1.1192"/>
    <n v="6"/>
    <n v="0"/>
    <n v="0"/>
    <n v="4"/>
    <n v="0"/>
    <x v="0"/>
    <n v="157"/>
    <n v="180"/>
    <x v="35"/>
    <n v="54"/>
    <n v="0"/>
    <x v="0"/>
    <m/>
    <m/>
    <m/>
    <m/>
    <m/>
  </r>
  <r>
    <s v="Des Moines 16"/>
    <x v="23"/>
    <n v="3"/>
    <n v="947617"/>
    <s v=" DM 016"/>
    <s v=" DES MOINES 16"/>
    <s v=" 2020-02-04T21:00:25.739524"/>
    <n v="4.1970021409999996"/>
    <n v="0"/>
    <n v="0"/>
    <n v="0"/>
    <n v="0"/>
    <n v="0"/>
    <n v="0"/>
    <n v="62"/>
    <n v="0"/>
    <n v="0"/>
    <n v="0"/>
    <n v="0"/>
    <x v="0"/>
    <n v="107"/>
    <n v="119"/>
    <x v="36"/>
    <n v="2"/>
    <n v="0"/>
    <n v="0"/>
    <n v="88"/>
    <n v="123"/>
    <x v="97"/>
    <n v="0"/>
    <n v="0"/>
    <x v="0"/>
    <n v="0"/>
    <n v="0"/>
    <x v="0"/>
    <n v="136"/>
    <x v="120"/>
    <n v="1.1192"/>
    <n v="0"/>
    <n v="0"/>
    <n v="0"/>
    <n v="4"/>
    <n v="0"/>
    <x v="0"/>
    <n v="97"/>
    <n v="108"/>
    <x v="36"/>
    <n v="23"/>
    <n v="0"/>
    <x v="0"/>
    <m/>
    <m/>
    <m/>
    <m/>
    <m/>
  </r>
  <r>
    <s v="Des Moines 17"/>
    <x v="23"/>
    <n v="3"/>
    <n v="947618"/>
    <s v=" DM 017"/>
    <s v=" DES MOINES 17"/>
    <s v=" 2020-02-05T21:52:28.118339"/>
    <n v="1.68"/>
    <n v="0"/>
    <n v="0"/>
    <n v="0"/>
    <n v="0"/>
    <n v="0"/>
    <n v="0"/>
    <n v="20"/>
    <n v="27"/>
    <n v="0.55959999999999999"/>
    <n v="0"/>
    <n v="0"/>
    <x v="0"/>
    <n v="12"/>
    <n v="0"/>
    <x v="2"/>
    <n v="0"/>
    <n v="0"/>
    <n v="0"/>
    <n v="10"/>
    <n v="0"/>
    <x v="0"/>
    <n v="0"/>
    <n v="0"/>
    <x v="0"/>
    <n v="0"/>
    <n v="0"/>
    <x v="0"/>
    <n v="35"/>
    <x v="4"/>
    <n v="0.55959999999999999"/>
    <n v="3"/>
    <n v="0"/>
    <n v="0"/>
    <n v="0"/>
    <n v="0"/>
    <x v="0"/>
    <n v="11"/>
    <n v="27"/>
    <x v="31"/>
    <n v="0"/>
    <n v="0"/>
    <x v="0"/>
    <m/>
    <m/>
    <m/>
    <m/>
    <m/>
  </r>
  <r>
    <s v="Des Moines 18"/>
    <x v="23"/>
    <n v="3"/>
    <n v="947619"/>
    <s v=" DM 018"/>
    <s v=" DES MOINES 18"/>
    <s v=" 2020-02-04T21:00:25.739524"/>
    <n v="1.3990009999999999"/>
    <n v="0"/>
    <n v="0"/>
    <n v="0"/>
    <n v="0"/>
    <n v="0"/>
    <n v="0"/>
    <n v="15"/>
    <n v="15"/>
    <n v="0.27979999999999999"/>
    <n v="0"/>
    <n v="0"/>
    <x v="0"/>
    <n v="2"/>
    <n v="0"/>
    <x v="2"/>
    <n v="0"/>
    <n v="0"/>
    <n v="0"/>
    <n v="15"/>
    <n v="20"/>
    <x v="24"/>
    <n v="0"/>
    <n v="0"/>
    <x v="0"/>
    <n v="0"/>
    <n v="0"/>
    <x v="0"/>
    <n v="37"/>
    <x v="32"/>
    <n v="0.55959999999999999"/>
    <n v="6"/>
    <n v="0"/>
    <n v="0"/>
    <n v="0"/>
    <n v="0"/>
    <x v="0"/>
    <n v="20"/>
    <n v="22"/>
    <x v="30"/>
    <n v="0"/>
    <n v="0"/>
    <x v="0"/>
    <m/>
    <m/>
    <m/>
    <m/>
    <m/>
  </r>
  <r>
    <s v="Des Moines 19"/>
    <x v="23"/>
    <n v="3"/>
    <n v="947620"/>
    <s v=" DM 019"/>
    <s v=" DES MOINES 19"/>
    <s v=" 2020-02-04T21:00:25.739524"/>
    <n v="1.1192005709999999"/>
    <n v="0"/>
    <n v="0"/>
    <n v="0"/>
    <n v="0"/>
    <n v="0"/>
    <n v="0"/>
    <n v="3"/>
    <n v="0"/>
    <n v="0"/>
    <n v="0"/>
    <n v="0"/>
    <x v="0"/>
    <n v="19"/>
    <n v="22"/>
    <x v="99"/>
    <n v="0"/>
    <n v="0"/>
    <n v="0"/>
    <n v="0"/>
    <n v="0"/>
    <x v="0"/>
    <n v="0"/>
    <n v="0"/>
    <x v="0"/>
    <n v="0"/>
    <n v="0"/>
    <x v="0"/>
    <n v="47"/>
    <x v="28"/>
    <n v="0.55959999999999999"/>
    <n v="0"/>
    <n v="0"/>
    <n v="0"/>
    <n v="0"/>
    <n v="1"/>
    <x v="0"/>
    <n v="25"/>
    <n v="25"/>
    <x v="30"/>
    <n v="5"/>
    <n v="0"/>
    <x v="0"/>
    <m/>
    <m/>
    <m/>
    <m/>
    <m/>
  </r>
  <r>
    <s v="Des Moines 20"/>
    <x v="23"/>
    <n v="3"/>
    <n v="947621"/>
    <s v=" DM 020"/>
    <s v=" DES MOINES 20"/>
    <s v=" 2020-02-05T21:52:28.118339"/>
    <n v="2.2400000000000002"/>
    <n v="0"/>
    <n v="0"/>
    <n v="0"/>
    <n v="0"/>
    <n v="0"/>
    <n v="0"/>
    <n v="29"/>
    <n v="32"/>
    <n v="0.55959999999999999"/>
    <n v="0"/>
    <n v="0"/>
    <x v="0"/>
    <n v="15"/>
    <n v="0"/>
    <x v="2"/>
    <n v="0"/>
    <n v="0"/>
    <n v="0"/>
    <n v="0"/>
    <n v="0"/>
    <x v="0"/>
    <n v="0"/>
    <n v="0"/>
    <x v="0"/>
    <n v="0"/>
    <n v="0"/>
    <x v="0"/>
    <n v="95"/>
    <x v="91"/>
    <n v="1.1192"/>
    <n v="0"/>
    <n v="0"/>
    <n v="0"/>
    <n v="6"/>
    <n v="0"/>
    <x v="0"/>
    <n v="33"/>
    <n v="39"/>
    <x v="31"/>
    <n v="1"/>
    <n v="0"/>
    <x v="0"/>
    <m/>
    <m/>
    <m/>
    <m/>
    <m/>
  </r>
  <r>
    <s v="Des Moines 21"/>
    <x v="23"/>
    <n v="3"/>
    <n v="947622"/>
    <s v=" DM 021"/>
    <s v=" DES MOINES 21"/>
    <s v=" 2020-02-04T21:00:25.739524"/>
    <n v="2.518201285"/>
    <n v="0"/>
    <n v="0"/>
    <n v="0"/>
    <n v="0"/>
    <n v="0"/>
    <n v="0"/>
    <n v="32"/>
    <n v="34"/>
    <n v="0.55959999999999999"/>
    <n v="0"/>
    <n v="0"/>
    <x v="0"/>
    <n v="30"/>
    <n v="35"/>
    <x v="34"/>
    <n v="0"/>
    <n v="0"/>
    <n v="0"/>
    <n v="1"/>
    <n v="0"/>
    <x v="0"/>
    <n v="0"/>
    <n v="0"/>
    <x v="0"/>
    <n v="0"/>
    <n v="0"/>
    <x v="0"/>
    <n v="60"/>
    <x v="17"/>
    <n v="0.83940000000000003"/>
    <n v="5"/>
    <n v="0"/>
    <n v="0"/>
    <n v="2"/>
    <n v="0"/>
    <x v="0"/>
    <n v="40"/>
    <n v="44"/>
    <x v="31"/>
    <n v="12"/>
    <n v="0"/>
    <x v="0"/>
    <m/>
    <m/>
    <m/>
    <m/>
    <m/>
  </r>
  <r>
    <s v="Des Moines 22"/>
    <x v="23"/>
    <n v="3"/>
    <n v="947623"/>
    <s v=" DM 022"/>
    <s v=" DES MOINES 22"/>
    <s v=" 2020-02-04T21:00:25.739524"/>
    <n v="2.2384011419999998"/>
    <n v="0"/>
    <n v="0"/>
    <n v="0"/>
    <n v="0"/>
    <n v="0"/>
    <n v="0"/>
    <n v="20"/>
    <n v="24"/>
    <n v="0.27979999999999999"/>
    <n v="0"/>
    <n v="0"/>
    <x v="0"/>
    <n v="24"/>
    <n v="31"/>
    <x v="34"/>
    <n v="0"/>
    <n v="0"/>
    <n v="0"/>
    <n v="14"/>
    <n v="0"/>
    <x v="0"/>
    <n v="0"/>
    <n v="0"/>
    <x v="0"/>
    <n v="0"/>
    <n v="0"/>
    <x v="0"/>
    <n v="48"/>
    <x v="79"/>
    <n v="0.83940000000000003"/>
    <n v="0"/>
    <n v="0"/>
    <n v="0"/>
    <n v="0"/>
    <n v="0"/>
    <x v="0"/>
    <n v="28"/>
    <n v="32"/>
    <x v="31"/>
    <n v="14"/>
    <n v="0"/>
    <x v="0"/>
    <m/>
    <m/>
    <m/>
    <m/>
    <m/>
  </r>
  <r>
    <s v="Des Moines 23"/>
    <x v="23"/>
    <n v="3"/>
    <n v="947624"/>
    <s v=" DM 023"/>
    <s v=" DES MOINES 23"/>
    <s v=" 2020-02-04T21:00:25.739524"/>
    <n v="1.958601"/>
    <n v="0"/>
    <n v="0"/>
    <n v="0"/>
    <n v="0"/>
    <n v="0"/>
    <n v="0"/>
    <n v="16"/>
    <n v="18"/>
    <n v="0.55959999999999999"/>
    <n v="0"/>
    <n v="0"/>
    <x v="0"/>
    <n v="6"/>
    <n v="0"/>
    <x v="2"/>
    <n v="0"/>
    <n v="0"/>
    <n v="0"/>
    <n v="0"/>
    <n v="0"/>
    <x v="0"/>
    <n v="0"/>
    <n v="0"/>
    <x v="0"/>
    <n v="0"/>
    <n v="0"/>
    <x v="0"/>
    <n v="51"/>
    <x v="21"/>
    <n v="1.399"/>
    <n v="0"/>
    <n v="0"/>
    <n v="0"/>
    <n v="0"/>
    <n v="0"/>
    <x v="0"/>
    <n v="4"/>
    <n v="0"/>
    <x v="0"/>
    <n v="2"/>
    <n v="0"/>
    <x v="0"/>
    <m/>
    <m/>
    <m/>
    <m/>
    <m/>
  </r>
  <r>
    <s v="Des Moines 24"/>
    <x v="23"/>
    <n v="3"/>
    <n v="947625"/>
    <s v=" DM 024"/>
    <s v=" DES MOINES 24"/>
    <s v=" 2020-02-07T01:28:26.536674"/>
    <n v="1.1200000000000001"/>
    <n v="1"/>
    <n v="0"/>
    <n v="0"/>
    <n v="0"/>
    <n v="0"/>
    <n v="0"/>
    <n v="15"/>
    <n v="15"/>
    <n v="0.27979999999999999"/>
    <n v="0"/>
    <n v="0"/>
    <x v="0"/>
    <n v="16"/>
    <n v="18"/>
    <x v="99"/>
    <n v="0"/>
    <n v="0"/>
    <n v="0"/>
    <n v="8"/>
    <n v="12"/>
    <x v="24"/>
    <n v="0"/>
    <n v="0"/>
    <x v="0"/>
    <n v="0"/>
    <n v="0"/>
    <x v="0"/>
    <n v="21"/>
    <x v="86"/>
    <n v="0.27979999999999999"/>
    <n v="0"/>
    <n v="0"/>
    <n v="0"/>
    <n v="4"/>
    <n v="0"/>
    <x v="0"/>
    <n v="3"/>
    <n v="0"/>
    <x v="0"/>
    <n v="1"/>
    <n v="0"/>
    <x v="0"/>
    <m/>
    <m/>
    <m/>
    <m/>
    <m/>
  </r>
  <r>
    <s v="Des Moines 25"/>
    <x v="23"/>
    <n v="3"/>
    <n v="947626"/>
    <s v=" DM 025"/>
    <s v=" DES MOINES 25"/>
    <s v=" 2020-02-04T21:00:25.739524"/>
    <n v="1.6788008569999999"/>
    <n v="0"/>
    <n v="0"/>
    <n v="0"/>
    <n v="0"/>
    <n v="0"/>
    <n v="0"/>
    <n v="9"/>
    <n v="10"/>
    <n v="0.27979999999999999"/>
    <n v="0"/>
    <n v="0"/>
    <x v="0"/>
    <n v="10"/>
    <n v="10"/>
    <x v="99"/>
    <n v="0"/>
    <n v="0"/>
    <n v="0"/>
    <n v="0"/>
    <n v="0"/>
    <x v="0"/>
    <n v="0"/>
    <n v="0"/>
    <x v="0"/>
    <n v="0"/>
    <n v="0"/>
    <x v="0"/>
    <n v="21"/>
    <x v="15"/>
    <n v="0.55959999999999999"/>
    <n v="3"/>
    <n v="0"/>
    <n v="0"/>
    <n v="0"/>
    <n v="0"/>
    <x v="0"/>
    <n v="12"/>
    <n v="14"/>
    <x v="31"/>
    <n v="2"/>
    <n v="0"/>
    <x v="0"/>
    <m/>
    <m/>
    <m/>
    <m/>
    <m/>
  </r>
  <r>
    <s v="Des Moines 26"/>
    <x v="23"/>
    <n v="3"/>
    <n v="947627"/>
    <s v=" DM 026"/>
    <s v=" DES MOINES 26"/>
    <s v=" 2020-02-04T21:00:25.739524"/>
    <n v="2.2384011419999998"/>
    <n v="0"/>
    <n v="0"/>
    <n v="0"/>
    <n v="0"/>
    <n v="0"/>
    <n v="0"/>
    <n v="27"/>
    <n v="27"/>
    <n v="0.55959999999999999"/>
    <n v="0"/>
    <n v="0"/>
    <x v="0"/>
    <n v="25"/>
    <n v="25"/>
    <x v="99"/>
    <n v="0"/>
    <n v="0"/>
    <n v="0"/>
    <n v="2"/>
    <n v="0"/>
    <x v="0"/>
    <n v="0"/>
    <n v="0"/>
    <x v="0"/>
    <n v="0"/>
    <n v="0"/>
    <x v="0"/>
    <n v="52"/>
    <x v="109"/>
    <n v="0.83940000000000003"/>
    <n v="0"/>
    <n v="0"/>
    <n v="0"/>
    <n v="2"/>
    <n v="0"/>
    <x v="0"/>
    <n v="24"/>
    <n v="26"/>
    <x v="31"/>
    <n v="3"/>
    <n v="0"/>
    <x v="0"/>
    <m/>
    <m/>
    <m/>
    <m/>
    <m/>
  </r>
  <r>
    <s v="Des Moines 27"/>
    <x v="23"/>
    <n v="3"/>
    <n v="947628"/>
    <s v=" DM 027"/>
    <s v=" DES MOINES 27"/>
    <s v=" 2020-02-05T21:52:28.118339"/>
    <n v="1.4"/>
    <n v="0"/>
    <n v="0"/>
    <n v="0"/>
    <n v="2"/>
    <n v="0"/>
    <n v="0"/>
    <n v="11"/>
    <n v="13"/>
    <n v="0.27979999999999999"/>
    <n v="0"/>
    <n v="0"/>
    <x v="0"/>
    <n v="15"/>
    <n v="15"/>
    <x v="99"/>
    <n v="0"/>
    <n v="0"/>
    <n v="0"/>
    <n v="10"/>
    <n v="13"/>
    <x v="24"/>
    <n v="0"/>
    <n v="0"/>
    <x v="0"/>
    <n v="0"/>
    <n v="0"/>
    <x v="0"/>
    <n v="32"/>
    <x v="54"/>
    <n v="0.27979999999999999"/>
    <n v="2"/>
    <n v="0"/>
    <n v="0"/>
    <n v="0"/>
    <n v="0"/>
    <x v="0"/>
    <n v="12"/>
    <n v="13"/>
    <x v="30"/>
    <n v="2"/>
    <n v="0"/>
    <x v="0"/>
    <m/>
    <m/>
    <m/>
    <m/>
    <m/>
  </r>
  <r>
    <s v="Des Moines 28"/>
    <x v="23"/>
    <n v="3"/>
    <n v="947629"/>
    <s v=" DM 028"/>
    <s v=" DES MOINES 28"/>
    <s v=" 2020-02-05T21:52:28.118339"/>
    <n v="2.8"/>
    <n v="0"/>
    <n v="0"/>
    <n v="0"/>
    <n v="0"/>
    <n v="0"/>
    <n v="0"/>
    <n v="29"/>
    <n v="35"/>
    <n v="0.83940000000000003"/>
    <n v="0"/>
    <n v="0"/>
    <x v="0"/>
    <n v="19"/>
    <n v="22"/>
    <x v="99"/>
    <n v="0"/>
    <n v="0"/>
    <n v="0"/>
    <n v="8"/>
    <n v="0"/>
    <x v="0"/>
    <n v="0"/>
    <n v="0"/>
    <x v="0"/>
    <n v="0"/>
    <n v="0"/>
    <x v="0"/>
    <n v="50"/>
    <x v="28"/>
    <n v="1.1192"/>
    <n v="6"/>
    <n v="0"/>
    <n v="0"/>
    <n v="0"/>
    <n v="0"/>
    <x v="0"/>
    <n v="16"/>
    <n v="23"/>
    <x v="31"/>
    <n v="5"/>
    <n v="0"/>
    <x v="0"/>
    <m/>
    <m/>
    <m/>
    <m/>
    <m/>
  </r>
  <r>
    <s v="Des Moines 29"/>
    <x v="23"/>
    <n v="3"/>
    <n v="947630"/>
    <s v=" DM 029"/>
    <s v=" DES MOINES 29"/>
    <s v=" 2020-02-04T20:16:13"/>
    <n v="1.96"/>
    <n v="0"/>
    <n v="0"/>
    <n v="0"/>
    <n v="0"/>
    <n v="0"/>
    <n v="0"/>
    <n v="37"/>
    <n v="41"/>
    <n v="0.55959999999999999"/>
    <n v="0"/>
    <n v="0"/>
    <x v="0"/>
    <n v="28"/>
    <n v="41"/>
    <x v="34"/>
    <n v="0"/>
    <n v="0"/>
    <n v="0"/>
    <n v="21"/>
    <n v="0"/>
    <x v="0"/>
    <n v="0"/>
    <n v="0"/>
    <x v="0"/>
    <n v="0"/>
    <n v="0"/>
    <x v="0"/>
    <n v="29"/>
    <x v="16"/>
    <n v="0.27979999999999999"/>
    <n v="0"/>
    <n v="0"/>
    <n v="0"/>
    <n v="0"/>
    <n v="0"/>
    <x v="0"/>
    <n v="31"/>
    <n v="40"/>
    <x v="31"/>
    <n v="11"/>
    <n v="0"/>
    <x v="0"/>
    <m/>
    <m/>
    <m/>
    <m/>
    <m/>
  </r>
  <r>
    <s v="Des Moines 30"/>
    <x v="23"/>
    <n v="3"/>
    <n v="947631"/>
    <s v=" DM 030"/>
    <s v=" DES MOINES 30"/>
    <s v=" 2020-02-04T21:00:25.739524"/>
    <n v="1.6788008569999999"/>
    <n v="0"/>
    <n v="0"/>
    <n v="0"/>
    <n v="1"/>
    <n v="0"/>
    <n v="0"/>
    <n v="11"/>
    <n v="12"/>
    <n v="0.27979999999999999"/>
    <n v="0"/>
    <n v="0"/>
    <x v="0"/>
    <n v="13"/>
    <n v="13"/>
    <x v="99"/>
    <n v="1"/>
    <n v="0"/>
    <n v="0"/>
    <n v="0"/>
    <n v="0"/>
    <x v="0"/>
    <n v="0"/>
    <n v="0"/>
    <x v="0"/>
    <n v="0"/>
    <n v="0"/>
    <x v="0"/>
    <n v="35"/>
    <x v="32"/>
    <n v="0.83940000000000003"/>
    <n v="0"/>
    <n v="0"/>
    <n v="0"/>
    <n v="0"/>
    <n v="1"/>
    <x v="0"/>
    <n v="12"/>
    <n v="12"/>
    <x v="30"/>
    <n v="2"/>
    <n v="0"/>
    <x v="0"/>
    <m/>
    <m/>
    <m/>
    <m/>
    <m/>
  </r>
  <r>
    <s v="Des Moines 31"/>
    <x v="23"/>
    <n v="3"/>
    <n v="947632"/>
    <s v=" DM 031"/>
    <s v=" DES MOINES 31"/>
    <s v=" 2020-02-04T21:00:25.739524"/>
    <n v="1.958601"/>
    <n v="0"/>
    <n v="0"/>
    <n v="0"/>
    <n v="0"/>
    <n v="0"/>
    <n v="0"/>
    <n v="18"/>
    <n v="24"/>
    <n v="0.55959999999999999"/>
    <n v="0"/>
    <n v="0"/>
    <x v="0"/>
    <n v="14"/>
    <n v="19"/>
    <x v="99"/>
    <n v="0"/>
    <n v="1"/>
    <n v="0"/>
    <n v="6"/>
    <n v="0"/>
    <x v="0"/>
    <n v="1"/>
    <n v="0"/>
    <x v="0"/>
    <n v="0"/>
    <n v="0"/>
    <x v="0"/>
    <n v="45"/>
    <x v="14"/>
    <n v="0.83940000000000003"/>
    <n v="5"/>
    <n v="0"/>
    <n v="0"/>
    <n v="2"/>
    <n v="2"/>
    <x v="0"/>
    <n v="18"/>
    <n v="19"/>
    <x v="30"/>
    <n v="5"/>
    <n v="2"/>
    <x v="0"/>
    <m/>
    <m/>
    <m/>
    <m/>
    <m/>
  </r>
  <r>
    <s v="Des Moines 32"/>
    <x v="23"/>
    <n v="3"/>
    <n v="947633"/>
    <s v=" DM 032"/>
    <s v=" DES MOINES 32"/>
    <s v=" 2020-02-04T21:00:25.739524"/>
    <n v="1.958601"/>
    <n v="0"/>
    <n v="0"/>
    <n v="0"/>
    <n v="0"/>
    <n v="0"/>
    <n v="0"/>
    <n v="10"/>
    <n v="0"/>
    <n v="0"/>
    <n v="0"/>
    <n v="0"/>
    <x v="0"/>
    <n v="13"/>
    <n v="22"/>
    <x v="34"/>
    <n v="2"/>
    <n v="0"/>
    <n v="0"/>
    <n v="5"/>
    <n v="0"/>
    <x v="0"/>
    <n v="0"/>
    <n v="0"/>
    <x v="0"/>
    <n v="0"/>
    <n v="0"/>
    <x v="0"/>
    <n v="72"/>
    <x v="25"/>
    <n v="1.399"/>
    <n v="0"/>
    <n v="0"/>
    <n v="0"/>
    <n v="0"/>
    <n v="14"/>
    <x v="0"/>
    <n v="7"/>
    <n v="0"/>
    <x v="0"/>
    <n v="3"/>
    <n v="0"/>
    <x v="0"/>
    <m/>
    <m/>
    <m/>
    <m/>
    <m/>
  </r>
  <r>
    <s v="Des Moines 33"/>
    <x v="23"/>
    <n v="3"/>
    <n v="947634"/>
    <s v=" DM 033"/>
    <s v=" DES MOINES 33"/>
    <s v=" 2020-02-04T21:00:25.739524"/>
    <n v="1.6788008569999999"/>
    <n v="0"/>
    <n v="0"/>
    <n v="0"/>
    <n v="0"/>
    <n v="0"/>
    <n v="0"/>
    <n v="17"/>
    <n v="20"/>
    <n v="0.55959999999999999"/>
    <n v="0"/>
    <n v="0"/>
    <x v="0"/>
    <n v="13"/>
    <n v="16"/>
    <x v="99"/>
    <n v="0"/>
    <n v="0"/>
    <n v="0"/>
    <n v="0"/>
    <n v="0"/>
    <x v="0"/>
    <n v="0"/>
    <n v="0"/>
    <x v="0"/>
    <n v="0"/>
    <n v="0"/>
    <x v="0"/>
    <n v="45"/>
    <x v="58"/>
    <n v="0.83940000000000003"/>
    <n v="0"/>
    <n v="0"/>
    <n v="0"/>
    <n v="0"/>
    <n v="0"/>
    <x v="0"/>
    <n v="8"/>
    <n v="0"/>
    <x v="0"/>
    <n v="3"/>
    <n v="0"/>
    <x v="0"/>
    <m/>
    <m/>
    <m/>
    <m/>
    <m/>
  </r>
  <r>
    <s v="Des Moines 34"/>
    <x v="23"/>
    <n v="3"/>
    <n v="947635"/>
    <s v=" DM 034"/>
    <s v=" DES MOINES 34"/>
    <s v=" 2020-02-04T21:00:25.739524"/>
    <n v="0.83940042800000003"/>
    <n v="0"/>
    <n v="0"/>
    <n v="0"/>
    <n v="0"/>
    <n v="0"/>
    <n v="0"/>
    <n v="8"/>
    <n v="10"/>
    <n v="0.27979999999999999"/>
    <n v="0"/>
    <n v="0"/>
    <x v="0"/>
    <n v="0"/>
    <n v="0"/>
    <x v="2"/>
    <n v="0"/>
    <n v="0"/>
    <n v="0"/>
    <n v="6"/>
    <n v="9"/>
    <x v="24"/>
    <n v="0"/>
    <n v="0"/>
    <x v="0"/>
    <n v="0"/>
    <n v="0"/>
    <x v="0"/>
    <n v="24"/>
    <x v="100"/>
    <n v="0.27979999999999999"/>
    <n v="1"/>
    <n v="0"/>
    <n v="0"/>
    <n v="0"/>
    <n v="0"/>
    <x v="0"/>
    <n v="3"/>
    <n v="0"/>
    <x v="0"/>
    <n v="3"/>
    <n v="0"/>
    <x v="0"/>
    <m/>
    <m/>
    <m/>
    <m/>
    <m/>
  </r>
  <r>
    <s v="Des Moines 35"/>
    <x v="23"/>
    <n v="3"/>
    <n v="947636"/>
    <s v=" DM 035"/>
    <s v=" DES MOINES 35"/>
    <s v=" 2020-02-04T21:00:25.739524"/>
    <n v="1.1192009999999999"/>
    <n v="0"/>
    <n v="0"/>
    <n v="0"/>
    <n v="0"/>
    <n v="0"/>
    <n v="0"/>
    <n v="7"/>
    <n v="0"/>
    <n v="0"/>
    <n v="0"/>
    <n v="0"/>
    <x v="0"/>
    <n v="7"/>
    <n v="0"/>
    <x v="2"/>
    <n v="0"/>
    <n v="0"/>
    <n v="0"/>
    <n v="3"/>
    <n v="0"/>
    <x v="0"/>
    <n v="2"/>
    <n v="0"/>
    <x v="0"/>
    <n v="0"/>
    <n v="0"/>
    <x v="0"/>
    <n v="44"/>
    <x v="28"/>
    <n v="0.55959999999999999"/>
    <n v="7"/>
    <n v="0"/>
    <n v="0"/>
    <n v="0"/>
    <n v="13"/>
    <x v="7"/>
    <n v="11"/>
    <n v="20"/>
    <x v="30"/>
    <n v="5"/>
    <n v="0"/>
    <x v="0"/>
    <m/>
    <m/>
    <m/>
    <m/>
    <m/>
  </r>
  <r>
    <s v="Des Moines 36"/>
    <x v="23"/>
    <n v="3"/>
    <n v="947637"/>
    <s v=" DM 036"/>
    <s v=" DES MOINES 36"/>
    <s v=" 2020-02-05T21:52:28.118339"/>
    <n v="2.2400000000000002"/>
    <n v="0"/>
    <n v="0"/>
    <n v="0"/>
    <n v="0"/>
    <n v="0"/>
    <n v="0"/>
    <n v="35"/>
    <n v="37"/>
    <n v="0.55959999999999999"/>
    <n v="0"/>
    <n v="0"/>
    <x v="0"/>
    <n v="8"/>
    <n v="0"/>
    <x v="2"/>
    <n v="0"/>
    <n v="0"/>
    <n v="0"/>
    <n v="4"/>
    <n v="0"/>
    <x v="0"/>
    <n v="0"/>
    <n v="0"/>
    <x v="0"/>
    <n v="0"/>
    <n v="0"/>
    <x v="0"/>
    <n v="69"/>
    <x v="73"/>
    <n v="1.399"/>
    <n v="1"/>
    <n v="1"/>
    <n v="0"/>
    <n v="0"/>
    <n v="0"/>
    <x v="0"/>
    <n v="4"/>
    <n v="23"/>
    <x v="30"/>
    <n v="7"/>
    <n v="1"/>
    <x v="0"/>
    <m/>
    <m/>
    <m/>
    <m/>
    <m/>
  </r>
  <r>
    <s v="Des Moines 37"/>
    <x v="23"/>
    <n v="3"/>
    <n v="947638"/>
    <s v=" DM 037"/>
    <s v=" DES MOINES 37"/>
    <s v=" 2020-02-04T21:00:25.739524"/>
    <n v="1.958601"/>
    <n v="0"/>
    <n v="0"/>
    <n v="0"/>
    <n v="0"/>
    <n v="0"/>
    <n v="0"/>
    <n v="0"/>
    <n v="0"/>
    <n v="0"/>
    <n v="0"/>
    <n v="0"/>
    <x v="0"/>
    <n v="17"/>
    <n v="17"/>
    <x v="99"/>
    <n v="0"/>
    <n v="0"/>
    <n v="0"/>
    <n v="0"/>
    <n v="0"/>
    <x v="0"/>
    <n v="0"/>
    <n v="0"/>
    <x v="0"/>
    <n v="0"/>
    <n v="0"/>
    <x v="0"/>
    <n v="56"/>
    <x v="8"/>
    <n v="1.1192"/>
    <n v="3"/>
    <n v="0"/>
    <n v="0"/>
    <n v="2"/>
    <n v="0"/>
    <x v="0"/>
    <n v="18"/>
    <n v="25"/>
    <x v="31"/>
    <n v="7"/>
    <n v="0"/>
    <x v="0"/>
    <m/>
    <m/>
    <m/>
    <m/>
    <m/>
  </r>
  <r>
    <s v="Des Moines 38"/>
    <x v="23"/>
    <n v="3"/>
    <n v="947639"/>
    <s v=" DM 038"/>
    <s v=" DES MOINES 38"/>
    <s v=" 2020-02-04T21:00:25.739524"/>
    <n v="1.678801"/>
    <n v="0"/>
    <n v="0"/>
    <n v="0"/>
    <n v="0"/>
    <n v="0"/>
    <n v="0"/>
    <n v="17"/>
    <n v="0"/>
    <n v="0"/>
    <n v="0"/>
    <n v="0"/>
    <x v="0"/>
    <n v="101"/>
    <n v="108"/>
    <x v="34"/>
    <n v="0"/>
    <n v="0"/>
    <n v="0"/>
    <n v="24"/>
    <n v="0"/>
    <x v="0"/>
    <n v="4"/>
    <n v="65"/>
    <x v="2"/>
    <n v="0"/>
    <n v="0"/>
    <x v="0"/>
    <n v="100"/>
    <x v="88"/>
    <n v="0.27979999999999999"/>
    <n v="1"/>
    <n v="0"/>
    <n v="0"/>
    <n v="3"/>
    <n v="0"/>
    <x v="0"/>
    <n v="120"/>
    <n v="127"/>
    <x v="31"/>
    <n v="33"/>
    <n v="0"/>
    <x v="0"/>
    <m/>
    <m/>
    <m/>
    <m/>
    <m/>
  </r>
  <r>
    <s v="Des Moines 39"/>
    <x v="23"/>
    <n v="3"/>
    <n v="947640"/>
    <s v=" DM 039"/>
    <s v=" DES MOINES 39"/>
    <s v=" 2020-02-04T21:00:25.739524"/>
    <n v="4.1970020000000003"/>
    <n v="0"/>
    <n v="0"/>
    <n v="0"/>
    <n v="0"/>
    <n v="0"/>
    <n v="0"/>
    <n v="50"/>
    <n v="0"/>
    <n v="0"/>
    <n v="0"/>
    <n v="0"/>
    <x v="0"/>
    <n v="103"/>
    <n v="118"/>
    <x v="35"/>
    <n v="2"/>
    <n v="0"/>
    <n v="0"/>
    <n v="62"/>
    <n v="100"/>
    <x v="28"/>
    <n v="0"/>
    <n v="0"/>
    <x v="0"/>
    <n v="0"/>
    <n v="0"/>
    <x v="0"/>
    <n v="178"/>
    <x v="121"/>
    <n v="1.399"/>
    <n v="13"/>
    <n v="0"/>
    <n v="0"/>
    <n v="4"/>
    <n v="0"/>
    <x v="0"/>
    <n v="164"/>
    <n v="178"/>
    <x v="37"/>
    <n v="31"/>
    <n v="0"/>
    <x v="0"/>
    <m/>
    <m/>
    <m/>
    <m/>
    <m/>
  </r>
  <r>
    <s v="Des Moines 40"/>
    <x v="23"/>
    <n v="3"/>
    <n v="947641"/>
    <s v=" DM 040"/>
    <s v=" DES MOINES 40"/>
    <s v=" 2020-02-05T21:52:28.118339"/>
    <n v="1.96"/>
    <n v="0"/>
    <n v="0"/>
    <n v="0"/>
    <n v="1"/>
    <n v="0"/>
    <n v="0"/>
    <n v="21"/>
    <n v="0"/>
    <n v="0"/>
    <n v="0"/>
    <n v="0"/>
    <x v="0"/>
    <n v="46"/>
    <n v="66"/>
    <x v="99"/>
    <n v="0"/>
    <n v="0"/>
    <n v="0"/>
    <n v="24"/>
    <n v="0"/>
    <x v="0"/>
    <n v="0"/>
    <n v="0"/>
    <x v="0"/>
    <n v="0"/>
    <n v="0"/>
    <x v="0"/>
    <n v="110"/>
    <x v="122"/>
    <n v="0.83940000000000003"/>
    <n v="6"/>
    <n v="0"/>
    <n v="0"/>
    <n v="0"/>
    <n v="31"/>
    <x v="0"/>
    <n v="96"/>
    <n v="112"/>
    <x v="36"/>
    <n v="23"/>
    <n v="0"/>
    <x v="0"/>
    <m/>
    <m/>
    <m/>
    <m/>
    <m/>
  </r>
  <r>
    <s v="Des Moines 41"/>
    <x v="23"/>
    <n v="3"/>
    <n v="947642"/>
    <s v=" DM 041"/>
    <s v=" DES MOINES 41"/>
    <s v=" 2020-02-04T21:00:25.739524"/>
    <n v="4.7566024269999998"/>
    <n v="0"/>
    <n v="0"/>
    <n v="0"/>
    <n v="1"/>
    <n v="0"/>
    <n v="0"/>
    <n v="71"/>
    <n v="0"/>
    <n v="0"/>
    <n v="0"/>
    <n v="0"/>
    <x v="0"/>
    <n v="111"/>
    <n v="142"/>
    <x v="36"/>
    <n v="0"/>
    <n v="0"/>
    <n v="0"/>
    <n v="104"/>
    <n v="132"/>
    <x v="28"/>
    <n v="0"/>
    <n v="0"/>
    <x v="0"/>
    <n v="0"/>
    <n v="0"/>
    <x v="0"/>
    <n v="140"/>
    <x v="123"/>
    <n v="1.1192"/>
    <n v="16"/>
    <n v="0"/>
    <n v="0"/>
    <n v="2"/>
    <n v="0"/>
    <x v="0"/>
    <n v="204"/>
    <n v="225"/>
    <x v="100"/>
    <n v="28"/>
    <n v="0"/>
    <x v="0"/>
    <m/>
    <m/>
    <m/>
    <m/>
    <m/>
  </r>
  <r>
    <s v="Des Moines 42"/>
    <x v="23"/>
    <n v="3"/>
    <n v="947643"/>
    <s v=" DM 042"/>
    <s v=" DES MOINES 42"/>
    <s v=" 2020-02-05T21:52:28.118339"/>
    <n v="3.64"/>
    <n v="9"/>
    <n v="0"/>
    <n v="0"/>
    <n v="1"/>
    <n v="0"/>
    <n v="0"/>
    <n v="23"/>
    <n v="0"/>
    <n v="0"/>
    <n v="0"/>
    <n v="0"/>
    <x v="0"/>
    <n v="71"/>
    <n v="104"/>
    <x v="36"/>
    <n v="2"/>
    <n v="0"/>
    <n v="0"/>
    <n v="37"/>
    <n v="0"/>
    <x v="0"/>
    <n v="1"/>
    <n v="0"/>
    <x v="0"/>
    <n v="0"/>
    <n v="0"/>
    <x v="0"/>
    <n v="134"/>
    <x v="124"/>
    <n v="1.399"/>
    <n v="5"/>
    <n v="0"/>
    <n v="0"/>
    <n v="0"/>
    <n v="0"/>
    <x v="0"/>
    <n v="88"/>
    <n v="121"/>
    <x v="37"/>
    <n v="25"/>
    <n v="0"/>
    <x v="0"/>
    <m/>
    <m/>
    <m/>
    <m/>
    <m/>
  </r>
  <r>
    <s v="Des Moines 43"/>
    <x v="23"/>
    <n v="3"/>
    <n v="947644"/>
    <s v=" DM 043"/>
    <s v=" DES MOINES 43"/>
    <s v=" 2020-02-04T03:21:29"/>
    <n v="3.0778015700000001"/>
    <n v="0"/>
    <n v="0"/>
    <n v="0"/>
    <n v="0"/>
    <n v="0"/>
    <n v="0"/>
    <n v="68"/>
    <n v="73"/>
    <n v="0.55959999999999999"/>
    <n v="0"/>
    <n v="0"/>
    <x v="0"/>
    <n v="97"/>
    <n v="101"/>
    <x v="34"/>
    <n v="0"/>
    <n v="0"/>
    <n v="0"/>
    <n v="71"/>
    <n v="72"/>
    <x v="27"/>
    <n v="0"/>
    <n v="0"/>
    <x v="0"/>
    <n v="0"/>
    <n v="0"/>
    <x v="0"/>
    <n v="96"/>
    <x v="125"/>
    <n v="0.55959999999999999"/>
    <n v="0"/>
    <n v="0"/>
    <n v="0"/>
    <n v="0"/>
    <n v="0"/>
    <x v="0"/>
    <n v="124"/>
    <n v="126"/>
    <x v="36"/>
    <n v="16"/>
    <n v="0"/>
    <x v="0"/>
    <m/>
    <m/>
    <m/>
    <m/>
    <m/>
  </r>
  <r>
    <s v="Des Moines 44"/>
    <x v="23"/>
    <n v="3"/>
    <n v="947645"/>
    <s v=" DM 044"/>
    <s v=" DES MOINES 44"/>
    <s v=" 2020-02-04T21:00:25.739524"/>
    <n v="3.3576017130000002"/>
    <n v="0"/>
    <n v="0"/>
    <n v="0"/>
    <n v="0"/>
    <n v="0"/>
    <n v="0"/>
    <n v="30"/>
    <n v="0"/>
    <n v="0"/>
    <n v="0"/>
    <n v="0"/>
    <x v="0"/>
    <n v="73"/>
    <n v="110"/>
    <x v="35"/>
    <n v="0"/>
    <n v="0"/>
    <n v="0"/>
    <n v="55"/>
    <n v="0"/>
    <x v="0"/>
    <n v="0"/>
    <n v="0"/>
    <x v="0"/>
    <n v="0"/>
    <n v="0"/>
    <x v="0"/>
    <n v="189"/>
    <x v="126"/>
    <n v="1.399"/>
    <n v="12"/>
    <n v="0"/>
    <n v="0"/>
    <n v="3"/>
    <n v="0"/>
    <x v="0"/>
    <n v="154"/>
    <n v="173"/>
    <x v="37"/>
    <n v="13"/>
    <n v="0"/>
    <x v="0"/>
    <m/>
    <m/>
    <m/>
    <m/>
    <m/>
  </r>
  <r>
    <s v="Des Moines 45"/>
    <x v="23"/>
    <n v="3"/>
    <n v="947646"/>
    <s v=" DM 045"/>
    <s v=" DES MOINES 45"/>
    <s v=" 2020-02-04T21:00:25.739524"/>
    <n v="1.6788008569999999"/>
    <n v="0"/>
    <n v="0"/>
    <n v="0"/>
    <n v="0"/>
    <n v="0"/>
    <n v="0"/>
    <n v="14"/>
    <n v="0"/>
    <n v="0"/>
    <n v="1"/>
    <n v="0"/>
    <x v="0"/>
    <n v="30"/>
    <n v="46"/>
    <x v="99"/>
    <n v="1"/>
    <n v="0"/>
    <n v="0"/>
    <n v="22"/>
    <n v="0"/>
    <x v="0"/>
    <n v="2"/>
    <n v="0"/>
    <x v="0"/>
    <n v="0"/>
    <n v="0"/>
    <x v="0"/>
    <n v="81"/>
    <x v="115"/>
    <n v="0.55959999999999999"/>
    <n v="0"/>
    <n v="0"/>
    <n v="0"/>
    <n v="4"/>
    <n v="5"/>
    <x v="0"/>
    <n v="73"/>
    <n v="103"/>
    <x v="36"/>
    <n v="12"/>
    <n v="0"/>
    <x v="0"/>
    <m/>
    <m/>
    <m/>
    <m/>
    <m/>
  </r>
  <r>
    <s v="Des Moines 46"/>
    <x v="23"/>
    <n v="3"/>
    <n v="947647"/>
    <s v=" DM 046"/>
    <s v=" DES MOINES 46"/>
    <s v=" 2020-02-04T21:00:25.739524"/>
    <n v="1.6788008569999999"/>
    <n v="0"/>
    <n v="0"/>
    <n v="0"/>
    <n v="0"/>
    <n v="0"/>
    <n v="0"/>
    <n v="16"/>
    <n v="0"/>
    <n v="0"/>
    <n v="0"/>
    <n v="0"/>
    <x v="0"/>
    <n v="21"/>
    <n v="24"/>
    <x v="99"/>
    <n v="0"/>
    <n v="0"/>
    <n v="0"/>
    <n v="5"/>
    <n v="0"/>
    <x v="0"/>
    <n v="0"/>
    <n v="0"/>
    <x v="0"/>
    <n v="0"/>
    <n v="0"/>
    <x v="0"/>
    <n v="65"/>
    <x v="66"/>
    <n v="0.83940000000000003"/>
    <n v="0"/>
    <n v="0"/>
    <n v="0"/>
    <n v="0"/>
    <n v="0"/>
    <x v="0"/>
    <n v="27"/>
    <n v="34"/>
    <x v="31"/>
    <n v="4"/>
    <n v="0"/>
    <x v="0"/>
    <m/>
    <m/>
    <m/>
    <m/>
    <m/>
  </r>
  <r>
    <s v="Des Moines 47"/>
    <x v="23"/>
    <n v="3"/>
    <n v="947648"/>
    <s v=" DM 047"/>
    <s v=" DES MOINES 47"/>
    <s v=" 2020-02-05T21:52:28.118339"/>
    <n v="2.2400000000000002"/>
    <n v="0"/>
    <n v="0"/>
    <n v="0"/>
    <n v="1"/>
    <n v="0"/>
    <n v="0"/>
    <n v="22"/>
    <n v="0"/>
    <n v="0"/>
    <n v="0"/>
    <n v="0"/>
    <x v="0"/>
    <n v="71"/>
    <n v="107"/>
    <x v="34"/>
    <n v="1"/>
    <n v="0"/>
    <n v="0"/>
    <n v="26"/>
    <n v="0"/>
    <x v="0"/>
    <n v="3"/>
    <n v="0"/>
    <x v="0"/>
    <n v="1"/>
    <n v="0"/>
    <x v="0"/>
    <n v="107"/>
    <x v="127"/>
    <n v="0.83940000000000003"/>
    <n v="3"/>
    <n v="0"/>
    <n v="0"/>
    <n v="3"/>
    <n v="0"/>
    <x v="0"/>
    <n v="104"/>
    <n v="131"/>
    <x v="36"/>
    <n v="24"/>
    <n v="0"/>
    <x v="0"/>
    <m/>
    <m/>
    <m/>
    <m/>
    <m/>
  </r>
  <r>
    <s v="Des Moines 48"/>
    <x v="23"/>
    <n v="3"/>
    <n v="947649"/>
    <s v=" DM 048"/>
    <s v=" DES MOINES 48"/>
    <s v=" 2020-02-04T20:16:13"/>
    <n v="0.56000000000000005"/>
    <n v="0"/>
    <n v="0"/>
    <n v="0"/>
    <n v="0"/>
    <n v="0"/>
    <n v="0"/>
    <n v="1"/>
    <n v="0"/>
    <n v="0"/>
    <n v="1"/>
    <n v="0"/>
    <x v="0"/>
    <n v="6"/>
    <n v="0"/>
    <x v="2"/>
    <n v="0"/>
    <n v="0"/>
    <n v="0"/>
    <n v="2"/>
    <n v="0"/>
    <x v="0"/>
    <n v="0"/>
    <n v="0"/>
    <x v="0"/>
    <n v="0"/>
    <n v="0"/>
    <x v="0"/>
    <n v="15"/>
    <x v="45"/>
    <n v="0.27979999999999999"/>
    <n v="0"/>
    <n v="0"/>
    <n v="0"/>
    <n v="0"/>
    <n v="0"/>
    <x v="0"/>
    <n v="8"/>
    <n v="13"/>
    <x v="30"/>
    <n v="5"/>
    <n v="0"/>
    <x v="0"/>
    <m/>
    <m/>
    <m/>
    <m/>
    <m/>
  </r>
  <r>
    <s v="Des Moines 49"/>
    <x v="23"/>
    <n v="3"/>
    <n v="947650"/>
    <s v=" DM 049"/>
    <s v=" DES MOINES 49"/>
    <s v=" 2020-02-04T21:00:25.739524"/>
    <n v="0.83940042800000003"/>
    <n v="0"/>
    <n v="0"/>
    <n v="0"/>
    <n v="0"/>
    <n v="0"/>
    <n v="0"/>
    <n v="11"/>
    <n v="14"/>
    <n v="0.27979999999999999"/>
    <n v="0"/>
    <n v="0"/>
    <x v="0"/>
    <n v="3"/>
    <n v="0"/>
    <x v="2"/>
    <n v="0"/>
    <n v="0"/>
    <n v="0"/>
    <n v="3"/>
    <n v="0"/>
    <x v="0"/>
    <n v="0"/>
    <n v="0"/>
    <x v="0"/>
    <n v="0"/>
    <n v="0"/>
    <x v="0"/>
    <n v="17"/>
    <x v="45"/>
    <n v="0.27979999999999999"/>
    <n v="1"/>
    <n v="0"/>
    <n v="0"/>
    <n v="0"/>
    <n v="0"/>
    <x v="0"/>
    <n v="8"/>
    <n v="12"/>
    <x v="30"/>
    <n v="0"/>
    <n v="0"/>
    <x v="0"/>
    <m/>
    <m/>
    <m/>
    <m/>
    <m/>
  </r>
  <r>
    <s v="Des Moines 50"/>
    <x v="23"/>
    <n v="3"/>
    <n v="947651"/>
    <s v=" DM 050"/>
    <s v=" DES MOINES 50"/>
    <s v=" 2020-02-04T21:00:25.739524"/>
    <n v="2.2384011419999998"/>
    <n v="0"/>
    <n v="0"/>
    <n v="0"/>
    <n v="0"/>
    <n v="0"/>
    <n v="0"/>
    <n v="30"/>
    <n v="30"/>
    <n v="0.55959999999999999"/>
    <n v="0"/>
    <n v="0"/>
    <x v="0"/>
    <n v="31"/>
    <n v="31"/>
    <x v="34"/>
    <n v="0"/>
    <n v="0"/>
    <n v="0"/>
    <n v="1"/>
    <n v="0"/>
    <x v="0"/>
    <n v="0"/>
    <n v="0"/>
    <x v="0"/>
    <n v="0"/>
    <n v="0"/>
    <x v="0"/>
    <n v="49"/>
    <x v="28"/>
    <n v="0.83940000000000003"/>
    <n v="0"/>
    <n v="0"/>
    <n v="0"/>
    <n v="1"/>
    <n v="0"/>
    <x v="0"/>
    <n v="25"/>
    <n v="26"/>
    <x v="30"/>
    <n v="2"/>
    <n v="1"/>
    <x v="0"/>
    <m/>
    <m/>
    <m/>
    <m/>
    <m/>
  </r>
  <r>
    <s v="Des Moines 51"/>
    <x v="23"/>
    <n v="3"/>
    <n v="947652"/>
    <s v=" DM 051"/>
    <s v=" DES MOINES 51"/>
    <s v=" 2020-02-04T21:00:25.739524"/>
    <n v="1.399000714"/>
    <n v="0"/>
    <n v="0"/>
    <n v="0"/>
    <n v="0"/>
    <n v="0"/>
    <n v="0"/>
    <n v="24"/>
    <n v="25"/>
    <n v="0.27979999999999999"/>
    <n v="0"/>
    <n v="0"/>
    <x v="0"/>
    <n v="17"/>
    <n v="18"/>
    <x v="99"/>
    <n v="2"/>
    <n v="0"/>
    <n v="0"/>
    <n v="0"/>
    <n v="0"/>
    <x v="0"/>
    <n v="0"/>
    <n v="0"/>
    <x v="0"/>
    <n v="0"/>
    <n v="0"/>
    <x v="0"/>
    <n v="52"/>
    <x v="18"/>
    <n v="0.83940000000000003"/>
    <n v="0"/>
    <n v="0"/>
    <n v="0"/>
    <n v="0"/>
    <n v="0"/>
    <x v="0"/>
    <n v="7"/>
    <n v="0"/>
    <x v="0"/>
    <n v="3"/>
    <n v="0"/>
    <x v="0"/>
    <m/>
    <m/>
    <m/>
    <m/>
    <m/>
  </r>
  <r>
    <s v="Des Moines 52"/>
    <x v="23"/>
    <n v="3"/>
    <n v="947653"/>
    <s v=" DM 052"/>
    <s v=" DES MOINES 52"/>
    <s v=" 2020-02-04T21:00:25.739524"/>
    <n v="1.399000714"/>
    <n v="0"/>
    <n v="0"/>
    <n v="0"/>
    <n v="0"/>
    <n v="0"/>
    <n v="0"/>
    <n v="6"/>
    <n v="0"/>
    <n v="0"/>
    <n v="0"/>
    <n v="0"/>
    <x v="0"/>
    <n v="7"/>
    <n v="0"/>
    <x v="2"/>
    <n v="0"/>
    <n v="0"/>
    <n v="0"/>
    <n v="3"/>
    <n v="0"/>
    <x v="0"/>
    <n v="3"/>
    <n v="0"/>
    <x v="0"/>
    <n v="0"/>
    <n v="0"/>
    <x v="0"/>
    <n v="28"/>
    <x v="87"/>
    <n v="0.55959999999999999"/>
    <n v="0"/>
    <n v="0"/>
    <n v="0"/>
    <n v="1"/>
    <n v="22"/>
    <x v="8"/>
    <n v="12"/>
    <n v="16"/>
    <x v="30"/>
    <n v="7"/>
    <n v="0"/>
    <x v="0"/>
    <m/>
    <m/>
    <m/>
    <m/>
    <m/>
  </r>
  <r>
    <s v="Des Moines 53"/>
    <x v="23"/>
    <n v="3"/>
    <n v="947654"/>
    <s v=" DM 053"/>
    <s v=" DES MOINES 53"/>
    <s v=" 2020-02-04T21:00:25.739524"/>
    <n v="1.1192009999999999"/>
    <n v="0"/>
    <n v="0"/>
    <n v="0"/>
    <n v="0"/>
    <n v="0"/>
    <n v="0"/>
    <n v="13"/>
    <n v="15"/>
    <n v="0.27979999999999999"/>
    <n v="0"/>
    <n v="0"/>
    <x v="0"/>
    <n v="13"/>
    <n v="15"/>
    <x v="99"/>
    <n v="0"/>
    <n v="0"/>
    <n v="0"/>
    <n v="2"/>
    <n v="0"/>
    <x v="0"/>
    <n v="0"/>
    <n v="0"/>
    <x v="0"/>
    <n v="0"/>
    <n v="0"/>
    <x v="0"/>
    <n v="19"/>
    <x v="46"/>
    <n v="0.27979999999999999"/>
    <n v="0"/>
    <n v="0"/>
    <n v="0"/>
    <n v="1"/>
    <n v="0"/>
    <x v="0"/>
    <n v="10"/>
    <n v="10"/>
    <x v="30"/>
    <n v="2"/>
    <n v="0"/>
    <x v="0"/>
    <m/>
    <m/>
    <m/>
    <m/>
    <m/>
  </r>
  <r>
    <s v="Des Moines 54"/>
    <x v="23"/>
    <n v="3"/>
    <n v="947655"/>
    <s v=" DM 054"/>
    <s v=" DES MOINES 54"/>
    <s v=" 2020-02-04T20:16:13"/>
    <n v="1.1200000000000001"/>
    <n v="0"/>
    <n v="0"/>
    <n v="0"/>
    <n v="0"/>
    <n v="0"/>
    <n v="0"/>
    <n v="18"/>
    <n v="0"/>
    <n v="0"/>
    <n v="0"/>
    <n v="0"/>
    <x v="0"/>
    <n v="17"/>
    <n v="28"/>
    <x v="99"/>
    <n v="0"/>
    <n v="0"/>
    <n v="0"/>
    <n v="5"/>
    <n v="0"/>
    <x v="0"/>
    <n v="0"/>
    <n v="0"/>
    <x v="0"/>
    <n v="0"/>
    <n v="0"/>
    <x v="0"/>
    <n v="70"/>
    <x v="119"/>
    <n v="0.55959999999999999"/>
    <n v="4"/>
    <n v="0"/>
    <n v="0"/>
    <n v="0"/>
    <n v="0"/>
    <x v="0"/>
    <n v="25"/>
    <n v="29"/>
    <x v="30"/>
    <n v="16"/>
    <n v="0"/>
    <x v="0"/>
    <m/>
    <m/>
    <m/>
    <m/>
    <m/>
  </r>
  <r>
    <s v="Des Moines 55"/>
    <x v="23"/>
    <n v="3"/>
    <n v="947656"/>
    <s v=" DM 055"/>
    <s v=" DES MOINES 55"/>
    <s v=" 2020-02-05T21:52:28.118339"/>
    <n v="3.92"/>
    <n v="0"/>
    <n v="0"/>
    <n v="0"/>
    <n v="0"/>
    <n v="0"/>
    <n v="0"/>
    <n v="47"/>
    <n v="0"/>
    <n v="0"/>
    <n v="0"/>
    <n v="0"/>
    <x v="0"/>
    <n v="166"/>
    <n v="245"/>
    <x v="42"/>
    <n v="3"/>
    <n v="0"/>
    <n v="0"/>
    <n v="53"/>
    <n v="0"/>
    <x v="0"/>
    <n v="0"/>
    <n v="0"/>
    <x v="0"/>
    <n v="0"/>
    <n v="0"/>
    <x v="0"/>
    <n v="191"/>
    <x v="128"/>
    <n v="1.399"/>
    <n v="0"/>
    <n v="0"/>
    <n v="0"/>
    <n v="0"/>
    <n v="0"/>
    <x v="0"/>
    <n v="171"/>
    <n v="208"/>
    <x v="37"/>
    <n v="0"/>
    <n v="0"/>
    <x v="0"/>
    <m/>
    <m/>
    <m/>
    <m/>
    <m/>
  </r>
  <r>
    <s v="Des Moines 56"/>
    <x v="23"/>
    <n v="3"/>
    <n v="947657"/>
    <s v=" DM 056"/>
    <s v=" DES MOINES 56"/>
    <s v=" 2020-02-04T20:16:13"/>
    <n v="3.64"/>
    <n v="0"/>
    <n v="0"/>
    <n v="0"/>
    <n v="0"/>
    <n v="0"/>
    <n v="0"/>
    <n v="51"/>
    <n v="0"/>
    <n v="0"/>
    <n v="1"/>
    <n v="0"/>
    <x v="0"/>
    <n v="99"/>
    <n v="133"/>
    <x v="35"/>
    <n v="0"/>
    <n v="0"/>
    <n v="0"/>
    <n v="25"/>
    <n v="0"/>
    <x v="0"/>
    <n v="5"/>
    <n v="0"/>
    <x v="0"/>
    <n v="0"/>
    <n v="0"/>
    <x v="0"/>
    <n v="233"/>
    <x v="129"/>
    <n v="1.399"/>
    <n v="4"/>
    <n v="0"/>
    <n v="0"/>
    <n v="10"/>
    <n v="0"/>
    <x v="0"/>
    <n v="175"/>
    <n v="215"/>
    <x v="35"/>
    <n v="33"/>
    <n v="0"/>
    <x v="0"/>
    <m/>
    <m/>
    <m/>
    <m/>
    <m/>
  </r>
  <r>
    <s v="Des Moines 57"/>
    <x v="23"/>
    <n v="3"/>
    <n v="947658"/>
    <s v=" DM 057"/>
    <s v=" DES MOINES 57"/>
    <s v=" 2020-02-04T21:00:25.739524"/>
    <n v="2.2384010000000001"/>
    <n v="0"/>
    <n v="0"/>
    <n v="0"/>
    <n v="0"/>
    <n v="0"/>
    <n v="0"/>
    <n v="24"/>
    <n v="0"/>
    <n v="0"/>
    <n v="0"/>
    <n v="0"/>
    <x v="0"/>
    <n v="58"/>
    <n v="88"/>
    <x v="34"/>
    <n v="0"/>
    <n v="0"/>
    <n v="0"/>
    <n v="25"/>
    <n v="0"/>
    <x v="0"/>
    <n v="4"/>
    <n v="0"/>
    <x v="0"/>
    <n v="0"/>
    <n v="0"/>
    <x v="0"/>
    <n v="140"/>
    <x v="130"/>
    <n v="0.83940000000000003"/>
    <n v="2"/>
    <n v="0"/>
    <n v="0"/>
    <n v="1"/>
    <n v="0"/>
    <x v="0"/>
    <n v="107"/>
    <n v="138"/>
    <x v="36"/>
    <n v="24"/>
    <n v="0"/>
    <x v="0"/>
    <m/>
    <m/>
    <m/>
    <m/>
    <m/>
  </r>
  <r>
    <s v="Des Moines 58"/>
    <x v="23"/>
    <n v="3"/>
    <n v="947659"/>
    <s v=" DM 058"/>
    <s v=" DES MOINES 58"/>
    <s v=" 2020-02-04T21:00:25.739524"/>
    <n v="3.0778015700000001"/>
    <n v="0"/>
    <n v="0"/>
    <n v="0"/>
    <n v="0"/>
    <n v="0"/>
    <n v="0"/>
    <n v="30"/>
    <n v="15"/>
    <n v="0"/>
    <n v="0"/>
    <n v="0"/>
    <x v="0"/>
    <n v="38"/>
    <n v="71"/>
    <x v="34"/>
    <n v="0"/>
    <n v="0"/>
    <n v="0"/>
    <n v="21"/>
    <n v="1"/>
    <x v="0"/>
    <n v="4"/>
    <n v="0"/>
    <x v="0"/>
    <n v="0"/>
    <n v="0"/>
    <x v="0"/>
    <n v="147"/>
    <x v="131"/>
    <n v="1.399"/>
    <n v="8"/>
    <n v="0"/>
    <n v="0"/>
    <n v="7"/>
    <n v="7"/>
    <x v="0"/>
    <n v="123"/>
    <n v="138"/>
    <x v="37"/>
    <n v="18"/>
    <n v="0"/>
    <x v="0"/>
    <m/>
    <m/>
    <m/>
    <m/>
    <m/>
  </r>
  <r>
    <s v="Des Moines 59"/>
    <x v="23"/>
    <n v="3"/>
    <n v="947660"/>
    <s v=" DM 059"/>
    <s v=" DES MOINES 59"/>
    <s v=" 2020-02-05T21:52:28.118339"/>
    <n v="3.08"/>
    <n v="0"/>
    <n v="0"/>
    <n v="0"/>
    <n v="0"/>
    <n v="0"/>
    <n v="0"/>
    <n v="44"/>
    <n v="0"/>
    <n v="0"/>
    <n v="5"/>
    <n v="0"/>
    <x v="0"/>
    <n v="107"/>
    <n v="164"/>
    <x v="36"/>
    <n v="2"/>
    <n v="0"/>
    <n v="0"/>
    <n v="54"/>
    <n v="0"/>
    <x v="0"/>
    <n v="1"/>
    <n v="0"/>
    <x v="0"/>
    <n v="0"/>
    <n v="0"/>
    <x v="0"/>
    <n v="143"/>
    <x v="118"/>
    <n v="1.1192"/>
    <n v="1"/>
    <n v="0"/>
    <n v="0"/>
    <n v="2"/>
    <n v="0"/>
    <x v="0"/>
    <n v="119"/>
    <n v="153"/>
    <x v="36"/>
    <n v="38"/>
    <n v="0"/>
    <x v="0"/>
    <m/>
    <m/>
    <m/>
    <m/>
    <m/>
  </r>
  <r>
    <s v="Des Moines 60"/>
    <x v="23"/>
    <n v="3"/>
    <n v="947661"/>
    <s v=" DM 060"/>
    <s v=" DES MOINES 60"/>
    <s v=" 2020-02-06T01:00:19.232032"/>
    <n v="2.8"/>
    <n v="0"/>
    <n v="0"/>
    <n v="0"/>
    <n v="0"/>
    <n v="0"/>
    <n v="0"/>
    <n v="51"/>
    <n v="0"/>
    <n v="0"/>
    <n v="1"/>
    <n v="0"/>
    <x v="0"/>
    <n v="95"/>
    <n v="113"/>
    <x v="35"/>
    <n v="0"/>
    <n v="0"/>
    <n v="0"/>
    <n v="67"/>
    <n v="92"/>
    <x v="27"/>
    <n v="0"/>
    <n v="0"/>
    <x v="0"/>
    <n v="0"/>
    <n v="0"/>
    <x v="0"/>
    <n v="99"/>
    <x v="132"/>
    <n v="0.55959999999999999"/>
    <n v="14"/>
    <n v="0"/>
    <n v="0"/>
    <n v="0"/>
    <n v="0"/>
    <x v="0"/>
    <n v="104"/>
    <n v="129"/>
    <x v="36"/>
    <n v="31"/>
    <n v="0"/>
    <x v="0"/>
    <m/>
    <m/>
    <m/>
    <m/>
    <m/>
  </r>
  <r>
    <s v="Des Moines 61"/>
    <x v="23"/>
    <n v="3"/>
    <n v="947662"/>
    <s v=" DM 061"/>
    <s v=" DES MOINES 61"/>
    <s v=" 2020-02-04T21:00:25.739524"/>
    <n v="2.7980014280000001"/>
    <n v="0"/>
    <n v="0"/>
    <n v="0"/>
    <n v="2"/>
    <n v="0"/>
    <n v="0"/>
    <n v="67"/>
    <n v="75"/>
    <n v="0.55959999999999999"/>
    <n v="6"/>
    <n v="0"/>
    <x v="0"/>
    <n v="89"/>
    <n v="104"/>
    <x v="35"/>
    <n v="0"/>
    <n v="0"/>
    <n v="0"/>
    <n v="109"/>
    <n v="121"/>
    <x v="28"/>
    <n v="0"/>
    <n v="0"/>
    <x v="0"/>
    <n v="0"/>
    <n v="0"/>
    <x v="0"/>
    <n v="58"/>
    <x v="23"/>
    <n v="0"/>
    <n v="9"/>
    <n v="0"/>
    <n v="0"/>
    <n v="4"/>
    <n v="0"/>
    <x v="0"/>
    <n v="78"/>
    <n v="83"/>
    <x v="31"/>
    <n v="16"/>
    <n v="0"/>
    <x v="0"/>
    <m/>
    <m/>
    <m/>
    <m/>
    <m/>
  </r>
  <r>
    <s v="Des Moines 62"/>
    <x v="23"/>
    <n v="3"/>
    <n v="947663"/>
    <s v=" DM 062"/>
    <s v=" DES MOINES 62"/>
    <s v=" 2020-02-05T21:52:28.118339"/>
    <n v="5.32"/>
    <n v="0"/>
    <n v="0"/>
    <n v="0"/>
    <n v="0"/>
    <n v="0"/>
    <n v="0"/>
    <n v="131"/>
    <n v="138"/>
    <n v="0.83940000000000003"/>
    <n v="0"/>
    <n v="0"/>
    <x v="0"/>
    <n v="172"/>
    <n v="194"/>
    <x v="36"/>
    <n v="0"/>
    <n v="0"/>
    <n v="0"/>
    <n v="140"/>
    <n v="149"/>
    <x v="28"/>
    <n v="0"/>
    <n v="0"/>
    <x v="0"/>
    <n v="0"/>
    <n v="0"/>
    <x v="0"/>
    <n v="129"/>
    <x v="133"/>
    <n v="0.83940000000000003"/>
    <n v="0"/>
    <n v="0"/>
    <n v="0"/>
    <n v="0"/>
    <n v="0"/>
    <x v="0"/>
    <n v="212"/>
    <n v="226"/>
    <x v="35"/>
    <n v="0"/>
    <n v="0"/>
    <x v="0"/>
    <m/>
    <m/>
    <m/>
    <m/>
    <m/>
  </r>
  <r>
    <s v="Des Moines 63"/>
    <x v="23"/>
    <n v="3"/>
    <n v="947664"/>
    <s v=" DM 063"/>
    <s v=" DES MOINES 63"/>
    <s v=" 2020-02-06T01:00:19.232032"/>
    <n v="3.08"/>
    <n v="0"/>
    <n v="0"/>
    <n v="0"/>
    <n v="0"/>
    <n v="0"/>
    <n v="0"/>
    <n v="70"/>
    <n v="71"/>
    <n v="0.55959999999999999"/>
    <n v="1"/>
    <n v="0"/>
    <x v="0"/>
    <n v="117"/>
    <n v="124"/>
    <x v="35"/>
    <n v="0"/>
    <n v="0"/>
    <n v="0"/>
    <n v="78"/>
    <n v="81"/>
    <x v="27"/>
    <n v="0"/>
    <n v="0"/>
    <x v="0"/>
    <n v="0"/>
    <n v="0"/>
    <x v="0"/>
    <n v="80"/>
    <x v="83"/>
    <n v="0.55959999999999999"/>
    <n v="19"/>
    <n v="0"/>
    <n v="0"/>
    <n v="3"/>
    <n v="0"/>
    <x v="0"/>
    <n v="87"/>
    <n v="96"/>
    <x v="31"/>
    <n v="9"/>
    <n v="0"/>
    <x v="0"/>
    <m/>
    <m/>
    <m/>
    <m/>
    <m/>
  </r>
  <r>
    <s v="Des Moines 64"/>
    <x v="23"/>
    <n v="3"/>
    <n v="947665"/>
    <s v=" DM 064"/>
    <s v=" DES MOINES 64"/>
    <s v=" 2020-02-04T21:00:25.739524"/>
    <n v="2.2384010000000001"/>
    <n v="0"/>
    <n v="0"/>
    <n v="0"/>
    <n v="0"/>
    <n v="0"/>
    <n v="0"/>
    <n v="55"/>
    <n v="72"/>
    <n v="0.55959999999999999"/>
    <n v="0"/>
    <n v="0"/>
    <x v="0"/>
    <n v="72"/>
    <n v="87"/>
    <x v="34"/>
    <n v="0"/>
    <n v="0"/>
    <n v="0"/>
    <n v="38"/>
    <n v="0"/>
    <x v="0"/>
    <n v="0"/>
    <n v="0"/>
    <x v="0"/>
    <n v="0"/>
    <n v="0"/>
    <x v="0"/>
    <n v="78"/>
    <x v="10"/>
    <n v="0.55959999999999999"/>
    <n v="0"/>
    <n v="0"/>
    <n v="0"/>
    <n v="2"/>
    <n v="0"/>
    <x v="0"/>
    <n v="47"/>
    <n v="58"/>
    <x v="31"/>
    <n v="12"/>
    <n v="0"/>
    <x v="0"/>
    <m/>
    <m/>
    <m/>
    <m/>
    <m/>
  </r>
  <r>
    <s v="Des Moines 65"/>
    <x v="23"/>
    <n v="3"/>
    <n v="947666"/>
    <s v=" DM 065"/>
    <s v=" DES MOINES 65"/>
    <s v=" 2020-02-05T21:52:28.118339"/>
    <n v="3.08"/>
    <n v="0"/>
    <n v="0"/>
    <n v="0"/>
    <n v="0"/>
    <n v="0"/>
    <n v="0"/>
    <n v="59"/>
    <n v="74"/>
    <n v="0.55959999999999999"/>
    <n v="0"/>
    <n v="0"/>
    <x v="0"/>
    <n v="88"/>
    <n v="109"/>
    <x v="35"/>
    <n v="0"/>
    <n v="0"/>
    <n v="0"/>
    <n v="33"/>
    <n v="0"/>
    <x v="0"/>
    <n v="0"/>
    <n v="0"/>
    <x v="0"/>
    <n v="0"/>
    <n v="0"/>
    <x v="0"/>
    <n v="85"/>
    <x v="76"/>
    <n v="0.83940000000000003"/>
    <n v="17"/>
    <n v="0"/>
    <n v="0"/>
    <n v="1"/>
    <n v="0"/>
    <x v="0"/>
    <n v="71"/>
    <n v="92"/>
    <x v="36"/>
    <n v="15"/>
    <n v="0"/>
    <x v="0"/>
    <m/>
    <m/>
    <m/>
    <m/>
    <m/>
  </r>
  <r>
    <s v="Des Moines 66"/>
    <x v="23"/>
    <n v="3"/>
    <n v="947667"/>
    <s v=" DM 066"/>
    <s v=" DES MOINES 66"/>
    <s v=" 2020-02-06T03:41:27.244950"/>
    <n v="3.36"/>
    <n v="0"/>
    <n v="0"/>
    <n v="0"/>
    <n v="0"/>
    <n v="0"/>
    <n v="0"/>
    <n v="57"/>
    <n v="68"/>
    <n v="0.55959999999999999"/>
    <n v="0"/>
    <n v="0"/>
    <x v="0"/>
    <n v="97"/>
    <n v="117"/>
    <x v="36"/>
    <n v="0"/>
    <n v="0"/>
    <n v="0"/>
    <n v="39"/>
    <n v="0"/>
    <x v="0"/>
    <n v="0"/>
    <n v="0"/>
    <x v="0"/>
    <n v="0"/>
    <n v="0"/>
    <x v="0"/>
    <n v="92"/>
    <x v="103"/>
    <n v="0.83940000000000003"/>
    <n v="13"/>
    <n v="0"/>
    <n v="0"/>
    <n v="0"/>
    <n v="0"/>
    <x v="0"/>
    <n v="67"/>
    <n v="81"/>
    <x v="36"/>
    <n v="11"/>
    <n v="0"/>
    <x v="0"/>
    <m/>
    <m/>
    <m/>
    <m/>
    <m/>
  </r>
  <r>
    <s v="Des Moines 67"/>
    <x v="23"/>
    <n v="3"/>
    <n v="947668"/>
    <s v=" DM 067"/>
    <s v=" DES MOINES 67"/>
    <s v=" 2020-02-05T21:52:28.118339"/>
    <n v="0.56000000000000005"/>
    <n v="0"/>
    <n v="0"/>
    <n v="0"/>
    <n v="0"/>
    <n v="0"/>
    <n v="0"/>
    <n v="3"/>
    <n v="0"/>
    <n v="0"/>
    <n v="0"/>
    <n v="0"/>
    <x v="0"/>
    <n v="9"/>
    <n v="19"/>
    <x v="99"/>
    <n v="0"/>
    <n v="0"/>
    <n v="0"/>
    <n v="7"/>
    <n v="0"/>
    <x v="0"/>
    <n v="0"/>
    <n v="0"/>
    <x v="0"/>
    <n v="0"/>
    <n v="0"/>
    <x v="0"/>
    <n v="16"/>
    <x v="35"/>
    <n v="0.27979999999999999"/>
    <n v="0"/>
    <n v="0"/>
    <n v="0"/>
    <n v="0"/>
    <n v="0"/>
    <x v="0"/>
    <n v="6"/>
    <n v="0"/>
    <x v="0"/>
    <n v="6"/>
    <n v="0"/>
    <x v="0"/>
    <m/>
    <m/>
    <m/>
    <m/>
    <m/>
  </r>
  <r>
    <s v="Des Moines 68"/>
    <x v="23"/>
    <n v="3"/>
    <n v="947669"/>
    <s v=" DM 068"/>
    <s v=" DES MOINES 68"/>
    <s v=" 2020-02-05T21:52:28.118339"/>
    <n v="1.4"/>
    <n v="0"/>
    <n v="0"/>
    <n v="0"/>
    <n v="0"/>
    <n v="0"/>
    <n v="0"/>
    <n v="11"/>
    <n v="0"/>
    <n v="0"/>
    <n v="0"/>
    <n v="0"/>
    <x v="0"/>
    <n v="20"/>
    <n v="22"/>
    <x v="99"/>
    <n v="0"/>
    <n v="0"/>
    <n v="0"/>
    <n v="2"/>
    <n v="0"/>
    <x v="0"/>
    <n v="0"/>
    <n v="0"/>
    <x v="0"/>
    <n v="0"/>
    <n v="0"/>
    <x v="0"/>
    <n v="41"/>
    <x v="22"/>
    <n v="0.83940000000000003"/>
    <n v="1"/>
    <n v="0"/>
    <n v="0"/>
    <n v="0"/>
    <n v="0"/>
    <x v="0"/>
    <n v="15"/>
    <n v="18"/>
    <x v="30"/>
    <n v="3"/>
    <n v="0"/>
    <x v="0"/>
    <m/>
    <m/>
    <m/>
    <m/>
    <m/>
  </r>
  <r>
    <s v="Des Moines 69"/>
    <x v="23"/>
    <n v="3"/>
    <n v="947670"/>
    <s v=" DM 069"/>
    <s v=" DES MOINES 69"/>
    <s v=" 2020-02-05T21:52:28.118339"/>
    <n v="2.2400000000000002"/>
    <n v="0"/>
    <n v="0"/>
    <n v="0"/>
    <n v="0"/>
    <n v="0"/>
    <n v="0"/>
    <n v="28"/>
    <n v="33"/>
    <n v="0.55959999999999999"/>
    <n v="0"/>
    <n v="0"/>
    <x v="0"/>
    <n v="33"/>
    <n v="50"/>
    <x v="34"/>
    <n v="0"/>
    <n v="0"/>
    <n v="0"/>
    <n v="12"/>
    <n v="0"/>
    <x v="0"/>
    <n v="0"/>
    <n v="0"/>
    <x v="0"/>
    <n v="0"/>
    <n v="0"/>
    <x v="0"/>
    <n v="52"/>
    <x v="134"/>
    <n v="1.1192"/>
    <n v="0"/>
    <n v="0"/>
    <n v="0"/>
    <n v="2"/>
    <n v="0"/>
    <x v="0"/>
    <n v="22"/>
    <n v="0"/>
    <x v="0"/>
    <n v="6"/>
    <n v="0"/>
    <x v="0"/>
    <m/>
    <m/>
    <m/>
    <m/>
    <m/>
  </r>
  <r>
    <s v="Des Moines 70"/>
    <x v="23"/>
    <n v="3"/>
    <n v="947671"/>
    <s v=" DM 070"/>
    <s v=" DES MOINES 70"/>
    <s v=" 2020-02-05T21:52:28.118339"/>
    <n v="1.68"/>
    <n v="0"/>
    <n v="0"/>
    <n v="0"/>
    <n v="0"/>
    <n v="0"/>
    <n v="0"/>
    <n v="15"/>
    <n v="19"/>
    <n v="0.27979999999999999"/>
    <n v="0"/>
    <n v="0"/>
    <x v="0"/>
    <n v="13"/>
    <n v="0"/>
    <x v="2"/>
    <n v="0"/>
    <n v="0"/>
    <n v="0"/>
    <n v="7"/>
    <n v="0"/>
    <x v="0"/>
    <n v="0"/>
    <n v="0"/>
    <x v="0"/>
    <n v="0"/>
    <n v="0"/>
    <x v="0"/>
    <n v="42"/>
    <x v="29"/>
    <n v="0.83940000000000003"/>
    <n v="0"/>
    <n v="0"/>
    <n v="0"/>
    <n v="0"/>
    <n v="0"/>
    <x v="0"/>
    <n v="19"/>
    <n v="21"/>
    <x v="31"/>
    <n v="11"/>
    <n v="0"/>
    <x v="0"/>
    <m/>
    <m/>
    <m/>
    <m/>
    <m/>
  </r>
  <r>
    <s v="Des Moines 71"/>
    <x v="23"/>
    <n v="3"/>
    <n v="947672"/>
    <s v=" DM 071"/>
    <s v=" DES MOINES 71"/>
    <s v=" 2020-02-05T21:52:28.118339"/>
    <n v="2.8"/>
    <n v="0"/>
    <n v="0"/>
    <n v="0"/>
    <n v="0"/>
    <n v="0"/>
    <n v="0"/>
    <n v="38"/>
    <n v="42"/>
    <n v="0.55959999999999999"/>
    <n v="0"/>
    <n v="0"/>
    <x v="0"/>
    <n v="39"/>
    <n v="47"/>
    <x v="35"/>
    <n v="0"/>
    <n v="0"/>
    <n v="0"/>
    <n v="12"/>
    <n v="0"/>
    <x v="0"/>
    <n v="0"/>
    <n v="0"/>
    <x v="0"/>
    <n v="0"/>
    <n v="0"/>
    <x v="0"/>
    <n v="58"/>
    <x v="135"/>
    <n v="0.83940000000000003"/>
    <n v="7"/>
    <n v="0"/>
    <n v="0"/>
    <n v="0"/>
    <n v="0"/>
    <x v="0"/>
    <n v="20"/>
    <n v="28"/>
    <x v="30"/>
    <n v="13"/>
    <n v="0"/>
    <x v="0"/>
    <m/>
    <m/>
    <m/>
    <m/>
    <m/>
  </r>
  <r>
    <s v="Des Moines 72"/>
    <x v="23"/>
    <n v="3"/>
    <n v="947673"/>
    <s v=" DM 072"/>
    <s v=" DES MOINES 72"/>
    <s v=" 2020-02-04T21:00:25.739524"/>
    <n v="0.27979999999999999"/>
    <n v="0"/>
    <n v="0"/>
    <n v="0"/>
    <n v="0"/>
    <n v="0"/>
    <n v="0"/>
    <n v="3"/>
    <n v="3"/>
    <n v="0.27979999999999999"/>
    <n v="0"/>
    <n v="0"/>
    <x v="0"/>
    <n v="2"/>
    <n v="2"/>
    <x v="2"/>
    <n v="0"/>
    <n v="0"/>
    <n v="0"/>
    <n v="3"/>
    <n v="3"/>
    <x v="0"/>
    <n v="0"/>
    <n v="0"/>
    <x v="0"/>
    <n v="0"/>
    <n v="0"/>
    <x v="0"/>
    <n v="6"/>
    <x v="5"/>
    <n v="0"/>
    <n v="0"/>
    <n v="0"/>
    <n v="0"/>
    <n v="0"/>
    <n v="0"/>
    <x v="0"/>
    <n v="1"/>
    <n v="1"/>
    <x v="0"/>
    <n v="0"/>
    <n v="0"/>
    <x v="0"/>
    <m/>
    <m/>
    <m/>
    <m/>
    <m/>
  </r>
  <r>
    <s v="Des Moines 73"/>
    <x v="23"/>
    <n v="3"/>
    <n v="947674"/>
    <s v=" DM 073"/>
    <s v=" DES MOINES 73"/>
    <s v=" 2020-02-05T21:52:28.118339"/>
    <n v="2.52"/>
    <n v="0"/>
    <n v="0"/>
    <n v="0"/>
    <n v="0"/>
    <n v="0"/>
    <n v="0"/>
    <n v="31"/>
    <n v="0"/>
    <n v="0"/>
    <n v="0"/>
    <n v="0"/>
    <x v="0"/>
    <n v="66"/>
    <n v="66"/>
    <x v="35"/>
    <n v="0"/>
    <n v="0"/>
    <n v="0"/>
    <n v="23"/>
    <n v="0"/>
    <x v="0"/>
    <n v="0"/>
    <n v="0"/>
    <x v="0"/>
    <n v="0"/>
    <n v="0"/>
    <x v="0"/>
    <n v="92"/>
    <x v="26"/>
    <n v="1.1192"/>
    <n v="5"/>
    <n v="0"/>
    <n v="0"/>
    <n v="5"/>
    <n v="0"/>
    <x v="0"/>
    <n v="34"/>
    <n v="45"/>
    <x v="31"/>
    <n v="10"/>
    <n v="0"/>
    <x v="0"/>
    <m/>
    <m/>
    <m/>
    <m/>
    <m/>
  </r>
  <r>
    <s v="Des Moines 74"/>
    <x v="23"/>
    <n v="3"/>
    <n v="947675"/>
    <s v=" DM 074"/>
    <s v=" DES MOINES 74"/>
    <s v=" 2020-02-04T21:00:25.739524"/>
    <n v="1.1192009999999999"/>
    <n v="0"/>
    <n v="0"/>
    <n v="0"/>
    <n v="0"/>
    <n v="0"/>
    <n v="0"/>
    <n v="13"/>
    <n v="17"/>
    <n v="0.27979999999999999"/>
    <n v="0"/>
    <n v="0"/>
    <x v="0"/>
    <n v="16"/>
    <n v="17"/>
    <x v="99"/>
    <n v="0"/>
    <n v="0"/>
    <n v="0"/>
    <n v="12"/>
    <n v="16"/>
    <x v="24"/>
    <n v="0"/>
    <n v="0"/>
    <x v="0"/>
    <n v="0"/>
    <n v="0"/>
    <x v="0"/>
    <n v="21"/>
    <x v="35"/>
    <n v="0.27979999999999999"/>
    <n v="0"/>
    <n v="0"/>
    <n v="0"/>
    <n v="0"/>
    <n v="0"/>
    <x v="0"/>
    <n v="12"/>
    <n v="0"/>
    <x v="0"/>
    <n v="1"/>
    <n v="0"/>
    <x v="0"/>
    <m/>
    <m/>
    <m/>
    <m/>
    <m/>
  </r>
  <r>
    <s v="Des Moines 75"/>
    <x v="23"/>
    <n v="3"/>
    <n v="947676"/>
    <s v=" DM 075"/>
    <s v=" DES MOINES 75"/>
    <s v=" 2020-02-04T21:00:25.739524"/>
    <n v="1.958601"/>
    <n v="0"/>
    <n v="0"/>
    <n v="0"/>
    <n v="1"/>
    <n v="0"/>
    <n v="0"/>
    <n v="28"/>
    <n v="31"/>
    <n v="0.55959999999999999"/>
    <n v="0"/>
    <n v="0"/>
    <x v="0"/>
    <n v="17"/>
    <n v="18"/>
    <x v="99"/>
    <n v="0"/>
    <n v="0"/>
    <n v="0"/>
    <n v="0"/>
    <n v="0"/>
    <x v="0"/>
    <n v="0"/>
    <n v="0"/>
    <x v="0"/>
    <n v="0"/>
    <n v="0"/>
    <x v="0"/>
    <n v="49"/>
    <x v="50"/>
    <n v="0.83940000000000003"/>
    <n v="3"/>
    <n v="0"/>
    <n v="0"/>
    <n v="2"/>
    <n v="1"/>
    <x v="0"/>
    <n v="16"/>
    <n v="20"/>
    <x v="30"/>
    <n v="4"/>
    <n v="0"/>
    <x v="0"/>
    <m/>
    <m/>
    <m/>
    <m/>
    <m/>
  </r>
  <r>
    <s v="Des Moines 76"/>
    <x v="23"/>
    <n v="3"/>
    <n v="947677"/>
    <s v=" DM 076"/>
    <s v=" DES MOINES 76"/>
    <s v=" 2020-02-05T21:52:28.118339"/>
    <n v="1.96"/>
    <n v="0"/>
    <n v="0"/>
    <n v="0"/>
    <n v="0"/>
    <n v="0"/>
    <n v="0"/>
    <n v="18"/>
    <n v="18"/>
    <n v="0.27979999999999999"/>
    <n v="0"/>
    <n v="0"/>
    <x v="0"/>
    <n v="19"/>
    <n v="20"/>
    <x v="99"/>
    <n v="0"/>
    <n v="0"/>
    <n v="0"/>
    <n v="4"/>
    <n v="0"/>
    <x v="0"/>
    <n v="0"/>
    <n v="0"/>
    <x v="0"/>
    <n v="0"/>
    <n v="0"/>
    <x v="0"/>
    <n v="47"/>
    <x v="50"/>
    <n v="1.1192"/>
    <n v="6"/>
    <n v="0"/>
    <n v="0"/>
    <n v="2"/>
    <n v="0"/>
    <x v="0"/>
    <n v="10"/>
    <n v="16"/>
    <x v="30"/>
    <n v="1"/>
    <n v="0"/>
    <x v="0"/>
    <m/>
    <m/>
    <m/>
    <m/>
    <m/>
  </r>
  <r>
    <s v="Des Moines 77"/>
    <x v="23"/>
    <n v="3"/>
    <n v="947678"/>
    <s v=" DM 077"/>
    <s v=" DES MOINES 77"/>
    <s v=" 2020-02-04T21:00:25.739524"/>
    <n v="1.678801"/>
    <n v="0"/>
    <n v="0"/>
    <n v="0"/>
    <n v="0"/>
    <n v="0"/>
    <n v="0"/>
    <n v="18"/>
    <n v="20"/>
    <n v="0.27979999999999999"/>
    <n v="0"/>
    <n v="0"/>
    <x v="0"/>
    <n v="18"/>
    <n v="21"/>
    <x v="99"/>
    <n v="0"/>
    <n v="0"/>
    <n v="0"/>
    <n v="5"/>
    <n v="0"/>
    <x v="0"/>
    <n v="0"/>
    <n v="0"/>
    <x v="0"/>
    <n v="0"/>
    <n v="0"/>
    <x v="0"/>
    <n v="50"/>
    <x v="50"/>
    <n v="0.83940000000000003"/>
    <n v="0"/>
    <n v="0"/>
    <n v="0"/>
    <n v="0"/>
    <n v="0"/>
    <x v="0"/>
    <n v="17"/>
    <n v="18"/>
    <x v="30"/>
    <n v="2"/>
    <n v="0"/>
    <x v="0"/>
    <m/>
    <m/>
    <m/>
    <m/>
    <m/>
  </r>
  <r>
    <s v="Des Moines 78"/>
    <x v="23"/>
    <n v="3"/>
    <n v="947679"/>
    <s v=" DM 078"/>
    <s v=" DES MOINES 78"/>
    <s v=" 2020-02-04T21:00:25.739524"/>
    <n v="1.958600999"/>
    <n v="0"/>
    <n v="0"/>
    <n v="0"/>
    <n v="0"/>
    <n v="0"/>
    <n v="0"/>
    <n v="14"/>
    <n v="20"/>
    <n v="0.27979999999999999"/>
    <n v="0"/>
    <n v="0"/>
    <x v="0"/>
    <n v="27"/>
    <n v="34"/>
    <x v="34"/>
    <n v="0"/>
    <n v="0"/>
    <n v="0"/>
    <n v="8"/>
    <n v="0"/>
    <x v="0"/>
    <n v="0"/>
    <n v="0"/>
    <x v="0"/>
    <n v="0"/>
    <n v="0"/>
    <x v="0"/>
    <n v="47"/>
    <x v="78"/>
    <n v="0.83940000000000003"/>
    <n v="6"/>
    <n v="0"/>
    <n v="0"/>
    <n v="0"/>
    <n v="2"/>
    <x v="0"/>
    <n v="20"/>
    <n v="22"/>
    <x v="30"/>
    <n v="8"/>
    <n v="0"/>
    <x v="0"/>
    <m/>
    <m/>
    <m/>
    <m/>
    <m/>
  </r>
  <r>
    <s v="Des Moines 79"/>
    <x v="23"/>
    <n v="3"/>
    <n v="947680"/>
    <s v=" DM 079"/>
    <s v=" DES MOINES 79"/>
    <s v=" 2020-02-05T21:52:28.118339"/>
    <n v="2.2400000000000002"/>
    <n v="0"/>
    <n v="0"/>
    <n v="0"/>
    <n v="0"/>
    <n v="0"/>
    <n v="0"/>
    <n v="11"/>
    <n v="15"/>
    <n v="0.27979999999999999"/>
    <n v="0"/>
    <n v="0"/>
    <x v="0"/>
    <n v="16"/>
    <n v="18"/>
    <x v="34"/>
    <n v="0"/>
    <n v="0"/>
    <n v="0"/>
    <n v="5"/>
    <n v="0"/>
    <x v="0"/>
    <n v="0"/>
    <n v="0"/>
    <x v="0"/>
    <n v="0"/>
    <n v="0"/>
    <x v="0"/>
    <n v="49"/>
    <x v="28"/>
    <n v="1.1192"/>
    <n v="4"/>
    <n v="0"/>
    <n v="0"/>
    <n v="0"/>
    <n v="0"/>
    <x v="0"/>
    <n v="12"/>
    <n v="16"/>
    <x v="30"/>
    <n v="13"/>
    <n v="0"/>
    <x v="0"/>
    <m/>
    <m/>
    <m/>
    <m/>
    <m/>
  </r>
  <r>
    <s v="Des Moines 80"/>
    <x v="23"/>
    <n v="3"/>
    <n v="947681"/>
    <s v=" DM 080"/>
    <s v=" DES MOINES 80"/>
    <s v=" 2020-02-05T21:52:28.118339"/>
    <n v="2.8"/>
    <n v="0"/>
    <n v="0"/>
    <n v="0"/>
    <n v="0"/>
    <n v="0"/>
    <n v="0"/>
    <n v="0"/>
    <n v="48"/>
    <n v="0.55959999999999999"/>
    <n v="0"/>
    <n v="0"/>
    <x v="0"/>
    <n v="0"/>
    <n v="66"/>
    <x v="36"/>
    <n v="0"/>
    <n v="0"/>
    <n v="0"/>
    <n v="0"/>
    <n v="0"/>
    <x v="0"/>
    <n v="0"/>
    <n v="0"/>
    <x v="0"/>
    <n v="0"/>
    <n v="0"/>
    <x v="0"/>
    <n v="0"/>
    <x v="88"/>
    <n v="1.1192"/>
    <n v="0"/>
    <n v="0"/>
    <n v="0"/>
    <n v="0"/>
    <n v="0"/>
    <x v="0"/>
    <n v="0"/>
    <n v="0"/>
    <x v="0"/>
    <n v="0"/>
    <n v="0"/>
    <x v="0"/>
    <m/>
    <m/>
    <m/>
    <m/>
    <m/>
  </r>
  <r>
    <s v="Des Moines 81"/>
    <x v="23"/>
    <n v="3"/>
    <n v="947682"/>
    <s v=" DM 081"/>
    <s v=" DES MOINES 81"/>
    <s v=" 2020-02-05T21:52:28.118339"/>
    <n v="1.96"/>
    <n v="0"/>
    <n v="0"/>
    <n v="0"/>
    <n v="0"/>
    <n v="0"/>
    <n v="0"/>
    <n v="27"/>
    <n v="29"/>
    <n v="0.55959999999999999"/>
    <n v="0"/>
    <n v="0"/>
    <x v="0"/>
    <n v="24"/>
    <n v="36"/>
    <x v="34"/>
    <n v="0"/>
    <n v="0"/>
    <n v="0"/>
    <n v="5"/>
    <n v="0"/>
    <x v="0"/>
    <n v="0"/>
    <n v="0"/>
    <x v="0"/>
    <n v="0"/>
    <n v="0"/>
    <x v="0"/>
    <n v="41"/>
    <x v="89"/>
    <n v="0.83940000000000003"/>
    <n v="7"/>
    <n v="0"/>
    <n v="0"/>
    <n v="3"/>
    <n v="0"/>
    <x v="0"/>
    <n v="7"/>
    <n v="0"/>
    <x v="0"/>
    <n v="2"/>
    <n v="0"/>
    <x v="0"/>
    <m/>
    <m/>
    <m/>
    <m/>
    <m/>
  </r>
  <r>
    <s v="Des Moines 82"/>
    <x v="23"/>
    <n v="3"/>
    <n v="947683"/>
    <s v=" DM 082"/>
    <s v=" DES MOINES 82"/>
    <s v=" 2020-02-04T21:00:25.739524"/>
    <n v="1.6788008569999999"/>
    <n v="0"/>
    <n v="0"/>
    <n v="0"/>
    <n v="0"/>
    <n v="0"/>
    <n v="0"/>
    <n v="38"/>
    <n v="48"/>
    <n v="0.55959999999999999"/>
    <n v="0"/>
    <n v="0"/>
    <x v="0"/>
    <n v="18"/>
    <n v="0"/>
    <x v="2"/>
    <n v="0"/>
    <n v="0"/>
    <n v="0"/>
    <n v="32"/>
    <n v="42"/>
    <x v="27"/>
    <n v="0"/>
    <n v="0"/>
    <x v="0"/>
    <n v="0"/>
    <n v="0"/>
    <x v="0"/>
    <n v="32"/>
    <x v="22"/>
    <n v="0.55959999999999999"/>
    <n v="0"/>
    <n v="0"/>
    <n v="0"/>
    <n v="5"/>
    <n v="7"/>
    <x v="0"/>
    <n v="14"/>
    <n v="0"/>
    <x v="0"/>
    <n v="3"/>
    <n v="0"/>
    <x v="0"/>
    <m/>
    <m/>
    <m/>
    <m/>
    <m/>
  </r>
  <r>
    <s v="Des Moines 83"/>
    <x v="23"/>
    <n v="3"/>
    <n v="947684"/>
    <s v=" DM 083"/>
    <s v=" DES MOINES 83"/>
    <s v=" 2020-02-06T04:58:38.562404"/>
    <n v="2.2400000000000002"/>
    <n v="0"/>
    <n v="0"/>
    <n v="0"/>
    <n v="0"/>
    <n v="0"/>
    <n v="0"/>
    <n v="20"/>
    <n v="23"/>
    <n v="0.55959999999999999"/>
    <n v="0"/>
    <n v="0"/>
    <x v="0"/>
    <n v="16"/>
    <n v="19"/>
    <x v="34"/>
    <n v="0"/>
    <n v="0"/>
    <n v="0"/>
    <n v="0"/>
    <n v="0"/>
    <x v="0"/>
    <n v="0"/>
    <n v="0"/>
    <x v="0"/>
    <n v="0"/>
    <n v="0"/>
    <x v="0"/>
    <n v="36"/>
    <x v="105"/>
    <n v="1.1192"/>
    <n v="1"/>
    <n v="0"/>
    <n v="0"/>
    <n v="0"/>
    <n v="0"/>
    <x v="0"/>
    <n v="11"/>
    <n v="0"/>
    <x v="0"/>
    <n v="5"/>
    <n v="0"/>
    <x v="0"/>
    <m/>
    <m/>
    <m/>
    <m/>
    <m/>
  </r>
  <r>
    <s v="Des Moines 84"/>
    <x v="23"/>
    <n v="3"/>
    <n v="947685"/>
    <s v=" DM 084"/>
    <s v=" DES MOINES 84"/>
    <s v=" 2020-02-05T21:52:28.118339"/>
    <n v="1.4"/>
    <n v="0"/>
    <n v="0"/>
    <n v="0"/>
    <n v="0"/>
    <n v="0"/>
    <n v="0"/>
    <n v="4"/>
    <n v="0"/>
    <n v="0"/>
    <n v="0"/>
    <n v="0"/>
    <x v="0"/>
    <n v="10"/>
    <n v="11"/>
    <x v="99"/>
    <n v="1"/>
    <n v="0"/>
    <n v="0"/>
    <n v="7"/>
    <n v="9"/>
    <x v="24"/>
    <n v="0"/>
    <n v="0"/>
    <x v="0"/>
    <n v="0"/>
    <n v="0"/>
    <x v="0"/>
    <n v="27"/>
    <x v="87"/>
    <n v="0.55959999999999999"/>
    <n v="0"/>
    <n v="0"/>
    <n v="0"/>
    <n v="0"/>
    <n v="0"/>
    <x v="0"/>
    <n v="6"/>
    <n v="9"/>
    <x v="30"/>
    <n v="4"/>
    <n v="0"/>
    <x v="0"/>
    <m/>
    <m/>
    <m/>
    <m/>
    <m/>
  </r>
  <r>
    <s v="Des Moines Liberty Libertyville"/>
    <x v="53"/>
    <n v="2"/>
    <n v="947185"/>
    <s v=" DM"/>
    <s v=" Des Moines Liberty Libertyville"/>
    <s v=" 2020-02-04T21:00:25.739524"/>
    <n v="0.21818199999999999"/>
    <n v="0"/>
    <n v="0"/>
    <n v="0"/>
    <n v="0"/>
    <n v="0"/>
    <n v="0"/>
    <n v="1"/>
    <n v="1"/>
    <n v="0"/>
    <n v="0"/>
    <n v="0"/>
    <x v="0"/>
    <n v="5"/>
    <n v="11"/>
    <x v="6"/>
    <n v="0"/>
    <n v="0"/>
    <n v="0"/>
    <n v="4"/>
    <n v="0"/>
    <x v="0"/>
    <n v="0"/>
    <n v="0"/>
    <x v="0"/>
    <n v="0"/>
    <n v="0"/>
    <x v="0"/>
    <n v="4"/>
    <x v="37"/>
    <n v="0"/>
    <n v="0"/>
    <n v="0"/>
    <n v="0"/>
    <n v="0"/>
    <n v="0"/>
    <x v="0"/>
    <n v="2"/>
    <n v="0"/>
    <x v="0"/>
    <n v="1"/>
    <n v="0"/>
    <x v="0"/>
    <m/>
    <m/>
    <m/>
    <m/>
    <m/>
  </r>
  <r>
    <s v="Desoto"/>
    <x v="9"/>
    <n v="3"/>
    <n v="946878"/>
    <s v=" DO"/>
    <s v=" DESOTO"/>
    <s v=" 2020-02-04T21:00:25.739524"/>
    <n v="0.41428599999999999"/>
    <n v="0"/>
    <n v="0"/>
    <n v="0"/>
    <n v="0"/>
    <n v="0"/>
    <n v="0"/>
    <n v="2"/>
    <n v="2"/>
    <n v="0"/>
    <n v="0"/>
    <n v="0"/>
    <x v="0"/>
    <n v="16"/>
    <n v="16"/>
    <x v="18"/>
    <n v="0"/>
    <n v="0"/>
    <n v="0"/>
    <n v="5"/>
    <n v="5"/>
    <x v="0"/>
    <n v="0"/>
    <n v="0"/>
    <x v="0"/>
    <n v="0"/>
    <n v="0"/>
    <x v="0"/>
    <n v="9"/>
    <x v="40"/>
    <n v="0"/>
    <n v="0"/>
    <n v="0"/>
    <n v="0"/>
    <n v="0"/>
    <n v="0"/>
    <x v="0"/>
    <n v="6"/>
    <n v="6"/>
    <x v="0"/>
    <n v="6"/>
    <n v="6"/>
    <x v="0"/>
    <m/>
    <m/>
    <m/>
    <m/>
    <m/>
  </r>
  <r>
    <s v="Dewitt 1"/>
    <x v="54"/>
    <n v="2"/>
    <n v="946839"/>
    <s v=" DEW1"/>
    <s v=" DEWITT 1"/>
    <s v=" 2020-02-04T03:21:29"/>
    <n v="1.771428571"/>
    <n v="0"/>
    <n v="0"/>
    <n v="0"/>
    <n v="0"/>
    <n v="0"/>
    <n v="0"/>
    <n v="17"/>
    <n v="17"/>
    <n v="0.22140000000000001"/>
    <n v="0"/>
    <n v="0"/>
    <x v="0"/>
    <n v="29"/>
    <n v="34"/>
    <x v="106"/>
    <n v="0"/>
    <n v="0"/>
    <n v="0"/>
    <n v="15"/>
    <n v="16"/>
    <x v="80"/>
    <n v="0"/>
    <n v="0"/>
    <x v="0"/>
    <n v="0"/>
    <n v="0"/>
    <x v="0"/>
    <n v="17"/>
    <x v="45"/>
    <n v="0.44290000000000002"/>
    <n v="0"/>
    <n v="0"/>
    <n v="0"/>
    <n v="3"/>
    <n v="0"/>
    <x v="0"/>
    <n v="15"/>
    <n v="16"/>
    <x v="47"/>
    <n v="4"/>
    <n v="0"/>
    <x v="0"/>
    <m/>
    <m/>
    <m/>
    <m/>
    <m/>
  </r>
  <r>
    <s v="Dewitt 2"/>
    <x v="54"/>
    <n v="2"/>
    <n v="946840"/>
    <s v=" DEW2"/>
    <s v=" DEWITT 2"/>
    <s v=" 2020-02-04T21:00:25.739524"/>
    <n v="2.2142857139999998"/>
    <n v="0"/>
    <n v="0"/>
    <n v="0"/>
    <n v="0"/>
    <n v="0"/>
    <n v="0"/>
    <n v="36"/>
    <n v="36"/>
    <n v="0.6643"/>
    <n v="0"/>
    <n v="0"/>
    <x v="0"/>
    <n v="41"/>
    <n v="46"/>
    <x v="106"/>
    <n v="0"/>
    <n v="0"/>
    <n v="0"/>
    <n v="25"/>
    <n v="34"/>
    <x v="54"/>
    <n v="0"/>
    <n v="0"/>
    <x v="0"/>
    <n v="0"/>
    <n v="0"/>
    <x v="0"/>
    <n v="25"/>
    <x v="30"/>
    <n v="0.44290000000000002"/>
    <n v="2"/>
    <n v="0"/>
    <n v="0"/>
    <n v="0"/>
    <n v="4"/>
    <x v="0"/>
    <n v="14"/>
    <n v="0"/>
    <x v="0"/>
    <n v="9"/>
    <n v="0"/>
    <x v="0"/>
    <m/>
    <m/>
    <m/>
    <m/>
    <m/>
  </r>
  <r>
    <s v="Dewitt Twp"/>
    <x v="54"/>
    <n v="2"/>
    <n v="946841"/>
    <s v=" DEWT"/>
    <s v=" DEWITT TWP"/>
    <s v=" 2020-02-05T21:52:28.118339"/>
    <n v="0.89"/>
    <n v="0"/>
    <n v="0"/>
    <n v="0"/>
    <n v="0"/>
    <n v="0"/>
    <n v="0"/>
    <n v="10"/>
    <n v="10"/>
    <n v="0.22140000000000001"/>
    <n v="0"/>
    <n v="0"/>
    <x v="0"/>
    <n v="11"/>
    <n v="11"/>
    <x v="62"/>
    <n v="0"/>
    <n v="0"/>
    <n v="0"/>
    <n v="9"/>
    <n v="9"/>
    <x v="80"/>
    <n v="0"/>
    <n v="0"/>
    <x v="0"/>
    <n v="0"/>
    <n v="0"/>
    <x v="0"/>
    <n v="2"/>
    <x v="23"/>
    <n v="0"/>
    <n v="6"/>
    <n v="7"/>
    <n v="0"/>
    <n v="0"/>
    <n v="0"/>
    <x v="0"/>
    <n v="6"/>
    <n v="9"/>
    <x v="47"/>
    <n v="2"/>
    <n v="0"/>
    <x v="0"/>
    <m/>
    <m/>
    <m/>
    <m/>
    <m/>
  </r>
  <r>
    <s v="Dm Jc Ringsted"/>
    <x v="17"/>
    <n v="4"/>
    <n v="946993"/>
    <n v="3"/>
    <s v=" DM JC Ringsted"/>
    <s v=" 2020-02-05T21:52:28.118339"/>
    <n v="0.23"/>
    <n v="0"/>
    <n v="0"/>
    <n v="0"/>
    <n v="1"/>
    <n v="0"/>
    <n v="0"/>
    <n v="5"/>
    <n v="7"/>
    <n v="0.1143"/>
    <n v="0"/>
    <n v="0"/>
    <x v="0"/>
    <n v="1"/>
    <n v="0"/>
    <x v="2"/>
    <n v="0"/>
    <n v="0"/>
    <n v="0"/>
    <n v="5"/>
    <n v="7"/>
    <x v="20"/>
    <n v="0"/>
    <n v="0"/>
    <x v="0"/>
    <n v="0"/>
    <n v="0"/>
    <x v="0"/>
    <n v="3"/>
    <x v="23"/>
    <n v="0"/>
    <n v="5"/>
    <n v="6"/>
    <n v="0"/>
    <n v="0"/>
    <n v="0"/>
    <x v="0"/>
    <n v="0"/>
    <n v="0"/>
    <x v="0"/>
    <n v="0"/>
    <n v="0"/>
    <x v="0"/>
    <m/>
    <m/>
    <m/>
    <m/>
    <m/>
  </r>
  <r>
    <s v="Douds"/>
    <x v="50"/>
    <n v="2"/>
    <n v="948019"/>
    <s v=" DO"/>
    <s v=" Douds"/>
    <s v=" 2020-02-04T20:16:13"/>
    <n v="0.3"/>
    <n v="0"/>
    <n v="0"/>
    <n v="0"/>
    <n v="0"/>
    <n v="0"/>
    <n v="0"/>
    <n v="0"/>
    <n v="0"/>
    <n v="0"/>
    <n v="0"/>
    <n v="0"/>
    <x v="0"/>
    <n v="3"/>
    <n v="3"/>
    <x v="7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4"/>
    <n v="4"/>
    <x v="16"/>
    <n v="0"/>
    <n v="0"/>
    <x v="0"/>
    <m/>
    <m/>
    <m/>
    <m/>
    <m/>
  </r>
  <r>
    <s v="Douglas"/>
    <x v="40"/>
    <n v="4"/>
    <n v="948108"/>
    <s v=" DO"/>
    <s v=" Douglas"/>
    <s v=" 2020-02-05T19:05:42.571508"/>
    <n v="0.67"/>
    <n v="0"/>
    <n v="0"/>
    <n v="0"/>
    <n v="0"/>
    <n v="0"/>
    <n v="0"/>
    <n v="0"/>
    <n v="23"/>
    <n v="0.33329999999999999"/>
    <n v="0"/>
    <n v="0"/>
    <x v="0"/>
    <n v="0"/>
    <n v="20"/>
    <x v="53"/>
    <n v="0"/>
    <n v="0"/>
    <n v="0"/>
    <n v="2"/>
    <n v="0"/>
    <x v="0"/>
    <n v="0"/>
    <n v="0"/>
    <x v="0"/>
    <n v="0"/>
    <n v="0"/>
    <x v="0"/>
    <n v="0"/>
    <x v="40"/>
    <n v="8.3299999999999999E-2"/>
    <n v="3"/>
    <n v="0"/>
    <n v="0"/>
    <n v="0"/>
    <n v="0"/>
    <x v="0"/>
    <n v="3"/>
    <n v="0"/>
    <x v="0"/>
    <n v="0"/>
    <n v="0"/>
    <x v="0"/>
    <m/>
    <m/>
    <m/>
    <m/>
    <m/>
  </r>
  <r>
    <s v="Douglas 01"/>
    <x v="23"/>
    <n v="3"/>
    <n v="947730"/>
    <s v=" DOUGLAS"/>
    <s v=" DOUGLAS 01"/>
    <s v=" 2020-02-05T21:52:28.118339"/>
    <n v="0.84"/>
    <n v="0"/>
    <n v="0"/>
    <n v="0"/>
    <n v="1"/>
    <n v="0"/>
    <n v="0"/>
    <n v="7"/>
    <n v="0"/>
    <n v="0"/>
    <n v="0"/>
    <n v="0"/>
    <x v="0"/>
    <n v="21"/>
    <n v="31"/>
    <x v="99"/>
    <n v="0"/>
    <n v="0"/>
    <n v="0"/>
    <n v="17"/>
    <n v="17"/>
    <x v="24"/>
    <n v="0"/>
    <n v="0"/>
    <x v="0"/>
    <n v="0"/>
    <n v="0"/>
    <x v="0"/>
    <n v="6"/>
    <x v="23"/>
    <n v="0"/>
    <n v="0"/>
    <n v="0"/>
    <n v="0"/>
    <n v="0"/>
    <n v="0"/>
    <x v="0"/>
    <n v="18"/>
    <n v="23"/>
    <x v="30"/>
    <n v="3"/>
    <n v="0"/>
    <x v="0"/>
    <m/>
    <m/>
    <m/>
    <m/>
    <m/>
  </r>
  <r>
    <s v="Douglas Greeley Jefferson Polk"/>
    <x v="64"/>
    <n v="4"/>
    <n v="947916"/>
    <n v="4"/>
    <s v=" Douglas Greeley Jefferson Polk"/>
    <s v=" 2020-02-04T21:00:25.739524"/>
    <n v="0.35"/>
    <n v="0"/>
    <n v="0"/>
    <n v="0"/>
    <n v="0"/>
    <n v="0"/>
    <n v="0"/>
    <n v="0"/>
    <n v="0"/>
    <n v="0"/>
    <n v="0"/>
    <n v="0"/>
    <x v="0"/>
    <n v="8"/>
    <n v="8"/>
    <x v="7"/>
    <n v="0"/>
    <n v="0"/>
    <n v="0"/>
    <n v="4"/>
    <n v="4"/>
    <x v="60"/>
    <n v="0"/>
    <n v="0"/>
    <x v="0"/>
    <n v="0"/>
    <n v="0"/>
    <x v="0"/>
    <n v="5"/>
    <x v="37"/>
    <n v="0.1"/>
    <n v="0"/>
    <n v="0"/>
    <n v="0"/>
    <n v="0"/>
    <n v="0"/>
    <x v="0"/>
    <n v="5"/>
    <n v="5"/>
    <x v="8"/>
    <n v="0"/>
    <n v="0"/>
    <x v="0"/>
    <m/>
    <m/>
    <m/>
    <m/>
    <m/>
  </r>
  <r>
    <s v="Douglas Peterson"/>
    <x v="84"/>
    <n v="4"/>
    <n v="946805"/>
    <s v=" DGPE"/>
    <s v=" Douglas Peterson"/>
    <s v=" 2020-02-05T21:52:28.118339"/>
    <n v="0.28000000000000003"/>
    <n v="0"/>
    <n v="0"/>
    <n v="0"/>
    <n v="0"/>
    <n v="0"/>
    <n v="0"/>
    <n v="4"/>
    <n v="4"/>
    <n v="9.4100000000000003E-2"/>
    <n v="0"/>
    <n v="0"/>
    <x v="0"/>
    <n v="6"/>
    <n v="6"/>
    <x v="122"/>
    <n v="0"/>
    <n v="0"/>
    <n v="0"/>
    <n v="0"/>
    <n v="0"/>
    <x v="0"/>
    <n v="0"/>
    <n v="0"/>
    <x v="0"/>
    <n v="0"/>
    <n v="0"/>
    <x v="0"/>
    <n v="5"/>
    <x v="37"/>
    <n v="9.4100000000000003E-2"/>
    <n v="0"/>
    <n v="0"/>
    <n v="0"/>
    <n v="0"/>
    <n v="0"/>
    <x v="0"/>
    <n v="4"/>
    <n v="4"/>
    <x v="0"/>
    <n v="0"/>
    <n v="0"/>
    <x v="0"/>
    <m/>
    <m/>
    <m/>
    <m/>
    <m/>
  </r>
  <r>
    <s v="Dover Twp"/>
    <x v="36"/>
    <n v="1"/>
    <n v="947003"/>
    <s v=" DV"/>
    <s v=" DOVER TWP"/>
    <s v=" 2020-02-04T21:00:25.739524"/>
    <n v="0.24"/>
    <n v="0"/>
    <n v="0"/>
    <n v="0"/>
    <n v="0"/>
    <n v="0"/>
    <n v="0"/>
    <n v="0"/>
    <n v="0"/>
    <n v="0"/>
    <n v="0"/>
    <n v="0"/>
    <x v="0"/>
    <n v="2"/>
    <n v="0"/>
    <x v="2"/>
    <n v="0"/>
    <n v="0"/>
    <n v="0"/>
    <n v="3"/>
    <n v="0"/>
    <x v="0"/>
    <n v="0"/>
    <n v="0"/>
    <x v="0"/>
    <n v="0"/>
    <n v="0"/>
    <x v="0"/>
    <n v="0"/>
    <x v="23"/>
    <n v="0"/>
    <n v="2"/>
    <n v="5"/>
    <n v="0.12"/>
    <n v="0"/>
    <n v="2"/>
    <x v="0"/>
    <n v="5"/>
    <n v="7"/>
    <x v="41"/>
    <n v="2"/>
    <n v="0"/>
    <x v="0"/>
    <m/>
    <m/>
    <m/>
    <m/>
    <m/>
  </r>
  <r>
    <s v="Dows"/>
    <x v="47"/>
    <n v="4"/>
    <n v="1593803"/>
    <s v=" DOWS"/>
    <s v=" Dows"/>
    <s v=" 2020-02-04T21:00:25.739524"/>
    <n v="0.4"/>
    <n v="0"/>
    <n v="0"/>
    <n v="0"/>
    <n v="0"/>
    <n v="0"/>
    <n v="0"/>
    <n v="4"/>
    <n v="4"/>
    <n v="0.1333"/>
    <n v="0"/>
    <n v="0"/>
    <x v="0"/>
    <n v="2"/>
    <n v="0"/>
    <x v="2"/>
    <n v="0"/>
    <n v="0"/>
    <n v="0"/>
    <n v="1"/>
    <n v="0"/>
    <x v="0"/>
    <n v="0"/>
    <n v="0"/>
    <x v="0"/>
    <n v="0"/>
    <n v="0"/>
    <x v="0"/>
    <n v="4"/>
    <x v="37"/>
    <n v="0.1333"/>
    <n v="0"/>
    <n v="0"/>
    <n v="0"/>
    <n v="0"/>
    <n v="0"/>
    <x v="0"/>
    <n v="7"/>
    <n v="9"/>
    <x v="101"/>
    <n v="0"/>
    <n v="0"/>
    <x v="0"/>
    <m/>
    <m/>
    <m/>
    <m/>
    <m/>
  </r>
  <r>
    <s v="Dresden Fredericksburg"/>
    <x v="59"/>
    <n v="4"/>
    <n v="946789"/>
    <s v=" DS-FB"/>
    <s v=" Dresden Fredericksburg"/>
    <s v=" 2020-02-04T21:00:25.739524"/>
    <n v="0.84"/>
    <n v="0"/>
    <n v="0"/>
    <n v="0"/>
    <n v="0"/>
    <n v="0"/>
    <n v="0"/>
    <n v="8"/>
    <n v="9"/>
    <n v="0.14000000000000001"/>
    <n v="0"/>
    <n v="0"/>
    <x v="0"/>
    <n v="10"/>
    <n v="14"/>
    <x v="123"/>
    <n v="0"/>
    <n v="0"/>
    <n v="0"/>
    <n v="8"/>
    <n v="11"/>
    <x v="74"/>
    <n v="0"/>
    <n v="0"/>
    <x v="0"/>
    <n v="0"/>
    <n v="0"/>
    <x v="0"/>
    <n v="5"/>
    <x v="23"/>
    <n v="0"/>
    <n v="3"/>
    <n v="0"/>
    <n v="0"/>
    <n v="0"/>
    <n v="0"/>
    <x v="0"/>
    <n v="6"/>
    <n v="10"/>
    <x v="80"/>
    <n v="4"/>
    <n v="0"/>
    <x v="0"/>
    <m/>
    <m/>
    <m/>
    <m/>
    <m/>
  </r>
  <r>
    <s v="Drl"/>
    <x v="5"/>
    <n v="1"/>
    <n v="947825"/>
    <n v="3"/>
    <s v=" DRL"/>
    <s v=" 2020-02-04T20:16:13"/>
    <n v="0.28000000000000003"/>
    <n v="0"/>
    <n v="0"/>
    <n v="0"/>
    <n v="0"/>
    <n v="0"/>
    <n v="0"/>
    <n v="0"/>
    <n v="0"/>
    <n v="0"/>
    <n v="0"/>
    <n v="0"/>
    <x v="0"/>
    <n v="1"/>
    <n v="0"/>
    <x v="2"/>
    <n v="0"/>
    <n v="0"/>
    <n v="0"/>
    <n v="2"/>
    <n v="2"/>
    <x v="75"/>
    <n v="0"/>
    <n v="0"/>
    <x v="0"/>
    <n v="0"/>
    <n v="0"/>
    <x v="0"/>
    <n v="4"/>
    <x v="37"/>
    <n v="0.14000000000000001"/>
    <n v="0"/>
    <n v="0"/>
    <n v="0"/>
    <n v="0"/>
    <n v="1"/>
    <x v="0"/>
    <n v="1"/>
    <n v="0"/>
    <x v="0"/>
    <n v="0"/>
    <n v="0"/>
    <x v="0"/>
    <m/>
    <m/>
    <m/>
    <m/>
    <m/>
  </r>
  <r>
    <s v="Dsm Cummins Pow N Garf N Sherm N Roose"/>
    <x v="46"/>
    <n v="4"/>
    <n v="947594"/>
    <s v=" DM"/>
    <s v=" DSM Cummins Pow N Garf N Sherm N Roose"/>
    <s v=" 2020-02-04T20:16:13"/>
    <n v="0.54"/>
    <n v="0"/>
    <n v="0"/>
    <n v="0"/>
    <n v="0"/>
    <n v="0"/>
    <n v="0"/>
    <n v="8"/>
    <n v="8"/>
    <n v="0.18"/>
    <n v="0"/>
    <n v="0"/>
    <x v="0"/>
    <n v="4"/>
    <n v="5"/>
    <x v="47"/>
    <n v="1"/>
    <n v="0"/>
    <n v="0"/>
    <n v="6"/>
    <n v="8"/>
    <x v="35"/>
    <n v="0"/>
    <n v="0"/>
    <x v="0"/>
    <n v="0"/>
    <n v="0"/>
    <x v="0"/>
    <n v="4"/>
    <x v="23"/>
    <n v="0"/>
    <n v="0"/>
    <n v="0"/>
    <n v="0"/>
    <n v="0"/>
    <n v="0"/>
    <x v="0"/>
    <n v="6"/>
    <n v="8"/>
    <x v="41"/>
    <n v="0"/>
    <n v="0"/>
    <x v="0"/>
    <m/>
    <m/>
    <m/>
    <m/>
    <m/>
  </r>
  <r>
    <s v="Dubuque 01"/>
    <x v="85"/>
    <n v="1"/>
    <n v="946950"/>
    <n v="1"/>
    <s v=" Dubuque 01"/>
    <s v=" 2020-02-04T21:00:25.739524"/>
    <n v="2.6666666669999999"/>
    <n v="0"/>
    <n v="0"/>
    <n v="0"/>
    <n v="0"/>
    <n v="0"/>
    <n v="0"/>
    <n v="65"/>
    <n v="68"/>
    <n v="0.8"/>
    <n v="0"/>
    <n v="0"/>
    <x v="0"/>
    <n v="63"/>
    <n v="78"/>
    <x v="44"/>
    <n v="0"/>
    <n v="0"/>
    <n v="0"/>
    <n v="44"/>
    <n v="44"/>
    <x v="98"/>
    <n v="0"/>
    <n v="0"/>
    <x v="0"/>
    <n v="0"/>
    <n v="0"/>
    <x v="0"/>
    <n v="34"/>
    <x v="23"/>
    <n v="0"/>
    <n v="0"/>
    <n v="0"/>
    <n v="0"/>
    <n v="0"/>
    <n v="0"/>
    <x v="0"/>
    <n v="41"/>
    <n v="53"/>
    <x v="102"/>
    <n v="7"/>
    <n v="0"/>
    <x v="0"/>
    <m/>
    <m/>
    <m/>
    <m/>
    <m/>
  </r>
  <r>
    <s v="Dubuque 02"/>
    <x v="85"/>
    <n v="1"/>
    <n v="946951"/>
    <n v="2"/>
    <s v=" Dubuque 02"/>
    <s v=" 2020-02-06T01:00:19.232032"/>
    <n v="3.2"/>
    <n v="0"/>
    <n v="0"/>
    <n v="0"/>
    <n v="0"/>
    <n v="0"/>
    <n v="0"/>
    <n v="77"/>
    <n v="81"/>
    <n v="0.8"/>
    <n v="0"/>
    <n v="0"/>
    <x v="0"/>
    <n v="71"/>
    <n v="90"/>
    <x v="124"/>
    <n v="2"/>
    <n v="0"/>
    <n v="0"/>
    <n v="54"/>
    <n v="61"/>
    <x v="98"/>
    <n v="0"/>
    <n v="0"/>
    <x v="0"/>
    <n v="0"/>
    <n v="0"/>
    <x v="0"/>
    <n v="47"/>
    <x v="23"/>
    <n v="0"/>
    <n v="4"/>
    <n v="0"/>
    <n v="0"/>
    <n v="1"/>
    <n v="0"/>
    <x v="0"/>
    <n v="63"/>
    <n v="76"/>
    <x v="103"/>
    <n v="20"/>
    <n v="0"/>
    <x v="0"/>
    <m/>
    <m/>
    <m/>
    <m/>
    <m/>
  </r>
  <r>
    <s v="Dubuque 03"/>
    <x v="85"/>
    <n v="1"/>
    <n v="946952"/>
    <n v="3"/>
    <s v=" Dubuque 03"/>
    <s v=" 2020-02-06T01:00:19.232032"/>
    <n v="1.87"/>
    <n v="0"/>
    <n v="0"/>
    <n v="0"/>
    <n v="0"/>
    <n v="0"/>
    <n v="0"/>
    <n v="16"/>
    <n v="24"/>
    <n v="0.5333"/>
    <n v="0"/>
    <n v="0"/>
    <x v="0"/>
    <n v="18"/>
    <n v="33"/>
    <x v="125"/>
    <n v="0"/>
    <n v="0"/>
    <n v="0"/>
    <n v="14"/>
    <n v="0"/>
    <x v="0"/>
    <n v="0"/>
    <n v="0"/>
    <x v="0"/>
    <n v="0"/>
    <n v="0"/>
    <x v="0"/>
    <n v="37"/>
    <x v="89"/>
    <n v="0.8"/>
    <n v="1"/>
    <n v="0"/>
    <n v="0"/>
    <n v="0"/>
    <n v="0"/>
    <x v="0"/>
    <n v="14"/>
    <n v="0"/>
    <x v="0"/>
    <n v="8"/>
    <n v="0"/>
    <x v="0"/>
    <m/>
    <m/>
    <m/>
    <m/>
    <m/>
  </r>
  <r>
    <s v="Dubuque 04"/>
    <x v="85"/>
    <n v="1"/>
    <n v="946953"/>
    <n v="4"/>
    <s v=" Dubuque 04"/>
    <s v=" 2020-02-04T21:00:25.739524"/>
    <n v="3.2"/>
    <n v="0"/>
    <n v="0"/>
    <n v="0"/>
    <n v="1"/>
    <n v="0"/>
    <n v="0"/>
    <n v="44"/>
    <n v="59"/>
    <n v="1.0667"/>
    <n v="0"/>
    <n v="0"/>
    <x v="0"/>
    <n v="45"/>
    <n v="53"/>
    <x v="44"/>
    <n v="2"/>
    <n v="0"/>
    <n v="0"/>
    <n v="18"/>
    <n v="0"/>
    <x v="0"/>
    <n v="0"/>
    <n v="0"/>
    <x v="0"/>
    <n v="0"/>
    <n v="0"/>
    <x v="0"/>
    <n v="41"/>
    <x v="29"/>
    <n v="0.8"/>
    <n v="9"/>
    <n v="0"/>
    <n v="0"/>
    <n v="1"/>
    <n v="0"/>
    <x v="0"/>
    <n v="32"/>
    <n v="34"/>
    <x v="102"/>
    <n v="8"/>
    <n v="0"/>
    <x v="0"/>
    <m/>
    <m/>
    <m/>
    <m/>
    <m/>
  </r>
  <r>
    <s v="Dubuque 05"/>
    <x v="85"/>
    <n v="1"/>
    <n v="946954"/>
    <n v="5"/>
    <s v=" Dubuque 05"/>
    <s v=" 2020-02-04T21:00:25.739524"/>
    <n v="2.9333333330000002"/>
    <n v="0"/>
    <n v="0"/>
    <n v="0"/>
    <n v="0"/>
    <n v="0"/>
    <n v="0"/>
    <n v="43"/>
    <n v="53"/>
    <n v="0.8"/>
    <n v="0"/>
    <n v="0"/>
    <x v="0"/>
    <n v="53"/>
    <n v="68"/>
    <x v="124"/>
    <n v="0"/>
    <n v="0"/>
    <n v="0"/>
    <n v="27"/>
    <n v="0"/>
    <x v="0"/>
    <n v="3"/>
    <n v="0"/>
    <x v="0"/>
    <n v="0"/>
    <n v="0"/>
    <x v="0"/>
    <n v="36"/>
    <x v="32"/>
    <n v="0.5333"/>
    <n v="1"/>
    <n v="0"/>
    <n v="0"/>
    <n v="0"/>
    <n v="0"/>
    <x v="0"/>
    <n v="29"/>
    <n v="35"/>
    <x v="102"/>
    <n v="4"/>
    <n v="0"/>
    <x v="0"/>
    <m/>
    <m/>
    <m/>
    <m/>
    <m/>
  </r>
  <r>
    <s v="Dubuque 06"/>
    <x v="85"/>
    <n v="1"/>
    <n v="946955"/>
    <n v="6"/>
    <s v=" Dubuque 06"/>
    <s v=" 2020-02-04T21:00:25.739524"/>
    <n v="2.4"/>
    <n v="0"/>
    <n v="0"/>
    <n v="0"/>
    <n v="0"/>
    <n v="0"/>
    <n v="0"/>
    <n v="30"/>
    <n v="30"/>
    <n v="0.5333"/>
    <n v="0"/>
    <n v="0"/>
    <x v="0"/>
    <n v="42"/>
    <n v="42"/>
    <x v="125"/>
    <n v="0"/>
    <n v="0"/>
    <n v="0"/>
    <n v="21"/>
    <n v="30"/>
    <x v="22"/>
    <n v="0"/>
    <n v="0"/>
    <x v="0"/>
    <n v="0"/>
    <n v="0"/>
    <x v="0"/>
    <n v="38"/>
    <x v="4"/>
    <n v="0.5333"/>
    <n v="0"/>
    <n v="0"/>
    <n v="0"/>
    <n v="0"/>
    <n v="0"/>
    <x v="0"/>
    <n v="39"/>
    <n v="39"/>
    <x v="102"/>
    <n v="11"/>
    <n v="0"/>
    <x v="0"/>
    <m/>
    <m/>
    <m/>
    <m/>
    <m/>
  </r>
  <r>
    <s v="Dubuque 07"/>
    <x v="85"/>
    <n v="1"/>
    <n v="946956"/>
    <n v="7"/>
    <s v=" Dubuque 07"/>
    <s v=" 2020-02-05T21:52:28.118339"/>
    <n v="3.2"/>
    <n v="0"/>
    <n v="0"/>
    <n v="0"/>
    <n v="0"/>
    <n v="0"/>
    <n v="0"/>
    <n v="56"/>
    <n v="57"/>
    <n v="0.8"/>
    <n v="0"/>
    <n v="0"/>
    <x v="0"/>
    <n v="51"/>
    <n v="63"/>
    <x v="124"/>
    <n v="0"/>
    <n v="0"/>
    <n v="0"/>
    <n v="25"/>
    <n v="0"/>
    <x v="0"/>
    <n v="0"/>
    <n v="0"/>
    <x v="0"/>
    <n v="0"/>
    <n v="0"/>
    <x v="0"/>
    <n v="45"/>
    <x v="89"/>
    <n v="0.8"/>
    <n v="0"/>
    <n v="0"/>
    <n v="0"/>
    <n v="0"/>
    <n v="0"/>
    <x v="0"/>
    <n v="22"/>
    <n v="36"/>
    <x v="102"/>
    <n v="0"/>
    <n v="0"/>
    <x v="0"/>
    <m/>
    <m/>
    <m/>
    <m/>
    <m/>
  </r>
  <r>
    <s v="Dubuque 08"/>
    <x v="85"/>
    <n v="1"/>
    <n v="946957"/>
    <n v="8"/>
    <s v=" Dubuque 08"/>
    <s v=" 2020-02-04T21:00:25.739524"/>
    <n v="1.8666666670000001"/>
    <n v="0"/>
    <n v="0"/>
    <n v="0"/>
    <n v="0"/>
    <n v="0"/>
    <n v="0"/>
    <n v="36"/>
    <n v="42"/>
    <n v="0.5333"/>
    <n v="0"/>
    <n v="0"/>
    <x v="0"/>
    <n v="26"/>
    <n v="35"/>
    <x v="125"/>
    <n v="1"/>
    <n v="1"/>
    <n v="0"/>
    <n v="18"/>
    <n v="24"/>
    <x v="22"/>
    <n v="0"/>
    <n v="0"/>
    <x v="0"/>
    <n v="0"/>
    <n v="0"/>
    <x v="0"/>
    <n v="22"/>
    <x v="30"/>
    <n v="0.5333"/>
    <n v="14"/>
    <n v="0"/>
    <n v="0"/>
    <n v="0"/>
    <n v="0"/>
    <x v="0"/>
    <n v="14"/>
    <n v="0"/>
    <x v="0"/>
    <n v="1"/>
    <n v="0"/>
    <x v="0"/>
    <m/>
    <m/>
    <m/>
    <m/>
    <m/>
  </r>
  <r>
    <s v="Dubuque 09A"/>
    <x v="85"/>
    <n v="1"/>
    <n v="1593531"/>
    <s v=" 09A"/>
    <s v=" Dubuque 09a"/>
    <s v=" 2020-02-04T21:00:25.739524"/>
    <n v="2.1333333329999999"/>
    <n v="0"/>
    <n v="0"/>
    <n v="0"/>
    <n v="0"/>
    <n v="0"/>
    <n v="0"/>
    <n v="28"/>
    <n v="35"/>
    <n v="0.26669999999999999"/>
    <n v="0"/>
    <n v="0"/>
    <x v="0"/>
    <n v="39"/>
    <n v="49"/>
    <x v="125"/>
    <n v="0"/>
    <n v="0"/>
    <n v="0"/>
    <n v="17"/>
    <n v="0"/>
    <x v="0"/>
    <n v="0"/>
    <n v="0"/>
    <x v="0"/>
    <n v="0"/>
    <n v="0"/>
    <x v="0"/>
    <n v="78"/>
    <x v="26"/>
    <n v="0.8"/>
    <n v="0"/>
    <n v="0"/>
    <n v="0"/>
    <n v="0"/>
    <n v="5"/>
    <x v="0"/>
    <n v="40"/>
    <n v="47"/>
    <x v="102"/>
    <n v="26"/>
    <n v="0"/>
    <x v="0"/>
    <m/>
    <m/>
    <m/>
    <m/>
    <m/>
  </r>
  <r>
    <s v="Dubuque 10"/>
    <x v="85"/>
    <n v="1"/>
    <n v="946959"/>
    <n v="10"/>
    <s v=" Dubuque 10"/>
    <s v=" 2020-02-04T20:16:13"/>
    <n v="2.93"/>
    <n v="0"/>
    <n v="0"/>
    <n v="0"/>
    <n v="0"/>
    <n v="0"/>
    <n v="0"/>
    <n v="31"/>
    <n v="42"/>
    <n v="0.5333"/>
    <n v="2"/>
    <n v="0"/>
    <x v="0"/>
    <n v="55"/>
    <n v="61"/>
    <x v="44"/>
    <n v="5"/>
    <n v="0"/>
    <n v="0"/>
    <n v="24"/>
    <n v="0"/>
    <x v="0"/>
    <n v="0"/>
    <n v="0"/>
    <x v="0"/>
    <n v="0"/>
    <n v="0"/>
    <x v="0"/>
    <n v="47"/>
    <x v="135"/>
    <n v="1.0667"/>
    <n v="2"/>
    <n v="0"/>
    <n v="0"/>
    <n v="0"/>
    <n v="0"/>
    <x v="0"/>
    <n v="34"/>
    <n v="43"/>
    <x v="102"/>
    <n v="8"/>
    <n v="0"/>
    <x v="0"/>
    <m/>
    <m/>
    <m/>
    <m/>
    <m/>
  </r>
  <r>
    <s v="Dubuque 11"/>
    <x v="85"/>
    <n v="1"/>
    <n v="946960"/>
    <n v="11"/>
    <s v=" Dubuque 11"/>
    <s v=" 2020-02-04T21:00:25.739524"/>
    <n v="2.1333329999999999"/>
    <n v="0"/>
    <n v="0"/>
    <n v="0"/>
    <n v="0"/>
    <n v="0"/>
    <n v="0"/>
    <n v="30"/>
    <n v="30"/>
    <n v="0.5333"/>
    <n v="0"/>
    <n v="0"/>
    <x v="0"/>
    <n v="29"/>
    <n v="29"/>
    <x v="125"/>
    <n v="0"/>
    <n v="0"/>
    <n v="0"/>
    <n v="0"/>
    <n v="0"/>
    <x v="0"/>
    <n v="0"/>
    <n v="0"/>
    <x v="0"/>
    <n v="0"/>
    <n v="0"/>
    <x v="0"/>
    <n v="45"/>
    <x v="22"/>
    <n v="0.8"/>
    <n v="0"/>
    <n v="0"/>
    <n v="0"/>
    <n v="0"/>
    <n v="0"/>
    <x v="0"/>
    <n v="22"/>
    <n v="22"/>
    <x v="104"/>
    <n v="5"/>
    <n v="5"/>
    <x v="0"/>
    <m/>
    <m/>
    <m/>
    <m/>
    <m/>
  </r>
  <r>
    <s v="Dubuque 12"/>
    <x v="85"/>
    <n v="1"/>
    <n v="946961"/>
    <n v="12"/>
    <s v=" Dubuque 12"/>
    <s v=" 2020-02-04T21:00:25.739524"/>
    <n v="2.6666669999999999"/>
    <n v="0"/>
    <n v="0"/>
    <n v="0"/>
    <n v="0"/>
    <n v="0"/>
    <n v="0"/>
    <n v="49"/>
    <n v="52"/>
    <n v="1.0667"/>
    <n v="1"/>
    <n v="0"/>
    <x v="0"/>
    <n v="23"/>
    <n v="29"/>
    <x v="125"/>
    <n v="1"/>
    <n v="0"/>
    <n v="0"/>
    <n v="11"/>
    <n v="0"/>
    <x v="0"/>
    <n v="0"/>
    <n v="0"/>
    <x v="0"/>
    <n v="0"/>
    <n v="0"/>
    <x v="0"/>
    <n v="28"/>
    <x v="36"/>
    <n v="0.5333"/>
    <n v="2"/>
    <n v="0"/>
    <n v="0"/>
    <n v="0"/>
    <n v="0"/>
    <x v="0"/>
    <n v="20"/>
    <n v="26"/>
    <x v="102"/>
    <n v="2"/>
    <n v="0"/>
    <x v="0"/>
    <m/>
    <m/>
    <m/>
    <m/>
    <m/>
  </r>
  <r>
    <s v="Dubuque 13"/>
    <x v="85"/>
    <n v="1"/>
    <n v="946962"/>
    <n v="13"/>
    <s v=" Dubuque 13"/>
    <s v=" 2020-02-04T21:00:25.739524"/>
    <n v="1.8666666670000001"/>
    <n v="0"/>
    <n v="0"/>
    <n v="0"/>
    <n v="0"/>
    <n v="0"/>
    <n v="0"/>
    <n v="10"/>
    <n v="13"/>
    <n v="0"/>
    <n v="0"/>
    <n v="0"/>
    <x v="0"/>
    <n v="27"/>
    <n v="33"/>
    <x v="44"/>
    <n v="0"/>
    <n v="0"/>
    <n v="0"/>
    <n v="8"/>
    <n v="0"/>
    <x v="0"/>
    <n v="0"/>
    <n v="0"/>
    <x v="0"/>
    <n v="0"/>
    <n v="0"/>
    <x v="0"/>
    <n v="31"/>
    <x v="16"/>
    <n v="0.5333"/>
    <n v="0"/>
    <n v="0"/>
    <n v="0"/>
    <n v="0"/>
    <n v="5"/>
    <x v="0"/>
    <n v="18"/>
    <n v="22"/>
    <x v="102"/>
    <n v="10"/>
    <n v="0"/>
    <x v="0"/>
    <m/>
    <m/>
    <m/>
    <m/>
    <m/>
  </r>
  <r>
    <s v="Dubuque 14"/>
    <x v="85"/>
    <n v="1"/>
    <n v="946963"/>
    <n v="14"/>
    <s v=" Dubuque 14"/>
    <s v=" 2020-02-06T01:00:19.232032"/>
    <n v="1.6"/>
    <n v="0"/>
    <n v="0"/>
    <n v="0"/>
    <n v="0"/>
    <n v="0"/>
    <n v="0"/>
    <n v="3"/>
    <n v="0"/>
    <n v="0"/>
    <n v="0"/>
    <n v="0"/>
    <x v="0"/>
    <n v="16"/>
    <n v="30"/>
    <x v="125"/>
    <n v="2"/>
    <n v="0"/>
    <n v="0"/>
    <n v="6"/>
    <n v="0"/>
    <x v="0"/>
    <n v="0"/>
    <n v="0"/>
    <x v="0"/>
    <n v="0"/>
    <n v="0"/>
    <x v="0"/>
    <n v="39"/>
    <x v="29"/>
    <n v="0.8"/>
    <n v="8"/>
    <n v="0"/>
    <n v="0"/>
    <n v="0"/>
    <n v="0"/>
    <x v="0"/>
    <n v="12"/>
    <n v="19"/>
    <x v="104"/>
    <n v="2"/>
    <n v="0"/>
    <x v="0"/>
    <m/>
    <m/>
    <m/>
    <m/>
    <m/>
  </r>
  <r>
    <s v="Dubuque 15"/>
    <x v="85"/>
    <n v="1"/>
    <n v="946964"/>
    <n v="15"/>
    <s v=" Dubuque 15"/>
    <s v=" 2020-02-06T01:00:19.232032"/>
    <n v="2.13"/>
    <n v="0"/>
    <n v="0"/>
    <n v="0"/>
    <n v="0"/>
    <n v="0"/>
    <n v="0"/>
    <n v="34"/>
    <n v="36"/>
    <n v="0.5333"/>
    <n v="0"/>
    <n v="0"/>
    <x v="0"/>
    <n v="32"/>
    <n v="34"/>
    <x v="125"/>
    <n v="0"/>
    <n v="0"/>
    <n v="0"/>
    <n v="2"/>
    <n v="0"/>
    <x v="0"/>
    <n v="0"/>
    <n v="0"/>
    <x v="0"/>
    <n v="0"/>
    <n v="0"/>
    <x v="0"/>
    <n v="59"/>
    <x v="80"/>
    <n v="1.0667"/>
    <n v="1"/>
    <n v="0"/>
    <n v="0"/>
    <n v="0"/>
    <n v="0"/>
    <x v="0"/>
    <n v="19"/>
    <n v="0"/>
    <x v="0"/>
    <n v="3"/>
    <n v="0"/>
    <x v="0"/>
    <m/>
    <m/>
    <m/>
    <m/>
    <m/>
  </r>
  <r>
    <s v="Dubuque 16"/>
    <x v="85"/>
    <n v="1"/>
    <n v="946965"/>
    <n v="16"/>
    <s v=" Dubuque 16"/>
    <s v=" 2020-02-04T21:00:25.739524"/>
    <n v="1.3333330000000001"/>
    <n v="0"/>
    <n v="0"/>
    <n v="0"/>
    <n v="0"/>
    <n v="0"/>
    <n v="0"/>
    <n v="14"/>
    <n v="4"/>
    <n v="0"/>
    <n v="0"/>
    <n v="0"/>
    <x v="0"/>
    <n v="6"/>
    <n v="4"/>
    <x v="2"/>
    <n v="2"/>
    <n v="0"/>
    <n v="0"/>
    <n v="0"/>
    <n v="0"/>
    <x v="0"/>
    <n v="0"/>
    <n v="0"/>
    <x v="0"/>
    <n v="0"/>
    <n v="0"/>
    <x v="0"/>
    <n v="54"/>
    <x v="109"/>
    <n v="0.5333"/>
    <n v="0"/>
    <n v="0"/>
    <n v="0"/>
    <n v="0"/>
    <n v="0"/>
    <x v="0"/>
    <n v="32"/>
    <n v="41"/>
    <x v="102"/>
    <n v="19"/>
    <n v="21"/>
    <x v="23"/>
    <m/>
    <m/>
    <m/>
    <m/>
    <m/>
  </r>
  <r>
    <s v="Dubuque 17"/>
    <x v="85"/>
    <n v="1"/>
    <n v="946966"/>
    <n v="17"/>
    <s v=" Dubuque 17"/>
    <s v=" 2020-02-04T21:00:25.739524"/>
    <n v="1.3333333329999999"/>
    <n v="0"/>
    <n v="0"/>
    <n v="0"/>
    <n v="0"/>
    <n v="0"/>
    <n v="0"/>
    <n v="9"/>
    <n v="0"/>
    <n v="0"/>
    <n v="0"/>
    <n v="0"/>
    <x v="0"/>
    <n v="17"/>
    <n v="19"/>
    <x v="29"/>
    <n v="0"/>
    <n v="0"/>
    <n v="0"/>
    <n v="11"/>
    <n v="18"/>
    <x v="22"/>
    <n v="0"/>
    <n v="0"/>
    <x v="0"/>
    <n v="0"/>
    <n v="0"/>
    <x v="0"/>
    <n v="45"/>
    <x v="89"/>
    <n v="0.5333"/>
    <n v="0"/>
    <n v="0"/>
    <n v="0"/>
    <n v="3"/>
    <n v="0"/>
    <x v="0"/>
    <n v="21"/>
    <n v="24"/>
    <x v="104"/>
    <n v="4"/>
    <n v="0"/>
    <x v="0"/>
    <m/>
    <m/>
    <m/>
    <m/>
    <m/>
  </r>
  <r>
    <s v="Dubuque 18"/>
    <x v="85"/>
    <n v="1"/>
    <n v="946967"/>
    <n v="18"/>
    <s v=" Dubuque 18"/>
    <s v=" 2020-02-04T21:00:25.739524"/>
    <n v="1.8666666670000001"/>
    <n v="0"/>
    <n v="0"/>
    <n v="0"/>
    <n v="0"/>
    <n v="0"/>
    <n v="0"/>
    <n v="36"/>
    <n v="40"/>
    <n v="0.26669999999999999"/>
    <n v="0"/>
    <n v="0"/>
    <x v="0"/>
    <n v="38"/>
    <n v="50"/>
    <x v="125"/>
    <n v="0"/>
    <n v="0"/>
    <n v="0"/>
    <n v="9"/>
    <n v="0"/>
    <x v="0"/>
    <n v="1"/>
    <n v="6"/>
    <x v="0"/>
    <n v="0"/>
    <n v="0"/>
    <x v="0"/>
    <n v="67"/>
    <x v="25"/>
    <n v="0.5333"/>
    <n v="1"/>
    <n v="0"/>
    <n v="0"/>
    <n v="3"/>
    <n v="0"/>
    <x v="0"/>
    <n v="41"/>
    <n v="46"/>
    <x v="102"/>
    <n v="21"/>
    <n v="0"/>
    <x v="0"/>
    <m/>
    <m/>
    <m/>
    <m/>
    <m/>
  </r>
  <r>
    <s v="Dubuque 19"/>
    <x v="85"/>
    <n v="1"/>
    <n v="946968"/>
    <n v="19"/>
    <s v=" Dubuque 19"/>
    <s v=" 2020-02-04T21:00:25.739524"/>
    <n v="2.6666666669999999"/>
    <n v="0"/>
    <n v="0"/>
    <n v="0"/>
    <n v="0"/>
    <n v="0"/>
    <n v="0"/>
    <n v="46"/>
    <n v="50"/>
    <n v="0.5333"/>
    <n v="0"/>
    <n v="0"/>
    <x v="0"/>
    <n v="47"/>
    <n v="61"/>
    <x v="125"/>
    <n v="2"/>
    <n v="0"/>
    <n v="0"/>
    <n v="24"/>
    <n v="0"/>
    <x v="0"/>
    <n v="0"/>
    <n v="0"/>
    <x v="0"/>
    <n v="0"/>
    <n v="0"/>
    <x v="0"/>
    <n v="74"/>
    <x v="136"/>
    <n v="0.8"/>
    <n v="0"/>
    <n v="0"/>
    <n v="0"/>
    <n v="0"/>
    <n v="0"/>
    <x v="0"/>
    <n v="55"/>
    <n v="70"/>
    <x v="103"/>
    <n v="13"/>
    <n v="0"/>
    <x v="0"/>
    <m/>
    <m/>
    <m/>
    <m/>
    <m/>
  </r>
  <r>
    <s v="Dubuque 20"/>
    <x v="85"/>
    <n v="1"/>
    <n v="946969"/>
    <n v="20"/>
    <s v=" Dubuque 20"/>
    <s v=" 2020-02-06T03:41:27.244950"/>
    <n v="2.93"/>
    <n v="0"/>
    <n v="0"/>
    <n v="0"/>
    <n v="0"/>
    <n v="0"/>
    <n v="0"/>
    <n v="63"/>
    <n v="65"/>
    <n v="0.5333"/>
    <n v="0"/>
    <n v="0"/>
    <x v="0"/>
    <n v="53"/>
    <n v="58"/>
    <x v="125"/>
    <n v="0"/>
    <n v="0"/>
    <n v="0"/>
    <n v="47"/>
    <n v="50"/>
    <x v="98"/>
    <n v="0"/>
    <n v="0"/>
    <x v="0"/>
    <n v="0"/>
    <n v="0"/>
    <x v="0"/>
    <n v="66"/>
    <x v="80"/>
    <n v="0.8"/>
    <n v="0"/>
    <n v="0"/>
    <n v="0"/>
    <n v="0"/>
    <n v="0"/>
    <x v="0"/>
    <n v="43"/>
    <n v="46"/>
    <x v="102"/>
    <n v="0"/>
    <n v="0"/>
    <x v="0"/>
    <m/>
    <m/>
    <m/>
    <m/>
    <m/>
  </r>
  <r>
    <s v="Dubuque 31"/>
    <x v="85"/>
    <n v="1"/>
    <n v="946971"/>
    <n v="31"/>
    <s v=" Dubuque 31"/>
    <s v=" 2020-02-05T21:52:28.118339"/>
    <n v="2.93"/>
    <n v="0"/>
    <n v="0"/>
    <n v="0"/>
    <n v="0"/>
    <n v="0"/>
    <n v="0"/>
    <n v="58"/>
    <n v="63"/>
    <n v="0.8"/>
    <n v="0"/>
    <n v="0"/>
    <x v="0"/>
    <n v="62"/>
    <n v="69"/>
    <x v="124"/>
    <n v="0"/>
    <n v="0"/>
    <n v="0"/>
    <n v="35"/>
    <n v="38"/>
    <x v="98"/>
    <n v="0"/>
    <n v="0"/>
    <x v="0"/>
    <n v="0"/>
    <n v="0"/>
    <x v="0"/>
    <n v="28"/>
    <x v="23"/>
    <n v="0"/>
    <n v="1"/>
    <n v="0"/>
    <n v="0"/>
    <n v="0"/>
    <n v="0"/>
    <x v="0"/>
    <n v="36"/>
    <n v="49"/>
    <x v="103"/>
    <n v="5"/>
    <n v="0"/>
    <x v="0"/>
    <m/>
    <m/>
    <m/>
    <m/>
    <m/>
  </r>
  <r>
    <s v="Dubuque 32"/>
    <x v="85"/>
    <n v="1"/>
    <n v="946972"/>
    <n v="32"/>
    <s v=" Dubuque 32"/>
    <s v=" 2020-02-04T21:00:25.739524"/>
    <n v="2.6666666669999999"/>
    <n v="0"/>
    <n v="0"/>
    <n v="0"/>
    <n v="0"/>
    <n v="0"/>
    <n v="0"/>
    <n v="35"/>
    <n v="36"/>
    <n v="0.5333"/>
    <n v="0"/>
    <n v="0"/>
    <x v="0"/>
    <n v="84"/>
    <n v="85"/>
    <x v="124"/>
    <n v="0"/>
    <n v="0"/>
    <n v="0"/>
    <n v="33"/>
    <n v="33"/>
    <x v="98"/>
    <n v="0"/>
    <n v="0"/>
    <x v="0"/>
    <n v="0"/>
    <n v="0"/>
    <x v="0"/>
    <n v="35"/>
    <x v="12"/>
    <n v="0.5333"/>
    <n v="0"/>
    <n v="0"/>
    <n v="0"/>
    <n v="2"/>
    <n v="0"/>
    <x v="0"/>
    <n v="24"/>
    <n v="0"/>
    <x v="0"/>
    <n v="7"/>
    <n v="0"/>
    <x v="0"/>
    <m/>
    <m/>
    <m/>
    <m/>
    <m/>
  </r>
  <r>
    <s v="Dubuque 33"/>
    <x v="85"/>
    <n v="1"/>
    <n v="946973"/>
    <n v="33"/>
    <s v=" Dubuque 33"/>
    <s v=" 2020-02-04T20:16:13"/>
    <n v="1.87"/>
    <n v="0"/>
    <n v="0"/>
    <n v="0"/>
    <n v="0"/>
    <n v="0"/>
    <n v="0"/>
    <n v="26"/>
    <n v="28"/>
    <n v="0.5333"/>
    <n v="0"/>
    <n v="0"/>
    <x v="0"/>
    <n v="32"/>
    <n v="41"/>
    <x v="44"/>
    <n v="0"/>
    <n v="0"/>
    <n v="0"/>
    <n v="6"/>
    <n v="0"/>
    <x v="0"/>
    <n v="0"/>
    <n v="0"/>
    <x v="0"/>
    <n v="0"/>
    <n v="0"/>
    <x v="0"/>
    <n v="11"/>
    <x v="23"/>
    <n v="0"/>
    <n v="0"/>
    <n v="0"/>
    <n v="0"/>
    <n v="0"/>
    <n v="0"/>
    <x v="0"/>
    <n v="20"/>
    <n v="29"/>
    <x v="102"/>
    <n v="6"/>
    <n v="0"/>
    <x v="0"/>
    <m/>
    <m/>
    <m/>
    <m/>
    <m/>
  </r>
  <r>
    <s v="Dubuque 34"/>
    <x v="85"/>
    <n v="1"/>
    <n v="946974"/>
    <n v="34"/>
    <s v=" Dubuque 34"/>
    <s v=" 2020-02-06T01:00:19.232032"/>
    <n v="2.67"/>
    <n v="0"/>
    <n v="0"/>
    <n v="0"/>
    <n v="0"/>
    <n v="0"/>
    <n v="0"/>
    <n v="55"/>
    <n v="65"/>
    <n v="0.8"/>
    <n v="0"/>
    <n v="0"/>
    <x v="0"/>
    <n v="55"/>
    <n v="87"/>
    <x v="126"/>
    <n v="0"/>
    <n v="0"/>
    <n v="0"/>
    <n v="26"/>
    <n v="41"/>
    <x v="98"/>
    <n v="0"/>
    <n v="0"/>
    <x v="0"/>
    <n v="0"/>
    <n v="0"/>
    <x v="0"/>
    <n v="20"/>
    <x v="23"/>
    <n v="0"/>
    <n v="17"/>
    <n v="0"/>
    <n v="0"/>
    <n v="3"/>
    <n v="0"/>
    <x v="0"/>
    <n v="21"/>
    <n v="0"/>
    <x v="0"/>
    <n v="2"/>
    <n v="0"/>
    <x v="0"/>
    <m/>
    <m/>
    <m/>
    <m/>
    <m/>
  </r>
  <r>
    <s v="Dubuque 35"/>
    <x v="85"/>
    <n v="1"/>
    <n v="946975"/>
    <n v="35"/>
    <s v=" Dubuque 35"/>
    <s v=" 2020-02-04T21:00:25.739524"/>
    <n v="1.066667"/>
    <n v="0"/>
    <n v="0"/>
    <n v="0"/>
    <n v="0"/>
    <n v="0"/>
    <n v="0"/>
    <n v="7"/>
    <n v="0"/>
    <n v="0"/>
    <n v="0"/>
    <n v="0"/>
    <x v="0"/>
    <n v="16"/>
    <n v="20"/>
    <x v="29"/>
    <n v="0"/>
    <n v="0"/>
    <n v="0"/>
    <n v="12"/>
    <n v="21"/>
    <x v="98"/>
    <n v="0"/>
    <n v="0"/>
    <x v="0"/>
    <n v="0"/>
    <n v="0"/>
    <x v="0"/>
    <n v="9"/>
    <x v="52"/>
    <n v="0.26669999999999999"/>
    <n v="4"/>
    <n v="0"/>
    <n v="0"/>
    <n v="2"/>
    <n v="6"/>
    <x v="0"/>
    <n v="8"/>
    <n v="0"/>
    <x v="0"/>
    <n v="0"/>
    <n v="0"/>
    <x v="0"/>
    <m/>
    <m/>
    <m/>
    <m/>
    <m/>
  </r>
  <r>
    <s v="Dubuque 36"/>
    <x v="85"/>
    <n v="1"/>
    <n v="946976"/>
    <n v="36"/>
    <s v=" Dubuque 36"/>
    <s v=" 2020-02-06T03:41:27.244950"/>
    <n v="1.87"/>
    <n v="0"/>
    <n v="0"/>
    <n v="0"/>
    <n v="0"/>
    <n v="0"/>
    <n v="0"/>
    <n v="29"/>
    <n v="30"/>
    <n v="0.26669999999999999"/>
    <n v="0"/>
    <n v="0"/>
    <x v="0"/>
    <n v="35"/>
    <n v="46"/>
    <x v="44"/>
    <n v="0"/>
    <n v="0"/>
    <n v="0"/>
    <n v="16"/>
    <n v="23"/>
    <x v="22"/>
    <n v="0"/>
    <n v="0"/>
    <x v="0"/>
    <n v="0"/>
    <n v="0"/>
    <x v="0"/>
    <n v="39"/>
    <x v="22"/>
    <n v="0.5333"/>
    <n v="7"/>
    <n v="0"/>
    <n v="0"/>
    <n v="3"/>
    <n v="0"/>
    <x v="0"/>
    <n v="13"/>
    <n v="0"/>
    <x v="0"/>
    <n v="3"/>
    <n v="0"/>
    <x v="0"/>
    <m/>
    <m/>
    <m/>
    <m/>
    <m/>
  </r>
  <r>
    <s v="Dubuque 37"/>
    <x v="85"/>
    <n v="1"/>
    <n v="946977"/>
    <n v="37"/>
    <s v=" Dubuque 37"/>
    <s v=" 2020-02-04T20:16:13"/>
    <n v="0.8"/>
    <n v="0"/>
    <n v="0"/>
    <n v="0"/>
    <n v="0"/>
    <n v="0"/>
    <n v="0"/>
    <n v="13"/>
    <n v="13"/>
    <n v="0.26669999999999999"/>
    <n v="0"/>
    <n v="0"/>
    <x v="0"/>
    <n v="7"/>
    <n v="8"/>
    <x v="29"/>
    <n v="0"/>
    <n v="0"/>
    <n v="0"/>
    <n v="0"/>
    <n v="0"/>
    <x v="0"/>
    <n v="0"/>
    <n v="0"/>
    <x v="0"/>
    <n v="0"/>
    <n v="0"/>
    <x v="0"/>
    <n v="8"/>
    <x v="0"/>
    <n v="0.26669999999999999"/>
    <n v="0"/>
    <n v="0"/>
    <n v="0"/>
    <n v="0"/>
    <n v="2"/>
    <x v="0"/>
    <n v="5"/>
    <n v="0"/>
    <x v="0"/>
    <n v="0"/>
    <n v="0"/>
    <x v="0"/>
    <m/>
    <m/>
    <m/>
    <m/>
    <m/>
  </r>
  <r>
    <s v="Dubuque 38"/>
    <x v="85"/>
    <n v="1"/>
    <n v="946978"/>
    <n v="38"/>
    <s v=" Dubuque 38"/>
    <s v=" 2020-02-05T21:52:28.118339"/>
    <n v="0.8"/>
    <n v="0"/>
    <n v="0"/>
    <n v="0"/>
    <n v="0"/>
    <n v="0"/>
    <n v="0"/>
    <n v="5"/>
    <n v="5"/>
    <n v="0"/>
    <n v="0"/>
    <n v="0"/>
    <x v="0"/>
    <n v="9"/>
    <n v="9"/>
    <x v="29"/>
    <n v="0"/>
    <n v="0"/>
    <n v="0"/>
    <n v="8"/>
    <n v="8"/>
    <x v="22"/>
    <n v="0"/>
    <n v="0"/>
    <x v="0"/>
    <n v="0"/>
    <n v="0"/>
    <x v="0"/>
    <n v="8"/>
    <x v="11"/>
    <n v="0.26669999999999999"/>
    <n v="0"/>
    <n v="0"/>
    <n v="0"/>
    <n v="0"/>
    <n v="0"/>
    <x v="0"/>
    <n v="0"/>
    <n v="0"/>
    <x v="0"/>
    <n v="0"/>
    <n v="0"/>
    <x v="0"/>
    <m/>
    <m/>
    <m/>
    <m/>
    <m/>
  </r>
  <r>
    <s v="Dubuque 39"/>
    <x v="85"/>
    <n v="1"/>
    <n v="946979"/>
    <n v="39"/>
    <s v=" Dubuque 39"/>
    <s v=" 2020-02-06T01:00:19.232032"/>
    <n v="1.33"/>
    <n v="0"/>
    <n v="0"/>
    <n v="0"/>
    <n v="0"/>
    <n v="0"/>
    <n v="0"/>
    <n v="16"/>
    <n v="16"/>
    <n v="0.5333"/>
    <n v="0"/>
    <n v="0"/>
    <x v="0"/>
    <n v="8"/>
    <n v="8"/>
    <x v="29"/>
    <n v="0"/>
    <n v="0"/>
    <n v="0"/>
    <n v="8"/>
    <n v="8"/>
    <x v="22"/>
    <n v="0"/>
    <n v="0"/>
    <x v="0"/>
    <n v="0"/>
    <n v="0"/>
    <x v="0"/>
    <n v="11"/>
    <x v="52"/>
    <n v="0.26669999999999999"/>
    <n v="0"/>
    <n v="0"/>
    <n v="0"/>
    <n v="2"/>
    <n v="2"/>
    <x v="0"/>
    <n v="0"/>
    <n v="0"/>
    <x v="0"/>
    <n v="0"/>
    <n v="0"/>
    <x v="0"/>
    <m/>
    <m/>
    <m/>
    <m/>
    <m/>
  </r>
  <r>
    <s v="Dubuque 40"/>
    <x v="85"/>
    <n v="1"/>
    <n v="946980"/>
    <n v="40"/>
    <s v=" Dubuque 40"/>
    <s v=" 2020-02-05T21:52:28.118339"/>
    <n v="1.07"/>
    <n v="0"/>
    <n v="0"/>
    <n v="0"/>
    <n v="0"/>
    <n v="0"/>
    <n v="0"/>
    <n v="17"/>
    <n v="19"/>
    <n v="0.5333"/>
    <n v="0"/>
    <n v="0"/>
    <x v="0"/>
    <n v="14"/>
    <n v="14"/>
    <x v="29"/>
    <n v="0"/>
    <n v="0"/>
    <n v="0"/>
    <n v="5"/>
    <n v="8"/>
    <x v="22"/>
    <n v="0"/>
    <n v="0"/>
    <x v="0"/>
    <n v="0"/>
    <n v="0"/>
    <x v="0"/>
    <n v="6"/>
    <x v="23"/>
    <n v="0"/>
    <n v="2"/>
    <n v="0"/>
    <n v="0"/>
    <n v="4"/>
    <n v="4"/>
    <x v="0"/>
    <n v="1"/>
    <n v="0"/>
    <x v="0"/>
    <n v="0"/>
    <n v="0"/>
    <x v="0"/>
    <m/>
    <m/>
    <m/>
    <m/>
    <m/>
  </r>
  <r>
    <s v="Dubuque 41"/>
    <x v="85"/>
    <n v="1"/>
    <n v="946981"/>
    <n v="41"/>
    <s v=" Dubuque 41"/>
    <s v=" 2020-02-04T21:00:25.739524"/>
    <n v="1.8666666670000001"/>
    <n v="0"/>
    <n v="0"/>
    <n v="0"/>
    <n v="0"/>
    <n v="0"/>
    <n v="0"/>
    <n v="19"/>
    <n v="20"/>
    <n v="0.5333"/>
    <n v="1"/>
    <n v="0"/>
    <x v="0"/>
    <n v="29"/>
    <n v="30"/>
    <x v="44"/>
    <n v="1"/>
    <n v="0"/>
    <n v="0"/>
    <n v="16"/>
    <n v="18"/>
    <x v="22"/>
    <n v="0"/>
    <n v="0"/>
    <x v="0"/>
    <n v="0"/>
    <n v="0"/>
    <x v="0"/>
    <n v="8"/>
    <x v="55"/>
    <n v="0.26669999999999999"/>
    <n v="3"/>
    <n v="0"/>
    <n v="0"/>
    <n v="0"/>
    <n v="0"/>
    <x v="0"/>
    <n v="4"/>
    <n v="0"/>
    <x v="0"/>
    <n v="1"/>
    <n v="0"/>
    <x v="0"/>
    <m/>
    <m/>
    <m/>
    <m/>
    <m/>
  </r>
  <r>
    <s v="Dubuque 42"/>
    <x v="85"/>
    <n v="1"/>
    <n v="946982"/>
    <n v="42"/>
    <s v=" Dubuque 42"/>
    <s v=" 2020-02-04T21:00:25.739524"/>
    <n v="1.8666666670000001"/>
    <n v="0"/>
    <n v="0"/>
    <n v="0"/>
    <n v="0"/>
    <n v="0"/>
    <n v="0"/>
    <n v="26"/>
    <n v="27"/>
    <n v="0.5333"/>
    <n v="0"/>
    <n v="0"/>
    <x v="0"/>
    <n v="30"/>
    <n v="30"/>
    <x v="125"/>
    <n v="2"/>
    <n v="0"/>
    <n v="0"/>
    <n v="18"/>
    <n v="18"/>
    <x v="22"/>
    <n v="0"/>
    <n v="0"/>
    <x v="0"/>
    <n v="0"/>
    <n v="0"/>
    <x v="0"/>
    <n v="18"/>
    <x v="42"/>
    <n v="0.26669999999999999"/>
    <n v="0"/>
    <n v="0"/>
    <n v="0"/>
    <n v="2"/>
    <n v="2"/>
    <x v="0"/>
    <n v="18"/>
    <n v="18"/>
    <x v="104"/>
    <n v="0"/>
    <n v="0"/>
    <x v="0"/>
    <m/>
    <m/>
    <m/>
    <m/>
    <m/>
  </r>
  <r>
    <s v="Dubuque 43"/>
    <x v="85"/>
    <n v="1"/>
    <n v="946983"/>
    <n v="43"/>
    <s v=" Dubuque 43"/>
    <s v=" 2020-02-04T03:21:29"/>
    <n v="2.4"/>
    <n v="0"/>
    <n v="0"/>
    <n v="0"/>
    <n v="0"/>
    <n v="0"/>
    <n v="0"/>
    <n v="38"/>
    <n v="38"/>
    <n v="0.5333"/>
    <n v="0"/>
    <n v="0"/>
    <x v="0"/>
    <n v="42"/>
    <n v="42"/>
    <x v="44"/>
    <n v="0"/>
    <n v="0"/>
    <n v="0"/>
    <n v="20"/>
    <n v="20"/>
    <x v="0"/>
    <n v="0"/>
    <n v="0"/>
    <x v="0"/>
    <n v="0"/>
    <n v="0"/>
    <x v="0"/>
    <n v="23"/>
    <x v="15"/>
    <n v="0.5333"/>
    <n v="0"/>
    <n v="1"/>
    <n v="0"/>
    <n v="0"/>
    <n v="0"/>
    <x v="0"/>
    <n v="28"/>
    <n v="28"/>
    <x v="102"/>
    <n v="1"/>
    <n v="1"/>
    <x v="0"/>
    <m/>
    <m/>
    <m/>
    <m/>
    <m/>
  </r>
  <r>
    <s v="Dubuque 44"/>
    <x v="85"/>
    <n v="1"/>
    <n v="946984"/>
    <n v="44"/>
    <s v=" Dubuque 44"/>
    <s v=" 2020-02-04T21:00:25.739524"/>
    <n v="0.26666699999999999"/>
    <n v="0"/>
    <n v="0"/>
    <n v="0"/>
    <n v="0"/>
    <n v="0"/>
    <n v="0"/>
    <n v="2"/>
    <n v="2"/>
    <n v="0"/>
    <n v="0"/>
    <n v="0"/>
    <x v="0"/>
    <n v="1"/>
    <n v="1"/>
    <x v="2"/>
    <n v="0"/>
    <n v="0"/>
    <n v="0"/>
    <n v="3"/>
    <n v="3"/>
    <x v="0"/>
    <n v="0"/>
    <n v="0"/>
    <x v="0"/>
    <n v="0"/>
    <n v="0"/>
    <x v="0"/>
    <n v="2"/>
    <x v="43"/>
    <n v="0.26669999999999999"/>
    <n v="0"/>
    <n v="0"/>
    <n v="0"/>
    <n v="0"/>
    <n v="0"/>
    <x v="0"/>
    <n v="0"/>
    <n v="0"/>
    <x v="0"/>
    <n v="0"/>
    <n v="0"/>
    <x v="0"/>
    <m/>
    <m/>
    <m/>
    <m/>
    <m/>
  </r>
  <r>
    <s v="Dubuque 45"/>
    <x v="85"/>
    <n v="1"/>
    <n v="946985"/>
    <n v="45"/>
    <s v=" Dubuque 45"/>
    <s v=" 2020-02-06T01:00:19.232032"/>
    <n v="1.6"/>
    <n v="0"/>
    <n v="0"/>
    <n v="0"/>
    <n v="0"/>
    <n v="0"/>
    <n v="0"/>
    <n v="32"/>
    <n v="35"/>
    <n v="0.5333"/>
    <n v="0"/>
    <n v="0"/>
    <x v="0"/>
    <n v="30"/>
    <n v="33"/>
    <x v="125"/>
    <n v="0"/>
    <n v="0"/>
    <n v="0"/>
    <n v="9"/>
    <n v="0"/>
    <x v="0"/>
    <n v="0"/>
    <n v="0"/>
    <x v="0"/>
    <n v="0"/>
    <n v="0"/>
    <x v="0"/>
    <n v="5"/>
    <x v="56"/>
    <n v="0.5333"/>
    <n v="0"/>
    <n v="0"/>
    <n v="0"/>
    <n v="0"/>
    <n v="0"/>
    <x v="0"/>
    <n v="11"/>
    <n v="0"/>
    <x v="0"/>
    <n v="8"/>
    <n v="0"/>
    <x v="0"/>
    <m/>
    <m/>
    <m/>
    <m/>
    <m/>
  </r>
  <r>
    <s v="E&amp;W Des Moines Jefferson"/>
    <x v="11"/>
    <n v="2"/>
    <n v="947446"/>
    <s v=" ED"/>
    <s v=" E&amp;W DES MOINES  JEFFERSON"/>
    <s v=" 2020-02-04T21:00:25.739524"/>
    <n v="0.32"/>
    <n v="0"/>
    <n v="0"/>
    <n v="0"/>
    <n v="0"/>
    <n v="0"/>
    <n v="0"/>
    <n v="2"/>
    <n v="0"/>
    <n v="0"/>
    <n v="0"/>
    <n v="0"/>
    <x v="0"/>
    <n v="3"/>
    <n v="4"/>
    <x v="37"/>
    <n v="0"/>
    <n v="0"/>
    <n v="0"/>
    <n v="0"/>
    <n v="7"/>
    <x v="62"/>
    <n v="0"/>
    <n v="0"/>
    <x v="0"/>
    <n v="0"/>
    <n v="0"/>
    <x v="0"/>
    <n v="2"/>
    <x v="23"/>
    <n v="0"/>
    <n v="1"/>
    <n v="0"/>
    <n v="0"/>
    <n v="1"/>
    <n v="0"/>
    <x v="0"/>
    <n v="1"/>
    <n v="0"/>
    <x v="0"/>
    <n v="1"/>
    <n v="0"/>
    <x v="0"/>
    <m/>
    <m/>
    <m/>
    <m/>
    <m/>
  </r>
  <r>
    <s v="Eagle"/>
    <x v="42"/>
    <n v="1"/>
    <n v="1593427"/>
    <s v=" G000"/>
    <s v=" Eagle"/>
    <s v=" 2020-02-04T20:16:13"/>
    <n v="0.2"/>
    <n v="0"/>
    <n v="0"/>
    <n v="0"/>
    <n v="0"/>
    <n v="0"/>
    <n v="0"/>
    <n v="1"/>
    <n v="0"/>
    <n v="0"/>
    <n v="0"/>
    <n v="0"/>
    <x v="0"/>
    <n v="3"/>
    <n v="0"/>
    <x v="2"/>
    <n v="0"/>
    <n v="0"/>
    <n v="0"/>
    <n v="6"/>
    <n v="1"/>
    <x v="99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1"/>
    <n v="0"/>
    <x v="0"/>
    <m/>
    <m/>
    <m/>
    <m/>
    <m/>
  </r>
  <r>
    <s v="Eagle Grove #1"/>
    <x v="47"/>
    <n v="4"/>
    <n v="948192"/>
    <s v=" EG1"/>
    <s v=" Eagle Grove #1"/>
    <s v=" 2020-02-04T21:00:25.739524"/>
    <n v="0.26666666700000002"/>
    <n v="0"/>
    <n v="0"/>
    <n v="0"/>
    <n v="0"/>
    <n v="0"/>
    <n v="0"/>
    <n v="2"/>
    <n v="2"/>
    <n v="0.1333"/>
    <n v="0"/>
    <n v="0"/>
    <x v="0"/>
    <n v="1"/>
    <n v="1"/>
    <x v="69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Eagle Grove #2"/>
    <x v="47"/>
    <n v="4"/>
    <n v="948193"/>
    <s v=" EG2"/>
    <s v=" Eagle Grove #2"/>
    <s v=" 2020-02-04T21:00:25.739524"/>
    <n v="0.4"/>
    <n v="0"/>
    <n v="0"/>
    <n v="0"/>
    <n v="0"/>
    <n v="0"/>
    <n v="0"/>
    <n v="1"/>
    <n v="0"/>
    <n v="0"/>
    <n v="2"/>
    <n v="2"/>
    <x v="1"/>
    <n v="8"/>
    <n v="8"/>
    <x v="29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1"/>
    <x v="0"/>
    <n v="0"/>
    <n v="0"/>
    <x v="0"/>
    <n v="0"/>
    <n v="0"/>
    <x v="0"/>
    <m/>
    <m/>
    <m/>
    <m/>
    <m/>
  </r>
  <r>
    <s v="Eagle Grove #3"/>
    <x v="47"/>
    <n v="4"/>
    <n v="948194"/>
    <s v=" EG3"/>
    <s v=" Eagle Grove #3"/>
    <s v=" 2020-02-04T21:00:25.739524"/>
    <n v="0.4"/>
    <n v="0"/>
    <n v="0"/>
    <n v="0"/>
    <n v="0"/>
    <n v="0"/>
    <n v="0"/>
    <n v="6"/>
    <n v="10"/>
    <n v="0.1333"/>
    <n v="0"/>
    <n v="0"/>
    <x v="0"/>
    <n v="10"/>
    <n v="13"/>
    <x v="69"/>
    <n v="0"/>
    <n v="0"/>
    <n v="0"/>
    <n v="3"/>
    <n v="0"/>
    <x v="0"/>
    <n v="0"/>
    <n v="0"/>
    <x v="0"/>
    <n v="0"/>
    <n v="0"/>
    <x v="0"/>
    <n v="4"/>
    <x v="5"/>
    <n v="0.1333"/>
    <n v="0"/>
    <n v="0"/>
    <n v="0"/>
    <n v="0"/>
    <n v="0"/>
    <x v="0"/>
    <n v="4"/>
    <n v="0"/>
    <x v="0"/>
    <n v="2"/>
    <n v="0"/>
    <x v="0"/>
    <m/>
    <m/>
    <m/>
    <m/>
    <m/>
  </r>
  <r>
    <s v="Eagle Grove #4"/>
    <x v="47"/>
    <n v="4"/>
    <n v="948195"/>
    <s v=" EG4"/>
    <s v=" Eagle Grove #4"/>
    <s v=" 2020-02-06T01:00:19.232032"/>
    <n v="0.4"/>
    <n v="0"/>
    <n v="0"/>
    <n v="0"/>
    <n v="0"/>
    <n v="0"/>
    <n v="0"/>
    <n v="4"/>
    <n v="4"/>
    <n v="0"/>
    <n v="0"/>
    <n v="0"/>
    <x v="0"/>
    <n v="4"/>
    <n v="8"/>
    <x v="69"/>
    <n v="0"/>
    <n v="0"/>
    <n v="0"/>
    <n v="6"/>
    <n v="7"/>
    <x v="50"/>
    <n v="0"/>
    <n v="0"/>
    <x v="0"/>
    <n v="0"/>
    <n v="0"/>
    <x v="0"/>
    <n v="5"/>
    <x v="5"/>
    <n v="0.1333"/>
    <n v="0"/>
    <n v="0"/>
    <n v="0"/>
    <n v="1"/>
    <n v="1"/>
    <x v="0"/>
    <n v="3"/>
    <n v="0"/>
    <x v="0"/>
    <n v="0"/>
    <n v="0"/>
    <x v="0"/>
    <m/>
    <m/>
    <m/>
    <m/>
    <m/>
  </r>
  <r>
    <s v="Eagle Grove Troy"/>
    <x v="47"/>
    <n v="4"/>
    <n v="1593805"/>
    <s v=" RURALEG"/>
    <s v=" Eagle Grove Troy"/>
    <s v=" 2020-02-04T21:00:25.739524"/>
    <n v="0.26666666700000002"/>
    <n v="0"/>
    <n v="0"/>
    <n v="0"/>
    <n v="0"/>
    <n v="0"/>
    <n v="0"/>
    <n v="5"/>
    <n v="6"/>
    <n v="0.1333"/>
    <n v="0"/>
    <n v="0"/>
    <x v="0"/>
    <n v="2"/>
    <n v="1"/>
    <x v="2"/>
    <n v="0"/>
    <n v="0"/>
    <n v="0"/>
    <n v="2"/>
    <n v="3"/>
    <x v="50"/>
    <n v="0"/>
    <n v="0"/>
    <x v="0"/>
    <n v="0"/>
    <n v="0"/>
    <x v="0"/>
    <n v="1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Early"/>
    <x v="35"/>
    <n v="4"/>
    <n v="947843"/>
    <n v="3"/>
    <s v=" Early"/>
    <s v=" 2020-02-06T01:00:19.232032"/>
    <n v="0.33"/>
    <n v="0"/>
    <n v="0"/>
    <n v="0"/>
    <n v="0"/>
    <n v="0"/>
    <n v="0"/>
    <n v="1"/>
    <n v="0"/>
    <n v="0"/>
    <n v="0"/>
    <n v="0"/>
    <x v="0"/>
    <n v="6"/>
    <n v="6"/>
    <x v="69"/>
    <n v="0"/>
    <n v="0"/>
    <n v="0"/>
    <n v="3"/>
    <n v="3"/>
    <x v="100"/>
    <n v="0"/>
    <n v="0"/>
    <x v="0"/>
    <n v="0"/>
    <n v="0"/>
    <x v="0"/>
    <n v="2"/>
    <x v="43"/>
    <n v="6.6699999999999995E-2"/>
    <n v="0"/>
    <n v="0"/>
    <n v="0"/>
    <n v="0"/>
    <n v="0"/>
    <x v="0"/>
    <n v="2"/>
    <n v="2"/>
    <x v="54"/>
    <n v="0"/>
    <n v="0"/>
    <x v="0"/>
    <m/>
    <m/>
    <m/>
    <m/>
    <m/>
  </r>
  <r>
    <s v="East Precinct"/>
    <x v="67"/>
    <n v="4"/>
    <n v="948278"/>
    <s v=" EAST"/>
    <s v=" East Precinct"/>
    <s v=" 2020-02-04T21:00:25.739524"/>
    <n v="0.84"/>
    <n v="0"/>
    <n v="0"/>
    <n v="0"/>
    <n v="0"/>
    <n v="0"/>
    <n v="0"/>
    <n v="7"/>
    <n v="9"/>
    <n v="0.12"/>
    <n v="0"/>
    <n v="0"/>
    <x v="0"/>
    <n v="13"/>
    <n v="16"/>
    <x v="49"/>
    <n v="0"/>
    <n v="0"/>
    <n v="0"/>
    <n v="1"/>
    <n v="0"/>
    <x v="0"/>
    <n v="0"/>
    <n v="0"/>
    <x v="0"/>
    <n v="0"/>
    <n v="0"/>
    <x v="0"/>
    <n v="17"/>
    <x v="45"/>
    <n v="0.36"/>
    <n v="0"/>
    <n v="0"/>
    <n v="0"/>
    <n v="0"/>
    <n v="0"/>
    <x v="0"/>
    <n v="3"/>
    <n v="0"/>
    <x v="0"/>
    <n v="1"/>
    <n v="0"/>
    <x v="0"/>
    <m/>
    <m/>
    <m/>
    <m/>
    <m/>
  </r>
  <r>
    <s v="East West Lancaster"/>
    <x v="10"/>
    <n v="2"/>
    <n v="947273"/>
    <s v=" LC"/>
    <s v=" East West Lancaster"/>
    <s v=" 2020-02-05T21:52:28.118339"/>
    <n v="0.11"/>
    <n v="0"/>
    <n v="0"/>
    <n v="0"/>
    <n v="0"/>
    <n v="0"/>
    <n v="0"/>
    <n v="0"/>
    <n v="0"/>
    <n v="0"/>
    <n v="0"/>
    <n v="0"/>
    <x v="0"/>
    <n v="5"/>
    <n v="5"/>
    <x v="19"/>
    <n v="0"/>
    <n v="0"/>
    <n v="0"/>
    <n v="0"/>
    <n v="0"/>
    <x v="0"/>
    <n v="0"/>
    <n v="0"/>
    <x v="0"/>
    <n v="0"/>
    <n v="0"/>
    <x v="0"/>
    <n v="0"/>
    <x v="23"/>
    <n v="0"/>
    <n v="2"/>
    <n v="2"/>
    <n v="0"/>
    <n v="0"/>
    <n v="0"/>
    <x v="0"/>
    <n v="0"/>
    <n v="0"/>
    <x v="0"/>
    <n v="1"/>
    <n v="1"/>
    <x v="0"/>
    <m/>
    <m/>
    <m/>
    <m/>
    <m/>
  </r>
  <r>
    <s v="Eden"/>
    <x v="30"/>
    <n v="4"/>
    <n v="946730"/>
    <n v="12"/>
    <s v=" Eden"/>
    <s v=" 2020-02-04T21:00:25.739524"/>
    <n v="0.22"/>
    <n v="0"/>
    <n v="0"/>
    <n v="0"/>
    <n v="0"/>
    <n v="0"/>
    <n v="0"/>
    <n v="6"/>
    <n v="7"/>
    <n v="0.11"/>
    <n v="1"/>
    <n v="1"/>
    <x v="0"/>
    <n v="7"/>
    <n v="12"/>
    <x v="45"/>
    <n v="0"/>
    <n v="0"/>
    <n v="0"/>
    <n v="5"/>
    <n v="0"/>
    <x v="0"/>
    <n v="0"/>
    <n v="0"/>
    <x v="0"/>
    <n v="0"/>
    <n v="0"/>
    <x v="0"/>
    <n v="1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Eden Logan"/>
    <x v="41"/>
    <n v="1"/>
    <n v="947479"/>
    <s v=" 2 ED-LO"/>
    <s v=" EDEN  LOGAN"/>
    <s v=" 2020-02-04T21:00:25.739524"/>
    <n v="1.1200000000000001"/>
    <n v="0"/>
    <n v="0"/>
    <n v="0"/>
    <n v="0"/>
    <n v="0"/>
    <n v="0"/>
    <n v="5"/>
    <n v="0"/>
    <n v="0"/>
    <n v="0"/>
    <n v="0"/>
    <x v="0"/>
    <n v="32"/>
    <n v="35"/>
    <x v="127"/>
    <n v="0"/>
    <n v="0"/>
    <n v="0"/>
    <n v="10"/>
    <n v="14"/>
    <x v="70"/>
    <n v="0"/>
    <n v="0"/>
    <x v="0"/>
    <n v="0"/>
    <n v="0"/>
    <x v="0"/>
    <n v="6"/>
    <x v="0"/>
    <n v="0.16"/>
    <n v="1"/>
    <n v="0"/>
    <n v="0"/>
    <n v="1"/>
    <n v="0"/>
    <x v="0"/>
    <n v="4"/>
    <n v="0"/>
    <x v="0"/>
    <n v="0"/>
    <n v="0"/>
    <x v="0"/>
    <m/>
    <m/>
    <m/>
    <m/>
    <m/>
  </r>
  <r>
    <s v="Eden Camanche Twp"/>
    <x v="54"/>
    <n v="2"/>
    <n v="1593451"/>
    <s v=" EDCM"/>
    <s v=" EDEN CAMANCHE TWP"/>
    <s v=" 2020-02-05T19:05:42.571508"/>
    <n v="0.22"/>
    <n v="0"/>
    <n v="0"/>
    <n v="0"/>
    <n v="0"/>
    <n v="0"/>
    <n v="0"/>
    <n v="3"/>
    <n v="3"/>
    <n v="0"/>
    <n v="0"/>
    <n v="0"/>
    <x v="0"/>
    <n v="4"/>
    <n v="4"/>
    <x v="2"/>
    <n v="0"/>
    <n v="0"/>
    <n v="0"/>
    <n v="4"/>
    <n v="4"/>
    <x v="80"/>
    <n v="0"/>
    <n v="0"/>
    <x v="0"/>
    <n v="0"/>
    <n v="0"/>
    <x v="0"/>
    <n v="8"/>
    <x v="11"/>
    <n v="0"/>
    <n v="0"/>
    <n v="0"/>
    <n v="0"/>
    <n v="1"/>
    <n v="0"/>
    <x v="0"/>
    <n v="2"/>
    <n v="2"/>
    <x v="0"/>
    <n v="0"/>
    <n v="0"/>
    <x v="0"/>
    <m/>
    <m/>
    <m/>
    <m/>
    <m/>
  </r>
  <r>
    <s v="Eden Logan Norway"/>
    <x v="60"/>
    <n v="4"/>
    <n v="948314"/>
    <s v=" EDLONO"/>
    <s v=" Eden Logan Norway"/>
    <s v=" 2020-02-04T21:00:25.739524"/>
    <n v="0.3"/>
    <n v="0"/>
    <n v="0"/>
    <n v="0"/>
    <n v="0"/>
    <n v="0"/>
    <n v="0"/>
    <n v="1"/>
    <n v="0"/>
    <n v="0"/>
    <n v="0"/>
    <n v="0"/>
    <x v="0"/>
    <n v="9"/>
    <n v="13"/>
    <x v="23"/>
    <n v="0"/>
    <n v="0"/>
    <n v="0"/>
    <n v="2"/>
    <n v="0"/>
    <x v="0"/>
    <n v="0"/>
    <n v="0"/>
    <x v="0"/>
    <n v="0"/>
    <n v="0"/>
    <x v="0"/>
    <n v="2"/>
    <x v="37"/>
    <n v="0.15"/>
    <n v="1"/>
    <n v="0"/>
    <n v="0"/>
    <n v="2"/>
    <n v="0"/>
    <x v="0"/>
    <n v="1"/>
    <n v="0"/>
    <x v="0"/>
    <n v="0"/>
    <n v="0"/>
    <x v="0"/>
    <m/>
    <m/>
    <m/>
    <m/>
    <m/>
  </r>
  <r>
    <s v="Eden Twp"/>
    <x v="36"/>
    <n v="1"/>
    <n v="947004"/>
    <s v=" ED"/>
    <s v=" EDEN TWP"/>
    <s v=" 2020-02-04T21:00:25.739524"/>
    <n v="0.24"/>
    <n v="0"/>
    <n v="0"/>
    <n v="0"/>
    <n v="0"/>
    <n v="0"/>
    <n v="0"/>
    <n v="2"/>
    <n v="6"/>
    <n v="0.12"/>
    <n v="0"/>
    <n v="0"/>
    <x v="0"/>
    <n v="2"/>
    <n v="0"/>
    <x v="2"/>
    <n v="0"/>
    <n v="0"/>
    <n v="0"/>
    <n v="0"/>
    <n v="0"/>
    <x v="0"/>
    <n v="0"/>
    <n v="0"/>
    <x v="0"/>
    <n v="0"/>
    <n v="0"/>
    <x v="0"/>
    <n v="8"/>
    <x v="40"/>
    <n v="0.12"/>
    <n v="0"/>
    <n v="0"/>
    <n v="0"/>
    <n v="2"/>
    <n v="0"/>
    <x v="0"/>
    <n v="1"/>
    <n v="0"/>
    <x v="0"/>
    <n v="0"/>
    <n v="0"/>
    <x v="0"/>
    <m/>
    <m/>
    <m/>
    <m/>
    <m/>
  </r>
  <r>
    <s v="Eden Harrison Taylor"/>
    <x v="45"/>
    <n v="1"/>
    <n v="946580"/>
    <s v=" ED"/>
    <s v=" Eden Harrison Taylor"/>
    <s v=" 2020-02-04T21:00:25.739524"/>
    <n v="0.75"/>
    <n v="0"/>
    <n v="0"/>
    <n v="0"/>
    <n v="0"/>
    <n v="0"/>
    <n v="0"/>
    <n v="10"/>
    <n v="10"/>
    <n v="0.15"/>
    <n v="0"/>
    <n v="0"/>
    <x v="0"/>
    <n v="13"/>
    <n v="15"/>
    <x v="24"/>
    <n v="0"/>
    <n v="0"/>
    <n v="0"/>
    <n v="10"/>
    <n v="10"/>
    <x v="33"/>
    <n v="0"/>
    <n v="0"/>
    <x v="0"/>
    <n v="0"/>
    <n v="0"/>
    <x v="0"/>
    <n v="7"/>
    <x v="40"/>
    <n v="0.15"/>
    <n v="5"/>
    <n v="0"/>
    <n v="0"/>
    <n v="0"/>
    <n v="0"/>
    <x v="0"/>
    <n v="8"/>
    <n v="9"/>
    <x v="43"/>
    <n v="0"/>
    <n v="0"/>
    <x v="0"/>
    <m/>
    <m/>
    <m/>
    <m/>
    <m/>
  </r>
  <r>
    <s v="Edgewood"/>
    <x v="66"/>
    <n v="1"/>
    <n v="1145"/>
    <s v=" Edgewood Convalescent"/>
    <s v=" Edgewood"/>
    <s v=" IA - Edgewood Convalescent"/>
    <s v=" 2020-02-07T01:28:26.536674"/>
    <n v="0.04"/>
    <n v="0"/>
    <n v="0"/>
    <n v="0"/>
    <n v="0"/>
    <n v="0"/>
    <n v="0"/>
    <n v="1"/>
    <n v="1"/>
    <n v="0.01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34"/>
    <n v="1"/>
    <n v="2.01E-2"/>
    <n v="0"/>
    <n v="0"/>
    <n v="0"/>
    <n v="0"/>
    <x v="0"/>
    <n v="0"/>
    <n v="1"/>
    <x v="105"/>
    <n v="0.01"/>
    <n v="0"/>
    <x v="0"/>
    <n v="0"/>
    <m/>
    <m/>
    <m/>
    <m/>
  </r>
  <r>
    <s v="Eg Gt Hs Sw"/>
    <x v="19"/>
    <n v="4"/>
    <n v="947292"/>
    <s v=" EG"/>
    <s v=" EG GT HS SW"/>
    <s v=" 2020-02-04T21:00:25.739524"/>
    <n v="0.44444400000000001"/>
    <n v="0"/>
    <n v="0"/>
    <n v="0"/>
    <n v="0"/>
    <n v="0"/>
    <n v="0"/>
    <n v="2"/>
    <n v="2"/>
    <n v="8.8900000000000007E-2"/>
    <n v="0"/>
    <n v="0"/>
    <x v="0"/>
    <n v="5"/>
    <n v="6"/>
    <x v="29"/>
    <n v="0"/>
    <n v="0"/>
    <n v="0"/>
    <n v="2"/>
    <n v="2"/>
    <x v="36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El Ln Dolliver"/>
    <x v="17"/>
    <n v="4"/>
    <n v="946994"/>
    <n v="4"/>
    <s v=" EL LN Dolliver"/>
    <s v=" 2020-02-04T20:16:13"/>
    <n v="0.11"/>
    <n v="0"/>
    <n v="0"/>
    <n v="0"/>
    <n v="0"/>
    <n v="0"/>
    <n v="0"/>
    <n v="1"/>
    <n v="1"/>
    <n v="0"/>
    <n v="0"/>
    <n v="0"/>
    <x v="0"/>
    <n v="2"/>
    <n v="2"/>
    <x v="19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1"/>
    <x v="0"/>
    <n v="0"/>
    <n v="0"/>
    <x v="0"/>
    <m/>
    <m/>
    <m/>
    <m/>
    <m/>
  </r>
  <r>
    <s v="Eldora City"/>
    <x v="22"/>
    <n v="4"/>
    <n v="1593569"/>
    <s v=" ELC"/>
    <s v=" Eldora City"/>
    <s v=" 2020-02-04T21:00:25.739524"/>
    <n v="1.224"/>
    <n v="0"/>
    <n v="0"/>
    <n v="0"/>
    <n v="0"/>
    <n v="0"/>
    <n v="0"/>
    <n v="14"/>
    <n v="14"/>
    <n v="0.216"/>
    <n v="0"/>
    <n v="0"/>
    <x v="0"/>
    <n v="19"/>
    <n v="19"/>
    <x v="128"/>
    <n v="0"/>
    <n v="0"/>
    <n v="0"/>
    <n v="14"/>
    <n v="14"/>
    <x v="83"/>
    <n v="0"/>
    <n v="0"/>
    <x v="0"/>
    <n v="0"/>
    <n v="0"/>
    <x v="0"/>
    <n v="13"/>
    <x v="49"/>
    <n v="0.216"/>
    <n v="0"/>
    <n v="0"/>
    <n v="0"/>
    <n v="0"/>
    <n v="0"/>
    <x v="0"/>
    <n v="17"/>
    <n v="17"/>
    <x v="106"/>
    <n v="0"/>
    <n v="0"/>
    <x v="0"/>
    <m/>
    <m/>
    <m/>
    <m/>
    <m/>
  </r>
  <r>
    <s v="Eldora Pleasant Prov Unio"/>
    <x v="22"/>
    <n v="4"/>
    <n v="947083"/>
    <s v=" EL"/>
    <s v=" Eldora Pleasant Prov Unio"/>
    <s v=" 2020-02-04T21:00:25.739524"/>
    <n v="0.86399999999999999"/>
    <n v="0"/>
    <n v="0"/>
    <n v="0"/>
    <n v="0"/>
    <n v="0"/>
    <n v="0"/>
    <n v="4"/>
    <n v="0"/>
    <n v="0"/>
    <n v="0"/>
    <n v="0"/>
    <x v="0"/>
    <n v="15"/>
    <n v="21"/>
    <x v="129"/>
    <n v="0"/>
    <n v="0"/>
    <n v="0"/>
    <n v="8"/>
    <n v="12"/>
    <x v="85"/>
    <n v="0"/>
    <n v="0"/>
    <x v="0"/>
    <n v="0"/>
    <n v="0"/>
    <x v="0"/>
    <n v="4"/>
    <x v="41"/>
    <n v="0"/>
    <n v="3"/>
    <n v="0"/>
    <n v="0"/>
    <n v="0"/>
    <n v="0"/>
    <x v="0"/>
    <n v="1"/>
    <n v="0"/>
    <x v="0"/>
    <n v="2"/>
    <n v="0"/>
    <x v="0"/>
    <m/>
    <m/>
    <m/>
    <m/>
    <m/>
  </r>
  <r>
    <s v="Eldorado Newhall"/>
    <x v="45"/>
    <n v="1"/>
    <n v="946581"/>
    <s v=" EL"/>
    <s v=" Eldorado Newhall"/>
    <s v=" 2020-02-04T21:00:25.739524"/>
    <n v="0.75"/>
    <n v="0"/>
    <n v="0"/>
    <n v="0"/>
    <n v="0"/>
    <n v="0"/>
    <n v="0"/>
    <n v="13"/>
    <n v="16"/>
    <n v="0.3"/>
    <n v="0"/>
    <n v="0"/>
    <x v="0"/>
    <n v="5"/>
    <n v="8"/>
    <x v="23"/>
    <n v="0"/>
    <n v="0"/>
    <n v="0"/>
    <n v="3"/>
    <n v="0"/>
    <x v="0"/>
    <n v="0"/>
    <n v="0"/>
    <x v="0"/>
    <n v="0"/>
    <n v="0"/>
    <x v="0"/>
    <n v="10"/>
    <x v="0"/>
    <n v="0.22500000000000001"/>
    <n v="1"/>
    <n v="0"/>
    <n v="0"/>
    <n v="0"/>
    <n v="0"/>
    <x v="0"/>
    <n v="6"/>
    <n v="6"/>
    <x v="43"/>
    <n v="2"/>
    <n v="0"/>
    <x v="0"/>
    <m/>
    <m/>
    <m/>
    <m/>
    <m/>
  </r>
  <r>
    <s v="Elk Creek Lynngrove"/>
    <x v="77"/>
    <n v="2"/>
    <n v="1593575"/>
    <s v=" EL"/>
    <s v=" Elk Creek Lynngrove"/>
    <s v=" 2020-02-05T21:52:28.118339"/>
    <n v="0.46"/>
    <n v="0"/>
    <n v="0"/>
    <n v="0"/>
    <n v="0"/>
    <n v="0"/>
    <n v="0"/>
    <n v="6"/>
    <n v="6"/>
    <n v="0.115"/>
    <n v="0"/>
    <n v="0"/>
    <x v="0"/>
    <n v="10"/>
    <n v="11"/>
    <x v="110"/>
    <n v="0"/>
    <n v="0"/>
    <n v="0"/>
    <n v="5"/>
    <n v="6"/>
    <x v="77"/>
    <n v="0"/>
    <n v="0"/>
    <x v="0"/>
    <n v="0"/>
    <n v="0"/>
    <x v="0"/>
    <n v="3"/>
    <x v="43"/>
    <n v="0"/>
    <n v="0"/>
    <n v="0"/>
    <n v="0"/>
    <n v="0"/>
    <n v="0"/>
    <x v="0"/>
    <n v="7"/>
    <n v="9"/>
    <x v="81"/>
    <n v="3"/>
    <n v="0"/>
    <x v="0"/>
    <m/>
    <m/>
    <m/>
    <m/>
    <m/>
  </r>
  <r>
    <s v="Elk River Hampshire Andov"/>
    <x v="54"/>
    <n v="2"/>
    <n v="1593452"/>
    <s v=" ERHA"/>
    <s v=" ELK RIVER HAMPSHIRE ANDOV"/>
    <s v=" 2020-02-05T21:52:28.118339"/>
    <n v="0.89"/>
    <n v="0"/>
    <n v="0"/>
    <n v="0"/>
    <n v="0"/>
    <n v="0"/>
    <n v="0"/>
    <n v="12"/>
    <n v="15"/>
    <n v="0.22140000000000001"/>
    <n v="4"/>
    <n v="4"/>
    <x v="0"/>
    <n v="22"/>
    <n v="22"/>
    <x v="62"/>
    <n v="1"/>
    <n v="0"/>
    <n v="0"/>
    <n v="14"/>
    <n v="16"/>
    <x v="80"/>
    <n v="0"/>
    <n v="0"/>
    <x v="0"/>
    <n v="0"/>
    <n v="0"/>
    <x v="0"/>
    <n v="7"/>
    <x v="0"/>
    <n v="0.22140000000000001"/>
    <n v="0"/>
    <n v="0"/>
    <n v="0"/>
    <n v="0"/>
    <n v="0"/>
    <x v="0"/>
    <n v="7"/>
    <n v="0"/>
    <x v="0"/>
    <n v="1"/>
    <n v="0"/>
    <x v="0"/>
    <m/>
    <m/>
    <m/>
    <m/>
    <m/>
  </r>
  <r>
    <s v="Elk Run Heights &amp; Raymond"/>
    <x v="42"/>
    <n v="1"/>
    <n v="1593424"/>
    <s v=" DK00"/>
    <s v=" Elk Run Heights &amp; Raymond"/>
    <s v=" 2020-02-04T20:16:13"/>
    <n v="1.41"/>
    <n v="0"/>
    <n v="0"/>
    <n v="0"/>
    <n v="0"/>
    <n v="0"/>
    <n v="0"/>
    <n v="6"/>
    <n v="0"/>
    <n v="0"/>
    <n v="0"/>
    <n v="0"/>
    <x v="0"/>
    <n v="11"/>
    <n v="13"/>
    <x v="54"/>
    <n v="0"/>
    <n v="0"/>
    <n v="0"/>
    <n v="12"/>
    <n v="19"/>
    <x v="42"/>
    <n v="0"/>
    <n v="0"/>
    <x v="0"/>
    <n v="0"/>
    <n v="0"/>
    <x v="0"/>
    <n v="16"/>
    <x v="38"/>
    <n v="0.40400000000000003"/>
    <n v="6"/>
    <n v="0"/>
    <n v="0"/>
    <n v="0"/>
    <n v="0"/>
    <x v="0"/>
    <n v="11"/>
    <n v="11"/>
    <x v="69"/>
    <n v="0"/>
    <n v="0"/>
    <x v="0"/>
    <m/>
    <m/>
    <m/>
    <m/>
    <m/>
  </r>
  <r>
    <s v="Elk Mallory Volga"/>
    <x v="57"/>
    <n v="1"/>
    <n v="948246"/>
    <s v=" ELMYVO"/>
    <s v=" ELK MALLORY VOLGA"/>
    <s v=" 2020-02-04T21:00:25.739524"/>
    <n v="0.5"/>
    <n v="0"/>
    <n v="0"/>
    <n v="0"/>
    <n v="0"/>
    <n v="0"/>
    <n v="0"/>
    <n v="7"/>
    <n v="8"/>
    <n v="0.16669999999999999"/>
    <n v="0"/>
    <n v="0"/>
    <x v="0"/>
    <n v="5"/>
    <n v="0"/>
    <x v="2"/>
    <n v="0"/>
    <n v="0"/>
    <n v="0"/>
    <n v="6"/>
    <n v="14"/>
    <x v="37"/>
    <n v="1"/>
    <n v="0"/>
    <x v="0"/>
    <n v="0"/>
    <n v="0"/>
    <x v="0"/>
    <n v="7"/>
    <x v="40"/>
    <n v="0.16669999999999999"/>
    <n v="0"/>
    <n v="0"/>
    <n v="0"/>
    <n v="0"/>
    <n v="0"/>
    <x v="0"/>
    <n v="5"/>
    <n v="0"/>
    <x v="0"/>
    <n v="0"/>
    <n v="0"/>
    <x v="0"/>
    <m/>
    <m/>
    <m/>
    <m/>
    <m/>
  </r>
  <r>
    <s v="Elkhart 01"/>
    <x v="23"/>
    <n v="3"/>
    <n v="947731"/>
    <s v=" ELKHART"/>
    <s v=" ELKHART 01"/>
    <s v=" 2020-02-05T21:52:28.118339"/>
    <n v="1.1200000000000001"/>
    <n v="0"/>
    <n v="0"/>
    <n v="0"/>
    <n v="0"/>
    <n v="0"/>
    <n v="0"/>
    <n v="15"/>
    <n v="15"/>
    <n v="0.27979999999999999"/>
    <n v="1"/>
    <n v="0"/>
    <x v="0"/>
    <n v="26"/>
    <n v="27"/>
    <x v="99"/>
    <n v="0"/>
    <n v="0"/>
    <n v="0"/>
    <n v="15"/>
    <n v="18"/>
    <x v="24"/>
    <n v="14"/>
    <n v="14"/>
    <x v="0"/>
    <n v="0"/>
    <n v="0"/>
    <x v="0"/>
    <n v="14"/>
    <x v="55"/>
    <n v="0"/>
    <n v="2"/>
    <n v="0"/>
    <n v="0"/>
    <n v="0"/>
    <n v="0"/>
    <x v="0"/>
    <n v="15"/>
    <n v="17"/>
    <x v="30"/>
    <n v="4"/>
    <n v="0"/>
    <x v="0"/>
    <m/>
    <m/>
    <m/>
    <m/>
    <m/>
  </r>
  <r>
    <s v="Elkhorn"/>
    <x v="40"/>
    <n v="4"/>
    <n v="948109"/>
    <s v=" EL"/>
    <s v=" Elkhorn"/>
    <s v=" 2020-02-04T21:00:25.739524"/>
    <n v="0.41666666699999999"/>
    <n v="0"/>
    <n v="0"/>
    <n v="0"/>
    <n v="0"/>
    <n v="0"/>
    <n v="0"/>
    <n v="7"/>
    <n v="7"/>
    <n v="0.16669999999999999"/>
    <n v="0"/>
    <n v="0"/>
    <x v="0"/>
    <n v="6"/>
    <n v="8"/>
    <x v="72"/>
    <n v="0"/>
    <n v="0"/>
    <n v="0"/>
    <n v="0"/>
    <n v="0"/>
    <x v="0"/>
    <n v="0"/>
    <n v="0"/>
    <x v="0"/>
    <n v="0"/>
    <n v="0"/>
    <x v="0"/>
    <n v="2"/>
    <x v="23"/>
    <n v="0"/>
    <n v="0"/>
    <n v="0"/>
    <n v="0"/>
    <n v="1"/>
    <n v="0"/>
    <x v="0"/>
    <n v="4"/>
    <n v="4"/>
    <x v="57"/>
    <n v="0"/>
    <n v="0"/>
    <x v="0"/>
    <m/>
    <m/>
    <m/>
    <m/>
    <m/>
  </r>
  <r>
    <s v="Em Ward 3 Ayrshire Pt. Hl&amp;Wl&amp;Em"/>
    <x v="75"/>
    <n v="4"/>
    <n v="947580"/>
    <s v=" EM3"/>
    <s v=" EM Ward 3 Ayrshire pt. HL&amp;WL&amp;EM"/>
    <s v=" 2020-02-04T21:00:25.739524"/>
    <n v="1.0833330000000001"/>
    <n v="0"/>
    <n v="0"/>
    <n v="0"/>
    <n v="0"/>
    <n v="0"/>
    <n v="0"/>
    <n v="12"/>
    <n v="12"/>
    <n v="0.25"/>
    <n v="0"/>
    <n v="0"/>
    <x v="0"/>
    <n v="19"/>
    <n v="21"/>
    <x v="80"/>
    <n v="0"/>
    <n v="0"/>
    <n v="0"/>
    <n v="12"/>
    <n v="13"/>
    <x v="66"/>
    <n v="0"/>
    <n v="0"/>
    <x v="0"/>
    <n v="0"/>
    <n v="0"/>
    <x v="0"/>
    <n v="9"/>
    <x v="84"/>
    <n v="0.25"/>
    <n v="0"/>
    <n v="0"/>
    <n v="0"/>
    <n v="1"/>
    <n v="0"/>
    <x v="0"/>
    <n v="6"/>
    <n v="0"/>
    <x v="0"/>
    <n v="0"/>
    <n v="0"/>
    <x v="0"/>
    <m/>
    <m/>
    <m/>
    <m/>
    <m/>
  </r>
  <r>
    <s v="Em Ward 4 Fv Fr Vn Pt. Em"/>
    <x v="75"/>
    <n v="4"/>
    <n v="947581"/>
    <s v=" EM4"/>
    <s v=" EM Ward 4 FV FR VN pt. EM"/>
    <s v=" 2020-02-05T21:52:28.118339"/>
    <n v="1"/>
    <n v="0"/>
    <n v="0"/>
    <n v="0"/>
    <n v="0"/>
    <n v="0"/>
    <n v="0"/>
    <n v="10"/>
    <n v="13"/>
    <n v="0.25"/>
    <n v="1"/>
    <n v="0"/>
    <x v="0"/>
    <n v="16"/>
    <n v="20"/>
    <x v="80"/>
    <n v="0"/>
    <n v="0"/>
    <n v="0"/>
    <n v="6"/>
    <n v="0"/>
    <x v="0"/>
    <n v="0"/>
    <n v="0"/>
    <x v="0"/>
    <n v="0"/>
    <n v="0"/>
    <x v="0"/>
    <n v="9"/>
    <x v="84"/>
    <n v="0.25"/>
    <n v="1"/>
    <n v="0"/>
    <n v="0"/>
    <n v="0"/>
    <n v="0"/>
    <x v="0"/>
    <n v="6"/>
    <n v="10"/>
    <x v="48"/>
    <n v="1"/>
    <n v="0"/>
    <x v="0"/>
    <m/>
    <m/>
    <m/>
    <m/>
    <m/>
  </r>
  <r>
    <s v="Emerson Hastings Indian Creek"/>
    <x v="83"/>
    <n v="3"/>
    <n v="947488"/>
    <s v=" EM"/>
    <s v=" Emerson Hastings Indian Creek"/>
    <s v=" 2020-02-04T21:00:25.739524"/>
    <n v="0.311111111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6"/>
    <n v="7"/>
    <x v="91"/>
    <n v="0"/>
    <n v="0"/>
    <x v="0"/>
    <n v="0"/>
    <n v="0"/>
    <x v="0"/>
    <n v="4"/>
    <x v="23"/>
    <n v="0"/>
    <n v="0"/>
    <n v="0"/>
    <n v="0"/>
    <n v="0"/>
    <n v="0"/>
    <x v="0"/>
    <n v="5"/>
    <n v="5"/>
    <x v="107"/>
    <n v="0"/>
    <n v="0"/>
    <x v="0"/>
    <m/>
    <m/>
    <m/>
    <m/>
    <m/>
  </r>
  <r>
    <s v="Emmet Estherville"/>
    <x v="17"/>
    <n v="4"/>
    <n v="946995"/>
    <n v="5"/>
    <s v=" Emmet Estherville"/>
    <s v=" 2020-02-05T21:52:28.118339"/>
    <n v="0.23"/>
    <n v="0"/>
    <n v="0"/>
    <n v="0"/>
    <n v="0"/>
    <n v="0"/>
    <n v="0"/>
    <n v="5"/>
    <n v="0"/>
    <n v="0"/>
    <n v="0"/>
    <n v="0"/>
    <x v="0"/>
    <n v="0"/>
    <n v="0"/>
    <x v="2"/>
    <n v="0"/>
    <n v="0"/>
    <n v="0"/>
    <n v="7"/>
    <n v="11"/>
    <x v="20"/>
    <n v="0"/>
    <n v="0"/>
    <x v="0"/>
    <n v="0"/>
    <n v="0"/>
    <x v="0"/>
    <n v="0"/>
    <x v="23"/>
    <n v="0"/>
    <n v="7"/>
    <n v="8"/>
    <n v="0.1143"/>
    <n v="2"/>
    <n v="0"/>
    <x v="0"/>
    <n v="0"/>
    <n v="0"/>
    <x v="0"/>
    <n v="0"/>
    <n v="0"/>
    <x v="0"/>
    <m/>
    <m/>
    <m/>
    <m/>
    <m/>
  </r>
  <r>
    <s v="Emmetsburg Ward 1"/>
    <x v="75"/>
    <n v="4"/>
    <n v="947578"/>
    <s v=" EM1"/>
    <s v=" Emmetsburg Ward 1"/>
    <s v=" 2020-02-04T21:00:25.739524"/>
    <n v="0.66666700000000001"/>
    <n v="0"/>
    <n v="0"/>
    <n v="0"/>
    <n v="0"/>
    <n v="0"/>
    <n v="0"/>
    <n v="16"/>
    <n v="18"/>
    <n v="0.41670000000000001"/>
    <n v="0"/>
    <n v="0"/>
    <x v="0"/>
    <n v="5"/>
    <n v="6"/>
    <x v="85"/>
    <n v="0"/>
    <n v="0"/>
    <n v="0"/>
    <n v="4"/>
    <n v="0"/>
    <x v="0"/>
    <n v="0"/>
    <n v="0"/>
    <x v="0"/>
    <n v="0"/>
    <n v="0"/>
    <x v="0"/>
    <n v="3"/>
    <x v="11"/>
    <n v="0.16669999999999999"/>
    <n v="0"/>
    <n v="0"/>
    <n v="0"/>
    <n v="0"/>
    <n v="0"/>
    <x v="0"/>
    <n v="1"/>
    <n v="0"/>
    <x v="0"/>
    <n v="3"/>
    <n v="0"/>
    <x v="0"/>
    <m/>
    <m/>
    <m/>
    <m/>
    <m/>
  </r>
  <r>
    <s v="Emmetsburg Ward 2"/>
    <x v="75"/>
    <n v="4"/>
    <n v="947579"/>
    <s v=" EM2"/>
    <s v=" Emmetsburg Ward 2"/>
    <s v=" 2020-02-07T01:28:26.536674"/>
    <n v="0.67"/>
    <n v="0"/>
    <n v="0"/>
    <n v="0"/>
    <n v="0"/>
    <n v="0"/>
    <n v="0"/>
    <n v="18"/>
    <n v="19"/>
    <n v="0.25"/>
    <n v="0"/>
    <n v="0"/>
    <x v="0"/>
    <n v="15"/>
    <n v="17"/>
    <x v="53"/>
    <n v="0"/>
    <n v="0"/>
    <n v="0"/>
    <n v="8"/>
    <n v="8"/>
    <x v="37"/>
    <n v="0"/>
    <n v="0"/>
    <x v="0"/>
    <n v="0"/>
    <n v="0"/>
    <x v="0"/>
    <n v="1"/>
    <x v="23"/>
    <n v="0"/>
    <n v="0"/>
    <n v="0"/>
    <n v="0"/>
    <n v="2"/>
    <n v="1"/>
    <x v="0"/>
    <n v="0"/>
    <n v="0"/>
    <x v="0"/>
    <n v="1"/>
    <n v="0"/>
    <x v="0"/>
    <m/>
    <m/>
    <m/>
    <m/>
    <m/>
  </r>
  <r>
    <s v="Enda Victoria Twp"/>
    <x v="34"/>
    <n v="3"/>
    <n v="946744"/>
    <s v=" VI"/>
    <s v=" Enda Victoria Twp"/>
    <s v=" 2020-02-04T21:00:25.739524"/>
    <n v="0.12"/>
    <n v="0"/>
    <n v="0"/>
    <n v="0"/>
    <n v="0"/>
    <n v="0"/>
    <n v="0"/>
    <n v="0"/>
    <n v="0"/>
    <n v="0"/>
    <n v="0"/>
    <n v="0"/>
    <x v="0"/>
    <n v="3"/>
    <n v="3"/>
    <x v="47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1"/>
    <n v="1"/>
    <x v="0"/>
    <n v="0"/>
    <n v="0"/>
    <x v="0"/>
    <m/>
    <m/>
    <m/>
    <m/>
    <m/>
  </r>
  <r>
    <s v="English Ii"/>
    <x v="82"/>
    <n v="1"/>
    <n v="947135"/>
    <s v=" EN"/>
    <s v=" English II"/>
    <s v=" 2020-02-04T21:00:25.739524"/>
    <n v="0.6"/>
    <n v="0"/>
    <n v="0"/>
    <n v="0"/>
    <n v="0"/>
    <n v="0"/>
    <n v="0"/>
    <n v="15"/>
    <n v="15"/>
    <n v="0.2"/>
    <n v="0"/>
    <n v="0"/>
    <x v="0"/>
    <n v="14"/>
    <n v="19"/>
    <x v="60"/>
    <n v="0"/>
    <n v="0"/>
    <n v="0"/>
    <n v="9"/>
    <n v="9"/>
    <x v="12"/>
    <n v="0"/>
    <n v="0"/>
    <x v="0"/>
    <n v="0"/>
    <n v="0"/>
    <x v="0"/>
    <n v="7"/>
    <x v="43"/>
    <n v="0"/>
    <n v="0"/>
    <n v="0"/>
    <n v="0"/>
    <n v="0"/>
    <n v="0"/>
    <x v="0"/>
    <n v="10"/>
    <n v="11"/>
    <x v="8"/>
    <n v="1"/>
    <n v="0"/>
    <x v="0"/>
    <m/>
    <m/>
    <m/>
    <m/>
    <m/>
  </r>
  <r>
    <s v="English River Liberty"/>
    <x v="10"/>
    <n v="2"/>
    <n v="947271"/>
    <s v=" ER"/>
    <s v=" English River Liberty"/>
    <s v=" 2020-02-04T21:00:25.739524"/>
    <n v="0.45714285700000001"/>
    <n v="0"/>
    <n v="0"/>
    <n v="0"/>
    <n v="0"/>
    <n v="0"/>
    <n v="0"/>
    <n v="7"/>
    <n v="7"/>
    <n v="0.1143"/>
    <n v="0"/>
    <n v="0"/>
    <x v="0"/>
    <n v="6"/>
    <n v="8"/>
    <x v="19"/>
    <n v="0"/>
    <n v="0"/>
    <n v="0"/>
    <n v="4"/>
    <n v="0"/>
    <x v="0"/>
    <n v="0"/>
    <n v="0"/>
    <x v="0"/>
    <n v="0"/>
    <n v="0"/>
    <x v="0"/>
    <n v="17"/>
    <x v="45"/>
    <n v="0.2286"/>
    <n v="0"/>
    <n v="0"/>
    <n v="0"/>
    <n v="0"/>
    <n v="2"/>
    <x v="0"/>
    <n v="0"/>
    <n v="0"/>
    <x v="0"/>
    <n v="0"/>
    <n v="0"/>
    <x v="0"/>
    <m/>
    <m/>
    <m/>
    <m/>
    <m/>
  </r>
  <r>
    <s v="Estherville Ward 1"/>
    <x v="17"/>
    <n v="4"/>
    <n v="946996"/>
    <n v="6"/>
    <s v=" Estherville Ward 1"/>
    <s v=" 2020-02-04T21:00:25.739524"/>
    <n v="0.571428571"/>
    <n v="0"/>
    <n v="0"/>
    <n v="0"/>
    <n v="0"/>
    <n v="0"/>
    <n v="0"/>
    <n v="7"/>
    <n v="7"/>
    <n v="0.1143"/>
    <n v="0"/>
    <n v="0"/>
    <x v="0"/>
    <n v="8"/>
    <n v="8"/>
    <x v="19"/>
    <n v="0"/>
    <n v="0"/>
    <n v="0"/>
    <n v="9"/>
    <n v="9"/>
    <x v="20"/>
    <n v="0"/>
    <n v="0"/>
    <x v="0"/>
    <n v="0"/>
    <n v="0"/>
    <x v="0"/>
    <n v="5"/>
    <x v="5"/>
    <n v="0.1143"/>
    <n v="7"/>
    <n v="7"/>
    <n v="0.1143"/>
    <n v="0"/>
    <n v="0"/>
    <x v="0"/>
    <n v="1"/>
    <n v="0"/>
    <x v="0"/>
    <n v="0"/>
    <n v="0"/>
    <x v="0"/>
    <m/>
    <m/>
    <m/>
    <m/>
    <m/>
  </r>
  <r>
    <s v="Estherville Ward 2"/>
    <x v="17"/>
    <n v="4"/>
    <n v="946997"/>
    <n v="7"/>
    <s v=" Estherville Ward 2"/>
    <s v=" 2020-02-04T21:00:25.739524"/>
    <n v="0.57142899999999996"/>
    <n v="0"/>
    <n v="0"/>
    <n v="0"/>
    <n v="0"/>
    <n v="0"/>
    <n v="0"/>
    <n v="11"/>
    <n v="11"/>
    <n v="0.2286"/>
    <n v="0"/>
    <n v="0"/>
    <x v="0"/>
    <n v="7"/>
    <n v="11"/>
    <x v="130"/>
    <n v="0"/>
    <n v="0"/>
    <n v="0"/>
    <n v="3"/>
    <n v="0"/>
    <x v="0"/>
    <n v="0"/>
    <n v="0"/>
    <x v="0"/>
    <n v="0"/>
    <n v="0"/>
    <x v="0"/>
    <n v="2"/>
    <x v="23"/>
    <n v="0"/>
    <n v="0"/>
    <n v="0"/>
    <n v="0"/>
    <n v="0"/>
    <n v="0"/>
    <x v="0"/>
    <n v="4"/>
    <n v="5"/>
    <x v="18"/>
    <n v="0"/>
    <n v="0"/>
    <x v="0"/>
    <m/>
    <m/>
    <m/>
    <m/>
    <m/>
  </r>
  <r>
    <s v="Estherville Ward 3"/>
    <x v="17"/>
    <n v="4"/>
    <n v="946998"/>
    <n v="8"/>
    <s v=" Estherville Ward 3"/>
    <s v=" 2020-02-04T21:00:25.739524"/>
    <n v="0.68571400000000005"/>
    <n v="0"/>
    <n v="0"/>
    <n v="0"/>
    <n v="0"/>
    <n v="0"/>
    <n v="0"/>
    <n v="3"/>
    <n v="0"/>
    <n v="0"/>
    <n v="0"/>
    <n v="0"/>
    <x v="0"/>
    <n v="11"/>
    <n v="19"/>
    <x v="130"/>
    <n v="0"/>
    <n v="0"/>
    <n v="0"/>
    <n v="6"/>
    <n v="0"/>
    <x v="0"/>
    <n v="0"/>
    <n v="0"/>
    <x v="0"/>
    <n v="0"/>
    <n v="0"/>
    <x v="0"/>
    <n v="17"/>
    <x v="42"/>
    <n v="0.34289999999999998"/>
    <n v="0"/>
    <n v="0"/>
    <n v="0"/>
    <n v="0"/>
    <n v="0"/>
    <x v="0"/>
    <n v="8"/>
    <n v="10"/>
    <x v="18"/>
    <n v="5"/>
    <n v="0"/>
    <x v="0"/>
    <m/>
    <m/>
    <m/>
    <m/>
    <m/>
  </r>
  <r>
    <s v="Estherville Ward 4"/>
    <x v="17"/>
    <n v="4"/>
    <n v="946999"/>
    <n v="9"/>
    <s v=" Estherville Ward 4"/>
    <s v=" 2020-02-04T21:00:25.739524"/>
    <n v="0.45714300000000002"/>
    <n v="0"/>
    <n v="0"/>
    <n v="0"/>
    <n v="0"/>
    <n v="0"/>
    <n v="0"/>
    <n v="0"/>
    <n v="0"/>
    <n v="0"/>
    <n v="0"/>
    <n v="0"/>
    <x v="0"/>
    <n v="6"/>
    <n v="6"/>
    <x v="19"/>
    <n v="0"/>
    <n v="0"/>
    <n v="0"/>
    <n v="6"/>
    <n v="6"/>
    <x v="20"/>
    <n v="0"/>
    <n v="0"/>
    <x v="0"/>
    <n v="0"/>
    <n v="0"/>
    <x v="0"/>
    <n v="16"/>
    <x v="38"/>
    <n v="0.1143"/>
    <n v="0"/>
    <n v="0"/>
    <n v="0"/>
    <n v="0"/>
    <n v="0"/>
    <x v="0"/>
    <n v="6"/>
    <n v="6"/>
    <x v="18"/>
    <n v="0"/>
    <n v="0"/>
    <x v="0"/>
    <m/>
    <m/>
    <m/>
    <m/>
    <m/>
  </r>
  <r>
    <s v="Estherville Ward 5"/>
    <x v="17"/>
    <n v="4"/>
    <n v="946990"/>
    <n v="10"/>
    <s v=" Estherville Ward 5"/>
    <s v=" 2020-02-04T21:00:25.739524"/>
    <n v="0.34285700000000002"/>
    <n v="0"/>
    <n v="0"/>
    <n v="0"/>
    <n v="0"/>
    <n v="0"/>
    <n v="0"/>
    <n v="2"/>
    <n v="0"/>
    <n v="0"/>
    <n v="0"/>
    <n v="0"/>
    <x v="0"/>
    <n v="4"/>
    <n v="6"/>
    <x v="19"/>
    <n v="0"/>
    <n v="0"/>
    <n v="0"/>
    <n v="1"/>
    <n v="0"/>
    <x v="0"/>
    <n v="0"/>
    <n v="0"/>
    <x v="0"/>
    <n v="0"/>
    <n v="0"/>
    <x v="0"/>
    <n v="9"/>
    <x v="40"/>
    <n v="0.1143"/>
    <n v="0"/>
    <n v="0"/>
    <n v="0"/>
    <n v="0"/>
    <n v="0"/>
    <x v="0"/>
    <n v="6"/>
    <n v="6"/>
    <x v="18"/>
    <n v="0"/>
    <n v="0"/>
    <x v="0"/>
    <m/>
    <m/>
    <m/>
    <m/>
    <m/>
  </r>
  <r>
    <s v="Etna Clay"/>
    <x v="22"/>
    <n v="4"/>
    <n v="947084"/>
    <s v=" ET"/>
    <s v=" Etna Clay"/>
    <s v=" 2020-02-04T21:00:25.739524"/>
    <n v="1.224"/>
    <n v="0"/>
    <n v="0"/>
    <n v="0"/>
    <n v="0"/>
    <n v="0"/>
    <n v="0"/>
    <n v="15"/>
    <n v="15"/>
    <n v="0.28799999999999998"/>
    <n v="0"/>
    <n v="0"/>
    <x v="0"/>
    <n v="14"/>
    <n v="14"/>
    <x v="128"/>
    <n v="0"/>
    <n v="0"/>
    <n v="0"/>
    <n v="10"/>
    <n v="10"/>
    <x v="83"/>
    <n v="0"/>
    <n v="0"/>
    <x v="0"/>
    <n v="0"/>
    <n v="0"/>
    <x v="0"/>
    <n v="11"/>
    <x v="52"/>
    <n v="0.216"/>
    <n v="0"/>
    <n v="0"/>
    <n v="0"/>
    <n v="0"/>
    <n v="0"/>
    <x v="0"/>
    <n v="9"/>
    <n v="9"/>
    <x v="86"/>
    <n v="0"/>
    <n v="0"/>
    <x v="0"/>
    <m/>
    <m/>
    <m/>
    <m/>
    <m/>
  </r>
  <r>
    <s v="Evansdale W1"/>
    <x v="42"/>
    <n v="1"/>
    <n v="946600"/>
    <s v=" J100"/>
    <s v=" Evansdale W1"/>
    <s v=" 2020-02-04T21:00:25.739524"/>
    <n v="0.80800000000000005"/>
    <n v="0"/>
    <n v="0"/>
    <n v="0"/>
    <n v="0"/>
    <n v="0"/>
    <n v="0"/>
    <n v="6"/>
    <n v="10"/>
    <n v="0.20200000000000001"/>
    <n v="0"/>
    <n v="0"/>
    <x v="0"/>
    <n v="3"/>
    <n v="0"/>
    <x v="2"/>
    <n v="0"/>
    <n v="0"/>
    <n v="0"/>
    <n v="1"/>
    <n v="0"/>
    <x v="0"/>
    <n v="0"/>
    <n v="0"/>
    <x v="0"/>
    <n v="0"/>
    <n v="0"/>
    <x v="0"/>
    <n v="10"/>
    <x v="56"/>
    <n v="0.60599999999999998"/>
    <n v="4"/>
    <n v="0"/>
    <n v="0"/>
    <n v="0"/>
    <n v="0"/>
    <x v="0"/>
    <n v="4"/>
    <n v="0"/>
    <x v="0"/>
    <n v="0"/>
    <n v="0"/>
    <x v="0"/>
    <m/>
    <m/>
    <m/>
    <m/>
    <m/>
  </r>
  <r>
    <s v="Evansdale W2"/>
    <x v="42"/>
    <n v="1"/>
    <n v="946601"/>
    <s v=" J200"/>
    <s v=" Evansdale W2"/>
    <s v=" 2020-02-04T21:00:25.739524"/>
    <n v="0.60599999999999998"/>
    <n v="0"/>
    <n v="0"/>
    <n v="0"/>
    <n v="0"/>
    <n v="0"/>
    <n v="0"/>
    <n v="2"/>
    <n v="0"/>
    <n v="0"/>
    <n v="0"/>
    <n v="0"/>
    <x v="0"/>
    <n v="10"/>
    <n v="11"/>
    <x v="54"/>
    <n v="0"/>
    <n v="0"/>
    <n v="0"/>
    <n v="1"/>
    <n v="0"/>
    <x v="0"/>
    <n v="0"/>
    <n v="0"/>
    <x v="0"/>
    <n v="0"/>
    <n v="0"/>
    <x v="0"/>
    <n v="7"/>
    <x v="0"/>
    <n v="0.20200000000000001"/>
    <n v="0"/>
    <n v="0"/>
    <n v="0"/>
    <n v="0"/>
    <n v="0"/>
    <x v="0"/>
    <n v="2"/>
    <n v="0"/>
    <x v="0"/>
    <n v="0"/>
    <n v="0"/>
    <x v="0"/>
    <m/>
    <m/>
    <m/>
    <m/>
    <m/>
  </r>
  <r>
    <s v="Evansdale W3"/>
    <x v="42"/>
    <n v="1"/>
    <n v="946602"/>
    <s v=" J300"/>
    <s v=" Evansdale W3"/>
    <s v=" 2020-02-04T21:00:25.739524"/>
    <n v="0.80800000000000005"/>
    <n v="0"/>
    <n v="0"/>
    <n v="0"/>
    <n v="0"/>
    <n v="0"/>
    <n v="0"/>
    <n v="6"/>
    <n v="7"/>
    <n v="0.20200000000000001"/>
    <n v="0"/>
    <n v="0"/>
    <x v="0"/>
    <n v="7"/>
    <n v="10"/>
    <x v="54"/>
    <n v="0"/>
    <n v="0"/>
    <n v="0"/>
    <n v="3"/>
    <n v="3"/>
    <x v="99"/>
    <n v="0"/>
    <n v="0"/>
    <x v="0"/>
    <n v="0"/>
    <n v="0"/>
    <x v="0"/>
    <n v="0"/>
    <x v="23"/>
    <n v="0"/>
    <n v="1"/>
    <n v="0"/>
    <n v="0"/>
    <n v="0"/>
    <n v="0"/>
    <x v="0"/>
    <n v="2"/>
    <n v="0"/>
    <x v="0"/>
    <n v="1"/>
    <n v="0"/>
    <x v="0"/>
    <m/>
    <m/>
    <m/>
    <m/>
    <m/>
  </r>
  <r>
    <s v="Evansdale W4"/>
    <x v="42"/>
    <n v="1"/>
    <n v="946603"/>
    <s v=" J400"/>
    <s v=" Evansdale W4"/>
    <s v=" 2020-02-04T21:00:25.739524"/>
    <n v="0.80800000000000005"/>
    <n v="0"/>
    <n v="0"/>
    <n v="0"/>
    <n v="0"/>
    <n v="0"/>
    <n v="0"/>
    <n v="6"/>
    <n v="7"/>
    <n v="0.20200000000000001"/>
    <n v="0"/>
    <n v="0"/>
    <x v="0"/>
    <n v="13"/>
    <n v="15"/>
    <x v="56"/>
    <n v="0"/>
    <n v="0"/>
    <n v="0"/>
    <n v="1"/>
    <n v="0"/>
    <x v="0"/>
    <n v="0"/>
    <n v="0"/>
    <x v="0"/>
    <n v="0"/>
    <n v="0"/>
    <x v="0"/>
    <n v="6"/>
    <x v="5"/>
    <n v="0.20200000000000001"/>
    <n v="0"/>
    <n v="0"/>
    <n v="0"/>
    <n v="1"/>
    <n v="0"/>
    <x v="0"/>
    <n v="4"/>
    <n v="7"/>
    <x v="69"/>
    <n v="4"/>
    <n v="0"/>
    <x v="0"/>
    <m/>
    <m/>
    <m/>
    <m/>
    <m/>
  </r>
  <r>
    <s v="Ewoldt"/>
    <x v="30"/>
    <n v="4"/>
    <n v="946729"/>
    <n v="11"/>
    <s v=" Ewoldt"/>
    <s v=" 2020-02-04T21:00:25.739524"/>
    <n v="0.88"/>
    <n v="0"/>
    <n v="0"/>
    <n v="0"/>
    <n v="0"/>
    <n v="0"/>
    <n v="0"/>
    <n v="6"/>
    <n v="6"/>
    <n v="0.11"/>
    <n v="0"/>
    <n v="0"/>
    <x v="0"/>
    <n v="7"/>
    <n v="8"/>
    <x v="131"/>
    <n v="0"/>
    <n v="0"/>
    <n v="0"/>
    <n v="7"/>
    <n v="12"/>
    <x v="55"/>
    <n v="0"/>
    <n v="0"/>
    <x v="0"/>
    <n v="0"/>
    <n v="0"/>
    <x v="0"/>
    <n v="4"/>
    <x v="23"/>
    <n v="0"/>
    <n v="2"/>
    <n v="0"/>
    <n v="0"/>
    <n v="2"/>
    <n v="0"/>
    <x v="0"/>
    <n v="11"/>
    <n v="13"/>
    <x v="108"/>
    <n v="0"/>
    <n v="0"/>
    <x v="0"/>
    <m/>
    <m/>
    <m/>
    <m/>
    <m/>
  </r>
  <r>
    <s v="Fairbank"/>
    <x v="37"/>
    <n v="1"/>
    <n v="946690"/>
    <s v=" FB"/>
    <s v=" Fairbank"/>
    <s v=" 2020-02-04T21:00:25.739524"/>
    <n v="0.68421052599999999"/>
    <n v="0"/>
    <n v="0"/>
    <n v="0"/>
    <n v="0"/>
    <n v="0"/>
    <n v="0"/>
    <n v="17"/>
    <n v="17"/>
    <n v="0.2737"/>
    <n v="0"/>
    <n v="0"/>
    <x v="0"/>
    <n v="8"/>
    <n v="8"/>
    <x v="51"/>
    <n v="0"/>
    <n v="0"/>
    <n v="0"/>
    <n v="0"/>
    <n v="0"/>
    <x v="0"/>
    <n v="0"/>
    <n v="0"/>
    <x v="0"/>
    <n v="0"/>
    <n v="0"/>
    <x v="0"/>
    <n v="6"/>
    <x v="5"/>
    <n v="0.1368"/>
    <n v="0"/>
    <n v="0"/>
    <n v="0"/>
    <n v="0"/>
    <n v="0"/>
    <x v="0"/>
    <n v="7"/>
    <n v="7"/>
    <x v="53"/>
    <n v="1"/>
    <n v="0"/>
    <x v="0"/>
    <m/>
    <m/>
    <m/>
    <m/>
    <m/>
  </r>
  <r>
    <s v="Fairbank Inc"/>
    <x v="36"/>
    <n v="1"/>
    <n v="947005"/>
    <s v=" FB"/>
    <s v=" FAIRBANK INC"/>
    <s v=" 2020-02-04T21:00:25.739524"/>
    <n v="0.36"/>
    <n v="0"/>
    <n v="0"/>
    <n v="0"/>
    <n v="0"/>
    <n v="0"/>
    <n v="0"/>
    <n v="7"/>
    <n v="11"/>
    <n v="0.24"/>
    <n v="0"/>
    <n v="0"/>
    <x v="0"/>
    <n v="4"/>
    <n v="9"/>
    <x v="47"/>
    <n v="0"/>
    <n v="0"/>
    <n v="0"/>
    <n v="3"/>
    <n v="0"/>
    <x v="0"/>
    <n v="0"/>
    <n v="0"/>
    <x v="0"/>
    <n v="0"/>
    <n v="0"/>
    <x v="0"/>
    <n v="2"/>
    <x v="23"/>
    <n v="0"/>
    <n v="0"/>
    <n v="0"/>
    <n v="0"/>
    <n v="0"/>
    <n v="1"/>
    <x v="0"/>
    <n v="2"/>
    <n v="0"/>
    <x v="0"/>
    <n v="3"/>
    <n v="0"/>
    <x v="0"/>
    <m/>
    <m/>
    <m/>
    <m/>
    <m/>
  </r>
  <r>
    <s v="Fairfax"/>
    <x v="28"/>
    <s v=" Out of state"/>
    <n v="1137"/>
    <s v=" George Mason University"/>
    <s v=" Fairfax"/>
    <s v=" VA - George Mason University"/>
    <s v=" 2020-02-06T01:00:19.232032"/>
    <n v="0.05"/>
    <n v="0"/>
    <n v="0"/>
    <n v="0"/>
    <n v="0"/>
    <n v="0"/>
    <n v="0"/>
    <n v="0"/>
    <n v="0"/>
    <n v="0"/>
    <n v="0"/>
    <x v="0"/>
    <n v="0"/>
    <n v="0"/>
    <x v="2"/>
    <n v="0"/>
    <n v="1"/>
    <n v="0"/>
    <n v="0"/>
    <n v="2"/>
    <x v="93"/>
    <n v="1.26E-2"/>
    <n v="0"/>
    <x v="0"/>
    <n v="0"/>
    <n v="0"/>
    <x v="0"/>
    <n v="0"/>
    <x v="41"/>
    <n v="5"/>
    <n v="1.26E-2"/>
    <n v="0"/>
    <n v="0"/>
    <n v="0"/>
    <n v="0"/>
    <x v="0"/>
    <n v="0"/>
    <n v="8"/>
    <x v="109"/>
    <n v="2.53E-2"/>
    <n v="0"/>
    <x v="0"/>
    <n v="0"/>
    <m/>
    <m/>
    <m/>
    <m/>
  </r>
  <r>
    <s v="Fairfax City"/>
    <x v="48"/>
    <n v="1"/>
    <n v="1593642"/>
    <s v=" FAI"/>
    <s v=" Fairfax City"/>
    <s v=" 2020-02-04T21:00:25.739524"/>
    <n v="2.1976744190000002"/>
    <n v="0"/>
    <n v="0"/>
    <n v="0"/>
    <n v="0"/>
    <n v="0"/>
    <n v="0"/>
    <n v="12"/>
    <n v="0"/>
    <n v="0"/>
    <n v="0"/>
    <n v="0"/>
    <x v="0"/>
    <n v="33"/>
    <n v="37"/>
    <x v="58"/>
    <n v="0"/>
    <n v="0"/>
    <n v="0"/>
    <n v="24"/>
    <n v="29"/>
    <x v="39"/>
    <n v="0"/>
    <n v="6"/>
    <x v="0"/>
    <n v="0"/>
    <n v="0"/>
    <x v="0"/>
    <n v="27"/>
    <x v="87"/>
    <n v="0.4395"/>
    <n v="0"/>
    <n v="0"/>
    <n v="0"/>
    <n v="0"/>
    <n v="0"/>
    <x v="0"/>
    <n v="24"/>
    <n v="24"/>
    <x v="66"/>
    <n v="5"/>
    <n v="0"/>
    <x v="0"/>
    <m/>
    <m/>
    <m/>
    <m/>
    <m/>
  </r>
  <r>
    <s v="Fairfax Township"/>
    <x v="48"/>
    <n v="1"/>
    <n v="1593668"/>
    <s v=" TFAI"/>
    <s v=" Fairfax Township"/>
    <s v=" 2020-02-04T21:00:25.739524"/>
    <n v="1.318604651"/>
    <n v="0"/>
    <n v="0"/>
    <n v="0"/>
    <n v="0"/>
    <n v="0"/>
    <n v="0"/>
    <n v="17"/>
    <n v="21"/>
    <n v="0.4395"/>
    <n v="3"/>
    <n v="0"/>
    <x v="0"/>
    <n v="26"/>
    <n v="28"/>
    <x v="70"/>
    <n v="0"/>
    <n v="0"/>
    <n v="0"/>
    <n v="13"/>
    <n v="23"/>
    <x v="39"/>
    <n v="0"/>
    <n v="0"/>
    <x v="0"/>
    <n v="0"/>
    <n v="0"/>
    <x v="0"/>
    <n v="9"/>
    <x v="23"/>
    <n v="0"/>
    <n v="3"/>
    <n v="0"/>
    <n v="0"/>
    <n v="0"/>
    <n v="0"/>
    <x v="0"/>
    <n v="2"/>
    <n v="0"/>
    <x v="0"/>
    <n v="2"/>
    <n v="0"/>
    <x v="0"/>
    <m/>
    <m/>
    <m/>
    <m/>
    <m/>
  </r>
  <r>
    <s v="Fairfield 1St Ward"/>
    <x v="53"/>
    <n v="2"/>
    <n v="947186"/>
    <s v=" FF1"/>
    <s v=" Fairfield 1St Ward"/>
    <s v=" 2020-02-04T18:52:35"/>
    <n v="1.96"/>
    <n v="0"/>
    <n v="0"/>
    <n v="0"/>
    <n v="0"/>
    <n v="0"/>
    <n v="0"/>
    <n v="36"/>
    <n v="50"/>
    <n v="0.43640000000000001"/>
    <n v="0"/>
    <n v="0"/>
    <x v="0"/>
    <n v="31"/>
    <n v="0"/>
    <x v="2"/>
    <n v="1"/>
    <n v="0"/>
    <n v="0"/>
    <n v="28"/>
    <n v="0"/>
    <x v="0"/>
    <n v="0"/>
    <n v="0"/>
    <x v="0"/>
    <n v="0"/>
    <n v="0"/>
    <x v="0"/>
    <n v="105"/>
    <x v="137"/>
    <n v="0.87270000000000003"/>
    <n v="0"/>
    <n v="0"/>
    <n v="0"/>
    <n v="0"/>
    <n v="0"/>
    <x v="0"/>
    <n v="69"/>
    <n v="98"/>
    <x v="67"/>
    <n v="19"/>
    <n v="0"/>
    <x v="0"/>
    <m/>
    <m/>
    <m/>
    <m/>
    <m/>
  </r>
  <r>
    <s v="Fairfield 2Nd Ward"/>
    <x v="53"/>
    <n v="2"/>
    <n v="947187"/>
    <s v=" FF2"/>
    <s v=" Fairfield 2Nd Ward"/>
    <s v=" 2020-02-04T21:00:25.739524"/>
    <n v="2.4"/>
    <n v="0"/>
    <n v="0"/>
    <n v="0"/>
    <n v="0"/>
    <n v="0"/>
    <n v="0"/>
    <n v="41"/>
    <n v="0"/>
    <n v="0"/>
    <n v="6"/>
    <n v="0"/>
    <x v="0"/>
    <n v="28"/>
    <n v="0"/>
    <x v="2"/>
    <n v="0"/>
    <n v="0"/>
    <n v="0"/>
    <n v="32"/>
    <n v="85"/>
    <x v="101"/>
    <n v="0"/>
    <n v="0"/>
    <x v="0"/>
    <n v="0"/>
    <n v="0"/>
    <x v="0"/>
    <n v="200"/>
    <x v="128"/>
    <n v="1.3090999999999999"/>
    <n v="21"/>
    <n v="0"/>
    <n v="0"/>
    <n v="1"/>
    <n v="0"/>
    <x v="0"/>
    <n v="85"/>
    <n v="112"/>
    <x v="67"/>
    <n v="37"/>
    <n v="0"/>
    <x v="0"/>
    <m/>
    <m/>
    <m/>
    <m/>
    <m/>
  </r>
  <r>
    <s v="Fairfield 3Rd Ward"/>
    <x v="53"/>
    <n v="2"/>
    <n v="947188"/>
    <s v=" FF3"/>
    <s v=" Fairfield 3Rd Ward"/>
    <s v=" 2020-02-04T21:00:25.739524"/>
    <n v="0.87272727299999997"/>
    <n v="0"/>
    <n v="0"/>
    <n v="0"/>
    <n v="0"/>
    <n v="0"/>
    <n v="0"/>
    <n v="1"/>
    <n v="0"/>
    <n v="0"/>
    <n v="0"/>
    <n v="0"/>
    <x v="0"/>
    <n v="4"/>
    <n v="0"/>
    <x v="2"/>
    <n v="1"/>
    <n v="0"/>
    <n v="0"/>
    <n v="0"/>
    <n v="0"/>
    <x v="0"/>
    <n v="0"/>
    <n v="0"/>
    <x v="0"/>
    <n v="0"/>
    <n v="0"/>
    <x v="0"/>
    <n v="53"/>
    <x v="109"/>
    <n v="0.65449999999999997"/>
    <n v="0"/>
    <n v="0"/>
    <n v="0"/>
    <n v="0"/>
    <n v="2"/>
    <x v="0"/>
    <n v="15"/>
    <n v="19"/>
    <x v="3"/>
    <n v="4"/>
    <n v="0"/>
    <x v="0"/>
    <m/>
    <m/>
    <m/>
    <m/>
    <m/>
  </r>
  <r>
    <s v="Fairfield 4Th Ward"/>
    <x v="53"/>
    <n v="2"/>
    <n v="947189"/>
    <s v=" FF4"/>
    <s v=" Fairfield 4Th Ward"/>
    <s v=" 2020-02-04T21:00:25.739524"/>
    <n v="1.7454545450000001"/>
    <n v="0"/>
    <n v="0"/>
    <n v="0"/>
    <n v="0"/>
    <n v="0"/>
    <n v="0"/>
    <n v="22"/>
    <n v="0"/>
    <n v="0"/>
    <n v="1"/>
    <n v="0"/>
    <x v="0"/>
    <n v="34"/>
    <n v="61"/>
    <x v="132"/>
    <n v="2"/>
    <n v="0"/>
    <n v="0"/>
    <n v="18"/>
    <n v="0"/>
    <x v="0"/>
    <n v="0"/>
    <n v="0"/>
    <x v="0"/>
    <n v="0"/>
    <n v="0"/>
    <x v="0"/>
    <n v="175"/>
    <x v="138"/>
    <n v="0.87270000000000003"/>
    <n v="2"/>
    <n v="0"/>
    <n v="0"/>
    <n v="0"/>
    <n v="0"/>
    <x v="0"/>
    <n v="49"/>
    <n v="70"/>
    <x v="110"/>
    <n v="36"/>
    <n v="0"/>
    <x v="0"/>
    <m/>
    <m/>
    <m/>
    <m/>
    <m/>
  </r>
  <r>
    <s v="Fairfield 5Th Ward"/>
    <x v="53"/>
    <n v="2"/>
    <n v="947190"/>
    <s v=" FF5"/>
    <s v=" Fairfield 5th Ward"/>
    <s v=" 2020-02-04T21:00:25.739524"/>
    <n v="1.5272730000000001"/>
    <n v="0"/>
    <n v="0"/>
    <n v="0"/>
    <n v="0"/>
    <n v="0"/>
    <n v="0"/>
    <n v="22"/>
    <n v="0"/>
    <n v="0"/>
    <n v="0"/>
    <n v="0"/>
    <x v="0"/>
    <n v="27"/>
    <n v="40"/>
    <x v="132"/>
    <n v="0"/>
    <n v="0"/>
    <n v="0"/>
    <n v="8"/>
    <n v="0"/>
    <x v="0"/>
    <n v="0"/>
    <n v="0"/>
    <x v="0"/>
    <n v="0"/>
    <n v="0"/>
    <x v="0"/>
    <n v="64"/>
    <x v="80"/>
    <n v="0.65449999999999997"/>
    <n v="0"/>
    <n v="0"/>
    <n v="0"/>
    <n v="0"/>
    <n v="0"/>
    <x v="0"/>
    <n v="45"/>
    <n v="54"/>
    <x v="110"/>
    <n v="12"/>
    <n v="0"/>
    <x v="0"/>
    <m/>
    <m/>
    <m/>
    <m/>
    <m/>
  </r>
  <r>
    <s v="Fairfield Putnam Twp"/>
    <x v="36"/>
    <n v="1"/>
    <n v="948263"/>
    <s v=" FP"/>
    <s v=" FAIRFIELD PUTNAM TWP"/>
    <s v=" 2020-02-04T21:00:25.739524"/>
    <n v="0.48"/>
    <n v="0"/>
    <n v="0"/>
    <n v="0"/>
    <n v="0"/>
    <n v="0"/>
    <n v="0"/>
    <n v="9"/>
    <n v="9"/>
    <n v="0.12"/>
    <n v="0"/>
    <n v="0"/>
    <x v="0"/>
    <n v="3"/>
    <n v="3"/>
    <x v="47"/>
    <n v="0"/>
    <n v="0"/>
    <n v="0"/>
    <n v="3"/>
    <n v="3"/>
    <x v="35"/>
    <n v="0"/>
    <n v="0"/>
    <x v="0"/>
    <n v="0"/>
    <n v="0"/>
    <x v="0"/>
    <n v="1"/>
    <x v="23"/>
    <n v="0"/>
    <n v="3"/>
    <n v="3"/>
    <n v="0.12"/>
    <n v="0"/>
    <n v="0"/>
    <x v="0"/>
    <n v="0"/>
    <n v="0"/>
    <x v="0"/>
    <n v="0"/>
    <n v="0"/>
    <x v="0"/>
    <m/>
    <m/>
    <m/>
    <m/>
    <m/>
  </r>
  <r>
    <s v="Fairview"/>
    <x v="77"/>
    <n v="2"/>
    <n v="947175"/>
    <s v=" FV"/>
    <s v=" Fairview"/>
    <s v=" 2020-02-04T21:00:25.739524"/>
    <n v="1.4950000000000001"/>
    <n v="0"/>
    <n v="0"/>
    <n v="0"/>
    <n v="0"/>
    <n v="0"/>
    <n v="0"/>
    <n v="28"/>
    <n v="28"/>
    <n v="0.46"/>
    <n v="0"/>
    <n v="0"/>
    <x v="0"/>
    <n v="20"/>
    <n v="20"/>
    <x v="100"/>
    <n v="2"/>
    <n v="0"/>
    <n v="0"/>
    <n v="14"/>
    <n v="17"/>
    <x v="102"/>
    <n v="0"/>
    <n v="0"/>
    <x v="0"/>
    <n v="0"/>
    <n v="0"/>
    <x v="0"/>
    <n v="15"/>
    <x v="42"/>
    <n v="0.34499999999999997"/>
    <n v="0"/>
    <n v="0"/>
    <n v="0"/>
    <n v="0"/>
    <n v="1"/>
    <x v="0"/>
    <n v="2"/>
    <n v="0"/>
    <x v="0"/>
    <n v="4"/>
    <n v="0"/>
    <x v="0"/>
    <m/>
    <m/>
    <m/>
    <m/>
    <m/>
  </r>
  <r>
    <s v="Fairview Grant Lake Rodney West Fork Whiting"/>
    <x v="31"/>
    <n v="4"/>
    <n v="948290"/>
    <s v=" FV004"/>
    <s v=" FAIRVIEW GRANT LAKE RODNEY WEST FORK WHITING"/>
    <s v=" 2020-02-04T21:00:25.739524"/>
    <n v="0.55000000000000004"/>
    <n v="0"/>
    <n v="0"/>
    <n v="0"/>
    <n v="1"/>
    <n v="0"/>
    <n v="0"/>
    <n v="9"/>
    <n v="9"/>
    <n v="0.15"/>
    <n v="0"/>
    <n v="0"/>
    <x v="0"/>
    <n v="6"/>
    <n v="7"/>
    <x v="23"/>
    <n v="0"/>
    <n v="0"/>
    <n v="0"/>
    <n v="2"/>
    <n v="0"/>
    <x v="0"/>
    <n v="0"/>
    <n v="0"/>
    <x v="0"/>
    <n v="0"/>
    <n v="0"/>
    <x v="0"/>
    <n v="1"/>
    <x v="23"/>
    <n v="0"/>
    <n v="6"/>
    <n v="6"/>
    <n v="0.1"/>
    <n v="0"/>
    <n v="2"/>
    <x v="0"/>
    <n v="6"/>
    <n v="7"/>
    <x v="17"/>
    <n v="0"/>
    <n v="0"/>
    <x v="0"/>
    <m/>
    <m/>
    <m/>
    <m/>
    <m/>
  </r>
  <r>
    <s v="Fairview Shelby"/>
    <x v="64"/>
    <n v="4"/>
    <n v="947917"/>
    <n v="5"/>
    <s v=" Fairview Shelby"/>
    <s v=" 2020-02-04T21:00:25.739524"/>
    <n v="0.5"/>
    <n v="0"/>
    <n v="0"/>
    <n v="0"/>
    <n v="0"/>
    <n v="0"/>
    <n v="0"/>
    <n v="3"/>
    <n v="0"/>
    <n v="0"/>
    <n v="0"/>
    <n v="0"/>
    <x v="0"/>
    <n v="8"/>
    <n v="10"/>
    <x v="23"/>
    <n v="0"/>
    <n v="0"/>
    <n v="0"/>
    <n v="8"/>
    <n v="12"/>
    <x v="13"/>
    <n v="0"/>
    <n v="0"/>
    <x v="0"/>
    <n v="0"/>
    <n v="0"/>
    <x v="0"/>
    <n v="6"/>
    <x v="11"/>
    <n v="0.15"/>
    <n v="1"/>
    <n v="0"/>
    <n v="0"/>
    <n v="0"/>
    <n v="0"/>
    <x v="0"/>
    <n v="4"/>
    <n v="0"/>
    <x v="0"/>
    <n v="0"/>
    <n v="0"/>
    <x v="0"/>
    <m/>
    <m/>
    <m/>
    <m/>
    <m/>
  </r>
  <r>
    <s v="Falls Plymouth Pct"/>
    <x v="78"/>
    <n v="4"/>
    <n v="946761"/>
    <s v=" FLN"/>
    <s v=" Falls  Plymouth Pct"/>
    <s v=" 2020-02-06T03:41:27.244950"/>
    <n v="0.35"/>
    <n v="0"/>
    <n v="0"/>
    <n v="0"/>
    <n v="0"/>
    <n v="0"/>
    <n v="0"/>
    <n v="3"/>
    <n v="0"/>
    <n v="0"/>
    <n v="0"/>
    <n v="0"/>
    <x v="0"/>
    <n v="7"/>
    <n v="10"/>
    <x v="133"/>
    <n v="1"/>
    <n v="0"/>
    <n v="0"/>
    <n v="4"/>
    <n v="6"/>
    <x v="0"/>
    <n v="0"/>
    <n v="0"/>
    <x v="0"/>
    <n v="0"/>
    <n v="0"/>
    <x v="0"/>
    <n v="6"/>
    <x v="51"/>
    <n v="0.17710000000000001"/>
    <n v="1"/>
    <n v="0"/>
    <n v="0"/>
    <n v="1"/>
    <n v="0"/>
    <x v="0"/>
    <n v="0"/>
    <n v="0"/>
    <x v="0"/>
    <n v="0"/>
    <n v="0"/>
    <x v="0"/>
    <m/>
    <m/>
    <m/>
    <m/>
    <m/>
  </r>
  <r>
    <s v="Falls Rock Falls Pct"/>
    <x v="78"/>
    <n v="4"/>
    <n v="946762"/>
    <s v=" FLS"/>
    <s v=" Falls  Rock Falls Pct"/>
    <s v=" 2020-02-06T01:00:19.232032"/>
    <n v="0.18"/>
    <n v="0"/>
    <n v="0"/>
    <n v="0"/>
    <n v="0"/>
    <n v="0"/>
    <n v="0"/>
    <n v="1"/>
    <n v="1"/>
    <n v="0"/>
    <n v="0"/>
    <n v="0"/>
    <x v="0"/>
    <n v="3"/>
    <n v="3"/>
    <x v="2"/>
    <n v="0"/>
    <n v="0"/>
    <n v="0"/>
    <n v="10"/>
    <n v="10"/>
    <x v="103"/>
    <n v="0"/>
    <n v="0"/>
    <x v="0"/>
    <n v="0"/>
    <n v="0"/>
    <x v="0"/>
    <n v="4"/>
    <x v="41"/>
    <n v="0"/>
    <n v="0"/>
    <n v="0"/>
    <n v="0"/>
    <n v="0"/>
    <n v="0"/>
    <x v="0"/>
    <n v="0"/>
    <n v="0"/>
    <x v="0"/>
    <n v="0"/>
    <n v="0"/>
    <x v="0"/>
    <m/>
    <m/>
    <m/>
    <m/>
    <m/>
  </r>
  <r>
    <s v="Farmersburg Wagner"/>
    <x v="57"/>
    <n v="1"/>
    <n v="948247"/>
    <s v=" FB-WG"/>
    <s v=" FARMERSBURG WAGNER"/>
    <s v=" 2020-02-04T21:00:25.739524"/>
    <n v="0.5"/>
    <n v="0"/>
    <n v="0"/>
    <n v="0"/>
    <n v="0"/>
    <n v="0"/>
    <n v="0"/>
    <n v="5"/>
    <n v="7"/>
    <n v="0.16669999999999999"/>
    <n v="0"/>
    <n v="0"/>
    <x v="0"/>
    <n v="12"/>
    <n v="16"/>
    <x v="72"/>
    <n v="0"/>
    <n v="0"/>
    <n v="0"/>
    <n v="2"/>
    <n v="0"/>
    <x v="0"/>
    <n v="0"/>
    <n v="0"/>
    <x v="0"/>
    <n v="0"/>
    <n v="0"/>
    <x v="0"/>
    <n v="4"/>
    <x v="5"/>
    <n v="0.16669999999999999"/>
    <n v="4"/>
    <n v="0"/>
    <n v="0"/>
    <n v="0"/>
    <n v="0"/>
    <x v="0"/>
    <n v="2"/>
    <n v="0"/>
    <x v="0"/>
    <n v="0"/>
    <n v="0"/>
    <x v="0"/>
    <m/>
    <m/>
    <m/>
    <m/>
    <m/>
  </r>
  <r>
    <s v="Farmington"/>
    <x v="50"/>
    <n v="2"/>
    <n v="948020"/>
    <s v=" FM"/>
    <s v=" Farmington"/>
    <s v=" 2020-02-05T21:52:28.118339"/>
    <n v="0.4"/>
    <n v="0"/>
    <n v="0"/>
    <n v="0"/>
    <n v="0"/>
    <n v="0"/>
    <n v="0"/>
    <n v="9"/>
    <n v="10"/>
    <n v="0.2"/>
    <n v="0"/>
    <n v="0"/>
    <x v="0"/>
    <n v="4"/>
    <n v="4"/>
    <x v="7"/>
    <n v="0"/>
    <n v="0"/>
    <n v="0"/>
    <n v="1"/>
    <n v="0"/>
    <x v="0"/>
    <n v="0"/>
    <n v="0"/>
    <x v="0"/>
    <n v="0"/>
    <n v="0"/>
    <x v="0"/>
    <n v="5"/>
    <x v="37"/>
    <n v="0.1"/>
    <n v="0"/>
    <n v="0"/>
    <n v="0"/>
    <n v="0"/>
    <n v="0"/>
    <x v="0"/>
    <n v="0"/>
    <n v="0"/>
    <x v="0"/>
    <n v="0"/>
    <n v="0"/>
    <x v="0"/>
    <m/>
    <m/>
    <m/>
    <m/>
    <m/>
  </r>
  <r>
    <s v="Farmington Sugar Creek"/>
    <x v="65"/>
    <n v="2"/>
    <n v="946747"/>
    <s v=" FM"/>
    <s v=" FARMINGTON SUGAR CREEK"/>
    <s v=" 2020-02-04T18:52:35"/>
    <n v="1.37"/>
    <n v="0"/>
    <n v="0"/>
    <n v="0"/>
    <n v="0"/>
    <n v="0"/>
    <n v="0"/>
    <n v="7"/>
    <n v="0"/>
    <n v="0"/>
    <n v="0"/>
    <n v="0"/>
    <x v="0"/>
    <n v="25"/>
    <n v="28"/>
    <x v="134"/>
    <n v="0"/>
    <n v="0"/>
    <n v="0"/>
    <n v="10"/>
    <n v="15"/>
    <x v="104"/>
    <n v="0"/>
    <n v="0"/>
    <x v="0"/>
    <n v="0"/>
    <n v="0"/>
    <x v="0"/>
    <n v="9"/>
    <x v="23"/>
    <n v="0"/>
    <n v="0"/>
    <n v="0"/>
    <n v="0"/>
    <n v="0"/>
    <n v="0"/>
    <x v="0"/>
    <n v="17"/>
    <n v="18"/>
    <x v="49"/>
    <n v="2"/>
    <n v="0"/>
    <x v="0"/>
    <m/>
    <m/>
    <m/>
    <m/>
    <m/>
  </r>
  <r>
    <s v="Farragut"/>
    <x v="86"/>
    <n v="3"/>
    <n v="947034"/>
    <s v=" FG"/>
    <s v=" Farragut"/>
    <s v=" 2020-02-04T21:00:25.739524"/>
    <n v="0.6"/>
    <n v="0"/>
    <n v="0"/>
    <n v="0"/>
    <n v="0"/>
    <n v="0"/>
    <n v="0"/>
    <n v="6"/>
    <n v="7"/>
    <n v="0.15"/>
    <n v="0"/>
    <n v="0"/>
    <x v="0"/>
    <n v="14"/>
    <n v="16"/>
    <x v="24"/>
    <n v="0"/>
    <n v="0"/>
    <n v="0"/>
    <n v="10"/>
    <n v="11"/>
    <x v="33"/>
    <n v="0"/>
    <n v="0"/>
    <x v="0"/>
    <n v="0"/>
    <n v="0"/>
    <x v="0"/>
    <n v="3"/>
    <x v="5"/>
    <n v="7.4999999999999997E-2"/>
    <n v="0"/>
    <n v="0"/>
    <n v="0"/>
    <n v="2"/>
    <n v="0"/>
    <x v="0"/>
    <n v="5"/>
    <n v="0"/>
    <x v="0"/>
    <n v="0"/>
    <n v="0"/>
    <x v="0"/>
    <m/>
    <m/>
    <m/>
    <m/>
    <m/>
  </r>
  <r>
    <s v="Fayette"/>
    <x v="48"/>
    <n v="1"/>
    <n v="1593669"/>
    <s v=" TFAY"/>
    <s v=" Fayette"/>
    <s v=" 2020-02-04T21:00:25.739524"/>
    <n v="0.87906976699999995"/>
    <n v="0"/>
    <n v="0"/>
    <n v="0"/>
    <n v="0"/>
    <n v="0"/>
    <n v="0"/>
    <n v="6"/>
    <n v="0"/>
    <n v="0"/>
    <n v="0"/>
    <n v="0"/>
    <x v="0"/>
    <n v="14"/>
    <n v="24"/>
    <x v="70"/>
    <n v="0"/>
    <n v="0"/>
    <n v="0"/>
    <n v="8"/>
    <n v="0"/>
    <x v="0"/>
    <n v="0"/>
    <n v="0"/>
    <x v="0"/>
    <n v="0"/>
    <n v="0"/>
    <x v="0"/>
    <n v="11"/>
    <x v="23"/>
    <n v="0"/>
    <n v="0"/>
    <n v="0"/>
    <n v="0"/>
    <n v="0"/>
    <n v="0"/>
    <x v="0"/>
    <n v="13"/>
    <n v="19"/>
    <x v="66"/>
    <n v="2"/>
    <n v="0"/>
    <x v="0"/>
    <m/>
    <m/>
    <m/>
    <m/>
    <m/>
  </r>
  <r>
    <s v="Fertile"/>
    <x v="43"/>
    <n v="1"/>
    <n v="948183"/>
    <s v=" W24"/>
    <s v=" Fertile"/>
    <s v=" 2020-02-04T21:00:25.739524"/>
    <n v="0.33333299999999999"/>
    <n v="0"/>
    <n v="0"/>
    <n v="0"/>
    <n v="0"/>
    <n v="0"/>
    <n v="0"/>
    <n v="1"/>
    <n v="0"/>
    <n v="0"/>
    <n v="0"/>
    <n v="0"/>
    <x v="0"/>
    <n v="9"/>
    <n v="10"/>
    <x v="69"/>
    <n v="0"/>
    <n v="0"/>
    <n v="0"/>
    <n v="4"/>
    <n v="4"/>
    <x v="100"/>
    <n v="0"/>
    <n v="0"/>
    <x v="0"/>
    <n v="0"/>
    <n v="0"/>
    <x v="0"/>
    <n v="1"/>
    <x v="34"/>
    <n v="0"/>
    <n v="0"/>
    <n v="0"/>
    <n v="0"/>
    <n v="1"/>
    <n v="1"/>
    <x v="0"/>
    <n v="4"/>
    <n v="4"/>
    <x v="54"/>
    <n v="6"/>
    <n v="6"/>
    <x v="24"/>
    <m/>
    <m/>
    <m/>
    <m/>
    <m/>
  </r>
  <r>
    <s v="Fillmore Greene"/>
    <x v="82"/>
    <n v="1"/>
    <n v="947136"/>
    <s v=" FM"/>
    <s v=" Fillmore Greene"/>
    <s v=" 2020-02-04T21:00:25.739524"/>
    <n v="0.8"/>
    <n v="0"/>
    <n v="0"/>
    <n v="0"/>
    <n v="0"/>
    <n v="0"/>
    <n v="0"/>
    <n v="3"/>
    <n v="2"/>
    <n v="0"/>
    <n v="0"/>
    <n v="0"/>
    <x v="0"/>
    <n v="12"/>
    <n v="12"/>
    <x v="60"/>
    <n v="1"/>
    <n v="0"/>
    <n v="0"/>
    <n v="8"/>
    <n v="10"/>
    <x v="12"/>
    <n v="0"/>
    <n v="0"/>
    <x v="0"/>
    <n v="0"/>
    <n v="0"/>
    <x v="0"/>
    <n v="18"/>
    <x v="46"/>
    <n v="0.3"/>
    <n v="2"/>
    <n v="0"/>
    <n v="0"/>
    <n v="0"/>
    <n v="0"/>
    <x v="0"/>
    <n v="12"/>
    <n v="13"/>
    <x v="16"/>
    <n v="1"/>
    <n v="0"/>
    <x v="0"/>
    <m/>
    <m/>
    <m/>
    <m/>
    <m/>
  </r>
  <r>
    <s v="Florence St Clair Norway"/>
    <x v="45"/>
    <n v="1"/>
    <n v="946582"/>
    <s v=" FL"/>
    <s v=" Florence St Clair Norway"/>
    <s v=" 2020-02-04T21:00:25.739524"/>
    <n v="0.9"/>
    <n v="0"/>
    <n v="0"/>
    <n v="0"/>
    <n v="0"/>
    <n v="0"/>
    <n v="0"/>
    <n v="19"/>
    <n v="20"/>
    <n v="0.45"/>
    <n v="0"/>
    <n v="0"/>
    <x v="0"/>
    <n v="8"/>
    <n v="9"/>
    <x v="23"/>
    <n v="0"/>
    <n v="0"/>
    <n v="0"/>
    <n v="0"/>
    <n v="0"/>
    <x v="0"/>
    <n v="0"/>
    <n v="0"/>
    <x v="0"/>
    <n v="0"/>
    <n v="0"/>
    <x v="0"/>
    <n v="11"/>
    <x v="55"/>
    <n v="0.3"/>
    <n v="0"/>
    <n v="0"/>
    <n v="0"/>
    <n v="3"/>
    <n v="0"/>
    <x v="0"/>
    <n v="3"/>
    <n v="0"/>
    <x v="0"/>
    <n v="0"/>
    <n v="0"/>
    <x v="0"/>
    <m/>
    <m/>
    <m/>
    <m/>
    <m/>
  </r>
  <r>
    <s v="Floyd Cedar Niles"/>
    <x v="70"/>
    <n v="4"/>
    <n v="948264"/>
    <s v=" FLCENI"/>
    <s v=" Floyd Cedar Niles"/>
    <s v=" 2020-02-04T18:52:35"/>
    <n v="0.89"/>
    <n v="0"/>
    <n v="0"/>
    <n v="0"/>
    <n v="0"/>
    <n v="0"/>
    <n v="0"/>
    <n v="6"/>
    <n v="0"/>
    <n v="0"/>
    <n v="0"/>
    <n v="0"/>
    <x v="0"/>
    <n v="10"/>
    <n v="11"/>
    <x v="135"/>
    <n v="0"/>
    <n v="0"/>
    <n v="0"/>
    <n v="18"/>
    <n v="21"/>
    <x v="44"/>
    <n v="0"/>
    <n v="0"/>
    <x v="0"/>
    <n v="0"/>
    <n v="0"/>
    <x v="0"/>
    <n v="11"/>
    <x v="52"/>
    <n v="0.22220000000000001"/>
    <n v="4"/>
    <n v="0"/>
    <n v="0"/>
    <n v="0"/>
    <n v="6"/>
    <x v="0"/>
    <n v="6"/>
    <n v="9"/>
    <x v="111"/>
    <n v="3"/>
    <n v="0"/>
    <x v="0"/>
    <m/>
    <m/>
    <m/>
    <m/>
    <m/>
  </r>
  <r>
    <s v="Floyd Lynn"/>
    <x v="25"/>
    <n v="4"/>
    <n v="947926"/>
    <s v=" FL"/>
    <s v=" Floyd Lynn"/>
    <s v=" 2020-02-06T01:00:19.232032"/>
    <n v="0.26"/>
    <n v="0"/>
    <n v="0"/>
    <n v="0"/>
    <n v="0"/>
    <n v="0"/>
    <n v="0"/>
    <n v="3"/>
    <n v="3"/>
    <n v="8.7499999999999994E-2"/>
    <n v="0"/>
    <n v="0"/>
    <x v="0"/>
    <n v="0"/>
    <n v="0"/>
    <x v="2"/>
    <n v="0"/>
    <n v="0"/>
    <n v="0"/>
    <n v="2"/>
    <n v="3"/>
    <x v="105"/>
    <n v="0"/>
    <n v="0"/>
    <x v="0"/>
    <n v="0"/>
    <n v="0"/>
    <x v="0"/>
    <n v="0"/>
    <x v="23"/>
    <n v="0"/>
    <n v="0"/>
    <n v="0"/>
    <n v="0"/>
    <n v="1"/>
    <n v="0"/>
    <x v="0"/>
    <n v="5"/>
    <n v="5"/>
    <x v="112"/>
    <n v="0"/>
    <n v="0"/>
    <x v="0"/>
    <m/>
    <m/>
    <m/>
    <m/>
    <m/>
  </r>
  <r>
    <s v="Forest City Ward 1"/>
    <x v="60"/>
    <n v="4"/>
    <n v="948315"/>
    <s v=" FC 1"/>
    <s v=" Forest City Ward 1"/>
    <s v=" 2020-02-04T21:00:25.739524"/>
    <n v="0.75"/>
    <n v="0"/>
    <n v="0"/>
    <n v="0"/>
    <n v="0"/>
    <n v="0"/>
    <n v="0"/>
    <n v="8"/>
    <n v="0"/>
    <n v="0"/>
    <n v="0"/>
    <n v="0"/>
    <x v="0"/>
    <n v="9"/>
    <n v="11"/>
    <x v="23"/>
    <n v="1"/>
    <n v="0"/>
    <n v="0"/>
    <n v="13"/>
    <n v="18"/>
    <x v="33"/>
    <n v="0"/>
    <n v="0"/>
    <x v="0"/>
    <n v="0"/>
    <n v="0"/>
    <x v="0"/>
    <n v="2"/>
    <x v="23"/>
    <n v="0"/>
    <n v="0"/>
    <n v="0"/>
    <n v="0"/>
    <n v="0"/>
    <n v="0"/>
    <x v="0"/>
    <n v="21"/>
    <n v="23"/>
    <x v="44"/>
    <n v="9"/>
    <n v="11"/>
    <x v="8"/>
    <m/>
    <m/>
    <m/>
    <m/>
    <m/>
  </r>
  <r>
    <s v="Forest City Ward 2"/>
    <x v="60"/>
    <n v="4"/>
    <n v="948316"/>
    <s v=" FC 2"/>
    <s v=" Forest City Ward 2"/>
    <s v=" 2020-02-04T21:00:25.739524"/>
    <n v="0.6"/>
    <n v="0"/>
    <n v="0"/>
    <n v="0"/>
    <n v="0"/>
    <n v="0"/>
    <n v="0"/>
    <n v="5"/>
    <n v="0"/>
    <n v="0"/>
    <n v="0"/>
    <n v="0"/>
    <x v="0"/>
    <n v="7"/>
    <n v="0"/>
    <x v="2"/>
    <n v="0"/>
    <n v="0"/>
    <n v="0"/>
    <n v="7"/>
    <n v="14"/>
    <x v="33"/>
    <n v="0"/>
    <n v="0"/>
    <x v="0"/>
    <n v="0"/>
    <n v="0"/>
    <x v="0"/>
    <n v="10"/>
    <x v="0"/>
    <n v="0.15"/>
    <n v="0"/>
    <n v="0"/>
    <n v="0"/>
    <n v="0"/>
    <n v="0"/>
    <x v="0"/>
    <n v="10"/>
    <n v="12"/>
    <x v="17"/>
    <n v="8"/>
    <n v="10"/>
    <x v="8"/>
    <m/>
    <m/>
    <m/>
    <m/>
    <m/>
  </r>
  <r>
    <s v="Forest City Ward 3"/>
    <x v="60"/>
    <n v="4"/>
    <n v="948318"/>
    <s v=" FC3D3"/>
    <s v=" Forest City Ward 3"/>
    <s v=" 2020-02-06T03:41:27.244950"/>
    <n v="0.6"/>
    <n v="0"/>
    <n v="0"/>
    <n v="0"/>
    <n v="0"/>
    <n v="0"/>
    <n v="0"/>
    <n v="14"/>
    <n v="14"/>
    <n v="0.15"/>
    <n v="0"/>
    <n v="0"/>
    <x v="0"/>
    <n v="3"/>
    <n v="0"/>
    <x v="2"/>
    <n v="0"/>
    <n v="0"/>
    <n v="0"/>
    <n v="2"/>
    <n v="0"/>
    <x v="0"/>
    <n v="0"/>
    <n v="0"/>
    <x v="0"/>
    <n v="0"/>
    <n v="0"/>
    <x v="0"/>
    <n v="8"/>
    <x v="40"/>
    <n v="0.15"/>
    <n v="0"/>
    <n v="0"/>
    <n v="0"/>
    <n v="0"/>
    <n v="0"/>
    <x v="0"/>
    <n v="7"/>
    <n v="13"/>
    <x v="17"/>
    <n v="4"/>
    <n v="0"/>
    <x v="0"/>
    <m/>
    <m/>
    <m/>
    <m/>
    <m/>
  </r>
  <r>
    <s v="Forest City Ward 4"/>
    <x v="60"/>
    <n v="4"/>
    <n v="948317"/>
    <s v=" FC 4"/>
    <s v=" Forest City Ward 4"/>
    <s v=" 2020-02-04T21:00:25.739524"/>
    <n v="0.45"/>
    <n v="0"/>
    <n v="0"/>
    <n v="0"/>
    <n v="0"/>
    <n v="0"/>
    <n v="0"/>
    <n v="10"/>
    <n v="10"/>
    <n v="0.15"/>
    <n v="0"/>
    <n v="0"/>
    <x v="0"/>
    <n v="9"/>
    <n v="13"/>
    <x v="23"/>
    <n v="0"/>
    <n v="0"/>
    <n v="0"/>
    <n v="6"/>
    <n v="0"/>
    <x v="0"/>
    <n v="0"/>
    <n v="0"/>
    <x v="0"/>
    <n v="0"/>
    <n v="0"/>
    <x v="0"/>
    <n v="7"/>
    <x v="23"/>
    <n v="0"/>
    <n v="0"/>
    <n v="0"/>
    <n v="0"/>
    <n v="0"/>
    <n v="4"/>
    <x v="0"/>
    <n v="8"/>
    <n v="16"/>
    <x v="17"/>
    <n v="3"/>
    <n v="0"/>
    <x v="0"/>
    <m/>
    <m/>
    <m/>
    <m/>
    <m/>
  </r>
  <r>
    <s v="Fort Dodge"/>
    <x v="87"/>
    <n v="4"/>
    <n v="1197"/>
    <s v=" Fort Dodge Villa Care Center"/>
    <s v=" Fort Dodge"/>
    <s v=" IA - Fort Dodge Villa Care Center"/>
    <s v=" 2020-02-06T01:00:19.232032"/>
    <n v="0.14000000000000001"/>
    <n v="0"/>
    <n v="0"/>
    <n v="0"/>
    <n v="0"/>
    <n v="0"/>
    <n v="0"/>
    <n v="0"/>
    <n v="0"/>
    <n v="0"/>
    <n v="0"/>
    <x v="0"/>
    <n v="0"/>
    <n v="1"/>
    <x v="136"/>
    <n v="3.5499999999999997E-2"/>
    <n v="0"/>
    <n v="0"/>
    <n v="0"/>
    <n v="3"/>
    <x v="71"/>
    <n v="7.0900000000000005E-2"/>
    <n v="0"/>
    <x v="0"/>
    <n v="0"/>
    <n v="0"/>
    <x v="0"/>
    <n v="0"/>
    <x v="34"/>
    <n v="1"/>
    <n v="3.5499999999999997E-2"/>
    <n v="0"/>
    <n v="0"/>
    <n v="0"/>
    <n v="0"/>
    <x v="0"/>
    <n v="0"/>
    <n v="0"/>
    <x v="0"/>
    <n v="0"/>
    <n v="0"/>
    <x v="0"/>
    <n v="0"/>
    <m/>
    <m/>
    <m/>
    <m/>
  </r>
  <r>
    <s v="Fort Dodge 01"/>
    <x v="40"/>
    <n v="4"/>
    <n v="948092"/>
    <n v="1"/>
    <s v=" Fort Dodge 01"/>
    <s v=" 2020-02-04T21:00:25.739524"/>
    <n v="1.5833333329999999"/>
    <n v="0"/>
    <n v="0"/>
    <n v="0"/>
    <n v="0"/>
    <n v="0"/>
    <n v="0"/>
    <n v="17"/>
    <n v="18"/>
    <n v="0.25"/>
    <n v="0"/>
    <n v="0"/>
    <x v="0"/>
    <n v="39"/>
    <n v="46"/>
    <x v="137"/>
    <n v="0"/>
    <n v="0"/>
    <n v="0"/>
    <n v="11"/>
    <n v="16"/>
    <x v="66"/>
    <n v="1"/>
    <n v="0"/>
    <x v="0"/>
    <n v="0"/>
    <n v="0"/>
    <x v="0"/>
    <n v="14"/>
    <x v="56"/>
    <n v="0.33329999999999999"/>
    <n v="2"/>
    <n v="0"/>
    <n v="0"/>
    <n v="0"/>
    <n v="0"/>
    <x v="0"/>
    <n v="10"/>
    <n v="0"/>
    <x v="0"/>
    <n v="6"/>
    <n v="0"/>
    <x v="0"/>
    <m/>
    <m/>
    <m/>
    <m/>
    <m/>
  </r>
  <r>
    <s v="Fort Dodge 02"/>
    <x v="40"/>
    <n v="4"/>
    <n v="948096"/>
    <n v="2"/>
    <s v=" Fort Dodge 02"/>
    <s v=" 2020-02-04T21:00:25.739524"/>
    <n v="1.3333333329999999"/>
    <n v="0"/>
    <n v="0"/>
    <n v="0"/>
    <n v="1"/>
    <n v="0"/>
    <n v="0"/>
    <n v="24"/>
    <n v="29"/>
    <n v="0.33329999999999999"/>
    <n v="0"/>
    <n v="0"/>
    <x v="0"/>
    <n v="40"/>
    <n v="58"/>
    <x v="137"/>
    <n v="0"/>
    <n v="0"/>
    <n v="0"/>
    <n v="4"/>
    <n v="0"/>
    <x v="0"/>
    <n v="0"/>
    <n v="0"/>
    <x v="0"/>
    <n v="0"/>
    <n v="0"/>
    <x v="0"/>
    <n v="20"/>
    <x v="3"/>
    <n v="0.25"/>
    <n v="6"/>
    <n v="0"/>
    <n v="0"/>
    <n v="0"/>
    <n v="0"/>
    <x v="0"/>
    <n v="11"/>
    <n v="0"/>
    <x v="0"/>
    <n v="6"/>
    <n v="0"/>
    <x v="0"/>
    <m/>
    <m/>
    <m/>
    <m/>
    <m/>
  </r>
  <r>
    <s v="Fort Dodge 03"/>
    <x v="40"/>
    <n v="4"/>
    <n v="948097"/>
    <n v="3"/>
    <s v=" Fort Dodge 03"/>
    <s v=" 2020-02-04T21:00:25.739524"/>
    <n v="1.0833333329999999"/>
    <n v="0"/>
    <n v="0"/>
    <n v="0"/>
    <n v="3"/>
    <n v="0"/>
    <n v="0"/>
    <n v="14"/>
    <n v="16"/>
    <n v="0.25"/>
    <n v="0"/>
    <n v="0"/>
    <x v="0"/>
    <n v="23"/>
    <n v="32"/>
    <x v="138"/>
    <n v="0"/>
    <n v="0"/>
    <n v="0"/>
    <n v="8"/>
    <n v="0"/>
    <x v="0"/>
    <n v="0"/>
    <n v="0"/>
    <x v="0"/>
    <n v="0"/>
    <n v="0"/>
    <x v="0"/>
    <n v="11"/>
    <x v="84"/>
    <n v="0.16669999999999999"/>
    <n v="3"/>
    <n v="0"/>
    <n v="0"/>
    <n v="0"/>
    <n v="0"/>
    <x v="0"/>
    <n v="15"/>
    <n v="17"/>
    <x v="113"/>
    <n v="0"/>
    <n v="0"/>
    <x v="0"/>
    <m/>
    <m/>
    <m/>
    <m/>
    <m/>
  </r>
  <r>
    <s v="Fort Dodge 04"/>
    <x v="40"/>
    <n v="4"/>
    <n v="948098"/>
    <n v="4"/>
    <s v=" Fort Dodge 04"/>
    <s v=" 2020-02-04T21:00:25.739524"/>
    <n v="1.1666666670000001"/>
    <n v="0"/>
    <n v="0"/>
    <n v="0"/>
    <n v="0"/>
    <n v="0"/>
    <n v="0"/>
    <n v="15"/>
    <n v="19"/>
    <n v="0.33329999999999999"/>
    <n v="0"/>
    <n v="0"/>
    <x v="0"/>
    <n v="13"/>
    <n v="17"/>
    <x v="80"/>
    <n v="0"/>
    <n v="0"/>
    <n v="0"/>
    <n v="4"/>
    <n v="0"/>
    <x v="0"/>
    <n v="0"/>
    <n v="0"/>
    <x v="0"/>
    <n v="0"/>
    <n v="0"/>
    <x v="0"/>
    <n v="26"/>
    <x v="110"/>
    <n v="0.5"/>
    <n v="0"/>
    <n v="0"/>
    <n v="0"/>
    <n v="0"/>
    <n v="0"/>
    <x v="0"/>
    <n v="5"/>
    <n v="0"/>
    <x v="0"/>
    <n v="0"/>
    <n v="0"/>
    <x v="0"/>
    <m/>
    <m/>
    <m/>
    <m/>
    <m/>
  </r>
  <r>
    <s v="Fort Dodge 05"/>
    <x v="40"/>
    <n v="4"/>
    <n v="948099"/>
    <n v="5"/>
    <s v=" Fort Dodge 05"/>
    <s v=" 2020-02-04T21:00:25.739524"/>
    <n v="0.75"/>
    <n v="0"/>
    <n v="0"/>
    <n v="0"/>
    <n v="0"/>
    <n v="0"/>
    <n v="0"/>
    <n v="6"/>
    <n v="0"/>
    <n v="0"/>
    <n v="0"/>
    <n v="0"/>
    <x v="0"/>
    <n v="21"/>
    <n v="22"/>
    <x v="80"/>
    <n v="0"/>
    <n v="0"/>
    <n v="0"/>
    <n v="4"/>
    <n v="0"/>
    <x v="0"/>
    <n v="0"/>
    <n v="0"/>
    <x v="0"/>
    <n v="0"/>
    <n v="0"/>
    <x v="0"/>
    <n v="10"/>
    <x v="24"/>
    <n v="0.25"/>
    <n v="3"/>
    <n v="0"/>
    <n v="0"/>
    <n v="0"/>
    <n v="0"/>
    <x v="0"/>
    <n v="4"/>
    <n v="8"/>
    <x v="48"/>
    <n v="1"/>
    <n v="0"/>
    <x v="0"/>
    <m/>
    <m/>
    <m/>
    <m/>
    <m/>
  </r>
  <r>
    <s v="Fort Dodge 06"/>
    <x v="40"/>
    <n v="4"/>
    <n v="948100"/>
    <n v="6"/>
    <s v=" Fort Dodge 06"/>
    <s v=" 2020-02-04T21:00:25.739524"/>
    <n v="0.5"/>
    <n v="0"/>
    <n v="0"/>
    <n v="0"/>
    <n v="0"/>
    <n v="0"/>
    <n v="0"/>
    <n v="5"/>
    <n v="5"/>
    <n v="8.3299999999999999E-2"/>
    <n v="0"/>
    <n v="0"/>
    <x v="0"/>
    <n v="5"/>
    <n v="5"/>
    <x v="85"/>
    <n v="0"/>
    <n v="0"/>
    <n v="0"/>
    <n v="1"/>
    <n v="0"/>
    <x v="0"/>
    <n v="0"/>
    <n v="0"/>
    <x v="0"/>
    <n v="0"/>
    <n v="0"/>
    <x v="0"/>
    <n v="4"/>
    <x v="41"/>
    <n v="8.3299999999999999E-2"/>
    <n v="5"/>
    <n v="6"/>
    <n v="0.16669999999999999"/>
    <n v="0"/>
    <n v="0"/>
    <x v="0"/>
    <n v="4"/>
    <n v="4"/>
    <x v="57"/>
    <n v="0"/>
    <n v="0"/>
    <x v="0"/>
    <m/>
    <m/>
    <m/>
    <m/>
    <m/>
  </r>
  <r>
    <s v="Fort Dodge 07"/>
    <x v="40"/>
    <n v="4"/>
    <n v="948101"/>
    <n v="7"/>
    <s v=" Fort Dodge 07"/>
    <s v=" 2020-02-04T21:00:25.739524"/>
    <n v="1.1666666670000001"/>
    <n v="0"/>
    <n v="0"/>
    <n v="0"/>
    <n v="0"/>
    <n v="0"/>
    <n v="0"/>
    <n v="9"/>
    <n v="10"/>
    <n v="0.25"/>
    <n v="0"/>
    <n v="0"/>
    <x v="0"/>
    <n v="15"/>
    <n v="19"/>
    <x v="64"/>
    <n v="0"/>
    <n v="0"/>
    <n v="0"/>
    <n v="4"/>
    <n v="0"/>
    <x v="0"/>
    <n v="0"/>
    <n v="0"/>
    <x v="0"/>
    <n v="0"/>
    <n v="0"/>
    <x v="0"/>
    <n v="10"/>
    <x v="24"/>
    <n v="0.41670000000000001"/>
    <n v="1"/>
    <n v="0"/>
    <n v="0"/>
    <n v="0"/>
    <n v="3"/>
    <x v="0"/>
    <n v="4"/>
    <n v="0"/>
    <x v="0"/>
    <n v="4"/>
    <n v="0"/>
    <x v="0"/>
    <m/>
    <m/>
    <m/>
    <m/>
    <m/>
  </r>
  <r>
    <s v="Fort Dodge 08"/>
    <x v="40"/>
    <n v="4"/>
    <n v="948102"/>
    <n v="8"/>
    <s v=" Fort Dodge 08"/>
    <s v=" 2020-02-04T21:00:25.739524"/>
    <n v="1.0833333329999999"/>
    <n v="0"/>
    <n v="0"/>
    <n v="0"/>
    <n v="0"/>
    <n v="0"/>
    <n v="0"/>
    <n v="11"/>
    <n v="11"/>
    <n v="0.25"/>
    <n v="0"/>
    <n v="0"/>
    <x v="0"/>
    <n v="9"/>
    <n v="10"/>
    <x v="53"/>
    <n v="0"/>
    <n v="0"/>
    <n v="0"/>
    <n v="8"/>
    <n v="8"/>
    <x v="37"/>
    <n v="0"/>
    <n v="0"/>
    <x v="0"/>
    <n v="0"/>
    <n v="0"/>
    <x v="0"/>
    <n v="13"/>
    <x v="24"/>
    <n v="0.41670000000000001"/>
    <n v="0"/>
    <n v="0"/>
    <n v="0"/>
    <n v="0"/>
    <n v="0"/>
    <x v="0"/>
    <n v="3"/>
    <n v="0"/>
    <x v="0"/>
    <n v="0"/>
    <n v="0"/>
    <x v="0"/>
    <m/>
    <m/>
    <m/>
    <m/>
    <m/>
  </r>
  <r>
    <s v="Fort Dodge 09"/>
    <x v="40"/>
    <n v="4"/>
    <n v="948103"/>
    <n v="9"/>
    <s v=" Fort Dodge 09"/>
    <s v=" 2020-02-05T19:05:42.571508"/>
    <n v="1.08"/>
    <n v="0"/>
    <n v="0"/>
    <n v="0"/>
    <n v="0"/>
    <n v="0"/>
    <n v="0"/>
    <n v="7"/>
    <n v="9"/>
    <n v="0.25"/>
    <n v="0"/>
    <n v="0"/>
    <x v="0"/>
    <n v="13"/>
    <n v="16"/>
    <x v="138"/>
    <n v="0"/>
    <n v="0"/>
    <n v="0"/>
    <n v="2"/>
    <n v="0"/>
    <x v="0"/>
    <n v="0"/>
    <n v="0"/>
    <x v="0"/>
    <n v="0"/>
    <n v="0"/>
    <x v="0"/>
    <n v="11"/>
    <x v="49"/>
    <n v="0.33329999999999999"/>
    <n v="0"/>
    <n v="0"/>
    <n v="0"/>
    <n v="0"/>
    <n v="0"/>
    <x v="0"/>
    <n v="7"/>
    <n v="13"/>
    <x v="57"/>
    <n v="4"/>
    <n v="0"/>
    <x v="0"/>
    <m/>
    <m/>
    <m/>
    <m/>
    <m/>
  </r>
  <r>
    <s v="Fort Dodge 10"/>
    <x v="40"/>
    <n v="4"/>
    <n v="948093"/>
    <n v="10"/>
    <s v=" Fort Dodge 10"/>
    <s v=" 2020-02-04T21:00:25.739524"/>
    <n v="1.25"/>
    <n v="0"/>
    <n v="0"/>
    <n v="0"/>
    <n v="1"/>
    <n v="0"/>
    <n v="0"/>
    <n v="15"/>
    <n v="17"/>
    <n v="0.33329999999999999"/>
    <n v="0"/>
    <n v="0"/>
    <x v="0"/>
    <n v="30"/>
    <n v="39"/>
    <x v="139"/>
    <n v="1"/>
    <n v="0"/>
    <n v="0"/>
    <n v="4"/>
    <n v="0"/>
    <x v="0"/>
    <n v="0"/>
    <n v="0"/>
    <x v="0"/>
    <n v="0"/>
    <n v="0"/>
    <x v="0"/>
    <n v="12"/>
    <x v="84"/>
    <n v="0.25"/>
    <n v="4"/>
    <n v="0"/>
    <n v="0"/>
    <n v="0"/>
    <n v="5"/>
    <x v="0"/>
    <n v="6"/>
    <n v="0"/>
    <x v="0"/>
    <n v="1"/>
    <n v="0"/>
    <x v="0"/>
    <m/>
    <m/>
    <m/>
    <m/>
    <m/>
  </r>
  <r>
    <s v="Fort Dodge 11"/>
    <x v="40"/>
    <n v="4"/>
    <n v="948094"/>
    <n v="11"/>
    <s v=" Fort Dodge 11"/>
    <s v=" 2020-02-04T21:00:25.739524"/>
    <n v="1.5"/>
    <n v="0"/>
    <n v="0"/>
    <n v="0"/>
    <n v="0"/>
    <n v="0"/>
    <n v="0"/>
    <n v="24"/>
    <n v="30"/>
    <n v="0.5"/>
    <n v="0"/>
    <n v="0"/>
    <x v="0"/>
    <n v="38"/>
    <n v="45"/>
    <x v="137"/>
    <n v="0"/>
    <n v="0"/>
    <n v="0"/>
    <n v="9"/>
    <n v="0"/>
    <x v="0"/>
    <n v="0"/>
    <n v="0"/>
    <x v="0"/>
    <n v="0"/>
    <n v="0"/>
    <x v="0"/>
    <n v="5"/>
    <x v="23"/>
    <n v="0"/>
    <n v="5"/>
    <n v="0"/>
    <n v="0"/>
    <n v="0"/>
    <n v="0"/>
    <x v="0"/>
    <n v="10"/>
    <n v="15"/>
    <x v="113"/>
    <n v="4"/>
    <n v="0"/>
    <x v="0"/>
    <m/>
    <m/>
    <m/>
    <m/>
    <m/>
  </r>
  <r>
    <s v="Fort Dodge 12"/>
    <x v="40"/>
    <n v="4"/>
    <n v="948095"/>
    <n v="12"/>
    <s v=" Fort Dodge 12"/>
    <s v=" 2020-02-04T21:00:25.739524"/>
    <n v="1.1666666670000001"/>
    <n v="0"/>
    <n v="0"/>
    <n v="0"/>
    <n v="0"/>
    <n v="0"/>
    <n v="0"/>
    <n v="0"/>
    <n v="0"/>
    <n v="0"/>
    <n v="0"/>
    <n v="0"/>
    <x v="0"/>
    <n v="27"/>
    <n v="27"/>
    <x v="138"/>
    <n v="0"/>
    <n v="0"/>
    <n v="0"/>
    <n v="16"/>
    <n v="16"/>
    <x v="66"/>
    <n v="0"/>
    <n v="0"/>
    <x v="0"/>
    <n v="0"/>
    <n v="0"/>
    <x v="0"/>
    <n v="18"/>
    <x v="56"/>
    <n v="0.25"/>
    <n v="0"/>
    <n v="0"/>
    <n v="0"/>
    <n v="1"/>
    <n v="0"/>
    <x v="0"/>
    <n v="14"/>
    <n v="15"/>
    <x v="113"/>
    <n v="0"/>
    <n v="0"/>
    <x v="0"/>
    <m/>
    <m/>
    <m/>
    <m/>
    <m/>
  </r>
  <r>
    <s v="Fort Madison 1"/>
    <x v="71"/>
    <n v="2"/>
    <n v="947306"/>
    <s v=" FM1"/>
    <s v=" Fort Madison 1"/>
    <s v=" 2020-02-04T21:00:25.739524"/>
    <n v="0.7"/>
    <n v="0"/>
    <n v="0"/>
    <n v="0"/>
    <n v="0"/>
    <n v="0"/>
    <n v="0"/>
    <n v="20"/>
    <n v="20"/>
    <n v="0.14000000000000001"/>
    <n v="0"/>
    <n v="0"/>
    <x v="0"/>
    <n v="24"/>
    <n v="24"/>
    <x v="123"/>
    <n v="0"/>
    <n v="0"/>
    <n v="0"/>
    <n v="0"/>
    <n v="0"/>
    <x v="0"/>
    <n v="0"/>
    <n v="0"/>
    <x v="0"/>
    <n v="0"/>
    <n v="0"/>
    <x v="0"/>
    <n v="26"/>
    <x v="110"/>
    <n v="0.28000000000000003"/>
    <n v="0"/>
    <n v="0"/>
    <n v="0"/>
    <n v="0"/>
    <n v="0"/>
    <x v="0"/>
    <n v="0"/>
    <n v="0"/>
    <x v="0"/>
    <n v="1"/>
    <n v="0"/>
    <x v="0"/>
    <m/>
    <m/>
    <m/>
    <m/>
    <m/>
  </r>
  <r>
    <s v="Fort Madison 2"/>
    <x v="71"/>
    <n v="2"/>
    <n v="947307"/>
    <s v=" FM2"/>
    <s v=" Fort Madison 2"/>
    <s v=" 2020-02-04T18:52:35"/>
    <n v="1.26"/>
    <n v="0"/>
    <n v="0"/>
    <n v="0"/>
    <n v="0"/>
    <n v="0"/>
    <n v="0"/>
    <n v="13"/>
    <n v="16"/>
    <n v="0.28000000000000003"/>
    <n v="0"/>
    <n v="0"/>
    <x v="0"/>
    <n v="36"/>
    <n v="34"/>
    <x v="86"/>
    <n v="0"/>
    <n v="0"/>
    <n v="0"/>
    <n v="3"/>
    <n v="0"/>
    <x v="0"/>
    <n v="0"/>
    <n v="0"/>
    <x v="0"/>
    <n v="0"/>
    <n v="0"/>
    <x v="0"/>
    <n v="13"/>
    <x v="49"/>
    <n v="0.14000000000000001"/>
    <n v="0"/>
    <n v="0"/>
    <n v="0"/>
    <n v="0"/>
    <n v="0"/>
    <x v="0"/>
    <n v="14"/>
    <n v="15"/>
    <x v="50"/>
    <n v="0"/>
    <n v="0"/>
    <x v="0"/>
    <m/>
    <m/>
    <m/>
    <m/>
    <m/>
  </r>
  <r>
    <s v="Fort Madison 3"/>
    <x v="71"/>
    <n v="2"/>
    <n v="947308"/>
    <s v=" FM3"/>
    <s v=" Fort Madison 3"/>
    <s v=" 2020-02-06T03:41:27.244950"/>
    <n v="1.54"/>
    <n v="0"/>
    <n v="0"/>
    <n v="0"/>
    <n v="0"/>
    <n v="0"/>
    <n v="0"/>
    <n v="25"/>
    <n v="25"/>
    <n v="0.56000000000000005"/>
    <n v="0"/>
    <n v="0"/>
    <x v="0"/>
    <n v="24"/>
    <n v="25"/>
    <x v="11"/>
    <n v="1"/>
    <n v="0"/>
    <n v="0"/>
    <n v="0"/>
    <n v="0"/>
    <x v="0"/>
    <n v="0"/>
    <n v="0"/>
    <x v="0"/>
    <n v="0"/>
    <n v="0"/>
    <x v="0"/>
    <n v="17"/>
    <x v="45"/>
    <n v="0.28000000000000003"/>
    <n v="0"/>
    <n v="0"/>
    <n v="0"/>
    <n v="1"/>
    <n v="0"/>
    <x v="0"/>
    <n v="12"/>
    <n v="12"/>
    <x v="50"/>
    <n v="0"/>
    <n v="0"/>
    <x v="0"/>
    <m/>
    <m/>
    <m/>
    <m/>
    <m/>
  </r>
  <r>
    <s v="Fort Madison 4"/>
    <x v="71"/>
    <n v="2"/>
    <n v="947309"/>
    <s v=" FM4"/>
    <s v=" Fort Madison 4"/>
    <s v=" 2020-02-04T21:00:25.739524"/>
    <n v="1.54"/>
    <n v="0"/>
    <n v="0"/>
    <n v="0"/>
    <n v="0"/>
    <n v="0"/>
    <n v="0"/>
    <n v="18"/>
    <n v="18"/>
    <n v="0.42"/>
    <n v="0"/>
    <n v="0"/>
    <x v="0"/>
    <n v="17"/>
    <n v="18"/>
    <x v="11"/>
    <n v="0"/>
    <n v="0"/>
    <n v="0"/>
    <n v="1"/>
    <n v="0"/>
    <x v="0"/>
    <n v="0"/>
    <n v="0"/>
    <x v="0"/>
    <n v="0"/>
    <n v="0"/>
    <x v="0"/>
    <n v="12"/>
    <x v="84"/>
    <n v="0.28000000000000003"/>
    <n v="0"/>
    <n v="0"/>
    <n v="0"/>
    <n v="0"/>
    <n v="0"/>
    <x v="0"/>
    <n v="11"/>
    <n v="11"/>
    <x v="74"/>
    <n v="11"/>
    <n v="11"/>
    <x v="25"/>
    <m/>
    <m/>
    <m/>
    <m/>
    <m/>
  </r>
  <r>
    <s v="Fort Madison 5"/>
    <x v="71"/>
    <n v="2"/>
    <n v="947310"/>
    <s v=" FM5"/>
    <s v=" Fort Madison 5"/>
    <s v=" 2020-02-04T21:00:25.739524"/>
    <n v="1.68"/>
    <n v="0"/>
    <n v="0"/>
    <n v="0"/>
    <n v="0"/>
    <n v="0"/>
    <n v="0"/>
    <n v="24"/>
    <n v="25"/>
    <n v="0.42"/>
    <n v="0"/>
    <n v="0"/>
    <x v="0"/>
    <n v="30"/>
    <n v="35"/>
    <x v="32"/>
    <n v="0"/>
    <n v="0"/>
    <n v="0"/>
    <n v="0"/>
    <n v="0"/>
    <x v="0"/>
    <n v="0"/>
    <n v="0"/>
    <x v="0"/>
    <n v="0"/>
    <n v="0"/>
    <x v="0"/>
    <n v="21"/>
    <x v="16"/>
    <n v="0.56000000000000005"/>
    <n v="2"/>
    <n v="0"/>
    <n v="0"/>
    <n v="0"/>
    <n v="0"/>
    <x v="0"/>
    <n v="4"/>
    <n v="0"/>
    <x v="0"/>
    <n v="10"/>
    <n v="0"/>
    <x v="0"/>
    <m/>
    <m/>
    <m/>
    <m/>
    <m/>
  </r>
  <r>
    <s v="Four Mile 01"/>
    <x v="23"/>
    <n v="3"/>
    <n v="947732"/>
    <s v=" FOUR MI"/>
    <s v=" FOUR MILE 01"/>
    <s v=" 2020-02-05T21:52:28.118339"/>
    <n v="1.68"/>
    <n v="0"/>
    <n v="0"/>
    <n v="0"/>
    <n v="0"/>
    <n v="0"/>
    <n v="0"/>
    <n v="24"/>
    <n v="24"/>
    <n v="0.27979999999999999"/>
    <n v="0"/>
    <n v="0"/>
    <x v="0"/>
    <n v="25"/>
    <n v="25"/>
    <x v="34"/>
    <n v="0"/>
    <n v="0"/>
    <n v="0"/>
    <n v="19"/>
    <n v="19"/>
    <x v="24"/>
    <n v="0"/>
    <n v="0"/>
    <x v="0"/>
    <n v="0"/>
    <n v="0"/>
    <x v="0"/>
    <n v="18"/>
    <x v="56"/>
    <n v="0.27979999999999999"/>
    <n v="1"/>
    <n v="1"/>
    <n v="0"/>
    <n v="0"/>
    <n v="0"/>
    <x v="0"/>
    <n v="19"/>
    <n v="19"/>
    <x v="30"/>
    <n v="0"/>
    <n v="0"/>
    <x v="0"/>
    <m/>
    <m/>
    <m/>
    <m/>
    <m/>
  </r>
  <r>
    <s v="Fr Lc Van Wert Weldon"/>
    <x v="51"/>
    <n v="2"/>
    <n v="946915"/>
    <s v=" LC"/>
    <s v=" FR LC Van Wert Weldon"/>
    <s v=" 2020-02-04T21:00:25.739524"/>
    <n v="0.42352941199999999"/>
    <n v="0"/>
    <n v="0"/>
    <n v="0"/>
    <n v="0"/>
    <n v="0"/>
    <n v="0"/>
    <n v="3"/>
    <n v="3"/>
    <n v="9.4100000000000003E-2"/>
    <n v="0"/>
    <n v="0"/>
    <x v="0"/>
    <n v="4"/>
    <n v="5"/>
    <x v="140"/>
    <n v="0"/>
    <n v="0"/>
    <n v="0"/>
    <n v="1"/>
    <n v="0"/>
    <x v="0"/>
    <n v="0"/>
    <n v="0"/>
    <x v="0"/>
    <n v="0"/>
    <n v="0"/>
    <x v="0"/>
    <n v="6"/>
    <x v="11"/>
    <n v="0.18820000000000001"/>
    <n v="1"/>
    <n v="0"/>
    <n v="0"/>
    <n v="0"/>
    <n v="0"/>
    <x v="0"/>
    <n v="0"/>
    <n v="0"/>
    <x v="0"/>
    <n v="1"/>
    <n v="0"/>
    <x v="0"/>
    <m/>
    <m/>
    <m/>
    <m/>
    <m/>
  </r>
  <r>
    <s v="Franklin"/>
    <x v="63"/>
    <n v="4"/>
    <n v="947549"/>
    <s v=" P2"/>
    <s v=" Franklin"/>
    <s v=" 2020-02-04T21:00:25.739524"/>
    <n v="0.29090909100000001"/>
    <n v="0"/>
    <n v="0"/>
    <n v="0"/>
    <n v="0"/>
    <n v="0"/>
    <n v="0"/>
    <n v="1"/>
    <n v="0"/>
    <n v="0"/>
    <n v="0"/>
    <n v="0"/>
    <x v="0"/>
    <n v="1"/>
    <n v="0"/>
    <x v="2"/>
    <n v="0"/>
    <n v="0"/>
    <n v="0"/>
    <n v="8"/>
    <n v="8"/>
    <x v="58"/>
    <n v="0"/>
    <n v="0"/>
    <x v="0"/>
    <n v="0"/>
    <n v="0"/>
    <x v="0"/>
    <n v="4"/>
    <x v="41"/>
    <n v="7.2700000000000001E-2"/>
    <n v="0"/>
    <n v="3"/>
    <n v="7.2700000000000001E-2"/>
    <n v="1"/>
    <n v="0"/>
    <x v="0"/>
    <n v="0"/>
    <n v="0"/>
    <x v="0"/>
    <n v="3"/>
    <n v="3"/>
    <x v="26"/>
    <m/>
    <m/>
    <m/>
    <m/>
    <m/>
  </r>
  <r>
    <s v="Franklin"/>
    <x v="48"/>
    <n v="1"/>
    <n v="1593670"/>
    <s v=" TFRA"/>
    <s v=" Franklin"/>
    <s v=" 2020-02-04T20:16:13"/>
    <n v="2.64"/>
    <n v="0"/>
    <n v="0"/>
    <n v="0"/>
    <n v="0"/>
    <n v="0"/>
    <n v="0"/>
    <n v="31"/>
    <n v="37"/>
    <n v="0.4395"/>
    <n v="0"/>
    <n v="0"/>
    <x v="0"/>
    <n v="76"/>
    <n v="87"/>
    <x v="58"/>
    <n v="0"/>
    <n v="0"/>
    <n v="0"/>
    <n v="36"/>
    <n v="44"/>
    <x v="39"/>
    <n v="0"/>
    <n v="0"/>
    <x v="0"/>
    <n v="0"/>
    <n v="0"/>
    <x v="0"/>
    <n v="38"/>
    <x v="78"/>
    <n v="0.87909999999999999"/>
    <n v="14"/>
    <n v="0"/>
    <n v="0"/>
    <n v="1"/>
    <n v="0"/>
    <x v="0"/>
    <n v="0"/>
    <n v="0"/>
    <x v="0"/>
    <n v="26"/>
    <n v="0"/>
    <x v="0"/>
    <m/>
    <m/>
    <m/>
    <m/>
    <m/>
  </r>
  <r>
    <s v="Franklin Twp Gilbert"/>
    <x v="27"/>
    <n v="4"/>
    <n v="947955"/>
    <n v="22"/>
    <s v=" Franklin Twp Gilbert"/>
    <s v=" 2020-02-06T01:00:19.232032"/>
    <n v="2.9"/>
    <n v="0"/>
    <n v="0"/>
    <n v="0"/>
    <n v="0"/>
    <n v="0"/>
    <n v="0"/>
    <n v="49"/>
    <n v="49"/>
    <n v="0.41499999999999998"/>
    <n v="0"/>
    <n v="0"/>
    <x v="0"/>
    <n v="82"/>
    <n v="87"/>
    <x v="38"/>
    <n v="0"/>
    <n v="0"/>
    <n v="0"/>
    <n v="64"/>
    <n v="68"/>
    <x v="30"/>
    <n v="1"/>
    <n v="0"/>
    <x v="0"/>
    <n v="0"/>
    <n v="0"/>
    <x v="0"/>
    <n v="56"/>
    <x v="57"/>
    <n v="0.41499999999999998"/>
    <n v="7"/>
    <n v="0"/>
    <n v="0"/>
    <n v="0"/>
    <n v="0"/>
    <x v="0"/>
    <n v="47"/>
    <n v="64"/>
    <x v="34"/>
    <n v="12"/>
    <n v="0"/>
    <x v="0"/>
    <m/>
    <m/>
    <m/>
    <m/>
    <m/>
  </r>
  <r>
    <s v="Franklin 01"/>
    <x v="23"/>
    <n v="3"/>
    <n v="947733"/>
    <s v=" FRANKLI"/>
    <s v=" FRANKLIN 01"/>
    <s v=" 2020-02-04T18:52:35"/>
    <n v="1.1200000000000001"/>
    <n v="0"/>
    <n v="0"/>
    <n v="0"/>
    <n v="0"/>
    <n v="0"/>
    <n v="0"/>
    <n v="26"/>
    <n v="28"/>
    <n v="0.27979999999999999"/>
    <n v="0"/>
    <n v="0"/>
    <x v="0"/>
    <n v="22"/>
    <n v="24"/>
    <x v="99"/>
    <n v="1"/>
    <n v="0"/>
    <n v="0"/>
    <n v="27"/>
    <n v="30"/>
    <x v="24"/>
    <n v="0"/>
    <n v="0"/>
    <x v="0"/>
    <n v="0"/>
    <n v="0"/>
    <x v="0"/>
    <n v="4"/>
    <x v="23"/>
    <n v="0"/>
    <n v="6"/>
    <n v="0"/>
    <n v="0"/>
    <n v="1"/>
    <n v="0"/>
    <x v="0"/>
    <n v="17"/>
    <n v="19"/>
    <x v="30"/>
    <n v="0"/>
    <n v="0"/>
    <x v="0"/>
    <m/>
    <m/>
    <m/>
    <m/>
    <m/>
  </r>
  <r>
    <s v="Franklin Cedar Marion Harison"/>
    <x v="71"/>
    <n v="2"/>
    <n v="947318"/>
    <s v=" FR CE HR"/>
    <s v=" Franklin Cedar Marion Harison"/>
    <s v=" 2020-02-04T21:00:25.739524"/>
    <n v="1.4"/>
    <n v="0"/>
    <n v="0"/>
    <n v="0"/>
    <n v="0"/>
    <n v="0"/>
    <n v="0"/>
    <n v="28"/>
    <n v="31"/>
    <n v="0.56000000000000005"/>
    <n v="0"/>
    <n v="0"/>
    <x v="0"/>
    <n v="19"/>
    <n v="25"/>
    <x v="86"/>
    <n v="0"/>
    <n v="0"/>
    <n v="0"/>
    <n v="10"/>
    <n v="15"/>
    <x v="46"/>
    <n v="0"/>
    <n v="0"/>
    <x v="0"/>
    <n v="0"/>
    <n v="0"/>
    <x v="0"/>
    <n v="7"/>
    <x v="23"/>
    <n v="0"/>
    <n v="5"/>
    <n v="0"/>
    <n v="0"/>
    <n v="3"/>
    <n v="5"/>
    <x v="0"/>
    <n v="4"/>
    <n v="0"/>
    <x v="0"/>
    <n v="0"/>
    <n v="0"/>
    <x v="0"/>
    <m/>
    <m/>
    <m/>
    <m/>
    <m/>
  </r>
  <r>
    <s v="Fremont Atkins"/>
    <x v="45"/>
    <n v="1"/>
    <n v="946583"/>
    <s v=" FR"/>
    <s v=" Fremont Atkins"/>
    <s v=" 2020-02-04T21:00:25.739524"/>
    <n v="1.65"/>
    <n v="0"/>
    <n v="0"/>
    <n v="0"/>
    <n v="0"/>
    <n v="0"/>
    <n v="0"/>
    <n v="28"/>
    <n v="28"/>
    <n v="0.6"/>
    <n v="0"/>
    <n v="0"/>
    <x v="0"/>
    <n v="22"/>
    <n v="22"/>
    <x v="57"/>
    <n v="0"/>
    <n v="0"/>
    <n v="0"/>
    <n v="9"/>
    <n v="0"/>
    <x v="0"/>
    <n v="0"/>
    <n v="0"/>
    <x v="0"/>
    <n v="0"/>
    <n v="0"/>
    <x v="0"/>
    <n v="20"/>
    <x v="46"/>
    <n v="0.52500000000000002"/>
    <n v="4"/>
    <n v="0"/>
    <n v="0"/>
    <n v="0"/>
    <n v="0"/>
    <x v="0"/>
    <n v="8"/>
    <n v="0"/>
    <x v="0"/>
    <n v="3"/>
    <n v="0"/>
    <x v="0"/>
    <m/>
    <m/>
    <m/>
    <m/>
    <m/>
  </r>
  <r>
    <s v="Fremont Lincoln (Includes"/>
    <x v="49"/>
    <n v="2"/>
    <n v="947203"/>
    <s v=" FR"/>
    <s v=" FREMONT LINCOLN (INCLUDES"/>
    <s v=" 2020-02-04T21:00:25.739524"/>
    <n v="1.62"/>
    <n v="0"/>
    <n v="0"/>
    <n v="0"/>
    <n v="0"/>
    <n v="0"/>
    <n v="0"/>
    <n v="8"/>
    <n v="0"/>
    <n v="0"/>
    <n v="0"/>
    <n v="0"/>
    <x v="0"/>
    <n v="22"/>
    <n v="25"/>
    <x v="114"/>
    <n v="0"/>
    <n v="0"/>
    <n v="0"/>
    <n v="18"/>
    <n v="22"/>
    <x v="65"/>
    <n v="0"/>
    <n v="0"/>
    <x v="0"/>
    <n v="0"/>
    <n v="0"/>
    <x v="0"/>
    <n v="38"/>
    <x v="7"/>
    <n v="0.40500000000000003"/>
    <n v="7"/>
    <n v="0"/>
    <n v="0"/>
    <n v="0"/>
    <n v="4"/>
    <x v="0"/>
    <n v="18"/>
    <n v="24"/>
    <x v="88"/>
    <n v="2"/>
    <n v="0"/>
    <x v="0"/>
    <m/>
    <m/>
    <m/>
    <m/>
    <m/>
  </r>
  <r>
    <s v="Fremont Red Oak"/>
    <x v="65"/>
    <n v="2"/>
    <n v="946748"/>
    <s v=" FR"/>
    <s v=" FREMONT RED OAK"/>
    <s v=" 2020-02-04T21:00:25.739524"/>
    <n v="0.514285714"/>
    <n v="0"/>
    <n v="0"/>
    <n v="0"/>
    <n v="0"/>
    <n v="0"/>
    <n v="0"/>
    <n v="10"/>
    <n v="12"/>
    <n v="0.1714"/>
    <n v="0"/>
    <n v="0"/>
    <x v="0"/>
    <n v="2"/>
    <n v="0"/>
    <x v="2"/>
    <n v="0"/>
    <n v="0"/>
    <n v="0"/>
    <n v="1"/>
    <n v="0"/>
    <x v="0"/>
    <n v="0"/>
    <n v="0"/>
    <x v="0"/>
    <n v="0"/>
    <n v="0"/>
    <x v="0"/>
    <n v="7"/>
    <x v="11"/>
    <n v="0.1714"/>
    <n v="3"/>
    <n v="0"/>
    <n v="0"/>
    <n v="0"/>
    <n v="0"/>
    <x v="0"/>
    <n v="3"/>
    <n v="6"/>
    <x v="21"/>
    <n v="0"/>
    <n v="0"/>
    <x v="0"/>
    <m/>
    <m/>
    <m/>
    <m/>
    <m/>
  </r>
  <r>
    <s v="Fruitland One City"/>
    <x v="56"/>
    <n v="2"/>
    <n v="947526"/>
    <s v=" F1"/>
    <s v=" Fruitland One City"/>
    <s v=" 2020-02-04T21:00:25.739524"/>
    <n v="0.66666700000000001"/>
    <n v="0"/>
    <n v="0"/>
    <n v="0"/>
    <n v="0"/>
    <n v="0"/>
    <n v="0"/>
    <n v="15"/>
    <n v="21"/>
    <n v="0.33329999999999999"/>
    <n v="0"/>
    <n v="0"/>
    <x v="0"/>
    <n v="7"/>
    <n v="0"/>
    <x v="2"/>
    <n v="1"/>
    <n v="0"/>
    <n v="0"/>
    <n v="4"/>
    <n v="0"/>
    <x v="0"/>
    <n v="1"/>
    <n v="0"/>
    <x v="0"/>
    <n v="0"/>
    <n v="0"/>
    <x v="0"/>
    <n v="9"/>
    <x v="38"/>
    <n v="0.33329999999999999"/>
    <n v="0"/>
    <n v="0"/>
    <n v="0"/>
    <n v="0"/>
    <n v="0"/>
    <x v="0"/>
    <n v="3"/>
    <n v="0"/>
    <x v="0"/>
    <n v="5"/>
    <n v="0"/>
    <x v="0"/>
    <m/>
    <m/>
    <m/>
    <m/>
    <m/>
  </r>
  <r>
    <s v="Fruitland Two Lake Fruitl"/>
    <x v="56"/>
    <n v="2"/>
    <n v="1593706"/>
    <s v=" F2LA"/>
    <s v=" Fruitland Two Lake Fruitl"/>
    <s v=" 2020-02-06T03:41:27.244950"/>
    <n v="0.5"/>
    <n v="0"/>
    <n v="0"/>
    <n v="0"/>
    <n v="0"/>
    <n v="0"/>
    <n v="0"/>
    <n v="0"/>
    <n v="0"/>
    <n v="0"/>
    <n v="0"/>
    <n v="0"/>
    <x v="0"/>
    <n v="13"/>
    <n v="16"/>
    <x v="72"/>
    <n v="0"/>
    <n v="0"/>
    <n v="0"/>
    <n v="6"/>
    <n v="7"/>
    <x v="37"/>
    <n v="0"/>
    <n v="0"/>
    <x v="0"/>
    <n v="0"/>
    <n v="0"/>
    <x v="0"/>
    <n v="0"/>
    <x v="23"/>
    <n v="0"/>
    <n v="0"/>
    <n v="0"/>
    <n v="0"/>
    <n v="0"/>
    <n v="0"/>
    <x v="0"/>
    <n v="5"/>
    <n v="7"/>
    <x v="48"/>
    <n v="0"/>
    <n v="0"/>
    <x v="0"/>
    <m/>
    <m/>
    <m/>
    <m/>
    <m/>
  </r>
  <r>
    <s v="Ft. Madison"/>
    <x v="21"/>
    <n v="2"/>
    <n v="1146"/>
    <s v=" LULAC Club"/>
    <s v=" Ft. Madison"/>
    <s v=" IA - LULAC Club"/>
    <s v=" 2020-02-06T01:00:19.232032"/>
    <n v="0.08"/>
    <n v="0"/>
    <n v="0"/>
    <n v="0"/>
    <n v="0"/>
    <n v="0"/>
    <n v="0"/>
    <n v="1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5"/>
    <n v="6"/>
    <n v="8.1699999999999995E-2"/>
    <n v="0"/>
    <n v="0"/>
    <n v="0"/>
    <n v="0"/>
    <x v="3"/>
    <n v="0"/>
    <n v="0"/>
    <x v="0"/>
    <n v="0"/>
    <n v="0"/>
    <x v="0"/>
    <n v="0"/>
    <m/>
    <m/>
    <m/>
    <m/>
  </r>
  <r>
    <s v="Fulton"/>
    <x v="40"/>
    <n v="4"/>
    <n v="948110"/>
    <s v=" FU"/>
    <s v=" Fulton"/>
    <s v=" 2020-02-04T21:00:25.739524"/>
    <n v="0.16666666699999999"/>
    <n v="0"/>
    <n v="0"/>
    <n v="0"/>
    <n v="0"/>
    <n v="0"/>
    <n v="0"/>
    <n v="3"/>
    <n v="3"/>
    <n v="8.3299999999999999E-2"/>
    <n v="0"/>
    <n v="0"/>
    <x v="0"/>
    <n v="6"/>
    <n v="6"/>
    <x v="85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2"/>
    <x v="0"/>
    <n v="1"/>
    <n v="0"/>
    <x v="0"/>
    <m/>
    <m/>
    <m/>
    <m/>
    <m/>
  </r>
  <r>
    <s v="Fulton Montpelier City"/>
    <x v="56"/>
    <n v="2"/>
    <n v="1593707"/>
    <s v=" FUMO"/>
    <s v=" Fulton Montpelier City"/>
    <s v=" 2020-02-04T21:00:25.739524"/>
    <n v="0.83333333300000001"/>
    <n v="0"/>
    <n v="0"/>
    <n v="0"/>
    <n v="0"/>
    <n v="0"/>
    <n v="0"/>
    <n v="15"/>
    <n v="15"/>
    <n v="0.33329999999999999"/>
    <n v="0"/>
    <n v="0"/>
    <x v="0"/>
    <n v="10"/>
    <n v="10"/>
    <x v="72"/>
    <n v="0"/>
    <n v="0"/>
    <n v="0"/>
    <n v="0"/>
    <n v="0"/>
    <x v="0"/>
    <n v="0"/>
    <n v="0"/>
    <x v="0"/>
    <n v="0"/>
    <n v="0"/>
    <x v="0"/>
    <n v="11"/>
    <x v="52"/>
    <n v="0.16669999999999999"/>
    <n v="0"/>
    <n v="0"/>
    <n v="0"/>
    <n v="0"/>
    <n v="0"/>
    <x v="0"/>
    <n v="10"/>
    <n v="10"/>
    <x v="48"/>
    <n v="3"/>
    <n v="0"/>
    <x v="0"/>
    <m/>
    <m/>
    <m/>
    <m/>
    <m/>
  </r>
  <r>
    <s v="Fv Fairview"/>
    <x v="29"/>
    <n v="1"/>
    <n v="1593588"/>
    <s v=" FV"/>
    <s v=" FV FAIRVIEW"/>
    <s v=" 2020-02-04T21:00:25.739524"/>
    <n v="1.28"/>
    <n v="0"/>
    <n v="0"/>
    <n v="0"/>
    <n v="0"/>
    <n v="0"/>
    <n v="0"/>
    <n v="11"/>
    <n v="11"/>
    <n v="0.16"/>
    <n v="0"/>
    <n v="0"/>
    <x v="0"/>
    <n v="19"/>
    <n v="21"/>
    <x v="43"/>
    <n v="0"/>
    <n v="0"/>
    <n v="0"/>
    <n v="14"/>
    <n v="20"/>
    <x v="70"/>
    <n v="0"/>
    <n v="0"/>
    <x v="0"/>
    <n v="0"/>
    <n v="0"/>
    <x v="0"/>
    <n v="5"/>
    <x v="23"/>
    <n v="0"/>
    <n v="4"/>
    <n v="0"/>
    <n v="0"/>
    <n v="1"/>
    <n v="1"/>
    <x v="0"/>
    <n v="13"/>
    <n v="16"/>
    <x v="39"/>
    <n v="2"/>
    <n v="0"/>
    <x v="0"/>
    <m/>
    <m/>
    <m/>
    <m/>
    <m/>
  </r>
  <r>
    <s v="Garfield Herdland"/>
    <x v="84"/>
    <n v="4"/>
    <n v="946806"/>
    <s v=" GFHD"/>
    <s v=" Garfield Herdland"/>
    <s v=" 2020-02-04T21:00:25.739524"/>
    <n v="0.188235294"/>
    <n v="0"/>
    <n v="0"/>
    <n v="0"/>
    <n v="0"/>
    <n v="0"/>
    <n v="0"/>
    <n v="6"/>
    <n v="8"/>
    <n v="9.4100000000000003E-2"/>
    <n v="0"/>
    <n v="0"/>
    <x v="0"/>
    <n v="3"/>
    <n v="0"/>
    <x v="2"/>
    <n v="0"/>
    <n v="0"/>
    <n v="0"/>
    <n v="4"/>
    <n v="6"/>
    <x v="106"/>
    <n v="0"/>
    <n v="0"/>
    <x v="0"/>
    <n v="0"/>
    <n v="0"/>
    <x v="0"/>
    <n v="2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Garfield Lincoln Madison"/>
    <x v="11"/>
    <n v="2"/>
    <n v="947447"/>
    <s v=" GF"/>
    <s v=" GARFIELD LINCOLN MADISON"/>
    <s v=" 2020-02-04T21:00:25.739524"/>
    <n v="0.48"/>
    <n v="0"/>
    <n v="0"/>
    <n v="0"/>
    <n v="0"/>
    <n v="0"/>
    <n v="0"/>
    <n v="7"/>
    <n v="8"/>
    <n v="0.16"/>
    <n v="0"/>
    <n v="0"/>
    <x v="0"/>
    <n v="11"/>
    <n v="11"/>
    <x v="37"/>
    <n v="0"/>
    <n v="0"/>
    <n v="0"/>
    <n v="2"/>
    <n v="0"/>
    <x v="0"/>
    <n v="0"/>
    <n v="0"/>
    <x v="0"/>
    <n v="0"/>
    <n v="0"/>
    <x v="0"/>
    <n v="6"/>
    <x v="11"/>
    <n v="0.16"/>
    <n v="0"/>
    <n v="0"/>
    <n v="0"/>
    <n v="0"/>
    <n v="0"/>
    <x v="0"/>
    <n v="4"/>
    <n v="5"/>
    <x v="0"/>
    <n v="2"/>
    <n v="0"/>
    <x v="0"/>
    <m/>
    <m/>
    <m/>
    <m/>
    <m/>
  </r>
  <r>
    <s v="Garner"/>
    <x v="39"/>
    <n v="3"/>
    <n v="947808"/>
    <s v=" GARNER"/>
    <s v=" Garner"/>
    <s v=" 2020-02-04T21:00:25.739524"/>
    <n v="1.68"/>
    <n v="0"/>
    <n v="0"/>
    <n v="0"/>
    <n v="0"/>
    <n v="0"/>
    <n v="0"/>
    <n v="11"/>
    <n v="0"/>
    <n v="0"/>
    <n v="0"/>
    <n v="0"/>
    <x v="0"/>
    <n v="27"/>
    <n v="30"/>
    <x v="43"/>
    <n v="0"/>
    <n v="0"/>
    <n v="0"/>
    <n v="28"/>
    <n v="37"/>
    <x v="84"/>
    <n v="1"/>
    <n v="0"/>
    <x v="0"/>
    <n v="0"/>
    <n v="0"/>
    <x v="0"/>
    <n v="21"/>
    <x v="15"/>
    <n v="0.36"/>
    <n v="0"/>
    <n v="0"/>
    <n v="0"/>
    <n v="3"/>
    <n v="0"/>
    <x v="0"/>
    <n v="23"/>
    <n v="24"/>
    <x v="89"/>
    <n v="4"/>
    <n v="0"/>
    <x v="0"/>
    <m/>
    <m/>
    <m/>
    <m/>
    <m/>
  </r>
  <r>
    <s v="Gay"/>
    <x v="28"/>
    <s v=" Out of state"/>
    <n v="1130"/>
    <s v=" The Lesbian"/>
    <s v=" Gay"/>
    <s v=" Bisexual &amp; Transgender Community Center"/>
    <s v=" New York"/>
    <s v=" NY - The Lesbian"/>
    <s v=" Gay"/>
    <s v=" Bisexual &amp; Transgender Community Center"/>
    <s v=" 2020-02-06T01:00:19.232032"/>
    <n v="0.19"/>
    <n v="0"/>
    <n v="0"/>
    <n v="0"/>
    <n v="0"/>
    <n v="0"/>
    <n v="0"/>
    <x v="0"/>
    <n v="0"/>
    <n v="0"/>
    <x v="2"/>
    <n v="0"/>
    <n v="0"/>
    <n v="3"/>
    <n v="0"/>
    <n v="0"/>
    <x v="0"/>
    <n v="0"/>
    <n v="0"/>
    <x v="3"/>
    <n v="0"/>
    <n v="0"/>
    <x v="0"/>
    <n v="0"/>
    <x v="23"/>
    <n v="0"/>
    <n v="0"/>
    <n v="0"/>
    <n v="22"/>
    <n v="23"/>
    <n v="6.2899999999999998E-2"/>
    <x v="0"/>
    <n v="0"/>
    <n v="0"/>
    <x v="0"/>
    <n v="0"/>
    <n v="0"/>
    <x v="27"/>
    <n v="33"/>
    <n v="0.1258"/>
    <n v="0"/>
    <n v="0"/>
    <n v="0"/>
  </r>
  <r>
    <s v="Geneseo Twp Pct"/>
    <x v="78"/>
    <n v="4"/>
    <n v="946765"/>
    <s v=" GN"/>
    <s v=" Geneseo Twp Pct"/>
    <s v=" 2020-02-04T21:00:25.739524"/>
    <n v="0.88571428600000002"/>
    <n v="0"/>
    <n v="0"/>
    <n v="0"/>
    <n v="0"/>
    <n v="0"/>
    <n v="0"/>
    <n v="5"/>
    <n v="5"/>
    <n v="0.17710000000000001"/>
    <n v="0"/>
    <n v="0"/>
    <x v="0"/>
    <n v="10"/>
    <n v="15"/>
    <x v="102"/>
    <n v="0"/>
    <n v="0"/>
    <n v="0"/>
    <n v="3"/>
    <n v="0"/>
    <x v="0"/>
    <n v="0"/>
    <n v="0"/>
    <x v="0"/>
    <n v="0"/>
    <n v="0"/>
    <x v="0"/>
    <n v="7"/>
    <x v="0"/>
    <n v="0.3543"/>
    <n v="0"/>
    <n v="0"/>
    <n v="0"/>
    <n v="0"/>
    <n v="1"/>
    <x v="0"/>
    <n v="4"/>
    <n v="0"/>
    <x v="0"/>
    <n v="2"/>
    <n v="0"/>
    <x v="0"/>
    <m/>
    <m/>
    <m/>
    <m/>
    <m/>
  </r>
  <r>
    <s v="Geneva Ingham East Mott"/>
    <x v="88"/>
    <n v="4"/>
    <n v="1593558"/>
    <s v=" GNIGEM"/>
    <s v=" GENEVA INGHAM EAST MOTT"/>
    <s v=" 2020-02-04T21:00:25.739524"/>
    <n v="0.33333333300000001"/>
    <n v="0"/>
    <n v="0"/>
    <n v="0"/>
    <n v="0"/>
    <n v="0"/>
    <n v="0"/>
    <n v="4"/>
    <n v="4"/>
    <n v="0.1111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1"/>
    <x v="23"/>
    <n v="0"/>
    <n v="0"/>
    <n v="0"/>
    <n v="0"/>
    <n v="0"/>
    <n v="0"/>
    <x v="0"/>
    <n v="6"/>
    <n v="7"/>
    <x v="48"/>
    <n v="3"/>
    <n v="3"/>
    <x v="28"/>
    <m/>
    <m/>
    <m/>
    <m/>
    <m/>
  </r>
  <r>
    <s v="Gf Wm"/>
    <x v="19"/>
    <n v="4"/>
    <n v="947295"/>
    <s v=" GF"/>
    <s v=" GF WM"/>
    <s v=" 2020-02-04T20:16:13"/>
    <n v="0.36"/>
    <n v="0"/>
    <n v="0"/>
    <n v="0"/>
    <n v="0"/>
    <n v="0"/>
    <n v="0"/>
    <n v="4"/>
    <n v="4"/>
    <n v="8.8900000000000007E-2"/>
    <n v="0"/>
    <n v="0"/>
    <x v="0"/>
    <n v="4"/>
    <n v="8"/>
    <x v="27"/>
    <n v="0"/>
    <n v="0"/>
    <n v="0"/>
    <n v="3"/>
    <n v="3"/>
    <x v="36"/>
    <n v="0"/>
    <n v="0"/>
    <x v="0"/>
    <n v="0"/>
    <n v="0"/>
    <x v="0"/>
    <n v="1"/>
    <x v="23"/>
    <n v="0"/>
    <n v="2"/>
    <n v="0"/>
    <n v="0"/>
    <n v="1"/>
    <n v="0"/>
    <x v="0"/>
    <n v="0"/>
    <n v="0"/>
    <x v="0"/>
    <n v="0"/>
    <n v="0"/>
    <x v="0"/>
    <m/>
    <m/>
    <m/>
    <m/>
    <m/>
  </r>
  <r>
    <s v="Gf Greenfield"/>
    <x v="29"/>
    <n v="1"/>
    <n v="947257"/>
    <s v=" GF"/>
    <s v=" GF GREENFIELD"/>
    <s v=" 2020-02-04T21:00:25.739524"/>
    <n v="0.48"/>
    <n v="0"/>
    <n v="0"/>
    <n v="0"/>
    <n v="0"/>
    <n v="0"/>
    <n v="0"/>
    <n v="2"/>
    <n v="0"/>
    <n v="0"/>
    <n v="0"/>
    <n v="0"/>
    <x v="0"/>
    <n v="5"/>
    <n v="5"/>
    <x v="37"/>
    <n v="0"/>
    <n v="0"/>
    <n v="0"/>
    <n v="7"/>
    <n v="9"/>
    <x v="62"/>
    <n v="0"/>
    <n v="0"/>
    <x v="0"/>
    <n v="0"/>
    <n v="0"/>
    <x v="0"/>
    <n v="5"/>
    <x v="37"/>
    <n v="0.16"/>
    <n v="0"/>
    <n v="0"/>
    <n v="0"/>
    <n v="0"/>
    <n v="0"/>
    <x v="0"/>
    <n v="0"/>
    <n v="0"/>
    <x v="0"/>
    <n v="0"/>
    <n v="0"/>
    <x v="0"/>
    <m/>
    <m/>
    <m/>
    <m/>
    <m/>
  </r>
  <r>
    <s v="Gg Hp We Garden Grove Leroy"/>
    <x v="51"/>
    <n v="2"/>
    <n v="946909"/>
    <s v=" GG"/>
    <s v=" GG HP WE Garden Grove LeRoy"/>
    <s v=" 2020-02-04T20:16:13"/>
    <n v="0.33"/>
    <n v="0"/>
    <n v="0"/>
    <n v="0"/>
    <n v="0"/>
    <n v="0"/>
    <n v="0"/>
    <n v="3"/>
    <n v="3"/>
    <n v="9.4100000000000003E-2"/>
    <n v="0"/>
    <n v="0"/>
    <x v="0"/>
    <n v="5"/>
    <n v="5"/>
    <x v="141"/>
    <n v="0"/>
    <n v="0"/>
    <n v="0"/>
    <n v="0"/>
    <n v="0"/>
    <x v="0"/>
    <n v="0"/>
    <n v="0"/>
    <x v="0"/>
    <n v="0"/>
    <n v="0"/>
    <x v="0"/>
    <n v="2"/>
    <x v="43"/>
    <n v="4.7100000000000003E-2"/>
    <n v="0"/>
    <n v="0"/>
    <n v="0"/>
    <n v="0"/>
    <n v="0"/>
    <x v="0"/>
    <n v="0"/>
    <n v="0"/>
    <x v="0"/>
    <n v="0"/>
    <n v="0"/>
    <x v="0"/>
    <m/>
    <m/>
    <m/>
    <m/>
    <m/>
  </r>
  <r>
    <s v="Giard Luana Monona"/>
    <x v="57"/>
    <n v="1"/>
    <n v="948248"/>
    <s v=" GDLUMO"/>
    <s v=" GIARD LUANA MONONA"/>
    <s v=" 2020-02-04T21:00:25.739524"/>
    <n v="1.1666666670000001"/>
    <n v="0"/>
    <n v="0"/>
    <n v="0"/>
    <n v="0"/>
    <n v="0"/>
    <n v="0"/>
    <n v="5"/>
    <n v="0"/>
    <n v="0"/>
    <n v="0"/>
    <n v="0"/>
    <x v="0"/>
    <n v="32"/>
    <n v="34"/>
    <x v="139"/>
    <n v="0"/>
    <n v="0"/>
    <n v="0"/>
    <n v="10"/>
    <n v="13"/>
    <x v="37"/>
    <n v="0"/>
    <n v="0"/>
    <x v="0"/>
    <n v="0"/>
    <n v="0"/>
    <x v="0"/>
    <n v="11"/>
    <x v="52"/>
    <n v="0.16669999999999999"/>
    <n v="2"/>
    <n v="0"/>
    <n v="0"/>
    <n v="0"/>
    <n v="3"/>
    <x v="0"/>
    <n v="11"/>
    <n v="11"/>
    <x v="48"/>
    <n v="1"/>
    <n v="0"/>
    <x v="0"/>
    <m/>
    <m/>
    <m/>
    <m/>
    <m/>
  </r>
  <r>
    <s v="Glasgow"/>
    <x v="28"/>
    <s v=" Out of state"/>
    <n v="1134"/>
    <s v=" Home of Colyn Burbank"/>
    <s v=" Glasgow"/>
    <s v=" Scotland - Home of Colyn Burbank"/>
    <s v=" 2020-02-06T01:00:19.232032"/>
    <n v="0.06"/>
    <n v="0"/>
    <n v="0"/>
    <n v="0"/>
    <n v="0"/>
    <n v="0"/>
    <n v="0"/>
    <n v="0"/>
    <n v="0"/>
    <n v="0"/>
    <n v="0"/>
    <x v="0"/>
    <n v="0"/>
    <n v="3"/>
    <x v="120"/>
    <n v="1.6E-2"/>
    <n v="0"/>
    <n v="0"/>
    <n v="0"/>
    <n v="1"/>
    <x v="0"/>
    <n v="0"/>
    <n v="0"/>
    <x v="0"/>
    <n v="0"/>
    <n v="0"/>
    <x v="0"/>
    <n v="0"/>
    <x v="40"/>
    <n v="9"/>
    <n v="3.2000000000000001E-2"/>
    <n v="0"/>
    <n v="0"/>
    <n v="0"/>
    <n v="0"/>
    <x v="0"/>
    <n v="0"/>
    <n v="4"/>
    <x v="76"/>
    <n v="1.6E-2"/>
    <n v="2"/>
    <x v="0"/>
    <n v="0"/>
    <m/>
    <m/>
    <m/>
    <m/>
  </r>
  <r>
    <s v="Glenwood Township"/>
    <x v="83"/>
    <n v="3"/>
    <n v="947492"/>
    <s v=" GWR"/>
    <s v=" Glenwood Township"/>
    <s v=" 2020-02-05T21:52:28.118339"/>
    <n v="0.62"/>
    <n v="0"/>
    <n v="0"/>
    <n v="0"/>
    <n v="0"/>
    <n v="0"/>
    <n v="0"/>
    <n v="5"/>
    <n v="5"/>
    <n v="0"/>
    <n v="0"/>
    <n v="0"/>
    <x v="0"/>
    <n v="6"/>
    <n v="6"/>
    <x v="142"/>
    <n v="0"/>
    <n v="0"/>
    <n v="0"/>
    <n v="7"/>
    <n v="7"/>
    <x v="91"/>
    <n v="0"/>
    <n v="0"/>
    <x v="0"/>
    <n v="0"/>
    <n v="0"/>
    <x v="0"/>
    <n v="6"/>
    <x v="51"/>
    <n v="0.15559999999999999"/>
    <n v="0"/>
    <n v="0"/>
    <n v="0"/>
    <n v="0"/>
    <n v="0"/>
    <x v="0"/>
    <n v="6"/>
    <n v="6"/>
    <x v="107"/>
    <n v="1"/>
    <n v="0"/>
    <x v="0"/>
    <m/>
    <m/>
    <m/>
    <m/>
    <m/>
  </r>
  <r>
    <s v="Glenwood Ward 1"/>
    <x v="83"/>
    <n v="3"/>
    <n v="947489"/>
    <s v=" GW1"/>
    <s v=" Glenwood Ward 1"/>
    <s v=" 2020-02-05T21:52:28.118339"/>
    <n v="0.78"/>
    <n v="0"/>
    <n v="0"/>
    <n v="0"/>
    <n v="0"/>
    <n v="0"/>
    <n v="0"/>
    <n v="2"/>
    <n v="0"/>
    <n v="0"/>
    <n v="0"/>
    <n v="0"/>
    <x v="0"/>
    <n v="14"/>
    <n v="14"/>
    <x v="143"/>
    <n v="0"/>
    <n v="0"/>
    <n v="0"/>
    <n v="3"/>
    <n v="6"/>
    <x v="91"/>
    <n v="0"/>
    <n v="0"/>
    <x v="0"/>
    <n v="0"/>
    <n v="0"/>
    <x v="0"/>
    <n v="9"/>
    <x v="40"/>
    <n v="0.15559999999999999"/>
    <n v="2"/>
    <n v="0"/>
    <n v="0"/>
    <n v="0"/>
    <n v="0"/>
    <x v="0"/>
    <n v="5"/>
    <n v="6"/>
    <x v="107"/>
    <n v="1"/>
    <n v="0"/>
    <x v="0"/>
    <m/>
    <m/>
    <m/>
    <m/>
    <m/>
  </r>
  <r>
    <s v="Glenwood Ward 2"/>
    <x v="83"/>
    <n v="3"/>
    <n v="947490"/>
    <s v=" GW2"/>
    <s v=" Glenwood Ward 2"/>
    <s v=" 2020-02-04T21:00:25.739524"/>
    <n v="0.77777777800000003"/>
    <n v="0"/>
    <n v="0"/>
    <n v="0"/>
    <n v="0"/>
    <n v="0"/>
    <n v="0"/>
    <n v="8"/>
    <n v="8"/>
    <n v="0.15559999999999999"/>
    <n v="0"/>
    <n v="0"/>
    <x v="0"/>
    <n v="12"/>
    <n v="13"/>
    <x v="142"/>
    <n v="0"/>
    <n v="0"/>
    <n v="0"/>
    <n v="4"/>
    <n v="0"/>
    <x v="0"/>
    <n v="0"/>
    <n v="0"/>
    <x v="0"/>
    <n v="0"/>
    <n v="0"/>
    <x v="0"/>
    <n v="13"/>
    <x v="38"/>
    <n v="0.31109999999999999"/>
    <n v="2"/>
    <n v="0"/>
    <n v="0"/>
    <n v="0"/>
    <n v="0"/>
    <x v="0"/>
    <n v="2"/>
    <n v="7"/>
    <x v="107"/>
    <n v="3"/>
    <n v="0"/>
    <x v="0"/>
    <m/>
    <m/>
    <m/>
    <m/>
    <m/>
  </r>
  <r>
    <s v="Glenwood Ward 3"/>
    <x v="83"/>
    <n v="3"/>
    <n v="947491"/>
    <s v=" GW3"/>
    <s v=" Glenwood Ward 3"/>
    <s v=" 2020-02-04T21:00:25.739524"/>
    <n v="1.088889"/>
    <n v="0"/>
    <n v="0"/>
    <n v="0"/>
    <n v="0"/>
    <n v="0"/>
    <n v="0"/>
    <n v="15"/>
    <n v="16"/>
    <n v="0.31109999999999999"/>
    <n v="1"/>
    <n v="0"/>
    <x v="0"/>
    <n v="15"/>
    <n v="16"/>
    <x v="143"/>
    <n v="0"/>
    <n v="0"/>
    <n v="0"/>
    <n v="13"/>
    <n v="13"/>
    <x v="91"/>
    <n v="0"/>
    <n v="0"/>
    <x v="0"/>
    <n v="0"/>
    <n v="0"/>
    <x v="0"/>
    <n v="11"/>
    <x v="52"/>
    <n v="0.15559999999999999"/>
    <n v="1"/>
    <n v="0"/>
    <n v="0"/>
    <n v="0"/>
    <n v="0"/>
    <x v="0"/>
    <n v="13"/>
    <n v="13"/>
    <x v="107"/>
    <n v="0"/>
    <n v="0"/>
    <x v="0"/>
    <m/>
    <m/>
    <m/>
    <m/>
    <m/>
  </r>
  <r>
    <s v="Glidden Richland"/>
    <x v="30"/>
    <n v="4"/>
    <n v="946726"/>
    <n v="8"/>
    <s v=" Glidden Richland"/>
    <s v=" 2020-02-04T21:00:25.739524"/>
    <n v="0.77"/>
    <n v="0"/>
    <n v="0"/>
    <n v="0"/>
    <n v="0"/>
    <n v="0"/>
    <n v="0"/>
    <n v="4"/>
    <n v="0"/>
    <n v="0"/>
    <n v="0"/>
    <n v="0"/>
    <x v="0"/>
    <n v="8"/>
    <n v="10"/>
    <x v="131"/>
    <n v="0"/>
    <n v="0"/>
    <n v="0"/>
    <n v="8"/>
    <n v="10"/>
    <x v="55"/>
    <n v="0"/>
    <n v="0"/>
    <x v="0"/>
    <n v="0"/>
    <n v="0"/>
    <x v="0"/>
    <n v="11"/>
    <x v="52"/>
    <n v="0.33"/>
    <n v="0"/>
    <n v="0"/>
    <n v="0"/>
    <n v="1"/>
    <n v="1"/>
    <x v="0"/>
    <n v="0"/>
    <n v="0"/>
    <x v="0"/>
    <n v="0"/>
    <n v="0"/>
    <x v="0"/>
    <m/>
    <m/>
    <m/>
    <m/>
    <m/>
  </r>
  <r>
    <s v="Glwcw"/>
    <x v="39"/>
    <n v="3"/>
    <n v="1833330"/>
    <s v=" GLWCW"/>
    <s v=" GLWCW"/>
    <s v=" 2020-02-06T03:41:27.244950"/>
    <n v="0.36"/>
    <n v="0"/>
    <n v="0"/>
    <n v="0"/>
    <n v="0"/>
    <n v="0"/>
    <n v="0"/>
    <n v="0"/>
    <n v="0"/>
    <n v="0"/>
    <n v="0"/>
    <n v="0"/>
    <x v="0"/>
    <n v="10"/>
    <n v="10"/>
    <x v="48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5"/>
    <n v="5"/>
    <x v="41"/>
    <n v="0"/>
    <n v="0"/>
    <x v="0"/>
    <m/>
    <m/>
    <m/>
    <m/>
    <m/>
  </r>
  <r>
    <s v="Gm Rm"/>
    <x v="19"/>
    <n v="4"/>
    <n v="1593593"/>
    <s v=" GM"/>
    <s v=" GM RM"/>
    <s v=" 2020-02-04T21:00:25.739524"/>
    <n v="0.44444444399999999"/>
    <n v="0"/>
    <n v="0"/>
    <n v="0"/>
    <n v="0"/>
    <n v="0"/>
    <n v="0"/>
    <n v="8"/>
    <n v="8"/>
    <n v="0.17780000000000001"/>
    <n v="0"/>
    <n v="0"/>
    <x v="0"/>
    <n v="5"/>
    <n v="6"/>
    <x v="52"/>
    <n v="0"/>
    <n v="0"/>
    <n v="0"/>
    <n v="6"/>
    <n v="6"/>
    <x v="36"/>
    <n v="0"/>
    <n v="0"/>
    <x v="0"/>
    <n v="0"/>
    <n v="0"/>
    <x v="0"/>
    <n v="3"/>
    <x v="23"/>
    <n v="0"/>
    <n v="0"/>
    <n v="0"/>
    <n v="0"/>
    <n v="0"/>
    <n v="0"/>
    <x v="0"/>
    <n v="4"/>
    <n v="5"/>
    <x v="27"/>
    <n v="0"/>
    <n v="0"/>
    <x v="0"/>
    <m/>
    <m/>
    <m/>
    <m/>
    <m/>
  </r>
  <r>
    <s v="Gold"/>
    <x v="52"/>
    <n v="3"/>
    <n v="947053"/>
    <n v="4"/>
    <s v=" Gold"/>
    <s v=" 2020-02-05T21:52:28.118339"/>
    <n v="1.2"/>
    <n v="0"/>
    <n v="0"/>
    <n v="0"/>
    <n v="0"/>
    <n v="0"/>
    <n v="0"/>
    <n v="10"/>
    <n v="13"/>
    <n v="0.2571"/>
    <n v="0"/>
    <n v="0"/>
    <x v="0"/>
    <n v="12"/>
    <n v="13"/>
    <x v="119"/>
    <n v="0"/>
    <n v="0"/>
    <n v="0"/>
    <n v="11"/>
    <n v="13"/>
    <x v="107"/>
    <n v="1"/>
    <n v="0"/>
    <x v="0"/>
    <n v="0"/>
    <n v="0"/>
    <x v="0"/>
    <n v="10"/>
    <x v="52"/>
    <n v="0.1714"/>
    <n v="4"/>
    <n v="0"/>
    <n v="0"/>
    <n v="3"/>
    <n v="0"/>
    <x v="0"/>
    <n v="10"/>
    <n v="10"/>
    <x v="21"/>
    <n v="1"/>
    <n v="0"/>
    <x v="0"/>
    <m/>
    <m/>
    <m/>
    <m/>
    <m/>
  </r>
  <r>
    <s v="Goldfield"/>
    <x v="47"/>
    <n v="4"/>
    <n v="1593804"/>
    <s v=" GLDFLD"/>
    <s v=" Goldfield"/>
    <s v=" 2020-02-05T19:05:42.571508"/>
    <n v="0.27"/>
    <n v="0"/>
    <n v="0"/>
    <n v="0"/>
    <n v="0"/>
    <n v="0"/>
    <n v="0"/>
    <n v="2"/>
    <n v="0"/>
    <n v="0"/>
    <n v="0"/>
    <n v="0"/>
    <x v="0"/>
    <n v="3"/>
    <n v="5"/>
    <x v="2"/>
    <n v="0"/>
    <n v="0"/>
    <n v="0"/>
    <n v="5"/>
    <n v="5"/>
    <x v="50"/>
    <n v="0"/>
    <n v="0"/>
    <x v="0"/>
    <n v="0"/>
    <n v="0"/>
    <x v="0"/>
    <n v="3"/>
    <x v="48"/>
    <n v="0"/>
    <n v="0"/>
    <n v="0"/>
    <n v="0"/>
    <n v="0"/>
    <n v="0"/>
    <x v="0"/>
    <n v="5"/>
    <n v="5"/>
    <x v="101"/>
    <n v="0"/>
    <n v="0"/>
    <x v="0"/>
    <m/>
    <m/>
    <m/>
    <m/>
    <m/>
  </r>
  <r>
    <s v="Goshen City"/>
    <x v="56"/>
    <n v="2"/>
    <n v="947529"/>
    <s v=" GO"/>
    <s v=" Goshen City"/>
    <s v=" 2020-02-04T21:00:25.739524"/>
    <n v="0.33333333300000001"/>
    <n v="0"/>
    <n v="0"/>
    <n v="0"/>
    <n v="0"/>
    <n v="0"/>
    <n v="0"/>
    <n v="2"/>
    <n v="0"/>
    <n v="0"/>
    <n v="0"/>
    <n v="0"/>
    <x v="0"/>
    <n v="3"/>
    <n v="0"/>
    <x v="2"/>
    <n v="1"/>
    <n v="0"/>
    <n v="0"/>
    <n v="1"/>
    <n v="0"/>
    <x v="0"/>
    <n v="0"/>
    <n v="0"/>
    <x v="0"/>
    <n v="0"/>
    <n v="0"/>
    <x v="0"/>
    <n v="14"/>
    <x v="45"/>
    <n v="0.16669999999999999"/>
    <n v="0"/>
    <n v="0"/>
    <n v="0"/>
    <n v="0"/>
    <n v="0"/>
    <x v="0"/>
    <n v="10"/>
    <n v="15"/>
    <x v="48"/>
    <n v="2"/>
    <n v="0"/>
    <x v="0"/>
    <m/>
    <m/>
    <m/>
    <m/>
    <m/>
  </r>
  <r>
    <s v="Gower Springdale"/>
    <x v="65"/>
    <n v="2"/>
    <n v="946749"/>
    <s v=" GW"/>
    <s v=" GOWER SPRINGDALE"/>
    <s v=" 2020-02-05T19:05:42.571508"/>
    <n v="1.2"/>
    <n v="0"/>
    <n v="0"/>
    <n v="0"/>
    <n v="0"/>
    <n v="0"/>
    <n v="0"/>
    <n v="22"/>
    <n v="23"/>
    <n v="0.34289999999999998"/>
    <n v="2"/>
    <n v="0"/>
    <x v="0"/>
    <n v="26"/>
    <n v="27"/>
    <x v="119"/>
    <n v="0"/>
    <n v="0"/>
    <n v="0"/>
    <n v="13"/>
    <n v="17"/>
    <x v="18"/>
    <n v="0"/>
    <n v="0"/>
    <x v="0"/>
    <n v="0"/>
    <n v="0"/>
    <x v="0"/>
    <n v="23"/>
    <x v="15"/>
    <n v="0.1714"/>
    <n v="0"/>
    <n v="0"/>
    <n v="0"/>
    <n v="2"/>
    <n v="0"/>
    <x v="0"/>
    <n v="21"/>
    <n v="22"/>
    <x v="21"/>
    <n v="3"/>
    <n v="0"/>
    <x v="0"/>
    <m/>
    <m/>
    <m/>
    <m/>
    <m/>
  </r>
  <r>
    <s v="Gowrie"/>
    <x v="40"/>
    <n v="4"/>
    <n v="948111"/>
    <s v=" GO"/>
    <s v=" Gowrie"/>
    <s v=" 2020-02-04T21:00:25.739524"/>
    <n v="0.58333333300000001"/>
    <n v="0"/>
    <n v="0"/>
    <n v="0"/>
    <n v="0"/>
    <n v="0"/>
    <n v="0"/>
    <n v="12"/>
    <n v="13"/>
    <n v="0.16669999999999999"/>
    <n v="0"/>
    <n v="0"/>
    <x v="0"/>
    <n v="11"/>
    <n v="12"/>
    <x v="72"/>
    <n v="0"/>
    <n v="0"/>
    <n v="0"/>
    <n v="11"/>
    <n v="14"/>
    <x v="37"/>
    <n v="0"/>
    <n v="0"/>
    <x v="0"/>
    <n v="0"/>
    <n v="0"/>
    <x v="0"/>
    <n v="10"/>
    <x v="0"/>
    <n v="8.3299999999999999E-2"/>
    <n v="0"/>
    <n v="0"/>
    <n v="0"/>
    <n v="2"/>
    <n v="0"/>
    <x v="0"/>
    <n v="3"/>
    <n v="0"/>
    <x v="0"/>
    <n v="0"/>
    <n v="0"/>
    <x v="0"/>
    <m/>
    <m/>
    <m/>
    <m/>
    <m/>
  </r>
  <r>
    <s v="Gr Rl Grand River"/>
    <x v="51"/>
    <n v="2"/>
    <n v="946910"/>
    <s v=" GR"/>
    <s v=" GR RL Grand River"/>
    <s v=" 2020-02-04T21:00:25.739524"/>
    <n v="0.18823500000000001"/>
    <n v="0"/>
    <n v="0"/>
    <n v="0"/>
    <n v="0"/>
    <n v="0"/>
    <n v="0"/>
    <n v="2"/>
    <n v="2"/>
    <n v="4.7100000000000003E-2"/>
    <n v="0"/>
    <n v="0"/>
    <x v="0"/>
    <n v="7"/>
    <n v="8"/>
    <x v="122"/>
    <n v="0"/>
    <n v="0"/>
    <n v="0"/>
    <n v="0"/>
    <n v="0"/>
    <x v="0"/>
    <n v="0"/>
    <n v="0"/>
    <x v="0"/>
    <n v="0"/>
    <n v="0"/>
    <x v="0"/>
    <n v="3"/>
    <x v="48"/>
    <n v="4.7100000000000003E-2"/>
    <n v="0"/>
    <n v="0"/>
    <n v="0"/>
    <n v="0"/>
    <n v="0"/>
    <x v="0"/>
    <n v="1"/>
    <n v="0"/>
    <x v="0"/>
    <n v="0"/>
    <n v="0"/>
    <x v="0"/>
    <m/>
    <m/>
    <m/>
    <m/>
    <m/>
  </r>
  <r>
    <s v="Gr Rv Li Pt. Hl&amp;Wl"/>
    <x v="75"/>
    <n v="4"/>
    <n v="1593713"/>
    <s v=" GR RV"/>
    <s v=" GR RV LI pt. HL&amp;WL"/>
    <s v=" 2020-02-04T21:00:25.739524"/>
    <n v="0.91666700000000001"/>
    <n v="0"/>
    <n v="0"/>
    <n v="0"/>
    <n v="0"/>
    <n v="0"/>
    <n v="0"/>
    <n v="12"/>
    <n v="12"/>
    <n v="0.25"/>
    <n v="0"/>
    <n v="0"/>
    <x v="0"/>
    <n v="9"/>
    <n v="9"/>
    <x v="72"/>
    <n v="0"/>
    <n v="0"/>
    <n v="0"/>
    <n v="8"/>
    <n v="8"/>
    <x v="37"/>
    <n v="0"/>
    <n v="0"/>
    <x v="0"/>
    <n v="0"/>
    <n v="0"/>
    <x v="0"/>
    <n v="7"/>
    <x v="51"/>
    <n v="0.16669999999999999"/>
    <n v="0"/>
    <n v="0"/>
    <n v="0"/>
    <n v="0"/>
    <n v="0"/>
    <x v="0"/>
    <n v="8"/>
    <n v="8"/>
    <x v="48"/>
    <n v="0"/>
    <n v="0"/>
    <x v="0"/>
    <m/>
    <m/>
    <m/>
    <m/>
    <m/>
  </r>
  <r>
    <s v="Gr1 Dm86 City"/>
    <x v="24"/>
    <n v="3"/>
    <n v="1593779"/>
    <s v=" GR1DM86"/>
    <s v=" GR1 DM86 CITY"/>
    <s v=" 2020-02-06T04:58:38.562404"/>
    <n v="0.23"/>
    <n v="0"/>
    <n v="0"/>
    <n v="0"/>
    <n v="0"/>
    <n v="0"/>
    <n v="0"/>
    <n v="5"/>
    <n v="5"/>
    <n v="0.23330000000000001"/>
    <n v="0"/>
    <n v="0"/>
    <x v="0"/>
    <n v="6"/>
    <n v="6"/>
    <x v="2"/>
    <n v="0"/>
    <n v="0"/>
    <n v="0"/>
    <n v="6"/>
    <n v="6"/>
    <x v="0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Graham Township"/>
    <x v="49"/>
    <n v="2"/>
    <n v="947204"/>
    <s v=" GR"/>
    <s v=" GRAHAM TOWNSHIP"/>
    <s v=" 2020-02-04T20:16:13"/>
    <n v="0.41"/>
    <n v="0"/>
    <n v="0"/>
    <n v="0"/>
    <n v="0"/>
    <n v="0"/>
    <n v="0"/>
    <n v="10"/>
    <n v="0"/>
    <n v="0"/>
    <n v="0"/>
    <n v="0"/>
    <x v="0"/>
    <n v="11"/>
    <n v="0"/>
    <x v="2"/>
    <n v="0"/>
    <n v="0"/>
    <n v="0"/>
    <n v="13"/>
    <n v="0"/>
    <x v="65"/>
    <n v="0"/>
    <n v="0"/>
    <x v="0"/>
    <n v="0"/>
    <n v="0"/>
    <x v="0"/>
    <n v="9"/>
    <x v="23"/>
    <n v="0"/>
    <n v="1"/>
    <n v="0"/>
    <n v="0"/>
    <n v="0"/>
    <n v="0"/>
    <x v="0"/>
    <n v="8"/>
    <n v="0"/>
    <x v="0"/>
    <n v="2"/>
    <n v="0"/>
    <x v="0"/>
    <m/>
    <m/>
    <m/>
    <m/>
    <m/>
  </r>
  <r>
    <s v="Grand Meadow"/>
    <x v="57"/>
    <n v="1"/>
    <n v="946820"/>
    <s v=" GM"/>
    <s v=" GRAND MEADOW"/>
    <s v=" 2020-02-07T01:28:26.536674"/>
    <n v="0.17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6"/>
    <n v="6"/>
    <x v="37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Grand River Monroe Webster"/>
    <x v="89"/>
    <n v="3"/>
    <n v="1593684"/>
    <s v=" GMW"/>
    <s v=" Grand River Monroe Webster"/>
    <s v=" 2020-02-05T19:05:42.571508"/>
    <n v="0.36"/>
    <n v="0"/>
    <n v="0"/>
    <n v="0"/>
    <n v="0"/>
    <n v="0"/>
    <n v="0"/>
    <n v="5"/>
    <n v="5"/>
    <n v="0.12"/>
    <n v="0"/>
    <n v="0"/>
    <x v="0"/>
    <n v="3"/>
    <n v="3"/>
    <x v="47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0"/>
    <n v="0"/>
    <x v="0"/>
    <n v="2"/>
    <n v="2"/>
    <x v="41"/>
    <n v="0"/>
    <n v="0"/>
    <x v="0"/>
    <m/>
    <m/>
    <m/>
    <m/>
    <m/>
  </r>
  <r>
    <s v="Grandview Port Louisa"/>
    <x v="80"/>
    <n v="2"/>
    <n v="947412"/>
    <s v=" GV"/>
    <s v=" Grandview Port Louisa"/>
    <s v=" 2020-02-04T21:00:25.739524"/>
    <n v="0.9"/>
    <n v="0"/>
    <n v="0"/>
    <n v="0"/>
    <n v="0"/>
    <n v="0"/>
    <n v="0"/>
    <n v="16"/>
    <n v="16"/>
    <n v="0.3"/>
    <n v="0"/>
    <n v="0"/>
    <x v="0"/>
    <n v="0"/>
    <n v="0"/>
    <x v="2"/>
    <n v="0"/>
    <n v="0"/>
    <n v="0"/>
    <n v="7"/>
    <n v="10"/>
    <x v="13"/>
    <n v="0"/>
    <n v="0"/>
    <x v="0"/>
    <n v="0"/>
    <n v="0"/>
    <x v="0"/>
    <n v="12"/>
    <x v="84"/>
    <n v="0.2"/>
    <n v="0"/>
    <n v="0"/>
    <n v="0"/>
    <n v="0"/>
    <n v="0"/>
    <x v="0"/>
    <n v="7"/>
    <n v="10"/>
    <x v="16"/>
    <n v="6"/>
    <n v="0"/>
    <x v="0"/>
    <m/>
    <m/>
    <m/>
    <m/>
    <m/>
  </r>
  <r>
    <s v="Granger"/>
    <x v="79"/>
    <n v="3"/>
    <n v="1190"/>
    <s v=" Islamic and Cultural Center Bosniak"/>
    <s v=" Granger"/>
    <s v=" IA - Islamic and Cultural Center Bosniak"/>
    <s v=" 2020-02-06T04:58:38.562404"/>
    <n v="1.05"/>
    <n v="0"/>
    <n v="0"/>
    <n v="0"/>
    <n v="0"/>
    <n v="0"/>
    <n v="0"/>
    <n v="58"/>
    <n v="58"/>
    <n v="0.65329999999999999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7"/>
    <n v="33"/>
    <n v="0.39200000000000002"/>
    <n v="0"/>
    <n v="0"/>
    <n v="0"/>
    <n v="0"/>
    <x v="0"/>
    <n v="0"/>
    <n v="0"/>
    <x v="0"/>
    <n v="0"/>
    <n v="0"/>
    <x v="0"/>
    <n v="0"/>
    <m/>
    <m/>
    <m/>
    <m/>
  </r>
  <r>
    <s v="Granger"/>
    <x v="79"/>
    <n v="3"/>
    <n v="1147"/>
    <s v=" Granger Nursing and Rehabilitation Center"/>
    <s v=" Granger"/>
    <s v=" IA - Granger Nursing and Rehabilitation Center"/>
    <s v=" 2020-02-06T04:58:38.562404"/>
    <n v="0.03"/>
    <n v="0"/>
    <n v="0"/>
    <n v="0"/>
    <n v="0"/>
    <n v="0"/>
    <n v="0"/>
    <n v="2"/>
    <n v="2"/>
    <n v="2.58E-2"/>
    <n v="0"/>
    <x v="0"/>
    <n v="0"/>
    <n v="0"/>
    <x v="2"/>
    <n v="0"/>
    <n v="0"/>
    <n v="0"/>
    <n v="0"/>
    <n v="1"/>
    <x v="88"/>
    <n v="8.6E-3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Granger 01"/>
    <x v="23"/>
    <n v="3"/>
    <n v="1593722"/>
    <s v=" GRANGER"/>
    <s v=" GRANGER 01"/>
    <s v=" 2020-02-04T21:00:25.739524"/>
    <n v="0.27979999999999999"/>
    <n v="0"/>
    <n v="0"/>
    <n v="0"/>
    <n v="0"/>
    <n v="0"/>
    <n v="0"/>
    <n v="2"/>
    <n v="2"/>
    <n v="0"/>
    <n v="0"/>
    <n v="0"/>
    <x v="0"/>
    <n v="9"/>
    <n v="9"/>
    <x v="99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8"/>
    <n v="8"/>
    <x v="0"/>
    <n v="0"/>
    <n v="0"/>
    <x v="0"/>
    <m/>
    <m/>
    <m/>
    <m/>
    <m/>
  </r>
  <r>
    <s v="Grant"/>
    <x v="48"/>
    <n v="1"/>
    <n v="1593671"/>
    <s v=" TGRA"/>
    <s v=" Grant"/>
    <s v=" 2020-02-04T21:00:25.739524"/>
    <n v="0.87906976699999995"/>
    <n v="0"/>
    <n v="0"/>
    <n v="0"/>
    <n v="0"/>
    <n v="0"/>
    <n v="0"/>
    <n v="14"/>
    <n v="15"/>
    <n v="0.4395"/>
    <n v="0"/>
    <n v="0"/>
    <x v="0"/>
    <n v="2"/>
    <n v="0"/>
    <x v="2"/>
    <n v="0"/>
    <n v="0"/>
    <n v="0"/>
    <n v="7"/>
    <n v="14"/>
    <x v="39"/>
    <n v="0"/>
    <n v="0"/>
    <x v="0"/>
    <n v="0"/>
    <n v="0"/>
    <x v="0"/>
    <n v="3"/>
    <x v="23"/>
    <n v="0"/>
    <n v="1"/>
    <n v="0"/>
    <n v="0"/>
    <n v="0"/>
    <n v="0"/>
    <x v="0"/>
    <n v="5"/>
    <n v="0"/>
    <x v="0"/>
    <n v="2"/>
    <n v="0"/>
    <x v="0"/>
    <m/>
    <m/>
    <m/>
    <m/>
    <m/>
  </r>
  <r>
    <s v="Grant"/>
    <x v="62"/>
    <n v="1"/>
    <n v="947988"/>
    <s v=" GR"/>
    <s v=" GRANT"/>
    <s v=" 2020-02-06T03:41:27.244950"/>
    <n v="0.13"/>
    <n v="0"/>
    <n v="0"/>
    <n v="0"/>
    <n v="0"/>
    <n v="0"/>
    <n v="0"/>
    <n v="0"/>
    <n v="0"/>
    <n v="0"/>
    <n v="0"/>
    <n v="0"/>
    <x v="0"/>
    <n v="5"/>
    <n v="5"/>
    <x v="76"/>
    <n v="0"/>
    <n v="0"/>
    <n v="0"/>
    <n v="1"/>
    <n v="1"/>
    <x v="0"/>
    <n v="0"/>
    <n v="0"/>
    <x v="0"/>
    <n v="0"/>
    <n v="0"/>
    <x v="0"/>
    <n v="3"/>
    <x v="48"/>
    <n v="0"/>
    <n v="0"/>
    <n v="0"/>
    <n v="0"/>
    <n v="0"/>
    <n v="0"/>
    <x v="0"/>
    <n v="2"/>
    <n v="0"/>
    <x v="0"/>
    <n v="0"/>
    <n v="0"/>
    <x v="0"/>
    <m/>
    <m/>
    <m/>
    <m/>
    <m/>
  </r>
  <r>
    <s v="Grant Township"/>
    <x v="27"/>
    <n v="4"/>
    <n v="947956"/>
    <n v="23"/>
    <s v=" Grant Township"/>
    <s v=" 2020-02-07T01:28:26.536674"/>
    <n v="0.41"/>
    <n v="0"/>
    <n v="0"/>
    <n v="0"/>
    <n v="3"/>
    <n v="3"/>
    <n v="0"/>
    <n v="1"/>
    <n v="1"/>
    <n v="0"/>
    <n v="0"/>
    <n v="0"/>
    <x v="0"/>
    <n v="10"/>
    <n v="10"/>
    <x v="2"/>
    <n v="0"/>
    <n v="0"/>
    <n v="0"/>
    <n v="9"/>
    <n v="9"/>
    <x v="32"/>
    <n v="0"/>
    <n v="0"/>
    <x v="0"/>
    <n v="0"/>
    <n v="0"/>
    <x v="0"/>
    <n v="0"/>
    <x v="23"/>
    <n v="0"/>
    <n v="0"/>
    <n v="0"/>
    <n v="0"/>
    <n v="0"/>
    <n v="0"/>
    <x v="0"/>
    <n v="4"/>
    <n v="4"/>
    <x v="0"/>
    <n v="5"/>
    <n v="5"/>
    <x v="0"/>
    <m/>
    <m/>
    <m/>
    <m/>
    <m/>
  </r>
  <r>
    <s v="Grant Lincoln Twp Anita"/>
    <x v="34"/>
    <n v="3"/>
    <n v="946739"/>
    <s v=" AN"/>
    <s v=" Grant Lincoln Twp Anita"/>
    <s v=" 2020-02-04T21:00:25.739524"/>
    <n v="0.72"/>
    <n v="0"/>
    <n v="0"/>
    <n v="0"/>
    <n v="0"/>
    <n v="0"/>
    <n v="0"/>
    <n v="10"/>
    <n v="10"/>
    <n v="0.12"/>
    <n v="0"/>
    <n v="0"/>
    <x v="0"/>
    <n v="18"/>
    <n v="18"/>
    <x v="49"/>
    <n v="0"/>
    <n v="0"/>
    <n v="0"/>
    <n v="8"/>
    <n v="8"/>
    <x v="35"/>
    <n v="0"/>
    <n v="0"/>
    <x v="0"/>
    <n v="0"/>
    <n v="0"/>
    <x v="0"/>
    <n v="9"/>
    <x v="40"/>
    <n v="0.12"/>
    <n v="0"/>
    <n v="0"/>
    <n v="0"/>
    <n v="0"/>
    <n v="0"/>
    <x v="0"/>
    <n v="0"/>
    <n v="0"/>
    <x v="0"/>
    <n v="0"/>
    <n v="0"/>
    <x v="0"/>
    <m/>
    <m/>
    <m/>
    <m/>
    <m/>
  </r>
  <r>
    <s v="Grant S Marshall S Sherman"/>
    <x v="46"/>
    <n v="4"/>
    <n v="947596"/>
    <s v=" GT"/>
    <s v=" Grant S Marshall S Sherman"/>
    <s v=" 2020-02-04T21:00:25.739524"/>
    <n v="0.12"/>
    <n v="0"/>
    <n v="0"/>
    <n v="0"/>
    <n v="0"/>
    <n v="0"/>
    <n v="0"/>
    <n v="6"/>
    <n v="10"/>
    <n v="0.12"/>
    <n v="0"/>
    <n v="0"/>
    <x v="0"/>
    <n v="1"/>
    <n v="0"/>
    <x v="2"/>
    <n v="0"/>
    <n v="0"/>
    <n v="0"/>
    <n v="2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Grant Osceola"/>
    <x v="88"/>
    <n v="4"/>
    <n v="1593559"/>
    <s v=" GROC"/>
    <s v=" GRANT OSCEOLA"/>
    <s v=" 2020-02-04T20:16:13"/>
    <n v="0.22"/>
    <n v="0"/>
    <n v="0"/>
    <n v="0"/>
    <n v="0"/>
    <n v="0"/>
    <n v="0"/>
    <n v="3"/>
    <n v="3"/>
    <n v="0.1111"/>
    <n v="0"/>
    <n v="0"/>
    <x v="0"/>
    <n v="0"/>
    <n v="0"/>
    <x v="2"/>
    <n v="0"/>
    <n v="0"/>
    <n v="0"/>
    <n v="2"/>
    <n v="2"/>
    <x v="108"/>
    <n v="0"/>
    <n v="0"/>
    <x v="0"/>
    <n v="0"/>
    <n v="0"/>
    <x v="0"/>
    <n v="1"/>
    <x v="34"/>
    <n v="5.5599999999999997E-2"/>
    <n v="0"/>
    <n v="0"/>
    <n v="0"/>
    <n v="0"/>
    <n v="0"/>
    <x v="0"/>
    <n v="0"/>
    <n v="0"/>
    <x v="0"/>
    <n v="0"/>
    <n v="0"/>
    <x v="0"/>
    <m/>
    <m/>
    <m/>
    <m/>
    <m/>
  </r>
  <r>
    <s v="Grant Sheridan"/>
    <x v="25"/>
    <n v="4"/>
    <n v="947927"/>
    <s v=" GT"/>
    <s v=" Grant Sheridan"/>
    <s v=" 2020-02-04T20:16:13"/>
    <n v="0.26"/>
    <n v="0"/>
    <n v="0"/>
    <n v="0"/>
    <n v="0"/>
    <n v="0"/>
    <n v="0"/>
    <n v="1"/>
    <n v="0"/>
    <n v="0"/>
    <n v="0"/>
    <n v="0"/>
    <x v="0"/>
    <n v="3"/>
    <n v="5"/>
    <x v="144"/>
    <n v="0"/>
    <n v="0"/>
    <n v="0"/>
    <n v="2"/>
    <n v="0"/>
    <x v="0"/>
    <n v="0"/>
    <n v="0"/>
    <x v="0"/>
    <n v="0"/>
    <n v="0"/>
    <x v="0"/>
    <n v="8"/>
    <x v="0"/>
    <n v="0.17499999999999999"/>
    <n v="0"/>
    <n v="0"/>
    <n v="0"/>
    <n v="0"/>
    <n v="0"/>
    <x v="0"/>
    <n v="1"/>
    <n v="0"/>
    <x v="0"/>
    <n v="0"/>
    <n v="0"/>
    <x v="0"/>
    <m/>
    <m/>
    <m/>
    <m/>
    <m/>
  </r>
  <r>
    <s v="Green"/>
    <x v="52"/>
    <n v="3"/>
    <n v="948281"/>
    <n v="5"/>
    <s v=" Green"/>
    <s v=" 2020-02-04T20:16:13"/>
    <n v="0.69"/>
    <n v="0"/>
    <n v="0"/>
    <n v="0"/>
    <n v="0"/>
    <n v="0"/>
    <n v="0"/>
    <n v="3"/>
    <n v="0"/>
    <n v="0"/>
    <n v="0"/>
    <n v="0"/>
    <x v="0"/>
    <n v="10"/>
    <n v="15"/>
    <x v="65"/>
    <n v="0"/>
    <n v="0"/>
    <n v="0"/>
    <n v="3"/>
    <n v="0"/>
    <x v="0"/>
    <n v="0"/>
    <n v="0"/>
    <x v="0"/>
    <n v="0"/>
    <n v="0"/>
    <x v="0"/>
    <n v="4"/>
    <x v="51"/>
    <n v="0.1714"/>
    <n v="2"/>
    <n v="0"/>
    <n v="0"/>
    <n v="0"/>
    <n v="0"/>
    <x v="0"/>
    <n v="3"/>
    <n v="4"/>
    <x v="20"/>
    <n v="1"/>
    <n v="0"/>
    <x v="0"/>
    <m/>
    <m/>
    <m/>
    <m/>
    <m/>
  </r>
  <r>
    <s v="Green Bay Washington"/>
    <x v="71"/>
    <n v="2"/>
    <n v="1593597"/>
    <s v=" WS GB"/>
    <s v=" Green Bay Washington"/>
    <s v=" 2020-02-04T21:00:25.739524"/>
    <n v="1.4"/>
    <n v="0"/>
    <n v="0"/>
    <n v="0"/>
    <n v="0"/>
    <n v="0"/>
    <n v="0"/>
    <n v="21"/>
    <n v="21"/>
    <n v="0.42"/>
    <n v="0"/>
    <n v="0"/>
    <x v="0"/>
    <n v="19"/>
    <n v="19"/>
    <x v="11"/>
    <n v="0"/>
    <n v="0"/>
    <n v="0"/>
    <n v="10"/>
    <n v="15"/>
    <x v="46"/>
    <n v="0"/>
    <n v="0"/>
    <x v="0"/>
    <n v="0"/>
    <n v="0"/>
    <x v="0"/>
    <n v="9"/>
    <x v="52"/>
    <n v="0.28000000000000003"/>
    <n v="0"/>
    <n v="0"/>
    <n v="0"/>
    <n v="0"/>
    <n v="0"/>
    <x v="0"/>
    <n v="7"/>
    <n v="0"/>
    <x v="0"/>
    <n v="0"/>
    <n v="0"/>
    <x v="0"/>
    <m/>
    <m/>
    <m/>
    <m/>
    <m/>
  </r>
  <r>
    <s v="Green Castle"/>
    <x v="41"/>
    <n v="1"/>
    <n v="947480"/>
    <s v=" 3 GC"/>
    <s v=" GREEN CASTLE"/>
    <s v=" 2020-02-04T20:16:13"/>
    <n v="0.48"/>
    <n v="0"/>
    <n v="0"/>
    <n v="0"/>
    <n v="0"/>
    <n v="0"/>
    <n v="0"/>
    <n v="4"/>
    <n v="0"/>
    <n v="0"/>
    <n v="0"/>
    <n v="0"/>
    <x v="0"/>
    <n v="7"/>
    <n v="11"/>
    <x v="37"/>
    <n v="0"/>
    <n v="0"/>
    <n v="0"/>
    <n v="2"/>
    <n v="8"/>
    <x v="62"/>
    <n v="0"/>
    <n v="0"/>
    <x v="0"/>
    <n v="0"/>
    <n v="0"/>
    <x v="0"/>
    <n v="6"/>
    <x v="11"/>
    <n v="0.16"/>
    <n v="0"/>
    <n v="0"/>
    <n v="0"/>
    <n v="0"/>
    <n v="0"/>
    <x v="0"/>
    <n v="5"/>
    <n v="0"/>
    <x v="0"/>
    <n v="3"/>
    <n v="0"/>
    <x v="0"/>
    <m/>
    <m/>
    <m/>
    <m/>
    <m/>
  </r>
  <r>
    <s v="Green Riverside Scott"/>
    <x v="86"/>
    <n v="3"/>
    <n v="948276"/>
    <s v=" GNRSSC"/>
    <s v=" Green Riverside Scott"/>
    <s v=" 2020-02-04T21:00:25.739524"/>
    <n v="0.82499999999999996"/>
    <n v="0"/>
    <n v="0"/>
    <n v="0"/>
    <n v="0"/>
    <n v="0"/>
    <n v="0"/>
    <n v="9"/>
    <n v="9"/>
    <n v="0.15"/>
    <n v="0"/>
    <n v="0"/>
    <x v="0"/>
    <n v="9"/>
    <n v="11"/>
    <x v="24"/>
    <n v="0"/>
    <n v="0"/>
    <n v="0"/>
    <n v="10"/>
    <n v="11"/>
    <x v="16"/>
    <n v="0"/>
    <n v="0"/>
    <x v="0"/>
    <n v="0"/>
    <n v="0"/>
    <x v="0"/>
    <n v="9"/>
    <x v="40"/>
    <n v="0.22500000000000001"/>
    <n v="0"/>
    <n v="0"/>
    <n v="0"/>
    <n v="0"/>
    <n v="0"/>
    <x v="0"/>
    <n v="3"/>
    <n v="0"/>
    <x v="0"/>
    <n v="0"/>
    <n v="0"/>
    <x v="0"/>
    <m/>
    <m/>
    <m/>
    <m/>
    <m/>
  </r>
  <r>
    <s v="Green Twp"/>
    <x v="13"/>
    <n v="2"/>
    <n v="948029"/>
    <s v=" GR"/>
    <s v=" Green Twp"/>
    <s v=" 2020-02-04T21:00:25.739524"/>
    <n v="0.36"/>
    <n v="0"/>
    <n v="0"/>
    <n v="0"/>
    <n v="0"/>
    <n v="0"/>
    <n v="0"/>
    <n v="7"/>
    <n v="5"/>
    <n v="0.09"/>
    <n v="0"/>
    <n v="0"/>
    <x v="0"/>
    <n v="4"/>
    <n v="4"/>
    <x v="117"/>
    <n v="0"/>
    <n v="0"/>
    <n v="0"/>
    <n v="0"/>
    <n v="0"/>
    <x v="0"/>
    <n v="0"/>
    <n v="0"/>
    <x v="0"/>
    <n v="0"/>
    <n v="0"/>
    <x v="0"/>
    <n v="3"/>
    <x v="37"/>
    <n v="0.09"/>
    <n v="0"/>
    <n v="0"/>
    <n v="0"/>
    <n v="0"/>
    <n v="0"/>
    <x v="0"/>
    <n v="5"/>
    <n v="5"/>
    <x v="22"/>
    <n v="0"/>
    <n v="0"/>
    <x v="0"/>
    <m/>
    <m/>
    <m/>
    <m/>
    <m/>
  </r>
  <r>
    <s v="Green Valley"/>
    <x v="28"/>
    <s v=" Out of state"/>
    <n v="1113"/>
    <s v=" Sunrise Point Club House"/>
    <s v=" Green Valley"/>
    <s v=" AZ - Sunrise Point Club House"/>
    <s v=" 2020-02-06T01:00:19.232032"/>
    <n v="0.17"/>
    <n v="0"/>
    <n v="0"/>
    <n v="0"/>
    <n v="0"/>
    <n v="0"/>
    <n v="0"/>
    <n v="12"/>
    <n v="13"/>
    <n v="2.81E-2"/>
    <n v="3"/>
    <x v="0"/>
    <n v="0"/>
    <n v="13"/>
    <x v="145"/>
    <n v="5.62E-2"/>
    <n v="0"/>
    <n v="0"/>
    <n v="0"/>
    <n v="20"/>
    <x v="95"/>
    <n v="8.4199999999999997E-2"/>
    <n v="0"/>
    <x v="0"/>
    <n v="0"/>
    <n v="0"/>
    <x v="0"/>
    <n v="0"/>
    <x v="23"/>
    <n v="0"/>
    <n v="0"/>
    <n v="0"/>
    <n v="0"/>
    <n v="0"/>
    <n v="0"/>
    <x v="0"/>
    <n v="0"/>
    <n v="2"/>
    <x v="0"/>
    <n v="0"/>
    <n v="0"/>
    <x v="0"/>
    <n v="0"/>
    <m/>
    <m/>
    <m/>
    <m/>
  </r>
  <r>
    <s v="Greenfield &amp; Lincoln 2"/>
    <x v="61"/>
    <n v="4"/>
    <n v="948232"/>
    <s v=" GREENFI"/>
    <s v=" Greenfield &amp; Lincoln 2"/>
    <s v=" 2020-02-04T21:00:25.739524"/>
    <n v="0.16666666699999999"/>
    <n v="0"/>
    <n v="0"/>
    <n v="0"/>
    <n v="0"/>
    <n v="0"/>
    <n v="0"/>
    <n v="2"/>
    <n v="0"/>
    <n v="0"/>
    <n v="0"/>
    <n v="0"/>
    <x v="0"/>
    <n v="5"/>
    <n v="9"/>
    <x v="7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2"/>
    <n v="0"/>
    <x v="0"/>
    <n v="0"/>
    <n v="0"/>
    <x v="0"/>
    <m/>
    <m/>
    <m/>
    <m/>
    <m/>
  </r>
  <r>
    <s v="Greenfield 1 Twp"/>
    <x v="24"/>
    <n v="3"/>
    <n v="948047"/>
    <s v=" GR1"/>
    <s v=" GREENFIELD 1 TWP"/>
    <s v=" 2020-02-04T21:00:25.739524"/>
    <n v="1.1666666670000001"/>
    <n v="0"/>
    <n v="0"/>
    <n v="0"/>
    <n v="1"/>
    <n v="0"/>
    <n v="0"/>
    <n v="16"/>
    <n v="17"/>
    <n v="0.23330000000000001"/>
    <n v="0"/>
    <n v="0"/>
    <x v="0"/>
    <n v="30"/>
    <n v="31"/>
    <x v="8"/>
    <n v="0"/>
    <n v="0"/>
    <n v="0"/>
    <n v="19"/>
    <n v="20"/>
    <x v="15"/>
    <n v="0"/>
    <n v="3"/>
    <x v="0"/>
    <n v="0"/>
    <n v="0"/>
    <x v="0"/>
    <n v="17"/>
    <x v="45"/>
    <n v="0.23330000000000001"/>
    <n v="4"/>
    <n v="0"/>
    <n v="0"/>
    <n v="0"/>
    <n v="0"/>
    <x v="0"/>
    <n v="20"/>
    <n v="24"/>
    <x v="11"/>
    <n v="5"/>
    <n v="0"/>
    <x v="0"/>
    <m/>
    <m/>
    <m/>
    <m/>
    <m/>
  </r>
  <r>
    <s v="Greenfield 1 Dm85"/>
    <x v="24"/>
    <n v="3"/>
    <n v="1593778"/>
    <s v=" GR1DM85"/>
    <s v=" GREENFIELD 1 DM85"/>
    <s v=" 2020-02-04T21:00:25.739524"/>
    <n v="1.4"/>
    <n v="0"/>
    <n v="0"/>
    <n v="0"/>
    <n v="0"/>
    <n v="0"/>
    <n v="0"/>
    <n v="24"/>
    <n v="24"/>
    <n v="0.4667"/>
    <n v="0"/>
    <n v="0"/>
    <x v="0"/>
    <n v="16"/>
    <n v="16"/>
    <x v="8"/>
    <n v="0"/>
    <n v="0"/>
    <n v="0"/>
    <n v="13"/>
    <n v="13"/>
    <x v="15"/>
    <n v="0"/>
    <n v="0"/>
    <x v="0"/>
    <n v="0"/>
    <n v="0"/>
    <x v="0"/>
    <n v="16"/>
    <x v="38"/>
    <n v="0.23330000000000001"/>
    <n v="0"/>
    <n v="0"/>
    <n v="0"/>
    <n v="0"/>
    <n v="0"/>
    <x v="0"/>
    <n v="14"/>
    <n v="14"/>
    <x v="11"/>
    <n v="0"/>
    <n v="0"/>
    <x v="0"/>
    <m/>
    <m/>
    <m/>
    <m/>
    <m/>
  </r>
  <r>
    <s v="Greenfield 2 Lincoln 2"/>
    <x v="24"/>
    <n v="3"/>
    <n v="1593780"/>
    <s v=" GR2LC2"/>
    <s v=" GREENFIELD 2 LINCOLN 2"/>
    <s v=" 2020-02-04T21:00:25.739524"/>
    <n v="1.6333333329999999"/>
    <n v="0"/>
    <n v="0"/>
    <n v="0"/>
    <n v="0"/>
    <n v="0"/>
    <n v="0"/>
    <n v="22"/>
    <n v="22"/>
    <n v="0.23330000000000001"/>
    <n v="0"/>
    <n v="0"/>
    <x v="0"/>
    <n v="34"/>
    <n v="34"/>
    <x v="33"/>
    <n v="0"/>
    <n v="0"/>
    <n v="0"/>
    <n v="21"/>
    <n v="21"/>
    <x v="15"/>
    <n v="0"/>
    <n v="0"/>
    <x v="0"/>
    <n v="0"/>
    <n v="0"/>
    <x v="0"/>
    <n v="28"/>
    <x v="36"/>
    <n v="0.23330000000000001"/>
    <n v="0"/>
    <n v="0"/>
    <n v="0"/>
    <n v="0"/>
    <n v="0"/>
    <x v="0"/>
    <n v="32"/>
    <n v="32"/>
    <x v="28"/>
    <n v="0"/>
    <n v="0"/>
    <x v="0"/>
    <m/>
    <m/>
    <m/>
    <m/>
    <m/>
  </r>
  <r>
    <s v="Grimes Meservey Pct"/>
    <x v="78"/>
    <n v="4"/>
    <n v="946764"/>
    <s v=" GMW"/>
    <s v=" Grimes  Meservey Pct"/>
    <s v=" 2020-02-05T21:52:28.118339"/>
    <n v="0.18"/>
    <n v="0"/>
    <n v="0"/>
    <n v="0"/>
    <n v="0"/>
    <n v="0"/>
    <n v="0"/>
    <n v="0"/>
    <n v="0"/>
    <n v="0"/>
    <n v="0"/>
    <n v="0"/>
    <x v="0"/>
    <n v="1"/>
    <n v="1"/>
    <x v="2"/>
    <n v="0"/>
    <n v="0"/>
    <n v="0"/>
    <n v="0"/>
    <n v="0"/>
    <x v="0"/>
    <n v="0"/>
    <n v="0"/>
    <x v="0"/>
    <n v="0"/>
    <n v="0"/>
    <x v="0"/>
    <n v="1"/>
    <x v="34"/>
    <n v="0.17710000000000001"/>
    <n v="0"/>
    <n v="0"/>
    <n v="0"/>
    <n v="1"/>
    <n v="1"/>
    <x v="0"/>
    <n v="0"/>
    <n v="0"/>
    <x v="0"/>
    <n v="0"/>
    <n v="0"/>
    <x v="0"/>
    <m/>
    <m/>
    <m/>
    <m/>
    <m/>
  </r>
  <r>
    <s v="Grimes Thornton Pct"/>
    <x v="78"/>
    <n v="4"/>
    <n v="946763"/>
    <s v=" GME"/>
    <s v=" Grimes  Thornton Pct"/>
    <s v=" 2020-02-04T21:00:25.739524"/>
    <n v="0.17714299999999999"/>
    <n v="0"/>
    <n v="0"/>
    <n v="0"/>
    <n v="0"/>
    <n v="0"/>
    <n v="0"/>
    <n v="6"/>
    <n v="6"/>
    <n v="0.17710000000000001"/>
    <n v="0"/>
    <n v="0"/>
    <x v="0"/>
    <n v="0"/>
    <n v="0"/>
    <x v="2"/>
    <n v="0"/>
    <n v="0"/>
    <n v="0"/>
    <n v="2"/>
    <n v="2"/>
    <x v="0"/>
    <n v="0"/>
    <n v="0"/>
    <x v="0"/>
    <n v="0"/>
    <n v="0"/>
    <x v="0"/>
    <n v="0"/>
    <x v="23"/>
    <n v="0"/>
    <n v="0"/>
    <n v="0"/>
    <n v="0"/>
    <n v="0"/>
    <n v="0"/>
    <x v="0"/>
    <n v="1"/>
    <n v="1"/>
    <x v="0"/>
    <n v="1"/>
    <n v="1"/>
    <x v="0"/>
    <m/>
    <m/>
    <m/>
    <m/>
    <m/>
  </r>
  <r>
    <s v="Grimes 01"/>
    <x v="23"/>
    <n v="3"/>
    <n v="947734"/>
    <s v=" GRIMES1"/>
    <s v=" GRIMES 01"/>
    <s v=" 2020-02-05T21:52:28.118339"/>
    <n v="3.64"/>
    <n v="0"/>
    <n v="0"/>
    <n v="0"/>
    <n v="0"/>
    <n v="0"/>
    <n v="0"/>
    <n v="52"/>
    <n v="57"/>
    <n v="0.83940000000000003"/>
    <n v="0"/>
    <n v="0"/>
    <x v="0"/>
    <n v="95"/>
    <n v="114"/>
    <x v="42"/>
    <n v="0"/>
    <n v="0"/>
    <n v="0"/>
    <n v="48"/>
    <n v="55"/>
    <x v="27"/>
    <n v="0"/>
    <n v="0"/>
    <x v="0"/>
    <n v="0"/>
    <n v="0"/>
    <x v="0"/>
    <n v="45"/>
    <x v="57"/>
    <n v="0.83940000000000003"/>
    <n v="13"/>
    <n v="0"/>
    <n v="0"/>
    <n v="0"/>
    <n v="0"/>
    <x v="0"/>
    <n v="39"/>
    <n v="0"/>
    <x v="0"/>
    <n v="22"/>
    <n v="0"/>
    <x v="0"/>
    <m/>
    <m/>
    <m/>
    <m/>
    <m/>
  </r>
  <r>
    <s v="Grimes 02"/>
    <x v="23"/>
    <n v="3"/>
    <n v="947735"/>
    <s v=" GRIMES2"/>
    <s v=" GRIMES 02"/>
    <s v=" 2020-02-04T20:16:13"/>
    <n v="3.08"/>
    <n v="0"/>
    <n v="0"/>
    <n v="0"/>
    <n v="0"/>
    <n v="0"/>
    <n v="0"/>
    <n v="39"/>
    <n v="48"/>
    <n v="0.55959999999999999"/>
    <n v="0"/>
    <n v="0"/>
    <x v="0"/>
    <n v="76"/>
    <n v="95"/>
    <x v="36"/>
    <n v="0"/>
    <n v="0"/>
    <n v="0"/>
    <n v="21"/>
    <n v="0"/>
    <x v="0"/>
    <n v="1"/>
    <n v="0"/>
    <x v="0"/>
    <n v="0"/>
    <n v="0"/>
    <x v="0"/>
    <n v="38"/>
    <x v="29"/>
    <n v="0.55959999999999999"/>
    <n v="9"/>
    <n v="0"/>
    <n v="0"/>
    <n v="0"/>
    <n v="0"/>
    <x v="0"/>
    <n v="49"/>
    <n v="61"/>
    <x v="36"/>
    <n v="20"/>
    <n v="0"/>
    <x v="0"/>
    <m/>
    <m/>
    <m/>
    <m/>
    <m/>
  </r>
  <r>
    <s v="Grimes 03"/>
    <x v="23"/>
    <n v="3"/>
    <n v="1593723"/>
    <s v=" GRIMES3"/>
    <s v=" GRIMES 03"/>
    <s v=" 2020-02-04T21:00:25.739524"/>
    <n v="1.958600999"/>
    <n v="0"/>
    <n v="0"/>
    <n v="0"/>
    <n v="0"/>
    <n v="0"/>
    <n v="0"/>
    <n v="24"/>
    <n v="25"/>
    <n v="0.27979999999999999"/>
    <n v="0"/>
    <n v="0"/>
    <x v="0"/>
    <n v="43"/>
    <n v="45"/>
    <x v="34"/>
    <n v="0"/>
    <n v="0"/>
    <n v="0"/>
    <n v="25"/>
    <n v="26"/>
    <x v="24"/>
    <n v="0"/>
    <n v="0"/>
    <x v="0"/>
    <n v="0"/>
    <n v="0"/>
    <x v="0"/>
    <n v="23"/>
    <x v="35"/>
    <n v="0.27979999999999999"/>
    <n v="0"/>
    <n v="0"/>
    <n v="0"/>
    <n v="1"/>
    <n v="2"/>
    <x v="0"/>
    <n v="35"/>
    <n v="36"/>
    <x v="31"/>
    <n v="8"/>
    <n v="0"/>
    <x v="0"/>
    <m/>
    <m/>
    <m/>
    <m/>
    <m/>
  </r>
  <r>
    <s v="Grinnell"/>
    <x v="66"/>
    <n v="1"/>
    <n v="1149"/>
    <s v=" Drake Library"/>
    <s v=" Grinnell"/>
    <s v=" IA - Drake Library"/>
    <s v=" 2020-02-07T01:28:26.536674"/>
    <n v="0.2"/>
    <n v="0"/>
    <n v="0"/>
    <n v="0"/>
    <n v="0"/>
    <n v="0"/>
    <n v="0"/>
    <n v="0"/>
    <n v="0"/>
    <n v="0"/>
    <n v="0"/>
    <x v="0"/>
    <n v="0"/>
    <n v="4"/>
    <x v="91"/>
    <n v="5.0200000000000002E-2"/>
    <n v="0"/>
    <n v="0"/>
    <n v="0"/>
    <n v="0"/>
    <x v="0"/>
    <n v="0"/>
    <n v="0"/>
    <x v="0"/>
    <n v="0"/>
    <n v="0"/>
    <x v="0"/>
    <n v="0"/>
    <x v="51"/>
    <n v="7"/>
    <n v="0.1004"/>
    <n v="0"/>
    <n v="0"/>
    <n v="0"/>
    <n v="0"/>
    <x v="0"/>
    <n v="0"/>
    <n v="4"/>
    <x v="55"/>
    <n v="5.0200000000000002E-2"/>
    <n v="0"/>
    <x v="0"/>
    <n v="0"/>
    <m/>
    <m/>
    <m/>
    <m/>
  </r>
  <r>
    <s v="Grinnell"/>
    <x v="66"/>
    <n v="1"/>
    <n v="1148"/>
    <s v=" Mayflower Retirement Community Carmen Center"/>
    <s v=" Grinnell"/>
    <s v=" IA - Mayflower Retirement Community Carmen Center"/>
    <s v=" 2020-02-07T01:28:26.536674"/>
    <n v="0.95"/>
    <n v="0"/>
    <n v="0"/>
    <n v="0"/>
    <n v="0"/>
    <n v="0"/>
    <n v="0"/>
    <n v="11"/>
    <n v="14"/>
    <n v="0.1358"/>
    <n v="0"/>
    <x v="0"/>
    <n v="0"/>
    <n v="16"/>
    <x v="146"/>
    <n v="0.2717"/>
    <n v="0"/>
    <n v="0"/>
    <n v="0"/>
    <n v="21"/>
    <x v="63"/>
    <n v="0.40749999999999997"/>
    <n v="0"/>
    <x v="0"/>
    <n v="0"/>
    <n v="0"/>
    <x v="0"/>
    <n v="0"/>
    <x v="37"/>
    <n v="0"/>
    <n v="0"/>
    <n v="5"/>
    <n v="0"/>
    <n v="0"/>
    <n v="1"/>
    <x v="0"/>
    <n v="0"/>
    <n v="11"/>
    <x v="114"/>
    <n v="0.1358"/>
    <n v="1"/>
    <x v="0"/>
    <n v="0"/>
    <m/>
    <m/>
    <m/>
    <m/>
  </r>
  <r>
    <s v="Grove Union Washington Westphalia"/>
    <x v="64"/>
    <n v="4"/>
    <n v="947918"/>
    <n v="6"/>
    <s v=" Grove Union Washington Westphalia"/>
    <s v=" 2020-02-04T21:00:25.739524"/>
    <n v="0.75"/>
    <n v="0"/>
    <n v="0"/>
    <n v="0"/>
    <n v="0"/>
    <n v="0"/>
    <n v="0"/>
    <n v="0"/>
    <n v="0"/>
    <n v="0"/>
    <n v="0"/>
    <n v="0"/>
    <x v="0"/>
    <n v="10"/>
    <n v="10"/>
    <x v="53"/>
    <n v="0"/>
    <n v="0"/>
    <n v="0"/>
    <n v="8"/>
    <n v="10"/>
    <x v="66"/>
    <n v="0"/>
    <n v="0"/>
    <x v="0"/>
    <n v="0"/>
    <n v="0"/>
    <x v="0"/>
    <n v="5"/>
    <x v="5"/>
    <n v="0.15"/>
    <n v="0"/>
    <n v="0"/>
    <n v="0"/>
    <n v="3"/>
    <n v="0"/>
    <x v="0"/>
    <n v="5"/>
    <n v="5"/>
    <x v="8"/>
    <n v="1"/>
    <n v="1"/>
    <x v="0"/>
    <m/>
    <m/>
    <m/>
    <m/>
    <m/>
  </r>
  <r>
    <s v="Grundy"/>
    <x v="87"/>
    <n v="4"/>
    <n v="1198"/>
    <s v=" Creekside Living"/>
    <s v=" Grundy"/>
    <s v=" IA - Creekside Living"/>
    <s v=" 2020-02-06T01:00:19.232032"/>
    <n v="0.14000000000000001"/>
    <n v="0"/>
    <n v="0"/>
    <n v="0"/>
    <n v="0"/>
    <n v="0"/>
    <n v="0"/>
    <n v="0"/>
    <n v="0"/>
    <n v="0"/>
    <n v="0"/>
    <x v="0"/>
    <n v="0"/>
    <n v="3"/>
    <x v="91"/>
    <n v="0.10639999999999999"/>
    <n v="0"/>
    <n v="0"/>
    <n v="0"/>
    <n v="1"/>
    <x v="88"/>
    <n v="3.5499999999999997E-2"/>
    <n v="0"/>
    <x v="0"/>
    <n v="0"/>
    <n v="0"/>
    <x v="0"/>
    <n v="0"/>
    <x v="23"/>
    <n v="0"/>
    <n v="0"/>
    <n v="0"/>
    <n v="0"/>
    <n v="0"/>
    <n v="1"/>
    <x v="0"/>
    <n v="0"/>
    <n v="0"/>
    <x v="0"/>
    <n v="0"/>
    <n v="0"/>
    <x v="0"/>
    <n v="0"/>
    <m/>
    <m/>
    <m/>
    <m/>
  </r>
  <r>
    <s v="Gulf Breeze"/>
    <x v="28"/>
    <s v=" Out of state"/>
    <n v="1119"/>
    <s v=" Emerald Dolphin Condominium"/>
    <s v=" Gulf Breeze"/>
    <s v=" FL - Emerald Dolphin Condominium"/>
    <s v=" 2020-02-06T01:00:19.232032"/>
    <n v="0.14000000000000001"/>
    <n v="0"/>
    <n v="0"/>
    <n v="0"/>
    <n v="0"/>
    <n v="0"/>
    <n v="0"/>
    <n v="13"/>
    <n v="13"/>
    <n v="4.7199999999999999E-2"/>
    <n v="0"/>
    <x v="0"/>
    <n v="0"/>
    <n v="9"/>
    <x v="107"/>
    <n v="2.3599999999999999E-2"/>
    <n v="0"/>
    <n v="0"/>
    <n v="0"/>
    <n v="17"/>
    <x v="109"/>
    <n v="7.0800000000000002E-2"/>
    <n v="0"/>
    <x v="0"/>
    <n v="0"/>
    <n v="0"/>
    <x v="0"/>
    <n v="0"/>
    <x v="23"/>
    <n v="0"/>
    <n v="0"/>
    <n v="0"/>
    <n v="0"/>
    <n v="0"/>
    <n v="0"/>
    <x v="0"/>
    <n v="0"/>
    <n v="3"/>
    <x v="0"/>
    <n v="0"/>
    <n v="0"/>
    <x v="0"/>
    <n v="0"/>
    <m/>
    <m/>
    <m/>
    <m/>
  </r>
  <r>
    <s v="Gw Sn"/>
    <x v="19"/>
    <n v="4"/>
    <n v="947296"/>
    <s v=" GW"/>
    <s v=" GW SN"/>
    <s v=" 2020-02-04T21:00:25.739524"/>
    <n v="8.8888999999999996E-2"/>
    <n v="0"/>
    <n v="0"/>
    <n v="0"/>
    <n v="0"/>
    <n v="0"/>
    <n v="0"/>
    <n v="1"/>
    <n v="1"/>
    <n v="0"/>
    <n v="0"/>
    <n v="0"/>
    <x v="0"/>
    <n v="1"/>
    <n v="1"/>
    <x v="2"/>
    <n v="0"/>
    <n v="0"/>
    <n v="0"/>
    <n v="0"/>
    <n v="0"/>
    <x v="36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H 03 Humeston Millerton"/>
    <x v="8"/>
    <n v="2"/>
    <n v="948334"/>
    <s v=" H03"/>
    <s v=" H 03 Humeston Millerton"/>
    <s v=" 2020-02-04T21:00:25.739524"/>
    <n v="0.75"/>
    <n v="0"/>
    <n v="0"/>
    <n v="0"/>
    <n v="0"/>
    <n v="0"/>
    <n v="0"/>
    <n v="5"/>
    <n v="6"/>
    <n v="0.15"/>
    <n v="0"/>
    <n v="0"/>
    <x v="0"/>
    <n v="5"/>
    <n v="5"/>
    <x v="55"/>
    <n v="0"/>
    <n v="0"/>
    <n v="0"/>
    <n v="9"/>
    <n v="9"/>
    <x v="16"/>
    <n v="0"/>
    <n v="0"/>
    <x v="0"/>
    <n v="0"/>
    <n v="0"/>
    <x v="0"/>
    <n v="7"/>
    <x v="51"/>
    <n v="0.15"/>
    <n v="1"/>
    <n v="0"/>
    <n v="0"/>
    <n v="0"/>
    <n v="0"/>
    <x v="0"/>
    <n v="6"/>
    <n v="6"/>
    <x v="17"/>
    <n v="0"/>
    <n v="0"/>
    <x v="0"/>
    <m/>
    <m/>
    <m/>
    <m/>
    <m/>
  </r>
  <r>
    <s v="Hamburg Washington"/>
    <x v="86"/>
    <n v="3"/>
    <n v="947035"/>
    <s v=" HB"/>
    <s v=" Hamburg Washington"/>
    <s v=" 2020-02-05T21:52:28.118339"/>
    <n v="0.53"/>
    <n v="0"/>
    <n v="0"/>
    <n v="0"/>
    <n v="0"/>
    <n v="0"/>
    <n v="0"/>
    <n v="6"/>
    <n v="6"/>
    <n v="0.15"/>
    <n v="0"/>
    <n v="0"/>
    <x v="0"/>
    <n v="7"/>
    <n v="7"/>
    <x v="23"/>
    <n v="0"/>
    <n v="0"/>
    <n v="0"/>
    <n v="0"/>
    <n v="0"/>
    <x v="0"/>
    <n v="0"/>
    <n v="0"/>
    <x v="0"/>
    <n v="0"/>
    <n v="0"/>
    <x v="0"/>
    <n v="5"/>
    <x v="37"/>
    <n v="0.15"/>
    <n v="0"/>
    <n v="0"/>
    <n v="0"/>
    <n v="0"/>
    <n v="0"/>
    <x v="0"/>
    <n v="3"/>
    <n v="3"/>
    <x v="43"/>
    <n v="0"/>
    <n v="0"/>
    <x v="0"/>
    <m/>
    <m/>
    <m/>
    <m/>
    <m/>
  </r>
  <r>
    <s v="Hamilton Lee Reeve"/>
    <x v="88"/>
    <n v="4"/>
    <n v="1593560"/>
    <s v=" HLLERV"/>
    <s v=" HAMILTON LEE REEVE"/>
    <s v=" 2020-02-04T21:00:25.739524"/>
    <n v="0.27777800000000002"/>
    <n v="0"/>
    <n v="0"/>
    <n v="0"/>
    <n v="0"/>
    <n v="0"/>
    <n v="0"/>
    <n v="2"/>
    <n v="4"/>
    <n v="5.5599999999999997E-2"/>
    <n v="0"/>
    <n v="0"/>
    <x v="0"/>
    <n v="7"/>
    <n v="8"/>
    <x v="147"/>
    <n v="0"/>
    <n v="0"/>
    <n v="0"/>
    <n v="3"/>
    <n v="0"/>
    <x v="0"/>
    <n v="0"/>
    <n v="0"/>
    <x v="0"/>
    <n v="0"/>
    <n v="0"/>
    <x v="0"/>
    <n v="7"/>
    <x v="0"/>
    <n v="0.1111"/>
    <n v="0"/>
    <n v="0"/>
    <n v="0"/>
    <n v="0"/>
    <n v="0"/>
    <x v="0"/>
    <n v="3"/>
    <n v="0"/>
    <x v="0"/>
    <n v="0"/>
    <n v="0"/>
    <x v="0"/>
    <m/>
    <m/>
    <m/>
    <m/>
    <m/>
  </r>
  <r>
    <s v="Hampton 1"/>
    <x v="88"/>
    <n v="4"/>
    <n v="947028"/>
    <s v=" HP1"/>
    <s v=" HAMPTON 1"/>
    <s v=" 2020-02-05T19:05:42.571508"/>
    <n v="0.44"/>
    <n v="0"/>
    <n v="0"/>
    <n v="0"/>
    <n v="0"/>
    <n v="0"/>
    <n v="0"/>
    <n v="5"/>
    <n v="6"/>
    <n v="0.16669999999999999"/>
    <n v="0"/>
    <n v="0"/>
    <x v="0"/>
    <n v="4"/>
    <n v="5"/>
    <x v="72"/>
    <n v="0"/>
    <n v="0"/>
    <n v="0"/>
    <n v="1"/>
    <n v="0"/>
    <x v="0"/>
    <n v="0"/>
    <n v="0"/>
    <x v="0"/>
    <n v="0"/>
    <n v="0"/>
    <x v="0"/>
    <n v="1"/>
    <x v="23"/>
    <n v="0"/>
    <n v="2"/>
    <n v="3"/>
    <n v="0.1111"/>
    <n v="0"/>
    <n v="0"/>
    <x v="0"/>
    <n v="1"/>
    <n v="0"/>
    <x v="0"/>
    <n v="0"/>
    <n v="0"/>
    <x v="0"/>
    <m/>
    <m/>
    <m/>
    <m/>
    <m/>
  </r>
  <r>
    <s v="Hampton 2"/>
    <x v="88"/>
    <n v="4"/>
    <n v="947029"/>
    <s v=" HP2"/>
    <s v=" HAMPTON 2"/>
    <s v=" 2020-02-04T18:52:35"/>
    <n v="0.56000000000000005"/>
    <n v="0"/>
    <n v="0"/>
    <n v="0"/>
    <n v="0"/>
    <n v="0"/>
    <n v="0"/>
    <n v="6"/>
    <n v="7"/>
    <n v="0.1111"/>
    <n v="0"/>
    <n v="0"/>
    <x v="0"/>
    <n v="12"/>
    <n v="14"/>
    <x v="135"/>
    <n v="0"/>
    <n v="0"/>
    <n v="0"/>
    <n v="8"/>
    <n v="9"/>
    <x v="110"/>
    <n v="0"/>
    <n v="0"/>
    <x v="0"/>
    <n v="0"/>
    <n v="0"/>
    <x v="0"/>
    <n v="7"/>
    <x v="51"/>
    <n v="0.1111"/>
    <n v="1"/>
    <n v="0"/>
    <n v="0"/>
    <n v="0"/>
    <n v="0"/>
    <x v="0"/>
    <n v="3"/>
    <n v="0"/>
    <x v="0"/>
    <n v="0"/>
    <n v="0"/>
    <x v="0"/>
    <m/>
    <m/>
    <m/>
    <m/>
    <m/>
  </r>
  <r>
    <s v="Hampton 3"/>
    <x v="88"/>
    <n v="4"/>
    <n v="947030"/>
    <s v=" HP3"/>
    <s v=" HAMPTON 3"/>
    <s v=" 2020-02-04T21:00:25.739524"/>
    <n v="0.66666666699999999"/>
    <n v="0"/>
    <n v="0"/>
    <n v="0"/>
    <n v="0"/>
    <n v="0"/>
    <n v="0"/>
    <n v="1"/>
    <n v="0"/>
    <n v="0"/>
    <n v="0"/>
    <n v="0"/>
    <x v="0"/>
    <n v="10"/>
    <n v="10"/>
    <x v="135"/>
    <n v="0"/>
    <n v="0"/>
    <n v="0"/>
    <n v="0"/>
    <n v="0"/>
    <x v="0"/>
    <n v="0"/>
    <n v="0"/>
    <x v="0"/>
    <n v="0"/>
    <n v="0"/>
    <x v="0"/>
    <n v="16"/>
    <x v="38"/>
    <n v="0.33329999999999999"/>
    <n v="0"/>
    <n v="0"/>
    <n v="0"/>
    <n v="0"/>
    <n v="0"/>
    <x v="0"/>
    <n v="5"/>
    <n v="6"/>
    <x v="111"/>
    <n v="0"/>
    <n v="0"/>
    <x v="0"/>
    <m/>
    <m/>
    <m/>
    <m/>
    <m/>
  </r>
  <r>
    <s v="Hampton 4"/>
    <x v="88"/>
    <n v="4"/>
    <n v="947031"/>
    <s v=" HP4"/>
    <s v=" HAMPTON 4"/>
    <s v=" 2020-02-04T21:00:25.739524"/>
    <n v="0.61111099999999996"/>
    <n v="0"/>
    <n v="0"/>
    <n v="0"/>
    <n v="0"/>
    <n v="0"/>
    <n v="0"/>
    <n v="10"/>
    <n v="12"/>
    <n v="0.22220000000000001"/>
    <n v="0"/>
    <n v="0"/>
    <x v="0"/>
    <n v="8"/>
    <n v="8"/>
    <x v="147"/>
    <n v="0"/>
    <n v="0"/>
    <n v="0"/>
    <n v="2"/>
    <n v="0"/>
    <x v="0"/>
    <n v="0"/>
    <n v="0"/>
    <x v="0"/>
    <n v="0"/>
    <n v="0"/>
    <x v="0"/>
    <n v="12"/>
    <x v="84"/>
    <n v="0.16669999999999999"/>
    <n v="0"/>
    <n v="0"/>
    <n v="0"/>
    <n v="0"/>
    <n v="0"/>
    <x v="0"/>
    <n v="6"/>
    <n v="6"/>
    <x v="111"/>
    <n v="0"/>
    <n v="0"/>
    <x v="0"/>
    <m/>
    <m/>
    <m/>
    <m/>
    <m/>
  </r>
  <r>
    <s v="Hancock"/>
    <x v="39"/>
    <n v="3"/>
    <n v="1833331"/>
    <s v=" HANCOCK"/>
    <s v=" Hancock"/>
    <s v=" 2020-02-07T01:28:26.536674"/>
    <n v="0.24"/>
    <n v="0"/>
    <n v="0"/>
    <n v="0"/>
    <n v="0"/>
    <n v="0"/>
    <n v="0"/>
    <n v="1"/>
    <n v="0"/>
    <n v="0"/>
    <n v="0"/>
    <n v="0"/>
    <x v="0"/>
    <n v="1"/>
    <n v="2"/>
    <x v="47"/>
    <n v="0"/>
    <n v="0"/>
    <n v="0"/>
    <n v="0"/>
    <n v="0"/>
    <x v="0"/>
    <n v="0"/>
    <n v="0"/>
    <x v="0"/>
    <n v="0"/>
    <n v="0"/>
    <x v="0"/>
    <n v="4"/>
    <x v="41"/>
    <n v="0.12"/>
    <n v="0"/>
    <n v="0"/>
    <n v="0"/>
    <n v="0"/>
    <n v="0"/>
    <x v="0"/>
    <n v="0"/>
    <n v="0"/>
    <x v="0"/>
    <n v="0"/>
    <n v="0"/>
    <x v="0"/>
    <m/>
    <m/>
    <m/>
    <m/>
    <m/>
  </r>
  <r>
    <s v="Hardin Township"/>
    <x v="49"/>
    <n v="2"/>
    <n v="947205"/>
    <s v=" HD"/>
    <s v=" HARDIN TOWNSHIP"/>
    <s v=" 2020-02-04T21:00:25.739524"/>
    <n v="0.40500000000000003"/>
    <n v="0"/>
    <n v="0"/>
    <n v="0"/>
    <n v="0"/>
    <n v="0"/>
    <n v="0"/>
    <n v="6"/>
    <n v="0"/>
    <n v="0"/>
    <n v="0"/>
    <n v="0"/>
    <x v="0"/>
    <n v="12"/>
    <n v="0"/>
    <x v="2"/>
    <n v="0"/>
    <n v="0"/>
    <n v="0"/>
    <n v="13"/>
    <n v="30"/>
    <x v="65"/>
    <n v="0"/>
    <n v="0"/>
    <x v="0"/>
    <n v="0"/>
    <n v="0"/>
    <x v="0"/>
    <n v="10"/>
    <x v="23"/>
    <n v="0"/>
    <n v="0"/>
    <n v="0"/>
    <n v="0"/>
    <n v="0"/>
    <n v="0"/>
    <x v="0"/>
    <n v="14"/>
    <n v="25"/>
    <x v="0"/>
    <n v="0"/>
    <n v="0"/>
    <x v="0"/>
    <m/>
    <m/>
    <m/>
    <m/>
    <m/>
  </r>
  <r>
    <s v="Hardin Ellis Jackson"/>
    <x v="22"/>
    <n v="4"/>
    <n v="947085"/>
    <s v=" HA"/>
    <s v=" Hardin Ellis Jackson"/>
    <s v=" 2020-02-04T21:00:25.739524"/>
    <n v="0.86399999999999999"/>
    <n v="0"/>
    <n v="0"/>
    <n v="0"/>
    <n v="0"/>
    <n v="0"/>
    <n v="0"/>
    <n v="10"/>
    <n v="10"/>
    <n v="0.14399999999999999"/>
    <n v="0"/>
    <n v="0"/>
    <x v="0"/>
    <n v="14"/>
    <n v="14"/>
    <x v="113"/>
    <n v="0"/>
    <n v="0"/>
    <n v="0"/>
    <n v="19"/>
    <n v="19"/>
    <x v="111"/>
    <n v="0"/>
    <n v="0"/>
    <x v="0"/>
    <n v="0"/>
    <n v="0"/>
    <x v="0"/>
    <n v="7"/>
    <x v="23"/>
    <n v="0"/>
    <n v="0"/>
    <n v="0"/>
    <n v="0"/>
    <n v="0"/>
    <n v="0"/>
    <x v="0"/>
    <n v="11"/>
    <n v="19"/>
    <x v="86"/>
    <n v="1"/>
    <n v="0"/>
    <x v="0"/>
    <m/>
    <m/>
    <m/>
    <m/>
    <m/>
  </r>
  <r>
    <s v="Harlan 1"/>
    <x v="64"/>
    <n v="4"/>
    <n v="947919"/>
    <n v="7"/>
    <s v=" Harlan 1"/>
    <s v=" 2020-02-04T21:00:25.739524"/>
    <n v="0.5"/>
    <n v="0"/>
    <n v="0"/>
    <n v="0"/>
    <n v="0"/>
    <n v="0"/>
    <n v="0"/>
    <n v="3"/>
    <n v="3"/>
    <n v="0.1"/>
    <n v="0"/>
    <n v="0"/>
    <x v="0"/>
    <n v="4"/>
    <n v="5"/>
    <x v="23"/>
    <n v="0"/>
    <n v="0"/>
    <n v="0"/>
    <n v="2"/>
    <n v="0"/>
    <x v="0"/>
    <n v="0"/>
    <n v="0"/>
    <x v="0"/>
    <n v="0"/>
    <n v="0"/>
    <x v="0"/>
    <n v="3"/>
    <x v="41"/>
    <n v="0.1"/>
    <n v="1"/>
    <n v="0"/>
    <n v="0"/>
    <n v="0"/>
    <n v="2"/>
    <x v="0"/>
    <n v="6"/>
    <n v="6"/>
    <x v="17"/>
    <n v="1"/>
    <n v="0"/>
    <x v="0"/>
    <m/>
    <m/>
    <m/>
    <m/>
    <m/>
  </r>
  <r>
    <s v="Harlan 2"/>
    <x v="64"/>
    <n v="4"/>
    <n v="947920"/>
    <n v="8"/>
    <s v=" Harlan 2"/>
    <s v=" 2020-02-04T21:00:25.739524"/>
    <n v="0.6"/>
    <n v="0"/>
    <n v="0"/>
    <n v="0"/>
    <n v="0"/>
    <n v="0"/>
    <n v="0"/>
    <n v="2"/>
    <n v="2"/>
    <n v="0"/>
    <n v="0"/>
    <n v="0"/>
    <x v="0"/>
    <n v="14"/>
    <n v="15"/>
    <x v="92"/>
    <n v="0"/>
    <n v="0"/>
    <n v="0"/>
    <n v="8"/>
    <n v="8"/>
    <x v="33"/>
    <n v="0"/>
    <n v="0"/>
    <x v="0"/>
    <n v="0"/>
    <n v="0"/>
    <x v="0"/>
    <n v="3"/>
    <x v="34"/>
    <n v="0"/>
    <n v="0"/>
    <n v="0"/>
    <n v="0"/>
    <n v="1"/>
    <n v="1"/>
    <x v="0"/>
    <n v="5"/>
    <n v="6"/>
    <x v="17"/>
    <n v="0"/>
    <n v="0"/>
    <x v="0"/>
    <m/>
    <m/>
    <m/>
    <m/>
    <m/>
  </r>
  <r>
    <s v="Harlan 3"/>
    <x v="64"/>
    <n v="4"/>
    <n v="947921"/>
    <n v="9"/>
    <s v=" Harlan 3"/>
    <s v=" 2020-02-04T21:00:25.739524"/>
    <n v="0.65"/>
    <n v="0"/>
    <n v="0"/>
    <n v="0"/>
    <n v="0"/>
    <n v="0"/>
    <n v="0"/>
    <n v="6"/>
    <n v="6"/>
    <n v="0.1"/>
    <n v="0"/>
    <n v="0"/>
    <x v="0"/>
    <n v="12"/>
    <n v="12"/>
    <x v="53"/>
    <n v="0"/>
    <n v="0"/>
    <n v="0"/>
    <n v="9"/>
    <n v="9"/>
    <x v="13"/>
    <n v="0"/>
    <n v="0"/>
    <x v="0"/>
    <n v="0"/>
    <n v="0"/>
    <x v="0"/>
    <n v="0"/>
    <x v="23"/>
    <n v="0"/>
    <n v="0"/>
    <n v="0"/>
    <n v="0"/>
    <n v="0"/>
    <n v="0"/>
    <x v="0"/>
    <n v="6"/>
    <n v="6"/>
    <x v="8"/>
    <n v="0"/>
    <n v="0"/>
    <x v="0"/>
    <m/>
    <m/>
    <m/>
    <m/>
    <m/>
  </r>
  <r>
    <s v="Harlan 4"/>
    <x v="64"/>
    <n v="4"/>
    <n v="947913"/>
    <n v="10"/>
    <s v=" Harlan 4"/>
    <s v=" 2020-02-04T21:00:25.739524"/>
    <n v="0.5"/>
    <n v="0"/>
    <n v="0"/>
    <n v="0"/>
    <n v="0"/>
    <n v="0"/>
    <n v="0"/>
    <n v="8"/>
    <n v="9"/>
    <n v="0.15"/>
    <n v="0"/>
    <n v="0"/>
    <x v="0"/>
    <n v="9"/>
    <n v="14"/>
    <x v="60"/>
    <n v="0"/>
    <n v="0"/>
    <n v="0"/>
    <n v="3"/>
    <n v="0"/>
    <x v="0"/>
    <n v="0"/>
    <n v="0"/>
    <x v="0"/>
    <n v="0"/>
    <n v="0"/>
    <x v="0"/>
    <n v="11"/>
    <x v="84"/>
    <n v="0.15"/>
    <n v="0"/>
    <n v="0"/>
    <n v="0"/>
    <n v="0"/>
    <n v="0"/>
    <x v="0"/>
    <n v="4"/>
    <n v="0"/>
    <x v="0"/>
    <n v="0"/>
    <n v="0"/>
    <x v="0"/>
    <m/>
    <m/>
    <m/>
    <m/>
    <m/>
  </r>
  <r>
    <s v="Harlan Twp"/>
    <x v="36"/>
    <n v="1"/>
    <n v="947006"/>
    <s v=" HL"/>
    <s v=" HARLAN TWP"/>
    <s v=" 2020-02-04T21:00:25.739524"/>
    <n v="0.48"/>
    <n v="0"/>
    <n v="0"/>
    <n v="0"/>
    <n v="0"/>
    <n v="0"/>
    <n v="0"/>
    <n v="1"/>
    <n v="1"/>
    <n v="0.12"/>
    <n v="0"/>
    <n v="0"/>
    <x v="0"/>
    <n v="3"/>
    <n v="3"/>
    <x v="49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Harris Precinct 0200"/>
    <x v="32"/>
    <n v="4"/>
    <n v="947560"/>
    <s v=" HA"/>
    <s v=" Harris Precinct 0200"/>
    <s v=" 2020-02-04T21:00:25.739524"/>
    <n v="0.1"/>
    <n v="0"/>
    <n v="0"/>
    <n v="0"/>
    <n v="0"/>
    <n v="0"/>
    <n v="0"/>
    <n v="1"/>
    <n v="0"/>
    <n v="0"/>
    <n v="0"/>
    <n v="0"/>
    <x v="0"/>
    <n v="2"/>
    <n v="4"/>
    <x v="7"/>
    <n v="0"/>
    <n v="0"/>
    <n v="0"/>
    <n v="0"/>
    <n v="0"/>
    <x v="0"/>
    <n v="0"/>
    <n v="0"/>
    <x v="0"/>
    <n v="0"/>
    <n v="0"/>
    <x v="0"/>
    <n v="1"/>
    <x v="23"/>
    <n v="0"/>
    <n v="0"/>
    <n v="0"/>
    <n v="0"/>
    <n v="0"/>
    <n v="0"/>
    <x v="0"/>
    <n v="1"/>
    <n v="1"/>
    <x v="0"/>
    <n v="0"/>
    <n v="0"/>
    <x v="0"/>
    <m/>
    <m/>
    <m/>
    <m/>
    <m/>
  </r>
  <r>
    <s v="Hartford I Sumner"/>
    <x v="82"/>
    <n v="1"/>
    <n v="947139"/>
    <s v=" HS"/>
    <s v=" Hartford I Sumner"/>
    <s v=" 2020-02-04T21:00:25.739524"/>
    <n v="0.3"/>
    <n v="0"/>
    <n v="0"/>
    <n v="0"/>
    <n v="0"/>
    <n v="0"/>
    <n v="0"/>
    <n v="5"/>
    <n v="7"/>
    <n v="0.1"/>
    <n v="0"/>
    <n v="0"/>
    <x v="0"/>
    <n v="0"/>
    <n v="0"/>
    <x v="2"/>
    <n v="0"/>
    <n v="0"/>
    <n v="0"/>
    <n v="2"/>
    <n v="0"/>
    <x v="0"/>
    <n v="0"/>
    <n v="0"/>
    <x v="0"/>
    <n v="0"/>
    <n v="0"/>
    <x v="0"/>
    <n v="3"/>
    <x v="41"/>
    <n v="0.1"/>
    <n v="1"/>
    <n v="0"/>
    <n v="0"/>
    <n v="0"/>
    <n v="0"/>
    <x v="0"/>
    <n v="3"/>
    <n v="4"/>
    <x v="8"/>
    <n v="1"/>
    <n v="0"/>
    <x v="0"/>
    <m/>
    <m/>
    <m/>
    <m/>
    <m/>
  </r>
  <r>
    <s v="Hartford Ii Lincoln"/>
    <x v="82"/>
    <n v="1"/>
    <n v="947138"/>
    <s v=" HL"/>
    <s v=" Hartford II Lincoln"/>
    <s v=" 2020-02-04T21:00:25.739524"/>
    <n v="0.6"/>
    <n v="0"/>
    <n v="0"/>
    <n v="0"/>
    <n v="0"/>
    <n v="0"/>
    <n v="0"/>
    <n v="8"/>
    <n v="8"/>
    <n v="0.1"/>
    <n v="0"/>
    <n v="0"/>
    <x v="0"/>
    <n v="13"/>
    <n v="18"/>
    <x v="92"/>
    <n v="0"/>
    <n v="0"/>
    <n v="0"/>
    <n v="4"/>
    <n v="0"/>
    <x v="0"/>
    <n v="0"/>
    <n v="0"/>
    <x v="0"/>
    <n v="0"/>
    <n v="0"/>
    <x v="0"/>
    <n v="5"/>
    <x v="5"/>
    <n v="0.1"/>
    <n v="0"/>
    <n v="0"/>
    <n v="0"/>
    <n v="0"/>
    <n v="0"/>
    <x v="0"/>
    <n v="6"/>
    <n v="6"/>
    <x v="8"/>
    <n v="3"/>
    <n v="0"/>
    <x v="0"/>
    <m/>
    <m/>
    <m/>
    <m/>
    <m/>
  </r>
  <r>
    <s v="Hartley Lincoln Omega"/>
    <x v="63"/>
    <n v="4"/>
    <n v="947550"/>
    <s v=" P3"/>
    <s v=" Hartley Lincoln Omega"/>
    <s v=" 2020-02-04T21:00:25.739524"/>
    <n v="0.8"/>
    <n v="0"/>
    <n v="0"/>
    <n v="0"/>
    <n v="0"/>
    <n v="0"/>
    <n v="0"/>
    <n v="14"/>
    <n v="15"/>
    <n v="0.29089999999999999"/>
    <n v="0"/>
    <n v="0"/>
    <x v="0"/>
    <n v="6"/>
    <n v="7"/>
    <x v="148"/>
    <n v="0"/>
    <n v="0"/>
    <n v="0"/>
    <n v="5"/>
    <n v="0"/>
    <x v="0"/>
    <n v="0"/>
    <n v="0"/>
    <x v="0"/>
    <n v="0"/>
    <n v="0"/>
    <x v="0"/>
    <n v="9"/>
    <x v="52"/>
    <n v="0.21820000000000001"/>
    <n v="2"/>
    <n v="6"/>
    <n v="0.14549999999999999"/>
    <n v="0"/>
    <n v="0"/>
    <x v="0"/>
    <n v="3"/>
    <n v="0"/>
    <x v="0"/>
    <n v="0"/>
    <n v="0"/>
    <x v="0"/>
    <m/>
    <m/>
    <m/>
    <m/>
    <m/>
  </r>
  <r>
    <s v="Hazleton"/>
    <x v="37"/>
    <n v="1"/>
    <n v="946691"/>
    <s v=" HT"/>
    <s v=" Hazleton"/>
    <s v=" 2020-02-05T21:52:28.118339"/>
    <n v="0.55000000000000004"/>
    <n v="0"/>
    <n v="0"/>
    <n v="0"/>
    <n v="0"/>
    <n v="0"/>
    <n v="0"/>
    <n v="8"/>
    <n v="9"/>
    <n v="0.1368"/>
    <n v="0"/>
    <n v="0"/>
    <x v="0"/>
    <n v="5"/>
    <n v="5"/>
    <x v="2"/>
    <n v="0"/>
    <n v="0"/>
    <n v="0"/>
    <n v="11"/>
    <n v="13"/>
    <x v="112"/>
    <n v="0"/>
    <n v="0"/>
    <x v="0"/>
    <n v="0"/>
    <n v="0"/>
    <x v="0"/>
    <n v="5"/>
    <x v="37"/>
    <n v="0.1368"/>
    <n v="0"/>
    <n v="0"/>
    <n v="0"/>
    <n v="3"/>
    <n v="0"/>
    <x v="0"/>
    <n v="0"/>
    <n v="0"/>
    <x v="0"/>
    <n v="0"/>
    <n v="0"/>
    <x v="0"/>
    <m/>
    <m/>
    <m/>
    <m/>
    <m/>
  </r>
  <r>
    <s v="Hb Ly Ln Sf"/>
    <x v="19"/>
    <n v="4"/>
    <n v="947297"/>
    <s v=" HB"/>
    <s v=" HB LY LN SF"/>
    <s v=" 2020-02-04T21:00:25.739524"/>
    <n v="0.35555555599999999"/>
    <n v="0"/>
    <n v="0"/>
    <n v="0"/>
    <n v="0"/>
    <n v="0"/>
    <n v="0"/>
    <n v="0"/>
    <n v="0"/>
    <n v="0"/>
    <n v="0"/>
    <n v="0"/>
    <x v="0"/>
    <n v="3"/>
    <n v="4"/>
    <x v="27"/>
    <n v="0"/>
    <n v="0"/>
    <n v="0"/>
    <n v="0"/>
    <n v="0"/>
    <x v="0"/>
    <n v="0"/>
    <n v="0"/>
    <x v="0"/>
    <n v="0"/>
    <n v="0"/>
    <x v="0"/>
    <n v="3"/>
    <x v="48"/>
    <n v="8.8900000000000007E-2"/>
    <n v="0"/>
    <n v="0"/>
    <n v="0"/>
    <n v="0"/>
    <n v="0"/>
    <x v="0"/>
    <n v="2"/>
    <n v="2"/>
    <x v="27"/>
    <n v="1"/>
    <n v="0"/>
    <x v="0"/>
    <m/>
    <m/>
    <m/>
    <m/>
    <m/>
  </r>
  <r>
    <s v="Henderson Anderson"/>
    <x v="83"/>
    <n v="3"/>
    <n v="947493"/>
    <s v=" HN"/>
    <s v=" Henderson Anderson"/>
    <s v=" 2020-02-04T21:00:25.739524"/>
    <n v="0.155556"/>
    <n v="0"/>
    <n v="0"/>
    <n v="0"/>
    <n v="0"/>
    <n v="0"/>
    <n v="0"/>
    <n v="0"/>
    <n v="0"/>
    <n v="0"/>
    <n v="0"/>
    <n v="0"/>
    <x v="0"/>
    <n v="5"/>
    <n v="6"/>
    <x v="142"/>
    <n v="0"/>
    <n v="0"/>
    <n v="0"/>
    <n v="3"/>
    <n v="3"/>
    <x v="0"/>
    <n v="0"/>
    <n v="0"/>
    <x v="0"/>
    <n v="0"/>
    <n v="0"/>
    <x v="0"/>
    <n v="5"/>
    <x v="37"/>
    <n v="0"/>
    <n v="0"/>
    <n v="0"/>
    <n v="0"/>
    <n v="0"/>
    <n v="0"/>
    <x v="0"/>
    <n v="1"/>
    <n v="0"/>
    <x v="0"/>
    <n v="0"/>
    <n v="0"/>
    <x v="0"/>
    <m/>
    <m/>
    <m/>
    <m/>
    <m/>
  </r>
  <r>
    <s v="Hg K Rc Bv Rl"/>
    <x v="77"/>
    <n v="2"/>
    <n v="947176"/>
    <s v=" HR"/>
    <s v=" HG K RC BV RL"/>
    <s v=" 2020-02-04T21:00:25.739524"/>
    <n v="1.9550000000000001"/>
    <n v="0"/>
    <n v="0"/>
    <n v="0"/>
    <n v="0"/>
    <n v="0"/>
    <n v="0"/>
    <n v="25"/>
    <n v="25"/>
    <n v="0.34499999999999997"/>
    <n v="0"/>
    <n v="0"/>
    <x v="0"/>
    <n v="33"/>
    <n v="38"/>
    <x v="149"/>
    <n v="0"/>
    <n v="0"/>
    <n v="0"/>
    <n v="22"/>
    <n v="24"/>
    <x v="102"/>
    <n v="0"/>
    <n v="0"/>
    <x v="0"/>
    <n v="0"/>
    <n v="0"/>
    <x v="0"/>
    <n v="24"/>
    <x v="100"/>
    <n v="0.34499999999999997"/>
    <n v="5"/>
    <n v="0"/>
    <n v="0"/>
    <n v="0"/>
    <n v="0"/>
    <x v="0"/>
    <n v="22"/>
    <n v="23"/>
    <x v="99"/>
    <n v="5"/>
    <n v="0"/>
    <x v="0"/>
    <m/>
    <m/>
    <m/>
    <m/>
    <m/>
  </r>
  <r>
    <s v="Hiawatha 1"/>
    <x v="48"/>
    <n v="1"/>
    <n v="1593643"/>
    <s v=" HIA01"/>
    <s v=" Hiawatha 1"/>
    <s v=" 2020-02-04T03:21:29"/>
    <n v="2.637209302"/>
    <n v="0"/>
    <n v="0"/>
    <n v="0"/>
    <n v="0"/>
    <n v="0"/>
    <n v="0"/>
    <n v="37"/>
    <n v="40"/>
    <n v="0.4395"/>
    <n v="0"/>
    <n v="0"/>
    <x v="0"/>
    <n v="29"/>
    <n v="35"/>
    <x v="70"/>
    <n v="0"/>
    <n v="0"/>
    <n v="0"/>
    <n v="42"/>
    <n v="55"/>
    <x v="64"/>
    <n v="0"/>
    <n v="5"/>
    <x v="0"/>
    <n v="0"/>
    <n v="0"/>
    <x v="0"/>
    <n v="46"/>
    <x v="21"/>
    <n v="0.87909999999999999"/>
    <n v="8"/>
    <n v="0"/>
    <n v="0"/>
    <n v="0"/>
    <n v="0"/>
    <x v="0"/>
    <n v="25"/>
    <n v="0"/>
    <x v="0"/>
    <n v="2"/>
    <n v="0"/>
    <x v="0"/>
    <m/>
    <m/>
    <m/>
    <m/>
    <m/>
  </r>
  <r>
    <s v="Hiawatha 2"/>
    <x v="48"/>
    <n v="1"/>
    <n v="1593644"/>
    <s v=" HIA02"/>
    <s v=" Hiawatha 2"/>
    <s v=" 2020-02-04T21:00:25.739524"/>
    <n v="1.758139535"/>
    <n v="0"/>
    <n v="0"/>
    <n v="0"/>
    <n v="0"/>
    <n v="0"/>
    <n v="0"/>
    <n v="16"/>
    <n v="21"/>
    <n v="0.4395"/>
    <n v="0"/>
    <n v="0"/>
    <x v="0"/>
    <n v="19"/>
    <n v="25"/>
    <x v="70"/>
    <n v="1"/>
    <n v="0"/>
    <n v="0"/>
    <n v="4"/>
    <n v="1"/>
    <x v="0"/>
    <n v="0"/>
    <n v="0"/>
    <x v="0"/>
    <n v="0"/>
    <n v="0"/>
    <x v="0"/>
    <n v="47"/>
    <x v="18"/>
    <n v="0.87909999999999999"/>
    <n v="2"/>
    <n v="0"/>
    <n v="0"/>
    <n v="1"/>
    <n v="0"/>
    <x v="0"/>
    <n v="13"/>
    <n v="0"/>
    <x v="0"/>
    <n v="2"/>
    <n v="0"/>
    <x v="0"/>
    <m/>
    <m/>
    <m/>
    <m/>
    <m/>
  </r>
  <r>
    <s v="Hiawatha 3"/>
    <x v="48"/>
    <n v="1"/>
    <n v="1593645"/>
    <s v=" HIA03"/>
    <s v=" Hiawatha 3"/>
    <s v=" 2020-02-05T21:52:28.118339"/>
    <n v="0.88"/>
    <n v="0"/>
    <n v="0"/>
    <n v="0"/>
    <n v="0"/>
    <n v="0"/>
    <n v="0"/>
    <n v="12"/>
    <n v="0"/>
    <n v="0"/>
    <n v="0"/>
    <n v="0"/>
    <x v="0"/>
    <n v="25"/>
    <n v="41"/>
    <x v="70"/>
    <n v="1"/>
    <n v="0"/>
    <n v="0"/>
    <n v="10"/>
    <n v="0"/>
    <x v="0"/>
    <n v="0"/>
    <n v="0"/>
    <x v="0"/>
    <n v="0"/>
    <n v="0"/>
    <x v="0"/>
    <n v="14"/>
    <x v="23"/>
    <n v="0"/>
    <n v="4"/>
    <n v="0"/>
    <n v="0"/>
    <n v="0"/>
    <n v="12"/>
    <x v="0"/>
    <n v="24"/>
    <n v="39"/>
    <x v="66"/>
    <n v="2"/>
    <n v="0"/>
    <x v="0"/>
    <m/>
    <m/>
    <m/>
    <m/>
    <m/>
  </r>
  <r>
    <s v="Hiawatha4"/>
    <x v="48"/>
    <n v="1"/>
    <n v="1593646"/>
    <s v=" HIA04"/>
    <s v=" Hiawatha4"/>
    <s v=" 2020-02-04T21:00:25.739524"/>
    <n v="0.43953500000000001"/>
    <n v="0"/>
    <n v="0"/>
    <n v="0"/>
    <n v="0"/>
    <n v="0"/>
    <n v="0"/>
    <n v="4"/>
    <n v="4"/>
    <n v="0"/>
    <n v="0"/>
    <n v="0"/>
    <x v="0"/>
    <n v="9"/>
    <n v="9"/>
    <x v="70"/>
    <n v="0"/>
    <n v="0"/>
    <n v="0"/>
    <n v="2"/>
    <n v="2"/>
    <x v="0"/>
    <n v="0"/>
    <n v="0"/>
    <x v="0"/>
    <n v="0"/>
    <n v="0"/>
    <x v="0"/>
    <n v="3"/>
    <x v="48"/>
    <n v="0"/>
    <n v="0"/>
    <n v="0"/>
    <n v="0"/>
    <n v="0"/>
    <n v="0"/>
    <x v="0"/>
    <n v="4"/>
    <n v="4"/>
    <x v="0"/>
    <n v="1"/>
    <n v="1"/>
    <x v="0"/>
    <m/>
    <m/>
    <m/>
    <m/>
    <m/>
  </r>
  <r>
    <s v="Highland Twp"/>
    <x v="13"/>
    <n v="2"/>
    <n v="948030"/>
    <s v=" HI"/>
    <s v=" Highland Twp"/>
    <s v=" 2020-02-05T21:52:28.118339"/>
    <n v="0.09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1"/>
    <n v="1"/>
    <x v="22"/>
    <n v="0"/>
    <n v="0"/>
    <x v="0"/>
    <m/>
    <m/>
    <m/>
    <m/>
    <m/>
  </r>
  <r>
    <s v="Highland Indian Village"/>
    <x v="62"/>
    <n v="1"/>
    <n v="1593768"/>
    <s v=" HL IV T"/>
    <s v=" HIGHLAND INDIAN VILLAGE"/>
    <s v=" 2020-02-07T01:28:26.536674"/>
    <n v="0.52"/>
    <n v="0"/>
    <n v="0"/>
    <n v="0"/>
    <n v="0"/>
    <n v="0"/>
    <n v="0"/>
    <n v="7"/>
    <n v="7"/>
    <n v="0.12939999999999999"/>
    <n v="0"/>
    <n v="0"/>
    <x v="0"/>
    <n v="8"/>
    <n v="8"/>
    <x v="76"/>
    <n v="0"/>
    <n v="0"/>
    <n v="0"/>
    <n v="1"/>
    <n v="0"/>
    <x v="0"/>
    <n v="0"/>
    <n v="0"/>
    <x v="0"/>
    <n v="0"/>
    <n v="0"/>
    <x v="0"/>
    <n v="10"/>
    <x v="52"/>
    <n v="0.25879999999999997"/>
    <n v="0"/>
    <n v="0"/>
    <n v="0"/>
    <n v="0"/>
    <n v="0"/>
    <x v="0"/>
    <n v="1"/>
    <n v="0"/>
    <x v="0"/>
    <n v="0"/>
    <n v="0"/>
    <x v="0"/>
    <m/>
    <m/>
    <m/>
    <m/>
    <m/>
  </r>
  <r>
    <s v="Hills"/>
    <x v="49"/>
    <n v="2"/>
    <n v="1593580"/>
    <s v=" HS"/>
    <s v=" HILLS"/>
    <s v=" 2020-02-04T21:00:25.739524"/>
    <n v="0.81"/>
    <n v="0"/>
    <n v="0"/>
    <n v="0"/>
    <n v="0"/>
    <n v="0"/>
    <n v="0"/>
    <n v="9"/>
    <n v="0"/>
    <n v="0"/>
    <n v="0"/>
    <n v="0"/>
    <x v="0"/>
    <n v="19"/>
    <n v="36"/>
    <x v="114"/>
    <n v="1"/>
    <n v="0"/>
    <n v="0"/>
    <n v="4"/>
    <n v="0"/>
    <x v="0"/>
    <n v="0"/>
    <n v="0"/>
    <x v="0"/>
    <n v="0"/>
    <n v="0"/>
    <x v="0"/>
    <n v="19"/>
    <x v="87"/>
    <n v="0.40500000000000003"/>
    <n v="2"/>
    <n v="0"/>
    <n v="0"/>
    <n v="0"/>
    <n v="3"/>
    <x v="0"/>
    <n v="12"/>
    <n v="0"/>
    <x v="0"/>
    <n v="2"/>
    <n v="0"/>
    <x v="0"/>
    <m/>
    <m/>
    <m/>
    <m/>
    <m/>
  </r>
  <r>
    <s v="Hilton Washington"/>
    <x v="82"/>
    <n v="1"/>
    <n v="947140"/>
    <s v=" HT"/>
    <s v=" Hilton Washington"/>
    <s v=" 2020-02-04T21:00:25.739524"/>
    <n v="0.8"/>
    <n v="0"/>
    <n v="0"/>
    <n v="0"/>
    <n v="0"/>
    <n v="0"/>
    <n v="0"/>
    <n v="12"/>
    <n v="13"/>
    <n v="0.2"/>
    <n v="1"/>
    <n v="0"/>
    <x v="0"/>
    <n v="11"/>
    <n v="18"/>
    <x v="60"/>
    <n v="0"/>
    <n v="0"/>
    <n v="0"/>
    <n v="6"/>
    <n v="0"/>
    <x v="0"/>
    <n v="0"/>
    <n v="0"/>
    <x v="0"/>
    <n v="0"/>
    <n v="0"/>
    <x v="0"/>
    <n v="15"/>
    <x v="45"/>
    <n v="0.2"/>
    <n v="1"/>
    <n v="0"/>
    <n v="0"/>
    <n v="1"/>
    <n v="0"/>
    <x v="0"/>
    <n v="12"/>
    <n v="16"/>
    <x v="16"/>
    <n v="6"/>
    <n v="0"/>
    <x v="0"/>
    <m/>
    <m/>
    <m/>
    <m/>
    <m/>
  </r>
  <r>
    <s v="Hl Tm Wallingford"/>
    <x v="17"/>
    <n v="4"/>
    <n v="946991"/>
    <n v="11"/>
    <s v=" HL TM Wallingford"/>
    <s v=" 2020-02-04T21:00:25.739524"/>
    <n v="0.228571"/>
    <n v="0"/>
    <n v="0"/>
    <n v="0"/>
    <n v="0"/>
    <n v="0"/>
    <n v="0"/>
    <n v="3"/>
    <n v="5"/>
    <n v="0.1143"/>
    <n v="0"/>
    <n v="0"/>
    <x v="0"/>
    <n v="4"/>
    <n v="8"/>
    <x v="19"/>
    <n v="0"/>
    <n v="0"/>
    <n v="0"/>
    <n v="2"/>
    <n v="0"/>
    <x v="0"/>
    <n v="0"/>
    <n v="0"/>
    <x v="0"/>
    <n v="0"/>
    <n v="0"/>
    <x v="0"/>
    <n v="3"/>
    <x v="43"/>
    <n v="0"/>
    <n v="0"/>
    <n v="0"/>
    <n v="0"/>
    <n v="2"/>
    <n v="0"/>
    <x v="0"/>
    <n v="1"/>
    <n v="0"/>
    <x v="0"/>
    <n v="0"/>
    <n v="0"/>
    <x v="0"/>
    <m/>
    <m/>
    <m/>
    <m/>
    <m/>
  </r>
  <r>
    <s v="Homer Monroe Jackson Garrison"/>
    <x v="45"/>
    <n v="1"/>
    <n v="946584"/>
    <s v=" HO"/>
    <s v=" Homer Monroe Jackson Garrison"/>
    <s v=" 2020-02-05T19:05:42.571508"/>
    <n v="0.45"/>
    <n v="0"/>
    <n v="0"/>
    <n v="0"/>
    <n v="0"/>
    <n v="0"/>
    <n v="0"/>
    <n v="5"/>
    <n v="5"/>
    <n v="0.15"/>
    <n v="0"/>
    <n v="0"/>
    <x v="0"/>
    <n v="3"/>
    <n v="3"/>
    <x v="55"/>
    <n v="0"/>
    <n v="0"/>
    <n v="0"/>
    <n v="7"/>
    <n v="8"/>
    <x v="16"/>
    <n v="0"/>
    <n v="0"/>
    <x v="0"/>
    <n v="0"/>
    <n v="0"/>
    <x v="0"/>
    <n v="1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Honey Creek Elk"/>
    <x v="14"/>
    <n v="1"/>
    <n v="1593493"/>
    <s v=" HCEK"/>
    <s v=" Honey Creek Elk"/>
    <s v=" 2020-02-05T21:52:28.118339"/>
    <n v="0.68"/>
    <n v="0"/>
    <n v="0"/>
    <n v="0"/>
    <n v="0"/>
    <n v="0"/>
    <n v="0"/>
    <n v="2"/>
    <n v="4"/>
    <n v="0.15"/>
    <n v="0"/>
    <n v="0"/>
    <x v="0"/>
    <n v="8"/>
    <n v="8"/>
    <x v="92"/>
    <n v="0"/>
    <n v="0"/>
    <n v="0"/>
    <n v="5"/>
    <n v="7"/>
    <x v="16"/>
    <n v="0"/>
    <n v="0"/>
    <x v="0"/>
    <n v="0"/>
    <n v="0"/>
    <x v="0"/>
    <n v="0"/>
    <x v="23"/>
    <n v="0"/>
    <n v="3"/>
    <n v="0"/>
    <n v="0"/>
    <n v="0"/>
    <n v="2"/>
    <x v="0"/>
    <n v="2"/>
    <n v="0"/>
    <x v="0"/>
    <n v="1"/>
    <n v="0"/>
    <x v="0"/>
    <m/>
    <m/>
    <m/>
    <m/>
    <m/>
  </r>
  <r>
    <s v="Honey Creek Marengo Rural"/>
    <x v="82"/>
    <n v="1"/>
    <n v="947137"/>
    <s v=" HC"/>
    <s v=" Honey Creek Marengo Rural"/>
    <s v=" 2020-02-04T21:00:25.739524"/>
    <n v="0.3"/>
    <n v="0"/>
    <n v="0"/>
    <n v="0"/>
    <n v="0"/>
    <n v="0"/>
    <n v="0"/>
    <n v="4"/>
    <n v="6"/>
    <n v="0.1"/>
    <n v="0"/>
    <n v="0"/>
    <x v="0"/>
    <n v="5"/>
    <n v="5"/>
    <x v="7"/>
    <n v="0"/>
    <n v="0"/>
    <n v="0"/>
    <n v="0"/>
    <n v="0"/>
    <x v="0"/>
    <n v="0"/>
    <n v="0"/>
    <x v="0"/>
    <n v="0"/>
    <n v="0"/>
    <x v="0"/>
    <n v="2"/>
    <x v="23"/>
    <n v="0"/>
    <n v="2"/>
    <n v="0"/>
    <n v="0"/>
    <n v="0"/>
    <n v="0"/>
    <x v="0"/>
    <n v="3"/>
    <n v="5"/>
    <x v="8"/>
    <n v="0"/>
    <n v="0"/>
    <x v="0"/>
    <m/>
    <m/>
    <m/>
    <m/>
    <m/>
  </r>
  <r>
    <s v="Howard Twp Roland"/>
    <x v="27"/>
    <n v="4"/>
    <n v="947957"/>
    <n v="24"/>
    <s v=" Howard Twp Roland"/>
    <s v=" 2020-02-04T20:16:13"/>
    <n v="1.25"/>
    <n v="0"/>
    <n v="0"/>
    <n v="0"/>
    <n v="0"/>
    <n v="0"/>
    <n v="0"/>
    <n v="19"/>
    <n v="0"/>
    <n v="0"/>
    <n v="0"/>
    <n v="0"/>
    <x v="0"/>
    <n v="36"/>
    <n v="46"/>
    <x v="39"/>
    <n v="0"/>
    <n v="0"/>
    <n v="0"/>
    <n v="9"/>
    <n v="0"/>
    <x v="0"/>
    <n v="0"/>
    <n v="0"/>
    <x v="0"/>
    <n v="0"/>
    <n v="0"/>
    <x v="0"/>
    <n v="23"/>
    <x v="86"/>
    <n v="0.41499999999999998"/>
    <n v="1"/>
    <n v="0"/>
    <n v="0"/>
    <n v="0"/>
    <n v="0"/>
    <x v="0"/>
    <n v="19"/>
    <n v="23"/>
    <x v="34"/>
    <n v="5"/>
    <n v="0"/>
    <x v="0"/>
    <m/>
    <m/>
    <m/>
    <m/>
    <m/>
  </r>
  <r>
    <s v="Howard Toledo"/>
    <x v="62"/>
    <n v="1"/>
    <n v="1986594"/>
    <s v=" H TL"/>
    <s v=" HOWARD TOLEDO"/>
    <s v=" 2020-02-04T21:00:25.739524"/>
    <n v="0.64705900000000005"/>
    <n v="0"/>
    <n v="0"/>
    <n v="0"/>
    <n v="0"/>
    <n v="0"/>
    <n v="0"/>
    <n v="2"/>
    <n v="0"/>
    <n v="0"/>
    <n v="0"/>
    <n v="0"/>
    <x v="0"/>
    <n v="10"/>
    <n v="10"/>
    <x v="150"/>
    <n v="0"/>
    <n v="0"/>
    <n v="0"/>
    <n v="7"/>
    <n v="8"/>
    <x v="113"/>
    <n v="0"/>
    <n v="0"/>
    <x v="0"/>
    <n v="0"/>
    <n v="0"/>
    <x v="0"/>
    <n v="2"/>
    <x v="23"/>
    <n v="0"/>
    <n v="4"/>
    <n v="7"/>
    <n v="0.12939999999999999"/>
    <n v="0"/>
    <n v="0"/>
    <x v="0"/>
    <n v="3"/>
    <n v="0"/>
    <x v="0"/>
    <n v="0"/>
    <n v="0"/>
    <x v="0"/>
    <m/>
    <m/>
    <m/>
    <m/>
    <m/>
  </r>
  <r>
    <s v="Humboldt 1 Corinth South Weaver"/>
    <x v="38"/>
    <n v="4"/>
    <n v="947121"/>
    <s v=" H1-C-SW"/>
    <s v=" Humboldt 1 Corinth South Weaver"/>
    <s v=" 2020-02-04T21:00:25.739524"/>
    <n v="0.88888888899999996"/>
    <n v="0"/>
    <n v="0"/>
    <n v="0"/>
    <n v="0"/>
    <n v="0"/>
    <n v="0"/>
    <n v="18"/>
    <n v="19"/>
    <n v="0.26669999999999999"/>
    <n v="0"/>
    <n v="0"/>
    <x v="0"/>
    <n v="21"/>
    <n v="23"/>
    <x v="28"/>
    <n v="0"/>
    <n v="0"/>
    <n v="0"/>
    <n v="13"/>
    <n v="15"/>
    <x v="22"/>
    <n v="0"/>
    <n v="0"/>
    <x v="0"/>
    <n v="0"/>
    <n v="0"/>
    <x v="0"/>
    <n v="0"/>
    <x v="23"/>
    <n v="0"/>
    <n v="1"/>
    <n v="0"/>
    <n v="0"/>
    <n v="4"/>
    <n v="0"/>
    <x v="0"/>
    <n v="2"/>
    <n v="0"/>
    <x v="0"/>
    <n v="0"/>
    <n v="0"/>
    <x v="0"/>
    <m/>
    <m/>
    <m/>
    <m/>
    <m/>
  </r>
  <r>
    <s v="Humboldt 2 Beaver South Norway"/>
    <x v="38"/>
    <n v="4"/>
    <n v="947122"/>
    <s v=" H2-B-SN"/>
    <s v=" Humboldt 2 Beaver South Norway"/>
    <s v=" 2020-02-04T18:52:35"/>
    <n v="0.8"/>
    <n v="0"/>
    <n v="0"/>
    <n v="0"/>
    <n v="0"/>
    <n v="0"/>
    <n v="0"/>
    <n v="17"/>
    <n v="18"/>
    <n v="0.26669999999999999"/>
    <n v="2"/>
    <n v="0"/>
    <x v="0"/>
    <n v="5"/>
    <n v="0"/>
    <x v="2"/>
    <n v="0"/>
    <n v="0"/>
    <n v="0"/>
    <n v="14"/>
    <n v="16"/>
    <x v="21"/>
    <n v="0"/>
    <n v="0"/>
    <x v="0"/>
    <n v="0"/>
    <n v="0"/>
    <x v="0"/>
    <n v="7"/>
    <x v="49"/>
    <n v="0.17780000000000001"/>
    <n v="1"/>
    <n v="0"/>
    <n v="0"/>
    <n v="0"/>
    <n v="0"/>
    <x v="0"/>
    <n v="10"/>
    <n v="11"/>
    <x v="115"/>
    <n v="2"/>
    <n v="0"/>
    <x v="0"/>
    <m/>
    <m/>
    <m/>
    <m/>
    <m/>
  </r>
  <r>
    <s v="Humboldt 3 South Rutland"/>
    <x v="38"/>
    <n v="4"/>
    <n v="947123"/>
    <s v=" H3-SR"/>
    <s v=" Humboldt 3 South Rutland"/>
    <s v=" 2020-02-04T20:16:13"/>
    <n v="0.89"/>
    <n v="0"/>
    <n v="0"/>
    <n v="0"/>
    <n v="0"/>
    <n v="0"/>
    <n v="0"/>
    <n v="11"/>
    <n v="14"/>
    <n v="0.17780000000000001"/>
    <n v="0"/>
    <n v="0"/>
    <x v="0"/>
    <n v="19"/>
    <n v="21"/>
    <x v="28"/>
    <n v="0"/>
    <n v="0"/>
    <n v="0"/>
    <n v="7"/>
    <n v="10"/>
    <x v="21"/>
    <n v="0"/>
    <n v="0"/>
    <x v="0"/>
    <n v="0"/>
    <n v="0"/>
    <x v="0"/>
    <n v="6"/>
    <x v="23"/>
    <n v="0"/>
    <n v="3"/>
    <n v="0"/>
    <n v="0"/>
    <n v="0"/>
    <n v="0"/>
    <x v="0"/>
    <n v="9"/>
    <n v="10"/>
    <x v="115"/>
    <n v="0"/>
    <n v="0"/>
    <x v="0"/>
    <m/>
    <m/>
    <m/>
    <m/>
    <m/>
  </r>
  <r>
    <s v="Humboldt West Vernon"/>
    <x v="38"/>
    <n v="4"/>
    <n v="1593572"/>
    <s v=" H-WV"/>
    <s v=" Humboldt West Vernon"/>
    <s v=" 2020-02-06T03:41:27.244950"/>
    <n v="0.18"/>
    <n v="0"/>
    <n v="0"/>
    <n v="0"/>
    <n v="0"/>
    <n v="0"/>
    <n v="0"/>
    <n v="4"/>
    <n v="4"/>
    <n v="8.8900000000000007E-2"/>
    <n v="0"/>
    <n v="0"/>
    <x v="0"/>
    <n v="3"/>
    <n v="6"/>
    <x v="5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3"/>
    <n v="0"/>
    <x v="0"/>
    <n v="0"/>
    <n v="0"/>
    <x v="0"/>
    <m/>
    <m/>
    <m/>
    <m/>
    <m/>
  </r>
  <r>
    <s v="Huxley"/>
    <x v="27"/>
    <n v="4"/>
    <n v="947958"/>
    <n v="25"/>
    <s v=" Huxley"/>
    <s v=" 2020-02-04T20:16:13"/>
    <n v="2.4900000000000002"/>
    <n v="0"/>
    <n v="0"/>
    <n v="0"/>
    <n v="0"/>
    <n v="0"/>
    <n v="0"/>
    <n v="37"/>
    <n v="40"/>
    <n v="0.41499999999999998"/>
    <n v="0"/>
    <n v="0"/>
    <x v="0"/>
    <n v="51"/>
    <n v="56"/>
    <x v="39"/>
    <n v="0"/>
    <n v="0"/>
    <n v="0"/>
    <n v="34"/>
    <n v="41"/>
    <x v="32"/>
    <n v="0"/>
    <n v="0"/>
    <x v="0"/>
    <n v="0"/>
    <n v="0"/>
    <x v="0"/>
    <n v="54"/>
    <x v="79"/>
    <n v="0.41499999999999998"/>
    <n v="9"/>
    <n v="0"/>
    <n v="0"/>
    <n v="0"/>
    <n v="0"/>
    <x v="0"/>
    <n v="57"/>
    <n v="61"/>
    <x v="32"/>
    <n v="10"/>
    <n v="0"/>
    <x v="0"/>
    <m/>
    <m/>
    <m/>
    <m/>
    <m/>
  </r>
  <r>
    <s v="Hw Bc Lg Wa Eg S"/>
    <x v="25"/>
    <n v="4"/>
    <n v="947929"/>
    <s v=" HW"/>
    <s v=" HW BC LG WA EG S"/>
    <s v=" 2020-02-07T01:28:26.536674"/>
    <n v="1.05"/>
    <n v="0"/>
    <n v="0"/>
    <n v="0"/>
    <n v="0"/>
    <n v="0"/>
    <n v="0"/>
    <n v="14"/>
    <n v="18"/>
    <n v="0.17499999999999999"/>
    <n v="0"/>
    <n v="0"/>
    <x v="0"/>
    <n v="24"/>
    <n v="28"/>
    <x v="67"/>
    <n v="0"/>
    <n v="0"/>
    <n v="0"/>
    <n v="1"/>
    <n v="0"/>
    <x v="0"/>
    <n v="0"/>
    <n v="0"/>
    <x v="0"/>
    <n v="0"/>
    <n v="0"/>
    <x v="0"/>
    <n v="44"/>
    <x v="22"/>
    <n v="0.52500000000000002"/>
    <n v="0"/>
    <n v="0"/>
    <n v="0"/>
    <n v="0"/>
    <n v="1"/>
    <x v="0"/>
    <n v="6"/>
    <n v="0"/>
    <x v="0"/>
    <n v="2"/>
    <n v="0"/>
    <x v="0"/>
    <m/>
    <m/>
    <m/>
    <m/>
    <m/>
  </r>
  <r>
    <s v="Ida Grove Ward 1"/>
    <x v="73"/>
    <n v="4"/>
    <n v="947130"/>
    <s v=" IG1"/>
    <s v=" Ida Grove Ward 1"/>
    <s v=" 2020-02-04T21:00:25.739524"/>
    <n v="0.3"/>
    <n v="0"/>
    <n v="0"/>
    <n v="0"/>
    <n v="0"/>
    <n v="0"/>
    <n v="0"/>
    <n v="2"/>
    <n v="4"/>
    <n v="0.15"/>
    <n v="0"/>
    <n v="0"/>
    <x v="0"/>
    <n v="8"/>
    <n v="8"/>
    <x v="23"/>
    <n v="0"/>
    <n v="0"/>
    <n v="0"/>
    <n v="1"/>
    <n v="0"/>
    <x v="0"/>
    <n v="0"/>
    <n v="0"/>
    <x v="0"/>
    <n v="0"/>
    <n v="0"/>
    <x v="0"/>
    <n v="1"/>
    <x v="23"/>
    <n v="0"/>
    <n v="0"/>
    <n v="0"/>
    <n v="0"/>
    <n v="1"/>
    <n v="1"/>
    <x v="0"/>
    <n v="0"/>
    <n v="0"/>
    <x v="0"/>
    <n v="0"/>
    <n v="0"/>
    <x v="0"/>
    <m/>
    <m/>
    <m/>
    <m/>
    <m/>
  </r>
  <r>
    <s v="Ida Grove Ward 2"/>
    <x v="73"/>
    <n v="4"/>
    <n v="947131"/>
    <s v=" IG2"/>
    <s v=" Ida Grove Ward 2"/>
    <s v=" 2020-02-04T21:00:25.739524"/>
    <n v="0.3"/>
    <n v="0"/>
    <n v="0"/>
    <n v="0"/>
    <n v="0"/>
    <n v="0"/>
    <n v="0"/>
    <n v="4"/>
    <n v="5"/>
    <n v="0.15"/>
    <n v="0"/>
    <n v="0"/>
    <x v="0"/>
    <n v="5"/>
    <n v="7"/>
    <x v="23"/>
    <n v="0"/>
    <n v="0"/>
    <n v="0"/>
    <n v="3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Ida Grove Ward 3"/>
    <x v="73"/>
    <n v="4"/>
    <n v="947132"/>
    <s v=" IG3"/>
    <s v=" Ida Grove Ward 3"/>
    <s v=" 2020-02-04T21:00:25.739524"/>
    <n v="0.45"/>
    <n v="0"/>
    <n v="0"/>
    <n v="0"/>
    <n v="0"/>
    <n v="0"/>
    <n v="0"/>
    <n v="7"/>
    <n v="7"/>
    <n v="0.15"/>
    <n v="0"/>
    <n v="0"/>
    <x v="0"/>
    <n v="3"/>
    <n v="5"/>
    <x v="23"/>
    <n v="0"/>
    <n v="0"/>
    <n v="0"/>
    <n v="3"/>
    <n v="3"/>
    <x v="33"/>
    <n v="0"/>
    <n v="0"/>
    <x v="0"/>
    <n v="0"/>
    <n v="0"/>
    <x v="0"/>
    <n v="2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Illyria Twp"/>
    <x v="36"/>
    <n v="1"/>
    <n v="947007"/>
    <s v=" IL"/>
    <s v=" ILLYRIA TWP"/>
    <s v=" 2020-02-04T21:00:25.739524"/>
    <n v="0.36"/>
    <n v="0"/>
    <n v="0"/>
    <n v="0"/>
    <n v="0"/>
    <n v="0"/>
    <n v="0"/>
    <n v="1"/>
    <n v="0"/>
    <n v="0"/>
    <n v="0"/>
    <n v="0"/>
    <x v="0"/>
    <n v="14"/>
    <n v="15"/>
    <x v="48"/>
    <n v="0"/>
    <n v="0"/>
    <n v="0"/>
    <n v="4"/>
    <n v="7"/>
    <x v="35"/>
    <n v="0"/>
    <n v="0"/>
    <x v="0"/>
    <n v="0"/>
    <n v="0"/>
    <x v="0"/>
    <n v="2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Indep Malaka Mariposa"/>
    <x v="77"/>
    <n v="2"/>
    <n v="1593576"/>
    <s v=" IMM"/>
    <s v=" Indep Malaka Mariposa"/>
    <s v=" 2020-02-04T21:00:25.739524"/>
    <n v="1.38"/>
    <n v="0"/>
    <n v="0"/>
    <n v="0"/>
    <n v="0"/>
    <n v="0"/>
    <n v="0"/>
    <n v="19"/>
    <n v="27"/>
    <n v="0.34499999999999997"/>
    <n v="0"/>
    <n v="0"/>
    <x v="0"/>
    <n v="32"/>
    <n v="39"/>
    <x v="149"/>
    <n v="0"/>
    <n v="0"/>
    <n v="0"/>
    <n v="13"/>
    <n v="0"/>
    <x v="0"/>
    <n v="0"/>
    <n v="0"/>
    <x v="0"/>
    <n v="0"/>
    <n v="0"/>
    <x v="0"/>
    <n v="16"/>
    <x v="45"/>
    <n v="0.23"/>
    <n v="0"/>
    <n v="0"/>
    <n v="0"/>
    <n v="0"/>
    <n v="0"/>
    <x v="0"/>
    <n v="12"/>
    <n v="18"/>
    <x v="116"/>
    <n v="9"/>
    <n v="0"/>
    <x v="0"/>
    <m/>
    <m/>
    <m/>
    <m/>
    <m/>
  </r>
  <r>
    <s v="Independence 1St Ward"/>
    <x v="37"/>
    <n v="1"/>
    <n v="946692"/>
    <s v=" I1"/>
    <s v=" Independence 1St Ward"/>
    <s v=" 2020-02-04T21:00:25.739524"/>
    <n v="1.6421049999999999"/>
    <n v="0"/>
    <n v="0"/>
    <n v="0"/>
    <n v="0"/>
    <n v="0"/>
    <n v="0"/>
    <n v="28"/>
    <n v="30"/>
    <n v="0.5474"/>
    <n v="0"/>
    <n v="0"/>
    <x v="0"/>
    <n v="26"/>
    <n v="31"/>
    <x v="151"/>
    <n v="0"/>
    <n v="0"/>
    <n v="0"/>
    <n v="18"/>
    <n v="20"/>
    <x v="114"/>
    <n v="0"/>
    <n v="0"/>
    <x v="0"/>
    <n v="0"/>
    <n v="0"/>
    <x v="0"/>
    <n v="7"/>
    <x v="23"/>
    <n v="0"/>
    <n v="2"/>
    <n v="0"/>
    <n v="0"/>
    <n v="0"/>
    <n v="0"/>
    <x v="0"/>
    <n v="4"/>
    <n v="0"/>
    <x v="0"/>
    <n v="6"/>
    <n v="0"/>
    <x v="0"/>
    <m/>
    <m/>
    <m/>
    <m/>
    <m/>
  </r>
  <r>
    <s v="Independence 2Nd Ward"/>
    <x v="37"/>
    <n v="1"/>
    <n v="946693"/>
    <s v=" I2"/>
    <s v=" Independence 2Nd Ward"/>
    <s v=" 2020-02-06T03:41:27.244950"/>
    <n v="0.82"/>
    <n v="0"/>
    <n v="0"/>
    <n v="0"/>
    <n v="0"/>
    <n v="0"/>
    <n v="0"/>
    <n v="19"/>
    <n v="22"/>
    <n v="0.41049999999999998"/>
    <n v="0"/>
    <n v="0"/>
    <x v="0"/>
    <n v="12"/>
    <n v="0"/>
    <x v="2"/>
    <n v="0"/>
    <n v="0"/>
    <n v="0"/>
    <n v="10"/>
    <n v="10"/>
    <x v="49"/>
    <n v="0"/>
    <n v="0"/>
    <x v="0"/>
    <n v="0"/>
    <n v="0"/>
    <x v="0"/>
    <n v="11"/>
    <x v="52"/>
    <n v="0.1368"/>
    <n v="0"/>
    <n v="0"/>
    <n v="0"/>
    <n v="3"/>
    <n v="0"/>
    <x v="0"/>
    <n v="0"/>
    <n v="0"/>
    <x v="0"/>
    <n v="0"/>
    <n v="0"/>
    <x v="0"/>
    <m/>
    <m/>
    <m/>
    <m/>
    <m/>
  </r>
  <r>
    <s v="Independence 3Rd Ward"/>
    <x v="37"/>
    <n v="1"/>
    <n v="946694"/>
    <s v=" I3"/>
    <s v=" Independence 3Rd Ward"/>
    <s v=" 2020-02-05T21:52:28.118339"/>
    <n v="1.23"/>
    <n v="0"/>
    <n v="0"/>
    <n v="0"/>
    <n v="0"/>
    <n v="0"/>
    <n v="0"/>
    <n v="23"/>
    <n v="25"/>
    <n v="0.41049999999999998"/>
    <n v="0"/>
    <n v="0"/>
    <x v="0"/>
    <n v="13"/>
    <n v="15"/>
    <x v="152"/>
    <n v="0"/>
    <n v="0"/>
    <n v="0"/>
    <n v="9"/>
    <n v="0"/>
    <x v="0"/>
    <n v="0"/>
    <n v="0"/>
    <x v="0"/>
    <n v="0"/>
    <n v="0"/>
    <x v="0"/>
    <n v="10"/>
    <x v="23"/>
    <n v="0"/>
    <n v="0"/>
    <n v="0"/>
    <n v="0"/>
    <n v="3"/>
    <n v="18"/>
    <x v="9"/>
    <n v="16"/>
    <n v="18"/>
    <x v="117"/>
    <n v="2"/>
    <n v="0"/>
    <x v="0"/>
    <m/>
    <m/>
    <m/>
    <m/>
    <m/>
  </r>
  <r>
    <s v="Independence 4Th Ward"/>
    <x v="37"/>
    <n v="1"/>
    <n v="946695"/>
    <s v=" I4"/>
    <s v=" Independence 4Th Ward"/>
    <s v=" 2020-02-04T03:21:29"/>
    <n v="0.821052632"/>
    <n v="0"/>
    <n v="0"/>
    <n v="0"/>
    <n v="0"/>
    <n v="0"/>
    <n v="0"/>
    <n v="17"/>
    <n v="17"/>
    <n v="0.2737"/>
    <n v="0"/>
    <n v="0"/>
    <x v="0"/>
    <n v="5"/>
    <n v="0"/>
    <x v="2"/>
    <n v="0"/>
    <n v="0"/>
    <n v="0"/>
    <n v="8"/>
    <n v="9"/>
    <x v="49"/>
    <n v="0"/>
    <n v="1"/>
    <x v="0"/>
    <n v="0"/>
    <n v="0"/>
    <x v="0"/>
    <n v="9"/>
    <x v="40"/>
    <n v="0.1368"/>
    <n v="0"/>
    <n v="0"/>
    <n v="0"/>
    <n v="0"/>
    <n v="12"/>
    <x v="9"/>
    <n v="6"/>
    <n v="0"/>
    <x v="0"/>
    <n v="3"/>
    <n v="0"/>
    <x v="0"/>
    <m/>
    <m/>
    <m/>
    <m/>
    <m/>
  </r>
  <r>
    <s v="Independence 5Th Ward"/>
    <x v="37"/>
    <n v="1"/>
    <n v="946696"/>
    <s v=" I5"/>
    <s v=" Independence 5th Ward"/>
    <s v=" 2020-02-05T21:52:28.118339"/>
    <n v="0.82"/>
    <n v="0"/>
    <n v="0"/>
    <n v="0"/>
    <n v="0"/>
    <n v="0"/>
    <n v="0"/>
    <n v="17"/>
    <n v="17"/>
    <n v="0.2737"/>
    <n v="0"/>
    <n v="0"/>
    <x v="0"/>
    <n v="14"/>
    <n v="14"/>
    <x v="152"/>
    <n v="0"/>
    <n v="0"/>
    <n v="0"/>
    <n v="0"/>
    <n v="0"/>
    <x v="0"/>
    <n v="0"/>
    <n v="0"/>
    <x v="0"/>
    <n v="0"/>
    <n v="0"/>
    <x v="0"/>
    <n v="10"/>
    <x v="52"/>
    <n v="0.1368"/>
    <n v="5"/>
    <n v="9"/>
    <n v="0.1368"/>
    <n v="0"/>
    <n v="0"/>
    <x v="0"/>
    <n v="4"/>
    <n v="0"/>
    <x v="0"/>
    <n v="0"/>
    <n v="0"/>
    <x v="0"/>
    <m/>
    <m/>
    <m/>
    <m/>
    <m/>
  </r>
  <r>
    <s v="Indian Creek Twp Maxwell"/>
    <x v="27"/>
    <n v="4"/>
    <n v="947959"/>
    <n v="26"/>
    <s v=" Indian Creek Twp Maxwell"/>
    <s v=" 2020-02-06T03:41:27.244950"/>
    <n v="0.83"/>
    <n v="0"/>
    <n v="0"/>
    <n v="0"/>
    <n v="0"/>
    <n v="0"/>
    <n v="0"/>
    <n v="9"/>
    <n v="0"/>
    <n v="0"/>
    <n v="0"/>
    <n v="0"/>
    <x v="0"/>
    <n v="13"/>
    <n v="0"/>
    <x v="2"/>
    <n v="0"/>
    <n v="0"/>
    <n v="0"/>
    <n v="7"/>
    <n v="0"/>
    <x v="0"/>
    <n v="0"/>
    <n v="0"/>
    <x v="0"/>
    <n v="0"/>
    <n v="0"/>
    <x v="0"/>
    <n v="11"/>
    <x v="23"/>
    <n v="0"/>
    <n v="9"/>
    <n v="18"/>
    <n v="0.41499999999999998"/>
    <n v="0"/>
    <n v="0"/>
    <x v="0"/>
    <n v="13"/>
    <n v="23"/>
    <x v="34"/>
    <n v="2"/>
    <n v="0"/>
    <x v="0"/>
    <m/>
    <m/>
    <m/>
    <m/>
    <m/>
  </r>
  <r>
    <s v="Indian Settlement"/>
    <x v="62"/>
    <n v="1"/>
    <n v="947990"/>
    <s v=" IS"/>
    <s v=" INDIAN SETTLEMENT"/>
    <s v=" 2020-02-04T21:00:25.739524"/>
    <n v="1.164705882"/>
    <n v="0"/>
    <n v="0"/>
    <n v="0"/>
    <n v="0"/>
    <n v="0"/>
    <n v="0"/>
    <n v="1"/>
    <n v="0"/>
    <n v="0"/>
    <n v="0"/>
    <n v="0"/>
    <x v="0"/>
    <n v="2"/>
    <n v="0"/>
    <x v="2"/>
    <n v="0"/>
    <n v="0"/>
    <n v="0"/>
    <n v="0"/>
    <n v="0"/>
    <x v="0"/>
    <n v="0"/>
    <n v="0"/>
    <x v="0"/>
    <n v="0"/>
    <n v="0"/>
    <x v="0"/>
    <n v="38"/>
    <x v="13"/>
    <n v="0.64710000000000001"/>
    <n v="4"/>
    <n v="0"/>
    <n v="0"/>
    <n v="9"/>
    <n v="0"/>
    <x v="0"/>
    <n v="7"/>
    <n v="12"/>
    <x v="118"/>
    <n v="10"/>
    <n v="14"/>
    <x v="29"/>
    <m/>
    <m/>
    <m/>
    <m/>
    <m/>
  </r>
  <r>
    <s v="Indiana Township"/>
    <x v="76"/>
    <n v="2"/>
    <n v="947455"/>
    <s v=" IN"/>
    <s v=" Indiana Township"/>
    <s v=" 2020-02-04T21:00:25.739524"/>
    <n v="0.36"/>
    <n v="0"/>
    <n v="0"/>
    <n v="0"/>
    <n v="0"/>
    <n v="0"/>
    <n v="0"/>
    <n v="4"/>
    <n v="0"/>
    <n v="0"/>
    <n v="0"/>
    <n v="0"/>
    <x v="0"/>
    <n v="8"/>
    <n v="11"/>
    <x v="22"/>
    <n v="0"/>
    <n v="0"/>
    <n v="0"/>
    <n v="3"/>
    <n v="0"/>
    <x v="0"/>
    <n v="0"/>
    <n v="0"/>
    <x v="0"/>
    <n v="0"/>
    <n v="0"/>
    <x v="0"/>
    <n v="4"/>
    <x v="52"/>
    <n v="0.18"/>
    <n v="0"/>
    <n v="0"/>
    <n v="0"/>
    <n v="0"/>
    <n v="0"/>
    <x v="0"/>
    <n v="3"/>
    <n v="0"/>
    <x v="0"/>
    <n v="0"/>
    <n v="0"/>
    <x v="0"/>
    <m/>
    <m/>
    <m/>
    <m/>
    <m/>
  </r>
  <r>
    <s v="Indianola 1"/>
    <x v="24"/>
    <n v="3"/>
    <n v="948049"/>
    <s v=" IN1"/>
    <s v=" INDIANOLA 1"/>
    <s v=" 2020-02-04T21:00:25.739524"/>
    <n v="1.1666666670000001"/>
    <n v="0"/>
    <n v="0"/>
    <n v="0"/>
    <n v="0"/>
    <n v="0"/>
    <n v="0"/>
    <n v="9"/>
    <n v="0"/>
    <n v="0"/>
    <n v="0"/>
    <n v="0"/>
    <x v="0"/>
    <n v="30"/>
    <n v="33"/>
    <x v="33"/>
    <n v="0"/>
    <n v="0"/>
    <n v="0"/>
    <n v="11"/>
    <n v="16"/>
    <x v="15"/>
    <n v="0"/>
    <n v="0"/>
    <x v="0"/>
    <n v="0"/>
    <n v="0"/>
    <x v="0"/>
    <n v="9"/>
    <x v="23"/>
    <n v="0"/>
    <n v="2"/>
    <n v="0"/>
    <n v="0"/>
    <n v="0"/>
    <n v="5"/>
    <x v="0"/>
    <n v="19"/>
    <n v="27"/>
    <x v="28"/>
    <n v="1"/>
    <n v="0"/>
    <x v="0"/>
    <m/>
    <m/>
    <m/>
    <m/>
    <m/>
  </r>
  <r>
    <s v="Indianola 2"/>
    <x v="24"/>
    <n v="3"/>
    <n v="948050"/>
    <s v=" IN2"/>
    <s v=" INDIANOLA 2"/>
    <s v=" 2020-02-04T21:00:25.739524"/>
    <n v="2.1"/>
    <n v="0"/>
    <n v="0"/>
    <n v="0"/>
    <n v="0"/>
    <n v="0"/>
    <n v="0"/>
    <n v="25"/>
    <n v="0"/>
    <n v="0"/>
    <n v="0"/>
    <n v="0"/>
    <x v="0"/>
    <n v="50"/>
    <n v="56"/>
    <x v="32"/>
    <n v="1"/>
    <n v="0"/>
    <n v="0"/>
    <n v="30"/>
    <n v="39"/>
    <x v="25"/>
    <n v="0"/>
    <n v="0"/>
    <x v="0"/>
    <n v="41"/>
    <n v="0"/>
    <x v="0"/>
    <n v="0"/>
    <x v="6"/>
    <n v="0.4667"/>
    <n v="50"/>
    <n v="0"/>
    <n v="0"/>
    <n v="2"/>
    <n v="0"/>
    <x v="0"/>
    <n v="0"/>
    <n v="51"/>
    <x v="28"/>
    <n v="0"/>
    <n v="0"/>
    <x v="0"/>
    <m/>
    <m/>
    <m/>
    <m/>
    <m/>
  </r>
  <r>
    <s v="Indianola 3"/>
    <x v="24"/>
    <n v="3"/>
    <n v="948051"/>
    <s v=" IN3"/>
    <s v=" INDIANOLA 3"/>
    <s v=" 2020-02-04T21:00:25.739524"/>
    <n v="1.1666666670000001"/>
    <n v="0"/>
    <n v="0"/>
    <n v="0"/>
    <n v="0"/>
    <n v="0"/>
    <n v="0"/>
    <n v="0"/>
    <n v="0"/>
    <n v="0"/>
    <n v="0"/>
    <n v="0"/>
    <x v="0"/>
    <n v="33"/>
    <n v="39"/>
    <x v="8"/>
    <n v="0"/>
    <n v="0"/>
    <n v="0"/>
    <n v="29"/>
    <n v="35"/>
    <x v="15"/>
    <n v="0"/>
    <n v="0"/>
    <x v="0"/>
    <n v="0"/>
    <n v="0"/>
    <x v="0"/>
    <n v="35"/>
    <x v="13"/>
    <n v="0.4667"/>
    <n v="3"/>
    <n v="0"/>
    <n v="0"/>
    <n v="4"/>
    <n v="0"/>
    <x v="0"/>
    <n v="27"/>
    <n v="32"/>
    <x v="11"/>
    <n v="19"/>
    <n v="0"/>
    <x v="0"/>
    <m/>
    <m/>
    <m/>
    <m/>
    <m/>
  </r>
  <r>
    <s v="Indianola 4"/>
    <x v="24"/>
    <n v="3"/>
    <n v="948052"/>
    <s v=" IN4"/>
    <s v=" INDIANOLA 4"/>
    <s v=" 2020-02-04T21:00:25.739524"/>
    <n v="2.5666666669999998"/>
    <n v="0"/>
    <n v="0"/>
    <n v="0"/>
    <n v="0"/>
    <n v="0"/>
    <n v="0"/>
    <n v="43"/>
    <n v="45"/>
    <n v="0.4667"/>
    <n v="0"/>
    <n v="0"/>
    <x v="0"/>
    <n v="118"/>
    <n v="128"/>
    <x v="153"/>
    <n v="0"/>
    <n v="0"/>
    <n v="0"/>
    <n v="43"/>
    <n v="47"/>
    <x v="25"/>
    <n v="0"/>
    <n v="0"/>
    <x v="0"/>
    <n v="0"/>
    <n v="0"/>
    <x v="0"/>
    <n v="27"/>
    <x v="23"/>
    <n v="0"/>
    <n v="5"/>
    <n v="0"/>
    <n v="0"/>
    <n v="1"/>
    <n v="0"/>
    <x v="0"/>
    <n v="31"/>
    <n v="46"/>
    <x v="28"/>
    <n v="8"/>
    <n v="0"/>
    <x v="0"/>
    <m/>
    <m/>
    <m/>
    <m/>
    <m/>
  </r>
  <r>
    <s v="Indianola 5"/>
    <x v="24"/>
    <n v="3"/>
    <n v="1833337"/>
    <s v=" IN5"/>
    <s v=" INDIANOLA 5"/>
    <s v=" 2020-02-04T21:00:25.739524"/>
    <n v="1.4"/>
    <n v="0"/>
    <n v="0"/>
    <n v="0"/>
    <n v="0"/>
    <n v="0"/>
    <n v="0"/>
    <n v="11"/>
    <n v="0"/>
    <n v="0"/>
    <n v="0"/>
    <n v="0"/>
    <x v="0"/>
    <n v="46"/>
    <n v="47"/>
    <x v="33"/>
    <n v="0"/>
    <n v="0"/>
    <n v="0"/>
    <n v="14"/>
    <n v="24"/>
    <x v="15"/>
    <n v="0"/>
    <n v="0"/>
    <x v="0"/>
    <n v="0"/>
    <n v="0"/>
    <x v="0"/>
    <n v="23"/>
    <x v="110"/>
    <n v="0.23330000000000001"/>
    <n v="2"/>
    <n v="0"/>
    <n v="0"/>
    <n v="1"/>
    <n v="0"/>
    <x v="0"/>
    <n v="26"/>
    <n v="29"/>
    <x v="28"/>
    <n v="4"/>
    <n v="0"/>
    <x v="0"/>
    <m/>
    <m/>
    <m/>
    <m/>
    <m/>
  </r>
  <r>
    <s v="Indianola 6"/>
    <x v="24"/>
    <n v="3"/>
    <n v="1833338"/>
    <s v=" IN6"/>
    <s v=" INDIANOLA 6"/>
    <s v=" 2020-02-04T21:00:25.739524"/>
    <n v="1.1666666670000001"/>
    <n v="0"/>
    <n v="0"/>
    <n v="0"/>
    <n v="0"/>
    <n v="0"/>
    <n v="0"/>
    <n v="22"/>
    <n v="29"/>
    <n v="0.23330000000000001"/>
    <n v="0"/>
    <n v="0"/>
    <x v="0"/>
    <n v="25"/>
    <n v="34"/>
    <x v="33"/>
    <n v="1"/>
    <n v="1"/>
    <n v="0"/>
    <n v="10"/>
    <n v="0"/>
    <x v="0"/>
    <n v="0"/>
    <n v="1"/>
    <x v="0"/>
    <n v="0"/>
    <n v="0"/>
    <x v="0"/>
    <n v="13"/>
    <x v="23"/>
    <n v="0"/>
    <n v="4"/>
    <n v="0"/>
    <n v="0"/>
    <n v="1"/>
    <n v="1"/>
    <x v="0"/>
    <n v="22"/>
    <n v="33"/>
    <x v="28"/>
    <n v="1"/>
    <n v="0"/>
    <x v="0"/>
    <m/>
    <m/>
    <m/>
    <m/>
    <m/>
  </r>
  <r>
    <s v="Indianola 7"/>
    <x v="24"/>
    <n v="3"/>
    <n v="1833339"/>
    <s v=" IN7"/>
    <s v=" INDIANOLA 7"/>
    <s v=" 2020-02-04T20:16:13"/>
    <n v="2.1"/>
    <n v="0"/>
    <n v="0"/>
    <n v="0"/>
    <n v="0"/>
    <n v="0"/>
    <n v="0"/>
    <n v="12"/>
    <n v="0"/>
    <n v="0"/>
    <n v="0"/>
    <n v="0"/>
    <x v="0"/>
    <n v="49"/>
    <n v="63"/>
    <x v="154"/>
    <n v="0"/>
    <n v="0"/>
    <n v="0"/>
    <n v="8"/>
    <n v="0"/>
    <x v="0"/>
    <n v="0"/>
    <n v="0"/>
    <x v="0"/>
    <n v="0"/>
    <n v="0"/>
    <x v="0"/>
    <n v="28"/>
    <x v="36"/>
    <n v="0.4667"/>
    <n v="5"/>
    <n v="0"/>
    <n v="0"/>
    <n v="0"/>
    <n v="0"/>
    <x v="0"/>
    <n v="27"/>
    <n v="38"/>
    <x v="119"/>
    <n v="5"/>
    <n v="0"/>
    <x v="0"/>
    <m/>
    <m/>
    <m/>
    <m/>
    <m/>
  </r>
  <r>
    <s v="Inland"/>
    <x v="65"/>
    <n v="2"/>
    <n v="946750"/>
    <s v=" IN"/>
    <s v=" INLAND"/>
    <s v=" 2020-02-05T21:52:28.118339"/>
    <n v="0.34"/>
    <n v="0"/>
    <n v="0"/>
    <n v="0"/>
    <n v="0"/>
    <n v="0"/>
    <n v="0"/>
    <n v="0"/>
    <n v="0"/>
    <n v="0"/>
    <n v="0"/>
    <n v="0"/>
    <x v="0"/>
    <n v="5"/>
    <n v="5"/>
    <x v="2"/>
    <n v="0"/>
    <n v="0"/>
    <n v="0"/>
    <n v="5"/>
    <n v="7"/>
    <x v="18"/>
    <n v="0"/>
    <n v="0"/>
    <x v="0"/>
    <n v="0"/>
    <n v="0"/>
    <x v="0"/>
    <n v="6"/>
    <x v="5"/>
    <n v="0.1714"/>
    <n v="0"/>
    <n v="0"/>
    <n v="0"/>
    <n v="0"/>
    <n v="0"/>
    <x v="0"/>
    <n v="2"/>
    <n v="0"/>
    <x v="0"/>
    <n v="0"/>
    <n v="0"/>
    <x v="0"/>
    <m/>
    <m/>
    <m/>
    <m/>
    <m/>
  </r>
  <r>
    <s v="Iowa City"/>
    <x v="21"/>
    <n v="2"/>
    <n v="1171"/>
    <s v=" University of Iowa Hospitals &amp; Clinics - 5:30pm"/>
    <s v=" Iowa City"/>
    <s v=" IA - University of Iowa Hospitals &amp; Clinics - 5:30pm"/>
    <s v=" 2020-02-06T01:00:19.232032"/>
    <n v="0.21"/>
    <n v="0"/>
    <n v="0"/>
    <n v="0"/>
    <n v="0"/>
    <n v="0"/>
    <n v="0"/>
    <n v="2"/>
    <n v="0"/>
    <n v="0"/>
    <n v="0"/>
    <x v="0"/>
    <n v="0"/>
    <n v="1"/>
    <x v="155"/>
    <n v="0"/>
    <n v="0"/>
    <n v="0"/>
    <n v="0"/>
    <n v="0"/>
    <x v="0"/>
    <n v="0"/>
    <n v="0"/>
    <x v="0"/>
    <n v="0"/>
    <n v="0"/>
    <x v="0"/>
    <n v="0"/>
    <x v="49"/>
    <n v="15"/>
    <n v="0.21"/>
    <n v="0"/>
    <n v="0"/>
    <n v="0"/>
    <n v="0"/>
    <x v="3"/>
    <n v="0"/>
    <n v="2"/>
    <x v="0"/>
    <n v="0"/>
    <n v="0"/>
    <x v="0"/>
    <n v="0"/>
    <m/>
    <m/>
    <m/>
    <m/>
  </r>
  <r>
    <s v="Iowa City"/>
    <x v="21"/>
    <n v="2"/>
    <n v="1169"/>
    <s v=" Caring Hands and More"/>
    <s v=" Iowa City"/>
    <s v=" IA - Caring Hands and More"/>
    <s v=" 2020-02-06T01:00:19.232032"/>
    <n v="1.28"/>
    <n v="0"/>
    <n v="0"/>
    <n v="0"/>
    <n v="0"/>
    <n v="0"/>
    <n v="0"/>
    <n v="3"/>
    <n v="0"/>
    <n v="0"/>
    <n v="0"/>
    <x v="0"/>
    <n v="0"/>
    <n v="4"/>
    <x v="2"/>
    <n v="0"/>
    <n v="0"/>
    <n v="0"/>
    <n v="0"/>
    <n v="0"/>
    <x v="0"/>
    <n v="0"/>
    <n v="0"/>
    <x v="0"/>
    <n v="0"/>
    <n v="0"/>
    <x v="0"/>
    <n v="0"/>
    <x v="106"/>
    <n v="94"/>
    <n v="1.2830999999999999"/>
    <n v="1"/>
    <n v="0"/>
    <n v="0"/>
    <n v="0"/>
    <x v="0"/>
    <n v="0"/>
    <n v="15"/>
    <x v="0"/>
    <n v="0"/>
    <n v="0"/>
    <x v="0"/>
    <n v="0"/>
    <m/>
    <m/>
    <m/>
    <m/>
  </r>
  <r>
    <s v="Iowa City"/>
    <x v="21"/>
    <n v="2"/>
    <n v="1170"/>
    <s v=" Phillips Hall at University of Iowa"/>
    <s v=" Iowa City"/>
    <s v=" IA - Phillips Hall at University of Iowa"/>
    <s v=" 2020-02-06T01:00:19.232032"/>
    <n v="3.71"/>
    <n v="0"/>
    <n v="0"/>
    <n v="0"/>
    <n v="0"/>
    <n v="0"/>
    <n v="0"/>
    <n v="19"/>
    <n v="0"/>
    <n v="0"/>
    <n v="0"/>
    <x v="0"/>
    <n v="0"/>
    <n v="37"/>
    <x v="2"/>
    <n v="0"/>
    <n v="0"/>
    <n v="0"/>
    <n v="0"/>
    <n v="0"/>
    <x v="0"/>
    <n v="0"/>
    <n v="1"/>
    <x v="4"/>
    <n v="0"/>
    <n v="0"/>
    <x v="0"/>
    <n v="0"/>
    <x v="139"/>
    <n v="142"/>
    <n v="1.6486000000000001"/>
    <n v="0"/>
    <n v="0"/>
    <n v="0"/>
    <n v="12"/>
    <x v="0"/>
    <n v="0"/>
    <n v="59"/>
    <x v="120"/>
    <n v="1.2364999999999999"/>
    <n v="54"/>
    <x v="30"/>
    <n v="0.82430000000000003"/>
    <m/>
    <m/>
    <m/>
    <m/>
  </r>
  <r>
    <s v="Iowa City"/>
    <x v="21"/>
    <n v="2"/>
    <n v="1172"/>
    <s v=" University of Iowa Hospitals &amp; Clincs - 7:45pm"/>
    <s v=" Iowa City"/>
    <s v=" IA - University of Iowa Hospitals &amp; Clincs - 7:45pm"/>
    <s v=" 2020-02-06T01:00:19.232032"/>
    <n v="0.76"/>
    <n v="0"/>
    <n v="0"/>
    <n v="0"/>
    <n v="0"/>
    <n v="0"/>
    <n v="0"/>
    <n v="1"/>
    <n v="0"/>
    <n v="0"/>
    <n v="0"/>
    <x v="0"/>
    <n v="0"/>
    <n v="5"/>
    <x v="2"/>
    <n v="0"/>
    <n v="0"/>
    <n v="0"/>
    <n v="0"/>
    <n v="0"/>
    <x v="0"/>
    <n v="0"/>
    <n v="0"/>
    <x v="0"/>
    <n v="0"/>
    <n v="0"/>
    <x v="0"/>
    <n v="0"/>
    <x v="58"/>
    <n v="48"/>
    <n v="0.54159999999999997"/>
    <n v="0"/>
    <n v="0"/>
    <n v="0"/>
    <n v="0"/>
    <x v="6"/>
    <n v="0"/>
    <n v="11"/>
    <x v="121"/>
    <n v="0.21659999999999999"/>
    <n v="0"/>
    <x v="0"/>
    <n v="0"/>
    <m/>
    <m/>
    <m/>
    <m/>
  </r>
  <r>
    <s v="Iowa City"/>
    <x v="21"/>
    <n v="2"/>
    <n v="1173"/>
    <s v=" Iowa City Fire Station 2"/>
    <s v=" Iowa City"/>
    <s v=" IA - Iowa City Fire Station 2"/>
    <s v=" 2020-02-06T01:00:19.232032"/>
    <n v="0.03"/>
    <n v="0"/>
    <n v="0"/>
    <n v="0"/>
    <n v="0"/>
    <n v="0"/>
    <n v="0"/>
    <n v="3"/>
    <n v="3"/>
    <n v="3.5000000000000003E-2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Iowa City"/>
    <x v="21"/>
    <n v="2"/>
    <n v="1167"/>
    <s v=" Walden Place Retirement Community"/>
    <s v=" Iowa City"/>
    <s v=" IA - Walden Place Retirement Community"/>
    <s v=" 2020-02-06T01:00:19.232032"/>
    <n v="0.24"/>
    <n v="0"/>
    <n v="0"/>
    <n v="0"/>
    <n v="0"/>
    <n v="0"/>
    <n v="0"/>
    <n v="7"/>
    <n v="7"/>
    <n v="9.8000000000000004E-2"/>
    <n v="0"/>
    <x v="0"/>
    <n v="0"/>
    <n v="0"/>
    <x v="2"/>
    <n v="0"/>
    <n v="0"/>
    <n v="0"/>
    <n v="0"/>
    <n v="4"/>
    <x v="115"/>
    <n v="4.9000000000000002E-2"/>
    <n v="0"/>
    <x v="0"/>
    <n v="0"/>
    <n v="0"/>
    <x v="0"/>
    <n v="0"/>
    <x v="23"/>
    <n v="0"/>
    <n v="0"/>
    <n v="0"/>
    <n v="0"/>
    <n v="0"/>
    <n v="6"/>
    <x v="10"/>
    <n v="4.9000000000000002E-2"/>
    <n v="4"/>
    <x v="38"/>
    <n v="4.9000000000000002E-2"/>
    <n v="0"/>
    <x v="0"/>
    <n v="0"/>
    <m/>
    <m/>
    <m/>
    <m/>
  </r>
  <r>
    <s v="Iowa City"/>
    <x v="21"/>
    <n v="2"/>
    <n v="1168"/>
    <s v=" Oaknoll Retirement Services"/>
    <s v=" Iowa City"/>
    <s v=" IA - Oaknoll Retirement Services"/>
    <s v=" 2020-02-06T01:00:19.232032"/>
    <n v="2.2400000000000002"/>
    <n v="0"/>
    <n v="0"/>
    <n v="0"/>
    <n v="0"/>
    <n v="0"/>
    <n v="0"/>
    <n v="39"/>
    <n v="40"/>
    <n v="0.49769999999999998"/>
    <n v="4"/>
    <x v="0"/>
    <n v="0"/>
    <n v="14"/>
    <x v="2"/>
    <n v="0"/>
    <n v="0"/>
    <n v="0"/>
    <n v="0"/>
    <n v="58"/>
    <x v="116"/>
    <n v="0.99539999999999995"/>
    <n v="0"/>
    <x v="4"/>
    <n v="0"/>
    <n v="0"/>
    <x v="0"/>
    <n v="0"/>
    <x v="55"/>
    <n v="0"/>
    <n v="0"/>
    <n v="7"/>
    <n v="0"/>
    <n v="0"/>
    <n v="4"/>
    <x v="0"/>
    <n v="0"/>
    <n v="49"/>
    <x v="122"/>
    <n v="0.74660000000000004"/>
    <n v="1"/>
    <x v="0"/>
    <n v="0"/>
    <m/>
    <m/>
    <m/>
    <m/>
  </r>
  <r>
    <s v="Iowa City 01"/>
    <x v="49"/>
    <n v="2"/>
    <n v="947206"/>
    <s v=" IC.01"/>
    <s v=" IOWA CITY 01"/>
    <s v=" 2020-02-04T21:00:25.739524"/>
    <n v="4.8600000000000003"/>
    <n v="0"/>
    <n v="0"/>
    <n v="0"/>
    <n v="0"/>
    <n v="0"/>
    <n v="0"/>
    <n v="51"/>
    <n v="0"/>
    <n v="0"/>
    <n v="0"/>
    <n v="0"/>
    <x v="0"/>
    <n v="102"/>
    <n v="110"/>
    <x v="101"/>
    <n v="0"/>
    <n v="0"/>
    <n v="0"/>
    <n v="118"/>
    <n v="146"/>
    <x v="117"/>
    <n v="0"/>
    <n v="0"/>
    <x v="0"/>
    <n v="0"/>
    <n v="0"/>
    <x v="0"/>
    <n v="125"/>
    <x v="114"/>
    <n v="1.2150000000000001"/>
    <n v="10"/>
    <n v="0"/>
    <n v="0"/>
    <n v="0"/>
    <n v="0"/>
    <x v="0"/>
    <n v="229"/>
    <n v="247"/>
    <x v="123"/>
    <n v="15"/>
    <n v="0"/>
    <x v="0"/>
    <m/>
    <m/>
    <m/>
    <m/>
    <m/>
  </r>
  <r>
    <s v="Iowa City 02"/>
    <x v="49"/>
    <n v="2"/>
    <n v="947207"/>
    <s v=" IC.02"/>
    <s v=" IOWA CITY 02"/>
    <s v=" 2020-02-04T21:00:25.739524"/>
    <n v="4.05"/>
    <n v="0"/>
    <n v="0"/>
    <n v="0"/>
    <n v="4"/>
    <n v="0"/>
    <n v="0"/>
    <n v="46"/>
    <n v="0"/>
    <n v="0"/>
    <n v="0"/>
    <n v="0"/>
    <x v="0"/>
    <n v="48"/>
    <n v="0"/>
    <x v="2"/>
    <n v="0"/>
    <n v="0"/>
    <n v="0"/>
    <n v="76"/>
    <n v="140"/>
    <x v="117"/>
    <n v="0"/>
    <n v="0"/>
    <x v="0"/>
    <n v="0"/>
    <n v="0"/>
    <x v="0"/>
    <n v="131"/>
    <x v="67"/>
    <n v="1.62"/>
    <n v="4"/>
    <n v="0"/>
    <n v="0"/>
    <n v="2"/>
    <n v="0"/>
    <x v="0"/>
    <n v="112"/>
    <n v="131"/>
    <x v="87"/>
    <n v="25"/>
    <n v="0"/>
    <x v="0"/>
    <m/>
    <m/>
    <m/>
    <m/>
    <m/>
  </r>
  <r>
    <s v="Iowa City 03"/>
    <x v="49"/>
    <n v="2"/>
    <n v="947208"/>
    <s v=" IC.03"/>
    <s v=" IOWA CITY 03"/>
    <s v=" 2020-02-04T21:00:25.739524"/>
    <n v="2.835"/>
    <n v="0"/>
    <n v="0"/>
    <n v="0"/>
    <n v="1"/>
    <n v="0"/>
    <n v="0"/>
    <n v="10"/>
    <n v="0"/>
    <n v="0"/>
    <n v="0"/>
    <n v="0"/>
    <x v="0"/>
    <n v="62"/>
    <n v="0"/>
    <x v="2"/>
    <n v="0"/>
    <n v="0"/>
    <n v="0"/>
    <n v="13"/>
    <n v="0"/>
    <x v="0"/>
    <n v="0"/>
    <n v="0"/>
    <x v="0"/>
    <n v="0"/>
    <n v="0"/>
    <x v="0"/>
    <n v="196"/>
    <x v="140"/>
    <n v="1.62"/>
    <n v="0"/>
    <n v="0"/>
    <n v="0"/>
    <n v="0"/>
    <n v="0"/>
    <x v="0"/>
    <n v="106"/>
    <n v="130"/>
    <x v="87"/>
    <n v="59"/>
    <n v="0"/>
    <x v="0"/>
    <m/>
    <m/>
    <m/>
    <m/>
    <m/>
  </r>
  <r>
    <s v="Iowa City 04"/>
    <x v="49"/>
    <n v="2"/>
    <n v="947209"/>
    <s v=" IC.04"/>
    <s v=" IOWA CITY 04"/>
    <s v=" 2020-02-04T21:00:25.739524"/>
    <n v="4.05"/>
    <n v="0"/>
    <n v="0"/>
    <n v="0"/>
    <n v="0"/>
    <n v="0"/>
    <n v="0"/>
    <n v="65"/>
    <n v="0"/>
    <n v="0"/>
    <n v="0"/>
    <n v="0"/>
    <x v="0"/>
    <n v="115"/>
    <n v="131"/>
    <x v="101"/>
    <n v="0"/>
    <n v="0"/>
    <n v="0"/>
    <n v="118"/>
    <n v="158"/>
    <x v="40"/>
    <n v="0"/>
    <n v="0"/>
    <x v="0"/>
    <n v="0"/>
    <n v="0"/>
    <x v="0"/>
    <n v="165"/>
    <x v="141"/>
    <n v="1.2150000000000001"/>
    <n v="0"/>
    <n v="0"/>
    <n v="0"/>
    <n v="0"/>
    <n v="15"/>
    <x v="0"/>
    <n v="214"/>
    <n v="231"/>
    <x v="87"/>
    <n v="38"/>
    <n v="0"/>
    <x v="0"/>
    <m/>
    <m/>
    <m/>
    <m/>
    <m/>
  </r>
  <r>
    <s v="Iowa City 05"/>
    <x v="49"/>
    <n v="2"/>
    <n v="947210"/>
    <s v=" IC.05"/>
    <s v=" IOWA CITY 05"/>
    <s v=" 2020-02-04T21:00:25.739524"/>
    <n v="3.645"/>
    <n v="0"/>
    <n v="0"/>
    <n v="0"/>
    <n v="1"/>
    <n v="0"/>
    <n v="0"/>
    <n v="29"/>
    <n v="0"/>
    <n v="0"/>
    <n v="1"/>
    <n v="0"/>
    <x v="0"/>
    <n v="110"/>
    <n v="125"/>
    <x v="101"/>
    <n v="2"/>
    <n v="0"/>
    <n v="0"/>
    <n v="13"/>
    <n v="0"/>
    <x v="0"/>
    <n v="0"/>
    <n v="0"/>
    <x v="0"/>
    <n v="0"/>
    <n v="0"/>
    <x v="0"/>
    <n v="291"/>
    <x v="142"/>
    <n v="1.62"/>
    <n v="0"/>
    <n v="0"/>
    <n v="0"/>
    <n v="0"/>
    <n v="0"/>
    <x v="0"/>
    <n v="209"/>
    <n v="232"/>
    <x v="87"/>
    <n v="98"/>
    <n v="0"/>
    <x v="0"/>
    <m/>
    <m/>
    <m/>
    <m/>
    <m/>
  </r>
  <r>
    <s v="Iowa City 06"/>
    <x v="49"/>
    <n v="2"/>
    <n v="947211"/>
    <s v=" IC.06"/>
    <s v=" IOWA CITY 06"/>
    <s v=" 2020-02-04T21:00:25.739524"/>
    <n v="4.4550000000000001"/>
    <n v="0"/>
    <n v="0"/>
    <n v="0"/>
    <n v="0"/>
    <n v="0"/>
    <n v="0"/>
    <n v="39"/>
    <n v="0"/>
    <n v="0"/>
    <n v="0"/>
    <n v="0"/>
    <x v="0"/>
    <n v="65"/>
    <n v="0"/>
    <x v="2"/>
    <n v="0"/>
    <n v="0"/>
    <n v="0"/>
    <n v="71"/>
    <n v="103"/>
    <x v="117"/>
    <n v="4"/>
    <n v="0"/>
    <x v="0"/>
    <n v="0"/>
    <n v="0"/>
    <x v="0"/>
    <n v="130"/>
    <x v="143"/>
    <n v="1.2150000000000001"/>
    <n v="8"/>
    <n v="0"/>
    <n v="0"/>
    <n v="2"/>
    <n v="0"/>
    <x v="0"/>
    <n v="188"/>
    <n v="220"/>
    <x v="124"/>
    <n v="6"/>
    <n v="0"/>
    <x v="0"/>
    <m/>
    <m/>
    <m/>
    <m/>
    <m/>
  </r>
  <r>
    <s v="Iowa City 07"/>
    <x v="49"/>
    <n v="2"/>
    <n v="947212"/>
    <s v=" IC.07"/>
    <s v=" IOWA CITY 07"/>
    <s v=" 2020-02-04T21:00:25.739524"/>
    <n v="3.24"/>
    <n v="0"/>
    <n v="0"/>
    <n v="0"/>
    <n v="0"/>
    <n v="0"/>
    <n v="0"/>
    <n v="53"/>
    <n v="0"/>
    <n v="0"/>
    <n v="0"/>
    <n v="0"/>
    <x v="0"/>
    <n v="85"/>
    <n v="141"/>
    <x v="156"/>
    <n v="5"/>
    <n v="0"/>
    <n v="0"/>
    <n v="42"/>
    <n v="0"/>
    <x v="0"/>
    <n v="0"/>
    <n v="0"/>
    <x v="0"/>
    <n v="0"/>
    <n v="0"/>
    <x v="0"/>
    <n v="151"/>
    <x v="61"/>
    <n v="1.2150000000000001"/>
    <n v="2"/>
    <n v="0"/>
    <n v="0"/>
    <n v="0"/>
    <n v="0"/>
    <x v="0"/>
    <n v="101"/>
    <n v="127"/>
    <x v="82"/>
    <n v="45"/>
    <n v="0"/>
    <x v="0"/>
    <m/>
    <m/>
    <m/>
    <m/>
    <m/>
  </r>
  <r>
    <s v="Iowa City 08"/>
    <x v="49"/>
    <n v="2"/>
    <n v="947213"/>
    <s v=" IC.08"/>
    <s v=" IOWA CITY 08"/>
    <s v=" 2020-02-04T03:21:29"/>
    <n v="4.05"/>
    <n v="0"/>
    <n v="0"/>
    <n v="0"/>
    <n v="0"/>
    <n v="0"/>
    <n v="0"/>
    <n v="50"/>
    <n v="0"/>
    <n v="0"/>
    <n v="0"/>
    <n v="0"/>
    <x v="0"/>
    <n v="105"/>
    <n v="121"/>
    <x v="156"/>
    <n v="0"/>
    <n v="0"/>
    <n v="0"/>
    <n v="93"/>
    <n v="114"/>
    <x v="40"/>
    <n v="0"/>
    <n v="0"/>
    <x v="0"/>
    <n v="0"/>
    <n v="0"/>
    <x v="0"/>
    <n v="78"/>
    <x v="107"/>
    <n v="0.81"/>
    <n v="1"/>
    <n v="0"/>
    <n v="0"/>
    <n v="0"/>
    <n v="0"/>
    <x v="0"/>
    <n v="147"/>
    <n v="171"/>
    <x v="87"/>
    <n v="48"/>
    <n v="0"/>
    <x v="0"/>
    <m/>
    <m/>
    <m/>
    <m/>
    <m/>
  </r>
  <r>
    <s v="Iowa City 09"/>
    <x v="49"/>
    <n v="2"/>
    <n v="947214"/>
    <s v=" IC.09"/>
    <s v=" IOWA CITY 09"/>
    <s v=" 2020-02-04T21:00:25.739524"/>
    <n v="3.645"/>
    <n v="0"/>
    <n v="0"/>
    <n v="0"/>
    <n v="0"/>
    <n v="0"/>
    <n v="0"/>
    <n v="52"/>
    <n v="0"/>
    <n v="0"/>
    <n v="0"/>
    <n v="0"/>
    <x v="0"/>
    <n v="57"/>
    <n v="79"/>
    <x v="101"/>
    <n v="0"/>
    <n v="0"/>
    <n v="0"/>
    <n v="50"/>
    <n v="0"/>
    <x v="0"/>
    <n v="0"/>
    <n v="0"/>
    <x v="0"/>
    <n v="1"/>
    <n v="0"/>
    <x v="0"/>
    <n v="147"/>
    <x v="144"/>
    <n v="1.62"/>
    <n v="13"/>
    <n v="0"/>
    <n v="0"/>
    <n v="4"/>
    <n v="0"/>
    <x v="0"/>
    <n v="119"/>
    <n v="140"/>
    <x v="87"/>
    <n v="21"/>
    <n v="0"/>
    <x v="0"/>
    <m/>
    <m/>
    <m/>
    <m/>
    <m/>
  </r>
  <r>
    <s v="Iowa City 10 Elsw"/>
    <x v="49"/>
    <n v="2"/>
    <n v="947215"/>
    <s v=" IC.10"/>
    <s v=" IOWA CITY 10 ELSW"/>
    <s v=" 2020-02-04T21:00:25.739524"/>
    <n v="2.835"/>
    <n v="0"/>
    <n v="0"/>
    <n v="0"/>
    <n v="1"/>
    <n v="0"/>
    <n v="0"/>
    <n v="23"/>
    <n v="4"/>
    <n v="0"/>
    <n v="0"/>
    <n v="0"/>
    <x v="0"/>
    <n v="50"/>
    <n v="71"/>
    <x v="101"/>
    <n v="0"/>
    <n v="0"/>
    <n v="0"/>
    <n v="16"/>
    <n v="0"/>
    <x v="0"/>
    <n v="1"/>
    <n v="0"/>
    <x v="0"/>
    <n v="0"/>
    <n v="0"/>
    <x v="0"/>
    <n v="95"/>
    <x v="77"/>
    <n v="1.2150000000000001"/>
    <n v="0"/>
    <n v="0"/>
    <n v="0"/>
    <n v="1"/>
    <n v="1"/>
    <x v="0"/>
    <n v="74"/>
    <n v="92"/>
    <x v="82"/>
    <n v="21"/>
    <n v="0"/>
    <x v="0"/>
    <m/>
    <m/>
    <m/>
    <m/>
    <m/>
  </r>
  <r>
    <s v="Iowa City 11"/>
    <x v="49"/>
    <n v="2"/>
    <n v="947216"/>
    <s v=" IC.11"/>
    <s v=" IOWA CITY 11"/>
    <s v=" 2020-02-04T21:00:25.739524"/>
    <n v="3.24"/>
    <n v="0"/>
    <n v="0"/>
    <n v="0"/>
    <n v="0"/>
    <n v="0"/>
    <n v="0"/>
    <n v="21"/>
    <n v="0"/>
    <n v="0"/>
    <n v="0"/>
    <n v="0"/>
    <x v="0"/>
    <n v="65"/>
    <n v="105"/>
    <x v="101"/>
    <n v="0"/>
    <n v="0"/>
    <n v="0"/>
    <n v="24"/>
    <n v="0"/>
    <x v="0"/>
    <n v="4"/>
    <n v="0"/>
    <x v="0"/>
    <n v="1"/>
    <n v="0"/>
    <x v="0"/>
    <n v="263"/>
    <x v="145"/>
    <n v="1.62"/>
    <n v="0"/>
    <n v="0"/>
    <n v="0"/>
    <n v="2"/>
    <n v="0"/>
    <x v="0"/>
    <n v="127"/>
    <n v="149"/>
    <x v="82"/>
    <n v="59"/>
    <n v="0"/>
    <x v="0"/>
    <m/>
    <m/>
    <m/>
    <m/>
    <m/>
  </r>
  <r>
    <s v="Iowa City 12 East Lucas Se"/>
    <x v="49"/>
    <n v="2"/>
    <n v="947217"/>
    <s v=" IC.12"/>
    <s v=" IOWA CITY 12 EAST LUCAS SE"/>
    <s v=" 2020-02-04T21:00:25.739524"/>
    <n v="3.645"/>
    <n v="0"/>
    <n v="0"/>
    <n v="0"/>
    <n v="2"/>
    <n v="0"/>
    <n v="0"/>
    <n v="24"/>
    <n v="0"/>
    <n v="0"/>
    <n v="0"/>
    <n v="0"/>
    <x v="0"/>
    <n v="45"/>
    <n v="57"/>
    <x v="101"/>
    <n v="0"/>
    <n v="0"/>
    <n v="0"/>
    <n v="16"/>
    <n v="0"/>
    <x v="0"/>
    <n v="0"/>
    <n v="0"/>
    <x v="0"/>
    <n v="0"/>
    <n v="0"/>
    <x v="0"/>
    <n v="139"/>
    <x v="67"/>
    <n v="1.62"/>
    <n v="4"/>
    <n v="0"/>
    <n v="0"/>
    <n v="0"/>
    <n v="0"/>
    <x v="0"/>
    <n v="103"/>
    <n v="126"/>
    <x v="87"/>
    <n v="11"/>
    <n v="0"/>
    <x v="0"/>
    <m/>
    <m/>
    <m/>
    <m/>
    <m/>
  </r>
  <r>
    <s v="Iowa City 13"/>
    <x v="49"/>
    <n v="2"/>
    <n v="947218"/>
    <s v=" IC.13"/>
    <s v=" IOWA CITY 13"/>
    <s v=" 2020-02-04T21:00:25.739524"/>
    <n v="2.835"/>
    <n v="0"/>
    <n v="0"/>
    <n v="0"/>
    <n v="0"/>
    <n v="0"/>
    <n v="0"/>
    <n v="27"/>
    <n v="0"/>
    <n v="0"/>
    <n v="0"/>
    <n v="0"/>
    <x v="0"/>
    <n v="43"/>
    <n v="69"/>
    <x v="114"/>
    <n v="0"/>
    <n v="0"/>
    <n v="0"/>
    <n v="27"/>
    <n v="0"/>
    <x v="0"/>
    <n v="1"/>
    <n v="0"/>
    <x v="0"/>
    <n v="0"/>
    <n v="0"/>
    <x v="0"/>
    <n v="159"/>
    <x v="70"/>
    <n v="1.2150000000000001"/>
    <n v="0"/>
    <n v="0"/>
    <n v="0"/>
    <n v="0"/>
    <n v="0"/>
    <x v="0"/>
    <n v="106"/>
    <n v="147"/>
    <x v="87"/>
    <n v="42"/>
    <n v="0"/>
    <x v="0"/>
    <m/>
    <m/>
    <m/>
    <m/>
    <m/>
  </r>
  <r>
    <s v="Iowa City 14"/>
    <x v="49"/>
    <n v="2"/>
    <n v="947219"/>
    <s v=" IC.14"/>
    <s v=" IOWA CITY 14"/>
    <s v=" 2020-02-04T18:52:35"/>
    <n v="3.65"/>
    <n v="0"/>
    <n v="0"/>
    <n v="0"/>
    <n v="0"/>
    <n v="0"/>
    <n v="0"/>
    <n v="30"/>
    <n v="0"/>
    <n v="0"/>
    <n v="0"/>
    <n v="0"/>
    <x v="0"/>
    <n v="61"/>
    <n v="79"/>
    <x v="101"/>
    <n v="2"/>
    <n v="0"/>
    <n v="0"/>
    <n v="33"/>
    <n v="0"/>
    <x v="0"/>
    <n v="0"/>
    <n v="0"/>
    <x v="0"/>
    <n v="0"/>
    <n v="0"/>
    <x v="0"/>
    <n v="166"/>
    <x v="146"/>
    <n v="1.2150000000000001"/>
    <n v="3"/>
    <n v="0"/>
    <n v="0"/>
    <n v="0"/>
    <n v="0"/>
    <x v="0"/>
    <n v="156"/>
    <n v="183"/>
    <x v="123"/>
    <n v="22"/>
    <n v="0"/>
    <x v="0"/>
    <m/>
    <m/>
    <m/>
    <m/>
    <m/>
  </r>
  <r>
    <s v="Iowa City 15"/>
    <x v="49"/>
    <n v="2"/>
    <n v="947220"/>
    <s v=" IC.15"/>
    <s v=" IOWA CITY 15"/>
    <s v=" 2020-02-04T21:00:25.739524"/>
    <n v="2.4300000000000002"/>
    <n v="0"/>
    <n v="0"/>
    <n v="0"/>
    <n v="0"/>
    <n v="0"/>
    <n v="0"/>
    <n v="4"/>
    <n v="0"/>
    <n v="0"/>
    <n v="0"/>
    <n v="0"/>
    <x v="0"/>
    <n v="31"/>
    <n v="50"/>
    <x v="114"/>
    <n v="0"/>
    <n v="0"/>
    <n v="0"/>
    <n v="16"/>
    <n v="0"/>
    <x v="0"/>
    <n v="0"/>
    <n v="0"/>
    <x v="0"/>
    <n v="0"/>
    <n v="0"/>
    <x v="0"/>
    <n v="99"/>
    <x v="147"/>
    <n v="1.2150000000000001"/>
    <n v="0"/>
    <n v="0"/>
    <n v="0"/>
    <n v="0"/>
    <n v="0"/>
    <x v="0"/>
    <n v="73"/>
    <n v="79"/>
    <x v="82"/>
    <n v="21"/>
    <n v="0"/>
    <x v="0"/>
    <m/>
    <m/>
    <m/>
    <m/>
    <m/>
  </r>
  <r>
    <s v="Iowa City 16"/>
    <x v="49"/>
    <n v="2"/>
    <n v="947221"/>
    <s v=" IC.16"/>
    <s v=" IOWA CITY 16"/>
    <s v=" 2020-02-04T21:00:25.739524"/>
    <n v="4.4550000000000001"/>
    <n v="0"/>
    <n v="0"/>
    <n v="0"/>
    <n v="0"/>
    <n v="0"/>
    <n v="0"/>
    <n v="56"/>
    <n v="0"/>
    <n v="0"/>
    <n v="0"/>
    <n v="0"/>
    <x v="0"/>
    <n v="99"/>
    <n v="138"/>
    <x v="156"/>
    <n v="0"/>
    <n v="0"/>
    <n v="0"/>
    <n v="61"/>
    <n v="0"/>
    <x v="0"/>
    <n v="0"/>
    <n v="0"/>
    <x v="0"/>
    <n v="0"/>
    <n v="0"/>
    <x v="0"/>
    <n v="171"/>
    <x v="148"/>
    <n v="1.62"/>
    <n v="2"/>
    <n v="0"/>
    <n v="0"/>
    <n v="0"/>
    <n v="0"/>
    <x v="0"/>
    <n v="183"/>
    <n v="214"/>
    <x v="123"/>
    <n v="17"/>
    <n v="0"/>
    <x v="0"/>
    <m/>
    <m/>
    <m/>
    <m/>
    <m/>
  </r>
  <r>
    <s v="Iowa City 17"/>
    <x v="49"/>
    <n v="2"/>
    <n v="947222"/>
    <s v=" IC.17"/>
    <s v=" IOWA CITY 17"/>
    <s v=" 2020-02-06T03:41:27.244950"/>
    <n v="4.8600000000000003"/>
    <n v="0"/>
    <n v="0"/>
    <n v="0"/>
    <n v="2"/>
    <n v="0"/>
    <n v="0"/>
    <n v="56"/>
    <n v="0"/>
    <n v="0"/>
    <n v="0"/>
    <n v="0"/>
    <x v="0"/>
    <n v="88"/>
    <n v="0"/>
    <x v="2"/>
    <n v="5"/>
    <n v="0"/>
    <n v="0"/>
    <n v="97"/>
    <n v="143"/>
    <x v="40"/>
    <n v="0"/>
    <n v="0"/>
    <x v="0"/>
    <n v="0"/>
    <n v="0"/>
    <x v="0"/>
    <n v="272"/>
    <x v="149"/>
    <n v="2.0249999999999999"/>
    <n v="9"/>
    <n v="0"/>
    <n v="0"/>
    <n v="0"/>
    <n v="0"/>
    <x v="0"/>
    <n v="291"/>
    <n v="304"/>
    <x v="124"/>
    <n v="40"/>
    <n v="0"/>
    <x v="0"/>
    <m/>
    <m/>
    <m/>
    <m/>
    <m/>
  </r>
  <r>
    <s v="Iowa City 18"/>
    <x v="49"/>
    <n v="2"/>
    <n v="947223"/>
    <s v=" IC.18"/>
    <s v=" IOWA CITY 18"/>
    <s v=" 2020-02-04T21:00:25.739524"/>
    <n v="4.8600000000000003"/>
    <n v="0"/>
    <n v="0"/>
    <n v="0"/>
    <n v="0"/>
    <n v="0"/>
    <n v="0"/>
    <n v="23"/>
    <n v="0"/>
    <n v="0"/>
    <n v="0"/>
    <n v="0"/>
    <x v="0"/>
    <n v="87"/>
    <n v="26"/>
    <x v="2"/>
    <n v="1"/>
    <n v="0"/>
    <n v="0"/>
    <n v="99"/>
    <n v="155"/>
    <x v="40"/>
    <n v="0"/>
    <n v="0"/>
    <x v="0"/>
    <n v="1"/>
    <n v="0"/>
    <x v="0"/>
    <n v="279"/>
    <x v="142"/>
    <n v="2.0249999999999999"/>
    <n v="2"/>
    <n v="0"/>
    <n v="0"/>
    <n v="3"/>
    <n v="0"/>
    <x v="0"/>
    <n v="293"/>
    <n v="331"/>
    <x v="124"/>
    <n v="49"/>
    <n v="3"/>
    <x v="0"/>
    <m/>
    <m/>
    <m/>
    <m/>
    <m/>
  </r>
  <r>
    <s v="Iowa City 19"/>
    <x v="49"/>
    <n v="2"/>
    <n v="947224"/>
    <s v=" IC.19"/>
    <s v=" IOWA CITY 19"/>
    <s v=" 2020-02-04T21:00:25.739524"/>
    <n v="2.835"/>
    <n v="0"/>
    <n v="0"/>
    <n v="0"/>
    <n v="0"/>
    <n v="0"/>
    <n v="0"/>
    <n v="9"/>
    <n v="0"/>
    <n v="0"/>
    <n v="0"/>
    <n v="0"/>
    <x v="0"/>
    <n v="45"/>
    <n v="0"/>
    <x v="2"/>
    <n v="2"/>
    <n v="0"/>
    <n v="0"/>
    <n v="5"/>
    <n v="0"/>
    <x v="0"/>
    <n v="0"/>
    <n v="0"/>
    <x v="0"/>
    <n v="0"/>
    <n v="0"/>
    <x v="0"/>
    <n v="224"/>
    <x v="150"/>
    <n v="1.62"/>
    <n v="0"/>
    <n v="0"/>
    <n v="0"/>
    <n v="5"/>
    <n v="0"/>
    <x v="0"/>
    <n v="101"/>
    <n v="120"/>
    <x v="87"/>
    <n v="52"/>
    <n v="0"/>
    <x v="0"/>
    <m/>
    <m/>
    <m/>
    <m/>
    <m/>
  </r>
  <r>
    <s v="Iowa City 20"/>
    <x v="49"/>
    <n v="2"/>
    <n v="947225"/>
    <s v=" IC.20"/>
    <s v=" IOWA CITY 20"/>
    <s v=" 2020-02-04T21:00:25.739524"/>
    <n v="3.645"/>
    <n v="0"/>
    <n v="0"/>
    <n v="0"/>
    <n v="0"/>
    <n v="0"/>
    <n v="0"/>
    <n v="19"/>
    <n v="0"/>
    <n v="0"/>
    <n v="0"/>
    <n v="0"/>
    <x v="0"/>
    <n v="79"/>
    <n v="95"/>
    <x v="101"/>
    <n v="3"/>
    <n v="0"/>
    <n v="0"/>
    <n v="6"/>
    <n v="0"/>
    <x v="0"/>
    <n v="0"/>
    <n v="0"/>
    <x v="0"/>
    <n v="0"/>
    <n v="0"/>
    <x v="0"/>
    <n v="274"/>
    <x v="151"/>
    <n v="1.62"/>
    <n v="8"/>
    <n v="0"/>
    <n v="0"/>
    <n v="2"/>
    <n v="0"/>
    <x v="0"/>
    <n v="160"/>
    <n v="176"/>
    <x v="87"/>
    <n v="66"/>
    <n v="0"/>
    <x v="0"/>
    <m/>
    <m/>
    <m/>
    <m/>
    <m/>
  </r>
  <r>
    <s v="Iowa City 21"/>
    <x v="49"/>
    <n v="2"/>
    <n v="947226"/>
    <s v=" IC.21"/>
    <s v=" IOWA CITY 21"/>
    <s v=" 2020-02-04T21:00:25.739524"/>
    <n v="4.05"/>
    <n v="0"/>
    <n v="0"/>
    <n v="0"/>
    <n v="0"/>
    <n v="0"/>
    <n v="0"/>
    <n v="13"/>
    <n v="0"/>
    <n v="0"/>
    <n v="0"/>
    <n v="0"/>
    <x v="0"/>
    <n v="72"/>
    <n v="54"/>
    <x v="2"/>
    <n v="4"/>
    <n v="0"/>
    <n v="0"/>
    <n v="23"/>
    <n v="1"/>
    <x v="0"/>
    <n v="0"/>
    <n v="0"/>
    <x v="0"/>
    <n v="0"/>
    <n v="0"/>
    <x v="0"/>
    <n v="375"/>
    <x v="152"/>
    <n v="2.4300000000000002"/>
    <n v="10"/>
    <n v="0"/>
    <n v="0"/>
    <n v="5"/>
    <n v="0"/>
    <x v="0"/>
    <n v="238"/>
    <n v="269"/>
    <x v="123"/>
    <n v="45"/>
    <n v="8"/>
    <x v="0"/>
    <m/>
    <m/>
    <m/>
    <m/>
    <m/>
  </r>
  <r>
    <s v="Iowa City 22"/>
    <x v="49"/>
    <n v="2"/>
    <n v="947227"/>
    <s v=" IC.22"/>
    <s v=" IOWA CITY 22"/>
    <s v=" 2020-02-04T21:00:25.739524"/>
    <n v="3.24"/>
    <n v="0"/>
    <n v="0"/>
    <n v="0"/>
    <n v="2"/>
    <n v="0"/>
    <n v="0"/>
    <n v="37"/>
    <n v="0"/>
    <n v="0"/>
    <n v="0"/>
    <n v="0"/>
    <x v="0"/>
    <n v="76"/>
    <n v="88"/>
    <x v="114"/>
    <n v="0"/>
    <n v="0"/>
    <n v="0"/>
    <n v="71"/>
    <n v="89"/>
    <x v="65"/>
    <n v="0"/>
    <n v="0"/>
    <x v="0"/>
    <n v="0"/>
    <n v="0"/>
    <x v="0"/>
    <n v="160"/>
    <x v="61"/>
    <n v="1.2150000000000001"/>
    <n v="1"/>
    <n v="0"/>
    <n v="0"/>
    <n v="0"/>
    <n v="0"/>
    <x v="0"/>
    <n v="150"/>
    <n v="166"/>
    <x v="87"/>
    <n v="20"/>
    <n v="0"/>
    <x v="0"/>
    <m/>
    <m/>
    <m/>
    <m/>
    <m/>
  </r>
  <r>
    <s v="Iowa City 23"/>
    <x v="49"/>
    <n v="2"/>
    <n v="947228"/>
    <s v=" IC.23"/>
    <s v=" IOWA CITY 23"/>
    <s v=" 2020-02-05T21:52:28.118339"/>
    <n v="4.8600000000000003"/>
    <n v="0"/>
    <n v="0"/>
    <n v="0"/>
    <n v="1"/>
    <n v="0"/>
    <n v="0"/>
    <n v="73"/>
    <n v="0"/>
    <n v="0"/>
    <n v="1"/>
    <n v="0"/>
    <x v="0"/>
    <n v="115"/>
    <n v="147"/>
    <x v="156"/>
    <n v="2"/>
    <n v="0"/>
    <n v="0"/>
    <n v="90"/>
    <n v="80"/>
    <x v="0"/>
    <n v="0"/>
    <n v="0"/>
    <x v="0"/>
    <n v="0"/>
    <n v="0"/>
    <x v="0"/>
    <n v="172"/>
    <x v="153"/>
    <n v="1.62"/>
    <n v="21"/>
    <n v="0"/>
    <n v="0"/>
    <n v="4"/>
    <n v="83"/>
    <x v="0"/>
    <n v="251"/>
    <n v="299"/>
    <x v="124"/>
    <n v="24"/>
    <n v="0"/>
    <x v="0"/>
    <m/>
    <m/>
    <m/>
    <m/>
    <m/>
  </r>
  <r>
    <s v="Iowa City 24"/>
    <x v="49"/>
    <n v="2"/>
    <n v="947229"/>
    <s v=" IC.24"/>
    <s v=" IOWA CITY 24"/>
    <s v=" 2020-02-04T21:00:25.739524"/>
    <n v="4.8600000000000003"/>
    <n v="0"/>
    <n v="0"/>
    <n v="0"/>
    <n v="0"/>
    <n v="0"/>
    <n v="0"/>
    <n v="82"/>
    <n v="0"/>
    <n v="0"/>
    <n v="0"/>
    <n v="0"/>
    <x v="0"/>
    <n v="172"/>
    <n v="211"/>
    <x v="157"/>
    <n v="2"/>
    <n v="0"/>
    <n v="0"/>
    <n v="25"/>
    <n v="0"/>
    <x v="0"/>
    <n v="0"/>
    <n v="0"/>
    <x v="0"/>
    <n v="0"/>
    <n v="0"/>
    <x v="0"/>
    <n v="117"/>
    <x v="137"/>
    <n v="1.2150000000000001"/>
    <n v="8"/>
    <n v="0"/>
    <n v="0"/>
    <n v="0"/>
    <n v="0"/>
    <x v="0"/>
    <n v="198"/>
    <n v="237"/>
    <x v="124"/>
    <n v="23"/>
    <n v="0"/>
    <x v="0"/>
    <m/>
    <m/>
    <m/>
    <m/>
    <m/>
  </r>
  <r>
    <s v="Iowa Falls #1"/>
    <x v="22"/>
    <n v="4"/>
    <n v="947086"/>
    <s v=" IF1"/>
    <s v=" Iowa Falls #1"/>
    <s v=" 2020-02-05T19:05:42.571508"/>
    <n v="1.37"/>
    <n v="0"/>
    <n v="0"/>
    <n v="0"/>
    <n v="0"/>
    <n v="0"/>
    <n v="0"/>
    <n v="22"/>
    <n v="24"/>
    <n v="0.36"/>
    <n v="0"/>
    <n v="0"/>
    <x v="0"/>
    <n v="31"/>
    <n v="35"/>
    <x v="129"/>
    <n v="0"/>
    <n v="0"/>
    <n v="0"/>
    <n v="9"/>
    <n v="0"/>
    <x v="0"/>
    <n v="0"/>
    <n v="0"/>
    <x v="0"/>
    <n v="0"/>
    <n v="0"/>
    <x v="0"/>
    <n v="13"/>
    <x v="56"/>
    <n v="0.216"/>
    <n v="0"/>
    <n v="0"/>
    <n v="0"/>
    <n v="0"/>
    <n v="0"/>
    <x v="0"/>
    <n v="20"/>
    <n v="23"/>
    <x v="106"/>
    <n v="5"/>
    <n v="0"/>
    <x v="0"/>
    <m/>
    <m/>
    <m/>
    <m/>
    <m/>
  </r>
  <r>
    <s v="Iowa Falls #2"/>
    <x v="22"/>
    <n v="4"/>
    <n v="947087"/>
    <s v=" IF2"/>
    <s v=" Iowa Falls #2"/>
    <s v=" 2020-02-06T03:41:27.244950"/>
    <n v="1.58"/>
    <n v="0"/>
    <n v="0"/>
    <n v="0"/>
    <n v="0"/>
    <n v="0"/>
    <n v="0"/>
    <n v="12"/>
    <n v="0"/>
    <n v="0"/>
    <n v="0"/>
    <n v="0"/>
    <x v="0"/>
    <n v="34"/>
    <n v="39"/>
    <x v="158"/>
    <n v="0"/>
    <n v="0"/>
    <n v="0"/>
    <n v="20"/>
    <n v="27"/>
    <x v="85"/>
    <n v="0"/>
    <n v="0"/>
    <x v="0"/>
    <n v="0"/>
    <n v="0"/>
    <x v="0"/>
    <n v="21"/>
    <x v="39"/>
    <n v="0.28799999999999998"/>
    <n v="1"/>
    <n v="0"/>
    <n v="0"/>
    <n v="0"/>
    <n v="0"/>
    <x v="0"/>
    <n v="20"/>
    <n v="22"/>
    <x v="106"/>
    <n v="2"/>
    <n v="0"/>
    <x v="0"/>
    <m/>
    <m/>
    <m/>
    <m/>
    <m/>
  </r>
  <r>
    <s v="Iowa Leroy Luzerne Blairstown"/>
    <x v="45"/>
    <n v="1"/>
    <n v="946585"/>
    <s v=" IA"/>
    <s v=" Iowa Leroy Luzerne Blairstown"/>
    <s v=" 2020-02-04T21:00:25.739524"/>
    <n v="0.75"/>
    <n v="0"/>
    <n v="0"/>
    <n v="0"/>
    <n v="0"/>
    <n v="0"/>
    <n v="0"/>
    <n v="12"/>
    <n v="16"/>
    <n v="0.375"/>
    <n v="0"/>
    <n v="0"/>
    <x v="0"/>
    <n v="12"/>
    <n v="18"/>
    <x v="115"/>
    <n v="1"/>
    <n v="0"/>
    <n v="0"/>
    <n v="0"/>
    <n v="0"/>
    <x v="0"/>
    <n v="0"/>
    <n v="0"/>
    <x v="0"/>
    <n v="0"/>
    <n v="0"/>
    <x v="0"/>
    <n v="3"/>
    <x v="23"/>
    <n v="0"/>
    <n v="3"/>
    <n v="0"/>
    <n v="0"/>
    <n v="0"/>
    <n v="0"/>
    <x v="0"/>
    <n v="3"/>
    <n v="0"/>
    <x v="0"/>
    <n v="1"/>
    <n v="0"/>
    <x v="0"/>
    <m/>
    <m/>
    <m/>
    <m/>
    <m/>
  </r>
  <r>
    <s v="Iv Pc"/>
    <x v="19"/>
    <n v="4"/>
    <n v="947298"/>
    <s v=" IV"/>
    <s v=" IV PC"/>
    <s v=" 2020-02-05T19:05:42.571508"/>
    <n v="0.09"/>
    <n v="0"/>
    <n v="0"/>
    <n v="0"/>
    <n v="0"/>
    <n v="0"/>
    <n v="0"/>
    <n v="2"/>
    <n v="2"/>
    <n v="0"/>
    <n v="0"/>
    <n v="0"/>
    <x v="0"/>
    <n v="3"/>
    <n v="3"/>
    <x v="5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Jackson"/>
    <x v="48"/>
    <n v="1"/>
    <n v="1593672"/>
    <s v=" TJAC"/>
    <s v=" Jackson"/>
    <s v=" 2020-02-05T21:52:28.118339"/>
    <n v="0.88"/>
    <n v="0"/>
    <n v="0"/>
    <n v="0"/>
    <n v="0"/>
    <n v="0"/>
    <n v="0"/>
    <n v="10"/>
    <n v="0"/>
    <n v="0"/>
    <n v="0"/>
    <n v="0"/>
    <x v="0"/>
    <n v="9"/>
    <n v="25"/>
    <x v="70"/>
    <n v="0"/>
    <n v="0"/>
    <n v="0"/>
    <n v="7"/>
    <n v="0"/>
    <x v="0"/>
    <n v="0"/>
    <n v="0"/>
    <x v="0"/>
    <n v="0"/>
    <n v="0"/>
    <x v="0"/>
    <n v="8"/>
    <x v="23"/>
    <n v="0"/>
    <n v="4"/>
    <n v="0"/>
    <n v="0"/>
    <n v="4"/>
    <n v="0"/>
    <x v="0"/>
    <n v="12"/>
    <n v="22"/>
    <x v="66"/>
    <n v="0"/>
    <n v="0"/>
    <x v="0"/>
    <m/>
    <m/>
    <m/>
    <m/>
    <m/>
  </r>
  <r>
    <s v="Jackson"/>
    <x v="10"/>
    <n v="2"/>
    <n v="947272"/>
    <s v=" JA"/>
    <s v=" Jackson"/>
    <s v=" 2020-02-04T18:52:35"/>
    <n v="0.11"/>
    <n v="0"/>
    <n v="0"/>
    <n v="0"/>
    <n v="0"/>
    <n v="0"/>
    <n v="0"/>
    <n v="1"/>
    <n v="1"/>
    <n v="0"/>
    <n v="0"/>
    <n v="0"/>
    <x v="0"/>
    <n v="0"/>
    <n v="0"/>
    <x v="2"/>
    <n v="2"/>
    <n v="2"/>
    <n v="0.1143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Jackson"/>
    <x v="71"/>
    <n v="2"/>
    <n v="947319"/>
    <s v=" JK"/>
    <s v=" Jackson"/>
    <s v=" 2020-02-05T21:52:28.118339"/>
    <n v="0.98"/>
    <n v="0"/>
    <n v="0"/>
    <n v="0"/>
    <n v="0"/>
    <n v="0"/>
    <n v="0"/>
    <n v="13"/>
    <n v="13"/>
    <n v="0.28000000000000003"/>
    <n v="0"/>
    <n v="0"/>
    <x v="0"/>
    <n v="13"/>
    <n v="13"/>
    <x v="123"/>
    <n v="0"/>
    <n v="0"/>
    <n v="0"/>
    <n v="10"/>
    <n v="10"/>
    <x v="75"/>
    <n v="0"/>
    <n v="0"/>
    <x v="0"/>
    <n v="0"/>
    <n v="0"/>
    <x v="0"/>
    <n v="12"/>
    <x v="84"/>
    <n v="0.14000000000000001"/>
    <n v="0"/>
    <n v="0"/>
    <n v="0"/>
    <n v="1"/>
    <n v="0"/>
    <x v="0"/>
    <n v="12"/>
    <n v="12"/>
    <x v="74"/>
    <n v="0"/>
    <n v="0"/>
    <x v="0"/>
    <m/>
    <m/>
    <m/>
    <m/>
    <m/>
  </r>
  <r>
    <s v="Jackson"/>
    <x v="24"/>
    <n v="3"/>
    <n v="948054"/>
    <s v=" JK"/>
    <s v=" JACKSON"/>
    <s v=" 2020-02-04T21:00:25.739524"/>
    <n v="0.7"/>
    <n v="0"/>
    <n v="0"/>
    <n v="0"/>
    <n v="0"/>
    <n v="0"/>
    <n v="0"/>
    <n v="15"/>
    <n v="16"/>
    <n v="0.23330000000000001"/>
    <n v="0"/>
    <n v="0"/>
    <x v="0"/>
    <n v="22"/>
    <n v="26"/>
    <x v="8"/>
    <n v="0"/>
    <n v="0"/>
    <n v="0"/>
    <n v="6"/>
    <n v="0"/>
    <x v="0"/>
    <n v="0"/>
    <n v="0"/>
    <x v="0"/>
    <n v="0"/>
    <n v="0"/>
    <x v="0"/>
    <n v="9"/>
    <x v="45"/>
    <n v="0.23330000000000001"/>
    <n v="2"/>
    <n v="0"/>
    <n v="0"/>
    <n v="1"/>
    <n v="0"/>
    <x v="0"/>
    <n v="4"/>
    <n v="0"/>
    <x v="0"/>
    <n v="0"/>
    <n v="0"/>
    <x v="0"/>
    <m/>
    <m/>
    <m/>
    <m/>
    <m/>
  </r>
  <r>
    <s v="Jackson 01"/>
    <x v="90"/>
    <n v="1"/>
    <n v="947145"/>
    <n v="1"/>
    <s v=" Jackson 01"/>
    <s v=" 2020-02-04T21:00:25.739524"/>
    <n v="2.228571429"/>
    <n v="0"/>
    <n v="0"/>
    <n v="0"/>
    <n v="0"/>
    <n v="0"/>
    <n v="0"/>
    <n v="28"/>
    <n v="28"/>
    <n v="0.51429999999999998"/>
    <n v="0"/>
    <n v="0"/>
    <x v="0"/>
    <n v="37"/>
    <n v="43"/>
    <x v="159"/>
    <n v="0"/>
    <n v="0"/>
    <n v="0"/>
    <n v="28"/>
    <n v="30"/>
    <x v="59"/>
    <n v="0"/>
    <n v="0"/>
    <x v="0"/>
    <n v="0"/>
    <n v="0"/>
    <x v="0"/>
    <n v="12"/>
    <x v="23"/>
    <n v="0"/>
    <n v="0"/>
    <n v="0"/>
    <n v="0"/>
    <n v="0"/>
    <n v="0"/>
    <x v="0"/>
    <n v="19"/>
    <n v="23"/>
    <x v="49"/>
    <n v="0"/>
    <n v="0"/>
    <x v="0"/>
    <m/>
    <m/>
    <m/>
    <m/>
    <m/>
  </r>
  <r>
    <s v="Jackson 02"/>
    <x v="90"/>
    <n v="1"/>
    <n v="947146"/>
    <n v="2"/>
    <s v=" Jackson 02"/>
    <s v=" 2020-02-04T21:00:25.739524"/>
    <n v="0.514285714"/>
    <n v="0"/>
    <n v="0"/>
    <n v="0"/>
    <n v="0"/>
    <n v="0"/>
    <n v="0"/>
    <n v="11"/>
    <n v="11"/>
    <n v="0.1714"/>
    <n v="1"/>
    <n v="0"/>
    <x v="0"/>
    <n v="11"/>
    <n v="16"/>
    <x v="20"/>
    <n v="0"/>
    <n v="0"/>
    <n v="0"/>
    <n v="1"/>
    <n v="0"/>
    <x v="0"/>
    <n v="0"/>
    <n v="0"/>
    <x v="0"/>
    <n v="0"/>
    <n v="0"/>
    <x v="0"/>
    <n v="7"/>
    <x v="23"/>
    <n v="0"/>
    <n v="0"/>
    <n v="0"/>
    <n v="0"/>
    <n v="4"/>
    <n v="5"/>
    <x v="0"/>
    <n v="7"/>
    <n v="10"/>
    <x v="21"/>
    <n v="0"/>
    <n v="0"/>
    <x v="0"/>
    <m/>
    <m/>
    <m/>
    <m/>
    <m/>
  </r>
  <r>
    <s v="Jackson 03"/>
    <x v="90"/>
    <n v="1"/>
    <n v="947147"/>
    <n v="3"/>
    <s v=" Jackson 03"/>
    <s v=" 2020-02-05T21:52:28.118339"/>
    <n v="0.51"/>
    <n v="0"/>
    <n v="0"/>
    <n v="0"/>
    <n v="0"/>
    <n v="0"/>
    <n v="0"/>
    <n v="9"/>
    <n v="11"/>
    <n v="0.1714"/>
    <n v="0"/>
    <n v="0"/>
    <x v="0"/>
    <n v="17"/>
    <n v="17"/>
    <x v="20"/>
    <n v="0"/>
    <n v="0"/>
    <n v="0"/>
    <n v="0"/>
    <n v="0"/>
    <x v="0"/>
    <n v="0"/>
    <n v="0"/>
    <x v="0"/>
    <n v="0"/>
    <n v="0"/>
    <x v="0"/>
    <n v="7"/>
    <x v="40"/>
    <n v="0.1714"/>
    <n v="0"/>
    <n v="0"/>
    <n v="0"/>
    <n v="3"/>
    <n v="0"/>
    <x v="0"/>
    <n v="8"/>
    <n v="9"/>
    <x v="0"/>
    <n v="2"/>
    <n v="0"/>
    <x v="0"/>
    <m/>
    <m/>
    <m/>
    <m/>
    <m/>
  </r>
  <r>
    <s v="Jackson 04"/>
    <x v="90"/>
    <n v="1"/>
    <n v="947148"/>
    <n v="4"/>
    <s v=" Jackson 04"/>
    <s v=" 2020-02-05T21:52:28.118339"/>
    <n v="0.69"/>
    <n v="0"/>
    <n v="0"/>
    <n v="0"/>
    <n v="0"/>
    <n v="0"/>
    <n v="0"/>
    <n v="12"/>
    <n v="14"/>
    <n v="0.1714"/>
    <n v="0"/>
    <n v="0"/>
    <x v="0"/>
    <n v="27"/>
    <n v="28"/>
    <x v="20"/>
    <n v="0"/>
    <n v="0"/>
    <n v="0"/>
    <n v="4"/>
    <n v="0"/>
    <x v="0"/>
    <n v="0"/>
    <n v="0"/>
    <x v="0"/>
    <n v="0"/>
    <n v="0"/>
    <x v="0"/>
    <n v="14"/>
    <x v="55"/>
    <n v="0.1714"/>
    <n v="0"/>
    <n v="0"/>
    <n v="0"/>
    <n v="3"/>
    <n v="3"/>
    <x v="0"/>
    <n v="2"/>
    <n v="2"/>
    <x v="0"/>
    <n v="13"/>
    <n v="14"/>
    <x v="31"/>
    <m/>
    <m/>
    <m/>
    <m/>
    <m/>
  </r>
  <r>
    <s v="Jackson 05"/>
    <x v="90"/>
    <n v="1"/>
    <n v="947149"/>
    <n v="5"/>
    <s v=" Jackson 05"/>
    <s v=" 2020-02-04T21:00:25.739524"/>
    <n v="0.514285714"/>
    <n v="0"/>
    <n v="0"/>
    <n v="0"/>
    <n v="0"/>
    <n v="0"/>
    <n v="0"/>
    <n v="9"/>
    <n v="9"/>
    <n v="0.1714"/>
    <n v="0"/>
    <n v="0"/>
    <x v="0"/>
    <n v="6"/>
    <n v="7"/>
    <x v="20"/>
    <n v="0"/>
    <n v="0"/>
    <n v="0"/>
    <n v="4"/>
    <n v="4"/>
    <x v="18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Jackson 06"/>
    <x v="90"/>
    <n v="1"/>
    <n v="947150"/>
    <n v="6"/>
    <s v=" Jackson 06"/>
    <s v=" 2020-02-04T21:00:25.739524"/>
    <n v="0.68571428599999995"/>
    <n v="0"/>
    <n v="0"/>
    <n v="0"/>
    <n v="0"/>
    <n v="0"/>
    <n v="0"/>
    <n v="12"/>
    <n v="12"/>
    <n v="0.1714"/>
    <n v="0"/>
    <n v="0"/>
    <x v="0"/>
    <n v="16"/>
    <n v="16"/>
    <x v="20"/>
    <n v="0"/>
    <n v="0"/>
    <n v="0"/>
    <n v="8"/>
    <n v="8"/>
    <x v="18"/>
    <n v="0"/>
    <n v="0"/>
    <x v="0"/>
    <n v="0"/>
    <n v="0"/>
    <x v="0"/>
    <n v="5"/>
    <x v="52"/>
    <n v="0.1714"/>
    <n v="0"/>
    <n v="0"/>
    <n v="0"/>
    <n v="0"/>
    <n v="0"/>
    <x v="0"/>
    <n v="6"/>
    <n v="0"/>
    <x v="0"/>
    <n v="0"/>
    <n v="0"/>
    <x v="0"/>
    <m/>
    <m/>
    <m/>
    <m/>
    <m/>
  </r>
  <r>
    <s v="Jackson 07"/>
    <x v="90"/>
    <n v="1"/>
    <n v="947151"/>
    <n v="7"/>
    <s v=" Jackson 07"/>
    <s v=" 2020-02-04T21:00:25.739524"/>
    <n v="1.0285714290000001"/>
    <n v="0"/>
    <n v="0"/>
    <n v="0"/>
    <n v="0"/>
    <n v="0"/>
    <n v="0"/>
    <n v="13"/>
    <n v="13"/>
    <n v="0.1714"/>
    <n v="0"/>
    <n v="0"/>
    <x v="0"/>
    <n v="23"/>
    <n v="26"/>
    <x v="119"/>
    <n v="0"/>
    <n v="0"/>
    <n v="0"/>
    <n v="17"/>
    <n v="18"/>
    <x v="104"/>
    <n v="0"/>
    <n v="0"/>
    <x v="0"/>
    <n v="0"/>
    <n v="0"/>
    <x v="0"/>
    <n v="11"/>
    <x v="23"/>
    <n v="0"/>
    <n v="1"/>
    <n v="1"/>
    <n v="0"/>
    <n v="0"/>
    <n v="1"/>
    <x v="0"/>
    <n v="12"/>
    <n v="18"/>
    <x v="21"/>
    <n v="0"/>
    <n v="0"/>
    <x v="0"/>
    <m/>
    <m/>
    <m/>
    <m/>
    <m/>
  </r>
  <r>
    <s v="Jackson 08"/>
    <x v="90"/>
    <n v="1"/>
    <n v="947152"/>
    <n v="8"/>
    <s v=" Jackson 08"/>
    <s v=" 2020-02-04T21:00:25.739524"/>
    <n v="0.514285714"/>
    <n v="0"/>
    <n v="0"/>
    <n v="0"/>
    <n v="0"/>
    <n v="0"/>
    <n v="0"/>
    <n v="7"/>
    <n v="9"/>
    <n v="0.1714"/>
    <n v="0"/>
    <n v="0"/>
    <x v="0"/>
    <n v="6"/>
    <n v="9"/>
    <x v="20"/>
    <n v="0"/>
    <n v="0"/>
    <n v="0"/>
    <n v="2"/>
    <n v="0"/>
    <x v="0"/>
    <n v="0"/>
    <n v="1"/>
    <x v="0"/>
    <n v="0"/>
    <n v="0"/>
    <x v="0"/>
    <n v="3"/>
    <x v="23"/>
    <n v="0"/>
    <n v="4"/>
    <n v="7"/>
    <n v="0.1714"/>
    <n v="4"/>
    <n v="0"/>
    <x v="0"/>
    <n v="0"/>
    <n v="0"/>
    <x v="0"/>
    <n v="0"/>
    <n v="0"/>
    <x v="0"/>
    <m/>
    <m/>
    <m/>
    <m/>
    <m/>
  </r>
  <r>
    <s v="Jackson 09"/>
    <x v="90"/>
    <n v="1"/>
    <n v="947153"/>
    <n v="9"/>
    <s v=" Jackson 09"/>
    <s v=" 2020-02-04T21:00:25.739524"/>
    <n v="0.85714285700000004"/>
    <n v="0"/>
    <n v="0"/>
    <n v="0"/>
    <n v="0"/>
    <n v="0"/>
    <n v="0"/>
    <n v="12"/>
    <n v="14"/>
    <n v="0.1714"/>
    <n v="0"/>
    <n v="0"/>
    <x v="0"/>
    <n v="16"/>
    <n v="20"/>
    <x v="119"/>
    <n v="0"/>
    <n v="0"/>
    <n v="0"/>
    <n v="6"/>
    <n v="0"/>
    <x v="0"/>
    <n v="0"/>
    <n v="0"/>
    <x v="0"/>
    <n v="0"/>
    <n v="0"/>
    <x v="0"/>
    <n v="13"/>
    <x v="49"/>
    <n v="0.1714"/>
    <n v="0"/>
    <n v="0"/>
    <n v="0"/>
    <n v="0"/>
    <n v="0"/>
    <x v="0"/>
    <n v="9"/>
    <n v="9"/>
    <x v="21"/>
    <n v="0"/>
    <n v="0"/>
    <x v="0"/>
    <m/>
    <m/>
    <m/>
    <m/>
    <m/>
  </r>
  <r>
    <s v="Jackson 10"/>
    <x v="90"/>
    <n v="1"/>
    <n v="947154"/>
    <n v="10"/>
    <s v=" Jackson 10"/>
    <s v=" 2020-02-06T01:00:19.232032"/>
    <n v="0.34"/>
    <n v="0"/>
    <n v="0"/>
    <n v="0"/>
    <n v="0"/>
    <n v="0"/>
    <n v="0"/>
    <n v="1"/>
    <n v="0"/>
    <n v="0"/>
    <n v="0"/>
    <n v="0"/>
    <x v="0"/>
    <n v="6"/>
    <n v="6"/>
    <x v="2"/>
    <n v="0"/>
    <n v="0"/>
    <n v="0"/>
    <n v="0"/>
    <n v="0"/>
    <x v="0"/>
    <n v="0"/>
    <n v="0"/>
    <x v="0"/>
    <n v="0"/>
    <n v="0"/>
    <x v="0"/>
    <n v="6"/>
    <x v="5"/>
    <n v="0.1714"/>
    <n v="0"/>
    <n v="0"/>
    <n v="0"/>
    <n v="0"/>
    <n v="0"/>
    <x v="0"/>
    <n v="6"/>
    <n v="6"/>
    <x v="21"/>
    <n v="0"/>
    <n v="0"/>
    <x v="0"/>
    <m/>
    <m/>
    <m/>
    <m/>
    <m/>
  </r>
  <r>
    <s v="Jackson 11"/>
    <x v="90"/>
    <n v="1"/>
    <n v="947155"/>
    <n v="11"/>
    <s v=" Jackson 11"/>
    <s v=" 2020-02-04T20:16:13"/>
    <n v="0.34"/>
    <n v="0"/>
    <n v="0"/>
    <n v="0"/>
    <n v="0"/>
    <n v="0"/>
    <n v="0"/>
    <n v="9"/>
    <n v="10"/>
    <n v="0.1714"/>
    <n v="0"/>
    <n v="0"/>
    <x v="0"/>
    <n v="7"/>
    <n v="7"/>
    <x v="20"/>
    <n v="1"/>
    <n v="0"/>
    <n v="0"/>
    <n v="1"/>
    <n v="0"/>
    <x v="0"/>
    <n v="0"/>
    <n v="0"/>
    <x v="0"/>
    <n v="0"/>
    <n v="0"/>
    <x v="0"/>
    <n v="0"/>
    <x v="23"/>
    <n v="0"/>
    <n v="0"/>
    <n v="0"/>
    <n v="0"/>
    <n v="1"/>
    <n v="0"/>
    <x v="0"/>
    <n v="0"/>
    <n v="0"/>
    <x v="0"/>
    <n v="0"/>
    <n v="0"/>
    <x v="0"/>
    <m/>
    <m/>
    <m/>
    <m/>
    <m/>
  </r>
  <r>
    <s v="Jackson 12"/>
    <x v="90"/>
    <n v="1"/>
    <n v="947156"/>
    <n v="12"/>
    <s v=" Jackson 12"/>
    <s v=" 2020-02-04T20:16:13"/>
    <n v="0.69"/>
    <n v="0"/>
    <n v="0"/>
    <n v="0"/>
    <n v="0"/>
    <n v="0"/>
    <n v="0"/>
    <n v="3"/>
    <n v="3"/>
    <n v="0.1714"/>
    <n v="0"/>
    <n v="0"/>
    <x v="0"/>
    <n v="5"/>
    <n v="5"/>
    <x v="20"/>
    <n v="0"/>
    <n v="0"/>
    <n v="0"/>
    <n v="4"/>
    <n v="4"/>
    <x v="18"/>
    <n v="0"/>
    <n v="0"/>
    <x v="0"/>
    <n v="0"/>
    <n v="0"/>
    <x v="0"/>
    <n v="6"/>
    <x v="5"/>
    <n v="0.1714"/>
    <n v="0"/>
    <n v="0"/>
    <n v="0"/>
    <n v="0"/>
    <n v="0"/>
    <x v="0"/>
    <n v="0"/>
    <n v="0"/>
    <x v="0"/>
    <n v="0"/>
    <n v="0"/>
    <x v="0"/>
    <m/>
    <m/>
    <m/>
    <m/>
    <m/>
  </r>
  <r>
    <s v="Jackson 13"/>
    <x v="90"/>
    <n v="1"/>
    <n v="947157"/>
    <n v="13"/>
    <s v=" Jackson 13"/>
    <s v=" 2020-02-04T21:00:25.739524"/>
    <n v="0.514285714"/>
    <n v="0"/>
    <n v="0"/>
    <n v="0"/>
    <n v="0"/>
    <n v="0"/>
    <n v="0"/>
    <n v="7"/>
    <n v="10"/>
    <n v="0.1714"/>
    <n v="0"/>
    <n v="0"/>
    <x v="0"/>
    <n v="8"/>
    <n v="0"/>
    <x v="2"/>
    <n v="0"/>
    <n v="0"/>
    <n v="0"/>
    <n v="2"/>
    <n v="0"/>
    <x v="0"/>
    <n v="0"/>
    <n v="0"/>
    <x v="0"/>
    <n v="0"/>
    <n v="0"/>
    <x v="0"/>
    <n v="7"/>
    <x v="0"/>
    <n v="0.1714"/>
    <n v="2"/>
    <n v="0"/>
    <n v="0"/>
    <n v="0"/>
    <n v="0"/>
    <x v="0"/>
    <n v="8"/>
    <n v="9"/>
    <x v="21"/>
    <n v="3"/>
    <n v="0"/>
    <x v="0"/>
    <m/>
    <m/>
    <m/>
    <m/>
    <m/>
  </r>
  <r>
    <s v="Jackson 14"/>
    <x v="90"/>
    <n v="1"/>
    <n v="947158"/>
    <n v="14"/>
    <s v=" Jackson 14"/>
    <s v=" 2020-02-04T21:00:25.739524"/>
    <n v="0.68571428599999995"/>
    <n v="0"/>
    <n v="0"/>
    <n v="0"/>
    <n v="0"/>
    <n v="0"/>
    <n v="0"/>
    <n v="8"/>
    <n v="9"/>
    <n v="0.1714"/>
    <n v="0"/>
    <n v="0"/>
    <x v="0"/>
    <n v="11"/>
    <n v="12"/>
    <x v="20"/>
    <n v="0"/>
    <n v="0"/>
    <n v="0"/>
    <n v="2"/>
    <n v="0"/>
    <x v="0"/>
    <n v="0"/>
    <n v="0"/>
    <x v="0"/>
    <n v="0"/>
    <n v="0"/>
    <x v="0"/>
    <n v="16"/>
    <x v="38"/>
    <n v="0.1714"/>
    <n v="0"/>
    <n v="0"/>
    <n v="0"/>
    <n v="0"/>
    <n v="0"/>
    <x v="0"/>
    <n v="10"/>
    <n v="10"/>
    <x v="21"/>
    <n v="0"/>
    <n v="0"/>
    <x v="0"/>
    <m/>
    <m/>
    <m/>
    <m/>
    <m/>
  </r>
  <r>
    <s v="Jackson 15"/>
    <x v="90"/>
    <n v="1"/>
    <n v="947159"/>
    <n v="15"/>
    <s v=" Jackson 15"/>
    <s v=" 2020-02-04T21:00:25.739524"/>
    <n v="0.85714299999999999"/>
    <n v="0"/>
    <n v="0"/>
    <n v="0"/>
    <n v="0"/>
    <n v="0"/>
    <n v="0"/>
    <n v="10"/>
    <n v="11"/>
    <n v="0.1714"/>
    <n v="0"/>
    <n v="0"/>
    <x v="0"/>
    <n v="14"/>
    <n v="19"/>
    <x v="119"/>
    <n v="0"/>
    <n v="0"/>
    <n v="0"/>
    <n v="8"/>
    <n v="8"/>
    <x v="18"/>
    <n v="0"/>
    <n v="0"/>
    <x v="0"/>
    <n v="0"/>
    <n v="0"/>
    <x v="0"/>
    <n v="7"/>
    <x v="23"/>
    <n v="0"/>
    <n v="0"/>
    <n v="0"/>
    <n v="0"/>
    <n v="0"/>
    <n v="0"/>
    <x v="0"/>
    <n v="13"/>
    <n v="15"/>
    <x v="21"/>
    <n v="1"/>
    <n v="0"/>
    <x v="0"/>
    <m/>
    <m/>
    <m/>
    <m/>
    <m/>
  </r>
  <r>
    <s v="Jackson 16"/>
    <x v="90"/>
    <n v="1"/>
    <n v="947160"/>
    <n v="16"/>
    <s v=" Jackson 16"/>
    <s v=" 2020-02-04T20:16:13"/>
    <n v="1.03"/>
    <n v="0"/>
    <n v="0"/>
    <n v="0"/>
    <n v="0"/>
    <n v="0"/>
    <n v="0"/>
    <n v="27"/>
    <n v="30"/>
    <n v="0.34289999999999998"/>
    <n v="0"/>
    <n v="0"/>
    <x v="0"/>
    <n v="21"/>
    <n v="25"/>
    <x v="119"/>
    <n v="1"/>
    <n v="0"/>
    <n v="0"/>
    <n v="15"/>
    <n v="18"/>
    <x v="104"/>
    <n v="0"/>
    <n v="0"/>
    <x v="0"/>
    <n v="0"/>
    <n v="0"/>
    <x v="0"/>
    <n v="5"/>
    <x v="23"/>
    <n v="0"/>
    <n v="2"/>
    <n v="0"/>
    <n v="0"/>
    <n v="0"/>
    <n v="0"/>
    <x v="0"/>
    <n v="2"/>
    <n v="0"/>
    <x v="0"/>
    <n v="2"/>
    <n v="0"/>
    <x v="0"/>
    <m/>
    <m/>
    <m/>
    <m/>
    <m/>
  </r>
  <r>
    <s v="Jackson Douglas Lincoln"/>
    <x v="89"/>
    <n v="3"/>
    <n v="1593685"/>
    <s v=" JDL"/>
    <s v=" Jackson Douglas Lincoln"/>
    <s v=" 2020-02-04T21:00:25.739524"/>
    <n v="0.72"/>
    <n v="0"/>
    <n v="0"/>
    <n v="0"/>
    <n v="1"/>
    <n v="0"/>
    <n v="0"/>
    <n v="12"/>
    <n v="15"/>
    <n v="0.12"/>
    <n v="0"/>
    <n v="0"/>
    <x v="0"/>
    <n v="19"/>
    <n v="26"/>
    <x v="48"/>
    <n v="2"/>
    <n v="0"/>
    <n v="0"/>
    <n v="12"/>
    <n v="16"/>
    <x v="29"/>
    <n v="0"/>
    <n v="0"/>
    <x v="0"/>
    <n v="0"/>
    <n v="0"/>
    <x v="0"/>
    <n v="4"/>
    <x v="23"/>
    <n v="0"/>
    <n v="9"/>
    <n v="0"/>
    <n v="0"/>
    <n v="0"/>
    <n v="2"/>
    <x v="0"/>
    <n v="11"/>
    <n v="12"/>
    <x v="41"/>
    <n v="1"/>
    <n v="0"/>
    <x v="0"/>
    <m/>
    <m/>
    <m/>
    <m/>
    <m/>
  </r>
  <r>
    <s v="Jacksonville Utica"/>
    <x v="59"/>
    <n v="4"/>
    <n v="946790"/>
    <s v=" JA-UT"/>
    <s v=" Jacksonville Utica"/>
    <s v=" 2020-02-04T21:00:25.739524"/>
    <n v="0.28000000000000003"/>
    <n v="0"/>
    <n v="0"/>
    <n v="0"/>
    <n v="0"/>
    <n v="0"/>
    <n v="0"/>
    <n v="1"/>
    <n v="0"/>
    <n v="0"/>
    <n v="0"/>
    <n v="0"/>
    <x v="0"/>
    <n v="3"/>
    <n v="4"/>
    <x v="160"/>
    <n v="0"/>
    <n v="0"/>
    <n v="0"/>
    <n v="2"/>
    <n v="2"/>
    <x v="92"/>
    <n v="0"/>
    <n v="0"/>
    <x v="0"/>
    <n v="0"/>
    <n v="0"/>
    <x v="0"/>
    <n v="3"/>
    <x v="48"/>
    <n v="7.0000000000000007E-2"/>
    <n v="0"/>
    <n v="0"/>
    <n v="0"/>
    <n v="0"/>
    <n v="0"/>
    <x v="0"/>
    <n v="3"/>
    <n v="3"/>
    <x v="79"/>
    <n v="0"/>
    <n v="0"/>
    <x v="0"/>
    <m/>
    <m/>
    <m/>
    <m/>
    <m/>
  </r>
  <r>
    <s v="Jamestown Oakdale"/>
    <x v="16"/>
    <n v="1"/>
    <n v="1825047"/>
    <s v=" RJO"/>
    <s v=" Jamestown Oakdale"/>
    <s v=" 2020-02-04T21:00:25.739524"/>
    <n v="0.28571400000000002"/>
    <n v="0"/>
    <n v="0"/>
    <n v="0"/>
    <n v="0"/>
    <n v="0"/>
    <n v="0"/>
    <n v="1"/>
    <n v="0"/>
    <n v="0"/>
    <n v="0"/>
    <n v="0"/>
    <x v="0"/>
    <n v="5"/>
    <n v="7"/>
    <x v="30"/>
    <n v="0"/>
    <n v="0"/>
    <n v="0"/>
    <n v="4"/>
    <n v="0"/>
    <x v="0"/>
    <n v="0"/>
    <n v="0"/>
    <x v="0"/>
    <n v="0"/>
    <n v="0"/>
    <x v="0"/>
    <n v="5"/>
    <x v="37"/>
    <n v="0.1429"/>
    <n v="0"/>
    <n v="0"/>
    <n v="0"/>
    <n v="0"/>
    <n v="0"/>
    <x v="0"/>
    <n v="1"/>
    <n v="0"/>
    <x v="0"/>
    <n v="1"/>
    <n v="0"/>
    <x v="0"/>
    <m/>
    <m/>
    <m/>
    <m/>
    <m/>
  </r>
  <r>
    <s v="Jefferson"/>
    <x v="71"/>
    <n v="2"/>
    <n v="947320"/>
    <s v=" JF"/>
    <s v=" Jefferson"/>
    <s v=" 2020-02-04T21:00:25.739524"/>
    <n v="0.56000000000000005"/>
    <n v="0"/>
    <n v="0"/>
    <n v="0"/>
    <n v="0"/>
    <n v="0"/>
    <n v="0"/>
    <n v="7"/>
    <n v="7"/>
    <n v="0.14000000000000001"/>
    <n v="0"/>
    <n v="0"/>
    <x v="0"/>
    <n v="18"/>
    <n v="18"/>
    <x v="123"/>
    <n v="0"/>
    <n v="0"/>
    <n v="0"/>
    <n v="0"/>
    <n v="0"/>
    <x v="0"/>
    <n v="0"/>
    <n v="0"/>
    <x v="0"/>
    <n v="0"/>
    <n v="0"/>
    <x v="0"/>
    <n v="11"/>
    <x v="52"/>
    <n v="0.14000000000000001"/>
    <n v="0"/>
    <n v="0"/>
    <n v="0"/>
    <n v="5"/>
    <n v="5"/>
    <x v="0"/>
    <n v="0"/>
    <n v="0"/>
    <x v="0"/>
    <n v="0"/>
    <n v="0"/>
    <x v="0"/>
    <m/>
    <m/>
    <m/>
    <m/>
    <m/>
  </r>
  <r>
    <s v="Jefferson"/>
    <x v="41"/>
    <n v="1"/>
    <n v="1593698"/>
    <s v=" 4 JF"/>
    <s v=" JEFFERSON"/>
    <s v=" 2020-02-04T21:00:25.739524"/>
    <n v="0.48"/>
    <n v="0"/>
    <n v="0"/>
    <n v="0"/>
    <n v="0"/>
    <n v="0"/>
    <n v="0"/>
    <n v="7"/>
    <n v="8"/>
    <n v="0.16"/>
    <n v="0"/>
    <n v="0"/>
    <x v="0"/>
    <n v="10"/>
    <n v="14"/>
    <x v="37"/>
    <n v="0"/>
    <n v="0"/>
    <n v="0"/>
    <n v="4"/>
    <n v="0"/>
    <x v="0"/>
    <n v="0"/>
    <n v="0"/>
    <x v="0"/>
    <n v="0"/>
    <n v="0"/>
    <x v="0"/>
    <n v="6"/>
    <x v="5"/>
    <n v="0.16"/>
    <n v="0"/>
    <n v="0"/>
    <n v="0"/>
    <n v="1"/>
    <n v="1"/>
    <x v="0"/>
    <n v="2"/>
    <n v="1"/>
    <x v="0"/>
    <n v="0"/>
    <n v="0"/>
    <x v="0"/>
    <m/>
    <m/>
    <m/>
    <m/>
    <m/>
  </r>
  <r>
    <s v="Jefferson"/>
    <x v="24"/>
    <n v="3"/>
    <n v="948053"/>
    <s v=" JF"/>
    <s v=" JEFFERSON"/>
    <s v=" 2020-02-04T21:00:25.739524"/>
    <n v="0.93333333299999999"/>
    <n v="0"/>
    <n v="0"/>
    <n v="0"/>
    <n v="0"/>
    <n v="0"/>
    <n v="0"/>
    <n v="21"/>
    <n v="24"/>
    <n v="0.23330000000000001"/>
    <n v="0"/>
    <n v="0"/>
    <x v="0"/>
    <n v="19"/>
    <n v="24"/>
    <x v="8"/>
    <n v="0"/>
    <n v="0"/>
    <n v="0"/>
    <n v="9"/>
    <n v="0"/>
    <x v="0"/>
    <n v="0"/>
    <n v="0"/>
    <x v="0"/>
    <n v="0"/>
    <n v="0"/>
    <x v="0"/>
    <n v="15"/>
    <x v="45"/>
    <n v="0.23330000000000001"/>
    <n v="0"/>
    <n v="0"/>
    <n v="0"/>
    <n v="1"/>
    <n v="0"/>
    <x v="0"/>
    <n v="13"/>
    <n v="17"/>
    <x v="11"/>
    <n v="4"/>
    <n v="0"/>
    <x v="0"/>
    <m/>
    <m/>
    <m/>
    <m/>
    <m/>
  </r>
  <r>
    <s v="Jefferson 1 Precinct"/>
    <x v="67"/>
    <n v="4"/>
    <n v="947040"/>
    <s v=" J1"/>
    <s v=" Jefferson 1 Precinct"/>
    <s v=" 2020-02-04T21:00:25.739524"/>
    <n v="0.96"/>
    <n v="0"/>
    <n v="0"/>
    <n v="0"/>
    <n v="0"/>
    <n v="0"/>
    <n v="0"/>
    <n v="10"/>
    <n v="10"/>
    <n v="0.12"/>
    <n v="0"/>
    <n v="0"/>
    <x v="0"/>
    <n v="21"/>
    <n v="21"/>
    <x v="49"/>
    <n v="0"/>
    <n v="0"/>
    <n v="0"/>
    <n v="12"/>
    <n v="12"/>
    <x v="29"/>
    <n v="0"/>
    <n v="0"/>
    <x v="0"/>
    <n v="0"/>
    <n v="0"/>
    <x v="0"/>
    <n v="12"/>
    <x v="84"/>
    <n v="0.24"/>
    <n v="0"/>
    <n v="0"/>
    <n v="0"/>
    <n v="0"/>
    <n v="0"/>
    <x v="0"/>
    <n v="0"/>
    <n v="0"/>
    <x v="0"/>
    <n v="0"/>
    <n v="0"/>
    <x v="0"/>
    <m/>
    <m/>
    <m/>
    <m/>
    <m/>
  </r>
  <r>
    <s v="Jefferson 2 Precinct"/>
    <x v="67"/>
    <n v="4"/>
    <n v="947041"/>
    <s v=" J2"/>
    <s v=" Jefferson 2 Precinct"/>
    <s v=" 2020-02-04T21:00:25.739524"/>
    <n v="0.96"/>
    <n v="0"/>
    <n v="0"/>
    <n v="0"/>
    <n v="0"/>
    <n v="0"/>
    <n v="0"/>
    <n v="5"/>
    <n v="0"/>
    <n v="0"/>
    <n v="0"/>
    <n v="0"/>
    <x v="0"/>
    <n v="12"/>
    <n v="17"/>
    <x v="49"/>
    <n v="0"/>
    <n v="0"/>
    <n v="0"/>
    <n v="7"/>
    <n v="12"/>
    <x v="29"/>
    <n v="0"/>
    <n v="0"/>
    <x v="0"/>
    <n v="0"/>
    <n v="0"/>
    <x v="0"/>
    <n v="16"/>
    <x v="56"/>
    <n v="0.36"/>
    <n v="2"/>
    <n v="0"/>
    <n v="0"/>
    <n v="1"/>
    <n v="0"/>
    <x v="0"/>
    <n v="1"/>
    <n v="0"/>
    <x v="0"/>
    <n v="3"/>
    <n v="0"/>
    <x v="0"/>
    <m/>
    <m/>
    <m/>
    <m/>
    <m/>
  </r>
  <r>
    <s v="Jefferson 3 Precinct"/>
    <x v="67"/>
    <n v="4"/>
    <n v="947042"/>
    <s v=" J3"/>
    <s v=" Jefferson 3 Precinct"/>
    <s v=" 2020-02-04T21:00:25.739524"/>
    <n v="1.44"/>
    <n v="0"/>
    <n v="0"/>
    <n v="0"/>
    <n v="0"/>
    <n v="0"/>
    <n v="0"/>
    <n v="13"/>
    <n v="14"/>
    <n v="0.24"/>
    <n v="0"/>
    <n v="0"/>
    <x v="0"/>
    <n v="29"/>
    <n v="31"/>
    <x v="43"/>
    <n v="0"/>
    <n v="0"/>
    <n v="0"/>
    <n v="16"/>
    <n v="20"/>
    <x v="85"/>
    <n v="0"/>
    <n v="0"/>
    <x v="0"/>
    <n v="0"/>
    <n v="0"/>
    <x v="0"/>
    <n v="14"/>
    <x v="56"/>
    <n v="0.36"/>
    <n v="1"/>
    <n v="0"/>
    <n v="0"/>
    <n v="0"/>
    <n v="0"/>
    <x v="0"/>
    <n v="9"/>
    <n v="0"/>
    <x v="0"/>
    <n v="2"/>
    <n v="0"/>
    <x v="0"/>
    <m/>
    <m/>
    <m/>
    <m/>
    <m/>
  </r>
  <r>
    <s v="Jefferson East Shueyville"/>
    <x v="49"/>
    <n v="2"/>
    <n v="947231"/>
    <s v=" JE"/>
    <s v=" JEFFERSON EAST SHUEYVILLE"/>
    <s v=" 2020-02-04T21:00:25.739524"/>
    <n v="2.0249999999999999"/>
    <n v="0"/>
    <n v="0"/>
    <n v="0"/>
    <n v="0"/>
    <n v="0"/>
    <n v="0"/>
    <n v="26"/>
    <n v="0"/>
    <n v="0"/>
    <n v="0"/>
    <n v="0"/>
    <x v="0"/>
    <n v="51"/>
    <n v="61"/>
    <x v="101"/>
    <n v="0"/>
    <n v="0"/>
    <n v="0"/>
    <n v="37"/>
    <n v="51"/>
    <x v="65"/>
    <n v="0"/>
    <n v="0"/>
    <x v="0"/>
    <n v="0"/>
    <n v="0"/>
    <x v="0"/>
    <n v="25"/>
    <x v="23"/>
    <n v="0"/>
    <n v="1"/>
    <n v="0"/>
    <n v="0"/>
    <n v="0"/>
    <n v="0"/>
    <x v="0"/>
    <n v="45"/>
    <n v="58"/>
    <x v="82"/>
    <n v="8"/>
    <n v="0"/>
    <x v="0"/>
    <m/>
    <m/>
    <m/>
    <m/>
    <m/>
  </r>
  <r>
    <s v="Jefferson Twp"/>
    <x v="36"/>
    <n v="1"/>
    <n v="947008"/>
    <s v=" JF"/>
    <s v=" JEFFERSON TWP"/>
    <s v=" 2020-02-04T20:16:13"/>
    <n v="0.36"/>
    <n v="0"/>
    <n v="0"/>
    <n v="0"/>
    <n v="0"/>
    <n v="0"/>
    <n v="0"/>
    <n v="6"/>
    <n v="7"/>
    <n v="0.12"/>
    <n v="0"/>
    <n v="0"/>
    <x v="0"/>
    <n v="12"/>
    <n v="12"/>
    <x v="47"/>
    <n v="0"/>
    <n v="0"/>
    <n v="0"/>
    <n v="2"/>
    <n v="0"/>
    <x v="0"/>
    <n v="0"/>
    <n v="0"/>
    <x v="0"/>
    <n v="0"/>
    <n v="0"/>
    <x v="0"/>
    <n v="4"/>
    <x v="23"/>
    <n v="0"/>
    <n v="0"/>
    <n v="0"/>
    <n v="0"/>
    <n v="0"/>
    <n v="0"/>
    <x v="0"/>
    <n v="2"/>
    <n v="7"/>
    <x v="41"/>
    <n v="0"/>
    <n v="0"/>
    <x v="0"/>
    <m/>
    <m/>
    <m/>
    <m/>
    <m/>
  </r>
  <r>
    <s v="Jefferson 01"/>
    <x v="23"/>
    <n v="3"/>
    <n v="947736"/>
    <s v=" JEFF 1"/>
    <s v=" JEFFERSON 01"/>
    <s v=" 2020-02-04T21:00:25.739524"/>
    <n v="1.399000714"/>
    <n v="0"/>
    <n v="0"/>
    <n v="0"/>
    <n v="0"/>
    <n v="0"/>
    <n v="0"/>
    <n v="32"/>
    <n v="36"/>
    <n v="0.27979999999999999"/>
    <n v="1"/>
    <n v="0"/>
    <x v="0"/>
    <n v="35"/>
    <n v="44"/>
    <x v="99"/>
    <n v="2"/>
    <n v="0"/>
    <n v="0"/>
    <n v="30"/>
    <n v="45"/>
    <x v="27"/>
    <n v="0"/>
    <n v="0"/>
    <x v="0"/>
    <n v="0"/>
    <n v="0"/>
    <x v="0"/>
    <n v="17"/>
    <x v="15"/>
    <n v="0.27979999999999999"/>
    <n v="8"/>
    <n v="0"/>
    <n v="0"/>
    <n v="3"/>
    <n v="0"/>
    <x v="0"/>
    <n v="16"/>
    <n v="0"/>
    <x v="0"/>
    <n v="6"/>
    <n v="0"/>
    <x v="0"/>
    <m/>
    <m/>
    <m/>
    <m/>
    <m/>
  </r>
  <r>
    <s v="Jefferson Lee"/>
    <x v="89"/>
    <n v="3"/>
    <n v="947435"/>
    <s v=" JL"/>
    <s v=" Jefferson Lee"/>
    <s v=" 2020-02-04T21:00:25.739524"/>
    <n v="0.84"/>
    <n v="0"/>
    <n v="0"/>
    <n v="0"/>
    <n v="0"/>
    <n v="0"/>
    <n v="0"/>
    <n v="17"/>
    <n v="17"/>
    <n v="0.24"/>
    <n v="0"/>
    <n v="0"/>
    <x v="0"/>
    <n v="23"/>
    <n v="24"/>
    <x v="48"/>
    <n v="1"/>
    <n v="0"/>
    <n v="0"/>
    <n v="15"/>
    <n v="16"/>
    <x v="35"/>
    <n v="1"/>
    <n v="0"/>
    <x v="0"/>
    <n v="0"/>
    <n v="0"/>
    <x v="0"/>
    <n v="15"/>
    <x v="38"/>
    <n v="0.12"/>
    <n v="1"/>
    <n v="0"/>
    <n v="0"/>
    <n v="3"/>
    <n v="3"/>
    <x v="0"/>
    <n v="13"/>
    <n v="15"/>
    <x v="41"/>
    <n v="2"/>
    <n v="0"/>
    <x v="0"/>
    <m/>
    <m/>
    <m/>
    <m/>
    <m/>
  </r>
  <r>
    <s v="Jefferson Millville"/>
    <x v="57"/>
    <n v="1"/>
    <n v="948249"/>
    <s v=" JF-MV"/>
    <s v=" JEFFERSON MILLVILLE"/>
    <s v=" 2020-02-04T21:00:25.739524"/>
    <n v="2"/>
    <n v="0"/>
    <n v="0"/>
    <n v="0"/>
    <n v="0"/>
    <n v="0"/>
    <n v="0"/>
    <n v="22"/>
    <n v="29"/>
    <n v="0.5"/>
    <n v="0"/>
    <n v="0"/>
    <x v="0"/>
    <n v="38"/>
    <n v="42"/>
    <x v="139"/>
    <n v="0"/>
    <n v="0"/>
    <n v="0"/>
    <n v="24"/>
    <n v="29"/>
    <x v="118"/>
    <n v="0"/>
    <n v="0"/>
    <x v="0"/>
    <n v="0"/>
    <n v="0"/>
    <x v="0"/>
    <n v="18"/>
    <x v="42"/>
    <n v="0.33329999999999999"/>
    <n v="7"/>
    <n v="0"/>
    <n v="0"/>
    <n v="0"/>
    <n v="0"/>
    <x v="0"/>
    <n v="10"/>
    <n v="0"/>
    <x v="0"/>
    <n v="0"/>
    <n v="0"/>
    <x v="0"/>
    <m/>
    <m/>
    <m/>
    <m/>
    <m/>
  </r>
  <r>
    <s v="Jesup"/>
    <x v="37"/>
    <n v="1"/>
    <n v="946697"/>
    <s v=" JS"/>
    <s v=" Jesup"/>
    <s v=" 2020-02-04T21:00:25.739524"/>
    <n v="1.505263158"/>
    <n v="0"/>
    <n v="0"/>
    <n v="0"/>
    <n v="0"/>
    <n v="0"/>
    <n v="0"/>
    <n v="7"/>
    <n v="5"/>
    <n v="0"/>
    <n v="0"/>
    <n v="0"/>
    <x v="0"/>
    <n v="33"/>
    <n v="33"/>
    <x v="151"/>
    <n v="0"/>
    <n v="0"/>
    <n v="0"/>
    <n v="14"/>
    <n v="17"/>
    <x v="112"/>
    <n v="0"/>
    <n v="0"/>
    <x v="0"/>
    <n v="0"/>
    <n v="0"/>
    <x v="0"/>
    <n v="14"/>
    <x v="55"/>
    <n v="0.2737"/>
    <n v="0"/>
    <n v="0"/>
    <n v="0"/>
    <n v="0"/>
    <n v="0"/>
    <x v="0"/>
    <n v="2"/>
    <n v="1"/>
    <x v="0"/>
    <n v="17"/>
    <n v="17"/>
    <x v="32"/>
    <m/>
    <m/>
    <m/>
    <m/>
    <m/>
  </r>
  <r>
    <s v="Johns Independence"/>
    <x v="44"/>
    <n v="2"/>
    <n v="946562"/>
    <s v=" JO"/>
    <s v=" Johns Independence"/>
    <s v=" 2020-02-04T21:00:25.739524"/>
    <n v="0.32"/>
    <n v="0"/>
    <n v="0"/>
    <n v="0"/>
    <n v="0"/>
    <n v="0"/>
    <n v="0"/>
    <n v="10"/>
    <n v="11"/>
    <n v="0.16"/>
    <n v="0"/>
    <n v="0"/>
    <x v="0"/>
    <n v="3"/>
    <n v="7"/>
    <x v="13"/>
    <n v="0"/>
    <n v="0"/>
    <n v="0"/>
    <n v="2"/>
    <n v="0"/>
    <x v="0"/>
    <n v="0"/>
    <n v="0"/>
    <x v="0"/>
    <n v="0"/>
    <n v="0"/>
    <x v="0"/>
    <n v="2"/>
    <x v="23"/>
    <n v="0"/>
    <n v="2"/>
    <n v="0"/>
    <n v="0"/>
    <n v="0"/>
    <n v="0"/>
    <x v="0"/>
    <n v="6"/>
    <n v="7"/>
    <x v="15"/>
    <n v="0"/>
    <n v="0"/>
    <x v="0"/>
    <m/>
    <m/>
    <m/>
    <m/>
    <m/>
  </r>
  <r>
    <s v="Johnson"/>
    <x v="40"/>
    <n v="4"/>
    <n v="948112"/>
    <s v=" JO"/>
    <s v=" Johnson"/>
    <s v=" 2020-02-04T21:00:25.739524"/>
    <n v="0.25"/>
    <n v="0"/>
    <n v="0"/>
    <n v="0"/>
    <n v="0"/>
    <n v="0"/>
    <n v="0"/>
    <n v="5"/>
    <n v="5"/>
    <n v="8.3299999999999999E-2"/>
    <n v="0"/>
    <n v="0"/>
    <x v="0"/>
    <n v="9"/>
    <n v="9"/>
    <x v="7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1"/>
    <x v="0"/>
    <n v="0"/>
    <n v="0"/>
    <x v="0"/>
    <m/>
    <m/>
    <m/>
    <m/>
    <m/>
  </r>
  <r>
    <s v="Johnston 01"/>
    <x v="23"/>
    <n v="3"/>
    <n v="947737"/>
    <s v=" JOHN 1"/>
    <s v=" JOHNSTON 01"/>
    <s v=" 2020-02-04T21:00:25.739524"/>
    <n v="3.3576017130000002"/>
    <n v="0"/>
    <n v="0"/>
    <n v="0"/>
    <n v="0"/>
    <n v="0"/>
    <n v="0"/>
    <n v="45"/>
    <n v="46"/>
    <n v="0.55959999999999999"/>
    <n v="0"/>
    <n v="0"/>
    <x v="0"/>
    <n v="78"/>
    <n v="83"/>
    <x v="36"/>
    <n v="0"/>
    <n v="0"/>
    <n v="0"/>
    <n v="36"/>
    <n v="43"/>
    <x v="27"/>
    <n v="0"/>
    <n v="0"/>
    <x v="0"/>
    <n v="0"/>
    <n v="0"/>
    <x v="0"/>
    <n v="43"/>
    <x v="6"/>
    <n v="0.55959999999999999"/>
    <n v="8"/>
    <n v="0"/>
    <n v="0"/>
    <n v="0"/>
    <n v="0"/>
    <x v="0"/>
    <n v="59"/>
    <n v="59"/>
    <x v="31"/>
    <n v="9"/>
    <n v="0"/>
    <x v="0"/>
    <m/>
    <m/>
    <m/>
    <m/>
    <m/>
  </r>
  <r>
    <s v="Johnston 02"/>
    <x v="23"/>
    <n v="3"/>
    <n v="947738"/>
    <s v=" JOHN 2"/>
    <s v=" JOHNSTON 02"/>
    <s v=" 2020-02-04T21:00:25.739524"/>
    <n v="3.357602"/>
    <n v="0"/>
    <n v="0"/>
    <n v="0"/>
    <n v="0"/>
    <n v="0"/>
    <n v="0"/>
    <n v="37"/>
    <n v="0"/>
    <n v="0"/>
    <n v="0"/>
    <n v="0"/>
    <x v="0"/>
    <n v="70"/>
    <n v="81"/>
    <x v="35"/>
    <n v="3"/>
    <n v="0"/>
    <n v="0"/>
    <n v="75"/>
    <n v="106"/>
    <x v="97"/>
    <n v="0"/>
    <n v="0"/>
    <x v="0"/>
    <n v="0"/>
    <n v="0"/>
    <x v="0"/>
    <n v="76"/>
    <x v="83"/>
    <n v="0.83940000000000003"/>
    <n v="4"/>
    <n v="0"/>
    <n v="0"/>
    <n v="0"/>
    <n v="0"/>
    <x v="0"/>
    <n v="59"/>
    <n v="69"/>
    <x v="31"/>
    <n v="33"/>
    <n v="0"/>
    <x v="0"/>
    <m/>
    <m/>
    <m/>
    <m/>
    <m/>
  </r>
  <r>
    <s v="Johnston 03"/>
    <x v="23"/>
    <n v="3"/>
    <n v="947739"/>
    <s v=" JOHN 3"/>
    <s v=" JOHNSTON 03"/>
    <s v=" 2020-02-04T20:16:13"/>
    <n v="2.2400000000000002"/>
    <n v="0"/>
    <n v="0"/>
    <n v="0"/>
    <n v="1"/>
    <n v="0"/>
    <n v="0"/>
    <n v="42"/>
    <n v="53"/>
    <n v="0.55959999999999999"/>
    <n v="0"/>
    <n v="0"/>
    <x v="0"/>
    <n v="75"/>
    <n v="78"/>
    <x v="34"/>
    <n v="0"/>
    <n v="0"/>
    <n v="0"/>
    <n v="47"/>
    <n v="57"/>
    <x v="27"/>
    <n v="0"/>
    <n v="0"/>
    <x v="0"/>
    <n v="0"/>
    <n v="0"/>
    <x v="0"/>
    <n v="17"/>
    <x v="23"/>
    <n v="0"/>
    <n v="12"/>
    <n v="0"/>
    <n v="0"/>
    <n v="2"/>
    <n v="2"/>
    <x v="0"/>
    <n v="41"/>
    <n v="58"/>
    <x v="31"/>
    <n v="13"/>
    <n v="0"/>
    <x v="0"/>
    <m/>
    <m/>
    <m/>
    <m/>
    <m/>
  </r>
  <r>
    <s v="Johnston 04"/>
    <x v="23"/>
    <n v="3"/>
    <n v="1593724"/>
    <s v=" JOHN 4"/>
    <s v=" JOHNSTON 04"/>
    <s v=" 2020-02-06T01:00:19.232032"/>
    <n v="2.8"/>
    <n v="0"/>
    <n v="0"/>
    <n v="0"/>
    <n v="0"/>
    <n v="0"/>
    <n v="0"/>
    <n v="58"/>
    <n v="62"/>
    <n v="0.55959999999999999"/>
    <n v="0"/>
    <n v="0"/>
    <x v="0"/>
    <n v="107"/>
    <n v="123"/>
    <x v="35"/>
    <n v="0"/>
    <n v="0"/>
    <n v="0"/>
    <n v="74"/>
    <n v="80"/>
    <x v="27"/>
    <n v="0"/>
    <n v="0"/>
    <x v="0"/>
    <n v="0"/>
    <n v="0"/>
    <x v="0"/>
    <n v="46"/>
    <x v="23"/>
    <n v="0"/>
    <n v="10"/>
    <n v="0"/>
    <n v="0"/>
    <n v="0"/>
    <n v="0"/>
    <x v="0"/>
    <n v="64"/>
    <n v="93"/>
    <x v="36"/>
    <n v="14"/>
    <n v="0"/>
    <x v="0"/>
    <m/>
    <m/>
    <m/>
    <m/>
    <m/>
  </r>
  <r>
    <s v="Johnston 05"/>
    <x v="23"/>
    <n v="3"/>
    <n v="1593725"/>
    <s v=" JOHN 5"/>
    <s v=" JOHNSTON 05"/>
    <s v=" 2020-02-05T21:52:28.118339"/>
    <n v="4.4800000000000004"/>
    <n v="0"/>
    <n v="0"/>
    <n v="0"/>
    <n v="0"/>
    <n v="0"/>
    <n v="0"/>
    <n v="75"/>
    <n v="79"/>
    <n v="0.83940000000000003"/>
    <n v="0"/>
    <n v="0"/>
    <x v="0"/>
    <n v="148"/>
    <n v="152"/>
    <x v="42"/>
    <n v="0"/>
    <n v="0"/>
    <n v="0"/>
    <n v="70"/>
    <n v="75"/>
    <x v="27"/>
    <n v="0"/>
    <n v="0"/>
    <x v="0"/>
    <n v="0"/>
    <n v="0"/>
    <x v="0"/>
    <n v="96"/>
    <x v="91"/>
    <n v="0.83940000000000003"/>
    <n v="13"/>
    <n v="0"/>
    <n v="0"/>
    <n v="0"/>
    <n v="0"/>
    <x v="0"/>
    <n v="79"/>
    <n v="80"/>
    <x v="36"/>
    <n v="3"/>
    <n v="0"/>
    <x v="0"/>
    <m/>
    <m/>
    <m/>
    <m/>
    <m/>
  </r>
  <r>
    <s v="Johnston 06"/>
    <x v="23"/>
    <n v="3"/>
    <n v="1593726"/>
    <s v=" JOHN 6"/>
    <s v=" JOHNSTON 06"/>
    <s v=" 2020-02-04T20:16:13"/>
    <n v="1.68"/>
    <n v="0"/>
    <n v="0"/>
    <n v="0"/>
    <n v="1"/>
    <n v="0"/>
    <n v="0"/>
    <n v="47"/>
    <n v="52"/>
    <n v="0.55959999999999999"/>
    <n v="0"/>
    <n v="0"/>
    <x v="0"/>
    <n v="65"/>
    <n v="74"/>
    <x v="34"/>
    <n v="0"/>
    <n v="0"/>
    <n v="0"/>
    <n v="28"/>
    <n v="40"/>
    <x v="24"/>
    <n v="0"/>
    <n v="0"/>
    <x v="0"/>
    <n v="0"/>
    <n v="0"/>
    <x v="0"/>
    <n v="30"/>
    <x v="105"/>
    <n v="0.27979999999999999"/>
    <n v="4"/>
    <n v="0"/>
    <n v="0"/>
    <n v="0"/>
    <n v="0"/>
    <x v="0"/>
    <n v="17"/>
    <n v="0"/>
    <x v="0"/>
    <n v="13"/>
    <n v="0"/>
    <x v="0"/>
    <m/>
    <m/>
    <m/>
    <m/>
    <m/>
  </r>
  <r>
    <s v="Jups"/>
    <x v="5"/>
    <n v="1"/>
    <n v="947832"/>
    <n v="10"/>
    <s v=" JUPS"/>
    <s v=" 2020-02-04T21:00:25.739524"/>
    <n v="0.7"/>
    <n v="0"/>
    <n v="0"/>
    <n v="0"/>
    <n v="0"/>
    <n v="0"/>
    <n v="0"/>
    <n v="4"/>
    <n v="0"/>
    <n v="0"/>
    <n v="0"/>
    <n v="0"/>
    <x v="0"/>
    <n v="7"/>
    <n v="8"/>
    <x v="89"/>
    <n v="0"/>
    <n v="0"/>
    <n v="0"/>
    <n v="9"/>
    <n v="14"/>
    <x v="46"/>
    <n v="0"/>
    <n v="0"/>
    <x v="0"/>
    <n v="0"/>
    <n v="0"/>
    <x v="0"/>
    <n v="7"/>
    <x v="40"/>
    <n v="0.28000000000000003"/>
    <n v="0"/>
    <n v="0"/>
    <n v="0"/>
    <n v="1"/>
    <n v="3"/>
    <x v="0"/>
    <n v="3"/>
    <n v="0"/>
    <x v="0"/>
    <n v="3"/>
    <n v="0"/>
    <x v="0"/>
    <m/>
    <m/>
    <m/>
    <m/>
    <m/>
  </r>
  <r>
    <s v="Jw Mn Sw"/>
    <x v="49"/>
    <n v="2"/>
    <n v="947232"/>
    <s v=" JW"/>
    <s v=" JW MN SW"/>
    <s v=" 2020-02-05T21:52:28.118339"/>
    <n v="2.02"/>
    <n v="0"/>
    <n v="0"/>
    <n v="0"/>
    <n v="0"/>
    <n v="0"/>
    <n v="0"/>
    <n v="30"/>
    <n v="31"/>
    <n v="0.40500000000000003"/>
    <n v="0"/>
    <n v="0"/>
    <x v="0"/>
    <n v="40"/>
    <n v="40"/>
    <x v="114"/>
    <n v="0"/>
    <n v="0"/>
    <n v="0"/>
    <n v="29"/>
    <n v="31"/>
    <x v="65"/>
    <n v="0"/>
    <n v="0"/>
    <x v="0"/>
    <n v="0"/>
    <n v="0"/>
    <x v="0"/>
    <n v="35"/>
    <x v="32"/>
    <n v="0.40500000000000003"/>
    <n v="3"/>
    <n v="0"/>
    <n v="0"/>
    <n v="2"/>
    <n v="3"/>
    <x v="0"/>
    <n v="30"/>
    <n v="30"/>
    <x v="88"/>
    <n v="3"/>
    <n v="3"/>
    <x v="0"/>
    <m/>
    <m/>
    <m/>
    <m/>
    <m/>
  </r>
  <r>
    <s v="Kalona"/>
    <x v="18"/>
    <n v="2"/>
    <n v="948074"/>
    <s v=" KA"/>
    <s v=" Kalona"/>
    <s v=" 2020-02-04T21:00:25.739524"/>
    <n v="1.6714290000000001"/>
    <n v="0"/>
    <n v="0"/>
    <n v="0"/>
    <n v="0"/>
    <n v="0"/>
    <n v="0"/>
    <n v="11"/>
    <n v="0"/>
    <n v="0"/>
    <n v="0"/>
    <n v="0"/>
    <x v="0"/>
    <n v="27"/>
    <n v="35"/>
    <x v="26"/>
    <n v="0"/>
    <n v="0"/>
    <n v="0"/>
    <n v="29"/>
    <n v="40"/>
    <x v="119"/>
    <n v="0"/>
    <n v="0"/>
    <x v="0"/>
    <n v="0"/>
    <n v="0"/>
    <x v="0"/>
    <n v="47"/>
    <x v="58"/>
    <n v="0.55710000000000004"/>
    <n v="12"/>
    <n v="0"/>
    <n v="0"/>
    <n v="0"/>
    <n v="0"/>
    <x v="0"/>
    <n v="37"/>
    <n v="43"/>
    <x v="26"/>
    <n v="6"/>
    <n v="0"/>
    <x v="0"/>
    <m/>
    <m/>
    <m/>
    <m/>
    <m/>
  </r>
  <r>
    <s v="Kane Keystone"/>
    <x v="45"/>
    <n v="1"/>
    <n v="946586"/>
    <s v=" KA"/>
    <s v=" Kane Keystone"/>
    <s v=" 2020-02-04T21:00:25.739524"/>
    <n v="0.45"/>
    <n v="0"/>
    <n v="0"/>
    <n v="0"/>
    <n v="0"/>
    <n v="0"/>
    <n v="0"/>
    <n v="7"/>
    <n v="8"/>
    <n v="0.22500000000000001"/>
    <n v="0"/>
    <n v="0"/>
    <x v="0"/>
    <n v="3"/>
    <n v="0"/>
    <x v="2"/>
    <n v="0"/>
    <n v="0"/>
    <n v="0"/>
    <n v="0"/>
    <n v="0"/>
    <x v="0"/>
    <n v="0"/>
    <n v="0"/>
    <x v="0"/>
    <n v="0"/>
    <n v="0"/>
    <x v="0"/>
    <n v="6"/>
    <x v="52"/>
    <n v="0.22500000000000001"/>
    <n v="0"/>
    <n v="0"/>
    <n v="0"/>
    <n v="0"/>
    <n v="0"/>
    <x v="0"/>
    <n v="3"/>
    <n v="0"/>
    <x v="0"/>
    <n v="3"/>
    <n v="0"/>
    <x v="0"/>
    <m/>
    <m/>
    <m/>
    <m/>
    <m/>
  </r>
  <r>
    <s v="Keokuk"/>
    <x v="21"/>
    <n v="2"/>
    <n v="1150"/>
    <s v=" Keokuk Labor Temple"/>
    <s v=" Keokuk"/>
    <s v=" IA - Keokuk Labor Temple"/>
    <s v=" 2020-02-06T01:00:19.232032"/>
    <n v="0.1"/>
    <n v="0"/>
    <n v="0"/>
    <n v="0"/>
    <n v="0"/>
    <n v="0"/>
    <n v="0"/>
    <n v="0"/>
    <n v="0"/>
    <n v="0"/>
    <n v="0"/>
    <x v="0"/>
    <n v="0"/>
    <n v="2"/>
    <x v="155"/>
    <n v="2.6200000000000001E-2"/>
    <n v="0"/>
    <n v="0"/>
    <n v="0"/>
    <n v="2"/>
    <x v="93"/>
    <n v="2.6200000000000001E-2"/>
    <n v="0"/>
    <x v="0"/>
    <n v="0"/>
    <n v="0"/>
    <x v="0"/>
    <n v="0"/>
    <x v="37"/>
    <n v="5"/>
    <n v="5.2499999999999998E-2"/>
    <n v="0"/>
    <n v="0"/>
    <n v="0"/>
    <n v="0"/>
    <x v="0"/>
    <n v="0"/>
    <n v="0"/>
    <x v="0"/>
    <n v="0"/>
    <n v="0"/>
    <x v="0"/>
    <n v="0"/>
    <m/>
    <m/>
    <m/>
    <m/>
  </r>
  <r>
    <s v="Keokuk 1"/>
    <x v="71"/>
    <n v="2"/>
    <n v="947311"/>
    <s v=" KE1"/>
    <s v=" Keokuk 1"/>
    <s v=" 2020-02-04T21:00:25.739524"/>
    <n v="0.7"/>
    <n v="0"/>
    <n v="0"/>
    <n v="0"/>
    <n v="2"/>
    <n v="0"/>
    <n v="0"/>
    <n v="3"/>
    <n v="0"/>
    <n v="0"/>
    <n v="0"/>
    <n v="0"/>
    <x v="0"/>
    <n v="24"/>
    <n v="24"/>
    <x v="123"/>
    <n v="0"/>
    <n v="0"/>
    <n v="0"/>
    <n v="0"/>
    <n v="0"/>
    <x v="0"/>
    <n v="0"/>
    <n v="0"/>
    <x v="0"/>
    <n v="0"/>
    <n v="0"/>
    <x v="0"/>
    <n v="13"/>
    <x v="49"/>
    <n v="0.14000000000000001"/>
    <n v="3"/>
    <n v="0"/>
    <n v="0"/>
    <n v="0"/>
    <n v="0"/>
    <x v="0"/>
    <n v="14"/>
    <n v="15"/>
    <x v="74"/>
    <n v="13"/>
    <n v="16"/>
    <x v="14"/>
    <m/>
    <m/>
    <m/>
    <m/>
    <m/>
  </r>
  <r>
    <s v="Keokuk 2"/>
    <x v="71"/>
    <n v="2"/>
    <n v="947312"/>
    <s v=" KE2"/>
    <s v=" Keokuk 2"/>
    <s v=" 2020-02-04T21:00:25.739524"/>
    <n v="0.7"/>
    <n v="0"/>
    <n v="0"/>
    <n v="0"/>
    <n v="0"/>
    <n v="0"/>
    <n v="0"/>
    <n v="2"/>
    <n v="0"/>
    <n v="0"/>
    <n v="0"/>
    <n v="0"/>
    <x v="0"/>
    <n v="2"/>
    <n v="4"/>
    <x v="89"/>
    <n v="0"/>
    <n v="0"/>
    <n v="0"/>
    <n v="0"/>
    <n v="0"/>
    <x v="0"/>
    <n v="0"/>
    <n v="0"/>
    <x v="0"/>
    <n v="0"/>
    <n v="0"/>
    <x v="0"/>
    <n v="13"/>
    <x v="49"/>
    <n v="0.42"/>
    <n v="2"/>
    <n v="0"/>
    <n v="0"/>
    <n v="0"/>
    <n v="0"/>
    <x v="0"/>
    <n v="2"/>
    <n v="5"/>
    <x v="74"/>
    <n v="1"/>
    <n v="0"/>
    <x v="0"/>
    <m/>
    <m/>
    <m/>
    <m/>
    <m/>
  </r>
  <r>
    <s v="Keokuk 3"/>
    <x v="71"/>
    <n v="2"/>
    <n v="947313"/>
    <s v=" KE3"/>
    <s v=" Keokuk 3"/>
    <s v=" 2020-02-04T21:00:25.739524"/>
    <n v="0.84"/>
    <n v="0"/>
    <n v="0"/>
    <n v="0"/>
    <n v="0"/>
    <n v="0"/>
    <n v="0"/>
    <n v="9"/>
    <n v="9"/>
    <n v="0.14000000000000001"/>
    <n v="0"/>
    <n v="0"/>
    <x v="0"/>
    <n v="18"/>
    <n v="19"/>
    <x v="123"/>
    <n v="0"/>
    <n v="0"/>
    <n v="0"/>
    <n v="1"/>
    <n v="0"/>
    <x v="0"/>
    <n v="1"/>
    <n v="0"/>
    <x v="0"/>
    <n v="0"/>
    <n v="0"/>
    <x v="0"/>
    <n v="14"/>
    <x v="55"/>
    <n v="0.14000000000000001"/>
    <n v="0"/>
    <n v="0"/>
    <n v="0"/>
    <n v="3"/>
    <n v="0"/>
    <x v="0"/>
    <n v="13"/>
    <n v="14"/>
    <x v="50"/>
    <n v="0"/>
    <n v="0"/>
    <x v="0"/>
    <m/>
    <m/>
    <m/>
    <m/>
    <m/>
  </r>
  <r>
    <s v="Keokuk 4"/>
    <x v="71"/>
    <n v="2"/>
    <n v="947314"/>
    <s v=" KE4"/>
    <s v=" Keokuk 4"/>
    <s v=" 2020-02-04T21:00:25.739524"/>
    <n v="0.84"/>
    <n v="0"/>
    <n v="0"/>
    <n v="0"/>
    <n v="0"/>
    <n v="0"/>
    <n v="0"/>
    <n v="4"/>
    <n v="0"/>
    <n v="0"/>
    <n v="0"/>
    <n v="0"/>
    <x v="0"/>
    <n v="14"/>
    <n v="21"/>
    <x v="86"/>
    <n v="2"/>
    <n v="0"/>
    <n v="0"/>
    <n v="0"/>
    <n v="0"/>
    <x v="0"/>
    <n v="0"/>
    <n v="0"/>
    <x v="0"/>
    <n v="0"/>
    <n v="0"/>
    <x v="0"/>
    <n v="10"/>
    <x v="0"/>
    <n v="0.28000000000000003"/>
    <n v="1"/>
    <n v="0"/>
    <n v="0"/>
    <n v="0"/>
    <n v="0"/>
    <x v="0"/>
    <n v="2"/>
    <n v="0"/>
    <x v="0"/>
    <n v="0"/>
    <n v="0"/>
    <x v="0"/>
    <m/>
    <m/>
    <m/>
    <m/>
    <m/>
  </r>
  <r>
    <s v="Keokuk 5"/>
    <x v="71"/>
    <n v="2"/>
    <n v="947315"/>
    <s v=" KE5"/>
    <s v=" Keokuk 5"/>
    <s v=" 2020-02-04T21:00:25.739524"/>
    <n v="1.1200000000000001"/>
    <n v="0"/>
    <n v="0"/>
    <n v="0"/>
    <n v="0"/>
    <n v="0"/>
    <n v="0"/>
    <n v="11"/>
    <n v="15"/>
    <n v="0.28000000000000003"/>
    <n v="0"/>
    <n v="0"/>
    <x v="0"/>
    <n v="20"/>
    <n v="22"/>
    <x v="11"/>
    <n v="0"/>
    <n v="0"/>
    <n v="0"/>
    <n v="2"/>
    <n v="0"/>
    <x v="0"/>
    <n v="0"/>
    <n v="0"/>
    <x v="0"/>
    <n v="0"/>
    <n v="0"/>
    <x v="0"/>
    <n v="13"/>
    <x v="55"/>
    <n v="0.28000000000000003"/>
    <n v="5"/>
    <n v="0"/>
    <n v="0"/>
    <n v="0"/>
    <n v="0"/>
    <x v="0"/>
    <n v="10"/>
    <n v="13"/>
    <x v="74"/>
    <n v="4"/>
    <n v="1"/>
    <x v="0"/>
    <m/>
    <m/>
    <m/>
    <m/>
    <m/>
  </r>
  <r>
    <s v="Keokuk 6"/>
    <x v="71"/>
    <n v="2"/>
    <n v="947316"/>
    <s v=" KE6"/>
    <s v=" Keokuk 6"/>
    <s v=" 2020-02-04T21:00:25.739524"/>
    <n v="0.98"/>
    <n v="0"/>
    <n v="0"/>
    <n v="0"/>
    <n v="0"/>
    <n v="0"/>
    <n v="0"/>
    <n v="12"/>
    <n v="12"/>
    <n v="0.28000000000000003"/>
    <n v="0"/>
    <n v="0"/>
    <x v="0"/>
    <n v="11"/>
    <n v="12"/>
    <x v="123"/>
    <n v="0"/>
    <n v="0"/>
    <n v="0"/>
    <n v="0"/>
    <n v="0"/>
    <x v="0"/>
    <n v="0"/>
    <n v="0"/>
    <x v="0"/>
    <n v="0"/>
    <n v="0"/>
    <x v="0"/>
    <n v="9"/>
    <x v="40"/>
    <n v="0.28000000000000003"/>
    <n v="0"/>
    <n v="0"/>
    <n v="0"/>
    <n v="0"/>
    <n v="0"/>
    <x v="0"/>
    <n v="6"/>
    <n v="6"/>
    <x v="74"/>
    <n v="1"/>
    <n v="0"/>
    <x v="0"/>
    <m/>
    <m/>
    <m/>
    <m/>
    <m/>
  </r>
  <r>
    <s v="Keokuk 7"/>
    <x v="71"/>
    <n v="2"/>
    <n v="947317"/>
    <s v=" KE7"/>
    <s v=" Keokuk 7"/>
    <s v=" 2020-02-04T21:00:25.739524"/>
    <n v="1.1200000000000001"/>
    <n v="0"/>
    <n v="0"/>
    <n v="0"/>
    <n v="0"/>
    <n v="0"/>
    <n v="0"/>
    <n v="22"/>
    <n v="22"/>
    <n v="0.28000000000000003"/>
    <n v="0"/>
    <n v="0"/>
    <x v="0"/>
    <n v="22"/>
    <n v="27"/>
    <x v="11"/>
    <n v="1"/>
    <n v="0"/>
    <n v="0"/>
    <n v="7"/>
    <n v="13"/>
    <x v="75"/>
    <n v="0"/>
    <n v="0"/>
    <x v="0"/>
    <n v="0"/>
    <n v="0"/>
    <x v="0"/>
    <n v="15"/>
    <x v="56"/>
    <n v="0.28000000000000003"/>
    <n v="0"/>
    <n v="0"/>
    <n v="0"/>
    <n v="0"/>
    <n v="0"/>
    <x v="0"/>
    <n v="5"/>
    <n v="0"/>
    <x v="0"/>
    <n v="8"/>
    <n v="0"/>
    <x v="0"/>
    <m/>
    <m/>
    <m/>
    <m/>
    <m/>
  </r>
  <r>
    <s v="Keokuk Twp"/>
    <x v="13"/>
    <n v="2"/>
    <n v="948031"/>
    <s v=" KE"/>
    <s v=" Keokuk Twp"/>
    <s v=" 2020-02-04T21:00:25.739524"/>
    <n v="0.36"/>
    <n v="0"/>
    <n v="0"/>
    <n v="0"/>
    <n v="0"/>
    <n v="0"/>
    <n v="0"/>
    <n v="3"/>
    <n v="3"/>
    <n v="0.09"/>
    <n v="0"/>
    <n v="0"/>
    <x v="0"/>
    <n v="7"/>
    <n v="7"/>
    <x v="117"/>
    <n v="0"/>
    <n v="0"/>
    <n v="0"/>
    <n v="0"/>
    <n v="0"/>
    <x v="0"/>
    <n v="0"/>
    <n v="0"/>
    <x v="0"/>
    <n v="0"/>
    <n v="0"/>
    <x v="0"/>
    <n v="3"/>
    <x v="48"/>
    <n v="0.09"/>
    <n v="0"/>
    <n v="0"/>
    <n v="0"/>
    <n v="0"/>
    <n v="0"/>
    <x v="0"/>
    <n v="0"/>
    <n v="0"/>
    <x v="0"/>
    <n v="3"/>
    <n v="3"/>
    <x v="33"/>
    <m/>
    <m/>
    <m/>
    <m/>
    <m/>
  </r>
  <r>
    <s v="Keosauqua"/>
    <x v="50"/>
    <n v="2"/>
    <n v="948021"/>
    <s v=" KE"/>
    <s v=" Keosauqua"/>
    <s v=" 2020-02-06T03:41:27.244950"/>
    <n v="1"/>
    <n v="0"/>
    <n v="0"/>
    <n v="0"/>
    <n v="2"/>
    <n v="0"/>
    <n v="0"/>
    <n v="5"/>
    <n v="0"/>
    <n v="0"/>
    <n v="0"/>
    <n v="0"/>
    <x v="0"/>
    <n v="25"/>
    <n v="30"/>
    <x v="64"/>
    <n v="0"/>
    <n v="0"/>
    <n v="0"/>
    <n v="3"/>
    <n v="0"/>
    <x v="0"/>
    <n v="0"/>
    <n v="0"/>
    <x v="0"/>
    <n v="0"/>
    <n v="0"/>
    <x v="0"/>
    <n v="12"/>
    <x v="84"/>
    <n v="0.2"/>
    <n v="2"/>
    <n v="0"/>
    <n v="0"/>
    <n v="1"/>
    <n v="3"/>
    <x v="0"/>
    <n v="11"/>
    <n v="15"/>
    <x v="44"/>
    <n v="0"/>
    <n v="0"/>
    <x v="0"/>
    <m/>
    <m/>
    <m/>
    <m/>
    <m/>
  </r>
  <r>
    <s v="King Linden"/>
    <x v="60"/>
    <n v="4"/>
    <n v="948319"/>
    <s v=" KILI"/>
    <s v=" King Linden"/>
    <s v=" 2020-02-04T21:00:25.739524"/>
    <n v="0.3"/>
    <n v="0"/>
    <n v="0"/>
    <n v="0"/>
    <n v="0"/>
    <n v="0"/>
    <n v="0"/>
    <n v="2"/>
    <n v="0"/>
    <n v="0"/>
    <n v="0"/>
    <n v="0"/>
    <x v="0"/>
    <n v="10"/>
    <n v="11"/>
    <x v="23"/>
    <n v="0"/>
    <n v="0"/>
    <n v="0"/>
    <n v="7"/>
    <n v="7"/>
    <x v="33"/>
    <n v="0"/>
    <n v="0"/>
    <x v="0"/>
    <n v="0"/>
    <n v="0"/>
    <x v="0"/>
    <n v="1"/>
    <x v="23"/>
    <n v="0"/>
    <n v="0"/>
    <n v="0"/>
    <n v="0"/>
    <n v="0"/>
    <n v="2"/>
    <x v="0"/>
    <n v="0"/>
    <n v="0"/>
    <x v="0"/>
    <n v="0"/>
    <n v="0"/>
    <x v="0"/>
    <m/>
    <m/>
    <m/>
    <m/>
    <m/>
  </r>
  <r>
    <s v="Knoxville 1"/>
    <x v="76"/>
    <n v="2"/>
    <n v="947456"/>
    <s v=" KX1"/>
    <s v=" Knoxville 1"/>
    <s v=" 2020-02-07T01:28:26.536674"/>
    <n v="1.08"/>
    <n v="0"/>
    <n v="0"/>
    <n v="0"/>
    <n v="0"/>
    <n v="0"/>
    <n v="0"/>
    <n v="12"/>
    <n v="12"/>
    <n v="0.18"/>
    <n v="0"/>
    <n v="0"/>
    <x v="0"/>
    <n v="20"/>
    <n v="26"/>
    <x v="161"/>
    <n v="0"/>
    <n v="0"/>
    <n v="0"/>
    <n v="6"/>
    <n v="0"/>
    <x v="0"/>
    <n v="0"/>
    <n v="0"/>
    <x v="0"/>
    <n v="0"/>
    <n v="0"/>
    <x v="0"/>
    <n v="10"/>
    <x v="55"/>
    <n v="0.18"/>
    <n v="4"/>
    <n v="0"/>
    <n v="0"/>
    <n v="5"/>
    <n v="0"/>
    <x v="0"/>
    <n v="4"/>
    <n v="10"/>
    <x v="25"/>
    <n v="1"/>
    <n v="0"/>
    <x v="0"/>
    <m/>
    <m/>
    <m/>
    <m/>
    <m/>
  </r>
  <r>
    <s v="Knoxville 2"/>
    <x v="76"/>
    <n v="2"/>
    <n v="947457"/>
    <s v=" KX2"/>
    <s v=" Knoxville 2"/>
    <s v=" 2020-02-04T21:00:25.739524"/>
    <n v="1.08"/>
    <n v="0"/>
    <n v="0"/>
    <n v="0"/>
    <n v="0"/>
    <n v="0"/>
    <n v="0"/>
    <n v="11"/>
    <n v="11"/>
    <n v="0.18"/>
    <n v="0"/>
    <n v="0"/>
    <x v="0"/>
    <n v="20"/>
    <n v="27"/>
    <x v="49"/>
    <n v="0"/>
    <n v="0"/>
    <n v="0"/>
    <n v="11"/>
    <n v="11"/>
    <x v="76"/>
    <n v="0"/>
    <n v="0"/>
    <x v="0"/>
    <n v="0"/>
    <n v="0"/>
    <x v="0"/>
    <n v="10"/>
    <x v="23"/>
    <n v="0"/>
    <n v="0"/>
    <n v="0"/>
    <n v="0"/>
    <n v="0"/>
    <n v="0"/>
    <x v="0"/>
    <n v="17"/>
    <n v="22"/>
    <x v="89"/>
    <n v="2"/>
    <n v="0"/>
    <x v="0"/>
    <m/>
    <m/>
    <m/>
    <m/>
    <m/>
  </r>
  <r>
    <s v="Knoxville 3"/>
    <x v="76"/>
    <n v="2"/>
    <n v="947458"/>
    <s v=" KX3"/>
    <s v=" Knoxville 3"/>
    <s v=" 2020-02-04T21:00:25.739524"/>
    <n v="1.62"/>
    <n v="0"/>
    <n v="0"/>
    <n v="0"/>
    <n v="0"/>
    <n v="0"/>
    <n v="0"/>
    <n v="9"/>
    <n v="0"/>
    <n v="0"/>
    <n v="0"/>
    <n v="0"/>
    <x v="0"/>
    <n v="31"/>
    <n v="39"/>
    <x v="162"/>
    <n v="0"/>
    <n v="0"/>
    <n v="0"/>
    <n v="11"/>
    <n v="17"/>
    <x v="85"/>
    <n v="0"/>
    <n v="0"/>
    <x v="0"/>
    <n v="0"/>
    <n v="0"/>
    <x v="0"/>
    <n v="15"/>
    <x v="42"/>
    <n v="0.36"/>
    <n v="0"/>
    <n v="0"/>
    <n v="0"/>
    <n v="2"/>
    <n v="0"/>
    <x v="0"/>
    <n v="7"/>
    <n v="0"/>
    <x v="0"/>
    <n v="0"/>
    <n v="0"/>
    <x v="0"/>
    <m/>
    <m/>
    <m/>
    <m/>
    <m/>
  </r>
  <r>
    <s v="Knoxville 4"/>
    <x v="76"/>
    <n v="2"/>
    <n v="947459"/>
    <s v=" KX4"/>
    <s v=" Knoxville 4"/>
    <s v=" 2020-02-04T18:52:35"/>
    <n v="0.9"/>
    <n v="0"/>
    <n v="0"/>
    <n v="0"/>
    <n v="0"/>
    <n v="0"/>
    <n v="0"/>
    <n v="13"/>
    <n v="13"/>
    <n v="0.18"/>
    <n v="0"/>
    <n v="0"/>
    <x v="0"/>
    <n v="25"/>
    <n v="30"/>
    <x v="161"/>
    <n v="0"/>
    <n v="0"/>
    <n v="0"/>
    <n v="6"/>
    <n v="0"/>
    <x v="0"/>
    <n v="0"/>
    <n v="0"/>
    <x v="0"/>
    <n v="0"/>
    <n v="0"/>
    <x v="0"/>
    <n v="8"/>
    <x v="23"/>
    <n v="0"/>
    <n v="1"/>
    <n v="0"/>
    <n v="0"/>
    <n v="0"/>
    <n v="0"/>
    <x v="0"/>
    <n v="6"/>
    <n v="16"/>
    <x v="25"/>
    <n v="1"/>
    <n v="0"/>
    <x v="0"/>
    <m/>
    <m/>
    <m/>
    <m/>
    <m/>
  </r>
  <r>
    <s v="Knoxville Township"/>
    <x v="76"/>
    <n v="2"/>
    <n v="947460"/>
    <s v=" KXT"/>
    <s v=" Knoxville Township"/>
    <s v=" 2020-02-04T21:00:25.739524"/>
    <n v="1.62"/>
    <n v="0"/>
    <n v="0"/>
    <n v="0"/>
    <n v="0"/>
    <n v="0"/>
    <n v="0"/>
    <n v="17"/>
    <n v="17"/>
    <n v="0.18"/>
    <n v="0"/>
    <n v="0"/>
    <x v="0"/>
    <n v="30"/>
    <n v="34"/>
    <x v="161"/>
    <n v="0"/>
    <n v="0"/>
    <n v="0"/>
    <n v="18"/>
    <n v="19"/>
    <x v="85"/>
    <n v="0"/>
    <n v="0"/>
    <x v="0"/>
    <n v="0"/>
    <n v="0"/>
    <x v="0"/>
    <n v="21"/>
    <x v="15"/>
    <n v="0.36"/>
    <n v="0"/>
    <n v="0"/>
    <n v="0"/>
    <n v="0"/>
    <n v="0"/>
    <x v="0"/>
    <n v="8"/>
    <n v="1"/>
    <x v="0"/>
    <n v="17"/>
    <n v="17"/>
    <x v="34"/>
    <m/>
    <m/>
    <m/>
    <m/>
    <m/>
  </r>
  <r>
    <s v="Lafayette Township"/>
    <x v="27"/>
    <n v="4"/>
    <n v="947960"/>
    <n v="27"/>
    <s v=" Lafayette Township"/>
    <s v=" 2020-02-04T21:00:25.739524"/>
    <n v="0.41499999999999998"/>
    <n v="0"/>
    <n v="0"/>
    <n v="0"/>
    <n v="0"/>
    <n v="0"/>
    <n v="0"/>
    <n v="3"/>
    <n v="3"/>
    <n v="0"/>
    <n v="0"/>
    <n v="0"/>
    <x v="0"/>
    <n v="2"/>
    <n v="2"/>
    <x v="2"/>
    <n v="0"/>
    <n v="0"/>
    <n v="0"/>
    <n v="4"/>
    <n v="4"/>
    <x v="32"/>
    <n v="0"/>
    <n v="0"/>
    <x v="0"/>
    <n v="0"/>
    <n v="0"/>
    <x v="0"/>
    <n v="2"/>
    <x v="43"/>
    <n v="0"/>
    <n v="0"/>
    <n v="0"/>
    <n v="0"/>
    <n v="0"/>
    <n v="0"/>
    <x v="0"/>
    <n v="0"/>
    <n v="0"/>
    <x v="0"/>
    <n v="0"/>
    <n v="0"/>
    <x v="0"/>
    <m/>
    <m/>
    <m/>
    <m/>
    <m/>
  </r>
  <r>
    <s v="Lafayette Twp Warren Twps"/>
    <x v="74"/>
    <n v="1"/>
    <n v="946680"/>
    <s v=" LA"/>
    <s v=" LAFAYETTE TWP WARREN TWPS"/>
    <s v=" 2020-02-04T21:00:25.739524"/>
    <n v="0.90666666699999998"/>
    <n v="0"/>
    <n v="0"/>
    <n v="0"/>
    <n v="0"/>
    <n v="0"/>
    <n v="0"/>
    <n v="7"/>
    <n v="7"/>
    <n v="0.22670000000000001"/>
    <n v="0"/>
    <n v="0"/>
    <x v="0"/>
    <n v="15"/>
    <n v="15"/>
    <x v="94"/>
    <n v="0"/>
    <n v="0"/>
    <n v="0"/>
    <n v="8"/>
    <n v="8"/>
    <x v="73"/>
    <n v="0"/>
    <n v="0"/>
    <x v="0"/>
    <n v="0"/>
    <n v="0"/>
    <x v="0"/>
    <n v="0"/>
    <x v="23"/>
    <n v="0"/>
    <n v="0"/>
    <n v="0"/>
    <n v="0"/>
    <n v="0"/>
    <n v="0"/>
    <x v="0"/>
    <n v="6"/>
    <n v="6"/>
    <x v="78"/>
    <n v="0"/>
    <n v="0"/>
    <x v="0"/>
    <m/>
    <m/>
    <m/>
    <m/>
    <m/>
  </r>
  <r>
    <s v="Lafayette Clear Creek"/>
    <x v="10"/>
    <n v="2"/>
    <n v="1593590"/>
    <s v=" LF CC"/>
    <s v=" Lafayette Clear Creek"/>
    <s v=" 2020-02-04T21:00:25.739524"/>
    <n v="0.68571400000000005"/>
    <n v="0"/>
    <n v="0"/>
    <n v="0"/>
    <n v="0"/>
    <n v="0"/>
    <n v="0"/>
    <n v="6"/>
    <n v="0"/>
    <n v="0"/>
    <n v="0"/>
    <n v="0"/>
    <x v="0"/>
    <n v="8"/>
    <n v="8"/>
    <x v="19"/>
    <n v="0"/>
    <n v="0"/>
    <n v="0"/>
    <n v="8"/>
    <n v="8"/>
    <x v="20"/>
    <n v="0"/>
    <n v="0"/>
    <x v="0"/>
    <n v="0"/>
    <n v="0"/>
    <x v="0"/>
    <n v="10"/>
    <x v="0"/>
    <n v="0.2286"/>
    <n v="0"/>
    <n v="0"/>
    <n v="0"/>
    <n v="0"/>
    <n v="0"/>
    <x v="0"/>
    <n v="9"/>
    <n v="10"/>
    <x v="125"/>
    <n v="1"/>
    <n v="0"/>
    <x v="0"/>
    <m/>
    <m/>
    <m/>
    <m/>
    <m/>
  </r>
  <r>
    <s v="Lake Lincoln Twps Pct"/>
    <x v="78"/>
    <n v="4"/>
    <n v="946766"/>
    <s v=" LK"/>
    <s v=" Lake  Lincoln Twps Pct"/>
    <s v=" 2020-02-04T21:00:25.739524"/>
    <n v="0.35428599999999999"/>
    <n v="0"/>
    <n v="0"/>
    <n v="0"/>
    <n v="0"/>
    <n v="0"/>
    <n v="0"/>
    <n v="3"/>
    <n v="1"/>
    <n v="0"/>
    <n v="0"/>
    <n v="0"/>
    <x v="0"/>
    <n v="8"/>
    <n v="9"/>
    <x v="133"/>
    <n v="0"/>
    <n v="0"/>
    <n v="0"/>
    <n v="0"/>
    <n v="0"/>
    <x v="0"/>
    <n v="0"/>
    <n v="0"/>
    <x v="0"/>
    <n v="0"/>
    <n v="0"/>
    <x v="0"/>
    <n v="4"/>
    <x v="34"/>
    <n v="0"/>
    <n v="1"/>
    <n v="1"/>
    <n v="0"/>
    <n v="0"/>
    <n v="0"/>
    <x v="0"/>
    <n v="6"/>
    <n v="10"/>
    <x v="83"/>
    <n v="0"/>
    <n v="0"/>
    <x v="0"/>
    <m/>
    <m/>
    <m/>
    <m/>
    <m/>
  </r>
  <r>
    <s v="Lake Mills"/>
    <x v="87"/>
    <n v="4"/>
    <n v="1151"/>
    <s v=" Lake Mills Care Center"/>
    <s v=" Lake Mills"/>
    <s v=" IA - Lake Mills Care Center"/>
    <s v=" 2020-02-06T01:00:19.232032"/>
    <n v="0.06"/>
    <n v="0"/>
    <n v="0"/>
    <n v="0"/>
    <n v="0"/>
    <n v="0"/>
    <n v="0"/>
    <n v="2"/>
    <n v="2"/>
    <n v="5.67E-2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Lake Prairie Township"/>
    <x v="76"/>
    <n v="2"/>
    <n v="947462"/>
    <s v=" LP"/>
    <s v=" Lake Prairie Township"/>
    <s v=" 2020-02-05T21:52:28.118339"/>
    <n v="0.9"/>
    <n v="0"/>
    <n v="0"/>
    <n v="0"/>
    <n v="0"/>
    <n v="0"/>
    <n v="0"/>
    <n v="17"/>
    <n v="17"/>
    <n v="0.18"/>
    <n v="0"/>
    <n v="0"/>
    <x v="0"/>
    <n v="23"/>
    <n v="23"/>
    <x v="49"/>
    <n v="0"/>
    <n v="0"/>
    <n v="0"/>
    <n v="18"/>
    <n v="18"/>
    <x v="76"/>
    <n v="0"/>
    <n v="0"/>
    <x v="0"/>
    <n v="0"/>
    <n v="0"/>
    <x v="0"/>
    <n v="10"/>
    <x v="0"/>
    <n v="0.18"/>
    <n v="0"/>
    <n v="0"/>
    <n v="0"/>
    <n v="0"/>
    <n v="0"/>
    <x v="0"/>
    <n v="0"/>
    <n v="0"/>
    <x v="0"/>
    <n v="0"/>
    <n v="0"/>
    <x v="0"/>
    <m/>
    <m/>
    <m/>
    <m/>
    <m/>
  </r>
  <r>
    <s v="Lake View"/>
    <x v="35"/>
    <n v="4"/>
    <n v="947847"/>
    <n v="7"/>
    <s v=" Lake View"/>
    <s v=" 2020-02-04T21:00:25.739524"/>
    <n v="0.73333300000000001"/>
    <n v="0"/>
    <n v="0"/>
    <n v="0"/>
    <n v="0"/>
    <n v="0"/>
    <n v="0"/>
    <n v="6"/>
    <n v="0"/>
    <n v="0"/>
    <n v="0"/>
    <n v="0"/>
    <x v="0"/>
    <n v="14"/>
    <n v="14"/>
    <x v="60"/>
    <n v="0"/>
    <n v="0"/>
    <n v="0"/>
    <n v="11"/>
    <n v="15"/>
    <x v="22"/>
    <n v="0"/>
    <n v="0"/>
    <x v="0"/>
    <n v="0"/>
    <n v="0"/>
    <x v="0"/>
    <n v="9"/>
    <x v="0"/>
    <n v="0.1333"/>
    <n v="0"/>
    <n v="0"/>
    <n v="0"/>
    <n v="0"/>
    <n v="1"/>
    <x v="0"/>
    <n v="8"/>
    <n v="8"/>
    <x v="101"/>
    <n v="0"/>
    <n v="0"/>
    <x v="0"/>
    <m/>
    <m/>
    <m/>
    <m/>
    <m/>
  </r>
  <r>
    <s v="Lake Freeman"/>
    <x v="84"/>
    <n v="4"/>
    <n v="946807"/>
    <s v=" LAFR"/>
    <s v=" Lake Freeman"/>
    <s v=" 2020-02-05T21:52:28.118339"/>
    <n v="0.28000000000000003"/>
    <n v="0"/>
    <n v="0"/>
    <n v="0"/>
    <n v="0"/>
    <n v="0"/>
    <n v="0"/>
    <n v="7"/>
    <n v="7"/>
    <n v="9.4100000000000003E-2"/>
    <n v="0"/>
    <n v="0"/>
    <x v="0"/>
    <n v="4"/>
    <n v="4"/>
    <x v="2"/>
    <n v="0"/>
    <n v="0"/>
    <n v="0"/>
    <n v="4"/>
    <n v="4"/>
    <x v="106"/>
    <n v="0"/>
    <n v="0"/>
    <x v="0"/>
    <n v="0"/>
    <n v="0"/>
    <x v="0"/>
    <n v="3"/>
    <x v="23"/>
    <n v="0"/>
    <n v="0"/>
    <n v="0"/>
    <n v="0"/>
    <n v="0"/>
    <n v="0"/>
    <x v="0"/>
    <n v="5"/>
    <n v="8"/>
    <x v="126"/>
    <n v="0"/>
    <n v="0"/>
    <x v="0"/>
    <m/>
    <m/>
    <m/>
    <m/>
    <m/>
  </r>
  <r>
    <s v="Lakeside Hayes Maple Valley"/>
    <x v="20"/>
    <n v="4"/>
    <n v="948222"/>
    <s v=" LKHM"/>
    <s v=" LAKESIDE HAYES MAPLE VALLEY"/>
    <s v=" 2020-02-05T21:52:28.118339"/>
    <n v="0.6"/>
    <n v="0"/>
    <n v="0"/>
    <n v="0"/>
    <n v="0"/>
    <n v="0"/>
    <n v="0"/>
    <n v="16"/>
    <n v="17"/>
    <n v="0.2"/>
    <n v="0"/>
    <n v="0"/>
    <x v="0"/>
    <n v="6"/>
    <n v="0"/>
    <x v="2"/>
    <n v="0"/>
    <n v="0"/>
    <n v="0"/>
    <n v="6"/>
    <n v="10"/>
    <x v="13"/>
    <n v="0"/>
    <n v="0"/>
    <x v="0"/>
    <n v="0"/>
    <n v="0"/>
    <x v="0"/>
    <n v="4"/>
    <x v="23"/>
    <n v="0"/>
    <n v="4"/>
    <n v="0"/>
    <n v="0"/>
    <n v="0"/>
    <n v="0"/>
    <x v="0"/>
    <n v="5"/>
    <n v="8"/>
    <x v="0"/>
    <n v="6"/>
    <n v="12"/>
    <x v="6"/>
    <m/>
    <m/>
    <m/>
    <m/>
    <m/>
  </r>
  <r>
    <s v="Lc"/>
    <x v="19"/>
    <n v="4"/>
    <n v="947299"/>
    <s v=" LC"/>
    <s v=" LC"/>
    <s v=" 2020-02-04T21:00:25.739524"/>
    <n v="8.8888999999999996E-2"/>
    <n v="0"/>
    <n v="0"/>
    <n v="0"/>
    <n v="0"/>
    <n v="0"/>
    <n v="0"/>
    <n v="2"/>
    <n v="2"/>
    <n v="0"/>
    <n v="0"/>
    <n v="0"/>
    <x v="0"/>
    <n v="3"/>
    <n v="3"/>
    <x v="52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1"/>
    <n v="1"/>
    <x v="0"/>
    <n v="0"/>
    <n v="0"/>
    <x v="0"/>
    <n v="0"/>
    <n v="0"/>
    <x v="0"/>
    <m/>
    <m/>
    <m/>
    <m/>
    <m/>
  </r>
  <r>
    <s v="Legrand"/>
    <x v="41"/>
    <n v="1"/>
    <n v="1593699"/>
    <s v=" 5 LG"/>
    <s v=" LEGRAND"/>
    <s v=" 2020-02-04T21:00:25.739524"/>
    <n v="0.96"/>
    <n v="0"/>
    <n v="0"/>
    <n v="0"/>
    <n v="0"/>
    <n v="0"/>
    <n v="0"/>
    <n v="7"/>
    <n v="7"/>
    <n v="0.32"/>
    <n v="0"/>
    <n v="0"/>
    <x v="0"/>
    <n v="6"/>
    <n v="6"/>
    <x v="37"/>
    <n v="0"/>
    <n v="0"/>
    <n v="0"/>
    <n v="0"/>
    <n v="0"/>
    <x v="0"/>
    <n v="0"/>
    <n v="0"/>
    <x v="0"/>
    <n v="0"/>
    <n v="0"/>
    <x v="0"/>
    <n v="5"/>
    <x v="37"/>
    <n v="0.16"/>
    <n v="0"/>
    <n v="0"/>
    <n v="0"/>
    <n v="0"/>
    <n v="0"/>
    <x v="0"/>
    <n v="10"/>
    <n v="10"/>
    <x v="39"/>
    <n v="0"/>
    <n v="0"/>
    <x v="0"/>
    <m/>
    <m/>
    <m/>
    <m/>
    <m/>
  </r>
  <r>
    <s v="Lenox Iowa"/>
    <x v="82"/>
    <n v="1"/>
    <n v="947141"/>
    <s v=" LX"/>
    <s v=" Lenox Iowa"/>
    <s v=" 2020-02-04T21:00:25.739524"/>
    <n v="2"/>
    <n v="0"/>
    <n v="0"/>
    <n v="0"/>
    <n v="0"/>
    <n v="0"/>
    <n v="0"/>
    <n v="25"/>
    <n v="28"/>
    <n v="0.4"/>
    <n v="0"/>
    <n v="0"/>
    <x v="0"/>
    <n v="33"/>
    <n v="40"/>
    <x v="64"/>
    <n v="0"/>
    <n v="0"/>
    <n v="0"/>
    <n v="14"/>
    <n v="0"/>
    <x v="0"/>
    <n v="0"/>
    <n v="0"/>
    <x v="0"/>
    <n v="0"/>
    <n v="0"/>
    <x v="0"/>
    <n v="46"/>
    <x v="19"/>
    <n v="0.6"/>
    <n v="9"/>
    <n v="0"/>
    <n v="0"/>
    <n v="0"/>
    <n v="0"/>
    <x v="0"/>
    <n v="35"/>
    <n v="42"/>
    <x v="127"/>
    <n v="0"/>
    <n v="0"/>
    <x v="0"/>
    <m/>
    <m/>
    <m/>
    <m/>
    <m/>
  </r>
  <r>
    <s v="Lewis 1"/>
    <x v="39"/>
    <n v="3"/>
    <n v="947813"/>
    <s v=" LEWIS 1"/>
    <s v=" Lewis 1"/>
    <s v=" 2020-02-05T21:52:28.118339"/>
    <n v="1.32"/>
    <n v="0"/>
    <n v="0"/>
    <n v="0"/>
    <n v="0"/>
    <n v="0"/>
    <n v="0"/>
    <n v="24"/>
    <n v="27"/>
    <n v="0.36"/>
    <n v="0"/>
    <n v="0"/>
    <x v="0"/>
    <n v="34"/>
    <n v="51"/>
    <x v="83"/>
    <n v="0"/>
    <n v="0"/>
    <n v="0"/>
    <n v="8"/>
    <n v="0"/>
    <x v="0"/>
    <n v="0"/>
    <n v="0"/>
    <x v="0"/>
    <n v="0"/>
    <n v="0"/>
    <x v="0"/>
    <n v="20"/>
    <x v="100"/>
    <n v="0.36"/>
    <n v="4"/>
    <n v="0"/>
    <n v="0"/>
    <n v="0"/>
    <n v="0"/>
    <x v="0"/>
    <n v="12"/>
    <n v="0"/>
    <x v="0"/>
    <n v="2"/>
    <n v="0"/>
    <x v="0"/>
    <m/>
    <m/>
    <m/>
    <m/>
    <m/>
  </r>
  <r>
    <s v="Lewis 2"/>
    <x v="39"/>
    <n v="3"/>
    <n v="947814"/>
    <s v=" LEWIS 2"/>
    <s v=" Lewis 2"/>
    <s v=" 2020-02-04T21:00:25.739524"/>
    <n v="1.32"/>
    <n v="0"/>
    <n v="0"/>
    <n v="0"/>
    <n v="0"/>
    <n v="0"/>
    <n v="0"/>
    <n v="26"/>
    <n v="29"/>
    <n v="0.36"/>
    <n v="0"/>
    <n v="0"/>
    <x v="0"/>
    <n v="28"/>
    <n v="29"/>
    <x v="49"/>
    <n v="0"/>
    <n v="0"/>
    <n v="0"/>
    <n v="17"/>
    <n v="18"/>
    <x v="29"/>
    <n v="0"/>
    <n v="0"/>
    <x v="0"/>
    <n v="0"/>
    <n v="0"/>
    <x v="0"/>
    <n v="24"/>
    <x v="12"/>
    <n v="0.36"/>
    <n v="0"/>
    <n v="0"/>
    <n v="0"/>
    <n v="0"/>
    <n v="0"/>
    <x v="0"/>
    <n v="13"/>
    <n v="0"/>
    <x v="0"/>
    <n v="4"/>
    <n v="0"/>
    <x v="0"/>
    <m/>
    <m/>
    <m/>
    <m/>
    <m/>
  </r>
  <r>
    <s v="Liberty"/>
    <x v="76"/>
    <n v="2"/>
    <n v="947461"/>
    <s v=" LB"/>
    <s v=" Liberty"/>
    <s v=" 2020-02-04T21:00:25.739524"/>
    <n v="0.36"/>
    <n v="0"/>
    <n v="0"/>
    <n v="0"/>
    <n v="0"/>
    <n v="0"/>
    <n v="0"/>
    <n v="5"/>
    <n v="8"/>
    <n v="0.18"/>
    <n v="0"/>
    <n v="0"/>
    <x v="0"/>
    <n v="7"/>
    <n v="7"/>
    <x v="22"/>
    <n v="0"/>
    <n v="0"/>
    <n v="0"/>
    <n v="0"/>
    <n v="0"/>
    <x v="0"/>
    <n v="0"/>
    <n v="0"/>
    <x v="0"/>
    <n v="0"/>
    <n v="0"/>
    <x v="0"/>
    <n v="1"/>
    <x v="23"/>
    <n v="0"/>
    <n v="0"/>
    <n v="0"/>
    <n v="0"/>
    <n v="0"/>
    <n v="0"/>
    <x v="0"/>
    <n v="3"/>
    <n v="0"/>
    <x v="0"/>
    <n v="0"/>
    <n v="0"/>
    <x v="0"/>
    <m/>
    <m/>
    <m/>
    <m/>
    <m/>
  </r>
  <r>
    <s v="Liberty Minerva"/>
    <x v="41"/>
    <n v="1"/>
    <n v="1593700"/>
    <s v=" 6 LB-MI"/>
    <s v=" LIBERTY  MINERVA"/>
    <s v=" 2020-02-04T03:21:29"/>
    <n v="0.32"/>
    <n v="0"/>
    <n v="0"/>
    <n v="0"/>
    <n v="1"/>
    <n v="0"/>
    <n v="0"/>
    <n v="4"/>
    <n v="0"/>
    <n v="0"/>
    <n v="0"/>
    <n v="0"/>
    <x v="0"/>
    <n v="2"/>
    <n v="6"/>
    <x v="2"/>
    <n v="0"/>
    <n v="0"/>
    <n v="0"/>
    <n v="2"/>
    <n v="0"/>
    <x v="0"/>
    <n v="0"/>
    <n v="0"/>
    <x v="0"/>
    <n v="0"/>
    <n v="0"/>
    <x v="0"/>
    <n v="5"/>
    <x v="40"/>
    <n v="0.16"/>
    <n v="1"/>
    <n v="0"/>
    <n v="0"/>
    <n v="0"/>
    <n v="0"/>
    <x v="0"/>
    <n v="3"/>
    <n v="6"/>
    <x v="19"/>
    <n v="4"/>
    <n v="1"/>
    <x v="0"/>
    <m/>
    <m/>
    <m/>
    <m/>
    <m/>
  </r>
  <r>
    <s v="Liberty Toronto"/>
    <x v="54"/>
    <n v="2"/>
    <n v="1593453"/>
    <s v=" LBTO"/>
    <s v=" LIBERTY TORONTO"/>
    <s v=" 2020-02-04T21:00:25.739524"/>
    <n v="0.22142899999999999"/>
    <n v="0"/>
    <n v="0"/>
    <n v="0"/>
    <n v="0"/>
    <n v="0"/>
    <n v="0"/>
    <n v="1"/>
    <n v="1"/>
    <n v="0"/>
    <n v="0"/>
    <n v="0"/>
    <x v="0"/>
    <n v="3"/>
    <n v="3"/>
    <x v="2"/>
    <n v="0"/>
    <n v="0"/>
    <n v="0"/>
    <n v="1"/>
    <n v="1"/>
    <x v="80"/>
    <n v="0"/>
    <n v="0"/>
    <x v="0"/>
    <n v="0"/>
    <n v="0"/>
    <x v="0"/>
    <n v="4"/>
    <x v="41"/>
    <n v="0"/>
    <n v="3"/>
    <n v="3"/>
    <n v="0"/>
    <n v="0"/>
    <n v="0"/>
    <x v="0"/>
    <n v="1"/>
    <n v="1"/>
    <x v="0"/>
    <n v="0"/>
    <n v="0"/>
    <x v="0"/>
    <m/>
    <m/>
    <m/>
    <m/>
    <m/>
  </r>
  <r>
    <s v="Liberty Twp"/>
    <x v="24"/>
    <n v="3"/>
    <n v="948055"/>
    <s v=" LB"/>
    <s v=" LIBERTY TWP"/>
    <s v=" 2020-02-05T19:05:42.571508"/>
    <n v="0.23"/>
    <n v="0"/>
    <n v="0"/>
    <n v="0"/>
    <n v="0"/>
    <n v="0"/>
    <n v="0"/>
    <n v="4"/>
    <n v="4"/>
    <n v="0"/>
    <n v="0"/>
    <n v="0"/>
    <x v="0"/>
    <n v="4"/>
    <n v="4"/>
    <x v="2"/>
    <n v="0"/>
    <n v="0"/>
    <n v="0"/>
    <n v="3"/>
    <n v="3"/>
    <x v="15"/>
    <n v="0"/>
    <n v="0"/>
    <x v="0"/>
    <n v="0"/>
    <n v="0"/>
    <x v="0"/>
    <n v="1"/>
    <x v="34"/>
    <n v="0"/>
    <n v="0"/>
    <n v="0"/>
    <n v="0"/>
    <n v="0"/>
    <n v="0"/>
    <x v="0"/>
    <n v="2"/>
    <n v="2"/>
    <x v="0"/>
    <n v="0"/>
    <n v="0"/>
    <x v="0"/>
    <m/>
    <m/>
    <m/>
    <m/>
    <m/>
  </r>
  <r>
    <s v="Liberty Pleasant Valley"/>
    <x v="49"/>
    <n v="2"/>
    <n v="947233"/>
    <s v=" LB"/>
    <s v=" LIBERTY PLEASANT VALLEY"/>
    <s v=" 2020-02-04T21:00:25.739524"/>
    <n v="0.81"/>
    <n v="0"/>
    <n v="0"/>
    <n v="0"/>
    <n v="0"/>
    <n v="0"/>
    <n v="0"/>
    <n v="7"/>
    <n v="0"/>
    <n v="0"/>
    <n v="0"/>
    <n v="0"/>
    <x v="0"/>
    <n v="4"/>
    <n v="0"/>
    <x v="2"/>
    <n v="0"/>
    <n v="0"/>
    <n v="0"/>
    <n v="11"/>
    <n v="23"/>
    <x v="65"/>
    <n v="0"/>
    <n v="0"/>
    <x v="0"/>
    <n v="0"/>
    <n v="0"/>
    <x v="0"/>
    <n v="26"/>
    <x v="7"/>
    <n v="0.40500000000000003"/>
    <n v="0"/>
    <n v="0"/>
    <n v="0"/>
    <n v="0"/>
    <n v="0"/>
    <x v="0"/>
    <n v="10"/>
    <n v="0"/>
    <x v="0"/>
    <n v="5"/>
    <n v="0"/>
    <x v="0"/>
    <m/>
    <m/>
    <m/>
    <m/>
    <m/>
  </r>
  <r>
    <s v="Lime Creek Mason N Twps"/>
    <x v="78"/>
    <n v="4"/>
    <n v="1593443"/>
    <s v=" LCN"/>
    <s v=" Lime Creek  Mason N Twps"/>
    <s v=" 2020-02-04T20:16:13"/>
    <n v="0.35"/>
    <n v="0"/>
    <n v="0"/>
    <n v="0"/>
    <n v="0"/>
    <n v="0"/>
    <n v="0"/>
    <n v="6"/>
    <n v="0"/>
    <n v="0"/>
    <n v="0"/>
    <n v="0"/>
    <x v="0"/>
    <n v="11"/>
    <n v="17"/>
    <x v="133"/>
    <n v="0"/>
    <n v="0"/>
    <n v="0"/>
    <n v="4"/>
    <n v="9"/>
    <x v="103"/>
    <n v="0"/>
    <n v="0"/>
    <x v="0"/>
    <n v="0"/>
    <n v="0"/>
    <x v="0"/>
    <n v="5"/>
    <x v="23"/>
    <n v="0"/>
    <n v="0"/>
    <n v="0"/>
    <n v="0"/>
    <n v="1"/>
    <n v="3"/>
    <x v="0"/>
    <n v="0"/>
    <n v="0"/>
    <x v="0"/>
    <n v="2"/>
    <n v="0"/>
    <x v="0"/>
    <m/>
    <m/>
    <m/>
    <m/>
    <m/>
  </r>
  <r>
    <s v="Lincoln"/>
    <x v="62"/>
    <n v="1"/>
    <n v="947991"/>
    <s v=" LI"/>
    <s v=" LINCOLN"/>
    <s v=" 2020-02-06T03:41:27.244950"/>
    <n v="0.13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2"/>
    <n v="2"/>
    <x v="120"/>
    <n v="0"/>
    <n v="0"/>
    <x v="0"/>
    <n v="0"/>
    <n v="0"/>
    <x v="0"/>
    <n v="0"/>
    <x v="23"/>
    <n v="0"/>
    <n v="0"/>
    <n v="0"/>
    <n v="0"/>
    <n v="0"/>
    <n v="0"/>
    <x v="0"/>
    <n v="1"/>
    <n v="1"/>
    <x v="0"/>
    <n v="0"/>
    <n v="0"/>
    <x v="0"/>
    <m/>
    <m/>
    <m/>
    <m/>
    <m/>
  </r>
  <r>
    <s v="Lincoln"/>
    <x v="25"/>
    <n v="4"/>
    <n v="947930"/>
    <s v=" LN"/>
    <s v=" Lincoln"/>
    <s v=" 2020-02-04T21:00:25.739524"/>
    <n v="0.35"/>
    <n v="0"/>
    <n v="0"/>
    <n v="0"/>
    <n v="0"/>
    <n v="0"/>
    <n v="0"/>
    <n v="4"/>
    <n v="4"/>
    <n v="8.7499999999999994E-2"/>
    <n v="0"/>
    <n v="0"/>
    <x v="0"/>
    <n v="1"/>
    <n v="0"/>
    <x v="2"/>
    <n v="0"/>
    <n v="0"/>
    <n v="0"/>
    <n v="11"/>
    <n v="14"/>
    <x v="121"/>
    <n v="0"/>
    <n v="0"/>
    <x v="0"/>
    <n v="0"/>
    <n v="0"/>
    <x v="0"/>
    <n v="1"/>
    <x v="23"/>
    <n v="0"/>
    <n v="0"/>
    <n v="0"/>
    <n v="0"/>
    <n v="0"/>
    <n v="2"/>
    <x v="0"/>
    <n v="2"/>
    <n v="0"/>
    <x v="0"/>
    <n v="1"/>
    <n v="0"/>
    <x v="0"/>
    <m/>
    <m/>
    <m/>
    <m/>
    <m/>
  </r>
  <r>
    <s v="Lincoln Washington Linn"/>
    <x v="9"/>
    <n v="3"/>
    <n v="1593473"/>
    <s v=" LWL"/>
    <s v=" LINCOLN WASHINGTON LINN"/>
    <s v=" 2020-02-04T21:00:25.739524"/>
    <n v="0.41428599999999999"/>
    <n v="0"/>
    <n v="0"/>
    <n v="0"/>
    <n v="0"/>
    <n v="0"/>
    <n v="0"/>
    <n v="6"/>
    <n v="6"/>
    <n v="0"/>
    <n v="0"/>
    <n v="0"/>
    <x v="0"/>
    <n v="7"/>
    <n v="7"/>
    <x v="2"/>
    <n v="0"/>
    <n v="0"/>
    <n v="0"/>
    <n v="4"/>
    <n v="4"/>
    <x v="0"/>
    <n v="0"/>
    <n v="0"/>
    <x v="0"/>
    <n v="0"/>
    <n v="0"/>
    <x v="0"/>
    <n v="1"/>
    <x v="34"/>
    <n v="0"/>
    <n v="4"/>
    <n v="4"/>
    <n v="0"/>
    <n v="0"/>
    <n v="0"/>
    <x v="0"/>
    <n v="7"/>
    <n v="7"/>
    <x v="24"/>
    <n v="1"/>
    <n v="1"/>
    <x v="0"/>
    <m/>
    <m/>
    <m/>
    <m/>
    <m/>
  </r>
  <r>
    <s v="Lincoln 1"/>
    <x v="61"/>
    <n v="4"/>
    <n v="948234"/>
    <s v=" LINCOLN"/>
    <s v=" Lincoln 1"/>
    <s v=" 2020-02-04T21:00:25.739524"/>
    <n v="0.83333299999999999"/>
    <n v="0"/>
    <n v="0"/>
    <n v="0"/>
    <n v="0"/>
    <n v="0"/>
    <n v="0"/>
    <n v="8"/>
    <n v="9"/>
    <n v="0.16669999999999999"/>
    <n v="0"/>
    <n v="0"/>
    <x v="0"/>
    <n v="12"/>
    <n v="13"/>
    <x v="80"/>
    <n v="0"/>
    <n v="0"/>
    <n v="0"/>
    <n v="8"/>
    <n v="9"/>
    <x v="37"/>
    <n v="0"/>
    <n v="0"/>
    <x v="0"/>
    <n v="0"/>
    <n v="0"/>
    <x v="0"/>
    <n v="6"/>
    <x v="11"/>
    <n v="0.16669999999999999"/>
    <n v="1"/>
    <n v="0"/>
    <n v="0"/>
    <n v="0"/>
    <n v="0"/>
    <x v="0"/>
    <n v="4"/>
    <n v="0"/>
    <x v="0"/>
    <n v="1"/>
    <n v="0"/>
    <x v="0"/>
    <m/>
    <m/>
    <m/>
    <m/>
    <m/>
  </r>
  <r>
    <s v="Lincoln Twp"/>
    <x v="24"/>
    <n v="3"/>
    <n v="1593781"/>
    <s v=" LC1"/>
    <s v=" LINCOLN TWP"/>
    <s v=" 2020-02-04T21:00:25.739524"/>
    <n v="0.46666666699999998"/>
    <n v="0"/>
    <n v="0"/>
    <n v="0"/>
    <n v="0"/>
    <n v="0"/>
    <n v="0"/>
    <n v="11"/>
    <n v="11"/>
    <n v="0.23330000000000001"/>
    <n v="0"/>
    <n v="0"/>
    <x v="0"/>
    <n v="8"/>
    <n v="21"/>
    <x v="8"/>
    <n v="0"/>
    <n v="0"/>
    <n v="0"/>
    <n v="5"/>
    <n v="7"/>
    <x v="0"/>
    <n v="0"/>
    <n v="0"/>
    <x v="0"/>
    <n v="0"/>
    <n v="0"/>
    <x v="0"/>
    <n v="6"/>
    <x v="23"/>
    <n v="0"/>
    <n v="2"/>
    <n v="0"/>
    <n v="0"/>
    <n v="4"/>
    <n v="2"/>
    <x v="0"/>
    <n v="7"/>
    <n v="2"/>
    <x v="0"/>
    <n v="0"/>
    <n v="0"/>
    <x v="0"/>
    <m/>
    <m/>
    <m/>
    <m/>
    <m/>
  </r>
  <r>
    <s v="Lincoln Twp Zearing"/>
    <x v="27"/>
    <n v="4"/>
    <n v="947961"/>
    <n v="28"/>
    <s v=" Lincoln Twp Zearing"/>
    <s v=" 2020-02-04T21:00:25.739524"/>
    <n v="0.41499999999999998"/>
    <n v="0"/>
    <n v="0"/>
    <n v="0"/>
    <n v="0"/>
    <n v="0"/>
    <n v="0"/>
    <n v="3"/>
    <n v="3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4"/>
    <x v="41"/>
    <n v="0"/>
    <n v="0"/>
    <n v="0"/>
    <n v="0"/>
    <n v="0"/>
    <n v="0"/>
    <x v="0"/>
    <n v="12"/>
    <n v="12"/>
    <x v="34"/>
    <n v="0"/>
    <n v="0"/>
    <x v="0"/>
    <m/>
    <m/>
    <m/>
    <m/>
    <m/>
  </r>
  <r>
    <s v="Lincoln Clay"/>
    <x v="84"/>
    <n v="4"/>
    <n v="946809"/>
    <s v=" LNCL"/>
    <s v=" Lincoln Clay"/>
    <s v=" 2020-02-04T21:00:25.739524"/>
    <n v="0.376471"/>
    <n v="0"/>
    <n v="0"/>
    <n v="0"/>
    <n v="0"/>
    <n v="0"/>
    <n v="0"/>
    <n v="1"/>
    <n v="0"/>
    <n v="0"/>
    <n v="1"/>
    <n v="0"/>
    <x v="0"/>
    <n v="2"/>
    <n v="0"/>
    <x v="2"/>
    <n v="0"/>
    <n v="0"/>
    <n v="0"/>
    <n v="2"/>
    <n v="3"/>
    <x v="106"/>
    <n v="0"/>
    <n v="0"/>
    <x v="0"/>
    <n v="0"/>
    <n v="0"/>
    <x v="0"/>
    <n v="3"/>
    <x v="48"/>
    <n v="9.4100000000000003E-2"/>
    <n v="0"/>
    <n v="0"/>
    <n v="0"/>
    <n v="0"/>
    <n v="0"/>
    <x v="0"/>
    <n v="4"/>
    <n v="5"/>
    <x v="126"/>
    <n v="4"/>
    <n v="4"/>
    <x v="35"/>
    <m/>
    <m/>
    <m/>
    <m/>
    <m/>
  </r>
  <r>
    <s v="Lincoln Manly"/>
    <x v="43"/>
    <n v="1"/>
    <n v="948179"/>
    <s v=" W12"/>
    <s v=" Lincoln Manly"/>
    <s v=" 2020-02-04T20:16:13"/>
    <n v="1.2"/>
    <n v="0"/>
    <n v="0"/>
    <n v="0"/>
    <n v="0"/>
    <n v="0"/>
    <n v="0"/>
    <n v="12"/>
    <n v="15"/>
    <n v="0.26669999999999999"/>
    <n v="0"/>
    <n v="0"/>
    <x v="0"/>
    <n v="20"/>
    <n v="22"/>
    <x v="16"/>
    <n v="0"/>
    <n v="0"/>
    <n v="0"/>
    <n v="11"/>
    <n v="17"/>
    <x v="22"/>
    <n v="0"/>
    <n v="0"/>
    <x v="0"/>
    <n v="0"/>
    <n v="0"/>
    <x v="0"/>
    <n v="16"/>
    <x v="38"/>
    <n v="0.26669999999999999"/>
    <n v="2"/>
    <n v="0"/>
    <n v="0"/>
    <n v="0"/>
    <n v="0"/>
    <x v="0"/>
    <n v="7"/>
    <n v="0"/>
    <x v="0"/>
    <n v="2"/>
    <n v="0"/>
    <x v="0"/>
    <m/>
    <m/>
    <m/>
    <m/>
    <m/>
  </r>
  <r>
    <s v="Linn"/>
    <x v="48"/>
    <n v="1"/>
    <n v="1593673"/>
    <s v=" TLIN"/>
    <s v=" Linn"/>
    <s v=" 2020-02-04T18:52:35"/>
    <n v="0.44"/>
    <n v="0"/>
    <n v="0"/>
    <n v="0"/>
    <n v="0"/>
    <n v="0"/>
    <n v="0"/>
    <n v="13"/>
    <n v="13"/>
    <n v="0"/>
    <n v="0"/>
    <n v="0"/>
    <x v="0"/>
    <n v="7"/>
    <n v="0"/>
    <x v="2"/>
    <n v="0"/>
    <n v="0"/>
    <n v="0"/>
    <n v="7"/>
    <n v="0"/>
    <x v="0"/>
    <n v="0"/>
    <n v="0"/>
    <x v="0"/>
    <n v="0"/>
    <n v="0"/>
    <x v="0"/>
    <n v="5"/>
    <x v="23"/>
    <n v="0"/>
    <n v="0"/>
    <n v="0"/>
    <n v="0"/>
    <n v="0"/>
    <n v="0"/>
    <x v="0"/>
    <n v="7"/>
    <n v="21"/>
    <x v="66"/>
    <n v="2"/>
    <n v="0"/>
    <x v="0"/>
    <m/>
    <m/>
    <m/>
    <m/>
    <m/>
  </r>
  <r>
    <s v="Linn Pioneer"/>
    <x v="65"/>
    <n v="2"/>
    <n v="946751"/>
    <s v=" LN"/>
    <s v=" LINN PIONEER"/>
    <s v=" 2020-02-04T21:00:25.739524"/>
    <n v="1.2"/>
    <n v="0"/>
    <n v="0"/>
    <n v="0"/>
    <n v="1"/>
    <n v="0"/>
    <n v="0"/>
    <n v="21"/>
    <n v="21"/>
    <n v="0.34289999999999998"/>
    <n v="0"/>
    <n v="0"/>
    <x v="0"/>
    <n v="16"/>
    <n v="16"/>
    <x v="119"/>
    <n v="1"/>
    <n v="0"/>
    <n v="0"/>
    <n v="14"/>
    <n v="14"/>
    <x v="18"/>
    <n v="0"/>
    <n v="0"/>
    <x v="0"/>
    <n v="0"/>
    <n v="0"/>
    <x v="0"/>
    <n v="13"/>
    <x v="49"/>
    <n v="0.1714"/>
    <n v="3"/>
    <n v="0"/>
    <n v="0"/>
    <n v="0"/>
    <n v="0"/>
    <x v="0"/>
    <n v="15"/>
    <n v="15"/>
    <x v="21"/>
    <n v="0"/>
    <n v="0"/>
    <x v="0"/>
    <m/>
    <m/>
    <m/>
    <m/>
    <m/>
  </r>
  <r>
    <s v="Lockridge Round Prairie Walnut Lockridge City Coppock"/>
    <x v="53"/>
    <n v="2"/>
    <n v="1593578"/>
    <s v=" WLR"/>
    <s v=" Lockridge Round Prairie Walnut Lockridge City Coppock"/>
    <s v=" 2020-02-06T01:00:19.232032"/>
    <n v="0.44"/>
    <n v="0"/>
    <n v="0"/>
    <n v="0"/>
    <n v="0"/>
    <n v="0"/>
    <n v="0"/>
    <n v="4"/>
    <n v="9"/>
    <n v="0.21820000000000001"/>
    <n v="0"/>
    <n v="0"/>
    <x v="0"/>
    <n v="6"/>
    <n v="7"/>
    <x v="6"/>
    <n v="0"/>
    <n v="0"/>
    <n v="0"/>
    <n v="3"/>
    <n v="0"/>
    <x v="0"/>
    <n v="0"/>
    <n v="0"/>
    <x v="0"/>
    <n v="0"/>
    <n v="0"/>
    <x v="0"/>
    <n v="5"/>
    <x v="5"/>
    <n v="0"/>
    <n v="3"/>
    <n v="0"/>
    <n v="0"/>
    <n v="0"/>
    <n v="0"/>
    <x v="0"/>
    <n v="2"/>
    <n v="0"/>
    <x v="0"/>
    <n v="1"/>
    <n v="0"/>
    <x v="0"/>
    <m/>
    <m/>
    <m/>
    <m/>
    <m/>
  </r>
  <r>
    <s v="Locust Grove Batavia"/>
    <x v="53"/>
    <n v="2"/>
    <n v="947191"/>
    <s v=" LG"/>
    <s v=" Locust Grove Batavia"/>
    <s v=" 2020-02-06T03:41:27.244950"/>
    <n v="0.22"/>
    <n v="0"/>
    <n v="0"/>
    <n v="0"/>
    <n v="0"/>
    <n v="0"/>
    <n v="0"/>
    <n v="6"/>
    <n v="6"/>
    <n v="0"/>
    <n v="0"/>
    <n v="0"/>
    <x v="0"/>
    <n v="2"/>
    <n v="2"/>
    <x v="2"/>
    <n v="0"/>
    <n v="0"/>
    <n v="0"/>
    <n v="0"/>
    <n v="0"/>
    <x v="0"/>
    <n v="0"/>
    <n v="0"/>
    <x v="0"/>
    <n v="0"/>
    <n v="0"/>
    <x v="0"/>
    <n v="9"/>
    <x v="40"/>
    <n v="0.21820000000000001"/>
    <n v="0"/>
    <n v="0"/>
    <n v="0"/>
    <n v="0"/>
    <n v="0"/>
    <x v="0"/>
    <n v="0"/>
    <n v="0"/>
    <x v="0"/>
    <n v="0"/>
    <n v="0"/>
    <x v="0"/>
    <m/>
    <m/>
    <m/>
    <m/>
    <m/>
  </r>
  <r>
    <s v="Lodomillo"/>
    <x v="57"/>
    <n v="1"/>
    <n v="946821"/>
    <s v=" LM"/>
    <s v=" LODOMILLO"/>
    <s v=" 2020-02-04T21:00:25.739524"/>
    <n v="0.33333333300000001"/>
    <n v="0"/>
    <n v="0"/>
    <n v="0"/>
    <n v="0"/>
    <n v="0"/>
    <n v="0"/>
    <n v="5"/>
    <n v="5"/>
    <n v="0.16669999999999999"/>
    <n v="0"/>
    <n v="0"/>
    <x v="0"/>
    <n v="0"/>
    <n v="0"/>
    <x v="2"/>
    <n v="0"/>
    <n v="0"/>
    <n v="0"/>
    <n v="6"/>
    <n v="6"/>
    <x v="37"/>
    <n v="0"/>
    <n v="0"/>
    <x v="0"/>
    <n v="0"/>
    <n v="0"/>
    <x v="0"/>
    <n v="1"/>
    <x v="34"/>
    <n v="0"/>
    <n v="0"/>
    <n v="0"/>
    <n v="0"/>
    <n v="0"/>
    <n v="0"/>
    <x v="0"/>
    <n v="4"/>
    <n v="0"/>
    <x v="0"/>
    <n v="0"/>
    <n v="0"/>
    <x v="0"/>
    <m/>
    <m/>
    <m/>
    <m/>
    <m/>
  </r>
  <r>
    <s v="Logan"/>
    <x v="87"/>
    <n v="4"/>
    <n v="1199"/>
    <s v=" Westmont Care Center"/>
    <s v=" Logan"/>
    <s v=" IA - Westmont Care Center"/>
    <s v=" 2020-02-06T01:00:19.232032"/>
    <n v="0.2"/>
    <n v="0"/>
    <n v="0"/>
    <n v="0"/>
    <n v="0"/>
    <n v="0"/>
    <n v="0"/>
    <n v="1"/>
    <n v="0"/>
    <n v="0"/>
    <n v="0"/>
    <x v="0"/>
    <n v="0"/>
    <n v="1"/>
    <x v="2"/>
    <n v="0"/>
    <n v="0"/>
    <n v="0"/>
    <n v="0"/>
    <n v="0"/>
    <x v="0"/>
    <n v="0"/>
    <n v="0"/>
    <x v="0"/>
    <n v="0"/>
    <n v="0"/>
    <x v="0"/>
    <n v="0"/>
    <x v="34"/>
    <n v="0"/>
    <n v="0"/>
    <n v="2"/>
    <n v="3"/>
    <n v="9.9299999999999999E-2"/>
    <n v="0"/>
    <x v="0"/>
    <n v="0"/>
    <n v="0"/>
    <x v="0"/>
    <n v="0"/>
    <n v="2"/>
    <x v="36"/>
    <n v="9.9299999999999999E-2"/>
    <m/>
    <m/>
    <m/>
    <m/>
  </r>
  <r>
    <s v="Logan Gillett Grove"/>
    <x v="84"/>
    <n v="4"/>
    <n v="946808"/>
    <s v=" LGGG"/>
    <s v=" Logan Gillett Grove"/>
    <s v=" 2020-02-04T21:00:25.739524"/>
    <n v="0.188235294"/>
    <n v="0"/>
    <n v="0"/>
    <n v="0"/>
    <n v="1"/>
    <n v="0"/>
    <n v="0"/>
    <n v="3"/>
    <n v="6"/>
    <n v="9.4100000000000003E-2"/>
    <n v="0"/>
    <n v="0"/>
    <x v="0"/>
    <n v="2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5"/>
    <n v="5"/>
    <x v="126"/>
    <n v="0"/>
    <n v="0"/>
    <x v="0"/>
    <m/>
    <m/>
    <m/>
    <m/>
    <m/>
  </r>
  <r>
    <s v="Lorimor"/>
    <x v="15"/>
    <n v="3"/>
    <n v="948015"/>
    <s v=" LR"/>
    <s v=" Lorimor"/>
    <s v=" 2020-02-04T21:00:25.739524"/>
    <n v="0.3"/>
    <n v="0"/>
    <n v="0"/>
    <n v="0"/>
    <n v="0"/>
    <n v="0"/>
    <n v="0"/>
    <n v="0"/>
    <n v="0"/>
    <n v="0"/>
    <n v="0"/>
    <n v="0"/>
    <x v="0"/>
    <n v="1"/>
    <n v="0"/>
    <x v="2"/>
    <n v="1"/>
    <n v="0"/>
    <n v="0"/>
    <n v="2"/>
    <n v="2"/>
    <x v="51"/>
    <n v="0"/>
    <n v="0"/>
    <x v="0"/>
    <n v="0"/>
    <n v="0"/>
    <x v="0"/>
    <n v="4"/>
    <x v="37"/>
    <n v="0.15"/>
    <n v="0"/>
    <n v="0"/>
    <n v="0"/>
    <n v="0"/>
    <n v="0"/>
    <x v="0"/>
    <n v="1"/>
    <n v="2"/>
    <x v="43"/>
    <n v="0"/>
    <n v="0"/>
    <x v="0"/>
    <m/>
    <m/>
    <m/>
    <m/>
    <m/>
  </r>
  <r>
    <s v="Lost Grove"/>
    <x v="40"/>
    <n v="4"/>
    <n v="948113"/>
    <s v=" LG"/>
    <s v=" Lost Grove"/>
    <s v=" 2020-02-05T19:05:42.571508"/>
    <n v="0.17"/>
    <n v="0"/>
    <n v="0"/>
    <n v="0"/>
    <n v="0"/>
    <n v="0"/>
    <n v="0"/>
    <n v="5"/>
    <n v="0"/>
    <n v="0"/>
    <n v="0"/>
    <n v="0"/>
    <x v="0"/>
    <n v="0"/>
    <n v="0"/>
    <x v="2"/>
    <n v="0"/>
    <n v="0"/>
    <n v="0"/>
    <n v="7"/>
    <n v="12"/>
    <x v="61"/>
    <n v="0"/>
    <n v="0"/>
    <x v="0"/>
    <n v="0"/>
    <n v="0"/>
    <x v="0"/>
    <n v="6"/>
    <x v="5"/>
    <n v="8.3299999999999999E-2"/>
    <n v="0"/>
    <n v="0"/>
    <n v="0"/>
    <n v="0"/>
    <n v="0"/>
    <x v="0"/>
    <n v="0"/>
    <n v="0"/>
    <x v="0"/>
    <n v="0"/>
    <n v="0"/>
    <x v="0"/>
    <m/>
    <m/>
    <m/>
    <m/>
    <m/>
  </r>
  <r>
    <s v="Lovilia Monroe Precinct 6"/>
    <x v="81"/>
    <n v="2"/>
    <n v="948299"/>
    <s v=" LOVILIA"/>
    <s v=" LOVILIA  Monroe Precinct 6"/>
    <s v=" 2020-02-04T21:00:25.739524"/>
    <n v="0.41538461500000001"/>
    <n v="0"/>
    <n v="0"/>
    <n v="0"/>
    <n v="0"/>
    <n v="0"/>
    <n v="0"/>
    <n v="5"/>
    <n v="5"/>
    <n v="4.6199999999999998E-2"/>
    <n v="0"/>
    <n v="0"/>
    <x v="0"/>
    <n v="10"/>
    <n v="12"/>
    <x v="116"/>
    <n v="0"/>
    <n v="0"/>
    <n v="0"/>
    <n v="1"/>
    <n v="0"/>
    <x v="0"/>
    <n v="0"/>
    <n v="0"/>
    <x v="0"/>
    <n v="0"/>
    <n v="0"/>
    <x v="0"/>
    <n v="6"/>
    <x v="5"/>
    <n v="9.2299999999999993E-2"/>
    <n v="0"/>
    <n v="0"/>
    <n v="0"/>
    <n v="0"/>
    <n v="0"/>
    <x v="0"/>
    <n v="7"/>
    <n v="7"/>
    <x v="128"/>
    <n v="1"/>
    <n v="0"/>
    <x v="0"/>
    <m/>
    <m/>
    <m/>
    <m/>
    <m/>
  </r>
  <r>
    <s v="Low Moor"/>
    <x v="54"/>
    <n v="2"/>
    <n v="1593454"/>
    <s v=" LOMO"/>
    <s v=" LOW MOOR"/>
    <s v=" 2020-02-04T21:00:25.739524"/>
    <n v="0.22142899999999999"/>
    <n v="0"/>
    <n v="0"/>
    <n v="0"/>
    <n v="0"/>
    <n v="0"/>
    <n v="0"/>
    <n v="1"/>
    <n v="1"/>
    <n v="0"/>
    <n v="0"/>
    <n v="0"/>
    <x v="0"/>
    <n v="2"/>
    <n v="2"/>
    <x v="62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0"/>
    <n v="0"/>
    <x v="0"/>
    <n v="1"/>
    <n v="1"/>
    <x v="0"/>
    <n v="0"/>
    <n v="0"/>
    <x v="0"/>
    <m/>
    <m/>
    <m/>
    <m/>
    <m/>
  </r>
  <r>
    <s v="Lucas"/>
    <x v="69"/>
    <n v="2"/>
    <n v="947422"/>
    <s v=" LC"/>
    <s v=" Lucas"/>
    <s v=" 2020-02-04T21:00:25.739524"/>
    <n v="0.436363636"/>
    <n v="0"/>
    <n v="0"/>
    <n v="0"/>
    <n v="0"/>
    <n v="0"/>
    <n v="0"/>
    <n v="12"/>
    <n v="12"/>
    <n v="0.14549999999999999"/>
    <n v="0"/>
    <n v="0"/>
    <x v="0"/>
    <n v="2"/>
    <n v="0"/>
    <x v="2"/>
    <n v="0"/>
    <n v="0"/>
    <n v="0"/>
    <n v="9"/>
    <n v="9"/>
    <x v="122"/>
    <n v="0"/>
    <n v="0"/>
    <x v="0"/>
    <n v="0"/>
    <n v="0"/>
    <x v="0"/>
    <n v="8"/>
    <x v="11"/>
    <n v="7.2700000000000001E-2"/>
    <n v="1"/>
    <n v="0"/>
    <n v="0"/>
    <n v="0"/>
    <n v="0"/>
    <x v="0"/>
    <n v="8"/>
    <n v="9"/>
    <x v="61"/>
    <n v="0"/>
    <n v="0"/>
    <x v="0"/>
    <m/>
    <m/>
    <m/>
    <m/>
    <m/>
  </r>
  <r>
    <s v="Lucas Extension Office Precinct"/>
    <x v="69"/>
    <n v="2"/>
    <n v="947421"/>
    <s v=" EX"/>
    <s v=" Lucas Extension Office Precinct"/>
    <s v=" 2020-02-05T19:05:42.571508"/>
    <n v="0.28999999999999998"/>
    <n v="0"/>
    <n v="0"/>
    <n v="0"/>
    <n v="0"/>
    <n v="0"/>
    <n v="0"/>
    <n v="4"/>
    <n v="4"/>
    <n v="0"/>
    <n v="0"/>
    <n v="0"/>
    <x v="0"/>
    <n v="0"/>
    <n v="0"/>
    <x v="2"/>
    <n v="0"/>
    <n v="0"/>
    <n v="0"/>
    <n v="5"/>
    <n v="5"/>
    <x v="58"/>
    <n v="0"/>
    <n v="0"/>
    <x v="0"/>
    <n v="0"/>
    <n v="0"/>
    <x v="0"/>
    <n v="0"/>
    <x v="23"/>
    <n v="0"/>
    <n v="5"/>
    <n v="5"/>
    <n v="7.2700000000000001E-2"/>
    <n v="0"/>
    <n v="0"/>
    <x v="0"/>
    <n v="4"/>
    <n v="4"/>
    <x v="61"/>
    <n v="4"/>
    <n v="4"/>
    <x v="26"/>
    <m/>
    <m/>
    <m/>
    <m/>
    <m/>
  </r>
  <r>
    <s v="Lv Sm"/>
    <x v="19"/>
    <n v="4"/>
    <n v="947300"/>
    <s v=" LV"/>
    <s v=" LV SM"/>
    <s v=" 2020-02-04T21:00:25.739524"/>
    <n v="0.177777778"/>
    <n v="0"/>
    <n v="0"/>
    <n v="0"/>
    <n v="0"/>
    <n v="0"/>
    <n v="0"/>
    <n v="0"/>
    <n v="0"/>
    <n v="0"/>
    <n v="0"/>
    <n v="0"/>
    <x v="0"/>
    <n v="6"/>
    <n v="7"/>
    <x v="52"/>
    <n v="0"/>
    <n v="0"/>
    <n v="0"/>
    <n v="7"/>
    <n v="8"/>
    <x v="36"/>
    <n v="0"/>
    <n v="0"/>
    <x v="0"/>
    <n v="0"/>
    <n v="0"/>
    <x v="0"/>
    <n v="1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Lytton"/>
    <x v="35"/>
    <n v="4"/>
    <n v="947845"/>
    <n v="5"/>
    <s v=" Lytton"/>
    <s v=" 2020-02-04T21:00:25.739524"/>
    <n v="0.2"/>
    <n v="0"/>
    <n v="0"/>
    <n v="0"/>
    <n v="0"/>
    <n v="0"/>
    <n v="0"/>
    <n v="2"/>
    <n v="0"/>
    <n v="0"/>
    <n v="0"/>
    <n v="0"/>
    <x v="0"/>
    <n v="2"/>
    <n v="5"/>
    <x v="50"/>
    <n v="0"/>
    <n v="0"/>
    <n v="0"/>
    <n v="2"/>
    <n v="0"/>
    <x v="0"/>
    <n v="0"/>
    <n v="0"/>
    <x v="0"/>
    <n v="0"/>
    <n v="0"/>
    <x v="0"/>
    <n v="2"/>
    <x v="48"/>
    <n v="6.6699999999999995E-2"/>
    <n v="0"/>
    <n v="0"/>
    <n v="0"/>
    <n v="0"/>
    <n v="0"/>
    <x v="0"/>
    <n v="1"/>
    <n v="0"/>
    <x v="0"/>
    <n v="2"/>
    <n v="3"/>
    <x v="24"/>
    <m/>
    <m/>
    <m/>
    <m/>
    <m/>
  </r>
  <r>
    <s v="Macedonia"/>
    <x v="39"/>
    <n v="3"/>
    <n v="947818"/>
    <s v=" MACEDON"/>
    <s v=" Macedonia"/>
    <s v=" 2020-02-05T21:52:28.118339"/>
    <n v="0.12"/>
    <n v="0"/>
    <n v="0"/>
    <n v="0"/>
    <n v="0"/>
    <n v="0"/>
    <n v="0"/>
    <n v="2"/>
    <n v="0"/>
    <n v="0"/>
    <n v="0"/>
    <n v="0"/>
    <x v="0"/>
    <n v="3"/>
    <n v="5"/>
    <x v="47"/>
    <n v="0"/>
    <n v="0"/>
    <n v="0"/>
    <n v="0"/>
    <n v="0"/>
    <x v="0"/>
    <n v="0"/>
    <n v="0"/>
    <x v="0"/>
    <n v="0"/>
    <n v="0"/>
    <x v="0"/>
    <n v="3"/>
    <x v="43"/>
    <n v="0"/>
    <n v="0"/>
    <n v="0"/>
    <n v="0"/>
    <n v="1"/>
    <n v="1"/>
    <x v="0"/>
    <n v="0"/>
    <n v="1"/>
    <x v="0"/>
    <n v="0"/>
    <n v="0"/>
    <x v="0"/>
    <m/>
    <m/>
    <m/>
    <m/>
    <m/>
  </r>
  <r>
    <s v="Madison 01"/>
    <x v="23"/>
    <n v="3"/>
    <n v="1593727"/>
    <s v=" MADISON"/>
    <s v=" MADISON 01"/>
    <s v=" 2020-02-04T21:00:25.739524"/>
    <n v="0.27979999999999999"/>
    <n v="0"/>
    <n v="0"/>
    <n v="0"/>
    <n v="0"/>
    <n v="0"/>
    <n v="0"/>
    <n v="3"/>
    <n v="0"/>
    <n v="0"/>
    <n v="0"/>
    <n v="0"/>
    <x v="0"/>
    <n v="4"/>
    <n v="4"/>
    <x v="2"/>
    <n v="0"/>
    <n v="0"/>
    <n v="0"/>
    <n v="3"/>
    <n v="8"/>
    <x v="24"/>
    <n v="0"/>
    <n v="0"/>
    <x v="0"/>
    <n v="0"/>
    <n v="0"/>
    <x v="0"/>
    <n v="1"/>
    <x v="23"/>
    <n v="0"/>
    <n v="0"/>
    <n v="0"/>
    <n v="0"/>
    <n v="0"/>
    <n v="1"/>
    <x v="0"/>
    <n v="2"/>
    <n v="0"/>
    <x v="0"/>
    <n v="0"/>
    <n v="0"/>
    <x v="0"/>
    <m/>
    <m/>
    <m/>
    <m/>
    <m/>
  </r>
  <r>
    <s v="Madrid 1St Ward"/>
    <x v="58"/>
    <n v="4"/>
    <n v="946661"/>
    <s v=" MD1"/>
    <s v=" Madrid 1St Ward"/>
    <s v=" 2020-02-05T19:05:42.571508"/>
    <n v="0.76"/>
    <n v="0"/>
    <n v="0"/>
    <n v="0"/>
    <n v="0"/>
    <n v="0"/>
    <n v="0"/>
    <n v="2"/>
    <n v="2"/>
    <n v="0"/>
    <n v="0"/>
    <n v="0"/>
    <x v="0"/>
    <n v="8"/>
    <n v="10"/>
    <x v="163"/>
    <n v="0"/>
    <n v="0"/>
    <n v="0"/>
    <n v="1"/>
    <n v="0"/>
    <x v="0"/>
    <n v="0"/>
    <n v="0"/>
    <x v="0"/>
    <n v="0"/>
    <n v="0"/>
    <x v="0"/>
    <n v="16"/>
    <x v="46"/>
    <n v="0.38"/>
    <n v="0"/>
    <n v="0"/>
    <n v="0"/>
    <n v="0"/>
    <n v="0"/>
    <x v="0"/>
    <n v="8"/>
    <n v="9"/>
    <x v="129"/>
    <n v="6"/>
    <n v="0"/>
    <x v="0"/>
    <m/>
    <m/>
    <m/>
    <m/>
    <m/>
  </r>
  <r>
    <s v="Madrid 2Nd Ward"/>
    <x v="58"/>
    <n v="4"/>
    <n v="946662"/>
    <s v=" MD2"/>
    <s v=" Madrid 2Nd Ward"/>
    <s v=" 2020-02-04T21:00:25.739524"/>
    <n v="0.76"/>
    <n v="0"/>
    <n v="0"/>
    <n v="0"/>
    <n v="0"/>
    <n v="0"/>
    <n v="0"/>
    <n v="4"/>
    <n v="0"/>
    <n v="0"/>
    <n v="0"/>
    <n v="0"/>
    <x v="0"/>
    <n v="17"/>
    <n v="17"/>
    <x v="163"/>
    <n v="0"/>
    <n v="0"/>
    <n v="0"/>
    <n v="6"/>
    <n v="11"/>
    <x v="47"/>
    <n v="0"/>
    <n v="0"/>
    <x v="0"/>
    <n v="0"/>
    <n v="0"/>
    <x v="0"/>
    <n v="14"/>
    <x v="45"/>
    <n v="0.38"/>
    <n v="0"/>
    <n v="0"/>
    <n v="0"/>
    <n v="1"/>
    <n v="0"/>
    <x v="0"/>
    <n v="3"/>
    <n v="0"/>
    <x v="0"/>
    <n v="0"/>
    <n v="0"/>
    <x v="0"/>
    <m/>
    <m/>
    <m/>
    <m/>
    <m/>
  </r>
  <r>
    <s v="Madrid 3Rd Ward"/>
    <x v="58"/>
    <n v="4"/>
    <n v="946663"/>
    <s v=" MD3"/>
    <s v=" Madrid 3Rd Ward"/>
    <s v=" 2020-02-04T21:00:25.739524"/>
    <n v="0.56999999999999995"/>
    <n v="0"/>
    <n v="0"/>
    <n v="0"/>
    <n v="2"/>
    <n v="0"/>
    <n v="0"/>
    <n v="2"/>
    <n v="0"/>
    <n v="0"/>
    <n v="0"/>
    <n v="0"/>
    <x v="0"/>
    <n v="9"/>
    <n v="15"/>
    <x v="163"/>
    <n v="0"/>
    <n v="0"/>
    <n v="0"/>
    <n v="1"/>
    <n v="0"/>
    <x v="0"/>
    <n v="0"/>
    <n v="0"/>
    <x v="0"/>
    <n v="0"/>
    <n v="0"/>
    <x v="0"/>
    <n v="9"/>
    <x v="0"/>
    <n v="0.19"/>
    <n v="3"/>
    <n v="0"/>
    <n v="0"/>
    <n v="0"/>
    <n v="2"/>
    <x v="0"/>
    <n v="10"/>
    <n v="12"/>
    <x v="129"/>
    <n v="3"/>
    <n v="0"/>
    <x v="0"/>
    <m/>
    <m/>
    <m/>
    <m/>
    <m/>
  </r>
  <r>
    <s v="Maine"/>
    <x v="48"/>
    <n v="1"/>
    <n v="1593674"/>
    <s v=" TMAI"/>
    <s v=" Maine"/>
    <s v=" 2020-02-04T21:00:25.739524"/>
    <n v="1.318604651"/>
    <n v="0"/>
    <n v="0"/>
    <n v="0"/>
    <n v="0"/>
    <n v="0"/>
    <n v="0"/>
    <n v="8"/>
    <n v="0"/>
    <n v="0"/>
    <n v="0"/>
    <n v="0"/>
    <x v="0"/>
    <n v="13"/>
    <n v="19"/>
    <x v="70"/>
    <n v="0"/>
    <n v="0"/>
    <n v="0"/>
    <n v="18"/>
    <n v="27"/>
    <x v="39"/>
    <n v="0"/>
    <n v="0"/>
    <x v="0"/>
    <n v="0"/>
    <n v="0"/>
    <x v="0"/>
    <n v="28"/>
    <x v="54"/>
    <n v="0.4395"/>
    <n v="5"/>
    <n v="0"/>
    <n v="0"/>
    <n v="0"/>
    <n v="0"/>
    <x v="0"/>
    <n v="11"/>
    <n v="0"/>
    <x v="0"/>
    <n v="3"/>
    <n v="0"/>
    <x v="0"/>
    <m/>
    <m/>
    <m/>
    <m/>
    <m/>
  </r>
  <r>
    <s v="Malvern Tabor Center Twp Rawles Twp Silver Creek"/>
    <x v="83"/>
    <n v="3"/>
    <n v="947494"/>
    <s v=" MV"/>
    <s v=" Malvern Tabor Center Twp Rawles Twp Silver Creek"/>
    <s v=" 2020-02-04T21:00:25.739524"/>
    <n v="1.244444444"/>
    <n v="0"/>
    <n v="0"/>
    <n v="0"/>
    <n v="0"/>
    <n v="0"/>
    <n v="0"/>
    <n v="16"/>
    <n v="16"/>
    <n v="0.15559999999999999"/>
    <n v="0"/>
    <n v="0"/>
    <x v="0"/>
    <n v="26"/>
    <n v="27"/>
    <x v="33"/>
    <n v="0"/>
    <n v="0"/>
    <n v="0"/>
    <n v="0"/>
    <n v="0"/>
    <x v="0"/>
    <n v="0"/>
    <n v="0"/>
    <x v="0"/>
    <n v="0"/>
    <n v="0"/>
    <x v="0"/>
    <n v="28"/>
    <x v="36"/>
    <n v="0.4667"/>
    <n v="1"/>
    <n v="0"/>
    <n v="0"/>
    <n v="0"/>
    <n v="0"/>
    <x v="0"/>
    <n v="13"/>
    <n v="13"/>
    <x v="107"/>
    <n v="0"/>
    <n v="0"/>
    <x v="0"/>
    <m/>
    <m/>
    <m/>
    <m/>
    <m/>
  </r>
  <r>
    <s v="Manchester Ward 1"/>
    <x v="14"/>
    <n v="1"/>
    <n v="946923"/>
    <s v=" MC1"/>
    <s v=" Manchester Ward 1"/>
    <s v=" 2020-02-04T21:00:25.739524"/>
    <n v="0.9"/>
    <n v="0"/>
    <n v="0"/>
    <n v="0"/>
    <n v="0"/>
    <n v="0"/>
    <n v="0"/>
    <n v="9"/>
    <n v="9"/>
    <n v="0.15"/>
    <n v="0"/>
    <n v="0"/>
    <x v="0"/>
    <n v="12"/>
    <n v="12"/>
    <x v="24"/>
    <n v="0"/>
    <n v="0"/>
    <n v="0"/>
    <n v="7"/>
    <n v="7"/>
    <x v="33"/>
    <n v="0"/>
    <n v="0"/>
    <x v="0"/>
    <n v="0"/>
    <n v="0"/>
    <x v="0"/>
    <n v="10"/>
    <x v="0"/>
    <n v="0.22500000000000001"/>
    <n v="0"/>
    <n v="0"/>
    <n v="0"/>
    <n v="0"/>
    <n v="0"/>
    <x v="0"/>
    <n v="7"/>
    <n v="7"/>
    <x v="17"/>
    <n v="0"/>
    <n v="0"/>
    <x v="0"/>
    <m/>
    <m/>
    <m/>
    <m/>
    <m/>
  </r>
  <r>
    <s v="Manchester Ward 2"/>
    <x v="14"/>
    <n v="1"/>
    <n v="946924"/>
    <s v=" MC2"/>
    <s v=" Manchester Ward 2"/>
    <s v=" 2020-02-04T20:16:13"/>
    <n v="1.05"/>
    <n v="0"/>
    <n v="0"/>
    <n v="0"/>
    <n v="0"/>
    <n v="0"/>
    <n v="0"/>
    <n v="8"/>
    <n v="0"/>
    <n v="0"/>
    <n v="0"/>
    <n v="0"/>
    <x v="0"/>
    <n v="14"/>
    <n v="26"/>
    <x v="57"/>
    <n v="0"/>
    <n v="0"/>
    <n v="0"/>
    <n v="9"/>
    <n v="13"/>
    <x v="16"/>
    <n v="0"/>
    <n v="0"/>
    <x v="0"/>
    <n v="0"/>
    <n v="0"/>
    <x v="0"/>
    <n v="4"/>
    <x v="23"/>
    <n v="0"/>
    <n v="7"/>
    <n v="0"/>
    <n v="0"/>
    <n v="0"/>
    <n v="0"/>
    <x v="0"/>
    <n v="14"/>
    <n v="14"/>
    <x v="44"/>
    <n v="0"/>
    <n v="0"/>
    <x v="0"/>
    <m/>
    <m/>
    <m/>
    <m/>
    <m/>
  </r>
  <r>
    <s v="Manchester Ward 3"/>
    <x v="14"/>
    <n v="1"/>
    <n v="946925"/>
    <s v=" MC3"/>
    <s v=" Manchester Ward 3"/>
    <s v=" 2020-02-04T18:52:35"/>
    <n v="1.2"/>
    <n v="0"/>
    <n v="0"/>
    <n v="0"/>
    <n v="0"/>
    <n v="0"/>
    <n v="0"/>
    <n v="15"/>
    <n v="15"/>
    <n v="0.3"/>
    <n v="0"/>
    <n v="0"/>
    <x v="0"/>
    <n v="15"/>
    <n v="15"/>
    <x v="92"/>
    <n v="0"/>
    <n v="0"/>
    <n v="0"/>
    <n v="9"/>
    <n v="9"/>
    <x v="16"/>
    <n v="0"/>
    <n v="0"/>
    <x v="0"/>
    <n v="0"/>
    <n v="0"/>
    <x v="0"/>
    <n v="0"/>
    <x v="23"/>
    <n v="0"/>
    <n v="9"/>
    <n v="9"/>
    <n v="0.15"/>
    <n v="0"/>
    <n v="0"/>
    <x v="0"/>
    <n v="10"/>
    <n v="10"/>
    <x v="23"/>
    <n v="0"/>
    <n v="0"/>
    <x v="0"/>
    <m/>
    <m/>
    <m/>
    <m/>
    <m/>
  </r>
  <r>
    <s v="Manson"/>
    <x v="87"/>
    <n v="4"/>
    <n v="1200"/>
    <s v=" Good Samaritan Society - Manson"/>
    <s v=" Manson"/>
    <s v=" IA - Good Samaritan Society - Manson"/>
    <s v=" 2020-02-06T01:00:19.232032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Marengo City"/>
    <x v="82"/>
    <n v="1"/>
    <n v="947142"/>
    <s v=" MR"/>
    <s v=" Marengo City"/>
    <s v=" 2020-02-04T21:00:25.739524"/>
    <n v="1.4"/>
    <n v="0"/>
    <n v="0"/>
    <n v="0"/>
    <n v="0"/>
    <n v="0"/>
    <n v="0"/>
    <n v="15"/>
    <n v="15"/>
    <n v="0.3"/>
    <n v="0"/>
    <n v="0"/>
    <x v="0"/>
    <n v="14"/>
    <n v="14"/>
    <x v="92"/>
    <n v="0"/>
    <n v="0"/>
    <n v="0"/>
    <n v="7"/>
    <n v="0"/>
    <x v="0"/>
    <n v="0"/>
    <n v="0"/>
    <x v="0"/>
    <n v="0"/>
    <n v="0"/>
    <x v="0"/>
    <n v="30"/>
    <x v="30"/>
    <n v="0.5"/>
    <n v="2"/>
    <n v="0"/>
    <n v="0"/>
    <n v="0"/>
    <n v="0"/>
    <x v="0"/>
    <n v="16"/>
    <n v="16"/>
    <x v="44"/>
    <n v="2"/>
    <n v="0"/>
    <x v="0"/>
    <m/>
    <m/>
    <m/>
    <m/>
    <m/>
  </r>
  <r>
    <s v="Marietta Washington"/>
    <x v="41"/>
    <n v="1"/>
    <n v="1593701"/>
    <s v=" 7 MA-WA"/>
    <s v=" MARIETTA  WASHINGTON"/>
    <s v=" 2020-02-04T21:00:25.739524"/>
    <n v="0.32"/>
    <n v="0"/>
    <n v="0"/>
    <n v="0"/>
    <n v="0"/>
    <n v="0"/>
    <n v="0"/>
    <n v="5"/>
    <n v="5"/>
    <n v="0.16"/>
    <n v="0"/>
    <n v="0"/>
    <x v="0"/>
    <n v="12"/>
    <n v="15"/>
    <x v="37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3"/>
    <n v="0"/>
    <x v="0"/>
    <n v="0"/>
    <n v="0"/>
    <x v="0"/>
    <m/>
    <m/>
    <m/>
    <m/>
    <m/>
  </r>
  <r>
    <s v="Marion"/>
    <x v="88"/>
    <n v="4"/>
    <n v="1593561"/>
    <s v=" MA"/>
    <s v=" MARION"/>
    <s v=" 2020-02-04T21:00:25.739524"/>
    <n v="0.27777800000000002"/>
    <n v="0"/>
    <n v="0"/>
    <n v="0"/>
    <n v="0"/>
    <n v="0"/>
    <n v="0"/>
    <n v="3"/>
    <n v="3"/>
    <n v="5.5599999999999997E-2"/>
    <n v="0"/>
    <n v="0"/>
    <x v="0"/>
    <n v="6"/>
    <n v="6"/>
    <x v="72"/>
    <n v="0"/>
    <n v="0"/>
    <n v="0"/>
    <n v="0"/>
    <n v="0"/>
    <x v="0"/>
    <n v="0"/>
    <n v="0"/>
    <x v="0"/>
    <n v="0"/>
    <n v="0"/>
    <x v="0"/>
    <n v="3"/>
    <x v="48"/>
    <n v="5.5599999999999997E-2"/>
    <n v="0"/>
    <n v="0"/>
    <n v="0"/>
    <n v="0"/>
    <n v="0"/>
    <x v="0"/>
    <n v="0"/>
    <n v="0"/>
    <x v="0"/>
    <n v="0"/>
    <n v="0"/>
    <x v="0"/>
    <m/>
    <m/>
    <m/>
    <m/>
    <m/>
  </r>
  <r>
    <s v="Marion"/>
    <x v="57"/>
    <n v="1"/>
    <n v="946822"/>
    <s v=" MR"/>
    <s v=" MARION"/>
    <s v=" 2020-02-07T01:28:26.536674"/>
    <n v="0.17"/>
    <n v="0"/>
    <n v="0"/>
    <n v="0"/>
    <n v="0"/>
    <n v="0"/>
    <n v="0"/>
    <n v="0"/>
    <n v="0"/>
    <n v="0"/>
    <n v="0"/>
    <n v="0"/>
    <x v="0"/>
    <n v="13"/>
    <n v="13"/>
    <x v="7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Marion Vienna"/>
    <x v="41"/>
    <n v="1"/>
    <n v="1593702"/>
    <s v=" 8 MR-VI"/>
    <s v=" MARION  VIENNA"/>
    <s v=" 2020-02-04T21:00:25.739524"/>
    <n v="0.64"/>
    <n v="0"/>
    <n v="0"/>
    <n v="0"/>
    <n v="0"/>
    <n v="0"/>
    <n v="0"/>
    <n v="11"/>
    <n v="11"/>
    <n v="0.16"/>
    <n v="0"/>
    <n v="0"/>
    <x v="0"/>
    <n v="16"/>
    <n v="16"/>
    <x v="37"/>
    <n v="0"/>
    <n v="0"/>
    <n v="0"/>
    <n v="8"/>
    <n v="8"/>
    <x v="62"/>
    <n v="0"/>
    <n v="0"/>
    <x v="0"/>
    <n v="0"/>
    <n v="0"/>
    <x v="0"/>
    <n v="2"/>
    <x v="23"/>
    <n v="0"/>
    <n v="0"/>
    <n v="0"/>
    <n v="0"/>
    <n v="0"/>
    <n v="0"/>
    <x v="0"/>
    <n v="10"/>
    <n v="12"/>
    <x v="19"/>
    <n v="0"/>
    <n v="0"/>
    <x v="0"/>
    <m/>
    <m/>
    <m/>
    <m/>
    <m/>
  </r>
  <r>
    <s v="Marion 01"/>
    <x v="48"/>
    <n v="1"/>
    <n v="1593647"/>
    <s v=" MR01"/>
    <s v=" Marion 01"/>
    <s v=" 2020-02-04T21:00:25.739524"/>
    <n v="2.1976744190000002"/>
    <n v="0"/>
    <n v="0"/>
    <n v="0"/>
    <n v="0"/>
    <n v="0"/>
    <n v="0"/>
    <n v="18"/>
    <n v="18"/>
    <n v="0"/>
    <n v="0"/>
    <n v="0"/>
    <x v="0"/>
    <n v="25"/>
    <n v="25"/>
    <x v="70"/>
    <n v="0"/>
    <n v="0"/>
    <n v="0"/>
    <n v="22"/>
    <n v="22"/>
    <x v="0"/>
    <n v="0"/>
    <n v="0"/>
    <x v="0"/>
    <n v="0"/>
    <n v="0"/>
    <x v="0"/>
    <n v="58"/>
    <x v="18"/>
    <n v="0.87909999999999999"/>
    <n v="0"/>
    <n v="0"/>
    <n v="0"/>
    <n v="0"/>
    <n v="0"/>
    <x v="0"/>
    <n v="28"/>
    <n v="28"/>
    <x v="45"/>
    <n v="9"/>
    <n v="9"/>
    <x v="0"/>
    <m/>
    <m/>
    <m/>
    <m/>
    <m/>
  </r>
  <r>
    <s v="Marion 02"/>
    <x v="48"/>
    <n v="1"/>
    <n v="1593648"/>
    <s v=" MR02"/>
    <s v=" Marion 02"/>
    <s v=" 2020-02-04T21:00:25.739524"/>
    <n v="1.318604651"/>
    <n v="0"/>
    <n v="0"/>
    <n v="0"/>
    <n v="0"/>
    <n v="0"/>
    <n v="0"/>
    <n v="31"/>
    <n v="37"/>
    <n v="0.4395"/>
    <n v="0"/>
    <n v="0"/>
    <x v="0"/>
    <n v="14"/>
    <n v="10"/>
    <x v="2"/>
    <n v="0"/>
    <n v="0"/>
    <n v="0"/>
    <n v="12"/>
    <n v="2"/>
    <x v="0"/>
    <n v="0"/>
    <n v="0"/>
    <x v="0"/>
    <n v="0"/>
    <n v="0"/>
    <x v="0"/>
    <n v="41"/>
    <x v="89"/>
    <n v="0.4395"/>
    <n v="0"/>
    <n v="0"/>
    <n v="0"/>
    <n v="0"/>
    <n v="0"/>
    <x v="0"/>
    <n v="16"/>
    <n v="21"/>
    <x v="66"/>
    <n v="2"/>
    <n v="0"/>
    <x v="0"/>
    <m/>
    <m/>
    <m/>
    <m/>
    <m/>
  </r>
  <r>
    <s v="Marion 03"/>
    <x v="48"/>
    <n v="1"/>
    <n v="1593649"/>
    <s v=" MR03"/>
    <s v=" Marion 03"/>
    <s v=" 2020-02-04T21:00:25.739524"/>
    <n v="2.1976740000000001"/>
    <n v="0"/>
    <n v="0"/>
    <n v="0"/>
    <n v="0"/>
    <n v="0"/>
    <n v="0"/>
    <n v="0"/>
    <n v="0"/>
    <n v="0"/>
    <n v="0"/>
    <n v="0"/>
    <x v="0"/>
    <n v="24"/>
    <n v="24"/>
    <x v="70"/>
    <n v="0"/>
    <n v="0"/>
    <n v="0"/>
    <n v="28"/>
    <n v="33"/>
    <x v="39"/>
    <n v="1"/>
    <n v="0"/>
    <x v="0"/>
    <n v="0"/>
    <n v="0"/>
    <x v="0"/>
    <n v="38"/>
    <x v="105"/>
    <n v="0.87909999999999999"/>
    <n v="0"/>
    <n v="0"/>
    <n v="0"/>
    <n v="3"/>
    <n v="0"/>
    <x v="0"/>
    <n v="35"/>
    <n v="35"/>
    <x v="66"/>
    <n v="2"/>
    <n v="0"/>
    <x v="0"/>
    <m/>
    <m/>
    <m/>
    <m/>
    <m/>
  </r>
  <r>
    <s v="Marion 04"/>
    <x v="48"/>
    <n v="1"/>
    <n v="1593650"/>
    <s v=" MR04"/>
    <s v=" Marion 04"/>
    <s v=" 2020-02-04T21:00:25.739524"/>
    <n v="1.758139535"/>
    <n v="0"/>
    <n v="0"/>
    <n v="0"/>
    <n v="0"/>
    <n v="0"/>
    <n v="0"/>
    <n v="16"/>
    <n v="16"/>
    <n v="0.4395"/>
    <n v="0"/>
    <n v="0"/>
    <x v="0"/>
    <n v="19"/>
    <n v="19"/>
    <x v="70"/>
    <n v="0"/>
    <n v="0"/>
    <n v="0"/>
    <n v="0"/>
    <n v="0"/>
    <x v="0"/>
    <n v="0"/>
    <n v="0"/>
    <x v="0"/>
    <n v="0"/>
    <n v="0"/>
    <x v="0"/>
    <n v="32"/>
    <x v="54"/>
    <n v="0.4395"/>
    <n v="0"/>
    <n v="0"/>
    <n v="0"/>
    <n v="0"/>
    <n v="0"/>
    <x v="0"/>
    <n v="14"/>
    <n v="14"/>
    <x v="66"/>
    <n v="10"/>
    <n v="0"/>
    <x v="0"/>
    <m/>
    <m/>
    <m/>
    <m/>
    <m/>
  </r>
  <r>
    <s v="Marion 05"/>
    <x v="48"/>
    <n v="1"/>
    <n v="1593651"/>
    <s v=" MR05"/>
    <s v=" Marion 05"/>
    <s v=" 2020-02-04T21:00:25.739524"/>
    <n v="3.51627907"/>
    <n v="0"/>
    <n v="0"/>
    <n v="0"/>
    <n v="0"/>
    <n v="0"/>
    <n v="0"/>
    <n v="51"/>
    <n v="53"/>
    <n v="0.4395"/>
    <n v="0"/>
    <n v="0"/>
    <x v="0"/>
    <n v="68"/>
    <n v="87"/>
    <x v="164"/>
    <n v="1"/>
    <n v="0"/>
    <n v="0"/>
    <n v="49"/>
    <n v="57"/>
    <x v="64"/>
    <n v="0"/>
    <n v="0"/>
    <x v="0"/>
    <n v="0"/>
    <n v="0"/>
    <x v="0"/>
    <n v="41"/>
    <x v="109"/>
    <n v="0.87909999999999999"/>
    <n v="6"/>
    <n v="0"/>
    <n v="0"/>
    <n v="5"/>
    <n v="18"/>
    <x v="0"/>
    <n v="40"/>
    <n v="0"/>
    <x v="0"/>
    <n v="11"/>
    <n v="0"/>
    <x v="0"/>
    <m/>
    <m/>
    <m/>
    <m/>
    <m/>
  </r>
  <r>
    <s v="Marion 06"/>
    <x v="48"/>
    <n v="1"/>
    <n v="1593652"/>
    <s v=" MR06"/>
    <s v=" Marion 06"/>
    <s v=" 2020-02-04T21:00:25.739524"/>
    <n v="3.0767440000000001"/>
    <n v="0"/>
    <n v="0"/>
    <n v="0"/>
    <n v="0"/>
    <n v="0"/>
    <n v="0"/>
    <n v="38"/>
    <n v="52"/>
    <n v="0.87909999999999999"/>
    <n v="0"/>
    <n v="0"/>
    <x v="0"/>
    <n v="47"/>
    <n v="56"/>
    <x v="58"/>
    <n v="0"/>
    <n v="0"/>
    <n v="0"/>
    <n v="25"/>
    <n v="0"/>
    <x v="0"/>
    <n v="0"/>
    <n v="0"/>
    <x v="0"/>
    <n v="0"/>
    <n v="0"/>
    <x v="0"/>
    <n v="56"/>
    <x v="109"/>
    <n v="0.87909999999999999"/>
    <n v="0"/>
    <n v="0"/>
    <n v="0"/>
    <n v="0"/>
    <n v="0"/>
    <x v="0"/>
    <n v="41"/>
    <n v="46"/>
    <x v="66"/>
    <n v="8"/>
    <n v="0"/>
    <x v="0"/>
    <m/>
    <m/>
    <m/>
    <m/>
    <m/>
  </r>
  <r>
    <s v="Marion 07"/>
    <x v="48"/>
    <n v="1"/>
    <n v="1593653"/>
    <s v=" MR07"/>
    <s v=" Marion 07"/>
    <s v=" 2020-02-06T03:41:27.244950"/>
    <n v="2.64"/>
    <n v="0"/>
    <n v="0"/>
    <n v="0"/>
    <n v="0"/>
    <n v="0"/>
    <n v="0"/>
    <n v="41"/>
    <n v="42"/>
    <n v="0.4395"/>
    <n v="0"/>
    <n v="0"/>
    <x v="0"/>
    <n v="48"/>
    <n v="54"/>
    <x v="70"/>
    <n v="0"/>
    <n v="0"/>
    <n v="0"/>
    <n v="32"/>
    <n v="39"/>
    <x v="39"/>
    <n v="0"/>
    <n v="0"/>
    <x v="0"/>
    <n v="0"/>
    <n v="0"/>
    <x v="0"/>
    <n v="46"/>
    <x v="101"/>
    <n v="0.87909999999999999"/>
    <n v="3"/>
    <n v="0"/>
    <n v="0"/>
    <n v="12"/>
    <n v="0"/>
    <x v="0"/>
    <n v="34"/>
    <n v="35"/>
    <x v="66"/>
    <n v="10"/>
    <n v="0"/>
    <x v="0"/>
    <m/>
    <m/>
    <m/>
    <m/>
    <m/>
  </r>
  <r>
    <s v="Marion 08"/>
    <x v="48"/>
    <n v="1"/>
    <n v="1593654"/>
    <s v=" MR08"/>
    <s v=" Marion 08"/>
    <s v=" 2020-02-05T19:05:42.571508"/>
    <n v="2.64"/>
    <n v="0"/>
    <n v="0"/>
    <n v="0"/>
    <n v="0"/>
    <n v="0"/>
    <n v="0"/>
    <n v="27"/>
    <n v="29"/>
    <n v="0.4395"/>
    <n v="0"/>
    <n v="0"/>
    <x v="0"/>
    <n v="23"/>
    <n v="24"/>
    <x v="70"/>
    <n v="0"/>
    <n v="0"/>
    <n v="0"/>
    <n v="18"/>
    <n v="24"/>
    <x v="39"/>
    <n v="2"/>
    <n v="0"/>
    <x v="0"/>
    <n v="0"/>
    <n v="0"/>
    <x v="0"/>
    <n v="43"/>
    <x v="14"/>
    <n v="0.87909999999999999"/>
    <n v="5"/>
    <n v="0"/>
    <n v="0"/>
    <n v="0"/>
    <n v="0"/>
    <x v="0"/>
    <n v="38"/>
    <n v="40"/>
    <x v="66"/>
    <n v="8"/>
    <n v="0"/>
    <x v="0"/>
    <m/>
    <m/>
    <m/>
    <m/>
    <m/>
  </r>
  <r>
    <s v="Marion 09"/>
    <x v="48"/>
    <n v="1"/>
    <n v="1593655"/>
    <s v=" MR09"/>
    <s v=" Marion 09"/>
    <s v=" 2020-02-04T21:00:25.739524"/>
    <n v="2.1976744190000002"/>
    <n v="0"/>
    <n v="0"/>
    <n v="0"/>
    <n v="0"/>
    <n v="0"/>
    <n v="0"/>
    <n v="33"/>
    <n v="36"/>
    <n v="0.4395"/>
    <n v="0"/>
    <n v="0"/>
    <x v="0"/>
    <n v="23"/>
    <n v="33"/>
    <x v="70"/>
    <n v="0"/>
    <n v="0"/>
    <n v="0"/>
    <n v="11"/>
    <n v="0"/>
    <x v="0"/>
    <n v="0"/>
    <n v="0"/>
    <x v="0"/>
    <n v="0"/>
    <n v="0"/>
    <x v="0"/>
    <n v="34"/>
    <x v="7"/>
    <n v="0.87909999999999999"/>
    <n v="0"/>
    <n v="0"/>
    <n v="0"/>
    <n v="0"/>
    <n v="0"/>
    <x v="0"/>
    <n v="28"/>
    <n v="30"/>
    <x v="66"/>
    <n v="8"/>
    <n v="0"/>
    <x v="0"/>
    <m/>
    <m/>
    <m/>
    <m/>
    <m/>
  </r>
  <r>
    <s v="Marion 10"/>
    <x v="48"/>
    <n v="1"/>
    <n v="1593656"/>
    <s v=" MR10"/>
    <s v=" Marion 10"/>
    <s v=" 2020-02-04T18:52:35"/>
    <n v="2.2000000000000002"/>
    <n v="0"/>
    <n v="0"/>
    <n v="0"/>
    <n v="0"/>
    <n v="0"/>
    <n v="0"/>
    <n v="30"/>
    <n v="30"/>
    <n v="0.4395"/>
    <n v="0"/>
    <n v="0"/>
    <x v="0"/>
    <n v="30"/>
    <n v="33"/>
    <x v="70"/>
    <n v="0"/>
    <n v="0"/>
    <n v="0"/>
    <n v="2"/>
    <n v="0"/>
    <x v="0"/>
    <n v="0"/>
    <n v="0"/>
    <x v="0"/>
    <n v="0"/>
    <n v="0"/>
    <x v="0"/>
    <n v="40"/>
    <x v="14"/>
    <n v="0.87909999999999999"/>
    <n v="1"/>
    <n v="0"/>
    <n v="0"/>
    <n v="0"/>
    <n v="0"/>
    <x v="0"/>
    <n v="25"/>
    <n v="25"/>
    <x v="66"/>
    <n v="7"/>
    <n v="0"/>
    <x v="0"/>
    <m/>
    <m/>
    <m/>
    <m/>
    <m/>
  </r>
  <r>
    <s v="Marion 11"/>
    <x v="48"/>
    <n v="1"/>
    <n v="1593657"/>
    <s v=" MR11"/>
    <s v=" Marion 11"/>
    <s v=" 2020-02-04T21:00:25.739524"/>
    <n v="2.637209302"/>
    <n v="0"/>
    <n v="0"/>
    <n v="0"/>
    <n v="0"/>
    <n v="0"/>
    <n v="0"/>
    <n v="31"/>
    <n v="33"/>
    <n v="0.4395"/>
    <n v="0"/>
    <n v="0"/>
    <x v="0"/>
    <n v="56"/>
    <n v="57"/>
    <x v="58"/>
    <n v="3"/>
    <n v="0"/>
    <n v="0"/>
    <n v="31"/>
    <n v="34"/>
    <x v="39"/>
    <n v="1"/>
    <n v="0"/>
    <x v="0"/>
    <n v="0"/>
    <n v="0"/>
    <x v="0"/>
    <n v="30"/>
    <x v="85"/>
    <n v="0.4395"/>
    <n v="3"/>
    <n v="3"/>
    <n v="0"/>
    <n v="0"/>
    <n v="0"/>
    <x v="0"/>
    <n v="38"/>
    <n v="41"/>
    <x v="66"/>
    <n v="14"/>
    <n v="0"/>
    <x v="0"/>
    <m/>
    <m/>
    <m/>
    <m/>
    <m/>
  </r>
  <r>
    <s v="Marion 12"/>
    <x v="48"/>
    <n v="1"/>
    <n v="1593658"/>
    <s v=" MR12"/>
    <s v=" Marion 12"/>
    <s v=" 2020-02-05T19:05:42.571508"/>
    <n v="1.32"/>
    <n v="0"/>
    <n v="0"/>
    <n v="0"/>
    <n v="0"/>
    <n v="0"/>
    <n v="0"/>
    <n v="23"/>
    <n v="23"/>
    <n v="0"/>
    <n v="0"/>
    <n v="0"/>
    <x v="0"/>
    <n v="26"/>
    <n v="31"/>
    <x v="70"/>
    <n v="0"/>
    <n v="0"/>
    <n v="0"/>
    <n v="21"/>
    <n v="26"/>
    <x v="39"/>
    <n v="0"/>
    <n v="0"/>
    <x v="0"/>
    <n v="0"/>
    <n v="0"/>
    <x v="0"/>
    <n v="27"/>
    <x v="4"/>
    <n v="0.4395"/>
    <n v="0"/>
    <n v="0"/>
    <n v="0"/>
    <n v="0"/>
    <n v="0"/>
    <x v="0"/>
    <n v="15"/>
    <n v="0"/>
    <x v="0"/>
    <n v="9"/>
    <n v="0"/>
    <x v="0"/>
    <m/>
    <m/>
    <m/>
    <m/>
    <m/>
  </r>
  <r>
    <s v="Marion 13"/>
    <x v="48"/>
    <n v="1"/>
    <n v="1593659"/>
    <s v=" MR13"/>
    <s v=" Marion 13"/>
    <s v=" 2020-02-04T21:00:25.739524"/>
    <n v="2.637209302"/>
    <n v="0"/>
    <n v="0"/>
    <n v="0"/>
    <n v="0"/>
    <n v="0"/>
    <n v="0"/>
    <n v="43"/>
    <n v="48"/>
    <n v="0.4395"/>
    <n v="0"/>
    <n v="0"/>
    <x v="0"/>
    <n v="55"/>
    <n v="69"/>
    <x v="58"/>
    <n v="0"/>
    <n v="0"/>
    <n v="0"/>
    <n v="25"/>
    <n v="0"/>
    <x v="0"/>
    <n v="0"/>
    <n v="0"/>
    <x v="0"/>
    <n v="0"/>
    <n v="0"/>
    <x v="0"/>
    <n v="65"/>
    <x v="93"/>
    <n v="0.87909999999999999"/>
    <n v="4"/>
    <n v="0"/>
    <n v="0"/>
    <n v="0"/>
    <n v="0"/>
    <x v="0"/>
    <n v="37"/>
    <n v="42"/>
    <x v="66"/>
    <n v="4"/>
    <n v="0"/>
    <x v="0"/>
    <m/>
    <m/>
    <m/>
    <m/>
    <m/>
  </r>
  <r>
    <s v="Marion 14"/>
    <x v="48"/>
    <n v="1"/>
    <n v="1593660"/>
    <s v=" MR14"/>
    <s v=" Marion 14"/>
    <s v=" 2020-02-04T21:00:25.739524"/>
    <n v="1.758139535"/>
    <n v="0"/>
    <n v="0"/>
    <n v="0"/>
    <n v="0"/>
    <n v="0"/>
    <n v="0"/>
    <n v="44"/>
    <n v="48"/>
    <n v="0.4395"/>
    <n v="0"/>
    <n v="0"/>
    <x v="0"/>
    <n v="56"/>
    <n v="61"/>
    <x v="70"/>
    <n v="0"/>
    <n v="0"/>
    <n v="0"/>
    <n v="35"/>
    <n v="41"/>
    <x v="39"/>
    <n v="0"/>
    <n v="0"/>
    <x v="0"/>
    <n v="0"/>
    <n v="0"/>
    <x v="0"/>
    <n v="26"/>
    <x v="23"/>
    <n v="0"/>
    <n v="5"/>
    <n v="0"/>
    <n v="0"/>
    <n v="0"/>
    <n v="5"/>
    <x v="0"/>
    <n v="33"/>
    <n v="49"/>
    <x v="66"/>
    <n v="5"/>
    <n v="0"/>
    <x v="0"/>
    <m/>
    <m/>
    <m/>
    <m/>
    <m/>
  </r>
  <r>
    <s v="Marion Township"/>
    <x v="48"/>
    <n v="1"/>
    <n v="1593675"/>
    <s v=" TMAR"/>
    <s v=" Marion township"/>
    <s v=" 2020-02-04T21:00:25.739524"/>
    <n v="0.87906976699999995"/>
    <n v="0"/>
    <n v="0"/>
    <n v="0"/>
    <n v="0"/>
    <n v="0"/>
    <n v="0"/>
    <n v="20"/>
    <n v="32"/>
    <n v="0.4395"/>
    <n v="3"/>
    <n v="0"/>
    <x v="0"/>
    <n v="15"/>
    <n v="0"/>
    <x v="2"/>
    <n v="0"/>
    <n v="0"/>
    <n v="0"/>
    <n v="24"/>
    <n v="36"/>
    <x v="39"/>
    <n v="0"/>
    <n v="0"/>
    <x v="0"/>
    <n v="0"/>
    <n v="0"/>
    <x v="0"/>
    <n v="18"/>
    <x v="23"/>
    <n v="0"/>
    <n v="0"/>
    <n v="0"/>
    <n v="0"/>
    <n v="0"/>
    <n v="0"/>
    <x v="0"/>
    <n v="15"/>
    <n v="0"/>
    <x v="0"/>
    <n v="1"/>
    <n v="0"/>
    <x v="0"/>
    <m/>
    <m/>
    <m/>
    <m/>
    <m/>
  </r>
  <r>
    <s v="Marshalltown"/>
    <x v="66"/>
    <n v="1"/>
    <n v="1152"/>
    <s v=" UAW Local 893"/>
    <s v=" Marshalltown"/>
    <s v=" IA - UAW Local 893"/>
    <s v=" 2020-02-07T01:28:26.536674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Marshalltown 1 1"/>
    <x v="41"/>
    <n v="1"/>
    <n v="1593703"/>
    <s v=" 9 1-1"/>
    <s v=" MARSHALLTOWN 1 1"/>
    <s v=" 2020-02-04T21:00:25.739524"/>
    <n v="1.44"/>
    <n v="0"/>
    <n v="0"/>
    <n v="0"/>
    <n v="0"/>
    <n v="0"/>
    <n v="0"/>
    <n v="12"/>
    <n v="15"/>
    <n v="0.32"/>
    <n v="0"/>
    <n v="0"/>
    <x v="0"/>
    <n v="1"/>
    <n v="0"/>
    <x v="2"/>
    <n v="0"/>
    <n v="0"/>
    <n v="0"/>
    <n v="0"/>
    <n v="0"/>
    <x v="0"/>
    <n v="0"/>
    <n v="0"/>
    <x v="0"/>
    <n v="0"/>
    <n v="0"/>
    <x v="0"/>
    <n v="56"/>
    <x v="8"/>
    <n v="1.1200000000000001"/>
    <n v="0"/>
    <n v="0"/>
    <n v="0"/>
    <n v="0"/>
    <n v="0"/>
    <x v="0"/>
    <n v="5"/>
    <n v="0"/>
    <x v="0"/>
    <n v="1"/>
    <n v="0"/>
    <x v="0"/>
    <m/>
    <m/>
    <m/>
    <m/>
    <m/>
  </r>
  <r>
    <s v="Marshalltown 1 2"/>
    <x v="41"/>
    <n v="1"/>
    <n v="1593689"/>
    <s v=" 10 1-2"/>
    <s v=" MARSHALLTOWN 1 2"/>
    <s v=" 2020-02-04T21:00:25.739524"/>
    <n v="1.44"/>
    <n v="0"/>
    <n v="0"/>
    <n v="0"/>
    <n v="0"/>
    <n v="0"/>
    <n v="0"/>
    <n v="16"/>
    <n v="18"/>
    <n v="0.32"/>
    <n v="0"/>
    <n v="0"/>
    <x v="0"/>
    <n v="11"/>
    <n v="0"/>
    <x v="2"/>
    <n v="0"/>
    <n v="0"/>
    <n v="0"/>
    <n v="0"/>
    <n v="0"/>
    <x v="0"/>
    <n v="0"/>
    <n v="0"/>
    <x v="0"/>
    <n v="0"/>
    <n v="0"/>
    <x v="0"/>
    <n v="48"/>
    <x v="50"/>
    <n v="0.8"/>
    <n v="2"/>
    <n v="0"/>
    <n v="0"/>
    <n v="0"/>
    <n v="16"/>
    <x v="11"/>
    <n v="7"/>
    <n v="0"/>
    <x v="0"/>
    <n v="0"/>
    <n v="0"/>
    <x v="0"/>
    <m/>
    <m/>
    <m/>
    <m/>
    <m/>
  </r>
  <r>
    <s v="Marshalltown 2 1"/>
    <x v="41"/>
    <n v="1"/>
    <n v="1593690"/>
    <s v=" 11 2-1"/>
    <s v=" MARSHALLTOWN 2 1"/>
    <s v=" 2020-02-04T21:00:25.739524"/>
    <n v="1.92"/>
    <n v="0"/>
    <n v="0"/>
    <n v="0"/>
    <n v="1"/>
    <n v="0"/>
    <n v="0"/>
    <n v="12"/>
    <n v="0"/>
    <n v="0"/>
    <n v="0"/>
    <n v="0"/>
    <x v="0"/>
    <n v="39"/>
    <n v="55"/>
    <x v="44"/>
    <n v="0"/>
    <n v="0"/>
    <n v="0"/>
    <n v="16"/>
    <n v="0"/>
    <x v="0"/>
    <n v="0"/>
    <n v="0"/>
    <x v="0"/>
    <n v="0"/>
    <n v="0"/>
    <x v="0"/>
    <n v="44"/>
    <x v="22"/>
    <n v="0.64"/>
    <n v="1"/>
    <n v="0"/>
    <n v="0"/>
    <n v="1"/>
    <n v="0"/>
    <x v="0"/>
    <n v="18"/>
    <n v="29"/>
    <x v="91"/>
    <n v="3"/>
    <n v="0"/>
    <x v="0"/>
    <m/>
    <m/>
    <m/>
    <m/>
    <m/>
  </r>
  <r>
    <s v="Marshalltown 2 2"/>
    <x v="41"/>
    <n v="1"/>
    <n v="1593691"/>
    <s v=" 12 2-2"/>
    <s v=" MARSHALLTOWN 2 2"/>
    <s v=" 2020-02-04T21:00:25.739524"/>
    <n v="2.4"/>
    <n v="0"/>
    <n v="0"/>
    <n v="0"/>
    <n v="0"/>
    <n v="0"/>
    <n v="0"/>
    <n v="23"/>
    <n v="26"/>
    <n v="0.48"/>
    <n v="0"/>
    <n v="0"/>
    <x v="0"/>
    <n v="35"/>
    <n v="45"/>
    <x v="127"/>
    <n v="0"/>
    <n v="0"/>
    <n v="0"/>
    <n v="20"/>
    <n v="0"/>
    <x v="0"/>
    <n v="0"/>
    <n v="0"/>
    <x v="0"/>
    <n v="0"/>
    <n v="0"/>
    <x v="0"/>
    <n v="51"/>
    <x v="78"/>
    <n v="0.8"/>
    <n v="6"/>
    <n v="0"/>
    <n v="0"/>
    <n v="0"/>
    <n v="4"/>
    <x v="0"/>
    <n v="25"/>
    <n v="33"/>
    <x v="91"/>
    <n v="0"/>
    <n v="0"/>
    <x v="0"/>
    <m/>
    <m/>
    <m/>
    <m/>
    <m/>
  </r>
  <r>
    <s v="Marshalltown 3 1"/>
    <x v="41"/>
    <n v="1"/>
    <n v="1593692"/>
    <s v=" 13 3-1"/>
    <s v=" MARSHALLTOWN 3 1"/>
    <s v=" 2020-02-04T21:00:25.739524"/>
    <n v="2.2400000000000002"/>
    <n v="0"/>
    <n v="0"/>
    <n v="0"/>
    <n v="0"/>
    <n v="0"/>
    <n v="0"/>
    <n v="26"/>
    <n v="26"/>
    <n v="0.48"/>
    <n v="0"/>
    <n v="0"/>
    <x v="0"/>
    <n v="25"/>
    <n v="26"/>
    <x v="43"/>
    <n v="0"/>
    <n v="0"/>
    <n v="0"/>
    <n v="21"/>
    <n v="22"/>
    <x v="70"/>
    <n v="1"/>
    <n v="0"/>
    <x v="0"/>
    <n v="0"/>
    <n v="0"/>
    <x v="0"/>
    <n v="37"/>
    <x v="105"/>
    <n v="0.64"/>
    <n v="0"/>
    <n v="0"/>
    <n v="0"/>
    <n v="1"/>
    <n v="1"/>
    <x v="0"/>
    <n v="25"/>
    <n v="25"/>
    <x v="39"/>
    <n v="3"/>
    <n v="0"/>
    <x v="0"/>
    <m/>
    <m/>
    <m/>
    <m/>
    <m/>
  </r>
  <r>
    <s v="Marshalltown 3 2"/>
    <x v="41"/>
    <n v="1"/>
    <n v="1593693"/>
    <s v=" 14 3-2"/>
    <s v=" MARSHALLTOWN 3 2"/>
    <s v=" 2020-02-04T21:00:25.739524"/>
    <n v="2.88"/>
    <n v="0"/>
    <n v="0"/>
    <n v="0"/>
    <n v="2"/>
    <n v="0"/>
    <n v="0"/>
    <n v="40"/>
    <n v="46"/>
    <n v="0.8"/>
    <n v="1"/>
    <n v="0"/>
    <x v="0"/>
    <n v="31"/>
    <n v="47"/>
    <x v="165"/>
    <n v="0"/>
    <n v="0"/>
    <n v="0"/>
    <n v="23"/>
    <n v="0"/>
    <x v="0"/>
    <n v="0"/>
    <n v="0"/>
    <x v="0"/>
    <n v="0"/>
    <n v="0"/>
    <x v="0"/>
    <n v="57"/>
    <x v="17"/>
    <n v="1.1200000000000001"/>
    <n v="0"/>
    <n v="0"/>
    <n v="0"/>
    <n v="0"/>
    <n v="16"/>
    <x v="0"/>
    <n v="20"/>
    <n v="0"/>
    <x v="0"/>
    <n v="0"/>
    <n v="0"/>
    <x v="0"/>
    <m/>
    <m/>
    <m/>
    <m/>
    <m/>
  </r>
  <r>
    <s v="Marshalltown 4 1"/>
    <x v="41"/>
    <n v="1"/>
    <n v="1593694"/>
    <s v=" 15 4-1"/>
    <s v=" MARSHALLTOWN 4 1"/>
    <s v=" 2020-02-04T21:00:25.739524"/>
    <n v="2.08"/>
    <n v="0"/>
    <n v="0"/>
    <n v="0"/>
    <n v="1"/>
    <n v="0"/>
    <n v="0"/>
    <n v="24"/>
    <n v="25"/>
    <n v="0.48"/>
    <n v="0"/>
    <n v="0"/>
    <x v="0"/>
    <n v="29"/>
    <n v="33"/>
    <x v="127"/>
    <n v="0"/>
    <n v="0"/>
    <n v="0"/>
    <n v="3"/>
    <n v="0"/>
    <x v="0"/>
    <n v="0"/>
    <n v="0"/>
    <x v="0"/>
    <n v="0"/>
    <n v="0"/>
    <x v="0"/>
    <n v="47"/>
    <x v="154"/>
    <n v="0.96"/>
    <n v="3"/>
    <n v="0"/>
    <n v="0"/>
    <n v="0"/>
    <n v="0"/>
    <x v="0"/>
    <n v="8"/>
    <n v="0"/>
    <x v="0"/>
    <n v="6"/>
    <n v="0"/>
    <x v="0"/>
    <m/>
    <m/>
    <m/>
    <m/>
    <m/>
  </r>
  <r>
    <s v="Marshalltown 4 2"/>
    <x v="41"/>
    <n v="1"/>
    <n v="1593695"/>
    <s v=" 16 4-2"/>
    <s v=" MARSHALLTOWN 4 2"/>
    <s v=" 2020-02-04T21:00:25.739524"/>
    <n v="2.2400000000000002"/>
    <n v="0"/>
    <n v="0"/>
    <n v="0"/>
    <n v="0"/>
    <n v="0"/>
    <n v="0"/>
    <n v="23"/>
    <n v="31"/>
    <n v="0.48"/>
    <n v="0"/>
    <n v="0"/>
    <x v="0"/>
    <n v="31"/>
    <n v="41"/>
    <x v="127"/>
    <n v="0"/>
    <n v="0"/>
    <n v="0"/>
    <n v="12"/>
    <n v="0"/>
    <x v="0"/>
    <n v="0"/>
    <n v="0"/>
    <x v="0"/>
    <n v="0"/>
    <n v="0"/>
    <x v="0"/>
    <n v="41"/>
    <x v="14"/>
    <n v="0.64"/>
    <n v="7"/>
    <n v="0"/>
    <n v="0"/>
    <n v="0"/>
    <n v="0"/>
    <x v="0"/>
    <n v="26"/>
    <n v="31"/>
    <x v="91"/>
    <n v="10"/>
    <n v="0"/>
    <x v="0"/>
    <m/>
    <m/>
    <m/>
    <m/>
    <m/>
  </r>
  <r>
    <s v="Mason City"/>
    <x v="87"/>
    <n v="4"/>
    <n v="1203"/>
    <s v=" The Willows"/>
    <s v=" Mason City"/>
    <s v=" IA - The Willows"/>
    <s v=" 2020-02-06T01:00:19.232032"/>
    <n v="0.17"/>
    <n v="0"/>
    <n v="0"/>
    <n v="0"/>
    <n v="0"/>
    <n v="0"/>
    <n v="0"/>
    <n v="2"/>
    <n v="2"/>
    <n v="4.2599999999999999E-2"/>
    <n v="0"/>
    <x v="0"/>
    <n v="0"/>
    <n v="1"/>
    <x v="136"/>
    <n v="4.2599999999999999E-2"/>
    <n v="0"/>
    <n v="0"/>
    <n v="0"/>
    <n v="3"/>
    <x v="71"/>
    <n v="8.5099999999999995E-2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Mason City"/>
    <x v="87"/>
    <n v="4"/>
    <n v="1201"/>
    <s v=" Oakwood Care Center &amp; Assisted Living"/>
    <s v=" Mason City"/>
    <s v=" IA - Oakwood Care Center &amp; Assisted Living"/>
    <s v=" 2020-02-06T01:00:19.232032"/>
    <n v="0.09"/>
    <n v="0"/>
    <n v="0"/>
    <n v="0"/>
    <n v="0"/>
    <n v="0"/>
    <n v="0"/>
    <n v="1"/>
    <n v="1"/>
    <n v="2.1299999999999999E-2"/>
    <n v="1"/>
    <x v="2"/>
    <n v="4.2599999999999999E-2"/>
    <n v="0"/>
    <x v="2"/>
    <n v="0"/>
    <n v="0"/>
    <n v="0"/>
    <n v="0"/>
    <n v="1"/>
    <x v="88"/>
    <n v="2.1299999999999999E-2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Mason City"/>
    <x v="87"/>
    <n v="4"/>
    <n v="1205"/>
    <s v=" Heritage Care and Rehabilitation Center"/>
    <s v=" Mason City"/>
    <s v=" IA - Heritage Care and Rehabilitation Center"/>
    <s v=" 2020-02-06T01:00:19.232032"/>
    <n v="0.11"/>
    <n v="0"/>
    <n v="0"/>
    <n v="0"/>
    <n v="0"/>
    <n v="0"/>
    <n v="0"/>
    <n v="2"/>
    <n v="2"/>
    <n v="5.67E-2"/>
    <n v="0"/>
    <x v="0"/>
    <n v="0"/>
    <n v="0"/>
    <x v="2"/>
    <n v="0"/>
    <n v="0"/>
    <n v="0"/>
    <n v="0"/>
    <n v="1"/>
    <x v="88"/>
    <n v="2.8400000000000002E-2"/>
    <n v="0"/>
    <x v="0"/>
    <n v="0"/>
    <n v="0"/>
    <x v="0"/>
    <n v="0"/>
    <x v="23"/>
    <n v="0"/>
    <n v="0"/>
    <n v="0"/>
    <n v="0"/>
    <n v="0"/>
    <n v="1"/>
    <x v="3"/>
    <n v="2.8400000000000002E-2"/>
    <n v="0"/>
    <x v="0"/>
    <n v="0"/>
    <n v="0"/>
    <x v="0"/>
    <n v="0"/>
    <m/>
    <m/>
    <m/>
    <m/>
  </r>
  <r>
    <s v="Mason City"/>
    <x v="87"/>
    <n v="4"/>
    <n v="1202"/>
    <s v=" Good Shephard Health Center"/>
    <s v=" Mason City"/>
    <s v=" IA - Good Shephard Health Center"/>
    <s v=" 2020-02-06T01:00:19.232032"/>
    <n v="0.11"/>
    <n v="0"/>
    <n v="0"/>
    <n v="0"/>
    <n v="0"/>
    <n v="0"/>
    <n v="0"/>
    <n v="1"/>
    <n v="1"/>
    <n v="2.8400000000000002E-2"/>
    <n v="0"/>
    <x v="0"/>
    <n v="0"/>
    <n v="1"/>
    <x v="136"/>
    <n v="2.8400000000000002E-2"/>
    <n v="0"/>
    <n v="0"/>
    <n v="0"/>
    <n v="1"/>
    <x v="88"/>
    <n v="2.8400000000000002E-2"/>
    <n v="0"/>
    <x v="0"/>
    <n v="0"/>
    <n v="0"/>
    <x v="0"/>
    <n v="0"/>
    <x v="23"/>
    <n v="0"/>
    <n v="0"/>
    <n v="0"/>
    <n v="0"/>
    <n v="0"/>
    <n v="0"/>
    <x v="0"/>
    <n v="0"/>
    <n v="1"/>
    <x v="105"/>
    <n v="2.8400000000000002E-2"/>
    <n v="0"/>
    <x v="0"/>
    <n v="0"/>
    <m/>
    <m/>
    <m/>
    <m/>
  </r>
  <r>
    <s v="Mason City W 1 P 1"/>
    <x v="78"/>
    <n v="4"/>
    <n v="946767"/>
    <s v=" MC W1P1"/>
    <s v=" Mason City W 1 P 1"/>
    <s v=" 2020-02-04T21:00:25.739524"/>
    <n v="1.417143"/>
    <n v="0"/>
    <n v="0"/>
    <n v="0"/>
    <n v="0"/>
    <n v="0"/>
    <n v="0"/>
    <n v="9"/>
    <n v="0"/>
    <n v="0"/>
    <n v="0"/>
    <n v="0"/>
    <x v="0"/>
    <n v="18"/>
    <n v="19"/>
    <x v="102"/>
    <n v="0"/>
    <n v="0"/>
    <n v="0"/>
    <n v="21"/>
    <n v="32"/>
    <x v="79"/>
    <n v="0"/>
    <n v="0"/>
    <x v="0"/>
    <n v="0"/>
    <n v="0"/>
    <x v="0"/>
    <n v="21"/>
    <x v="39"/>
    <n v="0.3543"/>
    <n v="0"/>
    <n v="0"/>
    <n v="0"/>
    <n v="0"/>
    <n v="0"/>
    <x v="0"/>
    <n v="5"/>
    <n v="0"/>
    <x v="0"/>
    <n v="13"/>
    <n v="15"/>
    <x v="37"/>
    <m/>
    <m/>
    <m/>
    <m/>
    <m/>
  </r>
  <r>
    <s v="Mason City W 1 P 2"/>
    <x v="78"/>
    <n v="4"/>
    <n v="946768"/>
    <s v=" MC W1P2"/>
    <s v=" Mason City W 1 P 2"/>
    <s v=" 2020-02-04T21:00:25.739524"/>
    <n v="1.771428571"/>
    <n v="0"/>
    <n v="0"/>
    <n v="0"/>
    <n v="0"/>
    <n v="0"/>
    <n v="0"/>
    <n v="14"/>
    <n v="17"/>
    <n v="0.3543"/>
    <n v="0"/>
    <n v="0"/>
    <x v="0"/>
    <n v="24"/>
    <n v="37"/>
    <x v="104"/>
    <n v="0"/>
    <n v="0"/>
    <n v="0"/>
    <n v="17"/>
    <n v="20"/>
    <x v="78"/>
    <n v="0"/>
    <n v="0"/>
    <x v="0"/>
    <n v="0"/>
    <n v="0"/>
    <x v="0"/>
    <n v="21"/>
    <x v="100"/>
    <n v="0.3543"/>
    <n v="0"/>
    <n v="0"/>
    <n v="0"/>
    <n v="0"/>
    <n v="1"/>
    <x v="0"/>
    <n v="14"/>
    <n v="0"/>
    <x v="0"/>
    <n v="11"/>
    <n v="0"/>
    <x v="0"/>
    <m/>
    <m/>
    <m/>
    <m/>
    <m/>
  </r>
  <r>
    <s v="Mason City W 1 P 3"/>
    <x v="78"/>
    <n v="4"/>
    <n v="946769"/>
    <s v=" MC W1P3"/>
    <s v=" Mason City W 1 P 3"/>
    <s v=" 2020-02-04T21:00:25.739524"/>
    <n v="1.9485710000000001"/>
    <n v="0"/>
    <n v="0"/>
    <n v="0"/>
    <n v="0"/>
    <n v="0"/>
    <n v="0"/>
    <n v="27"/>
    <n v="28"/>
    <n v="0.3543"/>
    <n v="0"/>
    <n v="0"/>
    <x v="0"/>
    <n v="51"/>
    <n v="57"/>
    <x v="105"/>
    <n v="0"/>
    <n v="0"/>
    <n v="0"/>
    <n v="51"/>
    <n v="53"/>
    <x v="123"/>
    <n v="0"/>
    <n v="0"/>
    <x v="0"/>
    <n v="0"/>
    <n v="0"/>
    <x v="0"/>
    <n v="16"/>
    <x v="84"/>
    <n v="0"/>
    <n v="0"/>
    <n v="0"/>
    <n v="0"/>
    <n v="1"/>
    <n v="1"/>
    <x v="0"/>
    <n v="9"/>
    <n v="6"/>
    <x v="0"/>
    <n v="2"/>
    <n v="0"/>
    <x v="0"/>
    <m/>
    <m/>
    <m/>
    <m/>
    <m/>
  </r>
  <r>
    <s v="Mason City W 2 P 1"/>
    <x v="78"/>
    <n v="4"/>
    <n v="946770"/>
    <s v=" MC W2P1"/>
    <s v=" Mason City W 2 P 1"/>
    <s v=" 2020-02-05T21:52:28.118339"/>
    <n v="1.24"/>
    <n v="0"/>
    <n v="0"/>
    <n v="0"/>
    <n v="0"/>
    <n v="0"/>
    <n v="0"/>
    <n v="14"/>
    <n v="23"/>
    <n v="0.3543"/>
    <n v="0"/>
    <n v="0"/>
    <x v="0"/>
    <n v="14"/>
    <n v="23"/>
    <x v="102"/>
    <n v="0"/>
    <n v="0"/>
    <n v="0"/>
    <n v="7"/>
    <n v="0"/>
    <x v="0"/>
    <n v="0"/>
    <n v="0"/>
    <x v="0"/>
    <n v="0"/>
    <n v="0"/>
    <x v="0"/>
    <n v="28"/>
    <x v="27"/>
    <n v="0.53139999999999998"/>
    <n v="0"/>
    <n v="0"/>
    <n v="0"/>
    <n v="0"/>
    <n v="0"/>
    <x v="0"/>
    <n v="8"/>
    <n v="0"/>
    <x v="0"/>
    <n v="7"/>
    <n v="0"/>
    <x v="0"/>
    <m/>
    <m/>
    <m/>
    <m/>
    <m/>
  </r>
  <r>
    <s v="Mason City W 2 P 2"/>
    <x v="78"/>
    <n v="4"/>
    <n v="946771"/>
    <s v=" MC W2P2"/>
    <s v=" Mason City W 2 P 2"/>
    <s v=" 2020-02-04T21:00:25.739524"/>
    <n v="2.3028571430000002"/>
    <n v="0"/>
    <n v="0"/>
    <n v="0"/>
    <n v="0"/>
    <n v="0"/>
    <n v="0"/>
    <n v="22"/>
    <n v="26"/>
    <n v="0.3543"/>
    <n v="5"/>
    <n v="0"/>
    <x v="0"/>
    <n v="48"/>
    <n v="54"/>
    <x v="104"/>
    <n v="0"/>
    <n v="0"/>
    <n v="0"/>
    <n v="43"/>
    <n v="47"/>
    <x v="123"/>
    <n v="0"/>
    <n v="0"/>
    <x v="0"/>
    <n v="0"/>
    <n v="0"/>
    <x v="0"/>
    <n v="13"/>
    <x v="23"/>
    <n v="0"/>
    <n v="2"/>
    <n v="0"/>
    <n v="0"/>
    <n v="3"/>
    <n v="0"/>
    <x v="0"/>
    <n v="22"/>
    <n v="34"/>
    <x v="130"/>
    <n v="13"/>
    <n v="0"/>
    <x v="0"/>
    <m/>
    <m/>
    <m/>
    <m/>
    <m/>
  </r>
  <r>
    <s v="Mason City W 2 P 3"/>
    <x v="78"/>
    <n v="4"/>
    <n v="946772"/>
    <s v=" MC W2P3"/>
    <s v=" Mason City W 2 P 3"/>
    <s v=" 2020-02-05T21:52:28.118339"/>
    <n v="1.42"/>
    <n v="0"/>
    <n v="0"/>
    <n v="0"/>
    <n v="0"/>
    <n v="0"/>
    <n v="0"/>
    <n v="10"/>
    <n v="10"/>
    <n v="0.17710000000000001"/>
    <n v="0"/>
    <n v="0"/>
    <x v="0"/>
    <n v="17"/>
    <n v="17"/>
    <x v="102"/>
    <n v="0"/>
    <n v="0"/>
    <n v="0"/>
    <n v="13"/>
    <n v="13"/>
    <x v="78"/>
    <n v="0"/>
    <n v="0"/>
    <x v="0"/>
    <n v="0"/>
    <n v="0"/>
    <x v="0"/>
    <n v="26"/>
    <x v="100"/>
    <n v="0.53139999999999998"/>
    <n v="0"/>
    <n v="0"/>
    <n v="0"/>
    <n v="0"/>
    <n v="0"/>
    <x v="0"/>
    <n v="2"/>
    <n v="0"/>
    <x v="0"/>
    <n v="4"/>
    <n v="0"/>
    <x v="0"/>
    <m/>
    <m/>
    <m/>
    <m/>
    <m/>
  </r>
  <r>
    <s v="Mason City W 3 P 1"/>
    <x v="78"/>
    <n v="4"/>
    <n v="946773"/>
    <s v=" MC W3P1"/>
    <s v=" Mason City W 3 P 1"/>
    <s v=" 2020-02-04T18:52:35"/>
    <n v="1.95"/>
    <n v="0"/>
    <n v="0"/>
    <n v="0"/>
    <n v="0"/>
    <n v="0"/>
    <n v="0"/>
    <n v="22"/>
    <n v="23"/>
    <n v="0.3543"/>
    <n v="0"/>
    <n v="0"/>
    <x v="0"/>
    <n v="28"/>
    <n v="31"/>
    <x v="103"/>
    <n v="2"/>
    <n v="0"/>
    <n v="0"/>
    <n v="19"/>
    <n v="22"/>
    <x v="78"/>
    <n v="0"/>
    <n v="0"/>
    <x v="0"/>
    <n v="0"/>
    <n v="0"/>
    <x v="0"/>
    <n v="34"/>
    <x v="22"/>
    <n v="0.70860000000000001"/>
    <n v="0"/>
    <n v="0"/>
    <n v="0"/>
    <n v="0"/>
    <n v="1"/>
    <x v="0"/>
    <n v="9"/>
    <n v="0"/>
    <x v="0"/>
    <n v="8"/>
    <n v="0"/>
    <x v="0"/>
    <m/>
    <m/>
    <m/>
    <m/>
    <m/>
  </r>
  <r>
    <s v="Mason City W 3 P 2"/>
    <x v="78"/>
    <n v="4"/>
    <n v="946774"/>
    <s v=" MC W3P2"/>
    <s v=" Mason City W 3 P 2"/>
    <s v=" 2020-02-04T21:00:25.739524"/>
    <n v="1.417142857"/>
    <n v="0"/>
    <n v="0"/>
    <n v="0"/>
    <n v="0"/>
    <n v="0"/>
    <n v="0"/>
    <n v="9"/>
    <n v="12"/>
    <n v="0.17710000000000001"/>
    <n v="0"/>
    <n v="0"/>
    <x v="0"/>
    <n v="10"/>
    <n v="18"/>
    <x v="102"/>
    <n v="0"/>
    <n v="0"/>
    <n v="0"/>
    <n v="10"/>
    <n v="1"/>
    <x v="0"/>
    <n v="0"/>
    <n v="0"/>
    <x v="0"/>
    <n v="0"/>
    <n v="0"/>
    <x v="0"/>
    <n v="23"/>
    <x v="100"/>
    <n v="0.53139999999999998"/>
    <n v="0"/>
    <n v="0"/>
    <n v="0"/>
    <n v="0"/>
    <n v="0"/>
    <x v="0"/>
    <n v="13"/>
    <n v="17"/>
    <x v="131"/>
    <n v="9"/>
    <n v="0"/>
    <x v="0"/>
    <m/>
    <m/>
    <m/>
    <m/>
    <m/>
  </r>
  <r>
    <s v="Mason City W 3 P 3"/>
    <x v="78"/>
    <n v="4"/>
    <n v="946775"/>
    <s v=" MC W3P3"/>
    <s v=" Mason City W 3 P 3"/>
    <s v=" 2020-02-04T20:16:13"/>
    <n v="2.48"/>
    <n v="0"/>
    <n v="0"/>
    <n v="0"/>
    <n v="0"/>
    <n v="0"/>
    <n v="0"/>
    <n v="22"/>
    <n v="23"/>
    <n v="0.3543"/>
    <n v="0"/>
    <n v="0"/>
    <x v="0"/>
    <n v="32"/>
    <n v="35"/>
    <x v="104"/>
    <n v="0"/>
    <n v="0"/>
    <n v="0"/>
    <n v="37"/>
    <n v="49"/>
    <x v="124"/>
    <n v="0"/>
    <n v="0"/>
    <x v="0"/>
    <n v="0"/>
    <n v="0"/>
    <x v="0"/>
    <n v="27"/>
    <x v="12"/>
    <n v="0.53139999999999998"/>
    <n v="0"/>
    <n v="0"/>
    <n v="0"/>
    <n v="0"/>
    <n v="0"/>
    <x v="0"/>
    <n v="16"/>
    <n v="0"/>
    <x v="0"/>
    <n v="10"/>
    <n v="0"/>
    <x v="0"/>
    <m/>
    <m/>
    <m/>
    <m/>
    <m/>
  </r>
  <r>
    <s v="Mason City W 4 P 1"/>
    <x v="78"/>
    <n v="4"/>
    <n v="946776"/>
    <s v=" MC W4P1"/>
    <s v=" Mason City W 4 P 1"/>
    <s v=" 2020-02-06T03:41:27.244950"/>
    <n v="1.42"/>
    <n v="0"/>
    <n v="0"/>
    <n v="0"/>
    <n v="0"/>
    <n v="0"/>
    <n v="0"/>
    <n v="11"/>
    <n v="11"/>
    <n v="0.3543"/>
    <n v="0"/>
    <n v="0"/>
    <x v="0"/>
    <n v="10"/>
    <n v="10"/>
    <x v="102"/>
    <n v="0"/>
    <n v="0"/>
    <n v="0"/>
    <n v="9"/>
    <n v="9"/>
    <x v="103"/>
    <n v="0"/>
    <n v="0"/>
    <x v="0"/>
    <n v="0"/>
    <n v="0"/>
    <x v="0"/>
    <n v="15"/>
    <x v="38"/>
    <n v="0.3543"/>
    <n v="1"/>
    <n v="0"/>
    <n v="0"/>
    <n v="0"/>
    <n v="0"/>
    <x v="0"/>
    <n v="9"/>
    <n v="10"/>
    <x v="83"/>
    <n v="1"/>
    <n v="0"/>
    <x v="0"/>
    <m/>
    <m/>
    <m/>
    <m/>
    <m/>
  </r>
  <r>
    <s v="Mason City W 4 P 2"/>
    <x v="78"/>
    <n v="4"/>
    <n v="946777"/>
    <s v=" MC W4P2"/>
    <s v=" Mason City W 4 P 2"/>
    <s v=" 2020-02-04T21:00:25.739524"/>
    <n v="1.5942860000000001"/>
    <n v="0"/>
    <n v="0"/>
    <n v="0"/>
    <n v="0"/>
    <n v="0"/>
    <n v="0"/>
    <n v="9"/>
    <n v="9"/>
    <n v="0.17710000000000001"/>
    <n v="0"/>
    <n v="0"/>
    <x v="0"/>
    <n v="10"/>
    <n v="12"/>
    <x v="102"/>
    <n v="0"/>
    <n v="0"/>
    <n v="0"/>
    <n v="13"/>
    <n v="16"/>
    <x v="79"/>
    <n v="0"/>
    <n v="0"/>
    <x v="0"/>
    <n v="0"/>
    <n v="0"/>
    <x v="0"/>
    <n v="18"/>
    <x v="42"/>
    <n v="0.53139999999999998"/>
    <n v="0"/>
    <n v="0"/>
    <n v="0"/>
    <n v="0"/>
    <n v="0"/>
    <x v="0"/>
    <n v="3"/>
    <n v="0"/>
    <x v="0"/>
    <n v="4"/>
    <n v="0"/>
    <x v="0"/>
    <m/>
    <m/>
    <m/>
    <m/>
    <m/>
  </r>
  <r>
    <s v="Mason City W 4 P 3"/>
    <x v="78"/>
    <n v="4"/>
    <n v="946778"/>
    <s v=" MC W4P3"/>
    <s v=" Mason City W 4 P 3"/>
    <s v=" 2020-02-04T21:00:25.739524"/>
    <n v="1.948571429"/>
    <n v="0"/>
    <n v="0"/>
    <n v="0"/>
    <n v="0"/>
    <n v="0"/>
    <n v="0"/>
    <n v="32"/>
    <n v="34"/>
    <n v="0.70860000000000001"/>
    <n v="0"/>
    <n v="0"/>
    <x v="0"/>
    <n v="18"/>
    <n v="19"/>
    <x v="102"/>
    <n v="2"/>
    <n v="0"/>
    <n v="0"/>
    <n v="22"/>
    <n v="25"/>
    <x v="79"/>
    <n v="0"/>
    <n v="0"/>
    <x v="0"/>
    <n v="0"/>
    <n v="0"/>
    <x v="0"/>
    <n v="20"/>
    <x v="3"/>
    <n v="0.3543"/>
    <n v="2"/>
    <n v="0"/>
    <n v="0"/>
    <n v="0"/>
    <n v="0"/>
    <x v="0"/>
    <n v="3"/>
    <n v="0"/>
    <x v="0"/>
    <n v="7"/>
    <n v="0"/>
    <x v="0"/>
    <m/>
    <m/>
    <m/>
    <m/>
    <m/>
  </r>
  <r>
    <s v="Mason S Bath Twps"/>
    <x v="78"/>
    <n v="4"/>
    <n v="1593444"/>
    <s v=" MSB"/>
    <s v=" Mason S  Bath Twps"/>
    <s v=" 2020-02-05T21:52:28.118339"/>
    <n v="0.35"/>
    <n v="0"/>
    <n v="0"/>
    <n v="0"/>
    <n v="0"/>
    <n v="0"/>
    <n v="0"/>
    <n v="5"/>
    <n v="5"/>
    <n v="0"/>
    <n v="0"/>
    <n v="0"/>
    <x v="0"/>
    <n v="4"/>
    <n v="5"/>
    <x v="133"/>
    <n v="0"/>
    <n v="0"/>
    <n v="0"/>
    <n v="1"/>
    <n v="0"/>
    <x v="0"/>
    <n v="0"/>
    <n v="0"/>
    <x v="0"/>
    <n v="0"/>
    <n v="0"/>
    <x v="0"/>
    <n v="1"/>
    <x v="23"/>
    <n v="0"/>
    <n v="0"/>
    <n v="0"/>
    <n v="0"/>
    <n v="0"/>
    <n v="0"/>
    <x v="0"/>
    <n v="4"/>
    <n v="6"/>
    <x v="83"/>
    <n v="1"/>
    <n v="0"/>
    <x v="0"/>
    <m/>
    <m/>
    <m/>
    <m/>
    <m/>
  </r>
  <r>
    <s v="Massena Twp Massena City"/>
    <x v="34"/>
    <n v="3"/>
    <n v="946741"/>
    <s v=" MS"/>
    <s v=" Massena Twp Massena City"/>
    <s v=" 2020-02-04T21:00:25.739524"/>
    <n v="0.24"/>
    <n v="0"/>
    <n v="0"/>
    <n v="0"/>
    <n v="0"/>
    <n v="0"/>
    <n v="0"/>
    <n v="5"/>
    <n v="5"/>
    <n v="0.12"/>
    <n v="0"/>
    <n v="0"/>
    <x v="0"/>
    <n v="0"/>
    <n v="0"/>
    <x v="2"/>
    <n v="0"/>
    <n v="0"/>
    <n v="0"/>
    <n v="2"/>
    <n v="2"/>
    <x v="35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Massillon Springfield"/>
    <x v="65"/>
    <n v="2"/>
    <n v="946752"/>
    <s v=" MA"/>
    <s v=" MASSILLON SPRINGFIELD"/>
    <s v=" 2020-02-04T20:16:13"/>
    <n v="0.69"/>
    <n v="0"/>
    <n v="0"/>
    <n v="0"/>
    <n v="0"/>
    <n v="0"/>
    <n v="0"/>
    <n v="9"/>
    <n v="10"/>
    <n v="0.1714"/>
    <n v="0"/>
    <n v="0"/>
    <x v="0"/>
    <n v="9"/>
    <n v="9"/>
    <x v="20"/>
    <n v="0"/>
    <n v="0"/>
    <n v="0"/>
    <n v="0"/>
    <n v="0"/>
    <x v="0"/>
    <n v="0"/>
    <n v="0"/>
    <x v="0"/>
    <n v="0"/>
    <n v="0"/>
    <x v="0"/>
    <n v="13"/>
    <x v="49"/>
    <n v="0.1714"/>
    <n v="0"/>
    <n v="0"/>
    <n v="0"/>
    <n v="2"/>
    <n v="0"/>
    <x v="0"/>
    <n v="13"/>
    <n v="13"/>
    <x v="21"/>
    <n v="0"/>
    <n v="0"/>
    <x v="0"/>
    <m/>
    <m/>
    <m/>
    <m/>
    <m/>
  </r>
  <r>
    <s v="May City Precint 0300"/>
    <x v="32"/>
    <n v="4"/>
    <n v="947557"/>
    <s v=" MC"/>
    <s v=" May City Precint 0300"/>
    <s v=" 2020-02-04T21:00:25.739524"/>
    <n v="0.2"/>
    <n v="0"/>
    <n v="0"/>
    <n v="0"/>
    <n v="0"/>
    <n v="0"/>
    <n v="0"/>
    <n v="1"/>
    <n v="0"/>
    <n v="0"/>
    <n v="0"/>
    <n v="0"/>
    <x v="0"/>
    <n v="0"/>
    <n v="0"/>
    <x v="2"/>
    <n v="0"/>
    <n v="0"/>
    <n v="0"/>
    <n v="1"/>
    <n v="0"/>
    <x v="0"/>
    <n v="0"/>
    <n v="0"/>
    <x v="0"/>
    <n v="0"/>
    <n v="0"/>
    <x v="0"/>
    <n v="1"/>
    <x v="34"/>
    <n v="0"/>
    <n v="0"/>
    <n v="0"/>
    <n v="0"/>
    <n v="0"/>
    <n v="0"/>
    <x v="0"/>
    <n v="2"/>
    <n v="4"/>
    <x v="16"/>
    <n v="0"/>
    <n v="0"/>
    <x v="0"/>
    <m/>
    <m/>
    <m/>
    <m/>
    <m/>
  </r>
  <r>
    <s v="Mcclelland"/>
    <x v="39"/>
    <n v="3"/>
    <n v="1833332"/>
    <s v=" MCCLELL"/>
    <s v=" McClelland"/>
    <s v=" 2020-02-04T21:00:25.739524"/>
    <n v="0.36"/>
    <n v="0"/>
    <n v="0"/>
    <n v="0"/>
    <n v="0"/>
    <n v="0"/>
    <n v="0"/>
    <n v="6"/>
    <n v="7"/>
    <n v="0.12"/>
    <n v="0"/>
    <n v="0"/>
    <x v="0"/>
    <n v="5"/>
    <n v="8"/>
    <x v="47"/>
    <n v="0"/>
    <n v="0"/>
    <n v="0"/>
    <n v="7"/>
    <n v="7"/>
    <x v="35"/>
    <n v="1"/>
    <n v="1"/>
    <x v="0"/>
    <n v="0"/>
    <n v="0"/>
    <x v="0"/>
    <n v="0"/>
    <x v="23"/>
    <n v="0"/>
    <n v="0"/>
    <n v="0"/>
    <n v="0"/>
    <n v="0"/>
    <n v="0"/>
    <x v="0"/>
    <n v="4"/>
    <n v="0"/>
    <x v="0"/>
    <n v="0"/>
    <n v="0"/>
    <x v="0"/>
    <m/>
    <m/>
    <m/>
    <m/>
    <m/>
  </r>
  <r>
    <s v="Melrose Monroe Precinct 7"/>
    <x v="81"/>
    <n v="2"/>
    <n v="948300"/>
    <s v=" MELROSE"/>
    <s v=" MELROSE  Monroe Precinct 7"/>
    <s v=" 2020-02-06T03:41:27.244950"/>
    <n v="0.28000000000000003"/>
    <n v="0"/>
    <n v="0"/>
    <n v="0"/>
    <n v="0"/>
    <n v="0"/>
    <n v="0"/>
    <n v="4"/>
    <n v="6"/>
    <n v="9.2299999999999993E-2"/>
    <n v="0"/>
    <n v="0"/>
    <x v="0"/>
    <n v="6"/>
    <n v="6"/>
    <x v="166"/>
    <n v="0"/>
    <n v="0"/>
    <n v="0"/>
    <n v="1"/>
    <n v="3"/>
    <x v="125"/>
    <n v="0"/>
    <n v="0"/>
    <x v="0"/>
    <n v="0"/>
    <n v="0"/>
    <x v="0"/>
    <n v="2"/>
    <x v="23"/>
    <n v="0"/>
    <n v="0"/>
    <n v="0"/>
    <n v="0"/>
    <n v="0"/>
    <n v="0"/>
    <x v="0"/>
    <n v="0"/>
    <n v="0"/>
    <x v="0"/>
    <n v="2"/>
    <n v="0"/>
    <x v="0"/>
    <m/>
    <m/>
    <m/>
    <m/>
    <m/>
  </r>
  <r>
    <s v="Melvin Precinct 0400"/>
    <x v="32"/>
    <n v="4"/>
    <n v="947561"/>
    <s v=" MV"/>
    <s v=" Melvin Precinct 0400"/>
    <s v=" 2020-02-04T21:00:25.739524"/>
    <n v="0.2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2"/>
    <n v="2"/>
    <x v="12"/>
    <n v="0"/>
    <n v="0"/>
    <x v="0"/>
    <n v="0"/>
    <n v="0"/>
    <x v="0"/>
    <n v="2"/>
    <x v="43"/>
    <n v="0.1"/>
    <n v="0"/>
    <n v="0"/>
    <n v="0"/>
    <n v="0"/>
    <n v="0"/>
    <x v="0"/>
    <n v="0"/>
    <n v="0"/>
    <x v="0"/>
    <n v="0"/>
    <n v="0"/>
    <x v="0"/>
    <m/>
    <m/>
    <m/>
    <m/>
    <m/>
  </r>
  <r>
    <s v="Mendon"/>
    <x v="57"/>
    <n v="1"/>
    <n v="948250"/>
    <s v=" MN"/>
    <s v=" MENDON"/>
    <s v=" 2020-02-04T21:00:25.739524"/>
    <n v="1.3333333329999999"/>
    <n v="0"/>
    <n v="0"/>
    <n v="0"/>
    <n v="0"/>
    <n v="0"/>
    <n v="0"/>
    <n v="8"/>
    <n v="0"/>
    <n v="0"/>
    <n v="0"/>
    <n v="0"/>
    <x v="0"/>
    <n v="36"/>
    <n v="40"/>
    <x v="139"/>
    <n v="0"/>
    <n v="0"/>
    <n v="0"/>
    <n v="14"/>
    <n v="17"/>
    <x v="44"/>
    <n v="0"/>
    <n v="0"/>
    <x v="0"/>
    <n v="0"/>
    <n v="0"/>
    <x v="0"/>
    <n v="15"/>
    <x v="42"/>
    <n v="0.33329999999999999"/>
    <n v="2"/>
    <n v="0"/>
    <n v="0"/>
    <n v="0"/>
    <n v="4"/>
    <x v="0"/>
    <n v="5"/>
    <n v="0"/>
    <x v="0"/>
    <n v="0"/>
    <n v="0"/>
    <x v="0"/>
    <m/>
    <m/>
    <m/>
    <m/>
    <m/>
  </r>
  <r>
    <s v="Middle Precinct"/>
    <x v="91"/>
    <n v="2"/>
    <n v="1593446"/>
    <s v=" MDL"/>
    <s v=" Middle Precinct"/>
    <s v=" 2020-02-04T21:00:25.739524"/>
    <n v="0.48"/>
    <n v="0"/>
    <n v="0"/>
    <n v="0"/>
    <n v="0"/>
    <n v="0"/>
    <n v="0"/>
    <n v="1"/>
    <n v="0"/>
    <n v="0"/>
    <n v="0"/>
    <n v="0"/>
    <x v="0"/>
    <n v="6"/>
    <n v="7"/>
    <x v="48"/>
    <n v="0"/>
    <n v="0"/>
    <n v="0"/>
    <n v="5"/>
    <n v="5"/>
    <x v="62"/>
    <n v="0"/>
    <n v="0"/>
    <x v="0"/>
    <n v="0"/>
    <n v="0"/>
    <x v="0"/>
    <n v="3"/>
    <x v="41"/>
    <n v="0.08"/>
    <n v="1"/>
    <n v="0"/>
    <n v="0"/>
    <n v="0"/>
    <n v="0"/>
    <x v="0"/>
    <n v="0"/>
    <n v="0"/>
    <x v="0"/>
    <n v="0"/>
    <n v="0"/>
    <x v="0"/>
    <m/>
    <m/>
    <m/>
    <m/>
    <m/>
  </r>
  <r>
    <s v="Middlefield Newton"/>
    <x v="37"/>
    <n v="1"/>
    <n v="1593432"/>
    <s v=" MN"/>
    <s v=" Middlefield Newton"/>
    <s v=" 2020-02-04T21:00:25.739524"/>
    <n v="0.410526316"/>
    <n v="0"/>
    <n v="0"/>
    <n v="0"/>
    <n v="0"/>
    <n v="0"/>
    <n v="0"/>
    <n v="7"/>
    <n v="7"/>
    <n v="0.1368"/>
    <n v="0"/>
    <n v="0"/>
    <x v="0"/>
    <n v="6"/>
    <n v="9"/>
    <x v="51"/>
    <n v="0"/>
    <n v="0"/>
    <n v="0"/>
    <n v="6"/>
    <n v="6"/>
    <x v="49"/>
    <n v="0"/>
    <n v="0"/>
    <x v="0"/>
    <n v="0"/>
    <n v="0"/>
    <x v="0"/>
    <n v="0"/>
    <x v="23"/>
    <n v="0"/>
    <n v="0"/>
    <n v="0"/>
    <n v="0"/>
    <n v="0"/>
    <n v="0"/>
    <x v="0"/>
    <n v="2"/>
    <n v="0"/>
    <x v="0"/>
    <n v="2"/>
    <n v="0"/>
    <x v="0"/>
    <m/>
    <m/>
    <m/>
    <m/>
    <m/>
  </r>
  <r>
    <s v="Milford Township"/>
    <x v="27"/>
    <n v="4"/>
    <n v="947962"/>
    <n v="29"/>
    <s v=" Milford Township"/>
    <s v=" 2020-02-04T21:00:25.739524"/>
    <n v="0.41499999999999998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19"/>
    <n v="19"/>
    <x v="32"/>
    <n v="0"/>
    <n v="0"/>
    <x v="0"/>
    <n v="0"/>
    <n v="0"/>
    <x v="0"/>
    <n v="16"/>
    <x v="38"/>
    <n v="0"/>
    <n v="0"/>
    <n v="0"/>
    <n v="0"/>
    <n v="0"/>
    <n v="0"/>
    <x v="0"/>
    <n v="4"/>
    <n v="4"/>
    <x v="0"/>
    <n v="0"/>
    <n v="0"/>
    <x v="0"/>
    <m/>
    <m/>
    <m/>
    <m/>
    <m/>
  </r>
  <r>
    <s v="Milo Prairie"/>
    <x v="14"/>
    <n v="1"/>
    <n v="1593494"/>
    <s v=" MLPR"/>
    <s v=" Milo Prairie"/>
    <s v=" 2020-02-04T21:00:25.739524"/>
    <n v="0.9"/>
    <n v="0"/>
    <n v="0"/>
    <n v="0"/>
    <n v="0"/>
    <n v="0"/>
    <n v="0"/>
    <n v="10"/>
    <n v="10"/>
    <n v="0.22500000000000001"/>
    <n v="0"/>
    <n v="0"/>
    <x v="0"/>
    <n v="0"/>
    <n v="0"/>
    <x v="2"/>
    <n v="0"/>
    <n v="0"/>
    <n v="0"/>
    <n v="11"/>
    <n v="11"/>
    <x v="53"/>
    <n v="0"/>
    <n v="0"/>
    <x v="0"/>
    <n v="0"/>
    <n v="0"/>
    <x v="0"/>
    <n v="6"/>
    <x v="23"/>
    <n v="0"/>
    <n v="0"/>
    <n v="0"/>
    <n v="0"/>
    <n v="0"/>
    <n v="4"/>
    <x v="0"/>
    <n v="15"/>
    <n v="17"/>
    <x v="132"/>
    <n v="0"/>
    <n v="0"/>
    <x v="0"/>
    <m/>
    <m/>
    <m/>
    <m/>
    <m/>
  </r>
  <r>
    <s v="Milton"/>
    <x v="50"/>
    <n v="2"/>
    <n v="948022"/>
    <s v=" ML"/>
    <s v=" Milton"/>
    <s v=" 2020-02-05T21:52:28.118339"/>
    <n v="0.2"/>
    <n v="0"/>
    <n v="0"/>
    <n v="0"/>
    <n v="0"/>
    <n v="0"/>
    <n v="0"/>
    <n v="3"/>
    <n v="5"/>
    <n v="0.1"/>
    <n v="0"/>
    <n v="0"/>
    <x v="0"/>
    <n v="2"/>
    <n v="3"/>
    <x v="7"/>
    <n v="0"/>
    <n v="0"/>
    <n v="0"/>
    <n v="0"/>
    <n v="0"/>
    <x v="0"/>
    <n v="0"/>
    <n v="0"/>
    <x v="0"/>
    <n v="0"/>
    <n v="0"/>
    <x v="0"/>
    <n v="2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Milwaukee"/>
    <x v="28"/>
    <s v=" Out of state"/>
    <n v="1138"/>
    <s v=" Marquette University Alumni Memorial Union"/>
    <s v=" Milwaukee"/>
    <s v=" WI - Marquette University Alumni Memorial Union"/>
    <s v=" 2020-02-06T01:00:19.232032"/>
    <n v="0.02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2"/>
    <x v="93"/>
    <n v="5.8999999999999999E-3"/>
    <n v="0"/>
    <x v="0"/>
    <n v="0"/>
    <n v="0"/>
    <x v="0"/>
    <n v="0"/>
    <x v="43"/>
    <n v="2"/>
    <n v="5.8999999999999999E-3"/>
    <n v="0"/>
    <n v="0"/>
    <n v="0"/>
    <n v="0"/>
    <x v="0"/>
    <n v="0"/>
    <n v="3"/>
    <x v="133"/>
    <n v="1.18E-2"/>
    <n v="0"/>
    <x v="0"/>
    <n v="0"/>
    <m/>
    <m/>
    <m/>
    <m/>
  </r>
  <r>
    <s v="Minden"/>
    <x v="39"/>
    <n v="3"/>
    <n v="947819"/>
    <s v=" MINDEN"/>
    <s v=" Minden"/>
    <s v=" 2020-02-04T21:00:25.739524"/>
    <n v="0.6"/>
    <n v="0"/>
    <n v="0"/>
    <n v="0"/>
    <n v="0"/>
    <n v="0"/>
    <n v="0"/>
    <n v="2"/>
    <n v="0"/>
    <n v="0"/>
    <n v="0"/>
    <n v="0"/>
    <x v="0"/>
    <n v="3"/>
    <n v="5"/>
    <x v="48"/>
    <n v="0"/>
    <n v="0"/>
    <n v="0"/>
    <n v="2"/>
    <n v="0"/>
    <x v="0"/>
    <n v="0"/>
    <n v="0"/>
    <x v="0"/>
    <n v="0"/>
    <n v="0"/>
    <x v="0"/>
    <n v="4"/>
    <x v="41"/>
    <n v="0.12"/>
    <n v="1"/>
    <n v="0"/>
    <n v="0"/>
    <n v="0"/>
    <n v="1"/>
    <x v="0"/>
    <n v="6"/>
    <n v="8"/>
    <x v="42"/>
    <n v="0"/>
    <n v="0"/>
    <x v="0"/>
    <m/>
    <m/>
    <m/>
    <m/>
    <m/>
  </r>
  <r>
    <s v="Miramar Beach"/>
    <x v="28"/>
    <s v=" Out of state"/>
    <n v="1121"/>
    <s v=" Tops\'l Club and Fitness Center"/>
    <s v=" Miramar Beach"/>
    <s v=" FL - Tops\'l Club and Fitness Center"/>
    <s v=" 2020-02-06T01:00:19.232032"/>
    <n v="0.2"/>
    <n v="0"/>
    <n v="0"/>
    <n v="0"/>
    <n v="3"/>
    <n v="0"/>
    <n v="0"/>
    <n v="15"/>
    <n v="18"/>
    <n v="6.7400000000000002E-2"/>
    <n v="9"/>
    <x v="3"/>
    <n v="3.3700000000000001E-2"/>
    <n v="12"/>
    <x v="167"/>
    <n v="3.3700000000000001E-2"/>
    <n v="0"/>
    <n v="0"/>
    <n v="0"/>
    <n v="16"/>
    <x v="126"/>
    <n v="6.7400000000000002E-2"/>
    <n v="0"/>
    <x v="5"/>
    <n v="0"/>
    <n v="0"/>
    <x v="0"/>
    <n v="0"/>
    <x v="23"/>
    <n v="0"/>
    <n v="0"/>
    <n v="0"/>
    <n v="0"/>
    <n v="0"/>
    <n v="0"/>
    <x v="0"/>
    <n v="0"/>
    <n v="5"/>
    <x v="0"/>
    <n v="0"/>
    <n v="0"/>
    <x v="0"/>
    <n v="0"/>
    <m/>
    <m/>
    <m/>
    <m/>
  </r>
  <r>
    <s v="Mitchell 10"/>
    <x v="92"/>
    <n v="1"/>
    <n v="2007995"/>
    <n v="10"/>
    <s v=" Mitchell 10"/>
    <s v=" 2020-02-04T21:00:25.739524"/>
    <n v="0.375"/>
    <n v="0"/>
    <n v="0"/>
    <n v="0"/>
    <n v="0"/>
    <n v="0"/>
    <n v="0"/>
    <n v="0"/>
    <n v="0"/>
    <n v="0"/>
    <n v="0"/>
    <n v="0"/>
    <x v="0"/>
    <n v="9"/>
    <n v="9"/>
    <x v="23"/>
    <n v="0"/>
    <n v="0"/>
    <n v="0"/>
    <n v="8"/>
    <n v="8"/>
    <x v="33"/>
    <n v="0"/>
    <n v="0"/>
    <x v="0"/>
    <n v="0"/>
    <n v="0"/>
    <x v="0"/>
    <n v="4"/>
    <x v="41"/>
    <n v="7.4999999999999997E-2"/>
    <n v="0"/>
    <n v="0"/>
    <n v="0"/>
    <n v="0"/>
    <n v="0"/>
    <x v="0"/>
    <n v="0"/>
    <n v="0"/>
    <x v="0"/>
    <n v="0"/>
    <n v="0"/>
    <x v="0"/>
    <m/>
    <m/>
    <m/>
    <m/>
    <m/>
  </r>
  <r>
    <s v="Mitchell 11"/>
    <x v="92"/>
    <n v="1"/>
    <n v="2007997"/>
    <n v="11"/>
    <s v=" Mitchell 11"/>
    <s v=" 2020-02-04T21:00:25.739524"/>
    <n v="0.22500000000000001"/>
    <n v="0"/>
    <n v="0"/>
    <n v="0"/>
    <n v="0"/>
    <n v="0"/>
    <n v="0"/>
    <n v="7"/>
    <n v="7"/>
    <n v="7.4999999999999997E-2"/>
    <n v="0"/>
    <n v="0"/>
    <x v="0"/>
    <n v="0"/>
    <n v="0"/>
    <x v="2"/>
    <n v="0"/>
    <n v="0"/>
    <n v="0"/>
    <n v="12"/>
    <n v="12"/>
    <x v="51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5"/>
    <n v="5"/>
    <x v="38"/>
    <m/>
    <m/>
    <m/>
    <m/>
    <m/>
  </r>
  <r>
    <s v="Mitchell 12"/>
    <x v="92"/>
    <n v="1"/>
    <n v="2007992"/>
    <n v="12"/>
    <s v=" Mitchell 12"/>
    <s v=" 2020-02-04T21:00:25.739524"/>
    <n v="0.15"/>
    <n v="0"/>
    <n v="0"/>
    <n v="0"/>
    <n v="0"/>
    <n v="0"/>
    <n v="0"/>
    <n v="3"/>
    <n v="3"/>
    <n v="7.4999999999999997E-2"/>
    <n v="0"/>
    <n v="0"/>
    <x v="0"/>
    <n v="1"/>
    <n v="1"/>
    <x v="55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Mitchell 5"/>
    <x v="92"/>
    <n v="1"/>
    <n v="2007990"/>
    <n v="5"/>
    <s v=" Mitchell 5"/>
    <s v=" 2020-02-04T21:00:25.739524"/>
    <n v="0.3"/>
    <n v="0"/>
    <n v="0"/>
    <n v="0"/>
    <n v="0"/>
    <n v="0"/>
    <n v="0"/>
    <n v="4"/>
    <n v="4"/>
    <n v="7.4999999999999997E-2"/>
    <n v="0"/>
    <n v="0"/>
    <x v="0"/>
    <n v="6"/>
    <n v="6"/>
    <x v="55"/>
    <n v="0"/>
    <n v="0"/>
    <n v="0"/>
    <n v="8"/>
    <n v="8"/>
    <x v="33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Mitchell 6"/>
    <x v="92"/>
    <n v="1"/>
    <n v="2007994"/>
    <n v="6"/>
    <s v=" Mitchell 6"/>
    <s v=" 2020-02-04T21:00:25.739524"/>
    <n v="0.6"/>
    <n v="0"/>
    <n v="0"/>
    <n v="0"/>
    <n v="0"/>
    <n v="0"/>
    <n v="0"/>
    <n v="1"/>
    <n v="0"/>
    <n v="0"/>
    <n v="0"/>
    <n v="0"/>
    <x v="0"/>
    <n v="7"/>
    <n v="9"/>
    <x v="24"/>
    <n v="0"/>
    <n v="0"/>
    <n v="0"/>
    <n v="11"/>
    <n v="12"/>
    <x v="16"/>
    <n v="0"/>
    <n v="0"/>
    <x v="0"/>
    <n v="0"/>
    <n v="0"/>
    <x v="0"/>
    <n v="1"/>
    <x v="23"/>
    <n v="0"/>
    <n v="0"/>
    <n v="0"/>
    <n v="0"/>
    <n v="0"/>
    <n v="0"/>
    <x v="0"/>
    <n v="7"/>
    <n v="7"/>
    <x v="17"/>
    <n v="1"/>
    <n v="0"/>
    <x v="0"/>
    <m/>
    <m/>
    <m/>
    <m/>
    <m/>
  </r>
  <r>
    <s v="Mitchell 7"/>
    <x v="92"/>
    <n v="1"/>
    <n v="2007991"/>
    <n v="7"/>
    <s v=" Mitchell 7"/>
    <s v=" 2020-02-04T21:00:25.739524"/>
    <n v="0.67500000000000004"/>
    <n v="0"/>
    <n v="0"/>
    <n v="0"/>
    <n v="0"/>
    <n v="0"/>
    <n v="0"/>
    <n v="3"/>
    <n v="0"/>
    <n v="0"/>
    <n v="0"/>
    <n v="0"/>
    <x v="0"/>
    <n v="11"/>
    <n v="12"/>
    <x v="24"/>
    <n v="0"/>
    <n v="0"/>
    <n v="0"/>
    <n v="6"/>
    <n v="9"/>
    <x v="16"/>
    <n v="0"/>
    <n v="0"/>
    <x v="0"/>
    <n v="0"/>
    <n v="0"/>
    <x v="0"/>
    <n v="3"/>
    <x v="23"/>
    <n v="0"/>
    <n v="2"/>
    <n v="0"/>
    <n v="0"/>
    <n v="0"/>
    <n v="0"/>
    <x v="0"/>
    <n v="7"/>
    <n v="10"/>
    <x v="23"/>
    <n v="1"/>
    <n v="0"/>
    <x v="0"/>
    <m/>
    <m/>
    <m/>
    <m/>
    <m/>
  </r>
  <r>
    <s v="Mitchell 8"/>
    <x v="92"/>
    <n v="1"/>
    <n v="2007996"/>
    <n v="8"/>
    <s v=" Mitchell 8"/>
    <s v=" 2020-02-04T21:00:25.739524"/>
    <n v="0.52500000000000002"/>
    <n v="0"/>
    <n v="0"/>
    <n v="0"/>
    <n v="0"/>
    <n v="0"/>
    <n v="0"/>
    <n v="9"/>
    <n v="14"/>
    <n v="0.15"/>
    <n v="0"/>
    <n v="0"/>
    <x v="0"/>
    <n v="2"/>
    <n v="0"/>
    <x v="2"/>
    <n v="1"/>
    <n v="0"/>
    <n v="0"/>
    <n v="13"/>
    <n v="15"/>
    <x v="16"/>
    <n v="0"/>
    <n v="0"/>
    <x v="0"/>
    <n v="0"/>
    <n v="0"/>
    <x v="0"/>
    <n v="7"/>
    <x v="84"/>
    <n v="0.15"/>
    <n v="4"/>
    <n v="0"/>
    <n v="0"/>
    <n v="0"/>
    <n v="0"/>
    <x v="0"/>
    <n v="5"/>
    <n v="0"/>
    <x v="0"/>
    <n v="0"/>
    <n v="0"/>
    <x v="0"/>
    <m/>
    <m/>
    <m/>
    <m/>
    <m/>
  </r>
  <r>
    <s v="Mitchell 9"/>
    <x v="92"/>
    <n v="1"/>
    <n v="2007993"/>
    <n v="9"/>
    <s v=" Mitchell 9"/>
    <s v=" 2020-02-07T01:28:26.536674"/>
    <n v="0.9"/>
    <n v="0"/>
    <n v="0"/>
    <n v="0"/>
    <n v="0"/>
    <n v="0"/>
    <n v="0"/>
    <n v="9"/>
    <n v="10"/>
    <n v="0.15"/>
    <n v="0"/>
    <n v="0"/>
    <x v="0"/>
    <n v="15"/>
    <n v="15"/>
    <x v="92"/>
    <n v="0"/>
    <n v="0"/>
    <n v="0"/>
    <n v="9"/>
    <n v="10"/>
    <x v="16"/>
    <n v="0"/>
    <n v="0"/>
    <x v="0"/>
    <n v="0"/>
    <n v="0"/>
    <x v="0"/>
    <n v="10"/>
    <x v="52"/>
    <n v="0.22500000000000001"/>
    <n v="3"/>
    <n v="0"/>
    <n v="0"/>
    <n v="0"/>
    <n v="0"/>
    <x v="0"/>
    <n v="3"/>
    <n v="0"/>
    <x v="0"/>
    <n v="0"/>
    <n v="0"/>
    <x v="0"/>
    <m/>
    <m/>
    <m/>
    <m/>
    <m/>
  </r>
  <r>
    <s v="Mitchellville 01"/>
    <x v="23"/>
    <n v="3"/>
    <n v="947740"/>
    <s v=" MITCHEL"/>
    <s v=" MITCHELLVILLE 01"/>
    <s v=" 2020-02-04T21:00:25.739524"/>
    <n v="1.6788008569999999"/>
    <n v="0"/>
    <n v="0"/>
    <n v="0"/>
    <n v="0"/>
    <n v="0"/>
    <n v="0"/>
    <n v="32"/>
    <n v="37"/>
    <n v="0.55959999999999999"/>
    <n v="3"/>
    <n v="0"/>
    <x v="0"/>
    <n v="23"/>
    <n v="38"/>
    <x v="34"/>
    <n v="0"/>
    <n v="0"/>
    <n v="0"/>
    <n v="12"/>
    <n v="0"/>
    <x v="0"/>
    <n v="0"/>
    <n v="0"/>
    <x v="0"/>
    <n v="0"/>
    <n v="0"/>
    <x v="0"/>
    <n v="21"/>
    <x v="15"/>
    <n v="0.27979999999999999"/>
    <n v="8"/>
    <n v="0"/>
    <n v="0"/>
    <n v="1"/>
    <n v="0"/>
    <x v="0"/>
    <n v="14"/>
    <n v="20"/>
    <x v="30"/>
    <n v="13"/>
    <n v="0"/>
    <x v="0"/>
    <m/>
    <m/>
    <m/>
    <m/>
    <m/>
  </r>
  <r>
    <s v="Mn1 Monticello 1"/>
    <x v="29"/>
    <n v="1"/>
    <n v="947258"/>
    <s v=" MN1"/>
    <s v=" MN1 MONTICELLO 1"/>
    <s v=" 2020-02-04T21:00:25.739524"/>
    <n v="0.64"/>
    <n v="0"/>
    <n v="0"/>
    <n v="0"/>
    <n v="0"/>
    <n v="0"/>
    <n v="0"/>
    <n v="0"/>
    <n v="0"/>
    <n v="0"/>
    <n v="0"/>
    <n v="0"/>
    <x v="0"/>
    <n v="7"/>
    <n v="7"/>
    <x v="37"/>
    <n v="2"/>
    <n v="0"/>
    <n v="0"/>
    <n v="6"/>
    <n v="6"/>
    <x v="62"/>
    <n v="0"/>
    <n v="0"/>
    <x v="0"/>
    <n v="0"/>
    <n v="0"/>
    <x v="0"/>
    <n v="8"/>
    <x v="11"/>
    <n v="0.32"/>
    <n v="0"/>
    <n v="0"/>
    <n v="0"/>
    <n v="0"/>
    <n v="3"/>
    <x v="0"/>
    <n v="1"/>
    <n v="0"/>
    <x v="0"/>
    <n v="0"/>
    <n v="0"/>
    <x v="0"/>
    <m/>
    <m/>
    <m/>
    <m/>
    <m/>
  </r>
  <r>
    <s v="Mn2 Monticello 2"/>
    <x v="29"/>
    <n v="1"/>
    <n v="947259"/>
    <s v=" MN2"/>
    <s v=" MN2 MONTICELLO 2"/>
    <s v=" 2020-02-04T21:00:25.739524"/>
    <n v="0.64"/>
    <n v="0"/>
    <n v="0"/>
    <n v="0"/>
    <n v="0"/>
    <n v="0"/>
    <n v="0"/>
    <n v="11"/>
    <n v="12"/>
    <n v="0.16"/>
    <n v="0"/>
    <n v="0"/>
    <x v="0"/>
    <n v="4"/>
    <n v="0"/>
    <x v="2"/>
    <n v="0"/>
    <n v="0"/>
    <n v="0"/>
    <n v="10"/>
    <n v="11"/>
    <x v="62"/>
    <n v="0"/>
    <n v="0"/>
    <x v="0"/>
    <n v="0"/>
    <n v="0"/>
    <x v="0"/>
    <n v="11"/>
    <x v="84"/>
    <n v="0.16"/>
    <n v="0"/>
    <n v="0"/>
    <n v="0"/>
    <n v="0"/>
    <n v="0"/>
    <x v="0"/>
    <n v="9"/>
    <n v="10"/>
    <x v="19"/>
    <n v="0"/>
    <n v="0"/>
    <x v="0"/>
    <m/>
    <m/>
    <m/>
    <m/>
    <m/>
  </r>
  <r>
    <s v="Mn3 Monticello 3"/>
    <x v="29"/>
    <n v="1"/>
    <n v="947260"/>
    <s v=" MN3"/>
    <s v=" MN3 MONTICELLO 3"/>
    <s v=" 2020-02-04T21:00:25.739524"/>
    <n v="0.64"/>
    <n v="0"/>
    <n v="0"/>
    <n v="0"/>
    <n v="0"/>
    <n v="0"/>
    <n v="0"/>
    <n v="6"/>
    <n v="6"/>
    <n v="0.16"/>
    <n v="0"/>
    <n v="0"/>
    <x v="0"/>
    <n v="6"/>
    <n v="9"/>
    <x v="37"/>
    <n v="0"/>
    <n v="0"/>
    <n v="0"/>
    <n v="6"/>
    <n v="6"/>
    <x v="62"/>
    <n v="0"/>
    <n v="0"/>
    <x v="0"/>
    <n v="0"/>
    <n v="0"/>
    <x v="0"/>
    <n v="13"/>
    <x v="55"/>
    <n v="0.16"/>
    <n v="0"/>
    <n v="0"/>
    <n v="0"/>
    <n v="0"/>
    <n v="0"/>
    <x v="0"/>
    <n v="4"/>
    <n v="0"/>
    <x v="0"/>
    <n v="0"/>
    <n v="0"/>
    <x v="0"/>
    <m/>
    <m/>
    <m/>
    <m/>
    <m/>
  </r>
  <r>
    <s v="Mn4 Monticello 4"/>
    <x v="29"/>
    <n v="1"/>
    <n v="947261"/>
    <s v=" MN4"/>
    <s v=" MN4 MONTICELLO 4"/>
    <s v=" 2020-02-04T21:00:25.739524"/>
    <n v="0.64"/>
    <n v="0"/>
    <n v="0"/>
    <n v="0"/>
    <n v="0"/>
    <n v="0"/>
    <n v="0"/>
    <n v="12"/>
    <n v="12"/>
    <n v="0.16"/>
    <n v="0"/>
    <n v="0"/>
    <x v="0"/>
    <n v="8"/>
    <n v="10"/>
    <x v="37"/>
    <n v="0"/>
    <n v="0"/>
    <n v="0"/>
    <n v="6"/>
    <n v="7"/>
    <x v="62"/>
    <n v="0"/>
    <n v="0"/>
    <x v="0"/>
    <n v="0"/>
    <n v="0"/>
    <x v="0"/>
    <n v="7"/>
    <x v="51"/>
    <n v="0.16"/>
    <n v="0"/>
    <n v="0"/>
    <n v="0"/>
    <n v="0"/>
    <n v="0"/>
    <x v="0"/>
    <n v="0"/>
    <n v="0"/>
    <x v="0"/>
    <n v="3"/>
    <n v="0"/>
    <x v="0"/>
    <m/>
    <m/>
    <m/>
    <m/>
    <m/>
  </r>
  <r>
    <s v="Monroe 1"/>
    <x v="48"/>
    <n v="1"/>
    <n v="1593676"/>
    <s v=" TMON1"/>
    <s v=" Monroe 1"/>
    <s v=" 2020-02-04T21:00:25.739524"/>
    <n v="1.318605"/>
    <n v="0"/>
    <n v="0"/>
    <n v="0"/>
    <n v="0"/>
    <n v="0"/>
    <n v="0"/>
    <n v="27"/>
    <n v="28"/>
    <n v="0.4395"/>
    <n v="0"/>
    <n v="0"/>
    <x v="0"/>
    <n v="21"/>
    <n v="22"/>
    <x v="70"/>
    <n v="0"/>
    <n v="0"/>
    <n v="0"/>
    <n v="22"/>
    <n v="24"/>
    <x v="39"/>
    <n v="0"/>
    <n v="0"/>
    <x v="0"/>
    <n v="0"/>
    <n v="0"/>
    <x v="0"/>
    <n v="3"/>
    <x v="23"/>
    <n v="0"/>
    <n v="4"/>
    <n v="0"/>
    <n v="0"/>
    <n v="3"/>
    <n v="0"/>
    <x v="0"/>
    <n v="16"/>
    <n v="0"/>
    <x v="0"/>
    <n v="0"/>
    <n v="0"/>
    <x v="0"/>
    <m/>
    <m/>
    <m/>
    <m/>
    <m/>
  </r>
  <r>
    <s v="Monroe 2"/>
    <x v="48"/>
    <n v="1"/>
    <n v="1593677"/>
    <s v=" TMON2"/>
    <s v=" Monroe 2"/>
    <s v=" 2020-02-05T19:05:42.571508"/>
    <n v="1.32"/>
    <n v="0"/>
    <n v="0"/>
    <n v="0"/>
    <n v="0"/>
    <n v="0"/>
    <n v="0"/>
    <n v="23"/>
    <n v="30"/>
    <n v="0.4395"/>
    <n v="0"/>
    <n v="0"/>
    <x v="0"/>
    <n v="38"/>
    <n v="39"/>
    <x v="70"/>
    <n v="0"/>
    <n v="0"/>
    <n v="0"/>
    <n v="31"/>
    <n v="33"/>
    <x v="39"/>
    <n v="0"/>
    <n v="0"/>
    <x v="0"/>
    <n v="0"/>
    <n v="0"/>
    <x v="0"/>
    <n v="22"/>
    <x v="35"/>
    <n v="0"/>
    <n v="0"/>
    <n v="0"/>
    <n v="0"/>
    <n v="0"/>
    <n v="0"/>
    <x v="0"/>
    <n v="8"/>
    <n v="0"/>
    <x v="0"/>
    <n v="5"/>
    <n v="0"/>
    <x v="0"/>
    <m/>
    <m/>
    <m/>
    <m/>
    <m/>
  </r>
  <r>
    <s v="Montezuma 11.11Mo"/>
    <x v="5"/>
    <n v="1"/>
    <n v="947833"/>
    <n v="11"/>
    <s v=" MONTEZUMA  11.11MO"/>
    <s v=" 2020-02-04T21:00:25.739524"/>
    <n v="0.56000000000000005"/>
    <n v="0"/>
    <n v="0"/>
    <n v="0"/>
    <n v="0"/>
    <n v="0"/>
    <n v="0"/>
    <n v="5"/>
    <n v="6"/>
    <n v="0.14000000000000001"/>
    <n v="0"/>
    <n v="0"/>
    <x v="0"/>
    <n v="7"/>
    <n v="9"/>
    <x v="89"/>
    <n v="0"/>
    <n v="0"/>
    <n v="0"/>
    <n v="2"/>
    <n v="0"/>
    <x v="0"/>
    <n v="0"/>
    <n v="0"/>
    <x v="0"/>
    <n v="0"/>
    <n v="0"/>
    <x v="0"/>
    <n v="11"/>
    <x v="84"/>
    <n v="0.14000000000000001"/>
    <n v="1"/>
    <n v="0"/>
    <n v="0"/>
    <n v="0"/>
    <n v="0"/>
    <x v="0"/>
    <n v="9"/>
    <n v="10"/>
    <x v="74"/>
    <n v="2"/>
    <n v="0"/>
    <x v="0"/>
    <m/>
    <m/>
    <m/>
    <m/>
    <m/>
  </r>
  <r>
    <s v="Montrose"/>
    <x v="71"/>
    <n v="2"/>
    <n v="947321"/>
    <s v=" MO"/>
    <s v=" Montrose"/>
    <s v=" 2020-02-04T21:00:25.739524"/>
    <n v="0.98"/>
    <n v="0"/>
    <n v="0"/>
    <n v="0"/>
    <n v="0"/>
    <n v="0"/>
    <n v="0"/>
    <n v="17"/>
    <n v="19"/>
    <n v="0.28000000000000003"/>
    <n v="0"/>
    <n v="0"/>
    <x v="0"/>
    <n v="31"/>
    <n v="31"/>
    <x v="11"/>
    <n v="0"/>
    <n v="0"/>
    <n v="0"/>
    <n v="12"/>
    <n v="12"/>
    <x v="75"/>
    <n v="0"/>
    <n v="0"/>
    <x v="0"/>
    <n v="0"/>
    <n v="0"/>
    <x v="0"/>
    <n v="4"/>
    <x v="43"/>
    <n v="0"/>
    <n v="0"/>
    <n v="0"/>
    <n v="0"/>
    <n v="2"/>
    <n v="0"/>
    <x v="0"/>
    <n v="8"/>
    <n v="12"/>
    <x v="74"/>
    <n v="6"/>
    <n v="4"/>
    <x v="0"/>
    <m/>
    <m/>
    <m/>
    <m/>
    <m/>
  </r>
  <r>
    <s v="Moorhead Soldier Soldier City Spring Valley Willow"/>
    <x v="31"/>
    <n v="4"/>
    <n v="948297"/>
    <s v=" MH005"/>
    <s v=" MOORHEAD SOLDIER SOLDIER CITY SPRING VALLEY WILLOW"/>
    <s v=" 2020-02-04T21:00:25.739524"/>
    <n v="0.35"/>
    <n v="0"/>
    <n v="0"/>
    <n v="0"/>
    <n v="0"/>
    <n v="0"/>
    <n v="0"/>
    <n v="0"/>
    <n v="0"/>
    <n v="0"/>
    <n v="0"/>
    <n v="0"/>
    <x v="0"/>
    <n v="7"/>
    <n v="7"/>
    <x v="7"/>
    <n v="0"/>
    <n v="0"/>
    <n v="0"/>
    <n v="5"/>
    <n v="7"/>
    <x v="12"/>
    <n v="0"/>
    <n v="0"/>
    <x v="0"/>
    <n v="0"/>
    <n v="0"/>
    <x v="0"/>
    <n v="4"/>
    <x v="41"/>
    <n v="0.05"/>
    <n v="0"/>
    <n v="0"/>
    <n v="0"/>
    <n v="2"/>
    <n v="0"/>
    <x v="0"/>
    <n v="7"/>
    <n v="7"/>
    <x v="8"/>
    <n v="0"/>
    <n v="0"/>
    <x v="0"/>
    <m/>
    <m/>
    <m/>
    <m/>
    <m/>
  </r>
  <r>
    <s v="Morning Sun Marshall"/>
    <x v="80"/>
    <n v="2"/>
    <n v="947413"/>
    <s v=" MS"/>
    <s v=" Morning Sun  Marshall"/>
    <s v=" 2020-02-04T21:00:25.739524"/>
    <n v="0.6"/>
    <n v="0"/>
    <n v="0"/>
    <n v="0"/>
    <n v="0"/>
    <n v="0"/>
    <n v="0"/>
    <n v="10"/>
    <n v="10"/>
    <n v="0.2"/>
    <n v="0"/>
    <n v="0"/>
    <x v="0"/>
    <n v="7"/>
    <n v="8"/>
    <x v="7"/>
    <n v="0"/>
    <n v="0"/>
    <n v="0"/>
    <n v="2"/>
    <n v="0"/>
    <x v="0"/>
    <n v="0"/>
    <n v="0"/>
    <x v="0"/>
    <n v="0"/>
    <n v="0"/>
    <x v="0"/>
    <n v="6"/>
    <x v="5"/>
    <n v="0.1"/>
    <n v="0"/>
    <n v="0"/>
    <n v="0"/>
    <n v="1"/>
    <n v="1"/>
    <x v="0"/>
    <n v="7"/>
    <n v="8"/>
    <x v="8"/>
    <n v="6"/>
    <n v="6"/>
    <x v="39"/>
    <m/>
    <m/>
    <m/>
    <m/>
    <m/>
  </r>
  <r>
    <s v="Mound Prairie Washington"/>
    <x v="77"/>
    <n v="2"/>
    <n v="947179"/>
    <s v=" MW"/>
    <s v=" Mound Prairie Washington"/>
    <s v=" 2020-02-04T21:00:25.739524"/>
    <n v="0.69"/>
    <n v="0"/>
    <n v="0"/>
    <n v="0"/>
    <n v="0"/>
    <n v="0"/>
    <n v="0"/>
    <n v="6"/>
    <n v="0"/>
    <n v="0"/>
    <n v="3"/>
    <n v="0"/>
    <x v="0"/>
    <n v="18"/>
    <n v="27"/>
    <x v="100"/>
    <n v="0"/>
    <n v="0"/>
    <n v="0"/>
    <n v="6"/>
    <n v="0"/>
    <x v="0"/>
    <n v="0"/>
    <n v="0"/>
    <x v="0"/>
    <n v="0"/>
    <n v="0"/>
    <x v="0"/>
    <n v="7"/>
    <x v="23"/>
    <n v="0"/>
    <n v="8"/>
    <n v="11"/>
    <n v="0.115"/>
    <n v="0"/>
    <n v="0"/>
    <x v="0"/>
    <n v="11"/>
    <n v="14"/>
    <x v="116"/>
    <n v="4"/>
    <n v="0"/>
    <x v="0"/>
    <m/>
    <m/>
    <m/>
    <m/>
    <m/>
  </r>
  <r>
    <s v="Mount Ayr 1"/>
    <x v="33"/>
    <n v="3"/>
    <n v="947836"/>
    <s v=" M1"/>
    <s v=" Mount Ayr 1"/>
    <s v=" 2020-02-04T21:00:25.739524"/>
    <n v="0.82499999999999996"/>
    <n v="0"/>
    <n v="0"/>
    <n v="0"/>
    <n v="0"/>
    <n v="0"/>
    <n v="0"/>
    <n v="11"/>
    <n v="11"/>
    <n v="0.33750000000000002"/>
    <n v="0"/>
    <n v="0"/>
    <x v="0"/>
    <n v="9"/>
    <n v="10"/>
    <x v="92"/>
    <n v="0"/>
    <n v="0"/>
    <n v="0"/>
    <n v="1"/>
    <n v="0"/>
    <x v="0"/>
    <n v="0"/>
    <n v="0"/>
    <x v="0"/>
    <n v="0"/>
    <n v="0"/>
    <x v="0"/>
    <n v="2"/>
    <x v="23"/>
    <n v="0"/>
    <n v="2"/>
    <n v="0"/>
    <n v="0"/>
    <n v="0"/>
    <n v="3"/>
    <x v="0"/>
    <n v="5"/>
    <n v="6"/>
    <x v="134"/>
    <n v="0"/>
    <n v="0"/>
    <x v="0"/>
    <m/>
    <m/>
    <m/>
    <m/>
    <m/>
  </r>
  <r>
    <s v="Mount Ayr 2"/>
    <x v="33"/>
    <n v="3"/>
    <n v="947837"/>
    <s v=" M2"/>
    <s v=" Mount Ayr 2"/>
    <s v=" 2020-02-06T01:00:19.232032"/>
    <n v="0.79"/>
    <n v="0"/>
    <n v="0"/>
    <n v="0"/>
    <n v="0"/>
    <n v="0"/>
    <n v="0"/>
    <n v="20"/>
    <n v="22"/>
    <n v="0.375"/>
    <n v="0"/>
    <n v="0"/>
    <x v="0"/>
    <n v="9"/>
    <n v="10"/>
    <x v="23"/>
    <n v="0"/>
    <n v="0"/>
    <n v="0"/>
    <n v="5"/>
    <n v="0"/>
    <x v="0"/>
    <n v="0"/>
    <n v="0"/>
    <x v="0"/>
    <n v="0"/>
    <n v="0"/>
    <x v="0"/>
    <n v="3"/>
    <x v="51"/>
    <n v="0.1125"/>
    <n v="3"/>
    <n v="0"/>
    <n v="0"/>
    <n v="0"/>
    <n v="0"/>
    <x v="0"/>
    <n v="7"/>
    <n v="9"/>
    <x v="17"/>
    <n v="1"/>
    <n v="0"/>
    <x v="0"/>
    <m/>
    <m/>
    <m/>
    <m/>
    <m/>
  </r>
  <r>
    <s v="Mount Vernon North"/>
    <x v="48"/>
    <n v="1"/>
    <n v="947401"/>
    <s v=" MVN"/>
    <s v=" Mount Vernon north"/>
    <s v=" 2020-02-04T21:00:25.739524"/>
    <n v="1.758139535"/>
    <n v="0"/>
    <n v="0"/>
    <n v="0"/>
    <n v="1"/>
    <n v="0"/>
    <n v="0"/>
    <n v="21"/>
    <n v="0"/>
    <n v="0"/>
    <n v="0"/>
    <n v="0"/>
    <x v="0"/>
    <n v="49"/>
    <n v="55"/>
    <x v="70"/>
    <n v="0"/>
    <n v="0"/>
    <n v="0"/>
    <n v="40"/>
    <n v="46"/>
    <x v="39"/>
    <n v="0"/>
    <n v="0"/>
    <x v="0"/>
    <n v="0"/>
    <n v="0"/>
    <x v="0"/>
    <n v="42"/>
    <x v="6"/>
    <n v="0.4395"/>
    <n v="5"/>
    <n v="0"/>
    <n v="0"/>
    <n v="12"/>
    <n v="0"/>
    <x v="0"/>
    <n v="62"/>
    <n v="66"/>
    <x v="66"/>
    <n v="5"/>
    <n v="0"/>
    <x v="0"/>
    <m/>
    <m/>
    <m/>
    <m/>
    <m/>
  </r>
  <r>
    <s v="Mount Vernon South"/>
    <x v="48"/>
    <n v="1"/>
    <n v="947402"/>
    <s v=" MVS"/>
    <s v=" Mount Vernon South"/>
    <s v=" 2020-02-04T21:00:25.739524"/>
    <n v="3.076744186"/>
    <n v="0"/>
    <n v="0"/>
    <n v="0"/>
    <n v="0"/>
    <n v="0"/>
    <n v="0"/>
    <n v="43"/>
    <n v="0"/>
    <n v="0"/>
    <n v="0"/>
    <n v="0"/>
    <x v="0"/>
    <n v="84"/>
    <n v="127"/>
    <x v="58"/>
    <n v="0"/>
    <n v="0"/>
    <n v="0"/>
    <n v="42"/>
    <n v="0"/>
    <x v="0"/>
    <n v="0"/>
    <n v="0"/>
    <x v="0"/>
    <n v="0"/>
    <n v="0"/>
    <x v="0"/>
    <n v="140"/>
    <x v="155"/>
    <n v="1.3186"/>
    <n v="3"/>
    <n v="0"/>
    <n v="0"/>
    <n v="2"/>
    <n v="36"/>
    <x v="0"/>
    <n v="117"/>
    <n v="139"/>
    <x v="45"/>
    <n v="15"/>
    <n v="0"/>
    <x v="0"/>
    <m/>
    <m/>
    <m/>
    <m/>
    <m/>
  </r>
  <r>
    <s v="Ms"/>
    <x v="5"/>
    <n v="1"/>
    <n v="947826"/>
    <n v="4"/>
    <s v=" MS"/>
    <s v=" 2020-02-04T21:00:25.739524"/>
    <n v="0.42"/>
    <n v="0"/>
    <n v="0"/>
    <n v="0"/>
    <n v="0"/>
    <n v="0"/>
    <n v="0"/>
    <n v="8"/>
    <n v="8"/>
    <n v="0.14000000000000001"/>
    <n v="0"/>
    <n v="0"/>
    <x v="0"/>
    <n v="6"/>
    <n v="10"/>
    <x v="89"/>
    <n v="0"/>
    <n v="0"/>
    <n v="0"/>
    <n v="3"/>
    <n v="0"/>
    <x v="0"/>
    <n v="0"/>
    <n v="0"/>
    <x v="0"/>
    <n v="0"/>
    <n v="0"/>
    <x v="0"/>
    <n v="8"/>
    <x v="0"/>
    <n v="0.14000000000000001"/>
    <n v="1"/>
    <n v="0"/>
    <n v="0"/>
    <n v="0"/>
    <n v="0"/>
    <x v="0"/>
    <n v="4"/>
    <n v="0"/>
    <x v="0"/>
    <n v="0"/>
    <n v="0"/>
    <x v="0"/>
    <m/>
    <m/>
    <m/>
    <m/>
    <m/>
  </r>
  <r>
    <s v="Mt Vernon"/>
    <x v="42"/>
    <n v="1"/>
    <n v="946606"/>
    <s v=" N000"/>
    <s v=" Mt Vernon"/>
    <s v=" 2020-02-04T21:00:25.739524"/>
    <n v="0.80800000000000005"/>
    <n v="0"/>
    <n v="0"/>
    <n v="0"/>
    <n v="0"/>
    <n v="0"/>
    <n v="0"/>
    <n v="9"/>
    <n v="11"/>
    <n v="0.20200000000000001"/>
    <n v="0"/>
    <n v="0"/>
    <x v="0"/>
    <n v="6"/>
    <n v="9"/>
    <x v="56"/>
    <n v="0"/>
    <n v="0"/>
    <n v="0"/>
    <n v="6"/>
    <n v="7"/>
    <x v="99"/>
    <n v="0"/>
    <n v="0"/>
    <x v="0"/>
    <n v="0"/>
    <n v="0"/>
    <x v="0"/>
    <n v="7"/>
    <x v="0"/>
    <n v="0.20200000000000001"/>
    <n v="4"/>
    <n v="0"/>
    <n v="0"/>
    <n v="1"/>
    <n v="0"/>
    <x v="0"/>
    <n v="5"/>
    <n v="0"/>
    <x v="0"/>
    <n v="0"/>
    <n v="0"/>
    <x v="0"/>
    <m/>
    <m/>
    <m/>
    <m/>
    <m/>
  </r>
  <r>
    <s v="Mt Vernon Pl Valley Twps"/>
    <x v="78"/>
    <n v="4"/>
    <n v="946780"/>
    <s v=" MV"/>
    <s v=" Mt Vernon  Pl Valley Twps"/>
    <s v=" 2020-02-04T21:00:25.739524"/>
    <n v="0.35428599999999999"/>
    <n v="0"/>
    <n v="0"/>
    <n v="0"/>
    <n v="0"/>
    <n v="0"/>
    <n v="0"/>
    <n v="2"/>
    <n v="0"/>
    <n v="0"/>
    <n v="0"/>
    <n v="0"/>
    <x v="0"/>
    <n v="3"/>
    <n v="8"/>
    <x v="133"/>
    <n v="0"/>
    <n v="0"/>
    <n v="0"/>
    <n v="4"/>
    <n v="4"/>
    <x v="103"/>
    <n v="0"/>
    <n v="0"/>
    <x v="0"/>
    <n v="0"/>
    <n v="0"/>
    <x v="0"/>
    <n v="3"/>
    <x v="23"/>
    <n v="0"/>
    <n v="2"/>
    <n v="0"/>
    <n v="0"/>
    <n v="0"/>
    <n v="3"/>
    <x v="0"/>
    <n v="1"/>
    <n v="0"/>
    <x v="0"/>
    <n v="0"/>
    <n v="0"/>
    <x v="0"/>
    <m/>
    <m/>
    <m/>
    <m/>
    <m/>
  </r>
  <r>
    <s v="Mt. Pleasant Ward 1"/>
    <x v="68"/>
    <n v="2"/>
    <n v="947102"/>
    <s v=" MP1"/>
    <s v=" Mt. Pleasant Ward 1"/>
    <s v=" 2020-02-04T21:00:25.739524"/>
    <n v="1.066667"/>
    <n v="0"/>
    <n v="0"/>
    <n v="0"/>
    <n v="1"/>
    <n v="0"/>
    <n v="0"/>
    <n v="6"/>
    <n v="0"/>
    <n v="0"/>
    <n v="0"/>
    <n v="0"/>
    <x v="0"/>
    <n v="18"/>
    <n v="21"/>
    <x v="80"/>
    <n v="0"/>
    <n v="0"/>
    <n v="0"/>
    <n v="4"/>
    <n v="0"/>
    <x v="0"/>
    <n v="0"/>
    <n v="0"/>
    <x v="0"/>
    <n v="0"/>
    <n v="0"/>
    <x v="0"/>
    <n v="8"/>
    <x v="23"/>
    <n v="0"/>
    <n v="0"/>
    <n v="0"/>
    <n v="0"/>
    <n v="0"/>
    <n v="0"/>
    <x v="0"/>
    <n v="25"/>
    <n v="28"/>
    <x v="28"/>
    <n v="12"/>
    <n v="17"/>
    <x v="23"/>
    <m/>
    <m/>
    <m/>
    <m/>
    <m/>
  </r>
  <r>
    <s v="Mt. Pleasant Ward 2"/>
    <x v="68"/>
    <n v="2"/>
    <n v="947103"/>
    <s v=" MP2"/>
    <s v=" Mt. Pleasant Ward 2"/>
    <s v=" 2020-02-04T21:00:25.739524"/>
    <n v="1.2"/>
    <n v="0"/>
    <n v="0"/>
    <n v="0"/>
    <n v="0"/>
    <n v="0"/>
    <n v="0"/>
    <n v="17"/>
    <n v="17"/>
    <n v="0.26669999999999999"/>
    <n v="0"/>
    <n v="0"/>
    <x v="0"/>
    <n v="14"/>
    <n v="14"/>
    <x v="29"/>
    <n v="0"/>
    <n v="0"/>
    <n v="0"/>
    <n v="0"/>
    <n v="0"/>
    <x v="0"/>
    <n v="0"/>
    <n v="0"/>
    <x v="0"/>
    <n v="0"/>
    <n v="0"/>
    <x v="0"/>
    <n v="17"/>
    <x v="45"/>
    <n v="0.26669999999999999"/>
    <n v="0"/>
    <n v="0"/>
    <n v="0"/>
    <n v="0"/>
    <n v="0"/>
    <x v="0"/>
    <n v="13"/>
    <n v="13"/>
    <x v="16"/>
    <n v="12"/>
    <n v="12"/>
    <x v="6"/>
    <m/>
    <m/>
    <m/>
    <m/>
    <m/>
  </r>
  <r>
    <s v="Mt. Pleasant Ward 3"/>
    <x v="68"/>
    <n v="2"/>
    <n v="947104"/>
    <s v=" MP3"/>
    <s v=" Mt. Pleasant Ward 3"/>
    <s v=" 2020-02-04T21:00:25.739524"/>
    <n v="1.1333329999999999"/>
    <n v="0"/>
    <n v="0"/>
    <n v="0"/>
    <n v="0"/>
    <n v="0"/>
    <n v="0"/>
    <n v="12"/>
    <n v="14"/>
    <n v="0.2"/>
    <n v="0"/>
    <n v="0"/>
    <x v="0"/>
    <n v="20"/>
    <n v="20"/>
    <x v="29"/>
    <n v="0"/>
    <n v="0"/>
    <n v="0"/>
    <n v="10"/>
    <n v="13"/>
    <x v="13"/>
    <n v="0"/>
    <n v="0"/>
    <x v="0"/>
    <n v="0"/>
    <n v="0"/>
    <x v="0"/>
    <n v="20"/>
    <x v="46"/>
    <n v="0.26669999999999999"/>
    <n v="1"/>
    <n v="0"/>
    <n v="0"/>
    <n v="2"/>
    <n v="0"/>
    <x v="0"/>
    <n v="14"/>
    <n v="14"/>
    <x v="16"/>
    <n v="2"/>
    <n v="0"/>
    <x v="0"/>
    <m/>
    <m/>
    <m/>
    <m/>
    <m/>
  </r>
  <r>
    <s v="Mt. Pleasant Ward 4"/>
    <x v="68"/>
    <n v="2"/>
    <n v="947105"/>
    <s v=" MP4"/>
    <s v=" Mt. Pleasant Ward 4"/>
    <s v=" 2020-02-05T21:52:28.118339"/>
    <n v="0.87"/>
    <n v="0"/>
    <n v="0"/>
    <n v="0"/>
    <n v="0"/>
    <n v="0"/>
    <n v="0"/>
    <n v="3"/>
    <n v="0"/>
    <n v="0"/>
    <n v="1"/>
    <n v="0"/>
    <x v="0"/>
    <n v="19"/>
    <n v="24"/>
    <x v="33"/>
    <n v="0"/>
    <n v="0"/>
    <n v="0"/>
    <n v="0"/>
    <n v="0"/>
    <x v="0"/>
    <n v="0"/>
    <n v="0"/>
    <x v="0"/>
    <n v="0"/>
    <n v="0"/>
    <x v="0"/>
    <n v="12"/>
    <x v="84"/>
    <n v="0.2"/>
    <n v="0"/>
    <n v="0"/>
    <n v="0"/>
    <n v="0"/>
    <n v="0"/>
    <x v="0"/>
    <n v="5"/>
    <n v="0"/>
    <x v="0"/>
    <n v="8"/>
    <n v="9"/>
    <x v="6"/>
    <m/>
    <m/>
    <m/>
    <m/>
    <m/>
  </r>
  <r>
    <s v="Mt. Valley"/>
    <x v="60"/>
    <n v="4"/>
    <n v="948321"/>
    <s v=" MVFOD2"/>
    <s v=" Mt. Valley"/>
    <s v=" 2020-02-05T19:05:42.571508"/>
    <n v="0.3"/>
    <n v="0"/>
    <n v="0"/>
    <n v="0"/>
    <n v="0"/>
    <n v="0"/>
    <n v="0"/>
    <n v="4"/>
    <n v="0"/>
    <n v="0"/>
    <n v="0"/>
    <n v="0"/>
    <x v="0"/>
    <n v="7"/>
    <n v="8"/>
    <x v="23"/>
    <n v="0"/>
    <n v="0"/>
    <n v="0"/>
    <n v="3"/>
    <n v="7"/>
    <x v="33"/>
    <n v="0"/>
    <n v="0"/>
    <x v="0"/>
    <n v="0"/>
    <n v="0"/>
    <x v="0"/>
    <n v="2"/>
    <x v="23"/>
    <n v="0"/>
    <n v="0"/>
    <n v="0"/>
    <n v="0"/>
    <n v="0"/>
    <n v="0"/>
    <x v="0"/>
    <n v="4"/>
    <n v="6"/>
    <x v="0"/>
    <n v="1"/>
    <n v="0"/>
    <x v="0"/>
    <m/>
    <m/>
    <m/>
    <m/>
    <m/>
  </r>
  <r>
    <s v="Murray Precinct"/>
    <x v="91"/>
    <n v="2"/>
    <n v="946798"/>
    <s v=" MY"/>
    <s v=" Murray Precinct"/>
    <s v=" 2020-02-05T21:52:28.118339"/>
    <n v="0.48"/>
    <n v="0"/>
    <n v="0"/>
    <n v="0"/>
    <n v="0"/>
    <n v="0"/>
    <n v="0"/>
    <n v="7"/>
    <n v="7"/>
    <n v="0.16"/>
    <n v="0"/>
    <n v="0"/>
    <x v="0"/>
    <n v="4"/>
    <n v="0"/>
    <x v="2"/>
    <n v="0"/>
    <n v="0"/>
    <n v="0"/>
    <n v="5"/>
    <n v="12"/>
    <x v="62"/>
    <n v="0"/>
    <n v="0"/>
    <x v="0"/>
    <n v="0"/>
    <n v="0"/>
    <x v="0"/>
    <n v="4"/>
    <x v="23"/>
    <n v="0"/>
    <n v="2"/>
    <n v="0"/>
    <n v="0"/>
    <n v="0"/>
    <n v="0"/>
    <x v="0"/>
    <n v="6"/>
    <n v="9"/>
    <x v="19"/>
    <n v="0"/>
    <n v="0"/>
    <x v="0"/>
    <m/>
    <m/>
    <m/>
    <m/>
    <m/>
  </r>
  <r>
    <s v="Muscatine"/>
    <x v="21"/>
    <n v="2"/>
    <n v="1174"/>
    <s v=" Muscatine Community College -McAvoy University Center"/>
    <s v=" Muscatine"/>
    <s v=" IA - Muscatine Community College -McAvoy University Center"/>
    <s v=" 2020-02-06T01:00:19.232032"/>
    <n v="0.94"/>
    <n v="0"/>
    <n v="0"/>
    <n v="0"/>
    <n v="0"/>
    <n v="0"/>
    <n v="0"/>
    <n v="1"/>
    <n v="0"/>
    <n v="0"/>
    <n v="0"/>
    <x v="0"/>
    <n v="0"/>
    <n v="5"/>
    <x v="2"/>
    <n v="0"/>
    <n v="0"/>
    <n v="0"/>
    <n v="0"/>
    <n v="0"/>
    <x v="0"/>
    <n v="0"/>
    <n v="0"/>
    <x v="0"/>
    <n v="0"/>
    <n v="0"/>
    <x v="0"/>
    <n v="0"/>
    <x v="156"/>
    <n v="72"/>
    <n v="0.94489999999999996"/>
    <n v="0"/>
    <n v="0"/>
    <n v="0"/>
    <n v="1"/>
    <x v="12"/>
    <n v="0"/>
    <n v="0"/>
    <x v="0"/>
    <n v="0"/>
    <n v="2"/>
    <x v="0"/>
    <n v="0"/>
    <m/>
    <m/>
    <m/>
    <m/>
  </r>
  <r>
    <s v="Muscatine 01St"/>
    <x v="56"/>
    <n v="2"/>
    <n v="947531"/>
    <s v=" MU01"/>
    <s v=" Muscatine 01St"/>
    <s v=" 2020-02-04T20:16:13"/>
    <n v="1.83"/>
    <n v="0"/>
    <n v="0"/>
    <n v="0"/>
    <n v="0"/>
    <n v="0"/>
    <n v="0"/>
    <n v="23"/>
    <n v="23"/>
    <n v="0.33329999999999999"/>
    <n v="0"/>
    <n v="0"/>
    <x v="0"/>
    <n v="21"/>
    <n v="22"/>
    <x v="80"/>
    <n v="0"/>
    <n v="0"/>
    <n v="0"/>
    <n v="16"/>
    <n v="20"/>
    <x v="44"/>
    <n v="0"/>
    <n v="0"/>
    <x v="0"/>
    <n v="0"/>
    <n v="0"/>
    <x v="0"/>
    <n v="36"/>
    <x v="32"/>
    <n v="0.5"/>
    <n v="0"/>
    <n v="0"/>
    <n v="0"/>
    <n v="0"/>
    <n v="0"/>
    <x v="0"/>
    <n v="16"/>
    <n v="19"/>
    <x v="58"/>
    <n v="9"/>
    <n v="0"/>
    <x v="0"/>
    <m/>
    <m/>
    <m/>
    <m/>
    <m/>
  </r>
  <r>
    <s v="Muscatine 02Nd"/>
    <x v="56"/>
    <n v="2"/>
    <n v="947532"/>
    <s v=" MU02"/>
    <s v=" Muscatine 02Nd"/>
    <s v=" 2020-02-05T21:52:28.118339"/>
    <n v="1.33"/>
    <n v="0"/>
    <n v="0"/>
    <n v="0"/>
    <n v="0"/>
    <n v="0"/>
    <n v="0"/>
    <n v="13"/>
    <n v="17"/>
    <n v="0.33329999999999999"/>
    <n v="0"/>
    <n v="0"/>
    <x v="0"/>
    <n v="39"/>
    <n v="43"/>
    <x v="64"/>
    <n v="0"/>
    <n v="0"/>
    <n v="0"/>
    <n v="8"/>
    <n v="0"/>
    <x v="0"/>
    <n v="0"/>
    <n v="0"/>
    <x v="0"/>
    <n v="0"/>
    <n v="0"/>
    <x v="0"/>
    <n v="22"/>
    <x v="3"/>
    <n v="0.33329999999999999"/>
    <n v="0"/>
    <n v="0"/>
    <n v="0"/>
    <n v="1"/>
    <n v="0"/>
    <x v="0"/>
    <n v="17"/>
    <n v="17"/>
    <x v="48"/>
    <n v="0"/>
    <n v="0"/>
    <x v="0"/>
    <m/>
    <m/>
    <m/>
    <m/>
    <m/>
  </r>
  <r>
    <s v="Muscatine 03Rd"/>
    <x v="56"/>
    <n v="2"/>
    <n v="947533"/>
    <s v=" MU03"/>
    <s v=" Muscatine 03Rd"/>
    <s v=" 2020-02-05T21:52:28.118339"/>
    <n v="1.33"/>
    <n v="0"/>
    <n v="0"/>
    <n v="0"/>
    <n v="0"/>
    <n v="0"/>
    <n v="0"/>
    <n v="15"/>
    <n v="17"/>
    <n v="0.33329999999999999"/>
    <n v="0"/>
    <n v="0"/>
    <x v="0"/>
    <n v="13"/>
    <n v="15"/>
    <x v="72"/>
    <n v="1"/>
    <n v="1"/>
    <n v="0"/>
    <n v="6"/>
    <n v="0"/>
    <x v="0"/>
    <n v="0"/>
    <n v="0"/>
    <x v="0"/>
    <n v="0"/>
    <n v="0"/>
    <x v="0"/>
    <n v="30"/>
    <x v="27"/>
    <n v="0.5"/>
    <n v="1"/>
    <n v="0"/>
    <n v="0"/>
    <n v="0"/>
    <n v="0"/>
    <x v="0"/>
    <n v="9"/>
    <n v="15"/>
    <x v="48"/>
    <n v="6"/>
    <n v="0"/>
    <x v="0"/>
    <m/>
    <m/>
    <m/>
    <m/>
    <m/>
  </r>
  <r>
    <s v="Muscatine 04Th"/>
    <x v="56"/>
    <n v="2"/>
    <n v="947534"/>
    <s v=" MU04"/>
    <s v=" Muscatine 04Th"/>
    <s v=" 2020-02-05T21:52:28.118339"/>
    <n v="1.17"/>
    <n v="0"/>
    <n v="0"/>
    <n v="0"/>
    <n v="0"/>
    <n v="0"/>
    <n v="0"/>
    <n v="0"/>
    <n v="0"/>
    <n v="0"/>
    <n v="0"/>
    <n v="0"/>
    <x v="0"/>
    <n v="26"/>
    <n v="26"/>
    <x v="80"/>
    <n v="0"/>
    <n v="0"/>
    <n v="0"/>
    <n v="0"/>
    <n v="0"/>
    <x v="0"/>
    <n v="0"/>
    <n v="0"/>
    <x v="0"/>
    <n v="0"/>
    <n v="0"/>
    <x v="0"/>
    <n v="37"/>
    <x v="32"/>
    <n v="0.66669999999999996"/>
    <n v="0"/>
    <n v="0"/>
    <n v="0"/>
    <n v="0"/>
    <n v="0"/>
    <x v="0"/>
    <n v="12"/>
    <n v="12"/>
    <x v="48"/>
    <n v="0"/>
    <n v="0"/>
    <x v="0"/>
    <m/>
    <m/>
    <m/>
    <m/>
    <m/>
  </r>
  <r>
    <s v="Muscatine 05Th"/>
    <x v="56"/>
    <n v="2"/>
    <n v="947535"/>
    <s v=" MU05"/>
    <s v=" Muscatine 05th"/>
    <s v=" 2020-02-04T03:21:29"/>
    <n v="1.1666666670000001"/>
    <n v="0"/>
    <n v="0"/>
    <n v="0"/>
    <n v="0"/>
    <n v="0"/>
    <n v="0"/>
    <n v="12"/>
    <n v="12"/>
    <n v="0.16669999999999999"/>
    <n v="0"/>
    <n v="0"/>
    <x v="0"/>
    <n v="7"/>
    <n v="0"/>
    <x v="2"/>
    <n v="2"/>
    <n v="0"/>
    <n v="0"/>
    <n v="0"/>
    <n v="0"/>
    <x v="0"/>
    <n v="0"/>
    <n v="0"/>
    <x v="0"/>
    <n v="0"/>
    <n v="0"/>
    <x v="0"/>
    <n v="30"/>
    <x v="27"/>
    <n v="0.5"/>
    <n v="2"/>
    <n v="0"/>
    <n v="0"/>
    <n v="5"/>
    <n v="0"/>
    <x v="0"/>
    <n v="9"/>
    <n v="12"/>
    <x v="48"/>
    <n v="7"/>
    <n v="12"/>
    <x v="40"/>
    <m/>
    <m/>
    <m/>
    <m/>
    <m/>
  </r>
  <r>
    <s v="Muscatine 06Th"/>
    <x v="56"/>
    <n v="2"/>
    <n v="947536"/>
    <s v=" MU06"/>
    <s v=" Muscatine 06th"/>
    <s v=" 2020-02-04T21:00:25.739524"/>
    <n v="1.8333330000000001"/>
    <n v="0"/>
    <n v="0"/>
    <n v="0"/>
    <n v="4"/>
    <n v="0"/>
    <n v="0"/>
    <n v="22"/>
    <n v="9"/>
    <n v="0"/>
    <n v="0"/>
    <n v="0"/>
    <x v="0"/>
    <n v="60"/>
    <n v="73"/>
    <x v="168"/>
    <n v="0"/>
    <n v="0"/>
    <n v="0"/>
    <n v="17"/>
    <n v="40"/>
    <x v="118"/>
    <n v="0"/>
    <n v="0"/>
    <x v="0"/>
    <n v="0"/>
    <n v="0"/>
    <x v="0"/>
    <n v="34"/>
    <x v="6"/>
    <n v="0.5"/>
    <n v="7"/>
    <n v="0"/>
    <n v="0"/>
    <n v="0"/>
    <n v="0"/>
    <x v="0"/>
    <n v="20"/>
    <n v="5"/>
    <x v="0"/>
    <n v="7"/>
    <n v="0"/>
    <x v="0"/>
    <m/>
    <m/>
    <m/>
    <m/>
    <m/>
  </r>
  <r>
    <s v="Muscatine 07Th"/>
    <x v="56"/>
    <n v="2"/>
    <n v="947537"/>
    <s v=" MU07"/>
    <s v=" Muscatine 07th"/>
    <s v=" 2020-02-04T21:00:25.739524"/>
    <n v="1.1666669999999999"/>
    <n v="0"/>
    <n v="0"/>
    <n v="0"/>
    <n v="0"/>
    <n v="0"/>
    <n v="0"/>
    <n v="11"/>
    <n v="13"/>
    <n v="0.33329999999999999"/>
    <n v="0"/>
    <n v="0"/>
    <x v="0"/>
    <n v="10"/>
    <n v="10"/>
    <x v="72"/>
    <n v="0"/>
    <n v="0"/>
    <n v="0"/>
    <n v="2"/>
    <n v="0"/>
    <x v="0"/>
    <n v="0"/>
    <n v="0"/>
    <x v="0"/>
    <n v="0"/>
    <n v="0"/>
    <x v="0"/>
    <n v="27"/>
    <x v="110"/>
    <n v="0.5"/>
    <n v="0"/>
    <n v="0"/>
    <n v="0"/>
    <n v="0"/>
    <n v="0"/>
    <x v="0"/>
    <n v="10"/>
    <n v="10"/>
    <x v="48"/>
    <n v="1"/>
    <n v="0"/>
    <x v="0"/>
    <m/>
    <m/>
    <m/>
    <m/>
    <m/>
  </r>
  <r>
    <s v="Muscatine 08Th"/>
    <x v="56"/>
    <n v="2"/>
    <n v="947538"/>
    <s v=" MU08"/>
    <s v=" Muscatine 08th"/>
    <s v=" 2020-02-07T01:28:26.536674"/>
    <n v="1"/>
    <n v="0"/>
    <n v="0"/>
    <n v="0"/>
    <n v="0"/>
    <n v="0"/>
    <n v="0"/>
    <n v="7"/>
    <n v="10"/>
    <n v="0.33329999999999999"/>
    <n v="0"/>
    <n v="0"/>
    <x v="0"/>
    <n v="8"/>
    <n v="8"/>
    <x v="80"/>
    <n v="0"/>
    <n v="0"/>
    <n v="0"/>
    <n v="0"/>
    <n v="0"/>
    <x v="0"/>
    <n v="0"/>
    <n v="0"/>
    <x v="0"/>
    <n v="0"/>
    <n v="0"/>
    <x v="0"/>
    <n v="17"/>
    <x v="15"/>
    <n v="0.5"/>
    <n v="0"/>
    <n v="0"/>
    <n v="0"/>
    <n v="0"/>
    <n v="0"/>
    <x v="0"/>
    <n v="6"/>
    <n v="0"/>
    <x v="0"/>
    <n v="4"/>
    <n v="1"/>
    <x v="40"/>
    <m/>
    <m/>
    <m/>
    <m/>
    <m/>
  </r>
  <r>
    <s v="Muscatine 09Th"/>
    <x v="56"/>
    <n v="2"/>
    <n v="947539"/>
    <s v=" MU09"/>
    <s v=" Muscatine 09th"/>
    <s v=" 2020-02-05T21:52:28.118339"/>
    <n v="1.5"/>
    <n v="0"/>
    <n v="0"/>
    <n v="0"/>
    <n v="0"/>
    <n v="0"/>
    <n v="0"/>
    <n v="26"/>
    <n v="26"/>
    <n v="0.33329999999999999"/>
    <n v="0"/>
    <n v="0"/>
    <x v="0"/>
    <n v="42"/>
    <n v="42"/>
    <x v="64"/>
    <n v="0"/>
    <n v="0"/>
    <n v="0"/>
    <n v="0"/>
    <n v="0"/>
    <x v="0"/>
    <n v="0"/>
    <n v="0"/>
    <x v="0"/>
    <n v="0"/>
    <n v="0"/>
    <x v="0"/>
    <n v="44"/>
    <x v="6"/>
    <n v="0.5"/>
    <n v="0"/>
    <n v="0"/>
    <n v="0"/>
    <n v="0"/>
    <n v="0"/>
    <x v="0"/>
    <n v="0"/>
    <n v="0"/>
    <x v="0"/>
    <n v="0"/>
    <n v="0"/>
    <x v="0"/>
    <m/>
    <m/>
    <m/>
    <m/>
    <m/>
  </r>
  <r>
    <s v="Muscatine 10Th"/>
    <x v="56"/>
    <n v="2"/>
    <n v="947540"/>
    <s v=" MU10"/>
    <s v=" Muscatine 10th"/>
    <s v=" 2020-02-04T21:00:25.739524"/>
    <n v="1.5"/>
    <n v="0"/>
    <n v="0"/>
    <n v="0"/>
    <n v="0"/>
    <n v="0"/>
    <n v="0"/>
    <n v="18"/>
    <n v="30"/>
    <n v="0.5"/>
    <n v="0"/>
    <n v="0"/>
    <x v="0"/>
    <n v="14"/>
    <n v="20"/>
    <x v="80"/>
    <n v="1"/>
    <n v="0"/>
    <n v="0"/>
    <n v="7"/>
    <n v="0"/>
    <x v="0"/>
    <n v="0"/>
    <n v="0"/>
    <x v="0"/>
    <n v="0"/>
    <n v="0"/>
    <x v="0"/>
    <n v="28"/>
    <x v="12"/>
    <n v="0.66669999999999996"/>
    <n v="4"/>
    <n v="0"/>
    <n v="0"/>
    <n v="0"/>
    <n v="0"/>
    <x v="0"/>
    <n v="10"/>
    <n v="5"/>
    <x v="0"/>
    <n v="11"/>
    <n v="3"/>
    <x v="0"/>
    <m/>
    <m/>
    <m/>
    <m/>
    <m/>
  </r>
  <r>
    <s v="Nashville"/>
    <x v="28"/>
    <s v=" Out of state"/>
    <n v="1135"/>
    <s v=" McCabe Community Center"/>
    <s v=" Nashville"/>
    <s v=" TN - McCabe Community Center"/>
    <s v=" 2020-02-06T01:00:19.232032"/>
    <n v="0.02"/>
    <n v="0"/>
    <n v="0"/>
    <n v="0"/>
    <n v="0"/>
    <n v="0"/>
    <n v="0"/>
    <n v="0"/>
    <n v="0"/>
    <n v="0"/>
    <n v="0"/>
    <x v="0"/>
    <n v="0"/>
    <n v="2"/>
    <x v="155"/>
    <n v="5.8999999999999999E-3"/>
    <n v="0"/>
    <n v="0"/>
    <n v="0"/>
    <n v="0"/>
    <x v="0"/>
    <n v="0"/>
    <n v="0"/>
    <x v="0"/>
    <n v="0"/>
    <n v="0"/>
    <x v="0"/>
    <n v="0"/>
    <x v="48"/>
    <n v="3"/>
    <n v="1.18E-2"/>
    <n v="0"/>
    <n v="0"/>
    <n v="0"/>
    <n v="0"/>
    <x v="0"/>
    <n v="0"/>
    <n v="2"/>
    <x v="94"/>
    <n v="5.8999999999999999E-3"/>
    <n v="0"/>
    <x v="0"/>
    <n v="0"/>
    <m/>
    <m/>
    <m/>
    <m/>
  </r>
  <r>
    <s v="Nemaha"/>
    <x v="35"/>
    <n v="4"/>
    <n v="947842"/>
    <n v="2"/>
    <s v=" Nemaha"/>
    <s v=" 2020-02-04T21:00:25.739524"/>
    <n v="0.13333300000000001"/>
    <n v="0"/>
    <n v="0"/>
    <n v="0"/>
    <n v="0"/>
    <n v="0"/>
    <n v="0"/>
    <n v="0"/>
    <n v="0"/>
    <n v="0"/>
    <n v="0"/>
    <n v="0"/>
    <x v="0"/>
    <n v="1"/>
    <n v="2"/>
    <x v="50"/>
    <n v="0"/>
    <n v="0"/>
    <n v="0"/>
    <n v="1"/>
    <n v="0"/>
    <x v="0"/>
    <n v="0"/>
    <n v="0"/>
    <x v="0"/>
    <n v="0"/>
    <n v="0"/>
    <x v="0"/>
    <n v="2"/>
    <x v="48"/>
    <n v="6.6699999999999995E-2"/>
    <n v="0"/>
    <n v="0"/>
    <n v="0"/>
    <n v="0"/>
    <n v="0"/>
    <x v="0"/>
    <n v="1"/>
    <n v="0"/>
    <x v="0"/>
    <n v="0"/>
    <n v="0"/>
    <x v="0"/>
    <m/>
    <m/>
    <m/>
    <m/>
    <m/>
  </r>
  <r>
    <s v="Neola"/>
    <x v="39"/>
    <n v="3"/>
    <n v="947820"/>
    <s v=" NEOLA"/>
    <s v=" Neola"/>
    <s v=" 2020-02-04T21:00:25.739524"/>
    <n v="0.96"/>
    <n v="0"/>
    <n v="0"/>
    <n v="0"/>
    <n v="0"/>
    <n v="0"/>
    <n v="0"/>
    <n v="13"/>
    <n v="13"/>
    <n v="0.24"/>
    <n v="0"/>
    <n v="0"/>
    <x v="0"/>
    <n v="5"/>
    <n v="0"/>
    <x v="2"/>
    <n v="0"/>
    <n v="0"/>
    <n v="0"/>
    <n v="13"/>
    <n v="16"/>
    <x v="29"/>
    <n v="0"/>
    <n v="0"/>
    <x v="0"/>
    <n v="0"/>
    <n v="0"/>
    <x v="0"/>
    <n v="7"/>
    <x v="23"/>
    <n v="0"/>
    <n v="0"/>
    <n v="0"/>
    <n v="0"/>
    <n v="0"/>
    <n v="0"/>
    <x v="0"/>
    <n v="19"/>
    <n v="24"/>
    <x v="91"/>
    <n v="0"/>
    <n v="0"/>
    <x v="0"/>
    <m/>
    <m/>
    <m/>
    <m/>
    <m/>
  </r>
  <r>
    <s v="Nevada 1"/>
    <x v="27"/>
    <n v="4"/>
    <n v="947964"/>
    <n v="30"/>
    <s v=" Nevada 1"/>
    <s v=" 2020-02-04T21:00:25.739524"/>
    <n v="1.2450000000000001"/>
    <n v="0"/>
    <n v="0"/>
    <n v="0"/>
    <n v="0"/>
    <n v="0"/>
    <n v="0"/>
    <n v="16"/>
    <n v="0"/>
    <n v="0"/>
    <n v="0"/>
    <n v="0"/>
    <x v="0"/>
    <n v="17"/>
    <n v="26"/>
    <x v="39"/>
    <n v="0"/>
    <n v="0"/>
    <n v="0"/>
    <n v="5"/>
    <n v="0"/>
    <x v="0"/>
    <n v="0"/>
    <n v="0"/>
    <x v="0"/>
    <n v="0"/>
    <n v="0"/>
    <x v="0"/>
    <n v="32"/>
    <x v="27"/>
    <n v="0.41499999999999998"/>
    <n v="0"/>
    <n v="0"/>
    <n v="0"/>
    <n v="0"/>
    <n v="0"/>
    <x v="0"/>
    <n v="17"/>
    <n v="24"/>
    <x v="34"/>
    <n v="0"/>
    <n v="0"/>
    <x v="0"/>
    <m/>
    <m/>
    <m/>
    <m/>
    <m/>
  </r>
  <r>
    <s v="Nevada 2"/>
    <x v="27"/>
    <n v="4"/>
    <n v="947965"/>
    <n v="31"/>
    <s v=" Nevada 2"/>
    <s v=" 2020-02-04T21:00:25.739524"/>
    <n v="1.2450000000000001"/>
    <n v="0"/>
    <n v="0"/>
    <n v="0"/>
    <n v="0"/>
    <n v="0"/>
    <n v="0"/>
    <n v="18"/>
    <n v="0"/>
    <n v="0"/>
    <n v="0"/>
    <n v="0"/>
    <x v="0"/>
    <n v="0"/>
    <n v="0"/>
    <x v="2"/>
    <n v="0"/>
    <n v="0"/>
    <n v="0"/>
    <n v="20"/>
    <n v="21"/>
    <x v="32"/>
    <n v="0"/>
    <n v="0"/>
    <x v="0"/>
    <n v="0"/>
    <n v="0"/>
    <x v="0"/>
    <n v="36"/>
    <x v="4"/>
    <n v="0.41499999999999998"/>
    <n v="0"/>
    <n v="0"/>
    <n v="0"/>
    <n v="2"/>
    <n v="0"/>
    <x v="0"/>
    <n v="26"/>
    <n v="27"/>
    <x v="34"/>
    <n v="4"/>
    <n v="0"/>
    <x v="0"/>
    <m/>
    <m/>
    <m/>
    <m/>
    <m/>
  </r>
  <r>
    <s v="Nevada 3 Grant Twp 3"/>
    <x v="27"/>
    <n v="4"/>
    <n v="947966"/>
    <n v="32"/>
    <s v=" Nevada 3 Grant Twp 3"/>
    <s v=" 2020-02-04T18:52:35"/>
    <n v="1.25"/>
    <n v="0"/>
    <n v="0"/>
    <n v="0"/>
    <n v="0"/>
    <n v="0"/>
    <n v="0"/>
    <n v="9"/>
    <n v="0"/>
    <n v="0"/>
    <n v="0"/>
    <n v="0"/>
    <x v="0"/>
    <n v="29"/>
    <n v="41"/>
    <x v="39"/>
    <n v="0"/>
    <n v="0"/>
    <n v="0"/>
    <n v="14"/>
    <n v="20"/>
    <x v="32"/>
    <n v="0"/>
    <n v="0"/>
    <x v="0"/>
    <n v="0"/>
    <n v="0"/>
    <x v="0"/>
    <n v="18"/>
    <x v="15"/>
    <n v="0.41499999999999998"/>
    <n v="4"/>
    <n v="0"/>
    <n v="0"/>
    <n v="0"/>
    <n v="0"/>
    <x v="0"/>
    <n v="5"/>
    <n v="0"/>
    <x v="0"/>
    <n v="5"/>
    <n v="0"/>
    <x v="0"/>
    <m/>
    <m/>
    <m/>
    <m/>
    <m/>
  </r>
  <r>
    <s v="Nevada 4"/>
    <x v="27"/>
    <n v="4"/>
    <n v="947967"/>
    <n v="33"/>
    <s v=" Nevada 4"/>
    <s v=" 2020-02-04T21:00:25.739524"/>
    <n v="1.2450000000000001"/>
    <n v="0"/>
    <n v="0"/>
    <n v="0"/>
    <n v="0"/>
    <n v="0"/>
    <n v="0"/>
    <n v="15"/>
    <n v="0"/>
    <n v="0"/>
    <n v="0"/>
    <n v="0"/>
    <x v="0"/>
    <n v="23"/>
    <n v="29"/>
    <x v="39"/>
    <n v="0"/>
    <n v="0"/>
    <n v="0"/>
    <n v="15"/>
    <n v="0"/>
    <x v="0"/>
    <n v="0"/>
    <n v="0"/>
    <x v="0"/>
    <n v="0"/>
    <n v="0"/>
    <x v="0"/>
    <n v="20"/>
    <x v="35"/>
    <n v="0.41499999999999998"/>
    <n v="4"/>
    <n v="0"/>
    <n v="0"/>
    <n v="2"/>
    <n v="0"/>
    <x v="0"/>
    <n v="21"/>
    <n v="25"/>
    <x v="34"/>
    <n v="4"/>
    <n v="0"/>
    <x v="0"/>
    <m/>
    <m/>
    <m/>
    <m/>
    <m/>
  </r>
  <r>
    <s v="Nevada Township"/>
    <x v="27"/>
    <n v="4"/>
    <n v="947968"/>
    <n v="34"/>
    <s v=" Nevada Township"/>
    <s v=" 2020-02-04T21:00:25.739524"/>
    <n v="0.41499999999999998"/>
    <n v="0"/>
    <n v="0"/>
    <n v="0"/>
    <n v="0"/>
    <n v="0"/>
    <n v="0"/>
    <n v="3"/>
    <n v="0"/>
    <n v="0"/>
    <n v="0"/>
    <n v="0"/>
    <x v="0"/>
    <n v="13"/>
    <n v="22"/>
    <x v="39"/>
    <n v="3"/>
    <n v="0"/>
    <n v="0"/>
    <n v="7"/>
    <n v="0"/>
    <x v="0"/>
    <n v="0"/>
    <n v="0"/>
    <x v="0"/>
    <n v="0"/>
    <n v="0"/>
    <x v="0"/>
    <n v="5"/>
    <x v="11"/>
    <n v="0"/>
    <n v="0"/>
    <n v="0"/>
    <n v="0"/>
    <n v="0"/>
    <n v="0"/>
    <x v="0"/>
    <n v="11"/>
    <n v="13"/>
    <x v="0"/>
    <n v="1"/>
    <n v="0"/>
    <x v="0"/>
    <m/>
    <m/>
    <m/>
    <m/>
    <m/>
  </r>
  <r>
    <s v="New Albany Twp Colo"/>
    <x v="27"/>
    <n v="4"/>
    <n v="947969"/>
    <n v="35"/>
    <s v=" New Albany Twp Colo"/>
    <s v=" 2020-02-04T21:00:25.739524"/>
    <n v="0.83"/>
    <n v="0"/>
    <n v="0"/>
    <n v="0"/>
    <n v="0"/>
    <n v="0"/>
    <n v="0"/>
    <n v="7"/>
    <n v="8"/>
    <n v="0"/>
    <n v="0"/>
    <n v="0"/>
    <x v="0"/>
    <n v="7"/>
    <n v="12"/>
    <x v="39"/>
    <n v="0"/>
    <n v="0"/>
    <n v="0"/>
    <n v="5"/>
    <n v="0"/>
    <x v="0"/>
    <n v="0"/>
    <n v="0"/>
    <x v="0"/>
    <n v="0"/>
    <n v="0"/>
    <x v="0"/>
    <n v="7"/>
    <x v="23"/>
    <n v="0"/>
    <n v="0"/>
    <n v="0"/>
    <n v="0"/>
    <n v="0"/>
    <n v="0"/>
    <x v="0"/>
    <n v="11"/>
    <n v="17"/>
    <x v="34"/>
    <n v="0"/>
    <n v="0"/>
    <x v="0"/>
    <m/>
    <m/>
    <m/>
    <m/>
    <m/>
  </r>
  <r>
    <s v="New Hampton Rural"/>
    <x v="59"/>
    <n v="4"/>
    <n v="946795"/>
    <s v=" NHR"/>
    <s v=" New Hampton Rural"/>
    <s v=" 2020-02-04T21:00:25.739524"/>
    <n v="0.35"/>
    <n v="0"/>
    <n v="0"/>
    <n v="0"/>
    <n v="0"/>
    <n v="0"/>
    <n v="0"/>
    <n v="4"/>
    <n v="4"/>
    <n v="7.0000000000000007E-2"/>
    <n v="0"/>
    <n v="0"/>
    <x v="0"/>
    <n v="5"/>
    <n v="7"/>
    <x v="89"/>
    <n v="0"/>
    <n v="0"/>
    <n v="0"/>
    <n v="4"/>
    <n v="4"/>
    <x v="92"/>
    <n v="0"/>
    <n v="0"/>
    <x v="0"/>
    <n v="0"/>
    <n v="0"/>
    <x v="0"/>
    <n v="3"/>
    <x v="48"/>
    <n v="7.0000000000000007E-2"/>
    <n v="2"/>
    <n v="0"/>
    <n v="0"/>
    <n v="0"/>
    <n v="0"/>
    <x v="0"/>
    <n v="0"/>
    <n v="0"/>
    <x v="0"/>
    <n v="0"/>
    <n v="0"/>
    <x v="0"/>
    <m/>
    <m/>
    <m/>
    <m/>
    <m/>
  </r>
  <r>
    <s v="New Oregon"/>
    <x v="16"/>
    <n v="1"/>
    <n v="947114"/>
    <s v=" NO"/>
    <s v=" New Oregon"/>
    <s v=" 2020-02-04T20:16:13"/>
    <n v="0.43"/>
    <n v="0"/>
    <n v="0"/>
    <n v="0"/>
    <n v="0"/>
    <n v="0"/>
    <n v="0"/>
    <n v="1"/>
    <n v="0"/>
    <n v="0"/>
    <n v="0"/>
    <n v="0"/>
    <x v="0"/>
    <n v="4"/>
    <n v="5"/>
    <x v="30"/>
    <n v="0"/>
    <n v="0"/>
    <n v="0"/>
    <n v="6"/>
    <n v="10"/>
    <x v="127"/>
    <n v="0"/>
    <n v="0"/>
    <x v="0"/>
    <n v="0"/>
    <n v="0"/>
    <x v="0"/>
    <n v="0"/>
    <x v="23"/>
    <n v="0"/>
    <n v="0"/>
    <n v="0"/>
    <n v="0"/>
    <n v="0"/>
    <n v="0"/>
    <x v="0"/>
    <n v="2"/>
    <n v="0"/>
    <x v="0"/>
    <n v="2"/>
    <n v="0"/>
    <x v="0"/>
    <m/>
    <m/>
    <m/>
    <m/>
    <m/>
  </r>
  <r>
    <s v="Newark"/>
    <x v="40"/>
    <n v="4"/>
    <n v="948115"/>
    <s v=" NE"/>
    <s v=" Newark"/>
    <s v=" 2020-02-04T21:00:25.739524"/>
    <n v="0.16666700000000001"/>
    <n v="0"/>
    <n v="0"/>
    <n v="0"/>
    <n v="0"/>
    <n v="0"/>
    <n v="0"/>
    <n v="1"/>
    <n v="0"/>
    <n v="0"/>
    <n v="0"/>
    <n v="0"/>
    <x v="0"/>
    <n v="4"/>
    <n v="4"/>
    <x v="85"/>
    <n v="0"/>
    <n v="0"/>
    <n v="0"/>
    <n v="1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2"/>
    <x v="57"/>
    <n v="0"/>
    <n v="0"/>
    <x v="0"/>
    <m/>
    <m/>
    <m/>
    <m/>
    <m/>
  </r>
  <r>
    <s v="Newell Newell Providence"/>
    <x v="20"/>
    <n v="4"/>
    <n v="948224"/>
    <s v=" NENP"/>
    <s v=" NEWELL NEWELL PROVIDENCE"/>
    <s v=" 2020-02-04T21:00:25.739524"/>
    <n v="0.4"/>
    <n v="0"/>
    <n v="0"/>
    <n v="0"/>
    <n v="0"/>
    <n v="0"/>
    <n v="0"/>
    <n v="4"/>
    <n v="0"/>
    <n v="0"/>
    <n v="0"/>
    <n v="0"/>
    <x v="0"/>
    <n v="4"/>
    <n v="10"/>
    <x v="60"/>
    <n v="0"/>
    <n v="0"/>
    <n v="0"/>
    <n v="5"/>
    <n v="0"/>
    <x v="0"/>
    <n v="0"/>
    <n v="0"/>
    <x v="0"/>
    <n v="0"/>
    <n v="0"/>
    <x v="0"/>
    <n v="9"/>
    <x v="84"/>
    <n v="0.2"/>
    <n v="0"/>
    <n v="0"/>
    <n v="0"/>
    <n v="1"/>
    <n v="0"/>
    <x v="0"/>
    <n v="2"/>
    <n v="0"/>
    <x v="0"/>
    <n v="7"/>
    <n v="0"/>
    <x v="0"/>
    <m/>
    <m/>
    <m/>
    <m/>
    <m/>
  </r>
  <r>
    <s v="Newport Township"/>
    <x v="49"/>
    <n v="2"/>
    <n v="947239"/>
    <s v=" NP"/>
    <s v=" NEWPORT TOWNSHIP"/>
    <s v=" 2020-02-04T21:00:25.739524"/>
    <n v="2.835"/>
    <n v="0"/>
    <n v="0"/>
    <n v="0"/>
    <n v="0"/>
    <n v="0"/>
    <n v="0"/>
    <n v="63"/>
    <n v="66"/>
    <n v="0.40500000000000003"/>
    <n v="0"/>
    <n v="0"/>
    <x v="0"/>
    <n v="65"/>
    <n v="70"/>
    <x v="101"/>
    <n v="0"/>
    <n v="0"/>
    <n v="0"/>
    <n v="89"/>
    <n v="103"/>
    <x v="40"/>
    <n v="0"/>
    <n v="0"/>
    <x v="0"/>
    <n v="0"/>
    <n v="0"/>
    <x v="0"/>
    <n v="40"/>
    <x v="23"/>
    <n v="0"/>
    <n v="8"/>
    <n v="0"/>
    <n v="0"/>
    <n v="5"/>
    <n v="0"/>
    <x v="0"/>
    <n v="81"/>
    <n v="117"/>
    <x v="82"/>
    <n v="21"/>
    <n v="0"/>
    <x v="0"/>
    <m/>
    <m/>
    <m/>
    <m/>
    <m/>
  </r>
  <r>
    <s v="Newton 1 1"/>
    <x v="77"/>
    <n v="2"/>
    <n v="947162"/>
    <s v=" NT1-1"/>
    <s v=" Newton 1 1"/>
    <s v=" 2020-02-04T21:00:25.739524"/>
    <n v="1.4950000000000001"/>
    <n v="0"/>
    <n v="0"/>
    <n v="0"/>
    <n v="0"/>
    <n v="0"/>
    <n v="0"/>
    <n v="13"/>
    <n v="15"/>
    <n v="0.34499999999999997"/>
    <n v="0"/>
    <n v="0"/>
    <x v="0"/>
    <n v="25"/>
    <n v="27"/>
    <x v="149"/>
    <n v="0"/>
    <n v="0"/>
    <n v="0"/>
    <n v="9"/>
    <n v="14"/>
    <x v="128"/>
    <n v="0"/>
    <n v="0"/>
    <x v="0"/>
    <n v="0"/>
    <n v="0"/>
    <x v="0"/>
    <n v="16"/>
    <x v="56"/>
    <n v="0.34499999999999997"/>
    <n v="4"/>
    <n v="0"/>
    <n v="0"/>
    <n v="0"/>
    <n v="0"/>
    <x v="0"/>
    <n v="6"/>
    <n v="0"/>
    <x v="0"/>
    <n v="1"/>
    <n v="0"/>
    <x v="0"/>
    <m/>
    <m/>
    <m/>
    <m/>
    <m/>
  </r>
  <r>
    <s v="Newton 1 2"/>
    <x v="77"/>
    <n v="2"/>
    <n v="947163"/>
    <s v=" NT1-2"/>
    <s v=" Newton 1 2"/>
    <s v=" 2020-02-04T21:00:25.739524"/>
    <n v="1.1499999999999999"/>
    <n v="0"/>
    <n v="0"/>
    <n v="0"/>
    <n v="0"/>
    <n v="0"/>
    <n v="0"/>
    <n v="10"/>
    <n v="11"/>
    <n v="0.23"/>
    <n v="0"/>
    <n v="0"/>
    <x v="0"/>
    <n v="14"/>
    <n v="18"/>
    <x v="100"/>
    <n v="0"/>
    <n v="0"/>
    <n v="0"/>
    <n v="4"/>
    <n v="0"/>
    <x v="0"/>
    <n v="0"/>
    <n v="0"/>
    <x v="0"/>
    <n v="0"/>
    <n v="0"/>
    <x v="0"/>
    <n v="16"/>
    <x v="38"/>
    <n v="0.34499999999999997"/>
    <n v="5"/>
    <n v="0"/>
    <n v="0"/>
    <n v="0"/>
    <n v="1"/>
    <x v="0"/>
    <n v="8"/>
    <n v="10"/>
    <x v="116"/>
    <n v="0"/>
    <n v="0"/>
    <x v="0"/>
    <m/>
    <m/>
    <m/>
    <m/>
    <m/>
  </r>
  <r>
    <s v="Newton 2 1"/>
    <x v="77"/>
    <n v="2"/>
    <n v="947165"/>
    <s v=" NT2-1"/>
    <s v=" Newton 2 1"/>
    <s v=" 2020-02-04T21:00:25.739524"/>
    <n v="1.61"/>
    <n v="0"/>
    <n v="0"/>
    <n v="0"/>
    <n v="0"/>
    <n v="0"/>
    <n v="0"/>
    <n v="22"/>
    <n v="26"/>
    <n v="0.46"/>
    <n v="0"/>
    <n v="0"/>
    <x v="0"/>
    <n v="22"/>
    <n v="22"/>
    <x v="100"/>
    <n v="2"/>
    <n v="0"/>
    <n v="0"/>
    <n v="7"/>
    <n v="3"/>
    <x v="0"/>
    <n v="0"/>
    <n v="0"/>
    <x v="0"/>
    <n v="0"/>
    <n v="0"/>
    <x v="0"/>
    <n v="28"/>
    <x v="16"/>
    <n v="0.46"/>
    <n v="1"/>
    <n v="0"/>
    <n v="0"/>
    <n v="2"/>
    <n v="0"/>
    <x v="0"/>
    <n v="16"/>
    <n v="18"/>
    <x v="99"/>
    <n v="2"/>
    <n v="0"/>
    <x v="0"/>
    <m/>
    <m/>
    <m/>
    <m/>
    <m/>
  </r>
  <r>
    <s v="Newton 2 2"/>
    <x v="77"/>
    <n v="2"/>
    <n v="947166"/>
    <s v=" NT2-2"/>
    <s v=" Newton 2 2"/>
    <s v=" 2020-02-04T21:00:25.739524"/>
    <n v="1.2649999999999999"/>
    <n v="0"/>
    <n v="0"/>
    <n v="0"/>
    <n v="0"/>
    <n v="0"/>
    <n v="0"/>
    <n v="19"/>
    <n v="19"/>
    <n v="0.23"/>
    <n v="0"/>
    <n v="0"/>
    <x v="0"/>
    <n v="40"/>
    <n v="43"/>
    <x v="169"/>
    <n v="0"/>
    <n v="0"/>
    <n v="0"/>
    <n v="8"/>
    <n v="0"/>
    <x v="0"/>
    <n v="0"/>
    <n v="0"/>
    <x v="0"/>
    <n v="0"/>
    <n v="0"/>
    <x v="0"/>
    <n v="27"/>
    <x v="87"/>
    <n v="0.23"/>
    <n v="2"/>
    <n v="0"/>
    <n v="0"/>
    <n v="0"/>
    <n v="0"/>
    <x v="0"/>
    <n v="27"/>
    <n v="31"/>
    <x v="99"/>
    <n v="2"/>
    <n v="0"/>
    <x v="0"/>
    <m/>
    <m/>
    <m/>
    <m/>
    <m/>
  </r>
  <r>
    <s v="Newton 3 1"/>
    <x v="77"/>
    <n v="2"/>
    <n v="947168"/>
    <s v=" NT3-1"/>
    <s v=" Newton 3 1"/>
    <s v=" 2020-02-04T21:00:25.739524"/>
    <n v="1.61"/>
    <n v="0"/>
    <n v="0"/>
    <n v="0"/>
    <n v="0"/>
    <n v="0"/>
    <n v="0"/>
    <n v="18"/>
    <n v="27"/>
    <n v="0.46"/>
    <n v="0"/>
    <n v="0"/>
    <x v="0"/>
    <n v="24"/>
    <n v="33"/>
    <x v="149"/>
    <n v="0"/>
    <n v="0"/>
    <n v="0"/>
    <n v="8"/>
    <n v="0"/>
    <x v="0"/>
    <n v="0"/>
    <n v="0"/>
    <x v="0"/>
    <n v="0"/>
    <n v="0"/>
    <x v="0"/>
    <n v="34"/>
    <x v="105"/>
    <n v="0.57499999999999996"/>
    <n v="4"/>
    <n v="0"/>
    <n v="0"/>
    <n v="1"/>
    <n v="4"/>
    <x v="0"/>
    <n v="12"/>
    <n v="0"/>
    <x v="0"/>
    <n v="2"/>
    <n v="0"/>
    <x v="0"/>
    <m/>
    <m/>
    <m/>
    <m/>
    <m/>
  </r>
  <r>
    <s v="Newton 3 2"/>
    <x v="77"/>
    <n v="2"/>
    <n v="947169"/>
    <s v=" NT3-2"/>
    <s v=" Newton 3 2"/>
    <s v=" 2020-02-04T21:00:25.739524"/>
    <n v="1.1499999999999999"/>
    <n v="0"/>
    <n v="0"/>
    <n v="0"/>
    <n v="0"/>
    <n v="0"/>
    <n v="0"/>
    <n v="10"/>
    <n v="10"/>
    <n v="0.23"/>
    <n v="0"/>
    <n v="0"/>
    <x v="0"/>
    <n v="26"/>
    <n v="28"/>
    <x v="169"/>
    <n v="0"/>
    <n v="0"/>
    <n v="0"/>
    <n v="4"/>
    <n v="4"/>
    <x v="0"/>
    <n v="0"/>
    <n v="0"/>
    <x v="0"/>
    <n v="0"/>
    <n v="0"/>
    <x v="0"/>
    <n v="10"/>
    <x v="52"/>
    <n v="0.23"/>
    <n v="3"/>
    <n v="0"/>
    <n v="0"/>
    <n v="0"/>
    <n v="0"/>
    <x v="0"/>
    <n v="7"/>
    <n v="0"/>
    <x v="0"/>
    <n v="5"/>
    <n v="10"/>
    <x v="41"/>
    <m/>
    <m/>
    <m/>
    <m/>
    <m/>
  </r>
  <r>
    <s v="Newton 4 1"/>
    <x v="77"/>
    <n v="2"/>
    <n v="947170"/>
    <s v=" NT4-1"/>
    <s v=" Newton 4 1"/>
    <s v=" 2020-02-04T21:00:25.739524"/>
    <n v="1.84"/>
    <n v="0"/>
    <n v="0"/>
    <n v="0"/>
    <n v="0"/>
    <n v="0"/>
    <n v="0"/>
    <n v="25"/>
    <n v="28"/>
    <n v="0.34499999999999997"/>
    <n v="0"/>
    <n v="0"/>
    <x v="0"/>
    <n v="42"/>
    <n v="45"/>
    <x v="169"/>
    <n v="0"/>
    <n v="0"/>
    <n v="0"/>
    <n v="27"/>
    <n v="32"/>
    <x v="102"/>
    <n v="4"/>
    <n v="0"/>
    <x v="0"/>
    <n v="0"/>
    <n v="0"/>
    <x v="0"/>
    <n v="29"/>
    <x v="87"/>
    <n v="0.34499999999999997"/>
    <n v="2"/>
    <n v="0"/>
    <n v="0"/>
    <n v="5"/>
    <n v="0"/>
    <x v="0"/>
    <n v="22"/>
    <n v="25"/>
    <x v="99"/>
    <n v="5"/>
    <n v="0"/>
    <x v="0"/>
    <m/>
    <m/>
    <m/>
    <m/>
    <m/>
  </r>
  <r>
    <s v="Newton 4 2"/>
    <x v="77"/>
    <n v="2"/>
    <n v="947171"/>
    <s v=" NT4-2"/>
    <s v=" Newton 4 2"/>
    <s v=" 2020-02-06T03:41:27.244950"/>
    <n v="1.03"/>
    <n v="0"/>
    <n v="0"/>
    <n v="0"/>
    <n v="0"/>
    <n v="0"/>
    <n v="0"/>
    <n v="5"/>
    <n v="0"/>
    <n v="0"/>
    <n v="1"/>
    <n v="0"/>
    <x v="0"/>
    <n v="20"/>
    <n v="23"/>
    <x v="169"/>
    <n v="1"/>
    <n v="0"/>
    <n v="0"/>
    <n v="3"/>
    <n v="0"/>
    <x v="0"/>
    <n v="0"/>
    <n v="0"/>
    <x v="0"/>
    <n v="0"/>
    <n v="0"/>
    <x v="0"/>
    <n v="18"/>
    <x v="39"/>
    <n v="0.34499999999999997"/>
    <n v="8"/>
    <n v="0"/>
    <n v="0"/>
    <n v="0"/>
    <n v="0"/>
    <x v="0"/>
    <n v="12"/>
    <n v="12"/>
    <x v="81"/>
    <n v="6"/>
    <n v="12"/>
    <x v="17"/>
    <m/>
    <m/>
    <m/>
    <m/>
    <m/>
  </r>
  <r>
    <s v="Newton Forest"/>
    <x v="60"/>
    <n v="4"/>
    <n v="948322"/>
    <s v=" NEFOD1"/>
    <s v=" Newton Forest"/>
    <s v=" 2020-02-06T03:41:27.244950"/>
    <n v="0.45"/>
    <n v="0"/>
    <n v="0"/>
    <n v="0"/>
    <n v="0"/>
    <n v="0"/>
    <n v="0"/>
    <n v="3"/>
    <n v="0"/>
    <n v="0"/>
    <n v="0"/>
    <n v="0"/>
    <x v="0"/>
    <n v="11"/>
    <n v="16"/>
    <x v="92"/>
    <n v="0"/>
    <n v="0"/>
    <n v="0"/>
    <n v="5"/>
    <n v="8"/>
    <x v="0"/>
    <n v="0"/>
    <n v="0"/>
    <x v="0"/>
    <n v="0"/>
    <n v="0"/>
    <x v="0"/>
    <n v="8"/>
    <x v="11"/>
    <n v="0.15"/>
    <n v="0"/>
    <n v="0"/>
    <n v="0"/>
    <n v="0"/>
    <n v="0"/>
    <x v="0"/>
    <n v="5"/>
    <n v="0"/>
    <x v="0"/>
    <n v="0"/>
    <n v="0"/>
    <x v="0"/>
    <m/>
    <m/>
    <m/>
    <m/>
    <m/>
  </r>
  <r>
    <s v="Newton Sherman"/>
    <x v="77"/>
    <n v="2"/>
    <n v="947180"/>
    <s v=" NS"/>
    <s v=" Newton Sherman"/>
    <s v=" 2020-02-06T01:00:19.232032"/>
    <n v="1.5"/>
    <n v="0"/>
    <n v="0"/>
    <n v="0"/>
    <n v="0"/>
    <n v="0"/>
    <n v="0"/>
    <n v="19"/>
    <n v="23"/>
    <n v="0.34499999999999997"/>
    <n v="0"/>
    <n v="0"/>
    <x v="0"/>
    <n v="37"/>
    <n v="45"/>
    <x v="149"/>
    <n v="0"/>
    <n v="0"/>
    <n v="0"/>
    <n v="10"/>
    <n v="0"/>
    <x v="0"/>
    <n v="0"/>
    <n v="0"/>
    <x v="0"/>
    <n v="0"/>
    <n v="0"/>
    <x v="0"/>
    <n v="19"/>
    <x v="35"/>
    <n v="0.34499999999999997"/>
    <n v="4"/>
    <n v="0"/>
    <n v="0"/>
    <n v="0"/>
    <n v="0"/>
    <x v="0"/>
    <n v="16"/>
    <n v="20"/>
    <x v="116"/>
    <n v="6"/>
    <n v="0"/>
    <x v="0"/>
    <m/>
    <m/>
    <m/>
    <m/>
    <m/>
  </r>
  <r>
    <s v="Nl06 Madison Ccn"/>
    <x v="49"/>
    <n v="2"/>
    <n v="1593584"/>
    <s v=" NL.06"/>
    <s v=" NL06 MADISON CCN"/>
    <s v=" 2020-02-04T03:21:29"/>
    <n v="4.4550000000000001"/>
    <n v="0"/>
    <n v="0"/>
    <n v="0"/>
    <n v="0"/>
    <n v="0"/>
    <n v="0"/>
    <n v="39"/>
    <n v="0"/>
    <n v="0"/>
    <n v="0"/>
    <n v="0"/>
    <x v="0"/>
    <n v="97"/>
    <n v="139"/>
    <x v="157"/>
    <n v="2"/>
    <n v="0"/>
    <n v="0"/>
    <n v="48"/>
    <n v="0"/>
    <x v="0"/>
    <n v="0"/>
    <n v="0"/>
    <x v="0"/>
    <n v="0"/>
    <n v="0"/>
    <x v="0"/>
    <n v="99"/>
    <x v="99"/>
    <n v="1.2150000000000001"/>
    <n v="1"/>
    <n v="0"/>
    <n v="0"/>
    <n v="0"/>
    <n v="0"/>
    <x v="0"/>
    <n v="93"/>
    <n v="105"/>
    <x v="123"/>
    <n v="16"/>
    <n v="0"/>
    <x v="0"/>
    <m/>
    <m/>
    <m/>
    <m/>
    <m/>
  </r>
  <r>
    <s v="No. 1 Albia First Ward"/>
    <x v="81"/>
    <n v="2"/>
    <n v="947512"/>
    <s v=" AL1"/>
    <s v=" No. 1 Albia First Ward"/>
    <s v=" 2020-02-04T21:00:25.739524"/>
    <n v="0.46153846199999998"/>
    <n v="0"/>
    <n v="0"/>
    <n v="0"/>
    <n v="0"/>
    <n v="0"/>
    <n v="0"/>
    <n v="9"/>
    <n v="10"/>
    <n v="0.18459999999999999"/>
    <n v="0"/>
    <n v="0"/>
    <x v="0"/>
    <n v="9"/>
    <n v="14"/>
    <x v="170"/>
    <n v="0"/>
    <n v="0"/>
    <n v="0"/>
    <n v="2"/>
    <n v="0"/>
    <x v="0"/>
    <n v="0"/>
    <n v="0"/>
    <x v="0"/>
    <n v="0"/>
    <n v="0"/>
    <x v="0"/>
    <n v="1"/>
    <x v="23"/>
    <n v="0"/>
    <n v="3"/>
    <n v="0"/>
    <n v="0"/>
    <n v="0"/>
    <n v="0"/>
    <x v="0"/>
    <n v="2"/>
    <n v="0"/>
    <x v="0"/>
    <n v="2"/>
    <n v="0"/>
    <x v="0"/>
    <m/>
    <m/>
    <m/>
    <m/>
    <m/>
  </r>
  <r>
    <s v="No. 2 Albia Second Ward"/>
    <x v="81"/>
    <n v="2"/>
    <n v="947513"/>
    <s v=" AL2"/>
    <s v=" No. 2 Albia Second Ward"/>
    <s v=" 2020-02-05T21:52:28.118339"/>
    <n v="0.28000000000000003"/>
    <n v="0"/>
    <n v="0"/>
    <n v="0"/>
    <n v="0"/>
    <n v="0"/>
    <n v="0"/>
    <n v="8"/>
    <n v="8"/>
    <n v="0.13850000000000001"/>
    <n v="0"/>
    <n v="0"/>
    <x v="0"/>
    <n v="4"/>
    <n v="4"/>
    <x v="171"/>
    <n v="0"/>
    <n v="0"/>
    <n v="0"/>
    <n v="0"/>
    <n v="0"/>
    <x v="0"/>
    <n v="0"/>
    <n v="0"/>
    <x v="0"/>
    <n v="0"/>
    <n v="0"/>
    <x v="0"/>
    <n v="4"/>
    <x v="41"/>
    <n v="4.6199999999999998E-2"/>
    <n v="3"/>
    <n v="5"/>
    <n v="4.6199999999999998E-2"/>
    <n v="0"/>
    <n v="0"/>
    <x v="0"/>
    <n v="0"/>
    <n v="0"/>
    <x v="0"/>
    <n v="2"/>
    <n v="0"/>
    <x v="0"/>
    <m/>
    <m/>
    <m/>
    <m/>
    <m/>
  </r>
  <r>
    <s v="No. 3 Albia Third Ward"/>
    <x v="81"/>
    <n v="2"/>
    <n v="947514"/>
    <s v=" AL3"/>
    <s v=" No. 3 Albia Third Ward"/>
    <s v=" 2020-02-04T21:00:25.739524"/>
    <n v="0.36923076900000001"/>
    <n v="0"/>
    <n v="0"/>
    <n v="0"/>
    <n v="0"/>
    <n v="0"/>
    <n v="0"/>
    <n v="0"/>
    <n v="0"/>
    <n v="0"/>
    <n v="0"/>
    <n v="0"/>
    <x v="0"/>
    <n v="4"/>
    <n v="4"/>
    <x v="172"/>
    <n v="0"/>
    <n v="0"/>
    <n v="0"/>
    <n v="3"/>
    <n v="3"/>
    <x v="129"/>
    <n v="0"/>
    <n v="0"/>
    <x v="0"/>
    <n v="0"/>
    <n v="0"/>
    <x v="0"/>
    <n v="2"/>
    <x v="48"/>
    <n v="9.2299999999999993E-2"/>
    <n v="0"/>
    <n v="0"/>
    <n v="0"/>
    <n v="0"/>
    <n v="0"/>
    <x v="0"/>
    <n v="1"/>
    <n v="0"/>
    <x v="0"/>
    <n v="0"/>
    <n v="0"/>
    <x v="0"/>
    <m/>
    <m/>
    <m/>
    <m/>
    <m/>
  </r>
  <r>
    <s v="No. 4 Albia Fourth Ward"/>
    <x v="81"/>
    <n v="2"/>
    <n v="947515"/>
    <s v=" AL4"/>
    <s v=" No. 4 Albia Fourth Ward"/>
    <s v=" 2020-02-04T21:00:25.739524"/>
    <n v="0.41538461500000001"/>
    <n v="0"/>
    <n v="0"/>
    <n v="0"/>
    <n v="0"/>
    <n v="0"/>
    <n v="0"/>
    <n v="4"/>
    <n v="6"/>
    <n v="9.2299999999999993E-2"/>
    <n v="0"/>
    <n v="0"/>
    <x v="0"/>
    <n v="3"/>
    <n v="0"/>
    <x v="2"/>
    <n v="0"/>
    <n v="0"/>
    <n v="0"/>
    <n v="5"/>
    <n v="6"/>
    <x v="130"/>
    <n v="0"/>
    <n v="0"/>
    <x v="0"/>
    <n v="0"/>
    <n v="0"/>
    <x v="0"/>
    <n v="9"/>
    <x v="40"/>
    <n v="0.13850000000000001"/>
    <n v="0"/>
    <n v="0"/>
    <n v="0"/>
    <n v="0"/>
    <n v="0"/>
    <x v="0"/>
    <n v="4"/>
    <n v="4"/>
    <x v="128"/>
    <n v="0"/>
    <n v="0"/>
    <x v="0"/>
    <m/>
    <m/>
    <m/>
    <m/>
    <m/>
  </r>
  <r>
    <s v="Noble Pleasant Twp Griswold"/>
    <x v="34"/>
    <n v="3"/>
    <n v="946742"/>
    <s v=" GS"/>
    <s v=" Noble Pleasant Twp Griswold"/>
    <s v=" 2020-02-04T21:00:25.739524"/>
    <n v="0.6"/>
    <n v="0"/>
    <n v="0"/>
    <n v="0"/>
    <n v="0"/>
    <n v="0"/>
    <n v="0"/>
    <n v="6"/>
    <n v="7"/>
    <n v="0.12"/>
    <n v="0"/>
    <n v="0"/>
    <x v="0"/>
    <n v="7"/>
    <n v="7"/>
    <x v="47"/>
    <n v="0"/>
    <n v="0"/>
    <n v="0"/>
    <n v="9"/>
    <n v="10"/>
    <x v="35"/>
    <n v="0"/>
    <n v="0"/>
    <x v="0"/>
    <n v="0"/>
    <n v="0"/>
    <x v="0"/>
    <n v="6"/>
    <x v="23"/>
    <n v="0"/>
    <n v="0"/>
    <n v="0"/>
    <n v="0"/>
    <n v="0"/>
    <n v="2"/>
    <x v="0"/>
    <n v="12"/>
    <n v="15"/>
    <x v="42"/>
    <n v="1"/>
    <n v="0"/>
    <x v="0"/>
    <m/>
    <m/>
    <m/>
    <m/>
    <m/>
  </r>
  <r>
    <s v="North East Precinct"/>
    <x v="91"/>
    <n v="2"/>
    <n v="1593447"/>
    <s v=" NE"/>
    <s v=" North East Precinct"/>
    <s v=" 2020-02-04T21:00:25.739524"/>
    <n v="0.72"/>
    <n v="0"/>
    <n v="0"/>
    <n v="0"/>
    <n v="0"/>
    <n v="0"/>
    <n v="0"/>
    <n v="10"/>
    <n v="10"/>
    <n v="0.16"/>
    <n v="0"/>
    <n v="0"/>
    <x v="0"/>
    <n v="8"/>
    <n v="8"/>
    <x v="37"/>
    <n v="0"/>
    <n v="0"/>
    <n v="0"/>
    <n v="6"/>
    <n v="6"/>
    <x v="11"/>
    <n v="0"/>
    <n v="0"/>
    <x v="0"/>
    <n v="0"/>
    <n v="0"/>
    <x v="0"/>
    <n v="8"/>
    <x v="11"/>
    <n v="0.16"/>
    <n v="0"/>
    <n v="0"/>
    <n v="0"/>
    <n v="0"/>
    <n v="0"/>
    <x v="0"/>
    <n v="7"/>
    <n v="7"/>
    <x v="19"/>
    <n v="1"/>
    <n v="1"/>
    <x v="0"/>
    <m/>
    <m/>
    <m/>
    <m/>
    <m/>
  </r>
  <r>
    <s v="North Lake East Vernon"/>
    <x v="38"/>
    <n v="4"/>
    <n v="1593573"/>
    <s v=" NL-EV"/>
    <s v=" North Lake East Vernon"/>
    <s v=" 2020-02-04T21:00:25.739524"/>
    <n v="0.177777778"/>
    <n v="0"/>
    <n v="0"/>
    <n v="0"/>
    <n v="0"/>
    <n v="0"/>
    <n v="0"/>
    <n v="1"/>
    <n v="1"/>
    <n v="8.8900000000000007E-2"/>
    <n v="0"/>
    <n v="0"/>
    <x v="0"/>
    <n v="1"/>
    <n v="1"/>
    <x v="52"/>
    <n v="0"/>
    <n v="0"/>
    <n v="0"/>
    <n v="0"/>
    <n v="0"/>
    <x v="0"/>
    <n v="0"/>
    <n v="0"/>
    <x v="0"/>
    <n v="0"/>
    <n v="0"/>
    <x v="0"/>
    <n v="1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North Liberty 01"/>
    <x v="49"/>
    <n v="2"/>
    <n v="947237"/>
    <s v=" NL.01"/>
    <s v=" NORTH LIBERTY 01"/>
    <s v=" 2020-02-04T21:00:25.739524"/>
    <n v="2.835"/>
    <n v="0"/>
    <n v="0"/>
    <n v="0"/>
    <n v="0"/>
    <n v="0"/>
    <n v="0"/>
    <n v="15"/>
    <n v="0"/>
    <n v="0"/>
    <n v="0"/>
    <n v="0"/>
    <x v="0"/>
    <n v="85"/>
    <n v="103"/>
    <x v="156"/>
    <n v="2"/>
    <n v="0"/>
    <n v="0"/>
    <n v="18"/>
    <n v="0"/>
    <x v="0"/>
    <n v="0"/>
    <n v="0"/>
    <x v="0"/>
    <n v="0"/>
    <n v="0"/>
    <x v="0"/>
    <n v="74"/>
    <x v="10"/>
    <n v="0.81"/>
    <n v="0"/>
    <n v="0"/>
    <n v="0"/>
    <n v="0"/>
    <n v="13"/>
    <x v="0"/>
    <n v="67"/>
    <n v="71"/>
    <x v="82"/>
    <n v="7"/>
    <n v="0"/>
    <x v="0"/>
    <m/>
    <m/>
    <m/>
    <m/>
    <m/>
  </r>
  <r>
    <s v="North Liberty 02"/>
    <x v="49"/>
    <n v="2"/>
    <n v="947238"/>
    <s v=" NL.02"/>
    <s v=" NORTH LIBERTY 02"/>
    <s v=" 2020-02-04T21:00:25.739524"/>
    <n v="2.835"/>
    <n v="0"/>
    <n v="0"/>
    <n v="0"/>
    <n v="0"/>
    <n v="0"/>
    <n v="0"/>
    <n v="30"/>
    <n v="39"/>
    <n v="0.40500000000000003"/>
    <n v="0"/>
    <n v="0"/>
    <x v="0"/>
    <n v="61"/>
    <n v="69"/>
    <x v="101"/>
    <n v="0"/>
    <n v="0"/>
    <n v="0"/>
    <n v="16"/>
    <n v="0"/>
    <x v="0"/>
    <n v="0"/>
    <n v="0"/>
    <x v="0"/>
    <n v="0"/>
    <n v="0"/>
    <x v="0"/>
    <n v="63"/>
    <x v="156"/>
    <n v="0.81"/>
    <n v="2"/>
    <n v="0"/>
    <n v="0"/>
    <n v="2"/>
    <n v="0"/>
    <x v="0"/>
    <n v="68"/>
    <n v="79"/>
    <x v="82"/>
    <n v="18"/>
    <n v="0"/>
    <x v="0"/>
    <m/>
    <m/>
    <m/>
    <m/>
    <m/>
  </r>
  <r>
    <s v="North Liberty 03 (Pw)"/>
    <x v="49"/>
    <n v="2"/>
    <n v="1593581"/>
    <s v=" NL.03"/>
    <s v=" NORTH LIBERTY 03 (PW)"/>
    <s v=" 2020-02-04T21:00:25.739524"/>
    <n v="3.645"/>
    <n v="0"/>
    <n v="0"/>
    <n v="0"/>
    <n v="0"/>
    <n v="0"/>
    <n v="0"/>
    <n v="50"/>
    <n v="66"/>
    <n v="0.81"/>
    <n v="0"/>
    <n v="0"/>
    <x v="0"/>
    <n v="108"/>
    <n v="129"/>
    <x v="156"/>
    <n v="0"/>
    <n v="0"/>
    <n v="0"/>
    <n v="24"/>
    <n v="0"/>
    <x v="0"/>
    <n v="0"/>
    <n v="0"/>
    <x v="0"/>
    <n v="0"/>
    <n v="0"/>
    <x v="0"/>
    <n v="72"/>
    <x v="157"/>
    <n v="0.81"/>
    <n v="8"/>
    <n v="0"/>
    <n v="0"/>
    <n v="0"/>
    <n v="8"/>
    <x v="0"/>
    <n v="90"/>
    <n v="104"/>
    <x v="82"/>
    <n v="32"/>
    <n v="0"/>
    <x v="0"/>
    <m/>
    <m/>
    <m/>
    <m/>
    <m/>
  </r>
  <r>
    <s v="North Liberty 04"/>
    <x v="49"/>
    <n v="2"/>
    <n v="1593582"/>
    <s v=" NL.04"/>
    <s v=" NORTH LIBERTY 04"/>
    <s v=" 2020-02-04T21:00:25.739524"/>
    <n v="2.4300000000000002"/>
    <n v="0"/>
    <n v="0"/>
    <n v="0"/>
    <n v="0"/>
    <n v="0"/>
    <n v="0"/>
    <n v="25"/>
    <n v="33"/>
    <n v="0.40500000000000003"/>
    <n v="0"/>
    <n v="0"/>
    <x v="0"/>
    <n v="32"/>
    <n v="36"/>
    <x v="114"/>
    <n v="0"/>
    <n v="0"/>
    <n v="0"/>
    <n v="15"/>
    <n v="0"/>
    <x v="0"/>
    <n v="0"/>
    <n v="0"/>
    <x v="0"/>
    <n v="0"/>
    <n v="0"/>
    <x v="0"/>
    <n v="55"/>
    <x v="18"/>
    <n v="0.81"/>
    <n v="0"/>
    <n v="0"/>
    <n v="0"/>
    <n v="0"/>
    <n v="0"/>
    <x v="0"/>
    <n v="62"/>
    <n v="68"/>
    <x v="82"/>
    <n v="10"/>
    <n v="0"/>
    <x v="0"/>
    <m/>
    <m/>
    <m/>
    <m/>
    <m/>
  </r>
  <r>
    <s v="North Liberty 05"/>
    <x v="49"/>
    <n v="2"/>
    <n v="1593583"/>
    <s v=" NL.05"/>
    <s v=" NORTH LIBERTY 05"/>
    <s v=" 2020-02-04T21:00:25.739524"/>
    <n v="2.4300000000000002"/>
    <n v="0"/>
    <n v="0"/>
    <n v="0"/>
    <n v="0"/>
    <n v="0"/>
    <n v="0"/>
    <n v="20"/>
    <n v="3"/>
    <n v="0"/>
    <n v="0"/>
    <n v="0"/>
    <x v="0"/>
    <n v="56"/>
    <n v="68"/>
    <x v="101"/>
    <n v="0"/>
    <n v="0"/>
    <n v="0"/>
    <n v="19"/>
    <n v="16"/>
    <x v="0"/>
    <n v="0"/>
    <n v="0"/>
    <x v="0"/>
    <n v="0"/>
    <n v="0"/>
    <x v="0"/>
    <n v="62"/>
    <x v="93"/>
    <n v="0.81"/>
    <n v="8"/>
    <n v="7"/>
    <n v="0"/>
    <n v="0"/>
    <n v="0"/>
    <x v="0"/>
    <n v="58"/>
    <n v="75"/>
    <x v="82"/>
    <n v="14"/>
    <n v="0"/>
    <x v="0"/>
    <m/>
    <m/>
    <m/>
    <m/>
    <m/>
  </r>
  <r>
    <s v="North Precinct"/>
    <x v="67"/>
    <n v="4"/>
    <n v="948279"/>
    <s v=" NORTH"/>
    <s v=" North Precinct"/>
    <s v=" 2020-02-04T21:00:25.739524"/>
    <n v="0.72"/>
    <n v="0"/>
    <n v="0"/>
    <n v="0"/>
    <n v="0"/>
    <n v="0"/>
    <n v="0"/>
    <n v="11"/>
    <n v="11"/>
    <n v="0.12"/>
    <n v="1"/>
    <n v="0"/>
    <x v="0"/>
    <n v="9"/>
    <n v="11"/>
    <x v="48"/>
    <n v="0"/>
    <n v="0"/>
    <n v="0"/>
    <n v="11"/>
    <n v="11"/>
    <x v="35"/>
    <n v="0"/>
    <n v="0"/>
    <x v="0"/>
    <n v="0"/>
    <n v="0"/>
    <x v="0"/>
    <n v="8"/>
    <x v="49"/>
    <n v="0.24"/>
    <n v="2"/>
    <n v="0"/>
    <n v="0"/>
    <n v="0"/>
    <n v="0"/>
    <x v="0"/>
    <n v="4"/>
    <n v="0"/>
    <x v="0"/>
    <n v="1"/>
    <n v="0"/>
    <x v="0"/>
    <m/>
    <m/>
    <m/>
    <m/>
    <m/>
  </r>
  <r>
    <s v="Northeast"/>
    <x v="55"/>
    <n v="2"/>
    <n v="946901"/>
    <s v=" NE"/>
    <s v=" Northeast"/>
    <s v=" 2020-02-04T21:00:25.739524"/>
    <n v="0.36"/>
    <n v="0"/>
    <n v="0"/>
    <n v="0"/>
    <n v="0"/>
    <n v="0"/>
    <n v="0"/>
    <n v="5"/>
    <n v="5"/>
    <n v="0.09"/>
    <n v="1"/>
    <n v="0"/>
    <x v="0"/>
    <n v="5"/>
    <n v="6"/>
    <x v="117"/>
    <n v="0"/>
    <n v="0"/>
    <n v="0"/>
    <n v="4"/>
    <n v="5"/>
    <x v="38"/>
    <n v="0"/>
    <n v="0"/>
    <x v="0"/>
    <n v="0"/>
    <n v="0"/>
    <x v="0"/>
    <n v="7"/>
    <x v="51"/>
    <n v="0.12"/>
    <n v="1"/>
    <n v="0"/>
    <n v="0"/>
    <n v="0"/>
    <n v="0"/>
    <x v="0"/>
    <n v="0"/>
    <n v="0"/>
    <x v="0"/>
    <n v="0"/>
    <n v="0"/>
    <x v="0"/>
    <m/>
    <m/>
    <m/>
    <m/>
    <m/>
  </r>
  <r>
    <s v="Northeast"/>
    <x v="72"/>
    <n v="4"/>
    <n v="1593463"/>
    <s v=" NE"/>
    <s v=" Northeast"/>
    <s v=" 2020-02-04T21:00:25.739524"/>
    <n v="0.6"/>
    <n v="0"/>
    <n v="0"/>
    <n v="0"/>
    <n v="0"/>
    <n v="0"/>
    <n v="0"/>
    <n v="6"/>
    <n v="10"/>
    <n v="0.3"/>
    <n v="0"/>
    <n v="0"/>
    <x v="0"/>
    <n v="2"/>
    <n v="0"/>
    <x v="2"/>
    <n v="1"/>
    <n v="0"/>
    <n v="0"/>
    <n v="2"/>
    <n v="4"/>
    <x v="33"/>
    <n v="0"/>
    <n v="0"/>
    <x v="0"/>
    <n v="0"/>
    <n v="0"/>
    <x v="0"/>
    <n v="4"/>
    <x v="5"/>
    <n v="0.15"/>
    <n v="1"/>
    <n v="0"/>
    <n v="0"/>
    <n v="3"/>
    <n v="0"/>
    <x v="0"/>
    <n v="0"/>
    <n v="0"/>
    <x v="0"/>
    <n v="1"/>
    <n v="0"/>
    <x v="0"/>
    <m/>
    <m/>
    <m/>
    <m/>
    <m/>
  </r>
  <r>
    <s v="Northeast Precinct"/>
    <x v="68"/>
    <n v="2"/>
    <n v="948323"/>
    <s v=" NE"/>
    <s v=" Northeast Precinct"/>
    <s v=" 2020-02-04T21:00:25.739524"/>
    <n v="0.86666666699999995"/>
    <n v="0"/>
    <n v="0"/>
    <n v="0"/>
    <n v="0"/>
    <n v="0"/>
    <n v="0"/>
    <n v="3"/>
    <n v="3"/>
    <n v="0"/>
    <n v="1"/>
    <n v="0"/>
    <x v="0"/>
    <n v="19"/>
    <n v="24"/>
    <x v="33"/>
    <n v="0"/>
    <n v="0"/>
    <n v="0"/>
    <n v="0"/>
    <n v="0"/>
    <x v="0"/>
    <n v="0"/>
    <n v="0"/>
    <x v="0"/>
    <n v="0"/>
    <n v="0"/>
    <x v="0"/>
    <n v="12"/>
    <x v="84"/>
    <n v="0.2"/>
    <n v="0"/>
    <n v="0"/>
    <n v="0"/>
    <n v="0"/>
    <n v="0"/>
    <x v="0"/>
    <n v="5"/>
    <n v="0"/>
    <x v="0"/>
    <n v="8"/>
    <n v="9"/>
    <x v="6"/>
    <m/>
    <m/>
    <m/>
    <m/>
    <m/>
  </r>
  <r>
    <s v="Northwest"/>
    <x v="55"/>
    <n v="2"/>
    <n v="946902"/>
    <s v=" NW"/>
    <s v=" Northwest"/>
    <s v=" 2020-02-04T21:00:25.739524"/>
    <n v="0.33"/>
    <n v="0"/>
    <n v="0"/>
    <n v="0"/>
    <n v="0"/>
    <n v="0"/>
    <n v="0"/>
    <n v="9"/>
    <n v="9"/>
    <n v="0.12"/>
    <n v="0"/>
    <n v="0"/>
    <x v="0"/>
    <n v="7"/>
    <n v="8"/>
    <x v="47"/>
    <n v="1"/>
    <n v="1"/>
    <n v="0"/>
    <n v="2"/>
    <n v="0"/>
    <x v="0"/>
    <n v="0"/>
    <n v="0"/>
    <x v="0"/>
    <n v="0"/>
    <n v="0"/>
    <x v="0"/>
    <n v="4"/>
    <x v="48"/>
    <n v="0"/>
    <n v="0"/>
    <n v="0"/>
    <n v="0"/>
    <n v="0"/>
    <n v="0"/>
    <x v="0"/>
    <n v="4"/>
    <n v="6"/>
    <x v="22"/>
    <n v="0"/>
    <n v="0"/>
    <x v="0"/>
    <m/>
    <m/>
    <m/>
    <m/>
    <m/>
  </r>
  <r>
    <s v="Northwest Precinct"/>
    <x v="68"/>
    <n v="2"/>
    <n v="948324"/>
    <s v=" NW"/>
    <s v=" Northwest Precinct"/>
    <s v=" 2020-02-04T21:00:25.739524"/>
    <n v="0.86666666699999995"/>
    <n v="0"/>
    <n v="0"/>
    <n v="0"/>
    <n v="0"/>
    <n v="0"/>
    <n v="0"/>
    <n v="11"/>
    <n v="16"/>
    <n v="0.2"/>
    <n v="0"/>
    <n v="0"/>
    <x v="0"/>
    <n v="24"/>
    <n v="26"/>
    <x v="80"/>
    <n v="0"/>
    <n v="0"/>
    <n v="0"/>
    <n v="5"/>
    <n v="0"/>
    <x v="0"/>
    <n v="0"/>
    <n v="0"/>
    <x v="0"/>
    <n v="0"/>
    <n v="0"/>
    <x v="0"/>
    <n v="13"/>
    <x v="49"/>
    <n v="0.2"/>
    <n v="0"/>
    <n v="0"/>
    <n v="0"/>
    <n v="0"/>
    <n v="0"/>
    <x v="0"/>
    <n v="2"/>
    <n v="0"/>
    <x v="0"/>
    <n v="13"/>
    <n v="13"/>
    <x v="42"/>
    <m/>
    <m/>
    <m/>
    <m/>
    <m/>
  </r>
  <r>
    <s v="Norwalk 1"/>
    <x v="24"/>
    <n v="3"/>
    <n v="948058"/>
    <s v=" NW1"/>
    <s v=" NORWALK 1"/>
    <s v=" 2020-02-06T01:00:19.232032"/>
    <n v="1.87"/>
    <n v="0"/>
    <n v="0"/>
    <n v="0"/>
    <n v="0"/>
    <n v="0"/>
    <n v="0"/>
    <n v="45"/>
    <n v="47"/>
    <n v="0.4667"/>
    <n v="2"/>
    <n v="0"/>
    <x v="0"/>
    <n v="48"/>
    <n v="48"/>
    <x v="32"/>
    <n v="0"/>
    <n v="0"/>
    <n v="0"/>
    <n v="29"/>
    <n v="30"/>
    <x v="15"/>
    <n v="7"/>
    <n v="7"/>
    <x v="0"/>
    <n v="0"/>
    <n v="0"/>
    <x v="0"/>
    <n v="33"/>
    <x v="27"/>
    <n v="0.23330000000000001"/>
    <n v="1"/>
    <n v="0"/>
    <n v="0"/>
    <n v="0"/>
    <n v="0"/>
    <x v="0"/>
    <n v="31"/>
    <n v="31"/>
    <x v="11"/>
    <n v="0"/>
    <n v="0"/>
    <x v="0"/>
    <m/>
    <m/>
    <m/>
    <m/>
    <m/>
  </r>
  <r>
    <s v="Norwalk 2 Greenfield"/>
    <x v="24"/>
    <n v="3"/>
    <n v="1593782"/>
    <s v=" NW2 GR1"/>
    <s v=" NORWALK 2 GREENFIELD"/>
    <s v=" 2020-02-05T19:05:42.571508"/>
    <n v="1.63"/>
    <n v="0"/>
    <n v="0"/>
    <n v="0"/>
    <n v="0"/>
    <n v="0"/>
    <n v="0"/>
    <n v="0"/>
    <n v="12"/>
    <n v="0"/>
    <n v="0"/>
    <n v="0"/>
    <x v="0"/>
    <n v="35"/>
    <n v="55"/>
    <x v="32"/>
    <n v="0"/>
    <n v="0"/>
    <n v="0"/>
    <n v="23"/>
    <n v="34"/>
    <x v="25"/>
    <n v="0"/>
    <n v="0"/>
    <x v="0"/>
    <n v="0"/>
    <n v="0"/>
    <x v="0"/>
    <n v="25"/>
    <x v="54"/>
    <n v="0.4667"/>
    <n v="5"/>
    <n v="0"/>
    <n v="0"/>
    <n v="0"/>
    <n v="6"/>
    <x v="0"/>
    <n v="17"/>
    <n v="0"/>
    <x v="0"/>
    <n v="10"/>
    <n v="0"/>
    <x v="0"/>
    <m/>
    <m/>
    <m/>
    <m/>
    <m/>
  </r>
  <r>
    <s v="Norwalk 3 Linn"/>
    <x v="24"/>
    <n v="3"/>
    <n v="1593783"/>
    <s v=" NW3 LN"/>
    <s v=" NORWALK 3 LINN"/>
    <s v=" 2020-02-04T21:00:25.739524"/>
    <n v="2.8"/>
    <n v="0"/>
    <n v="0"/>
    <n v="0"/>
    <n v="0"/>
    <n v="0"/>
    <n v="0"/>
    <n v="44"/>
    <n v="44"/>
    <n v="0.4667"/>
    <n v="0"/>
    <n v="0"/>
    <x v="0"/>
    <n v="101"/>
    <n v="101"/>
    <x v="153"/>
    <n v="0"/>
    <n v="0"/>
    <n v="0"/>
    <n v="1"/>
    <n v="1"/>
    <x v="0"/>
    <n v="0"/>
    <n v="0"/>
    <x v="0"/>
    <n v="0"/>
    <n v="0"/>
    <x v="0"/>
    <n v="36"/>
    <x v="85"/>
    <n v="0.4667"/>
    <n v="0"/>
    <n v="0"/>
    <n v="0"/>
    <n v="0"/>
    <n v="0"/>
    <x v="0"/>
    <n v="52"/>
    <n v="52"/>
    <x v="119"/>
    <n v="3"/>
    <n v="3"/>
    <x v="0"/>
    <m/>
    <m/>
    <m/>
    <m/>
    <m/>
  </r>
  <r>
    <s v="Norwalk 4 City"/>
    <x v="24"/>
    <n v="3"/>
    <n v="1593784"/>
    <s v=" NWK4"/>
    <s v=" NORWALK 4 CITY"/>
    <s v=" 2020-02-04T21:00:25.739524"/>
    <n v="2.3333333330000001"/>
    <n v="0"/>
    <n v="0"/>
    <n v="0"/>
    <n v="0"/>
    <n v="0"/>
    <n v="0"/>
    <n v="30"/>
    <n v="0"/>
    <n v="0"/>
    <n v="1"/>
    <n v="0"/>
    <x v="0"/>
    <n v="80"/>
    <n v="99"/>
    <x v="154"/>
    <n v="0"/>
    <n v="0"/>
    <n v="0"/>
    <n v="34"/>
    <n v="42"/>
    <x v="25"/>
    <n v="0"/>
    <n v="0"/>
    <x v="0"/>
    <n v="0"/>
    <n v="0"/>
    <x v="0"/>
    <n v="46"/>
    <x v="14"/>
    <n v="0.4667"/>
    <n v="3"/>
    <n v="0"/>
    <n v="0"/>
    <n v="0"/>
    <n v="6"/>
    <x v="0"/>
    <n v="37"/>
    <n v="42"/>
    <x v="28"/>
    <n v="6"/>
    <n v="0"/>
    <x v="0"/>
    <m/>
    <m/>
    <m/>
    <m/>
    <m/>
  </r>
  <r>
    <s v="Oak St. Mary"/>
    <x v="83"/>
    <n v="3"/>
    <n v="947495"/>
    <s v=" OK"/>
    <s v=" Oak St. Mary"/>
    <s v=" 2020-02-04T21:00:25.739524"/>
    <n v="1.2444440000000001"/>
    <n v="0"/>
    <n v="0"/>
    <n v="0"/>
    <n v="0"/>
    <n v="0"/>
    <n v="0"/>
    <n v="21"/>
    <n v="27"/>
    <n v="0.31109999999999999"/>
    <n v="0"/>
    <n v="0"/>
    <x v="0"/>
    <n v="29"/>
    <n v="48"/>
    <x v="173"/>
    <n v="1"/>
    <n v="0"/>
    <n v="0"/>
    <n v="9"/>
    <n v="0"/>
    <x v="0"/>
    <n v="0"/>
    <n v="0"/>
    <x v="0"/>
    <n v="0"/>
    <n v="0"/>
    <x v="0"/>
    <n v="20"/>
    <x v="100"/>
    <n v="0.31109999999999999"/>
    <n v="0"/>
    <n v="0"/>
    <n v="0"/>
    <n v="1"/>
    <n v="0"/>
    <x v="0"/>
    <n v="14"/>
    <n v="0"/>
    <x v="0"/>
    <n v="6"/>
    <n v="0"/>
    <x v="0"/>
    <m/>
    <m/>
    <m/>
    <m/>
    <m/>
  </r>
  <r>
    <s v="Oakland"/>
    <x v="39"/>
    <n v="3"/>
    <n v="1833333"/>
    <s v=" OAKLAND"/>
    <s v=" Oakland"/>
    <s v=" 2020-02-04T21:00:25.739524"/>
    <n v="0.96"/>
    <n v="0"/>
    <n v="0"/>
    <n v="0"/>
    <n v="0"/>
    <n v="0"/>
    <n v="0"/>
    <n v="12"/>
    <n v="12"/>
    <n v="0.24"/>
    <n v="0"/>
    <n v="0"/>
    <x v="0"/>
    <n v="19"/>
    <n v="19"/>
    <x v="48"/>
    <n v="0"/>
    <n v="0"/>
    <n v="0"/>
    <n v="15"/>
    <n v="17"/>
    <x v="29"/>
    <n v="0"/>
    <n v="0"/>
    <x v="0"/>
    <n v="0"/>
    <n v="0"/>
    <x v="0"/>
    <n v="16"/>
    <x v="56"/>
    <n v="0.24"/>
    <n v="0"/>
    <n v="0"/>
    <n v="0"/>
    <n v="0"/>
    <n v="0"/>
    <x v="0"/>
    <n v="8"/>
    <n v="0"/>
    <x v="0"/>
    <n v="1"/>
    <n v="0"/>
    <x v="0"/>
    <m/>
    <m/>
    <m/>
    <m/>
    <m/>
  </r>
  <r>
    <s v="Oakland Morgan"/>
    <x v="88"/>
    <n v="4"/>
    <n v="948272"/>
    <s v=" OKMG"/>
    <s v=" OAKLAND MORGAN"/>
    <s v=" 2020-02-04T21:00:25.739524"/>
    <n v="0.27777800000000002"/>
    <n v="0"/>
    <n v="0"/>
    <n v="0"/>
    <n v="0"/>
    <n v="0"/>
    <n v="0"/>
    <n v="2"/>
    <n v="0"/>
    <n v="0"/>
    <n v="0"/>
    <n v="0"/>
    <x v="0"/>
    <n v="1"/>
    <n v="0"/>
    <x v="2"/>
    <n v="0"/>
    <n v="0"/>
    <n v="0"/>
    <n v="5"/>
    <n v="8"/>
    <x v="37"/>
    <n v="0"/>
    <n v="0"/>
    <x v="0"/>
    <n v="0"/>
    <n v="0"/>
    <x v="0"/>
    <n v="5"/>
    <x v="51"/>
    <n v="0.1111"/>
    <n v="0"/>
    <n v="0"/>
    <n v="0"/>
    <n v="0"/>
    <n v="0"/>
    <x v="0"/>
    <n v="0"/>
    <n v="0"/>
    <x v="0"/>
    <n v="2"/>
    <n v="0"/>
    <x v="0"/>
    <m/>
    <m/>
    <m/>
    <m/>
    <m/>
  </r>
  <r>
    <s v="Oc 1 Holland West"/>
    <x v="25"/>
    <n v="4"/>
    <n v="947931"/>
    <s v=" OC1"/>
    <s v=" OC 1 Holland West"/>
    <s v=" 2020-02-06T03:41:27.244950"/>
    <n v="0.88"/>
    <n v="0"/>
    <n v="0"/>
    <n v="0"/>
    <n v="0"/>
    <n v="0"/>
    <n v="0"/>
    <n v="5"/>
    <n v="0"/>
    <n v="0"/>
    <n v="0"/>
    <n v="0"/>
    <x v="0"/>
    <n v="20"/>
    <n v="20"/>
    <x v="174"/>
    <n v="0"/>
    <n v="0"/>
    <n v="0"/>
    <n v="12"/>
    <n v="15"/>
    <x v="26"/>
    <n v="0"/>
    <n v="0"/>
    <x v="0"/>
    <n v="0"/>
    <n v="0"/>
    <x v="0"/>
    <n v="17"/>
    <x v="15"/>
    <n v="0.17499999999999999"/>
    <n v="0"/>
    <n v="0"/>
    <n v="0"/>
    <n v="0"/>
    <n v="0"/>
    <x v="0"/>
    <n v="28"/>
    <n v="26"/>
    <x v="9"/>
    <n v="11"/>
    <n v="0"/>
    <x v="0"/>
    <m/>
    <m/>
    <m/>
    <m/>
    <m/>
  </r>
  <r>
    <s v="Oc2 Holland E Ns 4 9"/>
    <x v="25"/>
    <n v="4"/>
    <n v="947932"/>
    <s v=" OC2"/>
    <s v=" OC2 Holland E NS 4 9"/>
    <s v=" 2020-02-04T21:00:25.739524"/>
    <n v="0.96250000000000002"/>
    <n v="0"/>
    <n v="0"/>
    <n v="0"/>
    <n v="0"/>
    <n v="0"/>
    <n v="0"/>
    <n v="8"/>
    <n v="0"/>
    <n v="0"/>
    <n v="0"/>
    <n v="0"/>
    <x v="0"/>
    <n v="12"/>
    <n v="0"/>
    <x v="2"/>
    <n v="0"/>
    <n v="0"/>
    <n v="0"/>
    <n v="22"/>
    <n v="33"/>
    <x v="121"/>
    <n v="0"/>
    <n v="0"/>
    <x v="0"/>
    <n v="0"/>
    <n v="0"/>
    <x v="0"/>
    <n v="16"/>
    <x v="23"/>
    <n v="0"/>
    <n v="0"/>
    <n v="0"/>
    <n v="0"/>
    <n v="0"/>
    <n v="0"/>
    <x v="0"/>
    <n v="45"/>
    <n v="61"/>
    <x v="135"/>
    <n v="29"/>
    <n v="35"/>
    <x v="43"/>
    <m/>
    <m/>
    <m/>
    <m/>
    <m/>
  </r>
  <r>
    <s v="Ocheyedan Precinct 0500"/>
    <x v="32"/>
    <n v="4"/>
    <n v="947562"/>
    <s v=" OX"/>
    <s v=" Ocheyedan Precinct 0500"/>
    <s v=" 2020-02-05T21:52:28.118339"/>
    <n v="0.3"/>
    <n v="0"/>
    <n v="0"/>
    <n v="0"/>
    <n v="0"/>
    <n v="0"/>
    <n v="0"/>
    <n v="0"/>
    <n v="0"/>
    <n v="0"/>
    <n v="0"/>
    <n v="0"/>
    <x v="0"/>
    <n v="3"/>
    <n v="3"/>
    <x v="60"/>
    <n v="0"/>
    <n v="0"/>
    <n v="0"/>
    <n v="1"/>
    <n v="1"/>
    <x v="12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Odebolt"/>
    <x v="35"/>
    <n v="4"/>
    <n v="947846"/>
    <n v="6"/>
    <s v=" Odebolt"/>
    <s v=" 2020-02-04T21:00:25.739524"/>
    <n v="0.4"/>
    <n v="0"/>
    <n v="0"/>
    <n v="0"/>
    <n v="0"/>
    <n v="0"/>
    <n v="0"/>
    <n v="3"/>
    <n v="5"/>
    <n v="0.1333"/>
    <n v="0"/>
    <n v="0"/>
    <x v="0"/>
    <n v="3"/>
    <n v="3"/>
    <x v="50"/>
    <n v="0"/>
    <n v="0"/>
    <n v="0"/>
    <n v="1"/>
    <n v="0"/>
    <x v="0"/>
    <n v="0"/>
    <n v="0"/>
    <x v="0"/>
    <n v="0"/>
    <n v="0"/>
    <x v="0"/>
    <n v="3"/>
    <x v="5"/>
    <n v="0.2"/>
    <n v="2"/>
    <n v="0"/>
    <n v="0"/>
    <n v="0"/>
    <n v="0"/>
    <x v="0"/>
    <n v="2"/>
    <n v="0"/>
    <x v="0"/>
    <n v="0"/>
    <n v="0"/>
    <x v="0"/>
    <m/>
    <m/>
    <m/>
    <m/>
    <m/>
  </r>
  <r>
    <s v="Oelwein Ward 1"/>
    <x v="36"/>
    <n v="1"/>
    <n v="947009"/>
    <s v=" OE1"/>
    <s v=" OELWEIN  WARD 1"/>
    <s v=" 2020-02-05T21:52:28.118339"/>
    <n v="0.96"/>
    <n v="0"/>
    <n v="0"/>
    <n v="0"/>
    <n v="0"/>
    <n v="0"/>
    <n v="0"/>
    <n v="18"/>
    <n v="20"/>
    <n v="0.24"/>
    <n v="0"/>
    <n v="0"/>
    <x v="0"/>
    <n v="22"/>
    <n v="30"/>
    <x v="43"/>
    <n v="0"/>
    <n v="0"/>
    <n v="0"/>
    <n v="3"/>
    <n v="0"/>
    <x v="0"/>
    <n v="0"/>
    <n v="0"/>
    <x v="0"/>
    <n v="0"/>
    <n v="0"/>
    <x v="0"/>
    <n v="6"/>
    <x v="23"/>
    <n v="0"/>
    <n v="5"/>
    <n v="0"/>
    <n v="0"/>
    <n v="0"/>
    <n v="0"/>
    <x v="0"/>
    <n v="13"/>
    <n v="20"/>
    <x v="42"/>
    <n v="2"/>
    <n v="0"/>
    <x v="0"/>
    <m/>
    <m/>
    <m/>
    <m/>
    <m/>
  </r>
  <r>
    <s v="Oelwein Ward 2"/>
    <x v="36"/>
    <n v="1"/>
    <n v="947010"/>
    <s v=" OE2"/>
    <s v=" OELWEIN  WARD 2"/>
    <s v=" 2020-02-04T21:00:25.739524"/>
    <n v="0.84"/>
    <n v="0"/>
    <n v="0"/>
    <n v="0"/>
    <n v="0"/>
    <n v="0"/>
    <n v="0"/>
    <n v="9"/>
    <n v="10"/>
    <n v="0.24"/>
    <n v="0"/>
    <n v="0"/>
    <x v="0"/>
    <n v="13"/>
    <n v="17"/>
    <x v="49"/>
    <n v="0"/>
    <n v="0"/>
    <n v="0"/>
    <n v="0"/>
    <n v="0"/>
    <x v="0"/>
    <n v="0"/>
    <n v="0"/>
    <x v="0"/>
    <n v="0"/>
    <n v="0"/>
    <x v="0"/>
    <n v="6"/>
    <x v="51"/>
    <n v="0.24"/>
    <n v="3"/>
    <n v="0"/>
    <n v="0"/>
    <n v="0"/>
    <n v="2"/>
    <x v="0"/>
    <n v="2"/>
    <n v="0"/>
    <x v="0"/>
    <n v="3"/>
    <n v="0"/>
    <x v="0"/>
    <m/>
    <m/>
    <m/>
    <m/>
    <m/>
  </r>
  <r>
    <s v="Oelwein Ward 3"/>
    <x v="36"/>
    <n v="1"/>
    <n v="947011"/>
    <s v=" OE3"/>
    <s v=" OELWEIN  WARD 3"/>
    <s v=" 2020-02-04T21:00:25.739524"/>
    <n v="1.08"/>
    <n v="0"/>
    <n v="0"/>
    <n v="0"/>
    <n v="0"/>
    <n v="0"/>
    <n v="0"/>
    <n v="12"/>
    <n v="16"/>
    <n v="0.36"/>
    <n v="0"/>
    <n v="0"/>
    <x v="0"/>
    <n v="14"/>
    <n v="18"/>
    <x v="49"/>
    <n v="0"/>
    <n v="0"/>
    <n v="0"/>
    <n v="4"/>
    <n v="0"/>
    <x v="0"/>
    <n v="0"/>
    <n v="0"/>
    <x v="0"/>
    <n v="0"/>
    <n v="0"/>
    <x v="0"/>
    <n v="10"/>
    <x v="0"/>
    <n v="0.24"/>
    <n v="3"/>
    <n v="0"/>
    <n v="0"/>
    <n v="0"/>
    <n v="0"/>
    <x v="0"/>
    <n v="6"/>
    <n v="8"/>
    <x v="41"/>
    <n v="3"/>
    <n v="0"/>
    <x v="0"/>
    <m/>
    <m/>
    <m/>
    <m/>
    <m/>
  </r>
  <r>
    <s v="Oelwein Ward 4"/>
    <x v="36"/>
    <n v="1"/>
    <n v="947012"/>
    <s v=" OE4"/>
    <s v=" OELWEIN  WARD 4"/>
    <s v=" 2020-02-04T21:00:25.739524"/>
    <n v="1.32"/>
    <n v="0"/>
    <n v="0"/>
    <n v="0"/>
    <n v="0"/>
    <n v="0"/>
    <n v="0"/>
    <n v="26"/>
    <n v="29"/>
    <n v="0.36"/>
    <n v="0"/>
    <n v="0"/>
    <x v="0"/>
    <n v="30"/>
    <n v="40"/>
    <x v="43"/>
    <n v="2"/>
    <n v="0"/>
    <n v="0"/>
    <n v="13"/>
    <n v="17"/>
    <x v="29"/>
    <n v="0"/>
    <n v="0"/>
    <x v="0"/>
    <n v="0"/>
    <n v="0"/>
    <x v="0"/>
    <n v="15"/>
    <x v="56"/>
    <n v="0.24"/>
    <n v="2"/>
    <n v="0"/>
    <n v="0"/>
    <n v="2"/>
    <n v="0"/>
    <x v="0"/>
    <n v="14"/>
    <n v="0"/>
    <x v="0"/>
    <n v="2"/>
    <n v="0"/>
    <x v="0"/>
    <m/>
    <m/>
    <m/>
    <m/>
    <m/>
  </r>
  <r>
    <s v="Ogden"/>
    <x v="58"/>
    <n v="4"/>
    <n v="946664"/>
    <s v=" OG"/>
    <s v=" Ogden"/>
    <s v=" 2020-02-04T18:52:35"/>
    <n v="1.33"/>
    <n v="0"/>
    <n v="0"/>
    <n v="0"/>
    <n v="0"/>
    <n v="0"/>
    <n v="0"/>
    <n v="15"/>
    <n v="20"/>
    <n v="0.38"/>
    <n v="0"/>
    <n v="0"/>
    <x v="0"/>
    <n v="36"/>
    <n v="45"/>
    <x v="66"/>
    <n v="0"/>
    <n v="0"/>
    <n v="0"/>
    <n v="8"/>
    <n v="0"/>
    <x v="0"/>
    <n v="0"/>
    <n v="0"/>
    <x v="0"/>
    <n v="0"/>
    <n v="0"/>
    <x v="0"/>
    <n v="19"/>
    <x v="15"/>
    <n v="0.38"/>
    <n v="0"/>
    <n v="0"/>
    <n v="0"/>
    <n v="0"/>
    <n v="0"/>
    <x v="0"/>
    <n v="8"/>
    <n v="0"/>
    <x v="0"/>
    <n v="2"/>
    <n v="0"/>
    <x v="0"/>
    <m/>
    <m/>
    <m/>
    <m/>
    <m/>
  </r>
  <r>
    <s v="Olive Grant Calamus"/>
    <x v="54"/>
    <n v="2"/>
    <n v="1593455"/>
    <s v=" OGCA"/>
    <s v=" OLIVE GRANT CALAMUS"/>
    <s v=" 2020-02-04T20:16:13"/>
    <n v="0.44"/>
    <n v="0"/>
    <n v="0"/>
    <n v="0"/>
    <n v="0"/>
    <n v="0"/>
    <n v="0"/>
    <n v="3"/>
    <n v="13"/>
    <n v="0.22140000000000001"/>
    <n v="0"/>
    <n v="0"/>
    <x v="0"/>
    <n v="6"/>
    <n v="0"/>
    <x v="2"/>
    <n v="0"/>
    <n v="0"/>
    <n v="0"/>
    <n v="7"/>
    <n v="3"/>
    <x v="0"/>
    <n v="0"/>
    <n v="0"/>
    <x v="0"/>
    <n v="0"/>
    <n v="0"/>
    <x v="0"/>
    <n v="4"/>
    <x v="41"/>
    <n v="0"/>
    <n v="1"/>
    <n v="0"/>
    <n v="0"/>
    <n v="2"/>
    <n v="0"/>
    <x v="0"/>
    <n v="8"/>
    <n v="11"/>
    <x v="47"/>
    <n v="0"/>
    <n v="0"/>
    <x v="0"/>
    <m/>
    <m/>
    <m/>
    <m/>
    <m/>
  </r>
  <r>
    <s v="Onawa Ward 1"/>
    <x v="31"/>
    <n v="4"/>
    <n v="948291"/>
    <s v=" ON106"/>
    <s v=" ONAWA Ward 1"/>
    <s v=" 2020-02-04T21:00:25.739524"/>
    <n v="0.3"/>
    <n v="0"/>
    <n v="0"/>
    <n v="0"/>
    <n v="0"/>
    <n v="0"/>
    <n v="0"/>
    <n v="2"/>
    <n v="2"/>
    <n v="0.05"/>
    <n v="0"/>
    <n v="0"/>
    <x v="0"/>
    <n v="3"/>
    <n v="4"/>
    <x v="23"/>
    <n v="0"/>
    <n v="0"/>
    <n v="0"/>
    <n v="0"/>
    <n v="0"/>
    <x v="0"/>
    <n v="0"/>
    <n v="0"/>
    <x v="0"/>
    <n v="0"/>
    <n v="0"/>
    <x v="0"/>
    <n v="2"/>
    <x v="48"/>
    <n v="0.1"/>
    <n v="0"/>
    <n v="0"/>
    <n v="0"/>
    <n v="1"/>
    <n v="0"/>
    <x v="0"/>
    <n v="0"/>
    <n v="0"/>
    <x v="0"/>
    <n v="1"/>
    <n v="0"/>
    <x v="0"/>
    <m/>
    <m/>
    <m/>
    <m/>
    <m/>
  </r>
  <r>
    <s v="Onawa Ward 2 Ne Franklin"/>
    <x v="31"/>
    <n v="4"/>
    <n v="948292"/>
    <s v=" ON207"/>
    <s v=" ONAWA Ward 2 NE Franklin"/>
    <s v=" 2020-02-04T21:00:25.739524"/>
    <n v="0.35"/>
    <n v="0"/>
    <n v="0"/>
    <n v="0"/>
    <n v="0"/>
    <n v="0"/>
    <n v="0"/>
    <n v="7"/>
    <n v="7"/>
    <n v="0.1"/>
    <n v="0"/>
    <n v="0"/>
    <x v="0"/>
    <n v="6"/>
    <n v="6"/>
    <x v="7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0"/>
    <n v="0"/>
    <x v="0"/>
    <n v="7"/>
    <n v="7"/>
    <x v="17"/>
    <n v="0"/>
    <n v="0"/>
    <x v="0"/>
    <m/>
    <m/>
    <m/>
    <m/>
    <m/>
  </r>
  <r>
    <s v="Onawa Ward 3"/>
    <x v="31"/>
    <n v="4"/>
    <n v="948293"/>
    <s v=" ON308"/>
    <s v=" ONAWA Ward 3"/>
    <s v=" 2020-02-04T21:00:25.739524"/>
    <n v="0.35"/>
    <n v="0"/>
    <n v="0"/>
    <n v="0"/>
    <n v="0"/>
    <n v="0"/>
    <n v="0"/>
    <n v="1"/>
    <n v="0"/>
    <n v="0"/>
    <n v="0"/>
    <n v="0"/>
    <x v="0"/>
    <n v="4"/>
    <n v="4"/>
    <x v="7"/>
    <n v="0"/>
    <n v="0"/>
    <n v="0"/>
    <n v="0"/>
    <n v="0"/>
    <x v="0"/>
    <n v="0"/>
    <n v="0"/>
    <x v="0"/>
    <n v="0"/>
    <n v="0"/>
    <x v="0"/>
    <n v="2"/>
    <x v="48"/>
    <n v="0.05"/>
    <n v="4"/>
    <n v="4"/>
    <n v="0.1"/>
    <n v="0"/>
    <n v="0"/>
    <x v="0"/>
    <n v="3"/>
    <n v="3"/>
    <x v="8"/>
    <n v="0"/>
    <n v="0"/>
    <x v="0"/>
    <m/>
    <m/>
    <m/>
    <m/>
    <m/>
  </r>
  <r>
    <s v="Onawa Ward 4"/>
    <x v="31"/>
    <n v="4"/>
    <n v="948294"/>
    <s v=" ON409"/>
    <s v=" ONAWA Ward 4"/>
    <s v=" 2020-02-04T21:00:25.739524"/>
    <n v="0.25"/>
    <n v="0"/>
    <n v="0"/>
    <n v="0"/>
    <n v="0"/>
    <n v="0"/>
    <n v="0"/>
    <n v="1"/>
    <n v="0"/>
    <n v="0"/>
    <n v="0"/>
    <n v="0"/>
    <x v="0"/>
    <n v="3"/>
    <n v="4"/>
    <x v="7"/>
    <n v="0"/>
    <n v="0"/>
    <n v="0"/>
    <n v="1"/>
    <n v="0"/>
    <x v="0"/>
    <n v="0"/>
    <n v="0"/>
    <x v="0"/>
    <n v="0"/>
    <n v="0"/>
    <x v="0"/>
    <n v="3"/>
    <x v="37"/>
    <n v="0.15"/>
    <n v="1"/>
    <n v="0"/>
    <n v="0"/>
    <n v="1"/>
    <n v="1"/>
    <x v="0"/>
    <n v="0"/>
    <n v="0"/>
    <x v="0"/>
    <n v="0"/>
    <n v="0"/>
    <x v="0"/>
    <m/>
    <m/>
    <m/>
    <m/>
    <m/>
  </r>
  <r>
    <s v="Oneida N Fork Bremen"/>
    <x v="14"/>
    <n v="1"/>
    <n v="1593495"/>
    <s v=" ONNFBM"/>
    <s v=" Oneida N Fork Bremen"/>
    <s v=" 2020-02-04T21:00:25.739524"/>
    <n v="0.97499999999999998"/>
    <n v="0"/>
    <n v="0"/>
    <n v="0"/>
    <n v="0"/>
    <n v="0"/>
    <n v="0"/>
    <n v="4"/>
    <n v="0"/>
    <n v="0"/>
    <n v="0"/>
    <n v="0"/>
    <x v="0"/>
    <n v="13"/>
    <n v="14"/>
    <x v="115"/>
    <n v="0"/>
    <n v="0"/>
    <n v="0"/>
    <n v="10"/>
    <n v="16"/>
    <x v="131"/>
    <n v="0"/>
    <n v="0"/>
    <x v="0"/>
    <n v="0"/>
    <n v="0"/>
    <x v="0"/>
    <n v="5"/>
    <x v="23"/>
    <n v="0"/>
    <n v="4"/>
    <n v="0"/>
    <n v="0"/>
    <n v="3"/>
    <n v="0"/>
    <x v="0"/>
    <n v="3"/>
    <n v="7"/>
    <x v="23"/>
    <n v="0"/>
    <n v="0"/>
    <x v="0"/>
    <m/>
    <m/>
    <m/>
    <m/>
    <m/>
  </r>
  <r>
    <s v="Oran Twp"/>
    <x v="36"/>
    <n v="1"/>
    <n v="947013"/>
    <s v=" OR"/>
    <s v=" ORAN TWP"/>
    <s v=" 2020-02-04T21:00:25.739524"/>
    <n v="0.24"/>
    <n v="0"/>
    <n v="0"/>
    <n v="0"/>
    <n v="0"/>
    <n v="0"/>
    <n v="0"/>
    <n v="3"/>
    <n v="0"/>
    <n v="0"/>
    <n v="0"/>
    <n v="0"/>
    <x v="0"/>
    <n v="3"/>
    <n v="10"/>
    <x v="47"/>
    <n v="0"/>
    <n v="0"/>
    <n v="0"/>
    <n v="2"/>
    <n v="0"/>
    <x v="0"/>
    <n v="0"/>
    <n v="0"/>
    <x v="0"/>
    <n v="0"/>
    <n v="0"/>
    <x v="0"/>
    <n v="0"/>
    <x v="23"/>
    <n v="0"/>
    <n v="4"/>
    <n v="5"/>
    <n v="0.12"/>
    <n v="0"/>
    <n v="0"/>
    <x v="0"/>
    <n v="3"/>
    <n v="0"/>
    <x v="0"/>
    <n v="0"/>
    <n v="0"/>
    <x v="0"/>
    <m/>
    <m/>
    <m/>
    <m/>
    <m/>
  </r>
  <r>
    <s v="Orange Grand Mound"/>
    <x v="54"/>
    <n v="2"/>
    <n v="1593456"/>
    <s v=" ORGM"/>
    <s v=" ORANGE GRAND MOUND"/>
    <s v=" 2020-02-04T21:00:25.739524"/>
    <n v="0.66428571400000003"/>
    <n v="0"/>
    <n v="0"/>
    <n v="0"/>
    <n v="0"/>
    <n v="0"/>
    <n v="0"/>
    <n v="7"/>
    <n v="9"/>
    <n v="0.22140000000000001"/>
    <n v="0"/>
    <n v="0"/>
    <x v="0"/>
    <n v="6"/>
    <n v="10"/>
    <x v="62"/>
    <n v="0"/>
    <n v="0"/>
    <n v="0"/>
    <n v="0"/>
    <n v="0"/>
    <x v="0"/>
    <n v="0"/>
    <n v="0"/>
    <x v="0"/>
    <n v="0"/>
    <n v="0"/>
    <x v="0"/>
    <n v="7"/>
    <x v="40"/>
    <n v="0.22140000000000001"/>
    <n v="2"/>
    <n v="0"/>
    <n v="0"/>
    <n v="0"/>
    <n v="0"/>
    <x v="0"/>
    <n v="6"/>
    <n v="0"/>
    <x v="0"/>
    <n v="0"/>
    <n v="0"/>
    <x v="0"/>
    <m/>
    <m/>
    <m/>
    <m/>
    <m/>
  </r>
  <r>
    <s v="Orono City"/>
    <x v="56"/>
    <n v="2"/>
    <n v="947541"/>
    <s v=" OR"/>
    <s v=" Orono City"/>
    <s v=" 2020-02-04T21:00:25.739524"/>
    <n v="0.16666700000000001"/>
    <n v="0"/>
    <n v="0"/>
    <n v="0"/>
    <n v="0"/>
    <n v="0"/>
    <n v="0"/>
    <n v="2"/>
    <n v="2"/>
    <n v="0"/>
    <n v="0"/>
    <n v="0"/>
    <x v="0"/>
    <n v="1"/>
    <n v="1"/>
    <x v="2"/>
    <n v="0"/>
    <n v="0"/>
    <n v="0"/>
    <n v="2"/>
    <n v="2"/>
    <x v="0"/>
    <n v="0"/>
    <n v="0"/>
    <x v="0"/>
    <n v="0"/>
    <n v="0"/>
    <x v="0"/>
    <n v="4"/>
    <x v="34"/>
    <n v="0"/>
    <n v="1"/>
    <n v="3"/>
    <n v="0"/>
    <n v="1"/>
    <n v="1"/>
    <x v="0"/>
    <n v="3"/>
    <n v="0"/>
    <x v="48"/>
    <n v="0"/>
    <n v="0"/>
    <x v="0"/>
    <m/>
    <m/>
    <m/>
    <m/>
    <m/>
  </r>
  <r>
    <s v="Osage"/>
    <x v="66"/>
    <n v="1"/>
    <n v="1154"/>
    <s v=" Faith Luthern Home"/>
    <s v=" Osage"/>
    <s v=" IA - Faith Luthern Home"/>
    <s v=" 2020-02-07T01:28:26.536674"/>
    <n v="0.11"/>
    <n v="0"/>
    <n v="0"/>
    <n v="0"/>
    <n v="0"/>
    <n v="0"/>
    <n v="0"/>
    <n v="5"/>
    <n v="5"/>
    <n v="5.3600000000000002E-2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43"/>
    <n v="3"/>
    <n v="5.3600000000000002E-2"/>
    <n v="0"/>
    <n v="0"/>
    <n v="0"/>
    <n v="0"/>
    <x v="0"/>
    <n v="0"/>
    <n v="1"/>
    <x v="0"/>
    <n v="0"/>
    <n v="0"/>
    <x v="0"/>
    <n v="0"/>
    <m/>
    <m/>
    <m/>
    <m/>
  </r>
  <r>
    <s v="Osage 01 (Mitchell 5)"/>
    <x v="92"/>
    <n v="1"/>
    <n v="947504"/>
    <s v=" OS1"/>
    <s v=" OSAGE 01 (Mitchell 5)"/>
    <s v=" 2020-02-04T21:00:25.739524"/>
    <n v="0.6"/>
    <n v="0"/>
    <n v="0"/>
    <n v="0"/>
    <n v="0"/>
    <n v="0"/>
    <n v="0"/>
    <n v="8"/>
    <n v="11"/>
    <n v="0.22500000000000001"/>
    <n v="0"/>
    <n v="0"/>
    <x v="0"/>
    <n v="3"/>
    <n v="0"/>
    <x v="2"/>
    <n v="0"/>
    <n v="0"/>
    <n v="0"/>
    <n v="6"/>
    <n v="8"/>
    <x v="33"/>
    <n v="0"/>
    <n v="0"/>
    <x v="0"/>
    <n v="0"/>
    <n v="0"/>
    <x v="0"/>
    <n v="6"/>
    <x v="11"/>
    <n v="0.15"/>
    <n v="0"/>
    <n v="0"/>
    <n v="0"/>
    <n v="0"/>
    <n v="0"/>
    <x v="0"/>
    <n v="4"/>
    <n v="0"/>
    <x v="0"/>
    <n v="5"/>
    <n v="5"/>
    <x v="38"/>
    <m/>
    <m/>
    <m/>
    <m/>
    <m/>
  </r>
  <r>
    <s v="Osage 02 (Mitchell 6)"/>
    <x v="92"/>
    <n v="1"/>
    <n v="947505"/>
    <s v=" OS2"/>
    <s v=" OSAGE 02 (Mitchell 6)"/>
    <s v=" 2020-02-04T21:00:25.739524"/>
    <n v="0.45"/>
    <n v="0"/>
    <n v="0"/>
    <n v="0"/>
    <n v="0"/>
    <n v="0"/>
    <n v="0"/>
    <n v="4"/>
    <n v="6"/>
    <n v="7.4999999999999997E-2"/>
    <n v="0"/>
    <n v="0"/>
    <x v="0"/>
    <n v="9"/>
    <n v="11"/>
    <x v="23"/>
    <n v="0"/>
    <n v="0"/>
    <n v="0"/>
    <n v="8"/>
    <n v="11"/>
    <x v="33"/>
    <n v="0"/>
    <n v="0"/>
    <x v="0"/>
    <n v="0"/>
    <n v="0"/>
    <x v="0"/>
    <n v="4"/>
    <x v="23"/>
    <n v="0"/>
    <n v="1"/>
    <n v="0"/>
    <n v="0"/>
    <n v="3"/>
    <n v="0"/>
    <x v="0"/>
    <n v="6"/>
    <n v="9"/>
    <x v="43"/>
    <n v="2"/>
    <n v="0"/>
    <x v="0"/>
    <m/>
    <m/>
    <m/>
    <m/>
    <m/>
  </r>
  <r>
    <s v="Osage 03 (Mitchell 7)"/>
    <x v="92"/>
    <n v="1"/>
    <n v="947506"/>
    <s v=" OS3"/>
    <s v=" OSAGE 03 (Mitchell 7)"/>
    <s v=" 2020-02-05T21:52:28.118339"/>
    <n v="0.53"/>
    <n v="0"/>
    <n v="0"/>
    <n v="0"/>
    <n v="0"/>
    <n v="0"/>
    <n v="0"/>
    <n v="5"/>
    <n v="6"/>
    <n v="0.15"/>
    <n v="0"/>
    <n v="0"/>
    <x v="0"/>
    <n v="3"/>
    <n v="0"/>
    <x v="2"/>
    <n v="0"/>
    <n v="0"/>
    <n v="0"/>
    <n v="10"/>
    <n v="14"/>
    <x v="16"/>
    <n v="0"/>
    <n v="0"/>
    <x v="0"/>
    <n v="0"/>
    <n v="0"/>
    <x v="0"/>
    <n v="2"/>
    <x v="23"/>
    <n v="0"/>
    <n v="0"/>
    <n v="0"/>
    <n v="0"/>
    <n v="0"/>
    <n v="0"/>
    <x v="0"/>
    <n v="7"/>
    <n v="7"/>
    <x v="17"/>
    <n v="1"/>
    <n v="0"/>
    <x v="0"/>
    <m/>
    <m/>
    <m/>
    <m/>
    <m/>
  </r>
  <r>
    <s v="Osage 04 (Mitchell 8)"/>
    <x v="92"/>
    <n v="1"/>
    <n v="947507"/>
    <s v=" OS4"/>
    <s v=" OSAGE 04 (Mitchell 8)"/>
    <s v=" 2020-02-04T21:00:25.739524"/>
    <n v="0.67500000000000004"/>
    <n v="0"/>
    <n v="0"/>
    <n v="0"/>
    <n v="0"/>
    <n v="0"/>
    <n v="0"/>
    <n v="5"/>
    <n v="5"/>
    <n v="7.4999999999999997E-2"/>
    <n v="0"/>
    <n v="0"/>
    <x v="0"/>
    <n v="10"/>
    <n v="10"/>
    <x v="24"/>
    <n v="0"/>
    <n v="0"/>
    <n v="0"/>
    <n v="8"/>
    <n v="9"/>
    <x v="16"/>
    <n v="0"/>
    <n v="0"/>
    <x v="0"/>
    <n v="0"/>
    <n v="0"/>
    <x v="0"/>
    <n v="2"/>
    <x v="23"/>
    <n v="0"/>
    <n v="0"/>
    <n v="0"/>
    <n v="0"/>
    <n v="0"/>
    <n v="0"/>
    <x v="0"/>
    <n v="5"/>
    <n v="6"/>
    <x v="17"/>
    <n v="2"/>
    <n v="2"/>
    <x v="0"/>
    <m/>
    <m/>
    <m/>
    <m/>
    <m/>
  </r>
  <r>
    <s v="Osceola 1 Precinct 0600"/>
    <x v="32"/>
    <n v="4"/>
    <n v="1593710"/>
    <s v=" OS1"/>
    <s v=" Osceola 1 Precinct 0600"/>
    <s v=" 2020-02-04T21:00:25.739524"/>
    <n v="0.4"/>
    <n v="0"/>
    <n v="0"/>
    <n v="0"/>
    <n v="0"/>
    <n v="0"/>
    <n v="0"/>
    <n v="0"/>
    <n v="0"/>
    <n v="0"/>
    <n v="0"/>
    <n v="0"/>
    <x v="0"/>
    <n v="10"/>
    <n v="10"/>
    <x v="9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2"/>
    <n v="2"/>
    <x v="8"/>
    <n v="0"/>
    <n v="0"/>
    <x v="0"/>
    <m/>
    <m/>
    <m/>
    <m/>
    <m/>
  </r>
  <r>
    <s v="Osceola 1St Ward Precinct"/>
    <x v="91"/>
    <n v="2"/>
    <n v="946800"/>
    <s v=" OC1"/>
    <s v=" Osceola 1St Ward Precinct"/>
    <s v=" 2020-02-05T19:05:42.571508"/>
    <n v="0.64"/>
    <n v="0"/>
    <n v="0"/>
    <n v="0"/>
    <n v="0"/>
    <n v="0"/>
    <n v="0"/>
    <n v="6"/>
    <n v="7"/>
    <n v="0.16"/>
    <n v="0"/>
    <n v="0"/>
    <x v="0"/>
    <n v="6"/>
    <n v="9"/>
    <x v="37"/>
    <n v="0"/>
    <n v="0"/>
    <n v="0"/>
    <n v="0"/>
    <n v="0"/>
    <x v="0"/>
    <n v="0"/>
    <n v="0"/>
    <x v="0"/>
    <n v="0"/>
    <n v="0"/>
    <x v="0"/>
    <n v="12"/>
    <x v="49"/>
    <n v="0.24"/>
    <n v="0"/>
    <n v="0"/>
    <n v="0"/>
    <n v="0"/>
    <n v="0"/>
    <x v="0"/>
    <n v="5"/>
    <n v="0"/>
    <x v="0"/>
    <n v="6"/>
    <n v="6"/>
    <x v="44"/>
    <m/>
    <m/>
    <m/>
    <m/>
    <m/>
  </r>
  <r>
    <s v="Osceola 2 Precinct 0700"/>
    <x v="32"/>
    <n v="4"/>
    <n v="1593711"/>
    <s v=" OS2"/>
    <s v=" Osceola 2 Precinct 0700"/>
    <s v=" 2020-02-05T21:52:28.118339"/>
    <n v="0.7"/>
    <n v="0"/>
    <n v="0"/>
    <n v="0"/>
    <n v="0"/>
    <n v="0"/>
    <n v="0"/>
    <n v="4"/>
    <n v="4"/>
    <n v="0.3"/>
    <n v="0"/>
    <n v="0"/>
    <x v="0"/>
    <n v="0"/>
    <n v="0"/>
    <x v="2"/>
    <n v="0"/>
    <n v="0"/>
    <n v="0"/>
    <n v="3"/>
    <n v="3"/>
    <x v="12"/>
    <n v="0"/>
    <n v="0"/>
    <x v="0"/>
    <n v="0"/>
    <n v="0"/>
    <x v="0"/>
    <n v="4"/>
    <x v="41"/>
    <n v="0.3"/>
    <n v="0"/>
    <n v="0"/>
    <n v="0"/>
    <n v="0"/>
    <n v="0"/>
    <x v="0"/>
    <n v="0"/>
    <n v="0"/>
    <x v="0"/>
    <n v="0"/>
    <n v="0"/>
    <x v="0"/>
    <m/>
    <m/>
    <m/>
    <m/>
    <m/>
  </r>
  <r>
    <s v="Osceola 2Nd Ward Precinct"/>
    <x v="91"/>
    <n v="2"/>
    <n v="946801"/>
    <s v=" OC2"/>
    <s v=" Osceola 2Nd Ward Precinct"/>
    <s v=" 2020-02-04T21:00:25.739524"/>
    <n v="0.64"/>
    <n v="0"/>
    <n v="0"/>
    <n v="0"/>
    <n v="0"/>
    <n v="0"/>
    <n v="0"/>
    <n v="7"/>
    <n v="7"/>
    <n v="0.08"/>
    <n v="0"/>
    <n v="0"/>
    <x v="0"/>
    <n v="9"/>
    <n v="9"/>
    <x v="37"/>
    <n v="0"/>
    <n v="0"/>
    <n v="0"/>
    <n v="6"/>
    <n v="8"/>
    <x v="62"/>
    <n v="0"/>
    <n v="0"/>
    <x v="0"/>
    <n v="0"/>
    <n v="0"/>
    <x v="0"/>
    <n v="10"/>
    <x v="84"/>
    <n v="0.16"/>
    <n v="0"/>
    <n v="0"/>
    <n v="0"/>
    <n v="0"/>
    <n v="0"/>
    <x v="0"/>
    <n v="5"/>
    <n v="0"/>
    <x v="0"/>
    <n v="6"/>
    <n v="7"/>
    <x v="44"/>
    <m/>
    <m/>
    <m/>
    <m/>
    <m/>
  </r>
  <r>
    <s v="Osceola 3 Precinct 0800"/>
    <x v="32"/>
    <n v="4"/>
    <n v="1593712"/>
    <s v=" OS3"/>
    <s v=" Osceola 3 Precinct 0800"/>
    <s v=" 2020-02-04T21:00:25.739524"/>
    <n v="0.8"/>
    <n v="0"/>
    <n v="0"/>
    <n v="0"/>
    <n v="0"/>
    <n v="0"/>
    <n v="0"/>
    <n v="3"/>
    <n v="3"/>
    <n v="0.1"/>
    <n v="1"/>
    <n v="0"/>
    <x v="0"/>
    <n v="4"/>
    <n v="4"/>
    <x v="60"/>
    <n v="0"/>
    <n v="0"/>
    <n v="0"/>
    <n v="5"/>
    <n v="6"/>
    <x v="13"/>
    <n v="0"/>
    <n v="0"/>
    <x v="0"/>
    <n v="0"/>
    <n v="0"/>
    <x v="0"/>
    <n v="1"/>
    <x v="23"/>
    <n v="0"/>
    <n v="0"/>
    <n v="0"/>
    <n v="0"/>
    <n v="0"/>
    <n v="0"/>
    <x v="0"/>
    <n v="6"/>
    <n v="7"/>
    <x v="44"/>
    <n v="0"/>
    <n v="0"/>
    <x v="0"/>
    <m/>
    <m/>
    <m/>
    <m/>
    <m/>
  </r>
  <r>
    <s v="Osceola 3Rd Ward Precinct"/>
    <x v="91"/>
    <n v="2"/>
    <n v="946802"/>
    <s v=" OC3"/>
    <s v=" Osceola 3Rd Ward Precinct"/>
    <s v=" 2020-02-04T21:00:25.739524"/>
    <n v="0.8"/>
    <n v="0"/>
    <n v="0"/>
    <n v="0"/>
    <n v="0"/>
    <n v="0"/>
    <n v="0"/>
    <n v="6"/>
    <n v="0"/>
    <n v="0"/>
    <n v="0"/>
    <n v="0"/>
    <x v="0"/>
    <n v="17"/>
    <n v="22"/>
    <x v="48"/>
    <n v="0"/>
    <n v="0"/>
    <n v="0"/>
    <n v="13"/>
    <n v="24"/>
    <x v="29"/>
    <n v="0"/>
    <n v="0"/>
    <x v="0"/>
    <n v="0"/>
    <n v="0"/>
    <x v="0"/>
    <n v="16"/>
    <x v="56"/>
    <n v="0.16"/>
    <n v="5"/>
    <n v="0"/>
    <n v="0"/>
    <n v="0"/>
    <n v="0"/>
    <x v="0"/>
    <n v="10"/>
    <n v="0"/>
    <x v="0"/>
    <n v="9"/>
    <n v="12"/>
    <x v="12"/>
    <m/>
    <m/>
    <m/>
    <m/>
    <m/>
  </r>
  <r>
    <s v="Oskaloosa Ward 1"/>
    <x v="11"/>
    <n v="2"/>
    <n v="947448"/>
    <s v=" OS1"/>
    <s v=" OSKALOOSA WARD 1"/>
    <s v=" 2020-02-04T21:00:25.739524"/>
    <n v="0.96"/>
    <n v="0"/>
    <n v="0"/>
    <n v="0"/>
    <n v="0"/>
    <n v="0"/>
    <n v="0"/>
    <n v="2"/>
    <n v="0"/>
    <n v="0"/>
    <n v="0"/>
    <n v="0"/>
    <x v="0"/>
    <n v="20"/>
    <n v="23"/>
    <x v="17"/>
    <n v="0"/>
    <n v="0"/>
    <n v="0"/>
    <n v="5"/>
    <n v="0"/>
    <x v="0"/>
    <n v="0"/>
    <n v="0"/>
    <x v="0"/>
    <n v="0"/>
    <n v="0"/>
    <x v="0"/>
    <n v="20"/>
    <x v="46"/>
    <n v="0.32"/>
    <n v="0"/>
    <n v="0"/>
    <n v="0"/>
    <n v="0"/>
    <n v="0"/>
    <x v="0"/>
    <n v="13"/>
    <n v="15"/>
    <x v="19"/>
    <n v="12"/>
    <n v="13"/>
    <x v="12"/>
    <m/>
    <m/>
    <m/>
    <m/>
    <m/>
  </r>
  <r>
    <s v="Oskaloosa Ward 2"/>
    <x v="11"/>
    <n v="2"/>
    <n v="947449"/>
    <s v=" OS2"/>
    <s v=" OSKALOOSA WARD 2"/>
    <s v=" 2020-02-04T21:00:25.739524"/>
    <n v="1.1200000000000001"/>
    <n v="0"/>
    <n v="0"/>
    <n v="0"/>
    <n v="0"/>
    <n v="0"/>
    <n v="0"/>
    <n v="12"/>
    <n v="3"/>
    <n v="0"/>
    <n v="0"/>
    <n v="0"/>
    <x v="0"/>
    <n v="18"/>
    <n v="22"/>
    <x v="37"/>
    <n v="0"/>
    <n v="0"/>
    <n v="0"/>
    <n v="0"/>
    <n v="0"/>
    <x v="0"/>
    <n v="0"/>
    <n v="0"/>
    <x v="0"/>
    <n v="0"/>
    <n v="0"/>
    <x v="0"/>
    <n v="24"/>
    <x v="100"/>
    <n v="0.32"/>
    <n v="0"/>
    <n v="0"/>
    <n v="0"/>
    <n v="1"/>
    <n v="0"/>
    <x v="0"/>
    <n v="24"/>
    <n v="27"/>
    <x v="39"/>
    <n v="22"/>
    <n v="23"/>
    <x v="45"/>
    <m/>
    <m/>
    <m/>
    <m/>
    <m/>
  </r>
  <r>
    <s v="Oskaloosa Ward 3 University Park"/>
    <x v="11"/>
    <n v="2"/>
    <n v="947450"/>
    <s v=" OS3"/>
    <s v=" OSKALOOSA WARD 3  UNIVERSITY PARK"/>
    <s v=" 2020-02-04T20:16:13"/>
    <n v="1.44"/>
    <n v="0"/>
    <n v="0"/>
    <n v="0"/>
    <n v="0"/>
    <n v="0"/>
    <n v="0"/>
    <n v="14"/>
    <n v="15"/>
    <n v="0.32"/>
    <n v="0"/>
    <n v="0"/>
    <x v="0"/>
    <n v="23"/>
    <n v="28"/>
    <x v="43"/>
    <n v="0"/>
    <n v="0"/>
    <n v="0"/>
    <n v="4"/>
    <n v="1"/>
    <x v="0"/>
    <n v="0"/>
    <n v="0"/>
    <x v="0"/>
    <n v="0"/>
    <n v="0"/>
    <x v="0"/>
    <n v="23"/>
    <x v="100"/>
    <n v="0.48"/>
    <n v="2"/>
    <n v="0"/>
    <n v="0"/>
    <n v="0"/>
    <n v="0"/>
    <x v="0"/>
    <n v="14"/>
    <n v="14"/>
    <x v="19"/>
    <n v="11"/>
    <n v="7"/>
    <x v="0"/>
    <m/>
    <m/>
    <m/>
    <m/>
    <m/>
  </r>
  <r>
    <s v="Oskaloosa Ward 4"/>
    <x v="11"/>
    <n v="2"/>
    <n v="947451"/>
    <s v=" OS4"/>
    <s v=" OSKALOOSA WARD 4"/>
    <s v=" 2020-02-04T21:00:25.739524"/>
    <n v="1.28"/>
    <n v="0"/>
    <n v="0"/>
    <n v="0"/>
    <n v="0"/>
    <n v="0"/>
    <n v="0"/>
    <n v="23"/>
    <n v="25"/>
    <n v="0.16"/>
    <n v="0"/>
    <n v="0"/>
    <x v="0"/>
    <n v="26"/>
    <n v="28"/>
    <x v="17"/>
    <n v="0"/>
    <n v="0"/>
    <n v="0"/>
    <n v="17"/>
    <n v="27"/>
    <x v="62"/>
    <n v="0"/>
    <n v="0"/>
    <x v="0"/>
    <n v="0"/>
    <n v="0"/>
    <x v="0"/>
    <n v="38"/>
    <x v="4"/>
    <n v="0.32"/>
    <n v="3"/>
    <n v="0"/>
    <n v="0"/>
    <n v="6"/>
    <n v="5"/>
    <x v="0"/>
    <n v="24"/>
    <n v="29"/>
    <x v="39"/>
    <n v="17"/>
    <n v="0"/>
    <x v="0"/>
    <m/>
    <m/>
    <m/>
    <m/>
    <m/>
  </r>
  <r>
    <s v="Otho Pleasant Valley"/>
    <x v="40"/>
    <n v="4"/>
    <n v="1593796"/>
    <s v=" OT PV"/>
    <s v=" Otho Pleasant Valley"/>
    <s v=" 2020-02-05T21:52:28.118339"/>
    <n v="0.75"/>
    <n v="0"/>
    <n v="0"/>
    <n v="0"/>
    <n v="0"/>
    <n v="0"/>
    <n v="0"/>
    <n v="5"/>
    <n v="9"/>
    <n v="0.16669999999999999"/>
    <n v="0"/>
    <n v="0"/>
    <x v="0"/>
    <n v="21"/>
    <n v="25"/>
    <x v="80"/>
    <n v="0"/>
    <n v="0"/>
    <n v="0"/>
    <n v="5"/>
    <n v="0"/>
    <x v="0"/>
    <n v="0"/>
    <n v="0"/>
    <x v="0"/>
    <n v="0"/>
    <n v="0"/>
    <x v="0"/>
    <n v="9"/>
    <x v="49"/>
    <n v="0.25"/>
    <n v="5"/>
    <n v="0"/>
    <n v="0"/>
    <n v="0"/>
    <n v="0"/>
    <x v="0"/>
    <n v="4"/>
    <n v="0"/>
    <x v="0"/>
    <n v="2"/>
    <n v="0"/>
    <x v="0"/>
    <m/>
    <m/>
    <m/>
    <m/>
    <m/>
  </r>
  <r>
    <s v="Otley"/>
    <x v="76"/>
    <n v="2"/>
    <n v="948285"/>
    <s v=" OTLEY"/>
    <s v=" Otley"/>
    <s v=" 2020-02-05T19:05:42.571508"/>
    <n v="1.08"/>
    <n v="0"/>
    <n v="0"/>
    <n v="0"/>
    <n v="0"/>
    <n v="0"/>
    <n v="0"/>
    <n v="14"/>
    <n v="14"/>
    <n v="0.18"/>
    <n v="0"/>
    <n v="0"/>
    <x v="0"/>
    <n v="23"/>
    <n v="26"/>
    <x v="49"/>
    <n v="0"/>
    <n v="0"/>
    <n v="0"/>
    <n v="15"/>
    <n v="19"/>
    <x v="85"/>
    <n v="0"/>
    <n v="0"/>
    <x v="0"/>
    <n v="0"/>
    <n v="0"/>
    <x v="0"/>
    <n v="14"/>
    <x v="56"/>
    <n v="0.18"/>
    <n v="0"/>
    <n v="0"/>
    <n v="0"/>
    <n v="1"/>
    <n v="0"/>
    <x v="0"/>
    <n v="10"/>
    <n v="0"/>
    <x v="0"/>
    <n v="3"/>
    <n v="0"/>
    <x v="0"/>
    <m/>
    <m/>
    <m/>
    <m/>
    <m/>
  </r>
  <r>
    <s v="Otter Creek"/>
    <x v="48"/>
    <n v="1"/>
    <n v="1593678"/>
    <s v=" TOTT"/>
    <s v=" Otter Creek"/>
    <s v=" 2020-02-05T19:05:42.571508"/>
    <n v="0.88"/>
    <n v="0"/>
    <n v="0"/>
    <n v="0"/>
    <n v="0"/>
    <n v="0"/>
    <n v="0"/>
    <n v="15"/>
    <n v="16"/>
    <n v="0"/>
    <n v="0"/>
    <n v="0"/>
    <x v="0"/>
    <n v="17"/>
    <n v="19"/>
    <x v="70"/>
    <n v="0"/>
    <n v="0"/>
    <n v="0"/>
    <n v="0"/>
    <n v="0"/>
    <x v="0"/>
    <n v="0"/>
    <n v="0"/>
    <x v="0"/>
    <n v="0"/>
    <n v="0"/>
    <x v="0"/>
    <n v="6"/>
    <x v="23"/>
    <n v="0"/>
    <n v="1"/>
    <n v="0"/>
    <n v="0"/>
    <n v="2"/>
    <n v="0"/>
    <x v="0"/>
    <n v="10"/>
    <n v="16"/>
    <x v="66"/>
    <n v="0"/>
    <n v="0"/>
    <x v="0"/>
    <m/>
    <m/>
    <m/>
    <m/>
    <m/>
  </r>
  <r>
    <s v="Otter Milo"/>
    <x v="24"/>
    <n v="3"/>
    <n v="1593785"/>
    <s v=" OT ML"/>
    <s v=" OTTER MILO"/>
    <s v=" 2020-02-04T21:00:25.739524"/>
    <n v="0.93333333299999999"/>
    <n v="0"/>
    <n v="0"/>
    <n v="0"/>
    <n v="0"/>
    <n v="0"/>
    <n v="0"/>
    <n v="10"/>
    <n v="10"/>
    <n v="0.23330000000000001"/>
    <n v="0"/>
    <n v="0"/>
    <x v="0"/>
    <n v="16"/>
    <n v="19"/>
    <x v="8"/>
    <n v="0"/>
    <n v="0"/>
    <n v="0"/>
    <n v="9"/>
    <n v="10"/>
    <x v="15"/>
    <n v="0"/>
    <n v="0"/>
    <x v="0"/>
    <n v="0"/>
    <n v="0"/>
    <x v="0"/>
    <n v="10"/>
    <x v="84"/>
    <n v="0.23330000000000001"/>
    <n v="1"/>
    <n v="0"/>
    <n v="0"/>
    <n v="0"/>
    <n v="4"/>
    <x v="0"/>
    <n v="9"/>
    <n v="0"/>
    <x v="0"/>
    <n v="0"/>
    <n v="0"/>
    <x v="0"/>
    <m/>
    <m/>
    <m/>
    <m/>
    <m/>
  </r>
  <r>
    <s v="Ottumwa"/>
    <x v="21"/>
    <n v="2"/>
    <n v="1155"/>
    <s v=" UFCW Local 230"/>
    <s v=" Ottumwa"/>
    <s v=" IA - UFCW Local 230"/>
    <s v=" 2020-02-06T01:00:19.232032"/>
    <n v="0.17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55"/>
    <n v="14"/>
    <n v="0.17499999999999999"/>
    <n v="0"/>
    <n v="0"/>
    <n v="0"/>
    <n v="0"/>
    <x v="3"/>
    <n v="0"/>
    <n v="1"/>
    <x v="0"/>
    <n v="0"/>
    <n v="0"/>
    <x v="0"/>
    <n v="0"/>
    <m/>
    <m/>
    <m/>
    <m/>
  </r>
  <r>
    <s v="Ottumwa"/>
    <x v="21"/>
    <n v="2"/>
    <n v="1175"/>
    <s v=" UAW Local 74"/>
    <s v=" Ottumwa"/>
    <s v=" IA - UAW Local 74"/>
    <s v=" 2020-02-06T01:00:19.232032"/>
    <n v="0.17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55"/>
    <n v="14"/>
    <n v="0.17499999999999999"/>
    <n v="0"/>
    <n v="0"/>
    <n v="0"/>
    <n v="0"/>
    <x v="0"/>
    <n v="0"/>
    <n v="1"/>
    <x v="0"/>
    <n v="0"/>
    <n v="0"/>
    <x v="0"/>
    <n v="0"/>
    <m/>
    <m/>
    <m/>
    <m/>
  </r>
  <r>
    <s v="Ottumwa Pct 01"/>
    <x v="13"/>
    <n v="2"/>
    <n v="948032"/>
    <s v=" OT01"/>
    <s v=" Ottumwa Pct 01"/>
    <s v=" 2020-02-04T21:00:25.739524"/>
    <n v="1.26"/>
    <n v="0"/>
    <n v="0"/>
    <n v="0"/>
    <n v="0"/>
    <n v="0"/>
    <n v="0"/>
    <n v="15"/>
    <n v="15"/>
    <n v="0.27"/>
    <n v="0"/>
    <n v="0"/>
    <x v="0"/>
    <n v="18"/>
    <n v="20"/>
    <x v="49"/>
    <n v="0"/>
    <n v="0"/>
    <n v="0"/>
    <n v="0"/>
    <n v="0"/>
    <x v="0"/>
    <n v="0"/>
    <n v="0"/>
    <x v="0"/>
    <n v="0"/>
    <n v="0"/>
    <x v="0"/>
    <n v="36"/>
    <x v="29"/>
    <n v="0.63"/>
    <n v="0"/>
    <n v="0"/>
    <n v="0"/>
    <n v="2"/>
    <n v="0"/>
    <x v="0"/>
    <n v="7"/>
    <n v="1"/>
    <x v="0"/>
    <n v="0"/>
    <n v="0"/>
    <x v="0"/>
    <m/>
    <m/>
    <m/>
    <m/>
    <m/>
  </r>
  <r>
    <s v="Ottumwa Pct 02"/>
    <x v="13"/>
    <n v="2"/>
    <n v="948033"/>
    <s v=" OT02"/>
    <s v=" Ottumwa Pct 02"/>
    <s v=" 2020-02-04T21:00:25.739524"/>
    <n v="1.8"/>
    <n v="0"/>
    <n v="0"/>
    <n v="0"/>
    <n v="0"/>
    <n v="0"/>
    <n v="0"/>
    <n v="28"/>
    <n v="37"/>
    <n v="0.45"/>
    <n v="0"/>
    <n v="0"/>
    <x v="0"/>
    <n v="38"/>
    <n v="44"/>
    <x v="161"/>
    <n v="0"/>
    <n v="0"/>
    <n v="0"/>
    <n v="16"/>
    <n v="0"/>
    <x v="0"/>
    <n v="0"/>
    <n v="0"/>
    <x v="0"/>
    <n v="0"/>
    <n v="0"/>
    <x v="0"/>
    <n v="35"/>
    <x v="12"/>
    <n v="0.45"/>
    <n v="8"/>
    <n v="0"/>
    <n v="0"/>
    <n v="0"/>
    <n v="0"/>
    <x v="0"/>
    <n v="20"/>
    <n v="25"/>
    <x v="89"/>
    <n v="0"/>
    <n v="0"/>
    <x v="0"/>
    <m/>
    <m/>
    <m/>
    <m/>
    <m/>
  </r>
  <r>
    <s v="Ottumwa Pct 03"/>
    <x v="13"/>
    <n v="2"/>
    <n v="948034"/>
    <s v=" OT03"/>
    <s v=" Ottumwa Pct 03"/>
    <s v=" 2020-02-04T21:00:25.739524"/>
    <n v="1.98"/>
    <n v="0"/>
    <n v="0"/>
    <n v="0"/>
    <n v="0"/>
    <n v="0"/>
    <n v="0"/>
    <n v="37"/>
    <n v="39"/>
    <n v="0.45"/>
    <n v="0"/>
    <n v="0"/>
    <x v="0"/>
    <n v="52"/>
    <n v="59"/>
    <x v="118"/>
    <n v="0"/>
    <n v="0"/>
    <n v="0"/>
    <n v="0"/>
    <n v="0"/>
    <x v="0"/>
    <n v="1"/>
    <n v="0"/>
    <x v="0"/>
    <n v="0"/>
    <n v="0"/>
    <x v="0"/>
    <n v="36"/>
    <x v="32"/>
    <n v="0.45"/>
    <n v="1"/>
    <n v="0"/>
    <n v="0"/>
    <n v="0"/>
    <n v="0"/>
    <x v="0"/>
    <n v="28"/>
    <n v="29"/>
    <x v="89"/>
    <n v="9"/>
    <n v="0"/>
    <x v="0"/>
    <m/>
    <m/>
    <m/>
    <m/>
    <m/>
  </r>
  <r>
    <s v="Ottumwa Pct 04"/>
    <x v="13"/>
    <n v="2"/>
    <n v="948035"/>
    <s v=" OT04"/>
    <s v=" Ottumwa Pct 04"/>
    <s v=" 2020-02-04T21:00:25.739524"/>
    <n v="0.99"/>
    <n v="0"/>
    <n v="0"/>
    <n v="0"/>
    <n v="0"/>
    <n v="0"/>
    <n v="0"/>
    <n v="2"/>
    <n v="0"/>
    <n v="0"/>
    <n v="0"/>
    <n v="0"/>
    <x v="0"/>
    <n v="13"/>
    <n v="17"/>
    <x v="73"/>
    <n v="0"/>
    <n v="0"/>
    <n v="0"/>
    <n v="0"/>
    <n v="0"/>
    <x v="0"/>
    <n v="0"/>
    <n v="0"/>
    <x v="0"/>
    <n v="0"/>
    <n v="0"/>
    <x v="0"/>
    <n v="20"/>
    <x v="39"/>
    <n v="0.54"/>
    <n v="0"/>
    <n v="0"/>
    <n v="0"/>
    <n v="2"/>
    <n v="0"/>
    <x v="0"/>
    <n v="3"/>
    <n v="0"/>
    <x v="0"/>
    <n v="1"/>
    <n v="0"/>
    <x v="0"/>
    <m/>
    <m/>
    <m/>
    <m/>
    <m/>
  </r>
  <r>
    <s v="Ottumwa Pct 05"/>
    <x v="13"/>
    <n v="2"/>
    <n v="948036"/>
    <s v=" OT05"/>
    <s v=" Ottumwa Pct 05"/>
    <s v=" 2020-02-04T21:00:25.739524"/>
    <n v="1.08"/>
    <n v="0"/>
    <n v="0"/>
    <n v="0"/>
    <n v="0"/>
    <n v="0"/>
    <n v="0"/>
    <n v="9"/>
    <n v="0"/>
    <n v="0"/>
    <n v="0"/>
    <n v="0"/>
    <x v="0"/>
    <n v="25"/>
    <n v="32"/>
    <x v="73"/>
    <n v="0"/>
    <n v="0"/>
    <n v="0"/>
    <n v="0"/>
    <n v="0"/>
    <x v="0"/>
    <n v="0"/>
    <n v="0"/>
    <x v="0"/>
    <n v="0"/>
    <n v="0"/>
    <x v="0"/>
    <n v="14"/>
    <x v="24"/>
    <n v="0.27"/>
    <n v="0"/>
    <n v="0"/>
    <n v="0"/>
    <n v="0"/>
    <n v="0"/>
    <x v="0"/>
    <n v="11"/>
    <n v="11"/>
    <x v="25"/>
    <n v="10"/>
    <n v="11"/>
    <x v="34"/>
    <m/>
    <m/>
    <m/>
    <m/>
    <m/>
  </r>
  <r>
    <s v="Ottumwa Pct 06"/>
    <x v="13"/>
    <n v="2"/>
    <n v="948037"/>
    <s v=" OT06"/>
    <s v=" Ottumwa Pct 06"/>
    <s v=" 2020-02-04T21:00:25.739524"/>
    <n v="1.08"/>
    <n v="0"/>
    <n v="0"/>
    <n v="0"/>
    <n v="0"/>
    <n v="0"/>
    <n v="0"/>
    <n v="6"/>
    <n v="10"/>
    <n v="0.18"/>
    <n v="0"/>
    <n v="0"/>
    <x v="0"/>
    <n v="10"/>
    <n v="11"/>
    <x v="84"/>
    <n v="0"/>
    <n v="0"/>
    <n v="0"/>
    <n v="3"/>
    <n v="0"/>
    <x v="0"/>
    <n v="0"/>
    <n v="0"/>
    <x v="0"/>
    <n v="0"/>
    <n v="0"/>
    <x v="0"/>
    <n v="20"/>
    <x v="39"/>
    <n v="0.45"/>
    <n v="6"/>
    <n v="0"/>
    <n v="0"/>
    <n v="0"/>
    <n v="0"/>
    <x v="0"/>
    <n v="3"/>
    <n v="8"/>
    <x v="25"/>
    <n v="2"/>
    <n v="0"/>
    <x v="0"/>
    <m/>
    <m/>
    <m/>
    <m/>
    <m/>
  </r>
  <r>
    <s v="Ottumwa Pct 07"/>
    <x v="13"/>
    <n v="2"/>
    <n v="948038"/>
    <s v=" OT07"/>
    <s v=" Ottumwa Pct 07"/>
    <s v=" 2020-02-04T21:00:25.739524"/>
    <n v="1.08"/>
    <n v="0"/>
    <n v="0"/>
    <n v="0"/>
    <n v="0"/>
    <n v="0"/>
    <n v="0"/>
    <n v="6"/>
    <n v="9"/>
    <n v="0.27"/>
    <n v="0"/>
    <n v="0"/>
    <x v="0"/>
    <n v="9"/>
    <n v="11"/>
    <x v="84"/>
    <n v="0"/>
    <n v="0"/>
    <n v="0"/>
    <n v="4"/>
    <n v="0"/>
    <x v="0"/>
    <n v="0"/>
    <n v="0"/>
    <x v="0"/>
    <n v="0"/>
    <n v="0"/>
    <x v="0"/>
    <n v="18"/>
    <x v="15"/>
    <n v="0.54"/>
    <n v="2"/>
    <n v="0"/>
    <n v="0"/>
    <n v="0"/>
    <n v="4"/>
    <x v="0"/>
    <n v="5"/>
    <n v="0"/>
    <x v="0"/>
    <n v="3"/>
    <n v="0"/>
    <x v="0"/>
    <m/>
    <m/>
    <m/>
    <m/>
    <m/>
  </r>
  <r>
    <s v="Ottumwa Pct 08"/>
    <x v="13"/>
    <n v="2"/>
    <n v="948039"/>
    <s v=" OT08"/>
    <s v=" Ottumwa Pct 08"/>
    <s v=" 2020-02-06T01:00:19.232032"/>
    <n v="1.17"/>
    <n v="0"/>
    <n v="0"/>
    <n v="0"/>
    <n v="0"/>
    <n v="0"/>
    <n v="0"/>
    <n v="10"/>
    <n v="0"/>
    <n v="0"/>
    <n v="0"/>
    <n v="0"/>
    <x v="0"/>
    <n v="11"/>
    <n v="14"/>
    <x v="49"/>
    <n v="0"/>
    <n v="0"/>
    <n v="0"/>
    <n v="5"/>
    <n v="0"/>
    <x v="0"/>
    <n v="0"/>
    <n v="0"/>
    <x v="0"/>
    <n v="0"/>
    <n v="0"/>
    <x v="0"/>
    <n v="21"/>
    <x v="86"/>
    <n v="0.45"/>
    <n v="0"/>
    <n v="0"/>
    <n v="0"/>
    <n v="0"/>
    <n v="0"/>
    <x v="0"/>
    <n v="17"/>
    <n v="20"/>
    <x v="89"/>
    <n v="0"/>
    <n v="0"/>
    <x v="0"/>
    <m/>
    <m/>
    <m/>
    <m/>
    <m/>
  </r>
  <r>
    <s v="Ottumwa Pct 09"/>
    <x v="13"/>
    <n v="2"/>
    <n v="948040"/>
    <s v=" OT09"/>
    <s v=" Ottumwa Pct 09"/>
    <s v=" 2020-02-04T21:00:25.739524"/>
    <n v="1.71"/>
    <n v="0"/>
    <n v="0"/>
    <n v="0"/>
    <n v="0"/>
    <n v="0"/>
    <n v="0"/>
    <n v="31"/>
    <n v="31"/>
    <n v="0.54"/>
    <n v="0"/>
    <n v="0"/>
    <x v="0"/>
    <n v="25"/>
    <n v="25"/>
    <x v="73"/>
    <n v="0"/>
    <n v="0"/>
    <n v="0"/>
    <n v="0"/>
    <n v="0"/>
    <x v="0"/>
    <n v="0"/>
    <n v="0"/>
    <x v="0"/>
    <n v="0"/>
    <n v="0"/>
    <x v="0"/>
    <n v="26"/>
    <x v="100"/>
    <n v="0.45"/>
    <n v="0"/>
    <n v="0"/>
    <n v="0"/>
    <n v="0"/>
    <n v="0"/>
    <x v="0"/>
    <n v="15"/>
    <n v="15"/>
    <x v="136"/>
    <n v="0"/>
    <n v="0"/>
    <x v="0"/>
    <m/>
    <m/>
    <m/>
    <m/>
    <m/>
  </r>
  <r>
    <s v="Ottumwa Pct 10"/>
    <x v="13"/>
    <n v="2"/>
    <n v="948041"/>
    <s v=" OT10"/>
    <s v=" Ottumwa Pct 10"/>
    <s v=" 2020-02-04T21:00:25.739524"/>
    <n v="1.35"/>
    <n v="0"/>
    <n v="0"/>
    <n v="0"/>
    <n v="0"/>
    <n v="0"/>
    <n v="0"/>
    <n v="17"/>
    <n v="18"/>
    <n v="0.36"/>
    <n v="0"/>
    <n v="0"/>
    <x v="0"/>
    <n v="18"/>
    <n v="18"/>
    <x v="49"/>
    <n v="0"/>
    <n v="0"/>
    <n v="0"/>
    <n v="1"/>
    <n v="0"/>
    <x v="0"/>
    <n v="0"/>
    <n v="0"/>
    <x v="0"/>
    <n v="0"/>
    <n v="0"/>
    <x v="0"/>
    <n v="17"/>
    <x v="45"/>
    <n v="0.27"/>
    <n v="0"/>
    <n v="0"/>
    <n v="0"/>
    <n v="0"/>
    <n v="0"/>
    <x v="0"/>
    <n v="22"/>
    <n v="22"/>
    <x v="89"/>
    <n v="0"/>
    <n v="0"/>
    <x v="0"/>
    <m/>
    <m/>
    <m/>
    <m/>
    <m/>
  </r>
  <r>
    <s v="Ox Oxford"/>
    <x v="29"/>
    <n v="1"/>
    <n v="947263"/>
    <s v=" OX"/>
    <s v=" OX OXFORD"/>
    <s v=" 2020-02-04T21:00:25.739524"/>
    <n v="0.32"/>
    <n v="0"/>
    <n v="0"/>
    <n v="0"/>
    <n v="0"/>
    <n v="0"/>
    <n v="0"/>
    <n v="6"/>
    <n v="9"/>
    <n v="0.16"/>
    <n v="0"/>
    <n v="0"/>
    <x v="0"/>
    <n v="3"/>
    <n v="0"/>
    <x v="2"/>
    <n v="0"/>
    <n v="0"/>
    <n v="0"/>
    <n v="3"/>
    <n v="7"/>
    <x v="62"/>
    <n v="0"/>
    <n v="0"/>
    <x v="0"/>
    <n v="0"/>
    <n v="0"/>
    <x v="0"/>
    <n v="1"/>
    <x v="23"/>
    <n v="0"/>
    <n v="0"/>
    <n v="0"/>
    <n v="0"/>
    <n v="0"/>
    <n v="0"/>
    <x v="0"/>
    <n v="4"/>
    <n v="1"/>
    <x v="0"/>
    <n v="0"/>
    <n v="0"/>
    <x v="0"/>
    <m/>
    <m/>
    <m/>
    <m/>
    <m/>
  </r>
  <r>
    <s v="Oxford Township Oxford"/>
    <x v="49"/>
    <n v="2"/>
    <n v="947240"/>
    <s v=" OX"/>
    <s v=" OXFORD TOWNSHIP OXFORD"/>
    <s v=" 2020-02-04T21:00:25.739524"/>
    <n v="1.2150000000000001"/>
    <n v="0"/>
    <n v="0"/>
    <n v="0"/>
    <n v="0"/>
    <n v="0"/>
    <n v="0"/>
    <n v="19"/>
    <n v="0"/>
    <n v="0"/>
    <n v="0"/>
    <n v="0"/>
    <x v="0"/>
    <n v="22"/>
    <n v="22"/>
    <x v="114"/>
    <n v="0"/>
    <n v="0"/>
    <n v="0"/>
    <n v="21"/>
    <n v="21"/>
    <x v="65"/>
    <n v="1"/>
    <n v="0"/>
    <x v="0"/>
    <n v="0"/>
    <n v="0"/>
    <x v="0"/>
    <n v="30"/>
    <x v="30"/>
    <n v="0.40500000000000003"/>
    <n v="0"/>
    <n v="0"/>
    <n v="0"/>
    <n v="0"/>
    <n v="1"/>
    <x v="0"/>
    <n v="19"/>
    <n v="0"/>
    <x v="0"/>
    <n v="0"/>
    <n v="0"/>
    <x v="0"/>
    <m/>
    <m/>
    <m/>
    <m/>
    <m/>
  </r>
  <r>
    <s v="Pacific Junction Lyons Platville"/>
    <x v="83"/>
    <n v="3"/>
    <n v="947496"/>
    <s v=" PJ"/>
    <s v=" Pacific Junction Lyons Platville"/>
    <s v=" 2020-02-04T21:00:25.739524"/>
    <n v="0.46666666699999998"/>
    <n v="0"/>
    <n v="0"/>
    <n v="0"/>
    <n v="0"/>
    <n v="0"/>
    <n v="0"/>
    <n v="2"/>
    <n v="3"/>
    <n v="0.15559999999999999"/>
    <n v="0"/>
    <n v="0"/>
    <x v="0"/>
    <n v="6"/>
    <n v="6"/>
    <x v="142"/>
    <n v="0"/>
    <n v="0"/>
    <n v="0"/>
    <n v="0"/>
    <n v="0"/>
    <x v="0"/>
    <n v="0"/>
    <n v="0"/>
    <x v="0"/>
    <n v="0"/>
    <n v="0"/>
    <x v="0"/>
    <n v="3"/>
    <x v="48"/>
    <n v="0.15559999999999999"/>
    <n v="1"/>
    <n v="0"/>
    <n v="0"/>
    <n v="0"/>
    <n v="0"/>
    <x v="0"/>
    <n v="0"/>
    <n v="0"/>
    <x v="0"/>
    <n v="0"/>
    <n v="0"/>
    <x v="0"/>
    <m/>
    <m/>
    <m/>
    <m/>
    <m/>
  </r>
  <r>
    <s v="Palestine Township"/>
    <x v="27"/>
    <n v="4"/>
    <n v="947970"/>
    <n v="36"/>
    <s v=" Palestine Township"/>
    <s v=" 2020-02-06T03:41:27.244950"/>
    <n v="0.41"/>
    <n v="0"/>
    <n v="0"/>
    <n v="0"/>
    <n v="3"/>
    <n v="0"/>
    <n v="0"/>
    <n v="1"/>
    <n v="0"/>
    <n v="0"/>
    <n v="0"/>
    <n v="0"/>
    <x v="0"/>
    <n v="10"/>
    <n v="10"/>
    <x v="2"/>
    <n v="0"/>
    <n v="0"/>
    <n v="0"/>
    <n v="9"/>
    <n v="18"/>
    <x v="32"/>
    <n v="0"/>
    <n v="0"/>
    <x v="0"/>
    <n v="0"/>
    <n v="0"/>
    <x v="0"/>
    <n v="0"/>
    <x v="23"/>
    <n v="0"/>
    <n v="0"/>
    <n v="0"/>
    <n v="0"/>
    <n v="0"/>
    <n v="0"/>
    <x v="0"/>
    <n v="4"/>
    <n v="0"/>
    <x v="0"/>
    <n v="5"/>
    <n v="0"/>
    <x v="0"/>
    <m/>
    <m/>
    <m/>
    <m/>
    <m/>
  </r>
  <r>
    <s v="Palm Springs"/>
    <x v="28"/>
    <s v=" Out of state"/>
    <n v="1115"/>
    <s v=" Palm Springs Public Library Learning Center"/>
    <s v=" Palm Springs"/>
    <s v=" CA - Palm Springs Public Library Learning Center"/>
    <s v=" 2020-02-06T01:00:19.232032"/>
    <n v="0.36"/>
    <n v="0"/>
    <n v="0"/>
    <n v="0"/>
    <n v="0"/>
    <n v="0"/>
    <n v="0"/>
    <n v="24"/>
    <n v="29"/>
    <n v="0.12130000000000001"/>
    <n v="3"/>
    <x v="0"/>
    <n v="0"/>
    <n v="20"/>
    <x v="175"/>
    <n v="8.09E-2"/>
    <n v="0"/>
    <n v="0"/>
    <n v="0"/>
    <n v="41"/>
    <x v="132"/>
    <n v="0.1618"/>
    <n v="0"/>
    <x v="0"/>
    <n v="0"/>
    <n v="1"/>
    <x v="0"/>
    <n v="0"/>
    <x v="40"/>
    <n v="0"/>
    <n v="0"/>
    <n v="1"/>
    <n v="0"/>
    <n v="0"/>
    <n v="0"/>
    <x v="12"/>
    <n v="0"/>
    <n v="8"/>
    <x v="0"/>
    <n v="0"/>
    <n v="1"/>
    <x v="0"/>
    <n v="0"/>
    <m/>
    <m/>
    <m/>
    <m/>
  </r>
  <r>
    <s v="Palmyra Twp"/>
    <x v="24"/>
    <n v="3"/>
    <n v="948062"/>
    <s v=" PM"/>
    <s v=" PALMYRA TWP"/>
    <s v=" 2020-02-07T01:28:26.536674"/>
    <n v="0.23"/>
    <n v="0"/>
    <n v="0"/>
    <n v="0"/>
    <n v="0"/>
    <n v="0"/>
    <n v="0"/>
    <n v="0"/>
    <n v="0"/>
    <n v="0"/>
    <n v="0"/>
    <n v="0"/>
    <x v="0"/>
    <n v="12"/>
    <n v="1"/>
    <x v="2"/>
    <n v="0"/>
    <n v="0"/>
    <n v="0"/>
    <n v="8"/>
    <n v="0"/>
    <x v="0"/>
    <n v="0"/>
    <n v="0"/>
    <x v="0"/>
    <n v="0"/>
    <n v="0"/>
    <x v="0"/>
    <n v="5"/>
    <x v="23"/>
    <n v="0"/>
    <n v="0"/>
    <n v="0"/>
    <n v="0"/>
    <n v="0"/>
    <n v="0"/>
    <x v="0"/>
    <n v="8"/>
    <n v="0"/>
    <x v="0"/>
    <n v="0"/>
    <n v="0"/>
    <x v="0"/>
    <m/>
    <m/>
    <m/>
    <m/>
    <m/>
  </r>
  <r>
    <s v="Palo Alto"/>
    <x v="77"/>
    <n v="2"/>
    <n v="947181"/>
    <s v=" PA"/>
    <s v=" Palo Alto"/>
    <s v=" 2020-02-04T21:00:25.739524"/>
    <n v="0.57499999999999996"/>
    <n v="0"/>
    <n v="0"/>
    <n v="0"/>
    <n v="0"/>
    <n v="0"/>
    <n v="0"/>
    <n v="7"/>
    <n v="8"/>
    <n v="0.115"/>
    <n v="0"/>
    <n v="0"/>
    <x v="0"/>
    <n v="14"/>
    <n v="16"/>
    <x v="111"/>
    <n v="2"/>
    <n v="0"/>
    <n v="0"/>
    <n v="2"/>
    <n v="0"/>
    <x v="0"/>
    <n v="0"/>
    <n v="0"/>
    <x v="0"/>
    <n v="0"/>
    <n v="0"/>
    <x v="0"/>
    <n v="1"/>
    <x v="23"/>
    <n v="0"/>
    <n v="0"/>
    <n v="0"/>
    <n v="0"/>
    <n v="0"/>
    <n v="0"/>
    <x v="0"/>
    <n v="7"/>
    <n v="8"/>
    <x v="81"/>
    <n v="9"/>
    <n v="10"/>
    <x v="17"/>
    <m/>
    <m/>
    <m/>
    <m/>
    <m/>
  </r>
  <r>
    <s v="Paris"/>
    <x v="28"/>
    <s v=" Out of state"/>
    <n v="1122"/>
    <s v=" CIEE Student Housing"/>
    <s v=" Paris"/>
    <s v=" France - CIEE Student Housing"/>
    <s v=" 2020-02-06T01:00:19.232032"/>
    <n v="0.06"/>
    <n v="0"/>
    <n v="0"/>
    <n v="0"/>
    <n v="0"/>
    <n v="0"/>
    <n v="0"/>
    <n v="0"/>
    <n v="0"/>
    <n v="0"/>
    <n v="0"/>
    <x v="0"/>
    <n v="0"/>
    <n v="2"/>
    <x v="2"/>
    <n v="0"/>
    <n v="0"/>
    <n v="0"/>
    <n v="0"/>
    <n v="3"/>
    <x v="71"/>
    <n v="1.43E-2"/>
    <n v="0"/>
    <x v="0"/>
    <n v="0"/>
    <n v="0"/>
    <x v="0"/>
    <n v="0"/>
    <x v="37"/>
    <n v="6"/>
    <n v="1.43E-2"/>
    <n v="0"/>
    <n v="0"/>
    <n v="0"/>
    <n v="0"/>
    <x v="0"/>
    <n v="0"/>
    <n v="7"/>
    <x v="109"/>
    <n v="2.86E-2"/>
    <n v="0"/>
    <x v="0"/>
    <n v="0"/>
    <m/>
    <m/>
    <m/>
    <m/>
  </r>
  <r>
    <s v="Pc"/>
    <x v="19"/>
    <n v="4"/>
    <n v="947301"/>
    <s v=" PC"/>
    <s v=" PC"/>
    <s v=" 2020-02-05T19:05:42.571508"/>
    <n v="0.09"/>
    <n v="0"/>
    <n v="0"/>
    <n v="0"/>
    <n v="0"/>
    <n v="0"/>
    <n v="0"/>
    <n v="1"/>
    <n v="1"/>
    <n v="0"/>
    <n v="0"/>
    <n v="0"/>
    <x v="0"/>
    <n v="4"/>
    <n v="4"/>
    <x v="52"/>
    <n v="0"/>
    <n v="0"/>
    <n v="0"/>
    <n v="3"/>
    <n v="3"/>
    <x v="0"/>
    <n v="0"/>
    <n v="0"/>
    <x v="0"/>
    <n v="0"/>
    <n v="0"/>
    <x v="0"/>
    <n v="0"/>
    <x v="23"/>
    <n v="0"/>
    <n v="2"/>
    <n v="2"/>
    <n v="0"/>
    <n v="0"/>
    <n v="0"/>
    <x v="0"/>
    <n v="1"/>
    <n v="1"/>
    <x v="0"/>
    <n v="0"/>
    <n v="0"/>
    <x v="0"/>
    <m/>
    <m/>
    <m/>
    <m/>
    <m/>
  </r>
  <r>
    <s v="Pct 01 He Hi Pl"/>
    <x v="93"/>
    <n v="1"/>
    <n v="948120"/>
    <n v="1"/>
    <s v=" PCT 01  HE HI PL"/>
    <s v=" 2020-02-04T21:00:25.739524"/>
    <n v="0.89600000000000002"/>
    <n v="0"/>
    <n v="0"/>
    <n v="0"/>
    <n v="0"/>
    <n v="0"/>
    <n v="0"/>
    <n v="5"/>
    <n v="1"/>
    <n v="0"/>
    <n v="0"/>
    <n v="0"/>
    <x v="0"/>
    <n v="22"/>
    <n v="26"/>
    <x v="176"/>
    <n v="0"/>
    <n v="0"/>
    <n v="0"/>
    <n v="24"/>
    <n v="29"/>
    <x v="133"/>
    <n v="0"/>
    <n v="0"/>
    <x v="0"/>
    <n v="0"/>
    <n v="0"/>
    <x v="0"/>
    <n v="24"/>
    <x v="110"/>
    <n v="0.25600000000000001"/>
    <n v="5"/>
    <n v="0"/>
    <n v="0"/>
    <n v="1"/>
    <n v="1"/>
    <x v="0"/>
    <n v="21"/>
    <n v="21"/>
    <x v="137"/>
    <n v="3"/>
    <n v="0"/>
    <x v="0"/>
    <m/>
    <m/>
    <m/>
    <m/>
    <m/>
  </r>
  <r>
    <s v="Pct 01 Wl Hv"/>
    <x v="94"/>
    <n v="1"/>
    <n v="948208"/>
    <s v=" PCT 1"/>
    <s v=" Pct 01  WL HV"/>
    <s v=" 2020-02-04T21:00:25.739524"/>
    <n v="0.311111111"/>
    <n v="0"/>
    <n v="0"/>
    <n v="0"/>
    <n v="0"/>
    <n v="0"/>
    <n v="0"/>
    <n v="1"/>
    <n v="0"/>
    <n v="0"/>
    <n v="0"/>
    <n v="0"/>
    <x v="0"/>
    <n v="4"/>
    <n v="4"/>
    <x v="177"/>
    <n v="0"/>
    <n v="0"/>
    <n v="0"/>
    <n v="6"/>
    <n v="7"/>
    <x v="91"/>
    <n v="0"/>
    <n v="0"/>
    <x v="0"/>
    <n v="0"/>
    <n v="0"/>
    <x v="0"/>
    <n v="5"/>
    <x v="37"/>
    <n v="7.7799999999999994E-2"/>
    <n v="0"/>
    <n v="0"/>
    <n v="0"/>
    <n v="0"/>
    <n v="0"/>
    <x v="0"/>
    <n v="0"/>
    <n v="0"/>
    <x v="0"/>
    <n v="0"/>
    <n v="0"/>
    <x v="0"/>
    <m/>
    <m/>
    <m/>
    <m/>
    <m/>
  </r>
  <r>
    <s v="Pct 02 Fc Jf Ll Mk Up"/>
    <x v="94"/>
    <n v="1"/>
    <n v="948211"/>
    <s v=" PCT 2"/>
    <s v=" Pct 02  FC JF LL MK UP"/>
    <s v=" 2020-02-04T21:00:25.739524"/>
    <n v="1.0888888889999999"/>
    <n v="0"/>
    <n v="0"/>
    <n v="0"/>
    <n v="0"/>
    <n v="0"/>
    <n v="0"/>
    <n v="6"/>
    <n v="0"/>
    <n v="0"/>
    <n v="0"/>
    <n v="0"/>
    <x v="0"/>
    <n v="11"/>
    <n v="14"/>
    <x v="8"/>
    <n v="0"/>
    <n v="0"/>
    <n v="0"/>
    <n v="13"/>
    <n v="18"/>
    <x v="15"/>
    <n v="0"/>
    <n v="2"/>
    <x v="0"/>
    <n v="0"/>
    <n v="0"/>
    <x v="0"/>
    <n v="13"/>
    <x v="49"/>
    <n v="0.23330000000000001"/>
    <n v="8"/>
    <n v="0"/>
    <n v="0"/>
    <n v="0"/>
    <n v="0"/>
    <x v="0"/>
    <n v="11"/>
    <n v="11"/>
    <x v="107"/>
    <n v="9"/>
    <n v="13"/>
    <x v="46"/>
    <m/>
    <m/>
    <m/>
    <m/>
    <m/>
  </r>
  <r>
    <s v="Pct 02 Fr Gl Dew3 Detsup1"/>
    <x v="93"/>
    <n v="1"/>
    <n v="948129"/>
    <n v="2"/>
    <s v=" PCT 02  FR GL DEW3 DETSUP1"/>
    <s v=" 2020-02-04T21:00:25.739524"/>
    <n v="2.8159999999999998"/>
    <n v="0"/>
    <n v="0"/>
    <n v="0"/>
    <n v="0"/>
    <n v="0"/>
    <n v="0"/>
    <n v="40"/>
    <n v="0"/>
    <n v="0"/>
    <n v="0"/>
    <n v="0"/>
    <x v="0"/>
    <n v="106"/>
    <n v="115"/>
    <x v="178"/>
    <n v="0"/>
    <n v="0"/>
    <n v="0"/>
    <n v="88"/>
    <n v="125"/>
    <x v="134"/>
    <n v="0"/>
    <n v="0"/>
    <x v="0"/>
    <n v="0"/>
    <n v="0"/>
    <x v="0"/>
    <n v="68"/>
    <x v="157"/>
    <n v="0.51200000000000001"/>
    <n v="0"/>
    <n v="0"/>
    <n v="0"/>
    <n v="1"/>
    <n v="0"/>
    <x v="0"/>
    <n v="76"/>
    <n v="86"/>
    <x v="138"/>
    <n v="26"/>
    <n v="0"/>
    <x v="0"/>
    <m/>
    <m/>
    <m/>
    <m/>
    <m/>
  </r>
  <r>
    <s v="Pct 03 Dew1 Detsup2"/>
    <x v="93"/>
    <n v="1"/>
    <n v="948131"/>
    <n v="3"/>
    <s v=" PCT 03  DEW1 DETSUP2"/>
    <s v=" 2020-02-04T21:00:25.739524"/>
    <n v="2.3039999999999998"/>
    <n v="0"/>
    <n v="0"/>
    <n v="0"/>
    <n v="0"/>
    <n v="0"/>
    <n v="0"/>
    <n v="35"/>
    <n v="0"/>
    <n v="0"/>
    <n v="0"/>
    <n v="0"/>
    <x v="0"/>
    <n v="80"/>
    <n v="95"/>
    <x v="178"/>
    <n v="0"/>
    <n v="0"/>
    <n v="0"/>
    <n v="50"/>
    <n v="72"/>
    <x v="135"/>
    <n v="0"/>
    <n v="0"/>
    <x v="0"/>
    <n v="0"/>
    <n v="0"/>
    <x v="0"/>
    <n v="56"/>
    <x v="80"/>
    <n v="0.51200000000000001"/>
    <n v="0"/>
    <n v="0"/>
    <n v="0"/>
    <n v="0"/>
    <n v="0"/>
    <x v="0"/>
    <n v="45"/>
    <n v="55"/>
    <x v="139"/>
    <n v="29"/>
    <n v="0"/>
    <x v="0"/>
    <m/>
    <m/>
    <m/>
    <m/>
    <m/>
  </r>
  <r>
    <s v="Pct 03 Po Fk"/>
    <x v="94"/>
    <n v="1"/>
    <n v="948212"/>
    <s v=" PCT 3"/>
    <s v=" Pct 03  PO FK"/>
    <s v=" 2020-02-06T01:00:19.232032"/>
    <n v="0.23"/>
    <n v="0"/>
    <n v="0"/>
    <n v="0"/>
    <n v="0"/>
    <n v="0"/>
    <n v="0"/>
    <n v="4"/>
    <n v="4"/>
    <n v="0.15559999999999999"/>
    <n v="0"/>
    <n v="0"/>
    <x v="0"/>
    <n v="2"/>
    <n v="2"/>
    <x v="177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Pct 04 Dew2 (Decorah Ward 2)"/>
    <x v="93"/>
    <n v="1"/>
    <n v="948122"/>
    <n v="4"/>
    <s v=" PCT 04  DEW2 (Decorah Ward 2)"/>
    <s v=" 2020-02-04T21:00:25.739524"/>
    <n v="2.048"/>
    <n v="0"/>
    <n v="0"/>
    <n v="0"/>
    <n v="0"/>
    <n v="0"/>
    <n v="0"/>
    <n v="21"/>
    <n v="0"/>
    <n v="0"/>
    <n v="0"/>
    <n v="0"/>
    <x v="0"/>
    <n v="60"/>
    <n v="87"/>
    <x v="179"/>
    <n v="1"/>
    <n v="0"/>
    <n v="0"/>
    <n v="51"/>
    <n v="59"/>
    <x v="136"/>
    <n v="0"/>
    <n v="0"/>
    <x v="0"/>
    <n v="0"/>
    <n v="0"/>
    <x v="0"/>
    <n v="82"/>
    <x v="76"/>
    <n v="0.64"/>
    <n v="3"/>
    <n v="0"/>
    <n v="0"/>
    <n v="1"/>
    <n v="0"/>
    <x v="0"/>
    <n v="70"/>
    <n v="78"/>
    <x v="140"/>
    <n v="39"/>
    <n v="0"/>
    <x v="0"/>
    <m/>
    <m/>
    <m/>
    <m/>
    <m/>
  </r>
  <r>
    <s v="Pct 04 Pv City"/>
    <x v="94"/>
    <n v="1"/>
    <n v="948213"/>
    <s v=" PCT 4"/>
    <s v=" Pct 04  PV City"/>
    <s v=" 2020-02-04T21:00:25.739524"/>
    <n v="0.62222222199999999"/>
    <n v="0"/>
    <n v="0"/>
    <n v="0"/>
    <n v="0"/>
    <n v="0"/>
    <n v="0"/>
    <n v="7"/>
    <n v="7"/>
    <n v="0.15559999999999999"/>
    <n v="0"/>
    <n v="0"/>
    <x v="0"/>
    <n v="15"/>
    <n v="15"/>
    <x v="8"/>
    <n v="0"/>
    <n v="0"/>
    <n v="0"/>
    <n v="0"/>
    <n v="0"/>
    <x v="0"/>
    <n v="0"/>
    <n v="0"/>
    <x v="0"/>
    <n v="0"/>
    <n v="0"/>
    <x v="0"/>
    <n v="6"/>
    <x v="5"/>
    <n v="7.7799999999999994E-2"/>
    <n v="0"/>
    <n v="0"/>
    <n v="0"/>
    <n v="0"/>
    <n v="0"/>
    <x v="0"/>
    <n v="0"/>
    <n v="0"/>
    <x v="0"/>
    <n v="10"/>
    <n v="10"/>
    <x v="47"/>
    <m/>
    <m/>
    <m/>
    <m/>
    <m/>
  </r>
  <r>
    <s v="Pct 05 Cn Dew4 Detsup3"/>
    <x v="93"/>
    <n v="1"/>
    <n v="948130"/>
    <n v="5"/>
    <s v=" PCT 05  CN DEW4 DETSUP3"/>
    <s v=" 2020-02-04T21:00:25.739524"/>
    <n v="2.1760000000000002"/>
    <n v="0"/>
    <n v="0"/>
    <n v="0"/>
    <n v="0"/>
    <n v="0"/>
    <n v="0"/>
    <n v="5"/>
    <n v="0"/>
    <n v="0"/>
    <n v="0"/>
    <n v="0"/>
    <x v="0"/>
    <n v="42"/>
    <n v="50"/>
    <x v="179"/>
    <n v="2"/>
    <n v="2"/>
    <n v="0"/>
    <n v="40"/>
    <n v="47"/>
    <x v="137"/>
    <n v="0"/>
    <n v="0"/>
    <x v="0"/>
    <n v="0"/>
    <n v="0"/>
    <x v="0"/>
    <n v="61"/>
    <x v="80"/>
    <n v="0.64"/>
    <n v="2"/>
    <n v="0"/>
    <n v="0"/>
    <n v="0"/>
    <n v="0"/>
    <x v="0"/>
    <n v="50"/>
    <n v="50"/>
    <x v="140"/>
    <n v="14"/>
    <n v="0"/>
    <x v="0"/>
    <m/>
    <m/>
    <m/>
    <m/>
    <m/>
  </r>
  <r>
    <s v="Pct 05 Lt Pc Wv City"/>
    <x v="94"/>
    <n v="1"/>
    <n v="948214"/>
    <s v=" PCT 5"/>
    <s v=" Pct 05  LT PC WV City"/>
    <s v=" 2020-02-04T21:00:25.739524"/>
    <n v="0.311111111"/>
    <n v="0"/>
    <n v="0"/>
    <n v="0"/>
    <n v="0"/>
    <n v="0"/>
    <n v="0"/>
    <n v="2"/>
    <n v="0"/>
    <n v="0"/>
    <n v="0"/>
    <n v="0"/>
    <x v="0"/>
    <n v="5"/>
    <n v="7"/>
    <x v="177"/>
    <n v="1"/>
    <n v="0"/>
    <n v="0"/>
    <n v="6"/>
    <n v="6"/>
    <x v="138"/>
    <n v="0"/>
    <n v="0"/>
    <x v="0"/>
    <n v="0"/>
    <n v="0"/>
    <x v="0"/>
    <n v="5"/>
    <x v="37"/>
    <n v="7.7799999999999994E-2"/>
    <n v="0"/>
    <n v="0"/>
    <n v="0"/>
    <n v="0"/>
    <n v="0"/>
    <x v="0"/>
    <n v="4"/>
    <n v="5"/>
    <x v="141"/>
    <n v="0"/>
    <n v="0"/>
    <x v="0"/>
    <m/>
    <m/>
    <m/>
    <m/>
    <m/>
  </r>
  <r>
    <s v="Pct 06 Dew5 (Decorah Ward 5)"/>
    <x v="93"/>
    <n v="1"/>
    <n v="948132"/>
    <n v="6"/>
    <s v=" PCT 06  DEW5 (Decorah Ward 5)"/>
    <s v=" 2020-02-06T03:41:27.244950"/>
    <n v="1.66"/>
    <n v="0"/>
    <n v="0"/>
    <n v="0"/>
    <n v="0"/>
    <n v="0"/>
    <n v="0"/>
    <n v="20"/>
    <n v="0"/>
    <n v="0"/>
    <n v="0"/>
    <n v="0"/>
    <x v="0"/>
    <n v="62"/>
    <n v="74"/>
    <x v="179"/>
    <n v="0"/>
    <n v="0"/>
    <n v="0"/>
    <n v="38"/>
    <n v="52"/>
    <x v="136"/>
    <n v="0"/>
    <n v="0"/>
    <x v="0"/>
    <n v="0"/>
    <n v="0"/>
    <x v="0"/>
    <n v="38"/>
    <x v="23"/>
    <n v="0.25600000000000001"/>
    <n v="0"/>
    <n v="0"/>
    <n v="0"/>
    <n v="0"/>
    <n v="0"/>
    <x v="0"/>
    <n v="55"/>
    <n v="62"/>
    <x v="140"/>
    <n v="17"/>
    <n v="0"/>
    <x v="0"/>
    <m/>
    <m/>
    <m/>
    <m/>
    <m/>
  </r>
  <r>
    <s v="Pct 06 Fv Tl Hf City"/>
    <x v="94"/>
    <n v="1"/>
    <n v="948215"/>
    <s v=" PCT 6"/>
    <s v=" Pct 06  FV TL HF City"/>
    <s v=" 2020-02-07T01:28:26.536674"/>
    <n v="0.54"/>
    <n v="0"/>
    <n v="0"/>
    <n v="0"/>
    <n v="0"/>
    <n v="0"/>
    <n v="0"/>
    <n v="14"/>
    <n v="17"/>
    <n v="0.23330000000000001"/>
    <n v="0"/>
    <n v="0"/>
    <x v="0"/>
    <n v="13"/>
    <n v="14"/>
    <x v="142"/>
    <n v="2"/>
    <n v="0"/>
    <n v="0"/>
    <n v="4"/>
    <n v="0"/>
    <x v="0"/>
    <n v="0"/>
    <n v="0"/>
    <x v="0"/>
    <n v="0"/>
    <n v="0"/>
    <x v="0"/>
    <n v="6"/>
    <x v="40"/>
    <n v="7.7799999999999994E-2"/>
    <n v="0"/>
    <n v="0"/>
    <n v="0"/>
    <n v="0"/>
    <n v="0"/>
    <x v="0"/>
    <n v="8"/>
    <n v="9"/>
    <x v="141"/>
    <n v="2"/>
    <n v="0"/>
    <x v="0"/>
    <m/>
    <m/>
    <m/>
    <m/>
    <m/>
  </r>
  <r>
    <s v="Pct 07 Ca Sp"/>
    <x v="93"/>
    <n v="1"/>
    <n v="948121"/>
    <n v="7"/>
    <s v=" PCT 07  CA SP"/>
    <s v=" 2020-02-04T21:00:25.739524"/>
    <n v="1.28"/>
    <n v="0"/>
    <n v="0"/>
    <n v="0"/>
    <n v="0"/>
    <n v="0"/>
    <n v="0"/>
    <n v="0"/>
    <n v="0"/>
    <n v="0"/>
    <n v="0"/>
    <n v="0"/>
    <x v="0"/>
    <n v="33"/>
    <n v="42"/>
    <x v="127"/>
    <n v="0"/>
    <n v="0"/>
    <n v="0"/>
    <n v="29"/>
    <n v="30"/>
    <x v="136"/>
    <n v="0"/>
    <n v="0"/>
    <x v="0"/>
    <n v="0"/>
    <n v="0"/>
    <x v="0"/>
    <n v="9"/>
    <x v="23"/>
    <n v="0"/>
    <n v="0"/>
    <n v="0"/>
    <n v="0"/>
    <n v="0"/>
    <n v="0"/>
    <x v="0"/>
    <n v="12"/>
    <n v="0"/>
    <x v="0"/>
    <n v="9"/>
    <n v="20"/>
    <x v="48"/>
    <m/>
    <m/>
    <m/>
    <m/>
    <m/>
  </r>
  <r>
    <s v="Pct 07 Cn Lf Ls Ls City"/>
    <x v="94"/>
    <n v="1"/>
    <n v="948216"/>
    <s v=" PCT 7"/>
    <s v=" Pct 07  CN LF LS LS City"/>
    <s v=" 2020-02-04T21:00:25.739524"/>
    <n v="1.4"/>
    <n v="0"/>
    <n v="0"/>
    <n v="0"/>
    <n v="0"/>
    <n v="0"/>
    <n v="0"/>
    <n v="8"/>
    <n v="0"/>
    <n v="0"/>
    <n v="0"/>
    <n v="0"/>
    <x v="0"/>
    <n v="47"/>
    <n v="52"/>
    <x v="32"/>
    <n v="0"/>
    <n v="0"/>
    <n v="0"/>
    <n v="16"/>
    <n v="30"/>
    <x v="139"/>
    <n v="0"/>
    <n v="0"/>
    <x v="0"/>
    <n v="0"/>
    <n v="0"/>
    <x v="0"/>
    <n v="16"/>
    <x v="39"/>
    <n v="0.31109999999999999"/>
    <n v="6"/>
    <n v="0"/>
    <n v="0"/>
    <n v="4"/>
    <n v="0"/>
    <x v="0"/>
    <n v="5"/>
    <n v="0"/>
    <x v="0"/>
    <n v="3"/>
    <n v="0"/>
    <x v="0"/>
    <m/>
    <m/>
    <m/>
    <m/>
    <m/>
  </r>
  <r>
    <s v="Pct 08 Ia Uc Na City"/>
    <x v="94"/>
    <n v="1"/>
    <n v="948217"/>
    <s v=" PCT 8"/>
    <s v=" Pct 08  IA UC NA City"/>
    <s v=" 2020-02-04T18:52:35"/>
    <n v="0.39"/>
    <n v="0"/>
    <n v="0"/>
    <n v="0"/>
    <n v="0"/>
    <n v="0"/>
    <n v="0"/>
    <n v="6"/>
    <n v="6"/>
    <n v="7.7799999999999994E-2"/>
    <n v="0"/>
    <n v="0"/>
    <x v="0"/>
    <n v="7"/>
    <n v="7"/>
    <x v="177"/>
    <n v="0"/>
    <n v="0"/>
    <n v="0"/>
    <n v="0"/>
    <n v="0"/>
    <x v="0"/>
    <n v="0"/>
    <n v="0"/>
    <x v="0"/>
    <n v="0"/>
    <n v="0"/>
    <x v="0"/>
    <n v="6"/>
    <x v="5"/>
    <n v="7.7799999999999994E-2"/>
    <n v="9"/>
    <n v="9"/>
    <n v="7.7799999999999994E-2"/>
    <n v="0"/>
    <n v="0"/>
    <x v="0"/>
    <n v="9"/>
    <n v="9"/>
    <x v="141"/>
    <n v="0"/>
    <n v="0"/>
    <x v="0"/>
    <m/>
    <m/>
    <m/>
    <m/>
    <m/>
  </r>
  <r>
    <s v="Pct 08 Mi Blm"/>
    <x v="93"/>
    <n v="1"/>
    <n v="948133"/>
    <n v="8"/>
    <s v=" PCT 08  MI BLM"/>
    <s v=" 2020-02-05T21:52:28.118339"/>
    <n v="0.77"/>
    <n v="0"/>
    <n v="0"/>
    <n v="0"/>
    <n v="0"/>
    <n v="0"/>
    <n v="0"/>
    <n v="7"/>
    <n v="9"/>
    <n v="0.25600000000000001"/>
    <n v="0"/>
    <n v="0"/>
    <x v="0"/>
    <n v="12"/>
    <n v="15"/>
    <x v="176"/>
    <n v="0"/>
    <n v="0"/>
    <n v="0"/>
    <n v="6"/>
    <n v="6"/>
    <x v="140"/>
    <n v="0"/>
    <n v="0"/>
    <x v="0"/>
    <n v="0"/>
    <n v="0"/>
    <x v="0"/>
    <n v="4"/>
    <x v="11"/>
    <n v="0.128"/>
    <n v="0"/>
    <n v="0"/>
    <n v="0"/>
    <n v="0"/>
    <n v="0"/>
    <x v="0"/>
    <n v="5"/>
    <n v="0"/>
    <x v="0"/>
    <n v="4"/>
    <n v="0"/>
    <x v="0"/>
    <m/>
    <m/>
    <m/>
    <m/>
    <m/>
  </r>
  <r>
    <s v="Pct 09 Blf Bo Fr Li Ma Or"/>
    <x v="93"/>
    <n v="1"/>
    <n v="1593799"/>
    <n v="9"/>
    <s v=" PCT 09  BLF BO FR LI MA OR"/>
    <s v=" 2020-02-04T21:00:25.739524"/>
    <n v="1.1519999999999999"/>
    <n v="0"/>
    <n v="0"/>
    <n v="0"/>
    <n v="0"/>
    <n v="0"/>
    <n v="0"/>
    <n v="15"/>
    <n v="15"/>
    <n v="0.25600000000000001"/>
    <n v="0"/>
    <n v="0"/>
    <x v="0"/>
    <n v="19"/>
    <n v="19"/>
    <x v="176"/>
    <n v="0"/>
    <n v="0"/>
    <n v="0"/>
    <n v="20"/>
    <n v="23"/>
    <x v="133"/>
    <n v="0"/>
    <n v="0"/>
    <x v="0"/>
    <n v="0"/>
    <n v="0"/>
    <x v="0"/>
    <n v="15"/>
    <x v="39"/>
    <n v="0.25600000000000001"/>
    <n v="0"/>
    <n v="0"/>
    <n v="0"/>
    <n v="0"/>
    <n v="0"/>
    <x v="0"/>
    <n v="9"/>
    <n v="0"/>
    <x v="0"/>
    <n v="15"/>
    <n v="15"/>
    <x v="49"/>
    <m/>
    <m/>
    <m/>
    <m/>
    <m/>
  </r>
  <r>
    <s v="Pct 09 Waukon 1"/>
    <x v="94"/>
    <n v="1"/>
    <n v="948218"/>
    <s v=" PCT 9"/>
    <s v=" Pct 09  Waukon 1"/>
    <s v=" 2020-02-04T21:00:25.739524"/>
    <n v="0.7"/>
    <n v="0"/>
    <n v="0"/>
    <n v="0"/>
    <n v="0"/>
    <n v="0"/>
    <n v="0"/>
    <n v="13"/>
    <n v="13"/>
    <n v="0.15559999999999999"/>
    <n v="0"/>
    <n v="0"/>
    <x v="0"/>
    <n v="21"/>
    <n v="27"/>
    <x v="180"/>
    <n v="0"/>
    <n v="0"/>
    <n v="0"/>
    <n v="9"/>
    <n v="10"/>
    <x v="91"/>
    <n v="0"/>
    <n v="0"/>
    <x v="0"/>
    <n v="0"/>
    <n v="0"/>
    <x v="0"/>
    <n v="0"/>
    <x v="23"/>
    <n v="0"/>
    <n v="0"/>
    <n v="0"/>
    <n v="0"/>
    <n v="0"/>
    <n v="3"/>
    <x v="0"/>
    <n v="7"/>
    <n v="0"/>
    <x v="0"/>
    <n v="3"/>
    <n v="0"/>
    <x v="0"/>
    <m/>
    <m/>
    <m/>
    <m/>
    <m/>
  </r>
  <r>
    <s v="Pct 1 Cass Freedom Fremont Independence"/>
    <x v="95"/>
    <n v="4"/>
    <n v="1593564"/>
    <s v=" PCT 1"/>
    <s v=" PCT 1 CASS FREEDOM FREMONT INDEPENDENCE"/>
    <s v=" 2020-02-04T21:00:25.739524"/>
    <n v="0.7"/>
    <n v="0"/>
    <n v="0"/>
    <n v="0"/>
    <n v="0"/>
    <n v="0"/>
    <n v="0"/>
    <n v="10"/>
    <n v="10"/>
    <n v="0.2"/>
    <n v="1"/>
    <n v="0"/>
    <x v="0"/>
    <n v="7"/>
    <n v="8"/>
    <x v="7"/>
    <n v="0"/>
    <n v="0"/>
    <n v="0"/>
    <n v="8"/>
    <n v="10"/>
    <x v="13"/>
    <n v="0"/>
    <n v="0"/>
    <x v="0"/>
    <n v="0"/>
    <n v="0"/>
    <x v="0"/>
    <n v="0"/>
    <x v="23"/>
    <n v="0"/>
    <n v="0"/>
    <n v="0"/>
    <n v="0"/>
    <n v="2"/>
    <n v="0"/>
    <x v="0"/>
    <n v="10"/>
    <n v="10"/>
    <x v="16"/>
    <n v="0"/>
    <n v="0"/>
    <x v="0"/>
    <m/>
    <m/>
    <m/>
    <m/>
    <m/>
  </r>
  <r>
    <s v="Pct 1 George"/>
    <x v="96"/>
    <n v="4"/>
    <n v="947425"/>
    <s v=" P1"/>
    <s v=" PCT 1 GEORGE"/>
    <s v=" 2020-02-04T21:00:25.739524"/>
    <n v="0.5"/>
    <n v="0"/>
    <n v="0"/>
    <n v="0"/>
    <n v="0"/>
    <n v="0"/>
    <n v="0"/>
    <n v="8"/>
    <n v="8"/>
    <n v="0.2"/>
    <n v="0"/>
    <n v="0"/>
    <x v="0"/>
    <n v="6"/>
    <n v="7"/>
    <x v="7"/>
    <n v="0"/>
    <n v="0"/>
    <n v="0"/>
    <n v="1"/>
    <n v="0"/>
    <x v="0"/>
    <n v="0"/>
    <n v="0"/>
    <x v="0"/>
    <n v="0"/>
    <n v="0"/>
    <x v="0"/>
    <n v="1"/>
    <x v="23"/>
    <n v="0"/>
    <n v="0"/>
    <n v="0"/>
    <n v="0"/>
    <n v="0"/>
    <n v="0"/>
    <x v="0"/>
    <n v="8"/>
    <n v="9"/>
    <x v="16"/>
    <n v="0"/>
    <n v="0"/>
    <x v="0"/>
    <m/>
    <m/>
    <m/>
    <m/>
    <m/>
  </r>
  <r>
    <s v="Pct 10 Ja Su Wa"/>
    <x v="93"/>
    <n v="1"/>
    <n v="1593800"/>
    <n v="10"/>
    <s v=" PCT 10  JA SU WA"/>
    <s v=" 2020-02-04T20:16:13"/>
    <n v="0.77"/>
    <n v="0"/>
    <n v="0"/>
    <n v="0"/>
    <n v="1"/>
    <n v="0"/>
    <n v="0"/>
    <n v="9"/>
    <n v="9"/>
    <n v="0.128"/>
    <n v="0"/>
    <n v="0"/>
    <x v="0"/>
    <n v="13"/>
    <n v="14"/>
    <x v="176"/>
    <n v="0"/>
    <n v="0"/>
    <n v="0"/>
    <n v="9"/>
    <n v="12"/>
    <x v="140"/>
    <n v="0"/>
    <n v="0"/>
    <x v="0"/>
    <n v="0"/>
    <n v="0"/>
    <x v="0"/>
    <n v="10"/>
    <x v="0"/>
    <n v="0.128"/>
    <n v="2"/>
    <n v="0"/>
    <n v="0"/>
    <n v="2"/>
    <n v="0"/>
    <x v="0"/>
    <n v="3"/>
    <n v="0"/>
    <x v="0"/>
    <n v="7"/>
    <n v="9"/>
    <x v="49"/>
    <m/>
    <m/>
    <m/>
    <m/>
    <m/>
  </r>
  <r>
    <s v="Pct 10 Waukon 2"/>
    <x v="94"/>
    <n v="1"/>
    <n v="948209"/>
    <s v=" PCT 10"/>
    <s v=" Pct 10  Waukon 2"/>
    <s v=" 2020-02-06T01:00:19.232032"/>
    <n v="0.7"/>
    <n v="0"/>
    <n v="0"/>
    <n v="0"/>
    <n v="0"/>
    <n v="0"/>
    <n v="0"/>
    <n v="0"/>
    <n v="0"/>
    <n v="0"/>
    <n v="0"/>
    <n v="0"/>
    <x v="0"/>
    <n v="17"/>
    <n v="19"/>
    <x v="8"/>
    <n v="0"/>
    <n v="0"/>
    <n v="0"/>
    <n v="16"/>
    <n v="17"/>
    <x v="15"/>
    <n v="0"/>
    <n v="0"/>
    <x v="0"/>
    <n v="0"/>
    <n v="0"/>
    <x v="0"/>
    <n v="9"/>
    <x v="0"/>
    <n v="7.7799999999999994E-2"/>
    <n v="3"/>
    <n v="0"/>
    <n v="0"/>
    <n v="0"/>
    <n v="0"/>
    <x v="0"/>
    <n v="12"/>
    <n v="12"/>
    <x v="107"/>
    <n v="4"/>
    <n v="0"/>
    <x v="0"/>
    <m/>
    <m/>
    <m/>
    <m/>
    <m/>
  </r>
  <r>
    <s v="Pct 11 Waukon 3"/>
    <x v="94"/>
    <n v="1"/>
    <n v="948210"/>
    <s v=" PCT 11"/>
    <s v=" Pct 11  Waukon 3"/>
    <s v=" 2020-02-04T21:00:25.739524"/>
    <n v="0.7"/>
    <n v="0"/>
    <n v="0"/>
    <n v="0"/>
    <n v="1"/>
    <n v="0"/>
    <n v="0"/>
    <n v="8"/>
    <n v="12"/>
    <n v="0.23330000000000001"/>
    <n v="0"/>
    <n v="0"/>
    <x v="0"/>
    <n v="9"/>
    <n v="12"/>
    <x v="8"/>
    <n v="0"/>
    <n v="0"/>
    <n v="0"/>
    <n v="9"/>
    <n v="9"/>
    <x v="91"/>
    <n v="0"/>
    <n v="0"/>
    <x v="0"/>
    <n v="0"/>
    <n v="0"/>
    <x v="0"/>
    <n v="6"/>
    <x v="51"/>
    <n v="7.7799999999999994E-2"/>
    <n v="2"/>
    <n v="0"/>
    <n v="0"/>
    <n v="0"/>
    <n v="1"/>
    <x v="0"/>
    <n v="0"/>
    <n v="0"/>
    <x v="0"/>
    <n v="6"/>
    <n v="0"/>
    <x v="0"/>
    <m/>
    <m/>
    <m/>
    <m/>
    <m/>
  </r>
  <r>
    <s v="Pct 11 Desup5 (Decorah Twp Sup 5)"/>
    <x v="93"/>
    <n v="1"/>
    <n v="1593801"/>
    <n v="11"/>
    <s v=" PCT 11 DESUP5 (Decorah Twp Sup 5)"/>
    <s v=" 2020-02-05T21:52:28.118339"/>
    <n v="0.13"/>
    <n v="0"/>
    <n v="0"/>
    <n v="0"/>
    <n v="0"/>
    <n v="0"/>
    <n v="0"/>
    <n v="0"/>
    <n v="0"/>
    <n v="0"/>
    <n v="0"/>
    <n v="0"/>
    <x v="0"/>
    <n v="8"/>
    <n v="8"/>
    <x v="181"/>
    <n v="0"/>
    <n v="0"/>
    <n v="0"/>
    <n v="2"/>
    <n v="2"/>
    <x v="0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5"/>
    <n v="5"/>
    <x v="0"/>
    <m/>
    <m/>
    <m/>
    <m/>
    <m/>
  </r>
  <r>
    <s v="Pct 1T"/>
    <x v="97"/>
    <n v="2"/>
    <n v="1593498"/>
    <s v=" BU1T"/>
    <s v=" PCT 1T"/>
    <s v=" 2020-02-05T21:52:28.118339"/>
    <n v="2.16"/>
    <n v="0"/>
    <n v="0"/>
    <n v="0"/>
    <n v="0"/>
    <n v="0"/>
    <n v="0"/>
    <n v="24"/>
    <n v="0"/>
    <n v="0"/>
    <n v="0"/>
    <n v="0"/>
    <x v="0"/>
    <n v="64"/>
    <n v="71"/>
    <x v="182"/>
    <n v="0"/>
    <n v="0"/>
    <n v="0"/>
    <n v="28"/>
    <n v="39"/>
    <x v="85"/>
    <n v="0"/>
    <n v="0"/>
    <x v="0"/>
    <n v="0"/>
    <n v="0"/>
    <x v="0"/>
    <n v="26"/>
    <x v="100"/>
    <n v="0.36"/>
    <n v="0"/>
    <n v="0"/>
    <n v="0"/>
    <n v="0"/>
    <n v="0"/>
    <x v="0"/>
    <n v="28"/>
    <n v="34"/>
    <x v="89"/>
    <n v="9"/>
    <n v="0"/>
    <x v="0"/>
    <m/>
    <m/>
    <m/>
    <m/>
    <m/>
  </r>
  <r>
    <s v="Pct 2"/>
    <x v="97"/>
    <n v="2"/>
    <n v="1593499"/>
    <s v=" BU2"/>
    <s v=" PCT 2"/>
    <s v=" 2020-02-04T21:00:25.739524"/>
    <n v="2.52"/>
    <n v="0"/>
    <n v="0"/>
    <n v="0"/>
    <n v="0"/>
    <n v="0"/>
    <n v="0"/>
    <n v="26"/>
    <n v="31"/>
    <n v="0.72"/>
    <n v="0"/>
    <n v="0"/>
    <x v="0"/>
    <n v="43"/>
    <n v="51"/>
    <x v="118"/>
    <n v="1"/>
    <n v="0"/>
    <n v="0"/>
    <n v="10"/>
    <n v="0"/>
    <x v="0"/>
    <n v="0"/>
    <n v="0"/>
    <x v="0"/>
    <n v="0"/>
    <n v="0"/>
    <x v="0"/>
    <n v="30"/>
    <x v="12"/>
    <n v="0.72"/>
    <n v="7"/>
    <n v="0"/>
    <n v="0"/>
    <n v="2"/>
    <n v="0"/>
    <x v="0"/>
    <n v="25"/>
    <n v="30"/>
    <x v="89"/>
    <n v="8"/>
    <n v="0"/>
    <x v="0"/>
    <m/>
    <m/>
    <m/>
    <m/>
    <m/>
  </r>
  <r>
    <s v="Pct 2 Blairsburg Liberty Williams"/>
    <x v="95"/>
    <n v="4"/>
    <n v="1593565"/>
    <s v=" PCT 2"/>
    <s v=" PCT 2 BLAIRSBURG LIBERTY WILLIAMS"/>
    <s v=" 2020-02-04T21:00:25.739524"/>
    <n v="0.5"/>
    <n v="0"/>
    <n v="0"/>
    <n v="0"/>
    <n v="0"/>
    <n v="0"/>
    <n v="0"/>
    <n v="6"/>
    <n v="8"/>
    <n v="0.2"/>
    <n v="0"/>
    <n v="0"/>
    <x v="0"/>
    <n v="5"/>
    <n v="6"/>
    <x v="7"/>
    <n v="0"/>
    <n v="0"/>
    <n v="0"/>
    <n v="2"/>
    <n v="0"/>
    <x v="0"/>
    <n v="0"/>
    <n v="0"/>
    <x v="0"/>
    <n v="0"/>
    <n v="0"/>
    <x v="0"/>
    <n v="3"/>
    <x v="23"/>
    <n v="0"/>
    <n v="0"/>
    <n v="0"/>
    <n v="0"/>
    <n v="1"/>
    <n v="0"/>
    <x v="0"/>
    <n v="12"/>
    <n v="13"/>
    <x v="16"/>
    <n v="0"/>
    <n v="0"/>
    <x v="0"/>
    <m/>
    <m/>
    <m/>
    <m/>
    <m/>
  </r>
  <r>
    <s v="Pct 2 Doon"/>
    <x v="96"/>
    <n v="4"/>
    <n v="947426"/>
    <s v=" P2"/>
    <s v=" PCT 2 DOON"/>
    <s v=" 2020-02-04T21:00:25.739524"/>
    <n v="0.2"/>
    <n v="0"/>
    <n v="0"/>
    <n v="0"/>
    <n v="0"/>
    <n v="0"/>
    <n v="0"/>
    <n v="0"/>
    <n v="0"/>
    <n v="0"/>
    <n v="0"/>
    <n v="0"/>
    <x v="0"/>
    <n v="3"/>
    <n v="3"/>
    <x v="7"/>
    <n v="0"/>
    <n v="0"/>
    <n v="0"/>
    <n v="6"/>
    <n v="6"/>
    <x v="12"/>
    <n v="0"/>
    <n v="0"/>
    <x v="0"/>
    <n v="0"/>
    <n v="0"/>
    <x v="0"/>
    <n v="2"/>
    <x v="23"/>
    <n v="0"/>
    <n v="0"/>
    <n v="0"/>
    <n v="0"/>
    <n v="0"/>
    <n v="2"/>
    <x v="0"/>
    <n v="0"/>
    <n v="0"/>
    <x v="0"/>
    <n v="0"/>
    <n v="0"/>
    <x v="0"/>
    <m/>
    <m/>
    <m/>
    <m/>
    <m/>
  </r>
  <r>
    <s v="Pct 3"/>
    <x v="97"/>
    <n v="2"/>
    <n v="1593500"/>
    <s v=" BU3"/>
    <s v=" PCT 3"/>
    <s v=" 2020-02-06T03:41:27.244950"/>
    <n v="1.8"/>
    <n v="0"/>
    <n v="0"/>
    <n v="0"/>
    <n v="0"/>
    <n v="0"/>
    <n v="0"/>
    <n v="35"/>
    <n v="0"/>
    <n v="0"/>
    <n v="0"/>
    <n v="0"/>
    <x v="0"/>
    <n v="80"/>
    <n v="95"/>
    <x v="118"/>
    <n v="0"/>
    <n v="0"/>
    <n v="0"/>
    <n v="50"/>
    <n v="73"/>
    <x v="85"/>
    <n v="0"/>
    <n v="0"/>
    <x v="0"/>
    <n v="0"/>
    <n v="0"/>
    <x v="0"/>
    <n v="56"/>
    <x v="80"/>
    <n v="0.36"/>
    <n v="0"/>
    <n v="0"/>
    <n v="0"/>
    <n v="0"/>
    <n v="0"/>
    <x v="0"/>
    <n v="45"/>
    <n v="55"/>
    <x v="89"/>
    <n v="29"/>
    <n v="0"/>
    <x v="0"/>
    <m/>
    <m/>
    <m/>
    <m/>
    <m/>
  </r>
  <r>
    <s v="Pct 3 Clear Lake Hamilton Marion Webster"/>
    <x v="95"/>
    <n v="4"/>
    <n v="1593566"/>
    <s v=" PCT 3"/>
    <s v=" PCT 3 CLEAR LAKE HAMILTON MARION WEBSTER"/>
    <s v=" 2020-02-04T21:00:25.739524"/>
    <n v="1.1000000000000001"/>
    <n v="0"/>
    <n v="0"/>
    <n v="0"/>
    <n v="0"/>
    <n v="0"/>
    <n v="0"/>
    <n v="13"/>
    <n v="14"/>
    <n v="0.2"/>
    <n v="0"/>
    <n v="0"/>
    <x v="0"/>
    <n v="20"/>
    <n v="27"/>
    <x v="16"/>
    <n v="0"/>
    <n v="0"/>
    <n v="0"/>
    <n v="8"/>
    <n v="0"/>
    <x v="0"/>
    <n v="0"/>
    <n v="0"/>
    <x v="0"/>
    <n v="0"/>
    <n v="0"/>
    <x v="0"/>
    <n v="13"/>
    <x v="55"/>
    <n v="0.2"/>
    <n v="2"/>
    <n v="0"/>
    <n v="0"/>
    <n v="1"/>
    <n v="0"/>
    <x v="0"/>
    <n v="14"/>
    <n v="16"/>
    <x v="44"/>
    <n v="0"/>
    <n v="0"/>
    <x v="0"/>
    <m/>
    <m/>
    <m/>
    <m/>
    <m/>
  </r>
  <r>
    <s v="Pct 3 Inwood"/>
    <x v="96"/>
    <n v="4"/>
    <n v="947427"/>
    <s v=" P3"/>
    <s v=" PCT 3 INWOOD"/>
    <s v=" 2020-02-04T21:00:25.739524"/>
    <n v="0.3"/>
    <n v="0"/>
    <n v="0"/>
    <n v="0"/>
    <n v="0"/>
    <n v="0"/>
    <n v="0"/>
    <n v="0"/>
    <n v="0"/>
    <n v="0"/>
    <n v="0"/>
    <n v="0"/>
    <x v="0"/>
    <n v="3"/>
    <n v="0"/>
    <x v="2"/>
    <n v="0"/>
    <n v="0"/>
    <n v="0"/>
    <n v="5"/>
    <n v="7"/>
    <x v="12"/>
    <n v="0"/>
    <n v="0"/>
    <x v="0"/>
    <n v="0"/>
    <n v="0"/>
    <x v="0"/>
    <n v="4"/>
    <x v="37"/>
    <n v="0.1"/>
    <n v="0"/>
    <n v="0"/>
    <n v="0"/>
    <n v="0"/>
    <n v="0"/>
    <x v="0"/>
    <n v="5"/>
    <n v="5"/>
    <x v="8"/>
    <n v="0"/>
    <n v="0"/>
    <x v="0"/>
    <m/>
    <m/>
    <m/>
    <m/>
    <m/>
  </r>
  <r>
    <s v="Pct 4"/>
    <x v="97"/>
    <n v="2"/>
    <n v="1593501"/>
    <s v=" BU4"/>
    <s v=" PCT 4"/>
    <s v=" 2020-02-04T21:00:25.739524"/>
    <n v="1.8"/>
    <n v="0"/>
    <n v="0"/>
    <n v="0"/>
    <n v="0"/>
    <n v="0"/>
    <n v="0"/>
    <n v="20"/>
    <n v="21"/>
    <n v="0.36"/>
    <n v="0"/>
    <n v="0"/>
    <x v="0"/>
    <n v="21"/>
    <n v="22"/>
    <x v="49"/>
    <n v="0"/>
    <n v="0"/>
    <n v="0"/>
    <n v="2"/>
    <n v="0"/>
    <x v="0"/>
    <n v="2"/>
    <n v="0"/>
    <x v="0"/>
    <n v="0"/>
    <n v="0"/>
    <x v="0"/>
    <n v="22"/>
    <x v="15"/>
    <n v="0.72"/>
    <n v="2"/>
    <n v="0"/>
    <n v="0"/>
    <n v="0"/>
    <n v="0"/>
    <x v="0"/>
    <n v="5"/>
    <n v="0"/>
    <x v="0"/>
    <n v="16"/>
    <n v="18"/>
    <x v="18"/>
    <m/>
    <m/>
    <m/>
    <m/>
    <m/>
  </r>
  <r>
    <s v="Pct 4 Larchwood"/>
    <x v="96"/>
    <n v="4"/>
    <n v="947428"/>
    <s v=" P4"/>
    <s v=" PCT 4 LARCHWOOD"/>
    <s v=" 2020-02-04T21:00:25.739524"/>
    <n v="0.7"/>
    <n v="0"/>
    <n v="0"/>
    <n v="0"/>
    <n v="0"/>
    <n v="0"/>
    <n v="0"/>
    <n v="7"/>
    <n v="7"/>
    <n v="0.1"/>
    <n v="0"/>
    <n v="0"/>
    <x v="0"/>
    <n v="7"/>
    <n v="7"/>
    <x v="7"/>
    <n v="0"/>
    <n v="0"/>
    <n v="0"/>
    <n v="16"/>
    <n v="16"/>
    <x v="53"/>
    <n v="0"/>
    <n v="0"/>
    <x v="0"/>
    <n v="0"/>
    <n v="0"/>
    <x v="0"/>
    <n v="0"/>
    <x v="23"/>
    <n v="0"/>
    <n v="0"/>
    <n v="0"/>
    <n v="0"/>
    <n v="0"/>
    <n v="0"/>
    <x v="0"/>
    <n v="15"/>
    <n v="15"/>
    <x v="16"/>
    <n v="0"/>
    <n v="0"/>
    <x v="0"/>
    <m/>
    <m/>
    <m/>
    <m/>
    <m/>
  </r>
  <r>
    <s v="Pct 4 Lyon Ellsworth"/>
    <x v="95"/>
    <n v="4"/>
    <n v="1593567"/>
    <s v=" PCT 4"/>
    <s v=" PCT 4 LYON ELLSWORTH"/>
    <s v=" 2020-02-04T21:00:25.739524"/>
    <n v="1.2"/>
    <n v="0"/>
    <n v="0"/>
    <n v="0"/>
    <n v="0"/>
    <n v="0"/>
    <n v="0"/>
    <n v="13"/>
    <n v="13"/>
    <n v="0.2"/>
    <n v="0"/>
    <n v="0"/>
    <x v="0"/>
    <n v="14"/>
    <n v="14"/>
    <x v="60"/>
    <n v="0"/>
    <n v="0"/>
    <n v="0"/>
    <n v="14"/>
    <n v="14"/>
    <x v="13"/>
    <n v="0"/>
    <n v="0"/>
    <x v="0"/>
    <n v="0"/>
    <n v="0"/>
    <x v="0"/>
    <n v="26"/>
    <x v="100"/>
    <n v="0.4"/>
    <n v="0"/>
    <n v="0"/>
    <n v="0"/>
    <n v="0"/>
    <n v="0"/>
    <x v="0"/>
    <n v="14"/>
    <n v="14"/>
    <x v="16"/>
    <n v="0"/>
    <n v="0"/>
    <x v="0"/>
    <m/>
    <m/>
    <m/>
    <m/>
    <m/>
  </r>
  <r>
    <s v="Pct 5"/>
    <x v="97"/>
    <n v="2"/>
    <n v="1593502"/>
    <s v=" BU5"/>
    <s v=" PCT 5"/>
    <s v=" 2020-02-05T21:52:28.118339"/>
    <n v="1.8"/>
    <n v="0"/>
    <n v="0"/>
    <n v="0"/>
    <n v="0"/>
    <n v="0"/>
    <n v="0"/>
    <n v="32"/>
    <n v="35"/>
    <n v="0.72"/>
    <n v="0"/>
    <n v="0"/>
    <x v="0"/>
    <n v="31"/>
    <n v="49"/>
    <x v="118"/>
    <n v="0"/>
    <n v="0"/>
    <n v="0"/>
    <n v="8"/>
    <n v="0"/>
    <x v="0"/>
    <n v="0"/>
    <n v="0"/>
    <x v="0"/>
    <n v="0"/>
    <n v="0"/>
    <x v="0"/>
    <n v="26"/>
    <x v="30"/>
    <n v="0.36"/>
    <n v="5"/>
    <n v="0"/>
    <n v="0"/>
    <n v="0"/>
    <n v="0"/>
    <x v="0"/>
    <n v="12"/>
    <n v="0"/>
    <x v="0"/>
    <n v="8"/>
    <n v="0"/>
    <x v="0"/>
    <m/>
    <m/>
    <m/>
    <m/>
    <m/>
  </r>
  <r>
    <s v="Pct 5 Lester"/>
    <x v="96"/>
    <n v="4"/>
    <n v="947429"/>
    <s v=" P5"/>
    <s v=" PCT 5 LESTER"/>
    <s v=" 2020-02-04T21:00:25.739524"/>
    <n v="0.2"/>
    <n v="0"/>
    <n v="0"/>
    <n v="0"/>
    <n v="0"/>
    <n v="0"/>
    <n v="0"/>
    <n v="1"/>
    <n v="0"/>
    <n v="0"/>
    <n v="0"/>
    <n v="0"/>
    <x v="0"/>
    <n v="0"/>
    <n v="0"/>
    <x v="2"/>
    <n v="0"/>
    <n v="0"/>
    <n v="0"/>
    <n v="8"/>
    <n v="12"/>
    <x v="12"/>
    <n v="0"/>
    <n v="0"/>
    <x v="0"/>
    <n v="0"/>
    <n v="0"/>
    <x v="0"/>
    <n v="8"/>
    <x v="52"/>
    <n v="0.1"/>
    <n v="0"/>
    <n v="0"/>
    <n v="0"/>
    <n v="0"/>
    <n v="0"/>
    <x v="0"/>
    <n v="6"/>
    <n v="0"/>
    <x v="0"/>
    <n v="0"/>
    <n v="0"/>
    <x v="0"/>
    <m/>
    <m/>
    <m/>
    <m/>
    <m/>
  </r>
  <r>
    <s v="Pct 5 Lincoln Rose Grove Scott"/>
    <x v="95"/>
    <n v="4"/>
    <n v="1593568"/>
    <s v=" PCT 5"/>
    <s v=" PCT 5 LINCOLN ROSE GROVE SCOTT"/>
    <s v=" 2020-02-04T21:00:25.739524"/>
    <n v="0.6"/>
    <n v="0"/>
    <n v="0"/>
    <n v="0"/>
    <n v="0"/>
    <n v="0"/>
    <n v="0"/>
    <n v="1"/>
    <n v="1"/>
    <n v="0"/>
    <n v="0"/>
    <n v="0"/>
    <x v="0"/>
    <n v="8"/>
    <n v="11"/>
    <x v="92"/>
    <n v="0"/>
    <n v="0"/>
    <n v="0"/>
    <n v="2"/>
    <n v="0"/>
    <x v="0"/>
    <n v="0"/>
    <n v="0"/>
    <x v="0"/>
    <n v="0"/>
    <n v="0"/>
    <x v="0"/>
    <n v="5"/>
    <x v="37"/>
    <n v="0.1"/>
    <n v="0"/>
    <n v="0"/>
    <n v="0"/>
    <n v="0"/>
    <n v="0"/>
    <x v="0"/>
    <n v="8"/>
    <n v="8"/>
    <x v="16"/>
    <n v="1"/>
    <n v="0"/>
    <x v="0"/>
    <m/>
    <m/>
    <m/>
    <m/>
    <m/>
  </r>
  <r>
    <s v="Pct 6"/>
    <x v="97"/>
    <n v="2"/>
    <n v="1593503"/>
    <s v=" BU6"/>
    <s v=" PCT 6"/>
    <s v=" 2020-02-04T21:00:25.739524"/>
    <n v="1.08"/>
    <n v="0"/>
    <n v="0"/>
    <n v="0"/>
    <n v="0"/>
    <n v="0"/>
    <n v="0"/>
    <n v="6"/>
    <n v="0"/>
    <n v="0"/>
    <n v="0"/>
    <n v="0"/>
    <x v="0"/>
    <n v="12"/>
    <n v="20"/>
    <x v="49"/>
    <n v="0"/>
    <n v="0"/>
    <n v="0"/>
    <n v="1"/>
    <n v="0"/>
    <x v="0"/>
    <n v="0"/>
    <n v="0"/>
    <x v="0"/>
    <n v="0"/>
    <n v="0"/>
    <x v="0"/>
    <n v="28"/>
    <x v="27"/>
    <n v="0.36"/>
    <n v="0"/>
    <n v="0"/>
    <n v="0"/>
    <n v="2"/>
    <n v="0"/>
    <x v="0"/>
    <n v="6"/>
    <n v="0"/>
    <x v="0"/>
    <n v="12"/>
    <n v="14"/>
    <x v="18"/>
    <m/>
    <m/>
    <m/>
    <m/>
    <m/>
  </r>
  <r>
    <s v="Pct 6 Little Rock"/>
    <x v="96"/>
    <n v="4"/>
    <n v="947430"/>
    <s v=" P6"/>
    <s v=" PCT 6 LITTLE ROCK"/>
    <s v=" 2020-02-04T21:00:25.739524"/>
    <n v="0.1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4"/>
    <x v="41"/>
    <n v="0.1"/>
    <n v="0"/>
    <n v="0"/>
    <n v="0"/>
    <n v="0"/>
    <n v="0"/>
    <x v="0"/>
    <n v="0"/>
    <n v="0"/>
    <x v="0"/>
    <n v="0"/>
    <n v="0"/>
    <x v="0"/>
    <m/>
    <m/>
    <m/>
    <m/>
    <m/>
  </r>
  <r>
    <s v="Pct 7"/>
    <x v="97"/>
    <n v="2"/>
    <n v="1593504"/>
    <s v=" BU7"/>
    <s v=" PCT 7"/>
    <s v=" 2020-02-04T21:00:25.739524"/>
    <n v="2.16"/>
    <n v="0"/>
    <n v="0"/>
    <n v="0"/>
    <n v="0"/>
    <n v="0"/>
    <n v="0"/>
    <n v="39"/>
    <n v="42"/>
    <n v="0.36"/>
    <n v="0"/>
    <n v="0"/>
    <x v="0"/>
    <n v="43"/>
    <n v="54"/>
    <x v="118"/>
    <n v="0"/>
    <n v="0"/>
    <n v="0"/>
    <n v="19"/>
    <n v="0"/>
    <x v="0"/>
    <n v="0"/>
    <n v="0"/>
    <x v="0"/>
    <n v="0"/>
    <n v="0"/>
    <x v="0"/>
    <n v="49"/>
    <x v="50"/>
    <n v="0.72"/>
    <n v="3"/>
    <n v="0"/>
    <n v="0"/>
    <n v="1"/>
    <n v="6"/>
    <x v="0"/>
    <n v="25"/>
    <n v="30"/>
    <x v="89"/>
    <n v="3"/>
    <n v="0"/>
    <x v="0"/>
    <m/>
    <m/>
    <m/>
    <m/>
    <m/>
  </r>
  <r>
    <s v="Pct 7 Rock Rapids"/>
    <x v="96"/>
    <n v="4"/>
    <n v="947431"/>
    <s v=" P7"/>
    <s v=" PCT 7 ROCK RAPIDS"/>
    <s v=" 2020-02-06T03:41:27.244950"/>
    <n v="0.4"/>
    <n v="0"/>
    <n v="0"/>
    <n v="0"/>
    <n v="0"/>
    <n v="0"/>
    <n v="0"/>
    <n v="4"/>
    <n v="4"/>
    <n v="0.1"/>
    <n v="1"/>
    <n v="0"/>
    <x v="0"/>
    <n v="5"/>
    <n v="5"/>
    <x v="7"/>
    <n v="0"/>
    <n v="0"/>
    <n v="0"/>
    <n v="4"/>
    <n v="5"/>
    <x v="12"/>
    <n v="0"/>
    <n v="0"/>
    <x v="0"/>
    <n v="0"/>
    <n v="0"/>
    <x v="0"/>
    <n v="5"/>
    <x v="11"/>
    <n v="0.1"/>
    <n v="0"/>
    <n v="0"/>
    <n v="0"/>
    <n v="0"/>
    <n v="0"/>
    <x v="0"/>
    <n v="3"/>
    <n v="0"/>
    <x v="0"/>
    <n v="0"/>
    <n v="0"/>
    <x v="0"/>
    <m/>
    <m/>
    <m/>
    <m/>
    <m/>
  </r>
  <r>
    <s v="Pct 8"/>
    <x v="97"/>
    <n v="2"/>
    <n v="1593505"/>
    <s v=" BU8C"/>
    <s v=" PCT 8"/>
    <s v=" 2020-02-04T18:52:35"/>
    <n v="2.88"/>
    <n v="0"/>
    <n v="0"/>
    <n v="0"/>
    <n v="2"/>
    <n v="0"/>
    <n v="0"/>
    <n v="35"/>
    <n v="39"/>
    <n v="0.72"/>
    <n v="0"/>
    <n v="0"/>
    <x v="0"/>
    <n v="69"/>
    <n v="76"/>
    <x v="182"/>
    <n v="0"/>
    <n v="0"/>
    <n v="0"/>
    <n v="10"/>
    <n v="0"/>
    <x v="0"/>
    <n v="0"/>
    <n v="0"/>
    <x v="0"/>
    <n v="0"/>
    <n v="0"/>
    <x v="0"/>
    <n v="30"/>
    <x v="12"/>
    <n v="0.72"/>
    <n v="4"/>
    <n v="0"/>
    <n v="0"/>
    <n v="1"/>
    <n v="0"/>
    <x v="0"/>
    <n v="29"/>
    <n v="32"/>
    <x v="89"/>
    <n v="9"/>
    <n v="0"/>
    <x v="0"/>
    <m/>
    <m/>
    <m/>
    <m/>
    <m/>
  </r>
  <r>
    <s v="Pct 8 Rock Rapids"/>
    <x v="96"/>
    <n v="4"/>
    <n v="947432"/>
    <s v=" P8"/>
    <s v=" PCT 8 ROCK RAPIDS"/>
    <s v=" 2020-02-06T03:41:27.244950"/>
    <n v="0.6"/>
    <n v="0"/>
    <n v="0"/>
    <n v="0"/>
    <n v="0"/>
    <n v="0"/>
    <n v="0"/>
    <n v="6"/>
    <n v="6"/>
    <n v="0.1"/>
    <n v="0"/>
    <n v="0"/>
    <x v="0"/>
    <n v="10"/>
    <n v="10"/>
    <x v="60"/>
    <n v="0"/>
    <n v="0"/>
    <n v="0"/>
    <n v="10"/>
    <n v="10"/>
    <x v="13"/>
    <n v="0"/>
    <n v="0"/>
    <x v="0"/>
    <n v="0"/>
    <n v="0"/>
    <x v="0"/>
    <n v="7"/>
    <x v="51"/>
    <n v="0.1"/>
    <n v="0"/>
    <n v="0"/>
    <n v="0"/>
    <n v="0"/>
    <n v="0"/>
    <x v="0"/>
    <n v="6"/>
    <n v="6"/>
    <x v="0"/>
    <n v="0"/>
    <n v="0"/>
    <x v="0"/>
    <m/>
    <m/>
    <m/>
    <m/>
    <m/>
  </r>
  <r>
    <s v="Pct 9"/>
    <x v="97"/>
    <n v="2"/>
    <n v="1593506"/>
    <s v=" BU9"/>
    <s v=" PCT 9"/>
    <s v=" 2020-02-04T21:00:25.739524"/>
    <n v="2.52"/>
    <n v="0"/>
    <n v="0"/>
    <n v="0"/>
    <n v="0"/>
    <n v="0"/>
    <n v="0"/>
    <n v="33"/>
    <n v="42"/>
    <n v="0.72"/>
    <n v="0"/>
    <n v="0"/>
    <x v="0"/>
    <n v="43"/>
    <n v="51"/>
    <x v="182"/>
    <n v="0"/>
    <n v="0"/>
    <n v="0"/>
    <n v="11"/>
    <n v="0"/>
    <x v="0"/>
    <n v="0"/>
    <n v="0"/>
    <x v="0"/>
    <n v="0"/>
    <n v="0"/>
    <x v="0"/>
    <n v="26"/>
    <x v="100"/>
    <n v="0.36"/>
    <n v="6"/>
    <n v="0"/>
    <n v="0"/>
    <n v="0"/>
    <n v="0"/>
    <x v="0"/>
    <n v="21"/>
    <n v="26"/>
    <x v="89"/>
    <n v="6"/>
    <n v="0"/>
    <x v="0"/>
    <m/>
    <m/>
    <m/>
    <m/>
    <m/>
  </r>
  <r>
    <s v="Pct Dm"/>
    <x v="97"/>
    <n v="2"/>
    <n v="946943"/>
    <s v=" DM"/>
    <s v=" PCT DM"/>
    <s v=" 2020-02-05T21:52:28.118339"/>
    <n v="1.08"/>
    <n v="0"/>
    <n v="0"/>
    <n v="0"/>
    <n v="0"/>
    <n v="0"/>
    <n v="0"/>
    <n v="6"/>
    <n v="6"/>
    <n v="0"/>
    <n v="0"/>
    <n v="0"/>
    <x v="0"/>
    <n v="9"/>
    <n v="9"/>
    <x v="2"/>
    <n v="0"/>
    <n v="0"/>
    <n v="0"/>
    <n v="8"/>
    <n v="9"/>
    <x v="85"/>
    <n v="0"/>
    <n v="0"/>
    <x v="0"/>
    <n v="0"/>
    <n v="0"/>
    <x v="0"/>
    <n v="9"/>
    <x v="40"/>
    <n v="0.36"/>
    <n v="0"/>
    <n v="0"/>
    <n v="0"/>
    <n v="2"/>
    <n v="0"/>
    <x v="0"/>
    <n v="10"/>
    <n v="11"/>
    <x v="89"/>
    <n v="8"/>
    <n v="8"/>
    <x v="0"/>
    <m/>
    <m/>
    <m/>
    <m/>
    <m/>
  </r>
  <r>
    <s v="Pct Fm"/>
    <x v="97"/>
    <n v="2"/>
    <n v="946944"/>
    <s v=" FM"/>
    <s v=" PCT FM"/>
    <s v=" 2020-02-04T21:00:25.739524"/>
    <n v="1.8"/>
    <n v="0"/>
    <n v="0"/>
    <n v="0"/>
    <n v="0"/>
    <n v="0"/>
    <n v="0"/>
    <n v="16"/>
    <n v="17"/>
    <n v="0.36"/>
    <n v="0"/>
    <n v="0"/>
    <x v="0"/>
    <n v="34"/>
    <n v="37"/>
    <x v="118"/>
    <n v="0"/>
    <n v="0"/>
    <n v="0"/>
    <n v="9"/>
    <n v="0"/>
    <x v="0"/>
    <n v="0"/>
    <n v="0"/>
    <x v="0"/>
    <n v="0"/>
    <n v="0"/>
    <x v="0"/>
    <n v="16"/>
    <x v="45"/>
    <n v="0.36"/>
    <n v="0"/>
    <n v="0"/>
    <n v="0"/>
    <n v="0"/>
    <n v="0"/>
    <x v="0"/>
    <n v="21"/>
    <n v="26"/>
    <x v="89"/>
    <n v="2"/>
    <n v="0"/>
    <x v="0"/>
    <m/>
    <m/>
    <m/>
    <m/>
    <m/>
  </r>
  <r>
    <s v="Pct Hj"/>
    <x v="97"/>
    <n v="2"/>
    <n v="946945"/>
    <s v=" HJ"/>
    <s v=" PCT HJ"/>
    <s v=" 2020-02-04T21:00:25.739524"/>
    <n v="0.72"/>
    <n v="0"/>
    <n v="0"/>
    <n v="0"/>
    <n v="0"/>
    <n v="0"/>
    <n v="0"/>
    <n v="9"/>
    <n v="0"/>
    <n v="0"/>
    <n v="0"/>
    <n v="0"/>
    <x v="0"/>
    <n v="15"/>
    <n v="21"/>
    <x v="49"/>
    <n v="0"/>
    <n v="0"/>
    <n v="0"/>
    <n v="0"/>
    <n v="0"/>
    <x v="0"/>
    <n v="0"/>
    <n v="0"/>
    <x v="0"/>
    <n v="0"/>
    <n v="0"/>
    <x v="0"/>
    <n v="2"/>
    <x v="23"/>
    <n v="0"/>
    <n v="0"/>
    <n v="0"/>
    <n v="0"/>
    <n v="0"/>
    <n v="1"/>
    <x v="0"/>
    <n v="10"/>
    <n v="15"/>
    <x v="89"/>
    <n v="1"/>
    <n v="0"/>
    <x v="0"/>
    <m/>
    <m/>
    <m/>
    <m/>
    <m/>
  </r>
  <r>
    <s v="Pct My"/>
    <x v="97"/>
    <n v="2"/>
    <n v="946946"/>
    <s v=" MY"/>
    <s v=" PCT MY"/>
    <s v=" 2020-02-04T21:00:25.739524"/>
    <n v="1.44"/>
    <n v="0"/>
    <n v="0"/>
    <n v="0"/>
    <n v="0"/>
    <n v="0"/>
    <n v="0"/>
    <n v="22"/>
    <n v="25"/>
    <n v="0.36"/>
    <n v="0"/>
    <n v="0"/>
    <x v="0"/>
    <n v="29"/>
    <n v="34"/>
    <x v="118"/>
    <n v="0"/>
    <n v="0"/>
    <n v="0"/>
    <n v="8"/>
    <n v="15"/>
    <x v="85"/>
    <n v="0"/>
    <n v="0"/>
    <x v="0"/>
    <n v="0"/>
    <n v="0"/>
    <x v="0"/>
    <n v="10"/>
    <x v="23"/>
    <n v="0"/>
    <n v="0"/>
    <n v="0"/>
    <n v="0"/>
    <n v="0"/>
    <n v="7"/>
    <x v="0"/>
    <n v="10"/>
    <n v="0"/>
    <x v="0"/>
    <n v="2"/>
    <n v="0"/>
    <x v="0"/>
    <m/>
    <m/>
    <m/>
    <m/>
    <m/>
  </r>
  <r>
    <s v="Pct Pw"/>
    <x v="97"/>
    <n v="2"/>
    <n v="946947"/>
    <s v=" PW"/>
    <s v=" PCT PW"/>
    <s v=" 2020-02-04T21:00:25.739524"/>
    <n v="0.36"/>
    <n v="0"/>
    <n v="0"/>
    <n v="0"/>
    <n v="1"/>
    <n v="0"/>
    <n v="0"/>
    <n v="3"/>
    <n v="12"/>
    <n v="0.36"/>
    <n v="0"/>
    <n v="0"/>
    <x v="0"/>
    <n v="3"/>
    <n v="0"/>
    <x v="2"/>
    <n v="0"/>
    <n v="0"/>
    <n v="0"/>
    <n v="2"/>
    <n v="0"/>
    <x v="0"/>
    <n v="0"/>
    <n v="0"/>
    <x v="0"/>
    <n v="0"/>
    <n v="0"/>
    <x v="0"/>
    <n v="7"/>
    <x v="11"/>
    <n v="0"/>
    <n v="1"/>
    <n v="0"/>
    <n v="0"/>
    <n v="1"/>
    <n v="0"/>
    <x v="0"/>
    <n v="2"/>
    <n v="0"/>
    <x v="0"/>
    <n v="0"/>
    <n v="0"/>
    <x v="0"/>
    <m/>
    <m/>
    <m/>
    <m/>
    <m/>
  </r>
  <r>
    <s v="Pct Union"/>
    <x v="97"/>
    <n v="2"/>
    <n v="1593507"/>
    <s v=" UNION"/>
    <s v=" PCT UNION"/>
    <s v=" 2020-02-04T21:00:25.739524"/>
    <n v="0.72"/>
    <n v="0"/>
    <n v="0"/>
    <n v="0"/>
    <n v="0"/>
    <n v="0"/>
    <n v="0"/>
    <n v="5"/>
    <n v="0"/>
    <n v="0"/>
    <n v="0"/>
    <n v="0"/>
    <x v="0"/>
    <n v="6"/>
    <n v="10"/>
    <x v="49"/>
    <n v="0"/>
    <n v="0"/>
    <n v="0"/>
    <n v="3"/>
    <n v="0"/>
    <x v="0"/>
    <n v="0"/>
    <n v="0"/>
    <x v="0"/>
    <n v="0"/>
    <n v="0"/>
    <x v="0"/>
    <n v="6"/>
    <x v="11"/>
    <n v="0.36"/>
    <n v="0"/>
    <n v="0"/>
    <n v="0"/>
    <n v="0"/>
    <n v="0"/>
    <x v="0"/>
    <n v="5"/>
    <n v="0"/>
    <x v="0"/>
    <n v="0"/>
    <n v="0"/>
    <x v="0"/>
    <m/>
    <m/>
    <m/>
    <m/>
    <m/>
  </r>
  <r>
    <s v="Pct Wb"/>
    <x v="97"/>
    <n v="2"/>
    <n v="946949"/>
    <s v=" WB"/>
    <s v=" PCT WB"/>
    <s v=" 2020-02-04T21:00:25.739524"/>
    <n v="2.16"/>
    <n v="0"/>
    <n v="0"/>
    <n v="0"/>
    <n v="0"/>
    <n v="0"/>
    <n v="0"/>
    <n v="22"/>
    <n v="24"/>
    <n v="0.36"/>
    <n v="0"/>
    <n v="0"/>
    <x v="0"/>
    <n v="26"/>
    <n v="31"/>
    <x v="118"/>
    <n v="3"/>
    <n v="0"/>
    <n v="0"/>
    <n v="1"/>
    <n v="0"/>
    <x v="0"/>
    <n v="0"/>
    <n v="0"/>
    <x v="0"/>
    <n v="0"/>
    <n v="0"/>
    <x v="0"/>
    <n v="30"/>
    <x v="16"/>
    <n v="0.72"/>
    <n v="0"/>
    <n v="0"/>
    <n v="0"/>
    <n v="5"/>
    <n v="0"/>
    <x v="0"/>
    <n v="18"/>
    <n v="25"/>
    <x v="89"/>
    <n v="6"/>
    <n v="0"/>
    <x v="0"/>
    <m/>
    <m/>
    <m/>
    <m/>
    <m/>
  </r>
  <r>
    <s v="Pella 1"/>
    <x v="76"/>
    <n v="2"/>
    <n v="947463"/>
    <s v=" PE1"/>
    <s v=" Pella 1"/>
    <s v=" 2020-02-04T21:00:25.739524"/>
    <n v="1.26"/>
    <n v="0"/>
    <n v="0"/>
    <n v="0"/>
    <n v="0"/>
    <n v="0"/>
    <n v="0"/>
    <n v="18"/>
    <n v="21"/>
    <n v="0.18"/>
    <n v="2"/>
    <n v="0"/>
    <x v="0"/>
    <n v="39"/>
    <n v="52"/>
    <x v="161"/>
    <n v="0"/>
    <n v="0"/>
    <n v="0"/>
    <n v="15"/>
    <n v="0"/>
    <x v="0"/>
    <n v="0"/>
    <n v="0"/>
    <x v="0"/>
    <n v="0"/>
    <n v="0"/>
    <x v="0"/>
    <n v="24"/>
    <x v="35"/>
    <n v="0.36"/>
    <n v="0"/>
    <n v="0"/>
    <n v="0"/>
    <n v="0"/>
    <n v="0"/>
    <x v="0"/>
    <n v="17"/>
    <n v="21"/>
    <x v="25"/>
    <n v="5"/>
    <n v="0"/>
    <x v="0"/>
    <m/>
    <m/>
    <m/>
    <m/>
    <m/>
  </r>
  <r>
    <s v="Pella 2"/>
    <x v="76"/>
    <n v="2"/>
    <n v="947464"/>
    <s v=" PE2"/>
    <s v=" Pella 2"/>
    <s v=" 2020-02-04T21:00:25.739524"/>
    <n v="1.26"/>
    <n v="0"/>
    <n v="0"/>
    <n v="0"/>
    <n v="0"/>
    <n v="0"/>
    <n v="0"/>
    <n v="11"/>
    <n v="0"/>
    <n v="0"/>
    <n v="0"/>
    <n v="0"/>
    <x v="0"/>
    <n v="29"/>
    <n v="34"/>
    <x v="49"/>
    <n v="0"/>
    <n v="0"/>
    <n v="0"/>
    <n v="25"/>
    <n v="31"/>
    <x v="85"/>
    <n v="0"/>
    <n v="0"/>
    <x v="0"/>
    <n v="0"/>
    <n v="0"/>
    <x v="0"/>
    <n v="20"/>
    <x v="3"/>
    <n v="0.18"/>
    <n v="0"/>
    <n v="0"/>
    <n v="0"/>
    <n v="3"/>
    <n v="0"/>
    <x v="0"/>
    <n v="21"/>
    <n v="24"/>
    <x v="89"/>
    <n v="9"/>
    <n v="0"/>
    <x v="0"/>
    <m/>
    <m/>
    <m/>
    <m/>
    <m/>
  </r>
  <r>
    <s v="Pella 3"/>
    <x v="76"/>
    <n v="2"/>
    <n v="947465"/>
    <s v=" PE3"/>
    <s v=" Pella 3"/>
    <s v=" 2020-02-04T21:00:25.739524"/>
    <n v="1.44"/>
    <n v="0"/>
    <n v="0"/>
    <n v="0"/>
    <n v="0"/>
    <n v="0"/>
    <n v="0"/>
    <n v="18"/>
    <n v="21"/>
    <n v="0.18"/>
    <n v="0"/>
    <n v="0"/>
    <x v="0"/>
    <n v="36"/>
    <n v="37"/>
    <x v="49"/>
    <n v="1"/>
    <n v="0"/>
    <n v="0"/>
    <n v="30"/>
    <n v="32"/>
    <x v="85"/>
    <n v="0"/>
    <n v="0"/>
    <x v="0"/>
    <n v="0"/>
    <n v="0"/>
    <x v="0"/>
    <n v="18"/>
    <x v="15"/>
    <n v="0.36"/>
    <n v="2"/>
    <n v="0"/>
    <n v="0"/>
    <n v="2"/>
    <n v="0"/>
    <x v="0"/>
    <n v="21"/>
    <n v="23"/>
    <x v="25"/>
    <n v="8"/>
    <n v="0"/>
    <x v="0"/>
    <m/>
    <m/>
    <m/>
    <m/>
    <m/>
  </r>
  <r>
    <s v="Pella 4"/>
    <x v="76"/>
    <n v="2"/>
    <n v="947466"/>
    <s v=" PE4"/>
    <s v=" Pella 4"/>
    <s v=" 2020-02-05T19:05:42.571508"/>
    <n v="1.08"/>
    <n v="0"/>
    <n v="0"/>
    <n v="0"/>
    <n v="0"/>
    <n v="0"/>
    <n v="0"/>
    <n v="12"/>
    <n v="0"/>
    <n v="0"/>
    <n v="0"/>
    <n v="0"/>
    <x v="0"/>
    <n v="40"/>
    <n v="57"/>
    <x v="49"/>
    <n v="0"/>
    <n v="0"/>
    <n v="0"/>
    <n v="17"/>
    <n v="0"/>
    <x v="0"/>
    <n v="0"/>
    <n v="0"/>
    <x v="0"/>
    <n v="0"/>
    <n v="0"/>
    <x v="0"/>
    <n v="53"/>
    <x v="98"/>
    <n v="0.36"/>
    <n v="1"/>
    <n v="0"/>
    <n v="0"/>
    <n v="0"/>
    <n v="0"/>
    <x v="0"/>
    <n v="22"/>
    <n v="30"/>
    <x v="25"/>
    <n v="25"/>
    <n v="29"/>
    <x v="34"/>
    <m/>
    <m/>
    <m/>
    <m/>
    <m/>
  </r>
  <r>
    <s v="Penn Madison"/>
    <x v="89"/>
    <n v="3"/>
    <n v="947436"/>
    <s v=" PM"/>
    <s v=" Penn Madison"/>
    <s v=" 2020-02-04T21:00:25.739524"/>
    <n v="1.2"/>
    <n v="0"/>
    <n v="0"/>
    <n v="0"/>
    <n v="0"/>
    <n v="0"/>
    <n v="0"/>
    <n v="11"/>
    <n v="12"/>
    <n v="0.12"/>
    <n v="0"/>
    <n v="0"/>
    <x v="0"/>
    <n v="26"/>
    <n v="27"/>
    <x v="49"/>
    <n v="0"/>
    <n v="0"/>
    <n v="0"/>
    <n v="12"/>
    <n v="14"/>
    <x v="29"/>
    <n v="4"/>
    <n v="0"/>
    <x v="0"/>
    <n v="0"/>
    <n v="0"/>
    <x v="0"/>
    <n v="13"/>
    <x v="49"/>
    <n v="0.24"/>
    <n v="0"/>
    <n v="0"/>
    <n v="0"/>
    <n v="4"/>
    <n v="0"/>
    <x v="0"/>
    <n v="7"/>
    <n v="12"/>
    <x v="42"/>
    <n v="1"/>
    <n v="0"/>
    <x v="0"/>
    <m/>
    <m/>
    <m/>
    <m/>
    <m/>
  </r>
  <r>
    <s v="Penn Pleasant Plain"/>
    <x v="53"/>
    <n v="2"/>
    <n v="1593577"/>
    <s v=" PN"/>
    <s v=" Penn Pleasant Plain"/>
    <s v=" 2020-02-05T21:52:28.118339"/>
    <n v="0.22"/>
    <n v="0"/>
    <n v="0"/>
    <n v="0"/>
    <n v="0"/>
    <n v="0"/>
    <n v="0"/>
    <n v="9"/>
    <n v="9"/>
    <n v="0"/>
    <n v="0"/>
    <n v="0"/>
    <x v="0"/>
    <n v="2"/>
    <n v="2"/>
    <x v="2"/>
    <n v="0"/>
    <n v="0"/>
    <n v="0"/>
    <n v="1"/>
    <n v="1"/>
    <x v="0"/>
    <n v="0"/>
    <n v="0"/>
    <x v="0"/>
    <n v="0"/>
    <n v="0"/>
    <x v="0"/>
    <n v="5"/>
    <x v="37"/>
    <n v="0"/>
    <n v="0"/>
    <n v="0"/>
    <n v="0"/>
    <n v="1"/>
    <n v="1"/>
    <x v="13"/>
    <n v="3"/>
    <n v="3"/>
    <x v="0"/>
    <n v="0"/>
    <n v="0"/>
    <x v="0"/>
    <m/>
    <m/>
    <m/>
    <m/>
    <m/>
  </r>
  <r>
    <s v="Penn East Lucas North"/>
    <x v="49"/>
    <n v="2"/>
    <n v="947241"/>
    <s v=" PN"/>
    <s v=" PENN EAST LUCAS NORTH"/>
    <s v=" 2020-02-04T21:00:25.739524"/>
    <n v="4.05"/>
    <n v="0"/>
    <n v="0"/>
    <n v="0"/>
    <n v="0"/>
    <n v="0"/>
    <n v="0"/>
    <n v="87"/>
    <n v="0"/>
    <n v="0"/>
    <n v="0"/>
    <n v="0"/>
    <x v="0"/>
    <n v="118"/>
    <n v="156"/>
    <x v="156"/>
    <n v="1"/>
    <n v="0"/>
    <n v="0"/>
    <n v="112"/>
    <n v="148"/>
    <x v="117"/>
    <n v="2"/>
    <n v="0"/>
    <x v="0"/>
    <n v="0"/>
    <n v="0"/>
    <x v="0"/>
    <n v="69"/>
    <x v="23"/>
    <n v="0"/>
    <n v="3"/>
    <n v="0"/>
    <n v="0"/>
    <n v="1"/>
    <n v="0"/>
    <x v="0"/>
    <n v="171"/>
    <n v="243"/>
    <x v="123"/>
    <n v="20"/>
    <n v="0"/>
    <x v="0"/>
    <m/>
    <m/>
    <m/>
    <m/>
    <m/>
  </r>
  <r>
    <s v="Perry 1"/>
    <x v="9"/>
    <n v="3"/>
    <n v="946883"/>
    <s v=" PY1"/>
    <s v=" PERRY 1"/>
    <s v=" 2020-02-04T21:00:25.739524"/>
    <n v="1.657142857"/>
    <n v="0"/>
    <n v="0"/>
    <n v="0"/>
    <n v="0"/>
    <n v="0"/>
    <n v="0"/>
    <n v="36"/>
    <n v="39"/>
    <n v="0.4143"/>
    <n v="0"/>
    <n v="0"/>
    <x v="0"/>
    <n v="27"/>
    <n v="29"/>
    <x v="18"/>
    <n v="0"/>
    <n v="0"/>
    <n v="0"/>
    <n v="5"/>
    <n v="0"/>
    <x v="0"/>
    <n v="0"/>
    <n v="0"/>
    <x v="0"/>
    <n v="0"/>
    <n v="0"/>
    <x v="0"/>
    <n v="37"/>
    <x v="33"/>
    <n v="0.4143"/>
    <n v="0"/>
    <n v="0"/>
    <n v="0"/>
    <n v="0"/>
    <n v="0"/>
    <x v="0"/>
    <n v="20"/>
    <n v="22"/>
    <x v="24"/>
    <n v="7"/>
    <n v="0"/>
    <x v="0"/>
    <m/>
    <m/>
    <m/>
    <m/>
    <m/>
  </r>
  <r>
    <s v="Perry 2"/>
    <x v="9"/>
    <n v="3"/>
    <n v="946884"/>
    <s v=" PY2"/>
    <s v=" PERRY 2"/>
    <s v=" 2020-02-04T21:00:25.739524"/>
    <n v="1.657142857"/>
    <n v="0"/>
    <n v="0"/>
    <n v="0"/>
    <n v="0"/>
    <n v="0"/>
    <n v="0"/>
    <n v="18"/>
    <n v="28"/>
    <n v="0.4143"/>
    <n v="0"/>
    <n v="0"/>
    <x v="0"/>
    <n v="29"/>
    <n v="36"/>
    <x v="108"/>
    <n v="0"/>
    <n v="0"/>
    <n v="0"/>
    <n v="11"/>
    <n v="0"/>
    <x v="0"/>
    <n v="0"/>
    <n v="0"/>
    <x v="0"/>
    <n v="0"/>
    <n v="0"/>
    <x v="0"/>
    <n v="11"/>
    <x v="23"/>
    <n v="0"/>
    <n v="3"/>
    <n v="0"/>
    <n v="0"/>
    <n v="5"/>
    <n v="0"/>
    <x v="0"/>
    <n v="16"/>
    <n v="23"/>
    <x v="24"/>
    <n v="3"/>
    <n v="0"/>
    <x v="0"/>
    <m/>
    <m/>
    <m/>
    <m/>
    <m/>
  </r>
  <r>
    <s v="Perry 3"/>
    <x v="9"/>
    <n v="3"/>
    <n v="946885"/>
    <s v=" PY3"/>
    <s v=" PERRY 3"/>
    <s v=" 2020-02-05T21:52:28.118339"/>
    <n v="1.24"/>
    <n v="0"/>
    <n v="0"/>
    <n v="0"/>
    <n v="0"/>
    <n v="0"/>
    <n v="0"/>
    <n v="17"/>
    <n v="21"/>
    <n v="0.4143"/>
    <n v="0"/>
    <n v="0"/>
    <x v="0"/>
    <n v="30"/>
    <n v="33"/>
    <x v="18"/>
    <n v="0"/>
    <n v="0"/>
    <n v="0"/>
    <n v="5"/>
    <n v="0"/>
    <x v="0"/>
    <n v="0"/>
    <n v="0"/>
    <x v="0"/>
    <n v="0"/>
    <n v="0"/>
    <x v="0"/>
    <n v="14"/>
    <x v="38"/>
    <n v="0.4143"/>
    <n v="4"/>
    <n v="0"/>
    <n v="0"/>
    <n v="0"/>
    <n v="1"/>
    <x v="0"/>
    <n v="15"/>
    <n v="15"/>
    <x v="0"/>
    <n v="1"/>
    <n v="0"/>
    <x v="0"/>
    <m/>
    <m/>
    <m/>
    <m/>
    <m/>
  </r>
  <r>
    <s v="Perry Westburg"/>
    <x v="37"/>
    <n v="1"/>
    <n v="946699"/>
    <s v=" PW"/>
    <s v=" Perry Westburg"/>
    <s v=" 2020-02-04T21:00:25.739524"/>
    <n v="0.821052632"/>
    <n v="0"/>
    <n v="0"/>
    <n v="0"/>
    <n v="0"/>
    <n v="0"/>
    <n v="0"/>
    <n v="8"/>
    <n v="9"/>
    <n v="0.2737"/>
    <n v="0"/>
    <n v="0"/>
    <x v="0"/>
    <n v="8"/>
    <n v="8"/>
    <x v="152"/>
    <n v="0"/>
    <n v="0"/>
    <n v="0"/>
    <n v="5"/>
    <n v="5"/>
    <x v="49"/>
    <n v="0"/>
    <n v="0"/>
    <x v="0"/>
    <n v="0"/>
    <n v="0"/>
    <x v="0"/>
    <n v="4"/>
    <x v="23"/>
    <n v="0"/>
    <n v="0"/>
    <n v="0"/>
    <n v="0"/>
    <n v="0"/>
    <n v="0"/>
    <x v="0"/>
    <n v="5"/>
    <n v="5"/>
    <x v="53"/>
    <n v="1"/>
    <n v="0"/>
    <x v="0"/>
    <m/>
    <m/>
    <m/>
    <m/>
    <m/>
  </r>
  <r>
    <s v="Perry Buckingham E Crysta"/>
    <x v="62"/>
    <n v="1"/>
    <n v="947992"/>
    <s v=" PY CY B"/>
    <s v=" PERRY BUCKINGHAM E CRYSTA"/>
    <s v=" 2020-02-04T21:00:25.739524"/>
    <n v="1.294117647"/>
    <n v="0"/>
    <n v="0"/>
    <n v="0"/>
    <n v="1"/>
    <n v="0"/>
    <n v="0"/>
    <n v="19"/>
    <n v="22"/>
    <n v="0.38819999999999999"/>
    <n v="0"/>
    <n v="0"/>
    <x v="0"/>
    <n v="18"/>
    <n v="25"/>
    <x v="98"/>
    <n v="0"/>
    <n v="0"/>
    <n v="0"/>
    <n v="13"/>
    <n v="14"/>
    <x v="113"/>
    <n v="0"/>
    <n v="0"/>
    <x v="0"/>
    <n v="0"/>
    <n v="0"/>
    <x v="0"/>
    <n v="14"/>
    <x v="38"/>
    <n v="0.25879999999999997"/>
    <n v="5"/>
    <n v="0"/>
    <n v="0"/>
    <n v="0"/>
    <n v="0"/>
    <x v="0"/>
    <n v="6"/>
    <n v="0"/>
    <x v="0"/>
    <n v="1"/>
    <n v="0"/>
    <x v="0"/>
    <m/>
    <m/>
    <m/>
    <m/>
    <m/>
  </r>
  <r>
    <s v="Philadelphia"/>
    <x v="28"/>
    <s v=" Out of state"/>
    <n v="1132"/>
    <s v=" Houston Hall at Penn University"/>
    <s v=" Philadelphia"/>
    <s v=" PA - Houston Hall at Penn University"/>
    <s v=" 2020-02-06T01:00:19.232032"/>
    <n v="0.05"/>
    <n v="0"/>
    <n v="0"/>
    <n v="0"/>
    <n v="0"/>
    <n v="0"/>
    <n v="0"/>
    <n v="1"/>
    <n v="0"/>
    <n v="0"/>
    <n v="0"/>
    <x v="0"/>
    <n v="0"/>
    <n v="2"/>
    <x v="91"/>
    <n v="1.18E-2"/>
    <n v="0"/>
    <n v="0"/>
    <n v="0"/>
    <n v="1"/>
    <x v="0"/>
    <n v="0"/>
    <n v="0"/>
    <x v="0"/>
    <n v="0"/>
    <n v="0"/>
    <x v="0"/>
    <n v="0"/>
    <x v="37"/>
    <n v="6"/>
    <n v="2.3599999999999999E-2"/>
    <n v="0"/>
    <n v="0"/>
    <n v="0"/>
    <n v="0"/>
    <x v="0"/>
    <n v="0"/>
    <n v="3"/>
    <x v="55"/>
    <n v="1.18E-2"/>
    <n v="2"/>
    <x v="0"/>
    <n v="0"/>
    <m/>
    <m/>
    <m/>
    <m/>
  </r>
  <r>
    <s v="Pierce And Fremont Townships"/>
    <x v="26"/>
    <n v="3"/>
    <n v="947573"/>
    <s v=" PC"/>
    <s v=" Pierce and Fremont Townships"/>
    <s v=" Essex"/>
    <s v=" 2020-02-04T21:00:25.739524"/>
    <n v="0.4"/>
    <n v="0"/>
    <n v="0"/>
    <n v="0"/>
    <n v="0"/>
    <n v="0"/>
    <n v="0"/>
    <n v="5"/>
    <n v="6"/>
    <n v="0.08"/>
    <n v="0"/>
    <x v="0"/>
    <n v="0"/>
    <n v="5"/>
    <x v="183"/>
    <n v="0.16"/>
    <n v="0"/>
    <n v="0"/>
    <n v="0"/>
    <n v="3"/>
    <x v="0"/>
    <n v="0"/>
    <n v="0"/>
    <x v="0"/>
    <n v="0"/>
    <n v="0"/>
    <x v="0"/>
    <n v="0"/>
    <x v="40"/>
    <n v="11"/>
    <n v="0.16"/>
    <n v="0"/>
    <n v="0"/>
    <n v="0"/>
    <n v="1"/>
    <x v="0"/>
    <n v="0"/>
    <n v="4"/>
    <x v="0"/>
    <n v="0"/>
    <n v="0"/>
    <x v="0"/>
    <n v="0"/>
    <m/>
    <m/>
    <m/>
    <m/>
  </r>
  <r>
    <s v="Pike City"/>
    <x v="56"/>
    <n v="2"/>
    <n v="947542"/>
    <s v=" PI"/>
    <s v=" Pike City"/>
    <s v=" 2020-02-04T03:21:29"/>
    <n v="0.33333333300000001"/>
    <n v="0"/>
    <n v="0"/>
    <n v="0"/>
    <n v="0"/>
    <n v="0"/>
    <n v="0"/>
    <n v="8"/>
    <n v="8"/>
    <n v="0.16669999999999999"/>
    <n v="0"/>
    <n v="0"/>
    <x v="0"/>
    <n v="8"/>
    <n v="9"/>
    <x v="72"/>
    <n v="0"/>
    <n v="0"/>
    <n v="0"/>
    <n v="0"/>
    <n v="0"/>
    <x v="0"/>
    <n v="0"/>
    <n v="0"/>
    <x v="0"/>
    <n v="0"/>
    <n v="0"/>
    <x v="0"/>
    <n v="7"/>
    <x v="23"/>
    <n v="0"/>
    <n v="0"/>
    <n v="0"/>
    <n v="0"/>
    <n v="0"/>
    <n v="6"/>
    <x v="0"/>
    <n v="0"/>
    <n v="0"/>
    <x v="0"/>
    <n v="0"/>
    <n v="0"/>
    <x v="0"/>
    <m/>
    <m/>
    <m/>
    <m/>
    <m/>
  </r>
  <r>
    <s v="Pilot Troy York"/>
    <x v="82"/>
    <n v="1"/>
    <n v="947143"/>
    <s v=" PI"/>
    <s v=" Pilot Troy York"/>
    <s v=" 2020-02-04T21:00:25.739524"/>
    <n v="0.6"/>
    <n v="0"/>
    <n v="0"/>
    <n v="0"/>
    <n v="0"/>
    <n v="0"/>
    <n v="0"/>
    <n v="1"/>
    <n v="0"/>
    <n v="0"/>
    <n v="0"/>
    <n v="0"/>
    <x v="0"/>
    <n v="9"/>
    <n v="9"/>
    <x v="60"/>
    <n v="0"/>
    <n v="0"/>
    <n v="0"/>
    <n v="7"/>
    <n v="8"/>
    <x v="12"/>
    <n v="0"/>
    <n v="0"/>
    <x v="0"/>
    <n v="0"/>
    <n v="0"/>
    <x v="0"/>
    <n v="7"/>
    <x v="11"/>
    <n v="0.1"/>
    <n v="1"/>
    <n v="0"/>
    <n v="0"/>
    <n v="0"/>
    <n v="0"/>
    <x v="0"/>
    <n v="9"/>
    <n v="10"/>
    <x v="16"/>
    <n v="1"/>
    <n v="0"/>
    <x v="0"/>
    <m/>
    <m/>
    <m/>
    <m/>
    <m/>
  </r>
  <r>
    <s v="Pine Oak Marsh"/>
    <x v="69"/>
    <n v="2"/>
    <n v="1593683"/>
    <s v=" POM"/>
    <s v=" Pine Oak Marsh"/>
    <s v=" 2020-02-04T21:00:25.739524"/>
    <n v="0.36363600000000001"/>
    <n v="0"/>
    <n v="0"/>
    <n v="0"/>
    <n v="0"/>
    <n v="0"/>
    <n v="0"/>
    <n v="8"/>
    <n v="8"/>
    <n v="0.21820000000000001"/>
    <n v="0"/>
    <n v="0"/>
    <x v="0"/>
    <n v="0"/>
    <n v="0"/>
    <x v="2"/>
    <n v="0"/>
    <n v="0"/>
    <n v="0"/>
    <n v="3"/>
    <n v="3"/>
    <x v="58"/>
    <n v="0"/>
    <n v="0"/>
    <x v="0"/>
    <n v="0"/>
    <n v="0"/>
    <x v="0"/>
    <n v="4"/>
    <x v="41"/>
    <n v="7.2700000000000001E-2"/>
    <n v="0"/>
    <n v="0"/>
    <n v="0"/>
    <n v="0"/>
    <n v="0"/>
    <x v="0"/>
    <n v="0"/>
    <n v="0"/>
    <x v="0"/>
    <n v="0"/>
    <n v="0"/>
    <x v="0"/>
    <m/>
    <m/>
    <m/>
    <m/>
    <m/>
  </r>
  <r>
    <s v="Pl Gf St Sx Eg N"/>
    <x v="25"/>
    <n v="4"/>
    <n v="947933"/>
    <s v=" PL"/>
    <s v=" PL GF ST SX EG N"/>
    <s v=" 2020-02-04T21:00:25.739524"/>
    <n v="0.17499999999999999"/>
    <n v="0"/>
    <n v="0"/>
    <n v="0"/>
    <n v="0"/>
    <n v="0"/>
    <n v="0"/>
    <n v="0"/>
    <n v="0"/>
    <n v="0"/>
    <n v="0"/>
    <n v="0"/>
    <x v="0"/>
    <n v="6"/>
    <n v="8"/>
    <x v="144"/>
    <n v="0"/>
    <n v="0"/>
    <n v="0"/>
    <n v="7"/>
    <n v="9"/>
    <x v="105"/>
    <n v="0"/>
    <n v="0"/>
    <x v="0"/>
    <n v="0"/>
    <n v="0"/>
    <x v="0"/>
    <n v="2"/>
    <x v="23"/>
    <n v="0"/>
    <n v="0"/>
    <n v="0"/>
    <n v="0"/>
    <n v="1"/>
    <n v="0"/>
    <x v="0"/>
    <n v="0"/>
    <n v="0"/>
    <x v="0"/>
    <n v="1"/>
    <n v="0"/>
    <x v="0"/>
    <m/>
    <m/>
    <m/>
    <m/>
    <m/>
  </r>
  <r>
    <s v="Pleasant Hill 01"/>
    <x v="23"/>
    <n v="3"/>
    <n v="947741"/>
    <s v=" PH 1"/>
    <s v=" PLEASANT HILL 01"/>
    <s v=" 2020-02-05T21:52:28.118339"/>
    <n v="2.52"/>
    <n v="0"/>
    <n v="0"/>
    <n v="0"/>
    <n v="0"/>
    <n v="0"/>
    <n v="0"/>
    <n v="32"/>
    <n v="43"/>
    <n v="0.55959999999999999"/>
    <n v="0"/>
    <n v="0"/>
    <x v="0"/>
    <n v="35"/>
    <n v="42"/>
    <x v="34"/>
    <n v="0"/>
    <n v="0"/>
    <n v="0"/>
    <n v="22"/>
    <n v="0"/>
    <x v="0"/>
    <n v="0"/>
    <n v="0"/>
    <x v="0"/>
    <n v="0"/>
    <n v="0"/>
    <x v="0"/>
    <n v="49"/>
    <x v="98"/>
    <n v="0.83940000000000003"/>
    <n v="9"/>
    <n v="0"/>
    <n v="0"/>
    <n v="0"/>
    <n v="0"/>
    <x v="0"/>
    <n v="37"/>
    <n v="44"/>
    <x v="31"/>
    <n v="5"/>
    <n v="0"/>
    <x v="0"/>
    <m/>
    <m/>
    <m/>
    <m/>
    <m/>
  </r>
  <r>
    <s v="Pleasant Hill 02"/>
    <x v="23"/>
    <n v="3"/>
    <n v="947742"/>
    <s v=" PH 2"/>
    <s v=" PLEASANT HILL 02"/>
    <s v=" 2020-02-04T21:00:25.739524"/>
    <n v="2.518201285"/>
    <n v="0"/>
    <n v="0"/>
    <n v="0"/>
    <n v="0"/>
    <n v="0"/>
    <n v="0"/>
    <n v="41"/>
    <n v="42"/>
    <n v="0.55959999999999999"/>
    <n v="0"/>
    <n v="0"/>
    <x v="0"/>
    <n v="45"/>
    <n v="47"/>
    <x v="34"/>
    <n v="0"/>
    <n v="0"/>
    <n v="0"/>
    <n v="33"/>
    <n v="33"/>
    <x v="27"/>
    <n v="0"/>
    <n v="0"/>
    <x v="0"/>
    <n v="0"/>
    <n v="0"/>
    <x v="0"/>
    <n v="31"/>
    <x v="16"/>
    <n v="0.27979999999999999"/>
    <n v="5"/>
    <n v="0"/>
    <n v="0"/>
    <n v="0"/>
    <n v="0"/>
    <x v="0"/>
    <n v="42"/>
    <n v="42"/>
    <x v="31"/>
    <n v="5"/>
    <n v="5"/>
    <x v="0"/>
    <m/>
    <m/>
    <m/>
    <m/>
    <m/>
  </r>
  <r>
    <s v="Pleasant Hill 03"/>
    <x v="23"/>
    <n v="3"/>
    <n v="947743"/>
    <s v=" PH 3"/>
    <s v=" PLEASANT HILL 03"/>
    <s v=" 2020-02-05T21:52:28.118339"/>
    <n v="2.52"/>
    <n v="0"/>
    <n v="0"/>
    <n v="0"/>
    <n v="0"/>
    <n v="0"/>
    <n v="0"/>
    <n v="35"/>
    <n v="35"/>
    <n v="0.55959999999999999"/>
    <n v="0"/>
    <n v="0"/>
    <x v="0"/>
    <n v="48"/>
    <n v="51"/>
    <x v="34"/>
    <n v="0"/>
    <n v="0"/>
    <n v="0"/>
    <n v="32"/>
    <n v="35"/>
    <x v="27"/>
    <n v="0"/>
    <n v="0"/>
    <x v="0"/>
    <n v="0"/>
    <n v="0"/>
    <x v="0"/>
    <n v="35"/>
    <x v="85"/>
    <n v="0.55959999999999999"/>
    <n v="2"/>
    <n v="0"/>
    <n v="0"/>
    <n v="3"/>
    <n v="0"/>
    <x v="0"/>
    <n v="26"/>
    <n v="30"/>
    <x v="30"/>
    <n v="7"/>
    <n v="0"/>
    <x v="0"/>
    <m/>
    <m/>
    <m/>
    <m/>
    <m/>
  </r>
  <r>
    <s v="Pleasant Valley Twp"/>
    <x v="36"/>
    <n v="1"/>
    <n v="947014"/>
    <s v=" PL"/>
    <s v=" PLEASANT VALLEY TWP"/>
    <s v=" 2020-02-04T21:00:25.739524"/>
    <n v="0.6"/>
    <n v="0"/>
    <n v="0"/>
    <n v="0"/>
    <n v="0"/>
    <n v="0"/>
    <n v="0"/>
    <n v="3"/>
    <n v="0"/>
    <n v="0"/>
    <n v="0"/>
    <n v="0"/>
    <x v="0"/>
    <n v="13"/>
    <n v="14"/>
    <x v="48"/>
    <n v="0"/>
    <n v="0"/>
    <n v="0"/>
    <n v="14"/>
    <n v="17"/>
    <x v="29"/>
    <n v="0"/>
    <n v="0"/>
    <x v="0"/>
    <n v="0"/>
    <n v="0"/>
    <x v="0"/>
    <n v="7"/>
    <x v="11"/>
    <n v="0.12"/>
    <n v="0"/>
    <n v="0"/>
    <n v="0"/>
    <n v="0"/>
    <n v="1"/>
    <x v="0"/>
    <n v="2"/>
    <n v="0"/>
    <x v="0"/>
    <n v="1"/>
    <n v="0"/>
    <x v="0"/>
    <m/>
    <m/>
    <m/>
    <m/>
    <m/>
  </r>
  <r>
    <s v="Pleasant Valley Newton"/>
    <x v="30"/>
    <n v="4"/>
    <n v="946728"/>
    <n v="10"/>
    <s v=" Pleasant Valley Newton"/>
    <s v=" 2020-02-04T21:00:25.739524"/>
    <n v="0.33"/>
    <n v="0"/>
    <n v="0"/>
    <n v="0"/>
    <n v="0"/>
    <n v="0"/>
    <n v="0"/>
    <n v="4"/>
    <n v="4"/>
    <n v="0.11"/>
    <n v="0"/>
    <n v="0"/>
    <x v="0"/>
    <n v="5"/>
    <n v="5"/>
    <x v="45"/>
    <n v="0"/>
    <n v="0"/>
    <n v="0"/>
    <n v="7"/>
    <n v="7"/>
    <x v="141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Pleasant Franklin"/>
    <x v="44"/>
    <n v="2"/>
    <n v="946563"/>
    <s v=" PS"/>
    <s v=" Pleasant Franklin"/>
    <s v=" 2020-02-04T21:00:25.739524"/>
    <n v="0.4"/>
    <n v="0"/>
    <n v="0"/>
    <n v="0"/>
    <n v="0"/>
    <n v="0"/>
    <n v="0"/>
    <n v="8"/>
    <n v="8"/>
    <n v="0.16"/>
    <n v="0"/>
    <n v="0"/>
    <x v="0"/>
    <n v="10"/>
    <n v="10"/>
    <x v="37"/>
    <n v="0"/>
    <n v="0"/>
    <n v="0"/>
    <n v="0"/>
    <n v="0"/>
    <x v="0"/>
    <n v="0"/>
    <n v="0"/>
    <x v="0"/>
    <n v="0"/>
    <n v="0"/>
    <x v="0"/>
    <n v="3"/>
    <x v="37"/>
    <n v="0.08"/>
    <n v="0"/>
    <n v="0"/>
    <n v="0"/>
    <n v="0"/>
    <n v="1"/>
    <x v="0"/>
    <n v="3"/>
    <n v="0"/>
    <x v="0"/>
    <n v="0"/>
    <n v="0"/>
    <x v="0"/>
    <m/>
    <m/>
    <m/>
    <m/>
    <m/>
  </r>
  <r>
    <s v="Pleasantville"/>
    <x v="76"/>
    <n v="2"/>
    <n v="948286"/>
    <s v=" PVLLE"/>
    <s v=" Pleasantville"/>
    <s v=" 2020-02-05T19:05:42.571508"/>
    <n v="2.16"/>
    <n v="0"/>
    <n v="0"/>
    <n v="0"/>
    <n v="0"/>
    <n v="0"/>
    <n v="0"/>
    <n v="29"/>
    <n v="31"/>
    <n v="0.36"/>
    <n v="0"/>
    <n v="0"/>
    <x v="0"/>
    <n v="44"/>
    <n v="58"/>
    <x v="162"/>
    <n v="0"/>
    <n v="0"/>
    <n v="0"/>
    <n v="21"/>
    <n v="29"/>
    <x v="85"/>
    <n v="0"/>
    <n v="0"/>
    <x v="0"/>
    <n v="0"/>
    <n v="0"/>
    <x v="0"/>
    <n v="28"/>
    <x v="16"/>
    <n v="0.54"/>
    <n v="7"/>
    <n v="0"/>
    <n v="0"/>
    <n v="4"/>
    <n v="0"/>
    <x v="0"/>
    <n v="12"/>
    <n v="0"/>
    <x v="0"/>
    <n v="7"/>
    <n v="0"/>
    <x v="0"/>
    <m/>
    <m/>
    <m/>
    <m/>
    <m/>
  </r>
  <r>
    <s v="Plymouth 01 Ak"/>
    <x v="98"/>
    <n v="4"/>
    <n v="947584"/>
    <s v=" AK"/>
    <s v=" Plymouth 01 Ak"/>
    <s v=" 2020-02-04T21:00:25.739524"/>
    <n v="0.67500000000000004"/>
    <n v="0"/>
    <n v="0"/>
    <n v="0"/>
    <n v="0"/>
    <n v="0"/>
    <n v="0"/>
    <n v="13"/>
    <n v="13"/>
    <n v="0.22500000000000001"/>
    <n v="0"/>
    <n v="0"/>
    <x v="0"/>
    <n v="6"/>
    <n v="8"/>
    <x v="2"/>
    <n v="0"/>
    <n v="0"/>
    <n v="0"/>
    <n v="1"/>
    <n v="0"/>
    <x v="0"/>
    <n v="0"/>
    <n v="0"/>
    <x v="0"/>
    <n v="0"/>
    <n v="0"/>
    <x v="0"/>
    <n v="15"/>
    <x v="42"/>
    <n v="0.22500000000000001"/>
    <n v="0"/>
    <n v="0"/>
    <n v="0"/>
    <n v="3"/>
    <n v="0"/>
    <x v="0"/>
    <n v="9"/>
    <n v="10"/>
    <x v="23"/>
    <n v="3"/>
    <n v="0"/>
    <x v="0"/>
    <m/>
    <m/>
    <m/>
    <m/>
    <m/>
  </r>
  <r>
    <s v="Plymouth 02 Mrhg"/>
    <x v="98"/>
    <n v="4"/>
    <n v="1593714"/>
    <s v=" MRHG"/>
    <s v=" Plymouth 02 Mrhg"/>
    <s v=" 2020-02-06T03:41:27.244950"/>
    <n v="0.23"/>
    <n v="0"/>
    <n v="0"/>
    <n v="0"/>
    <n v="0"/>
    <n v="0"/>
    <n v="0"/>
    <n v="4"/>
    <n v="4"/>
    <n v="0.22500000000000001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4"/>
    <x v="41"/>
    <n v="0"/>
    <n v="0"/>
    <n v="0"/>
    <n v="0"/>
    <n v="0"/>
    <n v="0"/>
    <x v="0"/>
    <n v="0"/>
    <n v="0"/>
    <x v="0"/>
    <n v="0"/>
    <n v="0"/>
    <x v="0"/>
    <m/>
    <m/>
    <m/>
    <m/>
    <m/>
  </r>
  <r>
    <s v="Plymouth 03 Sb"/>
    <x v="98"/>
    <n v="4"/>
    <n v="948206"/>
    <s v=" SB"/>
    <s v=" Plymouth 03 Sb"/>
    <s v=" 2020-02-04T21:00:25.739524"/>
    <n v="0.22500000000000001"/>
    <n v="0"/>
    <n v="0"/>
    <n v="0"/>
    <n v="0"/>
    <n v="0"/>
    <n v="0"/>
    <n v="4"/>
    <n v="5"/>
    <n v="0"/>
    <n v="0"/>
    <n v="0"/>
    <x v="0"/>
    <n v="2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5"/>
    <n v="7"/>
    <x v="23"/>
    <n v="2"/>
    <n v="0"/>
    <x v="0"/>
    <m/>
    <m/>
    <m/>
    <m/>
    <m/>
  </r>
  <r>
    <s v="Plymouth 04 Bv"/>
    <x v="98"/>
    <n v="4"/>
    <n v="947585"/>
    <s v=" BV"/>
    <s v=" Plymouth 04 Bv"/>
    <s v=" 2020-02-05T21:52:28.118339"/>
    <n v="0.45"/>
    <n v="0"/>
    <n v="0"/>
    <n v="0"/>
    <n v="0"/>
    <n v="0"/>
    <n v="0"/>
    <n v="9"/>
    <n v="8"/>
    <n v="0"/>
    <n v="0"/>
    <n v="0"/>
    <x v="0"/>
    <n v="8"/>
    <n v="11"/>
    <x v="24"/>
    <n v="0"/>
    <n v="0"/>
    <n v="0"/>
    <n v="2"/>
    <n v="0"/>
    <x v="0"/>
    <n v="0"/>
    <n v="0"/>
    <x v="0"/>
    <n v="0"/>
    <n v="0"/>
    <x v="0"/>
    <n v="9"/>
    <x v="0"/>
    <n v="0.22500000000000001"/>
    <n v="2"/>
    <n v="0"/>
    <n v="0"/>
    <n v="0"/>
    <n v="3"/>
    <x v="0"/>
    <n v="2"/>
    <n v="0"/>
    <x v="0"/>
    <n v="0"/>
    <n v="0"/>
    <x v="0"/>
    <m/>
    <m/>
    <m/>
    <m/>
    <m/>
  </r>
  <r>
    <s v="Plymouth 05 Rm"/>
    <x v="98"/>
    <n v="4"/>
    <n v="947590"/>
    <s v=" RM"/>
    <s v=" Plymouth 05 Rm"/>
    <s v=" 2020-02-04T21:00:25.739524"/>
    <n v="0.67500000000000004"/>
    <n v="0"/>
    <n v="0"/>
    <n v="0"/>
    <n v="0"/>
    <n v="0"/>
    <n v="0"/>
    <n v="13"/>
    <n v="15"/>
    <n v="0.22500000000000001"/>
    <n v="0"/>
    <n v="0"/>
    <x v="0"/>
    <n v="7"/>
    <n v="9"/>
    <x v="24"/>
    <n v="0"/>
    <n v="0"/>
    <n v="0"/>
    <n v="4"/>
    <n v="0"/>
    <x v="0"/>
    <n v="0"/>
    <n v="0"/>
    <x v="0"/>
    <n v="0"/>
    <n v="0"/>
    <x v="0"/>
    <n v="9"/>
    <x v="40"/>
    <n v="0.22500000000000001"/>
    <n v="0"/>
    <n v="0"/>
    <n v="0"/>
    <n v="0"/>
    <n v="0"/>
    <x v="0"/>
    <n v="0"/>
    <n v="0"/>
    <x v="0"/>
    <n v="0"/>
    <n v="0"/>
    <x v="0"/>
    <m/>
    <m/>
    <m/>
    <m/>
    <m/>
  </r>
  <r>
    <s v="Plymouth 06 Wf"/>
    <x v="98"/>
    <n v="4"/>
    <n v="948207"/>
    <s v=" WF"/>
    <s v=" Plymouth 06 Wf"/>
    <s v=" 2020-02-06T03:41:27.244950"/>
    <n v="0.23"/>
    <n v="0"/>
    <n v="0"/>
    <n v="0"/>
    <n v="0"/>
    <n v="0"/>
    <n v="0"/>
    <n v="4"/>
    <n v="4"/>
    <n v="0"/>
    <n v="0"/>
    <n v="0"/>
    <x v="0"/>
    <n v="6"/>
    <n v="6"/>
    <x v="2"/>
    <n v="0"/>
    <n v="0"/>
    <n v="0"/>
    <n v="5"/>
    <n v="5"/>
    <x v="0"/>
    <n v="0"/>
    <n v="0"/>
    <x v="0"/>
    <n v="0"/>
    <n v="0"/>
    <x v="0"/>
    <n v="0"/>
    <x v="23"/>
    <n v="0"/>
    <n v="3"/>
    <n v="3"/>
    <n v="0"/>
    <n v="0"/>
    <n v="0"/>
    <x v="14"/>
    <n v="0"/>
    <n v="0"/>
    <x v="0"/>
    <n v="0"/>
    <n v="0"/>
    <x v="0"/>
    <m/>
    <m/>
    <m/>
    <m/>
    <m/>
  </r>
  <r>
    <s v="Plymouth 07 Mr"/>
    <x v="98"/>
    <n v="4"/>
    <n v="948205"/>
    <s v=" MR"/>
    <s v=" Plymouth 07 Mr"/>
    <s v=" 2020-02-04T21:00:25.739524"/>
    <n v="0.67500000000000004"/>
    <n v="0"/>
    <n v="0"/>
    <n v="0"/>
    <n v="0"/>
    <n v="0"/>
    <n v="0"/>
    <n v="13"/>
    <n v="13"/>
    <n v="0.22500000000000001"/>
    <n v="0"/>
    <n v="0"/>
    <x v="0"/>
    <n v="5"/>
    <n v="8"/>
    <x v="24"/>
    <n v="0"/>
    <n v="0"/>
    <n v="0"/>
    <n v="3"/>
    <n v="0"/>
    <x v="0"/>
    <n v="0"/>
    <n v="0"/>
    <x v="0"/>
    <n v="0"/>
    <n v="0"/>
    <x v="0"/>
    <n v="13"/>
    <x v="49"/>
    <n v="0.22500000000000001"/>
    <n v="0"/>
    <n v="0"/>
    <n v="0"/>
    <n v="0"/>
    <n v="3"/>
    <x v="0"/>
    <n v="3"/>
    <n v="0"/>
    <x v="0"/>
    <n v="0"/>
    <n v="0"/>
    <x v="0"/>
    <m/>
    <m/>
    <m/>
    <m/>
    <m/>
  </r>
  <r>
    <s v="Plymouth 08 Py"/>
    <x v="98"/>
    <n v="4"/>
    <n v="947589"/>
    <s v=" PY"/>
    <s v=" Plymouth 08 Py"/>
    <s v=" 2020-02-04T21:00:25.739524"/>
    <n v="0.67500000000000004"/>
    <n v="0"/>
    <n v="0"/>
    <n v="0"/>
    <n v="0"/>
    <n v="0"/>
    <n v="0"/>
    <n v="9"/>
    <n v="10"/>
    <n v="0"/>
    <n v="0"/>
    <n v="0"/>
    <x v="0"/>
    <n v="17"/>
    <n v="19"/>
    <x v="24"/>
    <n v="0"/>
    <n v="0"/>
    <n v="0"/>
    <n v="11"/>
    <n v="17"/>
    <x v="16"/>
    <n v="0"/>
    <n v="0"/>
    <x v="0"/>
    <n v="0"/>
    <n v="0"/>
    <x v="0"/>
    <n v="14"/>
    <x v="42"/>
    <n v="0.22500000000000001"/>
    <n v="4"/>
    <n v="0"/>
    <n v="0"/>
    <n v="1"/>
    <n v="0"/>
    <x v="0"/>
    <n v="2"/>
    <n v="0"/>
    <x v="0"/>
    <n v="7"/>
    <n v="0"/>
    <x v="0"/>
    <m/>
    <m/>
    <m/>
    <m/>
    <m/>
  </r>
  <r>
    <s v="Plymouth 09 Ht"/>
    <x v="98"/>
    <n v="4"/>
    <n v="947587"/>
    <s v=" HT"/>
    <s v=" Plymouth 09 Ht"/>
    <s v=" 2020-02-04T21:00:25.739524"/>
    <n v="0.9"/>
    <n v="0"/>
    <n v="0"/>
    <n v="0"/>
    <n v="0"/>
    <n v="0"/>
    <n v="0"/>
    <n v="16"/>
    <n v="16"/>
    <n v="0.22500000000000001"/>
    <n v="0"/>
    <n v="0"/>
    <x v="0"/>
    <n v="13"/>
    <n v="18"/>
    <x v="24"/>
    <n v="0"/>
    <n v="0"/>
    <n v="0"/>
    <n v="13"/>
    <n v="17"/>
    <x v="16"/>
    <n v="0"/>
    <n v="0"/>
    <x v="0"/>
    <n v="0"/>
    <n v="0"/>
    <x v="0"/>
    <n v="11"/>
    <x v="52"/>
    <n v="0.22500000000000001"/>
    <n v="0"/>
    <n v="0"/>
    <n v="0"/>
    <n v="0"/>
    <n v="2"/>
    <x v="0"/>
    <n v="5"/>
    <n v="0"/>
    <x v="0"/>
    <n v="6"/>
    <n v="0"/>
    <x v="0"/>
    <m/>
    <m/>
    <m/>
    <m/>
    <m/>
  </r>
  <r>
    <s v="Plymouth 10 Kl"/>
    <x v="98"/>
    <n v="4"/>
    <n v="947588"/>
    <s v=" KL"/>
    <s v=" Plymouth 10 Kl"/>
    <s v=" 2020-02-04T21:00:25.739524"/>
    <n v="0.67500000000000004"/>
    <n v="0"/>
    <n v="0"/>
    <n v="0"/>
    <n v="0"/>
    <n v="0"/>
    <n v="0"/>
    <n v="8"/>
    <n v="8"/>
    <n v="0.22500000000000001"/>
    <n v="0"/>
    <n v="0"/>
    <x v="0"/>
    <n v="8"/>
    <n v="11"/>
    <x v="24"/>
    <n v="0"/>
    <n v="0"/>
    <n v="0"/>
    <n v="2"/>
    <n v="0"/>
    <x v="0"/>
    <n v="0"/>
    <n v="0"/>
    <x v="0"/>
    <n v="0"/>
    <n v="0"/>
    <x v="0"/>
    <n v="7"/>
    <x v="51"/>
    <n v="0.22500000000000001"/>
    <n v="0"/>
    <n v="0"/>
    <n v="0"/>
    <n v="2"/>
    <n v="2"/>
    <x v="0"/>
    <n v="0"/>
    <n v="0"/>
    <x v="0"/>
    <n v="1"/>
    <n v="0"/>
    <x v="0"/>
    <m/>
    <m/>
    <m/>
    <m/>
    <m/>
  </r>
  <r>
    <s v="Plymouth 11 Le Mars 1"/>
    <x v="98"/>
    <n v="4"/>
    <n v="948304"/>
    <s v=" LM11"/>
    <s v=" Plymouth 11 Le Mars 1"/>
    <s v=" 2020-02-05T21:52:28.118339"/>
    <n v="1.35"/>
    <n v="0"/>
    <n v="0"/>
    <n v="0"/>
    <n v="0"/>
    <n v="0"/>
    <n v="0"/>
    <n v="15"/>
    <n v="16"/>
    <n v="0.22500000000000001"/>
    <n v="0"/>
    <n v="0"/>
    <x v="0"/>
    <n v="24"/>
    <n v="29"/>
    <x v="73"/>
    <n v="0"/>
    <n v="0"/>
    <n v="0"/>
    <n v="19"/>
    <n v="19"/>
    <x v="16"/>
    <n v="0"/>
    <n v="0"/>
    <x v="0"/>
    <n v="0"/>
    <n v="0"/>
    <x v="0"/>
    <n v="10"/>
    <x v="23"/>
    <n v="0"/>
    <n v="0"/>
    <n v="0"/>
    <n v="0"/>
    <n v="0"/>
    <n v="0"/>
    <x v="0"/>
    <n v="13"/>
    <n v="20"/>
    <x v="142"/>
    <n v="4"/>
    <n v="0"/>
    <x v="0"/>
    <m/>
    <m/>
    <m/>
    <m/>
    <m/>
  </r>
  <r>
    <s v="Plymouth 12 Le Mars 2"/>
    <x v="98"/>
    <n v="4"/>
    <n v="948305"/>
    <s v=" LM12"/>
    <s v=" Plymouth 12 Le Mars 2"/>
    <s v=" 2020-02-04T21:00:25.739524"/>
    <n v="1.35"/>
    <n v="0"/>
    <n v="0"/>
    <n v="0"/>
    <n v="0"/>
    <n v="0"/>
    <n v="0"/>
    <n v="22"/>
    <n v="27"/>
    <n v="0.45"/>
    <n v="0"/>
    <n v="0"/>
    <x v="0"/>
    <n v="27"/>
    <n v="28"/>
    <x v="73"/>
    <n v="0"/>
    <n v="0"/>
    <n v="0"/>
    <n v="16"/>
    <n v="17"/>
    <x v="16"/>
    <n v="0"/>
    <n v="0"/>
    <x v="0"/>
    <n v="0"/>
    <n v="0"/>
    <x v="0"/>
    <n v="18"/>
    <x v="46"/>
    <n v="0.22500000000000001"/>
    <n v="0"/>
    <n v="0"/>
    <n v="0"/>
    <n v="1"/>
    <n v="0"/>
    <x v="0"/>
    <n v="3"/>
    <n v="0"/>
    <x v="0"/>
    <n v="5"/>
    <n v="0"/>
    <x v="0"/>
    <m/>
    <m/>
    <m/>
    <m/>
    <m/>
  </r>
  <r>
    <s v="Plymouth 13 Le Mars 3"/>
    <x v="98"/>
    <n v="4"/>
    <n v="948306"/>
    <s v=" LM13"/>
    <s v=" Plymouth 13 Le Mars 3"/>
    <s v=" 2020-02-04T21:00:25.739524"/>
    <n v="0.9"/>
    <n v="0"/>
    <n v="0"/>
    <n v="0"/>
    <n v="0"/>
    <n v="0"/>
    <n v="0"/>
    <n v="9"/>
    <n v="11"/>
    <n v="0.22500000000000001"/>
    <n v="1"/>
    <n v="0"/>
    <x v="0"/>
    <n v="14"/>
    <n v="21"/>
    <x v="24"/>
    <n v="0"/>
    <n v="0"/>
    <n v="0"/>
    <n v="4"/>
    <n v="0"/>
    <x v="0"/>
    <n v="0"/>
    <n v="0"/>
    <x v="0"/>
    <n v="0"/>
    <n v="0"/>
    <x v="0"/>
    <n v="23"/>
    <x v="15"/>
    <n v="0.22500000000000001"/>
    <n v="5"/>
    <n v="0"/>
    <n v="0"/>
    <n v="0"/>
    <n v="0"/>
    <x v="0"/>
    <n v="1"/>
    <n v="0"/>
    <x v="0"/>
    <n v="11"/>
    <n v="13"/>
    <x v="50"/>
    <m/>
    <m/>
    <m/>
    <m/>
    <m/>
  </r>
  <r>
    <s v="Pocahontas #1"/>
    <x v="46"/>
    <n v="4"/>
    <n v="947598"/>
    <s v=" PH1"/>
    <s v=" Pocahontas #1"/>
    <s v=" 2020-02-04T21:00:25.739524"/>
    <n v="0.84"/>
    <n v="0"/>
    <n v="0"/>
    <n v="0"/>
    <n v="0"/>
    <n v="0"/>
    <n v="0"/>
    <n v="17"/>
    <n v="17"/>
    <n v="0.3"/>
    <n v="0"/>
    <n v="0"/>
    <x v="0"/>
    <n v="7"/>
    <n v="13"/>
    <x v="48"/>
    <n v="0"/>
    <n v="0"/>
    <n v="0"/>
    <n v="11"/>
    <n v="15"/>
    <x v="53"/>
    <n v="0"/>
    <n v="0"/>
    <x v="0"/>
    <n v="0"/>
    <n v="0"/>
    <x v="0"/>
    <n v="5"/>
    <x v="23"/>
    <n v="0"/>
    <n v="0"/>
    <n v="0"/>
    <n v="0"/>
    <n v="0"/>
    <n v="0"/>
    <x v="0"/>
    <n v="2"/>
    <n v="0"/>
    <x v="0"/>
    <n v="3"/>
    <n v="0"/>
    <x v="0"/>
    <m/>
    <m/>
    <m/>
    <m/>
    <m/>
  </r>
  <r>
    <s v="Pocahontas #2"/>
    <x v="46"/>
    <n v="4"/>
    <n v="947599"/>
    <s v=" PH2"/>
    <s v=" Pocahontas #2"/>
    <s v=" 2020-02-04T21:00:25.739524"/>
    <n v="0.3"/>
    <n v="0"/>
    <n v="0"/>
    <n v="0"/>
    <n v="0"/>
    <n v="0"/>
    <n v="0"/>
    <n v="3"/>
    <n v="3"/>
    <n v="0.06"/>
    <n v="0"/>
    <n v="0"/>
    <x v="0"/>
    <n v="6"/>
    <n v="6"/>
    <x v="22"/>
    <n v="0"/>
    <n v="0"/>
    <n v="0"/>
    <n v="2"/>
    <n v="3"/>
    <x v="38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1"/>
    <n v="0"/>
    <x v="0"/>
    <m/>
    <m/>
    <m/>
    <m/>
    <m/>
  </r>
  <r>
    <s v="Polk City 01"/>
    <x v="23"/>
    <n v="3"/>
    <n v="947744"/>
    <s v=" POLK CI"/>
    <s v=" POLK CITY 01"/>
    <s v=" 2020-02-07T01:28:26.536674"/>
    <n v="3.08"/>
    <n v="0"/>
    <n v="0"/>
    <n v="0"/>
    <n v="0"/>
    <n v="0"/>
    <n v="0"/>
    <n v="38"/>
    <n v="0"/>
    <n v="0"/>
    <n v="0"/>
    <n v="0"/>
    <x v="0"/>
    <n v="86"/>
    <n v="106"/>
    <x v="36"/>
    <n v="2"/>
    <n v="0"/>
    <n v="0"/>
    <n v="49"/>
    <n v="69"/>
    <x v="28"/>
    <n v="1"/>
    <n v="0"/>
    <x v="0"/>
    <n v="0"/>
    <n v="0"/>
    <x v="0"/>
    <n v="43"/>
    <x v="22"/>
    <n v="0.55959999999999999"/>
    <n v="15"/>
    <n v="0"/>
    <n v="0"/>
    <n v="3"/>
    <n v="0"/>
    <x v="0"/>
    <n v="34"/>
    <n v="45"/>
    <x v="30"/>
    <n v="8"/>
    <n v="0"/>
    <x v="0"/>
    <m/>
    <m/>
    <m/>
    <m/>
    <m/>
  </r>
  <r>
    <s v="Polk Urbana"/>
    <x v="45"/>
    <n v="1"/>
    <n v="946587"/>
    <s v=" PO"/>
    <s v=" Polk Urbana"/>
    <s v=" 2020-02-04T21:00:25.739524"/>
    <n v="1.5"/>
    <n v="0"/>
    <n v="0"/>
    <n v="0"/>
    <n v="0"/>
    <n v="0"/>
    <n v="0"/>
    <n v="21"/>
    <n v="25"/>
    <n v="0.45"/>
    <n v="0"/>
    <n v="0"/>
    <x v="0"/>
    <n v="22"/>
    <n v="27"/>
    <x v="57"/>
    <n v="1"/>
    <n v="0"/>
    <n v="0"/>
    <n v="13"/>
    <n v="14"/>
    <x v="16"/>
    <n v="0"/>
    <n v="0"/>
    <x v="0"/>
    <n v="0"/>
    <n v="0"/>
    <x v="0"/>
    <n v="13"/>
    <x v="45"/>
    <n v="0.3"/>
    <n v="3"/>
    <n v="0"/>
    <n v="0"/>
    <n v="0"/>
    <n v="2"/>
    <x v="0"/>
    <n v="10"/>
    <n v="0"/>
    <x v="0"/>
    <n v="2"/>
    <n v="0"/>
    <x v="0"/>
    <m/>
    <m/>
    <m/>
    <m/>
    <m/>
  </r>
  <r>
    <s v="Port Charlotte"/>
    <x v="28"/>
    <s v=" Out of state"/>
    <n v="1120"/>
    <s v=" UUFCC"/>
    <s v=" Port Charlotte"/>
    <s v=" FL - UUFCC"/>
    <s v=" 2020-02-06T01:00:19.232032"/>
    <n v="0.45"/>
    <n v="0"/>
    <n v="0"/>
    <n v="0"/>
    <n v="0"/>
    <n v="0"/>
    <n v="0"/>
    <n v="33"/>
    <n v="33"/>
    <n v="0.1011"/>
    <n v="0"/>
    <x v="0"/>
    <n v="0"/>
    <n v="38"/>
    <x v="184"/>
    <n v="0.15160000000000001"/>
    <n v="0"/>
    <n v="0"/>
    <n v="0"/>
    <n v="48"/>
    <x v="142"/>
    <n v="0.20219999999999999"/>
    <n v="0"/>
    <x v="0"/>
    <n v="0"/>
    <n v="0"/>
    <x v="0"/>
    <n v="0"/>
    <x v="34"/>
    <n v="0"/>
    <n v="0"/>
    <n v="2"/>
    <n v="0"/>
    <n v="0"/>
    <n v="0"/>
    <x v="0"/>
    <n v="0"/>
    <n v="12"/>
    <x v="0"/>
    <n v="0"/>
    <n v="1"/>
    <x v="0"/>
    <n v="0"/>
    <m/>
    <m/>
    <m/>
    <m/>
  </r>
  <r>
    <s v="Portland Owen Dougherty"/>
    <x v="78"/>
    <n v="4"/>
    <n v="1593445"/>
    <s v=" POD"/>
    <s v=" Portland  Owen  Dougherty"/>
    <s v=" 2020-02-04T21:00:25.739524"/>
    <n v="0.53142857099999996"/>
    <n v="0"/>
    <n v="0"/>
    <n v="0"/>
    <n v="0"/>
    <n v="0"/>
    <n v="0"/>
    <n v="9"/>
    <n v="9"/>
    <n v="0.17710000000000001"/>
    <n v="0"/>
    <n v="0"/>
    <x v="0"/>
    <n v="6"/>
    <n v="8"/>
    <x v="133"/>
    <n v="0"/>
    <n v="0"/>
    <n v="0"/>
    <n v="3"/>
    <n v="0"/>
    <x v="0"/>
    <n v="0"/>
    <n v="0"/>
    <x v="0"/>
    <n v="0"/>
    <n v="0"/>
    <x v="0"/>
    <n v="5"/>
    <x v="23"/>
    <n v="0"/>
    <n v="0"/>
    <n v="0"/>
    <n v="0"/>
    <n v="0"/>
    <n v="0"/>
    <x v="0"/>
    <n v="8"/>
    <n v="12"/>
    <x v="83"/>
    <n v="0"/>
    <n v="0"/>
    <x v="0"/>
    <m/>
    <m/>
    <m/>
    <m/>
    <m/>
  </r>
  <r>
    <s v="Poyner P1 &amp; East Wloo"/>
    <x v="42"/>
    <n v="1"/>
    <n v="946607"/>
    <s v=" PH01"/>
    <s v=" Poyner P1 &amp; East Wloo"/>
    <s v=" 2020-02-04T21:00:25.739524"/>
    <n v="0.60599999999999998"/>
    <n v="0"/>
    <n v="0"/>
    <n v="0"/>
    <n v="0"/>
    <n v="0"/>
    <n v="0"/>
    <n v="9"/>
    <n v="14"/>
    <n v="0.20200000000000001"/>
    <n v="0"/>
    <n v="0"/>
    <x v="0"/>
    <n v="10"/>
    <n v="12"/>
    <x v="56"/>
    <n v="1"/>
    <n v="0"/>
    <n v="0"/>
    <n v="1"/>
    <n v="0"/>
    <x v="0"/>
    <n v="0"/>
    <n v="0"/>
    <x v="0"/>
    <n v="0"/>
    <n v="0"/>
    <x v="0"/>
    <n v="10"/>
    <x v="24"/>
    <n v="0.20200000000000001"/>
    <n v="2"/>
    <n v="0"/>
    <n v="0"/>
    <n v="0"/>
    <n v="0"/>
    <x v="0"/>
    <n v="5"/>
    <n v="0"/>
    <x v="0"/>
    <n v="3"/>
    <n v="0"/>
    <x v="0"/>
    <m/>
    <m/>
    <m/>
    <m/>
    <m/>
  </r>
  <r>
    <s v="Poyner P2 Fox Gilbert Jesup"/>
    <x v="42"/>
    <n v="1"/>
    <n v="946608"/>
    <s v=" PK02"/>
    <s v=" Poyner P2 Fox Gilbert Jesup"/>
    <s v=" 2020-02-04T21:00:25.739524"/>
    <n v="1.4139999999999999"/>
    <n v="0"/>
    <n v="0"/>
    <n v="0"/>
    <n v="0"/>
    <n v="0"/>
    <n v="0"/>
    <n v="13"/>
    <n v="14"/>
    <n v="0.40400000000000003"/>
    <n v="0"/>
    <n v="0"/>
    <x v="0"/>
    <n v="18"/>
    <n v="21"/>
    <x v="59"/>
    <n v="0"/>
    <n v="0"/>
    <n v="0"/>
    <n v="0"/>
    <n v="0"/>
    <x v="0"/>
    <n v="0"/>
    <n v="0"/>
    <x v="0"/>
    <n v="0"/>
    <n v="0"/>
    <x v="0"/>
    <n v="12"/>
    <x v="42"/>
    <n v="0.40400000000000003"/>
    <n v="1"/>
    <n v="0"/>
    <n v="0"/>
    <n v="0"/>
    <n v="0"/>
    <x v="0"/>
    <n v="7"/>
    <n v="0"/>
    <x v="0"/>
    <n v="7"/>
    <n v="0"/>
    <x v="0"/>
    <m/>
    <m/>
    <m/>
    <m/>
    <m/>
  </r>
  <r>
    <s v="Pr Wl"/>
    <x v="19"/>
    <n v="4"/>
    <n v="1593594"/>
    <s v=" PR"/>
    <s v=" PR WL"/>
    <s v=" 2020-02-05T21:52:28.118339"/>
    <n v="0.36"/>
    <n v="0"/>
    <n v="0"/>
    <n v="0"/>
    <n v="0"/>
    <n v="0"/>
    <n v="0"/>
    <n v="3"/>
    <n v="3"/>
    <n v="8.8900000000000007E-2"/>
    <n v="0"/>
    <n v="0"/>
    <x v="0"/>
    <n v="3"/>
    <n v="3"/>
    <x v="52"/>
    <n v="0"/>
    <n v="0"/>
    <n v="0"/>
    <n v="3"/>
    <n v="3"/>
    <x v="36"/>
    <n v="0"/>
    <n v="0"/>
    <x v="0"/>
    <n v="0"/>
    <n v="0"/>
    <x v="0"/>
    <n v="1"/>
    <x v="23"/>
    <n v="0"/>
    <n v="5"/>
    <n v="5"/>
    <n v="8.8900000000000007E-2"/>
    <n v="0"/>
    <n v="0"/>
    <x v="0"/>
    <n v="2"/>
    <n v="3"/>
    <x v="0"/>
    <n v="0"/>
    <n v="0"/>
    <x v="0"/>
    <m/>
    <m/>
    <m/>
    <m/>
    <m/>
  </r>
  <r>
    <s v="Prairie"/>
    <x v="10"/>
    <n v="2"/>
    <n v="947274"/>
    <s v=" PR"/>
    <s v=" Prairie"/>
    <s v=" 2020-02-04T21:00:25.739524"/>
    <n v="0.114286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1"/>
    <n v="1"/>
    <x v="0"/>
    <n v="0"/>
    <n v="0"/>
    <x v="0"/>
    <n v="0"/>
    <n v="0"/>
    <x v="0"/>
    <n v="2"/>
    <x v="43"/>
    <n v="0.1143"/>
    <n v="0"/>
    <n v="0"/>
    <n v="0"/>
    <n v="0"/>
    <n v="0"/>
    <x v="0"/>
    <n v="0"/>
    <n v="0"/>
    <x v="0"/>
    <n v="0"/>
    <n v="0"/>
    <x v="0"/>
    <m/>
    <m/>
    <m/>
    <m/>
    <m/>
  </r>
  <r>
    <s v="Prairie Richland"/>
    <x v="11"/>
    <n v="2"/>
    <n v="947452"/>
    <s v=" PR"/>
    <s v=" PRAIRIE  RICHLAND"/>
    <s v=" 2020-02-04T21:00:25.739524"/>
    <n v="0.64"/>
    <n v="0"/>
    <n v="0"/>
    <n v="0"/>
    <n v="0"/>
    <n v="0"/>
    <n v="0"/>
    <n v="0"/>
    <n v="0"/>
    <n v="0"/>
    <n v="0"/>
    <n v="0"/>
    <x v="0"/>
    <n v="8"/>
    <n v="8"/>
    <x v="37"/>
    <n v="0"/>
    <n v="0"/>
    <n v="0"/>
    <n v="8"/>
    <n v="9"/>
    <x v="62"/>
    <n v="0"/>
    <n v="0"/>
    <x v="0"/>
    <n v="0"/>
    <n v="0"/>
    <x v="0"/>
    <n v="13"/>
    <x v="38"/>
    <n v="0.16"/>
    <n v="1"/>
    <n v="0"/>
    <n v="0"/>
    <n v="0"/>
    <n v="0"/>
    <x v="0"/>
    <n v="3"/>
    <n v="0"/>
    <x v="0"/>
    <n v="6"/>
    <n v="6"/>
    <x v="12"/>
    <m/>
    <m/>
    <m/>
    <m/>
    <m/>
  </r>
  <r>
    <s v="Precinct #01 Little Sioux"/>
    <x v="99"/>
    <n v="4"/>
    <n v="947093"/>
    <s v=" LS"/>
    <s v=" Precinct #01 Little Sioux"/>
    <s v=" 2020-02-04T21:00:25.739524"/>
    <n v="0.186667"/>
    <n v="0"/>
    <n v="0"/>
    <n v="0"/>
    <n v="0"/>
    <n v="0"/>
    <n v="0"/>
    <n v="0"/>
    <n v="0"/>
    <n v="0"/>
    <n v="0"/>
    <n v="0"/>
    <x v="0"/>
    <n v="2"/>
    <n v="0"/>
    <x v="2"/>
    <n v="0"/>
    <n v="0"/>
    <n v="0"/>
    <n v="3"/>
    <n v="3"/>
    <x v="143"/>
    <n v="0"/>
    <n v="0"/>
    <x v="0"/>
    <n v="0"/>
    <n v="0"/>
    <x v="0"/>
    <n v="2"/>
    <x v="48"/>
    <n v="9.3299999999999994E-2"/>
    <n v="0"/>
    <n v="0"/>
    <n v="0"/>
    <n v="0"/>
    <n v="0"/>
    <x v="0"/>
    <n v="0"/>
    <n v="0"/>
    <x v="0"/>
    <n v="0"/>
    <n v="0"/>
    <x v="0"/>
    <m/>
    <m/>
    <m/>
    <m/>
    <m/>
  </r>
  <r>
    <s v="Precinct #02 Pisgah"/>
    <x v="99"/>
    <n v="4"/>
    <n v="947090"/>
    <s v=" JA"/>
    <s v=" Precinct #02 Pisgah"/>
    <s v=" 2020-02-04T21:00:25.739524"/>
    <n v="0.28000000000000003"/>
    <n v="0"/>
    <n v="0"/>
    <n v="0"/>
    <n v="0"/>
    <n v="0"/>
    <n v="0"/>
    <n v="4"/>
    <n v="4"/>
    <n v="9.3299999999999994E-2"/>
    <n v="0"/>
    <n v="0"/>
    <x v="0"/>
    <n v="5"/>
    <n v="5"/>
    <x v="185"/>
    <n v="0"/>
    <n v="0"/>
    <n v="0"/>
    <n v="4"/>
    <n v="4"/>
    <x v="143"/>
    <n v="0"/>
    <n v="0"/>
    <x v="0"/>
    <n v="0"/>
    <n v="0"/>
    <x v="0"/>
    <n v="0"/>
    <x v="23"/>
    <n v="0"/>
    <n v="0"/>
    <n v="0"/>
    <n v="0"/>
    <n v="0"/>
    <n v="0"/>
    <x v="0"/>
    <n v="2"/>
    <n v="2"/>
    <x v="0"/>
    <n v="0"/>
    <n v="0"/>
    <x v="0"/>
    <m/>
    <m/>
    <m/>
    <m/>
    <m/>
  </r>
  <r>
    <s v="Precinct #03 Dunlap"/>
    <x v="99"/>
    <n v="4"/>
    <n v="947089"/>
    <s v=" HS"/>
    <s v=" Precinct #03 Dunlap"/>
    <s v=" 2020-02-04T20:16:13"/>
    <n v="0.84"/>
    <n v="0"/>
    <n v="0"/>
    <n v="0"/>
    <n v="0"/>
    <n v="0"/>
    <n v="0"/>
    <n v="12"/>
    <n v="12"/>
    <n v="0.1867"/>
    <n v="0"/>
    <n v="0"/>
    <x v="0"/>
    <n v="18"/>
    <n v="21"/>
    <x v="123"/>
    <n v="0"/>
    <n v="0"/>
    <n v="0"/>
    <n v="15"/>
    <n v="15"/>
    <x v="144"/>
    <n v="0"/>
    <n v="0"/>
    <x v="0"/>
    <n v="0"/>
    <n v="0"/>
    <x v="0"/>
    <n v="15"/>
    <x v="45"/>
    <n v="0.1867"/>
    <n v="0"/>
    <n v="0"/>
    <n v="0"/>
    <n v="1"/>
    <n v="0"/>
    <x v="0"/>
    <n v="5"/>
    <n v="0"/>
    <x v="0"/>
    <n v="3"/>
    <n v="0"/>
    <x v="0"/>
    <m/>
    <m/>
    <m/>
    <m/>
    <m/>
  </r>
  <r>
    <s v="Precinct #04 Mondamin"/>
    <x v="99"/>
    <n v="4"/>
    <n v="947095"/>
    <s v=" MR"/>
    <s v=" Precinct #04 Mondamin"/>
    <s v=" 2020-02-04T18:52:35"/>
    <n v="0.37"/>
    <n v="0"/>
    <n v="0"/>
    <n v="0"/>
    <n v="0"/>
    <n v="0"/>
    <n v="0"/>
    <n v="0"/>
    <n v="0"/>
    <n v="0"/>
    <n v="0"/>
    <n v="0"/>
    <x v="0"/>
    <n v="4"/>
    <n v="6"/>
    <x v="185"/>
    <n v="0"/>
    <n v="0"/>
    <n v="0"/>
    <n v="0"/>
    <n v="0"/>
    <x v="0"/>
    <n v="0"/>
    <n v="0"/>
    <x v="0"/>
    <n v="0"/>
    <n v="0"/>
    <x v="0"/>
    <n v="11"/>
    <x v="49"/>
    <n v="0.28000000000000003"/>
    <n v="0"/>
    <n v="0"/>
    <n v="0"/>
    <n v="2"/>
    <n v="0"/>
    <x v="0"/>
    <n v="1"/>
    <n v="0"/>
    <x v="0"/>
    <n v="1"/>
    <n v="0"/>
    <x v="0"/>
    <m/>
    <m/>
    <m/>
    <m/>
    <m/>
  </r>
  <r>
    <s v="Precinct #05 Magnolia"/>
    <x v="99"/>
    <n v="4"/>
    <n v="947094"/>
    <s v=" MA"/>
    <s v=" Precinct #05 Magnolia"/>
    <s v=" 2020-02-05T19:05:42.571508"/>
    <n v="0.47"/>
    <n v="0"/>
    <n v="0"/>
    <n v="0"/>
    <n v="0"/>
    <n v="0"/>
    <n v="0"/>
    <n v="8"/>
    <n v="8"/>
    <n v="9.3299999999999994E-2"/>
    <n v="0"/>
    <n v="0"/>
    <x v="0"/>
    <n v="10"/>
    <n v="11"/>
    <x v="186"/>
    <n v="0"/>
    <n v="0"/>
    <n v="0"/>
    <n v="6"/>
    <n v="9"/>
    <x v="144"/>
    <n v="0"/>
    <n v="0"/>
    <x v="0"/>
    <n v="0"/>
    <n v="0"/>
    <x v="0"/>
    <n v="6"/>
    <x v="5"/>
    <n v="9.3299999999999994E-2"/>
    <n v="0"/>
    <n v="0"/>
    <n v="0"/>
    <n v="0"/>
    <n v="0"/>
    <x v="0"/>
    <n v="5"/>
    <n v="0"/>
    <x v="0"/>
    <n v="0"/>
    <n v="0"/>
    <x v="0"/>
    <m/>
    <m/>
    <m/>
    <m/>
    <m/>
  </r>
  <r>
    <s v="Precinct #06 Boyer Lincoln"/>
    <x v="99"/>
    <n v="4"/>
    <n v="947088"/>
    <s v=" BO"/>
    <s v=" Precinct #06 Boyer Lincoln"/>
    <s v=" 2020-02-04T21:00:25.739524"/>
    <n v="0.28000000000000003"/>
    <n v="0"/>
    <n v="0"/>
    <n v="0"/>
    <n v="0"/>
    <n v="0"/>
    <n v="0"/>
    <n v="3"/>
    <n v="0"/>
    <n v="0"/>
    <n v="0"/>
    <n v="0"/>
    <x v="0"/>
    <n v="5"/>
    <n v="5"/>
    <x v="185"/>
    <n v="0"/>
    <n v="0"/>
    <n v="0"/>
    <n v="5"/>
    <n v="6"/>
    <x v="143"/>
    <n v="0"/>
    <n v="0"/>
    <x v="0"/>
    <n v="0"/>
    <n v="0"/>
    <x v="0"/>
    <n v="2"/>
    <x v="11"/>
    <n v="9.3299999999999994E-2"/>
    <n v="0"/>
    <n v="0"/>
    <n v="0"/>
    <n v="2"/>
    <n v="0"/>
    <x v="0"/>
    <n v="2"/>
    <n v="0"/>
    <x v="0"/>
    <n v="0"/>
    <n v="0"/>
    <x v="0"/>
    <m/>
    <m/>
    <m/>
    <m/>
    <m/>
  </r>
  <r>
    <s v="Precinct #07 Woodbine"/>
    <x v="99"/>
    <n v="4"/>
    <n v="947099"/>
    <s v=" WB"/>
    <s v=" Precinct #07  Woodbine"/>
    <s v=" 2020-02-06T03:41:27.244950"/>
    <n v="0.75"/>
    <n v="0"/>
    <n v="0"/>
    <n v="0"/>
    <n v="0"/>
    <n v="0"/>
    <n v="0"/>
    <n v="6"/>
    <n v="6"/>
    <n v="0.1867"/>
    <n v="0"/>
    <n v="0"/>
    <x v="0"/>
    <n v="6"/>
    <n v="8"/>
    <x v="186"/>
    <n v="0"/>
    <n v="0"/>
    <n v="0"/>
    <n v="2"/>
    <n v="0"/>
    <x v="0"/>
    <n v="0"/>
    <n v="0"/>
    <x v="0"/>
    <n v="0"/>
    <n v="0"/>
    <x v="0"/>
    <n v="7"/>
    <x v="11"/>
    <n v="0.28000000000000003"/>
    <n v="0"/>
    <n v="0"/>
    <n v="0"/>
    <n v="2"/>
    <n v="0"/>
    <x v="0"/>
    <n v="4"/>
    <n v="5"/>
    <x v="143"/>
    <n v="1"/>
    <n v="0"/>
    <x v="0"/>
    <m/>
    <m/>
    <m/>
    <m/>
    <m/>
  </r>
  <r>
    <s v="Precinct #08 Modale"/>
    <x v="99"/>
    <n v="4"/>
    <n v="947098"/>
    <s v=" TA"/>
    <s v=" Precinct #08 Modale"/>
    <s v=" 2020-02-04T21:00:25.739524"/>
    <n v="0.466667"/>
    <n v="0"/>
    <n v="0"/>
    <n v="0"/>
    <n v="0"/>
    <n v="0"/>
    <n v="0"/>
    <n v="0"/>
    <n v="0"/>
    <n v="0"/>
    <n v="0"/>
    <n v="0"/>
    <x v="0"/>
    <n v="6"/>
    <n v="6"/>
    <x v="123"/>
    <n v="0"/>
    <n v="0"/>
    <n v="0"/>
    <n v="0"/>
    <n v="0"/>
    <x v="0"/>
    <n v="0"/>
    <n v="0"/>
    <x v="0"/>
    <n v="0"/>
    <n v="0"/>
    <x v="0"/>
    <n v="4"/>
    <x v="41"/>
    <n v="0.1867"/>
    <n v="0"/>
    <n v="0"/>
    <n v="0"/>
    <n v="0"/>
    <n v="0"/>
    <x v="0"/>
    <n v="0"/>
    <n v="0"/>
    <x v="0"/>
    <n v="0"/>
    <n v="0"/>
    <x v="0"/>
    <m/>
    <m/>
    <m/>
    <m/>
    <m/>
  </r>
  <r>
    <s v="Precinct #09 Jefferson Lagrange"/>
    <x v="99"/>
    <n v="4"/>
    <n v="947091"/>
    <s v=" JF"/>
    <s v=" Precinct #09 Jefferson LaGrange"/>
    <s v=" 2020-02-06T01:00:19.232032"/>
    <n v="0.28000000000000003"/>
    <n v="0"/>
    <n v="0"/>
    <n v="0"/>
    <n v="0"/>
    <n v="0"/>
    <n v="0"/>
    <n v="3"/>
    <n v="3"/>
    <n v="9.3299999999999994E-2"/>
    <n v="0"/>
    <n v="0"/>
    <x v="0"/>
    <n v="3"/>
    <n v="3"/>
    <x v="2"/>
    <n v="0"/>
    <n v="0"/>
    <n v="0"/>
    <n v="1"/>
    <n v="0"/>
    <x v="0"/>
    <n v="0"/>
    <n v="0"/>
    <x v="0"/>
    <n v="0"/>
    <n v="0"/>
    <x v="0"/>
    <n v="7"/>
    <x v="51"/>
    <n v="9.3299999999999994E-2"/>
    <n v="1"/>
    <n v="0"/>
    <n v="0"/>
    <n v="0"/>
    <n v="1"/>
    <x v="0"/>
    <n v="3"/>
    <n v="4"/>
    <x v="143"/>
    <n v="0"/>
    <n v="0"/>
    <x v="0"/>
    <m/>
    <m/>
    <m/>
    <m/>
    <m/>
  </r>
  <r>
    <s v="Precinct #10 Logan"/>
    <x v="99"/>
    <n v="4"/>
    <n v="947092"/>
    <s v=" LO"/>
    <s v=" Precinct #10  Logan"/>
    <s v=" 2020-02-04T21:00:25.739524"/>
    <n v="0.74666699999999997"/>
    <n v="0"/>
    <n v="0"/>
    <n v="0"/>
    <n v="0"/>
    <n v="0"/>
    <n v="0"/>
    <n v="9"/>
    <n v="12"/>
    <n v="0.28000000000000003"/>
    <n v="0"/>
    <n v="0"/>
    <x v="0"/>
    <n v="4"/>
    <n v="0"/>
    <x v="2"/>
    <n v="0"/>
    <n v="0"/>
    <n v="0"/>
    <n v="2"/>
    <n v="0"/>
    <x v="0"/>
    <n v="0"/>
    <n v="0"/>
    <x v="0"/>
    <n v="0"/>
    <n v="0"/>
    <x v="0"/>
    <n v="9"/>
    <x v="84"/>
    <n v="0.28000000000000003"/>
    <n v="1"/>
    <n v="0"/>
    <n v="0"/>
    <n v="0"/>
    <n v="0"/>
    <x v="0"/>
    <n v="7"/>
    <n v="10"/>
    <x v="144"/>
    <n v="2"/>
    <n v="0"/>
    <x v="0"/>
    <m/>
    <m/>
    <m/>
    <m/>
    <m/>
  </r>
  <r>
    <s v="Precinct #11 St. John"/>
    <x v="99"/>
    <n v="4"/>
    <n v="947097"/>
    <s v=" SJ"/>
    <s v=" Precinct #11  St. John"/>
    <s v=" 2020-02-04T21:00:25.739524"/>
    <n v="0.65333333299999996"/>
    <n v="0"/>
    <n v="0"/>
    <n v="0"/>
    <n v="0"/>
    <n v="0"/>
    <n v="0"/>
    <n v="8"/>
    <n v="10"/>
    <n v="0.1867"/>
    <n v="0"/>
    <n v="0"/>
    <x v="0"/>
    <n v="12"/>
    <n v="17"/>
    <x v="186"/>
    <n v="0"/>
    <n v="0"/>
    <n v="0"/>
    <n v="9"/>
    <n v="9"/>
    <x v="143"/>
    <n v="0"/>
    <n v="0"/>
    <x v="0"/>
    <n v="0"/>
    <n v="0"/>
    <x v="0"/>
    <n v="6"/>
    <x v="23"/>
    <n v="0"/>
    <n v="0"/>
    <n v="0"/>
    <n v="0"/>
    <n v="0"/>
    <n v="0"/>
    <x v="0"/>
    <n v="9"/>
    <n v="13"/>
    <x v="144"/>
    <n v="7"/>
    <n v="0"/>
    <x v="0"/>
    <m/>
    <m/>
    <m/>
    <m/>
    <m/>
  </r>
  <r>
    <s v="Precinct #12 Missouri Valley"/>
    <x v="99"/>
    <n v="4"/>
    <n v="947096"/>
    <s v=" MV"/>
    <s v=" Precinct #12  Missouri Valley"/>
    <s v=" 2020-02-05T21:52:28.118339"/>
    <n v="1.31"/>
    <n v="0"/>
    <n v="0"/>
    <n v="0"/>
    <n v="0"/>
    <n v="0"/>
    <n v="0"/>
    <n v="13"/>
    <n v="13"/>
    <n v="0.1867"/>
    <n v="0"/>
    <n v="0"/>
    <x v="0"/>
    <n v="21"/>
    <n v="21"/>
    <x v="187"/>
    <n v="0"/>
    <n v="0"/>
    <n v="0"/>
    <n v="14"/>
    <n v="14"/>
    <x v="144"/>
    <n v="0"/>
    <n v="0"/>
    <x v="0"/>
    <n v="0"/>
    <n v="0"/>
    <x v="0"/>
    <n v="20"/>
    <x v="46"/>
    <n v="0.37330000000000002"/>
    <n v="0"/>
    <n v="0"/>
    <n v="0"/>
    <n v="0"/>
    <n v="0"/>
    <x v="0"/>
    <n v="14"/>
    <n v="14"/>
    <x v="144"/>
    <n v="0"/>
    <n v="0"/>
    <x v="0"/>
    <m/>
    <m/>
    <m/>
    <m/>
    <m/>
  </r>
  <r>
    <s v="Precinct #13 Persia"/>
    <x v="99"/>
    <n v="4"/>
    <n v="947100"/>
    <s v=" WS"/>
    <s v=" Precinct #13 Persia"/>
    <s v=" 2020-02-04T21:00:25.739524"/>
    <n v="0.37333300000000003"/>
    <n v="0"/>
    <n v="0"/>
    <n v="0"/>
    <n v="0"/>
    <n v="0"/>
    <n v="0"/>
    <n v="8"/>
    <n v="8"/>
    <n v="9.3299999999999994E-2"/>
    <n v="0"/>
    <n v="0"/>
    <x v="0"/>
    <n v="5"/>
    <n v="5"/>
    <x v="185"/>
    <n v="0"/>
    <n v="0"/>
    <n v="0"/>
    <n v="0"/>
    <n v="0"/>
    <x v="0"/>
    <n v="0"/>
    <n v="0"/>
    <x v="0"/>
    <n v="0"/>
    <n v="0"/>
    <x v="0"/>
    <n v="8"/>
    <x v="11"/>
    <n v="9.3299999999999994E-2"/>
    <n v="0"/>
    <n v="0"/>
    <n v="0"/>
    <n v="0"/>
    <n v="0"/>
    <x v="0"/>
    <n v="5"/>
    <n v="5"/>
    <x v="143"/>
    <n v="0"/>
    <n v="0"/>
    <x v="0"/>
    <m/>
    <m/>
    <m/>
    <m/>
    <m/>
  </r>
  <r>
    <s v="Precinct 01"/>
    <x v="100"/>
    <n v="4"/>
    <n v="947070"/>
    <n v="1"/>
    <s v=" Precinct 01"/>
    <s v=" 2020-02-04T21:00:25.739524"/>
    <n v="0.6"/>
    <n v="0"/>
    <n v="0"/>
    <n v="0"/>
    <n v="0"/>
    <n v="0"/>
    <n v="0"/>
    <n v="10"/>
    <n v="11"/>
    <n v="0.1"/>
    <n v="0"/>
    <n v="0"/>
    <x v="0"/>
    <n v="11"/>
    <n v="12"/>
    <x v="60"/>
    <n v="0"/>
    <n v="0"/>
    <n v="0"/>
    <n v="17"/>
    <n v="19"/>
    <x v="13"/>
    <n v="0"/>
    <n v="0"/>
    <x v="0"/>
    <n v="0"/>
    <n v="0"/>
    <x v="0"/>
    <n v="8"/>
    <x v="0"/>
    <n v="0.1"/>
    <n v="0"/>
    <n v="0"/>
    <n v="0"/>
    <n v="0"/>
    <n v="0"/>
    <x v="0"/>
    <n v="1"/>
    <n v="0"/>
    <x v="0"/>
    <n v="5"/>
    <n v="0"/>
    <x v="0"/>
    <m/>
    <m/>
    <m/>
    <m/>
    <m/>
  </r>
  <r>
    <s v="Precinct 02"/>
    <x v="100"/>
    <n v="4"/>
    <n v="947071"/>
    <n v="2"/>
    <s v=" Precinct 02"/>
    <s v=" 2020-02-04T21:00:25.739524"/>
    <n v="0.2"/>
    <n v="0"/>
    <n v="0"/>
    <n v="0"/>
    <n v="0"/>
    <n v="0"/>
    <n v="0"/>
    <n v="0"/>
    <n v="0"/>
    <n v="0"/>
    <n v="0"/>
    <n v="0"/>
    <x v="0"/>
    <n v="4"/>
    <n v="4"/>
    <x v="7"/>
    <n v="0"/>
    <n v="0"/>
    <n v="0"/>
    <n v="0"/>
    <n v="0"/>
    <x v="0"/>
    <n v="0"/>
    <n v="0"/>
    <x v="0"/>
    <n v="0"/>
    <n v="0"/>
    <x v="0"/>
    <n v="1"/>
    <x v="23"/>
    <n v="0"/>
    <n v="0"/>
    <n v="0"/>
    <n v="0"/>
    <n v="0"/>
    <n v="0"/>
    <x v="0"/>
    <n v="2"/>
    <n v="3"/>
    <x v="8"/>
    <n v="0"/>
    <n v="0"/>
    <x v="0"/>
    <m/>
    <m/>
    <m/>
    <m/>
    <m/>
  </r>
  <r>
    <s v="Precinct 03"/>
    <x v="100"/>
    <n v="4"/>
    <n v="947072"/>
    <n v="3"/>
    <s v=" Precinct 03"/>
    <s v=" 2020-02-04T21:00:25.739524"/>
    <n v="0.2"/>
    <n v="0"/>
    <n v="0"/>
    <n v="0"/>
    <n v="0"/>
    <n v="0"/>
    <n v="0"/>
    <n v="2"/>
    <n v="3"/>
    <n v="0.1"/>
    <n v="0"/>
    <n v="0"/>
    <x v="0"/>
    <n v="4"/>
    <n v="4"/>
    <x v="7"/>
    <n v="0"/>
    <n v="0"/>
    <n v="0"/>
    <n v="0"/>
    <n v="0"/>
    <x v="0"/>
    <n v="0"/>
    <n v="0"/>
    <x v="0"/>
    <n v="0"/>
    <n v="0"/>
    <x v="0"/>
    <n v="1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Precinct 04"/>
    <x v="100"/>
    <n v="4"/>
    <n v="947073"/>
    <n v="4"/>
    <s v=" Precinct 04"/>
    <s v=" 2020-02-04T21:00:25.739524"/>
    <n v="1"/>
    <n v="0"/>
    <n v="0"/>
    <n v="0"/>
    <n v="0"/>
    <n v="0"/>
    <n v="0"/>
    <n v="8"/>
    <n v="8"/>
    <n v="0.2"/>
    <n v="0"/>
    <n v="0"/>
    <x v="0"/>
    <n v="17"/>
    <n v="20"/>
    <x v="64"/>
    <n v="0"/>
    <n v="0"/>
    <n v="0"/>
    <n v="12"/>
    <n v="14"/>
    <x v="53"/>
    <n v="0"/>
    <n v="0"/>
    <x v="0"/>
    <n v="0"/>
    <n v="0"/>
    <x v="0"/>
    <n v="4"/>
    <x v="23"/>
    <n v="0"/>
    <n v="0"/>
    <n v="0"/>
    <n v="0"/>
    <n v="0"/>
    <n v="0"/>
    <x v="0"/>
    <n v="4"/>
    <n v="0"/>
    <x v="0"/>
    <n v="0"/>
    <n v="0"/>
    <x v="0"/>
    <m/>
    <m/>
    <m/>
    <m/>
    <m/>
  </r>
  <r>
    <s v="Precinct 05"/>
    <x v="100"/>
    <n v="4"/>
    <n v="947074"/>
    <n v="5"/>
    <s v=" Precinct 05"/>
    <s v=" 2020-02-06T03:41:27.244950"/>
    <n v="0.1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2"/>
    <x v="43"/>
    <n v="0.1"/>
    <n v="0"/>
    <n v="0"/>
    <n v="0"/>
    <n v="0"/>
    <n v="0"/>
    <x v="0"/>
    <n v="0"/>
    <n v="0"/>
    <x v="0"/>
    <n v="0"/>
    <n v="0"/>
    <x v="0"/>
    <m/>
    <m/>
    <m/>
    <m/>
    <m/>
  </r>
  <r>
    <s v="Precinct 06"/>
    <x v="100"/>
    <n v="4"/>
    <n v="947075"/>
    <n v="6"/>
    <s v=" Precinct 06"/>
    <s v=" 2020-02-04T21:00:25.739524"/>
    <n v="1.7"/>
    <n v="0"/>
    <n v="0"/>
    <n v="0"/>
    <n v="0"/>
    <n v="0"/>
    <n v="0"/>
    <n v="14"/>
    <n v="15"/>
    <n v="0.3"/>
    <n v="0"/>
    <n v="0"/>
    <x v="0"/>
    <n v="24"/>
    <n v="26"/>
    <x v="64"/>
    <n v="0"/>
    <n v="0"/>
    <n v="0"/>
    <n v="20"/>
    <n v="25"/>
    <x v="118"/>
    <n v="0"/>
    <n v="0"/>
    <x v="0"/>
    <n v="0"/>
    <n v="0"/>
    <x v="0"/>
    <n v="20"/>
    <x v="46"/>
    <n v="0.4"/>
    <n v="0"/>
    <n v="0"/>
    <n v="0"/>
    <n v="0"/>
    <n v="0"/>
    <x v="0"/>
    <n v="8"/>
    <n v="0"/>
    <x v="0"/>
    <n v="0"/>
    <n v="0"/>
    <x v="0"/>
    <m/>
    <m/>
    <m/>
    <m/>
    <m/>
  </r>
  <r>
    <s v="Precinct 07"/>
    <x v="100"/>
    <n v="4"/>
    <n v="947076"/>
    <n v="7"/>
    <s v=" Precinct 07"/>
    <s v=" 2020-02-04T21:00:25.739524"/>
    <n v="0.4"/>
    <n v="0"/>
    <n v="0"/>
    <n v="0"/>
    <n v="0"/>
    <n v="0"/>
    <n v="0"/>
    <n v="2"/>
    <n v="0"/>
    <n v="0"/>
    <n v="0"/>
    <n v="0"/>
    <x v="0"/>
    <n v="4"/>
    <n v="7"/>
    <x v="7"/>
    <n v="0"/>
    <n v="0"/>
    <n v="0"/>
    <n v="4"/>
    <n v="4"/>
    <x v="12"/>
    <n v="0"/>
    <n v="0"/>
    <x v="0"/>
    <n v="0"/>
    <n v="0"/>
    <x v="0"/>
    <n v="8"/>
    <x v="11"/>
    <n v="0.1"/>
    <n v="2"/>
    <n v="0"/>
    <n v="0"/>
    <n v="0"/>
    <n v="1"/>
    <x v="0"/>
    <n v="4"/>
    <n v="5"/>
    <x v="8"/>
    <n v="1"/>
    <n v="0"/>
    <x v="0"/>
    <m/>
    <m/>
    <m/>
    <m/>
    <m/>
  </r>
  <r>
    <s v="Precinct 08"/>
    <x v="100"/>
    <n v="4"/>
    <n v="947077"/>
    <n v="8"/>
    <s v=" Precinct 08"/>
    <s v=" 2020-02-04T21:00:25.739524"/>
    <n v="0.2"/>
    <n v="0"/>
    <n v="0"/>
    <n v="0"/>
    <n v="0"/>
    <n v="0"/>
    <n v="0"/>
    <n v="0"/>
    <n v="0"/>
    <n v="0"/>
    <n v="0"/>
    <n v="0"/>
    <x v="0"/>
    <n v="8"/>
    <n v="8"/>
    <x v="7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5"/>
    <n v="5"/>
    <x v="8"/>
    <n v="2"/>
    <n v="0"/>
    <x v="0"/>
    <m/>
    <m/>
    <m/>
    <m/>
    <m/>
  </r>
  <r>
    <s v="Precinct 09"/>
    <x v="100"/>
    <n v="4"/>
    <n v="947078"/>
    <n v="9"/>
    <s v=" Precinct 09"/>
    <s v=" 2020-02-04T21:00:25.739524"/>
    <n v="0.4"/>
    <n v="0"/>
    <n v="0"/>
    <n v="0"/>
    <n v="0"/>
    <n v="0"/>
    <n v="0"/>
    <n v="2"/>
    <n v="4"/>
    <n v="0.1"/>
    <n v="0"/>
    <n v="0"/>
    <x v="0"/>
    <n v="1"/>
    <n v="0"/>
    <x v="2"/>
    <n v="0"/>
    <n v="0"/>
    <n v="0"/>
    <n v="8"/>
    <n v="8"/>
    <x v="12"/>
    <n v="0"/>
    <n v="0"/>
    <x v="0"/>
    <n v="0"/>
    <n v="0"/>
    <x v="0"/>
    <n v="4"/>
    <x v="41"/>
    <n v="0.1"/>
    <n v="0"/>
    <n v="0"/>
    <n v="0"/>
    <n v="0"/>
    <n v="0"/>
    <x v="0"/>
    <n v="4"/>
    <n v="5"/>
    <x v="8"/>
    <n v="2"/>
    <n v="0"/>
    <x v="0"/>
    <m/>
    <m/>
    <m/>
    <m/>
    <m/>
  </r>
  <r>
    <s v="Precinct 1"/>
    <x v="101"/>
    <n v="4"/>
    <n v="947043"/>
    <s v=" P1"/>
    <s v=" PRECINCT 1"/>
    <s v=" 2020-02-04T21:00:25.739524"/>
    <n v="0.9"/>
    <n v="0"/>
    <n v="0"/>
    <n v="0"/>
    <n v="0"/>
    <n v="0"/>
    <n v="0"/>
    <n v="7"/>
    <n v="12"/>
    <n v="0.2"/>
    <n v="0"/>
    <n v="0"/>
    <x v="0"/>
    <n v="11"/>
    <n v="14"/>
    <x v="92"/>
    <n v="0"/>
    <n v="0"/>
    <n v="0"/>
    <n v="7"/>
    <n v="8"/>
    <x v="13"/>
    <n v="0"/>
    <n v="0"/>
    <x v="0"/>
    <n v="0"/>
    <n v="0"/>
    <x v="0"/>
    <n v="6"/>
    <x v="11"/>
    <n v="0.2"/>
    <n v="2"/>
    <n v="0"/>
    <n v="0"/>
    <n v="4"/>
    <n v="0"/>
    <x v="0"/>
    <n v="5"/>
    <n v="0"/>
    <x v="0"/>
    <n v="0"/>
    <n v="0"/>
    <x v="0"/>
    <m/>
    <m/>
    <m/>
    <m/>
    <m/>
  </r>
  <r>
    <s v="Precinct 1"/>
    <x v="102"/>
    <n v="4"/>
    <n v="946570"/>
    <n v="1"/>
    <s v=" Precinct 1"/>
    <s v=" 2020-02-04T21:00:25.739524"/>
    <n v="1.5"/>
    <n v="0"/>
    <n v="0"/>
    <n v="0"/>
    <n v="0"/>
    <n v="0"/>
    <n v="0"/>
    <n v="17"/>
    <n v="23"/>
    <n v="0.3"/>
    <n v="0"/>
    <n v="0"/>
    <x v="0"/>
    <n v="23"/>
    <n v="31"/>
    <x v="16"/>
    <n v="0"/>
    <n v="0"/>
    <n v="0"/>
    <n v="17"/>
    <n v="18"/>
    <x v="53"/>
    <n v="0"/>
    <n v="0"/>
    <x v="0"/>
    <n v="0"/>
    <n v="0"/>
    <x v="0"/>
    <n v="17"/>
    <x v="56"/>
    <n v="0.2"/>
    <n v="8"/>
    <n v="0"/>
    <n v="0"/>
    <n v="0"/>
    <n v="0"/>
    <x v="0"/>
    <n v="20"/>
    <n v="21"/>
    <x v="44"/>
    <n v="9"/>
    <n v="0"/>
    <x v="0"/>
    <m/>
    <m/>
    <m/>
    <m/>
    <m/>
  </r>
  <r>
    <s v="Precinct 10"/>
    <x v="100"/>
    <n v="4"/>
    <n v="947079"/>
    <n v="10"/>
    <s v=" Precinct 10"/>
    <s v=" 2020-02-04T03:21:29"/>
    <n v="0.2"/>
    <n v="0"/>
    <n v="0"/>
    <n v="0"/>
    <n v="0"/>
    <n v="0"/>
    <n v="0"/>
    <n v="0"/>
    <n v="0"/>
    <n v="0"/>
    <n v="0"/>
    <n v="0"/>
    <x v="0"/>
    <n v="4"/>
    <n v="4"/>
    <x v="7"/>
    <n v="0"/>
    <n v="0"/>
    <n v="0"/>
    <n v="0"/>
    <n v="0"/>
    <x v="0"/>
    <n v="2"/>
    <n v="0"/>
    <x v="0"/>
    <n v="0"/>
    <n v="0"/>
    <x v="0"/>
    <n v="1"/>
    <x v="43"/>
    <n v="0.1"/>
    <n v="0"/>
    <n v="0"/>
    <n v="0"/>
    <n v="0"/>
    <n v="0"/>
    <x v="0"/>
    <n v="1"/>
    <n v="2"/>
    <x v="0"/>
    <n v="0"/>
    <n v="0"/>
    <x v="0"/>
    <m/>
    <m/>
    <m/>
    <m/>
    <m/>
  </r>
  <r>
    <s v="Precinct 2"/>
    <x v="102"/>
    <n v="4"/>
    <n v="946571"/>
    <n v="2"/>
    <s v=" Precinct 2"/>
    <s v=" 2020-02-04T21:00:25.739524"/>
    <n v="1.5"/>
    <n v="0"/>
    <n v="0"/>
    <n v="0"/>
    <n v="0"/>
    <n v="0"/>
    <n v="0"/>
    <n v="28"/>
    <n v="38"/>
    <n v="0.6"/>
    <n v="0"/>
    <n v="0"/>
    <x v="0"/>
    <n v="8"/>
    <n v="0"/>
    <x v="2"/>
    <n v="0"/>
    <n v="0"/>
    <n v="0"/>
    <n v="25"/>
    <n v="37"/>
    <x v="45"/>
    <n v="0"/>
    <n v="0"/>
    <x v="0"/>
    <n v="0"/>
    <n v="0"/>
    <x v="0"/>
    <n v="14"/>
    <x v="45"/>
    <n v="0.3"/>
    <n v="3"/>
    <n v="0"/>
    <n v="0"/>
    <n v="2"/>
    <n v="0"/>
    <x v="0"/>
    <n v="12"/>
    <n v="0"/>
    <x v="0"/>
    <n v="0"/>
    <n v="0"/>
    <x v="0"/>
    <m/>
    <m/>
    <m/>
    <m/>
    <m/>
  </r>
  <r>
    <s v="Precinct 2"/>
    <x v="101"/>
    <n v="4"/>
    <n v="947044"/>
    <s v=" P2"/>
    <s v=" PRECINCT 2"/>
    <s v=" 2020-02-04T21:00:25.739524"/>
    <n v="0.3"/>
    <n v="0"/>
    <n v="0"/>
    <n v="0"/>
    <n v="0"/>
    <n v="0"/>
    <n v="0"/>
    <n v="0"/>
    <n v="0"/>
    <n v="0"/>
    <n v="0"/>
    <n v="0"/>
    <x v="0"/>
    <n v="7"/>
    <n v="8"/>
    <x v="7"/>
    <n v="0"/>
    <n v="0"/>
    <n v="0"/>
    <n v="1"/>
    <n v="0"/>
    <x v="0"/>
    <n v="0"/>
    <n v="0"/>
    <x v="0"/>
    <n v="0"/>
    <n v="0"/>
    <x v="0"/>
    <n v="11"/>
    <x v="55"/>
    <n v="0.1"/>
    <n v="0"/>
    <n v="0"/>
    <n v="0"/>
    <n v="0"/>
    <n v="0"/>
    <x v="0"/>
    <n v="5"/>
    <n v="5"/>
    <x v="8"/>
    <n v="3"/>
    <n v="0"/>
    <x v="0"/>
    <m/>
    <m/>
    <m/>
    <m/>
    <m/>
  </r>
  <r>
    <s v="Precinct 3"/>
    <x v="101"/>
    <n v="4"/>
    <n v="947045"/>
    <s v=" P3"/>
    <s v=" PRECINCT 3"/>
    <s v=" 2020-02-04T21:00:25.739524"/>
    <n v="0.4"/>
    <n v="0"/>
    <n v="0"/>
    <n v="0"/>
    <n v="0"/>
    <n v="0"/>
    <n v="0"/>
    <n v="4"/>
    <n v="4"/>
    <n v="0.1"/>
    <n v="0"/>
    <n v="0"/>
    <x v="0"/>
    <n v="5"/>
    <n v="7"/>
    <x v="60"/>
    <n v="0"/>
    <n v="0"/>
    <n v="0"/>
    <n v="3"/>
    <n v="4"/>
    <x v="12"/>
    <n v="0"/>
    <n v="0"/>
    <x v="0"/>
    <n v="0"/>
    <n v="0"/>
    <x v="0"/>
    <n v="1"/>
    <x v="23"/>
    <n v="0"/>
    <n v="0"/>
    <n v="0"/>
    <n v="0"/>
    <n v="1"/>
    <n v="0"/>
    <x v="0"/>
    <n v="1"/>
    <n v="0"/>
    <x v="0"/>
    <n v="1"/>
    <n v="0"/>
    <x v="0"/>
    <m/>
    <m/>
    <m/>
    <m/>
    <m/>
  </r>
  <r>
    <s v="Precinct 4"/>
    <x v="101"/>
    <n v="4"/>
    <n v="947046"/>
    <s v=" P4"/>
    <s v=" PRECINCT 4"/>
    <s v=" 2020-02-04T21:00:25.739524"/>
    <n v="0.3"/>
    <n v="0"/>
    <n v="0"/>
    <n v="0"/>
    <n v="0"/>
    <n v="0"/>
    <n v="0"/>
    <n v="0"/>
    <n v="0"/>
    <n v="0"/>
    <n v="0"/>
    <n v="0"/>
    <x v="0"/>
    <n v="4"/>
    <n v="0"/>
    <x v="2"/>
    <n v="0"/>
    <n v="0"/>
    <n v="0"/>
    <n v="0"/>
    <n v="0"/>
    <x v="0"/>
    <n v="0"/>
    <n v="0"/>
    <x v="0"/>
    <n v="0"/>
    <n v="0"/>
    <x v="0"/>
    <n v="7"/>
    <x v="51"/>
    <n v="0.1"/>
    <n v="3"/>
    <n v="0"/>
    <n v="0"/>
    <n v="0"/>
    <n v="0"/>
    <x v="0"/>
    <n v="5"/>
    <n v="6"/>
    <x v="8"/>
    <n v="4"/>
    <n v="6"/>
    <x v="39"/>
    <m/>
    <m/>
    <m/>
    <m/>
    <m/>
  </r>
  <r>
    <s v="Precinct 5"/>
    <x v="101"/>
    <n v="4"/>
    <n v="947047"/>
    <s v=" P5"/>
    <s v=" PRECINCT 5"/>
    <s v=" 2020-02-05T21:52:28.118339"/>
    <n v="1.4"/>
    <n v="0"/>
    <n v="0"/>
    <n v="0"/>
    <n v="0"/>
    <n v="0"/>
    <n v="0"/>
    <n v="18"/>
    <n v="18"/>
    <n v="0.3"/>
    <n v="0"/>
    <n v="0"/>
    <x v="0"/>
    <n v="16"/>
    <n v="17"/>
    <x v="92"/>
    <n v="1"/>
    <n v="0"/>
    <n v="0"/>
    <n v="15"/>
    <n v="16"/>
    <x v="53"/>
    <n v="0"/>
    <n v="0"/>
    <x v="0"/>
    <n v="0"/>
    <n v="0"/>
    <x v="0"/>
    <n v="11"/>
    <x v="84"/>
    <n v="0.2"/>
    <n v="0"/>
    <n v="0"/>
    <n v="0"/>
    <n v="0"/>
    <n v="4"/>
    <x v="15"/>
    <n v="11"/>
    <n v="12"/>
    <x v="16"/>
    <n v="7"/>
    <n v="0"/>
    <x v="0"/>
    <m/>
    <m/>
    <m/>
    <m/>
    <m/>
  </r>
  <r>
    <s v="Precinct 6"/>
    <x v="101"/>
    <n v="4"/>
    <n v="947048"/>
    <s v=" P6"/>
    <s v=" PRECINCT 6"/>
    <s v=" 2020-02-04T21:00:25.739524"/>
    <n v="1.3"/>
    <n v="0"/>
    <n v="0"/>
    <n v="0"/>
    <n v="0"/>
    <n v="0"/>
    <n v="0"/>
    <n v="16"/>
    <n v="22"/>
    <n v="0.4"/>
    <n v="0"/>
    <n v="0"/>
    <x v="0"/>
    <n v="16"/>
    <n v="21"/>
    <x v="16"/>
    <n v="2"/>
    <n v="0"/>
    <n v="0"/>
    <n v="16"/>
    <n v="18"/>
    <x v="53"/>
    <n v="0"/>
    <n v="0"/>
    <x v="0"/>
    <n v="1"/>
    <n v="0"/>
    <x v="0"/>
    <n v="12"/>
    <x v="24"/>
    <n v="0.2"/>
    <n v="6"/>
    <n v="0"/>
    <n v="0"/>
    <n v="1"/>
    <n v="0"/>
    <x v="0"/>
    <n v="6"/>
    <n v="0"/>
    <x v="0"/>
    <n v="1"/>
    <n v="0"/>
    <x v="0"/>
    <m/>
    <m/>
    <m/>
    <m/>
    <m/>
  </r>
  <r>
    <s v="Precinct 7"/>
    <x v="101"/>
    <n v="4"/>
    <n v="947049"/>
    <s v=" P7"/>
    <s v=" PRECINCT 7"/>
    <s v=" 2020-02-05T21:52:28.118339"/>
    <n v="1.4"/>
    <n v="0"/>
    <n v="0"/>
    <n v="0"/>
    <n v="0"/>
    <n v="0"/>
    <n v="0"/>
    <n v="18"/>
    <n v="18"/>
    <n v="0.2"/>
    <n v="0"/>
    <n v="0"/>
    <x v="0"/>
    <n v="27"/>
    <n v="32"/>
    <x v="16"/>
    <n v="0"/>
    <n v="0"/>
    <n v="0"/>
    <n v="16"/>
    <n v="19"/>
    <x v="53"/>
    <n v="0"/>
    <n v="0"/>
    <x v="0"/>
    <n v="0"/>
    <n v="0"/>
    <x v="0"/>
    <n v="27"/>
    <x v="31"/>
    <n v="0.5"/>
    <n v="0"/>
    <n v="0"/>
    <n v="0"/>
    <n v="2"/>
    <n v="0"/>
    <x v="0"/>
    <n v="8"/>
    <n v="0"/>
    <x v="0"/>
    <n v="6"/>
    <n v="0"/>
    <x v="0"/>
    <m/>
    <m/>
    <m/>
    <m/>
    <m/>
  </r>
  <r>
    <s v="Precinct No. 01"/>
    <x v="103"/>
    <n v="4"/>
    <n v="1593508"/>
    <s v=" PCT 01"/>
    <s v=" Precinct No. 01"/>
    <s v=" 2020-02-04T21:00:25.739524"/>
    <n v="0.625"/>
    <n v="0"/>
    <n v="0"/>
    <n v="0"/>
    <n v="0"/>
    <n v="0"/>
    <n v="0"/>
    <n v="7"/>
    <n v="8"/>
    <n v="0.125"/>
    <n v="0"/>
    <n v="0"/>
    <x v="0"/>
    <n v="3"/>
    <n v="0"/>
    <x v="2"/>
    <n v="0"/>
    <n v="0"/>
    <n v="0"/>
    <n v="3"/>
    <n v="6"/>
    <x v="145"/>
    <n v="0"/>
    <n v="0"/>
    <x v="0"/>
    <n v="0"/>
    <n v="0"/>
    <x v="0"/>
    <n v="8"/>
    <x v="40"/>
    <n v="0.25"/>
    <n v="2"/>
    <n v="0"/>
    <n v="0"/>
    <n v="0"/>
    <n v="2"/>
    <x v="0"/>
    <n v="6"/>
    <n v="7"/>
    <x v="145"/>
    <n v="3"/>
    <n v="0"/>
    <x v="0"/>
    <m/>
    <m/>
    <m/>
    <m/>
    <m/>
  </r>
  <r>
    <s v="Precinct No. 02"/>
    <x v="103"/>
    <n v="4"/>
    <n v="1593515"/>
    <s v=" PCT 02"/>
    <s v=" Precinct No. 02"/>
    <s v=" 2020-02-04T21:00:25.739524"/>
    <n v="0.625"/>
    <n v="0"/>
    <n v="0"/>
    <n v="0"/>
    <n v="0"/>
    <n v="0"/>
    <n v="0"/>
    <n v="18"/>
    <n v="19"/>
    <n v="0.25"/>
    <n v="0"/>
    <n v="0"/>
    <x v="0"/>
    <n v="13"/>
    <n v="16"/>
    <x v="53"/>
    <n v="0"/>
    <n v="0"/>
    <n v="0"/>
    <n v="9"/>
    <n v="11"/>
    <x v="145"/>
    <n v="0"/>
    <n v="0"/>
    <x v="0"/>
    <n v="0"/>
    <n v="0"/>
    <x v="0"/>
    <n v="7"/>
    <x v="23"/>
    <n v="0"/>
    <n v="1"/>
    <n v="0"/>
    <n v="0"/>
    <n v="0"/>
    <n v="2"/>
    <x v="0"/>
    <n v="0"/>
    <n v="0"/>
    <x v="0"/>
    <n v="0"/>
    <n v="0"/>
    <x v="0"/>
    <m/>
    <m/>
    <m/>
    <m/>
    <m/>
  </r>
  <r>
    <s v="Precinct No. 03"/>
    <x v="103"/>
    <n v="4"/>
    <n v="1593516"/>
    <s v=" PCT 03"/>
    <s v=" Precinct No. 03"/>
    <s v=" 2020-02-04T21:00:25.739524"/>
    <n v="0.75"/>
    <n v="0"/>
    <n v="0"/>
    <n v="0"/>
    <n v="0"/>
    <n v="0"/>
    <n v="0"/>
    <n v="14"/>
    <n v="14"/>
    <n v="0.25"/>
    <n v="0"/>
    <n v="0"/>
    <x v="0"/>
    <n v="14"/>
    <n v="14"/>
    <x v="53"/>
    <n v="0"/>
    <n v="0"/>
    <n v="0"/>
    <n v="10"/>
    <n v="10"/>
    <x v="145"/>
    <n v="0"/>
    <n v="0"/>
    <x v="0"/>
    <n v="0"/>
    <n v="0"/>
    <x v="0"/>
    <n v="8"/>
    <x v="11"/>
    <n v="0.125"/>
    <n v="0"/>
    <n v="0"/>
    <n v="0"/>
    <n v="0"/>
    <n v="0"/>
    <x v="0"/>
    <n v="0"/>
    <n v="0"/>
    <x v="0"/>
    <n v="0"/>
    <n v="0"/>
    <x v="0"/>
    <m/>
    <m/>
    <m/>
    <m/>
    <m/>
  </r>
  <r>
    <s v="Precinct No. 04"/>
    <x v="103"/>
    <n v="4"/>
    <n v="1593517"/>
    <s v=" PCT 04"/>
    <s v=" Precinct No. 04"/>
    <s v=" 2020-02-04T18:52:35"/>
    <n v="0.25"/>
    <n v="0"/>
    <n v="0"/>
    <n v="0"/>
    <n v="0"/>
    <n v="0"/>
    <n v="0"/>
    <n v="2"/>
    <n v="0"/>
    <n v="0"/>
    <n v="0"/>
    <n v="0"/>
    <x v="0"/>
    <n v="2"/>
    <n v="0"/>
    <x v="2"/>
    <n v="0"/>
    <n v="0"/>
    <n v="0"/>
    <n v="2"/>
    <n v="7"/>
    <x v="145"/>
    <n v="0"/>
    <n v="0"/>
    <x v="0"/>
    <n v="0"/>
    <n v="0"/>
    <x v="0"/>
    <n v="4"/>
    <x v="41"/>
    <n v="0.125"/>
    <n v="0"/>
    <n v="0"/>
    <n v="0"/>
    <n v="0"/>
    <n v="0"/>
    <x v="0"/>
    <n v="2"/>
    <n v="0"/>
    <x v="0"/>
    <n v="1"/>
    <n v="0"/>
    <x v="0"/>
    <m/>
    <m/>
    <m/>
    <m/>
    <m/>
  </r>
  <r>
    <s v="Precinct No. 05"/>
    <x v="103"/>
    <n v="4"/>
    <n v="1593518"/>
    <s v=" PCT 05"/>
    <s v=" Precinct No. 05"/>
    <s v=" 2020-02-05T21:52:28.118339"/>
    <n v="0.88"/>
    <n v="0"/>
    <n v="0"/>
    <n v="0"/>
    <n v="0"/>
    <n v="0"/>
    <n v="0"/>
    <n v="10"/>
    <n v="11"/>
    <n v="0.125"/>
    <n v="0"/>
    <n v="0"/>
    <x v="0"/>
    <n v="26"/>
    <n v="27"/>
    <x v="64"/>
    <n v="0"/>
    <n v="0"/>
    <n v="0"/>
    <n v="1"/>
    <n v="0"/>
    <x v="0"/>
    <n v="0"/>
    <n v="0"/>
    <x v="0"/>
    <n v="0"/>
    <n v="0"/>
    <x v="0"/>
    <n v="1"/>
    <x v="23"/>
    <n v="0"/>
    <n v="1"/>
    <n v="0"/>
    <n v="0"/>
    <n v="0"/>
    <n v="0"/>
    <x v="0"/>
    <n v="20"/>
    <n v="20"/>
    <x v="113"/>
    <n v="0"/>
    <n v="0"/>
    <x v="0"/>
    <m/>
    <m/>
    <m/>
    <m/>
    <m/>
  </r>
  <r>
    <s v="Precinct No. 06"/>
    <x v="103"/>
    <n v="4"/>
    <n v="1593519"/>
    <s v=" PCT 06"/>
    <s v=" Precinct No. 06"/>
    <s v=" 2020-02-04T21:00:25.739524"/>
    <n v="0.25"/>
    <n v="0"/>
    <n v="0"/>
    <n v="0"/>
    <n v="0"/>
    <n v="0"/>
    <n v="0"/>
    <n v="3"/>
    <n v="2"/>
    <n v="0"/>
    <n v="0"/>
    <n v="0"/>
    <x v="0"/>
    <n v="3"/>
    <n v="3"/>
    <x v="188"/>
    <n v="0"/>
    <n v="0"/>
    <n v="0"/>
    <n v="3"/>
    <n v="4"/>
    <x v="145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Precinct No. 07"/>
    <x v="103"/>
    <n v="4"/>
    <n v="1593520"/>
    <s v=" PCT 07"/>
    <s v=" Precinct No. 07"/>
    <s v=" 2020-02-05T19:05:42.571508"/>
    <n v="0.12"/>
    <n v="0"/>
    <n v="0"/>
    <n v="0"/>
    <n v="0"/>
    <n v="0"/>
    <n v="0"/>
    <n v="4"/>
    <n v="4"/>
    <n v="0"/>
    <n v="0"/>
    <n v="0"/>
    <x v="0"/>
    <n v="0"/>
    <n v="0"/>
    <x v="2"/>
    <n v="0"/>
    <n v="0"/>
    <n v="0"/>
    <n v="6"/>
    <n v="6"/>
    <x v="145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Precinct No. 08"/>
    <x v="103"/>
    <n v="4"/>
    <n v="1593521"/>
    <s v=" PCT 08"/>
    <s v=" Precinct No. 08"/>
    <s v=" 2020-02-04T21:00:25.739524"/>
    <n v="1.75"/>
    <n v="0"/>
    <n v="0"/>
    <n v="0"/>
    <n v="0"/>
    <n v="0"/>
    <n v="0"/>
    <n v="15"/>
    <n v="15"/>
    <n v="0.25"/>
    <n v="0"/>
    <n v="0"/>
    <x v="0"/>
    <n v="27"/>
    <n v="27"/>
    <x v="64"/>
    <n v="0"/>
    <n v="0"/>
    <n v="0"/>
    <n v="16"/>
    <n v="16"/>
    <x v="66"/>
    <n v="0"/>
    <n v="0"/>
    <x v="0"/>
    <n v="0"/>
    <n v="0"/>
    <x v="0"/>
    <n v="24"/>
    <x v="86"/>
    <n v="0.5"/>
    <n v="0"/>
    <n v="0"/>
    <n v="0"/>
    <n v="0"/>
    <n v="0"/>
    <x v="0"/>
    <n v="15"/>
    <n v="15"/>
    <x v="113"/>
    <n v="0"/>
    <n v="0"/>
    <x v="0"/>
    <m/>
    <m/>
    <m/>
    <m/>
    <m/>
  </r>
  <r>
    <s v="Precinct No. 09"/>
    <x v="103"/>
    <n v="4"/>
    <n v="1593522"/>
    <s v=" PCT 09"/>
    <s v=" Precinct No. 09"/>
    <s v=" 2020-02-05T19:05:42.571508"/>
    <n v="0.12"/>
    <n v="0"/>
    <n v="0"/>
    <n v="0"/>
    <n v="0"/>
    <n v="0"/>
    <n v="0"/>
    <n v="0"/>
    <n v="0"/>
    <n v="0"/>
    <n v="0"/>
    <n v="0"/>
    <x v="0"/>
    <n v="5"/>
    <n v="5"/>
    <x v="188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0"/>
    <n v="0"/>
    <x v="0"/>
    <n v="0"/>
    <n v="0"/>
    <x v="0"/>
    <n v="0"/>
    <n v="0"/>
    <x v="0"/>
    <m/>
    <m/>
    <m/>
    <m/>
    <m/>
  </r>
  <r>
    <s v="Precinct No. 10 City Wahpeton W Okoboji"/>
    <x v="103"/>
    <n v="4"/>
    <n v="1593509"/>
    <s v=" PCT 10"/>
    <s v=" Precinct No. 10 City Wahpeton W Okoboji"/>
    <s v=" 2020-02-05T21:52:28.118339"/>
    <n v="0.5"/>
    <n v="0"/>
    <n v="0"/>
    <n v="0"/>
    <n v="0"/>
    <n v="0"/>
    <n v="0"/>
    <n v="14"/>
    <n v="14"/>
    <n v="0.125"/>
    <n v="0"/>
    <n v="0"/>
    <x v="0"/>
    <n v="8"/>
    <n v="8"/>
    <x v="188"/>
    <n v="0"/>
    <n v="0"/>
    <n v="0"/>
    <n v="7"/>
    <n v="7"/>
    <x v="145"/>
    <n v="0"/>
    <n v="0"/>
    <x v="0"/>
    <n v="0"/>
    <n v="0"/>
    <x v="0"/>
    <n v="0"/>
    <x v="23"/>
    <n v="0"/>
    <n v="0"/>
    <n v="0"/>
    <n v="0"/>
    <n v="0"/>
    <n v="0"/>
    <x v="0"/>
    <n v="7"/>
    <n v="7"/>
    <x v="145"/>
    <n v="7"/>
    <n v="7"/>
    <x v="0"/>
    <m/>
    <m/>
    <m/>
    <m/>
    <m/>
  </r>
  <r>
    <s v="Precinct No. 11"/>
    <x v="103"/>
    <n v="4"/>
    <n v="1593510"/>
    <s v=" PCT 11"/>
    <s v=" Precinct No. 11"/>
    <s v=" 2020-02-04T21:00:25.739524"/>
    <n v="0.75"/>
    <n v="0"/>
    <n v="0"/>
    <n v="0"/>
    <n v="0"/>
    <n v="0"/>
    <n v="0"/>
    <n v="9"/>
    <n v="10"/>
    <n v="0.125"/>
    <n v="0"/>
    <n v="0"/>
    <x v="0"/>
    <n v="14"/>
    <n v="17"/>
    <x v="188"/>
    <n v="0"/>
    <n v="0"/>
    <n v="0"/>
    <n v="17"/>
    <n v="18"/>
    <x v="66"/>
    <n v="0"/>
    <n v="0"/>
    <x v="0"/>
    <n v="0"/>
    <n v="0"/>
    <x v="0"/>
    <n v="9"/>
    <x v="45"/>
    <n v="0.25"/>
    <n v="3"/>
    <n v="0"/>
    <n v="0"/>
    <n v="0"/>
    <n v="0"/>
    <x v="0"/>
    <n v="6"/>
    <n v="0"/>
    <x v="0"/>
    <n v="4"/>
    <n v="0"/>
    <x v="0"/>
    <m/>
    <m/>
    <m/>
    <m/>
    <m/>
  </r>
  <r>
    <s v="Precinct No. 12"/>
    <x v="103"/>
    <n v="4"/>
    <n v="1593511"/>
    <s v=" PCT 12"/>
    <s v=" Precinct No. 12"/>
    <s v=" 2020-02-04T21:00:25.739524"/>
    <n v="0.5"/>
    <n v="0"/>
    <n v="0"/>
    <n v="0"/>
    <n v="0"/>
    <n v="0"/>
    <n v="0"/>
    <n v="7"/>
    <n v="7"/>
    <n v="0.125"/>
    <n v="0"/>
    <n v="0"/>
    <x v="0"/>
    <n v="9"/>
    <n v="14"/>
    <x v="188"/>
    <n v="0"/>
    <n v="0"/>
    <n v="0"/>
    <n v="7"/>
    <n v="7"/>
    <x v="145"/>
    <n v="0"/>
    <n v="0"/>
    <x v="0"/>
    <n v="0"/>
    <n v="0"/>
    <x v="0"/>
    <n v="6"/>
    <x v="51"/>
    <n v="0.125"/>
    <n v="2"/>
    <n v="0"/>
    <n v="0"/>
    <n v="0"/>
    <n v="0"/>
    <x v="0"/>
    <n v="3"/>
    <n v="0"/>
    <x v="0"/>
    <n v="1"/>
    <n v="0"/>
    <x v="0"/>
    <m/>
    <m/>
    <m/>
    <m/>
    <m/>
  </r>
  <r>
    <s v="Precinct No. 13"/>
    <x v="103"/>
    <n v="4"/>
    <n v="1593512"/>
    <s v=" PCT 13"/>
    <s v=" Precinct No. 13"/>
    <s v=" 2020-02-05T19:05:42.571508"/>
    <n v="0.75"/>
    <n v="0"/>
    <n v="0"/>
    <n v="0"/>
    <n v="0"/>
    <n v="0"/>
    <n v="0"/>
    <n v="10"/>
    <n v="16"/>
    <n v="0.25"/>
    <n v="0"/>
    <n v="0"/>
    <x v="0"/>
    <n v="14"/>
    <n v="21"/>
    <x v="53"/>
    <n v="0"/>
    <n v="0"/>
    <n v="0"/>
    <n v="4"/>
    <n v="0"/>
    <x v="0"/>
    <n v="0"/>
    <n v="0"/>
    <x v="0"/>
    <n v="0"/>
    <n v="0"/>
    <x v="0"/>
    <n v="13"/>
    <x v="45"/>
    <n v="0.25"/>
    <n v="4"/>
    <n v="0"/>
    <n v="0"/>
    <n v="0"/>
    <n v="0"/>
    <x v="0"/>
    <n v="7"/>
    <n v="0"/>
    <x v="0"/>
    <n v="2"/>
    <n v="0"/>
    <x v="0"/>
    <m/>
    <m/>
    <m/>
    <m/>
    <m/>
  </r>
  <r>
    <s v="Precinct No. 14"/>
    <x v="103"/>
    <n v="4"/>
    <n v="1593513"/>
    <s v=" PCT 14"/>
    <s v=" Precinct No. 14"/>
    <s v=" 2020-02-04T21:00:25.739524"/>
    <n v="0.5"/>
    <n v="0"/>
    <n v="0"/>
    <n v="0"/>
    <n v="0"/>
    <n v="0"/>
    <n v="0"/>
    <n v="6"/>
    <n v="7"/>
    <n v="0.125"/>
    <n v="0"/>
    <n v="0"/>
    <x v="0"/>
    <n v="6"/>
    <n v="10"/>
    <x v="188"/>
    <n v="0"/>
    <n v="0"/>
    <n v="0"/>
    <n v="5"/>
    <n v="0"/>
    <x v="0"/>
    <n v="0"/>
    <n v="0"/>
    <x v="0"/>
    <n v="0"/>
    <n v="0"/>
    <x v="0"/>
    <n v="8"/>
    <x v="11"/>
    <n v="0.125"/>
    <n v="0"/>
    <n v="0"/>
    <n v="0"/>
    <n v="0"/>
    <n v="0"/>
    <x v="0"/>
    <n v="8"/>
    <n v="8"/>
    <x v="145"/>
    <n v="0"/>
    <n v="0"/>
    <x v="0"/>
    <m/>
    <m/>
    <m/>
    <m/>
    <m/>
  </r>
  <r>
    <s v="Precinct No. 15"/>
    <x v="103"/>
    <n v="4"/>
    <n v="1593514"/>
    <s v=" PCT 15"/>
    <s v=" Precinct No. 15"/>
    <s v=" 2020-02-05T21:52:28.118339"/>
    <n v="1.62"/>
    <n v="0"/>
    <n v="0"/>
    <n v="0"/>
    <n v="0"/>
    <n v="0"/>
    <n v="0"/>
    <n v="27"/>
    <n v="31"/>
    <n v="0.5"/>
    <n v="0"/>
    <n v="0"/>
    <x v="0"/>
    <n v="34"/>
    <n v="37"/>
    <x v="64"/>
    <n v="0"/>
    <n v="0"/>
    <n v="0"/>
    <n v="21"/>
    <n v="26"/>
    <x v="131"/>
    <n v="0"/>
    <n v="0"/>
    <x v="0"/>
    <n v="0"/>
    <n v="0"/>
    <x v="0"/>
    <n v="18"/>
    <x v="39"/>
    <n v="0.25"/>
    <n v="0"/>
    <n v="0"/>
    <n v="0"/>
    <n v="0"/>
    <n v="0"/>
    <x v="0"/>
    <n v="17"/>
    <n v="0"/>
    <x v="0"/>
    <n v="0"/>
    <n v="0"/>
    <x v="0"/>
    <m/>
    <m/>
    <m/>
    <m/>
    <m/>
  </r>
  <r>
    <s v="Providence"/>
    <x v="28"/>
    <s v=" Out of state"/>
    <n v="1133"/>
    <s v=" MacMillian Hall at Brown University"/>
    <s v=" Providence"/>
    <s v=" RI - MacMillian Hall at Brown University"/>
    <s v=" 2020-02-06T01:00:19.232032"/>
    <n v="0.03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1"/>
    <x v="0"/>
    <n v="0"/>
    <n v="0"/>
    <x v="0"/>
    <n v="0"/>
    <n v="0"/>
    <x v="0"/>
    <n v="0"/>
    <x v="5"/>
    <n v="6"/>
    <n v="1.6799999999999999E-2"/>
    <n v="0"/>
    <n v="0"/>
    <n v="0"/>
    <n v="0"/>
    <x v="0"/>
    <n v="0"/>
    <n v="3"/>
    <x v="55"/>
    <n v="1.6799999999999999E-2"/>
    <n v="0"/>
    <x v="0"/>
    <n v="0"/>
    <m/>
    <m/>
    <m/>
    <m/>
  </r>
  <r>
    <s v="Purple"/>
    <x v="52"/>
    <n v="3"/>
    <n v="947054"/>
    <n v="6"/>
    <s v=" Purple"/>
    <s v=" 2020-02-04T21:00:25.739524"/>
    <n v="1.371428571"/>
    <n v="0"/>
    <n v="0"/>
    <n v="0"/>
    <n v="0"/>
    <n v="0"/>
    <n v="0"/>
    <n v="17"/>
    <n v="17"/>
    <n v="0.2571"/>
    <n v="0"/>
    <n v="0"/>
    <x v="0"/>
    <n v="10"/>
    <n v="0"/>
    <x v="2"/>
    <n v="0"/>
    <n v="0"/>
    <n v="0"/>
    <n v="25"/>
    <n v="25"/>
    <x v="146"/>
    <n v="0"/>
    <n v="0"/>
    <x v="0"/>
    <n v="0"/>
    <n v="0"/>
    <x v="0"/>
    <n v="12"/>
    <x v="23"/>
    <n v="0"/>
    <n v="0"/>
    <n v="0"/>
    <n v="0"/>
    <n v="0"/>
    <n v="0"/>
    <x v="0"/>
    <n v="18"/>
    <n v="18"/>
    <x v="146"/>
    <n v="7"/>
    <n v="29"/>
    <x v="51"/>
    <m/>
    <m/>
    <m/>
    <m/>
    <m/>
  </r>
  <r>
    <s v="Putnam"/>
    <x v="48"/>
    <n v="1"/>
    <n v="1593679"/>
    <s v=" TPUT"/>
    <s v=" Putnam"/>
    <s v=" 2020-02-04T21:00:25.739524"/>
    <n v="2.1976744190000002"/>
    <n v="0"/>
    <n v="0"/>
    <n v="0"/>
    <n v="0"/>
    <n v="0"/>
    <n v="0"/>
    <n v="20"/>
    <n v="0"/>
    <n v="0"/>
    <n v="0"/>
    <n v="0"/>
    <x v="0"/>
    <n v="36"/>
    <n v="46"/>
    <x v="58"/>
    <n v="0"/>
    <n v="0"/>
    <n v="0"/>
    <n v="30"/>
    <n v="36"/>
    <x v="39"/>
    <n v="0"/>
    <n v="0"/>
    <x v="0"/>
    <n v="0"/>
    <n v="0"/>
    <x v="0"/>
    <n v="31"/>
    <x v="105"/>
    <n v="0.4395"/>
    <n v="2"/>
    <n v="0"/>
    <n v="0"/>
    <n v="0"/>
    <n v="7"/>
    <x v="0"/>
    <n v="18"/>
    <n v="24"/>
    <x v="66"/>
    <n v="15"/>
    <n v="0"/>
    <x v="0"/>
    <m/>
    <m/>
    <m/>
    <m/>
    <m/>
  </r>
  <r>
    <s v="Quasqueton"/>
    <x v="37"/>
    <n v="1"/>
    <n v="946700"/>
    <s v=" QT"/>
    <s v=" Quasqueton"/>
    <s v=" 2020-02-04T21:00:25.739524"/>
    <n v="0.821052632"/>
    <n v="0"/>
    <n v="0"/>
    <n v="0"/>
    <n v="0"/>
    <n v="0"/>
    <n v="0"/>
    <n v="8"/>
    <n v="10"/>
    <n v="0.1368"/>
    <n v="0"/>
    <n v="0"/>
    <x v="0"/>
    <n v="5"/>
    <n v="0"/>
    <x v="2"/>
    <n v="1"/>
    <n v="0"/>
    <n v="0"/>
    <n v="11"/>
    <n v="15"/>
    <x v="112"/>
    <n v="0"/>
    <n v="0"/>
    <x v="0"/>
    <n v="0"/>
    <n v="0"/>
    <x v="0"/>
    <n v="9"/>
    <x v="40"/>
    <n v="0.1368"/>
    <n v="0"/>
    <n v="0"/>
    <n v="0"/>
    <n v="2"/>
    <n v="0"/>
    <x v="0"/>
    <n v="8"/>
    <n v="9"/>
    <x v="53"/>
    <n v="12"/>
    <n v="13"/>
    <x v="52"/>
    <m/>
    <m/>
    <m/>
    <m/>
    <m/>
  </r>
  <r>
    <s v="Queen Creek"/>
    <x v="28"/>
    <s v=" Out of state"/>
    <n v="1114"/>
    <s v=" Harkins Theatres Queen Creek 14"/>
    <s v=" Queen Creek"/>
    <s v=" AZ - Harkins Theatres Queen Creek 14"/>
    <s v=" 2020-02-06T01:00:19.232032"/>
    <n v="0.55000000000000004"/>
    <n v="0"/>
    <n v="0"/>
    <n v="0"/>
    <n v="0"/>
    <n v="0"/>
    <n v="0"/>
    <n v="30"/>
    <n v="33"/>
    <n v="0.12130000000000001"/>
    <n v="2"/>
    <x v="0"/>
    <n v="0"/>
    <n v="39"/>
    <x v="189"/>
    <n v="0.12130000000000001"/>
    <n v="0"/>
    <n v="0"/>
    <n v="0"/>
    <n v="53"/>
    <x v="147"/>
    <n v="0.182"/>
    <n v="1"/>
    <x v="0"/>
    <n v="0"/>
    <n v="0"/>
    <x v="0"/>
    <n v="0"/>
    <x v="51"/>
    <n v="0"/>
    <n v="0"/>
    <n v="2"/>
    <n v="0"/>
    <n v="0"/>
    <n v="3"/>
    <x v="16"/>
    <n v="0"/>
    <n v="25"/>
    <x v="147"/>
    <n v="0.12130000000000001"/>
    <n v="0"/>
    <x v="0"/>
    <n v="0"/>
    <m/>
    <m/>
    <m/>
    <m/>
  </r>
  <r>
    <s v="Read"/>
    <x v="57"/>
    <n v="1"/>
    <n v="946823"/>
    <s v=" RD"/>
    <s v=" READ"/>
    <s v=" 2020-02-05T19:05:42.571508"/>
    <n v="0.17"/>
    <n v="0"/>
    <n v="0"/>
    <n v="0"/>
    <n v="0"/>
    <n v="0"/>
    <n v="0"/>
    <n v="1"/>
    <n v="1"/>
    <n v="0"/>
    <n v="0"/>
    <n v="0"/>
    <x v="0"/>
    <n v="3"/>
    <n v="3"/>
    <x v="7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1"/>
    <n v="1"/>
    <x v="0"/>
    <n v="0"/>
    <n v="0"/>
    <x v="0"/>
    <n v="0"/>
    <n v="0"/>
    <x v="0"/>
    <m/>
    <m/>
    <m/>
    <m/>
    <m/>
  </r>
  <r>
    <s v="Reading"/>
    <x v="61"/>
    <n v="4"/>
    <n v="948235"/>
    <s v=" READING"/>
    <s v=" Reading"/>
    <s v=" 2020-02-04T21:00:25.739524"/>
    <n v="0.25"/>
    <n v="0"/>
    <n v="0"/>
    <n v="0"/>
    <n v="0"/>
    <n v="0"/>
    <n v="0"/>
    <n v="1"/>
    <n v="0"/>
    <n v="0"/>
    <n v="0"/>
    <n v="0"/>
    <x v="0"/>
    <n v="6"/>
    <n v="6"/>
    <x v="85"/>
    <n v="0"/>
    <n v="0"/>
    <n v="0"/>
    <n v="3"/>
    <n v="3"/>
    <x v="61"/>
    <n v="0"/>
    <n v="0"/>
    <x v="0"/>
    <n v="0"/>
    <n v="0"/>
    <x v="0"/>
    <n v="2"/>
    <x v="43"/>
    <n v="8.3299999999999999E-2"/>
    <n v="0"/>
    <n v="0"/>
    <n v="0"/>
    <n v="0"/>
    <n v="1"/>
    <x v="0"/>
    <n v="0"/>
    <n v="0"/>
    <x v="0"/>
    <n v="0"/>
    <n v="0"/>
    <x v="0"/>
    <m/>
    <m/>
    <m/>
    <m/>
    <m/>
  </r>
  <r>
    <s v="Reading Center South"/>
    <x v="25"/>
    <n v="4"/>
    <n v="947934"/>
    <s v=" RD"/>
    <s v=" Reading Center South"/>
    <s v=" 2020-02-04T21:00:25.739524"/>
    <n v="0.17499999999999999"/>
    <n v="0"/>
    <n v="0"/>
    <n v="0"/>
    <n v="0"/>
    <n v="0"/>
    <n v="0"/>
    <n v="2"/>
    <n v="2"/>
    <n v="8.7499999999999994E-2"/>
    <n v="0"/>
    <n v="0"/>
    <x v="0"/>
    <n v="4"/>
    <n v="5"/>
    <x v="144"/>
    <n v="0"/>
    <n v="0"/>
    <n v="0"/>
    <n v="0"/>
    <n v="0"/>
    <x v="0"/>
    <n v="0"/>
    <n v="0"/>
    <x v="0"/>
    <n v="0"/>
    <n v="0"/>
    <x v="0"/>
    <n v="0"/>
    <x v="23"/>
    <n v="0"/>
    <n v="1"/>
    <n v="0"/>
    <n v="0"/>
    <n v="0"/>
    <n v="0"/>
    <x v="0"/>
    <n v="0"/>
    <n v="0"/>
    <x v="0"/>
    <n v="0"/>
    <n v="0"/>
    <x v="0"/>
    <m/>
    <m/>
    <m/>
    <m/>
    <m/>
  </r>
  <r>
    <s v="Red"/>
    <x v="52"/>
    <n v="3"/>
    <n v="947055"/>
    <n v="7"/>
    <s v=" Red"/>
    <s v=" 2020-02-04T21:00:25.739524"/>
    <n v="0.257142857"/>
    <n v="0"/>
    <n v="0"/>
    <n v="0"/>
    <n v="1"/>
    <n v="0"/>
    <n v="0"/>
    <n v="2"/>
    <n v="0"/>
    <n v="0"/>
    <n v="0"/>
    <n v="0"/>
    <x v="0"/>
    <n v="6"/>
    <n v="8"/>
    <x v="21"/>
    <n v="0"/>
    <n v="0"/>
    <n v="0"/>
    <n v="0"/>
    <n v="0"/>
    <x v="0"/>
    <n v="0"/>
    <n v="0"/>
    <x v="0"/>
    <n v="0"/>
    <n v="0"/>
    <x v="0"/>
    <n v="7"/>
    <x v="51"/>
    <n v="8.5699999999999998E-2"/>
    <n v="0"/>
    <n v="0"/>
    <n v="0"/>
    <n v="0"/>
    <n v="0"/>
    <x v="0"/>
    <n v="4"/>
    <n v="5"/>
    <x v="20"/>
    <n v="0"/>
    <n v="0"/>
    <x v="0"/>
    <m/>
    <m/>
    <m/>
    <m/>
    <m/>
  </r>
  <r>
    <s v="Richland"/>
    <x v="10"/>
    <n v="2"/>
    <n v="947275"/>
    <s v=" RL"/>
    <s v=" Richland"/>
    <s v=" 2020-02-04T18:52:35"/>
    <n v="0.23"/>
    <n v="0"/>
    <n v="0"/>
    <n v="0"/>
    <n v="0"/>
    <n v="0"/>
    <n v="0"/>
    <n v="6"/>
    <n v="6"/>
    <n v="0.1143"/>
    <n v="0"/>
    <n v="0"/>
    <x v="0"/>
    <n v="6"/>
    <n v="6"/>
    <x v="19"/>
    <n v="0"/>
    <n v="0"/>
    <n v="0"/>
    <n v="0"/>
    <n v="0"/>
    <x v="0"/>
    <n v="0"/>
    <n v="0"/>
    <x v="0"/>
    <n v="0"/>
    <n v="0"/>
    <x v="0"/>
    <n v="2"/>
    <x v="43"/>
    <n v="0"/>
    <n v="0"/>
    <n v="0"/>
    <n v="0"/>
    <n v="0"/>
    <n v="0"/>
    <x v="0"/>
    <n v="2"/>
    <n v="2"/>
    <x v="0"/>
    <n v="0"/>
    <n v="0"/>
    <x v="0"/>
    <m/>
    <m/>
    <m/>
    <m/>
    <m/>
  </r>
  <r>
    <s v="Richland Township"/>
    <x v="27"/>
    <n v="4"/>
    <n v="947971"/>
    <n v="37"/>
    <s v=" Richland Township"/>
    <s v=" 2020-02-04T21:00:25.739524"/>
    <n v="0.41499999999999998"/>
    <n v="0"/>
    <n v="0"/>
    <n v="0"/>
    <n v="0"/>
    <n v="0"/>
    <n v="0"/>
    <n v="2"/>
    <n v="2"/>
    <n v="0"/>
    <n v="0"/>
    <n v="0"/>
    <x v="0"/>
    <n v="0"/>
    <n v="0"/>
    <x v="2"/>
    <n v="0"/>
    <n v="0"/>
    <n v="0"/>
    <n v="9"/>
    <n v="9"/>
    <x v="32"/>
    <n v="0"/>
    <n v="0"/>
    <x v="0"/>
    <n v="0"/>
    <n v="0"/>
    <x v="0"/>
    <n v="3"/>
    <x v="48"/>
    <n v="0"/>
    <n v="0"/>
    <n v="0"/>
    <n v="0"/>
    <n v="0"/>
    <n v="0"/>
    <x v="0"/>
    <n v="0"/>
    <n v="0"/>
    <x v="0"/>
    <n v="0"/>
    <n v="0"/>
    <x v="0"/>
    <m/>
    <m/>
    <m/>
    <m/>
    <m/>
  </r>
  <r>
    <s v="Richland Palmyra"/>
    <x v="24"/>
    <n v="3"/>
    <n v="948063"/>
    <s v=" RL"/>
    <s v=" RICHLAND PALMYRA"/>
    <s v=" 2020-02-04T21:00:25.739524"/>
    <n v="0.7"/>
    <n v="0"/>
    <n v="0"/>
    <n v="0"/>
    <n v="0"/>
    <n v="0"/>
    <n v="0"/>
    <n v="10"/>
    <n v="11"/>
    <n v="0.23330000000000001"/>
    <n v="0"/>
    <n v="0"/>
    <x v="0"/>
    <n v="15"/>
    <n v="19"/>
    <x v="8"/>
    <n v="0"/>
    <n v="0"/>
    <n v="0"/>
    <n v="3"/>
    <n v="0"/>
    <x v="0"/>
    <n v="0"/>
    <n v="0"/>
    <x v="0"/>
    <n v="0"/>
    <n v="0"/>
    <x v="0"/>
    <n v="9"/>
    <x v="0"/>
    <n v="0.23330000000000001"/>
    <n v="0"/>
    <n v="0"/>
    <n v="0"/>
    <n v="0"/>
    <n v="0"/>
    <x v="0"/>
    <n v="3"/>
    <n v="0"/>
    <x v="0"/>
    <n v="0"/>
    <n v="0"/>
    <x v="0"/>
    <m/>
    <m/>
    <m/>
    <m/>
    <m/>
  </r>
  <r>
    <s v="Richland Ross West Fork"/>
    <x v="88"/>
    <n v="4"/>
    <n v="1593562"/>
    <s v=" RLRSWF"/>
    <s v=" RICHLAND ROSS WEST FORK"/>
    <s v=" 2020-02-04T21:00:25.739524"/>
    <n v="0.88888888899999996"/>
    <n v="0"/>
    <n v="0"/>
    <n v="0"/>
    <n v="0"/>
    <n v="0"/>
    <n v="0"/>
    <n v="5"/>
    <n v="0"/>
    <n v="0"/>
    <n v="0"/>
    <n v="0"/>
    <x v="0"/>
    <n v="9"/>
    <n v="9"/>
    <x v="135"/>
    <n v="0"/>
    <n v="0"/>
    <n v="0"/>
    <n v="12"/>
    <n v="18"/>
    <x v="139"/>
    <n v="0"/>
    <n v="0"/>
    <x v="0"/>
    <n v="0"/>
    <n v="0"/>
    <x v="0"/>
    <n v="7"/>
    <x v="52"/>
    <n v="0.27779999999999999"/>
    <n v="2"/>
    <n v="0"/>
    <n v="0"/>
    <n v="0"/>
    <n v="0"/>
    <x v="0"/>
    <n v="3"/>
    <n v="0"/>
    <x v="0"/>
    <n v="2"/>
    <n v="0"/>
    <x v="0"/>
    <m/>
    <m/>
    <m/>
    <m/>
    <m/>
  </r>
  <r>
    <s v="Richland Coffins Grove"/>
    <x v="14"/>
    <n v="1"/>
    <n v="1593496"/>
    <s v=" RLCG"/>
    <s v=" Richland Coffins Grove"/>
    <s v=" 2020-02-05T21:52:28.118339"/>
    <n v="0.68"/>
    <n v="0"/>
    <n v="0"/>
    <n v="0"/>
    <n v="0"/>
    <n v="0"/>
    <n v="0"/>
    <n v="12"/>
    <n v="12"/>
    <n v="0.22500000000000001"/>
    <n v="0"/>
    <n v="0"/>
    <x v="0"/>
    <n v="5"/>
    <n v="5"/>
    <x v="23"/>
    <n v="0"/>
    <n v="0"/>
    <n v="0"/>
    <n v="8"/>
    <n v="9"/>
    <x v="33"/>
    <n v="0"/>
    <n v="0"/>
    <x v="0"/>
    <n v="0"/>
    <n v="0"/>
    <x v="0"/>
    <n v="4"/>
    <x v="34"/>
    <n v="0"/>
    <n v="0"/>
    <n v="0"/>
    <n v="0"/>
    <n v="0"/>
    <n v="0"/>
    <x v="0"/>
    <n v="7"/>
    <n v="9"/>
    <x v="17"/>
    <n v="0"/>
    <n v="0"/>
    <x v="0"/>
    <m/>
    <m/>
    <m/>
    <m/>
    <m/>
  </r>
  <r>
    <s v="Richland Kirkville"/>
    <x v="13"/>
    <n v="2"/>
    <n v="948042"/>
    <s v=" RL"/>
    <s v=" Richland Kirkville"/>
    <s v=" 2020-02-04T21:00:25.739524"/>
    <n v="0.27"/>
    <n v="0"/>
    <n v="0"/>
    <n v="0"/>
    <n v="0"/>
    <n v="0"/>
    <n v="0"/>
    <n v="6"/>
    <n v="9"/>
    <n v="0.18"/>
    <n v="0"/>
    <n v="0"/>
    <x v="0"/>
    <n v="4"/>
    <n v="6"/>
    <x v="117"/>
    <n v="0"/>
    <n v="0"/>
    <n v="0"/>
    <n v="2"/>
    <n v="0"/>
    <x v="0"/>
    <n v="0"/>
    <n v="0"/>
    <x v="0"/>
    <n v="0"/>
    <n v="0"/>
    <x v="0"/>
    <n v="1"/>
    <x v="23"/>
    <n v="0"/>
    <n v="2"/>
    <n v="0"/>
    <n v="0"/>
    <n v="0"/>
    <n v="0"/>
    <x v="0"/>
    <n v="2"/>
    <n v="0"/>
    <x v="0"/>
    <n v="0"/>
    <n v="0"/>
    <x v="0"/>
    <m/>
    <m/>
    <m/>
    <m/>
    <m/>
  </r>
  <r>
    <s v="Richland Salt Creek"/>
    <x v="62"/>
    <n v="1"/>
    <n v="947993"/>
    <s v=" RL ST"/>
    <s v=" RICHLAND SALT CREEK"/>
    <s v=" 2020-02-04T21:00:25.739524"/>
    <n v="0.38823529400000001"/>
    <n v="0"/>
    <n v="0"/>
    <n v="0"/>
    <n v="0"/>
    <n v="0"/>
    <n v="0"/>
    <n v="0"/>
    <n v="0"/>
    <n v="0"/>
    <n v="0"/>
    <n v="0"/>
    <x v="0"/>
    <n v="3"/>
    <n v="4"/>
    <x v="76"/>
    <n v="0"/>
    <n v="0"/>
    <n v="0"/>
    <n v="2"/>
    <n v="0"/>
    <x v="0"/>
    <n v="0"/>
    <n v="0"/>
    <x v="0"/>
    <n v="0"/>
    <n v="0"/>
    <x v="0"/>
    <n v="4"/>
    <x v="41"/>
    <n v="0.12939999999999999"/>
    <n v="1"/>
    <n v="0"/>
    <n v="0"/>
    <n v="1"/>
    <n v="2"/>
    <x v="0"/>
    <n v="3"/>
    <n v="4"/>
    <x v="62"/>
    <n v="0"/>
    <n v="0"/>
    <x v="0"/>
    <m/>
    <m/>
    <m/>
    <m/>
    <m/>
  </r>
  <r>
    <s v="Riverside"/>
    <x v="18"/>
    <n v="2"/>
    <n v="948330"/>
    <s v=" RS"/>
    <s v=" Riverside"/>
    <s v=" 2020-02-06T01:00:19.232032"/>
    <n v="1.3"/>
    <n v="0"/>
    <n v="0"/>
    <n v="0"/>
    <n v="0"/>
    <n v="0"/>
    <n v="0"/>
    <n v="13"/>
    <n v="16"/>
    <n v="0.1857"/>
    <n v="0"/>
    <n v="0"/>
    <x v="0"/>
    <n v="10"/>
    <n v="1"/>
    <x v="2"/>
    <n v="1"/>
    <n v="0"/>
    <n v="0"/>
    <n v="18"/>
    <n v="23"/>
    <x v="119"/>
    <n v="0"/>
    <n v="0"/>
    <x v="0"/>
    <n v="0"/>
    <n v="0"/>
    <x v="0"/>
    <n v="24"/>
    <x v="110"/>
    <n v="0.37140000000000001"/>
    <n v="0"/>
    <n v="0"/>
    <n v="0"/>
    <n v="1"/>
    <n v="0"/>
    <x v="0"/>
    <n v="26"/>
    <n v="29"/>
    <x v="26"/>
    <n v="3"/>
    <n v="0"/>
    <x v="0"/>
    <m/>
    <m/>
    <m/>
    <m/>
    <m/>
  </r>
  <r>
    <s v="Riverton"/>
    <x v="86"/>
    <n v="3"/>
    <n v="947038"/>
    <s v=" RT"/>
    <s v=" Riverton"/>
    <s v=" 2020-02-04T21:00:25.739524"/>
    <n v="0.15"/>
    <n v="0"/>
    <n v="0"/>
    <n v="0"/>
    <n v="0"/>
    <n v="0"/>
    <n v="0"/>
    <n v="0"/>
    <n v="0"/>
    <n v="0"/>
    <n v="0"/>
    <n v="0"/>
    <x v="0"/>
    <n v="1"/>
    <n v="1"/>
    <x v="55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1"/>
    <x v="43"/>
    <n v="0"/>
    <n v="0"/>
    <x v="0"/>
    <m/>
    <m/>
    <m/>
    <m/>
    <m/>
  </r>
  <r>
    <s v="Rlws Richland Washington"/>
    <x v="29"/>
    <n v="1"/>
    <n v="947264"/>
    <s v=" RLWS"/>
    <s v=" RLWS RICHLAND WASHINGTON"/>
    <s v=" 2020-02-04T21:00:25.739524"/>
    <n v="0.64"/>
    <n v="0"/>
    <n v="0"/>
    <n v="0"/>
    <n v="0"/>
    <n v="0"/>
    <n v="0"/>
    <n v="5"/>
    <n v="0"/>
    <n v="0"/>
    <n v="0"/>
    <n v="0"/>
    <x v="0"/>
    <n v="17"/>
    <n v="18"/>
    <x v="17"/>
    <n v="3"/>
    <n v="0"/>
    <n v="0"/>
    <n v="4"/>
    <n v="8"/>
    <x v="62"/>
    <n v="0"/>
    <n v="0"/>
    <x v="0"/>
    <n v="0"/>
    <n v="0"/>
    <x v="0"/>
    <n v="7"/>
    <x v="52"/>
    <n v="0.16"/>
    <n v="0"/>
    <n v="0"/>
    <n v="0"/>
    <n v="0"/>
    <n v="0"/>
    <x v="0"/>
    <n v="1"/>
    <n v="0"/>
    <x v="0"/>
    <n v="0"/>
    <n v="0"/>
    <x v="0"/>
    <m/>
    <m/>
    <m/>
    <m/>
    <m/>
  </r>
  <r>
    <s v="Robins"/>
    <x v="48"/>
    <n v="1"/>
    <n v="1593661"/>
    <s v=" ROB"/>
    <s v=" Robins"/>
    <s v=" 2020-02-04T21:00:25.739524"/>
    <n v="2.6372089999999999"/>
    <n v="0"/>
    <n v="0"/>
    <n v="0"/>
    <n v="0"/>
    <n v="0"/>
    <n v="0"/>
    <n v="46"/>
    <n v="46"/>
    <n v="0.4395"/>
    <n v="0"/>
    <n v="0"/>
    <x v="0"/>
    <n v="65"/>
    <n v="70"/>
    <x v="58"/>
    <n v="0"/>
    <n v="0"/>
    <n v="0"/>
    <n v="47"/>
    <n v="48"/>
    <x v="39"/>
    <n v="0"/>
    <n v="0"/>
    <x v="0"/>
    <n v="0"/>
    <n v="0"/>
    <x v="0"/>
    <n v="23"/>
    <x v="23"/>
    <n v="0"/>
    <n v="0"/>
    <n v="0"/>
    <n v="0"/>
    <n v="0"/>
    <n v="0"/>
    <x v="0"/>
    <n v="42"/>
    <n v="56"/>
    <x v="45"/>
    <n v="1"/>
    <n v="0"/>
    <x v="0"/>
    <m/>
    <m/>
    <m/>
    <m/>
    <m/>
  </r>
  <r>
    <s v="Rock Grove Rudd"/>
    <x v="70"/>
    <n v="4"/>
    <n v="948266"/>
    <s v=" RGRU"/>
    <s v=" Rock Grove Rudd"/>
    <s v=" 2020-02-04T21:00:25.739524"/>
    <n v="1.4444444439999999"/>
    <n v="0"/>
    <n v="0"/>
    <n v="0"/>
    <n v="0"/>
    <n v="0"/>
    <n v="0"/>
    <n v="17"/>
    <n v="17"/>
    <n v="0.33329999999999999"/>
    <n v="0"/>
    <n v="0"/>
    <x v="0"/>
    <n v="16"/>
    <n v="20"/>
    <x v="80"/>
    <n v="0"/>
    <n v="0"/>
    <n v="0"/>
    <n v="20"/>
    <n v="27"/>
    <x v="148"/>
    <n v="0"/>
    <n v="0"/>
    <x v="0"/>
    <n v="0"/>
    <n v="0"/>
    <x v="0"/>
    <n v="9"/>
    <x v="24"/>
    <n v="0.33329999999999999"/>
    <n v="1"/>
    <n v="0"/>
    <n v="0"/>
    <n v="2"/>
    <n v="0"/>
    <x v="0"/>
    <n v="8"/>
    <n v="0"/>
    <x v="0"/>
    <n v="6"/>
    <n v="0"/>
    <x v="0"/>
    <m/>
    <m/>
    <m/>
    <m/>
    <m/>
  </r>
  <r>
    <s v="Rock Valley East"/>
    <x v="25"/>
    <n v="4"/>
    <n v="1593760"/>
    <s v=" RVE"/>
    <s v=" Rock Valley East"/>
    <s v=" 2020-02-04T21:00:25.739524"/>
    <n v="0.35"/>
    <n v="0"/>
    <n v="0"/>
    <n v="0"/>
    <n v="0"/>
    <n v="0"/>
    <n v="0"/>
    <n v="8"/>
    <n v="10"/>
    <n v="8.7499999999999994E-2"/>
    <n v="0"/>
    <n v="0"/>
    <x v="0"/>
    <n v="5"/>
    <n v="5"/>
    <x v="144"/>
    <n v="0"/>
    <n v="0"/>
    <n v="0"/>
    <n v="4"/>
    <n v="4"/>
    <x v="105"/>
    <n v="0"/>
    <n v="0"/>
    <x v="0"/>
    <n v="0"/>
    <n v="0"/>
    <x v="0"/>
    <n v="1"/>
    <x v="23"/>
    <n v="0"/>
    <n v="0"/>
    <n v="0"/>
    <n v="0"/>
    <n v="0"/>
    <n v="0"/>
    <x v="0"/>
    <n v="5"/>
    <n v="6"/>
    <x v="112"/>
    <n v="2"/>
    <n v="0"/>
    <x v="0"/>
    <m/>
    <m/>
    <m/>
    <m/>
    <m/>
  </r>
  <r>
    <s v="Rock Valley West Rock"/>
    <x v="25"/>
    <n v="4"/>
    <n v="1593761"/>
    <s v=" RVW"/>
    <s v=" Rock Valley West Rock"/>
    <s v=" 2020-02-04T21:00:25.739524"/>
    <n v="0.26250000000000001"/>
    <n v="0"/>
    <n v="0"/>
    <n v="0"/>
    <n v="0"/>
    <n v="0"/>
    <n v="0"/>
    <n v="3"/>
    <n v="3"/>
    <n v="8.7499999999999994E-2"/>
    <n v="0"/>
    <n v="0"/>
    <x v="0"/>
    <n v="8"/>
    <n v="8"/>
    <x v="144"/>
    <n v="0"/>
    <n v="0"/>
    <n v="0"/>
    <n v="0"/>
    <n v="0"/>
    <x v="0"/>
    <n v="0"/>
    <n v="0"/>
    <x v="0"/>
    <n v="0"/>
    <n v="0"/>
    <x v="0"/>
    <n v="3"/>
    <x v="48"/>
    <n v="8.7499999999999994E-2"/>
    <n v="0"/>
    <n v="0"/>
    <n v="0"/>
    <n v="0"/>
    <n v="0"/>
    <x v="0"/>
    <n v="0"/>
    <n v="0"/>
    <x v="0"/>
    <n v="1"/>
    <n v="0"/>
    <x v="0"/>
    <m/>
    <m/>
    <m/>
    <m/>
    <m/>
  </r>
  <r>
    <s v="Rockford Ulster"/>
    <x v="70"/>
    <n v="4"/>
    <n v="948265"/>
    <s v=" RFUL"/>
    <s v=" Rockford Ulster"/>
    <s v=" 2020-02-07T01:28:26.536674"/>
    <n v="0.89"/>
    <n v="0"/>
    <n v="0"/>
    <n v="0"/>
    <n v="0"/>
    <n v="0"/>
    <n v="0"/>
    <n v="11"/>
    <n v="13"/>
    <n v="0.33329999999999999"/>
    <n v="0"/>
    <n v="0"/>
    <x v="0"/>
    <n v="6"/>
    <n v="6"/>
    <x v="147"/>
    <n v="0"/>
    <n v="0"/>
    <n v="0"/>
    <n v="8"/>
    <n v="9"/>
    <x v="149"/>
    <n v="0"/>
    <n v="0"/>
    <x v="0"/>
    <n v="0"/>
    <n v="0"/>
    <x v="0"/>
    <n v="4"/>
    <x v="23"/>
    <n v="0"/>
    <n v="0"/>
    <n v="0"/>
    <n v="0"/>
    <n v="0"/>
    <n v="0"/>
    <x v="0"/>
    <n v="6"/>
    <n v="9"/>
    <x v="72"/>
    <n v="2"/>
    <n v="0"/>
    <x v="0"/>
    <m/>
    <m/>
    <m/>
    <m/>
    <m/>
  </r>
  <r>
    <s v="Rockwell City"/>
    <x v="61"/>
    <n v="4"/>
    <n v="948236"/>
    <s v=" ROCKWEL"/>
    <s v=" Rockwell City"/>
    <s v=" 2020-02-04T21:00:25.739524"/>
    <n v="1.0833333329999999"/>
    <n v="0"/>
    <n v="0"/>
    <n v="0"/>
    <n v="0"/>
    <n v="0"/>
    <n v="0"/>
    <n v="10"/>
    <n v="10"/>
    <n v="0.25"/>
    <n v="0"/>
    <n v="0"/>
    <x v="0"/>
    <n v="14"/>
    <n v="14"/>
    <x v="138"/>
    <n v="1"/>
    <n v="0"/>
    <n v="0"/>
    <n v="0"/>
    <n v="0"/>
    <x v="0"/>
    <n v="0"/>
    <n v="0"/>
    <x v="0"/>
    <n v="0"/>
    <n v="0"/>
    <x v="0"/>
    <n v="9"/>
    <x v="0"/>
    <n v="0.25"/>
    <n v="0"/>
    <n v="0"/>
    <n v="0"/>
    <n v="0"/>
    <n v="0"/>
    <x v="0"/>
    <n v="7"/>
    <n v="7"/>
    <x v="48"/>
    <n v="0"/>
    <n v="0"/>
    <x v="0"/>
    <m/>
    <m/>
    <m/>
    <m/>
    <m/>
  </r>
  <r>
    <s v="Roha Rome Hale"/>
    <x v="29"/>
    <n v="1"/>
    <n v="947265"/>
    <s v=" ROHA"/>
    <s v=" ROHA ROME HALE"/>
    <s v=" 2020-02-04T21:00:25.739524"/>
    <n v="0.8"/>
    <n v="0"/>
    <n v="0"/>
    <n v="0"/>
    <n v="0"/>
    <n v="0"/>
    <n v="0"/>
    <n v="6"/>
    <n v="6"/>
    <n v="0.16"/>
    <n v="0"/>
    <n v="0"/>
    <x v="0"/>
    <n v="10"/>
    <n v="10"/>
    <x v="17"/>
    <n v="0"/>
    <n v="0"/>
    <n v="0"/>
    <n v="0"/>
    <n v="0"/>
    <x v="0"/>
    <n v="0"/>
    <n v="0"/>
    <x v="0"/>
    <n v="0"/>
    <n v="0"/>
    <x v="0"/>
    <n v="8"/>
    <x v="11"/>
    <n v="0.32"/>
    <n v="0"/>
    <n v="0"/>
    <n v="0"/>
    <n v="0"/>
    <n v="0"/>
    <x v="0"/>
    <n v="0"/>
    <n v="0"/>
    <x v="0"/>
    <n v="0"/>
    <n v="0"/>
    <x v="0"/>
    <m/>
    <m/>
    <m/>
    <m/>
    <m/>
  </r>
  <r>
    <s v="Room 1220"/>
    <x v="79"/>
    <n v="3"/>
    <n v="1176"/>
    <s v=" DMACC Ankeny Building 5"/>
    <s v=" Room 1220"/>
    <s v=" Ankeny"/>
    <s v=" IA - DMACC Ankeny Building 5"/>
    <s v=" Room 1220"/>
    <s v=" 2020-02-06T04:58:38.562404"/>
    <n v="1.07"/>
    <n v="0"/>
    <n v="0"/>
    <n v="0"/>
    <n v="0"/>
    <n v="0"/>
    <n v="0"/>
    <n v="0"/>
    <n v="0"/>
    <x v="0"/>
    <n v="0"/>
    <n v="0"/>
    <x v="2"/>
    <n v="8"/>
    <n v="0"/>
    <n v="0"/>
    <n v="0"/>
    <n v="0"/>
    <x v="0"/>
    <n v="0"/>
    <n v="0"/>
    <x v="0"/>
    <n v="0"/>
    <n v="0"/>
    <x v="0"/>
    <n v="0"/>
    <x v="23"/>
    <n v="0"/>
    <n v="73"/>
    <n v="87"/>
    <n v="1.0683"/>
    <n v="1"/>
    <n v="0"/>
    <x v="0"/>
    <n v="4"/>
    <n v="6"/>
    <x v="0"/>
    <n v="5"/>
    <n v="0"/>
    <x v="0"/>
    <n v="2"/>
    <n v="0"/>
    <n v="0"/>
    <m/>
    <m/>
  </r>
  <r>
    <s v="Room 204"/>
    <x v="66"/>
    <n v="1"/>
    <n v="1163"/>
    <s v=" University of Dubuque Heritage Center"/>
    <s v=" Room 204"/>
    <s v=" Dubuque"/>
    <s v=" IA - University of Dubuque Heritage Center"/>
    <s v=" Room 204"/>
    <s v=" 2020-02-07T01:28:26.536674"/>
    <n v="0.55000000000000004"/>
    <n v="0"/>
    <n v="0"/>
    <n v="0"/>
    <n v="0"/>
    <n v="0"/>
    <n v="0"/>
    <n v="0"/>
    <n v="0"/>
    <x v="0"/>
    <n v="1"/>
    <n v="0"/>
    <x v="2"/>
    <n v="7"/>
    <n v="7"/>
    <n v="9.1499999999999998E-2"/>
    <n v="0"/>
    <n v="0"/>
    <x v="0"/>
    <n v="0"/>
    <n v="0"/>
    <x v="0"/>
    <n v="0"/>
    <n v="0"/>
    <x v="0"/>
    <n v="0"/>
    <x v="23"/>
    <n v="0"/>
    <n v="26"/>
    <n v="28"/>
    <n v="0.45760000000000001"/>
    <n v="1"/>
    <n v="0"/>
    <x v="0"/>
    <n v="0"/>
    <n v="6"/>
    <x v="0"/>
    <n v="2"/>
    <n v="0"/>
    <x v="0"/>
    <n v="4"/>
    <n v="0"/>
    <n v="0"/>
    <m/>
    <m/>
  </r>
  <r>
    <s v="Rowley"/>
    <x v="37"/>
    <n v="1"/>
    <n v="946701"/>
    <s v=" RW"/>
    <s v=" Rowley"/>
    <s v=" 2020-02-04T21:00:25.739524"/>
    <n v="0.68421052599999999"/>
    <n v="0"/>
    <n v="0"/>
    <n v="0"/>
    <n v="0"/>
    <n v="0"/>
    <n v="0"/>
    <n v="8"/>
    <n v="8"/>
    <n v="0.1368"/>
    <n v="0"/>
    <n v="0"/>
    <x v="0"/>
    <n v="12"/>
    <n v="12"/>
    <x v="152"/>
    <n v="0"/>
    <n v="0"/>
    <n v="0"/>
    <n v="6"/>
    <n v="6"/>
    <x v="49"/>
    <n v="0"/>
    <n v="0"/>
    <x v="0"/>
    <n v="0"/>
    <n v="0"/>
    <x v="0"/>
    <n v="6"/>
    <x v="0"/>
    <n v="0.1368"/>
    <n v="0"/>
    <n v="0"/>
    <n v="0"/>
    <n v="0"/>
    <n v="0"/>
    <x v="0"/>
    <n v="4"/>
    <n v="0"/>
    <x v="0"/>
    <n v="0"/>
    <n v="0"/>
    <x v="0"/>
    <m/>
    <m/>
    <m/>
    <m/>
    <m/>
  </r>
  <r>
    <s v="Runnells 01"/>
    <x v="23"/>
    <n v="3"/>
    <n v="947745"/>
    <s v=" RUNNELL"/>
    <s v=" RUNNELLS 01"/>
    <s v=" 2020-02-04T21:00:25.739524"/>
    <n v="1.399000714"/>
    <n v="0"/>
    <n v="0"/>
    <n v="0"/>
    <n v="0"/>
    <n v="0"/>
    <n v="0"/>
    <n v="23"/>
    <n v="26"/>
    <n v="0.55959999999999999"/>
    <n v="0"/>
    <n v="0"/>
    <x v="0"/>
    <n v="20"/>
    <n v="24"/>
    <x v="99"/>
    <n v="0"/>
    <n v="0"/>
    <n v="0"/>
    <n v="11"/>
    <n v="12"/>
    <x v="24"/>
    <n v="0"/>
    <n v="0"/>
    <x v="0"/>
    <n v="0"/>
    <n v="0"/>
    <x v="0"/>
    <n v="0"/>
    <x v="23"/>
    <n v="0"/>
    <n v="9"/>
    <n v="0"/>
    <n v="0"/>
    <n v="0"/>
    <n v="0"/>
    <x v="0"/>
    <n v="15"/>
    <n v="17"/>
    <x v="30"/>
    <n v="1"/>
    <n v="0"/>
    <x v="0"/>
    <m/>
    <m/>
    <m/>
    <m/>
    <m/>
  </r>
  <r>
    <s v="Rural Clarion"/>
    <x v="47"/>
    <n v="4"/>
    <n v="1593802"/>
    <s v=" BIG_6"/>
    <s v=" Rural Clarion"/>
    <s v=" 2020-02-04T21:00:25.739524"/>
    <n v="0.53333299999999995"/>
    <n v="0"/>
    <n v="0"/>
    <n v="0"/>
    <n v="0"/>
    <n v="0"/>
    <n v="0"/>
    <n v="4"/>
    <n v="5"/>
    <n v="0.1333"/>
    <n v="0"/>
    <n v="0"/>
    <x v="0"/>
    <n v="12"/>
    <n v="14"/>
    <x v="29"/>
    <n v="0"/>
    <n v="0"/>
    <n v="0"/>
    <n v="13"/>
    <n v="14"/>
    <x v="50"/>
    <n v="0"/>
    <n v="0"/>
    <x v="0"/>
    <n v="0"/>
    <n v="0"/>
    <x v="0"/>
    <n v="1"/>
    <x v="23"/>
    <n v="0"/>
    <n v="0"/>
    <n v="0"/>
    <n v="0"/>
    <n v="0"/>
    <n v="0"/>
    <x v="0"/>
    <n v="3"/>
    <n v="0"/>
    <x v="0"/>
    <n v="0"/>
    <n v="0"/>
    <x v="0"/>
    <m/>
    <m/>
    <m/>
    <m/>
    <m/>
  </r>
  <r>
    <s v="Rural Precinct 1"/>
    <x v="58"/>
    <n v="4"/>
    <n v="946665"/>
    <s v=" RP1"/>
    <s v=" Rural Precinct 1"/>
    <s v=" 2020-02-04T21:00:25.739524"/>
    <n v="0.95"/>
    <n v="0"/>
    <n v="0"/>
    <n v="0"/>
    <n v="0"/>
    <n v="0"/>
    <n v="0"/>
    <n v="10"/>
    <n v="3"/>
    <n v="0"/>
    <n v="1"/>
    <n v="0"/>
    <x v="0"/>
    <n v="22"/>
    <n v="25"/>
    <x v="190"/>
    <n v="0"/>
    <n v="0"/>
    <n v="0"/>
    <n v="16"/>
    <n v="20"/>
    <x v="47"/>
    <n v="0"/>
    <n v="0"/>
    <x v="0"/>
    <n v="0"/>
    <n v="0"/>
    <x v="0"/>
    <n v="20"/>
    <x v="39"/>
    <n v="0.19"/>
    <n v="0"/>
    <n v="0"/>
    <n v="0"/>
    <n v="0"/>
    <n v="0"/>
    <x v="0"/>
    <n v="22"/>
    <n v="24"/>
    <x v="129"/>
    <n v="4"/>
    <n v="2"/>
    <x v="0"/>
    <m/>
    <m/>
    <m/>
    <m/>
    <m/>
  </r>
  <r>
    <s v="Rural Precinct 2"/>
    <x v="58"/>
    <n v="4"/>
    <n v="946666"/>
    <s v=" RP2"/>
    <s v=" Rural Precinct 2"/>
    <s v=" 2020-02-04T21:00:25.739524"/>
    <n v="1.33"/>
    <n v="0"/>
    <n v="0"/>
    <n v="0"/>
    <n v="0"/>
    <n v="0"/>
    <n v="0"/>
    <n v="0"/>
    <n v="0"/>
    <n v="0"/>
    <n v="0"/>
    <n v="0"/>
    <x v="0"/>
    <n v="36"/>
    <n v="37"/>
    <x v="190"/>
    <n v="0"/>
    <n v="0"/>
    <n v="0"/>
    <n v="26"/>
    <n v="26"/>
    <x v="48"/>
    <n v="0"/>
    <n v="0"/>
    <x v="0"/>
    <n v="0"/>
    <n v="0"/>
    <x v="0"/>
    <n v="18"/>
    <x v="42"/>
    <n v="0.19"/>
    <n v="18"/>
    <n v="18"/>
    <n v="0.19"/>
    <n v="0"/>
    <n v="0"/>
    <x v="0"/>
    <n v="19"/>
    <n v="19"/>
    <x v="129"/>
    <n v="2"/>
    <n v="0"/>
    <x v="0"/>
    <m/>
    <m/>
    <m/>
    <m/>
    <m/>
  </r>
  <r>
    <s v="Rural Precinct 3"/>
    <x v="58"/>
    <n v="4"/>
    <n v="946667"/>
    <s v=" RP3"/>
    <s v=" Rural Precinct 3"/>
    <s v=" 2020-02-04T21:00:25.739524"/>
    <n v="0.56999999999999995"/>
    <n v="0"/>
    <n v="0"/>
    <n v="0"/>
    <n v="1"/>
    <n v="0"/>
    <n v="0"/>
    <n v="12"/>
    <n v="12"/>
    <n v="0.19"/>
    <n v="0"/>
    <n v="0"/>
    <x v="0"/>
    <n v="20"/>
    <n v="23"/>
    <x v="163"/>
    <n v="0"/>
    <n v="0"/>
    <n v="0"/>
    <n v="4"/>
    <n v="0"/>
    <x v="0"/>
    <n v="0"/>
    <n v="0"/>
    <x v="0"/>
    <n v="0"/>
    <n v="0"/>
    <x v="0"/>
    <n v="5"/>
    <x v="23"/>
    <n v="0"/>
    <n v="0"/>
    <n v="0"/>
    <n v="0"/>
    <n v="0"/>
    <n v="0"/>
    <x v="0"/>
    <n v="9"/>
    <n v="16"/>
    <x v="129"/>
    <n v="0"/>
    <n v="0"/>
    <x v="0"/>
    <m/>
    <m/>
    <m/>
    <m/>
    <m/>
  </r>
  <r>
    <s v="Rural Precinct 4"/>
    <x v="58"/>
    <n v="4"/>
    <n v="946668"/>
    <s v=" RP4"/>
    <s v=" Rural Precinct 4"/>
    <s v=" 2020-02-04T21:00:25.739524"/>
    <n v="1.33"/>
    <n v="0"/>
    <n v="0"/>
    <n v="0"/>
    <n v="0"/>
    <n v="0"/>
    <n v="0"/>
    <n v="9"/>
    <n v="0"/>
    <n v="0"/>
    <n v="0"/>
    <n v="0"/>
    <x v="0"/>
    <n v="26"/>
    <n v="34"/>
    <x v="190"/>
    <n v="0"/>
    <n v="0"/>
    <n v="0"/>
    <n v="23"/>
    <n v="25"/>
    <x v="47"/>
    <n v="0"/>
    <n v="0"/>
    <x v="0"/>
    <n v="0"/>
    <n v="0"/>
    <x v="0"/>
    <n v="20"/>
    <x v="35"/>
    <n v="0.38"/>
    <n v="5"/>
    <n v="0"/>
    <n v="0"/>
    <n v="0"/>
    <n v="4"/>
    <x v="0"/>
    <n v="26"/>
    <n v="27"/>
    <x v="51"/>
    <n v="6"/>
    <n v="0"/>
    <x v="0"/>
    <m/>
    <m/>
    <m/>
    <m/>
    <m/>
  </r>
  <r>
    <s v="Rural Precinct 5"/>
    <x v="58"/>
    <n v="4"/>
    <n v="946669"/>
    <s v=" RP5"/>
    <s v=" Rural Precinct 5"/>
    <s v=" 2020-02-04T21:00:25.739524"/>
    <n v="0.56999999999999995"/>
    <n v="0"/>
    <n v="0"/>
    <n v="0"/>
    <n v="0"/>
    <n v="0"/>
    <n v="0"/>
    <n v="5"/>
    <n v="0"/>
    <n v="0"/>
    <n v="0"/>
    <n v="0"/>
    <x v="0"/>
    <n v="7"/>
    <n v="9"/>
    <x v="163"/>
    <n v="0"/>
    <n v="0"/>
    <n v="0"/>
    <n v="12"/>
    <n v="13"/>
    <x v="47"/>
    <n v="0"/>
    <n v="0"/>
    <x v="0"/>
    <n v="0"/>
    <n v="0"/>
    <x v="0"/>
    <n v="3"/>
    <x v="23"/>
    <n v="0"/>
    <n v="0"/>
    <n v="0"/>
    <n v="0"/>
    <n v="0"/>
    <n v="0"/>
    <x v="0"/>
    <n v="7"/>
    <n v="9"/>
    <x v="129"/>
    <n v="0"/>
    <n v="0"/>
    <x v="0"/>
    <m/>
    <m/>
    <m/>
    <m/>
    <m/>
  </r>
  <r>
    <s v="Rural Precinct 6"/>
    <x v="58"/>
    <n v="4"/>
    <n v="946670"/>
    <s v=" RP6"/>
    <s v=" Rural Precinct 6"/>
    <s v=" 2020-02-04T21:00:25.739524"/>
    <n v="1.1399999999999999"/>
    <n v="0"/>
    <n v="0"/>
    <n v="0"/>
    <n v="0"/>
    <n v="0"/>
    <n v="0"/>
    <n v="18"/>
    <n v="18"/>
    <n v="0.19"/>
    <n v="0"/>
    <n v="0"/>
    <x v="0"/>
    <n v="31"/>
    <n v="31"/>
    <x v="190"/>
    <n v="0"/>
    <n v="0"/>
    <n v="0"/>
    <n v="19"/>
    <n v="21"/>
    <x v="47"/>
    <n v="0"/>
    <n v="0"/>
    <x v="0"/>
    <n v="0"/>
    <n v="0"/>
    <x v="0"/>
    <n v="18"/>
    <x v="100"/>
    <n v="0.19"/>
    <n v="0"/>
    <n v="0"/>
    <n v="0"/>
    <n v="0"/>
    <n v="0"/>
    <x v="0"/>
    <n v="18"/>
    <n v="18"/>
    <x v="129"/>
    <n v="10"/>
    <n v="0"/>
    <x v="0"/>
    <m/>
    <m/>
    <m/>
    <m/>
    <m/>
  </r>
  <r>
    <s v="S 04 Seymour Promise City"/>
    <x v="8"/>
    <n v="2"/>
    <n v="948335"/>
    <s v=" S04"/>
    <s v=" S 04 Seymour Promise City"/>
    <s v=" 2020-02-04T21:00:25.739524"/>
    <n v="0.67500000000000004"/>
    <n v="0"/>
    <n v="0"/>
    <n v="0"/>
    <n v="0"/>
    <n v="0"/>
    <n v="0"/>
    <n v="4"/>
    <n v="0"/>
    <n v="0"/>
    <n v="0"/>
    <n v="0"/>
    <x v="0"/>
    <n v="11"/>
    <n v="14"/>
    <x v="92"/>
    <n v="0"/>
    <n v="0"/>
    <n v="0"/>
    <n v="7"/>
    <n v="10"/>
    <x v="16"/>
    <n v="0"/>
    <n v="0"/>
    <x v="0"/>
    <n v="0"/>
    <n v="0"/>
    <x v="0"/>
    <n v="5"/>
    <x v="40"/>
    <n v="0.15"/>
    <n v="0"/>
    <n v="0"/>
    <n v="0"/>
    <n v="1"/>
    <n v="0"/>
    <x v="0"/>
    <n v="3"/>
    <n v="0"/>
    <x v="0"/>
    <n v="2"/>
    <n v="0"/>
    <x v="0"/>
    <m/>
    <m/>
    <m/>
    <m/>
    <m/>
  </r>
  <r>
    <s v="S. Otter Creek"/>
    <x v="62"/>
    <n v="1"/>
    <n v="1593769"/>
    <s v=" SOC"/>
    <s v=" S. OTTER CREEK"/>
    <s v=" 2020-02-04T20:16:13"/>
    <n v="0.13"/>
    <n v="0"/>
    <n v="0"/>
    <n v="0"/>
    <n v="0"/>
    <n v="0"/>
    <n v="0"/>
    <n v="0"/>
    <n v="0"/>
    <n v="0"/>
    <n v="0"/>
    <n v="0"/>
    <x v="0"/>
    <n v="2"/>
    <n v="2"/>
    <x v="2"/>
    <n v="1"/>
    <n v="0"/>
    <n v="0"/>
    <n v="0"/>
    <n v="0"/>
    <x v="0"/>
    <n v="0"/>
    <n v="0"/>
    <x v="0"/>
    <n v="0"/>
    <n v="0"/>
    <x v="0"/>
    <n v="5"/>
    <x v="5"/>
    <n v="0.12939999999999999"/>
    <n v="0"/>
    <n v="0"/>
    <n v="0"/>
    <n v="0"/>
    <n v="0"/>
    <x v="0"/>
    <n v="3"/>
    <n v="3"/>
    <x v="0"/>
    <n v="0"/>
    <n v="0"/>
    <x v="0"/>
    <m/>
    <m/>
    <m/>
    <m/>
    <m/>
  </r>
  <r>
    <s v="Sac City"/>
    <x v="35"/>
    <n v="4"/>
    <n v="947844"/>
    <n v="4"/>
    <s v=" Sac City"/>
    <s v=" 2020-02-04T21:00:25.739524"/>
    <n v="1.2"/>
    <n v="0"/>
    <n v="0"/>
    <n v="0"/>
    <n v="0"/>
    <n v="0"/>
    <n v="0"/>
    <n v="20"/>
    <n v="20"/>
    <n v="0.33329999999999999"/>
    <n v="0"/>
    <n v="0"/>
    <x v="0"/>
    <n v="13"/>
    <n v="13"/>
    <x v="29"/>
    <n v="0"/>
    <n v="0"/>
    <n v="0"/>
    <n v="10"/>
    <n v="10"/>
    <x v="13"/>
    <n v="0"/>
    <n v="0"/>
    <x v="0"/>
    <n v="0"/>
    <n v="0"/>
    <x v="0"/>
    <n v="8"/>
    <x v="0"/>
    <n v="0.2"/>
    <n v="1"/>
    <n v="0"/>
    <n v="0"/>
    <n v="0"/>
    <n v="0"/>
    <x v="0"/>
    <n v="9"/>
    <n v="10"/>
    <x v="16"/>
    <n v="2"/>
    <n v="0"/>
    <x v="0"/>
    <m/>
    <m/>
    <m/>
    <m/>
    <m/>
  </r>
  <r>
    <s v="Saratoga Howard Ctr Chest"/>
    <x v="16"/>
    <n v="1"/>
    <n v="1825048"/>
    <s v=" SHC"/>
    <s v=" Saratoga Howard Ctr Chest"/>
    <s v=" 2020-02-04T21:00:25.739524"/>
    <n v="0.42857099999999998"/>
    <n v="0"/>
    <n v="0"/>
    <n v="0"/>
    <n v="0"/>
    <n v="0"/>
    <n v="0"/>
    <n v="4"/>
    <n v="4"/>
    <n v="0.1429"/>
    <n v="0"/>
    <n v="0"/>
    <x v="0"/>
    <n v="4"/>
    <n v="4"/>
    <x v="30"/>
    <n v="0"/>
    <n v="0"/>
    <n v="0"/>
    <n v="1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4"/>
    <n v="5"/>
    <x v="19"/>
    <m/>
    <m/>
    <m/>
    <m/>
    <m/>
  </r>
  <r>
    <s v="Saylor 01"/>
    <x v="23"/>
    <n v="3"/>
    <n v="947746"/>
    <s v=" SAYLOR1"/>
    <s v=" SAYLOR 01"/>
    <s v=" 2020-02-04T20:16:13"/>
    <n v="2.2400000000000002"/>
    <n v="0"/>
    <n v="0"/>
    <n v="0"/>
    <n v="0"/>
    <n v="0"/>
    <n v="0"/>
    <n v="27"/>
    <n v="27"/>
    <n v="0.27979999999999999"/>
    <n v="0"/>
    <n v="0"/>
    <x v="0"/>
    <n v="26"/>
    <n v="28"/>
    <x v="34"/>
    <n v="0"/>
    <n v="0"/>
    <n v="0"/>
    <n v="19"/>
    <n v="22"/>
    <x v="24"/>
    <n v="0"/>
    <n v="0"/>
    <x v="0"/>
    <n v="0"/>
    <n v="0"/>
    <x v="0"/>
    <n v="32"/>
    <x v="27"/>
    <n v="0.55959999999999999"/>
    <n v="3"/>
    <n v="0"/>
    <n v="0"/>
    <n v="1"/>
    <n v="0"/>
    <x v="0"/>
    <n v="27"/>
    <n v="29"/>
    <x v="31"/>
    <n v="5"/>
    <n v="0"/>
    <x v="0"/>
    <m/>
    <m/>
    <m/>
    <m/>
    <m/>
  </r>
  <r>
    <s v="Saylor 02"/>
    <x v="23"/>
    <n v="3"/>
    <n v="947747"/>
    <s v=" SAYLOR2"/>
    <s v=" SAYLOR 02"/>
    <s v=" 2020-02-04T21:00:25.739524"/>
    <n v="1.678801"/>
    <n v="0"/>
    <n v="0"/>
    <n v="0"/>
    <n v="0"/>
    <n v="0"/>
    <n v="0"/>
    <n v="15"/>
    <n v="18"/>
    <n v="0.27979999999999999"/>
    <n v="1"/>
    <n v="0"/>
    <x v="0"/>
    <n v="16"/>
    <n v="19"/>
    <x v="99"/>
    <n v="0"/>
    <n v="0"/>
    <n v="0"/>
    <n v="18"/>
    <n v="22"/>
    <x v="27"/>
    <n v="0"/>
    <n v="0"/>
    <x v="0"/>
    <n v="0"/>
    <n v="0"/>
    <x v="0"/>
    <n v="22"/>
    <x v="3"/>
    <n v="0.27979999999999999"/>
    <n v="10"/>
    <n v="0"/>
    <n v="0"/>
    <n v="0"/>
    <n v="0"/>
    <x v="0"/>
    <n v="15"/>
    <n v="16"/>
    <x v="30"/>
    <n v="2"/>
    <n v="0"/>
    <x v="0"/>
    <m/>
    <m/>
    <m/>
    <m/>
    <m/>
  </r>
  <r>
    <s v="Schaller"/>
    <x v="35"/>
    <n v="4"/>
    <n v="947841"/>
    <n v="1"/>
    <s v=" Schaller"/>
    <s v=" 2020-02-04T21:00:25.739524"/>
    <n v="0.466667"/>
    <n v="0"/>
    <n v="0"/>
    <n v="0"/>
    <n v="0"/>
    <n v="0"/>
    <n v="0"/>
    <n v="2"/>
    <n v="0"/>
    <n v="0"/>
    <n v="0"/>
    <n v="0"/>
    <x v="0"/>
    <n v="14"/>
    <n v="15"/>
    <x v="29"/>
    <n v="0"/>
    <n v="0"/>
    <n v="0"/>
    <n v="10"/>
    <n v="12"/>
    <x v="13"/>
    <n v="0"/>
    <n v="0"/>
    <x v="0"/>
    <n v="0"/>
    <n v="0"/>
    <x v="0"/>
    <n v="0"/>
    <x v="23"/>
    <n v="0"/>
    <n v="0"/>
    <n v="0"/>
    <n v="0"/>
    <n v="1"/>
    <n v="0"/>
    <x v="0"/>
    <n v="0"/>
    <n v="0"/>
    <x v="0"/>
    <n v="1"/>
    <n v="0"/>
    <x v="0"/>
    <m/>
    <m/>
    <m/>
    <m/>
    <m/>
  </r>
  <r>
    <s v="Scn Capel Welcome"/>
    <x v="25"/>
    <n v="4"/>
    <n v="1593763"/>
    <s v=" SCN"/>
    <s v=" SCN Capel Welcome"/>
    <s v=" 2020-02-04T21:00:25.739524"/>
    <n v="0.35"/>
    <n v="0"/>
    <n v="0"/>
    <n v="0"/>
    <n v="0"/>
    <n v="0"/>
    <n v="0"/>
    <n v="2"/>
    <n v="0"/>
    <n v="0"/>
    <n v="0"/>
    <n v="0"/>
    <x v="0"/>
    <n v="9"/>
    <n v="11"/>
    <x v="144"/>
    <n v="0"/>
    <n v="0"/>
    <n v="0"/>
    <n v="4"/>
    <n v="0"/>
    <x v="0"/>
    <n v="0"/>
    <n v="0"/>
    <x v="0"/>
    <n v="0"/>
    <n v="0"/>
    <x v="0"/>
    <n v="6"/>
    <x v="51"/>
    <n v="8.7499999999999994E-2"/>
    <n v="0"/>
    <n v="0"/>
    <n v="0"/>
    <n v="0"/>
    <n v="0"/>
    <x v="0"/>
    <n v="13"/>
    <n v="16"/>
    <x v="112"/>
    <n v="8"/>
    <n v="8"/>
    <x v="53"/>
    <m/>
    <m/>
    <m/>
    <m/>
    <m/>
  </r>
  <r>
    <s v="Scott Twp"/>
    <x v="36"/>
    <n v="1"/>
    <n v="947015"/>
    <s v=" SC"/>
    <s v=" SCOTT TWP"/>
    <s v=" 2020-02-04T21:00:25.739524"/>
    <n v="0.12"/>
    <n v="0"/>
    <n v="0"/>
    <n v="0"/>
    <n v="0"/>
    <n v="0"/>
    <n v="0"/>
    <n v="2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2"/>
    <x v="37"/>
    <n v="0.12"/>
    <n v="0"/>
    <n v="0"/>
    <n v="0"/>
    <n v="1"/>
    <n v="0"/>
    <x v="0"/>
    <n v="0"/>
    <n v="0"/>
    <x v="0"/>
    <n v="0"/>
    <n v="0"/>
    <x v="0"/>
    <m/>
    <m/>
    <m/>
    <m/>
    <m/>
  </r>
  <r>
    <s v="Scott Twp West Branch"/>
    <x v="49"/>
    <n v="2"/>
    <n v="947243"/>
    <s v=" SC"/>
    <s v=" SCOTT TWP WEST BRANCH"/>
    <s v=" 2020-02-04T21:00:25.739524"/>
    <n v="1.62"/>
    <n v="0"/>
    <n v="0"/>
    <n v="0"/>
    <n v="0"/>
    <n v="0"/>
    <n v="0"/>
    <n v="12"/>
    <n v="4"/>
    <n v="0"/>
    <n v="0"/>
    <n v="0"/>
    <x v="0"/>
    <n v="26"/>
    <n v="28"/>
    <x v="114"/>
    <n v="0"/>
    <n v="0"/>
    <n v="0"/>
    <n v="18"/>
    <n v="27"/>
    <x v="65"/>
    <n v="0"/>
    <n v="0"/>
    <x v="0"/>
    <n v="0"/>
    <n v="0"/>
    <x v="0"/>
    <n v="45"/>
    <x v="58"/>
    <n v="0.40500000000000003"/>
    <n v="0"/>
    <n v="0"/>
    <n v="0"/>
    <n v="6"/>
    <n v="1"/>
    <x v="0"/>
    <n v="39"/>
    <n v="49"/>
    <x v="88"/>
    <n v="11"/>
    <n v="0"/>
    <x v="0"/>
    <m/>
    <m/>
    <m/>
    <m/>
    <m/>
  </r>
  <r>
    <s v="Scott Union Pleasant Grove"/>
    <x v="70"/>
    <n v="4"/>
    <n v="948268"/>
    <s v=" SCUNPG"/>
    <s v=" Scott Union Pleasant Grove"/>
    <s v=" 2020-02-04T21:00:25.739524"/>
    <n v="0.55555600000000005"/>
    <n v="0"/>
    <n v="0"/>
    <n v="0"/>
    <n v="0"/>
    <n v="0"/>
    <n v="0"/>
    <n v="7"/>
    <n v="7"/>
    <n v="0.22220000000000001"/>
    <n v="0"/>
    <n v="0"/>
    <x v="0"/>
    <n v="5"/>
    <n v="5"/>
    <x v="147"/>
    <n v="0"/>
    <n v="0"/>
    <n v="0"/>
    <n v="5"/>
    <n v="6"/>
    <x v="110"/>
    <n v="0"/>
    <n v="0"/>
    <x v="0"/>
    <n v="0"/>
    <n v="0"/>
    <x v="0"/>
    <n v="2"/>
    <x v="23"/>
    <n v="0"/>
    <n v="0"/>
    <n v="0"/>
    <n v="0"/>
    <n v="0"/>
    <n v="0"/>
    <x v="0"/>
    <n v="7"/>
    <n v="7"/>
    <x v="111"/>
    <n v="2"/>
    <n v="0"/>
    <x v="0"/>
    <m/>
    <m/>
    <m/>
    <m/>
    <m/>
  </r>
  <r>
    <s v="Seventy Six Cedar Seventy"/>
    <x v="56"/>
    <n v="2"/>
    <n v="1593704"/>
    <s v=" 76CE"/>
    <s v=" Seventy Six Cedar Seventy"/>
    <s v=" 2020-02-04T21:00:25.739524"/>
    <n v="0.5"/>
    <n v="0"/>
    <n v="0"/>
    <n v="0"/>
    <n v="0"/>
    <n v="0"/>
    <n v="0"/>
    <n v="3"/>
    <n v="0"/>
    <n v="0"/>
    <n v="0"/>
    <n v="0"/>
    <x v="0"/>
    <n v="6"/>
    <n v="11"/>
    <x v="72"/>
    <n v="0"/>
    <n v="0"/>
    <n v="0"/>
    <n v="6"/>
    <n v="7"/>
    <x v="37"/>
    <n v="1"/>
    <n v="0"/>
    <x v="0"/>
    <n v="0"/>
    <n v="0"/>
    <x v="0"/>
    <n v="0"/>
    <x v="23"/>
    <n v="0"/>
    <n v="3"/>
    <n v="0"/>
    <n v="0"/>
    <n v="1"/>
    <n v="0"/>
    <x v="0"/>
    <n v="7"/>
    <n v="8"/>
    <x v="48"/>
    <n v="0"/>
    <n v="0"/>
    <x v="0"/>
    <m/>
    <m/>
    <m/>
    <m/>
    <m/>
  </r>
  <r>
    <s v="Sgmc Sc Grv Madison Clay"/>
    <x v="29"/>
    <n v="1"/>
    <n v="1593589"/>
    <s v=" SGMC"/>
    <s v=" SGMC SC GRV MADISON CLAY"/>
    <s v=" 2020-02-04T21:00:25.739524"/>
    <n v="0.64"/>
    <n v="0"/>
    <n v="0"/>
    <n v="0"/>
    <n v="0"/>
    <n v="0"/>
    <n v="0"/>
    <n v="4"/>
    <n v="5"/>
    <n v="0.16"/>
    <n v="0"/>
    <n v="0"/>
    <x v="0"/>
    <n v="6"/>
    <n v="6"/>
    <x v="37"/>
    <n v="0"/>
    <n v="0"/>
    <n v="0"/>
    <n v="7"/>
    <n v="7"/>
    <x v="62"/>
    <n v="0"/>
    <n v="0"/>
    <x v="0"/>
    <n v="0"/>
    <n v="0"/>
    <x v="0"/>
    <n v="9"/>
    <x v="0"/>
    <n v="0.16"/>
    <n v="0"/>
    <n v="0"/>
    <n v="0"/>
    <n v="0"/>
    <n v="0"/>
    <x v="0"/>
    <n v="2"/>
    <n v="0"/>
    <x v="0"/>
    <n v="0"/>
    <n v="0"/>
    <x v="0"/>
    <m/>
    <m/>
    <m/>
    <m/>
    <m/>
  </r>
  <r>
    <s v="Sharon Lost Nation"/>
    <x v="54"/>
    <n v="2"/>
    <n v="1593457"/>
    <s v=" SHLN"/>
    <s v=" SHARON LOST NATION"/>
    <s v=" 2020-02-04T21:00:25.739524"/>
    <n v="0.22142899999999999"/>
    <n v="0"/>
    <n v="0"/>
    <n v="0"/>
    <n v="0"/>
    <n v="0"/>
    <n v="0"/>
    <n v="3"/>
    <n v="0"/>
    <n v="0"/>
    <n v="0"/>
    <n v="0"/>
    <x v="0"/>
    <n v="7"/>
    <n v="21"/>
    <x v="62"/>
    <n v="0"/>
    <n v="0"/>
    <n v="0"/>
    <n v="2"/>
    <n v="0"/>
    <x v="0"/>
    <n v="0"/>
    <n v="0"/>
    <x v="0"/>
    <n v="0"/>
    <n v="0"/>
    <x v="0"/>
    <n v="4"/>
    <x v="23"/>
    <n v="0"/>
    <n v="0"/>
    <n v="0"/>
    <n v="0"/>
    <n v="0"/>
    <n v="0"/>
    <x v="0"/>
    <n v="5"/>
    <n v="0"/>
    <x v="0"/>
    <n v="0"/>
    <n v="0"/>
    <x v="0"/>
    <m/>
    <m/>
    <m/>
    <m/>
    <m/>
  </r>
  <r>
    <s v="Sharon Township"/>
    <x v="49"/>
    <n v="2"/>
    <n v="947244"/>
    <s v=" SN"/>
    <s v=" SHARON TOWNSHIP"/>
    <s v=" 2020-02-07T01:28:26.536674"/>
    <n v="0.41"/>
    <n v="0"/>
    <n v="0"/>
    <n v="0"/>
    <n v="0"/>
    <n v="0"/>
    <n v="0"/>
    <n v="3"/>
    <n v="3"/>
    <n v="0"/>
    <n v="0"/>
    <n v="0"/>
    <x v="0"/>
    <n v="7"/>
    <n v="7"/>
    <x v="2"/>
    <n v="2"/>
    <n v="2"/>
    <n v="0"/>
    <n v="17"/>
    <n v="17"/>
    <x v="0"/>
    <n v="0"/>
    <n v="0"/>
    <x v="0"/>
    <n v="0"/>
    <n v="0"/>
    <x v="0"/>
    <n v="10"/>
    <x v="0"/>
    <n v="0"/>
    <n v="0"/>
    <n v="0"/>
    <n v="0"/>
    <n v="0"/>
    <n v="0"/>
    <x v="0"/>
    <n v="17"/>
    <n v="17"/>
    <x v="88"/>
    <n v="0"/>
    <n v="0"/>
    <x v="0"/>
    <m/>
    <m/>
    <m/>
    <m/>
    <m/>
  </r>
  <r>
    <s v="Sheldahl 01"/>
    <x v="23"/>
    <n v="3"/>
    <n v="947749"/>
    <s v=" SHELDAH"/>
    <s v=" SHELDAHL 01"/>
    <s v=" 2020-02-07T01:28:26.536674"/>
    <n v="0.28000000000000003"/>
    <n v="0"/>
    <n v="0"/>
    <n v="0"/>
    <n v="0"/>
    <n v="0"/>
    <n v="0"/>
    <n v="0"/>
    <n v="0"/>
    <n v="0"/>
    <n v="0"/>
    <n v="0"/>
    <x v="0"/>
    <n v="4"/>
    <n v="4"/>
    <x v="2"/>
    <n v="0"/>
    <n v="0"/>
    <n v="0"/>
    <n v="8"/>
    <n v="8"/>
    <x v="24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Sheldon 1St Ward"/>
    <x v="63"/>
    <n v="4"/>
    <n v="947551"/>
    <s v=" P4"/>
    <s v=" Sheldon 1St Ward"/>
    <s v=" 2020-02-04T21:00:25.739524"/>
    <n v="0.50909090899999998"/>
    <n v="0"/>
    <n v="0"/>
    <n v="0"/>
    <n v="0"/>
    <n v="0"/>
    <n v="0"/>
    <n v="5"/>
    <n v="5"/>
    <n v="0.14549999999999999"/>
    <n v="0"/>
    <n v="0"/>
    <x v="0"/>
    <n v="4"/>
    <n v="4"/>
    <x v="97"/>
    <n v="0"/>
    <n v="0"/>
    <n v="0"/>
    <n v="7"/>
    <n v="7"/>
    <x v="122"/>
    <n v="0"/>
    <n v="0"/>
    <x v="0"/>
    <n v="0"/>
    <n v="0"/>
    <x v="0"/>
    <n v="8"/>
    <x v="11"/>
    <n v="0.14549999999999999"/>
    <n v="0"/>
    <n v="0"/>
    <n v="0"/>
    <n v="0"/>
    <n v="0"/>
    <x v="0"/>
    <n v="0"/>
    <n v="0"/>
    <x v="0"/>
    <n v="0"/>
    <n v="0"/>
    <x v="0"/>
    <m/>
    <m/>
    <m/>
    <m/>
    <m/>
  </r>
  <r>
    <s v="Sheldon 2Nd Ward"/>
    <x v="63"/>
    <n v="4"/>
    <n v="947552"/>
    <s v=" P5"/>
    <s v=" Sheldon 2Nd Ward"/>
    <s v=" 2020-02-04T21:00:25.739524"/>
    <n v="0.36363636399999999"/>
    <n v="0"/>
    <n v="0"/>
    <n v="0"/>
    <n v="0"/>
    <n v="0"/>
    <n v="0"/>
    <n v="1"/>
    <n v="0"/>
    <n v="0"/>
    <n v="0"/>
    <n v="0"/>
    <x v="0"/>
    <n v="6"/>
    <n v="6"/>
    <x v="97"/>
    <n v="0"/>
    <n v="0"/>
    <n v="0"/>
    <n v="5"/>
    <n v="5"/>
    <x v="58"/>
    <n v="0"/>
    <n v="0"/>
    <x v="0"/>
    <n v="0"/>
    <n v="0"/>
    <x v="0"/>
    <n v="8"/>
    <x v="11"/>
    <n v="7.2700000000000001E-2"/>
    <n v="2"/>
    <n v="0"/>
    <n v="0"/>
    <n v="0"/>
    <n v="0"/>
    <x v="0"/>
    <n v="8"/>
    <n v="10"/>
    <x v="71"/>
    <n v="0"/>
    <n v="0"/>
    <x v="0"/>
    <m/>
    <m/>
    <m/>
    <m/>
    <m/>
  </r>
  <r>
    <s v="Sheldon 3Rd Ward"/>
    <x v="63"/>
    <n v="4"/>
    <n v="947553"/>
    <s v=" P6"/>
    <s v=" Sheldon 3Rd Ward"/>
    <s v=" 2020-02-04T03:21:29"/>
    <n v="0.36363636399999999"/>
    <n v="0"/>
    <n v="0"/>
    <n v="0"/>
    <n v="0"/>
    <n v="0"/>
    <n v="0"/>
    <n v="6"/>
    <n v="6"/>
    <n v="7.2700000000000001E-2"/>
    <n v="0"/>
    <n v="0"/>
    <x v="0"/>
    <n v="5"/>
    <n v="5"/>
    <x v="97"/>
    <n v="0"/>
    <n v="0"/>
    <n v="0"/>
    <n v="5"/>
    <n v="5"/>
    <x v="58"/>
    <n v="0"/>
    <n v="0"/>
    <x v="0"/>
    <n v="0"/>
    <n v="0"/>
    <x v="0"/>
    <n v="4"/>
    <x v="41"/>
    <n v="7.2700000000000001E-2"/>
    <n v="0"/>
    <n v="0"/>
    <n v="0"/>
    <n v="0"/>
    <n v="0"/>
    <x v="0"/>
    <n v="7"/>
    <n v="7"/>
    <x v="61"/>
    <n v="0"/>
    <n v="0"/>
    <x v="0"/>
    <m/>
    <m/>
    <m/>
    <m/>
    <m/>
  </r>
  <r>
    <s v="Shenandoah"/>
    <x v="79"/>
    <n v="3"/>
    <n v="1192"/>
    <s v=" Garden View Care Center"/>
    <s v=" Shenandoah"/>
    <s v=" IA - Garden View Care Center"/>
    <s v=" 2020-02-06T04:58:38.562404"/>
    <n v="0.01"/>
    <n v="0"/>
    <n v="0"/>
    <n v="0"/>
    <n v="0"/>
    <n v="0"/>
    <n v="0"/>
    <n v="1"/>
    <n v="1"/>
    <n v="1.15E-2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Shenandoah 1"/>
    <x v="26"/>
    <n v="3"/>
    <n v="947574"/>
    <s v=" SD1"/>
    <s v=" Shenandoah 1"/>
    <s v=" 2020-02-04T21:00:25.739524"/>
    <n v="0.48"/>
    <n v="0"/>
    <n v="0"/>
    <n v="0"/>
    <n v="0"/>
    <n v="0"/>
    <n v="0"/>
    <n v="2"/>
    <n v="3"/>
    <n v="0"/>
    <n v="0"/>
    <n v="0"/>
    <x v="0"/>
    <n v="10"/>
    <n v="10"/>
    <x v="37"/>
    <n v="0"/>
    <n v="0"/>
    <n v="0"/>
    <n v="2"/>
    <n v="2"/>
    <x v="0"/>
    <n v="0"/>
    <n v="0"/>
    <x v="0"/>
    <n v="0"/>
    <n v="0"/>
    <x v="0"/>
    <n v="22"/>
    <x v="86"/>
    <n v="0.32"/>
    <n v="2"/>
    <n v="0"/>
    <n v="0"/>
    <n v="0"/>
    <n v="0"/>
    <x v="0"/>
    <n v="3"/>
    <n v="2"/>
    <x v="0"/>
    <n v="2"/>
    <n v="2"/>
    <x v="0"/>
    <m/>
    <m/>
    <m/>
    <m/>
    <m/>
  </r>
  <r>
    <s v="Shenandoah 2"/>
    <x v="26"/>
    <n v="3"/>
    <n v="947575"/>
    <s v=" SD2"/>
    <s v=" Shenandoah 2"/>
    <s v=" 2020-02-04T21:00:25.739524"/>
    <n v="0.8"/>
    <n v="0"/>
    <n v="0"/>
    <n v="0"/>
    <n v="0"/>
    <n v="0"/>
    <n v="0"/>
    <n v="1"/>
    <n v="0"/>
    <n v="0"/>
    <n v="0"/>
    <n v="0"/>
    <x v="0"/>
    <n v="13"/>
    <n v="13"/>
    <x v="48"/>
    <n v="0"/>
    <n v="0"/>
    <n v="0"/>
    <n v="10"/>
    <n v="11"/>
    <x v="62"/>
    <n v="0"/>
    <n v="0"/>
    <x v="0"/>
    <n v="0"/>
    <n v="0"/>
    <x v="0"/>
    <n v="12"/>
    <x v="55"/>
    <n v="0.24"/>
    <n v="1"/>
    <n v="0"/>
    <n v="0"/>
    <n v="0"/>
    <n v="0"/>
    <x v="0"/>
    <n v="11"/>
    <n v="12"/>
    <x v="19"/>
    <n v="2"/>
    <n v="0"/>
    <x v="0"/>
    <m/>
    <m/>
    <m/>
    <m/>
    <m/>
  </r>
  <r>
    <s v="Shenandoah 3"/>
    <x v="26"/>
    <n v="3"/>
    <n v="947576"/>
    <s v=" SD3"/>
    <s v=" Shenandoah 3"/>
    <s v=" 2020-02-04T21:00:25.739524"/>
    <n v="0.88"/>
    <n v="0"/>
    <n v="0"/>
    <n v="0"/>
    <n v="0"/>
    <n v="0"/>
    <n v="0"/>
    <n v="13"/>
    <n v="15"/>
    <n v="0.24"/>
    <n v="0"/>
    <n v="0"/>
    <x v="0"/>
    <n v="21"/>
    <n v="25"/>
    <x v="17"/>
    <n v="1"/>
    <n v="0"/>
    <n v="0"/>
    <n v="7"/>
    <n v="11"/>
    <x v="62"/>
    <n v="0"/>
    <n v="0"/>
    <x v="0"/>
    <n v="0"/>
    <n v="0"/>
    <x v="0"/>
    <n v="11"/>
    <x v="24"/>
    <n v="0.16"/>
    <n v="4"/>
    <n v="0"/>
    <n v="0"/>
    <n v="0"/>
    <n v="0"/>
    <x v="0"/>
    <n v="7"/>
    <n v="0"/>
    <x v="0"/>
    <n v="2"/>
    <n v="0"/>
    <x v="0"/>
    <m/>
    <m/>
    <m/>
    <m/>
    <m/>
  </r>
  <r>
    <s v="Sheridan Grant Jasper"/>
    <x v="30"/>
    <n v="4"/>
    <n v="946724"/>
    <n v="6"/>
    <s v=" Sheridan Grant Jasper"/>
    <s v=" 2020-02-04T21:00:25.739524"/>
    <n v="0.55000000000000004"/>
    <n v="0"/>
    <n v="0"/>
    <n v="0"/>
    <n v="0"/>
    <n v="0"/>
    <n v="0"/>
    <n v="10"/>
    <n v="10"/>
    <n v="0.22"/>
    <n v="0"/>
    <n v="0"/>
    <x v="0"/>
    <n v="6"/>
    <n v="10"/>
    <x v="131"/>
    <n v="0"/>
    <n v="0"/>
    <n v="0"/>
    <n v="7"/>
    <n v="7"/>
    <x v="141"/>
    <n v="0"/>
    <n v="0"/>
    <x v="0"/>
    <n v="0"/>
    <n v="0"/>
    <x v="0"/>
    <n v="0"/>
    <x v="23"/>
    <n v="0"/>
    <n v="0"/>
    <n v="0"/>
    <n v="0"/>
    <n v="0"/>
    <n v="0"/>
    <x v="0"/>
    <n v="4"/>
    <n v="0"/>
    <x v="0"/>
    <n v="0"/>
    <n v="0"/>
    <x v="0"/>
    <m/>
    <m/>
    <m/>
    <m/>
    <m/>
  </r>
  <r>
    <s v="Sherman"/>
    <x v="25"/>
    <n v="4"/>
    <n v="947939"/>
    <s v=" SM"/>
    <s v=" Sherman"/>
    <s v=" 2020-02-05T19:05:42.571508"/>
    <n v="0.09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1"/>
    <x v="112"/>
    <n v="0"/>
    <n v="0"/>
    <x v="0"/>
    <m/>
    <m/>
    <m/>
    <m/>
    <m/>
  </r>
  <r>
    <s v="Sherman"/>
    <x v="61"/>
    <n v="4"/>
    <n v="948237"/>
    <s v=" SHERMAN"/>
    <s v=" Sherman"/>
    <s v=" 2020-02-04T21:00:25.739524"/>
    <n v="0.25"/>
    <n v="0"/>
    <n v="0"/>
    <n v="0"/>
    <n v="0"/>
    <n v="0"/>
    <n v="0"/>
    <n v="6"/>
    <n v="7"/>
    <n v="8.3299999999999999E-2"/>
    <n v="0"/>
    <n v="0"/>
    <x v="0"/>
    <n v="3"/>
    <n v="5"/>
    <x v="85"/>
    <n v="0"/>
    <n v="0"/>
    <n v="0"/>
    <n v="1"/>
    <n v="0"/>
    <x v="0"/>
    <n v="0"/>
    <n v="0"/>
    <x v="0"/>
    <n v="0"/>
    <n v="0"/>
    <x v="0"/>
    <n v="0"/>
    <x v="23"/>
    <n v="0"/>
    <n v="0"/>
    <n v="0"/>
    <n v="0"/>
    <n v="0"/>
    <n v="0"/>
    <x v="0"/>
    <n v="3"/>
    <n v="3"/>
    <x v="57"/>
    <n v="2"/>
    <n v="0"/>
    <x v="0"/>
    <m/>
    <m/>
    <m/>
    <m/>
    <m/>
  </r>
  <r>
    <s v="Sherman Se Franklin Blencoe Sioux"/>
    <x v="31"/>
    <n v="4"/>
    <n v="948296"/>
    <s v=" SH010"/>
    <s v=" SHERMAN SE FRANKLIN BLENCOE SIOUX"/>
    <s v=" 2020-02-04T21:00:25.739524"/>
    <n v="0.3"/>
    <n v="0"/>
    <n v="0"/>
    <n v="0"/>
    <n v="0"/>
    <n v="0"/>
    <n v="0"/>
    <n v="4"/>
    <n v="4"/>
    <n v="0.05"/>
    <n v="0"/>
    <n v="0"/>
    <x v="0"/>
    <n v="3"/>
    <n v="4"/>
    <x v="81"/>
    <n v="0"/>
    <n v="0"/>
    <n v="0"/>
    <n v="5"/>
    <n v="6"/>
    <x v="12"/>
    <n v="0"/>
    <n v="0"/>
    <x v="0"/>
    <n v="0"/>
    <n v="0"/>
    <x v="0"/>
    <n v="0"/>
    <x v="23"/>
    <n v="0"/>
    <n v="2"/>
    <n v="0"/>
    <n v="0"/>
    <n v="0"/>
    <n v="0"/>
    <x v="0"/>
    <n v="5"/>
    <n v="5"/>
    <x v="8"/>
    <n v="0"/>
    <n v="0"/>
    <x v="0"/>
    <m/>
    <m/>
    <m/>
    <m/>
    <m/>
  </r>
  <r>
    <s v="Sherman Township"/>
    <x v="27"/>
    <n v="4"/>
    <n v="947972"/>
    <n v="38"/>
    <s v=" Sherman Township"/>
    <s v=" 2020-02-06T03:41:27.244950"/>
    <n v="0.41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2"/>
    <n v="0"/>
    <x v="0"/>
    <n v="0"/>
    <n v="0"/>
    <x v="0"/>
    <n v="0"/>
    <n v="0"/>
    <x v="0"/>
    <n v="0"/>
    <x v="23"/>
    <n v="0"/>
    <n v="0"/>
    <n v="0"/>
    <n v="0"/>
    <n v="0"/>
    <n v="0"/>
    <x v="0"/>
    <n v="1"/>
    <n v="0"/>
    <x v="0"/>
    <n v="1"/>
    <n v="1"/>
    <x v="7"/>
    <m/>
    <m/>
    <m/>
    <m/>
    <m/>
  </r>
  <r>
    <s v="Sidney"/>
    <x v="86"/>
    <n v="3"/>
    <n v="947039"/>
    <s v=" SN"/>
    <s v=" Sidney"/>
    <s v=" 2020-02-04T21:00:25.739524"/>
    <n v="0.9"/>
    <n v="0"/>
    <n v="0"/>
    <n v="0"/>
    <n v="1"/>
    <n v="0"/>
    <n v="0"/>
    <n v="18"/>
    <n v="22"/>
    <n v="0.22500000000000001"/>
    <n v="0"/>
    <n v="0"/>
    <x v="0"/>
    <n v="15"/>
    <n v="16"/>
    <x v="23"/>
    <n v="0"/>
    <n v="0"/>
    <n v="0"/>
    <n v="15"/>
    <n v="17"/>
    <x v="16"/>
    <n v="0"/>
    <n v="0"/>
    <x v="0"/>
    <n v="0"/>
    <n v="0"/>
    <x v="0"/>
    <n v="19"/>
    <x v="86"/>
    <n v="0.3"/>
    <n v="0"/>
    <n v="0"/>
    <n v="0"/>
    <n v="0"/>
    <n v="0"/>
    <x v="0"/>
    <n v="10"/>
    <n v="0"/>
    <x v="0"/>
    <n v="1"/>
    <n v="0"/>
    <x v="0"/>
    <m/>
    <m/>
    <m/>
    <m/>
    <m/>
  </r>
  <r>
    <s v="Sigourney 1St Ward"/>
    <x v="10"/>
    <n v="2"/>
    <n v="947276"/>
    <s v=" SG1"/>
    <s v=" Sigourney 1St Ward"/>
    <s v=" 2020-02-04T21:00:25.739524"/>
    <n v="0.22857142899999999"/>
    <n v="0"/>
    <n v="0"/>
    <n v="0"/>
    <n v="0"/>
    <n v="0"/>
    <n v="0"/>
    <n v="5"/>
    <n v="7"/>
    <n v="0.1143"/>
    <n v="0"/>
    <n v="0"/>
    <x v="0"/>
    <n v="3"/>
    <n v="0"/>
    <x v="2"/>
    <n v="0"/>
    <n v="0"/>
    <n v="0"/>
    <n v="1"/>
    <n v="0"/>
    <x v="0"/>
    <n v="0"/>
    <n v="0"/>
    <x v="0"/>
    <n v="0"/>
    <n v="0"/>
    <x v="0"/>
    <n v="4"/>
    <x v="23"/>
    <n v="0"/>
    <n v="0"/>
    <n v="0"/>
    <n v="0"/>
    <n v="0"/>
    <n v="2"/>
    <x v="0"/>
    <n v="7"/>
    <n v="11"/>
    <x v="18"/>
    <n v="0"/>
    <n v="0"/>
    <x v="0"/>
    <m/>
    <m/>
    <m/>
    <m/>
    <m/>
  </r>
  <r>
    <s v="Sigourney 2Nd Ward"/>
    <x v="10"/>
    <n v="2"/>
    <n v="947277"/>
    <s v=" SG2"/>
    <s v=" Sigourney 2Nd Ward"/>
    <s v=" 2020-02-04T21:00:25.739524"/>
    <n v="0.22857142899999999"/>
    <n v="0"/>
    <n v="0"/>
    <n v="0"/>
    <n v="0"/>
    <n v="0"/>
    <n v="0"/>
    <n v="8"/>
    <n v="0"/>
    <n v="0"/>
    <n v="0"/>
    <n v="0"/>
    <x v="0"/>
    <n v="10"/>
    <n v="11"/>
    <x v="19"/>
    <n v="0"/>
    <n v="0"/>
    <n v="0"/>
    <n v="0"/>
    <n v="0"/>
    <x v="0"/>
    <n v="0"/>
    <n v="0"/>
    <x v="0"/>
    <n v="0"/>
    <n v="0"/>
    <x v="0"/>
    <n v="8"/>
    <x v="40"/>
    <n v="0.1143"/>
    <n v="0"/>
    <n v="0"/>
    <n v="0"/>
    <n v="0"/>
    <n v="0"/>
    <x v="0"/>
    <n v="0"/>
    <n v="0"/>
    <x v="0"/>
    <n v="0"/>
    <n v="0"/>
    <x v="0"/>
    <m/>
    <m/>
    <m/>
    <m/>
    <m/>
  </r>
  <r>
    <s v="Sigourney 3Rd Ward"/>
    <x v="10"/>
    <n v="2"/>
    <n v="947278"/>
    <s v=" SG3"/>
    <s v=" Sigourney 3Rd Ward"/>
    <s v=" 2020-02-04T21:00:25.739524"/>
    <n v="0.22857142899999999"/>
    <n v="0"/>
    <n v="0"/>
    <n v="0"/>
    <n v="0"/>
    <n v="0"/>
    <n v="0"/>
    <n v="0"/>
    <n v="0"/>
    <n v="0"/>
    <n v="0"/>
    <n v="0"/>
    <x v="0"/>
    <n v="5"/>
    <n v="6"/>
    <x v="19"/>
    <n v="0"/>
    <n v="0"/>
    <n v="0"/>
    <n v="5"/>
    <n v="7"/>
    <x v="20"/>
    <n v="0"/>
    <n v="0"/>
    <x v="0"/>
    <n v="0"/>
    <n v="0"/>
    <x v="0"/>
    <n v="1"/>
    <x v="23"/>
    <n v="0"/>
    <n v="0"/>
    <n v="0"/>
    <n v="0"/>
    <n v="0"/>
    <n v="0"/>
    <x v="0"/>
    <n v="0"/>
    <n v="0"/>
    <x v="0"/>
    <n v="2"/>
    <n v="0"/>
    <x v="0"/>
    <m/>
    <m/>
    <m/>
    <m/>
    <m/>
  </r>
  <r>
    <s v="Sigourney 4Th Ward"/>
    <x v="10"/>
    <n v="2"/>
    <n v="947279"/>
    <s v=" SG4"/>
    <s v=" Sigourney 4Th Ward"/>
    <s v=" 2020-02-04T21:00:25.739524"/>
    <n v="0.22857142899999999"/>
    <n v="0"/>
    <n v="0"/>
    <n v="0"/>
    <n v="0"/>
    <n v="0"/>
    <n v="0"/>
    <n v="4"/>
    <n v="0"/>
    <n v="0"/>
    <n v="3"/>
    <n v="0"/>
    <x v="0"/>
    <n v="6"/>
    <n v="10"/>
    <x v="19"/>
    <n v="0"/>
    <n v="0"/>
    <n v="0"/>
    <n v="7"/>
    <n v="13"/>
    <x v="20"/>
    <n v="0"/>
    <n v="0"/>
    <x v="0"/>
    <n v="0"/>
    <n v="0"/>
    <x v="0"/>
    <n v="3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Sigourney Plank Van Buren"/>
    <x v="10"/>
    <n v="2"/>
    <n v="947280"/>
    <s v=" SGR"/>
    <s v=" Sigourney Plank Van Buren"/>
    <s v=" 2020-02-04T21:00:25.739524"/>
    <n v="0.34285714299999998"/>
    <n v="0"/>
    <n v="0"/>
    <n v="0"/>
    <n v="0"/>
    <n v="0"/>
    <n v="0"/>
    <n v="7"/>
    <n v="7"/>
    <n v="0.1143"/>
    <n v="0"/>
    <n v="0"/>
    <x v="0"/>
    <n v="5"/>
    <n v="5"/>
    <x v="19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4"/>
    <n v="4"/>
    <x v="18"/>
    <n v="0"/>
    <n v="0"/>
    <x v="0"/>
    <m/>
    <m/>
    <m/>
    <m/>
    <m/>
  </r>
  <r>
    <s v="Silver City Ingraham"/>
    <x v="83"/>
    <n v="3"/>
    <n v="947497"/>
    <s v=" SV"/>
    <s v=" Silver City Ingraham"/>
    <s v=" 2020-02-06T03:41:27.244950"/>
    <n v="0.16"/>
    <n v="0"/>
    <n v="0"/>
    <n v="0"/>
    <n v="0"/>
    <n v="0"/>
    <n v="0"/>
    <n v="4"/>
    <n v="4"/>
    <n v="0.15559999999999999"/>
    <n v="0"/>
    <n v="0"/>
    <x v="0"/>
    <n v="1"/>
    <n v="1"/>
    <x v="2"/>
    <n v="0"/>
    <n v="0"/>
    <n v="0"/>
    <n v="0"/>
    <n v="0"/>
    <x v="0"/>
    <n v="0"/>
    <n v="0"/>
    <x v="0"/>
    <n v="0"/>
    <n v="0"/>
    <x v="0"/>
    <n v="0"/>
    <x v="23"/>
    <n v="0"/>
    <n v="1"/>
    <n v="0"/>
    <n v="0"/>
    <n v="0"/>
    <n v="0"/>
    <x v="0"/>
    <n v="3"/>
    <n v="0"/>
    <x v="0"/>
    <n v="0"/>
    <n v="0"/>
    <x v="0"/>
    <m/>
    <m/>
    <m/>
    <m/>
    <m/>
  </r>
  <r>
    <s v="Sioux Center Central"/>
    <x v="25"/>
    <n v="4"/>
    <n v="1593762"/>
    <s v=" SCC"/>
    <s v=" Sioux Center Central"/>
    <s v=" 2020-02-04T20:16:13"/>
    <n v="0.61"/>
    <n v="0"/>
    <n v="0"/>
    <n v="0"/>
    <n v="0"/>
    <n v="0"/>
    <n v="0"/>
    <n v="2"/>
    <n v="0"/>
    <n v="0"/>
    <n v="0"/>
    <n v="0"/>
    <x v="0"/>
    <n v="16"/>
    <n v="18"/>
    <x v="144"/>
    <n v="0"/>
    <n v="0"/>
    <n v="0"/>
    <n v="29"/>
    <n v="30"/>
    <x v="121"/>
    <n v="0"/>
    <n v="0"/>
    <x v="0"/>
    <n v="0"/>
    <n v="0"/>
    <x v="0"/>
    <n v="3"/>
    <x v="23"/>
    <n v="0"/>
    <n v="0"/>
    <n v="0"/>
    <n v="0"/>
    <n v="0"/>
    <n v="0"/>
    <x v="0"/>
    <n v="17"/>
    <n v="19"/>
    <x v="29"/>
    <n v="13"/>
    <n v="13"/>
    <x v="53"/>
    <m/>
    <m/>
    <m/>
    <m/>
    <m/>
  </r>
  <r>
    <s v="Sioux Center South"/>
    <x v="25"/>
    <n v="4"/>
    <n v="1593764"/>
    <s v=" SCS"/>
    <s v=" Sioux Center South"/>
    <s v=" 2020-02-04T21:00:25.739524"/>
    <n v="0.52500000000000002"/>
    <n v="0"/>
    <n v="0"/>
    <n v="0"/>
    <n v="0"/>
    <n v="0"/>
    <n v="0"/>
    <n v="9"/>
    <n v="10"/>
    <n v="8.7499999999999994E-2"/>
    <n v="0"/>
    <n v="0"/>
    <x v="0"/>
    <n v="2"/>
    <n v="0"/>
    <x v="2"/>
    <n v="0"/>
    <n v="0"/>
    <n v="0"/>
    <n v="27"/>
    <n v="30"/>
    <x v="121"/>
    <n v="1"/>
    <n v="0"/>
    <x v="0"/>
    <n v="0"/>
    <n v="0"/>
    <x v="0"/>
    <n v="10"/>
    <x v="0"/>
    <n v="8.7499999999999994E-2"/>
    <n v="0"/>
    <n v="0"/>
    <n v="0"/>
    <n v="0"/>
    <n v="0"/>
    <x v="0"/>
    <n v="10"/>
    <n v="13"/>
    <x v="112"/>
    <n v="4"/>
    <n v="0"/>
    <x v="0"/>
    <m/>
    <m/>
    <m/>
    <m/>
    <m/>
  </r>
  <r>
    <s v="Sioux City 01"/>
    <x v="6"/>
    <n v="4"/>
    <n v="948134"/>
    <n v="1"/>
    <s v=" Sioux City 01"/>
    <s v=" 2020-02-07T01:28:26.536674"/>
    <n v="1.7"/>
    <n v="0"/>
    <n v="0"/>
    <n v="0"/>
    <n v="1"/>
    <n v="0"/>
    <n v="0"/>
    <n v="29"/>
    <n v="34"/>
    <n v="0.42499999999999999"/>
    <n v="0"/>
    <n v="0"/>
    <x v="0"/>
    <n v="26"/>
    <n v="37"/>
    <x v="191"/>
    <n v="0"/>
    <n v="0"/>
    <n v="0"/>
    <n v="16"/>
    <n v="26"/>
    <x v="9"/>
    <n v="0"/>
    <n v="0"/>
    <x v="0"/>
    <n v="0"/>
    <n v="0"/>
    <x v="0"/>
    <n v="56"/>
    <x v="18"/>
    <n v="0.63749999999999996"/>
    <n v="10"/>
    <n v="0"/>
    <n v="0"/>
    <n v="2"/>
    <n v="0"/>
    <x v="0"/>
    <n v="11"/>
    <n v="0"/>
    <x v="0"/>
    <n v="4"/>
    <n v="0"/>
    <x v="0"/>
    <m/>
    <m/>
    <m/>
    <m/>
    <m/>
  </r>
  <r>
    <s v="Sioux City 02"/>
    <x v="6"/>
    <n v="4"/>
    <n v="948135"/>
    <n v="2"/>
    <s v=" Sioux City 02"/>
    <s v=" 2020-02-06T03:41:27.244950"/>
    <n v="1.7"/>
    <n v="0"/>
    <n v="0"/>
    <n v="0"/>
    <n v="0"/>
    <n v="0"/>
    <n v="0"/>
    <n v="17"/>
    <n v="17"/>
    <n v="0.21249999999999999"/>
    <n v="0"/>
    <n v="0"/>
    <x v="0"/>
    <n v="15"/>
    <n v="15"/>
    <x v="10"/>
    <n v="0"/>
    <n v="0"/>
    <n v="0"/>
    <n v="0"/>
    <n v="0"/>
    <x v="0"/>
    <n v="0"/>
    <n v="0"/>
    <x v="0"/>
    <n v="0"/>
    <n v="0"/>
    <x v="0"/>
    <n v="48"/>
    <x v="58"/>
    <n v="0.85"/>
    <n v="0"/>
    <n v="0"/>
    <n v="0"/>
    <n v="0"/>
    <n v="0"/>
    <x v="0"/>
    <n v="18"/>
    <n v="18"/>
    <x v="148"/>
    <n v="0"/>
    <n v="0"/>
    <x v="0"/>
    <m/>
    <m/>
    <m/>
    <m/>
    <m/>
  </r>
  <r>
    <s v="Sioux City 03"/>
    <x v="6"/>
    <n v="4"/>
    <n v="948136"/>
    <n v="3"/>
    <s v=" Sioux City 03"/>
    <s v=" 2020-02-04T21:00:25.739524"/>
    <n v="1.7"/>
    <n v="0"/>
    <n v="0"/>
    <n v="0"/>
    <n v="0"/>
    <n v="0"/>
    <n v="0"/>
    <n v="26"/>
    <n v="31"/>
    <n v="0.63749999999999996"/>
    <n v="0"/>
    <n v="0"/>
    <x v="0"/>
    <n v="15"/>
    <n v="17"/>
    <x v="191"/>
    <n v="0"/>
    <n v="0"/>
    <n v="0"/>
    <n v="12"/>
    <n v="0"/>
    <x v="0"/>
    <n v="0"/>
    <n v="0"/>
    <x v="0"/>
    <n v="0"/>
    <n v="0"/>
    <x v="0"/>
    <n v="21"/>
    <x v="39"/>
    <n v="0.42499999999999999"/>
    <n v="0"/>
    <n v="0"/>
    <n v="0"/>
    <n v="0"/>
    <n v="0"/>
    <x v="0"/>
    <n v="0"/>
    <n v="0"/>
    <x v="0"/>
    <n v="14"/>
    <n v="14"/>
    <x v="54"/>
    <m/>
    <m/>
    <m/>
    <m/>
    <m/>
  </r>
  <r>
    <s v="Sioux City 04"/>
    <x v="6"/>
    <n v="4"/>
    <n v="948137"/>
    <n v="4"/>
    <s v=" Sioux City 04"/>
    <s v=" 2020-02-04T21:00:25.739524"/>
    <n v="1.0625"/>
    <n v="0"/>
    <n v="0"/>
    <n v="0"/>
    <n v="0"/>
    <n v="0"/>
    <n v="0"/>
    <n v="17"/>
    <n v="18"/>
    <n v="0.21249999999999999"/>
    <n v="0"/>
    <n v="0"/>
    <x v="0"/>
    <n v="9"/>
    <n v="12"/>
    <x v="10"/>
    <n v="0"/>
    <n v="0"/>
    <n v="0"/>
    <n v="2"/>
    <n v="0"/>
    <x v="0"/>
    <n v="0"/>
    <n v="4"/>
    <x v="0"/>
    <n v="0"/>
    <n v="0"/>
    <x v="0"/>
    <n v="36"/>
    <x v="4"/>
    <n v="0.63749999999999996"/>
    <n v="0"/>
    <n v="0"/>
    <n v="0"/>
    <n v="0"/>
    <n v="0"/>
    <x v="0"/>
    <n v="4"/>
    <n v="0"/>
    <x v="0"/>
    <n v="6"/>
    <n v="0"/>
    <x v="0"/>
    <m/>
    <m/>
    <m/>
    <m/>
    <m/>
  </r>
  <r>
    <s v="Sioux City 05"/>
    <x v="6"/>
    <n v="4"/>
    <n v="948138"/>
    <n v="5"/>
    <s v=" Sioux City 05"/>
    <s v=" 2020-02-07T01:28:26.536674"/>
    <n v="1.7"/>
    <n v="0"/>
    <n v="0"/>
    <n v="0"/>
    <n v="0"/>
    <n v="0"/>
    <n v="0"/>
    <n v="38"/>
    <n v="41"/>
    <n v="0.85"/>
    <n v="0"/>
    <n v="0"/>
    <x v="0"/>
    <n v="15"/>
    <n v="25"/>
    <x v="191"/>
    <n v="0"/>
    <n v="0"/>
    <n v="0"/>
    <n v="4"/>
    <n v="0"/>
    <x v="0"/>
    <n v="0"/>
    <n v="0"/>
    <x v="0"/>
    <n v="0"/>
    <n v="0"/>
    <x v="0"/>
    <n v="27"/>
    <x v="54"/>
    <n v="0.63749999999999996"/>
    <n v="2"/>
    <n v="0"/>
    <n v="0"/>
    <n v="0"/>
    <n v="0"/>
    <x v="0"/>
    <n v="12"/>
    <n v="0"/>
    <x v="0"/>
    <n v="0"/>
    <n v="0"/>
    <x v="0"/>
    <m/>
    <m/>
    <m/>
    <m/>
    <m/>
  </r>
  <r>
    <s v="Sioux City 06"/>
    <x v="6"/>
    <n v="4"/>
    <n v="948139"/>
    <n v="6"/>
    <s v=" Sioux City 06"/>
    <s v=" 2020-02-06T01:00:19.232032"/>
    <n v="1.91"/>
    <n v="0"/>
    <n v="0"/>
    <n v="0"/>
    <n v="0"/>
    <n v="0"/>
    <n v="0"/>
    <n v="23"/>
    <n v="26"/>
    <n v="0.42499999999999999"/>
    <n v="0"/>
    <n v="0"/>
    <x v="0"/>
    <n v="23"/>
    <n v="27"/>
    <x v="191"/>
    <n v="0"/>
    <n v="0"/>
    <n v="0"/>
    <n v="25"/>
    <n v="25"/>
    <x v="9"/>
    <n v="0"/>
    <n v="0"/>
    <x v="0"/>
    <n v="0"/>
    <n v="0"/>
    <x v="0"/>
    <n v="32"/>
    <x v="13"/>
    <n v="0.42499999999999999"/>
    <n v="2"/>
    <n v="0"/>
    <n v="0"/>
    <n v="0"/>
    <n v="0"/>
    <x v="0"/>
    <n v="30"/>
    <n v="34"/>
    <x v="148"/>
    <n v="10"/>
    <n v="0"/>
    <x v="0"/>
    <m/>
    <m/>
    <m/>
    <m/>
    <m/>
  </r>
  <r>
    <s v="Sioux City 07"/>
    <x v="6"/>
    <n v="4"/>
    <n v="948140"/>
    <n v="7"/>
    <s v=" Sioux City 07"/>
    <s v=" 2020-02-04T21:00:25.739524"/>
    <n v="1.7"/>
    <n v="0"/>
    <n v="0"/>
    <n v="0"/>
    <n v="0"/>
    <n v="0"/>
    <n v="0"/>
    <n v="14"/>
    <n v="17"/>
    <n v="0.42499999999999999"/>
    <n v="0"/>
    <n v="0"/>
    <x v="0"/>
    <n v="7"/>
    <n v="11"/>
    <x v="10"/>
    <n v="0"/>
    <n v="0"/>
    <n v="0"/>
    <n v="7"/>
    <n v="0"/>
    <x v="0"/>
    <n v="1"/>
    <n v="0"/>
    <x v="0"/>
    <n v="0"/>
    <n v="0"/>
    <x v="0"/>
    <n v="29"/>
    <x v="30"/>
    <n v="0.85"/>
    <n v="1"/>
    <n v="0"/>
    <n v="0"/>
    <n v="0"/>
    <n v="0"/>
    <x v="0"/>
    <n v="8"/>
    <n v="12"/>
    <x v="12"/>
    <n v="3"/>
    <n v="0"/>
    <x v="0"/>
    <m/>
    <m/>
    <m/>
    <m/>
    <m/>
  </r>
  <r>
    <s v="Sioux City 08"/>
    <x v="6"/>
    <n v="4"/>
    <n v="948141"/>
    <n v="8"/>
    <s v=" Sioux City 08"/>
    <s v=" 2020-02-04T21:00:25.739524"/>
    <n v="1.0625"/>
    <n v="0"/>
    <n v="0"/>
    <n v="0"/>
    <n v="0"/>
    <n v="0"/>
    <n v="0"/>
    <n v="7"/>
    <n v="9"/>
    <n v="0.21249999999999999"/>
    <n v="0"/>
    <n v="0"/>
    <x v="0"/>
    <n v="3"/>
    <n v="0"/>
    <x v="2"/>
    <n v="2"/>
    <n v="0"/>
    <n v="0"/>
    <n v="1"/>
    <n v="1"/>
    <x v="0"/>
    <n v="0"/>
    <n v="0"/>
    <x v="0"/>
    <n v="0"/>
    <n v="0"/>
    <x v="0"/>
    <n v="27"/>
    <x v="30"/>
    <n v="0.63749999999999996"/>
    <n v="0"/>
    <n v="0"/>
    <n v="0"/>
    <n v="0"/>
    <n v="0"/>
    <x v="0"/>
    <n v="5"/>
    <n v="8"/>
    <x v="12"/>
    <n v="3"/>
    <n v="0"/>
    <x v="0"/>
    <m/>
    <m/>
    <m/>
    <m/>
    <m/>
  </r>
  <r>
    <s v="Sioux City 09"/>
    <x v="6"/>
    <n v="4"/>
    <n v="948142"/>
    <n v="9"/>
    <s v=" Sioux City 09"/>
    <s v=" 2020-02-04T21:00:25.739524"/>
    <n v="0.63749999999999996"/>
    <n v="0"/>
    <n v="0"/>
    <n v="0"/>
    <n v="0"/>
    <n v="0"/>
    <n v="0"/>
    <n v="2"/>
    <n v="0"/>
    <n v="0"/>
    <n v="0"/>
    <n v="0"/>
    <x v="0"/>
    <n v="4"/>
    <n v="0"/>
    <x v="2"/>
    <n v="0"/>
    <n v="0"/>
    <n v="0"/>
    <n v="6"/>
    <n v="6"/>
    <x v="9"/>
    <n v="0"/>
    <n v="0"/>
    <x v="0"/>
    <n v="0"/>
    <n v="0"/>
    <x v="0"/>
    <n v="13"/>
    <x v="55"/>
    <n v="0.21249999999999999"/>
    <n v="0"/>
    <n v="0"/>
    <n v="0"/>
    <n v="0"/>
    <n v="9"/>
    <x v="17"/>
    <n v="1"/>
    <n v="0"/>
    <x v="0"/>
    <n v="3"/>
    <n v="0"/>
    <x v="0"/>
    <m/>
    <m/>
    <m/>
    <m/>
    <m/>
  </r>
  <r>
    <s v="Sioux City 10"/>
    <x v="6"/>
    <n v="4"/>
    <n v="948143"/>
    <n v="10"/>
    <s v=" Sioux City 10"/>
    <s v=" 2020-02-06T01:00:19.232032"/>
    <n v="1.7"/>
    <n v="0"/>
    <n v="0"/>
    <n v="0"/>
    <n v="0"/>
    <n v="0"/>
    <n v="0"/>
    <n v="34"/>
    <n v="39"/>
    <n v="0.42499999999999999"/>
    <n v="0"/>
    <n v="0"/>
    <x v="0"/>
    <n v="39"/>
    <n v="43"/>
    <x v="191"/>
    <n v="0"/>
    <n v="0"/>
    <n v="0"/>
    <n v="35"/>
    <n v="36"/>
    <x v="9"/>
    <n v="0"/>
    <n v="0"/>
    <x v="0"/>
    <n v="0"/>
    <n v="0"/>
    <x v="0"/>
    <n v="35"/>
    <x v="4"/>
    <n v="0.42499999999999999"/>
    <n v="0"/>
    <n v="0"/>
    <n v="0"/>
    <n v="0"/>
    <n v="0"/>
    <x v="0"/>
    <n v="28"/>
    <n v="28"/>
    <x v="12"/>
    <n v="19"/>
    <n v="0"/>
    <x v="0"/>
    <m/>
    <m/>
    <m/>
    <m/>
    <m/>
  </r>
  <r>
    <s v="Sioux City 11"/>
    <x v="6"/>
    <n v="4"/>
    <n v="948144"/>
    <n v="11"/>
    <s v=" Sioux City 11"/>
    <s v=" 2020-02-06T03:41:27.244950"/>
    <n v="0.85"/>
    <n v="0"/>
    <n v="0"/>
    <n v="0"/>
    <n v="0"/>
    <n v="0"/>
    <n v="0"/>
    <n v="7"/>
    <n v="7"/>
    <n v="0.21249999999999999"/>
    <n v="0"/>
    <n v="0"/>
    <x v="0"/>
    <n v="7"/>
    <n v="8"/>
    <x v="10"/>
    <n v="0"/>
    <n v="0"/>
    <n v="0"/>
    <n v="1"/>
    <n v="0"/>
    <x v="0"/>
    <n v="0"/>
    <n v="0"/>
    <x v="0"/>
    <n v="0"/>
    <n v="0"/>
    <x v="0"/>
    <n v="23"/>
    <x v="15"/>
    <n v="0.42499999999999999"/>
    <n v="1"/>
    <n v="0"/>
    <n v="0"/>
    <n v="0"/>
    <n v="0"/>
    <x v="0"/>
    <n v="2"/>
    <n v="0"/>
    <x v="0"/>
    <n v="0"/>
    <n v="0"/>
    <x v="0"/>
    <m/>
    <m/>
    <m/>
    <m/>
    <m/>
  </r>
  <r>
    <s v="Sioux City 12"/>
    <x v="6"/>
    <n v="4"/>
    <n v="948145"/>
    <n v="12"/>
    <s v=" Sioux City 12"/>
    <s v=" 2020-02-04T21:00:25.739524"/>
    <n v="1.9125000000000001"/>
    <n v="0"/>
    <n v="0"/>
    <n v="0"/>
    <n v="0"/>
    <n v="0"/>
    <n v="0"/>
    <n v="23"/>
    <n v="27"/>
    <n v="0.21249999999999999"/>
    <n v="0"/>
    <n v="0"/>
    <x v="0"/>
    <n v="36"/>
    <n v="42"/>
    <x v="191"/>
    <n v="1"/>
    <n v="0"/>
    <n v="0"/>
    <n v="14"/>
    <n v="0"/>
    <x v="0"/>
    <n v="0"/>
    <n v="0"/>
    <x v="0"/>
    <n v="0"/>
    <n v="0"/>
    <x v="0"/>
    <n v="68"/>
    <x v="134"/>
    <n v="0.85"/>
    <n v="9"/>
    <n v="0"/>
    <n v="0"/>
    <n v="0"/>
    <n v="2"/>
    <x v="0"/>
    <n v="21"/>
    <n v="27"/>
    <x v="148"/>
    <n v="0"/>
    <n v="0"/>
    <x v="0"/>
    <m/>
    <m/>
    <m/>
    <m/>
    <m/>
  </r>
  <r>
    <s v="Sioux City 13"/>
    <x v="6"/>
    <n v="4"/>
    <n v="948146"/>
    <n v="13"/>
    <s v=" Sioux City 13"/>
    <s v=" 2020-02-04T21:00:25.739524"/>
    <n v="0.85"/>
    <n v="0"/>
    <n v="0"/>
    <n v="0"/>
    <n v="0"/>
    <n v="0"/>
    <n v="0"/>
    <n v="9"/>
    <n v="12"/>
    <n v="0.21249999999999999"/>
    <n v="0"/>
    <n v="0"/>
    <x v="0"/>
    <n v="4"/>
    <n v="0"/>
    <x v="2"/>
    <n v="0"/>
    <n v="0"/>
    <n v="0"/>
    <n v="0"/>
    <n v="0"/>
    <x v="0"/>
    <n v="0"/>
    <n v="0"/>
    <x v="0"/>
    <n v="0"/>
    <n v="0"/>
    <x v="0"/>
    <n v="11"/>
    <x v="52"/>
    <n v="0.21249999999999999"/>
    <n v="0"/>
    <n v="0"/>
    <n v="0"/>
    <n v="0"/>
    <n v="0"/>
    <x v="0"/>
    <n v="6"/>
    <n v="6"/>
    <x v="12"/>
    <n v="8"/>
    <n v="9"/>
    <x v="54"/>
    <m/>
    <m/>
    <m/>
    <m/>
    <m/>
  </r>
  <r>
    <s v="Sioux City 14"/>
    <x v="6"/>
    <n v="4"/>
    <n v="948147"/>
    <n v="14"/>
    <s v=" Sioux City 14"/>
    <s v=" 2020-02-06T03:41:27.244950"/>
    <n v="1.27"/>
    <n v="0"/>
    <n v="0"/>
    <n v="0"/>
    <n v="0"/>
    <n v="0"/>
    <n v="0"/>
    <n v="12"/>
    <n v="13"/>
    <n v="0.21249999999999999"/>
    <n v="1"/>
    <n v="0"/>
    <x v="0"/>
    <n v="4"/>
    <n v="0"/>
    <x v="2"/>
    <n v="0"/>
    <n v="0"/>
    <n v="0"/>
    <n v="1"/>
    <n v="0"/>
    <x v="0"/>
    <n v="0"/>
    <n v="0"/>
    <x v="0"/>
    <n v="0"/>
    <n v="0"/>
    <x v="0"/>
    <n v="32"/>
    <x v="27"/>
    <n v="0.85"/>
    <n v="0"/>
    <n v="0"/>
    <n v="0"/>
    <n v="0"/>
    <n v="0"/>
    <x v="0"/>
    <n v="4"/>
    <n v="9"/>
    <x v="12"/>
    <n v="4"/>
    <n v="0"/>
    <x v="0"/>
    <m/>
    <m/>
    <m/>
    <m/>
    <m/>
  </r>
  <r>
    <s v="Sioux City 15"/>
    <x v="6"/>
    <n v="4"/>
    <n v="948148"/>
    <n v="15"/>
    <s v=" Sioux City 15"/>
    <s v=" 2020-02-04T21:00:25.739524"/>
    <n v="1.4875"/>
    <n v="0"/>
    <n v="0"/>
    <n v="0"/>
    <n v="0"/>
    <n v="0"/>
    <n v="0"/>
    <n v="16"/>
    <n v="20"/>
    <n v="0.42499999999999999"/>
    <n v="0"/>
    <n v="0"/>
    <x v="0"/>
    <n v="22"/>
    <n v="25"/>
    <x v="191"/>
    <n v="0"/>
    <n v="0"/>
    <n v="0"/>
    <n v="5"/>
    <n v="0"/>
    <x v="0"/>
    <n v="0"/>
    <n v="0"/>
    <x v="0"/>
    <n v="0"/>
    <n v="0"/>
    <x v="0"/>
    <n v="22"/>
    <x v="86"/>
    <n v="0.42499999999999999"/>
    <n v="3"/>
    <n v="0"/>
    <n v="0"/>
    <n v="1"/>
    <n v="0"/>
    <x v="0"/>
    <n v="13"/>
    <n v="13"/>
    <x v="12"/>
    <n v="0"/>
    <n v="0"/>
    <x v="0"/>
    <m/>
    <m/>
    <m/>
    <m/>
    <m/>
  </r>
  <r>
    <s v="Sioux City 16"/>
    <x v="6"/>
    <n v="4"/>
    <n v="948149"/>
    <n v="16"/>
    <s v=" Sioux City 16"/>
    <s v=" 2020-02-04T21:00:25.739524"/>
    <n v="1.4875"/>
    <n v="0"/>
    <n v="0"/>
    <n v="0"/>
    <n v="0"/>
    <n v="0"/>
    <n v="0"/>
    <n v="16"/>
    <n v="19"/>
    <n v="0.21249999999999999"/>
    <n v="0"/>
    <n v="0"/>
    <x v="0"/>
    <n v="20"/>
    <n v="30"/>
    <x v="191"/>
    <n v="0"/>
    <n v="0"/>
    <n v="0"/>
    <n v="0"/>
    <n v="0"/>
    <x v="0"/>
    <n v="0"/>
    <n v="0"/>
    <x v="0"/>
    <n v="0"/>
    <n v="0"/>
    <x v="0"/>
    <n v="38"/>
    <x v="19"/>
    <n v="0.85"/>
    <n v="5"/>
    <n v="0"/>
    <n v="0"/>
    <n v="1"/>
    <n v="0"/>
    <x v="0"/>
    <n v="7"/>
    <n v="0"/>
    <x v="0"/>
    <n v="11"/>
    <n v="0"/>
    <x v="0"/>
    <m/>
    <m/>
    <m/>
    <m/>
    <m/>
  </r>
  <r>
    <s v="Sioux City 17"/>
    <x v="6"/>
    <n v="4"/>
    <n v="948150"/>
    <n v="17"/>
    <s v=" Sioux City 17"/>
    <s v=" 2020-02-04T21:00:25.739524"/>
    <n v="1.9125000000000001"/>
    <n v="0"/>
    <n v="0"/>
    <n v="0"/>
    <n v="0"/>
    <n v="0"/>
    <n v="0"/>
    <n v="27"/>
    <n v="27"/>
    <n v="0.42499999999999999"/>
    <n v="0"/>
    <n v="0"/>
    <x v="0"/>
    <n v="28"/>
    <n v="28"/>
    <x v="191"/>
    <n v="0"/>
    <n v="0"/>
    <n v="0"/>
    <n v="12"/>
    <n v="0"/>
    <x v="0"/>
    <n v="0"/>
    <n v="0"/>
    <x v="0"/>
    <n v="0"/>
    <n v="0"/>
    <x v="0"/>
    <n v="40"/>
    <x v="4"/>
    <n v="0.63749999999999996"/>
    <n v="7"/>
    <n v="0"/>
    <n v="0"/>
    <n v="1"/>
    <n v="0"/>
    <x v="0"/>
    <n v="25"/>
    <n v="25"/>
    <x v="148"/>
    <n v="6"/>
    <n v="0"/>
    <x v="0"/>
    <m/>
    <m/>
    <m/>
    <m/>
    <m/>
  </r>
  <r>
    <s v="Sioux City 18"/>
    <x v="6"/>
    <n v="4"/>
    <n v="948151"/>
    <n v="18"/>
    <s v=" Sioux City 18"/>
    <s v=" 2020-02-04T21:00:25.739524"/>
    <n v="1.7"/>
    <n v="0"/>
    <n v="0"/>
    <n v="0"/>
    <n v="0"/>
    <n v="0"/>
    <n v="0"/>
    <n v="25"/>
    <n v="26"/>
    <n v="0.42499999999999999"/>
    <n v="0"/>
    <n v="0"/>
    <x v="0"/>
    <n v="15"/>
    <n v="16"/>
    <x v="191"/>
    <n v="0"/>
    <n v="0"/>
    <n v="0"/>
    <n v="2"/>
    <n v="0"/>
    <x v="0"/>
    <n v="0"/>
    <n v="0"/>
    <x v="0"/>
    <n v="0"/>
    <n v="0"/>
    <x v="0"/>
    <n v="32"/>
    <x v="54"/>
    <n v="0.63749999999999996"/>
    <n v="0"/>
    <n v="0"/>
    <n v="0"/>
    <n v="0"/>
    <n v="0"/>
    <x v="0"/>
    <n v="14"/>
    <n v="14"/>
    <x v="12"/>
    <n v="0"/>
    <n v="0"/>
    <x v="0"/>
    <m/>
    <m/>
    <m/>
    <m/>
    <m/>
  </r>
  <r>
    <s v="Sioux City 19"/>
    <x v="6"/>
    <n v="4"/>
    <n v="948152"/>
    <n v="19"/>
    <s v=" Sioux City 19"/>
    <s v=" 2020-02-04T21:00:25.739524"/>
    <n v="1.9125000000000001"/>
    <n v="0"/>
    <n v="0"/>
    <n v="0"/>
    <n v="0"/>
    <n v="0"/>
    <n v="0"/>
    <n v="36"/>
    <n v="45"/>
    <n v="0.63749999999999996"/>
    <n v="0"/>
    <n v="0"/>
    <x v="0"/>
    <n v="26"/>
    <n v="40"/>
    <x v="192"/>
    <n v="0"/>
    <n v="0"/>
    <n v="0"/>
    <n v="14"/>
    <n v="0"/>
    <x v="0"/>
    <n v="0"/>
    <n v="0"/>
    <x v="0"/>
    <n v="0"/>
    <n v="0"/>
    <x v="0"/>
    <n v="27"/>
    <x v="12"/>
    <n v="0.63749999999999996"/>
    <n v="1"/>
    <n v="0"/>
    <n v="0"/>
    <n v="0"/>
    <n v="0"/>
    <x v="0"/>
    <n v="16"/>
    <n v="0"/>
    <x v="0"/>
    <n v="5"/>
    <n v="0"/>
    <x v="0"/>
    <m/>
    <m/>
    <m/>
    <m/>
    <m/>
  </r>
  <r>
    <s v="Sioux City 20"/>
    <x v="6"/>
    <n v="4"/>
    <n v="948153"/>
    <n v="20"/>
    <s v=" Sioux City 20"/>
    <s v=" 2020-02-07T01:28:26.536674"/>
    <n v="1.06"/>
    <n v="0"/>
    <n v="0"/>
    <n v="0"/>
    <n v="0"/>
    <n v="0"/>
    <n v="0"/>
    <n v="38"/>
    <n v="41"/>
    <n v="0.85"/>
    <n v="0"/>
    <n v="0"/>
    <x v="0"/>
    <n v="15"/>
    <n v="25"/>
    <x v="191"/>
    <n v="0"/>
    <n v="0"/>
    <n v="0"/>
    <n v="4"/>
    <n v="0"/>
    <x v="0"/>
    <n v="0"/>
    <n v="0"/>
    <x v="0"/>
    <n v="0"/>
    <n v="0"/>
    <x v="0"/>
    <n v="27"/>
    <x v="54"/>
    <n v="0.63749999999999996"/>
    <n v="2"/>
    <n v="0"/>
    <n v="0"/>
    <n v="0"/>
    <n v="0"/>
    <x v="0"/>
    <n v="12"/>
    <n v="0"/>
    <x v="0"/>
    <n v="0"/>
    <n v="0"/>
    <x v="0"/>
    <m/>
    <m/>
    <m/>
    <m/>
    <m/>
  </r>
  <r>
    <s v="Sioux City 21"/>
    <x v="6"/>
    <n v="4"/>
    <n v="948154"/>
    <n v="21"/>
    <s v=" Sioux City 21"/>
    <s v=" 2020-02-04T21:00:25.739524"/>
    <n v="1.4875"/>
    <n v="0"/>
    <n v="0"/>
    <n v="0"/>
    <n v="0"/>
    <n v="0"/>
    <n v="0"/>
    <n v="5"/>
    <n v="0"/>
    <n v="0"/>
    <n v="0"/>
    <n v="0"/>
    <x v="0"/>
    <n v="16"/>
    <n v="27"/>
    <x v="192"/>
    <n v="0"/>
    <n v="0"/>
    <n v="0"/>
    <n v="4"/>
    <n v="0"/>
    <x v="0"/>
    <n v="0"/>
    <n v="0"/>
    <x v="0"/>
    <n v="0"/>
    <n v="0"/>
    <x v="0"/>
    <n v="20"/>
    <x v="100"/>
    <n v="0.63749999999999996"/>
    <n v="4"/>
    <n v="0"/>
    <n v="0"/>
    <n v="2"/>
    <n v="0"/>
    <x v="0"/>
    <n v="13"/>
    <n v="14"/>
    <x v="12"/>
    <n v="6"/>
    <n v="0"/>
    <x v="0"/>
    <m/>
    <m/>
    <m/>
    <m/>
    <m/>
  </r>
  <r>
    <s v="Sioux City 23"/>
    <x v="6"/>
    <n v="4"/>
    <n v="948156"/>
    <n v="23"/>
    <s v=" Sioux City 23"/>
    <s v=" 2020-02-04T21:00:25.739524"/>
    <n v="1.4875"/>
    <n v="0"/>
    <n v="0"/>
    <n v="0"/>
    <n v="0"/>
    <n v="0"/>
    <n v="0"/>
    <n v="14"/>
    <n v="17"/>
    <n v="0.21249999999999999"/>
    <n v="0"/>
    <n v="0"/>
    <x v="0"/>
    <n v="23"/>
    <n v="25"/>
    <x v="191"/>
    <n v="0"/>
    <n v="0"/>
    <n v="0"/>
    <n v="5"/>
    <n v="0"/>
    <x v="0"/>
    <n v="0"/>
    <n v="0"/>
    <x v="0"/>
    <n v="0"/>
    <n v="0"/>
    <x v="0"/>
    <n v="43"/>
    <x v="13"/>
    <n v="0.63749999999999996"/>
    <n v="1"/>
    <n v="0"/>
    <n v="0"/>
    <n v="1"/>
    <n v="6"/>
    <x v="0"/>
    <n v="22"/>
    <n v="22"/>
    <x v="12"/>
    <n v="4"/>
    <n v="0"/>
    <x v="0"/>
    <m/>
    <m/>
    <m/>
    <m/>
    <m/>
  </r>
  <r>
    <s v="Slater Sheldahl Pal 2"/>
    <x v="27"/>
    <n v="4"/>
    <n v="947973"/>
    <n v="39"/>
    <s v=" Slater Sheldahl Pal 2"/>
    <s v=" 2020-02-04T21:00:25.739524"/>
    <n v="1.2450000000000001"/>
    <n v="0"/>
    <n v="0"/>
    <n v="0"/>
    <n v="0"/>
    <n v="0"/>
    <n v="0"/>
    <n v="4"/>
    <n v="0"/>
    <n v="0"/>
    <n v="0"/>
    <n v="0"/>
    <x v="0"/>
    <n v="21"/>
    <n v="32"/>
    <x v="39"/>
    <n v="2"/>
    <n v="0"/>
    <n v="0"/>
    <n v="20"/>
    <n v="24"/>
    <x v="32"/>
    <n v="0"/>
    <n v="0"/>
    <x v="0"/>
    <n v="0"/>
    <n v="0"/>
    <x v="0"/>
    <n v="24"/>
    <x v="54"/>
    <n v="0.41499999999999998"/>
    <n v="2"/>
    <n v="0"/>
    <n v="0"/>
    <n v="0"/>
    <n v="1"/>
    <x v="0"/>
    <n v="12"/>
    <n v="0"/>
    <x v="0"/>
    <n v="4"/>
    <n v="0"/>
    <x v="0"/>
    <m/>
    <m/>
    <m/>
    <m/>
    <m/>
  </r>
  <r>
    <s v="Smithfield Twp"/>
    <x v="36"/>
    <n v="1"/>
    <n v="947016"/>
    <s v=" SF"/>
    <s v=" SMITHFIELD TWP"/>
    <s v=" 2020-02-05T21:52:28.118339"/>
    <n v="0.12"/>
    <n v="0"/>
    <n v="0"/>
    <n v="0"/>
    <n v="0"/>
    <n v="0"/>
    <n v="0"/>
    <n v="1"/>
    <n v="1"/>
    <n v="0"/>
    <n v="0"/>
    <n v="0"/>
    <x v="0"/>
    <n v="2"/>
    <n v="2"/>
    <x v="2"/>
    <n v="0"/>
    <n v="0"/>
    <n v="0"/>
    <n v="4"/>
    <n v="4"/>
    <x v="35"/>
    <n v="0"/>
    <n v="0"/>
    <x v="0"/>
    <n v="0"/>
    <n v="0"/>
    <x v="0"/>
    <n v="0"/>
    <x v="23"/>
    <n v="0"/>
    <n v="1"/>
    <n v="1"/>
    <n v="0"/>
    <n v="0"/>
    <n v="0"/>
    <x v="0"/>
    <n v="0"/>
    <n v="0"/>
    <x v="0"/>
    <n v="0"/>
    <n v="0"/>
    <x v="0"/>
    <m/>
    <m/>
    <m/>
    <m/>
    <m/>
  </r>
  <r>
    <s v="Solon"/>
    <x v="49"/>
    <n v="2"/>
    <n v="947245"/>
    <s v=" SO"/>
    <s v=" SOLON"/>
    <s v=" 2020-02-05T21:52:28.118339"/>
    <n v="2.4300000000000002"/>
    <n v="0"/>
    <n v="0"/>
    <n v="0"/>
    <n v="0"/>
    <n v="0"/>
    <n v="0"/>
    <n v="0"/>
    <n v="0"/>
    <n v="0"/>
    <n v="0"/>
    <n v="0"/>
    <x v="0"/>
    <n v="45"/>
    <n v="47"/>
    <x v="101"/>
    <n v="1"/>
    <n v="0"/>
    <n v="0"/>
    <n v="43"/>
    <n v="44"/>
    <x v="65"/>
    <n v="0"/>
    <n v="0"/>
    <x v="0"/>
    <n v="0"/>
    <n v="0"/>
    <x v="0"/>
    <n v="33"/>
    <x v="31"/>
    <n v="0.40500000000000003"/>
    <n v="3"/>
    <n v="0"/>
    <n v="0"/>
    <n v="0"/>
    <n v="0"/>
    <x v="0"/>
    <n v="49"/>
    <n v="56"/>
    <x v="82"/>
    <n v="1"/>
    <n v="0"/>
    <x v="0"/>
    <m/>
    <m/>
    <m/>
    <m/>
    <m/>
  </r>
  <r>
    <s v="South"/>
    <x v="89"/>
    <n v="3"/>
    <n v="1897923"/>
    <s v=" S"/>
    <s v=" South"/>
    <s v=" 2020-02-04T21:00:25.739524"/>
    <n v="0.84"/>
    <n v="0"/>
    <n v="0"/>
    <n v="0"/>
    <n v="1"/>
    <n v="0"/>
    <n v="0"/>
    <n v="17"/>
    <n v="18"/>
    <n v="0.24"/>
    <n v="0"/>
    <n v="0"/>
    <x v="0"/>
    <n v="17"/>
    <n v="18"/>
    <x v="48"/>
    <n v="0"/>
    <n v="0"/>
    <n v="0"/>
    <n v="13"/>
    <n v="13"/>
    <x v="35"/>
    <n v="0"/>
    <n v="0"/>
    <x v="0"/>
    <n v="0"/>
    <n v="0"/>
    <x v="0"/>
    <n v="11"/>
    <x v="84"/>
    <n v="0.12"/>
    <n v="3"/>
    <n v="0"/>
    <n v="0"/>
    <n v="0"/>
    <n v="0"/>
    <x v="0"/>
    <n v="14"/>
    <n v="15"/>
    <x v="41"/>
    <n v="0"/>
    <n v="0"/>
    <x v="0"/>
    <m/>
    <m/>
    <m/>
    <m/>
    <m/>
  </r>
  <r>
    <s v="South Fork Union"/>
    <x v="14"/>
    <n v="1"/>
    <n v="1593497"/>
    <s v=" SFUN"/>
    <s v=" South Fork Union"/>
    <s v=" 2020-02-04T21:00:25.739524"/>
    <n v="0.75"/>
    <n v="0"/>
    <n v="0"/>
    <n v="0"/>
    <n v="0"/>
    <n v="0"/>
    <n v="0"/>
    <n v="11"/>
    <n v="11"/>
    <n v="0.15"/>
    <n v="0"/>
    <n v="0"/>
    <x v="0"/>
    <n v="11"/>
    <n v="13"/>
    <x v="24"/>
    <n v="0"/>
    <n v="0"/>
    <n v="0"/>
    <n v="8"/>
    <n v="9"/>
    <x v="33"/>
    <n v="0"/>
    <n v="0"/>
    <x v="0"/>
    <n v="0"/>
    <n v="0"/>
    <x v="0"/>
    <n v="5"/>
    <x v="23"/>
    <n v="0"/>
    <n v="1"/>
    <n v="0"/>
    <n v="0"/>
    <n v="0"/>
    <n v="0"/>
    <x v="0"/>
    <n v="12"/>
    <n v="14"/>
    <x v="23"/>
    <n v="0"/>
    <n v="0"/>
    <x v="0"/>
    <m/>
    <m/>
    <m/>
    <m/>
    <m/>
  </r>
  <r>
    <s v="South Lake North Norway"/>
    <x v="38"/>
    <n v="4"/>
    <n v="1593574"/>
    <s v=" SL-NN"/>
    <s v=" South Lake North Norway"/>
    <s v=" 2020-02-05T19:05:42.571508"/>
    <n v="0.09"/>
    <n v="0"/>
    <n v="0"/>
    <n v="0"/>
    <n v="0"/>
    <n v="0"/>
    <n v="0"/>
    <n v="0"/>
    <n v="0"/>
    <n v="0"/>
    <n v="0"/>
    <n v="0"/>
    <x v="0"/>
    <n v="3"/>
    <n v="3"/>
    <x v="52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1"/>
    <n v="1"/>
    <x v="0"/>
    <m/>
    <m/>
    <m/>
    <m/>
    <m/>
  </r>
  <r>
    <s v="Southeast"/>
    <x v="72"/>
    <n v="4"/>
    <n v="1593464"/>
    <s v=" SE"/>
    <s v=" Southeast"/>
    <s v=" 2020-02-04T20:16:13"/>
    <n v="0.75"/>
    <n v="0"/>
    <n v="0"/>
    <n v="0"/>
    <n v="0"/>
    <n v="0"/>
    <n v="0"/>
    <n v="14"/>
    <n v="16"/>
    <n v="0.45"/>
    <n v="0"/>
    <n v="0"/>
    <x v="0"/>
    <n v="0"/>
    <n v="0"/>
    <x v="2"/>
    <n v="0"/>
    <n v="0"/>
    <n v="0"/>
    <n v="6"/>
    <n v="8"/>
    <x v="33"/>
    <n v="0"/>
    <n v="0"/>
    <x v="0"/>
    <n v="0"/>
    <n v="0"/>
    <x v="0"/>
    <n v="2"/>
    <x v="23"/>
    <n v="0"/>
    <n v="3"/>
    <n v="0"/>
    <n v="0"/>
    <n v="0"/>
    <n v="0"/>
    <x v="0"/>
    <n v="8"/>
    <n v="9"/>
    <x v="17"/>
    <n v="1"/>
    <n v="0"/>
    <x v="0"/>
    <m/>
    <m/>
    <m/>
    <m/>
    <m/>
  </r>
  <r>
    <s v="Southeast"/>
    <x v="55"/>
    <n v="2"/>
    <n v="946903"/>
    <s v=" SE"/>
    <s v=" Southeast"/>
    <s v=" 2020-02-04T21:00:25.739524"/>
    <n v="0.3"/>
    <n v="0"/>
    <n v="0"/>
    <n v="0"/>
    <n v="0"/>
    <n v="0"/>
    <n v="0"/>
    <n v="7"/>
    <n v="7"/>
    <n v="0.12"/>
    <n v="0"/>
    <n v="0"/>
    <x v="0"/>
    <n v="3"/>
    <n v="3"/>
    <x v="63"/>
    <n v="0"/>
    <n v="0"/>
    <n v="0"/>
    <n v="0"/>
    <n v="0"/>
    <x v="0"/>
    <n v="0"/>
    <n v="0"/>
    <x v="0"/>
    <n v="0"/>
    <n v="0"/>
    <x v="0"/>
    <n v="4"/>
    <x v="5"/>
    <n v="0.12"/>
    <n v="2"/>
    <n v="0"/>
    <n v="0"/>
    <n v="0"/>
    <n v="0"/>
    <x v="0"/>
    <n v="0"/>
    <n v="0"/>
    <x v="0"/>
    <n v="0"/>
    <n v="0"/>
    <x v="0"/>
    <m/>
    <m/>
    <m/>
    <m/>
    <m/>
  </r>
  <r>
    <s v="Southeast Louisa"/>
    <x v="80"/>
    <n v="2"/>
    <n v="1593682"/>
    <s v=" SEL"/>
    <s v=" Southeast Louisa"/>
    <s v=" 2020-02-04T21:00:25.739524"/>
    <n v="1.5"/>
    <n v="0"/>
    <n v="0"/>
    <n v="0"/>
    <n v="0"/>
    <n v="0"/>
    <n v="0"/>
    <n v="11"/>
    <n v="21"/>
    <n v="0.3"/>
    <n v="0"/>
    <n v="0"/>
    <x v="0"/>
    <n v="10"/>
    <n v="0"/>
    <x v="2"/>
    <n v="0"/>
    <n v="0"/>
    <n v="0"/>
    <n v="6"/>
    <n v="1"/>
    <x v="0"/>
    <n v="0"/>
    <n v="0"/>
    <x v="0"/>
    <n v="0"/>
    <n v="0"/>
    <x v="0"/>
    <n v="15"/>
    <x v="38"/>
    <n v="0.3"/>
    <n v="8"/>
    <n v="0"/>
    <n v="0"/>
    <n v="1"/>
    <n v="0"/>
    <x v="0"/>
    <n v="10"/>
    <n v="16"/>
    <x v="44"/>
    <n v="29"/>
    <n v="36"/>
    <x v="55"/>
    <m/>
    <m/>
    <m/>
    <m/>
    <m/>
  </r>
  <r>
    <s v="Southeast Precinct"/>
    <x v="68"/>
    <n v="2"/>
    <n v="948325"/>
    <s v=" SE"/>
    <s v=" Southeast Precinct"/>
    <s v=" 2020-02-05T21:52:28.118339"/>
    <n v="2"/>
    <n v="0"/>
    <n v="0"/>
    <n v="0"/>
    <n v="0"/>
    <n v="0"/>
    <n v="0"/>
    <n v="17"/>
    <n v="21"/>
    <n v="0.4"/>
    <n v="0"/>
    <n v="0"/>
    <x v="0"/>
    <n v="28"/>
    <n v="31"/>
    <x v="125"/>
    <n v="1"/>
    <n v="0"/>
    <n v="0"/>
    <n v="4"/>
    <n v="0"/>
    <x v="0"/>
    <n v="0"/>
    <n v="0"/>
    <x v="0"/>
    <n v="0"/>
    <n v="0"/>
    <x v="0"/>
    <n v="37"/>
    <x v="33"/>
    <n v="0.73329999999999995"/>
    <n v="4"/>
    <n v="0"/>
    <n v="0"/>
    <n v="0"/>
    <n v="0"/>
    <x v="0"/>
    <n v="4"/>
    <n v="0"/>
    <x v="0"/>
    <n v="14"/>
    <n v="18"/>
    <x v="20"/>
    <m/>
    <m/>
    <m/>
    <m/>
    <m/>
  </r>
  <r>
    <s v="Southwest"/>
    <x v="55"/>
    <n v="2"/>
    <n v="946904"/>
    <s v=" SW"/>
    <s v=" Southwest"/>
    <s v=" 2020-02-04T21:00:25.739524"/>
    <n v="0.21"/>
    <n v="0"/>
    <n v="0"/>
    <n v="0"/>
    <n v="0"/>
    <n v="0"/>
    <n v="0"/>
    <n v="8"/>
    <n v="9"/>
    <n v="0.15"/>
    <n v="0"/>
    <n v="0"/>
    <x v="0"/>
    <n v="2"/>
    <n v="3"/>
    <x v="63"/>
    <n v="0"/>
    <n v="0"/>
    <n v="0"/>
    <n v="1"/>
    <n v="0"/>
    <x v="0"/>
    <n v="0"/>
    <n v="0"/>
    <x v="0"/>
    <n v="0"/>
    <n v="0"/>
    <x v="0"/>
    <n v="1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Southwest Precinct"/>
    <x v="68"/>
    <n v="2"/>
    <n v="948326"/>
    <s v=" SW"/>
    <s v=" Southwest Precinct"/>
    <s v=" 2020-02-04T21:00:25.739524"/>
    <n v="0.66666666699999999"/>
    <n v="0"/>
    <n v="0"/>
    <n v="0"/>
    <n v="0"/>
    <n v="0"/>
    <n v="0"/>
    <n v="11"/>
    <n v="11"/>
    <n v="0.1333"/>
    <n v="0"/>
    <n v="0"/>
    <x v="0"/>
    <n v="11"/>
    <n v="11"/>
    <x v="69"/>
    <n v="1"/>
    <n v="0"/>
    <n v="0"/>
    <n v="3"/>
    <n v="9"/>
    <x v="50"/>
    <n v="0"/>
    <n v="0"/>
    <x v="0"/>
    <n v="0"/>
    <n v="0"/>
    <x v="0"/>
    <n v="9"/>
    <x v="40"/>
    <n v="0.1333"/>
    <n v="5"/>
    <n v="0"/>
    <n v="0"/>
    <n v="0"/>
    <n v="0"/>
    <x v="0"/>
    <n v="10"/>
    <n v="13"/>
    <x v="101"/>
    <n v="3"/>
    <n v="0"/>
    <x v="0"/>
    <m/>
    <m/>
    <m/>
    <m/>
    <m/>
  </r>
  <r>
    <s v="Spencer Ward 1"/>
    <x v="84"/>
    <n v="4"/>
    <n v="946812"/>
    <s v=" SP1"/>
    <s v=" Spencer Ward 1"/>
    <s v=" 2020-02-04T21:00:25.739524"/>
    <n v="0.94117647100000001"/>
    <n v="0"/>
    <n v="0"/>
    <n v="0"/>
    <n v="0"/>
    <n v="0"/>
    <n v="0"/>
    <n v="11"/>
    <n v="11"/>
    <n v="0.18820000000000001"/>
    <n v="0"/>
    <n v="0"/>
    <x v="0"/>
    <n v="15"/>
    <n v="19"/>
    <x v="61"/>
    <n v="0"/>
    <n v="0"/>
    <n v="0"/>
    <n v="5"/>
    <n v="0"/>
    <x v="0"/>
    <n v="0"/>
    <n v="0"/>
    <x v="0"/>
    <n v="0"/>
    <n v="0"/>
    <x v="0"/>
    <n v="18"/>
    <x v="42"/>
    <n v="0.28239999999999998"/>
    <n v="1"/>
    <n v="0"/>
    <n v="0"/>
    <n v="0"/>
    <n v="1"/>
    <x v="0"/>
    <n v="12"/>
    <n v="14"/>
    <x v="63"/>
    <n v="2"/>
    <n v="0"/>
    <x v="0"/>
    <m/>
    <m/>
    <m/>
    <m/>
    <m/>
  </r>
  <r>
    <s v="Spencer Ward 2"/>
    <x v="84"/>
    <n v="4"/>
    <n v="946813"/>
    <s v=" SP2"/>
    <s v=" Spencer Ward 2"/>
    <s v=" 2020-02-04T21:00:25.739524"/>
    <n v="1.129411765"/>
    <n v="0"/>
    <n v="0"/>
    <n v="0"/>
    <n v="0"/>
    <n v="0"/>
    <n v="0"/>
    <n v="14"/>
    <n v="14"/>
    <n v="0.28239999999999998"/>
    <n v="0"/>
    <n v="0"/>
    <x v="0"/>
    <n v="13"/>
    <n v="20"/>
    <x v="193"/>
    <n v="0"/>
    <n v="0"/>
    <n v="0"/>
    <n v="8"/>
    <n v="0"/>
    <x v="0"/>
    <n v="0"/>
    <n v="0"/>
    <x v="0"/>
    <n v="0"/>
    <n v="0"/>
    <x v="0"/>
    <n v="18"/>
    <x v="42"/>
    <n v="0.28239999999999998"/>
    <n v="0"/>
    <n v="0"/>
    <n v="0"/>
    <n v="0"/>
    <n v="0"/>
    <x v="0"/>
    <n v="13"/>
    <n v="13"/>
    <x v="63"/>
    <n v="4"/>
    <n v="0"/>
    <x v="0"/>
    <m/>
    <m/>
    <m/>
    <m/>
    <m/>
  </r>
  <r>
    <s v="Spencer Ward 3"/>
    <x v="84"/>
    <n v="4"/>
    <n v="946814"/>
    <s v=" SP3"/>
    <s v=" Spencer Ward 3"/>
    <s v=" 2020-02-04T21:00:25.739524"/>
    <n v="1.129411765"/>
    <n v="0"/>
    <n v="0"/>
    <n v="0"/>
    <n v="0"/>
    <n v="0"/>
    <n v="0"/>
    <n v="19"/>
    <n v="19"/>
    <n v="0.28239999999999998"/>
    <n v="0"/>
    <n v="0"/>
    <x v="0"/>
    <n v="17"/>
    <n v="17"/>
    <x v="141"/>
    <n v="0"/>
    <n v="0"/>
    <n v="0"/>
    <n v="14"/>
    <n v="20"/>
    <x v="150"/>
    <n v="0"/>
    <n v="0"/>
    <x v="0"/>
    <n v="0"/>
    <n v="0"/>
    <x v="0"/>
    <n v="24"/>
    <x v="35"/>
    <n v="0.3765"/>
    <n v="0"/>
    <n v="0"/>
    <n v="0"/>
    <n v="0"/>
    <n v="0"/>
    <x v="0"/>
    <n v="6"/>
    <n v="0"/>
    <x v="0"/>
    <n v="1"/>
    <n v="0"/>
    <x v="0"/>
    <m/>
    <m/>
    <m/>
    <m/>
    <m/>
  </r>
  <r>
    <s v="Spencer Ward 4"/>
    <x v="84"/>
    <n v="4"/>
    <n v="946815"/>
    <s v=" SP4"/>
    <s v=" Spencer Ward 4"/>
    <s v=" 2020-02-05T19:05:42.571508"/>
    <n v="1.22"/>
    <n v="0"/>
    <n v="0"/>
    <n v="0"/>
    <n v="0"/>
    <n v="0"/>
    <n v="0"/>
    <n v="25"/>
    <n v="30"/>
    <n v="0.3765"/>
    <n v="0"/>
    <n v="0"/>
    <x v="0"/>
    <n v="16"/>
    <n v="17"/>
    <x v="61"/>
    <n v="0"/>
    <n v="0"/>
    <n v="0"/>
    <n v="23"/>
    <n v="31"/>
    <x v="151"/>
    <n v="0"/>
    <n v="0"/>
    <x v="0"/>
    <n v="0"/>
    <n v="0"/>
    <x v="0"/>
    <n v="11"/>
    <x v="24"/>
    <n v="0.18820000000000001"/>
    <n v="1"/>
    <n v="0"/>
    <n v="0"/>
    <n v="0"/>
    <n v="0"/>
    <x v="0"/>
    <n v="12"/>
    <n v="0"/>
    <x v="0"/>
    <n v="7"/>
    <n v="0"/>
    <x v="0"/>
    <m/>
    <m/>
    <m/>
    <m/>
    <m/>
  </r>
  <r>
    <s v="Spencer Ward 5"/>
    <x v="84"/>
    <n v="4"/>
    <n v="946816"/>
    <s v=" SP5"/>
    <s v=" Spencer Ward 5"/>
    <s v=" 2020-02-04T21:00:25.739524"/>
    <n v="1.223529412"/>
    <n v="0"/>
    <n v="0"/>
    <n v="0"/>
    <n v="0"/>
    <n v="0"/>
    <n v="0"/>
    <n v="18"/>
    <n v="19"/>
    <n v="0.28239999999999998"/>
    <n v="0"/>
    <n v="0"/>
    <x v="0"/>
    <n v="14"/>
    <n v="16"/>
    <x v="61"/>
    <n v="0"/>
    <n v="0"/>
    <n v="0"/>
    <n v="18"/>
    <n v="21"/>
    <x v="151"/>
    <n v="0"/>
    <n v="0"/>
    <x v="0"/>
    <n v="0"/>
    <n v="0"/>
    <x v="0"/>
    <n v="15"/>
    <x v="24"/>
    <n v="0.28239999999999998"/>
    <n v="0"/>
    <n v="0"/>
    <n v="0"/>
    <n v="0"/>
    <n v="0"/>
    <x v="0"/>
    <n v="6"/>
    <n v="0"/>
    <x v="0"/>
    <n v="0"/>
    <n v="0"/>
    <x v="0"/>
    <m/>
    <m/>
    <m/>
    <m/>
    <m/>
  </r>
  <r>
    <s v="Spring Creek"/>
    <x v="42"/>
    <n v="1"/>
    <n v="1593428"/>
    <s v=" Q000"/>
    <s v=" Spring Creek"/>
    <s v=" 2020-02-06T03:41:27.244950"/>
    <n v="0.2"/>
    <n v="0"/>
    <n v="0"/>
    <n v="0"/>
    <n v="0"/>
    <n v="0"/>
    <n v="0"/>
    <n v="0"/>
    <n v="0"/>
    <n v="0"/>
    <n v="0"/>
    <n v="0"/>
    <x v="0"/>
    <n v="5"/>
    <n v="5"/>
    <x v="56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1"/>
    <n v="1"/>
    <x v="0"/>
    <n v="0"/>
    <n v="0"/>
    <x v="0"/>
    <m/>
    <m/>
    <m/>
    <m/>
    <m/>
  </r>
  <r>
    <s v="Spring Creek"/>
    <x v="11"/>
    <n v="2"/>
    <n v="947453"/>
    <s v=" SP"/>
    <s v=" SPRING CREEK"/>
    <s v=" 2020-02-04T21:00:25.739524"/>
    <n v="0.48"/>
    <n v="0"/>
    <n v="0"/>
    <n v="0"/>
    <n v="0"/>
    <n v="0"/>
    <n v="0"/>
    <n v="8"/>
    <n v="9"/>
    <n v="0.16"/>
    <n v="0"/>
    <n v="0"/>
    <x v="0"/>
    <n v="16"/>
    <n v="16"/>
    <x v="37"/>
    <n v="0"/>
    <n v="0"/>
    <n v="0"/>
    <n v="0"/>
    <n v="0"/>
    <x v="0"/>
    <n v="0"/>
    <n v="0"/>
    <x v="0"/>
    <n v="0"/>
    <n v="0"/>
    <x v="0"/>
    <n v="11"/>
    <x v="52"/>
    <n v="0.16"/>
    <n v="0"/>
    <n v="0"/>
    <n v="0"/>
    <n v="0"/>
    <n v="0"/>
    <x v="0"/>
    <n v="6"/>
    <n v="0"/>
    <x v="0"/>
    <n v="6"/>
    <n v="0"/>
    <x v="0"/>
    <m/>
    <m/>
    <m/>
    <m/>
    <m/>
  </r>
  <r>
    <s v="Spring Creek W Crystal"/>
    <x v="62"/>
    <n v="1"/>
    <n v="947994"/>
    <s v=" SP WC"/>
    <s v=" SPRING CREEK W CRYSTAL"/>
    <s v=" 2020-02-05T21:52:28.118339"/>
    <n v="0.78"/>
    <n v="0"/>
    <n v="0"/>
    <n v="0"/>
    <n v="0"/>
    <n v="0"/>
    <n v="0"/>
    <n v="4"/>
    <n v="4"/>
    <n v="0.12939999999999999"/>
    <n v="0"/>
    <n v="0"/>
    <x v="0"/>
    <n v="5"/>
    <n v="5"/>
    <x v="76"/>
    <n v="0"/>
    <n v="0"/>
    <n v="0"/>
    <n v="4"/>
    <n v="4"/>
    <x v="120"/>
    <n v="0"/>
    <n v="0"/>
    <x v="0"/>
    <n v="0"/>
    <n v="0"/>
    <x v="0"/>
    <n v="7"/>
    <x v="51"/>
    <n v="0.25879999999999997"/>
    <n v="0"/>
    <n v="0"/>
    <n v="0"/>
    <n v="0"/>
    <n v="0"/>
    <x v="0"/>
    <n v="4"/>
    <n v="4"/>
    <x v="62"/>
    <n v="0"/>
    <n v="0"/>
    <x v="0"/>
    <m/>
    <m/>
    <m/>
    <m/>
    <m/>
  </r>
  <r>
    <s v="Spring Grove"/>
    <x v="48"/>
    <n v="1"/>
    <n v="1593680"/>
    <s v=" TSPR"/>
    <s v=" Spring Grove"/>
    <s v=" 2020-02-04T21:00:25.739524"/>
    <n v="0.43953500000000001"/>
    <n v="0"/>
    <n v="0"/>
    <n v="0"/>
    <n v="0"/>
    <n v="0"/>
    <n v="0"/>
    <n v="9"/>
    <n v="9"/>
    <n v="0.4395"/>
    <n v="0"/>
    <n v="0"/>
    <x v="0"/>
    <n v="1"/>
    <n v="1"/>
    <x v="2"/>
    <n v="0"/>
    <n v="0"/>
    <n v="0"/>
    <n v="1"/>
    <n v="1"/>
    <x v="0"/>
    <n v="0"/>
    <n v="0"/>
    <x v="0"/>
    <n v="0"/>
    <n v="0"/>
    <x v="0"/>
    <n v="2"/>
    <x v="43"/>
    <n v="0"/>
    <n v="1"/>
    <n v="1"/>
    <n v="0"/>
    <n v="0"/>
    <n v="0"/>
    <x v="0"/>
    <n v="5"/>
    <n v="5"/>
    <x v="0"/>
    <n v="0"/>
    <n v="0"/>
    <x v="0"/>
    <m/>
    <m/>
    <m/>
    <m/>
    <m/>
  </r>
  <r>
    <s v="Spring Rock Wheatland"/>
    <x v="54"/>
    <n v="2"/>
    <n v="1593458"/>
    <s v=" SRWH"/>
    <s v=" SPRING ROCK WHEATLAND"/>
    <s v=" 2020-02-04T21:00:25.739524"/>
    <n v="0.66428571400000003"/>
    <n v="0"/>
    <n v="0"/>
    <n v="0"/>
    <n v="0"/>
    <n v="0"/>
    <n v="0"/>
    <n v="4"/>
    <n v="7"/>
    <n v="0.22140000000000001"/>
    <n v="0"/>
    <n v="0"/>
    <x v="0"/>
    <n v="7"/>
    <n v="8"/>
    <x v="62"/>
    <n v="0"/>
    <n v="0"/>
    <n v="0"/>
    <n v="3"/>
    <n v="0"/>
    <x v="0"/>
    <n v="0"/>
    <n v="0"/>
    <x v="0"/>
    <n v="0"/>
    <n v="0"/>
    <x v="0"/>
    <n v="9"/>
    <x v="0"/>
    <n v="0.22140000000000001"/>
    <n v="0"/>
    <n v="0"/>
    <n v="0"/>
    <n v="0"/>
    <n v="0"/>
    <x v="0"/>
    <n v="3"/>
    <n v="0"/>
    <x v="0"/>
    <n v="0"/>
    <n v="0"/>
    <x v="0"/>
    <m/>
    <m/>
    <m/>
    <m/>
    <m/>
  </r>
  <r>
    <s v="Spring Valley Dallas"/>
    <x v="9"/>
    <n v="3"/>
    <n v="1593474"/>
    <s v=" SD"/>
    <s v=" SPRING VALLEY  DALLAS"/>
    <s v=" 2020-02-04T21:00:25.739524"/>
    <n v="0.41428599999999999"/>
    <n v="0"/>
    <n v="0"/>
    <n v="0"/>
    <n v="0"/>
    <n v="0"/>
    <n v="0"/>
    <n v="17"/>
    <n v="17"/>
    <n v="0.4143"/>
    <n v="1"/>
    <n v="1"/>
    <x v="0"/>
    <n v="11"/>
    <n v="11"/>
    <x v="2"/>
    <n v="0"/>
    <n v="0"/>
    <n v="0"/>
    <n v="4"/>
    <n v="4"/>
    <x v="0"/>
    <n v="0"/>
    <n v="0"/>
    <x v="0"/>
    <n v="0"/>
    <n v="0"/>
    <x v="0"/>
    <n v="7"/>
    <x v="51"/>
    <n v="0"/>
    <n v="0"/>
    <n v="0"/>
    <n v="0"/>
    <n v="0"/>
    <n v="0"/>
    <x v="0"/>
    <n v="6"/>
    <n v="6"/>
    <x v="0"/>
    <n v="6"/>
    <n v="6"/>
    <x v="0"/>
    <m/>
    <m/>
    <m/>
    <m/>
    <m/>
  </r>
  <r>
    <s v="Squaw Creek Twp"/>
    <x v="24"/>
    <n v="3"/>
    <n v="1991141"/>
    <s v=" SQC"/>
    <s v=" SQUAW CREEK TWP"/>
    <s v=" 2020-02-05T19:05:42.571508"/>
    <n v="0.47"/>
    <n v="0"/>
    <n v="0"/>
    <n v="0"/>
    <n v="1"/>
    <n v="0"/>
    <n v="0"/>
    <n v="1"/>
    <n v="0"/>
    <n v="0"/>
    <n v="0"/>
    <n v="0"/>
    <x v="0"/>
    <n v="8"/>
    <n v="8"/>
    <x v="2"/>
    <n v="0"/>
    <n v="0"/>
    <n v="0"/>
    <n v="9"/>
    <n v="12"/>
    <x v="15"/>
    <n v="0"/>
    <n v="0"/>
    <x v="0"/>
    <n v="0"/>
    <n v="0"/>
    <x v="0"/>
    <n v="4"/>
    <x v="40"/>
    <n v="0.23330000000000001"/>
    <n v="1"/>
    <n v="0"/>
    <n v="0"/>
    <n v="1"/>
    <n v="1"/>
    <x v="0"/>
    <n v="4"/>
    <n v="0"/>
    <x v="0"/>
    <n v="1"/>
    <n v="0"/>
    <x v="0"/>
    <m/>
    <m/>
    <m/>
    <m/>
    <m/>
  </r>
  <r>
    <s v="Srk"/>
    <x v="72"/>
    <n v="4"/>
    <n v="1593465"/>
    <s v=" SRK"/>
    <s v=" SRK"/>
    <s v=" 2020-02-04T21:00:25.739524"/>
    <n v="0.45"/>
    <n v="0"/>
    <n v="0"/>
    <n v="0"/>
    <n v="0"/>
    <n v="0"/>
    <n v="0"/>
    <n v="9"/>
    <n v="9"/>
    <n v="0.15"/>
    <n v="0"/>
    <n v="0"/>
    <x v="0"/>
    <n v="4"/>
    <n v="7"/>
    <x v="23"/>
    <n v="0"/>
    <n v="0"/>
    <n v="0"/>
    <n v="4"/>
    <n v="4"/>
    <x v="33"/>
    <n v="0"/>
    <n v="0"/>
    <x v="0"/>
    <n v="0"/>
    <n v="0"/>
    <x v="0"/>
    <n v="3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Srl;Lgb;Rels;Map"/>
    <x v="20"/>
    <n v="4"/>
    <n v="1593433"/>
    <s v=" S-M-L-R"/>
    <s v=" SRL;LGB;RELS;MAP"/>
    <s v=" 2020-02-04T21:00:25.739524"/>
    <n v="1"/>
    <n v="0"/>
    <n v="0"/>
    <n v="0"/>
    <n v="0"/>
    <n v="0"/>
    <n v="0"/>
    <n v="11"/>
    <n v="11"/>
    <n v="0.2"/>
    <n v="0"/>
    <n v="0"/>
    <x v="0"/>
    <n v="9"/>
    <n v="10"/>
    <x v="60"/>
    <n v="0"/>
    <n v="0"/>
    <n v="0"/>
    <n v="0"/>
    <n v="0"/>
    <x v="0"/>
    <n v="0"/>
    <n v="0"/>
    <x v="0"/>
    <n v="0"/>
    <n v="0"/>
    <x v="0"/>
    <n v="7"/>
    <x v="11"/>
    <n v="0.2"/>
    <n v="9"/>
    <n v="9"/>
    <n v="0.2"/>
    <n v="0"/>
    <n v="0"/>
    <x v="0"/>
    <n v="11"/>
    <n v="12"/>
    <x v="16"/>
    <n v="3"/>
    <n v="0"/>
    <x v="0"/>
    <m/>
    <m/>
    <m/>
    <m/>
    <m/>
  </r>
  <r>
    <s v="St Charles Riverton"/>
    <x v="70"/>
    <n v="4"/>
    <n v="948267"/>
    <s v=" SCRV"/>
    <s v=" St Charles Riverton"/>
    <s v=" 2020-02-04T21:00:25.739524"/>
    <n v="1.111111"/>
    <n v="0"/>
    <n v="0"/>
    <n v="0"/>
    <n v="0"/>
    <n v="0"/>
    <n v="0"/>
    <n v="20"/>
    <n v="20"/>
    <n v="0.22220000000000001"/>
    <n v="2"/>
    <n v="0"/>
    <x v="0"/>
    <n v="28"/>
    <n v="30"/>
    <x v="90"/>
    <n v="0"/>
    <n v="0"/>
    <n v="0"/>
    <n v="18"/>
    <n v="20"/>
    <x v="149"/>
    <n v="0"/>
    <n v="0"/>
    <x v="0"/>
    <n v="0"/>
    <n v="0"/>
    <x v="0"/>
    <n v="4"/>
    <x v="23"/>
    <n v="0"/>
    <n v="0"/>
    <n v="0"/>
    <n v="0"/>
    <n v="2"/>
    <n v="0"/>
    <x v="0"/>
    <n v="14"/>
    <n v="18"/>
    <x v="72"/>
    <n v="0"/>
    <n v="0"/>
    <x v="0"/>
    <m/>
    <m/>
    <m/>
    <m/>
    <m/>
  </r>
  <r>
    <s v="St Clair Ute"/>
    <x v="31"/>
    <n v="4"/>
    <n v="948295"/>
    <s v=" STC11"/>
    <s v=" ST CLAIR UTE"/>
    <s v=" 2020-02-04T21:00:25.739524"/>
    <n v="0.2"/>
    <n v="0"/>
    <n v="0"/>
    <n v="0"/>
    <n v="0"/>
    <n v="0"/>
    <n v="0"/>
    <n v="0"/>
    <n v="0"/>
    <n v="0"/>
    <n v="0"/>
    <n v="0"/>
    <x v="0"/>
    <n v="3"/>
    <n v="3"/>
    <x v="81"/>
    <n v="0"/>
    <n v="0"/>
    <n v="0"/>
    <n v="3"/>
    <n v="3"/>
    <x v="60"/>
    <n v="0"/>
    <n v="0"/>
    <x v="0"/>
    <n v="0"/>
    <n v="0"/>
    <x v="0"/>
    <n v="2"/>
    <x v="43"/>
    <n v="0.05"/>
    <n v="0"/>
    <n v="0"/>
    <n v="0"/>
    <n v="0"/>
    <n v="0"/>
    <x v="0"/>
    <n v="3"/>
    <n v="3"/>
    <x v="40"/>
    <n v="0"/>
    <n v="0"/>
    <x v="0"/>
    <m/>
    <m/>
    <m/>
    <m/>
    <m/>
  </r>
  <r>
    <s v="St. Paul"/>
    <x v="28"/>
    <s v=" Out of state"/>
    <n v="1128"/>
    <s v=" MLK Recreation Center"/>
    <s v=" St. Paul"/>
    <s v=" MN - MLK Recreation Center"/>
    <s v=" 2020-02-06T01:00:19.232032"/>
    <n v="0.11"/>
    <n v="0"/>
    <n v="0"/>
    <n v="0"/>
    <n v="0"/>
    <n v="0"/>
    <n v="0"/>
    <n v="0"/>
    <n v="0"/>
    <n v="0"/>
    <n v="0"/>
    <x v="0"/>
    <n v="0"/>
    <n v="4"/>
    <x v="2"/>
    <n v="0"/>
    <n v="0"/>
    <n v="0"/>
    <n v="0"/>
    <n v="2"/>
    <x v="0"/>
    <n v="0"/>
    <n v="0"/>
    <x v="0"/>
    <n v="0"/>
    <n v="0"/>
    <x v="0"/>
    <n v="0"/>
    <x v="0"/>
    <n v="11"/>
    <n v="4.3099999999999999E-2"/>
    <n v="0"/>
    <n v="0"/>
    <n v="0"/>
    <n v="0"/>
    <x v="0"/>
    <n v="0"/>
    <n v="11"/>
    <x v="114"/>
    <n v="4.3099999999999999E-2"/>
    <n v="5"/>
    <x v="56"/>
    <n v="2.1600000000000001E-2"/>
    <m/>
    <m/>
    <m/>
    <m/>
  </r>
  <r>
    <s v="St. Petersburg"/>
    <x v="28"/>
    <s v=" Out of state"/>
    <n v="1118"/>
    <s v=" St. Andrew Lutheran Church"/>
    <s v=" St. Petersburg"/>
    <s v=" FL - St. Andrew Lutheran Church"/>
    <s v=" 2020-02-06T01:00:19.232032"/>
    <n v="0.36"/>
    <n v="0"/>
    <n v="0"/>
    <n v="0"/>
    <n v="0"/>
    <n v="0"/>
    <n v="0"/>
    <n v="15"/>
    <n v="17"/>
    <n v="3.9699999999999999E-2"/>
    <n v="0"/>
    <x v="0"/>
    <n v="0"/>
    <n v="20"/>
    <x v="175"/>
    <n v="7.9399999999999998E-2"/>
    <n v="1"/>
    <n v="0"/>
    <n v="0"/>
    <n v="46"/>
    <x v="152"/>
    <n v="0.1588"/>
    <n v="0"/>
    <x v="0"/>
    <n v="0"/>
    <n v="0"/>
    <x v="0"/>
    <n v="0"/>
    <x v="51"/>
    <n v="0"/>
    <n v="0"/>
    <n v="0"/>
    <n v="0"/>
    <n v="0"/>
    <n v="0"/>
    <x v="0"/>
    <n v="0"/>
    <n v="11"/>
    <x v="149"/>
    <n v="7.9399999999999998E-2"/>
    <n v="5"/>
    <x v="0"/>
    <n v="0"/>
    <m/>
    <m/>
    <m/>
    <m/>
  </r>
  <r>
    <s v="Stanford"/>
    <x v="28"/>
    <s v=" Out of state"/>
    <n v="1116"/>
    <s v=" Stanford Hass Center for Public Service"/>
    <s v=" Stanford"/>
    <s v=" CA - Stanford Hass Center for Public Service"/>
    <s v=" 2020-02-06T01:00:19.232032"/>
    <n v="0.1"/>
    <n v="0"/>
    <n v="0"/>
    <n v="0"/>
    <n v="0"/>
    <n v="0"/>
    <n v="0"/>
    <n v="3"/>
    <n v="0"/>
    <n v="0"/>
    <n v="0"/>
    <x v="0"/>
    <n v="0"/>
    <n v="0"/>
    <x v="2"/>
    <n v="0"/>
    <n v="0"/>
    <n v="0"/>
    <n v="0"/>
    <n v="1"/>
    <x v="153"/>
    <n v="2.0199999999999999E-2"/>
    <n v="0"/>
    <x v="0"/>
    <n v="0"/>
    <n v="0"/>
    <x v="0"/>
    <n v="0"/>
    <x v="55"/>
    <n v="15"/>
    <n v="4.0399999999999998E-2"/>
    <n v="0"/>
    <n v="0"/>
    <n v="0"/>
    <n v="0"/>
    <x v="0"/>
    <n v="0"/>
    <n v="10"/>
    <x v="150"/>
    <n v="4.0399999999999998E-2"/>
    <n v="2"/>
    <x v="0"/>
    <n v="0"/>
    <m/>
    <m/>
    <m/>
    <m/>
  </r>
  <r>
    <s v="Stapleton"/>
    <x v="59"/>
    <n v="4"/>
    <n v="946796"/>
    <s v=" ST"/>
    <s v=" Stapleton"/>
    <s v=" 2020-02-04T21:00:25.739524"/>
    <n v="0.56000000000000005"/>
    <n v="0"/>
    <n v="0"/>
    <n v="0"/>
    <n v="0"/>
    <n v="0"/>
    <n v="0"/>
    <n v="9"/>
    <n v="9"/>
    <n v="0.21"/>
    <n v="0"/>
    <n v="0"/>
    <x v="0"/>
    <n v="16"/>
    <n v="16"/>
    <x v="123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5"/>
    <n v="5"/>
    <x v="79"/>
    <n v="0"/>
    <n v="0"/>
    <x v="0"/>
    <m/>
    <m/>
    <m/>
    <m/>
    <m/>
  </r>
  <r>
    <s v="State Center"/>
    <x v="41"/>
    <n v="1"/>
    <n v="1593696"/>
    <s v=" 17 SC"/>
    <s v=" STATE CENTER"/>
    <s v=" 2020-02-04T21:00:25.739524"/>
    <n v="1.1200000000000001"/>
    <n v="0"/>
    <n v="0"/>
    <n v="0"/>
    <n v="0"/>
    <n v="0"/>
    <n v="0"/>
    <n v="17"/>
    <n v="19"/>
    <n v="0.32"/>
    <n v="0"/>
    <n v="0"/>
    <x v="0"/>
    <n v="27"/>
    <n v="36"/>
    <x v="43"/>
    <n v="1"/>
    <n v="0"/>
    <n v="0"/>
    <n v="5"/>
    <n v="0"/>
    <x v="0"/>
    <n v="0"/>
    <n v="0"/>
    <x v="0"/>
    <n v="0"/>
    <n v="0"/>
    <x v="0"/>
    <n v="16"/>
    <x v="39"/>
    <n v="0.32"/>
    <n v="1"/>
    <n v="0"/>
    <n v="0"/>
    <n v="0"/>
    <n v="0"/>
    <x v="0"/>
    <n v="7"/>
    <n v="0"/>
    <x v="0"/>
    <n v="2"/>
    <n v="0"/>
    <x v="0"/>
    <m/>
    <m/>
    <m/>
    <m/>
    <m/>
  </r>
  <r>
    <s v="Stockport"/>
    <x v="50"/>
    <n v="2"/>
    <n v="948023"/>
    <s v=" SP"/>
    <s v=" Stockport"/>
    <s v=" 2020-02-05T19:05:42.571508"/>
    <n v="0.1"/>
    <n v="0"/>
    <n v="0"/>
    <n v="0"/>
    <n v="0"/>
    <n v="0"/>
    <n v="0"/>
    <n v="4"/>
    <n v="4"/>
    <n v="0.1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2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Storm Lake"/>
    <x v="87"/>
    <n v="4"/>
    <n v="1206"/>
    <s v=" Better Day Cafe"/>
    <s v=" Storm Lake"/>
    <s v=" IA - Better Day Cafe"/>
    <s v=" 2020-02-06T01:00:19.232032"/>
    <n v="2.98"/>
    <n v="0"/>
    <n v="0"/>
    <n v="0"/>
    <n v="0"/>
    <n v="0"/>
    <n v="0"/>
    <n v="4"/>
    <n v="0"/>
    <n v="0"/>
    <n v="0"/>
    <x v="0"/>
    <n v="0"/>
    <n v="5"/>
    <x v="2"/>
    <n v="0"/>
    <n v="0"/>
    <n v="0"/>
    <n v="0"/>
    <n v="0"/>
    <x v="0"/>
    <n v="0"/>
    <n v="0"/>
    <x v="0"/>
    <n v="0"/>
    <n v="0"/>
    <x v="0"/>
    <n v="0"/>
    <x v="76"/>
    <n v="93"/>
    <n v="2.9786999999999999"/>
    <n v="0"/>
    <n v="0"/>
    <n v="0"/>
    <n v="0"/>
    <x v="0"/>
    <n v="0"/>
    <n v="1"/>
    <x v="0"/>
    <n v="0"/>
    <n v="4"/>
    <x v="0"/>
    <n v="0"/>
    <m/>
    <m/>
    <m/>
    <m/>
  </r>
  <r>
    <s v="Storm Lake"/>
    <x v="87"/>
    <n v="4"/>
    <n v="1207"/>
    <s v=" Methodist Manor"/>
    <s v=" Storm Lake"/>
    <s v=" IA - Methodist Manor"/>
    <s v=" 2020-02-06T01:00:19.232032"/>
    <n v="0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n v="0"/>
    <m/>
    <m/>
    <m/>
    <m/>
  </r>
  <r>
    <s v="Storm Lake 01"/>
    <x v="20"/>
    <n v="4"/>
    <n v="946703"/>
    <n v="1"/>
    <s v=" STORM LAKE 01"/>
    <s v=" 2020-02-04T21:00:25.739524"/>
    <n v="1.4"/>
    <n v="0"/>
    <n v="0"/>
    <n v="0"/>
    <n v="0"/>
    <n v="0"/>
    <n v="0"/>
    <n v="1"/>
    <n v="0"/>
    <n v="0"/>
    <n v="0"/>
    <n v="0"/>
    <x v="0"/>
    <n v="11"/>
    <n v="11"/>
    <x v="16"/>
    <n v="0"/>
    <n v="0"/>
    <n v="0"/>
    <n v="0"/>
    <n v="0"/>
    <x v="0"/>
    <n v="0"/>
    <n v="0"/>
    <x v="0"/>
    <n v="0"/>
    <n v="0"/>
    <x v="0"/>
    <n v="13"/>
    <x v="49"/>
    <n v="0.4"/>
    <n v="0"/>
    <n v="0"/>
    <n v="0"/>
    <n v="0"/>
    <n v="0"/>
    <x v="0"/>
    <n v="7"/>
    <n v="7"/>
    <x v="151"/>
    <n v="7"/>
    <n v="7"/>
    <x v="6"/>
    <m/>
    <m/>
    <m/>
    <m/>
    <m/>
  </r>
  <r>
    <s v="Storm Lake 02"/>
    <x v="20"/>
    <n v="4"/>
    <n v="946704"/>
    <n v="2"/>
    <s v=" STORM LAKE 02"/>
    <s v=" 2020-02-04T21:00:25.739524"/>
    <n v="0.8"/>
    <n v="0"/>
    <n v="0"/>
    <n v="0"/>
    <n v="0"/>
    <n v="0"/>
    <n v="0"/>
    <n v="11"/>
    <n v="13"/>
    <n v="0.2"/>
    <n v="0"/>
    <n v="0"/>
    <x v="0"/>
    <n v="6"/>
    <n v="0"/>
    <x v="2"/>
    <n v="0"/>
    <n v="0"/>
    <n v="0"/>
    <n v="0"/>
    <n v="0"/>
    <x v="0"/>
    <n v="0"/>
    <n v="0"/>
    <x v="0"/>
    <n v="0"/>
    <n v="0"/>
    <x v="0"/>
    <n v="16"/>
    <x v="56"/>
    <n v="0.4"/>
    <n v="0"/>
    <n v="0"/>
    <n v="0"/>
    <n v="0"/>
    <n v="0"/>
    <x v="0"/>
    <n v="12"/>
    <n v="13"/>
    <x v="16"/>
    <n v="2"/>
    <n v="0"/>
    <x v="0"/>
    <m/>
    <m/>
    <m/>
    <m/>
    <m/>
  </r>
  <r>
    <s v="Storm Lake 03"/>
    <x v="20"/>
    <n v="4"/>
    <n v="946705"/>
    <n v="3"/>
    <s v=" STORM LAKE 03"/>
    <s v=" 2020-02-07T01:28:26.536674"/>
    <n v="1.4"/>
    <n v="0"/>
    <n v="0"/>
    <n v="0"/>
    <n v="0"/>
    <n v="0"/>
    <n v="0"/>
    <n v="19"/>
    <n v="19"/>
    <n v="0.4"/>
    <n v="0"/>
    <n v="0"/>
    <x v="0"/>
    <n v="23"/>
    <n v="24"/>
    <x v="16"/>
    <n v="0"/>
    <n v="0"/>
    <n v="0"/>
    <n v="14"/>
    <n v="14"/>
    <x v="13"/>
    <n v="0"/>
    <n v="0"/>
    <x v="0"/>
    <n v="0"/>
    <n v="0"/>
    <x v="0"/>
    <n v="10"/>
    <x v="55"/>
    <n v="0.2"/>
    <n v="0"/>
    <n v="0"/>
    <n v="0"/>
    <n v="1"/>
    <n v="0"/>
    <x v="0"/>
    <n v="14"/>
    <n v="14"/>
    <x v="16"/>
    <n v="5"/>
    <n v="0"/>
    <x v="0"/>
    <m/>
    <m/>
    <m/>
    <m/>
    <m/>
  </r>
  <r>
    <s v="Storm Lake 04"/>
    <x v="20"/>
    <n v="4"/>
    <n v="946706"/>
    <n v="4"/>
    <s v=" STORM LAKE 04"/>
    <s v=" 2020-02-04T21:00:25.739524"/>
    <n v="1.6"/>
    <n v="0"/>
    <n v="0"/>
    <n v="0"/>
    <n v="0"/>
    <n v="0"/>
    <n v="0"/>
    <n v="16"/>
    <n v="19"/>
    <n v="0.2"/>
    <n v="0"/>
    <n v="0"/>
    <x v="0"/>
    <n v="30"/>
    <n v="32"/>
    <x v="16"/>
    <n v="0"/>
    <n v="0"/>
    <n v="0"/>
    <n v="20"/>
    <n v="22"/>
    <x v="67"/>
    <n v="0"/>
    <n v="0"/>
    <x v="0"/>
    <n v="0"/>
    <n v="0"/>
    <x v="0"/>
    <n v="26"/>
    <x v="27"/>
    <n v="0.4"/>
    <n v="0"/>
    <n v="0"/>
    <n v="0"/>
    <n v="0"/>
    <n v="0"/>
    <x v="0"/>
    <n v="20"/>
    <n v="20"/>
    <x v="16"/>
    <n v="14"/>
    <n v="0"/>
    <x v="0"/>
    <m/>
    <m/>
    <m/>
    <m/>
    <m/>
  </r>
  <r>
    <s v="Story City"/>
    <x v="27"/>
    <n v="4"/>
    <n v="947975"/>
    <n v="40"/>
    <s v=" Story City"/>
    <s v=" 2020-02-04T21:00:25.739524"/>
    <n v="2.4900000000000002"/>
    <n v="0"/>
    <n v="0"/>
    <n v="0"/>
    <n v="0"/>
    <n v="0"/>
    <n v="0"/>
    <n v="33"/>
    <n v="35"/>
    <n v="0.41499999999999998"/>
    <n v="0"/>
    <n v="0"/>
    <x v="0"/>
    <n v="50"/>
    <n v="54"/>
    <x v="38"/>
    <n v="0"/>
    <n v="0"/>
    <n v="0"/>
    <n v="30"/>
    <n v="34"/>
    <x v="32"/>
    <n v="0"/>
    <n v="0"/>
    <x v="0"/>
    <n v="0"/>
    <n v="0"/>
    <x v="0"/>
    <n v="37"/>
    <x v="4"/>
    <n v="0.41499999999999998"/>
    <n v="7"/>
    <n v="0"/>
    <n v="0"/>
    <n v="0"/>
    <n v="0"/>
    <x v="0"/>
    <n v="28"/>
    <n v="30"/>
    <x v="34"/>
    <n v="9"/>
    <n v="0"/>
    <x v="0"/>
    <m/>
    <m/>
    <m/>
    <m/>
    <m/>
  </r>
  <r>
    <s v="Sugar Grove Dallas Center"/>
    <x v="9"/>
    <n v="3"/>
    <n v="1593475"/>
    <s v=" SGDC"/>
    <s v=" SUGAR GROVE  DALLAS CENTER"/>
    <s v=" 2020-02-05T21:52:28.118339"/>
    <n v="1.66"/>
    <n v="0"/>
    <n v="0"/>
    <n v="0"/>
    <n v="1"/>
    <n v="0"/>
    <n v="0"/>
    <n v="23"/>
    <n v="24"/>
    <n v="0.4143"/>
    <n v="0"/>
    <n v="0"/>
    <x v="0"/>
    <n v="19"/>
    <n v="25"/>
    <x v="18"/>
    <n v="2"/>
    <n v="0"/>
    <n v="0"/>
    <n v="21"/>
    <n v="24"/>
    <x v="17"/>
    <n v="0"/>
    <n v="0"/>
    <x v="0"/>
    <n v="0"/>
    <n v="0"/>
    <x v="0"/>
    <n v="23"/>
    <x v="110"/>
    <n v="0.4143"/>
    <n v="9"/>
    <n v="0"/>
    <n v="0"/>
    <n v="0"/>
    <n v="0"/>
    <x v="0"/>
    <n v="22"/>
    <n v="23"/>
    <x v="0"/>
    <n v="3"/>
    <n v="0"/>
    <x v="0"/>
    <m/>
    <m/>
    <m/>
    <m/>
    <m/>
  </r>
  <r>
    <s v="Summit Center Dale Highland"/>
    <x v="63"/>
    <n v="4"/>
    <n v="947554"/>
    <s v=" P7"/>
    <s v=" Summit Center Dale Highland"/>
    <s v=" 2020-02-04T21:00:25.739524"/>
    <n v="0.58181799999999995"/>
    <n v="0"/>
    <n v="0"/>
    <n v="0"/>
    <n v="0"/>
    <n v="0"/>
    <n v="0"/>
    <n v="12"/>
    <n v="12"/>
    <n v="0.21820000000000001"/>
    <n v="0"/>
    <n v="0"/>
    <x v="0"/>
    <n v="7"/>
    <n v="11"/>
    <x v="148"/>
    <n v="0"/>
    <n v="0"/>
    <n v="0"/>
    <n v="11"/>
    <n v="12"/>
    <x v="6"/>
    <n v="0"/>
    <n v="1"/>
    <x v="0"/>
    <n v="0"/>
    <n v="0"/>
    <x v="0"/>
    <n v="0"/>
    <x v="23"/>
    <n v="0"/>
    <n v="0"/>
    <n v="0"/>
    <n v="0"/>
    <n v="1"/>
    <n v="0"/>
    <x v="0"/>
    <n v="5"/>
    <n v="0"/>
    <x v="0"/>
    <n v="0"/>
    <n v="0"/>
    <x v="0"/>
    <m/>
    <m/>
    <m/>
    <m/>
    <m/>
  </r>
  <r>
    <s v="Summit Riverton Sioux Meadow"/>
    <x v="84"/>
    <n v="4"/>
    <n v="1593448"/>
    <s v=" SRSM"/>
    <s v=" Summit Riverton Sioux Meadow"/>
    <s v=" 2020-02-04T21:00:25.739524"/>
    <n v="0.65882399999999997"/>
    <n v="0"/>
    <n v="0"/>
    <n v="0"/>
    <n v="0"/>
    <n v="0"/>
    <n v="0"/>
    <n v="8"/>
    <n v="9"/>
    <n v="0.18820000000000001"/>
    <n v="0"/>
    <n v="0"/>
    <x v="0"/>
    <n v="10"/>
    <n v="17"/>
    <x v="193"/>
    <n v="0"/>
    <n v="0"/>
    <n v="0"/>
    <n v="6"/>
    <n v="7"/>
    <x v="106"/>
    <n v="0"/>
    <n v="0"/>
    <x v="0"/>
    <n v="0"/>
    <n v="0"/>
    <x v="0"/>
    <n v="5"/>
    <x v="23"/>
    <n v="0"/>
    <n v="0"/>
    <n v="0"/>
    <n v="0"/>
    <n v="0"/>
    <n v="0"/>
    <x v="0"/>
    <n v="4"/>
    <n v="0"/>
    <x v="0"/>
    <n v="2"/>
    <n v="2"/>
    <x v="0"/>
    <m/>
    <m/>
    <m/>
    <m/>
    <m/>
  </r>
  <r>
    <s v="Sumner Webster Yell Hardi"/>
    <x v="40"/>
    <n v="4"/>
    <n v="948119"/>
    <s v=" SWYH"/>
    <s v=" Sumner Webster Yell Hardi"/>
    <s v=" 2020-02-04T21:00:25.739524"/>
    <n v="0.41666666699999999"/>
    <n v="0"/>
    <n v="0"/>
    <n v="0"/>
    <n v="0"/>
    <n v="0"/>
    <n v="0"/>
    <n v="6"/>
    <n v="9"/>
    <n v="0.16669999999999999"/>
    <n v="0"/>
    <n v="0"/>
    <x v="0"/>
    <n v="4"/>
    <n v="7"/>
    <x v="72"/>
    <n v="2"/>
    <n v="0"/>
    <n v="0"/>
    <n v="0"/>
    <n v="0"/>
    <x v="0"/>
    <n v="0"/>
    <n v="0"/>
    <x v="0"/>
    <n v="0"/>
    <n v="0"/>
    <x v="0"/>
    <n v="4"/>
    <x v="51"/>
    <n v="8.3299999999999999E-2"/>
    <n v="3"/>
    <n v="0"/>
    <n v="0"/>
    <n v="0"/>
    <n v="0"/>
    <x v="0"/>
    <n v="2"/>
    <n v="0"/>
    <x v="0"/>
    <n v="2"/>
    <n v="0"/>
    <x v="0"/>
    <m/>
    <m/>
    <m/>
    <m/>
    <m/>
  </r>
  <r>
    <s v="Swan Lake N Marshall"/>
    <x v="46"/>
    <n v="4"/>
    <n v="947601"/>
    <s v=" SW"/>
    <s v=" Swan Lake N Marshall"/>
    <s v=" 2020-02-04T21:00:25.739524"/>
    <n v="0.54"/>
    <n v="0"/>
    <n v="0"/>
    <n v="0"/>
    <n v="0"/>
    <n v="0"/>
    <n v="0"/>
    <n v="2"/>
    <n v="0"/>
    <n v="0"/>
    <n v="0"/>
    <n v="0"/>
    <x v="0"/>
    <n v="11"/>
    <n v="14"/>
    <x v="48"/>
    <n v="1"/>
    <n v="0"/>
    <n v="0"/>
    <n v="2"/>
    <n v="0"/>
    <x v="0"/>
    <n v="0"/>
    <n v="0"/>
    <x v="0"/>
    <n v="0"/>
    <n v="0"/>
    <x v="0"/>
    <n v="5"/>
    <x v="37"/>
    <n v="0.06"/>
    <n v="1"/>
    <n v="0"/>
    <n v="0"/>
    <n v="0"/>
    <n v="1"/>
    <x v="0"/>
    <n v="6"/>
    <n v="6"/>
    <x v="41"/>
    <n v="5"/>
    <n v="7"/>
    <x v="10"/>
    <m/>
    <m/>
    <m/>
    <m/>
    <m/>
  </r>
  <r>
    <s v="Sweetland"/>
    <x v="56"/>
    <n v="2"/>
    <n v="947543"/>
    <s v=" SW"/>
    <s v=" Sweetland"/>
    <s v=" 2020-02-05T19:05:42.571508"/>
    <n v="1"/>
    <n v="0"/>
    <n v="0"/>
    <n v="0"/>
    <n v="0"/>
    <n v="0"/>
    <n v="0"/>
    <n v="16"/>
    <n v="16"/>
    <n v="0.16669999999999999"/>
    <n v="0"/>
    <n v="0"/>
    <x v="0"/>
    <n v="15"/>
    <n v="17"/>
    <x v="72"/>
    <n v="0"/>
    <n v="0"/>
    <n v="0"/>
    <n v="12"/>
    <n v="20"/>
    <x v="44"/>
    <n v="0"/>
    <n v="0"/>
    <x v="0"/>
    <n v="0"/>
    <n v="0"/>
    <x v="0"/>
    <n v="13"/>
    <x v="24"/>
    <n v="0.16669999999999999"/>
    <n v="7"/>
    <n v="0"/>
    <n v="0"/>
    <n v="2"/>
    <n v="0"/>
    <x v="0"/>
    <n v="13"/>
    <n v="13"/>
    <x v="48"/>
    <n v="3"/>
    <n v="0"/>
    <x v="0"/>
    <m/>
    <m/>
    <m/>
    <m/>
    <m/>
  </r>
  <r>
    <s v="Taylor"/>
    <x v="41"/>
    <n v="1"/>
    <n v="1593697"/>
    <s v=" 18 TA"/>
    <s v=" TAYLOR"/>
    <s v=" 2020-02-04T21:00:25.739524"/>
    <n v="0.8"/>
    <n v="0"/>
    <n v="0"/>
    <n v="0"/>
    <n v="0"/>
    <n v="0"/>
    <n v="0"/>
    <n v="8"/>
    <n v="11"/>
    <n v="0.32"/>
    <n v="0"/>
    <n v="0"/>
    <x v="0"/>
    <n v="14"/>
    <n v="16"/>
    <x v="17"/>
    <n v="0"/>
    <n v="0"/>
    <n v="0"/>
    <n v="2"/>
    <n v="0"/>
    <x v="0"/>
    <n v="0"/>
    <n v="0"/>
    <x v="0"/>
    <n v="0"/>
    <n v="0"/>
    <x v="0"/>
    <n v="2"/>
    <x v="5"/>
    <n v="0.16"/>
    <n v="2"/>
    <n v="0"/>
    <n v="0"/>
    <n v="2"/>
    <n v="2"/>
    <x v="0"/>
    <n v="2"/>
    <n v="0"/>
    <x v="0"/>
    <n v="3"/>
    <n v="0"/>
    <x v="0"/>
    <m/>
    <m/>
    <m/>
    <m/>
    <m/>
  </r>
  <r>
    <s v="Taylor Chariton"/>
    <x v="44"/>
    <n v="2"/>
    <n v="946564"/>
    <s v=" TY"/>
    <s v=" Taylor Chariton"/>
    <s v=" 2020-02-04T21:00:25.739524"/>
    <n v="0.56000000000000005"/>
    <n v="0"/>
    <n v="0"/>
    <n v="0"/>
    <n v="0"/>
    <n v="0"/>
    <n v="0"/>
    <n v="7"/>
    <n v="10"/>
    <n v="0.24"/>
    <n v="0"/>
    <n v="0"/>
    <x v="0"/>
    <n v="10"/>
    <n v="14"/>
    <x v="48"/>
    <n v="0"/>
    <n v="0"/>
    <n v="0"/>
    <n v="4"/>
    <n v="0"/>
    <x v="0"/>
    <n v="0"/>
    <n v="0"/>
    <x v="0"/>
    <n v="0"/>
    <n v="0"/>
    <x v="0"/>
    <n v="0"/>
    <x v="23"/>
    <n v="0"/>
    <n v="5"/>
    <n v="5"/>
    <n v="0.08"/>
    <n v="0"/>
    <n v="0"/>
    <x v="0"/>
    <n v="3"/>
    <n v="0"/>
    <x v="0"/>
    <n v="0"/>
    <n v="0"/>
    <x v="0"/>
    <m/>
    <m/>
    <m/>
    <m/>
    <m/>
  </r>
  <r>
    <s v="Tbilisi"/>
    <x v="28"/>
    <s v=" Out of state"/>
    <n v="1123"/>
    <s v=" Home of Joshua Kucera"/>
    <s v=" Tbilisi"/>
    <s v=" Republic of Georgia - Home of Joshua Kucera"/>
    <s v=" 2020-02-06T01:00:19.232032"/>
    <n v="0.01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48"/>
    <n v="3"/>
    <n v="1.01E-2"/>
    <n v="0"/>
    <n v="0"/>
    <n v="0"/>
    <n v="0"/>
    <x v="0"/>
    <n v="0"/>
    <n v="0"/>
    <x v="0"/>
    <n v="0"/>
    <n v="0"/>
    <x v="0"/>
    <n v="0"/>
    <m/>
    <m/>
    <m/>
    <m/>
  </r>
  <r>
    <s v="Timber Creek"/>
    <x v="41"/>
    <n v="1"/>
    <n v="947478"/>
    <s v=" 19 TC"/>
    <s v=" TIMBER CREEK"/>
    <s v=" 2020-02-04T21:00:25.739524"/>
    <n v="0.64"/>
    <n v="0"/>
    <n v="0"/>
    <n v="0"/>
    <n v="0"/>
    <n v="0"/>
    <n v="0"/>
    <n v="9"/>
    <n v="9"/>
    <n v="0.16"/>
    <n v="0"/>
    <n v="0"/>
    <x v="0"/>
    <n v="7"/>
    <n v="7"/>
    <x v="37"/>
    <n v="0"/>
    <n v="0"/>
    <n v="0"/>
    <n v="7"/>
    <n v="7"/>
    <x v="62"/>
    <n v="0"/>
    <n v="0"/>
    <x v="0"/>
    <n v="0"/>
    <n v="0"/>
    <x v="0"/>
    <n v="5"/>
    <x v="23"/>
    <n v="0"/>
    <n v="6"/>
    <n v="6"/>
    <n v="0.16"/>
    <n v="0"/>
    <n v="0"/>
    <x v="0"/>
    <n v="2"/>
    <n v="0"/>
    <x v="0"/>
    <n v="0"/>
    <n v="0"/>
    <x v="0"/>
    <m/>
    <m/>
    <m/>
    <m/>
    <m/>
  </r>
  <r>
    <s v="Tingley"/>
    <x v="33"/>
    <n v="3"/>
    <n v="947838"/>
    <s v=" TG"/>
    <s v=" Tingley"/>
    <s v=" 2020-02-04T21:00:25.739524"/>
    <n v="0.1125"/>
    <n v="0"/>
    <n v="0"/>
    <n v="0"/>
    <n v="0"/>
    <n v="0"/>
    <n v="0"/>
    <n v="0"/>
    <n v="0"/>
    <n v="0"/>
    <n v="0"/>
    <n v="0"/>
    <x v="0"/>
    <n v="4"/>
    <n v="4"/>
    <x v="55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1"/>
    <n v="1"/>
    <x v="0"/>
    <n v="2"/>
    <n v="2"/>
    <x v="152"/>
    <n v="0"/>
    <n v="0"/>
    <x v="0"/>
    <m/>
    <m/>
    <m/>
    <m/>
    <m/>
  </r>
  <r>
    <s v="Tipton 1"/>
    <x v="65"/>
    <n v="2"/>
    <n v="946753"/>
    <s v=" TT1"/>
    <s v=" TIPTON 1"/>
    <s v=" 2020-02-07T01:28:26.536674"/>
    <n v="0.69"/>
    <n v="0"/>
    <n v="0"/>
    <n v="0"/>
    <n v="0"/>
    <n v="0"/>
    <n v="0"/>
    <n v="6"/>
    <n v="6"/>
    <n v="0.1714"/>
    <n v="0"/>
    <n v="0"/>
    <x v="0"/>
    <n v="7"/>
    <n v="9"/>
    <x v="20"/>
    <n v="0"/>
    <n v="0"/>
    <n v="0"/>
    <n v="6"/>
    <n v="7"/>
    <x v="18"/>
    <n v="0"/>
    <n v="0"/>
    <x v="0"/>
    <n v="0"/>
    <n v="0"/>
    <x v="0"/>
    <n v="9"/>
    <x v="49"/>
    <n v="0.1714"/>
    <n v="2"/>
    <n v="0"/>
    <n v="0"/>
    <n v="0"/>
    <n v="0"/>
    <x v="0"/>
    <n v="4"/>
    <n v="0"/>
    <x v="0"/>
    <n v="0"/>
    <n v="0"/>
    <x v="0"/>
    <m/>
    <m/>
    <m/>
    <m/>
    <m/>
  </r>
  <r>
    <s v="Tipton 2"/>
    <x v="65"/>
    <n v="2"/>
    <n v="946754"/>
    <s v=" TT2"/>
    <s v=" TIPTON 2"/>
    <s v=" 2020-02-04T21:00:25.739524"/>
    <n v="0.68571428599999995"/>
    <n v="0"/>
    <n v="0"/>
    <n v="0"/>
    <n v="0"/>
    <n v="0"/>
    <n v="0"/>
    <n v="10"/>
    <n v="10"/>
    <n v="0.1714"/>
    <n v="0"/>
    <n v="0"/>
    <x v="0"/>
    <n v="19"/>
    <n v="23"/>
    <x v="20"/>
    <n v="0"/>
    <n v="0"/>
    <n v="0"/>
    <n v="5"/>
    <n v="0"/>
    <x v="0"/>
    <n v="0"/>
    <n v="0"/>
    <x v="0"/>
    <n v="0"/>
    <n v="0"/>
    <x v="0"/>
    <n v="14"/>
    <x v="55"/>
    <n v="0.1714"/>
    <n v="0"/>
    <n v="0"/>
    <n v="0"/>
    <n v="0"/>
    <n v="0"/>
    <x v="0"/>
    <n v="12"/>
    <n v="12"/>
    <x v="21"/>
    <n v="2"/>
    <n v="0"/>
    <x v="0"/>
    <m/>
    <m/>
    <m/>
    <m/>
    <m/>
  </r>
  <r>
    <s v="Tipton 3"/>
    <x v="65"/>
    <n v="2"/>
    <n v="946755"/>
    <s v=" TT3"/>
    <s v=" TIPTON 3"/>
    <s v=" 2020-02-04T21:00:25.739524"/>
    <n v="0.85714299999999999"/>
    <n v="0"/>
    <n v="0"/>
    <n v="0"/>
    <n v="0"/>
    <n v="0"/>
    <n v="0"/>
    <n v="12"/>
    <n v="13"/>
    <n v="0.1714"/>
    <n v="0"/>
    <n v="0"/>
    <x v="0"/>
    <n v="12"/>
    <n v="13"/>
    <x v="20"/>
    <n v="1"/>
    <n v="0"/>
    <n v="0"/>
    <n v="7"/>
    <n v="10"/>
    <x v="18"/>
    <n v="0"/>
    <n v="0"/>
    <x v="0"/>
    <n v="0"/>
    <n v="0"/>
    <x v="0"/>
    <n v="11"/>
    <x v="55"/>
    <n v="0.1714"/>
    <n v="1"/>
    <n v="0"/>
    <n v="0"/>
    <n v="1"/>
    <n v="0"/>
    <x v="0"/>
    <n v="12"/>
    <n v="12"/>
    <x v="21"/>
    <n v="5"/>
    <n v="0"/>
    <x v="0"/>
    <m/>
    <m/>
    <m/>
    <m/>
    <m/>
  </r>
  <r>
    <s v="Toledo City"/>
    <x v="62"/>
    <n v="1"/>
    <n v="1939115"/>
    <s v=" TLCITY"/>
    <s v=" TOLEDO CITY"/>
    <s v=" 2020-02-04T21:00:25.739524"/>
    <n v="1.4235294119999999"/>
    <n v="0"/>
    <n v="0"/>
    <n v="0"/>
    <n v="0"/>
    <n v="0"/>
    <n v="0"/>
    <n v="13"/>
    <n v="18"/>
    <n v="0.38819999999999999"/>
    <n v="0"/>
    <n v="0"/>
    <x v="0"/>
    <n v="18"/>
    <n v="24"/>
    <x v="98"/>
    <n v="0"/>
    <n v="0"/>
    <n v="0"/>
    <n v="9"/>
    <n v="0"/>
    <x v="0"/>
    <n v="0"/>
    <n v="0"/>
    <x v="0"/>
    <n v="0"/>
    <n v="0"/>
    <x v="0"/>
    <n v="13"/>
    <x v="24"/>
    <n v="0.25879999999999997"/>
    <n v="5"/>
    <n v="0"/>
    <n v="0"/>
    <n v="1"/>
    <n v="0"/>
    <x v="0"/>
    <n v="20"/>
    <n v="22"/>
    <x v="153"/>
    <n v="0"/>
    <n v="0"/>
    <x v="0"/>
    <m/>
    <m/>
    <m/>
    <m/>
    <m/>
  </r>
  <r>
    <s v="Treynor"/>
    <x v="39"/>
    <n v="3"/>
    <n v="1833334"/>
    <s v=" TREYNOR"/>
    <s v=" Treynor"/>
    <s v=" 2020-02-04T21:00:25.739524"/>
    <n v="0.72"/>
    <n v="0"/>
    <n v="0"/>
    <n v="0"/>
    <n v="0"/>
    <n v="0"/>
    <n v="0"/>
    <n v="6"/>
    <n v="6"/>
    <n v="0.12"/>
    <n v="0"/>
    <n v="0"/>
    <x v="0"/>
    <n v="13"/>
    <n v="13"/>
    <x v="48"/>
    <n v="0"/>
    <n v="0"/>
    <n v="0"/>
    <n v="7"/>
    <n v="7"/>
    <x v="35"/>
    <n v="0"/>
    <n v="0"/>
    <x v="0"/>
    <n v="0"/>
    <n v="0"/>
    <x v="0"/>
    <n v="2"/>
    <x v="23"/>
    <n v="0"/>
    <n v="0"/>
    <n v="0"/>
    <n v="0"/>
    <n v="0"/>
    <n v="0"/>
    <x v="0"/>
    <n v="8"/>
    <n v="10"/>
    <x v="42"/>
    <n v="0"/>
    <n v="0"/>
    <x v="0"/>
    <m/>
    <m/>
    <m/>
    <m/>
    <m/>
  </r>
  <r>
    <s v="Truesdale Washington Grant"/>
    <x v="20"/>
    <n v="4"/>
    <n v="948227"/>
    <s v=" TRWG"/>
    <s v=" TRUESDALE WASHINGTON GRANT"/>
    <s v=" 2020-02-05T21:52:28.118339"/>
    <n v="0.4"/>
    <n v="0"/>
    <n v="0"/>
    <n v="0"/>
    <n v="0"/>
    <n v="0"/>
    <n v="0"/>
    <n v="6"/>
    <n v="8"/>
    <n v="0.2"/>
    <n v="0"/>
    <n v="0"/>
    <x v="0"/>
    <n v="3"/>
    <n v="2"/>
    <x v="2"/>
    <n v="0"/>
    <n v="0"/>
    <n v="0"/>
    <n v="4"/>
    <n v="6"/>
    <x v="13"/>
    <n v="0"/>
    <n v="0"/>
    <x v="0"/>
    <n v="0"/>
    <n v="0"/>
    <x v="0"/>
    <n v="5"/>
    <x v="48"/>
    <n v="0"/>
    <n v="0"/>
    <n v="0"/>
    <n v="0"/>
    <n v="0"/>
    <n v="0"/>
    <x v="0"/>
    <n v="3"/>
    <n v="3"/>
    <x v="0"/>
    <n v="0"/>
    <n v="0"/>
    <x v="0"/>
    <m/>
    <m/>
    <m/>
    <m/>
    <m/>
  </r>
  <r>
    <s v="Tucson"/>
    <x v="28"/>
    <s v=" Out of state"/>
    <n v="1111"/>
    <s v=" Flowing Wells Library"/>
    <s v=" Tucson"/>
    <s v=" AZ - Flowing Wells Library"/>
    <s v=" 2020-02-06T01:00:19.232032"/>
    <n v="0.24"/>
    <n v="0"/>
    <n v="0"/>
    <n v="0"/>
    <n v="0"/>
    <n v="0"/>
    <n v="0"/>
    <n v="16"/>
    <n v="16"/>
    <n v="6.93E-2"/>
    <n v="1"/>
    <x v="0"/>
    <n v="0"/>
    <n v="11"/>
    <x v="194"/>
    <n v="3.4700000000000002E-2"/>
    <n v="0"/>
    <n v="0"/>
    <n v="0"/>
    <n v="20"/>
    <x v="154"/>
    <n v="6.93E-2"/>
    <n v="0"/>
    <x v="0"/>
    <n v="0"/>
    <n v="0"/>
    <x v="0"/>
    <n v="0"/>
    <x v="84"/>
    <n v="12"/>
    <n v="3.4700000000000002E-2"/>
    <n v="1"/>
    <n v="0"/>
    <n v="0"/>
    <n v="0"/>
    <x v="0"/>
    <n v="0"/>
    <n v="11"/>
    <x v="154"/>
    <n v="3.4700000000000002E-2"/>
    <n v="0"/>
    <x v="0"/>
    <n v="0"/>
    <m/>
    <m/>
    <m/>
    <m/>
  </r>
  <r>
    <s v="Tucson"/>
    <x v="28"/>
    <s v=" Out of state"/>
    <n v="1112"/>
    <s v=" Home of Ellyn Harris-Hesli"/>
    <s v=" Tucson"/>
    <s v=" AZ - Home of Ellyn Harris-Hesli"/>
    <s v=" 2020-02-06T01:00:19.232032"/>
    <n v="0.05"/>
    <n v="0"/>
    <n v="0"/>
    <n v="0"/>
    <n v="0"/>
    <n v="0"/>
    <n v="0"/>
    <n v="5"/>
    <n v="7"/>
    <n v="2.7E-2"/>
    <n v="0"/>
    <x v="0"/>
    <n v="0"/>
    <n v="7"/>
    <x v="195"/>
    <n v="2.7E-2"/>
    <n v="0"/>
    <n v="0"/>
    <n v="0"/>
    <n v="2"/>
    <x v="0"/>
    <n v="0"/>
    <n v="0"/>
    <x v="0"/>
    <n v="0"/>
    <n v="0"/>
    <x v="0"/>
    <n v="0"/>
    <x v="23"/>
    <n v="0"/>
    <n v="0"/>
    <n v="0"/>
    <n v="0"/>
    <n v="0"/>
    <n v="0"/>
    <x v="6"/>
    <n v="0"/>
    <n v="2"/>
    <x v="0"/>
    <n v="0"/>
    <n v="0"/>
    <x v="0"/>
    <n v="0"/>
    <m/>
    <m/>
    <m/>
    <m/>
  </r>
  <r>
    <s v="Un"/>
    <x v="19"/>
    <n v="4"/>
    <n v="1593595"/>
    <s v=" UN"/>
    <s v=" UN"/>
    <s v=" 2020-02-04T21:00:25.739524"/>
    <n v="8.8888999999999996E-2"/>
    <n v="0"/>
    <n v="0"/>
    <n v="0"/>
    <n v="0"/>
    <n v="0"/>
    <n v="0"/>
    <n v="1"/>
    <n v="1"/>
    <n v="0"/>
    <n v="0"/>
    <n v="0"/>
    <x v="0"/>
    <n v="2"/>
    <n v="2"/>
    <x v="52"/>
    <n v="0"/>
    <n v="0"/>
    <n v="0"/>
    <n v="0"/>
    <n v="0"/>
    <x v="0"/>
    <n v="0"/>
    <n v="0"/>
    <x v="0"/>
    <n v="0"/>
    <n v="0"/>
    <x v="0"/>
    <n v="1"/>
    <x v="34"/>
    <n v="0"/>
    <n v="0"/>
    <n v="0"/>
    <n v="0"/>
    <n v="0"/>
    <n v="0"/>
    <x v="0"/>
    <n v="0"/>
    <n v="0"/>
    <x v="0"/>
    <n v="0"/>
    <n v="0"/>
    <x v="0"/>
    <m/>
    <m/>
    <m/>
    <m/>
    <m/>
  </r>
  <r>
    <s v="Underwood"/>
    <x v="39"/>
    <n v="3"/>
    <n v="1833335"/>
    <s v=" UNDERW"/>
    <s v=" Underwood"/>
    <s v=" 2020-02-04T21:00:25.739524"/>
    <n v="1.56"/>
    <n v="0"/>
    <n v="0"/>
    <n v="0"/>
    <n v="0"/>
    <n v="0"/>
    <n v="0"/>
    <n v="25"/>
    <n v="28"/>
    <n v="0.48"/>
    <n v="0"/>
    <n v="0"/>
    <x v="0"/>
    <n v="18"/>
    <n v="21"/>
    <x v="49"/>
    <n v="1"/>
    <n v="0"/>
    <n v="0"/>
    <n v="17"/>
    <n v="18"/>
    <x v="29"/>
    <n v="0"/>
    <n v="0"/>
    <x v="0"/>
    <n v="0"/>
    <n v="0"/>
    <x v="0"/>
    <n v="17"/>
    <x v="45"/>
    <n v="0.24"/>
    <n v="4"/>
    <n v="0"/>
    <n v="0"/>
    <n v="0"/>
    <n v="0"/>
    <x v="0"/>
    <n v="17"/>
    <n v="17"/>
    <x v="42"/>
    <n v="3"/>
    <n v="0"/>
    <x v="0"/>
    <m/>
    <m/>
    <m/>
    <m/>
    <m/>
  </r>
  <r>
    <s v="Union"/>
    <x v="30"/>
    <n v="4"/>
    <n v="946731"/>
    <n v="13"/>
    <s v=" Union"/>
    <s v=" 2020-02-04T21:00:25.739524"/>
    <n v="0.77"/>
    <n v="0"/>
    <n v="0"/>
    <n v="0"/>
    <n v="0"/>
    <n v="0"/>
    <n v="0"/>
    <n v="16"/>
    <n v="16"/>
    <n v="0.22"/>
    <n v="0"/>
    <n v="0"/>
    <x v="0"/>
    <n v="13"/>
    <n v="13"/>
    <x v="131"/>
    <n v="0"/>
    <n v="0"/>
    <n v="0"/>
    <n v="12"/>
    <n v="13"/>
    <x v="141"/>
    <n v="0"/>
    <n v="0"/>
    <x v="0"/>
    <n v="0"/>
    <n v="0"/>
    <x v="0"/>
    <n v="11"/>
    <x v="52"/>
    <n v="0.11"/>
    <n v="0"/>
    <n v="0"/>
    <n v="0"/>
    <n v="0"/>
    <n v="0"/>
    <x v="0"/>
    <n v="11"/>
    <n v="11"/>
    <x v="155"/>
    <n v="1"/>
    <n v="0"/>
    <x v="0"/>
    <m/>
    <m/>
    <m/>
    <m/>
    <m/>
  </r>
  <r>
    <s v="Union"/>
    <x v="9"/>
    <n v="3"/>
    <n v="1593476"/>
    <s v=" UN"/>
    <s v=" UNION"/>
    <s v=" 2020-02-04T21:00:25.739524"/>
    <n v="1.2428570000000001"/>
    <n v="0"/>
    <n v="0"/>
    <n v="0"/>
    <n v="0"/>
    <n v="0"/>
    <n v="0"/>
    <n v="12"/>
    <n v="13"/>
    <n v="0.4143"/>
    <n v="0"/>
    <n v="0"/>
    <x v="0"/>
    <n v="19"/>
    <n v="24"/>
    <x v="18"/>
    <n v="0"/>
    <n v="0"/>
    <n v="0"/>
    <n v="15"/>
    <n v="25"/>
    <x v="17"/>
    <n v="0"/>
    <n v="0"/>
    <x v="0"/>
    <n v="0"/>
    <n v="0"/>
    <x v="0"/>
    <n v="11"/>
    <x v="23"/>
    <n v="0"/>
    <n v="4"/>
    <n v="0"/>
    <n v="0"/>
    <n v="0"/>
    <n v="0"/>
    <x v="0"/>
    <n v="8"/>
    <n v="0"/>
    <x v="0"/>
    <n v="5"/>
    <n v="0"/>
    <x v="0"/>
    <m/>
    <m/>
    <m/>
    <m/>
    <m/>
  </r>
  <r>
    <s v="Union"/>
    <x v="24"/>
    <n v="3"/>
    <n v="948065"/>
    <s v=" UN"/>
    <s v=" UNION"/>
    <s v=" 2020-02-06T03:41:27.244950"/>
    <n v="0.23"/>
    <n v="0"/>
    <n v="0"/>
    <n v="0"/>
    <n v="0"/>
    <n v="0"/>
    <n v="0"/>
    <n v="5"/>
    <n v="5"/>
    <n v="0.23330000000000001"/>
    <n v="0"/>
    <n v="0"/>
    <x v="0"/>
    <n v="0"/>
    <n v="0"/>
    <x v="2"/>
    <n v="0"/>
    <n v="0"/>
    <n v="0"/>
    <n v="6"/>
    <n v="6"/>
    <x v="0"/>
    <n v="0"/>
    <n v="0"/>
    <x v="0"/>
    <n v="0"/>
    <n v="0"/>
    <x v="0"/>
    <n v="0"/>
    <x v="23"/>
    <n v="0"/>
    <n v="0"/>
    <n v="0"/>
    <n v="0"/>
    <n v="0"/>
    <n v="0"/>
    <x v="0"/>
    <n v="1"/>
    <n v="1"/>
    <x v="0"/>
    <n v="0"/>
    <n v="0"/>
    <x v="0"/>
    <m/>
    <m/>
    <m/>
    <m/>
    <m/>
  </r>
  <r>
    <s v="Union"/>
    <x v="61"/>
    <n v="4"/>
    <n v="948238"/>
    <s v=" UNION"/>
    <s v=" Union"/>
    <s v=" 2020-02-05T21:52:28.118339"/>
    <n v="0.17"/>
    <n v="0"/>
    <n v="0"/>
    <n v="0"/>
    <n v="0"/>
    <n v="0"/>
    <n v="0"/>
    <n v="0"/>
    <n v="0"/>
    <n v="0"/>
    <n v="0"/>
    <n v="0"/>
    <x v="0"/>
    <n v="6"/>
    <n v="12"/>
    <x v="72"/>
    <n v="0"/>
    <n v="0"/>
    <n v="0"/>
    <n v="3"/>
    <n v="0"/>
    <x v="0"/>
    <n v="0"/>
    <n v="0"/>
    <x v="0"/>
    <n v="0"/>
    <n v="0"/>
    <x v="0"/>
    <n v="3"/>
    <x v="23"/>
    <n v="0"/>
    <n v="0"/>
    <n v="0"/>
    <n v="0"/>
    <n v="0"/>
    <n v="2"/>
    <x v="0"/>
    <n v="2"/>
    <n v="0"/>
    <x v="0"/>
    <n v="0"/>
    <n v="0"/>
    <x v="0"/>
    <m/>
    <m/>
    <m/>
    <m/>
    <m/>
  </r>
  <r>
    <s v="Union"/>
    <x v="33"/>
    <n v="3"/>
    <n v="947839"/>
    <s v=" UN"/>
    <s v=" Union"/>
    <s v=" 2020-02-04T21:00:25.739524"/>
    <n v="0.33750000000000002"/>
    <n v="0"/>
    <n v="0"/>
    <n v="0"/>
    <n v="0"/>
    <n v="0"/>
    <n v="0"/>
    <n v="6"/>
    <n v="6"/>
    <n v="0.1125"/>
    <n v="0"/>
    <n v="0"/>
    <x v="0"/>
    <n v="5"/>
    <n v="5"/>
    <x v="46"/>
    <n v="0"/>
    <n v="0"/>
    <n v="0"/>
    <n v="7"/>
    <n v="7"/>
    <x v="34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Union"/>
    <x v="42"/>
    <n v="1"/>
    <n v="946609"/>
    <s v=" R000"/>
    <s v=" Union"/>
    <s v=" 2020-02-05T21:52:28.118339"/>
    <n v="0.61"/>
    <n v="0"/>
    <n v="0"/>
    <n v="0"/>
    <n v="0"/>
    <n v="0"/>
    <n v="0"/>
    <n v="17"/>
    <n v="17"/>
    <n v="0.20200000000000001"/>
    <n v="0"/>
    <n v="0"/>
    <x v="0"/>
    <n v="7"/>
    <n v="9"/>
    <x v="56"/>
    <n v="0"/>
    <n v="0"/>
    <n v="0"/>
    <n v="10"/>
    <n v="10"/>
    <x v="99"/>
    <n v="0"/>
    <n v="0"/>
    <x v="0"/>
    <n v="0"/>
    <n v="0"/>
    <x v="0"/>
    <n v="3"/>
    <x v="23"/>
    <n v="0"/>
    <n v="0"/>
    <n v="0"/>
    <n v="0"/>
    <n v="0"/>
    <n v="0"/>
    <x v="0"/>
    <n v="3"/>
    <n v="1"/>
    <x v="0"/>
    <n v="0"/>
    <n v="0"/>
    <x v="0"/>
    <m/>
    <m/>
    <m/>
    <m/>
    <m/>
  </r>
  <r>
    <s v="Union Udell Township"/>
    <x v="44"/>
    <n v="2"/>
    <n v="946565"/>
    <s v=" UD"/>
    <s v=" Union  Udell Township"/>
    <s v=" 2020-02-04T21:00:25.739524"/>
    <n v="0.32"/>
    <n v="0"/>
    <n v="0"/>
    <n v="0"/>
    <n v="0"/>
    <n v="0"/>
    <n v="0"/>
    <n v="11"/>
    <n v="14"/>
    <n v="0.16"/>
    <n v="0"/>
    <n v="0"/>
    <x v="0"/>
    <n v="3"/>
    <n v="6"/>
    <x v="13"/>
    <n v="0"/>
    <n v="0"/>
    <n v="0"/>
    <n v="2"/>
    <n v="0"/>
    <x v="0"/>
    <n v="0"/>
    <n v="0"/>
    <x v="0"/>
    <n v="0"/>
    <n v="0"/>
    <x v="0"/>
    <n v="4"/>
    <x v="41"/>
    <n v="0.08"/>
    <n v="2"/>
    <n v="0"/>
    <n v="0"/>
    <n v="1"/>
    <n v="2"/>
    <x v="0"/>
    <n v="2"/>
    <n v="0"/>
    <x v="0"/>
    <n v="1"/>
    <n v="0"/>
    <x v="0"/>
    <m/>
    <m/>
    <m/>
    <m/>
    <m/>
  </r>
  <r>
    <s v="Union Township"/>
    <x v="49"/>
    <n v="2"/>
    <n v="947248"/>
    <s v=" UN"/>
    <s v=" UNION TOWNSHIP"/>
    <s v=" 2020-02-04T21:00:25.739524"/>
    <n v="0.81"/>
    <n v="0"/>
    <n v="0"/>
    <n v="0"/>
    <n v="0"/>
    <n v="0"/>
    <n v="0"/>
    <n v="16"/>
    <n v="20"/>
    <n v="0"/>
    <n v="0"/>
    <n v="0"/>
    <x v="0"/>
    <n v="21"/>
    <n v="30"/>
    <x v="114"/>
    <n v="0"/>
    <n v="0"/>
    <n v="0"/>
    <n v="11"/>
    <n v="0"/>
    <x v="0"/>
    <n v="0"/>
    <n v="2"/>
    <x v="0"/>
    <n v="0"/>
    <n v="0"/>
    <x v="0"/>
    <n v="11"/>
    <x v="23"/>
    <n v="0"/>
    <n v="4"/>
    <n v="0"/>
    <n v="0"/>
    <n v="1"/>
    <n v="2"/>
    <x v="0"/>
    <n v="26"/>
    <n v="40"/>
    <x v="88"/>
    <n v="4"/>
    <n v="0"/>
    <x v="0"/>
    <m/>
    <m/>
    <m/>
    <m/>
    <m/>
  </r>
  <r>
    <s v="Union Twp"/>
    <x v="36"/>
    <n v="1"/>
    <n v="947017"/>
    <s v=" UN"/>
    <s v=" UNION TWP"/>
    <s v=" 2020-02-05T21:52:28.118339"/>
    <n v="0.12"/>
    <n v="0"/>
    <n v="0"/>
    <n v="0"/>
    <n v="0"/>
    <n v="0"/>
    <n v="0"/>
    <n v="1"/>
    <n v="0"/>
    <n v="0"/>
    <n v="0"/>
    <n v="0"/>
    <x v="0"/>
    <n v="5"/>
    <n v="0"/>
    <x v="2"/>
    <n v="0"/>
    <n v="0"/>
    <n v="0"/>
    <n v="0"/>
    <n v="0"/>
    <x v="0"/>
    <n v="0"/>
    <n v="0"/>
    <x v="0"/>
    <n v="0"/>
    <n v="0"/>
    <x v="0"/>
    <n v="4"/>
    <x v="23"/>
    <n v="0"/>
    <n v="1"/>
    <n v="0"/>
    <n v="0"/>
    <n v="0"/>
    <n v="0"/>
    <x v="0"/>
    <n v="5"/>
    <n v="5"/>
    <x v="41"/>
    <n v="0"/>
    <n v="0"/>
    <x v="0"/>
    <m/>
    <m/>
    <m/>
    <m/>
    <m/>
  </r>
  <r>
    <s v="Union Twp Cambridge"/>
    <x v="27"/>
    <n v="4"/>
    <n v="947976"/>
    <n v="41"/>
    <s v=" Union Twp Cambridge"/>
    <s v=" 2020-02-04T21:00:25.739524"/>
    <n v="0.83"/>
    <n v="0"/>
    <n v="0"/>
    <n v="0"/>
    <n v="0"/>
    <n v="0"/>
    <n v="0"/>
    <n v="11"/>
    <n v="0"/>
    <n v="0"/>
    <n v="0"/>
    <n v="0"/>
    <x v="0"/>
    <n v="17"/>
    <n v="0"/>
    <x v="2"/>
    <n v="0"/>
    <n v="0"/>
    <n v="0"/>
    <n v="21"/>
    <n v="54"/>
    <x v="32"/>
    <n v="0"/>
    <n v="0"/>
    <x v="0"/>
    <n v="0"/>
    <n v="0"/>
    <x v="0"/>
    <n v="28"/>
    <x v="54"/>
    <n v="0.41499999999999998"/>
    <n v="0"/>
    <n v="0"/>
    <n v="0"/>
    <n v="0"/>
    <n v="0"/>
    <x v="0"/>
    <n v="10"/>
    <n v="0"/>
    <x v="0"/>
    <n v="0"/>
    <n v="0"/>
    <x v="0"/>
    <m/>
    <m/>
    <m/>
    <m/>
    <m/>
  </r>
  <r>
    <s v="Union Twp Cumberland"/>
    <x v="34"/>
    <n v="3"/>
    <n v="946743"/>
    <s v=" CU"/>
    <s v=" Union Twp Cumberland"/>
    <s v=" 2020-02-04T21:00:25.739524"/>
    <n v="0.12"/>
    <n v="0"/>
    <n v="0"/>
    <n v="0"/>
    <n v="0"/>
    <n v="0"/>
    <n v="0"/>
    <n v="0"/>
    <n v="0"/>
    <n v="0"/>
    <n v="0"/>
    <n v="0"/>
    <x v="0"/>
    <n v="2"/>
    <n v="2"/>
    <x v="2"/>
    <n v="0"/>
    <n v="0"/>
    <n v="0"/>
    <n v="0"/>
    <n v="0"/>
    <x v="0"/>
    <n v="0"/>
    <n v="0"/>
    <x v="0"/>
    <n v="0"/>
    <n v="0"/>
    <x v="0"/>
    <n v="2"/>
    <x v="43"/>
    <n v="0.12"/>
    <n v="0"/>
    <n v="0"/>
    <n v="0"/>
    <n v="0"/>
    <n v="0"/>
    <x v="0"/>
    <n v="1"/>
    <n v="1"/>
    <x v="0"/>
    <n v="0"/>
    <n v="0"/>
    <x v="0"/>
    <m/>
    <m/>
    <m/>
    <m/>
    <m/>
  </r>
  <r>
    <s v="Union Baker Caledonia"/>
    <x v="63"/>
    <n v="4"/>
    <n v="947555"/>
    <s v=" P8"/>
    <s v=" Union Baker Caledonia"/>
    <s v=" 2020-02-04T21:00:25.739524"/>
    <n v="0.50909090899999998"/>
    <n v="0"/>
    <n v="0"/>
    <n v="0"/>
    <n v="0"/>
    <n v="0"/>
    <n v="0"/>
    <n v="8"/>
    <n v="8"/>
    <n v="0.14549999999999999"/>
    <n v="0"/>
    <n v="0"/>
    <x v="0"/>
    <n v="10"/>
    <n v="10"/>
    <x v="148"/>
    <n v="0"/>
    <n v="0"/>
    <n v="0"/>
    <n v="7"/>
    <n v="7"/>
    <x v="58"/>
    <n v="0"/>
    <n v="0"/>
    <x v="0"/>
    <n v="0"/>
    <n v="0"/>
    <x v="0"/>
    <n v="4"/>
    <x v="23"/>
    <n v="0"/>
    <n v="0"/>
    <n v="0"/>
    <n v="0"/>
    <n v="0"/>
    <n v="9"/>
    <x v="18"/>
    <n v="5"/>
    <n v="0"/>
    <x v="0"/>
    <n v="0"/>
    <n v="0"/>
    <x v="0"/>
    <m/>
    <m/>
    <m/>
    <m/>
    <m/>
  </r>
  <r>
    <s v="Union Crawford Scott"/>
    <x v="89"/>
    <n v="3"/>
    <n v="1593687"/>
    <s v=" UCS"/>
    <s v=" Union Crawford Scott"/>
    <s v=" 2020-02-04T21:00:25.739524"/>
    <n v="1.32"/>
    <n v="0"/>
    <n v="0"/>
    <n v="0"/>
    <n v="1"/>
    <n v="0"/>
    <n v="0"/>
    <n v="23"/>
    <n v="23"/>
    <n v="0.24"/>
    <n v="0"/>
    <n v="0"/>
    <x v="0"/>
    <n v="28"/>
    <n v="31"/>
    <x v="49"/>
    <n v="0"/>
    <n v="0"/>
    <n v="0"/>
    <n v="22"/>
    <n v="24"/>
    <x v="85"/>
    <n v="0"/>
    <n v="0"/>
    <x v="0"/>
    <n v="0"/>
    <n v="0"/>
    <x v="0"/>
    <n v="15"/>
    <x v="23"/>
    <n v="0"/>
    <n v="0"/>
    <n v="0"/>
    <n v="0"/>
    <n v="0"/>
    <n v="8"/>
    <x v="0"/>
    <n v="21"/>
    <n v="24"/>
    <x v="89"/>
    <n v="0"/>
    <n v="0"/>
    <x v="0"/>
    <m/>
    <m/>
    <m/>
    <m/>
    <m/>
  </r>
  <r>
    <s v="University Heights"/>
    <x v="49"/>
    <n v="2"/>
    <n v="947247"/>
    <s v=" UH"/>
    <s v=" UNIVERSITY HEIGHTS"/>
    <s v=" 2020-02-04T21:00:25.739524"/>
    <n v="1.62"/>
    <n v="0"/>
    <n v="0"/>
    <n v="0"/>
    <n v="2"/>
    <n v="0"/>
    <n v="0"/>
    <n v="34"/>
    <n v="0"/>
    <n v="0"/>
    <n v="0"/>
    <n v="0"/>
    <x v="0"/>
    <n v="50"/>
    <n v="60"/>
    <x v="114"/>
    <n v="0"/>
    <n v="0"/>
    <n v="0"/>
    <n v="46"/>
    <n v="61"/>
    <x v="65"/>
    <n v="0"/>
    <n v="0"/>
    <x v="0"/>
    <n v="0"/>
    <n v="0"/>
    <x v="0"/>
    <n v="74"/>
    <x v="136"/>
    <n v="0.40500000000000003"/>
    <n v="1"/>
    <n v="0"/>
    <n v="0"/>
    <n v="0"/>
    <n v="0"/>
    <x v="0"/>
    <n v="94"/>
    <n v="96"/>
    <x v="88"/>
    <n v="11"/>
    <n v="0"/>
    <x v="0"/>
    <m/>
    <m/>
    <m/>
    <m/>
    <m/>
  </r>
  <r>
    <s v="Urbandale 13"/>
    <x v="9"/>
    <n v="3"/>
    <n v="1593477"/>
    <s v=" URB13"/>
    <s v=" URBANDALE 13"/>
    <s v=" 2020-02-05T19:05:42.571508"/>
    <n v="2.9"/>
    <n v="0"/>
    <n v="0"/>
    <n v="0"/>
    <n v="0"/>
    <n v="0"/>
    <n v="0"/>
    <n v="58"/>
    <n v="58"/>
    <n v="0.4143"/>
    <n v="0"/>
    <n v="0"/>
    <x v="0"/>
    <n v="99"/>
    <n v="110"/>
    <x v="109"/>
    <n v="0"/>
    <n v="0"/>
    <n v="0"/>
    <n v="51"/>
    <n v="57"/>
    <x v="17"/>
    <n v="0"/>
    <n v="0"/>
    <x v="0"/>
    <n v="0"/>
    <n v="0"/>
    <x v="0"/>
    <n v="54"/>
    <x v="18"/>
    <n v="0.4143"/>
    <n v="0"/>
    <n v="0"/>
    <n v="0"/>
    <n v="0"/>
    <n v="0"/>
    <x v="0"/>
    <n v="52"/>
    <n v="52"/>
    <x v="24"/>
    <n v="0"/>
    <n v="0"/>
    <x v="0"/>
    <m/>
    <m/>
    <m/>
    <m/>
    <m/>
  </r>
  <r>
    <s v="Urbandale 14"/>
    <x v="9"/>
    <n v="3"/>
    <n v="1593478"/>
    <s v=" URB14"/>
    <s v=" URBANDALE 14"/>
    <s v=" 2020-02-04T18:52:35"/>
    <n v="2.0699999999999998"/>
    <n v="0"/>
    <n v="0"/>
    <n v="0"/>
    <n v="0"/>
    <n v="0"/>
    <n v="0"/>
    <n v="73"/>
    <n v="73"/>
    <n v="0.4143"/>
    <n v="0"/>
    <n v="0"/>
    <x v="0"/>
    <n v="79"/>
    <n v="79"/>
    <x v="108"/>
    <n v="0"/>
    <n v="0"/>
    <n v="0"/>
    <n v="39"/>
    <n v="39"/>
    <x v="17"/>
    <n v="0"/>
    <n v="0"/>
    <x v="0"/>
    <n v="0"/>
    <n v="0"/>
    <x v="0"/>
    <n v="0"/>
    <x v="23"/>
    <n v="0"/>
    <n v="1"/>
    <n v="0"/>
    <n v="0"/>
    <n v="0"/>
    <n v="0"/>
    <x v="0"/>
    <n v="44"/>
    <n v="45"/>
    <x v="24"/>
    <n v="0"/>
    <n v="0"/>
    <x v="0"/>
    <m/>
    <m/>
    <m/>
    <m/>
    <m/>
  </r>
  <r>
    <s v="Urbandale 15"/>
    <x v="9"/>
    <n v="3"/>
    <n v="1593479"/>
    <s v=" URB15"/>
    <s v=" URBANDALE 15"/>
    <s v=" 2020-02-04T21:00:25.739524"/>
    <n v="1.2428571429999999"/>
    <n v="0"/>
    <n v="0"/>
    <n v="0"/>
    <n v="0"/>
    <n v="0"/>
    <n v="0"/>
    <n v="25"/>
    <n v="0"/>
    <n v="0"/>
    <n v="2"/>
    <n v="0"/>
    <x v="0"/>
    <n v="58"/>
    <n v="73"/>
    <x v="18"/>
    <n v="0"/>
    <n v="0"/>
    <n v="0"/>
    <n v="31"/>
    <n v="49"/>
    <x v="17"/>
    <n v="0"/>
    <n v="0"/>
    <x v="0"/>
    <n v="0"/>
    <n v="0"/>
    <x v="0"/>
    <n v="19"/>
    <x v="23"/>
    <n v="0"/>
    <n v="5"/>
    <n v="0"/>
    <n v="0"/>
    <n v="0"/>
    <n v="4"/>
    <x v="0"/>
    <n v="30"/>
    <n v="44"/>
    <x v="24"/>
    <n v="7"/>
    <n v="7"/>
    <x v="0"/>
    <m/>
    <m/>
    <m/>
    <m/>
    <m/>
  </r>
  <r>
    <s v="Urbandale 01"/>
    <x v="23"/>
    <n v="3"/>
    <n v="947750"/>
    <s v=" URB 01"/>
    <s v=" URBANDALE 01"/>
    <s v=" 2020-02-04T20:16:13"/>
    <n v="2.52"/>
    <n v="0"/>
    <n v="0"/>
    <n v="0"/>
    <n v="0"/>
    <n v="0"/>
    <n v="0"/>
    <n v="37"/>
    <n v="37"/>
    <n v="0.27979999999999999"/>
    <n v="0"/>
    <n v="0"/>
    <x v="0"/>
    <n v="49"/>
    <n v="53"/>
    <x v="34"/>
    <n v="0"/>
    <n v="0"/>
    <n v="0"/>
    <n v="36"/>
    <n v="38"/>
    <x v="27"/>
    <n v="0"/>
    <n v="0"/>
    <x v="0"/>
    <n v="0"/>
    <n v="0"/>
    <x v="0"/>
    <n v="59"/>
    <x v="57"/>
    <n v="0.55959999999999999"/>
    <n v="0"/>
    <n v="0"/>
    <n v="0"/>
    <n v="0"/>
    <n v="0"/>
    <x v="0"/>
    <n v="38"/>
    <n v="40"/>
    <x v="31"/>
    <n v="18"/>
    <n v="0"/>
    <x v="0"/>
    <m/>
    <m/>
    <m/>
    <m/>
    <m/>
  </r>
  <r>
    <s v="Urbandale 02"/>
    <x v="23"/>
    <n v="3"/>
    <n v="947751"/>
    <s v=" URB 02"/>
    <s v=" URBANDALE 02"/>
    <s v=" 2020-02-04T21:00:25.739524"/>
    <n v="3.0778015700000001"/>
    <n v="0"/>
    <n v="0"/>
    <n v="0"/>
    <n v="0"/>
    <n v="0"/>
    <n v="0"/>
    <n v="51"/>
    <n v="64"/>
    <n v="0.83940000000000003"/>
    <n v="1"/>
    <n v="0"/>
    <x v="0"/>
    <n v="78"/>
    <n v="104"/>
    <x v="36"/>
    <n v="2"/>
    <n v="0"/>
    <n v="0"/>
    <n v="27"/>
    <n v="0"/>
    <x v="0"/>
    <n v="0"/>
    <n v="0"/>
    <x v="0"/>
    <n v="0"/>
    <n v="0"/>
    <x v="0"/>
    <n v="51"/>
    <x v="135"/>
    <n v="0.55959999999999999"/>
    <n v="6"/>
    <n v="0"/>
    <n v="0"/>
    <n v="3"/>
    <n v="0"/>
    <x v="0"/>
    <n v="45"/>
    <n v="56"/>
    <x v="31"/>
    <n v="23"/>
    <n v="0"/>
    <x v="0"/>
    <m/>
    <m/>
    <m/>
    <m/>
    <m/>
  </r>
  <r>
    <s v="Urbandale 03"/>
    <x v="23"/>
    <n v="3"/>
    <n v="947752"/>
    <s v=" URB 03"/>
    <s v=" URBANDALE 03"/>
    <s v=" 2020-02-07T01:28:26.536674"/>
    <n v="2.8"/>
    <n v="0"/>
    <n v="0"/>
    <n v="0"/>
    <n v="0"/>
    <n v="0"/>
    <n v="0"/>
    <n v="0"/>
    <n v="0"/>
    <n v="0"/>
    <n v="0"/>
    <n v="0"/>
    <x v="0"/>
    <n v="67"/>
    <n v="83"/>
    <x v="35"/>
    <n v="0"/>
    <n v="0"/>
    <n v="0"/>
    <n v="49"/>
    <n v="62"/>
    <x v="27"/>
    <n v="0"/>
    <n v="0"/>
    <x v="0"/>
    <n v="0"/>
    <n v="0"/>
    <x v="0"/>
    <n v="67"/>
    <x v="136"/>
    <n v="0.55959999999999999"/>
    <n v="0"/>
    <n v="0"/>
    <n v="0"/>
    <n v="0"/>
    <n v="0"/>
    <x v="0"/>
    <n v="65"/>
    <n v="81"/>
    <x v="36"/>
    <n v="0"/>
    <n v="0"/>
    <x v="0"/>
    <m/>
    <m/>
    <m/>
    <m/>
    <m/>
  </r>
  <r>
    <s v="Urbandale 04"/>
    <x v="23"/>
    <n v="3"/>
    <n v="947753"/>
    <s v=" URB 04"/>
    <s v=" URBANDALE 04"/>
    <s v=" 2020-02-04T21:00:25.739524"/>
    <n v="2.5182009999999999"/>
    <n v="0"/>
    <n v="0"/>
    <n v="0"/>
    <n v="0"/>
    <n v="0"/>
    <n v="0"/>
    <n v="48"/>
    <n v="52"/>
    <n v="0.55959999999999999"/>
    <n v="0"/>
    <n v="0"/>
    <x v="0"/>
    <n v="72"/>
    <n v="83"/>
    <x v="35"/>
    <n v="0"/>
    <n v="0"/>
    <n v="0"/>
    <n v="45"/>
    <n v="50"/>
    <x v="27"/>
    <n v="0"/>
    <n v="0"/>
    <x v="0"/>
    <n v="0"/>
    <n v="0"/>
    <x v="0"/>
    <n v="26"/>
    <x v="23"/>
    <n v="0"/>
    <n v="7"/>
    <n v="0"/>
    <n v="0"/>
    <n v="0"/>
    <n v="0"/>
    <x v="0"/>
    <n v="44"/>
    <n v="61"/>
    <x v="31"/>
    <n v="6"/>
    <n v="0"/>
    <x v="0"/>
    <m/>
    <m/>
    <m/>
    <m/>
    <m/>
  </r>
  <r>
    <s v="Urbandale 05"/>
    <x v="23"/>
    <n v="3"/>
    <n v="947754"/>
    <s v=" URB 05"/>
    <s v=" URBANDALE 05"/>
    <s v=" 2020-02-04T21:00:25.739524"/>
    <n v="2.7980014280000001"/>
    <n v="0"/>
    <n v="0"/>
    <n v="0"/>
    <n v="0"/>
    <n v="0"/>
    <n v="0"/>
    <n v="48"/>
    <n v="48"/>
    <n v="0.55959999999999999"/>
    <n v="0"/>
    <n v="0"/>
    <x v="0"/>
    <n v="63"/>
    <n v="69"/>
    <x v="34"/>
    <n v="0"/>
    <n v="0"/>
    <n v="0"/>
    <n v="37"/>
    <n v="48"/>
    <x v="27"/>
    <n v="0"/>
    <n v="0"/>
    <x v="0"/>
    <n v="0"/>
    <n v="0"/>
    <x v="0"/>
    <n v="60"/>
    <x v="80"/>
    <n v="0.55959999999999999"/>
    <n v="5"/>
    <n v="0"/>
    <n v="0"/>
    <n v="0"/>
    <n v="0"/>
    <x v="0"/>
    <n v="43"/>
    <n v="43"/>
    <x v="31"/>
    <n v="19"/>
    <n v="0"/>
    <x v="0"/>
    <m/>
    <m/>
    <m/>
    <m/>
    <m/>
  </r>
  <r>
    <s v="Urbandale 06"/>
    <x v="23"/>
    <n v="3"/>
    <n v="947755"/>
    <s v=" URB 06"/>
    <s v=" URBANDALE 06"/>
    <s v=" 2020-02-04T21:00:25.739524"/>
    <n v="3.0778015700000001"/>
    <n v="0"/>
    <n v="0"/>
    <n v="0"/>
    <n v="0"/>
    <n v="0"/>
    <n v="0"/>
    <n v="51"/>
    <n v="53"/>
    <n v="0.55959999999999999"/>
    <n v="0"/>
    <n v="0"/>
    <x v="0"/>
    <n v="66"/>
    <n v="73"/>
    <x v="35"/>
    <n v="2"/>
    <n v="0"/>
    <n v="0"/>
    <n v="48"/>
    <n v="52"/>
    <x v="27"/>
    <n v="0"/>
    <n v="0"/>
    <x v="0"/>
    <n v="0"/>
    <n v="0"/>
    <x v="0"/>
    <n v="60"/>
    <x v="2"/>
    <n v="0.55959999999999999"/>
    <n v="4"/>
    <n v="0"/>
    <n v="0"/>
    <n v="0"/>
    <n v="2"/>
    <x v="0"/>
    <n v="48"/>
    <n v="52"/>
    <x v="31"/>
    <n v="16"/>
    <n v="0"/>
    <x v="0"/>
    <m/>
    <m/>
    <m/>
    <m/>
    <m/>
  </r>
  <r>
    <s v="Urbandale 07"/>
    <x v="23"/>
    <n v="3"/>
    <n v="947756"/>
    <s v=" URB 07"/>
    <s v=" URBANDALE 07"/>
    <s v=" 2020-02-04T21:00:25.739524"/>
    <n v="3.0778015700000001"/>
    <n v="0"/>
    <n v="0"/>
    <n v="0"/>
    <n v="0"/>
    <n v="0"/>
    <n v="0"/>
    <n v="55"/>
    <n v="57"/>
    <n v="0.55959999999999999"/>
    <n v="0"/>
    <n v="0"/>
    <x v="0"/>
    <n v="75"/>
    <n v="80"/>
    <x v="35"/>
    <n v="0"/>
    <n v="0"/>
    <n v="0"/>
    <n v="64"/>
    <n v="76"/>
    <x v="27"/>
    <n v="0"/>
    <n v="0"/>
    <x v="0"/>
    <n v="0"/>
    <n v="0"/>
    <x v="0"/>
    <n v="45"/>
    <x v="50"/>
    <n v="0.55959999999999999"/>
    <n v="16"/>
    <n v="0"/>
    <n v="0"/>
    <n v="1"/>
    <n v="3"/>
    <x v="0"/>
    <n v="59"/>
    <n v="64"/>
    <x v="31"/>
    <n v="15"/>
    <n v="0"/>
    <x v="0"/>
    <m/>
    <m/>
    <m/>
    <m/>
    <m/>
  </r>
  <r>
    <s v="Urbandale 08"/>
    <x v="23"/>
    <n v="3"/>
    <n v="947757"/>
    <s v=" URB 08"/>
    <s v=" URBANDALE 08"/>
    <s v=" 2020-02-04T21:00:25.739524"/>
    <n v="2.7980014280000001"/>
    <n v="0"/>
    <n v="0"/>
    <n v="0"/>
    <n v="0"/>
    <n v="0"/>
    <n v="0"/>
    <n v="42"/>
    <n v="42"/>
    <n v="0.55959999999999999"/>
    <n v="0"/>
    <n v="0"/>
    <x v="0"/>
    <n v="50"/>
    <n v="59"/>
    <x v="34"/>
    <n v="0"/>
    <n v="0"/>
    <n v="0"/>
    <n v="41"/>
    <n v="44"/>
    <x v="27"/>
    <n v="0"/>
    <n v="0"/>
    <x v="0"/>
    <n v="0"/>
    <n v="0"/>
    <x v="0"/>
    <n v="50"/>
    <x v="18"/>
    <n v="0.55959999999999999"/>
    <n v="3"/>
    <n v="0"/>
    <n v="0"/>
    <n v="0"/>
    <n v="0"/>
    <x v="0"/>
    <n v="43"/>
    <n v="46"/>
    <x v="31"/>
    <n v="26"/>
    <n v="0"/>
    <x v="0"/>
    <m/>
    <m/>
    <m/>
    <m/>
    <m/>
  </r>
  <r>
    <s v="Urbandale 09"/>
    <x v="23"/>
    <n v="3"/>
    <n v="947758"/>
    <s v=" URB 09"/>
    <s v=" URBANDALE 09"/>
    <s v=" 2020-02-04T21:00:25.739524"/>
    <n v="3.0778015700000001"/>
    <n v="0"/>
    <n v="0"/>
    <n v="0"/>
    <n v="2"/>
    <n v="0"/>
    <n v="0"/>
    <n v="48"/>
    <n v="58"/>
    <n v="0.55959999999999999"/>
    <n v="0"/>
    <n v="0"/>
    <x v="0"/>
    <n v="60"/>
    <n v="84"/>
    <x v="35"/>
    <n v="1"/>
    <n v="0"/>
    <n v="0"/>
    <n v="35"/>
    <n v="0"/>
    <x v="0"/>
    <n v="4"/>
    <n v="7"/>
    <x v="0"/>
    <n v="0"/>
    <n v="0"/>
    <x v="0"/>
    <n v="81"/>
    <x v="158"/>
    <n v="0.83940000000000003"/>
    <n v="12"/>
    <n v="0"/>
    <n v="0"/>
    <n v="1"/>
    <n v="0"/>
    <x v="0"/>
    <n v="65"/>
    <n v="79"/>
    <x v="36"/>
    <n v="3"/>
    <n v="0"/>
    <x v="0"/>
    <m/>
    <m/>
    <m/>
    <m/>
    <m/>
  </r>
  <r>
    <s v="Urbandale 10"/>
    <x v="23"/>
    <n v="3"/>
    <n v="947759"/>
    <s v=" URB 10"/>
    <s v=" URBANDALE 10"/>
    <s v=" 2020-02-04T21:00:25.739524"/>
    <n v="2.7980014280000001"/>
    <n v="0"/>
    <n v="0"/>
    <n v="0"/>
    <n v="4"/>
    <n v="0"/>
    <n v="0"/>
    <n v="56"/>
    <n v="58"/>
    <n v="0.55959999999999999"/>
    <n v="0"/>
    <n v="0"/>
    <x v="0"/>
    <n v="101"/>
    <n v="106"/>
    <x v="36"/>
    <n v="0"/>
    <n v="0"/>
    <n v="0"/>
    <n v="45"/>
    <n v="50"/>
    <x v="27"/>
    <n v="0"/>
    <n v="0"/>
    <x v="0"/>
    <n v="0"/>
    <n v="0"/>
    <x v="0"/>
    <n v="36"/>
    <x v="84"/>
    <n v="0"/>
    <n v="2"/>
    <n v="0"/>
    <n v="0"/>
    <n v="0"/>
    <n v="0"/>
    <x v="0"/>
    <n v="48"/>
    <n v="73"/>
    <x v="31"/>
    <n v="9"/>
    <n v="0"/>
    <x v="0"/>
    <m/>
    <m/>
    <m/>
    <m/>
    <m/>
  </r>
  <r>
    <s v="Urbandale 11"/>
    <x v="23"/>
    <n v="3"/>
    <n v="947760"/>
    <s v=" URB 11"/>
    <s v=" URBANDALE 11"/>
    <s v=" 2020-02-04T21:00:25.739524"/>
    <n v="2.5182009999999999"/>
    <n v="0"/>
    <n v="0"/>
    <n v="0"/>
    <n v="0"/>
    <n v="0"/>
    <n v="0"/>
    <n v="50"/>
    <n v="61"/>
    <n v="0.55959999999999999"/>
    <n v="1"/>
    <n v="0"/>
    <x v="0"/>
    <n v="58"/>
    <n v="65"/>
    <x v="35"/>
    <n v="0"/>
    <n v="0"/>
    <n v="0"/>
    <n v="59"/>
    <n v="65"/>
    <x v="27"/>
    <n v="2"/>
    <n v="0"/>
    <x v="0"/>
    <n v="0"/>
    <n v="0"/>
    <x v="0"/>
    <n v="25"/>
    <x v="23"/>
    <n v="0"/>
    <n v="12"/>
    <n v="0"/>
    <n v="0"/>
    <n v="0"/>
    <n v="0"/>
    <x v="0"/>
    <n v="37"/>
    <n v="53"/>
    <x v="31"/>
    <n v="16"/>
    <n v="0"/>
    <x v="0"/>
    <m/>
    <m/>
    <m/>
    <m/>
    <m/>
  </r>
  <r>
    <s v="Van Meter"/>
    <x v="9"/>
    <n v="3"/>
    <n v="946889"/>
    <s v=" VM"/>
    <s v=" VAN METER"/>
    <s v=" 2020-02-04T21:00:25.739524"/>
    <n v="1.657143"/>
    <n v="0"/>
    <n v="0"/>
    <n v="0"/>
    <n v="1"/>
    <n v="0"/>
    <n v="0"/>
    <n v="30"/>
    <n v="34"/>
    <n v="0.4143"/>
    <n v="0"/>
    <n v="0"/>
    <x v="0"/>
    <n v="32"/>
    <n v="40"/>
    <x v="18"/>
    <n v="0"/>
    <n v="0"/>
    <n v="0"/>
    <n v="27"/>
    <n v="35"/>
    <x v="17"/>
    <n v="0"/>
    <n v="0"/>
    <x v="0"/>
    <n v="0"/>
    <n v="0"/>
    <x v="0"/>
    <n v="22"/>
    <x v="110"/>
    <n v="0.4143"/>
    <n v="0"/>
    <n v="0"/>
    <n v="0"/>
    <n v="2"/>
    <n v="0"/>
    <x v="0"/>
    <n v="17"/>
    <n v="7"/>
    <x v="0"/>
    <n v="13"/>
    <n v="1"/>
    <x v="0"/>
    <m/>
    <m/>
    <m/>
    <m/>
    <m/>
  </r>
  <r>
    <s v="Vermillion Douglas Sharon"/>
    <x v="44"/>
    <n v="2"/>
    <n v="946567"/>
    <s v=" VM"/>
    <s v=" Vermillion Douglas Sharon"/>
    <s v=" 2020-02-04T21:00:25.739524"/>
    <n v="0.48"/>
    <n v="0"/>
    <n v="0"/>
    <n v="0"/>
    <n v="0"/>
    <n v="0"/>
    <n v="0"/>
    <n v="8"/>
    <n v="8"/>
    <n v="0.08"/>
    <n v="0"/>
    <n v="0"/>
    <x v="0"/>
    <n v="14"/>
    <n v="15"/>
    <x v="48"/>
    <n v="0"/>
    <n v="0"/>
    <n v="0"/>
    <n v="4"/>
    <n v="8"/>
    <x v="62"/>
    <n v="0"/>
    <n v="0"/>
    <x v="0"/>
    <n v="0"/>
    <n v="0"/>
    <x v="0"/>
    <n v="2"/>
    <x v="23"/>
    <n v="0"/>
    <n v="1"/>
    <n v="0"/>
    <n v="0"/>
    <n v="0"/>
    <n v="0"/>
    <x v="0"/>
    <n v="2"/>
    <n v="0"/>
    <x v="0"/>
    <n v="0"/>
    <n v="0"/>
    <x v="0"/>
    <m/>
    <m/>
    <m/>
    <m/>
    <m/>
  </r>
  <r>
    <s v="Vernon Springs"/>
    <x v="16"/>
    <n v="1"/>
    <n v="947110"/>
    <s v=" CR1B"/>
    <s v=" Vernon Springs"/>
    <s v=" 2020-02-04T21:00:25.739524"/>
    <n v="0.71428599999999998"/>
    <n v="0"/>
    <n v="0"/>
    <n v="0"/>
    <n v="0"/>
    <n v="0"/>
    <n v="0"/>
    <n v="5"/>
    <n v="6"/>
    <n v="0.1429"/>
    <n v="0"/>
    <n v="0"/>
    <x v="0"/>
    <n v="12"/>
    <n v="12"/>
    <x v="25"/>
    <n v="0"/>
    <n v="0"/>
    <n v="0"/>
    <n v="5"/>
    <n v="5"/>
    <x v="86"/>
    <n v="0"/>
    <n v="0"/>
    <x v="0"/>
    <n v="0"/>
    <n v="0"/>
    <x v="0"/>
    <n v="2"/>
    <x v="23"/>
    <n v="0"/>
    <n v="0"/>
    <n v="0"/>
    <n v="0"/>
    <n v="0"/>
    <n v="0"/>
    <x v="0"/>
    <n v="6"/>
    <n v="6"/>
    <x v="92"/>
    <n v="2"/>
    <n v="0"/>
    <x v="0"/>
    <m/>
    <m/>
    <m/>
    <m/>
    <m/>
  </r>
  <r>
    <s v="Vinton 1"/>
    <x v="45"/>
    <n v="1"/>
    <n v="946588"/>
    <s v=" VT1"/>
    <s v=" Vinton 1"/>
    <s v=" 2020-02-04T21:00:25.739524"/>
    <n v="0.9"/>
    <n v="0"/>
    <n v="0"/>
    <n v="0"/>
    <n v="0"/>
    <n v="0"/>
    <n v="0"/>
    <n v="22"/>
    <n v="22"/>
    <n v="0.375"/>
    <n v="0"/>
    <n v="0"/>
    <x v="0"/>
    <n v="14"/>
    <n v="14"/>
    <x v="24"/>
    <n v="0"/>
    <n v="0"/>
    <n v="0"/>
    <n v="0"/>
    <n v="0"/>
    <x v="0"/>
    <n v="0"/>
    <n v="0"/>
    <x v="0"/>
    <n v="0"/>
    <n v="0"/>
    <x v="0"/>
    <n v="9"/>
    <x v="40"/>
    <n v="0.15"/>
    <n v="0"/>
    <n v="0"/>
    <n v="0"/>
    <n v="0"/>
    <n v="0"/>
    <x v="0"/>
    <n v="12"/>
    <n v="12"/>
    <x v="17"/>
    <n v="1"/>
    <n v="1"/>
    <x v="0"/>
    <m/>
    <m/>
    <m/>
    <m/>
    <m/>
  </r>
  <r>
    <s v="Vinton 2"/>
    <x v="45"/>
    <n v="1"/>
    <n v="946589"/>
    <s v=" VT2"/>
    <s v=" Vinton 2"/>
    <s v=" 2020-02-04T21:00:25.739524"/>
    <n v="0.6"/>
    <n v="0"/>
    <n v="0"/>
    <n v="0"/>
    <n v="0"/>
    <n v="0"/>
    <n v="0"/>
    <n v="8"/>
    <n v="8"/>
    <n v="7.4999999999999997E-2"/>
    <n v="0"/>
    <n v="0"/>
    <x v="0"/>
    <n v="9"/>
    <n v="9"/>
    <x v="23"/>
    <n v="1"/>
    <n v="0"/>
    <n v="0"/>
    <n v="8"/>
    <n v="9"/>
    <x v="33"/>
    <n v="0"/>
    <n v="0"/>
    <x v="0"/>
    <n v="0"/>
    <n v="0"/>
    <x v="0"/>
    <n v="7"/>
    <x v="11"/>
    <n v="0.15"/>
    <n v="1"/>
    <n v="0"/>
    <n v="0"/>
    <n v="0"/>
    <n v="0"/>
    <x v="0"/>
    <n v="6"/>
    <n v="6"/>
    <x v="43"/>
    <n v="0"/>
    <n v="0"/>
    <x v="0"/>
    <m/>
    <m/>
    <m/>
    <m/>
    <m/>
  </r>
  <r>
    <s v="Vinton 3"/>
    <x v="45"/>
    <n v="1"/>
    <n v="946590"/>
    <s v=" VT3"/>
    <s v=" Vinton 3"/>
    <s v=" 2020-02-04T21:00:25.739524"/>
    <n v="0.82499999999999996"/>
    <n v="0"/>
    <n v="0"/>
    <n v="0"/>
    <n v="0"/>
    <n v="0"/>
    <n v="0"/>
    <n v="10"/>
    <n v="11"/>
    <n v="0.15"/>
    <n v="0"/>
    <n v="0"/>
    <x v="0"/>
    <n v="18"/>
    <n v="19"/>
    <x v="92"/>
    <n v="0"/>
    <n v="0"/>
    <n v="0"/>
    <n v="8"/>
    <n v="9"/>
    <x v="33"/>
    <n v="1"/>
    <n v="0"/>
    <x v="0"/>
    <n v="0"/>
    <n v="0"/>
    <x v="0"/>
    <n v="12"/>
    <x v="84"/>
    <n v="0.22500000000000001"/>
    <n v="0"/>
    <n v="0"/>
    <n v="0"/>
    <n v="0"/>
    <n v="1"/>
    <x v="0"/>
    <n v="1"/>
    <n v="0"/>
    <x v="0"/>
    <n v="2"/>
    <n v="0"/>
    <x v="0"/>
    <m/>
    <m/>
    <m/>
    <m/>
    <m/>
  </r>
  <r>
    <s v="Vinton 4"/>
    <x v="45"/>
    <n v="1"/>
    <n v="946591"/>
    <s v=" VT4"/>
    <s v=" Vinton 4"/>
    <s v=" 2020-02-05T21:52:28.118339"/>
    <n v="0.75"/>
    <n v="0"/>
    <n v="0"/>
    <n v="0"/>
    <n v="0"/>
    <n v="0"/>
    <n v="0"/>
    <n v="0"/>
    <n v="0"/>
    <n v="0"/>
    <n v="0"/>
    <n v="0"/>
    <x v="0"/>
    <n v="5"/>
    <n v="16"/>
    <x v="115"/>
    <n v="0"/>
    <n v="0"/>
    <n v="0"/>
    <n v="2"/>
    <n v="5"/>
    <x v="33"/>
    <n v="0"/>
    <n v="0"/>
    <x v="0"/>
    <n v="0"/>
    <n v="0"/>
    <x v="0"/>
    <n v="3"/>
    <x v="40"/>
    <n v="0.22500000000000001"/>
    <n v="0"/>
    <n v="0"/>
    <n v="0"/>
    <n v="0"/>
    <n v="0"/>
    <x v="0"/>
    <n v="0"/>
    <n v="0"/>
    <x v="0"/>
    <n v="0"/>
    <n v="0"/>
    <x v="0"/>
    <m/>
    <m/>
    <m/>
    <m/>
    <m/>
  </r>
  <r>
    <s v="Virginia"/>
    <x v="24"/>
    <n v="3"/>
    <n v="948066"/>
    <s v=" VA"/>
    <s v=" VIRGINIA"/>
    <s v=" 2020-02-06T01:00:19.232032"/>
    <n v="0.47"/>
    <n v="0"/>
    <n v="0"/>
    <n v="0"/>
    <n v="0"/>
    <n v="0"/>
    <n v="0"/>
    <n v="10"/>
    <n v="11"/>
    <n v="0.23330000000000001"/>
    <n v="0"/>
    <n v="0"/>
    <x v="0"/>
    <n v="6"/>
    <n v="0"/>
    <x v="2"/>
    <n v="0"/>
    <n v="0"/>
    <n v="0"/>
    <n v="8"/>
    <n v="11"/>
    <x v="0"/>
    <n v="0"/>
    <n v="0"/>
    <x v="0"/>
    <n v="0"/>
    <n v="0"/>
    <x v="0"/>
    <n v="5"/>
    <x v="37"/>
    <n v="0"/>
    <n v="0"/>
    <n v="0"/>
    <n v="0"/>
    <n v="1"/>
    <n v="0"/>
    <x v="0"/>
    <n v="7"/>
    <n v="13"/>
    <x v="11"/>
    <n v="5"/>
    <n v="0"/>
    <x v="0"/>
    <m/>
    <m/>
    <m/>
    <m/>
    <m/>
  </r>
  <r>
    <s v="Walford"/>
    <x v="45"/>
    <n v="1"/>
    <n v="946592"/>
    <s v=" WA"/>
    <s v=" Walford"/>
    <s v=" 2020-02-04T21:00:25.739524"/>
    <n v="0.75"/>
    <n v="0"/>
    <n v="0"/>
    <n v="0"/>
    <n v="0"/>
    <n v="0"/>
    <n v="0"/>
    <n v="10"/>
    <n v="10"/>
    <n v="0.15"/>
    <n v="0"/>
    <n v="0"/>
    <x v="0"/>
    <n v="6"/>
    <n v="7"/>
    <x v="23"/>
    <n v="0"/>
    <n v="0"/>
    <n v="0"/>
    <n v="11"/>
    <n v="12"/>
    <x v="16"/>
    <n v="0"/>
    <n v="0"/>
    <x v="0"/>
    <n v="0"/>
    <n v="0"/>
    <x v="0"/>
    <n v="9"/>
    <x v="0"/>
    <n v="0.22500000000000001"/>
    <n v="0"/>
    <n v="0"/>
    <n v="0"/>
    <n v="1"/>
    <n v="0"/>
    <x v="0"/>
    <n v="0"/>
    <n v="0"/>
    <x v="0"/>
    <n v="2"/>
    <n v="0"/>
    <x v="0"/>
    <m/>
    <m/>
    <m/>
    <m/>
    <m/>
  </r>
  <r>
    <s v="Wall Lake"/>
    <x v="35"/>
    <n v="4"/>
    <n v="947849"/>
    <n v="9"/>
    <s v=" Wall Lake"/>
    <s v=" 2020-02-07T01:28:26.536674"/>
    <n v="0.33"/>
    <n v="0"/>
    <n v="0"/>
    <n v="0"/>
    <n v="0"/>
    <n v="0"/>
    <n v="0"/>
    <n v="0"/>
    <n v="0"/>
    <n v="0"/>
    <n v="0"/>
    <n v="0"/>
    <x v="0"/>
    <n v="6"/>
    <n v="6"/>
    <x v="50"/>
    <n v="1"/>
    <n v="0"/>
    <n v="0"/>
    <n v="2"/>
    <n v="0"/>
    <x v="0"/>
    <n v="0"/>
    <n v="0"/>
    <x v="0"/>
    <n v="0"/>
    <n v="0"/>
    <x v="0"/>
    <n v="10"/>
    <x v="84"/>
    <n v="0.1333"/>
    <n v="0"/>
    <n v="0"/>
    <n v="0"/>
    <n v="0"/>
    <n v="0"/>
    <x v="0"/>
    <n v="6"/>
    <n v="8"/>
    <x v="101"/>
    <n v="1"/>
    <n v="0"/>
    <x v="0"/>
    <m/>
    <m/>
    <m/>
    <m/>
    <m/>
  </r>
  <r>
    <s v="Walnut"/>
    <x v="44"/>
    <n v="2"/>
    <n v="1950003"/>
    <s v=" WALNUT"/>
    <s v=" Walnut"/>
    <s v=" 2020-02-04T21:00:25.739524"/>
    <n v="0.4"/>
    <n v="0"/>
    <n v="0"/>
    <n v="0"/>
    <n v="0"/>
    <n v="0"/>
    <n v="0"/>
    <n v="0"/>
    <n v="0"/>
    <n v="0"/>
    <n v="0"/>
    <n v="0"/>
    <x v="0"/>
    <n v="8"/>
    <n v="8"/>
    <x v="37"/>
    <n v="0"/>
    <n v="0"/>
    <n v="0"/>
    <n v="3"/>
    <n v="3"/>
    <x v="11"/>
    <n v="0"/>
    <n v="0"/>
    <x v="0"/>
    <n v="0"/>
    <n v="0"/>
    <x v="0"/>
    <n v="2"/>
    <x v="23"/>
    <n v="0"/>
    <n v="2"/>
    <n v="3"/>
    <n v="0.08"/>
    <n v="0"/>
    <n v="0"/>
    <x v="0"/>
    <n v="0"/>
    <n v="0"/>
    <x v="0"/>
    <n v="3"/>
    <n v="4"/>
    <x v="44"/>
    <m/>
    <m/>
    <m/>
    <m/>
    <m/>
  </r>
  <r>
    <s v="Walnut"/>
    <x v="39"/>
    <n v="3"/>
    <n v="1833336"/>
    <s v=" WALNUT"/>
    <s v=" Walnut"/>
    <s v=" 2020-02-04T21:00:25.739524"/>
    <n v="0.48"/>
    <n v="0"/>
    <n v="0"/>
    <n v="0"/>
    <n v="0"/>
    <n v="0"/>
    <n v="0"/>
    <n v="0"/>
    <n v="0"/>
    <n v="0"/>
    <n v="0"/>
    <n v="0"/>
    <x v="0"/>
    <n v="10"/>
    <n v="10"/>
    <x v="48"/>
    <n v="0"/>
    <n v="0"/>
    <n v="0"/>
    <n v="8"/>
    <n v="8"/>
    <x v="35"/>
    <n v="0"/>
    <n v="0"/>
    <x v="0"/>
    <n v="0"/>
    <n v="0"/>
    <x v="0"/>
    <n v="1"/>
    <x v="34"/>
    <n v="0"/>
    <n v="8"/>
    <n v="8"/>
    <n v="0.12"/>
    <n v="0"/>
    <n v="0"/>
    <x v="0"/>
    <n v="0"/>
    <n v="0"/>
    <x v="0"/>
    <n v="0"/>
    <n v="0"/>
    <x v="0"/>
    <m/>
    <m/>
    <m/>
    <m/>
    <m/>
  </r>
  <r>
    <s v="Walnut Grimes Grant"/>
    <x v="9"/>
    <n v="3"/>
    <n v="1593480"/>
    <s v=" WGG"/>
    <s v=" WALNUT  GRIMES  GRANT"/>
    <s v=" 2020-02-05T21:52:28.118339"/>
    <n v="1.24"/>
    <n v="0"/>
    <n v="0"/>
    <n v="0"/>
    <n v="0"/>
    <n v="0"/>
    <n v="0"/>
    <n v="18"/>
    <n v="0"/>
    <n v="0"/>
    <n v="0"/>
    <n v="0"/>
    <x v="0"/>
    <n v="26"/>
    <n v="31"/>
    <x v="18"/>
    <n v="0"/>
    <n v="0"/>
    <n v="0"/>
    <n v="22"/>
    <n v="31"/>
    <x v="17"/>
    <n v="0"/>
    <n v="0"/>
    <x v="0"/>
    <n v="0"/>
    <n v="0"/>
    <x v="0"/>
    <n v="20"/>
    <x v="15"/>
    <n v="0.4143"/>
    <n v="2"/>
    <n v="0"/>
    <n v="0"/>
    <n v="0"/>
    <n v="0"/>
    <x v="0"/>
    <n v="20"/>
    <n v="23"/>
    <x v="0"/>
    <n v="13"/>
    <n v="0"/>
    <x v="0"/>
    <m/>
    <m/>
    <m/>
    <m/>
    <m/>
  </r>
  <r>
    <s v="Walnut Ohio"/>
    <x v="89"/>
    <n v="3"/>
    <n v="947440"/>
    <s v=" WO"/>
    <s v=" Walnut Ohio"/>
    <s v=" 2020-02-04T21:00:25.739524"/>
    <n v="0.6"/>
    <n v="0"/>
    <n v="0"/>
    <n v="0"/>
    <n v="0"/>
    <n v="0"/>
    <n v="0"/>
    <n v="0"/>
    <n v="0"/>
    <n v="0"/>
    <n v="0"/>
    <n v="0"/>
    <x v="0"/>
    <n v="13"/>
    <n v="13"/>
    <x v="48"/>
    <n v="0"/>
    <n v="0"/>
    <n v="0"/>
    <n v="5"/>
    <n v="6"/>
    <x v="35"/>
    <n v="0"/>
    <n v="0"/>
    <x v="0"/>
    <n v="0"/>
    <n v="0"/>
    <x v="0"/>
    <n v="7"/>
    <x v="40"/>
    <n v="0.12"/>
    <n v="4"/>
    <n v="0"/>
    <n v="0"/>
    <n v="0"/>
    <n v="0"/>
    <x v="0"/>
    <n v="5"/>
    <n v="6"/>
    <x v="41"/>
    <n v="0"/>
    <n v="0"/>
    <x v="0"/>
    <m/>
    <m/>
    <m/>
    <m/>
    <m/>
  </r>
  <r>
    <s v="Ward1 Pilot Grove Frankfort Ro Twp"/>
    <x v="7"/>
    <n v="3"/>
    <n v="947516"/>
    <n v="1"/>
    <s v=" WARD1 PILOT GROVE FRANKFORT RO TWP"/>
    <s v=" 2020-02-04T18:52:35"/>
    <n v="0.8"/>
    <n v="0"/>
    <n v="0"/>
    <n v="0"/>
    <n v="0"/>
    <n v="0"/>
    <n v="0"/>
    <n v="11"/>
    <n v="11"/>
    <n v="0.16"/>
    <n v="0"/>
    <n v="0"/>
    <x v="0"/>
    <n v="11"/>
    <n v="15"/>
    <x v="48"/>
    <n v="0"/>
    <n v="0"/>
    <n v="0"/>
    <n v="4"/>
    <n v="0"/>
    <x v="0"/>
    <n v="0"/>
    <n v="0"/>
    <x v="0"/>
    <n v="0"/>
    <n v="0"/>
    <x v="0"/>
    <n v="13"/>
    <x v="49"/>
    <n v="0.24"/>
    <n v="0"/>
    <n v="0"/>
    <n v="0"/>
    <n v="0"/>
    <n v="0"/>
    <x v="0"/>
    <n v="7"/>
    <n v="7"/>
    <x v="19"/>
    <n v="0"/>
    <n v="0"/>
    <x v="0"/>
    <m/>
    <m/>
    <m/>
    <m/>
    <m/>
  </r>
  <r>
    <s v="Ward2 Sherman Ro Twp"/>
    <x v="7"/>
    <n v="3"/>
    <n v="947517"/>
    <n v="2"/>
    <s v=" WARD2 SHERMAN RO TWP"/>
    <s v=" 2020-02-04T21:00:25.739524"/>
    <n v="0.8"/>
    <n v="0"/>
    <n v="0"/>
    <n v="0"/>
    <n v="0"/>
    <n v="0"/>
    <n v="0"/>
    <n v="11"/>
    <n v="11"/>
    <n v="0.16"/>
    <n v="2"/>
    <n v="0"/>
    <x v="0"/>
    <n v="15"/>
    <n v="19"/>
    <x v="17"/>
    <n v="0"/>
    <n v="0"/>
    <n v="0"/>
    <n v="2"/>
    <n v="0"/>
    <x v="0"/>
    <n v="0"/>
    <n v="0"/>
    <x v="0"/>
    <n v="0"/>
    <n v="0"/>
    <x v="0"/>
    <n v="16"/>
    <x v="56"/>
    <n v="0.32"/>
    <n v="2"/>
    <n v="0"/>
    <n v="0"/>
    <n v="0"/>
    <n v="0"/>
    <x v="0"/>
    <n v="0"/>
    <n v="0"/>
    <x v="0"/>
    <n v="0"/>
    <n v="0"/>
    <x v="0"/>
    <m/>
    <m/>
    <m/>
    <m/>
    <m/>
  </r>
  <r>
    <s v="Ward3 Sherman Pilot Grove Frankfort Ro Twp"/>
    <x v="7"/>
    <n v="3"/>
    <n v="947518"/>
    <n v="3"/>
    <s v=" WARD3 SHERMAN PILOT GROVE FRANKFORT RO TWP"/>
    <s v=" 2020-02-05T21:52:28.118339"/>
    <n v="0.96"/>
    <n v="0"/>
    <n v="0"/>
    <n v="0"/>
    <n v="0"/>
    <n v="0"/>
    <n v="0"/>
    <n v="14"/>
    <n v="18"/>
    <n v="0.32"/>
    <n v="0"/>
    <n v="0"/>
    <x v="0"/>
    <n v="14"/>
    <n v="18"/>
    <x v="17"/>
    <n v="0"/>
    <n v="0"/>
    <n v="0"/>
    <n v="15"/>
    <n v="22"/>
    <x v="70"/>
    <n v="0"/>
    <n v="0"/>
    <x v="0"/>
    <n v="0"/>
    <n v="0"/>
    <x v="0"/>
    <n v="5"/>
    <x v="34"/>
    <n v="0"/>
    <n v="0"/>
    <n v="0"/>
    <n v="0"/>
    <n v="2"/>
    <n v="0"/>
    <x v="0"/>
    <n v="4"/>
    <n v="0"/>
    <x v="0"/>
    <n v="5"/>
    <n v="0"/>
    <x v="0"/>
    <m/>
    <m/>
    <m/>
    <m/>
    <m/>
  </r>
  <r>
    <s v="Warren"/>
    <x v="10"/>
    <n v="2"/>
    <n v="947283"/>
    <s v=" WN"/>
    <s v=" Warren"/>
    <s v=" 2020-02-05T19:05:42.571508"/>
    <n v="0.11"/>
    <n v="0"/>
    <n v="0"/>
    <n v="0"/>
    <n v="0"/>
    <n v="0"/>
    <n v="0"/>
    <n v="0"/>
    <n v="0"/>
    <n v="0"/>
    <n v="0"/>
    <n v="0"/>
    <x v="0"/>
    <n v="2"/>
    <n v="2"/>
    <x v="2"/>
    <n v="0"/>
    <n v="0"/>
    <n v="0"/>
    <n v="0"/>
    <n v="0"/>
    <x v="0"/>
    <n v="0"/>
    <n v="0"/>
    <x v="0"/>
    <n v="0"/>
    <n v="0"/>
    <x v="0"/>
    <n v="3"/>
    <x v="48"/>
    <n v="0"/>
    <n v="0"/>
    <n v="0"/>
    <n v="0"/>
    <n v="0"/>
    <n v="0"/>
    <x v="0"/>
    <n v="0"/>
    <n v="0"/>
    <x v="0"/>
    <n v="6"/>
    <n v="6"/>
    <x v="57"/>
    <m/>
    <m/>
    <m/>
    <m/>
    <m/>
  </r>
  <r>
    <s v="Warren Twp Mccallsburg"/>
    <x v="27"/>
    <n v="4"/>
    <n v="947977"/>
    <n v="42"/>
    <s v=" Warren Twp McCallsburg"/>
    <s v=" 2020-02-04T21:00:25.739524"/>
    <n v="0.41499999999999998"/>
    <n v="0"/>
    <n v="0"/>
    <n v="0"/>
    <n v="0"/>
    <n v="0"/>
    <n v="0"/>
    <n v="4"/>
    <n v="9"/>
    <n v="0.41499999999999998"/>
    <n v="0"/>
    <n v="0"/>
    <x v="0"/>
    <n v="2"/>
    <n v="0"/>
    <x v="2"/>
    <n v="0"/>
    <n v="0"/>
    <n v="0"/>
    <n v="0"/>
    <n v="0"/>
    <x v="0"/>
    <n v="0"/>
    <n v="0"/>
    <x v="0"/>
    <n v="0"/>
    <n v="0"/>
    <x v="0"/>
    <n v="2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Washington"/>
    <x v="33"/>
    <n v="3"/>
    <n v="947840"/>
    <s v=" WS"/>
    <s v=" Washington"/>
    <s v=" 2020-02-07T01:28:26.536674"/>
    <n v="0.38"/>
    <n v="0"/>
    <n v="0"/>
    <n v="0"/>
    <n v="0"/>
    <n v="0"/>
    <n v="0"/>
    <n v="1"/>
    <n v="0"/>
    <n v="0"/>
    <n v="0"/>
    <n v="0"/>
    <x v="0"/>
    <n v="2"/>
    <n v="0"/>
    <x v="2"/>
    <n v="0"/>
    <n v="0"/>
    <n v="0"/>
    <n v="5"/>
    <n v="11"/>
    <x v="155"/>
    <n v="0"/>
    <n v="0"/>
    <x v="0"/>
    <n v="0"/>
    <n v="0"/>
    <x v="0"/>
    <n v="4"/>
    <x v="41"/>
    <n v="7.4999999999999997E-2"/>
    <n v="0"/>
    <n v="0"/>
    <n v="0"/>
    <n v="5"/>
    <n v="0"/>
    <x v="0"/>
    <n v="5"/>
    <n v="5"/>
    <x v="156"/>
    <n v="1"/>
    <n v="0"/>
    <x v="0"/>
    <m/>
    <m/>
    <m/>
    <m/>
    <m/>
  </r>
  <r>
    <s v="Washington"/>
    <x v="40"/>
    <n v="4"/>
    <n v="1593797"/>
    <s v=" WA"/>
    <s v=" Washington"/>
    <s v=" 2020-02-06T04:58:38.562404"/>
    <n v="0.17"/>
    <n v="0"/>
    <n v="0"/>
    <n v="0"/>
    <n v="0"/>
    <n v="0"/>
    <n v="0"/>
    <n v="1"/>
    <n v="2"/>
    <n v="0"/>
    <n v="0"/>
    <n v="0"/>
    <x v="0"/>
    <n v="2"/>
    <n v="1"/>
    <x v="2"/>
    <n v="0"/>
    <n v="0"/>
    <n v="0"/>
    <n v="0"/>
    <n v="0"/>
    <x v="0"/>
    <n v="0"/>
    <n v="0"/>
    <x v="0"/>
    <n v="0"/>
    <n v="0"/>
    <x v="0"/>
    <n v="0"/>
    <x v="23"/>
    <n v="0"/>
    <n v="4"/>
    <n v="4"/>
    <n v="0.16669999999999999"/>
    <n v="0"/>
    <n v="0"/>
    <x v="0"/>
    <n v="2"/>
    <n v="2"/>
    <x v="0"/>
    <n v="0"/>
    <n v="0"/>
    <x v="0"/>
    <m/>
    <m/>
    <m/>
    <m/>
    <m/>
  </r>
  <r>
    <s v="Washington"/>
    <x v="48"/>
    <n v="1"/>
    <n v="1593681"/>
    <s v=" TWAS"/>
    <s v=" Washington"/>
    <s v=" 2020-02-04T21:00:25.739524"/>
    <n v="2.637209302"/>
    <n v="0"/>
    <n v="0"/>
    <n v="0"/>
    <n v="0"/>
    <n v="0"/>
    <n v="0"/>
    <n v="39"/>
    <n v="46"/>
    <n v="0.87909999999999999"/>
    <n v="0"/>
    <n v="0"/>
    <x v="0"/>
    <n v="30"/>
    <n v="36"/>
    <x v="58"/>
    <n v="0"/>
    <n v="0"/>
    <n v="0"/>
    <n v="20"/>
    <n v="23"/>
    <x v="39"/>
    <n v="0"/>
    <n v="0"/>
    <x v="0"/>
    <n v="0"/>
    <n v="0"/>
    <x v="0"/>
    <n v="30"/>
    <x v="16"/>
    <n v="0.4395"/>
    <n v="0"/>
    <n v="0"/>
    <n v="0"/>
    <n v="0"/>
    <n v="0"/>
    <x v="0"/>
    <n v="18"/>
    <n v="0"/>
    <x v="0"/>
    <n v="0"/>
    <n v="0"/>
    <x v="0"/>
    <m/>
    <m/>
    <m/>
    <m/>
    <m/>
  </r>
  <r>
    <s v="Washington 1 Township"/>
    <x v="59"/>
    <n v="4"/>
    <n v="1996131"/>
    <s v=" WA1"/>
    <s v=" Washington 1 Township"/>
    <s v=" 2020-02-04T21:00:25.739524"/>
    <n v="0.21"/>
    <n v="0"/>
    <n v="0"/>
    <n v="0"/>
    <n v="0"/>
    <n v="0"/>
    <n v="0"/>
    <n v="0"/>
    <n v="0"/>
    <n v="0"/>
    <n v="0"/>
    <n v="0"/>
    <x v="0"/>
    <n v="7"/>
    <n v="8"/>
    <x v="160"/>
    <n v="0"/>
    <n v="0"/>
    <n v="0"/>
    <n v="0"/>
    <n v="0"/>
    <x v="0"/>
    <n v="0"/>
    <n v="0"/>
    <x v="0"/>
    <n v="0"/>
    <n v="0"/>
    <x v="0"/>
    <n v="3"/>
    <x v="48"/>
    <n v="7.0000000000000007E-2"/>
    <n v="0"/>
    <n v="0"/>
    <n v="0"/>
    <n v="0"/>
    <n v="0"/>
    <x v="0"/>
    <n v="4"/>
    <n v="4"/>
    <x v="79"/>
    <n v="1"/>
    <n v="0"/>
    <x v="0"/>
    <m/>
    <m/>
    <m/>
    <m/>
    <m/>
  </r>
  <r>
    <s v="Washington Dc Ibew International Union"/>
    <x v="28"/>
    <s v=" Out of state"/>
    <n v="1117"/>
    <s v=" IBEW International Union"/>
    <s v=" Washington DC  IBEW International Union"/>
    <s v=" 2020-02-06T01:00:19.232032"/>
    <n v="0.34"/>
    <n v="0"/>
    <n v="0"/>
    <n v="0"/>
    <n v="0"/>
    <n v="0"/>
    <n v="0"/>
    <n v="15"/>
    <n v="20"/>
    <n v="8.4199999999999997E-2"/>
    <n v="0"/>
    <n v="0"/>
    <x v="0"/>
    <n v="18"/>
    <n v="23"/>
    <x v="196"/>
    <n v="0"/>
    <n v="0"/>
    <n v="0"/>
    <n v="11"/>
    <n v="0"/>
    <x v="0"/>
    <n v="0"/>
    <n v="0"/>
    <x v="0"/>
    <n v="0"/>
    <n v="0"/>
    <x v="0"/>
    <n v="14"/>
    <x v="24"/>
    <n v="4.2099999999999999E-2"/>
    <n v="0"/>
    <n v="0"/>
    <n v="0"/>
    <n v="0"/>
    <n v="0"/>
    <x v="0"/>
    <n v="40"/>
    <n v="42"/>
    <x v="157"/>
    <n v="2"/>
    <n v="0"/>
    <x v="0"/>
    <m/>
    <m/>
    <m/>
    <m/>
    <m/>
  </r>
  <r>
    <s v="Washington Janesville"/>
    <x v="42"/>
    <n v="1"/>
    <n v="946610"/>
    <s v=" S000"/>
    <s v=" Washington Janesville"/>
    <s v=" 2020-02-07T01:28:26.536674"/>
    <n v="0.4"/>
    <n v="0"/>
    <n v="0"/>
    <n v="0"/>
    <n v="0"/>
    <n v="0"/>
    <n v="0"/>
    <n v="6"/>
    <n v="0"/>
    <n v="0"/>
    <n v="0"/>
    <n v="0"/>
    <x v="0"/>
    <n v="6"/>
    <n v="14"/>
    <x v="56"/>
    <n v="0"/>
    <n v="0"/>
    <n v="0"/>
    <n v="0"/>
    <n v="0"/>
    <x v="0"/>
    <n v="0"/>
    <n v="0"/>
    <x v="0"/>
    <n v="0"/>
    <n v="0"/>
    <x v="0"/>
    <n v="6"/>
    <x v="84"/>
    <n v="0.20200000000000001"/>
    <n v="3"/>
    <n v="0"/>
    <n v="0"/>
    <n v="0"/>
    <n v="0"/>
    <x v="0"/>
    <n v="4"/>
    <n v="0"/>
    <x v="0"/>
    <n v="0"/>
    <n v="0"/>
    <x v="0"/>
    <m/>
    <m/>
    <m/>
    <m/>
    <m/>
  </r>
  <r>
    <s v="Washington Township"/>
    <x v="76"/>
    <n v="2"/>
    <n v="947467"/>
    <s v=" WS"/>
    <s v=" Washington Township"/>
    <s v=" 2020-02-05T19:05:42.571508"/>
    <n v="0.36"/>
    <n v="0"/>
    <n v="0"/>
    <n v="0"/>
    <n v="0"/>
    <n v="0"/>
    <n v="0"/>
    <n v="0"/>
    <n v="0"/>
    <n v="0"/>
    <n v="0"/>
    <n v="0"/>
    <x v="0"/>
    <n v="12"/>
    <n v="12"/>
    <x v="22"/>
    <n v="0"/>
    <n v="0"/>
    <n v="0"/>
    <n v="0"/>
    <n v="0"/>
    <x v="0"/>
    <n v="0"/>
    <n v="0"/>
    <x v="0"/>
    <n v="0"/>
    <n v="0"/>
    <x v="0"/>
    <n v="0"/>
    <x v="23"/>
    <n v="0"/>
    <n v="0"/>
    <n v="0"/>
    <n v="0"/>
    <n v="0"/>
    <n v="0"/>
    <x v="0"/>
    <n v="7"/>
    <n v="7"/>
    <x v="25"/>
    <n v="0"/>
    <n v="0"/>
    <x v="0"/>
    <m/>
    <m/>
    <m/>
    <m/>
    <m/>
  </r>
  <r>
    <s v="Washington Township"/>
    <x v="49"/>
    <n v="2"/>
    <n v="947250"/>
    <s v=" WS"/>
    <s v=" WASHINGTON TOWNSHIP"/>
    <s v=" 2020-02-05T21:52:28.118339"/>
    <n v="0.41"/>
    <n v="0"/>
    <n v="0"/>
    <n v="0"/>
    <n v="0"/>
    <n v="0"/>
    <n v="0"/>
    <n v="15"/>
    <n v="15"/>
    <n v="0"/>
    <n v="0"/>
    <n v="0"/>
    <x v="0"/>
    <n v="9"/>
    <n v="9"/>
    <x v="2"/>
    <n v="0"/>
    <n v="0"/>
    <n v="0"/>
    <n v="11"/>
    <n v="11"/>
    <x v="0"/>
    <n v="0"/>
    <n v="0"/>
    <x v="0"/>
    <n v="0"/>
    <n v="0"/>
    <x v="0"/>
    <n v="22"/>
    <x v="3"/>
    <n v="0"/>
    <n v="0"/>
    <n v="0"/>
    <n v="0"/>
    <n v="0"/>
    <n v="0"/>
    <x v="0"/>
    <n v="23"/>
    <n v="23"/>
    <x v="88"/>
    <n v="7"/>
    <n v="7"/>
    <x v="0"/>
    <m/>
    <m/>
    <m/>
    <m/>
    <m/>
  </r>
  <r>
    <s v="Washington Twp Kelley"/>
    <x v="27"/>
    <n v="4"/>
    <n v="947978"/>
    <n v="43"/>
    <s v=" Washington Twp Kelley"/>
    <s v=" 2020-02-04T21:00:25.739524"/>
    <n v="0.83"/>
    <n v="0"/>
    <n v="0"/>
    <n v="0"/>
    <n v="0"/>
    <n v="0"/>
    <n v="0"/>
    <n v="15"/>
    <n v="0"/>
    <n v="0"/>
    <n v="0"/>
    <n v="0"/>
    <x v="0"/>
    <n v="25"/>
    <n v="29"/>
    <x v="39"/>
    <n v="0"/>
    <n v="0"/>
    <n v="0"/>
    <n v="23"/>
    <n v="34"/>
    <x v="32"/>
    <n v="0"/>
    <n v="0"/>
    <x v="0"/>
    <n v="0"/>
    <n v="0"/>
    <x v="0"/>
    <n v="0"/>
    <x v="23"/>
    <n v="0"/>
    <n v="0"/>
    <n v="0"/>
    <n v="0"/>
    <n v="0"/>
    <n v="0"/>
    <x v="0"/>
    <n v="23"/>
    <n v="0"/>
    <x v="0"/>
    <n v="4"/>
    <n v="0"/>
    <x v="0"/>
    <m/>
    <m/>
    <m/>
    <m/>
    <m/>
  </r>
  <r>
    <s v="Washington Ward 1"/>
    <x v="18"/>
    <n v="2"/>
    <n v="948077"/>
    <s v=" WS1"/>
    <s v=" Washington Ward 1"/>
    <s v=" 2020-02-04T21:00:25.739524"/>
    <n v="1.114285714"/>
    <n v="0"/>
    <n v="0"/>
    <n v="0"/>
    <n v="0"/>
    <n v="0"/>
    <n v="0"/>
    <n v="17"/>
    <n v="19"/>
    <n v="0.1857"/>
    <n v="0"/>
    <n v="0"/>
    <x v="0"/>
    <n v="11"/>
    <n v="0"/>
    <x v="2"/>
    <n v="0"/>
    <n v="0"/>
    <n v="0"/>
    <n v="10"/>
    <n v="14"/>
    <x v="156"/>
    <n v="0"/>
    <n v="3"/>
    <x v="0"/>
    <n v="0"/>
    <n v="0"/>
    <x v="0"/>
    <n v="21"/>
    <x v="39"/>
    <n v="0.37140000000000001"/>
    <n v="1"/>
    <n v="0"/>
    <n v="0"/>
    <n v="0"/>
    <n v="0"/>
    <x v="0"/>
    <n v="26"/>
    <n v="34"/>
    <x v="26"/>
    <n v="5"/>
    <n v="0"/>
    <x v="0"/>
    <m/>
    <m/>
    <m/>
    <m/>
    <m/>
  </r>
  <r>
    <s v="Washington Ward 2"/>
    <x v="18"/>
    <n v="2"/>
    <n v="948078"/>
    <s v=" WS2"/>
    <s v=" Washington Ward 2"/>
    <s v=" 2020-02-04T21:00:25.739524"/>
    <n v="1.3"/>
    <n v="0"/>
    <n v="0"/>
    <n v="0"/>
    <n v="0"/>
    <n v="0"/>
    <n v="0"/>
    <n v="8"/>
    <n v="0"/>
    <n v="0"/>
    <n v="0"/>
    <n v="0"/>
    <x v="0"/>
    <n v="19"/>
    <n v="19"/>
    <x v="68"/>
    <n v="0"/>
    <n v="0"/>
    <n v="0"/>
    <n v="10"/>
    <n v="16"/>
    <x v="156"/>
    <n v="0"/>
    <n v="0"/>
    <x v="0"/>
    <n v="0"/>
    <n v="0"/>
    <x v="0"/>
    <n v="32"/>
    <x v="12"/>
    <n v="0.55710000000000004"/>
    <n v="0"/>
    <n v="0"/>
    <n v="0"/>
    <n v="0"/>
    <n v="1"/>
    <x v="0"/>
    <n v="18"/>
    <n v="19"/>
    <x v="26"/>
    <n v="3"/>
    <n v="0"/>
    <x v="0"/>
    <m/>
    <m/>
    <m/>
    <m/>
    <m/>
  </r>
  <r>
    <s v="Washington Ward 3"/>
    <x v="18"/>
    <n v="2"/>
    <n v="948079"/>
    <s v=" WS3"/>
    <s v=" Washington Ward 3"/>
    <s v=" 2020-02-06T03:41:27.244950"/>
    <n v="1.49"/>
    <n v="0"/>
    <n v="0"/>
    <n v="0"/>
    <n v="0"/>
    <n v="0"/>
    <n v="0"/>
    <n v="17"/>
    <n v="17"/>
    <n v="0.37140000000000001"/>
    <n v="0"/>
    <n v="0"/>
    <x v="0"/>
    <n v="15"/>
    <n v="15"/>
    <x v="68"/>
    <n v="0"/>
    <n v="0"/>
    <n v="0"/>
    <n v="16"/>
    <n v="16"/>
    <x v="119"/>
    <n v="0"/>
    <n v="0"/>
    <x v="0"/>
    <n v="0"/>
    <n v="0"/>
    <x v="0"/>
    <n v="26"/>
    <x v="100"/>
    <n v="0.37140000000000001"/>
    <n v="0"/>
    <n v="0"/>
    <n v="0"/>
    <n v="0"/>
    <n v="0"/>
    <x v="0"/>
    <n v="14"/>
    <n v="14"/>
    <x v="158"/>
    <n v="0"/>
    <n v="0"/>
    <x v="0"/>
    <m/>
    <m/>
    <m/>
    <m/>
    <m/>
  </r>
  <r>
    <s v="Washington Ward 4"/>
    <x v="18"/>
    <n v="2"/>
    <n v="948080"/>
    <s v=" WS4"/>
    <s v=" Washington Ward 4"/>
    <s v=" 2020-02-04T21:00:25.739524"/>
    <n v="1.4857142860000001"/>
    <n v="0"/>
    <n v="0"/>
    <n v="0"/>
    <n v="0"/>
    <n v="0"/>
    <n v="0"/>
    <n v="10"/>
    <n v="0"/>
    <n v="0"/>
    <n v="0"/>
    <n v="0"/>
    <x v="0"/>
    <n v="22"/>
    <n v="31"/>
    <x v="26"/>
    <n v="0"/>
    <n v="0"/>
    <n v="0"/>
    <n v="24"/>
    <n v="29"/>
    <x v="119"/>
    <n v="0"/>
    <n v="0"/>
    <x v="0"/>
    <n v="0"/>
    <n v="0"/>
    <x v="0"/>
    <n v="42"/>
    <x v="6"/>
    <n v="0.55710000000000004"/>
    <n v="5"/>
    <n v="0"/>
    <n v="0"/>
    <n v="0"/>
    <n v="0"/>
    <x v="0"/>
    <n v="19"/>
    <n v="21"/>
    <x v="158"/>
    <n v="3"/>
    <n v="0"/>
    <x v="0"/>
    <m/>
    <m/>
    <m/>
    <m/>
    <m/>
  </r>
  <r>
    <s v="Washington 01"/>
    <x v="23"/>
    <n v="3"/>
    <n v="947761"/>
    <s v=" WASH 1"/>
    <s v=" WASHINGTON 01"/>
    <s v=" 2020-02-06T04:58:38.562404"/>
    <n v="0.28000000000000003"/>
    <n v="0"/>
    <n v="0"/>
    <n v="0"/>
    <n v="0"/>
    <n v="0"/>
    <n v="0"/>
    <n v="0"/>
    <n v="0"/>
    <n v="0"/>
    <n v="0"/>
    <n v="0"/>
    <x v="0"/>
    <n v="5"/>
    <n v="5"/>
    <x v="99"/>
    <n v="0"/>
    <n v="0"/>
    <n v="0"/>
    <n v="0"/>
    <n v="0"/>
    <x v="0"/>
    <n v="0"/>
    <n v="0"/>
    <x v="0"/>
    <n v="0"/>
    <n v="0"/>
    <x v="0"/>
    <n v="2"/>
    <x v="43"/>
    <n v="0"/>
    <n v="1"/>
    <n v="1"/>
    <n v="0"/>
    <n v="0"/>
    <n v="0"/>
    <x v="0"/>
    <n v="11"/>
    <n v="0"/>
    <x v="0"/>
    <n v="2"/>
    <n v="2"/>
    <x v="0"/>
    <m/>
    <m/>
    <m/>
    <m/>
    <m/>
  </r>
  <r>
    <s v="Washington Roselle"/>
    <x v="30"/>
    <n v="4"/>
    <n v="946727"/>
    <n v="9"/>
    <s v=" Washington Roselle"/>
    <s v=" 2020-02-05T21:52:28.118339"/>
    <n v="0.44"/>
    <n v="0"/>
    <n v="0"/>
    <n v="0"/>
    <n v="0"/>
    <n v="0"/>
    <n v="0"/>
    <n v="2"/>
    <n v="0"/>
    <n v="0"/>
    <n v="0"/>
    <n v="0"/>
    <x v="0"/>
    <n v="7"/>
    <n v="11"/>
    <x v="79"/>
    <n v="0"/>
    <n v="0"/>
    <n v="0"/>
    <n v="7"/>
    <n v="8"/>
    <x v="141"/>
    <n v="0"/>
    <n v="0"/>
    <x v="0"/>
    <n v="0"/>
    <n v="0"/>
    <x v="0"/>
    <n v="2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Washington Eldon"/>
    <x v="13"/>
    <n v="2"/>
    <n v="948043"/>
    <s v=" WA"/>
    <s v=" Washington Eldon"/>
    <s v=" 2020-02-06T01:00:19.232032"/>
    <n v="0.54"/>
    <n v="0"/>
    <n v="0"/>
    <n v="0"/>
    <n v="0"/>
    <n v="0"/>
    <n v="0"/>
    <n v="7"/>
    <n v="7"/>
    <n v="0.18"/>
    <n v="0"/>
    <n v="0"/>
    <x v="0"/>
    <n v="15"/>
    <n v="15"/>
    <x v="84"/>
    <n v="0"/>
    <n v="0"/>
    <n v="0"/>
    <n v="0"/>
    <n v="0"/>
    <x v="0"/>
    <n v="0"/>
    <n v="0"/>
    <x v="0"/>
    <n v="0"/>
    <n v="0"/>
    <x v="0"/>
    <n v="3"/>
    <x v="41"/>
    <n v="0.09"/>
    <n v="0"/>
    <n v="0"/>
    <n v="0"/>
    <n v="0"/>
    <n v="0"/>
    <x v="0"/>
    <n v="0"/>
    <n v="0"/>
    <x v="0"/>
    <n v="0"/>
    <n v="0"/>
    <x v="0"/>
    <m/>
    <m/>
    <m/>
    <m/>
    <m/>
  </r>
  <r>
    <s v="Washington Wells"/>
    <x v="44"/>
    <n v="2"/>
    <n v="946569"/>
    <s v=" WS"/>
    <s v=" Washington Wells"/>
    <s v=" 2020-02-04T21:00:25.739524"/>
    <n v="0.32"/>
    <n v="0"/>
    <n v="0"/>
    <n v="0"/>
    <n v="0"/>
    <n v="0"/>
    <n v="0"/>
    <n v="6"/>
    <n v="7"/>
    <n v="0.24"/>
    <n v="0"/>
    <n v="0"/>
    <x v="0"/>
    <n v="1"/>
    <n v="0"/>
    <x v="2"/>
    <n v="0"/>
    <n v="0"/>
    <n v="0"/>
    <n v="0"/>
    <n v="0"/>
    <x v="0"/>
    <n v="0"/>
    <n v="0"/>
    <x v="0"/>
    <n v="0"/>
    <n v="0"/>
    <x v="0"/>
    <n v="3"/>
    <x v="48"/>
    <n v="0.08"/>
    <n v="0"/>
    <n v="0"/>
    <n v="0"/>
    <n v="0"/>
    <n v="0"/>
    <x v="0"/>
    <n v="0"/>
    <n v="0"/>
    <x v="0"/>
    <n v="0"/>
    <n v="0"/>
    <x v="0"/>
    <m/>
    <m/>
    <m/>
    <m/>
    <m/>
  </r>
  <r>
    <s v="Waterford Charlotte"/>
    <x v="54"/>
    <n v="2"/>
    <n v="1593459"/>
    <s v=" WFCH"/>
    <s v=" WATERFORD CHARLOTTE"/>
    <s v=" 2020-02-04T21:00:25.739524"/>
    <n v="0.22142899999999999"/>
    <n v="0"/>
    <n v="0"/>
    <n v="0"/>
    <n v="0"/>
    <n v="0"/>
    <n v="0"/>
    <n v="3"/>
    <n v="3"/>
    <n v="0"/>
    <n v="0"/>
    <n v="0"/>
    <x v="0"/>
    <n v="6"/>
    <n v="10"/>
    <x v="62"/>
    <n v="0"/>
    <n v="0"/>
    <n v="0"/>
    <n v="3"/>
    <n v="0"/>
    <x v="0"/>
    <n v="0"/>
    <n v="0"/>
    <x v="0"/>
    <n v="0"/>
    <n v="0"/>
    <x v="0"/>
    <n v="4"/>
    <x v="41"/>
    <n v="0"/>
    <n v="1"/>
    <n v="1"/>
    <n v="0"/>
    <n v="1"/>
    <n v="2"/>
    <x v="0"/>
    <n v="2"/>
    <n v="2"/>
    <x v="0"/>
    <n v="2"/>
    <n v="0"/>
    <x v="0"/>
    <m/>
    <m/>
    <m/>
    <m/>
    <m/>
  </r>
  <r>
    <s v="Waterford Lone Tree"/>
    <x v="84"/>
    <n v="4"/>
    <n v="946817"/>
    <s v=" WFLT"/>
    <s v=" Waterford Lone Tree"/>
    <s v=" 2020-02-07T01:28:26.536674"/>
    <n v="0.38"/>
    <n v="0"/>
    <n v="0"/>
    <n v="0"/>
    <n v="0"/>
    <n v="0"/>
    <n v="0"/>
    <n v="6"/>
    <n v="6"/>
    <n v="0.18820000000000001"/>
    <n v="0"/>
    <n v="0"/>
    <x v="0"/>
    <n v="2"/>
    <n v="2"/>
    <x v="122"/>
    <n v="0"/>
    <n v="0"/>
    <n v="0"/>
    <n v="2"/>
    <n v="2"/>
    <x v="0"/>
    <n v="0"/>
    <n v="0"/>
    <x v="0"/>
    <n v="0"/>
    <n v="0"/>
    <x v="0"/>
    <n v="0"/>
    <x v="23"/>
    <n v="0"/>
    <n v="0"/>
    <n v="0"/>
    <n v="0"/>
    <n v="0"/>
    <n v="0"/>
    <x v="0"/>
    <n v="2"/>
    <n v="3"/>
    <x v="0"/>
    <n v="0"/>
    <n v="0"/>
    <x v="0"/>
    <m/>
    <m/>
    <m/>
    <m/>
    <m/>
  </r>
  <r>
    <s v="Waterloo"/>
    <x v="66"/>
    <n v="1"/>
    <n v="1156"/>
    <s v=" UAW Local 838"/>
    <s v=" Waterloo"/>
    <s v=" IA - UAW Local 838"/>
    <s v=" 2020-02-07T01:28:26.536674"/>
    <n v="0.27"/>
    <n v="0"/>
    <n v="0"/>
    <n v="0"/>
    <n v="0"/>
    <n v="0"/>
    <n v="0"/>
    <n v="0"/>
    <n v="0"/>
    <n v="0"/>
    <n v="0"/>
    <x v="0"/>
    <n v="0"/>
    <n v="2"/>
    <x v="2"/>
    <n v="0"/>
    <n v="0"/>
    <n v="0"/>
    <n v="0"/>
    <n v="3"/>
    <x v="153"/>
    <n v="6.7000000000000004E-2"/>
    <n v="0"/>
    <x v="0"/>
    <n v="0"/>
    <n v="1"/>
    <x v="0"/>
    <n v="0"/>
    <x v="40"/>
    <n v="10"/>
    <n v="0.13389999999999999"/>
    <n v="3"/>
    <n v="3"/>
    <n v="6.7000000000000004E-2"/>
    <n v="0"/>
    <x v="0"/>
    <n v="0"/>
    <n v="2"/>
    <x v="94"/>
    <n v="0"/>
    <n v="0"/>
    <x v="0"/>
    <n v="0"/>
    <m/>
    <m/>
    <m/>
    <m/>
  </r>
  <r>
    <s v="Waterman Grant Liberty"/>
    <x v="63"/>
    <n v="4"/>
    <n v="947556"/>
    <s v=" P9"/>
    <s v=" Waterman Grant Liberty"/>
    <s v=" 2020-02-04T21:00:25.739524"/>
    <n v="0.436363636"/>
    <n v="0"/>
    <n v="0"/>
    <n v="0"/>
    <n v="0"/>
    <n v="0"/>
    <n v="0"/>
    <n v="2"/>
    <n v="0"/>
    <n v="0"/>
    <n v="0"/>
    <n v="0"/>
    <x v="0"/>
    <n v="7"/>
    <n v="7"/>
    <x v="148"/>
    <n v="0"/>
    <n v="0"/>
    <n v="0"/>
    <n v="3"/>
    <n v="4"/>
    <x v="58"/>
    <n v="0"/>
    <n v="0"/>
    <x v="0"/>
    <n v="0"/>
    <n v="0"/>
    <x v="0"/>
    <n v="4"/>
    <x v="41"/>
    <n v="7.2700000000000001E-2"/>
    <n v="0"/>
    <n v="0"/>
    <n v="0"/>
    <n v="0"/>
    <n v="0"/>
    <x v="0"/>
    <n v="7"/>
    <n v="8"/>
    <x v="71"/>
    <n v="0"/>
    <n v="0"/>
    <x v="0"/>
    <m/>
    <m/>
    <m/>
    <m/>
    <m/>
  </r>
  <r>
    <s v="Waukee 1"/>
    <x v="9"/>
    <n v="3"/>
    <n v="946892"/>
    <s v=" WK1"/>
    <s v=" WAUKEE 1"/>
    <s v=" 2020-02-04T21:00:25.739524"/>
    <n v="2.4857142859999999"/>
    <n v="0"/>
    <n v="0"/>
    <n v="0"/>
    <n v="0"/>
    <n v="0"/>
    <n v="0"/>
    <n v="39"/>
    <n v="39"/>
    <n v="0.4143"/>
    <n v="0"/>
    <n v="0"/>
    <x v="0"/>
    <n v="59"/>
    <n v="59"/>
    <x v="108"/>
    <n v="0"/>
    <n v="0"/>
    <n v="0"/>
    <n v="35"/>
    <n v="35"/>
    <x v="17"/>
    <n v="0"/>
    <n v="0"/>
    <x v="0"/>
    <n v="0"/>
    <n v="0"/>
    <x v="0"/>
    <n v="48"/>
    <x v="58"/>
    <n v="0.4143"/>
    <n v="0"/>
    <n v="0"/>
    <n v="0"/>
    <n v="0"/>
    <n v="0"/>
    <x v="0"/>
    <n v="50"/>
    <n v="50"/>
    <x v="24"/>
    <n v="0"/>
    <n v="0"/>
    <x v="0"/>
    <m/>
    <m/>
    <m/>
    <m/>
    <m/>
  </r>
  <r>
    <s v="Waukee 2"/>
    <x v="9"/>
    <n v="3"/>
    <n v="946893"/>
    <s v=" WK2"/>
    <s v=" WAUKEE 2"/>
    <s v=" 2020-02-04T21:00:25.739524"/>
    <n v="2.4857142859999999"/>
    <n v="0"/>
    <n v="0"/>
    <n v="0"/>
    <n v="0"/>
    <n v="0"/>
    <n v="0"/>
    <n v="56"/>
    <n v="73"/>
    <n v="0.8286"/>
    <n v="1"/>
    <n v="0"/>
    <x v="0"/>
    <n v="65"/>
    <n v="77"/>
    <x v="108"/>
    <n v="0"/>
    <n v="0"/>
    <n v="0"/>
    <n v="26"/>
    <n v="0"/>
    <x v="0"/>
    <n v="0"/>
    <n v="0"/>
    <x v="0"/>
    <n v="0"/>
    <n v="0"/>
    <x v="0"/>
    <n v="52"/>
    <x v="109"/>
    <n v="0.4143"/>
    <n v="6"/>
    <n v="0"/>
    <n v="0"/>
    <n v="4"/>
    <n v="0"/>
    <x v="0"/>
    <n v="49"/>
    <n v="64"/>
    <x v="24"/>
    <n v="31"/>
    <n v="0"/>
    <x v="0"/>
    <m/>
    <m/>
    <m/>
    <m/>
    <m/>
  </r>
  <r>
    <s v="Waukee 3"/>
    <x v="9"/>
    <n v="3"/>
    <n v="946894"/>
    <s v=" WK3"/>
    <s v=" WAUKEE 3"/>
    <s v=" 2020-02-05T19:05:42.571508"/>
    <n v="2.9"/>
    <n v="0"/>
    <n v="0"/>
    <n v="0"/>
    <n v="0"/>
    <n v="0"/>
    <n v="0"/>
    <n v="31"/>
    <n v="46"/>
    <n v="0.4143"/>
    <n v="0"/>
    <n v="0"/>
    <x v="0"/>
    <n v="79"/>
    <n v="102"/>
    <x v="109"/>
    <n v="0"/>
    <n v="0"/>
    <n v="0"/>
    <n v="0"/>
    <n v="0"/>
    <x v="0"/>
    <n v="0"/>
    <n v="0"/>
    <x v="0"/>
    <n v="0"/>
    <n v="0"/>
    <x v="0"/>
    <n v="46"/>
    <x v="19"/>
    <n v="0.4143"/>
    <n v="0"/>
    <n v="0"/>
    <n v="0"/>
    <n v="3"/>
    <n v="0"/>
    <x v="0"/>
    <n v="45"/>
    <n v="57"/>
    <x v="85"/>
    <n v="0"/>
    <n v="0"/>
    <x v="0"/>
    <m/>
    <m/>
    <m/>
    <m/>
    <m/>
  </r>
  <r>
    <s v="Waukee 4"/>
    <x v="9"/>
    <n v="3"/>
    <n v="946895"/>
    <s v=" WK4"/>
    <s v=" WAUKEE 4"/>
    <s v=" 2020-02-04T21:00:25.739524"/>
    <n v="2.0714290000000002"/>
    <n v="0"/>
    <n v="0"/>
    <n v="0"/>
    <n v="2"/>
    <n v="0"/>
    <n v="0"/>
    <n v="32"/>
    <n v="39"/>
    <n v="0.4143"/>
    <n v="0"/>
    <n v="0"/>
    <x v="0"/>
    <n v="64"/>
    <n v="80"/>
    <x v="108"/>
    <n v="0"/>
    <n v="0"/>
    <n v="0"/>
    <n v="40"/>
    <n v="48"/>
    <x v="17"/>
    <n v="0"/>
    <n v="0"/>
    <x v="0"/>
    <n v="0"/>
    <n v="0"/>
    <x v="0"/>
    <n v="28"/>
    <x v="23"/>
    <n v="0"/>
    <n v="6"/>
    <n v="0"/>
    <n v="0"/>
    <n v="0"/>
    <n v="0"/>
    <x v="0"/>
    <n v="33"/>
    <n v="57"/>
    <x v="24"/>
    <n v="29"/>
    <n v="0"/>
    <x v="0"/>
    <m/>
    <m/>
    <m/>
    <m/>
    <m/>
  </r>
  <r>
    <s v="Waukee 5"/>
    <x v="9"/>
    <n v="3"/>
    <n v="1593481"/>
    <s v=" WK5"/>
    <s v=" WAUKEE 5"/>
    <s v=" 2020-02-05T19:05:42.571508"/>
    <n v="2.0699999999999998"/>
    <n v="0"/>
    <n v="0"/>
    <n v="0"/>
    <n v="0"/>
    <n v="0"/>
    <n v="0"/>
    <n v="42"/>
    <n v="51"/>
    <n v="0.4143"/>
    <n v="0"/>
    <n v="0"/>
    <x v="0"/>
    <n v="95"/>
    <n v="117"/>
    <x v="108"/>
    <n v="0"/>
    <n v="0"/>
    <n v="0"/>
    <n v="14"/>
    <n v="14"/>
    <x v="0"/>
    <n v="1"/>
    <n v="0"/>
    <x v="0"/>
    <n v="0"/>
    <n v="0"/>
    <x v="0"/>
    <n v="24"/>
    <x v="86"/>
    <n v="0"/>
    <n v="0"/>
    <n v="0"/>
    <n v="0"/>
    <n v="0"/>
    <n v="0"/>
    <x v="0"/>
    <n v="49"/>
    <n v="65"/>
    <x v="85"/>
    <n v="26"/>
    <n v="26"/>
    <x v="0"/>
    <m/>
    <m/>
    <m/>
    <m/>
    <m/>
  </r>
  <r>
    <s v="Waukee 6"/>
    <x v="9"/>
    <n v="3"/>
    <n v="1593482"/>
    <s v=" WK6"/>
    <s v=" WAUKEE 6"/>
    <s v=" 2020-02-04T21:00:25.739524"/>
    <n v="2.0714285710000002"/>
    <n v="0"/>
    <n v="0"/>
    <n v="0"/>
    <n v="0"/>
    <n v="0"/>
    <n v="0"/>
    <n v="40"/>
    <n v="46"/>
    <n v="0.4143"/>
    <n v="0"/>
    <n v="0"/>
    <x v="0"/>
    <n v="65"/>
    <n v="79"/>
    <x v="108"/>
    <n v="0"/>
    <n v="0"/>
    <n v="0"/>
    <n v="18"/>
    <n v="0"/>
    <x v="0"/>
    <n v="0"/>
    <n v="0"/>
    <x v="0"/>
    <n v="0"/>
    <n v="0"/>
    <x v="0"/>
    <n v="43"/>
    <x v="19"/>
    <n v="0.4143"/>
    <n v="7"/>
    <n v="0"/>
    <n v="0"/>
    <n v="0"/>
    <n v="5"/>
    <x v="0"/>
    <n v="34"/>
    <n v="39"/>
    <x v="24"/>
    <n v="11"/>
    <n v="0"/>
    <x v="0"/>
    <m/>
    <m/>
    <m/>
    <m/>
    <m/>
  </r>
  <r>
    <s v="Waverly Ward I E Washington Twp"/>
    <x v="74"/>
    <n v="1"/>
    <n v="946682"/>
    <s v=" WL1"/>
    <s v=" WAVERLY WARD I E WASHINGTON TWP"/>
    <s v=" 2020-02-05T19:05:42.571508"/>
    <n v="2.04"/>
    <n v="0"/>
    <n v="0"/>
    <n v="0"/>
    <n v="0"/>
    <n v="0"/>
    <n v="0"/>
    <n v="26"/>
    <n v="26"/>
    <n v="0.22670000000000001"/>
    <n v="0"/>
    <n v="0"/>
    <x v="0"/>
    <n v="50"/>
    <n v="50"/>
    <x v="93"/>
    <n v="0"/>
    <n v="0"/>
    <n v="0"/>
    <n v="25"/>
    <n v="32"/>
    <x v="72"/>
    <n v="0"/>
    <n v="0"/>
    <x v="0"/>
    <n v="0"/>
    <n v="0"/>
    <x v="0"/>
    <n v="29"/>
    <x v="87"/>
    <n v="0.22670000000000001"/>
    <n v="2"/>
    <n v="0"/>
    <n v="0"/>
    <n v="1"/>
    <n v="0"/>
    <x v="0"/>
    <n v="31"/>
    <n v="31"/>
    <x v="77"/>
    <n v="0"/>
    <n v="0"/>
    <x v="0"/>
    <m/>
    <m/>
    <m/>
    <m/>
    <m/>
  </r>
  <r>
    <s v="Waverly Ward Ii Ne 1 4 Sec 36 Washington Twp"/>
    <x v="74"/>
    <n v="1"/>
    <n v="946683"/>
    <s v=" WL2"/>
    <s v=" WAVERLY WARD II NE 1 4 SEC 36 WASHINGTON TWP"/>
    <s v=" 2020-02-04T21:00:25.739524"/>
    <n v="1.586667"/>
    <n v="0"/>
    <n v="0"/>
    <n v="0"/>
    <n v="0"/>
    <n v="0"/>
    <n v="0"/>
    <n v="16"/>
    <n v="0"/>
    <n v="0"/>
    <n v="0"/>
    <n v="0"/>
    <x v="0"/>
    <n v="44"/>
    <n v="49"/>
    <x v="95"/>
    <n v="0"/>
    <n v="0"/>
    <n v="0"/>
    <n v="33"/>
    <n v="38"/>
    <x v="72"/>
    <n v="0"/>
    <n v="0"/>
    <x v="0"/>
    <n v="0"/>
    <n v="0"/>
    <x v="0"/>
    <n v="23"/>
    <x v="35"/>
    <n v="0.22670000000000001"/>
    <n v="0"/>
    <n v="0"/>
    <n v="0"/>
    <n v="0"/>
    <n v="0"/>
    <x v="0"/>
    <n v="26"/>
    <n v="31"/>
    <x v="77"/>
    <n v="6"/>
    <n v="0"/>
    <x v="0"/>
    <m/>
    <m/>
    <m/>
    <m/>
    <m/>
  </r>
  <r>
    <s v="Waverly Ward Iii"/>
    <x v="74"/>
    <n v="1"/>
    <n v="946684"/>
    <s v=" WL3"/>
    <s v=" WAVERLY WARD III"/>
    <s v=" 2020-02-04T21:00:25.739524"/>
    <n v="1.1333333329999999"/>
    <n v="0"/>
    <n v="0"/>
    <n v="0"/>
    <n v="0"/>
    <n v="0"/>
    <n v="0"/>
    <n v="12"/>
    <n v="0"/>
    <n v="0"/>
    <n v="0"/>
    <n v="0"/>
    <x v="0"/>
    <n v="57"/>
    <n v="73"/>
    <x v="95"/>
    <n v="1"/>
    <n v="0"/>
    <n v="0"/>
    <n v="14"/>
    <n v="0"/>
    <x v="0"/>
    <n v="0"/>
    <n v="2"/>
    <x v="0"/>
    <n v="0"/>
    <n v="0"/>
    <x v="0"/>
    <n v="43"/>
    <x v="21"/>
    <n v="0.45329999999999998"/>
    <n v="0"/>
    <n v="0"/>
    <n v="0"/>
    <n v="0"/>
    <n v="0"/>
    <x v="0"/>
    <n v="42"/>
    <n v="46"/>
    <x v="78"/>
    <n v="7"/>
    <n v="0"/>
    <x v="0"/>
    <m/>
    <m/>
    <m/>
    <m/>
    <m/>
  </r>
  <r>
    <s v="Waverly Ward Iv"/>
    <x v="74"/>
    <n v="1"/>
    <n v="946685"/>
    <s v=" WL4"/>
    <s v=" WAVERLY WARD IV"/>
    <s v=" 2020-02-04T21:00:25.739524"/>
    <n v="1.8133333330000001"/>
    <n v="0"/>
    <n v="0"/>
    <n v="0"/>
    <n v="0"/>
    <n v="0"/>
    <n v="0"/>
    <n v="29"/>
    <n v="31"/>
    <n v="0.45329999999999998"/>
    <n v="0"/>
    <n v="0"/>
    <x v="0"/>
    <n v="48"/>
    <n v="51"/>
    <x v="93"/>
    <n v="0"/>
    <n v="0"/>
    <n v="0"/>
    <n v="24"/>
    <n v="27"/>
    <x v="73"/>
    <n v="0"/>
    <n v="0"/>
    <x v="0"/>
    <n v="0"/>
    <n v="0"/>
    <x v="0"/>
    <n v="24"/>
    <x v="35"/>
    <n v="0.22670000000000001"/>
    <n v="0"/>
    <n v="0"/>
    <n v="0"/>
    <n v="1"/>
    <n v="0"/>
    <x v="0"/>
    <n v="27"/>
    <n v="27"/>
    <x v="78"/>
    <n v="10"/>
    <n v="0"/>
    <x v="0"/>
    <m/>
    <m/>
    <m/>
    <m/>
    <m/>
  </r>
  <r>
    <s v="Waverly Ward V W Washington Twp"/>
    <x v="74"/>
    <n v="1"/>
    <n v="946686"/>
    <s v=" WL5"/>
    <s v=" WAVERLY WARD V W WASHINGTON TWP"/>
    <s v=" 2020-02-04T21:00:25.739524"/>
    <n v="2.04"/>
    <n v="0"/>
    <n v="0"/>
    <n v="0"/>
    <n v="0"/>
    <n v="0"/>
    <n v="0"/>
    <n v="31"/>
    <n v="32"/>
    <n v="0.22670000000000001"/>
    <n v="0"/>
    <n v="0"/>
    <x v="0"/>
    <n v="55"/>
    <n v="61"/>
    <x v="93"/>
    <n v="0"/>
    <n v="0"/>
    <n v="0"/>
    <n v="34"/>
    <n v="40"/>
    <x v="72"/>
    <n v="0"/>
    <n v="0"/>
    <x v="0"/>
    <n v="0"/>
    <n v="0"/>
    <x v="0"/>
    <n v="22"/>
    <x v="23"/>
    <n v="0"/>
    <n v="4"/>
    <n v="0"/>
    <n v="0"/>
    <n v="2"/>
    <n v="4"/>
    <x v="0"/>
    <n v="54"/>
    <n v="73"/>
    <x v="159"/>
    <n v="8"/>
    <n v="0"/>
    <x v="0"/>
    <m/>
    <m/>
    <m/>
    <m/>
    <m/>
  </r>
  <r>
    <s v="Wdm 111"/>
    <x v="23"/>
    <n v="3"/>
    <n v="947763"/>
    <s v=" WDM-111"/>
    <s v=" WDM 111"/>
    <s v=" 2020-02-05T21:52:28.118339"/>
    <n v="2.2400000000000002"/>
    <n v="0"/>
    <n v="0"/>
    <n v="0"/>
    <n v="0"/>
    <n v="0"/>
    <n v="0"/>
    <n v="20"/>
    <n v="0"/>
    <n v="0"/>
    <n v="0"/>
    <n v="0"/>
    <x v="0"/>
    <n v="40"/>
    <n v="57"/>
    <x v="34"/>
    <n v="0"/>
    <n v="0"/>
    <n v="0"/>
    <n v="17"/>
    <n v="0"/>
    <x v="0"/>
    <n v="0"/>
    <n v="0"/>
    <x v="0"/>
    <n v="0"/>
    <n v="0"/>
    <x v="0"/>
    <n v="71"/>
    <x v="25"/>
    <n v="0.83940000000000003"/>
    <n v="3"/>
    <n v="0"/>
    <n v="0"/>
    <n v="1"/>
    <n v="0"/>
    <x v="0"/>
    <n v="50"/>
    <n v="63"/>
    <x v="36"/>
    <n v="12"/>
    <n v="0"/>
    <x v="0"/>
    <m/>
    <m/>
    <m/>
    <m/>
    <m/>
  </r>
  <r>
    <s v="Wdm 112"/>
    <x v="23"/>
    <n v="3"/>
    <n v="947764"/>
    <s v=" WDM-112"/>
    <s v=" WDM 112"/>
    <s v=" 2020-02-04T21:00:25.739524"/>
    <n v="1.399000714"/>
    <n v="0"/>
    <n v="0"/>
    <n v="0"/>
    <n v="0"/>
    <n v="0"/>
    <n v="0"/>
    <n v="18"/>
    <n v="0"/>
    <n v="0"/>
    <n v="0"/>
    <n v="0"/>
    <x v="0"/>
    <n v="28"/>
    <n v="33"/>
    <x v="99"/>
    <n v="0"/>
    <n v="0"/>
    <n v="0"/>
    <n v="21"/>
    <n v="24"/>
    <x v="24"/>
    <n v="0"/>
    <n v="0"/>
    <x v="0"/>
    <n v="0"/>
    <n v="0"/>
    <x v="0"/>
    <n v="34"/>
    <x v="85"/>
    <n v="0.55959999999999999"/>
    <n v="0"/>
    <n v="0"/>
    <n v="0"/>
    <n v="0"/>
    <n v="0"/>
    <x v="0"/>
    <n v="28"/>
    <n v="32"/>
    <x v="30"/>
    <n v="0"/>
    <n v="0"/>
    <x v="0"/>
    <m/>
    <m/>
    <m/>
    <m/>
    <m/>
  </r>
  <r>
    <s v="Wdm 113"/>
    <x v="23"/>
    <n v="3"/>
    <n v="947765"/>
    <s v=" WDM-113"/>
    <s v=" WDM 113"/>
    <s v=" 2020-02-06T01:00:19.232032"/>
    <n v="2.2400000000000002"/>
    <n v="0"/>
    <n v="0"/>
    <n v="0"/>
    <n v="0"/>
    <n v="0"/>
    <n v="0"/>
    <n v="15"/>
    <n v="0"/>
    <n v="0"/>
    <n v="1"/>
    <n v="0"/>
    <x v="0"/>
    <n v="56"/>
    <n v="59"/>
    <x v="34"/>
    <n v="1"/>
    <n v="0"/>
    <n v="0"/>
    <n v="10"/>
    <n v="0"/>
    <x v="0"/>
    <n v="0"/>
    <n v="0"/>
    <x v="0"/>
    <n v="0"/>
    <n v="0"/>
    <x v="0"/>
    <n v="89"/>
    <x v="159"/>
    <n v="1.1192"/>
    <n v="1"/>
    <n v="0"/>
    <n v="0"/>
    <n v="0"/>
    <n v="17"/>
    <x v="0"/>
    <n v="38"/>
    <n v="51"/>
    <x v="31"/>
    <n v="9"/>
    <n v="0"/>
    <x v="0"/>
    <m/>
    <m/>
    <m/>
    <m/>
    <m/>
  </r>
  <r>
    <s v="Wdm 114"/>
    <x v="23"/>
    <n v="3"/>
    <n v="947766"/>
    <s v=" WDM-114"/>
    <s v=" WDM 114"/>
    <s v=" 2020-02-04T20:16:13"/>
    <n v="3.36"/>
    <n v="0"/>
    <n v="0"/>
    <n v="0"/>
    <n v="2"/>
    <n v="0"/>
    <n v="0"/>
    <n v="62"/>
    <n v="68"/>
    <n v="0.55959999999999999"/>
    <n v="0"/>
    <n v="0"/>
    <x v="0"/>
    <n v="108"/>
    <n v="128"/>
    <x v="36"/>
    <n v="1"/>
    <n v="0"/>
    <n v="0"/>
    <n v="58"/>
    <n v="70"/>
    <x v="28"/>
    <n v="0"/>
    <n v="0"/>
    <x v="0"/>
    <n v="0"/>
    <n v="0"/>
    <x v="0"/>
    <n v="74"/>
    <x v="125"/>
    <n v="0.83940000000000003"/>
    <n v="10"/>
    <n v="0"/>
    <n v="0"/>
    <n v="1"/>
    <n v="0"/>
    <x v="0"/>
    <n v="53"/>
    <n v="0"/>
    <x v="0"/>
    <n v="9"/>
    <n v="0"/>
    <x v="0"/>
    <m/>
    <m/>
    <m/>
    <m/>
    <m/>
  </r>
  <r>
    <s v="Wdm 115"/>
    <x v="23"/>
    <n v="3"/>
    <n v="947767"/>
    <s v=" WDM-115"/>
    <s v=" WDM 115"/>
    <s v=" 2020-02-04T21:00:25.739524"/>
    <n v="1.958601"/>
    <n v="0"/>
    <n v="0"/>
    <n v="0"/>
    <n v="0"/>
    <n v="0"/>
    <n v="0"/>
    <n v="38"/>
    <n v="38"/>
    <n v="0.55959999999999999"/>
    <n v="0"/>
    <n v="0"/>
    <x v="0"/>
    <n v="63"/>
    <n v="67"/>
    <x v="35"/>
    <n v="4"/>
    <n v="0"/>
    <n v="0"/>
    <n v="25"/>
    <n v="0"/>
    <x v="0"/>
    <n v="0"/>
    <n v="0"/>
    <x v="0"/>
    <n v="0"/>
    <n v="0"/>
    <x v="0"/>
    <n v="28"/>
    <x v="27"/>
    <n v="0.27979999999999999"/>
    <n v="2"/>
    <n v="0"/>
    <n v="0"/>
    <n v="0"/>
    <n v="0"/>
    <x v="0"/>
    <n v="33"/>
    <n v="33"/>
    <x v="30"/>
    <n v="10"/>
    <n v="0"/>
    <x v="0"/>
    <m/>
    <m/>
    <m/>
    <m/>
    <m/>
  </r>
  <r>
    <s v="Wdm 116"/>
    <x v="23"/>
    <n v="3"/>
    <n v="947768"/>
    <s v=" WDM-116"/>
    <s v=" WDM 116"/>
    <s v=" 2020-02-04T21:00:25.739524"/>
    <n v="2.5182009999999999"/>
    <n v="0"/>
    <n v="0"/>
    <n v="0"/>
    <n v="1"/>
    <n v="0"/>
    <n v="0"/>
    <n v="45"/>
    <n v="49"/>
    <n v="0.55959999999999999"/>
    <n v="2"/>
    <n v="0"/>
    <x v="0"/>
    <n v="51"/>
    <n v="57"/>
    <x v="34"/>
    <n v="0"/>
    <n v="0"/>
    <n v="0"/>
    <n v="50"/>
    <n v="54"/>
    <x v="27"/>
    <n v="0"/>
    <n v="0"/>
    <x v="0"/>
    <n v="0"/>
    <n v="0"/>
    <x v="0"/>
    <n v="79"/>
    <x v="10"/>
    <n v="0.55959999999999999"/>
    <n v="8"/>
    <n v="0"/>
    <n v="0"/>
    <n v="0"/>
    <n v="0"/>
    <x v="0"/>
    <n v="48"/>
    <n v="48"/>
    <x v="30"/>
    <n v="5"/>
    <n v="0"/>
    <x v="0"/>
    <m/>
    <m/>
    <m/>
    <m/>
    <m/>
  </r>
  <r>
    <s v="Wdm 117"/>
    <x v="23"/>
    <n v="3"/>
    <n v="1593728"/>
    <s v=" WDM-117"/>
    <s v=" WDM 117"/>
    <s v=" 2020-02-04T21:00:25.739524"/>
    <n v="2.518201285"/>
    <n v="0"/>
    <n v="0"/>
    <n v="0"/>
    <n v="0"/>
    <n v="0"/>
    <n v="0"/>
    <n v="50"/>
    <n v="53"/>
    <n v="0.55959999999999999"/>
    <n v="0"/>
    <n v="0"/>
    <x v="0"/>
    <n v="52"/>
    <n v="59"/>
    <x v="34"/>
    <n v="0"/>
    <n v="0"/>
    <n v="0"/>
    <n v="41"/>
    <n v="42"/>
    <x v="24"/>
    <n v="0"/>
    <n v="0"/>
    <x v="0"/>
    <n v="0"/>
    <n v="0"/>
    <x v="0"/>
    <n v="51"/>
    <x v="78"/>
    <n v="0.55959999999999999"/>
    <n v="3"/>
    <n v="0"/>
    <n v="0"/>
    <n v="0"/>
    <n v="0"/>
    <x v="0"/>
    <n v="48"/>
    <n v="50"/>
    <x v="31"/>
    <n v="16"/>
    <n v="0"/>
    <x v="0"/>
    <m/>
    <m/>
    <m/>
    <m/>
    <m/>
  </r>
  <r>
    <s v="Wdm 118"/>
    <x v="23"/>
    <n v="3"/>
    <n v="1593729"/>
    <s v=" WDM-118"/>
    <s v=" WDM 118"/>
    <s v=" 2020-02-05T21:52:28.118339"/>
    <n v="2.52"/>
    <n v="0"/>
    <n v="0"/>
    <n v="0"/>
    <n v="1"/>
    <n v="0"/>
    <n v="0"/>
    <n v="26"/>
    <n v="37"/>
    <n v="0.55959999999999999"/>
    <n v="0"/>
    <n v="0"/>
    <x v="0"/>
    <n v="36"/>
    <n v="50"/>
    <x v="34"/>
    <n v="3"/>
    <n v="0"/>
    <n v="0"/>
    <n v="16"/>
    <n v="0"/>
    <x v="0"/>
    <n v="0"/>
    <n v="0"/>
    <x v="0"/>
    <n v="0"/>
    <n v="0"/>
    <x v="0"/>
    <n v="63"/>
    <x v="160"/>
    <n v="0.83940000000000003"/>
    <n v="3"/>
    <n v="0"/>
    <n v="0"/>
    <n v="0"/>
    <n v="0"/>
    <x v="0"/>
    <n v="42"/>
    <n v="53"/>
    <x v="31"/>
    <n v="20"/>
    <n v="0"/>
    <x v="0"/>
    <m/>
    <m/>
    <m/>
    <m/>
    <m/>
  </r>
  <r>
    <s v="Wdm 211"/>
    <x v="23"/>
    <n v="3"/>
    <n v="947769"/>
    <s v=" WDM-211"/>
    <s v=" WDM 211"/>
    <s v=" 2020-02-04T21:00:25.739524"/>
    <n v="1.958600999"/>
    <n v="0"/>
    <n v="0"/>
    <n v="0"/>
    <n v="0"/>
    <n v="0"/>
    <n v="0"/>
    <n v="40"/>
    <n v="50"/>
    <n v="0.55959999999999999"/>
    <n v="0"/>
    <n v="0"/>
    <x v="0"/>
    <n v="39"/>
    <n v="54"/>
    <x v="34"/>
    <n v="2"/>
    <n v="0"/>
    <n v="0"/>
    <n v="23"/>
    <n v="0"/>
    <x v="0"/>
    <n v="0"/>
    <n v="0"/>
    <x v="0"/>
    <n v="0"/>
    <n v="0"/>
    <x v="0"/>
    <n v="66"/>
    <x v="156"/>
    <n v="0.55959999999999999"/>
    <n v="4"/>
    <n v="0"/>
    <n v="0"/>
    <n v="1"/>
    <n v="0"/>
    <x v="0"/>
    <n v="33"/>
    <n v="35"/>
    <x v="30"/>
    <n v="11"/>
    <n v="0"/>
    <x v="0"/>
    <m/>
    <m/>
    <m/>
    <m/>
    <m/>
  </r>
  <r>
    <s v="Wdm 212"/>
    <x v="23"/>
    <n v="3"/>
    <n v="947770"/>
    <s v=" WDM-212"/>
    <s v=" WDM 212"/>
    <s v=" 2020-02-07T01:28:26.536674"/>
    <n v="3.08"/>
    <n v="0"/>
    <n v="0"/>
    <n v="0"/>
    <n v="0"/>
    <n v="0"/>
    <n v="0"/>
    <n v="42"/>
    <n v="0"/>
    <n v="0"/>
    <n v="0"/>
    <n v="0"/>
    <x v="0"/>
    <n v="58"/>
    <n v="58"/>
    <x v="35"/>
    <n v="0"/>
    <n v="0"/>
    <n v="0"/>
    <n v="57"/>
    <n v="57"/>
    <x v="27"/>
    <n v="0"/>
    <n v="0"/>
    <x v="0"/>
    <n v="0"/>
    <n v="0"/>
    <x v="0"/>
    <n v="98"/>
    <x v="91"/>
    <n v="0.83940000000000003"/>
    <n v="0"/>
    <n v="0"/>
    <n v="0"/>
    <n v="0"/>
    <n v="0"/>
    <x v="0"/>
    <n v="66"/>
    <n v="66"/>
    <x v="36"/>
    <n v="23"/>
    <n v="0"/>
    <x v="0"/>
    <m/>
    <m/>
    <m/>
    <m/>
    <m/>
  </r>
  <r>
    <s v="Wdm 213"/>
    <x v="23"/>
    <n v="3"/>
    <n v="947771"/>
    <s v=" WDM-213"/>
    <s v=" WDM 213"/>
    <s v=" 2020-02-06T01:00:19.232032"/>
    <n v="1.68"/>
    <n v="0"/>
    <n v="0"/>
    <n v="0"/>
    <n v="0"/>
    <n v="0"/>
    <n v="0"/>
    <n v="28"/>
    <n v="33"/>
    <n v="0.27979999999999999"/>
    <n v="2"/>
    <n v="0"/>
    <x v="0"/>
    <n v="52"/>
    <n v="55"/>
    <x v="34"/>
    <n v="0"/>
    <n v="0"/>
    <n v="0"/>
    <n v="28"/>
    <n v="32"/>
    <x v="24"/>
    <n v="0"/>
    <n v="0"/>
    <x v="0"/>
    <n v="0"/>
    <n v="0"/>
    <x v="0"/>
    <n v="32"/>
    <x v="31"/>
    <n v="0.27979999999999999"/>
    <n v="0"/>
    <n v="0"/>
    <n v="0"/>
    <n v="0"/>
    <n v="0"/>
    <x v="0"/>
    <n v="34"/>
    <n v="34"/>
    <x v="30"/>
    <n v="0"/>
    <n v="0"/>
    <x v="0"/>
    <m/>
    <m/>
    <m/>
    <m/>
    <m/>
  </r>
  <r>
    <s v="Wdm 311"/>
    <x v="23"/>
    <n v="3"/>
    <n v="947774"/>
    <s v=" WDM-311"/>
    <s v=" WDM 311"/>
    <s v=" 2020-02-04T18:52:35"/>
    <n v="2.8"/>
    <n v="0"/>
    <n v="0"/>
    <n v="0"/>
    <n v="0"/>
    <n v="0"/>
    <n v="0"/>
    <n v="46"/>
    <n v="39"/>
    <n v="0"/>
    <n v="0"/>
    <n v="0"/>
    <x v="0"/>
    <n v="82"/>
    <n v="96"/>
    <x v="36"/>
    <n v="0"/>
    <n v="0"/>
    <n v="0"/>
    <n v="57"/>
    <n v="60"/>
    <x v="27"/>
    <n v="0"/>
    <n v="0"/>
    <x v="0"/>
    <n v="0"/>
    <n v="0"/>
    <x v="0"/>
    <n v="50"/>
    <x v="154"/>
    <n v="0.55959999999999999"/>
    <n v="0"/>
    <n v="0"/>
    <n v="0"/>
    <n v="0"/>
    <n v="0"/>
    <x v="0"/>
    <n v="60"/>
    <n v="61"/>
    <x v="31"/>
    <n v="33"/>
    <n v="0"/>
    <x v="0"/>
    <m/>
    <m/>
    <m/>
    <m/>
    <m/>
  </r>
  <r>
    <s v="Wdm 312"/>
    <x v="23"/>
    <n v="3"/>
    <n v="947775"/>
    <s v=" WDM-312"/>
    <s v=" WDM 312"/>
    <s v=" 2020-02-05T21:52:28.118339"/>
    <n v="2.8"/>
    <n v="0"/>
    <n v="0"/>
    <n v="0"/>
    <n v="0"/>
    <n v="0"/>
    <n v="0"/>
    <n v="0"/>
    <n v="65"/>
    <n v="0.55959999999999999"/>
    <n v="0"/>
    <n v="0"/>
    <x v="0"/>
    <n v="0"/>
    <n v="108"/>
    <x v="35"/>
    <n v="0"/>
    <n v="0"/>
    <n v="0"/>
    <n v="43"/>
    <n v="0"/>
    <x v="0"/>
    <n v="0"/>
    <n v="0"/>
    <x v="0"/>
    <n v="0"/>
    <n v="0"/>
    <x v="0"/>
    <n v="0"/>
    <x v="134"/>
    <n v="0.55959999999999999"/>
    <n v="0"/>
    <n v="0"/>
    <n v="0"/>
    <n v="0"/>
    <n v="0"/>
    <x v="0"/>
    <n v="0"/>
    <n v="92"/>
    <x v="36"/>
    <n v="18"/>
    <n v="0"/>
    <x v="0"/>
    <m/>
    <m/>
    <m/>
    <m/>
    <m/>
  </r>
  <r>
    <s v="Wdm 313"/>
    <x v="23"/>
    <n v="3"/>
    <n v="947776"/>
    <s v=" WDM-313"/>
    <s v=" WDM 313"/>
    <s v=" 2020-02-04T21:00:25.739524"/>
    <n v="1.1192005709999999"/>
    <n v="0"/>
    <n v="0"/>
    <n v="0"/>
    <n v="1"/>
    <n v="0"/>
    <n v="0"/>
    <n v="26"/>
    <n v="32"/>
    <n v="0.27979999999999999"/>
    <n v="0"/>
    <n v="0"/>
    <x v="0"/>
    <n v="36"/>
    <n v="41"/>
    <x v="99"/>
    <n v="0"/>
    <n v="0"/>
    <n v="0"/>
    <n v="22"/>
    <n v="26"/>
    <x v="24"/>
    <n v="0"/>
    <n v="0"/>
    <x v="0"/>
    <n v="0"/>
    <n v="0"/>
    <x v="0"/>
    <n v="23"/>
    <x v="23"/>
    <n v="0"/>
    <n v="0"/>
    <n v="0"/>
    <n v="0"/>
    <n v="8"/>
    <n v="0"/>
    <x v="0"/>
    <n v="28"/>
    <n v="34"/>
    <x v="30"/>
    <n v="4"/>
    <n v="0"/>
    <x v="0"/>
    <m/>
    <m/>
    <m/>
    <m/>
    <m/>
  </r>
  <r>
    <s v="Wdm 314"/>
    <x v="23"/>
    <n v="3"/>
    <n v="947777"/>
    <s v=" WDM-314"/>
    <s v=" WDM 314"/>
    <s v=" 2020-02-04T21:00:25.739524"/>
    <n v="1.6788008569999999"/>
    <n v="0"/>
    <n v="0"/>
    <n v="0"/>
    <n v="0"/>
    <n v="0"/>
    <n v="0"/>
    <n v="0"/>
    <n v="0"/>
    <n v="0"/>
    <n v="0"/>
    <n v="0"/>
    <x v="0"/>
    <n v="47"/>
    <n v="47"/>
    <x v="34"/>
    <n v="0"/>
    <n v="0"/>
    <n v="0"/>
    <n v="0"/>
    <n v="0"/>
    <x v="0"/>
    <n v="0"/>
    <n v="0"/>
    <x v="0"/>
    <n v="0"/>
    <n v="0"/>
    <x v="0"/>
    <n v="56"/>
    <x v="101"/>
    <n v="0.55959999999999999"/>
    <n v="0"/>
    <n v="0"/>
    <n v="0"/>
    <n v="0"/>
    <n v="0"/>
    <x v="0"/>
    <n v="41"/>
    <n v="41"/>
    <x v="31"/>
    <n v="0"/>
    <n v="0"/>
    <x v="0"/>
    <m/>
    <m/>
    <m/>
    <m/>
    <m/>
  </r>
  <r>
    <s v="Wdm 315"/>
    <x v="23"/>
    <n v="3"/>
    <n v="947778"/>
    <s v=" WDM-315"/>
    <s v=" WDM 315"/>
    <s v=" 2020-02-04T21:00:25.739524"/>
    <n v="2.2384011419999998"/>
    <n v="0"/>
    <n v="0"/>
    <n v="0"/>
    <n v="0"/>
    <n v="0"/>
    <n v="0"/>
    <n v="34"/>
    <n v="37"/>
    <n v="0.27979999999999999"/>
    <n v="0"/>
    <n v="0"/>
    <x v="0"/>
    <n v="54"/>
    <n v="66"/>
    <x v="35"/>
    <n v="0"/>
    <n v="0"/>
    <n v="0"/>
    <n v="34"/>
    <n v="48"/>
    <x v="27"/>
    <n v="0"/>
    <n v="0"/>
    <x v="0"/>
    <n v="0"/>
    <n v="0"/>
    <x v="0"/>
    <n v="48"/>
    <x v="109"/>
    <n v="0.55959999999999999"/>
    <n v="1"/>
    <n v="0"/>
    <n v="0"/>
    <n v="0"/>
    <n v="0"/>
    <x v="0"/>
    <n v="31"/>
    <n v="0"/>
    <x v="0"/>
    <n v="13"/>
    <n v="0"/>
    <x v="0"/>
    <m/>
    <m/>
    <m/>
    <m/>
    <m/>
  </r>
  <r>
    <s v="Wdm 316"/>
    <x v="23"/>
    <n v="3"/>
    <n v="947779"/>
    <s v=" WDM-316"/>
    <s v=" WDM 316"/>
    <s v=" 2020-02-04T20:16:13"/>
    <n v="3.08"/>
    <n v="0"/>
    <n v="0"/>
    <n v="0"/>
    <n v="0"/>
    <n v="0"/>
    <n v="0"/>
    <n v="61"/>
    <n v="70"/>
    <n v="0.55959999999999999"/>
    <n v="4"/>
    <n v="0"/>
    <x v="0"/>
    <n v="91"/>
    <n v="103"/>
    <x v="35"/>
    <n v="0"/>
    <n v="0"/>
    <n v="0"/>
    <n v="64"/>
    <n v="81"/>
    <x v="28"/>
    <n v="0"/>
    <n v="0"/>
    <x v="0"/>
    <n v="0"/>
    <n v="0"/>
    <x v="0"/>
    <n v="47"/>
    <x v="23"/>
    <n v="0"/>
    <n v="14"/>
    <n v="0"/>
    <n v="0"/>
    <n v="3"/>
    <n v="0"/>
    <x v="0"/>
    <n v="63"/>
    <n v="94"/>
    <x v="36"/>
    <n v="21"/>
    <n v="0"/>
    <x v="0"/>
    <m/>
    <m/>
    <m/>
    <m/>
    <m/>
  </r>
  <r>
    <s v="Wdm 317"/>
    <x v="23"/>
    <n v="3"/>
    <n v="1593730"/>
    <s v=" WDM-317"/>
    <s v=" WDM 317"/>
    <s v=" 2020-02-05T21:52:28.118339"/>
    <n v="2.52"/>
    <n v="0"/>
    <n v="0"/>
    <n v="0"/>
    <n v="0"/>
    <n v="0"/>
    <n v="0"/>
    <n v="75"/>
    <n v="91"/>
    <n v="0.55959999999999999"/>
    <n v="0"/>
    <n v="0"/>
    <x v="0"/>
    <n v="85"/>
    <n v="93"/>
    <x v="35"/>
    <n v="0"/>
    <n v="0"/>
    <n v="0"/>
    <n v="59"/>
    <n v="63"/>
    <x v="27"/>
    <n v="0"/>
    <n v="0"/>
    <x v="0"/>
    <n v="0"/>
    <n v="0"/>
    <x v="0"/>
    <n v="25"/>
    <x v="23"/>
    <n v="0"/>
    <n v="11"/>
    <n v="0"/>
    <n v="0"/>
    <n v="0"/>
    <n v="0"/>
    <x v="0"/>
    <n v="57"/>
    <n v="77"/>
    <x v="31"/>
    <n v="20"/>
    <n v="0"/>
    <x v="0"/>
    <m/>
    <m/>
    <m/>
    <m/>
    <m/>
  </r>
  <r>
    <s v="Wdm 318"/>
    <x v="23"/>
    <n v="3"/>
    <n v="1593731"/>
    <s v=" WDM-318"/>
    <s v=" WDM 318"/>
    <s v=" 2020-02-05T21:52:28.118339"/>
    <n v="0.84"/>
    <n v="0"/>
    <n v="0"/>
    <n v="0"/>
    <n v="0"/>
    <n v="0"/>
    <n v="0"/>
    <n v="21"/>
    <n v="27"/>
    <n v="0.27979999999999999"/>
    <n v="0"/>
    <n v="0"/>
    <x v="0"/>
    <n v="21"/>
    <n v="25"/>
    <x v="99"/>
    <n v="0"/>
    <n v="0"/>
    <n v="0"/>
    <n v="19"/>
    <n v="22"/>
    <x v="24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Webster City 1"/>
    <x v="95"/>
    <n v="4"/>
    <n v="947066"/>
    <s v=" WC1"/>
    <s v=" Webster City 1"/>
    <s v=" 2020-02-04T21:00:25.739524"/>
    <n v="1.7"/>
    <n v="0"/>
    <n v="0"/>
    <n v="0"/>
    <n v="0"/>
    <n v="0"/>
    <n v="0"/>
    <n v="20"/>
    <n v="21"/>
    <n v="0.3"/>
    <n v="0"/>
    <n v="0"/>
    <x v="0"/>
    <n v="39"/>
    <n v="40"/>
    <x v="83"/>
    <n v="0"/>
    <n v="0"/>
    <n v="0"/>
    <n v="20"/>
    <n v="20"/>
    <x v="53"/>
    <n v="0"/>
    <n v="0"/>
    <x v="0"/>
    <n v="0"/>
    <n v="0"/>
    <x v="0"/>
    <n v="18"/>
    <x v="56"/>
    <n v="0.2"/>
    <n v="1"/>
    <n v="0"/>
    <n v="0"/>
    <n v="2"/>
    <n v="0"/>
    <x v="0"/>
    <n v="20"/>
    <n v="21"/>
    <x v="44"/>
    <n v="0"/>
    <n v="0"/>
    <x v="0"/>
    <m/>
    <m/>
    <m/>
    <m/>
    <m/>
  </r>
  <r>
    <s v="Webster City 2"/>
    <x v="95"/>
    <n v="4"/>
    <n v="947067"/>
    <s v=" WC2"/>
    <s v=" Webster City 2"/>
    <s v=" 2020-02-04T21:00:25.739524"/>
    <n v="2"/>
    <n v="0"/>
    <n v="0"/>
    <n v="0"/>
    <n v="0"/>
    <n v="0"/>
    <n v="0"/>
    <n v="20"/>
    <n v="21"/>
    <n v="0.4"/>
    <n v="0"/>
    <n v="0"/>
    <x v="0"/>
    <n v="38"/>
    <n v="39"/>
    <x v="32"/>
    <n v="0"/>
    <n v="0"/>
    <n v="0"/>
    <n v="17"/>
    <n v="19"/>
    <x v="53"/>
    <n v="1"/>
    <n v="0"/>
    <x v="0"/>
    <n v="0"/>
    <n v="0"/>
    <x v="0"/>
    <n v="18"/>
    <x v="42"/>
    <n v="0.3"/>
    <n v="4"/>
    <n v="0"/>
    <n v="0"/>
    <n v="0"/>
    <n v="0"/>
    <x v="0"/>
    <n v="16"/>
    <n v="19"/>
    <x v="44"/>
    <n v="3"/>
    <n v="0"/>
    <x v="0"/>
    <m/>
    <m/>
    <m/>
    <m/>
    <m/>
  </r>
  <r>
    <s v="Webster City 3"/>
    <x v="95"/>
    <n v="4"/>
    <n v="947068"/>
    <s v=" WC3"/>
    <s v=" Webster City 3"/>
    <s v=" 2020-02-04T21:00:25.739524"/>
    <n v="1.2"/>
    <n v="0"/>
    <n v="0"/>
    <n v="0"/>
    <n v="0"/>
    <n v="0"/>
    <n v="0"/>
    <n v="16"/>
    <n v="19"/>
    <n v="0.4"/>
    <n v="0"/>
    <n v="0"/>
    <x v="0"/>
    <n v="16"/>
    <n v="17"/>
    <x v="92"/>
    <n v="0"/>
    <n v="0"/>
    <n v="0"/>
    <n v="6"/>
    <n v="11"/>
    <x v="13"/>
    <n v="0"/>
    <n v="0"/>
    <x v="0"/>
    <n v="0"/>
    <n v="0"/>
    <x v="0"/>
    <n v="8"/>
    <x v="49"/>
    <n v="0.3"/>
    <n v="5"/>
    <n v="0"/>
    <n v="0"/>
    <n v="2"/>
    <n v="2"/>
    <x v="0"/>
    <n v="9"/>
    <n v="0"/>
    <x v="0"/>
    <n v="0"/>
    <n v="0"/>
    <x v="0"/>
    <m/>
    <m/>
    <m/>
    <m/>
    <m/>
  </r>
  <r>
    <s v="Webster 01"/>
    <x v="23"/>
    <n v="3"/>
    <n v="947762"/>
    <s v=" WB 1"/>
    <s v=" WEBSTER 01"/>
    <s v=" 2020-02-04T20:16:13"/>
    <n v="0.56000000000000005"/>
    <n v="0"/>
    <n v="0"/>
    <n v="0"/>
    <n v="0"/>
    <n v="0"/>
    <n v="0"/>
    <n v="11"/>
    <n v="0"/>
    <n v="0"/>
    <n v="0"/>
    <n v="0"/>
    <x v="0"/>
    <n v="12"/>
    <n v="17"/>
    <x v="99"/>
    <n v="0"/>
    <n v="0"/>
    <n v="0"/>
    <n v="1"/>
    <n v="0"/>
    <x v="0"/>
    <n v="0"/>
    <n v="0"/>
    <x v="0"/>
    <n v="0"/>
    <n v="0"/>
    <x v="0"/>
    <n v="12"/>
    <x v="49"/>
    <n v="0.27979999999999999"/>
    <n v="0"/>
    <n v="0"/>
    <n v="0"/>
    <n v="0"/>
    <n v="0"/>
    <x v="0"/>
    <n v="4"/>
    <n v="0"/>
    <x v="0"/>
    <n v="2"/>
    <n v="0"/>
    <x v="0"/>
    <m/>
    <m/>
    <m/>
    <m/>
    <m/>
  </r>
  <r>
    <s v="Wellman"/>
    <x v="18"/>
    <n v="2"/>
    <n v="948331"/>
    <s v=" WL"/>
    <s v=" Wellman"/>
    <s v=" 2020-02-05T19:05:42.571508"/>
    <n v="1.67"/>
    <n v="0"/>
    <n v="0"/>
    <n v="0"/>
    <n v="0"/>
    <n v="0"/>
    <n v="0"/>
    <n v="24"/>
    <n v="26"/>
    <n v="0.1857"/>
    <n v="0"/>
    <n v="0"/>
    <x v="0"/>
    <n v="26"/>
    <n v="29"/>
    <x v="26"/>
    <n v="0"/>
    <n v="0"/>
    <n v="0"/>
    <n v="31"/>
    <n v="40"/>
    <x v="157"/>
    <n v="0"/>
    <n v="0"/>
    <x v="0"/>
    <n v="0"/>
    <n v="0"/>
    <x v="0"/>
    <n v="34"/>
    <x v="4"/>
    <n v="0.55710000000000004"/>
    <n v="0"/>
    <n v="0"/>
    <n v="0"/>
    <n v="7"/>
    <n v="0"/>
    <x v="0"/>
    <n v="15"/>
    <n v="0"/>
    <x v="0"/>
    <n v="0"/>
    <n v="0"/>
    <x v="0"/>
    <m/>
    <m/>
    <m/>
    <m/>
    <m/>
  </r>
  <r>
    <s v="Welton Washington Welton"/>
    <x v="54"/>
    <n v="2"/>
    <n v="1593460"/>
    <s v=" WWAW"/>
    <s v=" WELTON WASHINGTON WELTON"/>
    <s v=" 2020-02-04T21:00:25.739524"/>
    <n v="0.66428571400000003"/>
    <n v="0"/>
    <n v="0"/>
    <n v="0"/>
    <n v="0"/>
    <n v="0"/>
    <n v="0"/>
    <n v="7"/>
    <n v="8"/>
    <n v="0.22140000000000001"/>
    <n v="0"/>
    <n v="0"/>
    <x v="0"/>
    <n v="6"/>
    <n v="13"/>
    <x v="62"/>
    <n v="0"/>
    <n v="0"/>
    <n v="0"/>
    <n v="4"/>
    <n v="0"/>
    <x v="0"/>
    <n v="0"/>
    <n v="0"/>
    <x v="0"/>
    <n v="0"/>
    <n v="0"/>
    <x v="0"/>
    <n v="5"/>
    <x v="51"/>
    <n v="0.22140000000000001"/>
    <n v="3"/>
    <n v="0"/>
    <n v="0"/>
    <n v="0"/>
    <n v="1"/>
    <x v="0"/>
    <n v="3"/>
    <n v="0"/>
    <x v="0"/>
    <n v="1"/>
    <n v="0"/>
    <x v="0"/>
    <m/>
    <m/>
    <m/>
    <m/>
    <m/>
  </r>
  <r>
    <s v="West Branch 1"/>
    <x v="65"/>
    <n v="2"/>
    <n v="1593442"/>
    <s v=" WB1"/>
    <s v=" WEST BRANCH 1"/>
    <s v=" 2020-02-04T21:00:25.739524"/>
    <n v="2.4"/>
    <n v="0"/>
    <n v="0"/>
    <n v="0"/>
    <n v="0"/>
    <n v="0"/>
    <n v="0"/>
    <n v="0"/>
    <n v="0"/>
    <n v="0"/>
    <n v="0"/>
    <n v="0"/>
    <x v="0"/>
    <n v="58"/>
    <n v="58"/>
    <x v="134"/>
    <n v="0"/>
    <n v="0"/>
    <n v="0"/>
    <n v="45"/>
    <n v="45"/>
    <x v="59"/>
    <n v="0"/>
    <n v="0"/>
    <x v="0"/>
    <n v="0"/>
    <n v="0"/>
    <x v="0"/>
    <n v="65"/>
    <x v="17"/>
    <n v="0.68569999999999998"/>
    <n v="0"/>
    <n v="0"/>
    <n v="0"/>
    <n v="0"/>
    <n v="0"/>
    <x v="0"/>
    <n v="40"/>
    <n v="40"/>
    <x v="160"/>
    <n v="0"/>
    <n v="0"/>
    <x v="0"/>
    <m/>
    <m/>
    <m/>
    <m/>
    <m/>
  </r>
  <r>
    <s v="West Branch Center North"/>
    <x v="25"/>
    <n v="4"/>
    <n v="1593765"/>
    <s v=" WB"/>
    <s v=" West Branch Center North"/>
    <s v=" 2020-02-04T21:00:25.739524"/>
    <n v="8.7499999999999994E-2"/>
    <n v="0"/>
    <n v="0"/>
    <n v="0"/>
    <n v="0"/>
    <n v="0"/>
    <n v="0"/>
    <n v="0"/>
    <n v="0"/>
    <n v="0"/>
    <n v="0"/>
    <n v="0"/>
    <x v="0"/>
    <n v="2"/>
    <n v="2"/>
    <x v="144"/>
    <n v="0"/>
    <n v="0"/>
    <n v="0"/>
    <n v="2"/>
    <n v="2"/>
    <x v="0"/>
    <n v="0"/>
    <n v="0"/>
    <x v="0"/>
    <n v="0"/>
    <n v="0"/>
    <x v="0"/>
    <n v="1"/>
    <x v="34"/>
    <n v="0"/>
    <n v="0"/>
    <n v="0"/>
    <n v="0"/>
    <n v="0"/>
    <n v="0"/>
    <x v="0"/>
    <n v="1"/>
    <n v="1"/>
    <x v="0"/>
    <n v="0"/>
    <n v="0"/>
    <x v="0"/>
    <m/>
    <m/>
    <m/>
    <m/>
    <m/>
  </r>
  <r>
    <s v="West Burlington"/>
    <x v="21"/>
    <n v="2"/>
    <n v="1157"/>
    <s v=" Southeastern Community College"/>
    <s v=" West Burlington"/>
    <s v=" IA - Southeastern Community College"/>
    <s v=" 2020-02-06T01:00:19.232032"/>
    <n v="0.03"/>
    <n v="0"/>
    <n v="0"/>
    <n v="0"/>
    <n v="0"/>
    <n v="0"/>
    <n v="0"/>
    <n v="0"/>
    <n v="0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0"/>
    <x v="48"/>
    <n v="3"/>
    <n v="3.5000000000000003E-2"/>
    <n v="0"/>
    <n v="0"/>
    <n v="0"/>
    <n v="0"/>
    <x v="0"/>
    <n v="0"/>
    <n v="0"/>
    <x v="0"/>
    <n v="0"/>
    <n v="0"/>
    <x v="0"/>
    <n v="0"/>
    <m/>
    <m/>
    <m/>
    <m/>
  </r>
  <r>
    <s v="West Chester"/>
    <x v="18"/>
    <n v="2"/>
    <n v="948076"/>
    <s v=" WC"/>
    <s v=" West Chester"/>
    <s v=" 2020-02-04T21:00:25.739524"/>
    <n v="0.55714285699999999"/>
    <n v="0"/>
    <n v="0"/>
    <n v="0"/>
    <n v="0"/>
    <n v="0"/>
    <n v="0"/>
    <n v="7"/>
    <n v="8"/>
    <n v="0.1857"/>
    <n v="0"/>
    <n v="0"/>
    <x v="0"/>
    <n v="9"/>
    <n v="10"/>
    <x v="68"/>
    <n v="1"/>
    <n v="1"/>
    <n v="0"/>
    <n v="3"/>
    <n v="0"/>
    <x v="0"/>
    <n v="0"/>
    <n v="0"/>
    <x v="0"/>
    <n v="0"/>
    <n v="0"/>
    <x v="0"/>
    <n v="6"/>
    <x v="23"/>
    <n v="0"/>
    <n v="0"/>
    <n v="0"/>
    <n v="0"/>
    <n v="0"/>
    <n v="0"/>
    <x v="0"/>
    <n v="7"/>
    <n v="15"/>
    <x v="158"/>
    <n v="1"/>
    <n v="0"/>
    <x v="0"/>
    <m/>
    <m/>
    <m/>
    <m/>
    <m/>
  </r>
  <r>
    <s v="West Des Moines 221"/>
    <x v="9"/>
    <n v="3"/>
    <n v="1593483"/>
    <s v=" WM221"/>
    <s v=" WEST DES MOINES 221"/>
    <s v=" 2020-02-04T21:00:25.739524"/>
    <n v="3.3142857139999999"/>
    <n v="0"/>
    <n v="0"/>
    <n v="0"/>
    <n v="0"/>
    <n v="0"/>
    <n v="0"/>
    <n v="84"/>
    <n v="101"/>
    <n v="0.8286"/>
    <n v="0"/>
    <n v="0"/>
    <x v="0"/>
    <n v="107"/>
    <n v="124"/>
    <x v="109"/>
    <n v="0"/>
    <n v="0"/>
    <n v="0"/>
    <n v="51"/>
    <n v="0"/>
    <x v="0"/>
    <n v="0"/>
    <n v="0"/>
    <x v="0"/>
    <n v="0"/>
    <n v="0"/>
    <x v="0"/>
    <n v="76"/>
    <x v="81"/>
    <n v="0.8286"/>
    <n v="1"/>
    <n v="0"/>
    <n v="0"/>
    <n v="0"/>
    <n v="0"/>
    <x v="0"/>
    <n v="59"/>
    <n v="71"/>
    <x v="24"/>
    <n v="17"/>
    <n v="0"/>
    <x v="0"/>
    <m/>
    <m/>
    <m/>
    <m/>
    <m/>
  </r>
  <r>
    <s v="West Des Moines 222"/>
    <x v="9"/>
    <n v="3"/>
    <n v="1593484"/>
    <s v=" WM222"/>
    <s v=" WEST DES MOINES 222"/>
    <s v=" 2020-02-04T21:00:25.739524"/>
    <n v="2.0714285710000002"/>
    <n v="0"/>
    <n v="0"/>
    <n v="0"/>
    <n v="0"/>
    <n v="0"/>
    <n v="0"/>
    <n v="41"/>
    <n v="43"/>
    <n v="0.4143"/>
    <n v="0"/>
    <n v="0"/>
    <x v="0"/>
    <n v="65"/>
    <n v="65"/>
    <x v="18"/>
    <n v="0"/>
    <n v="0"/>
    <n v="0"/>
    <n v="39"/>
    <n v="39"/>
    <x v="17"/>
    <n v="0"/>
    <n v="0"/>
    <x v="0"/>
    <n v="0"/>
    <n v="0"/>
    <x v="0"/>
    <n v="55"/>
    <x v="21"/>
    <n v="0.4143"/>
    <n v="2"/>
    <n v="0"/>
    <n v="0"/>
    <n v="0"/>
    <n v="0"/>
    <x v="0"/>
    <n v="48"/>
    <n v="48"/>
    <x v="24"/>
    <n v="0"/>
    <n v="0"/>
    <x v="0"/>
    <m/>
    <m/>
    <m/>
    <m/>
    <m/>
  </r>
  <r>
    <s v="West Des Moines 223"/>
    <x v="9"/>
    <n v="3"/>
    <n v="1593485"/>
    <s v=" WM223"/>
    <s v=" WEST DES MOINES 223"/>
    <s v=" 2020-02-04T21:00:25.739524"/>
    <n v="1.657143"/>
    <n v="0"/>
    <n v="0"/>
    <n v="0"/>
    <n v="0"/>
    <n v="0"/>
    <n v="0"/>
    <n v="28"/>
    <n v="29"/>
    <n v="0.4143"/>
    <n v="0"/>
    <n v="0"/>
    <x v="0"/>
    <n v="48"/>
    <n v="57"/>
    <x v="18"/>
    <n v="0"/>
    <n v="0"/>
    <n v="0"/>
    <n v="24"/>
    <n v="26"/>
    <x v="17"/>
    <n v="4"/>
    <n v="0"/>
    <x v="0"/>
    <n v="0"/>
    <n v="0"/>
    <x v="0"/>
    <n v="11"/>
    <x v="23"/>
    <n v="0"/>
    <n v="0"/>
    <n v="0"/>
    <n v="0"/>
    <n v="0"/>
    <n v="0"/>
    <x v="0"/>
    <n v="29"/>
    <n v="26"/>
    <x v="24"/>
    <n v="14"/>
    <n v="0"/>
    <x v="0"/>
    <m/>
    <m/>
    <m/>
    <m/>
    <m/>
  </r>
  <r>
    <s v="West Des Moines 224"/>
    <x v="9"/>
    <n v="3"/>
    <n v="1593486"/>
    <s v=" WM224"/>
    <s v=" WEST DES MOINES 224"/>
    <s v=" 2020-02-04T21:00:25.739524"/>
    <n v="0.41428599999999999"/>
    <n v="0"/>
    <n v="0"/>
    <n v="0"/>
    <n v="0"/>
    <n v="0"/>
    <n v="0"/>
    <n v="5"/>
    <n v="5"/>
    <n v="0"/>
    <n v="0"/>
    <n v="0"/>
    <x v="0"/>
    <n v="20"/>
    <n v="20"/>
    <x v="18"/>
    <n v="0"/>
    <n v="0"/>
    <n v="0"/>
    <n v="2"/>
    <n v="2"/>
    <x v="0"/>
    <n v="0"/>
    <n v="0"/>
    <x v="0"/>
    <n v="0"/>
    <n v="0"/>
    <x v="0"/>
    <n v="6"/>
    <x v="5"/>
    <n v="0"/>
    <n v="0"/>
    <n v="0"/>
    <n v="0"/>
    <n v="0"/>
    <n v="0"/>
    <x v="0"/>
    <n v="11"/>
    <n v="11"/>
    <x v="0"/>
    <n v="1"/>
    <n v="1"/>
    <x v="0"/>
    <m/>
    <m/>
    <m/>
    <m/>
    <m/>
  </r>
  <r>
    <s v="West Des Moines 225"/>
    <x v="9"/>
    <n v="3"/>
    <n v="1593487"/>
    <s v=" WM225"/>
    <s v=" WEST DES MOINES 225"/>
    <s v=" 2020-02-05T19:05:42.571508"/>
    <n v="3.31"/>
    <n v="0"/>
    <n v="0"/>
    <n v="0"/>
    <n v="0"/>
    <n v="0"/>
    <n v="0"/>
    <n v="42"/>
    <n v="54"/>
    <n v="0.8286"/>
    <n v="0"/>
    <n v="0"/>
    <x v="0"/>
    <n v="64"/>
    <n v="75"/>
    <x v="108"/>
    <n v="0"/>
    <n v="0"/>
    <n v="0"/>
    <n v="28"/>
    <n v="0"/>
    <x v="0"/>
    <n v="0"/>
    <n v="0"/>
    <x v="0"/>
    <n v="0"/>
    <n v="0"/>
    <x v="0"/>
    <n v="56"/>
    <x v="17"/>
    <n v="0.8286"/>
    <n v="1"/>
    <n v="0"/>
    <n v="0"/>
    <n v="9"/>
    <n v="0"/>
    <x v="0"/>
    <n v="52"/>
    <n v="63"/>
    <x v="85"/>
    <n v="20"/>
    <n v="0"/>
    <x v="0"/>
    <m/>
    <m/>
    <m/>
    <m/>
    <m/>
  </r>
  <r>
    <s v="West Des Moines 226"/>
    <x v="9"/>
    <n v="3"/>
    <n v="1593488"/>
    <s v=" WM226"/>
    <s v=" WEST DES MOINES 226"/>
    <s v=" 2020-02-04T21:00:25.739524"/>
    <n v="1.657142857"/>
    <n v="0"/>
    <n v="0"/>
    <n v="0"/>
    <n v="0"/>
    <n v="0"/>
    <n v="0"/>
    <n v="18"/>
    <n v="0"/>
    <n v="0"/>
    <n v="0"/>
    <n v="0"/>
    <x v="0"/>
    <n v="33"/>
    <n v="40"/>
    <x v="18"/>
    <n v="0"/>
    <n v="0"/>
    <n v="0"/>
    <n v="23"/>
    <n v="29"/>
    <x v="17"/>
    <n v="0"/>
    <n v="0"/>
    <x v="0"/>
    <n v="0"/>
    <n v="0"/>
    <x v="0"/>
    <n v="52"/>
    <x v="21"/>
    <n v="0.4143"/>
    <n v="0"/>
    <n v="0"/>
    <n v="0"/>
    <n v="0"/>
    <n v="0"/>
    <x v="0"/>
    <n v="28"/>
    <n v="31"/>
    <x v="24"/>
    <n v="4"/>
    <n v="0"/>
    <x v="0"/>
    <m/>
    <m/>
    <m/>
    <m/>
    <m/>
  </r>
  <r>
    <s v="West Des Moines 321"/>
    <x v="9"/>
    <n v="3"/>
    <n v="1593489"/>
    <s v=" WM321"/>
    <s v=" WEST DES MOINES 321"/>
    <s v=" 2020-02-04T21:00:25.739524"/>
    <n v="2.0714290000000002"/>
    <n v="0"/>
    <n v="0"/>
    <n v="0"/>
    <n v="0"/>
    <n v="0"/>
    <n v="0"/>
    <n v="35"/>
    <n v="0"/>
    <n v="0"/>
    <n v="1"/>
    <n v="0"/>
    <x v="0"/>
    <n v="56"/>
    <n v="66"/>
    <x v="18"/>
    <n v="0"/>
    <n v="0"/>
    <n v="0"/>
    <n v="46"/>
    <n v="71"/>
    <x v="158"/>
    <n v="0"/>
    <n v="0"/>
    <x v="0"/>
    <n v="0"/>
    <n v="0"/>
    <x v="0"/>
    <n v="34"/>
    <x v="29"/>
    <n v="0.4143"/>
    <n v="0"/>
    <n v="0"/>
    <n v="0"/>
    <n v="0"/>
    <n v="0"/>
    <x v="0"/>
    <n v="56"/>
    <n v="64"/>
    <x v="24"/>
    <n v="30"/>
    <n v="0"/>
    <x v="0"/>
    <m/>
    <m/>
    <m/>
    <m/>
    <m/>
  </r>
  <r>
    <s v="West Des Moines 322"/>
    <x v="9"/>
    <n v="3"/>
    <n v="1593490"/>
    <s v=" WM322"/>
    <s v=" WEST DES MOINES 322"/>
    <s v=" 2020-02-05T21:52:28.118339"/>
    <n v="0.83"/>
    <n v="0"/>
    <n v="0"/>
    <n v="0"/>
    <n v="0"/>
    <n v="0"/>
    <n v="0"/>
    <n v="33"/>
    <n v="40"/>
    <n v="0.4143"/>
    <n v="0"/>
    <n v="0"/>
    <x v="0"/>
    <n v="32"/>
    <n v="39"/>
    <x v="2"/>
    <n v="0"/>
    <n v="0"/>
    <n v="0"/>
    <n v="37"/>
    <n v="44"/>
    <x v="17"/>
    <n v="0"/>
    <n v="0"/>
    <x v="0"/>
    <n v="0"/>
    <n v="0"/>
    <x v="0"/>
    <n v="0"/>
    <x v="23"/>
    <n v="0"/>
    <n v="0"/>
    <n v="0"/>
    <n v="0"/>
    <n v="0"/>
    <n v="0"/>
    <x v="0"/>
    <n v="22"/>
    <n v="0"/>
    <x v="0"/>
    <n v="1"/>
    <n v="0"/>
    <x v="0"/>
    <m/>
    <m/>
    <m/>
    <m/>
    <m/>
  </r>
  <r>
    <s v="West Liberty 2"/>
    <x v="56"/>
    <n v="2"/>
    <n v="1593708"/>
    <s v=" WL2"/>
    <s v=" West Liberty 2"/>
    <s v=" 2020-02-04T21:00:25.739524"/>
    <n v="1.1666669999999999"/>
    <n v="0"/>
    <n v="0"/>
    <n v="0"/>
    <n v="0"/>
    <n v="0"/>
    <n v="0"/>
    <n v="15"/>
    <n v="16"/>
    <n v="0.16669999999999999"/>
    <n v="0"/>
    <n v="0"/>
    <x v="0"/>
    <n v="8"/>
    <n v="4"/>
    <x v="2"/>
    <n v="0"/>
    <n v="0"/>
    <n v="0"/>
    <n v="0"/>
    <n v="0"/>
    <x v="0"/>
    <n v="0"/>
    <n v="0"/>
    <x v="0"/>
    <n v="0"/>
    <n v="0"/>
    <x v="0"/>
    <n v="47"/>
    <x v="58"/>
    <n v="0.66669999999999996"/>
    <n v="0"/>
    <n v="0"/>
    <n v="0"/>
    <n v="0"/>
    <n v="0"/>
    <x v="0"/>
    <n v="21"/>
    <n v="24"/>
    <x v="58"/>
    <n v="1"/>
    <n v="0"/>
    <x v="0"/>
    <m/>
    <m/>
    <m/>
    <m/>
    <m/>
  </r>
  <r>
    <s v="West Liberty Wapsie Wl1 C"/>
    <x v="56"/>
    <n v="2"/>
    <n v="1593709"/>
    <s v=" WLWA"/>
    <s v=" West Liberty Wapsie WL1 C"/>
    <s v=" 2020-02-05T19:05:42.571508"/>
    <n v="2"/>
    <n v="0"/>
    <n v="0"/>
    <n v="0"/>
    <n v="0"/>
    <n v="0"/>
    <n v="0"/>
    <n v="8"/>
    <n v="0"/>
    <n v="0"/>
    <n v="0"/>
    <n v="0"/>
    <x v="0"/>
    <n v="32"/>
    <n v="48"/>
    <x v="139"/>
    <n v="0"/>
    <n v="0"/>
    <n v="0"/>
    <n v="12"/>
    <n v="0"/>
    <x v="0"/>
    <n v="0"/>
    <n v="0"/>
    <x v="0"/>
    <n v="0"/>
    <n v="0"/>
    <x v="0"/>
    <n v="49"/>
    <x v="21"/>
    <n v="0.83330000000000004"/>
    <n v="0"/>
    <n v="0"/>
    <n v="0"/>
    <n v="0"/>
    <n v="0"/>
    <x v="0"/>
    <n v="29"/>
    <n v="34"/>
    <x v="127"/>
    <n v="14"/>
    <n v="0"/>
    <x v="0"/>
    <m/>
    <m/>
    <m/>
    <m/>
    <m/>
  </r>
  <r>
    <s v="West Louisa"/>
    <x v="80"/>
    <n v="2"/>
    <n v="947414"/>
    <s v=" WL"/>
    <s v=" West Louisa"/>
    <s v=" 2020-02-04T21:00:25.739524"/>
    <n v="1.1000000000000001"/>
    <n v="0"/>
    <n v="0"/>
    <n v="0"/>
    <n v="0"/>
    <n v="0"/>
    <n v="0"/>
    <n v="13"/>
    <n v="13"/>
    <n v="0.2"/>
    <n v="0"/>
    <n v="0"/>
    <x v="0"/>
    <n v="17"/>
    <n v="20"/>
    <x v="92"/>
    <n v="0"/>
    <n v="0"/>
    <n v="0"/>
    <n v="11"/>
    <n v="11"/>
    <x v="13"/>
    <n v="0"/>
    <n v="0"/>
    <x v="0"/>
    <n v="0"/>
    <n v="0"/>
    <x v="0"/>
    <n v="11"/>
    <x v="84"/>
    <n v="0.2"/>
    <n v="0"/>
    <n v="0"/>
    <n v="0"/>
    <n v="0"/>
    <n v="2"/>
    <x v="0"/>
    <n v="11"/>
    <n v="11"/>
    <x v="16"/>
    <n v="6"/>
    <n v="0"/>
    <x v="0"/>
    <m/>
    <m/>
    <m/>
    <m/>
    <m/>
  </r>
  <r>
    <s v="West Lucas Township"/>
    <x v="49"/>
    <n v="2"/>
    <n v="947249"/>
    <s v=" WL"/>
    <s v=" WEST LUCAS TOWNSHIP"/>
    <s v=" 2020-02-04T21:00:25.739524"/>
    <n v="1.2150000000000001"/>
    <n v="0"/>
    <n v="0"/>
    <n v="0"/>
    <n v="0"/>
    <n v="0"/>
    <n v="0"/>
    <n v="13"/>
    <n v="14"/>
    <n v="0.40500000000000003"/>
    <n v="0"/>
    <n v="0"/>
    <x v="0"/>
    <n v="6"/>
    <n v="0"/>
    <x v="2"/>
    <n v="0"/>
    <n v="0"/>
    <n v="0"/>
    <n v="7"/>
    <n v="9"/>
    <x v="0"/>
    <n v="0"/>
    <n v="0"/>
    <x v="0"/>
    <n v="0"/>
    <n v="0"/>
    <x v="0"/>
    <n v="27"/>
    <x v="110"/>
    <n v="0.40500000000000003"/>
    <n v="0"/>
    <n v="0"/>
    <n v="0"/>
    <n v="0"/>
    <n v="0"/>
    <x v="0"/>
    <n v="14"/>
    <n v="23"/>
    <x v="88"/>
    <n v="7"/>
    <n v="1"/>
    <x v="0"/>
    <m/>
    <m/>
    <m/>
    <m/>
    <m/>
  </r>
  <r>
    <s v="West Mott Township"/>
    <x v="88"/>
    <n v="4"/>
    <n v="1593563"/>
    <s v=" WMO"/>
    <s v=" WEST MOTT TOWNSHIP"/>
    <s v=" 2020-02-04T20:16:13"/>
    <n v="0.22"/>
    <n v="0"/>
    <n v="0"/>
    <n v="0"/>
    <n v="0"/>
    <n v="0"/>
    <n v="0"/>
    <n v="4"/>
    <n v="5"/>
    <n v="0.1111"/>
    <n v="0"/>
    <n v="0"/>
    <x v="0"/>
    <n v="4"/>
    <n v="5"/>
    <x v="197"/>
    <n v="0"/>
    <n v="0"/>
    <n v="0"/>
    <n v="2"/>
    <n v="0"/>
    <x v="0"/>
    <n v="0"/>
    <n v="0"/>
    <x v="0"/>
    <n v="0"/>
    <n v="0"/>
    <x v="0"/>
    <n v="3"/>
    <x v="37"/>
    <n v="5.5599999999999997E-2"/>
    <n v="2"/>
    <n v="0"/>
    <n v="0"/>
    <n v="0"/>
    <n v="0"/>
    <x v="0"/>
    <n v="0"/>
    <n v="0"/>
    <x v="0"/>
    <n v="0"/>
    <n v="0"/>
    <x v="0"/>
    <m/>
    <m/>
    <m/>
    <m/>
    <m/>
  </r>
  <r>
    <s v="West Point Pleasant Ridge Denmark"/>
    <x v="71"/>
    <n v="2"/>
    <n v="1593596"/>
    <s v=" WPPRDN"/>
    <s v=" West Point Pleasant Ridge Denmark"/>
    <s v=" 2020-02-05T21:52:28.118339"/>
    <n v="1.82"/>
    <n v="0"/>
    <n v="0"/>
    <n v="0"/>
    <n v="0"/>
    <n v="0"/>
    <n v="0"/>
    <n v="21"/>
    <n v="21"/>
    <n v="0.56000000000000005"/>
    <n v="0"/>
    <n v="0"/>
    <x v="0"/>
    <n v="33"/>
    <n v="35"/>
    <x v="32"/>
    <n v="0"/>
    <n v="0"/>
    <n v="0"/>
    <n v="2"/>
    <n v="0"/>
    <x v="0"/>
    <n v="0"/>
    <n v="0"/>
    <x v="0"/>
    <n v="0"/>
    <n v="0"/>
    <x v="0"/>
    <n v="16"/>
    <x v="45"/>
    <n v="0.28000000000000003"/>
    <n v="0"/>
    <n v="0"/>
    <n v="0"/>
    <n v="1"/>
    <n v="7"/>
    <x v="0"/>
    <n v="16"/>
    <n v="18"/>
    <x v="50"/>
    <n v="10"/>
    <n v="0"/>
    <x v="0"/>
    <m/>
    <m/>
    <m/>
    <m/>
    <m/>
  </r>
  <r>
    <s v="West Precinct"/>
    <x v="67"/>
    <n v="4"/>
    <n v="948280"/>
    <s v=" WEST"/>
    <s v=" West Precinct"/>
    <s v=" 2020-02-04T21:00:25.739524"/>
    <n v="0.48"/>
    <n v="0"/>
    <n v="0"/>
    <n v="0"/>
    <n v="1"/>
    <n v="0"/>
    <n v="0"/>
    <n v="0"/>
    <n v="0"/>
    <n v="0"/>
    <n v="0"/>
    <n v="0"/>
    <x v="0"/>
    <n v="5"/>
    <n v="6"/>
    <x v="47"/>
    <n v="0"/>
    <n v="0"/>
    <n v="0"/>
    <n v="5"/>
    <n v="10"/>
    <x v="35"/>
    <n v="0"/>
    <n v="0"/>
    <x v="0"/>
    <n v="0"/>
    <n v="0"/>
    <x v="0"/>
    <n v="5"/>
    <x v="5"/>
    <n v="0.12"/>
    <n v="5"/>
    <n v="5"/>
    <n v="0.12"/>
    <n v="2"/>
    <n v="0"/>
    <x v="0"/>
    <n v="3"/>
    <n v="0"/>
    <x v="0"/>
    <n v="3"/>
    <n v="0"/>
    <x v="0"/>
    <m/>
    <m/>
    <m/>
    <m/>
    <m/>
  </r>
  <r>
    <s v="West Union Ward 1"/>
    <x v="36"/>
    <n v="1"/>
    <n v="947019"/>
    <s v=" WE1"/>
    <s v=" WEST UNION  WARD 1"/>
    <s v=" 2020-02-04T21:00:25.739524"/>
    <n v="0.6"/>
    <n v="0"/>
    <n v="0"/>
    <n v="0"/>
    <n v="0"/>
    <n v="0"/>
    <n v="0"/>
    <n v="8"/>
    <n v="8"/>
    <n v="0.12"/>
    <n v="0"/>
    <n v="0"/>
    <x v="0"/>
    <n v="11"/>
    <n v="11"/>
    <x v="47"/>
    <n v="0"/>
    <n v="0"/>
    <n v="0"/>
    <n v="7"/>
    <n v="7"/>
    <x v="35"/>
    <n v="0"/>
    <n v="0"/>
    <x v="0"/>
    <n v="0"/>
    <n v="0"/>
    <x v="0"/>
    <n v="2"/>
    <x v="23"/>
    <n v="0"/>
    <n v="0"/>
    <n v="0"/>
    <n v="0"/>
    <n v="1"/>
    <n v="0"/>
    <x v="0"/>
    <n v="4"/>
    <n v="6"/>
    <x v="41"/>
    <n v="6"/>
    <n v="7"/>
    <x v="10"/>
    <m/>
    <m/>
    <m/>
    <m/>
    <m/>
  </r>
  <r>
    <s v="West Union Ward 2"/>
    <x v="36"/>
    <n v="1"/>
    <n v="947020"/>
    <s v=" WE2"/>
    <s v=" WEST UNION  WARD 2"/>
    <s v=" 2020-02-04T21:00:25.739524"/>
    <n v="0.36"/>
    <n v="0"/>
    <n v="0"/>
    <n v="0"/>
    <n v="0"/>
    <n v="0"/>
    <n v="0"/>
    <n v="3"/>
    <n v="0"/>
    <n v="0"/>
    <n v="0"/>
    <n v="0"/>
    <x v="0"/>
    <n v="7"/>
    <n v="10"/>
    <x v="48"/>
    <n v="0"/>
    <n v="0"/>
    <n v="0"/>
    <n v="4"/>
    <n v="0"/>
    <x v="0"/>
    <n v="0"/>
    <n v="0"/>
    <x v="0"/>
    <n v="0"/>
    <n v="0"/>
    <x v="0"/>
    <n v="4"/>
    <x v="37"/>
    <n v="0.12"/>
    <n v="0"/>
    <n v="0"/>
    <n v="0"/>
    <n v="0"/>
    <n v="0"/>
    <x v="0"/>
    <n v="1"/>
    <n v="0"/>
    <x v="0"/>
    <n v="0"/>
    <n v="0"/>
    <x v="0"/>
    <m/>
    <m/>
    <m/>
    <m/>
    <m/>
  </r>
  <r>
    <s v="West Union Ward 3"/>
    <x v="36"/>
    <n v="1"/>
    <n v="947021"/>
    <s v=" WE3"/>
    <s v=" WEST UNION  WARD 3"/>
    <s v=" 2020-02-04T21:00:25.739524"/>
    <n v="0.48"/>
    <n v="0"/>
    <n v="0"/>
    <n v="0"/>
    <n v="0"/>
    <n v="0"/>
    <n v="0"/>
    <n v="7"/>
    <n v="7"/>
    <n v="0.12"/>
    <n v="0"/>
    <n v="0"/>
    <x v="0"/>
    <n v="10"/>
    <n v="10"/>
    <x v="47"/>
    <n v="0"/>
    <n v="0"/>
    <n v="0"/>
    <n v="0"/>
    <n v="0"/>
    <x v="0"/>
    <n v="0"/>
    <n v="0"/>
    <x v="0"/>
    <n v="0"/>
    <n v="0"/>
    <x v="0"/>
    <n v="7"/>
    <x v="51"/>
    <n v="0.12"/>
    <n v="0"/>
    <n v="0"/>
    <n v="0"/>
    <n v="0"/>
    <n v="0"/>
    <x v="0"/>
    <n v="5"/>
    <n v="6"/>
    <x v="41"/>
    <n v="2"/>
    <n v="0"/>
    <x v="0"/>
    <m/>
    <m/>
    <m/>
    <m/>
    <m/>
  </r>
  <r>
    <s v="Westfield Twp"/>
    <x v="36"/>
    <n v="1"/>
    <n v="947018"/>
    <s v=" WF"/>
    <s v=" WESTFIELD TWP"/>
    <s v=" 2020-02-04T21:00:25.739524"/>
    <n v="0.84"/>
    <n v="0"/>
    <n v="0"/>
    <n v="0"/>
    <n v="0"/>
    <n v="0"/>
    <n v="0"/>
    <n v="6"/>
    <n v="0"/>
    <n v="0"/>
    <n v="0"/>
    <n v="0"/>
    <x v="0"/>
    <n v="18"/>
    <n v="20"/>
    <x v="48"/>
    <n v="0"/>
    <n v="0"/>
    <n v="0"/>
    <n v="11"/>
    <n v="17"/>
    <x v="29"/>
    <n v="0"/>
    <n v="0"/>
    <x v="0"/>
    <n v="0"/>
    <n v="0"/>
    <x v="0"/>
    <n v="15"/>
    <x v="45"/>
    <n v="0.24"/>
    <n v="0"/>
    <n v="0"/>
    <n v="0"/>
    <n v="0"/>
    <n v="0"/>
    <x v="0"/>
    <n v="13"/>
    <n v="13"/>
    <x v="41"/>
    <n v="4"/>
    <n v="0"/>
    <x v="0"/>
    <m/>
    <m/>
    <m/>
    <m/>
    <m/>
  </r>
  <r>
    <s v="What Cheer Washington"/>
    <x v="10"/>
    <n v="2"/>
    <n v="947281"/>
    <s v=" WC"/>
    <s v=" What Cheer Washington"/>
    <s v=" 2020-02-04T21:00:25.739524"/>
    <n v="0.34285714299999998"/>
    <n v="0"/>
    <n v="0"/>
    <n v="0"/>
    <n v="0"/>
    <n v="0"/>
    <n v="0"/>
    <n v="2"/>
    <n v="3"/>
    <n v="0.1143"/>
    <n v="0"/>
    <n v="0"/>
    <x v="0"/>
    <n v="2"/>
    <n v="0"/>
    <x v="2"/>
    <n v="0"/>
    <n v="0"/>
    <n v="0"/>
    <n v="1"/>
    <n v="0"/>
    <x v="0"/>
    <n v="0"/>
    <n v="0"/>
    <x v="0"/>
    <n v="0"/>
    <n v="0"/>
    <x v="0"/>
    <n v="2"/>
    <x v="48"/>
    <n v="0.1143"/>
    <n v="0"/>
    <n v="0"/>
    <n v="0"/>
    <n v="1"/>
    <n v="0"/>
    <x v="0"/>
    <n v="4"/>
    <n v="4"/>
    <x v="18"/>
    <n v="0"/>
    <n v="0"/>
    <x v="0"/>
    <m/>
    <m/>
    <m/>
    <m/>
    <m/>
  </r>
  <r>
    <s v="Wheatland Kniest"/>
    <x v="30"/>
    <n v="4"/>
    <n v="946723"/>
    <n v="5"/>
    <s v=" Wheatland Kniest"/>
    <s v=" 2020-02-04T21:00:25.739524"/>
    <n v="0.44"/>
    <n v="0"/>
    <n v="0"/>
    <n v="0"/>
    <n v="0"/>
    <n v="0"/>
    <n v="0"/>
    <n v="2"/>
    <n v="0"/>
    <n v="0"/>
    <n v="0"/>
    <n v="0"/>
    <x v="0"/>
    <n v="8"/>
    <n v="10"/>
    <x v="45"/>
    <n v="0"/>
    <n v="0"/>
    <n v="0"/>
    <n v="6"/>
    <n v="6"/>
    <x v="141"/>
    <n v="0"/>
    <n v="0"/>
    <x v="0"/>
    <n v="0"/>
    <n v="0"/>
    <x v="0"/>
    <n v="4"/>
    <x v="23"/>
    <n v="0"/>
    <n v="1"/>
    <n v="0"/>
    <n v="0"/>
    <n v="0"/>
    <n v="0"/>
    <x v="0"/>
    <n v="3"/>
    <n v="6"/>
    <x v="155"/>
    <n v="3"/>
    <n v="5"/>
    <x v="58"/>
    <m/>
    <m/>
    <m/>
    <m/>
    <m/>
  </r>
  <r>
    <s v="Whipple Auditorium"/>
    <x v="66"/>
    <n v="1"/>
    <n v="1140"/>
    <s v=" Cedar Rapids Public Library"/>
    <s v=" Whipple Auditorium"/>
    <s v=" Cedar Rapids"/>
    <s v=" IA - Cedar Rapids Public Library"/>
    <s v=" Whipple Auditorium"/>
    <s v=" 2020-02-07T01:28:26.536674"/>
    <n v="0.32"/>
    <n v="0"/>
    <n v="0"/>
    <n v="0"/>
    <n v="0"/>
    <n v="0"/>
    <n v="0"/>
    <n v="4"/>
    <n v="4"/>
    <x v="4"/>
    <n v="0"/>
    <n v="0"/>
    <x v="2"/>
    <n v="5"/>
    <n v="5"/>
    <n v="6.4299999999999996E-2"/>
    <n v="0"/>
    <n v="0"/>
    <x v="0"/>
    <n v="0"/>
    <n v="0"/>
    <x v="0"/>
    <n v="0"/>
    <n v="0"/>
    <x v="0"/>
    <n v="0"/>
    <x v="23"/>
    <n v="0"/>
    <n v="9"/>
    <n v="9"/>
    <n v="0.12859999999999999"/>
    <n v="0"/>
    <n v="0"/>
    <x v="0"/>
    <n v="0"/>
    <n v="0"/>
    <x v="0"/>
    <n v="5"/>
    <n v="6"/>
    <x v="59"/>
    <n v="1"/>
    <n v="0"/>
    <n v="0"/>
    <m/>
    <m/>
  </r>
  <r>
    <s v="White"/>
    <x v="52"/>
    <n v="3"/>
    <n v="947056"/>
    <n v="8"/>
    <s v=" White"/>
    <s v=" 2020-02-07T01:28:26.536674"/>
    <n v="0.17"/>
    <n v="0"/>
    <n v="0"/>
    <n v="0"/>
    <n v="0"/>
    <n v="0"/>
    <n v="0"/>
    <n v="3"/>
    <n v="4"/>
    <n v="8.5699999999999998E-2"/>
    <n v="0"/>
    <n v="0"/>
    <x v="0"/>
    <n v="1"/>
    <n v="0"/>
    <x v="2"/>
    <n v="0"/>
    <n v="0"/>
    <n v="0"/>
    <n v="4"/>
    <n v="6"/>
    <x v="19"/>
    <n v="0"/>
    <n v="0"/>
    <x v="0"/>
    <n v="0"/>
    <n v="0"/>
    <x v="0"/>
    <n v="0"/>
    <x v="23"/>
    <n v="0"/>
    <n v="2"/>
    <n v="0"/>
    <n v="0"/>
    <n v="0"/>
    <n v="0"/>
    <x v="0"/>
    <n v="0"/>
    <n v="0"/>
    <x v="0"/>
    <n v="0"/>
    <n v="0"/>
    <x v="0"/>
    <m/>
    <m/>
    <m/>
    <m/>
    <m/>
  </r>
  <r>
    <s v="White Breast"/>
    <x v="24"/>
    <n v="3"/>
    <n v="948067"/>
    <s v=" WB"/>
    <s v=" WHITE BREAST"/>
    <s v=" 2020-02-05T19:05:42.571508"/>
    <n v="0.23"/>
    <n v="0"/>
    <n v="0"/>
    <n v="0"/>
    <n v="0"/>
    <n v="0"/>
    <n v="0"/>
    <n v="6"/>
    <n v="6"/>
    <n v="0"/>
    <n v="0"/>
    <n v="0"/>
    <x v="0"/>
    <n v="4"/>
    <n v="4"/>
    <x v="2"/>
    <n v="0"/>
    <n v="0"/>
    <n v="0"/>
    <n v="4"/>
    <n v="4"/>
    <x v="0"/>
    <n v="0"/>
    <n v="0"/>
    <x v="0"/>
    <n v="0"/>
    <n v="0"/>
    <x v="0"/>
    <n v="6"/>
    <x v="5"/>
    <n v="0.23330000000000001"/>
    <n v="0"/>
    <n v="0"/>
    <n v="0"/>
    <n v="0"/>
    <n v="0"/>
    <x v="0"/>
    <n v="4"/>
    <n v="4"/>
    <x v="0"/>
    <n v="0"/>
    <n v="0"/>
    <x v="0"/>
    <m/>
    <m/>
    <m/>
    <m/>
    <m/>
  </r>
  <r>
    <s v="White Oak Twp"/>
    <x v="24"/>
    <n v="3"/>
    <n v="948068"/>
    <s v=" WHO"/>
    <s v=" WHITE OAK TWP"/>
    <s v=" 2020-02-04T21:00:25.739524"/>
    <n v="0.7"/>
    <n v="0"/>
    <n v="0"/>
    <n v="0"/>
    <n v="1"/>
    <n v="0"/>
    <n v="0"/>
    <n v="12"/>
    <n v="15"/>
    <n v="0.23330000000000001"/>
    <n v="1"/>
    <n v="0"/>
    <x v="0"/>
    <n v="24"/>
    <n v="31"/>
    <x v="8"/>
    <n v="2"/>
    <n v="0"/>
    <n v="0"/>
    <n v="4"/>
    <n v="0"/>
    <x v="0"/>
    <n v="0"/>
    <n v="0"/>
    <x v="0"/>
    <n v="0"/>
    <n v="0"/>
    <x v="0"/>
    <n v="8"/>
    <x v="23"/>
    <n v="0"/>
    <n v="1"/>
    <n v="0"/>
    <n v="0"/>
    <n v="0"/>
    <n v="0"/>
    <x v="0"/>
    <n v="12"/>
    <n v="19"/>
    <x v="11"/>
    <n v="0"/>
    <n v="0"/>
    <x v="0"/>
    <m/>
    <m/>
    <m/>
    <m/>
    <m/>
  </r>
  <r>
    <s v="Williamsburg"/>
    <x v="82"/>
    <n v="1"/>
    <n v="947144"/>
    <s v=" WM"/>
    <s v=" Williamsburg"/>
    <s v=" 2020-02-04T21:00:25.739524"/>
    <n v="2.2999999999999998"/>
    <n v="0"/>
    <n v="0"/>
    <n v="0"/>
    <n v="0"/>
    <n v="0"/>
    <n v="0"/>
    <n v="27"/>
    <n v="30"/>
    <n v="0.5"/>
    <n v="0"/>
    <n v="0"/>
    <x v="0"/>
    <n v="30"/>
    <n v="36"/>
    <x v="83"/>
    <n v="0"/>
    <n v="0"/>
    <n v="0"/>
    <n v="12"/>
    <n v="0"/>
    <x v="0"/>
    <n v="0"/>
    <n v="0"/>
    <x v="0"/>
    <n v="0"/>
    <n v="0"/>
    <x v="0"/>
    <n v="34"/>
    <x v="85"/>
    <n v="0.5"/>
    <n v="2"/>
    <n v="0"/>
    <n v="0"/>
    <n v="0"/>
    <n v="1"/>
    <x v="0"/>
    <n v="35"/>
    <n v="43"/>
    <x v="119"/>
    <n v="6"/>
    <n v="0"/>
    <x v="0"/>
    <m/>
    <m/>
    <m/>
    <m/>
    <m/>
  </r>
  <r>
    <s v="Williamson"/>
    <x v="69"/>
    <n v="2"/>
    <n v="947424"/>
    <s v=" WM"/>
    <s v=" Williamson"/>
    <s v=" 2020-02-04T21:00:25.739524"/>
    <n v="0.50909090899999998"/>
    <n v="0"/>
    <n v="0"/>
    <n v="0"/>
    <n v="0"/>
    <n v="0"/>
    <n v="0"/>
    <n v="3"/>
    <n v="3"/>
    <n v="0.14549999999999999"/>
    <n v="0"/>
    <n v="0"/>
    <x v="0"/>
    <n v="4"/>
    <n v="4"/>
    <x v="6"/>
    <n v="0"/>
    <n v="0"/>
    <n v="0"/>
    <n v="0"/>
    <n v="0"/>
    <x v="0"/>
    <n v="0"/>
    <n v="0"/>
    <x v="0"/>
    <n v="0"/>
    <n v="0"/>
    <x v="0"/>
    <n v="0"/>
    <x v="23"/>
    <n v="0"/>
    <n v="2"/>
    <n v="2"/>
    <n v="7.2700000000000001E-2"/>
    <n v="0"/>
    <n v="0"/>
    <x v="0"/>
    <n v="0"/>
    <n v="0"/>
    <x v="0"/>
    <n v="2"/>
    <n v="2"/>
    <x v="26"/>
    <m/>
    <m/>
    <m/>
    <m/>
    <m/>
  </r>
  <r>
    <s v="Wilton City"/>
    <x v="56"/>
    <n v="2"/>
    <n v="947545"/>
    <s v=" WC"/>
    <s v=" Wilton City"/>
    <s v=" 2020-02-04T21:00:25.739524"/>
    <n v="1.6666669999999999"/>
    <n v="0"/>
    <n v="0"/>
    <n v="0"/>
    <n v="0"/>
    <n v="0"/>
    <n v="0"/>
    <n v="15"/>
    <n v="19"/>
    <n v="0.33329999999999999"/>
    <n v="1"/>
    <n v="0"/>
    <x v="0"/>
    <n v="25"/>
    <n v="33"/>
    <x v="64"/>
    <n v="0"/>
    <n v="0"/>
    <n v="0"/>
    <n v="11"/>
    <n v="0"/>
    <x v="0"/>
    <n v="0"/>
    <n v="0"/>
    <x v="0"/>
    <n v="0"/>
    <n v="0"/>
    <x v="0"/>
    <n v="22"/>
    <x v="100"/>
    <n v="0.5"/>
    <n v="0"/>
    <n v="0"/>
    <n v="0"/>
    <n v="0"/>
    <n v="0"/>
    <x v="0"/>
    <n v="21"/>
    <n v="21"/>
    <x v="58"/>
    <n v="5"/>
    <n v="0"/>
    <x v="0"/>
    <m/>
    <m/>
    <m/>
    <m/>
    <m/>
  </r>
  <r>
    <s v="Wilton Moscow Wilton"/>
    <x v="56"/>
    <n v="2"/>
    <n v="947547"/>
    <s v=" WTMW"/>
    <s v=" Wilton Moscow Wilton"/>
    <s v=" 2020-02-04T21:00:25.739524"/>
    <n v="0.5"/>
    <n v="0"/>
    <n v="0"/>
    <n v="0"/>
    <n v="0"/>
    <n v="0"/>
    <n v="0"/>
    <n v="3"/>
    <n v="0"/>
    <n v="0"/>
    <n v="0"/>
    <n v="0"/>
    <x v="0"/>
    <n v="5"/>
    <n v="7"/>
    <x v="72"/>
    <n v="0"/>
    <n v="0"/>
    <n v="0"/>
    <n v="2"/>
    <n v="0"/>
    <x v="0"/>
    <n v="0"/>
    <n v="0"/>
    <x v="0"/>
    <n v="0"/>
    <n v="0"/>
    <x v="0"/>
    <n v="5"/>
    <x v="37"/>
    <n v="0.16669999999999999"/>
    <n v="1"/>
    <n v="0"/>
    <n v="0"/>
    <n v="0"/>
    <n v="0"/>
    <x v="0"/>
    <n v="7"/>
    <n v="11"/>
    <x v="48"/>
    <n v="0"/>
    <n v="0"/>
    <x v="0"/>
    <m/>
    <m/>
    <m/>
    <m/>
    <m/>
  </r>
  <r>
    <s v="Windsor Heights 01"/>
    <x v="23"/>
    <n v="3"/>
    <n v="947780"/>
    <s v=" WHTS 1"/>
    <s v=" WINDSOR HEIGHTS 01"/>
    <s v=" 2020-02-05T21:52:28.118339"/>
    <n v="1.68"/>
    <n v="0"/>
    <n v="0"/>
    <n v="0"/>
    <n v="0"/>
    <n v="0"/>
    <n v="0"/>
    <n v="41"/>
    <n v="51"/>
    <n v="0.27979999999999999"/>
    <n v="0"/>
    <n v="0"/>
    <x v="0"/>
    <n v="47"/>
    <n v="64"/>
    <x v="34"/>
    <n v="2"/>
    <n v="0"/>
    <n v="0"/>
    <n v="26"/>
    <n v="0"/>
    <x v="0"/>
    <n v="0"/>
    <n v="0"/>
    <x v="0"/>
    <n v="0"/>
    <n v="0"/>
    <x v="0"/>
    <n v="47"/>
    <x v="79"/>
    <n v="0.27979999999999999"/>
    <n v="2"/>
    <n v="0"/>
    <n v="0"/>
    <n v="0"/>
    <n v="0"/>
    <x v="0"/>
    <n v="57"/>
    <n v="69"/>
    <x v="31"/>
    <n v="16"/>
    <n v="0"/>
    <x v="0"/>
    <m/>
    <m/>
    <m/>
    <m/>
    <m/>
  </r>
  <r>
    <s v="Windsor Heights 02"/>
    <x v="23"/>
    <n v="3"/>
    <n v="947781"/>
    <s v=" WHTS 2"/>
    <s v=" WINDSOR HEIGHTS 02"/>
    <s v=" 2020-02-05T21:52:28.118339"/>
    <n v="1.96"/>
    <n v="0"/>
    <n v="0"/>
    <n v="0"/>
    <n v="0"/>
    <n v="0"/>
    <n v="0"/>
    <n v="39"/>
    <n v="40"/>
    <n v="0.27979999999999999"/>
    <n v="0"/>
    <n v="0"/>
    <x v="0"/>
    <n v="59"/>
    <n v="61"/>
    <x v="34"/>
    <n v="0"/>
    <n v="0"/>
    <n v="0"/>
    <n v="48"/>
    <n v="48"/>
    <x v="24"/>
    <n v="0"/>
    <n v="0"/>
    <x v="0"/>
    <n v="0"/>
    <n v="0"/>
    <x v="0"/>
    <n v="40"/>
    <x v="13"/>
    <n v="0.27979999999999999"/>
    <n v="0"/>
    <n v="0"/>
    <n v="0"/>
    <n v="0"/>
    <n v="0"/>
    <x v="0"/>
    <n v="57"/>
    <n v="62"/>
    <x v="31"/>
    <n v="0"/>
    <n v="0"/>
    <x v="0"/>
    <m/>
    <m/>
    <m/>
    <m/>
    <m/>
  </r>
  <r>
    <s v="Windsor Heights 03"/>
    <x v="23"/>
    <n v="3"/>
    <n v="947782"/>
    <s v=" WHTS 3"/>
    <s v=" WINDSOR HEIGHTS 03"/>
    <s v=" 2020-02-06T01:00:19.232032"/>
    <n v="2.52"/>
    <n v="0"/>
    <n v="0"/>
    <n v="0"/>
    <n v="0"/>
    <n v="0"/>
    <n v="0"/>
    <n v="37"/>
    <n v="40"/>
    <n v="0.55959999999999999"/>
    <n v="0"/>
    <n v="0"/>
    <x v="0"/>
    <n v="53"/>
    <n v="68"/>
    <x v="35"/>
    <n v="0"/>
    <n v="0"/>
    <n v="0"/>
    <n v="12"/>
    <n v="0"/>
    <x v="0"/>
    <n v="0"/>
    <n v="0"/>
    <x v="0"/>
    <n v="0"/>
    <n v="0"/>
    <x v="0"/>
    <n v="52"/>
    <x v="8"/>
    <n v="0.55959999999999999"/>
    <n v="2"/>
    <n v="0"/>
    <n v="0"/>
    <n v="0"/>
    <n v="0"/>
    <x v="0"/>
    <n v="55"/>
    <n v="64"/>
    <x v="31"/>
    <n v="22"/>
    <n v="0"/>
    <x v="0"/>
    <m/>
    <m/>
    <m/>
    <m/>
    <m/>
  </r>
  <r>
    <s v="Winterset 1"/>
    <x v="89"/>
    <n v="3"/>
    <n v="947441"/>
    <s v=" WT1"/>
    <s v=" Winterset 1"/>
    <s v=" 2020-02-04T21:00:25.739524"/>
    <n v="1.56"/>
    <n v="0"/>
    <n v="0"/>
    <n v="0"/>
    <n v="0"/>
    <n v="0"/>
    <n v="0"/>
    <n v="21"/>
    <n v="26"/>
    <n v="0.36"/>
    <n v="0"/>
    <n v="0"/>
    <x v="0"/>
    <n v="47"/>
    <n v="56"/>
    <x v="83"/>
    <n v="2"/>
    <n v="0"/>
    <n v="0"/>
    <n v="14"/>
    <n v="0"/>
    <x v="0"/>
    <n v="0"/>
    <n v="0"/>
    <x v="0"/>
    <n v="0"/>
    <n v="0"/>
    <x v="0"/>
    <n v="24"/>
    <x v="86"/>
    <n v="0.24"/>
    <n v="4"/>
    <n v="0"/>
    <n v="0"/>
    <n v="1"/>
    <n v="1"/>
    <x v="0"/>
    <n v="23"/>
    <n v="29"/>
    <x v="89"/>
    <n v="0"/>
    <n v="0"/>
    <x v="0"/>
    <m/>
    <m/>
    <m/>
    <m/>
    <m/>
  </r>
  <r>
    <s v="Winterset 2"/>
    <x v="89"/>
    <n v="3"/>
    <n v="947442"/>
    <s v=" WT2"/>
    <s v=" Winterset 2"/>
    <s v=" 2020-02-04T21:00:25.739524"/>
    <n v="1.56"/>
    <n v="0"/>
    <n v="0"/>
    <n v="0"/>
    <n v="0"/>
    <n v="0"/>
    <n v="0"/>
    <n v="21"/>
    <n v="21"/>
    <n v="0.24"/>
    <n v="0"/>
    <n v="0"/>
    <x v="0"/>
    <n v="37"/>
    <n v="37"/>
    <x v="43"/>
    <n v="3"/>
    <n v="0"/>
    <n v="0"/>
    <n v="17"/>
    <n v="20"/>
    <x v="29"/>
    <n v="0"/>
    <n v="0"/>
    <x v="0"/>
    <n v="0"/>
    <n v="0"/>
    <x v="0"/>
    <n v="22"/>
    <x v="100"/>
    <n v="0.36"/>
    <n v="0"/>
    <n v="0"/>
    <n v="0"/>
    <n v="0"/>
    <n v="4"/>
    <x v="0"/>
    <n v="22"/>
    <n v="24"/>
    <x v="42"/>
    <n v="10"/>
    <n v="0"/>
    <x v="0"/>
    <m/>
    <m/>
    <m/>
    <m/>
    <m/>
  </r>
  <r>
    <s v="Winthrop"/>
    <x v="37"/>
    <n v="1"/>
    <n v="946702"/>
    <s v=" WN"/>
    <s v=" Winthrop"/>
    <s v=" 2020-02-04T21:00:25.739524"/>
    <n v="0.95789473700000005"/>
    <n v="0"/>
    <n v="0"/>
    <n v="0"/>
    <n v="0"/>
    <n v="0"/>
    <n v="0"/>
    <n v="18"/>
    <n v="19"/>
    <n v="0.2737"/>
    <n v="0"/>
    <n v="0"/>
    <x v="0"/>
    <n v="29"/>
    <n v="31"/>
    <x v="198"/>
    <n v="0"/>
    <n v="0"/>
    <n v="0"/>
    <n v="10"/>
    <n v="10"/>
    <x v="49"/>
    <n v="0"/>
    <n v="0"/>
    <x v="0"/>
    <n v="0"/>
    <n v="0"/>
    <x v="0"/>
    <n v="5"/>
    <x v="23"/>
    <n v="0"/>
    <n v="1"/>
    <n v="0"/>
    <n v="0"/>
    <n v="0"/>
    <n v="4"/>
    <x v="0"/>
    <n v="1"/>
    <n v="0"/>
    <x v="0"/>
    <n v="0"/>
    <n v="0"/>
    <x v="0"/>
    <m/>
    <m/>
    <m/>
    <m/>
    <m/>
  </r>
  <r>
    <s v="Wisner Scott"/>
    <x v="88"/>
    <n v="4"/>
    <n v="948274"/>
    <s v=" WRSC"/>
    <s v=" WISNER SCOTT"/>
    <s v=" 2020-02-06T01:00:19.232032"/>
    <n v="0.22"/>
    <n v="0"/>
    <n v="0"/>
    <n v="0"/>
    <n v="0"/>
    <n v="0"/>
    <n v="0"/>
    <n v="1"/>
    <n v="1"/>
    <n v="5.5599999999999997E-2"/>
    <n v="0"/>
    <n v="0"/>
    <x v="0"/>
    <n v="0"/>
    <n v="0"/>
    <x v="2"/>
    <n v="0"/>
    <n v="0"/>
    <n v="0"/>
    <n v="2"/>
    <n v="2"/>
    <x v="37"/>
    <n v="0"/>
    <n v="0"/>
    <x v="0"/>
    <n v="0"/>
    <n v="0"/>
    <x v="0"/>
    <n v="0"/>
    <x v="23"/>
    <n v="0"/>
    <n v="0"/>
    <n v="0"/>
    <n v="0"/>
    <n v="0"/>
    <n v="0"/>
    <x v="0"/>
    <n v="0"/>
    <n v="0"/>
    <x v="0"/>
    <n v="0"/>
    <n v="0"/>
    <x v="0"/>
    <m/>
    <m/>
    <m/>
    <m/>
    <m/>
  </r>
  <r>
    <s v="Wl 1 1"/>
    <x v="42"/>
    <n v="1"/>
    <n v="946611"/>
    <s v=" W101"/>
    <s v=" WL 1 1"/>
    <s v=" 2020-02-05T21:52:28.118339"/>
    <n v="2.02"/>
    <n v="0"/>
    <n v="0"/>
    <n v="0"/>
    <n v="0"/>
    <n v="0"/>
    <n v="0"/>
    <n v="36"/>
    <n v="39"/>
    <n v="0.40400000000000003"/>
    <n v="0"/>
    <n v="0"/>
    <x v="0"/>
    <n v="37"/>
    <n v="46"/>
    <x v="59"/>
    <n v="0"/>
    <n v="0"/>
    <n v="0"/>
    <n v="11"/>
    <n v="0"/>
    <x v="0"/>
    <n v="1"/>
    <n v="0"/>
    <x v="0"/>
    <n v="0"/>
    <n v="0"/>
    <x v="0"/>
    <n v="38"/>
    <x v="22"/>
    <n v="0.60599999999999998"/>
    <n v="3"/>
    <n v="0"/>
    <n v="0"/>
    <n v="0"/>
    <n v="0"/>
    <x v="0"/>
    <n v="20"/>
    <n v="28"/>
    <x v="64"/>
    <n v="0"/>
    <n v="0"/>
    <x v="0"/>
    <m/>
    <m/>
    <m/>
    <m/>
    <m/>
  </r>
  <r>
    <s v="Wl 1 2"/>
    <x v="42"/>
    <n v="1"/>
    <n v="946612"/>
    <s v=" W102"/>
    <s v=" WL 1 2"/>
    <s v=" 2020-02-04T20:16:13"/>
    <n v="1.82"/>
    <n v="0"/>
    <n v="0"/>
    <n v="0"/>
    <n v="0"/>
    <n v="0"/>
    <n v="0"/>
    <n v="22"/>
    <n v="23"/>
    <n v="0.20200000000000001"/>
    <n v="0"/>
    <n v="0"/>
    <x v="0"/>
    <n v="36"/>
    <n v="38"/>
    <x v="59"/>
    <n v="3"/>
    <n v="0"/>
    <n v="0"/>
    <n v="0"/>
    <n v="0"/>
    <x v="0"/>
    <n v="0"/>
    <n v="0"/>
    <x v="0"/>
    <n v="0"/>
    <n v="0"/>
    <x v="0"/>
    <n v="38"/>
    <x v="105"/>
    <n v="0.60599999999999998"/>
    <n v="0"/>
    <n v="0"/>
    <n v="0"/>
    <n v="1"/>
    <n v="0"/>
    <x v="0"/>
    <n v="27"/>
    <n v="27"/>
    <x v="64"/>
    <n v="5"/>
    <n v="0"/>
    <x v="0"/>
    <m/>
    <m/>
    <m/>
    <m/>
    <m/>
  </r>
  <r>
    <s v="Wl 1 3"/>
    <x v="42"/>
    <n v="1"/>
    <n v="946613"/>
    <s v=" W103"/>
    <s v=" WL 1 3"/>
    <s v=" 2020-02-05T21:52:28.118339"/>
    <n v="1.62"/>
    <n v="0"/>
    <n v="0"/>
    <n v="0"/>
    <n v="0"/>
    <n v="0"/>
    <n v="0"/>
    <n v="10"/>
    <n v="17"/>
    <n v="0.40400000000000003"/>
    <n v="0"/>
    <n v="0"/>
    <x v="0"/>
    <n v="8"/>
    <n v="0"/>
    <x v="2"/>
    <n v="1"/>
    <n v="0"/>
    <n v="0"/>
    <n v="7"/>
    <n v="0"/>
    <x v="0"/>
    <n v="0"/>
    <n v="0"/>
    <x v="0"/>
    <n v="0"/>
    <n v="0"/>
    <x v="0"/>
    <n v="43"/>
    <x v="13"/>
    <n v="0.80800000000000005"/>
    <n v="0"/>
    <n v="0"/>
    <n v="0"/>
    <n v="0"/>
    <n v="0"/>
    <x v="0"/>
    <n v="16"/>
    <n v="27"/>
    <x v="64"/>
    <n v="0"/>
    <n v="0"/>
    <x v="0"/>
    <m/>
    <m/>
    <m/>
    <m/>
    <m/>
  </r>
  <r>
    <s v="Wl 1 4"/>
    <x v="42"/>
    <n v="1"/>
    <n v="946614"/>
    <s v=" W104"/>
    <s v=" WL 1 4"/>
    <s v=" 2020-02-05T21:52:28.118339"/>
    <n v="1.82"/>
    <n v="0"/>
    <n v="0"/>
    <n v="0"/>
    <n v="0"/>
    <n v="0"/>
    <n v="0"/>
    <n v="23"/>
    <n v="25"/>
    <n v="0.40400000000000003"/>
    <n v="0"/>
    <n v="0"/>
    <x v="0"/>
    <n v="35"/>
    <n v="39"/>
    <x v="59"/>
    <n v="0"/>
    <n v="0"/>
    <n v="0"/>
    <n v="0"/>
    <n v="0"/>
    <x v="0"/>
    <n v="0"/>
    <n v="0"/>
    <x v="0"/>
    <n v="0"/>
    <n v="0"/>
    <x v="0"/>
    <n v="30"/>
    <x v="12"/>
    <n v="0.40400000000000003"/>
    <n v="7"/>
    <n v="0"/>
    <n v="0"/>
    <n v="0"/>
    <n v="3"/>
    <x v="0"/>
    <n v="20"/>
    <n v="23"/>
    <x v="64"/>
    <n v="10"/>
    <n v="0"/>
    <x v="0"/>
    <m/>
    <m/>
    <m/>
    <m/>
    <m/>
  </r>
  <r>
    <s v="Wl 1 5"/>
    <x v="42"/>
    <n v="1"/>
    <n v="946615"/>
    <s v=" W105"/>
    <s v=" WL 1 5"/>
    <s v=" 2020-02-05T21:52:28.118339"/>
    <n v="1.62"/>
    <n v="0"/>
    <n v="0"/>
    <n v="0"/>
    <n v="0"/>
    <n v="0"/>
    <n v="0"/>
    <n v="15"/>
    <n v="16"/>
    <n v="0.40400000000000003"/>
    <n v="0"/>
    <n v="0"/>
    <x v="0"/>
    <n v="10"/>
    <n v="14"/>
    <x v="56"/>
    <n v="0"/>
    <n v="0"/>
    <n v="0"/>
    <n v="11"/>
    <n v="14"/>
    <x v="99"/>
    <n v="0"/>
    <n v="0"/>
    <x v="0"/>
    <n v="0"/>
    <n v="0"/>
    <x v="0"/>
    <n v="24"/>
    <x v="35"/>
    <n v="0.40400000000000003"/>
    <n v="7"/>
    <n v="0"/>
    <n v="0"/>
    <n v="0"/>
    <n v="0"/>
    <x v="0"/>
    <n v="19"/>
    <n v="20"/>
    <x v="64"/>
    <n v="4"/>
    <n v="0"/>
    <x v="0"/>
    <m/>
    <m/>
    <m/>
    <m/>
    <m/>
  </r>
  <r>
    <s v="Wl 1 6"/>
    <x v="42"/>
    <n v="1"/>
    <n v="946616"/>
    <s v=" W106"/>
    <s v=" WL 1 6"/>
    <s v=" 2020-02-04T21:00:25.739524"/>
    <n v="2.222"/>
    <n v="0"/>
    <n v="0"/>
    <n v="0"/>
    <n v="0"/>
    <n v="0"/>
    <n v="0"/>
    <n v="34"/>
    <n v="37"/>
    <n v="0.60599999999999998"/>
    <n v="0"/>
    <n v="0"/>
    <x v="0"/>
    <n v="30"/>
    <n v="37"/>
    <x v="54"/>
    <n v="3"/>
    <n v="0"/>
    <n v="0"/>
    <n v="32"/>
    <n v="41"/>
    <x v="68"/>
    <n v="0"/>
    <n v="0"/>
    <x v="0"/>
    <n v="0"/>
    <n v="0"/>
    <x v="0"/>
    <n v="34"/>
    <x v="105"/>
    <n v="0.60599999999999998"/>
    <n v="0"/>
    <n v="0"/>
    <n v="0"/>
    <n v="0"/>
    <n v="0"/>
    <x v="0"/>
    <n v="21"/>
    <n v="0"/>
    <x v="0"/>
    <n v="2"/>
    <n v="0"/>
    <x v="0"/>
    <m/>
    <m/>
    <m/>
    <m/>
    <m/>
  </r>
  <r>
    <s v="Wl 2 1"/>
    <x v="42"/>
    <n v="1"/>
    <n v="946617"/>
    <s v=" W201"/>
    <s v=" WL 2 1"/>
    <s v=" 2020-02-04T21:00:25.739524"/>
    <n v="1.212"/>
    <n v="0"/>
    <n v="0"/>
    <n v="0"/>
    <n v="0"/>
    <n v="0"/>
    <n v="0"/>
    <n v="10"/>
    <n v="10"/>
    <n v="0.20200000000000001"/>
    <n v="0"/>
    <n v="0"/>
    <x v="0"/>
    <n v="13"/>
    <n v="19"/>
    <x v="54"/>
    <n v="0"/>
    <n v="0"/>
    <n v="0"/>
    <n v="8"/>
    <n v="0"/>
    <x v="0"/>
    <n v="0"/>
    <n v="0"/>
    <x v="0"/>
    <n v="0"/>
    <n v="0"/>
    <x v="0"/>
    <n v="18"/>
    <x v="42"/>
    <n v="0.40400000000000003"/>
    <n v="0"/>
    <n v="0"/>
    <n v="0"/>
    <n v="0"/>
    <n v="1"/>
    <x v="0"/>
    <n v="11"/>
    <n v="11"/>
    <x v="69"/>
    <n v="0"/>
    <n v="0"/>
    <x v="0"/>
    <m/>
    <m/>
    <m/>
    <m/>
    <m/>
  </r>
  <r>
    <s v="Wl 2 2"/>
    <x v="42"/>
    <n v="1"/>
    <n v="946618"/>
    <s v=" W202"/>
    <s v=" WL 2 2"/>
    <s v=" 2020-02-05T21:52:28.118339"/>
    <n v="1.41"/>
    <n v="0"/>
    <n v="0"/>
    <n v="0"/>
    <n v="0"/>
    <n v="0"/>
    <n v="0"/>
    <n v="4"/>
    <n v="0"/>
    <n v="0"/>
    <n v="0"/>
    <n v="0"/>
    <x v="0"/>
    <n v="6"/>
    <n v="0"/>
    <x v="2"/>
    <n v="0"/>
    <n v="0"/>
    <n v="0"/>
    <n v="13"/>
    <n v="19"/>
    <x v="42"/>
    <n v="0"/>
    <n v="0"/>
    <x v="0"/>
    <n v="0"/>
    <n v="0"/>
    <x v="0"/>
    <n v="24"/>
    <x v="35"/>
    <n v="0.60599999999999998"/>
    <n v="0"/>
    <n v="0"/>
    <n v="0"/>
    <n v="0"/>
    <n v="0"/>
    <x v="0"/>
    <n v="10"/>
    <n v="11"/>
    <x v="69"/>
    <n v="12"/>
    <n v="13"/>
    <x v="60"/>
    <m/>
    <m/>
    <m/>
    <m/>
    <m/>
  </r>
  <r>
    <s v="Wl 2 3"/>
    <x v="42"/>
    <n v="1"/>
    <n v="946619"/>
    <s v=" W203"/>
    <s v=" WL 2 3"/>
    <s v=" 2020-02-05T21:52:28.118339"/>
    <n v="1.82"/>
    <n v="0"/>
    <n v="0"/>
    <n v="0"/>
    <n v="0"/>
    <n v="0"/>
    <n v="0"/>
    <n v="11"/>
    <n v="0"/>
    <n v="0"/>
    <n v="0"/>
    <n v="0"/>
    <x v="0"/>
    <n v="17"/>
    <n v="25"/>
    <x v="59"/>
    <n v="0"/>
    <n v="0"/>
    <n v="0"/>
    <n v="5"/>
    <n v="0"/>
    <x v="0"/>
    <n v="0"/>
    <n v="0"/>
    <x v="0"/>
    <n v="0"/>
    <n v="0"/>
    <x v="0"/>
    <n v="29"/>
    <x v="31"/>
    <n v="0.80800000000000005"/>
    <n v="2"/>
    <n v="0"/>
    <n v="0"/>
    <n v="1"/>
    <n v="0"/>
    <x v="0"/>
    <n v="16"/>
    <n v="20"/>
    <x v="64"/>
    <n v="9"/>
    <n v="0"/>
    <x v="0"/>
    <m/>
    <m/>
    <m/>
    <m/>
    <m/>
  </r>
  <r>
    <s v="Wl 2 4"/>
    <x v="42"/>
    <n v="1"/>
    <n v="946620"/>
    <s v=" W204"/>
    <s v=" WL 2 4"/>
    <s v=" 2020-02-07T01:28:26.536674"/>
    <n v="2.83"/>
    <n v="0"/>
    <n v="0"/>
    <n v="0"/>
    <n v="0"/>
    <n v="0"/>
    <n v="0"/>
    <n v="24"/>
    <n v="25"/>
    <n v="0.60599999999999998"/>
    <n v="0"/>
    <n v="0"/>
    <x v="0"/>
    <n v="28"/>
    <n v="29"/>
    <x v="87"/>
    <n v="0"/>
    <n v="0"/>
    <n v="0"/>
    <n v="19"/>
    <n v="20"/>
    <x v="68"/>
    <n v="0"/>
    <n v="0"/>
    <x v="0"/>
    <n v="0"/>
    <n v="0"/>
    <x v="0"/>
    <n v="26"/>
    <x v="30"/>
    <n v="0.80800000000000005"/>
    <n v="7"/>
    <n v="0"/>
    <n v="0"/>
    <n v="0"/>
    <n v="0"/>
    <x v="0"/>
    <n v="15"/>
    <n v="19"/>
    <x v="70"/>
    <n v="5"/>
    <n v="0"/>
    <x v="0"/>
    <m/>
    <m/>
    <m/>
    <m/>
    <m/>
  </r>
  <r>
    <s v="Wl 2 5"/>
    <x v="42"/>
    <n v="1"/>
    <n v="946621"/>
    <s v=" W205"/>
    <s v=" WL 2 5"/>
    <s v=" 2020-02-04T20:16:13"/>
    <n v="1.82"/>
    <n v="0"/>
    <n v="0"/>
    <n v="0"/>
    <n v="0"/>
    <n v="0"/>
    <n v="0"/>
    <n v="22"/>
    <n v="25"/>
    <n v="0.40400000000000003"/>
    <n v="0"/>
    <n v="0"/>
    <x v="0"/>
    <n v="24"/>
    <n v="32"/>
    <x v="59"/>
    <n v="0"/>
    <n v="0"/>
    <n v="0"/>
    <n v="12"/>
    <n v="0"/>
    <x v="0"/>
    <n v="0"/>
    <n v="0"/>
    <x v="0"/>
    <n v="0"/>
    <n v="0"/>
    <x v="0"/>
    <n v="29"/>
    <x v="31"/>
    <n v="0.60599999999999998"/>
    <n v="3"/>
    <n v="0"/>
    <n v="0"/>
    <n v="0"/>
    <n v="0"/>
    <x v="0"/>
    <n v="15"/>
    <n v="19"/>
    <x v="69"/>
    <n v="5"/>
    <n v="0"/>
    <x v="0"/>
    <m/>
    <m/>
    <m/>
    <m/>
    <m/>
  </r>
  <r>
    <s v="Wl 2 6"/>
    <x v="42"/>
    <n v="1"/>
    <n v="946622"/>
    <s v=" W206"/>
    <s v=" WL 2 6"/>
    <s v=" 2020-02-04T21:00:25.739524"/>
    <n v="1.8180000000000001"/>
    <n v="0"/>
    <n v="0"/>
    <n v="0"/>
    <n v="0"/>
    <n v="0"/>
    <n v="0"/>
    <n v="25"/>
    <n v="26"/>
    <n v="0.20200000000000001"/>
    <n v="0"/>
    <n v="0"/>
    <x v="0"/>
    <n v="30"/>
    <n v="31"/>
    <x v="54"/>
    <n v="0"/>
    <n v="0"/>
    <n v="0"/>
    <n v="31"/>
    <n v="36"/>
    <x v="42"/>
    <n v="0"/>
    <n v="0"/>
    <x v="0"/>
    <n v="0"/>
    <n v="0"/>
    <x v="0"/>
    <n v="26"/>
    <x v="36"/>
    <n v="0.40400000000000003"/>
    <n v="5"/>
    <n v="0"/>
    <n v="0"/>
    <n v="0"/>
    <n v="0"/>
    <x v="0"/>
    <n v="26"/>
    <n v="28"/>
    <x v="64"/>
    <n v="9"/>
    <n v="0"/>
    <x v="0"/>
    <m/>
    <m/>
    <m/>
    <m/>
    <m/>
  </r>
  <r>
    <s v="Wl 3 1"/>
    <x v="42"/>
    <n v="1"/>
    <n v="946623"/>
    <s v=" W301"/>
    <s v=" WL 3 1"/>
    <s v=" 2020-02-05T21:52:28.118339"/>
    <n v="1.62"/>
    <n v="0"/>
    <n v="0"/>
    <n v="0"/>
    <n v="0"/>
    <n v="0"/>
    <n v="0"/>
    <n v="19"/>
    <n v="20"/>
    <n v="0.40400000000000003"/>
    <n v="0"/>
    <n v="0"/>
    <x v="0"/>
    <n v="14"/>
    <n v="21"/>
    <x v="54"/>
    <n v="0"/>
    <n v="0"/>
    <n v="0"/>
    <n v="2"/>
    <n v="0"/>
    <x v="0"/>
    <n v="0"/>
    <n v="0"/>
    <x v="0"/>
    <n v="0"/>
    <n v="0"/>
    <x v="0"/>
    <n v="23"/>
    <x v="86"/>
    <n v="0.40400000000000003"/>
    <n v="6"/>
    <n v="0"/>
    <n v="0"/>
    <n v="0"/>
    <n v="0"/>
    <x v="0"/>
    <n v="17"/>
    <n v="21"/>
    <x v="64"/>
    <n v="5"/>
    <n v="0"/>
    <x v="0"/>
    <m/>
    <m/>
    <m/>
    <m/>
    <m/>
  </r>
  <r>
    <s v="Wl 3 2"/>
    <x v="42"/>
    <n v="1"/>
    <n v="946624"/>
    <s v=" W302"/>
    <s v=" WL 3 2"/>
    <s v=" 2020-02-04T20:16:13"/>
    <n v="1.82"/>
    <n v="0"/>
    <n v="0"/>
    <n v="0"/>
    <n v="0"/>
    <n v="0"/>
    <n v="0"/>
    <n v="31"/>
    <n v="31"/>
    <n v="0.60599999999999998"/>
    <n v="0"/>
    <n v="0"/>
    <x v="0"/>
    <n v="19"/>
    <n v="19"/>
    <x v="54"/>
    <n v="0"/>
    <n v="0"/>
    <n v="0"/>
    <n v="2"/>
    <n v="0"/>
    <x v="0"/>
    <n v="0"/>
    <n v="0"/>
    <x v="0"/>
    <n v="0"/>
    <n v="0"/>
    <x v="0"/>
    <n v="22"/>
    <x v="3"/>
    <n v="0.40400000000000003"/>
    <n v="0"/>
    <n v="0"/>
    <n v="0"/>
    <n v="0"/>
    <n v="0"/>
    <x v="0"/>
    <n v="16"/>
    <n v="16"/>
    <x v="64"/>
    <n v="0"/>
    <n v="0"/>
    <x v="0"/>
    <m/>
    <m/>
    <m/>
    <m/>
    <m/>
  </r>
  <r>
    <s v="Wl 3 3"/>
    <x v="42"/>
    <n v="1"/>
    <n v="946625"/>
    <s v=" W303"/>
    <s v=" WL 3 3"/>
    <s v=" 2020-02-04T20:16:13"/>
    <n v="1.41"/>
    <n v="0"/>
    <n v="0"/>
    <n v="0"/>
    <n v="0"/>
    <n v="0"/>
    <n v="0"/>
    <n v="4"/>
    <n v="0"/>
    <n v="0"/>
    <n v="0"/>
    <n v="0"/>
    <x v="0"/>
    <n v="2"/>
    <n v="0"/>
    <x v="2"/>
    <n v="0"/>
    <n v="0"/>
    <n v="0"/>
    <n v="3"/>
    <n v="0"/>
    <x v="0"/>
    <n v="0"/>
    <n v="0"/>
    <x v="0"/>
    <n v="0"/>
    <n v="0"/>
    <x v="0"/>
    <n v="10"/>
    <x v="0"/>
    <n v="0.40400000000000003"/>
    <n v="7"/>
    <n v="10"/>
    <n v="0.40400000000000003"/>
    <n v="3"/>
    <n v="0"/>
    <x v="0"/>
    <n v="10"/>
    <n v="11"/>
    <x v="64"/>
    <n v="7"/>
    <n v="8"/>
    <x v="60"/>
    <m/>
    <m/>
    <m/>
    <m/>
    <m/>
  </r>
  <r>
    <s v="Wl 3 4"/>
    <x v="42"/>
    <n v="1"/>
    <n v="946626"/>
    <s v=" W304"/>
    <s v=" WL 3 4"/>
    <s v=" 2020-02-05T21:52:28.118339"/>
    <n v="1.41"/>
    <n v="0"/>
    <n v="0"/>
    <n v="0"/>
    <n v="0"/>
    <n v="0"/>
    <n v="0"/>
    <n v="7"/>
    <n v="14"/>
    <n v="0.40400000000000003"/>
    <n v="0"/>
    <n v="0"/>
    <x v="0"/>
    <n v="5"/>
    <n v="0"/>
    <x v="2"/>
    <n v="0"/>
    <n v="0"/>
    <n v="0"/>
    <n v="0"/>
    <n v="0"/>
    <x v="0"/>
    <n v="0"/>
    <n v="0"/>
    <x v="0"/>
    <n v="0"/>
    <n v="0"/>
    <x v="0"/>
    <n v="19"/>
    <x v="39"/>
    <n v="0.80800000000000005"/>
    <n v="3"/>
    <n v="0"/>
    <n v="0"/>
    <n v="0"/>
    <n v="0"/>
    <x v="0"/>
    <n v="7"/>
    <n v="8"/>
    <x v="69"/>
    <n v="1"/>
    <n v="0"/>
    <x v="0"/>
    <m/>
    <m/>
    <m/>
    <m/>
    <m/>
  </r>
  <r>
    <s v="Wl 3 5"/>
    <x v="42"/>
    <n v="1"/>
    <n v="946627"/>
    <s v=" W305"/>
    <s v=" WL 3 5"/>
    <s v=" 2020-02-04T20:16:13"/>
    <n v="2.2200000000000002"/>
    <n v="0"/>
    <n v="0"/>
    <n v="0"/>
    <n v="0"/>
    <n v="0"/>
    <n v="0"/>
    <n v="21"/>
    <n v="23"/>
    <n v="0.40400000000000003"/>
    <n v="0"/>
    <n v="0"/>
    <x v="0"/>
    <n v="19"/>
    <n v="19"/>
    <x v="54"/>
    <n v="0"/>
    <n v="0"/>
    <n v="0"/>
    <n v="0"/>
    <n v="0"/>
    <x v="0"/>
    <n v="0"/>
    <n v="0"/>
    <x v="0"/>
    <n v="0"/>
    <n v="0"/>
    <x v="0"/>
    <n v="59"/>
    <x v="154"/>
    <n v="1.01"/>
    <n v="2"/>
    <n v="0"/>
    <n v="0"/>
    <n v="1"/>
    <n v="0"/>
    <x v="0"/>
    <n v="19"/>
    <n v="19"/>
    <x v="64"/>
    <n v="0"/>
    <n v="0"/>
    <x v="0"/>
    <m/>
    <m/>
    <m/>
    <m/>
    <m/>
  </r>
  <r>
    <s v="Wl 3 6"/>
    <x v="42"/>
    <n v="1"/>
    <n v="946628"/>
    <s v=" W306"/>
    <s v=" WL 3 6"/>
    <s v=" 2020-02-05T21:52:28.118339"/>
    <n v="1.21"/>
    <n v="0"/>
    <n v="0"/>
    <n v="0"/>
    <n v="0"/>
    <n v="0"/>
    <n v="0"/>
    <n v="4"/>
    <n v="0"/>
    <n v="0"/>
    <n v="0"/>
    <n v="0"/>
    <x v="0"/>
    <n v="9"/>
    <n v="13"/>
    <x v="56"/>
    <n v="2"/>
    <n v="0"/>
    <n v="0"/>
    <n v="5"/>
    <n v="1"/>
    <x v="0"/>
    <n v="0"/>
    <n v="0"/>
    <x v="0"/>
    <n v="0"/>
    <n v="0"/>
    <x v="0"/>
    <n v="32"/>
    <x v="32"/>
    <n v="0.60599999999999998"/>
    <n v="1"/>
    <n v="1"/>
    <n v="0"/>
    <n v="1"/>
    <n v="0"/>
    <x v="0"/>
    <n v="13"/>
    <n v="18"/>
    <x v="64"/>
    <n v="3"/>
    <n v="0"/>
    <x v="0"/>
    <m/>
    <m/>
    <m/>
    <m/>
    <m/>
  </r>
  <r>
    <s v="Wl 4 1"/>
    <x v="42"/>
    <n v="1"/>
    <n v="946629"/>
    <s v=" W401"/>
    <s v=" WL 4 1"/>
    <s v=" 2020-02-05T21:52:28.118339"/>
    <n v="2.02"/>
    <n v="0"/>
    <n v="0"/>
    <n v="0"/>
    <n v="0"/>
    <n v="0"/>
    <n v="0"/>
    <n v="36"/>
    <n v="37"/>
    <n v="1.01"/>
    <n v="0"/>
    <n v="0"/>
    <x v="0"/>
    <n v="6"/>
    <n v="0"/>
    <x v="2"/>
    <n v="0"/>
    <n v="0"/>
    <n v="0"/>
    <n v="2"/>
    <n v="0"/>
    <x v="0"/>
    <n v="0"/>
    <n v="0"/>
    <x v="0"/>
    <n v="0"/>
    <n v="0"/>
    <x v="0"/>
    <n v="11"/>
    <x v="49"/>
    <n v="0.40400000000000003"/>
    <n v="0"/>
    <n v="0"/>
    <n v="0"/>
    <n v="0"/>
    <n v="0"/>
    <x v="0"/>
    <n v="12"/>
    <n v="15"/>
    <x v="70"/>
    <n v="8"/>
    <n v="0"/>
    <x v="0"/>
    <m/>
    <m/>
    <m/>
    <m/>
    <m/>
  </r>
  <r>
    <s v="Wl 4 2"/>
    <x v="42"/>
    <n v="1"/>
    <n v="946630"/>
    <s v=" W402"/>
    <s v=" WL 4 2"/>
    <s v=" 2020-02-05T21:52:28.118339"/>
    <n v="1.41"/>
    <n v="0"/>
    <n v="0"/>
    <n v="0"/>
    <n v="0"/>
    <n v="0"/>
    <n v="0"/>
    <n v="19"/>
    <n v="20"/>
    <n v="0.60599999999999998"/>
    <n v="0"/>
    <n v="0"/>
    <x v="0"/>
    <n v="0"/>
    <n v="0"/>
    <x v="2"/>
    <n v="0"/>
    <n v="0"/>
    <n v="0"/>
    <n v="0"/>
    <n v="0"/>
    <x v="0"/>
    <n v="0"/>
    <n v="0"/>
    <x v="0"/>
    <n v="0"/>
    <n v="0"/>
    <x v="0"/>
    <n v="15"/>
    <x v="45"/>
    <n v="0.40400000000000003"/>
    <n v="0"/>
    <n v="0"/>
    <n v="0"/>
    <n v="0"/>
    <n v="0"/>
    <x v="0"/>
    <n v="11"/>
    <n v="17"/>
    <x v="64"/>
    <n v="0"/>
    <n v="0"/>
    <x v="0"/>
    <m/>
    <m/>
    <m/>
    <m/>
    <m/>
  </r>
  <r>
    <s v="Wl 4 3"/>
    <x v="42"/>
    <n v="1"/>
    <n v="946631"/>
    <s v=" W403"/>
    <s v=" WL 4 3"/>
    <s v=" 2020-02-04T20:16:13"/>
    <n v="1.01"/>
    <n v="0"/>
    <n v="0"/>
    <n v="0"/>
    <n v="0"/>
    <n v="0"/>
    <n v="0"/>
    <n v="10"/>
    <n v="11"/>
    <n v="0.40400000000000003"/>
    <n v="0"/>
    <n v="0"/>
    <x v="0"/>
    <n v="2"/>
    <n v="0"/>
    <x v="2"/>
    <n v="0"/>
    <n v="0"/>
    <n v="0"/>
    <n v="0"/>
    <n v="0"/>
    <x v="0"/>
    <n v="0"/>
    <n v="0"/>
    <x v="0"/>
    <n v="0"/>
    <n v="0"/>
    <x v="0"/>
    <n v="10"/>
    <x v="52"/>
    <n v="0.20200000000000001"/>
    <n v="1"/>
    <n v="0"/>
    <n v="0"/>
    <n v="0"/>
    <n v="0"/>
    <x v="0"/>
    <n v="5"/>
    <n v="6"/>
    <x v="69"/>
    <n v="7"/>
    <n v="7"/>
    <x v="60"/>
    <m/>
    <m/>
    <m/>
    <m/>
    <m/>
  </r>
  <r>
    <s v="Wl 4 4"/>
    <x v="42"/>
    <n v="1"/>
    <n v="946632"/>
    <s v=" W404"/>
    <s v=" WL 4 4"/>
    <s v=" 2020-02-04T20:16:13"/>
    <n v="1.41"/>
    <n v="0"/>
    <n v="0"/>
    <n v="0"/>
    <n v="0"/>
    <n v="0"/>
    <n v="0"/>
    <n v="17"/>
    <n v="24"/>
    <n v="0.60599999999999998"/>
    <n v="0"/>
    <n v="0"/>
    <x v="0"/>
    <n v="5"/>
    <n v="0"/>
    <x v="2"/>
    <n v="0"/>
    <n v="0"/>
    <n v="0"/>
    <n v="2"/>
    <n v="0"/>
    <x v="0"/>
    <n v="0"/>
    <n v="0"/>
    <x v="0"/>
    <n v="0"/>
    <n v="0"/>
    <x v="0"/>
    <n v="34"/>
    <x v="31"/>
    <n v="0.80800000000000005"/>
    <n v="2"/>
    <n v="0"/>
    <n v="0"/>
    <n v="0"/>
    <n v="0"/>
    <x v="0"/>
    <n v="0"/>
    <n v="0"/>
    <x v="0"/>
    <n v="0"/>
    <n v="0"/>
    <x v="0"/>
    <m/>
    <m/>
    <m/>
    <m/>
    <m/>
  </r>
  <r>
    <s v="Wl 4 5"/>
    <x v="42"/>
    <n v="1"/>
    <n v="946633"/>
    <s v=" W405"/>
    <s v=" WL 4 5"/>
    <s v=" 2020-02-05T21:52:28.118339"/>
    <n v="2.2200000000000002"/>
    <n v="0"/>
    <n v="0"/>
    <n v="0"/>
    <n v="0"/>
    <n v="0"/>
    <n v="0"/>
    <n v="31"/>
    <n v="39"/>
    <n v="1.01"/>
    <n v="0"/>
    <n v="0"/>
    <x v="0"/>
    <n v="6"/>
    <n v="0"/>
    <x v="2"/>
    <n v="0"/>
    <n v="0"/>
    <n v="0"/>
    <n v="4"/>
    <n v="0"/>
    <x v="0"/>
    <n v="0"/>
    <n v="0"/>
    <x v="0"/>
    <n v="0"/>
    <n v="0"/>
    <x v="0"/>
    <n v="28"/>
    <x v="54"/>
    <n v="0.80800000000000005"/>
    <n v="7"/>
    <n v="0"/>
    <n v="0"/>
    <n v="0"/>
    <n v="0"/>
    <x v="0"/>
    <n v="12"/>
    <n v="19"/>
    <x v="64"/>
    <n v="3"/>
    <n v="0"/>
    <x v="0"/>
    <m/>
    <m/>
    <m/>
    <m/>
    <m/>
  </r>
  <r>
    <s v="Wl 4 6"/>
    <x v="42"/>
    <n v="1"/>
    <n v="946634"/>
    <s v=" W406"/>
    <s v=" WL 4 6"/>
    <s v=" 2020-02-05T21:52:28.118339"/>
    <n v="1.01"/>
    <n v="0"/>
    <n v="0"/>
    <n v="0"/>
    <n v="0"/>
    <n v="0"/>
    <n v="0"/>
    <n v="5"/>
    <n v="5"/>
    <n v="0.20200000000000001"/>
    <n v="0"/>
    <n v="0"/>
    <x v="0"/>
    <n v="1"/>
    <n v="0"/>
    <x v="2"/>
    <n v="0"/>
    <n v="0"/>
    <n v="0"/>
    <n v="0"/>
    <n v="0"/>
    <x v="0"/>
    <n v="0"/>
    <n v="0"/>
    <x v="0"/>
    <n v="0"/>
    <n v="0"/>
    <x v="0"/>
    <n v="14"/>
    <x v="55"/>
    <n v="0.40400000000000003"/>
    <n v="3"/>
    <n v="6"/>
    <n v="0.20200000000000001"/>
    <n v="1"/>
    <n v="0"/>
    <x v="0"/>
    <n v="8"/>
    <n v="9"/>
    <x v="69"/>
    <n v="2"/>
    <n v="0"/>
    <x v="0"/>
    <m/>
    <m/>
    <m/>
    <m/>
    <m/>
  </r>
  <r>
    <s v="Wl 5 1"/>
    <x v="42"/>
    <n v="1"/>
    <n v="946635"/>
    <s v=" W501"/>
    <s v=" WL 5 1"/>
    <s v=" 2020-02-05T21:52:28.118339"/>
    <n v="0.81"/>
    <n v="0"/>
    <n v="0"/>
    <n v="0"/>
    <n v="0"/>
    <n v="0"/>
    <n v="0"/>
    <n v="0"/>
    <n v="0"/>
    <n v="0"/>
    <n v="0"/>
    <n v="0"/>
    <x v="0"/>
    <n v="2"/>
    <n v="1"/>
    <x v="2"/>
    <n v="0"/>
    <n v="0"/>
    <n v="0"/>
    <n v="5"/>
    <n v="6"/>
    <x v="99"/>
    <n v="0"/>
    <n v="0"/>
    <x v="0"/>
    <n v="0"/>
    <n v="0"/>
    <x v="0"/>
    <n v="11"/>
    <x v="52"/>
    <n v="0.20200000000000001"/>
    <n v="2"/>
    <n v="0"/>
    <n v="0"/>
    <n v="0"/>
    <n v="0"/>
    <x v="0"/>
    <n v="7"/>
    <n v="7"/>
    <x v="69"/>
    <n v="3"/>
    <n v="5"/>
    <x v="60"/>
    <m/>
    <m/>
    <m/>
    <m/>
    <m/>
  </r>
  <r>
    <s v="Wl 5 2"/>
    <x v="42"/>
    <n v="1"/>
    <n v="946636"/>
    <s v=" W502"/>
    <s v=" WL 5 2"/>
    <s v=" 2020-02-04T20:16:13"/>
    <n v="1.62"/>
    <n v="0"/>
    <n v="0"/>
    <n v="0"/>
    <n v="0"/>
    <n v="0"/>
    <n v="0"/>
    <n v="10"/>
    <n v="14"/>
    <n v="0.20200000000000001"/>
    <n v="0"/>
    <n v="0"/>
    <x v="0"/>
    <n v="10"/>
    <n v="18"/>
    <x v="54"/>
    <n v="1"/>
    <n v="0"/>
    <n v="0"/>
    <n v="2"/>
    <n v="0"/>
    <x v="0"/>
    <n v="0"/>
    <n v="0"/>
    <x v="0"/>
    <n v="0"/>
    <n v="0"/>
    <x v="0"/>
    <n v="33"/>
    <x v="31"/>
    <n v="0.60599999999999998"/>
    <n v="4"/>
    <n v="0"/>
    <n v="0"/>
    <n v="0"/>
    <n v="0"/>
    <x v="0"/>
    <n v="19"/>
    <n v="19"/>
    <x v="64"/>
    <n v="6"/>
    <n v="0"/>
    <x v="0"/>
    <m/>
    <m/>
    <m/>
    <m/>
    <m/>
  </r>
  <r>
    <s v="Wl 5 3"/>
    <x v="42"/>
    <n v="1"/>
    <n v="946637"/>
    <s v=" W503"/>
    <s v=" WL 5 3"/>
    <s v=" 2020-02-04T20:16:13"/>
    <n v="1.41"/>
    <n v="0"/>
    <n v="0"/>
    <n v="0"/>
    <n v="0"/>
    <n v="0"/>
    <n v="0"/>
    <n v="15"/>
    <n v="17"/>
    <n v="0.20200000000000001"/>
    <n v="0"/>
    <n v="0"/>
    <x v="0"/>
    <n v="17"/>
    <n v="19"/>
    <x v="54"/>
    <n v="0"/>
    <n v="0"/>
    <n v="0"/>
    <n v="1"/>
    <n v="1"/>
    <x v="0"/>
    <n v="0"/>
    <n v="0"/>
    <x v="0"/>
    <n v="0"/>
    <n v="0"/>
    <x v="0"/>
    <n v="52"/>
    <x v="101"/>
    <n v="0.80800000000000005"/>
    <n v="4"/>
    <n v="0"/>
    <n v="0"/>
    <n v="0"/>
    <n v="0"/>
    <x v="0"/>
    <n v="9"/>
    <n v="5"/>
    <x v="0"/>
    <n v="0"/>
    <n v="0"/>
    <x v="0"/>
    <m/>
    <m/>
    <m/>
    <m/>
    <m/>
  </r>
  <r>
    <s v="Wl 5 4"/>
    <x v="42"/>
    <n v="1"/>
    <n v="946638"/>
    <s v=" W504"/>
    <s v=" WL 5 4"/>
    <s v=" 2020-02-05T21:52:28.118339"/>
    <n v="1.82"/>
    <n v="0"/>
    <n v="0"/>
    <n v="0"/>
    <n v="0"/>
    <n v="0"/>
    <n v="0"/>
    <n v="20"/>
    <n v="24"/>
    <n v="0.40400000000000003"/>
    <n v="0"/>
    <n v="0"/>
    <x v="0"/>
    <n v="27"/>
    <n v="36"/>
    <x v="59"/>
    <n v="0"/>
    <n v="0"/>
    <n v="0"/>
    <n v="16"/>
    <n v="0"/>
    <x v="0"/>
    <n v="0"/>
    <n v="0"/>
    <x v="0"/>
    <n v="1"/>
    <n v="0"/>
    <x v="0"/>
    <n v="29"/>
    <x v="85"/>
    <n v="0.60599999999999998"/>
    <n v="4"/>
    <n v="0"/>
    <n v="0"/>
    <n v="0"/>
    <n v="0"/>
    <x v="0"/>
    <n v="18"/>
    <n v="19"/>
    <x v="69"/>
    <n v="4"/>
    <n v="0"/>
    <x v="0"/>
    <m/>
    <m/>
    <m/>
    <m/>
    <m/>
  </r>
  <r>
    <s v="Wl 5 5"/>
    <x v="42"/>
    <n v="1"/>
    <n v="946639"/>
    <s v=" W505"/>
    <s v=" WL 5 5"/>
    <s v=" 2020-02-04T21:00:25.739524"/>
    <n v="2.02"/>
    <n v="0"/>
    <n v="0"/>
    <n v="0"/>
    <n v="0"/>
    <n v="0"/>
    <n v="0"/>
    <n v="32"/>
    <n v="32"/>
    <n v="0.40400000000000003"/>
    <n v="0"/>
    <n v="0"/>
    <x v="0"/>
    <n v="48"/>
    <n v="49"/>
    <x v="54"/>
    <n v="1"/>
    <n v="0"/>
    <n v="0"/>
    <n v="49"/>
    <n v="52"/>
    <x v="68"/>
    <n v="0"/>
    <n v="0"/>
    <x v="0"/>
    <n v="0"/>
    <n v="0"/>
    <x v="0"/>
    <n v="33"/>
    <x v="12"/>
    <n v="0.40400000000000003"/>
    <n v="9"/>
    <n v="0"/>
    <n v="0"/>
    <n v="1"/>
    <n v="1"/>
    <x v="0"/>
    <n v="27"/>
    <n v="31"/>
    <x v="69"/>
    <n v="0"/>
    <n v="0"/>
    <x v="0"/>
    <m/>
    <m/>
    <m/>
    <m/>
    <m/>
  </r>
  <r>
    <s v="Wl 5 6"/>
    <x v="42"/>
    <n v="1"/>
    <n v="946640"/>
    <s v=" W506"/>
    <s v=" WL 5 6"/>
    <s v=" 2020-02-04T20:16:13"/>
    <n v="1.82"/>
    <n v="0"/>
    <n v="0"/>
    <n v="0"/>
    <n v="0"/>
    <n v="0"/>
    <n v="0"/>
    <n v="19"/>
    <n v="20"/>
    <n v="0.40400000000000003"/>
    <n v="0"/>
    <n v="0"/>
    <x v="0"/>
    <n v="31"/>
    <n v="33"/>
    <x v="54"/>
    <n v="1"/>
    <n v="0"/>
    <n v="0"/>
    <n v="18"/>
    <n v="24"/>
    <x v="42"/>
    <n v="0"/>
    <n v="0"/>
    <x v="0"/>
    <n v="0"/>
    <n v="0"/>
    <x v="0"/>
    <n v="33"/>
    <x v="33"/>
    <n v="0.60599999999999998"/>
    <n v="1"/>
    <n v="0"/>
    <n v="0"/>
    <n v="0"/>
    <n v="0"/>
    <x v="0"/>
    <n v="14"/>
    <n v="0"/>
    <x v="0"/>
    <n v="9"/>
    <n v="0"/>
    <x v="0"/>
    <m/>
    <m/>
    <m/>
    <m/>
    <m/>
  </r>
  <r>
    <s v="Woodburn Precinct"/>
    <x v="91"/>
    <n v="2"/>
    <n v="946804"/>
    <s v=" WB"/>
    <s v=" Woodburn Precinct"/>
    <s v=" 2020-02-04T21:00:25.739524"/>
    <n v="0.24"/>
    <n v="0"/>
    <n v="0"/>
    <n v="0"/>
    <n v="0"/>
    <n v="0"/>
    <n v="0"/>
    <n v="3"/>
    <n v="0"/>
    <n v="0"/>
    <n v="0"/>
    <n v="0"/>
    <x v="0"/>
    <n v="8"/>
    <n v="8"/>
    <x v="13"/>
    <n v="0"/>
    <n v="0"/>
    <n v="0"/>
    <n v="3"/>
    <n v="5"/>
    <x v="11"/>
    <n v="0"/>
    <n v="0"/>
    <x v="0"/>
    <n v="0"/>
    <n v="0"/>
    <x v="0"/>
    <n v="3"/>
    <x v="48"/>
    <n v="0.08"/>
    <n v="0"/>
    <n v="0"/>
    <n v="0"/>
    <n v="0"/>
    <n v="0"/>
    <x v="0"/>
    <n v="0"/>
    <n v="0"/>
    <x v="0"/>
    <n v="0"/>
    <n v="0"/>
    <x v="0"/>
    <m/>
    <m/>
    <m/>
    <m/>
    <m/>
  </r>
  <r>
    <s v="Woodbury 22"/>
    <x v="6"/>
    <n v="4"/>
    <n v="948155"/>
    <n v="22"/>
    <s v=" Woodbury 22"/>
    <s v=" 2020-02-04T21:00:25.739524"/>
    <n v="1.7"/>
    <n v="0"/>
    <n v="0"/>
    <n v="0"/>
    <n v="0"/>
    <n v="0"/>
    <n v="0"/>
    <n v="27"/>
    <n v="29"/>
    <n v="0.63749999999999996"/>
    <n v="0"/>
    <n v="0"/>
    <x v="0"/>
    <n v="9"/>
    <n v="0"/>
    <x v="2"/>
    <n v="0"/>
    <n v="0"/>
    <n v="0"/>
    <n v="3"/>
    <n v="0"/>
    <x v="0"/>
    <n v="0"/>
    <n v="0"/>
    <x v="0"/>
    <n v="0"/>
    <n v="0"/>
    <x v="0"/>
    <n v="38"/>
    <x v="105"/>
    <n v="0.63749999999999996"/>
    <n v="1"/>
    <n v="0"/>
    <n v="0"/>
    <n v="0"/>
    <n v="0"/>
    <x v="0"/>
    <n v="10"/>
    <n v="15"/>
    <x v="12"/>
    <n v="12"/>
    <n v="16"/>
    <x v="54"/>
    <m/>
    <m/>
    <m/>
    <m/>
    <m/>
  </r>
  <r>
    <s v="Woodbury 24"/>
    <x v="6"/>
    <n v="4"/>
    <n v="948157"/>
    <n v="24"/>
    <s v=" Woodbury 24"/>
    <s v=" 2020-02-04T21:00:25.739524"/>
    <n v="1.4875"/>
    <n v="0"/>
    <n v="0"/>
    <n v="0"/>
    <n v="0"/>
    <n v="0"/>
    <n v="0"/>
    <n v="25"/>
    <n v="30"/>
    <n v="0.42499999999999999"/>
    <n v="0"/>
    <n v="0"/>
    <x v="0"/>
    <n v="17"/>
    <n v="22"/>
    <x v="191"/>
    <n v="0"/>
    <n v="0"/>
    <n v="0"/>
    <n v="11"/>
    <n v="0"/>
    <x v="0"/>
    <n v="0"/>
    <n v="0"/>
    <x v="0"/>
    <n v="0"/>
    <n v="0"/>
    <x v="0"/>
    <n v="16"/>
    <x v="45"/>
    <n v="0.21249999999999999"/>
    <n v="0"/>
    <n v="0"/>
    <n v="0"/>
    <n v="0"/>
    <n v="0"/>
    <x v="0"/>
    <n v="15"/>
    <n v="18"/>
    <x v="148"/>
    <n v="3"/>
    <n v="0"/>
    <x v="0"/>
    <m/>
    <m/>
    <m/>
    <m/>
    <m/>
  </r>
  <r>
    <s v="Woodbury 25"/>
    <x v="6"/>
    <n v="4"/>
    <n v="948158"/>
    <n v="25"/>
    <s v=" Woodbury 25"/>
    <s v=" 2020-02-04T21:00:25.739524"/>
    <n v="1.4875"/>
    <n v="0"/>
    <n v="0"/>
    <n v="0"/>
    <n v="0"/>
    <n v="0"/>
    <n v="0"/>
    <n v="6"/>
    <n v="0"/>
    <n v="0"/>
    <n v="0"/>
    <n v="0"/>
    <x v="0"/>
    <n v="13"/>
    <n v="17"/>
    <x v="10"/>
    <n v="0"/>
    <n v="0"/>
    <n v="0"/>
    <n v="12"/>
    <n v="16"/>
    <x v="9"/>
    <n v="0"/>
    <n v="0"/>
    <x v="0"/>
    <n v="0"/>
    <n v="0"/>
    <x v="0"/>
    <n v="42"/>
    <x v="13"/>
    <n v="0.63749999999999996"/>
    <n v="2"/>
    <n v="0"/>
    <n v="0"/>
    <n v="0"/>
    <n v="1"/>
    <x v="0"/>
    <n v="13"/>
    <n v="18"/>
    <x v="148"/>
    <n v="7"/>
    <n v="0"/>
    <x v="0"/>
    <m/>
    <m/>
    <m/>
    <m/>
    <m/>
  </r>
  <r>
    <s v="Woodbury 26"/>
    <x v="6"/>
    <n v="4"/>
    <n v="948159"/>
    <n v="26"/>
    <s v=" Woodbury 26"/>
    <s v=" 2020-02-04T21:00:25.739524"/>
    <n v="1.7"/>
    <n v="0"/>
    <n v="0"/>
    <n v="0"/>
    <n v="0"/>
    <n v="0"/>
    <n v="0"/>
    <n v="21"/>
    <n v="26"/>
    <n v="0.42499999999999999"/>
    <n v="0"/>
    <n v="0"/>
    <x v="0"/>
    <n v="19"/>
    <n v="35"/>
    <x v="192"/>
    <n v="0"/>
    <n v="0"/>
    <n v="0"/>
    <n v="12"/>
    <n v="0"/>
    <x v="0"/>
    <n v="0"/>
    <n v="0"/>
    <x v="0"/>
    <n v="0"/>
    <n v="0"/>
    <x v="0"/>
    <n v="19"/>
    <x v="46"/>
    <n v="0.42499999999999999"/>
    <n v="2"/>
    <n v="0"/>
    <n v="0"/>
    <n v="0"/>
    <n v="0"/>
    <x v="0"/>
    <n v="15"/>
    <n v="16"/>
    <x v="12"/>
    <n v="9"/>
    <n v="0"/>
    <x v="0"/>
    <m/>
    <m/>
    <m/>
    <m/>
    <m/>
  </r>
  <r>
    <s v="Woodbury 27"/>
    <x v="6"/>
    <n v="4"/>
    <n v="948160"/>
    <n v="27"/>
    <s v=" Woodbury 27"/>
    <s v=" 2020-02-04T21:00:25.739524"/>
    <n v="1.7"/>
    <n v="0"/>
    <n v="0"/>
    <n v="0"/>
    <n v="0"/>
    <n v="0"/>
    <n v="0"/>
    <n v="26"/>
    <n v="32"/>
    <n v="0.42499999999999999"/>
    <n v="0"/>
    <n v="0"/>
    <x v="0"/>
    <n v="21"/>
    <n v="24"/>
    <x v="10"/>
    <n v="0"/>
    <n v="0"/>
    <n v="0"/>
    <n v="6"/>
    <n v="0"/>
    <x v="0"/>
    <n v="0"/>
    <n v="0"/>
    <x v="0"/>
    <n v="0"/>
    <n v="0"/>
    <x v="0"/>
    <n v="42"/>
    <x v="29"/>
    <n v="0.63749999999999996"/>
    <n v="3"/>
    <n v="0"/>
    <n v="0"/>
    <n v="0"/>
    <n v="0"/>
    <x v="0"/>
    <n v="23"/>
    <n v="25"/>
    <x v="148"/>
    <n v="8"/>
    <n v="0"/>
    <x v="0"/>
    <m/>
    <m/>
    <m/>
    <m/>
    <m/>
  </r>
  <r>
    <s v="Woodbury 28"/>
    <x v="6"/>
    <n v="4"/>
    <n v="948161"/>
    <n v="28"/>
    <s v=" Woodbury 28"/>
    <s v=" 2020-02-04T21:00:25.739524"/>
    <n v="2.7625000000000002"/>
    <n v="0"/>
    <n v="0"/>
    <n v="0"/>
    <n v="0"/>
    <n v="0"/>
    <n v="0"/>
    <n v="47"/>
    <n v="47"/>
    <n v="0.63749999999999996"/>
    <n v="0"/>
    <n v="0"/>
    <x v="0"/>
    <n v="50"/>
    <n v="54"/>
    <x v="199"/>
    <n v="0"/>
    <n v="0"/>
    <n v="0"/>
    <n v="33"/>
    <n v="33"/>
    <x v="159"/>
    <n v="0"/>
    <n v="0"/>
    <x v="0"/>
    <n v="0"/>
    <n v="0"/>
    <x v="0"/>
    <n v="24"/>
    <x v="23"/>
    <n v="0"/>
    <n v="0"/>
    <n v="0"/>
    <n v="0"/>
    <n v="1"/>
    <n v="15"/>
    <x v="0"/>
    <n v="43"/>
    <n v="54"/>
    <x v="161"/>
    <n v="5"/>
    <n v="0"/>
    <x v="0"/>
    <m/>
    <m/>
    <m/>
    <m/>
    <m/>
  </r>
  <r>
    <s v="Wy Wyoming"/>
    <x v="29"/>
    <n v="1"/>
    <n v="947267"/>
    <s v=" WY"/>
    <s v=" WY WYOMING"/>
    <s v=" 2020-02-06T03:41:27.244950"/>
    <n v="0.48"/>
    <n v="0"/>
    <n v="0"/>
    <n v="0"/>
    <n v="0"/>
    <n v="0"/>
    <n v="0"/>
    <n v="5"/>
    <n v="6"/>
    <n v="0.16"/>
    <n v="0"/>
    <n v="0"/>
    <x v="0"/>
    <n v="3"/>
    <n v="4"/>
    <x v="37"/>
    <n v="0"/>
    <n v="0"/>
    <n v="0"/>
    <n v="5"/>
    <n v="5"/>
    <x v="62"/>
    <n v="0"/>
    <n v="0"/>
    <x v="0"/>
    <n v="0"/>
    <n v="0"/>
    <x v="0"/>
    <n v="1"/>
    <x v="23"/>
    <n v="0"/>
    <n v="0"/>
    <n v="0"/>
    <n v="0"/>
    <n v="0"/>
    <n v="0"/>
    <x v="0"/>
    <n v="1"/>
    <n v="0"/>
    <x v="0"/>
    <n v="0"/>
    <n v="0"/>
    <x v="0"/>
    <m/>
    <m/>
    <m/>
    <m/>
    <m/>
  </r>
  <r>
    <s v="York"/>
    <x v="62"/>
    <n v="1"/>
    <n v="947999"/>
    <s v=" YK"/>
    <s v=" YORK"/>
    <s v=" 2020-02-04T21:00:25.739524"/>
    <n v="0.258823529"/>
    <n v="0"/>
    <n v="0"/>
    <n v="0"/>
    <n v="1"/>
    <n v="0"/>
    <n v="0"/>
    <n v="4"/>
    <n v="6"/>
    <n v="0.12939999999999999"/>
    <n v="0"/>
    <n v="0"/>
    <x v="0"/>
    <n v="4"/>
    <n v="6"/>
    <x v="76"/>
    <n v="0"/>
    <n v="0"/>
    <n v="0"/>
    <n v="0"/>
    <n v="0"/>
    <x v="0"/>
    <n v="0"/>
    <n v="0"/>
    <x v="0"/>
    <n v="0"/>
    <n v="0"/>
    <x v="0"/>
    <n v="3"/>
    <x v="23"/>
    <n v="0"/>
    <n v="2"/>
    <n v="0"/>
    <n v="0"/>
    <n v="0"/>
    <n v="0"/>
    <x v="0"/>
    <n v="2"/>
    <n v="0"/>
    <x v="0"/>
    <n v="0"/>
    <n v="0"/>
    <x v="0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46F88-F352-CA4B-928C-DE96FB38ADF0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108" firstHeaderRow="0" firstDataRow="1" firstDataCol="1"/>
  <pivotFields count="55">
    <pivotField showAll="0"/>
    <pivotField axis="axisRow" showAll="0">
      <items count="105">
        <item x="4"/>
        <item x="12"/>
        <item x="94"/>
        <item x="44"/>
        <item x="102"/>
        <item x="45"/>
        <item x="42"/>
        <item x="58"/>
        <item x="74"/>
        <item x="37"/>
        <item x="20"/>
        <item x="3"/>
        <item x="61"/>
        <item x="30"/>
        <item x="34"/>
        <item x="66"/>
        <item x="21"/>
        <item x="79"/>
        <item x="87"/>
        <item x="65"/>
        <item x="78"/>
        <item x="1"/>
        <item x="59"/>
        <item x="91"/>
        <item x="84"/>
        <item x="57"/>
        <item x="54"/>
        <item x="72"/>
        <item x="9"/>
        <item x="55"/>
        <item x="51"/>
        <item x="14"/>
        <item x="97"/>
        <item x="103"/>
        <item x="85"/>
        <item x="17"/>
        <item x="36"/>
        <item x="70"/>
        <item x="88"/>
        <item x="86"/>
        <item x="67"/>
        <item x="101"/>
        <item x="52"/>
        <item x="95"/>
        <item x="100"/>
        <item x="22"/>
        <item x="99"/>
        <item x="68"/>
        <item x="16"/>
        <item x="38"/>
        <item x="73"/>
        <item x="82"/>
        <item x="90"/>
        <item x="77"/>
        <item x="53"/>
        <item x="49"/>
        <item x="29"/>
        <item x="10"/>
        <item x="19"/>
        <item x="71"/>
        <item x="48"/>
        <item x="80"/>
        <item x="69"/>
        <item x="96"/>
        <item x="89"/>
        <item x="11"/>
        <item x="76"/>
        <item x="41"/>
        <item x="83"/>
        <item x="92"/>
        <item x="31"/>
        <item x="81"/>
        <item x="7"/>
        <item x="56"/>
        <item x="63"/>
        <item x="32"/>
        <item x="28"/>
        <item x="26"/>
        <item x="75"/>
        <item x="98"/>
        <item x="46"/>
        <item x="23"/>
        <item x="39"/>
        <item x="5"/>
        <item x="33"/>
        <item x="35"/>
        <item x="0"/>
        <item x="64"/>
        <item x="25"/>
        <item x="27"/>
        <item x="62"/>
        <item x="2"/>
        <item x="15"/>
        <item x="50"/>
        <item x="13"/>
        <item x="24"/>
        <item x="18"/>
        <item x="8"/>
        <item x="40"/>
        <item x="60"/>
        <item x="93"/>
        <item x="6"/>
        <item x="43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>
      <items count="6">
        <item x="0"/>
        <item x="4"/>
        <item x="1"/>
        <item x="2"/>
        <item x="3"/>
        <item t="default"/>
      </items>
    </pivotField>
    <pivotField showAll="0"/>
    <pivotField showAll="0"/>
    <pivotField dataField="1" showAll="0">
      <items count="201">
        <item x="2"/>
        <item x="171"/>
        <item x="71"/>
        <item x="81"/>
        <item x="197"/>
        <item x="63"/>
        <item x="50"/>
        <item x="160"/>
        <item x="31"/>
        <item x="97"/>
        <item x="55"/>
        <item x="177"/>
        <item x="9"/>
        <item x="13"/>
        <item x="85"/>
        <item x="196"/>
        <item x="21"/>
        <item x="144"/>
        <item x="52"/>
        <item x="117"/>
        <item x="166"/>
        <item x="185"/>
        <item x="122"/>
        <item x="7"/>
        <item x="4"/>
        <item x="45"/>
        <item x="147"/>
        <item x="46"/>
        <item x="19"/>
        <item x="110"/>
        <item x="14"/>
        <item x="47"/>
        <item x="188"/>
        <item x="181"/>
        <item x="76"/>
        <item x="69"/>
        <item x="51"/>
        <item x="172"/>
        <item x="89"/>
        <item x="140"/>
        <item x="30"/>
        <item x="148"/>
        <item x="23"/>
        <item x="142"/>
        <item x="15"/>
        <item x="37"/>
        <item x="72"/>
        <item x="20"/>
        <item x="174"/>
        <item x="133"/>
        <item x="27"/>
        <item x="22"/>
        <item x="116"/>
        <item x="68"/>
        <item x="186"/>
        <item x="141"/>
        <item x="163"/>
        <item x="60"/>
        <item x="56"/>
        <item x="96"/>
        <item x="10"/>
        <item x="113"/>
        <item x="6"/>
        <item x="131"/>
        <item x="62"/>
        <item x="135"/>
        <item x="24"/>
        <item x="94"/>
        <item x="130"/>
        <item x="111"/>
        <item x="8"/>
        <item x="48"/>
        <item x="53"/>
        <item x="176"/>
        <item x="150"/>
        <item x="29"/>
        <item x="84"/>
        <item x="152"/>
        <item x="170"/>
        <item x="99"/>
        <item x="123"/>
        <item x="61"/>
        <item x="25"/>
        <item x="128"/>
        <item x="92"/>
        <item x="143"/>
        <item x="12"/>
        <item x="17"/>
        <item x="5"/>
        <item x="79"/>
        <item x="80"/>
        <item x="119"/>
        <item x="100"/>
        <item x="67"/>
        <item x="102"/>
        <item x="28"/>
        <item x="49"/>
        <item x="26"/>
        <item x="187"/>
        <item x="115"/>
        <item x="193"/>
        <item x="190"/>
        <item x="98"/>
        <item x="180"/>
        <item x="16"/>
        <item x="54"/>
        <item x="114"/>
        <item x="0"/>
        <item x="18"/>
        <item x="39"/>
        <item x="138"/>
        <item x="11"/>
        <item x="191"/>
        <item x="65"/>
        <item x="132"/>
        <item x="70"/>
        <item x="77"/>
        <item x="74"/>
        <item x="90"/>
        <item x="73"/>
        <item x="95"/>
        <item x="169"/>
        <item x="33"/>
        <item x="82"/>
        <item x="43"/>
        <item x="64"/>
        <item x="129"/>
        <item x="179"/>
        <item x="57"/>
        <item x="103"/>
        <item x="125"/>
        <item x="161"/>
        <item x="198"/>
        <item x="34"/>
        <item x="86"/>
        <item x="66"/>
        <item x="149"/>
        <item x="83"/>
        <item x="59"/>
        <item x="173"/>
        <item x="192"/>
        <item x="127"/>
        <item x="112"/>
        <item x="158"/>
        <item x="78"/>
        <item x="106"/>
        <item x="139"/>
        <item x="93"/>
        <item x="151"/>
        <item x="134"/>
        <item x="32"/>
        <item x="104"/>
        <item x="118"/>
        <item x="137"/>
        <item x="178"/>
        <item x="44"/>
        <item x="87"/>
        <item x="101"/>
        <item x="1"/>
        <item x="108"/>
        <item x="38"/>
        <item x="168"/>
        <item x="35"/>
        <item x="199"/>
        <item x="159"/>
        <item x="58"/>
        <item x="105"/>
        <item x="162"/>
        <item x="154"/>
        <item x="165"/>
        <item x="136"/>
        <item x="88"/>
        <item x="124"/>
        <item x="182"/>
        <item x="36"/>
        <item x="153"/>
        <item x="156"/>
        <item x="3"/>
        <item x="109"/>
        <item x="40"/>
        <item x="164"/>
        <item x="126"/>
        <item x="42"/>
        <item x="157"/>
        <item x="41"/>
        <item x="155"/>
        <item x="120"/>
        <item x="91"/>
        <item x="121"/>
        <item x="195"/>
        <item x="75"/>
        <item x="107"/>
        <item x="183"/>
        <item x="194"/>
        <item x="167"/>
        <item x="145"/>
        <item x="146"/>
        <item x="175"/>
        <item x="189"/>
        <item x="184"/>
        <item t="default"/>
      </items>
    </pivotField>
    <pivotField showAll="0"/>
    <pivotField showAll="0"/>
    <pivotField dataField="1" showAll="0"/>
    <pivotField showAll="0"/>
    <pivotField showAll="0"/>
    <pivotField dataField="1" showAll="0">
      <items count="161">
        <item x="0"/>
        <item x="125"/>
        <item x="52"/>
        <item x="60"/>
        <item x="108"/>
        <item x="38"/>
        <item x="100"/>
        <item x="92"/>
        <item x="58"/>
        <item x="51"/>
        <item x="138"/>
        <item x="11"/>
        <item x="61"/>
        <item x="19"/>
        <item x="105"/>
        <item x="36"/>
        <item x="43"/>
        <item x="130"/>
        <item x="143"/>
        <item x="106"/>
        <item x="12"/>
        <item x="5"/>
        <item x="141"/>
        <item x="110"/>
        <item x="34"/>
        <item x="20"/>
        <item x="77"/>
        <item x="35"/>
        <item x="145"/>
        <item x="140"/>
        <item x="120"/>
        <item x="50"/>
        <item x="49"/>
        <item x="129"/>
        <item x="75"/>
        <item x="86"/>
        <item x="23"/>
        <item x="122"/>
        <item x="33"/>
        <item x="91"/>
        <item x="8"/>
        <item x="62"/>
        <item x="37"/>
        <item x="18"/>
        <item x="26"/>
        <item x="103"/>
        <item x="21"/>
        <item x="76"/>
        <item x="156"/>
        <item x="144"/>
        <item x="155"/>
        <item x="47"/>
        <item x="13"/>
        <item x="99"/>
        <item x="74"/>
        <item x="9"/>
        <item x="83"/>
        <item x="6"/>
        <item x="55"/>
        <item x="80"/>
        <item x="149"/>
        <item x="16"/>
        <item x="73"/>
        <item x="128"/>
        <item x="15"/>
        <item x="29"/>
        <item x="66"/>
        <item x="133"/>
        <item x="107"/>
        <item x="113"/>
        <item x="121"/>
        <item x="22"/>
        <item x="112"/>
        <item x="87"/>
        <item x="24"/>
        <item x="46"/>
        <item x="150"/>
        <item x="127"/>
        <item x="111"/>
        <item x="53"/>
        <item x="70"/>
        <item x="4"/>
        <item x="56"/>
        <item x="44"/>
        <item x="104"/>
        <item x="102"/>
        <item x="7"/>
        <item x="78"/>
        <item x="85"/>
        <item x="119"/>
        <item x="131"/>
        <item x="151"/>
        <item x="48"/>
        <item x="136"/>
        <item x="139"/>
        <item x="14"/>
        <item x="67"/>
        <item x="42"/>
        <item x="65"/>
        <item x="114"/>
        <item x="2"/>
        <item x="17"/>
        <item x="32"/>
        <item x="159"/>
        <item x="146"/>
        <item x="101"/>
        <item x="39"/>
        <item x="57"/>
        <item x="54"/>
        <item x="148"/>
        <item x="72"/>
        <item x="25"/>
        <item x="41"/>
        <item x="84"/>
        <item x="118"/>
        <item x="137"/>
        <item x="59"/>
        <item x="79"/>
        <item x="98"/>
        <item x="157"/>
        <item x="27"/>
        <item x="10"/>
        <item x="45"/>
        <item x="68"/>
        <item x="135"/>
        <item x="81"/>
        <item x="123"/>
        <item x="40"/>
        <item x="1"/>
        <item x="158"/>
        <item x="30"/>
        <item x="28"/>
        <item x="64"/>
        <item x="124"/>
        <item x="134"/>
        <item x="88"/>
        <item x="69"/>
        <item x="97"/>
        <item x="117"/>
        <item x="3"/>
        <item x="31"/>
        <item x="93"/>
        <item x="71"/>
        <item x="115"/>
        <item x="153"/>
        <item x="90"/>
        <item x="89"/>
        <item x="126"/>
        <item x="109"/>
        <item x="154"/>
        <item x="95"/>
        <item x="63"/>
        <item x="82"/>
        <item x="94"/>
        <item x="96"/>
        <item x="152"/>
        <item x="132"/>
        <item x="147"/>
        <item x="142"/>
        <item x="116"/>
        <item t="default"/>
      </items>
    </pivotField>
    <pivotField showAll="0"/>
    <pivotField showAll="0"/>
    <pivotField dataField="1" showAll="0">
      <items count="7">
        <item x="0"/>
        <item x="2"/>
        <item x="1"/>
        <item x="5"/>
        <item x="3"/>
        <item x="4"/>
        <item t="default"/>
      </items>
    </pivotField>
    <pivotField showAll="0"/>
    <pivotField showAll="0"/>
    <pivotField dataField="1" showAll="0">
      <items count="2">
        <item x="0"/>
        <item t="default"/>
      </items>
    </pivotField>
    <pivotField showAll="0"/>
    <pivotField showAll="0">
      <items count="162">
        <item x="23"/>
        <item x="34"/>
        <item x="43"/>
        <item x="48"/>
        <item x="41"/>
        <item x="37"/>
        <item x="5"/>
        <item x="51"/>
        <item x="11"/>
        <item x="40"/>
        <item x="0"/>
        <item x="52"/>
        <item x="84"/>
        <item x="49"/>
        <item x="55"/>
        <item x="24"/>
        <item x="38"/>
        <item x="45"/>
        <item x="56"/>
        <item x="42"/>
        <item x="46"/>
        <item x="39"/>
        <item x="3"/>
        <item x="15"/>
        <item x="86"/>
        <item x="35"/>
        <item x="100"/>
        <item x="110"/>
        <item x="36"/>
        <item x="87"/>
        <item x="30"/>
        <item x="16"/>
        <item x="54"/>
        <item x="27"/>
        <item x="31"/>
        <item x="12"/>
        <item x="85"/>
        <item x="32"/>
        <item x="7"/>
        <item x="105"/>
        <item x="4"/>
        <item x="33"/>
        <item x="29"/>
        <item x="13"/>
        <item x="6"/>
        <item x="22"/>
        <item x="89"/>
        <item x="14"/>
        <item x="58"/>
        <item x="19"/>
        <item x="50"/>
        <item x="28"/>
        <item x="78"/>
        <item x="98"/>
        <item x="79"/>
        <item x="21"/>
        <item x="101"/>
        <item x="109"/>
        <item x="18"/>
        <item x="154"/>
        <item x="8"/>
        <item x="57"/>
        <item x="135"/>
        <item x="2"/>
        <item x="9"/>
        <item x="17"/>
        <item x="160"/>
        <item x="80"/>
        <item x="93"/>
        <item x="96"/>
        <item x="66"/>
        <item x="1"/>
        <item x="156"/>
        <item x="119"/>
        <item x="134"/>
        <item x="25"/>
        <item x="73"/>
        <item x="157"/>
        <item x="47"/>
        <item x="136"/>
        <item x="81"/>
        <item x="10"/>
        <item x="83"/>
        <item x="158"/>
        <item x="115"/>
        <item x="90"/>
        <item x="106"/>
        <item x="65"/>
        <item x="76"/>
        <item x="107"/>
        <item x="26"/>
        <item x="20"/>
        <item x="159"/>
        <item x="111"/>
        <item x="92"/>
        <item x="95"/>
        <item x="91"/>
        <item x="125"/>
        <item x="88"/>
        <item x="103"/>
        <item x="113"/>
        <item x="77"/>
        <item x="99"/>
        <item x="108"/>
        <item x="132"/>
        <item x="147"/>
        <item x="53"/>
        <item x="127"/>
        <item x="102"/>
        <item x="94"/>
        <item x="59"/>
        <item x="122"/>
        <item x="71"/>
        <item x="82"/>
        <item x="68"/>
        <item x="137"/>
        <item x="64"/>
        <item x="117"/>
        <item x="69"/>
        <item x="133"/>
        <item x="139"/>
        <item x="97"/>
        <item x="143"/>
        <item x="74"/>
        <item x="114"/>
        <item x="124"/>
        <item x="155"/>
        <item x="67"/>
        <item x="130"/>
        <item x="120"/>
        <item x="72"/>
        <item x="104"/>
        <item x="123"/>
        <item x="118"/>
        <item x="144"/>
        <item x="131"/>
        <item x="61"/>
        <item x="116"/>
        <item x="70"/>
        <item x="60"/>
        <item x="146"/>
        <item x="141"/>
        <item x="148"/>
        <item x="138"/>
        <item x="153"/>
        <item x="121"/>
        <item x="126"/>
        <item x="140"/>
        <item x="128"/>
        <item x="112"/>
        <item x="63"/>
        <item x="75"/>
        <item x="150"/>
        <item x="62"/>
        <item x="129"/>
        <item x="145"/>
        <item x="149"/>
        <item x="151"/>
        <item x="142"/>
        <item x="152"/>
        <item x="44"/>
        <item t="default"/>
      </items>
    </pivotField>
    <pivotField dataField="1" showAll="0"/>
    <pivotField showAll="0"/>
    <pivotField showAll="0"/>
    <pivotField dataField="1" showAll="0"/>
    <pivotField showAll="0"/>
    <pivotField showAll="0"/>
    <pivotField dataField="1" showAll="0">
      <items count="20">
        <item x="0"/>
        <item x="5"/>
        <item x="15"/>
        <item x="18"/>
        <item x="17"/>
        <item x="13"/>
        <item x="14"/>
        <item x="4"/>
        <item x="9"/>
        <item x="7"/>
        <item x="11"/>
        <item x="2"/>
        <item x="8"/>
        <item x="1"/>
        <item x="3"/>
        <item x="6"/>
        <item x="16"/>
        <item x="10"/>
        <item x="12"/>
        <item t="default"/>
      </items>
    </pivotField>
    <pivotField showAll="0"/>
    <pivotField showAll="0"/>
    <pivotField dataField="1" showAll="0">
      <items count="163">
        <item x="0"/>
        <item x="152"/>
        <item x="56"/>
        <item x="40"/>
        <item x="54"/>
        <item x="79"/>
        <item x="61"/>
        <item x="43"/>
        <item x="141"/>
        <item x="15"/>
        <item x="57"/>
        <item x="20"/>
        <item x="112"/>
        <item x="27"/>
        <item x="22"/>
        <item x="128"/>
        <item x="143"/>
        <item x="126"/>
        <item x="8"/>
        <item x="4"/>
        <item x="155"/>
        <item x="111"/>
        <item x="156"/>
        <item x="18"/>
        <item x="81"/>
        <item x="5"/>
        <item x="41"/>
        <item x="145"/>
        <item x="137"/>
        <item x="62"/>
        <item x="101"/>
        <item x="53"/>
        <item x="93"/>
        <item x="74"/>
        <item x="92"/>
        <item x="71"/>
        <item x="17"/>
        <item x="107"/>
        <item x="6"/>
        <item x="19"/>
        <item x="48"/>
        <item x="157"/>
        <item x="21"/>
        <item x="29"/>
        <item x="83"/>
        <item x="115"/>
        <item x="25"/>
        <item x="158"/>
        <item x="144"/>
        <item x="134"/>
        <item x="63"/>
        <item x="129"/>
        <item x="16"/>
        <item x="69"/>
        <item x="80"/>
        <item x="12"/>
        <item x="86"/>
        <item x="3"/>
        <item x="47"/>
        <item x="72"/>
        <item x="23"/>
        <item x="78"/>
        <item x="125"/>
        <item x="116"/>
        <item x="11"/>
        <item x="14"/>
        <item x="42"/>
        <item x="113"/>
        <item x="146"/>
        <item x="118"/>
        <item x="104"/>
        <item x="136"/>
        <item x="117"/>
        <item x="30"/>
        <item x="50"/>
        <item x="106"/>
        <item x="44"/>
        <item x="39"/>
        <item x="108"/>
        <item x="58"/>
        <item x="49"/>
        <item x="99"/>
        <item x="9"/>
        <item x="131"/>
        <item x="89"/>
        <item x="26"/>
        <item x="132"/>
        <item x="51"/>
        <item x="139"/>
        <item x="153"/>
        <item x="151"/>
        <item x="64"/>
        <item x="88"/>
        <item x="1"/>
        <item x="24"/>
        <item x="34"/>
        <item x="148"/>
        <item x="110"/>
        <item x="135"/>
        <item x="66"/>
        <item x="60"/>
        <item x="84"/>
        <item x="73"/>
        <item x="142"/>
        <item x="77"/>
        <item x="28"/>
        <item x="91"/>
        <item x="127"/>
        <item x="140"/>
        <item x="160"/>
        <item x="46"/>
        <item x="130"/>
        <item x="102"/>
        <item x="31"/>
        <item x="13"/>
        <item x="52"/>
        <item x="90"/>
        <item x="70"/>
        <item x="138"/>
        <item x="67"/>
        <item x="159"/>
        <item x="119"/>
        <item x="103"/>
        <item x="68"/>
        <item x="82"/>
        <item x="2"/>
        <item x="85"/>
        <item x="32"/>
        <item x="36"/>
        <item x="10"/>
        <item x="161"/>
        <item x="45"/>
        <item x="105"/>
        <item x="37"/>
        <item x="87"/>
        <item x="33"/>
        <item x="7"/>
        <item x="35"/>
        <item x="123"/>
        <item x="100"/>
        <item x="94"/>
        <item x="124"/>
        <item x="133"/>
        <item x="55"/>
        <item x="38"/>
        <item x="76"/>
        <item x="98"/>
        <item x="109"/>
        <item x="65"/>
        <item x="150"/>
        <item x="75"/>
        <item x="154"/>
        <item x="114"/>
        <item x="121"/>
        <item x="97"/>
        <item x="149"/>
        <item x="59"/>
        <item x="95"/>
        <item x="147"/>
        <item x="96"/>
        <item x="122"/>
        <item x="120"/>
        <item t="default"/>
      </items>
    </pivotField>
    <pivotField showAll="0"/>
    <pivotField showAll="0"/>
    <pivotField dataField="1" showAll="0">
      <items count="62">
        <item x="0"/>
        <item x="9"/>
        <item x="28"/>
        <item x="59"/>
        <item x="24"/>
        <item x="26"/>
        <item x="38"/>
        <item x="44"/>
        <item x="15"/>
        <item x="53"/>
        <item x="33"/>
        <item x="35"/>
        <item x="39"/>
        <item x="58"/>
        <item x="57"/>
        <item x="17"/>
        <item x="4"/>
        <item x="10"/>
        <item x="49"/>
        <item x="42"/>
        <item x="52"/>
        <item x="14"/>
        <item x="19"/>
        <item x="8"/>
        <item x="47"/>
        <item x="5"/>
        <item x="12"/>
        <item x="40"/>
        <item x="31"/>
        <item x="37"/>
        <item x="34"/>
        <item x="6"/>
        <item x="60"/>
        <item x="54"/>
        <item x="2"/>
        <item x="16"/>
        <item x="50"/>
        <item x="41"/>
        <item x="46"/>
        <item x="11"/>
        <item x="48"/>
        <item x="29"/>
        <item x="43"/>
        <item x="23"/>
        <item x="32"/>
        <item x="21"/>
        <item x="25"/>
        <item x="45"/>
        <item x="20"/>
        <item x="18"/>
        <item x="3"/>
        <item x="1"/>
        <item x="7"/>
        <item x="51"/>
        <item x="13"/>
        <item x="55"/>
        <item x="22"/>
        <item x="36"/>
        <item x="56"/>
        <item x="27"/>
        <item x="30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BIDEN_SDE" fld="16" baseField="0" baseItem="0"/>
    <dataField name="Sum of BLOOM_SDE" fld="19" baseField="0" baseItem="0"/>
    <dataField name="Sum of BUTTIGIEG_SDE" fld="22" baseField="0" baseItem="0"/>
    <dataField name="Sum of WARREN_SDE" fld="46" baseField="0" baseItem="0"/>
    <dataField name="Sum of GABBARD_SDE" fld="25" baseField="0" baseItem="0"/>
    <dataField name="Sum of YANG_SDE" fld="49" baseField="0" baseItem="0"/>
    <dataField name="Sum of KLOBUCHAR_SDE" fld="28" baseField="0" baseItem="0"/>
    <dataField name="Sum of OTHER_SDE" fld="31" baseField="0" baseItem="0"/>
    <dataField name="Sum of UNCOMMIT_SDE" fld="43" baseField="0" baseItem="0"/>
    <dataField name="Sum of PATRICK_SDE" fld="34" baseField="0" baseItem="0"/>
    <dataField name="Sum of SANDERS_SDE" fld="37" baseField="0" baseItem="0"/>
    <dataField name="Sum of STEYER_SDE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3F7EA0-6C6E-AE4E-848D-401BA32979B4}" name="Table2" displayName="Table2" ref="A1:BC1766" totalsRowShown="0" headerRowDxfId="2">
  <sortState ref="A2:BC1766">
    <sortCondition ref="A2"/>
  </sortState>
  <tableColumns count="55">
    <tableColumn id="52" xr3:uid="{0FE4BE19-F2B1-354E-B291-5E034C8DFF0E}" name="name" dataDxfId="1">
      <calculatedColumnFormula>TRIM(PROPER(F2))</calculatedColumnFormula>
    </tableColumn>
    <tableColumn id="1" xr3:uid="{83864073-5F31-3048-B2C5-D1E6303EA2F7}" name="county"/>
    <tableColumn id="2" xr3:uid="{7CABACB7-E6EE-4949-95AB-277268D60FF2}" name="pct_no"/>
    <tableColumn id="3" xr3:uid="{80DD885D-EAFB-C34E-9800-42BF0849A9F0}" name="pct_id"/>
    <tableColumn id="4" xr3:uid="{0582CB88-9FB2-A245-A0AE-2D5F2307CC7C}" name="pct_code" dataDxfId="0"/>
    <tableColumn id="5" xr3:uid="{D3DFC85A-9DFE-2B43-8A2D-64277664C825}" name="pct_name"/>
    <tableColumn id="6" xr3:uid="{60341E6F-79EB-5C4B-81CF-FDB842865F99}" name="updated"/>
    <tableColumn id="7" xr3:uid="{068F2CB7-32AF-0147-8BA2-858AE7F95462}" name="can1"/>
    <tableColumn id="8" xr3:uid="{29EA26AD-79FA-4843-9FD5-A014D1CE0248}" name="can2"/>
    <tableColumn id="9" xr3:uid="{2BAC81CF-3D19-9A4C-9287-F61B7B6E6FBF}" name="can3"/>
    <tableColumn id="10" xr3:uid="{E2AC2CFF-FD91-F741-A05C-146D46203E3A}" name="can"/>
    <tableColumn id="11" xr3:uid="{007D3D16-98B1-DB4E-858B-BB0B02230DA6}" name="can4"/>
    <tableColumn id="12" xr3:uid="{E4A9B9BE-D56E-9449-B541-89E8C0ECDB9F}" name="can5"/>
    <tableColumn id="13" xr3:uid="{7F41C095-F3A7-154E-8A77-EA43A724EEDB}" name="can6"/>
    <tableColumn id="14" xr3:uid="{C01EC7DA-6F3B-D14F-BA5A-4FA27DC02431}" name="BIDEN1"/>
    <tableColumn id="15" xr3:uid="{BF931C58-24BA-604D-8620-F5761058B990}" name="BIDEN2"/>
    <tableColumn id="16" xr3:uid="{35D7EBCF-0EC7-1E41-85AF-B45936295197}" name="BIDEN_SDE"/>
    <tableColumn id="17" xr3:uid="{DD132EAB-EDB5-D043-A0C0-4553AFDDD333}" name="BLOOM1"/>
    <tableColumn id="18" xr3:uid="{A3BDBCB5-C097-EF44-B838-AEFD5F929410}" name="BLOOM2"/>
    <tableColumn id="19" xr3:uid="{28F040A7-4D37-1141-ADBD-88BC7487268C}" name="BLOOM_SDE"/>
    <tableColumn id="20" xr3:uid="{F65ADEEF-B8AC-9343-BBDC-F855EC549150}" name="BUTTIGIEG1"/>
    <tableColumn id="21" xr3:uid="{843EED97-0126-E543-95E5-BC044DFAD077}" name="BUTTIGIEG2"/>
    <tableColumn id="22" xr3:uid="{B972D7F7-6AE1-1E47-A0C9-A48A8FC2A8A5}" name="BUTTIGIEG_SDE"/>
    <tableColumn id="23" xr3:uid="{D34E68D1-2763-EC4D-B3F6-AFEDA5BA2C92}" name="GABBARD1"/>
    <tableColumn id="24" xr3:uid="{145DE1C9-19FC-9E4D-9EE0-A52993487B22}" name="GABBARD2"/>
    <tableColumn id="25" xr3:uid="{E1E0B83F-451A-C24F-896B-A2BF0CF557A8}" name="GABBARD_SDE"/>
    <tableColumn id="26" xr3:uid="{AA8F1591-379D-B247-8890-A2E521D07E2B}" name="KLOBUCHAR1"/>
    <tableColumn id="27" xr3:uid="{F9D520E8-6B99-6848-84D7-D3C4901FC93E}" name="KLOBUCHAR2"/>
    <tableColumn id="28" xr3:uid="{F0EC85F8-6DF6-2143-8F43-07A989552993}" name="KLOBUCHAR_SDE"/>
    <tableColumn id="29" xr3:uid="{1838D326-A72A-0441-87CD-D5D336898946}" name="OTHER1"/>
    <tableColumn id="30" xr3:uid="{745E16A3-D44A-D142-872E-51E95E47540F}" name="OTHER2"/>
    <tableColumn id="31" xr3:uid="{D0532130-C9E2-3246-9D12-5EE75A93788A}" name="OTHER_SDE"/>
    <tableColumn id="32" xr3:uid="{8B84A860-5A4C-0040-8887-ECEF17299849}" name="PATRICK1"/>
    <tableColumn id="33" xr3:uid="{E6813D02-E84B-3143-A5A8-A9DA881A502F}" name="PATRICK2"/>
    <tableColumn id="34" xr3:uid="{F2BE9B94-37CE-2641-BBA0-3260ACB10DB7}" name="PATRICK_SDE"/>
    <tableColumn id="35" xr3:uid="{52C5ADD9-7081-7342-B348-16A5B78C1BA3}" name="SANDERS1"/>
    <tableColumn id="36" xr3:uid="{7E541D81-6160-E042-8EA3-94F90155F6C0}" name="SANDERS2"/>
    <tableColumn id="37" xr3:uid="{261E5631-7F37-3047-AF6C-324E52CE7C07}" name="SANDERS_SDE"/>
    <tableColumn id="38" xr3:uid="{84621302-7A17-1446-BDE6-48EFD562F92B}" name="STEYER1"/>
    <tableColumn id="39" xr3:uid="{C36E0B57-5EE8-E941-B469-C575134694B8}" name="STEYER2"/>
    <tableColumn id="40" xr3:uid="{BDF361A0-592A-2043-9110-047A19DF593B}" name="STEYER_SDE"/>
    <tableColumn id="41" xr3:uid="{540AB414-46DA-C546-9E49-B7A0CCB2C6BC}" name="UNCOMMIT1"/>
    <tableColumn id="42" xr3:uid="{879035A7-BF24-7542-8F86-049E7E16F30D}" name="UNCOMMIT2"/>
    <tableColumn id="43" xr3:uid="{B6D12FDC-E363-FA43-9AE1-919A84E5452D}" name="UNCOMMIT_SDE"/>
    <tableColumn id="44" xr3:uid="{6609C2F3-3082-A848-A2B7-F10014A52030}" name="WARREN1"/>
    <tableColumn id="45" xr3:uid="{93DAD85E-FA2C-284D-884A-0435F9073798}" name="WARREN2"/>
    <tableColumn id="46" xr3:uid="{4EE89594-348D-4742-99B3-0E672FFB0D6A}" name="WARREN_SDE"/>
    <tableColumn id="47" xr3:uid="{BE5E3E6A-C503-C54B-9F66-A089B123D0B2}" name="YANG1"/>
    <tableColumn id="48" xr3:uid="{98309162-D3F3-D841-8518-1FFED46BA5BE}" name="YANG2"/>
    <tableColumn id="49" xr3:uid="{CDE36AF2-AB81-7141-BCC2-AA49E4CAD668}" name="YANG_SDE"/>
    <tableColumn id="50" xr3:uid="{D6D0A251-509E-A742-8D36-71A641C2D4E5}" name="Column1"/>
    <tableColumn id="51" xr3:uid="{40980F42-4DAD-744A-AA7F-2C8370EFB832}" name="Column2"/>
    <tableColumn id="53" xr3:uid="{0B26AAB5-E4D8-2541-887A-CA436ABF6177}" name="Column3"/>
    <tableColumn id="54" xr3:uid="{4607E10D-620E-7244-A404-A1CED278ECFC}" name="Column4"/>
    <tableColumn id="55" xr3:uid="{4AC9375E-4A39-8B40-BBAD-1E486E7E5B80}" name="Column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054A7-9C42-884F-8AF2-8876C8D080ED}">
  <dimension ref="A1:O1679"/>
  <sheetViews>
    <sheetView workbookViewId="0">
      <selection activeCell="O2" sqref="O2"/>
    </sheetView>
  </sheetViews>
  <sheetFormatPr baseColWidth="10" defaultRowHeight="16" x14ac:dyDescent="0.2"/>
  <cols>
    <col min="1" max="1" width="45.6640625" bestFit="1" customWidth="1"/>
    <col min="11" max="11" width="14.1640625" bestFit="1" customWidth="1"/>
  </cols>
  <sheetData>
    <row r="1" spans="1:15" s="1" customFormat="1" x14ac:dyDescent="0.2">
      <c r="A1" s="1" t="s">
        <v>5503</v>
      </c>
      <c r="B1" s="1" t="s">
        <v>2500</v>
      </c>
      <c r="C1" s="1" t="s">
        <v>2505</v>
      </c>
      <c r="D1" s="1" t="s">
        <v>2502</v>
      </c>
      <c r="E1" s="1" t="s">
        <v>2498</v>
      </c>
      <c r="F1" s="1" t="s">
        <v>2499</v>
      </c>
      <c r="G1" s="1" t="s">
        <v>2501</v>
      </c>
      <c r="H1" s="1" t="s">
        <v>2503</v>
      </c>
      <c r="I1" s="1" t="s">
        <v>2504</v>
      </c>
      <c r="J1" s="1" t="s">
        <v>2506</v>
      </c>
      <c r="K1" s="1" t="s">
        <v>2507</v>
      </c>
      <c r="L1" s="1" t="s">
        <v>2508</v>
      </c>
      <c r="M1" s="1" t="s">
        <v>2509</v>
      </c>
      <c r="N1" s="1" t="s">
        <v>2497</v>
      </c>
      <c r="O1" s="1" t="s">
        <v>5505</v>
      </c>
    </row>
    <row r="2" spans="1:15" x14ac:dyDescent="0.2">
      <c r="A2" t="s">
        <v>1025</v>
      </c>
      <c r="B2">
        <v>7.8399999999999997E-2</v>
      </c>
      <c r="C2">
        <v>0.15690000000000001</v>
      </c>
      <c r="D2">
        <v>0.15690000000000001</v>
      </c>
      <c r="E2">
        <v>7.8399999999999997E-2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0.15690000000000001</v>
      </c>
      <c r="M2">
        <v>0</v>
      </c>
      <c r="N2" t="str">
        <f>IF(COUNTIF($B2:$M2,$B2:$M2)&gt;1,"Duplicate",INDEX($B$1:$M$1,0,MATCH(MAX($B2:$M2),$B2:$M2,0)))</f>
        <v>SANDERS</v>
      </c>
      <c r="O2" t="b">
        <f>SUMPRODUCT((COUNTIF(B2:M2,B2:M2)-1)*(B2:M2&lt;&gt;0))&gt;0</f>
        <v>1</v>
      </c>
    </row>
    <row r="3" spans="1:15" x14ac:dyDescent="0.2">
      <c r="A3" t="s">
        <v>994</v>
      </c>
      <c r="B3">
        <v>0.4133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tr">
        <f t="shared" ref="N3:N66" si="0">INDEX($B$1:$M$1,0,MATCH(MAX($B3:$M3),$B3:$M3,0))</f>
        <v>BUTTIGIEG</v>
      </c>
      <c r="O3" t="b">
        <f t="shared" ref="O3:O66" si="1">SUMPRODUCT((COUNTIF(B3:M3,B3:M3)-1)*(B3:M3&lt;&gt;0))&gt;0</f>
        <v>0</v>
      </c>
    </row>
    <row r="4" spans="1:15" x14ac:dyDescent="0.2">
      <c r="A4" t="s">
        <v>814</v>
      </c>
      <c r="B4">
        <v>0.82669999999999999</v>
      </c>
      <c r="C4">
        <v>0.82669999999999999</v>
      </c>
      <c r="D4">
        <v>0.82669999999999999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0.4133</v>
      </c>
      <c r="M4">
        <v>0</v>
      </c>
      <c r="N4" t="str">
        <f t="shared" si="0"/>
        <v>BUTTIGIEG</v>
      </c>
      <c r="O4" t="b">
        <f t="shared" si="1"/>
        <v>1</v>
      </c>
    </row>
    <row r="5" spans="1:15" x14ac:dyDescent="0.2">
      <c r="A5" t="s">
        <v>995</v>
      </c>
      <c r="B5">
        <v>0.4133</v>
      </c>
      <c r="C5">
        <v>0.82669999999999999</v>
      </c>
      <c r="D5">
        <v>0</v>
      </c>
      <c r="E5">
        <v>0.82669999999999999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0.4133</v>
      </c>
      <c r="M5">
        <v>0</v>
      </c>
      <c r="N5" t="str">
        <f t="shared" si="0"/>
        <v>SANDERS</v>
      </c>
      <c r="O5" t="b">
        <f t="shared" si="1"/>
        <v>1</v>
      </c>
    </row>
    <row r="6" spans="1:15" x14ac:dyDescent="0.2">
      <c r="A6" t="s">
        <v>807</v>
      </c>
      <c r="B6">
        <v>0.4133</v>
      </c>
      <c r="C6">
        <v>0.4133</v>
      </c>
      <c r="D6">
        <v>0.4133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0.4133</v>
      </c>
      <c r="M6">
        <v>0</v>
      </c>
      <c r="N6" t="str">
        <f t="shared" si="0"/>
        <v>BUTTIGIEG</v>
      </c>
      <c r="O6" t="b">
        <f t="shared" si="1"/>
        <v>1</v>
      </c>
    </row>
    <row r="7" spans="1:15" x14ac:dyDescent="0.2">
      <c r="A7" t="s">
        <v>996</v>
      </c>
      <c r="B7">
        <v>0.82669999999999999</v>
      </c>
      <c r="C7">
        <v>0.4133</v>
      </c>
      <c r="D7">
        <v>0.4133</v>
      </c>
      <c r="E7">
        <v>0.4133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0.4133</v>
      </c>
      <c r="M7">
        <v>0</v>
      </c>
      <c r="N7" t="str">
        <f t="shared" si="0"/>
        <v>BUTTIGIEG</v>
      </c>
      <c r="O7" t="b">
        <f t="shared" si="1"/>
        <v>1</v>
      </c>
    </row>
    <row r="8" spans="1:15" x14ac:dyDescent="0.2">
      <c r="A8" t="s">
        <v>997</v>
      </c>
      <c r="B8">
        <v>0</v>
      </c>
      <c r="C8">
        <v>0</v>
      </c>
      <c r="D8">
        <v>0.4133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tr">
        <f t="shared" si="0"/>
        <v>KLOBUCHAR</v>
      </c>
      <c r="O8" t="b">
        <f t="shared" si="1"/>
        <v>0</v>
      </c>
    </row>
    <row r="9" spans="1:15" x14ac:dyDescent="0.2">
      <c r="A9" t="s">
        <v>998</v>
      </c>
      <c r="B9">
        <v>0.82669999999999999</v>
      </c>
      <c r="C9">
        <v>0.82669999999999999</v>
      </c>
      <c r="D9">
        <v>0.4133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0.4133</v>
      </c>
      <c r="M9">
        <v>0</v>
      </c>
      <c r="N9" t="str">
        <f t="shared" si="0"/>
        <v>BUTTIGIEG</v>
      </c>
      <c r="O9" t="b">
        <f t="shared" si="1"/>
        <v>1</v>
      </c>
    </row>
    <row r="10" spans="1:15" x14ac:dyDescent="0.2">
      <c r="A10" t="s">
        <v>805</v>
      </c>
      <c r="B10">
        <v>0.4133</v>
      </c>
      <c r="C10">
        <v>0.4133</v>
      </c>
      <c r="D10">
        <v>0.4133</v>
      </c>
      <c r="E10">
        <v>0.82669999999999999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0.4133</v>
      </c>
      <c r="M10">
        <v>0</v>
      </c>
      <c r="N10" t="str">
        <f t="shared" si="0"/>
        <v>BIDEN</v>
      </c>
      <c r="O10" t="b">
        <f t="shared" si="1"/>
        <v>1</v>
      </c>
    </row>
    <row r="11" spans="1:15" x14ac:dyDescent="0.2">
      <c r="A11" t="s">
        <v>810</v>
      </c>
      <c r="B11">
        <v>0.82669999999999999</v>
      </c>
      <c r="C11">
        <v>0.4133</v>
      </c>
      <c r="D11">
        <v>0.4133</v>
      </c>
      <c r="E11">
        <v>0.82669999999999999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0.4133</v>
      </c>
      <c r="M11">
        <v>0</v>
      </c>
      <c r="N11" t="str">
        <f t="shared" si="0"/>
        <v>BUTTIGIEG</v>
      </c>
      <c r="O11" t="b">
        <f t="shared" si="1"/>
        <v>1</v>
      </c>
    </row>
    <row r="12" spans="1:15" x14ac:dyDescent="0.2">
      <c r="A12" t="s">
        <v>999</v>
      </c>
      <c r="B12">
        <v>1.24</v>
      </c>
      <c r="C12">
        <v>0.82669999999999999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0.82669999999999999</v>
      </c>
      <c r="M12">
        <v>0</v>
      </c>
      <c r="N12" t="str">
        <f t="shared" si="0"/>
        <v>BUTTIGIEG</v>
      </c>
      <c r="O12" t="b">
        <f t="shared" si="1"/>
        <v>1</v>
      </c>
    </row>
    <row r="13" spans="1:15" x14ac:dyDescent="0.2">
      <c r="A13" t="s">
        <v>1000</v>
      </c>
      <c r="B13">
        <v>1.24</v>
      </c>
      <c r="C13">
        <v>0.82669999999999999</v>
      </c>
      <c r="D13">
        <v>0.82669999999999999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tr">
        <f t="shared" si="0"/>
        <v>BUTTIGIEG</v>
      </c>
      <c r="O13" t="b">
        <f t="shared" si="1"/>
        <v>1</v>
      </c>
    </row>
    <row r="14" spans="1:15" x14ac:dyDescent="0.2">
      <c r="A14" t="s">
        <v>791</v>
      </c>
      <c r="B14">
        <v>1.24</v>
      </c>
      <c r="C14">
        <v>1.24</v>
      </c>
      <c r="D14">
        <v>0.82669999999999999</v>
      </c>
      <c r="E14">
        <v>0.82669999999999999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tr">
        <f t="shared" si="0"/>
        <v>BUTTIGIEG</v>
      </c>
      <c r="O14" t="b">
        <f t="shared" si="1"/>
        <v>1</v>
      </c>
    </row>
    <row r="15" spans="1:15" x14ac:dyDescent="0.2">
      <c r="A15" t="s">
        <v>787</v>
      </c>
      <c r="B15">
        <v>0</v>
      </c>
      <c r="C15">
        <v>0</v>
      </c>
      <c r="D15">
        <v>0</v>
      </c>
      <c r="E15">
        <v>0.4133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tr">
        <f t="shared" si="0"/>
        <v>BIDEN</v>
      </c>
      <c r="O15" t="b">
        <f t="shared" si="1"/>
        <v>0</v>
      </c>
    </row>
    <row r="16" spans="1:15" x14ac:dyDescent="0.2">
      <c r="A16" t="s">
        <v>1001</v>
      </c>
      <c r="B16">
        <v>0.4133</v>
      </c>
      <c r="C16">
        <v>0.82669999999999999</v>
      </c>
      <c r="D16">
        <v>0</v>
      </c>
      <c r="E16">
        <v>0.4133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0.4133</v>
      </c>
      <c r="M16">
        <v>0</v>
      </c>
      <c r="N16" t="str">
        <f t="shared" si="0"/>
        <v>SANDERS</v>
      </c>
      <c r="O16" t="b">
        <f t="shared" si="1"/>
        <v>1</v>
      </c>
    </row>
    <row r="17" spans="1:15" x14ac:dyDescent="0.2">
      <c r="A17" t="s">
        <v>794</v>
      </c>
      <c r="B17">
        <v>0.4133</v>
      </c>
      <c r="C17">
        <v>0.4133</v>
      </c>
      <c r="D17">
        <v>0.4133</v>
      </c>
      <c r="E17">
        <v>0.4133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0.4133</v>
      </c>
      <c r="M17">
        <v>0</v>
      </c>
      <c r="N17" t="str">
        <f t="shared" si="0"/>
        <v>BUTTIGIEG</v>
      </c>
      <c r="O17" t="b">
        <f t="shared" si="1"/>
        <v>1</v>
      </c>
    </row>
    <row r="18" spans="1:15" x14ac:dyDescent="0.2">
      <c r="A18" t="s">
        <v>1002</v>
      </c>
      <c r="B18">
        <v>0.4133</v>
      </c>
      <c r="C18">
        <v>0.82669999999999999</v>
      </c>
      <c r="D18">
        <v>0.82669999999999999</v>
      </c>
      <c r="E18">
        <v>0.4133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tr">
        <f t="shared" si="0"/>
        <v>SANDERS</v>
      </c>
      <c r="O18" t="b">
        <f t="shared" si="1"/>
        <v>1</v>
      </c>
    </row>
    <row r="19" spans="1:15" x14ac:dyDescent="0.2">
      <c r="A19" t="s">
        <v>1003</v>
      </c>
      <c r="B19">
        <v>0.82669999999999999</v>
      </c>
      <c r="C19">
        <v>0.82669999999999999</v>
      </c>
      <c r="D19">
        <v>0</v>
      </c>
      <c r="E19">
        <v>0.82669999999999999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tr">
        <f t="shared" si="0"/>
        <v>BUTTIGIEG</v>
      </c>
      <c r="O19" t="b">
        <f t="shared" si="1"/>
        <v>1</v>
      </c>
    </row>
    <row r="20" spans="1:15" x14ac:dyDescent="0.2">
      <c r="A20" t="s">
        <v>812</v>
      </c>
      <c r="B20">
        <v>0.82669999999999999</v>
      </c>
      <c r="C20">
        <v>0.82669999999999999</v>
      </c>
      <c r="D20">
        <v>0</v>
      </c>
      <c r="E20">
        <v>0.4133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0.4133</v>
      </c>
      <c r="M20">
        <v>0</v>
      </c>
      <c r="N20" t="str">
        <f t="shared" si="0"/>
        <v>BUTTIGIEG</v>
      </c>
      <c r="O20" t="b">
        <f t="shared" si="1"/>
        <v>1</v>
      </c>
    </row>
    <row r="21" spans="1:15" x14ac:dyDescent="0.2">
      <c r="A21" t="s">
        <v>1004</v>
      </c>
      <c r="B21">
        <v>0</v>
      </c>
      <c r="C21">
        <v>0.82669999999999999</v>
      </c>
      <c r="D21">
        <v>0</v>
      </c>
      <c r="E21">
        <v>0.4133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0.4133</v>
      </c>
      <c r="M21">
        <v>0.4133</v>
      </c>
      <c r="N21" t="str">
        <f t="shared" si="0"/>
        <v>SANDERS</v>
      </c>
      <c r="O21" t="b">
        <f t="shared" si="1"/>
        <v>1</v>
      </c>
    </row>
    <row r="22" spans="1:15" x14ac:dyDescent="0.2">
      <c r="A22" t="s">
        <v>780</v>
      </c>
      <c r="B22">
        <v>0.4133</v>
      </c>
      <c r="C22">
        <v>0.82669999999999999</v>
      </c>
      <c r="D22">
        <v>0</v>
      </c>
      <c r="E22">
        <v>0.4133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0.82669999999999999</v>
      </c>
      <c r="M22">
        <v>0</v>
      </c>
      <c r="N22" t="str">
        <f t="shared" si="0"/>
        <v>SANDERS</v>
      </c>
      <c r="O22" t="b">
        <f t="shared" si="1"/>
        <v>1</v>
      </c>
    </row>
    <row r="23" spans="1:15" x14ac:dyDescent="0.2">
      <c r="A23" t="s">
        <v>815</v>
      </c>
      <c r="B23">
        <v>0.4133</v>
      </c>
      <c r="C23">
        <v>0.4133</v>
      </c>
      <c r="D23">
        <v>0</v>
      </c>
      <c r="E23">
        <v>0.4133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0.4133</v>
      </c>
      <c r="M23">
        <v>0</v>
      </c>
      <c r="N23" t="str">
        <f t="shared" si="0"/>
        <v>BUTTIGIEG</v>
      </c>
      <c r="O23" t="b">
        <f t="shared" si="1"/>
        <v>1</v>
      </c>
    </row>
    <row r="24" spans="1:15" x14ac:dyDescent="0.2">
      <c r="A24" t="s">
        <v>1005</v>
      </c>
      <c r="B24">
        <v>0.4133</v>
      </c>
      <c r="C24">
        <v>0.4133</v>
      </c>
      <c r="D24">
        <v>0</v>
      </c>
      <c r="E24">
        <v>0.4133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0.4133</v>
      </c>
      <c r="M24">
        <v>0</v>
      </c>
      <c r="N24" t="str">
        <f t="shared" si="0"/>
        <v>BUTTIGIEG</v>
      </c>
      <c r="O24" t="b">
        <f t="shared" si="1"/>
        <v>1</v>
      </c>
    </row>
    <row r="25" spans="1:15" x14ac:dyDescent="0.2">
      <c r="A25" t="s">
        <v>1006</v>
      </c>
      <c r="B25">
        <v>0.82669999999999999</v>
      </c>
      <c r="C25">
        <v>0.82669999999999999</v>
      </c>
      <c r="D25">
        <v>0.4133</v>
      </c>
      <c r="E25">
        <v>0.4133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tr">
        <f t="shared" si="0"/>
        <v>BUTTIGIEG</v>
      </c>
      <c r="O25" t="b">
        <f t="shared" si="1"/>
        <v>1</v>
      </c>
    </row>
    <row r="26" spans="1:15" x14ac:dyDescent="0.2">
      <c r="A26" t="s">
        <v>1007</v>
      </c>
      <c r="B26">
        <v>0.4133</v>
      </c>
      <c r="C26">
        <v>0.82669999999999999</v>
      </c>
      <c r="D26">
        <v>0</v>
      </c>
      <c r="E26">
        <v>0.4133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0.4133</v>
      </c>
      <c r="M26">
        <v>0</v>
      </c>
      <c r="N26" t="str">
        <f t="shared" si="0"/>
        <v>SANDERS</v>
      </c>
      <c r="O26" t="b">
        <f t="shared" si="1"/>
        <v>1</v>
      </c>
    </row>
    <row r="27" spans="1:15" x14ac:dyDescent="0.2">
      <c r="A27" t="s">
        <v>785</v>
      </c>
      <c r="B27">
        <v>0.4133</v>
      </c>
      <c r="C27">
        <v>0.82669999999999999</v>
      </c>
      <c r="D27">
        <v>0.4133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tr">
        <f t="shared" si="0"/>
        <v>SANDERS</v>
      </c>
      <c r="O27" t="b">
        <f t="shared" si="1"/>
        <v>1</v>
      </c>
    </row>
    <row r="28" spans="1:15" x14ac:dyDescent="0.2">
      <c r="A28" t="s">
        <v>1008</v>
      </c>
      <c r="B28">
        <v>0.4133</v>
      </c>
      <c r="C28">
        <v>0.82669999999999999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0.4133</v>
      </c>
      <c r="M28">
        <v>0</v>
      </c>
      <c r="N28" t="str">
        <f t="shared" si="0"/>
        <v>SANDERS</v>
      </c>
      <c r="O28" t="b">
        <f t="shared" si="1"/>
        <v>1</v>
      </c>
    </row>
    <row r="29" spans="1:15" x14ac:dyDescent="0.2">
      <c r="A29" t="s">
        <v>1009</v>
      </c>
      <c r="B29">
        <v>0.4133</v>
      </c>
      <c r="C29">
        <v>0.82669999999999999</v>
      </c>
      <c r="D29">
        <v>0</v>
      </c>
      <c r="E29">
        <v>0.4133</v>
      </c>
      <c r="F29">
        <v>0</v>
      </c>
      <c r="G29">
        <v>0</v>
      </c>
      <c r="H29">
        <v>0.4133</v>
      </c>
      <c r="I29">
        <v>0</v>
      </c>
      <c r="J29">
        <v>0</v>
      </c>
      <c r="K29">
        <v>0</v>
      </c>
      <c r="L29">
        <v>0.4133</v>
      </c>
      <c r="M29">
        <v>0</v>
      </c>
      <c r="N29" t="str">
        <f t="shared" si="0"/>
        <v>SANDERS</v>
      </c>
      <c r="O29" t="b">
        <f t="shared" si="1"/>
        <v>1</v>
      </c>
    </row>
    <row r="30" spans="1:15" x14ac:dyDescent="0.2">
      <c r="A30" t="s">
        <v>1010</v>
      </c>
      <c r="B30">
        <v>0.82669999999999999</v>
      </c>
      <c r="C30">
        <v>1.24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0.82669999999999999</v>
      </c>
      <c r="M30">
        <v>0</v>
      </c>
      <c r="N30" t="str">
        <f t="shared" si="0"/>
        <v>SANDERS</v>
      </c>
      <c r="O30" t="b">
        <f t="shared" si="1"/>
        <v>1</v>
      </c>
    </row>
    <row r="31" spans="1:15" x14ac:dyDescent="0.2">
      <c r="A31" t="s">
        <v>781</v>
      </c>
      <c r="B31">
        <v>0</v>
      </c>
      <c r="C31">
        <v>0.82669999999999999</v>
      </c>
      <c r="D31">
        <v>0</v>
      </c>
      <c r="E31">
        <v>0.4133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0.82669999999999999</v>
      </c>
      <c r="M31">
        <v>0</v>
      </c>
      <c r="N31" t="str">
        <f t="shared" si="0"/>
        <v>SANDERS</v>
      </c>
      <c r="O31" t="b">
        <f t="shared" si="1"/>
        <v>1</v>
      </c>
    </row>
    <row r="32" spans="1:15" x14ac:dyDescent="0.2">
      <c r="A32" t="s">
        <v>1011</v>
      </c>
      <c r="B32">
        <v>0.4133</v>
      </c>
      <c r="C32">
        <v>0.82669999999999999</v>
      </c>
      <c r="D32">
        <v>0</v>
      </c>
      <c r="E32">
        <v>0.4133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0.4133</v>
      </c>
      <c r="M32">
        <v>0</v>
      </c>
      <c r="N32" t="str">
        <f t="shared" si="0"/>
        <v>SANDERS</v>
      </c>
      <c r="O32" t="b">
        <f t="shared" si="1"/>
        <v>1</v>
      </c>
    </row>
    <row r="33" spans="1:15" x14ac:dyDescent="0.2">
      <c r="A33" t="s">
        <v>795</v>
      </c>
      <c r="B33">
        <v>0.4133</v>
      </c>
      <c r="C33">
        <v>0.82669999999999999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0.4133</v>
      </c>
      <c r="M33">
        <v>0.4133</v>
      </c>
      <c r="N33" t="str">
        <f t="shared" si="0"/>
        <v>SANDERS</v>
      </c>
      <c r="O33" t="b">
        <f t="shared" si="1"/>
        <v>1</v>
      </c>
    </row>
    <row r="34" spans="1:15" x14ac:dyDescent="0.2">
      <c r="A34" t="s">
        <v>782</v>
      </c>
      <c r="B34">
        <v>0.82669999999999999</v>
      </c>
      <c r="C34">
        <v>1.24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0.82669999999999999</v>
      </c>
      <c r="M34">
        <v>0</v>
      </c>
      <c r="N34" t="str">
        <f t="shared" si="0"/>
        <v>SANDERS</v>
      </c>
      <c r="O34" t="b">
        <f t="shared" si="1"/>
        <v>1</v>
      </c>
    </row>
    <row r="35" spans="1:15" x14ac:dyDescent="0.2">
      <c r="A35" t="s">
        <v>1012</v>
      </c>
      <c r="B35">
        <v>1.24</v>
      </c>
      <c r="C35">
        <v>1.24</v>
      </c>
      <c r="D35">
        <v>0.82669999999999999</v>
      </c>
      <c r="E35">
        <v>0.82669999999999999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tr">
        <f t="shared" si="0"/>
        <v>BUTTIGIEG</v>
      </c>
      <c r="O35" t="b">
        <f t="shared" si="1"/>
        <v>1</v>
      </c>
    </row>
    <row r="36" spans="1:15" x14ac:dyDescent="0.2">
      <c r="A36" t="s">
        <v>1013</v>
      </c>
      <c r="B36">
        <v>0.4133</v>
      </c>
      <c r="C36">
        <v>0.82669999999999999</v>
      </c>
      <c r="D36">
        <v>0</v>
      </c>
      <c r="E36">
        <v>0.4133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0.82669999999999999</v>
      </c>
      <c r="M36">
        <v>0</v>
      </c>
      <c r="N36" t="str">
        <f t="shared" si="0"/>
        <v>SANDERS</v>
      </c>
      <c r="O36" t="b">
        <f t="shared" si="1"/>
        <v>1</v>
      </c>
    </row>
    <row r="37" spans="1:15" x14ac:dyDescent="0.2">
      <c r="A37" t="s">
        <v>798</v>
      </c>
      <c r="B37">
        <v>0.4133</v>
      </c>
      <c r="C37">
        <v>0.82669999999999999</v>
      </c>
      <c r="D37">
        <v>0</v>
      </c>
      <c r="E37">
        <v>0.4133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0.4133</v>
      </c>
      <c r="M37">
        <v>0</v>
      </c>
      <c r="N37" t="str">
        <f t="shared" si="0"/>
        <v>SANDERS</v>
      </c>
      <c r="O37" t="b">
        <f t="shared" si="1"/>
        <v>1</v>
      </c>
    </row>
    <row r="38" spans="1:15" x14ac:dyDescent="0.2">
      <c r="A38" t="s">
        <v>813</v>
      </c>
      <c r="B38">
        <v>0.82669999999999999</v>
      </c>
      <c r="C38">
        <v>0</v>
      </c>
      <c r="D38">
        <v>0.82669999999999999</v>
      </c>
      <c r="E38">
        <v>0.4133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0.4133</v>
      </c>
      <c r="M38">
        <v>0</v>
      </c>
      <c r="N38" t="str">
        <f t="shared" si="0"/>
        <v>BUTTIGIEG</v>
      </c>
      <c r="O38" t="b">
        <f t="shared" si="1"/>
        <v>1</v>
      </c>
    </row>
    <row r="39" spans="1:15" x14ac:dyDescent="0.2">
      <c r="A39" t="s">
        <v>799</v>
      </c>
      <c r="B39">
        <v>0.82669999999999999</v>
      </c>
      <c r="C39">
        <v>0</v>
      </c>
      <c r="D39">
        <v>0.82669999999999999</v>
      </c>
      <c r="E39">
        <v>0.4133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0.4133</v>
      </c>
      <c r="M39">
        <v>0</v>
      </c>
      <c r="N39" t="str">
        <f t="shared" si="0"/>
        <v>BUTTIGIEG</v>
      </c>
      <c r="O39" t="b">
        <f t="shared" si="1"/>
        <v>1</v>
      </c>
    </row>
    <row r="40" spans="1:15" x14ac:dyDescent="0.2">
      <c r="A40" t="s">
        <v>1014</v>
      </c>
      <c r="B40">
        <v>0.82669999999999999</v>
      </c>
      <c r="C40">
        <v>0.82669999999999999</v>
      </c>
      <c r="D40">
        <v>0</v>
      </c>
      <c r="E40">
        <v>0.82669999999999999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0.4133</v>
      </c>
      <c r="M40">
        <v>0</v>
      </c>
      <c r="N40" t="str">
        <f t="shared" si="0"/>
        <v>BUTTIGIEG</v>
      </c>
      <c r="O40" t="b">
        <f t="shared" si="1"/>
        <v>1</v>
      </c>
    </row>
    <row r="41" spans="1:15" x14ac:dyDescent="0.2">
      <c r="A41" t="s">
        <v>808</v>
      </c>
      <c r="B41">
        <v>1.24</v>
      </c>
      <c r="C41">
        <v>0.82669999999999999</v>
      </c>
      <c r="D41">
        <v>1.24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0.4133</v>
      </c>
      <c r="M41">
        <v>0</v>
      </c>
      <c r="N41" t="str">
        <f t="shared" si="0"/>
        <v>BUTTIGIEG</v>
      </c>
      <c r="O41" t="b">
        <f t="shared" si="1"/>
        <v>1</v>
      </c>
    </row>
    <row r="42" spans="1:15" x14ac:dyDescent="0.2">
      <c r="A42" t="s">
        <v>797</v>
      </c>
      <c r="B42">
        <v>0.4133</v>
      </c>
      <c r="C42">
        <v>0.4133</v>
      </c>
      <c r="D42">
        <v>0.82669999999999999</v>
      </c>
      <c r="E42">
        <v>0.82669999999999999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0.4133</v>
      </c>
      <c r="M42">
        <v>0</v>
      </c>
      <c r="N42" t="str">
        <f t="shared" si="0"/>
        <v>KLOBUCHAR</v>
      </c>
      <c r="O42" t="b">
        <f t="shared" si="1"/>
        <v>1</v>
      </c>
    </row>
    <row r="43" spans="1:15" x14ac:dyDescent="0.2">
      <c r="A43" t="s">
        <v>783</v>
      </c>
      <c r="B43">
        <v>0.82669999999999999</v>
      </c>
      <c r="C43">
        <v>0.82669999999999999</v>
      </c>
      <c r="D43">
        <v>0</v>
      </c>
      <c r="E43">
        <v>0.4133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0.82669999999999999</v>
      </c>
      <c r="M43">
        <v>0</v>
      </c>
      <c r="N43" t="str">
        <f t="shared" si="0"/>
        <v>BUTTIGIEG</v>
      </c>
      <c r="O43" t="b">
        <f t="shared" si="1"/>
        <v>1</v>
      </c>
    </row>
    <row r="44" spans="1:15" x14ac:dyDescent="0.2">
      <c r="A44" t="s">
        <v>811</v>
      </c>
      <c r="B44">
        <v>0.4133</v>
      </c>
      <c r="C44">
        <v>0.82669999999999999</v>
      </c>
      <c r="D44">
        <v>0</v>
      </c>
      <c r="E44">
        <v>0.82669999999999999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0.4133</v>
      </c>
      <c r="M44">
        <v>0</v>
      </c>
      <c r="N44" t="str">
        <f t="shared" si="0"/>
        <v>SANDERS</v>
      </c>
      <c r="O44" t="b">
        <f t="shared" si="1"/>
        <v>1</v>
      </c>
    </row>
    <row r="45" spans="1:15" x14ac:dyDescent="0.2">
      <c r="A45" t="s">
        <v>796</v>
      </c>
      <c r="B45">
        <v>0</v>
      </c>
      <c r="C45">
        <v>0.4133</v>
      </c>
      <c r="D45">
        <v>0.4133</v>
      </c>
      <c r="E45">
        <v>0.4133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0.4133</v>
      </c>
      <c r="M45">
        <v>0</v>
      </c>
      <c r="N45" t="str">
        <f t="shared" si="0"/>
        <v>SANDERS</v>
      </c>
      <c r="O45" t="b">
        <f t="shared" si="1"/>
        <v>1</v>
      </c>
    </row>
    <row r="46" spans="1:15" x14ac:dyDescent="0.2">
      <c r="A46" t="s">
        <v>1015</v>
      </c>
      <c r="B46">
        <v>0.4133</v>
      </c>
      <c r="C46">
        <v>0.82669999999999999</v>
      </c>
      <c r="D46">
        <v>0</v>
      </c>
      <c r="E46">
        <v>0.4133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0.4133</v>
      </c>
      <c r="M46">
        <v>0</v>
      </c>
      <c r="N46" t="str">
        <f t="shared" si="0"/>
        <v>SANDERS</v>
      </c>
      <c r="O46" t="b">
        <f t="shared" si="1"/>
        <v>1</v>
      </c>
    </row>
    <row r="47" spans="1:15" x14ac:dyDescent="0.2">
      <c r="A47" t="s">
        <v>809</v>
      </c>
      <c r="B47">
        <v>0.82669999999999999</v>
      </c>
      <c r="C47">
        <v>0.82669999999999999</v>
      </c>
      <c r="D47">
        <v>0</v>
      </c>
      <c r="E47">
        <v>0.82669999999999999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0.4133</v>
      </c>
      <c r="M47">
        <v>0</v>
      </c>
      <c r="N47" t="str">
        <f t="shared" si="0"/>
        <v>BUTTIGIEG</v>
      </c>
      <c r="O47" t="b">
        <f t="shared" si="1"/>
        <v>1</v>
      </c>
    </row>
    <row r="48" spans="1:15" x14ac:dyDescent="0.2">
      <c r="A48" t="s">
        <v>784</v>
      </c>
      <c r="B48">
        <v>0.4133</v>
      </c>
      <c r="C48">
        <v>0.82669999999999999</v>
      </c>
      <c r="D48">
        <v>0.82669999999999999</v>
      </c>
      <c r="E48">
        <v>0.82669999999999999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tr">
        <f t="shared" si="0"/>
        <v>SANDERS</v>
      </c>
      <c r="O48" t="b">
        <f t="shared" si="1"/>
        <v>1</v>
      </c>
    </row>
    <row r="49" spans="1:15" x14ac:dyDescent="0.2">
      <c r="A49" t="s">
        <v>786</v>
      </c>
      <c r="B49">
        <v>0.82669999999999999</v>
      </c>
      <c r="C49">
        <v>0.4133</v>
      </c>
      <c r="D49">
        <v>0.4133</v>
      </c>
      <c r="E49">
        <v>0.4133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tr">
        <f t="shared" si="0"/>
        <v>BUTTIGIEG</v>
      </c>
      <c r="O49" t="b">
        <f t="shared" si="1"/>
        <v>1</v>
      </c>
    </row>
    <row r="50" spans="1:15" x14ac:dyDescent="0.2">
      <c r="A50" t="s">
        <v>1016</v>
      </c>
      <c r="B50">
        <v>0.4133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tr">
        <f t="shared" si="0"/>
        <v>BUTTIGIEG</v>
      </c>
      <c r="O50" t="b">
        <f t="shared" si="1"/>
        <v>0</v>
      </c>
    </row>
    <row r="51" spans="1:15" x14ac:dyDescent="0.2">
      <c r="A51" t="s">
        <v>800</v>
      </c>
      <c r="B51">
        <v>0.82669999999999999</v>
      </c>
      <c r="C51">
        <v>0.4133</v>
      </c>
      <c r="D51">
        <v>0.4133</v>
      </c>
      <c r="E51">
        <v>0.4133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0.4133</v>
      </c>
      <c r="M51">
        <v>0</v>
      </c>
      <c r="N51" t="str">
        <f t="shared" si="0"/>
        <v>BUTTIGIEG</v>
      </c>
      <c r="O51" t="b">
        <f t="shared" si="1"/>
        <v>1</v>
      </c>
    </row>
    <row r="52" spans="1:15" x14ac:dyDescent="0.2">
      <c r="A52" t="s">
        <v>802</v>
      </c>
      <c r="B52">
        <v>0.82669999999999999</v>
      </c>
      <c r="C52">
        <v>0.4133</v>
      </c>
      <c r="D52">
        <v>0</v>
      </c>
      <c r="E52">
        <v>0.4133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0.4133</v>
      </c>
      <c r="M52">
        <v>0</v>
      </c>
      <c r="N52" t="str">
        <f t="shared" si="0"/>
        <v>BUTTIGIEG</v>
      </c>
      <c r="O52" t="b">
        <f t="shared" si="1"/>
        <v>1</v>
      </c>
    </row>
    <row r="53" spans="1:15" x14ac:dyDescent="0.2">
      <c r="A53" t="s">
        <v>1017</v>
      </c>
      <c r="B53">
        <v>0.4133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tr">
        <f t="shared" si="0"/>
        <v>BUTTIGIEG</v>
      </c>
      <c r="O53" t="b">
        <f t="shared" si="1"/>
        <v>0</v>
      </c>
    </row>
    <row r="54" spans="1:15" x14ac:dyDescent="0.2">
      <c r="A54" t="s">
        <v>793</v>
      </c>
      <c r="B54">
        <v>0</v>
      </c>
      <c r="C54">
        <v>0.4133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tr">
        <f t="shared" si="0"/>
        <v>SANDERS</v>
      </c>
      <c r="O54" t="b">
        <f t="shared" si="1"/>
        <v>0</v>
      </c>
    </row>
    <row r="55" spans="1:15" x14ac:dyDescent="0.2">
      <c r="A55" t="s">
        <v>803</v>
      </c>
      <c r="B55">
        <v>0.4133</v>
      </c>
      <c r="C55">
        <v>0.4133</v>
      </c>
      <c r="D55">
        <v>0.4133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0.4133</v>
      </c>
      <c r="M55">
        <v>0</v>
      </c>
      <c r="N55" t="str">
        <f t="shared" si="0"/>
        <v>BUTTIGIEG</v>
      </c>
      <c r="O55" t="b">
        <f t="shared" si="1"/>
        <v>1</v>
      </c>
    </row>
    <row r="56" spans="1:15" x14ac:dyDescent="0.2">
      <c r="A56" t="s">
        <v>801</v>
      </c>
      <c r="B56">
        <v>0.4133</v>
      </c>
      <c r="C56">
        <v>0.4133</v>
      </c>
      <c r="D56">
        <v>0.4133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0.4133</v>
      </c>
      <c r="M56">
        <v>0</v>
      </c>
      <c r="N56" t="str">
        <f t="shared" si="0"/>
        <v>BUTTIGIEG</v>
      </c>
      <c r="O56" t="b">
        <f t="shared" si="1"/>
        <v>1</v>
      </c>
    </row>
    <row r="57" spans="1:15" x14ac:dyDescent="0.2">
      <c r="A57" t="s">
        <v>792</v>
      </c>
      <c r="B57">
        <v>0.4133</v>
      </c>
      <c r="C57">
        <v>0</v>
      </c>
      <c r="D57">
        <v>0.4133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tr">
        <f t="shared" si="0"/>
        <v>BUTTIGIEG</v>
      </c>
      <c r="O57" t="b">
        <f t="shared" si="1"/>
        <v>1</v>
      </c>
    </row>
    <row r="58" spans="1:15" x14ac:dyDescent="0.2">
      <c r="A58" t="s">
        <v>1018</v>
      </c>
      <c r="B58">
        <v>0.4133</v>
      </c>
      <c r="C58">
        <v>0</v>
      </c>
      <c r="D58">
        <v>0</v>
      </c>
      <c r="E58">
        <v>0.4133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tr">
        <f t="shared" si="0"/>
        <v>BUTTIGIEG</v>
      </c>
      <c r="O58" t="b">
        <f t="shared" si="1"/>
        <v>1</v>
      </c>
    </row>
    <row r="59" spans="1:15" x14ac:dyDescent="0.2">
      <c r="A59" t="s">
        <v>788</v>
      </c>
      <c r="B59">
        <v>0.4133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tr">
        <f t="shared" si="0"/>
        <v>BUTTIGIEG</v>
      </c>
      <c r="O59" t="b">
        <f t="shared" si="1"/>
        <v>0</v>
      </c>
    </row>
    <row r="60" spans="1:15" x14ac:dyDescent="0.2">
      <c r="A60" t="s">
        <v>804</v>
      </c>
      <c r="B60">
        <v>0.4133</v>
      </c>
      <c r="C60">
        <v>0.4133</v>
      </c>
      <c r="D60">
        <v>0.4133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0.4133</v>
      </c>
      <c r="M60">
        <v>0</v>
      </c>
      <c r="N60" t="str">
        <f t="shared" si="0"/>
        <v>BUTTIGIEG</v>
      </c>
      <c r="O60" t="b">
        <f t="shared" si="1"/>
        <v>1</v>
      </c>
    </row>
    <row r="61" spans="1:15" x14ac:dyDescent="0.2">
      <c r="A61" t="s">
        <v>790</v>
      </c>
      <c r="B61">
        <v>0.4133</v>
      </c>
      <c r="C61">
        <v>0</v>
      </c>
      <c r="D61">
        <v>0.4133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tr">
        <f t="shared" si="0"/>
        <v>BUTTIGIEG</v>
      </c>
      <c r="O61" t="b">
        <f t="shared" si="1"/>
        <v>1</v>
      </c>
    </row>
    <row r="62" spans="1:15" x14ac:dyDescent="0.2">
      <c r="A62" t="s">
        <v>789</v>
      </c>
      <c r="B62">
        <v>0.4133</v>
      </c>
      <c r="C62">
        <v>0</v>
      </c>
      <c r="D62">
        <v>0.4133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tr">
        <f t="shared" si="0"/>
        <v>BUTTIGIEG</v>
      </c>
      <c r="O62" t="b">
        <f t="shared" si="1"/>
        <v>1</v>
      </c>
    </row>
    <row r="63" spans="1:15" x14ac:dyDescent="0.2">
      <c r="A63" t="s">
        <v>806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0.4133</v>
      </c>
      <c r="M63">
        <v>0</v>
      </c>
      <c r="N63" t="str">
        <f t="shared" si="0"/>
        <v>WARREN</v>
      </c>
      <c r="O63" t="b">
        <f t="shared" si="1"/>
        <v>0</v>
      </c>
    </row>
    <row r="64" spans="1:15" x14ac:dyDescent="0.2">
      <c r="A64" t="s">
        <v>1019</v>
      </c>
      <c r="B64">
        <v>0.4133</v>
      </c>
      <c r="C64">
        <v>0</v>
      </c>
      <c r="D64">
        <v>0.4133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0.4133</v>
      </c>
      <c r="M64">
        <v>0</v>
      </c>
      <c r="N64" t="str">
        <f t="shared" si="0"/>
        <v>BUTTIGIEG</v>
      </c>
      <c r="O64" t="b">
        <f t="shared" si="1"/>
        <v>1</v>
      </c>
    </row>
    <row r="65" spans="1:15" x14ac:dyDescent="0.2">
      <c r="A65" t="s">
        <v>1020</v>
      </c>
      <c r="B65">
        <v>0</v>
      </c>
      <c r="C65">
        <v>0</v>
      </c>
      <c r="D65">
        <v>0.4133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tr">
        <f t="shared" si="0"/>
        <v>KLOBUCHAR</v>
      </c>
      <c r="O65" t="b">
        <f t="shared" si="1"/>
        <v>0</v>
      </c>
    </row>
    <row r="66" spans="1:15" x14ac:dyDescent="0.2">
      <c r="A66" t="s">
        <v>469</v>
      </c>
      <c r="B66">
        <v>0</v>
      </c>
      <c r="C66">
        <v>0.43640000000000001</v>
      </c>
      <c r="D66">
        <v>0</v>
      </c>
      <c r="E66">
        <v>0.21820000000000001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0.21820000000000001</v>
      </c>
      <c r="M66">
        <v>0</v>
      </c>
      <c r="N66" t="str">
        <f t="shared" si="0"/>
        <v>SANDERS</v>
      </c>
      <c r="O66" t="b">
        <f t="shared" si="1"/>
        <v>1</v>
      </c>
    </row>
    <row r="67" spans="1:15" x14ac:dyDescent="0.2">
      <c r="A67" t="s">
        <v>1021</v>
      </c>
      <c r="B67">
        <v>0.1091</v>
      </c>
      <c r="C67">
        <v>0.21820000000000001</v>
      </c>
      <c r="D67">
        <v>0.32729999999999998</v>
      </c>
      <c r="E67">
        <v>0.32729999999999998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tr">
        <f t="shared" ref="N67:N130" si="2">INDEX($B$1:$M$1,0,MATCH(MAX($B67:$M67),$B67:$M67,0))</f>
        <v>KLOBUCHAR</v>
      </c>
      <c r="O67" t="b">
        <f t="shared" ref="O67:O130" si="3">SUMPRODUCT((COUNTIF(B67:M67,B67:M67)-1)*(B67:M67&lt;&gt;0))&gt;0</f>
        <v>1</v>
      </c>
    </row>
    <row r="68" spans="1:15" x14ac:dyDescent="0.2">
      <c r="A68" t="s">
        <v>471</v>
      </c>
      <c r="B68">
        <v>0.1091</v>
      </c>
      <c r="C68">
        <v>0.1091</v>
      </c>
      <c r="D68">
        <v>0</v>
      </c>
      <c r="E68">
        <v>0.21820000000000001</v>
      </c>
      <c r="F68">
        <v>0</v>
      </c>
      <c r="G68">
        <v>0</v>
      </c>
      <c r="H68">
        <v>0</v>
      </c>
      <c r="I68">
        <v>0</v>
      </c>
      <c r="J68">
        <v>0.1091</v>
      </c>
      <c r="K68">
        <v>0</v>
      </c>
      <c r="L68">
        <v>0</v>
      </c>
      <c r="M68">
        <v>0</v>
      </c>
      <c r="N68" t="str">
        <f t="shared" si="2"/>
        <v>BIDEN</v>
      </c>
      <c r="O68" t="b">
        <f t="shared" si="3"/>
        <v>1</v>
      </c>
    </row>
    <row r="69" spans="1:15" x14ac:dyDescent="0.2">
      <c r="A69" t="s">
        <v>1022</v>
      </c>
      <c r="B69">
        <v>0.1091</v>
      </c>
      <c r="C69">
        <v>0.1091</v>
      </c>
      <c r="D69">
        <v>0.1091</v>
      </c>
      <c r="E69">
        <v>0.1091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0.1091</v>
      </c>
      <c r="M69">
        <v>0</v>
      </c>
      <c r="N69" t="str">
        <f t="shared" si="2"/>
        <v>BUTTIGIEG</v>
      </c>
      <c r="O69" t="b">
        <f t="shared" si="3"/>
        <v>1</v>
      </c>
    </row>
    <row r="70" spans="1:15" x14ac:dyDescent="0.2">
      <c r="A70" t="s">
        <v>470</v>
      </c>
      <c r="B70">
        <v>0.32729999999999998</v>
      </c>
      <c r="C70">
        <v>0</v>
      </c>
      <c r="D70">
        <v>0.21820000000000001</v>
      </c>
      <c r="E70">
        <v>0.32729999999999998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0.21820000000000001</v>
      </c>
      <c r="N70" t="str">
        <f t="shared" si="2"/>
        <v>BUTTIGIEG</v>
      </c>
      <c r="O70" t="b">
        <f t="shared" si="3"/>
        <v>1</v>
      </c>
    </row>
    <row r="71" spans="1:15" x14ac:dyDescent="0.2">
      <c r="A71" t="s">
        <v>1023</v>
      </c>
      <c r="B71">
        <v>0.21820000000000001</v>
      </c>
      <c r="C71">
        <v>0.43640000000000001</v>
      </c>
      <c r="D71">
        <v>0</v>
      </c>
      <c r="E71">
        <v>0.1091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tr">
        <f t="shared" si="2"/>
        <v>SANDERS</v>
      </c>
      <c r="O71" t="b">
        <f t="shared" si="3"/>
        <v>0</v>
      </c>
    </row>
    <row r="72" spans="1:15" x14ac:dyDescent="0.2">
      <c r="A72" t="s">
        <v>1024</v>
      </c>
      <c r="B72">
        <v>0.21820000000000001</v>
      </c>
      <c r="C72">
        <v>0.43640000000000001</v>
      </c>
      <c r="D72">
        <v>0</v>
      </c>
      <c r="E72">
        <v>0.1091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tr">
        <f t="shared" si="2"/>
        <v>SANDERS</v>
      </c>
      <c r="O72" t="b">
        <f t="shared" si="3"/>
        <v>0</v>
      </c>
    </row>
    <row r="73" spans="1:15" x14ac:dyDescent="0.2">
      <c r="A73" t="s">
        <v>844</v>
      </c>
      <c r="B73">
        <v>0.1</v>
      </c>
      <c r="C73">
        <v>0.1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t="str">
        <f t="shared" si="2"/>
        <v>BUTTIGIEG</v>
      </c>
      <c r="O73" t="b">
        <f t="shared" si="3"/>
        <v>1</v>
      </c>
    </row>
    <row r="74" spans="1:15" x14ac:dyDescent="0.2">
      <c r="A74" t="s">
        <v>5</v>
      </c>
      <c r="B74">
        <v>0.23330000000000001</v>
      </c>
      <c r="C74">
        <v>0.23330000000000001</v>
      </c>
      <c r="D74">
        <v>0.35</v>
      </c>
      <c r="E74">
        <v>0.23330000000000001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0.1167</v>
      </c>
      <c r="M74">
        <v>0</v>
      </c>
      <c r="N74" t="str">
        <f t="shared" si="2"/>
        <v>KLOBUCHAR</v>
      </c>
      <c r="O74" t="b">
        <f t="shared" si="3"/>
        <v>1</v>
      </c>
    </row>
    <row r="75" spans="1:15" x14ac:dyDescent="0.2">
      <c r="A75" t="s">
        <v>1026</v>
      </c>
      <c r="B75">
        <v>0</v>
      </c>
      <c r="C75">
        <v>1.54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0.56000000000000005</v>
      </c>
      <c r="L75">
        <v>1.26</v>
      </c>
      <c r="M75">
        <v>0</v>
      </c>
      <c r="N75" t="str">
        <f t="shared" si="2"/>
        <v>SANDERS</v>
      </c>
      <c r="O75" t="b">
        <f t="shared" si="3"/>
        <v>0</v>
      </c>
    </row>
    <row r="76" spans="1:15" x14ac:dyDescent="0.2">
      <c r="A76" t="s">
        <v>846</v>
      </c>
      <c r="B76">
        <v>0</v>
      </c>
      <c r="C76">
        <v>0</v>
      </c>
      <c r="D76">
        <v>0</v>
      </c>
      <c r="E76">
        <v>0.1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</v>
      </c>
      <c r="M76">
        <v>0</v>
      </c>
      <c r="N76" t="str">
        <f t="shared" si="2"/>
        <v>BIDEN</v>
      </c>
      <c r="O76" t="b">
        <f t="shared" si="3"/>
        <v>1</v>
      </c>
    </row>
    <row r="77" spans="1:15" x14ac:dyDescent="0.2">
      <c r="A77" t="s">
        <v>6</v>
      </c>
      <c r="B77">
        <v>0</v>
      </c>
      <c r="C77">
        <v>0.35</v>
      </c>
      <c r="D77">
        <v>0.35</v>
      </c>
      <c r="E77">
        <v>0.23330000000000001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0.35</v>
      </c>
      <c r="M77">
        <v>0</v>
      </c>
      <c r="N77" t="str">
        <f t="shared" si="2"/>
        <v>SANDERS</v>
      </c>
      <c r="O77" t="b">
        <f t="shared" si="3"/>
        <v>1</v>
      </c>
    </row>
    <row r="78" spans="1:15" x14ac:dyDescent="0.2">
      <c r="A78" t="s">
        <v>1027</v>
      </c>
      <c r="B78">
        <v>0.21249999999999999</v>
      </c>
      <c r="C78">
        <v>0.42499999999999999</v>
      </c>
      <c r="D78">
        <v>0.21249999999999999</v>
      </c>
      <c r="E78">
        <v>0.63749999999999996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tr">
        <f t="shared" si="2"/>
        <v>BIDEN</v>
      </c>
      <c r="O78" t="b">
        <f t="shared" si="3"/>
        <v>1</v>
      </c>
    </row>
    <row r="79" spans="1:15" x14ac:dyDescent="0.2">
      <c r="A79" t="s">
        <v>1028</v>
      </c>
      <c r="B79">
        <v>0.42</v>
      </c>
      <c r="C79">
        <v>0.56000000000000005</v>
      </c>
      <c r="D79">
        <v>0.56000000000000005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0.84</v>
      </c>
      <c r="M79">
        <v>0</v>
      </c>
      <c r="N79" t="str">
        <f t="shared" si="2"/>
        <v>WARREN</v>
      </c>
      <c r="O79" t="b">
        <f t="shared" si="3"/>
        <v>1</v>
      </c>
    </row>
    <row r="80" spans="1:15" x14ac:dyDescent="0.2">
      <c r="A80" t="s">
        <v>1029</v>
      </c>
      <c r="B80">
        <v>0.31369999999999998</v>
      </c>
      <c r="C80">
        <v>0.23530000000000001</v>
      </c>
      <c r="D80">
        <v>0.15690000000000001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0.15690000000000001</v>
      </c>
      <c r="K80">
        <v>0</v>
      </c>
      <c r="L80">
        <v>0</v>
      </c>
      <c r="M80">
        <v>0</v>
      </c>
      <c r="N80" t="str">
        <f t="shared" si="2"/>
        <v>BUTTIGIEG</v>
      </c>
      <c r="O80" t="b">
        <f t="shared" si="3"/>
        <v>1</v>
      </c>
    </row>
    <row r="81" spans="1:15" x14ac:dyDescent="0.2">
      <c r="A81" t="s">
        <v>843</v>
      </c>
      <c r="B81">
        <v>0.1</v>
      </c>
      <c r="C81">
        <v>0.1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tr">
        <f t="shared" si="2"/>
        <v>BUTTIGIEG</v>
      </c>
      <c r="O81" t="b">
        <f t="shared" si="3"/>
        <v>1</v>
      </c>
    </row>
    <row r="82" spans="1:15" x14ac:dyDescent="0.2">
      <c r="A82" t="s">
        <v>7</v>
      </c>
      <c r="B82">
        <v>0</v>
      </c>
      <c r="C82">
        <v>0.23330000000000001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0.23330000000000001</v>
      </c>
      <c r="M82">
        <v>0</v>
      </c>
      <c r="N82" t="str">
        <f t="shared" si="2"/>
        <v>SANDERS</v>
      </c>
      <c r="O82" t="b">
        <f t="shared" si="3"/>
        <v>1</v>
      </c>
    </row>
    <row r="83" spans="1:15" x14ac:dyDescent="0.2">
      <c r="A83" t="s">
        <v>929</v>
      </c>
      <c r="B83">
        <v>0.21249999999999999</v>
      </c>
      <c r="C83">
        <v>0.42499999999999999</v>
      </c>
      <c r="D83">
        <v>0.21249999999999999</v>
      </c>
      <c r="E83">
        <v>0.21249999999999999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0.21249999999999999</v>
      </c>
      <c r="M83">
        <v>0</v>
      </c>
      <c r="N83" t="str">
        <f t="shared" si="2"/>
        <v>SANDERS</v>
      </c>
      <c r="O83" t="b">
        <f t="shared" si="3"/>
        <v>1</v>
      </c>
    </row>
    <row r="84" spans="1:15" x14ac:dyDescent="0.2">
      <c r="A84" t="s">
        <v>925</v>
      </c>
      <c r="B84">
        <v>0.21249999999999999</v>
      </c>
      <c r="C84">
        <v>0</v>
      </c>
      <c r="D84">
        <v>0</v>
      </c>
      <c r="E84">
        <v>0.21249999999999999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0.21249999999999999</v>
      </c>
      <c r="M84">
        <v>0</v>
      </c>
      <c r="N84" t="str">
        <f t="shared" si="2"/>
        <v>BUTTIGIEG</v>
      </c>
      <c r="O84" t="b">
        <f t="shared" si="3"/>
        <v>1</v>
      </c>
    </row>
    <row r="85" spans="1:15" x14ac:dyDescent="0.2">
      <c r="A85" t="s">
        <v>1030</v>
      </c>
      <c r="B85">
        <v>0.21249999999999999</v>
      </c>
      <c r="C85">
        <v>0.21249999999999999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tr">
        <f t="shared" si="2"/>
        <v>BUTTIGIEG</v>
      </c>
      <c r="O85" t="b">
        <f t="shared" si="3"/>
        <v>1</v>
      </c>
    </row>
    <row r="86" spans="1:15" x14ac:dyDescent="0.2">
      <c r="A86" t="s">
        <v>1031</v>
      </c>
      <c r="B86">
        <v>0</v>
      </c>
      <c r="C86">
        <v>0</v>
      </c>
      <c r="D86">
        <v>0</v>
      </c>
      <c r="E86">
        <v>0.21249999999999999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tr">
        <f t="shared" si="2"/>
        <v>BIDEN</v>
      </c>
      <c r="O86" t="b">
        <f t="shared" si="3"/>
        <v>0</v>
      </c>
    </row>
    <row r="87" spans="1:15" x14ac:dyDescent="0.2">
      <c r="A87" t="s">
        <v>1032</v>
      </c>
      <c r="B87">
        <v>0.21249999999999999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0.21249999999999999</v>
      </c>
      <c r="M87">
        <v>0</v>
      </c>
      <c r="N87" t="str">
        <f t="shared" si="2"/>
        <v>BUTTIGIEG</v>
      </c>
      <c r="O87" t="b">
        <f t="shared" si="3"/>
        <v>1</v>
      </c>
    </row>
    <row r="88" spans="1:15" x14ac:dyDescent="0.2">
      <c r="A88" t="s">
        <v>917</v>
      </c>
      <c r="B88">
        <v>0.21249999999999999</v>
      </c>
      <c r="C88">
        <v>0.21249999999999999</v>
      </c>
      <c r="D88">
        <v>0.21249999999999999</v>
      </c>
      <c r="E88">
        <v>0.21249999999999999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0.21249999999999999</v>
      </c>
      <c r="M88">
        <v>0</v>
      </c>
      <c r="N88" t="str">
        <f t="shared" si="2"/>
        <v>BUTTIGIEG</v>
      </c>
      <c r="O88" t="b">
        <f t="shared" si="3"/>
        <v>1</v>
      </c>
    </row>
    <row r="89" spans="1:15" x14ac:dyDescent="0.2">
      <c r="A89" t="s">
        <v>908</v>
      </c>
      <c r="B89">
        <v>0</v>
      </c>
      <c r="C89">
        <v>0</v>
      </c>
      <c r="D89">
        <v>0.21249999999999999</v>
      </c>
      <c r="E89">
        <v>0.21249999999999999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tr">
        <f t="shared" si="2"/>
        <v>KLOBUCHAR</v>
      </c>
      <c r="O89" t="b">
        <f t="shared" si="3"/>
        <v>1</v>
      </c>
    </row>
    <row r="90" spans="1:15" x14ac:dyDescent="0.2">
      <c r="A90" t="s">
        <v>907</v>
      </c>
      <c r="B90">
        <v>0</v>
      </c>
      <c r="C90">
        <v>0</v>
      </c>
      <c r="D90">
        <v>0</v>
      </c>
      <c r="E90">
        <v>0.21249999999999999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tr">
        <f t="shared" si="2"/>
        <v>BIDEN</v>
      </c>
      <c r="O90" t="b">
        <f t="shared" si="3"/>
        <v>0</v>
      </c>
    </row>
    <row r="91" spans="1:15" x14ac:dyDescent="0.2">
      <c r="A91" t="s">
        <v>909</v>
      </c>
      <c r="B91">
        <v>0</v>
      </c>
      <c r="C91">
        <v>0.21249999999999999</v>
      </c>
      <c r="D91">
        <v>0</v>
      </c>
      <c r="E91">
        <v>0.21249999999999999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tr">
        <f t="shared" si="2"/>
        <v>SANDERS</v>
      </c>
      <c r="O91" t="b">
        <f t="shared" si="3"/>
        <v>1</v>
      </c>
    </row>
    <row r="92" spans="1:15" x14ac:dyDescent="0.2">
      <c r="A92" t="s">
        <v>1033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0.21249999999999999</v>
      </c>
      <c r="M92">
        <v>0</v>
      </c>
      <c r="N92" t="str">
        <f t="shared" si="2"/>
        <v>WARREN</v>
      </c>
      <c r="O92" t="b">
        <f t="shared" si="3"/>
        <v>0</v>
      </c>
    </row>
    <row r="93" spans="1:15" x14ac:dyDescent="0.2">
      <c r="A93" t="s">
        <v>1034</v>
      </c>
      <c r="B93">
        <v>0.42</v>
      </c>
      <c r="C93">
        <v>0.7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0.56000000000000005</v>
      </c>
      <c r="M93">
        <v>0</v>
      </c>
      <c r="N93" t="str">
        <f t="shared" si="2"/>
        <v>SANDERS</v>
      </c>
      <c r="O93" t="b">
        <f t="shared" si="3"/>
        <v>0</v>
      </c>
    </row>
    <row r="94" spans="1:15" x14ac:dyDescent="0.2">
      <c r="A94" t="s">
        <v>1035</v>
      </c>
      <c r="B94">
        <v>0</v>
      </c>
      <c r="C94">
        <v>0.15690000000000001</v>
      </c>
      <c r="D94">
        <v>0</v>
      </c>
      <c r="E94">
        <v>0.15690000000000001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0.39219999999999999</v>
      </c>
      <c r="N94" t="str">
        <f t="shared" si="2"/>
        <v>YANG</v>
      </c>
      <c r="O94" t="b">
        <f t="shared" si="3"/>
        <v>1</v>
      </c>
    </row>
    <row r="95" spans="1:15" x14ac:dyDescent="0.2">
      <c r="A95" t="s">
        <v>1036</v>
      </c>
      <c r="B95">
        <v>0.08</v>
      </c>
      <c r="C95">
        <v>0</v>
      </c>
      <c r="D95">
        <v>0.08</v>
      </c>
      <c r="E95">
        <v>0.08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tr">
        <f t="shared" si="2"/>
        <v>BUTTIGIEG</v>
      </c>
      <c r="O95" t="b">
        <f t="shared" si="3"/>
        <v>1</v>
      </c>
    </row>
    <row r="96" spans="1:15" x14ac:dyDescent="0.2">
      <c r="A96" t="s">
        <v>842</v>
      </c>
      <c r="B96">
        <v>0.1</v>
      </c>
      <c r="C96">
        <v>0.2</v>
      </c>
      <c r="D96">
        <v>0.1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tr">
        <f t="shared" si="2"/>
        <v>SANDERS</v>
      </c>
      <c r="O96" t="b">
        <f t="shared" si="3"/>
        <v>1</v>
      </c>
    </row>
    <row r="97" spans="1:15" x14ac:dyDescent="0.2">
      <c r="A97" t="s">
        <v>8</v>
      </c>
      <c r="B97">
        <v>0.1167</v>
      </c>
      <c r="C97">
        <v>0.1167</v>
      </c>
      <c r="D97">
        <v>0</v>
      </c>
      <c r="E97">
        <v>0.1167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0.1167</v>
      </c>
      <c r="N97" t="str">
        <f t="shared" si="2"/>
        <v>BUTTIGIEG</v>
      </c>
      <c r="O97" t="b">
        <f t="shared" si="3"/>
        <v>1</v>
      </c>
    </row>
    <row r="98" spans="1:15" x14ac:dyDescent="0.2">
      <c r="A98" t="s">
        <v>910</v>
      </c>
      <c r="B98">
        <v>0.21249999999999999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tr">
        <f t="shared" si="2"/>
        <v>BUTTIGIEG</v>
      </c>
      <c r="O98" t="b">
        <f t="shared" si="3"/>
        <v>0</v>
      </c>
    </row>
    <row r="99" spans="1:15" x14ac:dyDescent="0.2">
      <c r="A99" t="s">
        <v>928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0.21249999999999999</v>
      </c>
      <c r="M99">
        <v>0</v>
      </c>
      <c r="N99" t="str">
        <f t="shared" si="2"/>
        <v>WARREN</v>
      </c>
      <c r="O99" t="b">
        <f t="shared" si="3"/>
        <v>0</v>
      </c>
    </row>
    <row r="100" spans="1:15" x14ac:dyDescent="0.2">
      <c r="A100" t="s">
        <v>919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0.21249999999999999</v>
      </c>
      <c r="M100">
        <v>0</v>
      </c>
      <c r="N100" t="str">
        <f t="shared" si="2"/>
        <v>WARREN</v>
      </c>
      <c r="O100" t="b">
        <f t="shared" si="3"/>
        <v>0</v>
      </c>
    </row>
    <row r="101" spans="1:15" x14ac:dyDescent="0.2">
      <c r="A101" t="s">
        <v>1037</v>
      </c>
      <c r="B101">
        <v>0</v>
      </c>
      <c r="C101">
        <v>0.21249999999999999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tr">
        <f t="shared" si="2"/>
        <v>SANDERS</v>
      </c>
      <c r="O101" t="b">
        <f t="shared" si="3"/>
        <v>0</v>
      </c>
    </row>
    <row r="102" spans="1:15" x14ac:dyDescent="0.2">
      <c r="A102" t="s">
        <v>1038</v>
      </c>
      <c r="B102">
        <v>0</v>
      </c>
      <c r="C102">
        <v>0</v>
      </c>
      <c r="D102">
        <v>0</v>
      </c>
      <c r="E102">
        <v>0.21249999999999999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tr">
        <f t="shared" si="2"/>
        <v>BIDEN</v>
      </c>
      <c r="O102" t="b">
        <f t="shared" si="3"/>
        <v>0</v>
      </c>
    </row>
    <row r="103" spans="1:15" x14ac:dyDescent="0.2">
      <c r="A103" t="s">
        <v>1039</v>
      </c>
      <c r="B103">
        <v>0.15690000000000001</v>
      </c>
      <c r="C103">
        <v>7.8399999999999997E-2</v>
      </c>
      <c r="D103">
        <v>0.15690000000000001</v>
      </c>
      <c r="E103">
        <v>0.15690000000000001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0.23530000000000001</v>
      </c>
      <c r="M103">
        <v>0</v>
      </c>
      <c r="N103" t="str">
        <f t="shared" si="2"/>
        <v>WARREN</v>
      </c>
      <c r="O103" t="b">
        <f t="shared" si="3"/>
        <v>1</v>
      </c>
    </row>
    <row r="104" spans="1:15" x14ac:dyDescent="0.2">
      <c r="A104" t="s">
        <v>1040</v>
      </c>
      <c r="B104">
        <v>0</v>
      </c>
      <c r="C104">
        <v>1.1200000000000001</v>
      </c>
      <c r="D104">
        <v>0.56000000000000005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0.56000000000000005</v>
      </c>
      <c r="M104">
        <v>0</v>
      </c>
      <c r="N104" t="str">
        <f t="shared" si="2"/>
        <v>SANDERS</v>
      </c>
      <c r="O104" t="b">
        <f t="shared" si="3"/>
        <v>1</v>
      </c>
    </row>
    <row r="105" spans="1:15" x14ac:dyDescent="0.2">
      <c r="A105" t="s">
        <v>1041</v>
      </c>
      <c r="B105">
        <v>0.08</v>
      </c>
      <c r="C105">
        <v>0</v>
      </c>
      <c r="D105">
        <v>0.08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0.08</v>
      </c>
      <c r="M105">
        <v>0</v>
      </c>
      <c r="N105" t="str">
        <f t="shared" si="2"/>
        <v>BUTTIGIEG</v>
      </c>
      <c r="O105" t="b">
        <f t="shared" si="3"/>
        <v>1</v>
      </c>
    </row>
    <row r="106" spans="1:15" x14ac:dyDescent="0.2">
      <c r="A106" t="s">
        <v>845</v>
      </c>
      <c r="B106">
        <v>0.4</v>
      </c>
      <c r="C106">
        <v>0</v>
      </c>
      <c r="D106">
        <v>0.2</v>
      </c>
      <c r="E106">
        <v>0.3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0.2</v>
      </c>
      <c r="M106">
        <v>0</v>
      </c>
      <c r="N106" t="str">
        <f t="shared" si="2"/>
        <v>BUTTIGIEG</v>
      </c>
      <c r="O106" t="b">
        <f t="shared" si="3"/>
        <v>1</v>
      </c>
    </row>
    <row r="107" spans="1:15" x14ac:dyDescent="0.2">
      <c r="A107" t="s">
        <v>1</v>
      </c>
      <c r="B107">
        <v>0.23330000000000001</v>
      </c>
      <c r="C107">
        <v>0.1167</v>
      </c>
      <c r="D107">
        <v>0</v>
      </c>
      <c r="E107">
        <v>0.1167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0.1167</v>
      </c>
      <c r="M107">
        <v>0</v>
      </c>
      <c r="N107" t="str">
        <f t="shared" si="2"/>
        <v>BUTTIGIEG</v>
      </c>
      <c r="O107" t="b">
        <f t="shared" si="3"/>
        <v>1</v>
      </c>
    </row>
    <row r="108" spans="1:15" x14ac:dyDescent="0.2">
      <c r="A108" t="s">
        <v>1042</v>
      </c>
      <c r="B108">
        <v>0.15690000000000001</v>
      </c>
      <c r="C108">
        <v>0.31369999999999998</v>
      </c>
      <c r="D108">
        <v>0.39219999999999999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0.15690000000000001</v>
      </c>
      <c r="N108" t="str">
        <f t="shared" si="2"/>
        <v>KLOBUCHAR</v>
      </c>
      <c r="O108" t="b">
        <f t="shared" si="3"/>
        <v>1</v>
      </c>
    </row>
    <row r="109" spans="1:15" x14ac:dyDescent="0.2">
      <c r="A109" t="s">
        <v>1043</v>
      </c>
      <c r="B109">
        <v>0.08</v>
      </c>
      <c r="C109">
        <v>0.16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0.08</v>
      </c>
      <c r="K109">
        <v>0</v>
      </c>
      <c r="L109">
        <v>0.08</v>
      </c>
      <c r="M109">
        <v>0</v>
      </c>
      <c r="N109" t="str">
        <f t="shared" si="2"/>
        <v>SANDERS</v>
      </c>
      <c r="O109" t="b">
        <f t="shared" si="3"/>
        <v>1</v>
      </c>
    </row>
    <row r="110" spans="1:15" x14ac:dyDescent="0.2">
      <c r="A110" t="s">
        <v>847</v>
      </c>
      <c r="B110">
        <v>0.1</v>
      </c>
      <c r="C110">
        <v>0.1</v>
      </c>
      <c r="D110">
        <v>0</v>
      </c>
      <c r="E110">
        <v>0.1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0.1</v>
      </c>
      <c r="M110">
        <v>0.2</v>
      </c>
      <c r="N110" t="str">
        <f t="shared" si="2"/>
        <v>YANG</v>
      </c>
      <c r="O110" t="b">
        <f t="shared" si="3"/>
        <v>1</v>
      </c>
    </row>
    <row r="111" spans="1:15" x14ac:dyDescent="0.2">
      <c r="A111" t="s">
        <v>3</v>
      </c>
      <c r="B111">
        <v>0.23330000000000001</v>
      </c>
      <c r="C111">
        <v>0.35</v>
      </c>
      <c r="D111">
        <v>0.23330000000000001</v>
      </c>
      <c r="E111">
        <v>0.23330000000000001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0.23330000000000001</v>
      </c>
      <c r="M111">
        <v>0</v>
      </c>
      <c r="N111" t="str">
        <f t="shared" si="2"/>
        <v>SANDERS</v>
      </c>
      <c r="O111" t="b">
        <f t="shared" si="3"/>
        <v>1</v>
      </c>
    </row>
    <row r="112" spans="1:15" x14ac:dyDescent="0.2">
      <c r="A112" t="s">
        <v>1044</v>
      </c>
      <c r="B112">
        <v>0.32</v>
      </c>
      <c r="C112">
        <v>0.16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0.08</v>
      </c>
      <c r="M112">
        <v>0</v>
      </c>
      <c r="N112" t="str">
        <f t="shared" si="2"/>
        <v>BUTTIGIEG</v>
      </c>
      <c r="O112" t="b">
        <f t="shared" si="3"/>
        <v>0</v>
      </c>
    </row>
    <row r="113" spans="1:15" x14ac:dyDescent="0.2">
      <c r="A113" t="s">
        <v>841</v>
      </c>
      <c r="B113">
        <v>0.1</v>
      </c>
      <c r="C113">
        <v>0</v>
      </c>
      <c r="D113">
        <v>0.1</v>
      </c>
      <c r="E113">
        <v>0.1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t="str">
        <f t="shared" si="2"/>
        <v>BUTTIGIEG</v>
      </c>
      <c r="O113" t="b">
        <f t="shared" si="3"/>
        <v>1</v>
      </c>
    </row>
    <row r="114" spans="1:15" x14ac:dyDescent="0.2">
      <c r="A114" t="s">
        <v>2</v>
      </c>
      <c r="B114">
        <v>0.23330000000000001</v>
      </c>
      <c r="C114">
        <v>0.23330000000000001</v>
      </c>
      <c r="D114">
        <v>0.23330000000000001</v>
      </c>
      <c r="E114">
        <v>0.23330000000000001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0.23330000000000001</v>
      </c>
      <c r="M114">
        <v>0</v>
      </c>
      <c r="N114" t="str">
        <f t="shared" si="2"/>
        <v>BUTTIGIEG</v>
      </c>
      <c r="O114" t="b">
        <f t="shared" si="3"/>
        <v>1</v>
      </c>
    </row>
    <row r="115" spans="1:15" x14ac:dyDescent="0.2">
      <c r="A115" t="s">
        <v>4</v>
      </c>
      <c r="B115">
        <v>0.23330000000000001</v>
      </c>
      <c r="C115">
        <v>0.1167</v>
      </c>
      <c r="D115">
        <v>0</v>
      </c>
      <c r="E115">
        <v>0.23330000000000001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tr">
        <f t="shared" si="2"/>
        <v>BUTTIGIEG</v>
      </c>
      <c r="O115" t="b">
        <f t="shared" si="3"/>
        <v>1</v>
      </c>
    </row>
    <row r="116" spans="1:15" x14ac:dyDescent="0.2">
      <c r="A116" t="s">
        <v>877</v>
      </c>
      <c r="B116">
        <v>0</v>
      </c>
      <c r="C116">
        <v>0.22500000000000001</v>
      </c>
      <c r="D116">
        <v>0.22500000000000001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0.15</v>
      </c>
      <c r="M116">
        <v>0</v>
      </c>
      <c r="N116" t="str">
        <f t="shared" si="2"/>
        <v>SANDERS</v>
      </c>
      <c r="O116" t="b">
        <f t="shared" si="3"/>
        <v>1</v>
      </c>
    </row>
    <row r="117" spans="1:15" x14ac:dyDescent="0.2">
      <c r="A117" t="s">
        <v>177</v>
      </c>
      <c r="B117">
        <v>0.4143</v>
      </c>
      <c r="C117">
        <v>0</v>
      </c>
      <c r="D117">
        <v>0.4143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t="str">
        <f t="shared" si="2"/>
        <v>BUTTIGIEG</v>
      </c>
      <c r="O117" t="b">
        <f t="shared" si="3"/>
        <v>1</v>
      </c>
    </row>
    <row r="118" spans="1:15" x14ac:dyDescent="0.2">
      <c r="A118" t="s">
        <v>349</v>
      </c>
      <c r="B118">
        <v>0.1714</v>
      </c>
      <c r="C118">
        <v>0.1714</v>
      </c>
      <c r="D118">
        <v>0.1714</v>
      </c>
      <c r="E118">
        <v>8.5699999999999998E-2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8.5699999999999998E-2</v>
      </c>
      <c r="M118">
        <v>0</v>
      </c>
      <c r="N118" t="str">
        <f t="shared" si="2"/>
        <v>BUTTIGIEG</v>
      </c>
      <c r="O118" t="b">
        <f t="shared" si="3"/>
        <v>1</v>
      </c>
    </row>
    <row r="119" spans="1:15" x14ac:dyDescent="0.2">
      <c r="A119" t="s">
        <v>1045</v>
      </c>
      <c r="B119">
        <v>8.5699999999999998E-2</v>
      </c>
      <c r="C119">
        <v>8.5699999999999998E-2</v>
      </c>
      <c r="D119">
        <v>0.1714</v>
      </c>
      <c r="E119">
        <v>8.5699999999999998E-2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0.1714</v>
      </c>
      <c r="M119">
        <v>0</v>
      </c>
      <c r="N119" t="str">
        <f t="shared" si="2"/>
        <v>KLOBUCHAR</v>
      </c>
      <c r="O119" t="b">
        <f t="shared" si="3"/>
        <v>1</v>
      </c>
    </row>
    <row r="120" spans="1:15" x14ac:dyDescent="0.2">
      <c r="A120" t="s">
        <v>1046</v>
      </c>
      <c r="B120">
        <v>0</v>
      </c>
      <c r="C120">
        <v>0.1714</v>
      </c>
      <c r="D120">
        <v>0.1714</v>
      </c>
      <c r="E120">
        <v>0.34289999999999998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t="str">
        <f t="shared" si="2"/>
        <v>BIDEN</v>
      </c>
      <c r="O120" t="b">
        <f t="shared" si="3"/>
        <v>1</v>
      </c>
    </row>
    <row r="121" spans="1:15" x14ac:dyDescent="0.2">
      <c r="A121" t="s">
        <v>351</v>
      </c>
      <c r="B121">
        <v>8.5699999999999998E-2</v>
      </c>
      <c r="C121">
        <v>0</v>
      </c>
      <c r="D121">
        <v>0.1714</v>
      </c>
      <c r="E121">
        <v>0.1714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0.1714</v>
      </c>
      <c r="M121">
        <v>0</v>
      </c>
      <c r="N121" t="str">
        <f t="shared" si="2"/>
        <v>KLOBUCHAR</v>
      </c>
      <c r="O121" t="b">
        <f t="shared" si="3"/>
        <v>1</v>
      </c>
    </row>
    <row r="122" spans="1:15" x14ac:dyDescent="0.2">
      <c r="A122" t="s">
        <v>350</v>
      </c>
      <c r="B122">
        <v>0.1714</v>
      </c>
      <c r="C122">
        <v>8.5699999999999998E-2</v>
      </c>
      <c r="D122">
        <v>8.5699999999999998E-2</v>
      </c>
      <c r="E122">
        <v>8.5699999999999998E-2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tr">
        <f t="shared" si="2"/>
        <v>BUTTIGIEG</v>
      </c>
      <c r="O122" t="b">
        <f t="shared" si="3"/>
        <v>1</v>
      </c>
    </row>
    <row r="123" spans="1:15" x14ac:dyDescent="0.2">
      <c r="A123" t="s">
        <v>1047</v>
      </c>
      <c r="B123">
        <v>0.4143</v>
      </c>
      <c r="C123">
        <v>0</v>
      </c>
      <c r="D123">
        <v>0.4143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tr">
        <f t="shared" si="2"/>
        <v>BUTTIGIEG</v>
      </c>
      <c r="O123" t="b">
        <f t="shared" si="3"/>
        <v>1</v>
      </c>
    </row>
    <row r="124" spans="1:15" x14ac:dyDescent="0.2">
      <c r="A124" t="s">
        <v>1048</v>
      </c>
      <c r="B124">
        <v>0</v>
      </c>
      <c r="C124">
        <v>0</v>
      </c>
      <c r="D124">
        <v>0</v>
      </c>
      <c r="E124">
        <v>0.16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0.16</v>
      </c>
      <c r="M124">
        <v>0</v>
      </c>
      <c r="N124" t="str">
        <f t="shared" si="2"/>
        <v>BIDEN</v>
      </c>
      <c r="O124" t="b">
        <f t="shared" si="3"/>
        <v>1</v>
      </c>
    </row>
    <row r="125" spans="1:15" x14ac:dyDescent="0.2">
      <c r="A125" t="s">
        <v>854</v>
      </c>
      <c r="B125">
        <v>0.18</v>
      </c>
      <c r="C125">
        <v>0.09</v>
      </c>
      <c r="D125">
        <v>0</v>
      </c>
      <c r="E125">
        <v>0.18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0.09</v>
      </c>
      <c r="M125">
        <v>0</v>
      </c>
      <c r="N125" t="str">
        <f t="shared" si="2"/>
        <v>BUTTIGIEG</v>
      </c>
      <c r="O125" t="b">
        <f t="shared" si="3"/>
        <v>1</v>
      </c>
    </row>
    <row r="126" spans="1:15" x14ac:dyDescent="0.2">
      <c r="A126" t="s">
        <v>509</v>
      </c>
      <c r="B126">
        <v>0.15</v>
      </c>
      <c r="C126">
        <v>0.15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0.22500000000000001</v>
      </c>
      <c r="M126">
        <v>0</v>
      </c>
      <c r="N126" t="str">
        <f t="shared" si="2"/>
        <v>WARREN</v>
      </c>
      <c r="O126" t="b">
        <f t="shared" si="3"/>
        <v>1</v>
      </c>
    </row>
    <row r="127" spans="1:15" x14ac:dyDescent="0.2">
      <c r="A127" t="s">
        <v>1049</v>
      </c>
      <c r="B127">
        <v>0.4143</v>
      </c>
      <c r="C127">
        <v>0</v>
      </c>
      <c r="D127">
        <v>0</v>
      </c>
      <c r="E127">
        <v>0.4143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0.4143</v>
      </c>
      <c r="M127">
        <v>0</v>
      </c>
      <c r="N127" t="str">
        <f t="shared" si="2"/>
        <v>BUTTIGIEG</v>
      </c>
      <c r="O127" t="b">
        <f t="shared" si="3"/>
        <v>1</v>
      </c>
    </row>
    <row r="128" spans="1:15" x14ac:dyDescent="0.2">
      <c r="A128" t="s">
        <v>1050</v>
      </c>
      <c r="B128">
        <v>0.4143</v>
      </c>
      <c r="C128">
        <v>0.4143</v>
      </c>
      <c r="D128">
        <v>0</v>
      </c>
      <c r="E128">
        <v>0.4143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0.4143</v>
      </c>
      <c r="M128">
        <v>0</v>
      </c>
      <c r="N128" t="str">
        <f t="shared" si="2"/>
        <v>BUTTIGIEG</v>
      </c>
      <c r="O128" t="b">
        <f t="shared" si="3"/>
        <v>1</v>
      </c>
    </row>
    <row r="129" spans="1:15" x14ac:dyDescent="0.2">
      <c r="A129" t="s">
        <v>110</v>
      </c>
      <c r="B129">
        <v>0.22500000000000001</v>
      </c>
      <c r="C129">
        <v>0.3</v>
      </c>
      <c r="D129">
        <v>0</v>
      </c>
      <c r="E129">
        <v>0.15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tr">
        <f t="shared" si="2"/>
        <v>SANDERS</v>
      </c>
      <c r="O129" t="b">
        <f t="shared" si="3"/>
        <v>0</v>
      </c>
    </row>
    <row r="130" spans="1:15" x14ac:dyDescent="0.2">
      <c r="A130" t="s">
        <v>609</v>
      </c>
      <c r="B130">
        <v>0.28570000000000001</v>
      </c>
      <c r="C130">
        <v>0.1429</v>
      </c>
      <c r="D130">
        <v>0</v>
      </c>
      <c r="E130">
        <v>0.28570000000000001</v>
      </c>
      <c r="F130">
        <v>0</v>
      </c>
      <c r="G130">
        <v>0</v>
      </c>
      <c r="H130">
        <v>0</v>
      </c>
      <c r="I130">
        <v>0</v>
      </c>
      <c r="J130">
        <v>0.1429</v>
      </c>
      <c r="K130">
        <v>0</v>
      </c>
      <c r="L130">
        <v>0</v>
      </c>
      <c r="M130">
        <v>0</v>
      </c>
      <c r="N130" t="str">
        <f t="shared" si="2"/>
        <v>BUTTIGIEG</v>
      </c>
      <c r="O130" t="b">
        <f t="shared" si="3"/>
        <v>1</v>
      </c>
    </row>
    <row r="131" spans="1:15" x14ac:dyDescent="0.2">
      <c r="A131" t="s">
        <v>562</v>
      </c>
      <c r="B131">
        <v>0.1143</v>
      </c>
      <c r="C131">
        <v>0.1143</v>
      </c>
      <c r="D131">
        <v>0.1143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0.1143</v>
      </c>
      <c r="K131">
        <v>0</v>
      </c>
      <c r="L131">
        <v>0</v>
      </c>
      <c r="M131">
        <v>0</v>
      </c>
      <c r="N131" t="str">
        <f t="shared" ref="N131:N194" si="4">INDEX($B$1:$M$1,0,MATCH(MAX($B131:$M131),$B131:$M131,0))</f>
        <v>BUTTIGIEG</v>
      </c>
      <c r="O131" t="b">
        <f t="shared" ref="O131:O194" si="5">SUMPRODUCT((COUNTIF(B131:M131,B131:M131)-1)*(B131:M131&lt;&gt;0))&gt;0</f>
        <v>1</v>
      </c>
    </row>
    <row r="132" spans="1:15" x14ac:dyDescent="0.2">
      <c r="A132" t="s">
        <v>868</v>
      </c>
      <c r="B132">
        <v>0.18</v>
      </c>
      <c r="C132">
        <v>0.18</v>
      </c>
      <c r="D132">
        <v>0</v>
      </c>
      <c r="E132">
        <v>0.18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0.18</v>
      </c>
      <c r="M132">
        <v>0</v>
      </c>
      <c r="N132" t="str">
        <f t="shared" si="4"/>
        <v>BUTTIGIEG</v>
      </c>
      <c r="O132" t="b">
        <f t="shared" si="5"/>
        <v>1</v>
      </c>
    </row>
    <row r="133" spans="1:15" x14ac:dyDescent="0.2">
      <c r="A133" t="s">
        <v>166</v>
      </c>
      <c r="B133">
        <v>0.37140000000000001</v>
      </c>
      <c r="C133">
        <v>0.37140000000000001</v>
      </c>
      <c r="D133">
        <v>0</v>
      </c>
      <c r="E133">
        <v>0.37140000000000001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0.37140000000000001</v>
      </c>
      <c r="M133">
        <v>0</v>
      </c>
      <c r="N133" t="str">
        <f t="shared" si="4"/>
        <v>BUTTIGIEG</v>
      </c>
      <c r="O133" t="b">
        <f t="shared" si="5"/>
        <v>1</v>
      </c>
    </row>
    <row r="134" spans="1:15" x14ac:dyDescent="0.2">
      <c r="A134" t="s">
        <v>677</v>
      </c>
      <c r="B134">
        <v>0.17780000000000001</v>
      </c>
      <c r="C134">
        <v>0.17780000000000001</v>
      </c>
      <c r="D134">
        <v>0.17780000000000001</v>
      </c>
      <c r="E134">
        <v>0.17780000000000001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8.8900000000000007E-2</v>
      </c>
      <c r="M134">
        <v>0</v>
      </c>
      <c r="N134" t="str">
        <f t="shared" si="4"/>
        <v>BUTTIGIEG</v>
      </c>
      <c r="O134" t="b">
        <f t="shared" si="5"/>
        <v>1</v>
      </c>
    </row>
    <row r="135" spans="1:15" x14ac:dyDescent="0.2">
      <c r="A135" t="s">
        <v>680</v>
      </c>
      <c r="B135">
        <v>0.35560000000000003</v>
      </c>
      <c r="C135">
        <v>0</v>
      </c>
      <c r="D135">
        <v>0.26669999999999999</v>
      </c>
      <c r="E135">
        <v>0.44440000000000002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tr">
        <f t="shared" si="4"/>
        <v>BIDEN</v>
      </c>
      <c r="O135" t="b">
        <f t="shared" si="5"/>
        <v>0</v>
      </c>
    </row>
    <row r="136" spans="1:15" x14ac:dyDescent="0.2">
      <c r="A136" t="s">
        <v>678</v>
      </c>
      <c r="B136">
        <v>0.26669999999999999</v>
      </c>
      <c r="C136">
        <v>0.17780000000000001</v>
      </c>
      <c r="D136">
        <v>0.17780000000000001</v>
      </c>
      <c r="E136">
        <v>0.17780000000000001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8.8900000000000007E-2</v>
      </c>
      <c r="M136">
        <v>0</v>
      </c>
      <c r="N136" t="str">
        <f t="shared" si="4"/>
        <v>BUTTIGIEG</v>
      </c>
      <c r="O136" t="b">
        <f t="shared" si="5"/>
        <v>1</v>
      </c>
    </row>
    <row r="137" spans="1:15" x14ac:dyDescent="0.2">
      <c r="A137" t="s">
        <v>679</v>
      </c>
      <c r="B137">
        <v>0.35560000000000003</v>
      </c>
      <c r="C137">
        <v>0</v>
      </c>
      <c r="D137">
        <v>0.17780000000000001</v>
      </c>
      <c r="E137">
        <v>0.17780000000000001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t="str">
        <f t="shared" si="4"/>
        <v>BUTTIGIEG</v>
      </c>
      <c r="O137" t="b">
        <f t="shared" si="5"/>
        <v>1</v>
      </c>
    </row>
    <row r="138" spans="1:15" x14ac:dyDescent="0.2">
      <c r="A138" t="s">
        <v>1051</v>
      </c>
      <c r="B138">
        <v>0</v>
      </c>
      <c r="C138">
        <v>0.2</v>
      </c>
      <c r="D138">
        <v>0.2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tr">
        <f t="shared" si="4"/>
        <v>SANDERS</v>
      </c>
      <c r="O138" t="b">
        <f t="shared" si="5"/>
        <v>1</v>
      </c>
    </row>
    <row r="139" spans="1:15" x14ac:dyDescent="0.2">
      <c r="A139" t="s">
        <v>611</v>
      </c>
      <c r="B139">
        <v>0.1429</v>
      </c>
      <c r="C139">
        <v>0.1429</v>
      </c>
      <c r="D139">
        <v>0</v>
      </c>
      <c r="E139">
        <v>0.1429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tr">
        <f t="shared" si="4"/>
        <v>BUTTIGIEG</v>
      </c>
      <c r="O139" t="b">
        <f t="shared" si="5"/>
        <v>1</v>
      </c>
    </row>
    <row r="140" spans="1:15" x14ac:dyDescent="0.2">
      <c r="A140" t="s">
        <v>599</v>
      </c>
      <c r="B140">
        <v>7.1999999999999995E-2</v>
      </c>
      <c r="C140">
        <v>0.216</v>
      </c>
      <c r="D140">
        <v>0.14399999999999999</v>
      </c>
      <c r="E140">
        <v>0.28799999999999998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t="str">
        <f t="shared" si="4"/>
        <v>BIDEN</v>
      </c>
      <c r="O140" t="b">
        <f t="shared" si="5"/>
        <v>0</v>
      </c>
    </row>
    <row r="141" spans="1:15" x14ac:dyDescent="0.2">
      <c r="A141" t="s">
        <v>1052</v>
      </c>
      <c r="B141">
        <v>0</v>
      </c>
      <c r="C141">
        <v>0</v>
      </c>
      <c r="D141">
        <v>0.27979999999999999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0.27979999999999999</v>
      </c>
      <c r="K141">
        <v>0</v>
      </c>
      <c r="L141">
        <v>0</v>
      </c>
      <c r="M141">
        <v>0</v>
      </c>
      <c r="N141" t="str">
        <f t="shared" si="4"/>
        <v>KLOBUCHAR</v>
      </c>
      <c r="O141" t="b">
        <f t="shared" si="5"/>
        <v>1</v>
      </c>
    </row>
    <row r="142" spans="1:15" x14ac:dyDescent="0.2">
      <c r="A142" t="s">
        <v>1053</v>
      </c>
      <c r="B142">
        <v>0</v>
      </c>
      <c r="C142">
        <v>0.27979999999999999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t="str">
        <f t="shared" si="4"/>
        <v>SANDERS</v>
      </c>
      <c r="O142" t="b">
        <f t="shared" si="5"/>
        <v>0</v>
      </c>
    </row>
    <row r="143" spans="1:15" x14ac:dyDescent="0.2">
      <c r="A143" t="s">
        <v>1054</v>
      </c>
      <c r="B143">
        <v>0.7</v>
      </c>
      <c r="C143">
        <v>0</v>
      </c>
      <c r="D143">
        <v>0</v>
      </c>
      <c r="E143">
        <v>0.23330000000000001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0.4667</v>
      </c>
      <c r="M143">
        <v>0</v>
      </c>
      <c r="N143" t="str">
        <f t="shared" si="4"/>
        <v>BUTTIGIEG</v>
      </c>
      <c r="O143" t="b">
        <f t="shared" si="5"/>
        <v>0</v>
      </c>
    </row>
    <row r="144" spans="1:15" x14ac:dyDescent="0.2">
      <c r="A144" t="s">
        <v>1055</v>
      </c>
      <c r="B144">
        <v>0.4667</v>
      </c>
      <c r="C144">
        <v>0.4667</v>
      </c>
      <c r="D144">
        <v>0.4667</v>
      </c>
      <c r="E144">
        <v>0.23330000000000001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0.23330000000000001</v>
      </c>
      <c r="M144">
        <v>0</v>
      </c>
      <c r="N144" t="str">
        <f t="shared" si="4"/>
        <v>BUTTIGIEG</v>
      </c>
      <c r="O144" t="b">
        <f t="shared" si="5"/>
        <v>1</v>
      </c>
    </row>
    <row r="145" spans="1:15" x14ac:dyDescent="0.2">
      <c r="A145" t="s">
        <v>1056</v>
      </c>
      <c r="B145">
        <v>0</v>
      </c>
      <c r="C145">
        <v>0.4</v>
      </c>
      <c r="D145">
        <v>0</v>
      </c>
      <c r="E145">
        <v>0.4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0.2</v>
      </c>
      <c r="N145" t="str">
        <f t="shared" si="4"/>
        <v>SANDERS</v>
      </c>
      <c r="O145" t="b">
        <f t="shared" si="5"/>
        <v>1</v>
      </c>
    </row>
    <row r="146" spans="1:15" x14ac:dyDescent="0.2">
      <c r="A146" t="s">
        <v>821</v>
      </c>
      <c r="B146">
        <v>0</v>
      </c>
      <c r="C146">
        <v>0.17499999999999999</v>
      </c>
      <c r="D146">
        <v>0.17499999999999999</v>
      </c>
      <c r="E146">
        <v>8.7499999999999994E-2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0.17499999999999999</v>
      </c>
      <c r="M146">
        <v>0</v>
      </c>
      <c r="N146" t="str">
        <f t="shared" si="4"/>
        <v>SANDERS</v>
      </c>
      <c r="O146" t="b">
        <f t="shared" si="5"/>
        <v>1</v>
      </c>
    </row>
    <row r="147" spans="1:15" x14ac:dyDescent="0.2">
      <c r="A147" t="s">
        <v>1057</v>
      </c>
      <c r="B147">
        <v>0.55959999999999999</v>
      </c>
      <c r="C147">
        <v>0.27979999999999999</v>
      </c>
      <c r="D147">
        <v>0</v>
      </c>
      <c r="E147">
        <v>0.27979999999999999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0.27979999999999999</v>
      </c>
      <c r="M147">
        <v>0</v>
      </c>
      <c r="N147" t="str">
        <f t="shared" si="4"/>
        <v>BUTTIGIEG</v>
      </c>
      <c r="O147" t="b">
        <f t="shared" si="5"/>
        <v>1</v>
      </c>
    </row>
    <row r="148" spans="1:15" x14ac:dyDescent="0.2">
      <c r="A148" t="s">
        <v>1058</v>
      </c>
      <c r="B148">
        <v>0.55959999999999999</v>
      </c>
      <c r="C148">
        <v>0.83940000000000003</v>
      </c>
      <c r="D148">
        <v>0.27979999999999999</v>
      </c>
      <c r="E148">
        <v>0.27979999999999999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0.55959999999999999</v>
      </c>
      <c r="M148">
        <v>0</v>
      </c>
      <c r="N148" t="str">
        <f t="shared" si="4"/>
        <v>SANDERS</v>
      </c>
      <c r="O148" t="b">
        <f t="shared" si="5"/>
        <v>1</v>
      </c>
    </row>
    <row r="149" spans="1:15" x14ac:dyDescent="0.2">
      <c r="A149" t="s">
        <v>1059</v>
      </c>
      <c r="B149">
        <v>0.83940000000000003</v>
      </c>
      <c r="C149">
        <v>0.83940000000000003</v>
      </c>
      <c r="D149">
        <v>0.55959999999999999</v>
      </c>
      <c r="E149">
        <v>0.55959999999999999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0.55959999999999999</v>
      </c>
      <c r="M149">
        <v>0</v>
      </c>
      <c r="N149" t="str">
        <f t="shared" si="4"/>
        <v>BUTTIGIEG</v>
      </c>
      <c r="O149" t="b">
        <f t="shared" si="5"/>
        <v>1</v>
      </c>
    </row>
    <row r="150" spans="1:15" x14ac:dyDescent="0.2">
      <c r="A150" t="s">
        <v>1060</v>
      </c>
      <c r="B150">
        <v>0.83940000000000003</v>
      </c>
      <c r="C150">
        <v>0.55959999999999999</v>
      </c>
      <c r="D150">
        <v>0.55959999999999999</v>
      </c>
      <c r="E150">
        <v>0.27979999999999999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0.55959999999999999</v>
      </c>
      <c r="M150">
        <v>0</v>
      </c>
      <c r="N150" t="str">
        <f t="shared" si="4"/>
        <v>BUTTIGIEG</v>
      </c>
      <c r="O150" t="b">
        <f t="shared" si="5"/>
        <v>1</v>
      </c>
    </row>
    <row r="151" spans="1:15" x14ac:dyDescent="0.2">
      <c r="A151" t="s">
        <v>1061</v>
      </c>
      <c r="B151">
        <v>1.1192</v>
      </c>
      <c r="C151">
        <v>0.55959999999999999</v>
      </c>
      <c r="D151">
        <v>0.83940000000000003</v>
      </c>
      <c r="E151">
        <v>0.55959999999999999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 t="str">
        <f t="shared" si="4"/>
        <v>BUTTIGIEG</v>
      </c>
      <c r="O151" t="b">
        <f t="shared" si="5"/>
        <v>1</v>
      </c>
    </row>
    <row r="152" spans="1:15" x14ac:dyDescent="0.2">
      <c r="A152" t="s">
        <v>1062</v>
      </c>
      <c r="B152">
        <v>0.16</v>
      </c>
      <c r="C152">
        <v>0.16</v>
      </c>
      <c r="D152">
        <v>0.24</v>
      </c>
      <c r="E152">
        <v>0.08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0.16</v>
      </c>
      <c r="M152">
        <v>0</v>
      </c>
      <c r="N152" t="str">
        <f t="shared" si="4"/>
        <v>KLOBUCHAR</v>
      </c>
      <c r="O152" t="b">
        <f t="shared" si="5"/>
        <v>1</v>
      </c>
    </row>
    <row r="153" spans="1:15" x14ac:dyDescent="0.2">
      <c r="A153" t="s">
        <v>32</v>
      </c>
      <c r="B153">
        <v>0.83</v>
      </c>
      <c r="C153">
        <v>0.83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0.83</v>
      </c>
      <c r="M153">
        <v>0</v>
      </c>
      <c r="N153" t="str">
        <f t="shared" si="4"/>
        <v>BUTTIGIEG</v>
      </c>
      <c r="O153" t="b">
        <f t="shared" si="5"/>
        <v>1</v>
      </c>
    </row>
    <row r="154" spans="1:15" x14ac:dyDescent="0.2">
      <c r="A154" t="s">
        <v>33</v>
      </c>
      <c r="B154">
        <v>0</v>
      </c>
      <c r="C154">
        <v>1.2450000000000001</v>
      </c>
      <c r="D154">
        <v>0.83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1.2450000000000001</v>
      </c>
      <c r="M154">
        <v>0</v>
      </c>
      <c r="N154" t="str">
        <f t="shared" si="4"/>
        <v>SANDERS</v>
      </c>
      <c r="O154" t="b">
        <f t="shared" si="5"/>
        <v>1</v>
      </c>
    </row>
    <row r="155" spans="1:15" x14ac:dyDescent="0.2">
      <c r="A155" t="s">
        <v>839</v>
      </c>
      <c r="B155">
        <v>0.41499999999999998</v>
      </c>
      <c r="C155">
        <v>1.66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0.41499999999999998</v>
      </c>
      <c r="M155">
        <v>0</v>
      </c>
      <c r="N155" t="str">
        <f t="shared" si="4"/>
        <v>SANDERS</v>
      </c>
      <c r="O155" t="b">
        <f t="shared" si="5"/>
        <v>1</v>
      </c>
    </row>
    <row r="156" spans="1:15" x14ac:dyDescent="0.2">
      <c r="A156" t="s">
        <v>34</v>
      </c>
      <c r="B156">
        <v>0</v>
      </c>
      <c r="C156">
        <v>1.66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0.41499999999999998</v>
      </c>
      <c r="L156">
        <v>1.2450000000000001</v>
      </c>
      <c r="M156">
        <v>0</v>
      </c>
      <c r="N156" t="str">
        <f t="shared" si="4"/>
        <v>SANDERS</v>
      </c>
      <c r="O156" t="b">
        <f t="shared" si="5"/>
        <v>0</v>
      </c>
    </row>
    <row r="157" spans="1:15" x14ac:dyDescent="0.2">
      <c r="A157" t="s">
        <v>35</v>
      </c>
      <c r="B157">
        <v>0.83</v>
      </c>
      <c r="C157">
        <v>0.83</v>
      </c>
      <c r="D157">
        <v>0.83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1.2450000000000001</v>
      </c>
      <c r="M157">
        <v>0</v>
      </c>
      <c r="N157" t="str">
        <f t="shared" si="4"/>
        <v>WARREN</v>
      </c>
      <c r="O157" t="b">
        <f t="shared" si="5"/>
        <v>1</v>
      </c>
    </row>
    <row r="158" spans="1:15" x14ac:dyDescent="0.2">
      <c r="A158" t="s">
        <v>18</v>
      </c>
      <c r="B158">
        <v>0</v>
      </c>
      <c r="C158">
        <v>1.66</v>
      </c>
      <c r="D158">
        <v>1.2450000000000001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1.2450000000000001</v>
      </c>
      <c r="M158">
        <v>0</v>
      </c>
      <c r="N158" t="str">
        <f t="shared" si="4"/>
        <v>SANDERS</v>
      </c>
      <c r="O158" t="b">
        <f t="shared" si="5"/>
        <v>1</v>
      </c>
    </row>
    <row r="159" spans="1:15" x14ac:dyDescent="0.2">
      <c r="A159" t="s">
        <v>19</v>
      </c>
      <c r="B159">
        <v>0</v>
      </c>
      <c r="C159">
        <v>1.2450000000000001</v>
      </c>
      <c r="D159">
        <v>0.83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0.83</v>
      </c>
      <c r="M159">
        <v>0</v>
      </c>
      <c r="N159" t="str">
        <f t="shared" si="4"/>
        <v>SANDERS</v>
      </c>
      <c r="O159" t="b">
        <f t="shared" si="5"/>
        <v>1</v>
      </c>
    </row>
    <row r="160" spans="1:15" x14ac:dyDescent="0.2">
      <c r="A160" t="s">
        <v>20</v>
      </c>
      <c r="B160">
        <v>0.41499999999999998</v>
      </c>
      <c r="C160">
        <v>0.83</v>
      </c>
      <c r="D160">
        <v>0.83</v>
      </c>
      <c r="E160">
        <v>0.83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0.41499999999999998</v>
      </c>
      <c r="M160">
        <v>0</v>
      </c>
      <c r="N160" t="str">
        <f t="shared" si="4"/>
        <v>SANDERS</v>
      </c>
      <c r="O160" t="b">
        <f t="shared" si="5"/>
        <v>1</v>
      </c>
    </row>
    <row r="161" spans="1:15" x14ac:dyDescent="0.2">
      <c r="A161" t="s">
        <v>21</v>
      </c>
      <c r="B161">
        <v>0.83</v>
      </c>
      <c r="C161">
        <v>0.83</v>
      </c>
      <c r="D161">
        <v>1.2450000000000001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0.83</v>
      </c>
      <c r="M161">
        <v>0</v>
      </c>
      <c r="N161" t="str">
        <f t="shared" si="4"/>
        <v>KLOBUCHAR</v>
      </c>
      <c r="O161" t="b">
        <f t="shared" si="5"/>
        <v>1</v>
      </c>
    </row>
    <row r="162" spans="1:15" x14ac:dyDescent="0.2">
      <c r="A162" t="s">
        <v>22</v>
      </c>
      <c r="B162">
        <v>1.2450000000000001</v>
      </c>
      <c r="C162">
        <v>0</v>
      </c>
      <c r="D162">
        <v>1.2450000000000001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1.2450000000000001</v>
      </c>
      <c r="M162">
        <v>0</v>
      </c>
      <c r="N162" t="str">
        <f t="shared" si="4"/>
        <v>BUTTIGIEG</v>
      </c>
      <c r="O162" t="b">
        <f t="shared" si="5"/>
        <v>1</v>
      </c>
    </row>
    <row r="163" spans="1:15" x14ac:dyDescent="0.2">
      <c r="A163" t="s">
        <v>29</v>
      </c>
      <c r="B163">
        <v>0</v>
      </c>
      <c r="C163">
        <v>1.2450000000000001</v>
      </c>
      <c r="D163">
        <v>1.2450000000000001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1.2450000000000001</v>
      </c>
      <c r="M163">
        <v>0</v>
      </c>
      <c r="N163" t="str">
        <f t="shared" si="4"/>
        <v>SANDERS</v>
      </c>
      <c r="O163" t="b">
        <f t="shared" si="5"/>
        <v>1</v>
      </c>
    </row>
    <row r="164" spans="1:15" x14ac:dyDescent="0.2">
      <c r="A164" t="s">
        <v>36</v>
      </c>
      <c r="B164">
        <v>0.41499999999999998</v>
      </c>
      <c r="C164">
        <v>1.2450000000000001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0.41499999999999998</v>
      </c>
      <c r="M164">
        <v>0</v>
      </c>
      <c r="N164" t="str">
        <f t="shared" si="4"/>
        <v>SANDERS</v>
      </c>
      <c r="O164" t="b">
        <f t="shared" si="5"/>
        <v>1</v>
      </c>
    </row>
    <row r="165" spans="1:15" x14ac:dyDescent="0.2">
      <c r="A165" t="s">
        <v>37</v>
      </c>
      <c r="B165">
        <v>0</v>
      </c>
      <c r="C165">
        <v>0.83</v>
      </c>
      <c r="D165">
        <v>0.41499999999999998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0.41499999999999998</v>
      </c>
      <c r="M165">
        <v>0.41499999999999998</v>
      </c>
      <c r="N165" t="str">
        <f t="shared" si="4"/>
        <v>SANDERS</v>
      </c>
      <c r="O165" t="b">
        <f t="shared" si="5"/>
        <v>1</v>
      </c>
    </row>
    <row r="166" spans="1:15" x14ac:dyDescent="0.2">
      <c r="A166" t="s">
        <v>38</v>
      </c>
      <c r="B166">
        <v>1.2450000000000001</v>
      </c>
      <c r="C166">
        <v>1.2450000000000001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0.83</v>
      </c>
      <c r="M166">
        <v>0</v>
      </c>
      <c r="N166" t="str">
        <f t="shared" si="4"/>
        <v>BUTTIGIEG</v>
      </c>
      <c r="O166" t="b">
        <f t="shared" si="5"/>
        <v>1</v>
      </c>
    </row>
    <row r="167" spans="1:15" x14ac:dyDescent="0.2">
      <c r="A167" t="s">
        <v>30</v>
      </c>
      <c r="B167">
        <v>0.83</v>
      </c>
      <c r="C167">
        <v>0.83</v>
      </c>
      <c r="D167">
        <v>0.83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0.83</v>
      </c>
      <c r="M167">
        <v>0</v>
      </c>
      <c r="N167" t="str">
        <f t="shared" si="4"/>
        <v>BUTTIGIEG</v>
      </c>
      <c r="O167" t="b">
        <f t="shared" si="5"/>
        <v>1</v>
      </c>
    </row>
    <row r="168" spans="1:15" x14ac:dyDescent="0.2">
      <c r="A168" t="s">
        <v>23</v>
      </c>
      <c r="B168">
        <v>0.83</v>
      </c>
      <c r="C168">
        <v>0.83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0.41499999999999998</v>
      </c>
      <c r="M168">
        <v>0.41499999999999998</v>
      </c>
      <c r="N168" t="str">
        <f t="shared" si="4"/>
        <v>BUTTIGIEG</v>
      </c>
      <c r="O168" t="b">
        <f t="shared" si="5"/>
        <v>1</v>
      </c>
    </row>
    <row r="169" spans="1:15" x14ac:dyDescent="0.2">
      <c r="A169" t="s">
        <v>24</v>
      </c>
      <c r="B169">
        <v>0.41499999999999998</v>
      </c>
      <c r="C169">
        <v>0.41499999999999998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0.41499999999999998</v>
      </c>
      <c r="M169">
        <v>0.41499999999999998</v>
      </c>
      <c r="N169" t="str">
        <f t="shared" si="4"/>
        <v>BUTTIGIEG</v>
      </c>
      <c r="O169" t="b">
        <f t="shared" si="5"/>
        <v>1</v>
      </c>
    </row>
    <row r="170" spans="1:15" x14ac:dyDescent="0.2">
      <c r="A170" t="s">
        <v>25</v>
      </c>
      <c r="B170">
        <v>0.41499999999999998</v>
      </c>
      <c r="C170">
        <v>0.83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0.41499999999999998</v>
      </c>
      <c r="M170">
        <v>0.41499999999999998</v>
      </c>
      <c r="N170" t="str">
        <f t="shared" si="4"/>
        <v>SANDERS</v>
      </c>
      <c r="O170" t="b">
        <f t="shared" si="5"/>
        <v>1</v>
      </c>
    </row>
    <row r="171" spans="1:15" x14ac:dyDescent="0.2">
      <c r="A171" t="s">
        <v>26</v>
      </c>
      <c r="B171">
        <v>0</v>
      </c>
      <c r="C171">
        <v>1.2450000000000001</v>
      </c>
      <c r="D171">
        <v>0.83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0.83</v>
      </c>
      <c r="M171">
        <v>0</v>
      </c>
      <c r="N171" t="str">
        <f t="shared" si="4"/>
        <v>SANDERS</v>
      </c>
      <c r="O171" t="b">
        <f t="shared" si="5"/>
        <v>1</v>
      </c>
    </row>
    <row r="172" spans="1:15" x14ac:dyDescent="0.2">
      <c r="A172" t="s">
        <v>27</v>
      </c>
      <c r="B172">
        <v>0.41499999999999998</v>
      </c>
      <c r="C172">
        <v>0.83</v>
      </c>
      <c r="D172">
        <v>0.83</v>
      </c>
      <c r="E172">
        <v>0.41499999999999998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0.83</v>
      </c>
      <c r="M172">
        <v>0</v>
      </c>
      <c r="N172" t="str">
        <f t="shared" si="4"/>
        <v>SANDERS</v>
      </c>
      <c r="O172" t="b">
        <f t="shared" si="5"/>
        <v>1</v>
      </c>
    </row>
    <row r="173" spans="1:15" x14ac:dyDescent="0.2">
      <c r="A173" t="s">
        <v>1063</v>
      </c>
      <c r="B173">
        <v>1.6788000000000001</v>
      </c>
      <c r="C173">
        <v>1.1192</v>
      </c>
      <c r="D173">
        <v>0</v>
      </c>
      <c r="E173">
        <v>1.1192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1.399</v>
      </c>
      <c r="M173">
        <v>0</v>
      </c>
      <c r="N173" t="str">
        <f t="shared" si="4"/>
        <v>BUTTIGIEG</v>
      </c>
      <c r="O173" t="b">
        <f t="shared" si="5"/>
        <v>1</v>
      </c>
    </row>
    <row r="174" spans="1:15" x14ac:dyDescent="0.2">
      <c r="A174" t="s">
        <v>1064</v>
      </c>
      <c r="B174">
        <v>1.399</v>
      </c>
      <c r="C174">
        <v>0.27979999999999999</v>
      </c>
      <c r="D174">
        <v>0</v>
      </c>
      <c r="E174">
        <v>0.55959999999999999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0.55959999999999999</v>
      </c>
      <c r="M174">
        <v>0</v>
      </c>
      <c r="N174" t="str">
        <f t="shared" si="4"/>
        <v>BUTTIGIEG</v>
      </c>
      <c r="O174" t="b">
        <f t="shared" si="5"/>
        <v>1</v>
      </c>
    </row>
    <row r="175" spans="1:15" x14ac:dyDescent="0.2">
      <c r="A175" t="s">
        <v>1065</v>
      </c>
      <c r="B175">
        <v>0.83940000000000003</v>
      </c>
      <c r="C175">
        <v>0.83940000000000003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0.83940000000000003</v>
      </c>
      <c r="M175">
        <v>0</v>
      </c>
      <c r="N175" t="str">
        <f t="shared" si="4"/>
        <v>BUTTIGIEG</v>
      </c>
      <c r="O175" t="b">
        <f t="shared" si="5"/>
        <v>1</v>
      </c>
    </row>
    <row r="176" spans="1:15" x14ac:dyDescent="0.2">
      <c r="A176" t="s">
        <v>1066</v>
      </c>
      <c r="B176">
        <v>0.55959999999999999</v>
      </c>
      <c r="C176">
        <v>0.55959999999999999</v>
      </c>
      <c r="D176">
        <v>0.55959999999999999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0.83940000000000003</v>
      </c>
      <c r="M176">
        <v>0</v>
      </c>
      <c r="N176" t="str">
        <f t="shared" si="4"/>
        <v>WARREN</v>
      </c>
      <c r="O176" t="b">
        <f t="shared" si="5"/>
        <v>1</v>
      </c>
    </row>
    <row r="177" spans="1:15" x14ac:dyDescent="0.2">
      <c r="A177" t="s">
        <v>1067</v>
      </c>
      <c r="B177">
        <v>0.83940000000000003</v>
      </c>
      <c r="C177">
        <v>0.83940000000000003</v>
      </c>
      <c r="D177">
        <v>0.27979999999999999</v>
      </c>
      <c r="E177">
        <v>0.27979999999999999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0.55959999999999999</v>
      </c>
      <c r="M177">
        <v>0</v>
      </c>
      <c r="N177" t="str">
        <f t="shared" si="4"/>
        <v>BUTTIGIEG</v>
      </c>
      <c r="O177" t="b">
        <f t="shared" si="5"/>
        <v>1</v>
      </c>
    </row>
    <row r="178" spans="1:15" x14ac:dyDescent="0.2">
      <c r="A178" t="s">
        <v>1068</v>
      </c>
      <c r="B178">
        <v>0.55959999999999999</v>
      </c>
      <c r="C178">
        <v>0.55959999999999999</v>
      </c>
      <c r="D178">
        <v>0.55959999999999999</v>
      </c>
      <c r="E178">
        <v>0.55959999999999999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0.55959999999999999</v>
      </c>
      <c r="M178">
        <v>0</v>
      </c>
      <c r="N178" t="str">
        <f t="shared" si="4"/>
        <v>BUTTIGIEG</v>
      </c>
      <c r="O178" t="b">
        <f t="shared" si="5"/>
        <v>1</v>
      </c>
    </row>
    <row r="179" spans="1:15" x14ac:dyDescent="0.2">
      <c r="A179" t="s">
        <v>1069</v>
      </c>
      <c r="B179">
        <v>0.83940000000000003</v>
      </c>
      <c r="C179">
        <v>0.55959999999999999</v>
      </c>
      <c r="D179">
        <v>0</v>
      </c>
      <c r="E179">
        <v>0.27979999999999999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0.55959999999999999</v>
      </c>
      <c r="M179">
        <v>0</v>
      </c>
      <c r="N179" t="str">
        <f t="shared" si="4"/>
        <v>BUTTIGIEG</v>
      </c>
      <c r="O179" t="b">
        <f t="shared" si="5"/>
        <v>1</v>
      </c>
    </row>
    <row r="180" spans="1:15" x14ac:dyDescent="0.2">
      <c r="A180" t="s">
        <v>1070</v>
      </c>
      <c r="B180">
        <v>0.83940000000000003</v>
      </c>
      <c r="C180">
        <v>0.55959999999999999</v>
      </c>
      <c r="D180">
        <v>0.55959999999999999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0.83940000000000003</v>
      </c>
      <c r="M180">
        <v>0</v>
      </c>
      <c r="N180" t="str">
        <f t="shared" si="4"/>
        <v>BUTTIGIEG</v>
      </c>
      <c r="O180" t="b">
        <f t="shared" si="5"/>
        <v>1</v>
      </c>
    </row>
    <row r="181" spans="1:15" x14ac:dyDescent="0.2">
      <c r="A181" t="s">
        <v>1071</v>
      </c>
      <c r="B181">
        <v>0.83940000000000003</v>
      </c>
      <c r="C181">
        <v>0.83940000000000003</v>
      </c>
      <c r="D181">
        <v>0.55959999999999999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0.55959999999999999</v>
      </c>
      <c r="M181">
        <v>0</v>
      </c>
      <c r="N181" t="str">
        <f t="shared" si="4"/>
        <v>BUTTIGIEG</v>
      </c>
      <c r="O181" t="b">
        <f t="shared" si="5"/>
        <v>1</v>
      </c>
    </row>
    <row r="182" spans="1:15" x14ac:dyDescent="0.2">
      <c r="A182" t="s">
        <v>1072</v>
      </c>
      <c r="B182">
        <v>0.83940000000000003</v>
      </c>
      <c r="C182">
        <v>0.55959999999999999</v>
      </c>
      <c r="D182">
        <v>0</v>
      </c>
      <c r="E182">
        <v>0.27979999999999999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0.55959999999999999</v>
      </c>
      <c r="M182">
        <v>0</v>
      </c>
      <c r="N182" t="str">
        <f t="shared" si="4"/>
        <v>BUTTIGIEG</v>
      </c>
      <c r="O182" t="b">
        <f t="shared" si="5"/>
        <v>1</v>
      </c>
    </row>
    <row r="183" spans="1:15" x14ac:dyDescent="0.2">
      <c r="A183" t="s">
        <v>1073</v>
      </c>
      <c r="B183">
        <v>0.55959999999999999</v>
      </c>
      <c r="C183">
        <v>0.83940000000000003</v>
      </c>
      <c r="D183">
        <v>0</v>
      </c>
      <c r="E183">
        <v>0.55959999999999999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0.55959999999999999</v>
      </c>
      <c r="M183">
        <v>0</v>
      </c>
      <c r="N183" t="str">
        <f t="shared" si="4"/>
        <v>SANDERS</v>
      </c>
      <c r="O183" t="b">
        <f t="shared" si="5"/>
        <v>1</v>
      </c>
    </row>
    <row r="184" spans="1:15" x14ac:dyDescent="0.2">
      <c r="A184" t="s">
        <v>1074</v>
      </c>
      <c r="B184">
        <v>1.6788000000000001</v>
      </c>
      <c r="C184">
        <v>1.1192</v>
      </c>
      <c r="D184">
        <v>0</v>
      </c>
      <c r="E184">
        <v>0.83940000000000003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1.1192</v>
      </c>
      <c r="M184">
        <v>0</v>
      </c>
      <c r="N184" t="str">
        <f t="shared" si="4"/>
        <v>BUTTIGIEG</v>
      </c>
      <c r="O184" t="b">
        <f t="shared" si="5"/>
        <v>1</v>
      </c>
    </row>
    <row r="185" spans="1:15" x14ac:dyDescent="0.2">
      <c r="A185" t="s">
        <v>1075</v>
      </c>
      <c r="B185">
        <v>1.1192</v>
      </c>
      <c r="C185">
        <v>0.83940000000000003</v>
      </c>
      <c r="D185">
        <v>0.83940000000000003</v>
      </c>
      <c r="E185">
        <v>0.55959999999999999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0.55959999999999999</v>
      </c>
      <c r="M185">
        <v>0</v>
      </c>
      <c r="N185" t="str">
        <f t="shared" si="4"/>
        <v>BUTTIGIEG</v>
      </c>
      <c r="O185" t="b">
        <f t="shared" si="5"/>
        <v>1</v>
      </c>
    </row>
    <row r="186" spans="1:15" x14ac:dyDescent="0.2">
      <c r="A186" t="s">
        <v>1076</v>
      </c>
      <c r="B186">
        <v>1.1192</v>
      </c>
      <c r="C186">
        <v>0.83940000000000003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0.83940000000000003</v>
      </c>
      <c r="M186">
        <v>0</v>
      </c>
      <c r="N186" t="str">
        <f t="shared" si="4"/>
        <v>BUTTIGIEG</v>
      </c>
      <c r="O186" t="b">
        <f t="shared" si="5"/>
        <v>1</v>
      </c>
    </row>
    <row r="187" spans="1:15" x14ac:dyDescent="0.2">
      <c r="A187" t="s">
        <v>1077</v>
      </c>
      <c r="B187">
        <v>0.83940000000000003</v>
      </c>
      <c r="C187">
        <v>0.55959999999999999</v>
      </c>
      <c r="D187">
        <v>0</v>
      </c>
      <c r="E187">
        <v>0.55959999999999999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0.55959999999999999</v>
      </c>
      <c r="M187">
        <v>0</v>
      </c>
      <c r="N187" t="str">
        <f t="shared" si="4"/>
        <v>BUTTIGIEG</v>
      </c>
      <c r="O187" t="b">
        <f t="shared" si="5"/>
        <v>1</v>
      </c>
    </row>
    <row r="188" spans="1:15" x14ac:dyDescent="0.2">
      <c r="A188" t="s">
        <v>1078</v>
      </c>
      <c r="B188">
        <v>0.48</v>
      </c>
      <c r="C188">
        <v>0.32</v>
      </c>
      <c r="D188">
        <v>0</v>
      </c>
      <c r="E188">
        <v>0.32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0.32</v>
      </c>
      <c r="M188">
        <v>0</v>
      </c>
      <c r="N188" t="str">
        <f t="shared" si="4"/>
        <v>BUTTIGIEG</v>
      </c>
      <c r="O188" t="b">
        <f t="shared" si="5"/>
        <v>1</v>
      </c>
    </row>
    <row r="189" spans="1:15" x14ac:dyDescent="0.2">
      <c r="A189" t="s">
        <v>1079</v>
      </c>
      <c r="B189">
        <v>0.8</v>
      </c>
      <c r="C189">
        <v>0.48</v>
      </c>
      <c r="D189">
        <v>0</v>
      </c>
      <c r="E189">
        <v>0.48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0.32</v>
      </c>
      <c r="M189">
        <v>0</v>
      </c>
      <c r="N189" t="str">
        <f t="shared" si="4"/>
        <v>BUTTIGIEG</v>
      </c>
      <c r="O189" t="b">
        <f t="shared" si="5"/>
        <v>1</v>
      </c>
    </row>
    <row r="190" spans="1:15" x14ac:dyDescent="0.2">
      <c r="A190" t="s">
        <v>1080</v>
      </c>
      <c r="B190">
        <v>0.11</v>
      </c>
      <c r="C190">
        <v>0.11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tr">
        <f t="shared" si="4"/>
        <v>BUTTIGIEG</v>
      </c>
      <c r="O190" t="b">
        <f t="shared" si="5"/>
        <v>1</v>
      </c>
    </row>
    <row r="191" spans="1:15" x14ac:dyDescent="0.2">
      <c r="A191" t="s">
        <v>111</v>
      </c>
      <c r="B191">
        <v>0</v>
      </c>
      <c r="C191">
        <v>7.4999999999999997E-2</v>
      </c>
      <c r="D191">
        <v>0</v>
      </c>
      <c r="E191">
        <v>7.4999999999999997E-2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 t="str">
        <f t="shared" si="4"/>
        <v>SANDERS</v>
      </c>
      <c r="O191" t="b">
        <f t="shared" si="5"/>
        <v>1</v>
      </c>
    </row>
    <row r="192" spans="1:15" x14ac:dyDescent="0.2">
      <c r="A192" t="s">
        <v>1081</v>
      </c>
      <c r="B192">
        <v>0.1</v>
      </c>
      <c r="C192">
        <v>0.1</v>
      </c>
      <c r="D192">
        <v>0.15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0.05</v>
      </c>
      <c r="M192">
        <v>0</v>
      </c>
      <c r="N192" t="str">
        <f t="shared" si="4"/>
        <v>KLOBUCHAR</v>
      </c>
      <c r="O192" t="b">
        <f t="shared" si="5"/>
        <v>1</v>
      </c>
    </row>
    <row r="193" spans="1:15" x14ac:dyDescent="0.2">
      <c r="A193" t="s">
        <v>745</v>
      </c>
      <c r="B193">
        <v>0.1</v>
      </c>
      <c r="C193">
        <v>0</v>
      </c>
      <c r="D193">
        <v>0.1</v>
      </c>
      <c r="E193">
        <v>0.1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t="str">
        <f t="shared" si="4"/>
        <v>BUTTIGIEG</v>
      </c>
      <c r="O193" t="b">
        <f t="shared" si="5"/>
        <v>1</v>
      </c>
    </row>
    <row r="194" spans="1:15" x14ac:dyDescent="0.2">
      <c r="A194" t="s">
        <v>132</v>
      </c>
      <c r="B194">
        <v>0.1125</v>
      </c>
      <c r="C194">
        <v>0</v>
      </c>
      <c r="D194">
        <v>0.1125</v>
      </c>
      <c r="E194">
        <v>0.1125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tr">
        <f t="shared" si="4"/>
        <v>BUTTIGIEG</v>
      </c>
      <c r="O194" t="b">
        <f t="shared" si="5"/>
        <v>1</v>
      </c>
    </row>
    <row r="195" spans="1:15" x14ac:dyDescent="0.2">
      <c r="A195" t="s">
        <v>454</v>
      </c>
      <c r="B195">
        <v>0.12</v>
      </c>
      <c r="C195">
        <v>0.24</v>
      </c>
      <c r="D195">
        <v>0</v>
      </c>
      <c r="E195">
        <v>0.12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tr">
        <f t="shared" ref="N195:N258" si="6">INDEX($B$1:$M$1,0,MATCH(MAX($B195:$M195),$B195:$M195,0))</f>
        <v>SANDERS</v>
      </c>
      <c r="O195" t="b">
        <f t="shared" ref="O195:O258" si="7">SUMPRODUCT((COUNTIF(B195:M195,B195:M195)-1)*(B195:M195&lt;&gt;0))&gt;0</f>
        <v>1</v>
      </c>
    </row>
    <row r="196" spans="1:15" x14ac:dyDescent="0.2">
      <c r="A196" t="s">
        <v>1082</v>
      </c>
      <c r="B196">
        <v>0.24</v>
      </c>
      <c r="C196">
        <v>0.24</v>
      </c>
      <c r="D196">
        <v>0</v>
      </c>
      <c r="E196">
        <v>0.12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t="str">
        <f t="shared" si="6"/>
        <v>BUTTIGIEG</v>
      </c>
      <c r="O196" t="b">
        <f t="shared" si="7"/>
        <v>1</v>
      </c>
    </row>
    <row r="197" spans="1:15" x14ac:dyDescent="0.2">
      <c r="A197" t="s">
        <v>455</v>
      </c>
      <c r="B197">
        <v>0.12</v>
      </c>
      <c r="C197">
        <v>0</v>
      </c>
      <c r="D197">
        <v>0.12</v>
      </c>
      <c r="E197">
        <v>0.24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0.12</v>
      </c>
      <c r="M197">
        <v>0</v>
      </c>
      <c r="N197" t="str">
        <f t="shared" si="6"/>
        <v>BIDEN</v>
      </c>
      <c r="O197" t="b">
        <f t="shared" si="7"/>
        <v>1</v>
      </c>
    </row>
    <row r="198" spans="1:15" x14ac:dyDescent="0.2">
      <c r="A198" t="s">
        <v>456</v>
      </c>
      <c r="B198">
        <v>0.36</v>
      </c>
      <c r="C198">
        <v>0.12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0.24</v>
      </c>
      <c r="M198">
        <v>0</v>
      </c>
      <c r="N198" t="str">
        <f t="shared" si="6"/>
        <v>BUTTIGIEG</v>
      </c>
      <c r="O198" t="b">
        <f t="shared" si="7"/>
        <v>0</v>
      </c>
    </row>
    <row r="199" spans="1:15" x14ac:dyDescent="0.2">
      <c r="A199" t="s">
        <v>1083</v>
      </c>
      <c r="B199">
        <v>0.12</v>
      </c>
      <c r="C199">
        <v>0</v>
      </c>
      <c r="D199">
        <v>0.12</v>
      </c>
      <c r="E199">
        <v>0.24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0.24</v>
      </c>
      <c r="M199">
        <v>0</v>
      </c>
      <c r="N199" t="str">
        <f t="shared" si="6"/>
        <v>BIDEN</v>
      </c>
      <c r="O199" t="b">
        <f t="shared" si="7"/>
        <v>1</v>
      </c>
    </row>
    <row r="200" spans="1:15" x14ac:dyDescent="0.2">
      <c r="A200" t="s">
        <v>93</v>
      </c>
      <c r="B200">
        <v>6.6699999999999995E-2</v>
      </c>
      <c r="C200">
        <v>6.6699999999999995E-2</v>
      </c>
      <c r="D200">
        <v>0</v>
      </c>
      <c r="E200">
        <v>6.6699999999999995E-2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tr">
        <f t="shared" si="6"/>
        <v>BUTTIGIEG</v>
      </c>
      <c r="O200" t="b">
        <f t="shared" si="7"/>
        <v>1</v>
      </c>
    </row>
    <row r="201" spans="1:15" x14ac:dyDescent="0.2">
      <c r="A201" t="s">
        <v>1084</v>
      </c>
      <c r="B201">
        <v>0</v>
      </c>
      <c r="C201">
        <v>0</v>
      </c>
      <c r="D201">
        <v>0</v>
      </c>
      <c r="E201">
        <v>0.12</v>
      </c>
      <c r="F201">
        <v>0</v>
      </c>
      <c r="G201">
        <v>0</v>
      </c>
      <c r="H201">
        <v>0</v>
      </c>
      <c r="I201">
        <v>0</v>
      </c>
      <c r="J201">
        <v>0.12</v>
      </c>
      <c r="K201">
        <v>0</v>
      </c>
      <c r="L201">
        <v>0</v>
      </c>
      <c r="M201">
        <v>0</v>
      </c>
      <c r="N201" t="str">
        <f t="shared" si="6"/>
        <v>BIDEN</v>
      </c>
      <c r="O201" t="b">
        <f t="shared" si="7"/>
        <v>1</v>
      </c>
    </row>
    <row r="202" spans="1:15" x14ac:dyDescent="0.2">
      <c r="A202" t="s">
        <v>261</v>
      </c>
      <c r="B202">
        <v>0.1368</v>
      </c>
      <c r="C202">
        <v>0.1368</v>
      </c>
      <c r="D202">
        <v>0</v>
      </c>
      <c r="E202">
        <v>0.41049999999999998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t="str">
        <f t="shared" si="6"/>
        <v>BIDEN</v>
      </c>
      <c r="O202" t="b">
        <f t="shared" si="7"/>
        <v>1</v>
      </c>
    </row>
    <row r="203" spans="1:15" x14ac:dyDescent="0.2">
      <c r="A203" t="s">
        <v>1085</v>
      </c>
      <c r="B203">
        <v>8.8900000000000007E-2</v>
      </c>
      <c r="C203">
        <v>0</v>
      </c>
      <c r="D203">
        <v>8.8900000000000007E-2</v>
      </c>
      <c r="E203">
        <v>8.8900000000000007E-2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 t="str">
        <f t="shared" si="6"/>
        <v>BUTTIGIEG</v>
      </c>
      <c r="O203" t="b">
        <f t="shared" si="7"/>
        <v>1</v>
      </c>
    </row>
    <row r="204" spans="1:15" x14ac:dyDescent="0.2">
      <c r="A204" t="s">
        <v>116</v>
      </c>
      <c r="B204">
        <v>0.24</v>
      </c>
      <c r="C204">
        <v>0.24</v>
      </c>
      <c r="D204">
        <v>0.12</v>
      </c>
      <c r="E204">
        <v>0.24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0.12</v>
      </c>
      <c r="M204">
        <v>0</v>
      </c>
      <c r="N204" t="str">
        <f t="shared" si="6"/>
        <v>BUTTIGIEG</v>
      </c>
      <c r="O204" t="b">
        <f t="shared" si="7"/>
        <v>1</v>
      </c>
    </row>
    <row r="205" spans="1:15" x14ac:dyDescent="0.2">
      <c r="A205" t="s">
        <v>884</v>
      </c>
      <c r="B205">
        <v>0.25</v>
      </c>
      <c r="C205">
        <v>0.16669999999999999</v>
      </c>
      <c r="D205">
        <v>0.16669999999999999</v>
      </c>
      <c r="E205">
        <v>0.16669999999999999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tr">
        <f t="shared" si="6"/>
        <v>BUTTIGIEG</v>
      </c>
      <c r="O205" t="b">
        <f t="shared" si="7"/>
        <v>1</v>
      </c>
    </row>
    <row r="206" spans="1:15" x14ac:dyDescent="0.2">
      <c r="A206" t="s">
        <v>317</v>
      </c>
      <c r="B206">
        <v>0.16</v>
      </c>
      <c r="C206">
        <v>0.16</v>
      </c>
      <c r="D206">
        <v>0</v>
      </c>
      <c r="E206">
        <v>0.16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 t="str">
        <f t="shared" si="6"/>
        <v>BUTTIGIEG</v>
      </c>
      <c r="O206" t="b">
        <f t="shared" si="7"/>
        <v>1</v>
      </c>
    </row>
    <row r="207" spans="1:15" x14ac:dyDescent="0.2">
      <c r="A207" t="s">
        <v>1086</v>
      </c>
      <c r="B207">
        <v>0.24</v>
      </c>
      <c r="C207">
        <v>0</v>
      </c>
      <c r="D207">
        <v>0</v>
      </c>
      <c r="E207">
        <v>0.12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0.12</v>
      </c>
      <c r="M207">
        <v>0</v>
      </c>
      <c r="N207" t="str">
        <f t="shared" si="6"/>
        <v>BUTTIGIEG</v>
      </c>
      <c r="O207" t="b">
        <f t="shared" si="7"/>
        <v>1</v>
      </c>
    </row>
    <row r="208" spans="1:15" x14ac:dyDescent="0.2">
      <c r="A208" t="s">
        <v>391</v>
      </c>
      <c r="B208">
        <v>0.40400000000000003</v>
      </c>
      <c r="C208">
        <v>0.20200000000000001</v>
      </c>
      <c r="D208">
        <v>0</v>
      </c>
      <c r="E208">
        <v>0.20200000000000001</v>
      </c>
      <c r="F208">
        <v>0</v>
      </c>
      <c r="G208">
        <v>0</v>
      </c>
      <c r="H208">
        <v>0</v>
      </c>
      <c r="I208">
        <v>0</v>
      </c>
      <c r="J208">
        <v>0.20200000000000001</v>
      </c>
      <c r="K208">
        <v>0</v>
      </c>
      <c r="L208">
        <v>0</v>
      </c>
      <c r="M208">
        <v>0</v>
      </c>
      <c r="N208" t="str">
        <f t="shared" si="6"/>
        <v>BUTTIGIEG</v>
      </c>
      <c r="O208" t="b">
        <f t="shared" si="7"/>
        <v>1</v>
      </c>
    </row>
    <row r="209" spans="1:15" x14ac:dyDescent="0.2">
      <c r="A209" t="s">
        <v>1087</v>
      </c>
      <c r="B209">
        <v>6.6699999999999995E-2</v>
      </c>
      <c r="C209">
        <v>0.1333</v>
      </c>
      <c r="D209">
        <v>0.26669999999999999</v>
      </c>
      <c r="E209">
        <v>0.1333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t="str">
        <f t="shared" si="6"/>
        <v>KLOBUCHAR</v>
      </c>
      <c r="O209" t="b">
        <f t="shared" si="7"/>
        <v>1</v>
      </c>
    </row>
    <row r="210" spans="1:15" x14ac:dyDescent="0.2">
      <c r="A210" t="s">
        <v>1088</v>
      </c>
      <c r="B210">
        <v>0</v>
      </c>
      <c r="C210">
        <v>0</v>
      </c>
      <c r="D210">
        <v>0.12</v>
      </c>
      <c r="E210">
        <v>0.12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0.12</v>
      </c>
      <c r="M210">
        <v>0</v>
      </c>
      <c r="N210" t="str">
        <f t="shared" si="6"/>
        <v>KLOBUCHAR</v>
      </c>
      <c r="O210" t="b">
        <f t="shared" si="7"/>
        <v>1</v>
      </c>
    </row>
    <row r="211" spans="1:15" x14ac:dyDescent="0.2">
      <c r="A211" t="s">
        <v>1089</v>
      </c>
      <c r="B211">
        <v>0.4143</v>
      </c>
      <c r="C211">
        <v>0.4143</v>
      </c>
      <c r="D211">
        <v>0.4143</v>
      </c>
      <c r="E211">
        <v>0.4143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t="str">
        <f t="shared" si="6"/>
        <v>BUTTIGIEG</v>
      </c>
      <c r="O211" t="b">
        <f t="shared" si="7"/>
        <v>1</v>
      </c>
    </row>
    <row r="212" spans="1:15" x14ac:dyDescent="0.2">
      <c r="A212" t="s">
        <v>171</v>
      </c>
      <c r="B212">
        <v>0.08</v>
      </c>
      <c r="C212">
        <v>0</v>
      </c>
      <c r="D212">
        <v>0.08</v>
      </c>
      <c r="E212">
        <v>0.16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t="str">
        <f t="shared" si="6"/>
        <v>BIDEN</v>
      </c>
      <c r="O212" t="b">
        <f t="shared" si="7"/>
        <v>1</v>
      </c>
    </row>
    <row r="213" spans="1:15" x14ac:dyDescent="0.2">
      <c r="A213" t="s">
        <v>376</v>
      </c>
      <c r="B213">
        <v>7.4999999999999997E-2</v>
      </c>
      <c r="C213">
        <v>7.4999999999999997E-2</v>
      </c>
      <c r="D213">
        <v>0</v>
      </c>
      <c r="E213">
        <v>0.15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0.15</v>
      </c>
      <c r="M213">
        <v>0</v>
      </c>
      <c r="N213" t="str">
        <f t="shared" si="6"/>
        <v>BIDEN</v>
      </c>
      <c r="O213" t="b">
        <f t="shared" si="7"/>
        <v>1</v>
      </c>
    </row>
    <row r="214" spans="1:15" x14ac:dyDescent="0.2">
      <c r="A214" t="s">
        <v>321</v>
      </c>
      <c r="B214">
        <v>7.4999999999999997E-2</v>
      </c>
      <c r="C214">
        <v>7.4999999999999997E-2</v>
      </c>
      <c r="D214">
        <v>0</v>
      </c>
      <c r="E214">
        <v>0.15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7.4999999999999997E-2</v>
      </c>
      <c r="M214">
        <v>0</v>
      </c>
      <c r="N214" t="str">
        <f t="shared" si="6"/>
        <v>BIDEN</v>
      </c>
      <c r="O214" t="b">
        <f t="shared" si="7"/>
        <v>1</v>
      </c>
    </row>
    <row r="215" spans="1:15" x14ac:dyDescent="0.2">
      <c r="A215" t="s">
        <v>322</v>
      </c>
      <c r="B215">
        <v>0.15</v>
      </c>
      <c r="C215">
        <v>0.15</v>
      </c>
      <c r="D215">
        <v>0</v>
      </c>
      <c r="E215">
        <v>0.15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t="str">
        <f t="shared" si="6"/>
        <v>BUTTIGIEG</v>
      </c>
      <c r="O215" t="b">
        <f t="shared" si="7"/>
        <v>1</v>
      </c>
    </row>
    <row r="216" spans="1:15" x14ac:dyDescent="0.2">
      <c r="A216" t="s">
        <v>771</v>
      </c>
      <c r="B216">
        <v>0.12</v>
      </c>
      <c r="C216">
        <v>0</v>
      </c>
      <c r="D216">
        <v>0.06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t="str">
        <f t="shared" si="6"/>
        <v>BUTTIGIEG</v>
      </c>
      <c r="O216" t="b">
        <f t="shared" si="7"/>
        <v>0</v>
      </c>
    </row>
    <row r="217" spans="1:15" x14ac:dyDescent="0.2">
      <c r="A217" t="s">
        <v>69</v>
      </c>
      <c r="B217">
        <v>0.8</v>
      </c>
      <c r="C217">
        <v>0.4</v>
      </c>
      <c r="D217">
        <v>0.26669999999999999</v>
      </c>
      <c r="E217">
        <v>0.4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tr">
        <f t="shared" si="6"/>
        <v>BUTTIGIEG</v>
      </c>
      <c r="O217" t="b">
        <f t="shared" si="7"/>
        <v>1</v>
      </c>
    </row>
    <row r="218" spans="1:15" x14ac:dyDescent="0.2">
      <c r="A218" t="s">
        <v>1090</v>
      </c>
      <c r="B218">
        <v>0.23330000000000001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t="str">
        <f t="shared" si="6"/>
        <v>BUTTIGIEG</v>
      </c>
      <c r="O218" t="b">
        <f t="shared" si="7"/>
        <v>0</v>
      </c>
    </row>
    <row r="219" spans="1:15" x14ac:dyDescent="0.2">
      <c r="A219" t="s">
        <v>394</v>
      </c>
      <c r="B219">
        <v>0.20200000000000001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t="str">
        <f t="shared" si="6"/>
        <v>BUTTIGIEG</v>
      </c>
      <c r="O219" t="b">
        <f t="shared" si="7"/>
        <v>0</v>
      </c>
    </row>
    <row r="220" spans="1:15" x14ac:dyDescent="0.2">
      <c r="A220" t="s">
        <v>375</v>
      </c>
      <c r="B220">
        <v>0.52500000000000002</v>
      </c>
      <c r="C220">
        <v>0.22500000000000001</v>
      </c>
      <c r="D220">
        <v>0</v>
      </c>
      <c r="E220">
        <v>0.6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0.3</v>
      </c>
      <c r="M220">
        <v>0</v>
      </c>
      <c r="N220" t="str">
        <f t="shared" si="6"/>
        <v>BIDEN</v>
      </c>
      <c r="O220" t="b">
        <f t="shared" si="7"/>
        <v>0</v>
      </c>
    </row>
    <row r="221" spans="1:15" x14ac:dyDescent="0.2">
      <c r="A221" t="s">
        <v>1091</v>
      </c>
      <c r="B221">
        <v>0.12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0.12</v>
      </c>
      <c r="M221">
        <v>0</v>
      </c>
      <c r="N221" t="str">
        <f t="shared" si="6"/>
        <v>BUTTIGIEG</v>
      </c>
      <c r="O221" t="b">
        <f t="shared" si="7"/>
        <v>1</v>
      </c>
    </row>
    <row r="222" spans="1:15" x14ac:dyDescent="0.2">
      <c r="A222" t="s">
        <v>669</v>
      </c>
      <c r="B222">
        <v>0.1143</v>
      </c>
      <c r="C222">
        <v>0.1143</v>
      </c>
      <c r="D222">
        <v>0.1143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tr">
        <f t="shared" si="6"/>
        <v>BUTTIGIEG</v>
      </c>
      <c r="O222" t="b">
        <f t="shared" si="7"/>
        <v>1</v>
      </c>
    </row>
    <row r="223" spans="1:15" x14ac:dyDescent="0.2">
      <c r="A223" t="s">
        <v>284</v>
      </c>
      <c r="B223">
        <v>0.87909999999999999</v>
      </c>
      <c r="C223">
        <v>0.4395</v>
      </c>
      <c r="D223">
        <v>0.4395</v>
      </c>
      <c r="E223">
        <v>0.4395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0.87909999999999999</v>
      </c>
      <c r="M223">
        <v>0</v>
      </c>
      <c r="N223" t="str">
        <f t="shared" si="6"/>
        <v>BUTTIGIEG</v>
      </c>
      <c r="O223" t="b">
        <f t="shared" si="7"/>
        <v>1</v>
      </c>
    </row>
    <row r="224" spans="1:15" x14ac:dyDescent="0.2">
      <c r="A224" t="s">
        <v>1092</v>
      </c>
      <c r="B224">
        <v>0.12</v>
      </c>
      <c r="C224">
        <v>0.12</v>
      </c>
      <c r="D224">
        <v>0</v>
      </c>
      <c r="E224">
        <v>0.12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0.12</v>
      </c>
      <c r="M224">
        <v>0</v>
      </c>
      <c r="N224" t="str">
        <f t="shared" si="6"/>
        <v>BUTTIGIEG</v>
      </c>
      <c r="O224" t="b">
        <f t="shared" si="7"/>
        <v>1</v>
      </c>
    </row>
    <row r="225" spans="1:15" x14ac:dyDescent="0.2">
      <c r="A225" t="s">
        <v>1093</v>
      </c>
      <c r="B225">
        <v>0.26669999999999999</v>
      </c>
      <c r="C225">
        <v>0</v>
      </c>
      <c r="D225">
        <v>0</v>
      </c>
      <c r="E225">
        <v>0.17780000000000001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t="str">
        <f t="shared" si="6"/>
        <v>BUTTIGIEG</v>
      </c>
      <c r="O225" t="b">
        <f t="shared" si="7"/>
        <v>0</v>
      </c>
    </row>
    <row r="226" spans="1:15" x14ac:dyDescent="0.2">
      <c r="A226" t="s">
        <v>71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tr">
        <f t="shared" si="6"/>
        <v>BUTTIGIEG</v>
      </c>
      <c r="O226" t="b">
        <f t="shared" si="7"/>
        <v>0</v>
      </c>
    </row>
    <row r="227" spans="1:15" x14ac:dyDescent="0.2">
      <c r="A227" t="s">
        <v>1094</v>
      </c>
      <c r="B227">
        <v>0.60599999999999998</v>
      </c>
      <c r="C227">
        <v>0.40400000000000003</v>
      </c>
      <c r="D227">
        <v>0</v>
      </c>
      <c r="E227">
        <v>0.40400000000000003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t="str">
        <f t="shared" si="6"/>
        <v>BUTTIGIEG</v>
      </c>
      <c r="O227" t="b">
        <f t="shared" si="7"/>
        <v>1</v>
      </c>
    </row>
    <row r="228" spans="1:15" x14ac:dyDescent="0.2">
      <c r="A228" t="s">
        <v>1095</v>
      </c>
      <c r="B228">
        <v>0</v>
      </c>
      <c r="C228">
        <v>0</v>
      </c>
      <c r="D228">
        <v>0.81</v>
      </c>
      <c r="E228">
        <v>0.81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t="str">
        <f t="shared" si="6"/>
        <v>KLOBUCHAR</v>
      </c>
      <c r="O228" t="b">
        <f t="shared" si="7"/>
        <v>1</v>
      </c>
    </row>
    <row r="229" spans="1:15" x14ac:dyDescent="0.2">
      <c r="A229" t="s">
        <v>378</v>
      </c>
      <c r="B229">
        <v>0.15</v>
      </c>
      <c r="C229">
        <v>0.22500000000000001</v>
      </c>
      <c r="D229">
        <v>0.15</v>
      </c>
      <c r="E229">
        <v>7.4999999999999997E-2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7.4999999999999997E-2</v>
      </c>
      <c r="M229">
        <v>0</v>
      </c>
      <c r="N229" t="str">
        <f t="shared" si="6"/>
        <v>SANDERS</v>
      </c>
      <c r="O229" t="b">
        <f t="shared" si="7"/>
        <v>1</v>
      </c>
    </row>
    <row r="230" spans="1:15" x14ac:dyDescent="0.2">
      <c r="A230" t="s">
        <v>1096</v>
      </c>
      <c r="B230">
        <v>0.2</v>
      </c>
      <c r="C230">
        <v>0.2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 t="str">
        <f t="shared" si="6"/>
        <v>BUTTIGIEG</v>
      </c>
      <c r="O230" t="b">
        <f t="shared" si="7"/>
        <v>1</v>
      </c>
    </row>
    <row r="231" spans="1:15" x14ac:dyDescent="0.2">
      <c r="A231" t="s">
        <v>499</v>
      </c>
      <c r="B231">
        <v>0.28239999999999998</v>
      </c>
      <c r="C231">
        <v>0.42349999999999999</v>
      </c>
      <c r="D231">
        <v>0.47060000000000002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0.51759999999999995</v>
      </c>
      <c r="M231">
        <v>0</v>
      </c>
      <c r="N231" t="str">
        <f t="shared" si="6"/>
        <v>WARREN</v>
      </c>
      <c r="O231" t="b">
        <f t="shared" si="7"/>
        <v>0</v>
      </c>
    </row>
    <row r="232" spans="1:15" x14ac:dyDescent="0.2">
      <c r="A232" t="s">
        <v>584</v>
      </c>
      <c r="B232">
        <v>0.1714</v>
      </c>
      <c r="C232">
        <v>8.5699999999999998E-2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0.1714</v>
      </c>
      <c r="M232">
        <v>0</v>
      </c>
      <c r="N232" t="str">
        <f t="shared" si="6"/>
        <v>BUTTIGIEG</v>
      </c>
      <c r="O232" t="b">
        <f t="shared" si="7"/>
        <v>1</v>
      </c>
    </row>
    <row r="233" spans="1:15" x14ac:dyDescent="0.2">
      <c r="A233" t="s">
        <v>1097</v>
      </c>
      <c r="B233">
        <v>0.60599999999999998</v>
      </c>
      <c r="C233">
        <v>0.40400000000000003</v>
      </c>
      <c r="D233">
        <v>0.40400000000000003</v>
      </c>
      <c r="E233">
        <v>0.60599999999999998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 t="str">
        <f t="shared" si="6"/>
        <v>BUTTIGIEG</v>
      </c>
      <c r="O233" t="b">
        <f t="shared" si="7"/>
        <v>1</v>
      </c>
    </row>
    <row r="234" spans="1:15" x14ac:dyDescent="0.2">
      <c r="A234" t="s">
        <v>1098</v>
      </c>
      <c r="B234">
        <v>0</v>
      </c>
      <c r="C234">
        <v>0.21820000000000001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 t="str">
        <f t="shared" si="6"/>
        <v>SANDERS</v>
      </c>
      <c r="O234" t="b">
        <f t="shared" si="7"/>
        <v>0</v>
      </c>
    </row>
    <row r="235" spans="1:15" x14ac:dyDescent="0.2">
      <c r="A235" t="s">
        <v>1099</v>
      </c>
      <c r="B235">
        <v>0.16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0.16</v>
      </c>
      <c r="M235">
        <v>0</v>
      </c>
      <c r="N235" t="str">
        <f t="shared" si="6"/>
        <v>BUTTIGIEG</v>
      </c>
      <c r="O235" t="b">
        <f t="shared" si="7"/>
        <v>1</v>
      </c>
    </row>
    <row r="236" spans="1:15" x14ac:dyDescent="0.2">
      <c r="A236" t="s">
        <v>1100</v>
      </c>
      <c r="B236">
        <v>0.22140000000000001</v>
      </c>
      <c r="C236">
        <v>0</v>
      </c>
      <c r="D236">
        <v>0</v>
      </c>
      <c r="E236">
        <v>0.22140000000000001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0.22140000000000001</v>
      </c>
      <c r="M236">
        <v>0</v>
      </c>
      <c r="N236" t="str">
        <f t="shared" si="6"/>
        <v>BUTTIGIEG</v>
      </c>
      <c r="O236" t="b">
        <f t="shared" si="7"/>
        <v>1</v>
      </c>
    </row>
    <row r="237" spans="1:15" x14ac:dyDescent="0.2">
      <c r="A237" t="s">
        <v>497</v>
      </c>
      <c r="B237">
        <v>0.15</v>
      </c>
      <c r="C237">
        <v>0</v>
      </c>
      <c r="D237">
        <v>0</v>
      </c>
      <c r="E237">
        <v>0.15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0.18</v>
      </c>
      <c r="M237">
        <v>0</v>
      </c>
      <c r="N237" t="str">
        <f t="shared" si="6"/>
        <v>WARREN</v>
      </c>
      <c r="O237" t="b">
        <f t="shared" si="7"/>
        <v>1</v>
      </c>
    </row>
    <row r="238" spans="1:15" x14ac:dyDescent="0.2">
      <c r="A238" t="s">
        <v>496</v>
      </c>
      <c r="B238">
        <v>0.36</v>
      </c>
      <c r="C238">
        <v>0</v>
      </c>
      <c r="D238">
        <v>0.12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 t="str">
        <f t="shared" si="6"/>
        <v>BUTTIGIEG</v>
      </c>
      <c r="O238" t="b">
        <f t="shared" si="7"/>
        <v>0</v>
      </c>
    </row>
    <row r="239" spans="1:15" x14ac:dyDescent="0.2">
      <c r="A239" t="s">
        <v>1101</v>
      </c>
      <c r="B239">
        <v>0.06</v>
      </c>
      <c r="C239">
        <v>0.12</v>
      </c>
      <c r="D239">
        <v>0.09</v>
      </c>
      <c r="E239">
        <v>0.09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tr">
        <f t="shared" si="6"/>
        <v>SANDERS</v>
      </c>
      <c r="O239" t="b">
        <f t="shared" si="7"/>
        <v>1</v>
      </c>
    </row>
    <row r="240" spans="1:15" x14ac:dyDescent="0.2">
      <c r="A240" t="s">
        <v>735</v>
      </c>
      <c r="B240">
        <v>0.5</v>
      </c>
      <c r="C240">
        <v>0.33329999999999999</v>
      </c>
      <c r="D240">
        <v>0.33329999999999999</v>
      </c>
      <c r="E240">
        <v>0.16669999999999999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0.16669999999999999</v>
      </c>
      <c r="M240">
        <v>0</v>
      </c>
      <c r="N240" t="str">
        <f t="shared" si="6"/>
        <v>BUTTIGIEG</v>
      </c>
      <c r="O240" t="b">
        <f t="shared" si="7"/>
        <v>1</v>
      </c>
    </row>
    <row r="241" spans="1:15" x14ac:dyDescent="0.2">
      <c r="A241" t="s">
        <v>108</v>
      </c>
      <c r="B241">
        <v>0.42859999999999998</v>
      </c>
      <c r="C241">
        <v>0</v>
      </c>
      <c r="D241">
        <v>0.6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0.34289999999999998</v>
      </c>
      <c r="M241">
        <v>0</v>
      </c>
      <c r="N241" t="str">
        <f t="shared" si="6"/>
        <v>KLOBUCHAR</v>
      </c>
      <c r="O241" t="b">
        <f t="shared" si="7"/>
        <v>0</v>
      </c>
    </row>
    <row r="242" spans="1:15" x14ac:dyDescent="0.2">
      <c r="A242" t="s">
        <v>12</v>
      </c>
      <c r="B242">
        <v>0.42</v>
      </c>
      <c r="C242">
        <v>0.28000000000000003</v>
      </c>
      <c r="D242">
        <v>0.28000000000000003</v>
      </c>
      <c r="E242">
        <v>0.28000000000000003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0.28000000000000003</v>
      </c>
      <c r="M242">
        <v>0</v>
      </c>
      <c r="N242" t="str">
        <f t="shared" si="6"/>
        <v>BUTTIGIEG</v>
      </c>
      <c r="O242" t="b">
        <f t="shared" si="7"/>
        <v>1</v>
      </c>
    </row>
    <row r="243" spans="1:15" x14ac:dyDescent="0.2">
      <c r="A243" t="s">
        <v>252</v>
      </c>
      <c r="B243">
        <v>0.5</v>
      </c>
      <c r="C243">
        <v>0.33329999999999999</v>
      </c>
      <c r="D243">
        <v>0.33329999999999999</v>
      </c>
      <c r="E243">
        <v>0.33329999999999999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tr">
        <f t="shared" si="6"/>
        <v>BUTTIGIEG</v>
      </c>
      <c r="O243" t="b">
        <f t="shared" si="7"/>
        <v>1</v>
      </c>
    </row>
    <row r="244" spans="1:15" x14ac:dyDescent="0.2">
      <c r="A244" t="s">
        <v>851</v>
      </c>
      <c r="B244">
        <v>0.1</v>
      </c>
      <c r="C244">
        <v>0.2</v>
      </c>
      <c r="D244">
        <v>0</v>
      </c>
      <c r="E244">
        <v>0.1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tr">
        <f t="shared" si="6"/>
        <v>SANDERS</v>
      </c>
      <c r="O244" t="b">
        <f t="shared" si="7"/>
        <v>1</v>
      </c>
    </row>
    <row r="245" spans="1:15" x14ac:dyDescent="0.2">
      <c r="A245" t="s">
        <v>1102</v>
      </c>
      <c r="B245">
        <v>0.83940000000000003</v>
      </c>
      <c r="C245">
        <v>0.55959999999999999</v>
      </c>
      <c r="D245">
        <v>0</v>
      </c>
      <c r="E245">
        <v>0.27979999999999999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t="str">
        <f t="shared" si="6"/>
        <v>BUTTIGIEG</v>
      </c>
      <c r="O245" t="b">
        <f t="shared" si="7"/>
        <v>0</v>
      </c>
    </row>
    <row r="246" spans="1:15" x14ac:dyDescent="0.2">
      <c r="A246" t="s">
        <v>1103</v>
      </c>
      <c r="B246">
        <v>0.83940000000000003</v>
      </c>
      <c r="C246">
        <v>0.27979999999999999</v>
      </c>
      <c r="D246">
        <v>0</v>
      </c>
      <c r="E246">
        <v>0.27979999999999999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0.55959999999999999</v>
      </c>
      <c r="M246">
        <v>0</v>
      </c>
      <c r="N246" t="str">
        <f t="shared" si="6"/>
        <v>BUTTIGIEG</v>
      </c>
      <c r="O246" t="b">
        <f t="shared" si="7"/>
        <v>1</v>
      </c>
    </row>
    <row r="247" spans="1:15" x14ac:dyDescent="0.2">
      <c r="A247" t="s">
        <v>423</v>
      </c>
      <c r="B247">
        <v>0.56999999999999995</v>
      </c>
      <c r="C247">
        <v>0.76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0.38</v>
      </c>
      <c r="M247">
        <v>0</v>
      </c>
      <c r="N247" t="str">
        <f t="shared" si="6"/>
        <v>SANDERS</v>
      </c>
      <c r="O247" t="b">
        <f t="shared" si="7"/>
        <v>0</v>
      </c>
    </row>
    <row r="248" spans="1:15" x14ac:dyDescent="0.2">
      <c r="A248" t="s">
        <v>419</v>
      </c>
      <c r="B248">
        <v>0.56999999999999995</v>
      </c>
      <c r="C248">
        <v>0.38</v>
      </c>
      <c r="D248">
        <v>0.19</v>
      </c>
      <c r="E248">
        <v>0.38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0.38</v>
      </c>
      <c r="M248">
        <v>0</v>
      </c>
      <c r="N248" t="str">
        <f t="shared" si="6"/>
        <v>BUTTIGIEG</v>
      </c>
      <c r="O248" t="b">
        <f t="shared" si="7"/>
        <v>1</v>
      </c>
    </row>
    <row r="249" spans="1:15" x14ac:dyDescent="0.2">
      <c r="A249" t="s">
        <v>420</v>
      </c>
      <c r="B249">
        <v>0.56999999999999995</v>
      </c>
      <c r="C249">
        <v>0.56999999999999995</v>
      </c>
      <c r="D249">
        <v>0.38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0.38</v>
      </c>
      <c r="M249">
        <v>0</v>
      </c>
      <c r="N249" t="str">
        <f t="shared" si="6"/>
        <v>BUTTIGIEG</v>
      </c>
      <c r="O249" t="b">
        <f t="shared" si="7"/>
        <v>1</v>
      </c>
    </row>
    <row r="250" spans="1:15" x14ac:dyDescent="0.2">
      <c r="A250" t="s">
        <v>1104</v>
      </c>
      <c r="B250">
        <v>0.56999999999999995</v>
      </c>
      <c r="C250">
        <v>0.76</v>
      </c>
      <c r="D250">
        <v>0</v>
      </c>
      <c r="E250">
        <v>0.38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0.56999999999999995</v>
      </c>
      <c r="M250">
        <v>0</v>
      </c>
      <c r="N250" t="str">
        <f t="shared" si="6"/>
        <v>SANDERS</v>
      </c>
      <c r="O250" t="b">
        <f t="shared" si="7"/>
        <v>1</v>
      </c>
    </row>
    <row r="251" spans="1:15" x14ac:dyDescent="0.2">
      <c r="A251" t="s">
        <v>422</v>
      </c>
      <c r="B251">
        <v>0.56999999999999995</v>
      </c>
      <c r="C251">
        <v>0.56999999999999995</v>
      </c>
      <c r="D251">
        <v>0.38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0.38</v>
      </c>
      <c r="M251">
        <v>0</v>
      </c>
      <c r="N251" t="str">
        <f t="shared" si="6"/>
        <v>BUTTIGIEG</v>
      </c>
      <c r="O251" t="b">
        <f t="shared" si="7"/>
        <v>1</v>
      </c>
    </row>
    <row r="252" spans="1:15" x14ac:dyDescent="0.2">
      <c r="A252" t="s">
        <v>325</v>
      </c>
      <c r="B252">
        <v>0</v>
      </c>
      <c r="C252">
        <v>0</v>
      </c>
      <c r="D252">
        <v>0</v>
      </c>
      <c r="E252">
        <v>0.4395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 t="str">
        <f t="shared" si="6"/>
        <v>BIDEN</v>
      </c>
      <c r="O252" t="b">
        <f t="shared" si="7"/>
        <v>0</v>
      </c>
    </row>
    <row r="253" spans="1:15" x14ac:dyDescent="0.2">
      <c r="A253" t="s">
        <v>60</v>
      </c>
      <c r="B253">
        <v>0.35</v>
      </c>
      <c r="C253">
        <v>0</v>
      </c>
      <c r="D253">
        <v>0.28000000000000003</v>
      </c>
      <c r="E253">
        <v>0.28000000000000003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0.35</v>
      </c>
      <c r="M253">
        <v>0</v>
      </c>
      <c r="N253" t="str">
        <f t="shared" si="6"/>
        <v>BUTTIGIEG</v>
      </c>
      <c r="O253" t="b">
        <f t="shared" si="7"/>
        <v>1</v>
      </c>
    </row>
    <row r="254" spans="1:15" x14ac:dyDescent="0.2">
      <c r="A254" t="s">
        <v>262</v>
      </c>
      <c r="B254">
        <v>0</v>
      </c>
      <c r="C254">
        <v>0.1368</v>
      </c>
      <c r="D254">
        <v>0.1368</v>
      </c>
      <c r="E254">
        <v>0.1368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0.1368</v>
      </c>
      <c r="M254">
        <v>0</v>
      </c>
      <c r="N254" t="str">
        <f t="shared" si="6"/>
        <v>SANDERS</v>
      </c>
      <c r="O254" t="b">
        <f t="shared" si="7"/>
        <v>1</v>
      </c>
    </row>
    <row r="255" spans="1:15" x14ac:dyDescent="0.2">
      <c r="A255" t="s">
        <v>1105</v>
      </c>
      <c r="B255">
        <v>0.12</v>
      </c>
      <c r="C255">
        <v>0</v>
      </c>
      <c r="D255">
        <v>0.12</v>
      </c>
      <c r="E255">
        <v>0.12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0.12</v>
      </c>
      <c r="M255">
        <v>0</v>
      </c>
      <c r="N255" t="str">
        <f t="shared" si="6"/>
        <v>BUTTIGIEG</v>
      </c>
      <c r="O255" t="b">
        <f t="shared" si="7"/>
        <v>1</v>
      </c>
    </row>
    <row r="256" spans="1:15" x14ac:dyDescent="0.2">
      <c r="A256" t="s">
        <v>203</v>
      </c>
      <c r="B256">
        <v>0.1857</v>
      </c>
      <c r="C256">
        <v>0</v>
      </c>
      <c r="D256">
        <v>0</v>
      </c>
      <c r="E256">
        <v>0.37140000000000001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0.37140000000000001</v>
      </c>
      <c r="M256">
        <v>0</v>
      </c>
      <c r="N256" t="str">
        <f t="shared" si="6"/>
        <v>BIDEN</v>
      </c>
      <c r="O256" t="b">
        <f t="shared" si="7"/>
        <v>1</v>
      </c>
    </row>
    <row r="257" spans="1:15" x14ac:dyDescent="0.2">
      <c r="A257" t="s">
        <v>932</v>
      </c>
      <c r="B257">
        <v>0.1333</v>
      </c>
      <c r="C257">
        <v>0</v>
      </c>
      <c r="D257">
        <v>0.1333</v>
      </c>
      <c r="E257">
        <v>0.1333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6.6699999999999995E-2</v>
      </c>
      <c r="M257">
        <v>0</v>
      </c>
      <c r="N257" t="str">
        <f t="shared" si="6"/>
        <v>BUTTIGIEG</v>
      </c>
      <c r="O257" t="b">
        <f t="shared" si="7"/>
        <v>1</v>
      </c>
    </row>
    <row r="258" spans="1:15" x14ac:dyDescent="0.2">
      <c r="A258" t="s">
        <v>934</v>
      </c>
      <c r="B258">
        <v>0.1333</v>
      </c>
      <c r="C258">
        <v>0.1333</v>
      </c>
      <c r="D258">
        <v>0.1333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6.6699999999999995E-2</v>
      </c>
      <c r="M258">
        <v>0</v>
      </c>
      <c r="N258" t="str">
        <f t="shared" si="6"/>
        <v>BUTTIGIEG</v>
      </c>
      <c r="O258" t="b">
        <f t="shared" si="7"/>
        <v>1</v>
      </c>
    </row>
    <row r="259" spans="1:15" x14ac:dyDescent="0.2">
      <c r="A259" t="s">
        <v>326</v>
      </c>
      <c r="B259">
        <v>0.1714</v>
      </c>
      <c r="C259">
        <v>0</v>
      </c>
      <c r="D259">
        <v>0.1714</v>
      </c>
      <c r="E259">
        <v>8.5699999999999998E-2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8.5699999999999998E-2</v>
      </c>
      <c r="M259">
        <v>0</v>
      </c>
      <c r="N259" t="str">
        <f t="shared" ref="N259:N322" si="8">INDEX($B$1:$M$1,0,MATCH(MAX($B259:$M259),$B259:$M259,0))</f>
        <v>BUTTIGIEG</v>
      </c>
      <c r="O259" t="b">
        <f t="shared" ref="O259:O322" si="9">SUMPRODUCT((COUNTIF(B259:M259,B259:M259)-1)*(B259:M259&lt;&gt;0))&gt;0</f>
        <v>1</v>
      </c>
    </row>
    <row r="260" spans="1:15" x14ac:dyDescent="0.2">
      <c r="A260" t="s">
        <v>326</v>
      </c>
      <c r="B260">
        <v>0.1714</v>
      </c>
      <c r="C260">
        <v>0</v>
      </c>
      <c r="D260">
        <v>0.1714</v>
      </c>
      <c r="E260">
        <v>8.5699999999999998E-2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8.5699999999999998E-2</v>
      </c>
      <c r="M260">
        <v>0</v>
      </c>
      <c r="N260" t="str">
        <f t="shared" si="8"/>
        <v>BUTTIGIEG</v>
      </c>
      <c r="O260" t="b">
        <f t="shared" si="9"/>
        <v>1</v>
      </c>
    </row>
    <row r="261" spans="1:15" x14ac:dyDescent="0.2">
      <c r="A261" t="s">
        <v>371</v>
      </c>
      <c r="B261">
        <v>0.15</v>
      </c>
      <c r="C261">
        <v>7.4999999999999997E-2</v>
      </c>
      <c r="D261">
        <v>7.4999999999999997E-2</v>
      </c>
      <c r="E261">
        <v>7.4999999999999997E-2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t="str">
        <f t="shared" si="8"/>
        <v>BUTTIGIEG</v>
      </c>
      <c r="O261" t="b">
        <f t="shared" si="9"/>
        <v>1</v>
      </c>
    </row>
    <row r="262" spans="1:15" x14ac:dyDescent="0.2">
      <c r="A262" t="s">
        <v>1106</v>
      </c>
      <c r="B262">
        <v>0.17780000000000001</v>
      </c>
      <c r="C262">
        <v>0.17780000000000001</v>
      </c>
      <c r="D262">
        <v>0.17780000000000001</v>
      </c>
      <c r="E262">
        <v>0.17780000000000001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tr">
        <f t="shared" si="8"/>
        <v>BUTTIGIEG</v>
      </c>
      <c r="O262" t="b">
        <f t="shared" si="9"/>
        <v>1</v>
      </c>
    </row>
    <row r="263" spans="1:15" x14ac:dyDescent="0.2">
      <c r="A263" t="s">
        <v>500</v>
      </c>
      <c r="B263">
        <v>4.7100000000000003E-2</v>
      </c>
      <c r="C263">
        <v>4.7100000000000003E-2</v>
      </c>
      <c r="D263">
        <v>4.7100000000000003E-2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4.7100000000000003E-2</v>
      </c>
      <c r="M263">
        <v>0</v>
      </c>
      <c r="N263" t="str">
        <f t="shared" si="8"/>
        <v>BUTTIGIEG</v>
      </c>
      <c r="O263" t="b">
        <f t="shared" si="9"/>
        <v>1</v>
      </c>
    </row>
    <row r="264" spans="1:15" x14ac:dyDescent="0.2">
      <c r="A264" t="s">
        <v>1107</v>
      </c>
      <c r="B264">
        <v>0</v>
      </c>
      <c r="C264">
        <v>0.21820000000000001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0.21820000000000001</v>
      </c>
      <c r="M264">
        <v>0</v>
      </c>
      <c r="N264" t="str">
        <f t="shared" si="8"/>
        <v>SANDERS</v>
      </c>
      <c r="O264" t="b">
        <f t="shared" si="9"/>
        <v>1</v>
      </c>
    </row>
    <row r="265" spans="1:15" x14ac:dyDescent="0.2">
      <c r="A265" t="s">
        <v>245</v>
      </c>
      <c r="B265">
        <v>0.16669999999999999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tr">
        <f t="shared" si="8"/>
        <v>BUTTIGIEG</v>
      </c>
      <c r="O265" t="b">
        <f t="shared" si="9"/>
        <v>0</v>
      </c>
    </row>
    <row r="266" spans="1:15" x14ac:dyDescent="0.2">
      <c r="A266" t="s">
        <v>327</v>
      </c>
      <c r="B266">
        <v>0</v>
      </c>
      <c r="C266">
        <v>0</v>
      </c>
      <c r="D266">
        <v>0</v>
      </c>
      <c r="E266">
        <v>0.4395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 t="str">
        <f t="shared" si="8"/>
        <v>BIDEN</v>
      </c>
      <c r="O266" t="b">
        <f t="shared" si="9"/>
        <v>0</v>
      </c>
    </row>
    <row r="267" spans="1:15" x14ac:dyDescent="0.2">
      <c r="A267" t="s">
        <v>892</v>
      </c>
      <c r="B267">
        <v>0.45</v>
      </c>
      <c r="C267">
        <v>0</v>
      </c>
      <c r="D267">
        <v>0.15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0.15</v>
      </c>
      <c r="N267" t="str">
        <f t="shared" si="8"/>
        <v>BUTTIGIEG</v>
      </c>
      <c r="O267" t="b">
        <f t="shared" si="9"/>
        <v>1</v>
      </c>
    </row>
    <row r="268" spans="1:15" x14ac:dyDescent="0.2">
      <c r="A268" t="s">
        <v>1108</v>
      </c>
      <c r="B268">
        <v>0.16669999999999999</v>
      </c>
      <c r="C268">
        <v>8.3299999999999999E-2</v>
      </c>
      <c r="D268">
        <v>0</v>
      </c>
      <c r="E268">
        <v>0.16669999999999999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8.3299999999999999E-2</v>
      </c>
      <c r="M268">
        <v>0</v>
      </c>
      <c r="N268" t="str">
        <f t="shared" si="8"/>
        <v>BUTTIGIEG</v>
      </c>
      <c r="O268" t="b">
        <f t="shared" si="9"/>
        <v>1</v>
      </c>
    </row>
    <row r="269" spans="1:15" x14ac:dyDescent="0.2">
      <c r="A269" t="s">
        <v>875</v>
      </c>
      <c r="B269">
        <v>0.15</v>
      </c>
      <c r="C269">
        <v>0</v>
      </c>
      <c r="D269">
        <v>0.3</v>
      </c>
      <c r="E269">
        <v>0.22500000000000001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0.3</v>
      </c>
      <c r="M269">
        <v>0</v>
      </c>
      <c r="N269" t="str">
        <f t="shared" si="8"/>
        <v>KLOBUCHAR</v>
      </c>
      <c r="O269" t="b">
        <f t="shared" si="9"/>
        <v>1</v>
      </c>
    </row>
    <row r="270" spans="1:15" x14ac:dyDescent="0.2">
      <c r="A270" t="s">
        <v>362</v>
      </c>
      <c r="B270">
        <v>0.08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0.08</v>
      </c>
      <c r="K270">
        <v>0</v>
      </c>
      <c r="L270">
        <v>0</v>
      </c>
      <c r="M270">
        <v>0</v>
      </c>
      <c r="N270" t="str">
        <f t="shared" si="8"/>
        <v>BUTTIGIEG</v>
      </c>
      <c r="O270" t="b">
        <f t="shared" si="9"/>
        <v>1</v>
      </c>
    </row>
    <row r="271" spans="1:15" x14ac:dyDescent="0.2">
      <c r="A271" t="s">
        <v>1109</v>
      </c>
      <c r="B271">
        <v>0.5</v>
      </c>
      <c r="C271">
        <v>0.16669999999999999</v>
      </c>
      <c r="D271">
        <v>0</v>
      </c>
      <c r="E271">
        <v>0.25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0.33329999999999999</v>
      </c>
      <c r="M271">
        <v>0</v>
      </c>
      <c r="N271" t="str">
        <f t="shared" si="8"/>
        <v>BUTTIGIEG</v>
      </c>
      <c r="O271" t="b">
        <f t="shared" si="9"/>
        <v>0</v>
      </c>
    </row>
    <row r="272" spans="1:15" x14ac:dyDescent="0.2">
      <c r="A272" t="s">
        <v>232</v>
      </c>
      <c r="B272">
        <v>0.44290000000000002</v>
      </c>
      <c r="C272">
        <v>0.44290000000000002</v>
      </c>
      <c r="D272">
        <v>0.44290000000000002</v>
      </c>
      <c r="E272">
        <v>0.44290000000000002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t="str">
        <f t="shared" si="8"/>
        <v>BUTTIGIEG</v>
      </c>
      <c r="O272" t="b">
        <f t="shared" si="9"/>
        <v>1</v>
      </c>
    </row>
    <row r="273" spans="1:15" x14ac:dyDescent="0.2">
      <c r="A273" t="s">
        <v>233</v>
      </c>
      <c r="B273">
        <v>0.44290000000000002</v>
      </c>
      <c r="C273">
        <v>0.44290000000000002</v>
      </c>
      <c r="D273">
        <v>0</v>
      </c>
      <c r="E273">
        <v>0.6643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t="str">
        <f t="shared" si="8"/>
        <v>BIDEN</v>
      </c>
      <c r="O273" t="b">
        <f t="shared" si="9"/>
        <v>1</v>
      </c>
    </row>
    <row r="274" spans="1:15" x14ac:dyDescent="0.2">
      <c r="A274" t="s">
        <v>1110</v>
      </c>
      <c r="B274">
        <v>0.1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0.1</v>
      </c>
      <c r="M274">
        <v>0</v>
      </c>
      <c r="N274" t="str">
        <f t="shared" si="8"/>
        <v>BUTTIGIEG</v>
      </c>
      <c r="O274" t="b">
        <f t="shared" si="9"/>
        <v>1</v>
      </c>
    </row>
    <row r="275" spans="1:15" x14ac:dyDescent="0.2">
      <c r="A275" t="s">
        <v>1111</v>
      </c>
      <c r="B275">
        <v>0.12939999999999999</v>
      </c>
      <c r="C275">
        <v>0.12939999999999999</v>
      </c>
      <c r="D275">
        <v>0</v>
      </c>
      <c r="E275">
        <v>0.25879999999999997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tr">
        <f t="shared" si="8"/>
        <v>BIDEN</v>
      </c>
      <c r="O275" t="b">
        <f t="shared" si="9"/>
        <v>1</v>
      </c>
    </row>
    <row r="276" spans="1:15" x14ac:dyDescent="0.2">
      <c r="A276" t="s">
        <v>449</v>
      </c>
      <c r="B276">
        <v>0.44</v>
      </c>
      <c r="C276">
        <v>0.33</v>
      </c>
      <c r="D276">
        <v>0.22</v>
      </c>
      <c r="E276">
        <v>0.44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tr">
        <f t="shared" si="8"/>
        <v>BUTTIGIEG</v>
      </c>
      <c r="O276" t="b">
        <f t="shared" si="9"/>
        <v>1</v>
      </c>
    </row>
    <row r="277" spans="1:15" x14ac:dyDescent="0.2">
      <c r="A277" t="s">
        <v>447</v>
      </c>
      <c r="B277">
        <v>0.66</v>
      </c>
      <c r="C277">
        <v>0</v>
      </c>
      <c r="D277">
        <v>0</v>
      </c>
      <c r="E277">
        <v>0.88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tr">
        <f t="shared" si="8"/>
        <v>BIDEN</v>
      </c>
      <c r="O277" t="b">
        <f t="shared" si="9"/>
        <v>0</v>
      </c>
    </row>
    <row r="278" spans="1:15" x14ac:dyDescent="0.2">
      <c r="A278" t="s">
        <v>1112</v>
      </c>
      <c r="B278">
        <v>0.33</v>
      </c>
      <c r="C278">
        <v>0.55000000000000004</v>
      </c>
      <c r="D278">
        <v>0.33</v>
      </c>
      <c r="E278">
        <v>0.22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 t="str">
        <f t="shared" si="8"/>
        <v>SANDERS</v>
      </c>
      <c r="O278" t="b">
        <f t="shared" si="9"/>
        <v>1</v>
      </c>
    </row>
    <row r="279" spans="1:15" x14ac:dyDescent="0.2">
      <c r="A279" t="s">
        <v>1113</v>
      </c>
      <c r="B279">
        <v>0.66</v>
      </c>
      <c r="C279">
        <v>0</v>
      </c>
      <c r="D279">
        <v>0.44</v>
      </c>
      <c r="E279">
        <v>0.44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0.44</v>
      </c>
      <c r="M279">
        <v>0</v>
      </c>
      <c r="N279" t="str">
        <f t="shared" si="8"/>
        <v>BUTTIGIEG</v>
      </c>
      <c r="O279" t="b">
        <f t="shared" si="9"/>
        <v>1</v>
      </c>
    </row>
    <row r="280" spans="1:15" x14ac:dyDescent="0.2">
      <c r="A280" t="s">
        <v>1114</v>
      </c>
      <c r="B280">
        <v>0</v>
      </c>
      <c r="C280">
        <v>0</v>
      </c>
      <c r="D280">
        <v>7.2700000000000001E-2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7.2700000000000001E-2</v>
      </c>
      <c r="M280">
        <v>0</v>
      </c>
      <c r="N280" t="str">
        <f t="shared" si="8"/>
        <v>KLOBUCHAR</v>
      </c>
      <c r="O280" t="b">
        <f t="shared" si="9"/>
        <v>1</v>
      </c>
    </row>
    <row r="281" spans="1:15" x14ac:dyDescent="0.2">
      <c r="A281" t="s">
        <v>1115</v>
      </c>
      <c r="B281">
        <v>0.12939999999999999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0.12939999999999999</v>
      </c>
      <c r="K281">
        <v>0</v>
      </c>
      <c r="L281">
        <v>0.12939999999999999</v>
      </c>
      <c r="M281">
        <v>0</v>
      </c>
      <c r="N281" t="str">
        <f t="shared" si="8"/>
        <v>BUTTIGIEG</v>
      </c>
      <c r="O281" t="b">
        <f t="shared" si="9"/>
        <v>1</v>
      </c>
    </row>
    <row r="282" spans="1:15" x14ac:dyDescent="0.2">
      <c r="A282" t="s">
        <v>121</v>
      </c>
      <c r="B282">
        <v>0.12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0.12</v>
      </c>
      <c r="K282">
        <v>0</v>
      </c>
      <c r="L282">
        <v>0.12</v>
      </c>
      <c r="M282">
        <v>0</v>
      </c>
      <c r="N282" t="str">
        <f t="shared" si="8"/>
        <v>BUTTIGIEG</v>
      </c>
      <c r="O282" t="b">
        <f t="shared" si="9"/>
        <v>1</v>
      </c>
    </row>
    <row r="283" spans="1:15" x14ac:dyDescent="0.2">
      <c r="A283" t="s">
        <v>216</v>
      </c>
      <c r="B283">
        <v>0.12</v>
      </c>
      <c r="C283">
        <v>0.24</v>
      </c>
      <c r="D283">
        <v>0</v>
      </c>
      <c r="E283">
        <v>0.24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0.12</v>
      </c>
      <c r="M283">
        <v>0.12</v>
      </c>
      <c r="N283" t="str">
        <f t="shared" si="8"/>
        <v>SANDERS</v>
      </c>
      <c r="O283" t="b">
        <f t="shared" si="9"/>
        <v>1</v>
      </c>
    </row>
    <row r="284" spans="1:15" x14ac:dyDescent="0.2">
      <c r="A284" t="s">
        <v>215</v>
      </c>
      <c r="B284">
        <v>0.24</v>
      </c>
      <c r="C284">
        <v>0.24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0.12</v>
      </c>
      <c r="M284">
        <v>0.24</v>
      </c>
      <c r="N284" t="str">
        <f t="shared" si="8"/>
        <v>BUTTIGIEG</v>
      </c>
      <c r="O284" t="b">
        <f t="shared" si="9"/>
        <v>1</v>
      </c>
    </row>
    <row r="285" spans="1:15" x14ac:dyDescent="0.2">
      <c r="A285" t="s">
        <v>178</v>
      </c>
      <c r="B285">
        <v>0.33329999999999999</v>
      </c>
      <c r="C285">
        <v>0.16669999999999999</v>
      </c>
      <c r="D285">
        <v>0.16669999999999999</v>
      </c>
      <c r="E285">
        <v>0.16669999999999999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t="str">
        <f t="shared" si="8"/>
        <v>BUTTIGIEG</v>
      </c>
      <c r="O285" t="b">
        <f t="shared" si="9"/>
        <v>1</v>
      </c>
    </row>
    <row r="286" spans="1:15" x14ac:dyDescent="0.2">
      <c r="A286" t="s">
        <v>98</v>
      </c>
      <c r="B286">
        <v>0.1</v>
      </c>
      <c r="C286">
        <v>0</v>
      </c>
      <c r="D286">
        <v>0.15</v>
      </c>
      <c r="E286">
        <v>0.25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0.15</v>
      </c>
      <c r="M286">
        <v>0</v>
      </c>
      <c r="N286" t="str">
        <f t="shared" si="8"/>
        <v>BIDEN</v>
      </c>
      <c r="O286" t="b">
        <f t="shared" si="9"/>
        <v>1</v>
      </c>
    </row>
    <row r="287" spans="1:15" x14ac:dyDescent="0.2">
      <c r="A287" t="s">
        <v>154</v>
      </c>
      <c r="B287">
        <v>0</v>
      </c>
      <c r="C287">
        <v>0.51429999999999998</v>
      </c>
      <c r="D287">
        <v>0.51429999999999998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0.34289999999999998</v>
      </c>
      <c r="M287">
        <v>0</v>
      </c>
      <c r="N287" t="str">
        <f t="shared" si="8"/>
        <v>SANDERS</v>
      </c>
      <c r="O287" t="b">
        <f t="shared" si="9"/>
        <v>1</v>
      </c>
    </row>
    <row r="288" spans="1:15" x14ac:dyDescent="0.2">
      <c r="A288" t="s">
        <v>858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0.09</v>
      </c>
      <c r="K288">
        <v>0</v>
      </c>
      <c r="L288">
        <v>0</v>
      </c>
      <c r="M288">
        <v>0</v>
      </c>
      <c r="N288" t="str">
        <f t="shared" si="8"/>
        <v>STEYER</v>
      </c>
      <c r="O288" t="b">
        <f t="shared" si="9"/>
        <v>0</v>
      </c>
    </row>
    <row r="289" spans="1:15" x14ac:dyDescent="0.2">
      <c r="A289" t="s">
        <v>1116</v>
      </c>
      <c r="B289">
        <v>0.05</v>
      </c>
      <c r="C289">
        <v>0.05</v>
      </c>
      <c r="D289">
        <v>0.05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0.05</v>
      </c>
      <c r="M289">
        <v>0</v>
      </c>
      <c r="N289" t="str">
        <f t="shared" si="8"/>
        <v>BUTTIGIEG</v>
      </c>
      <c r="O289" t="b">
        <f t="shared" si="9"/>
        <v>1</v>
      </c>
    </row>
    <row r="290" spans="1:15" x14ac:dyDescent="0.2">
      <c r="A290" t="s">
        <v>1117</v>
      </c>
      <c r="B290">
        <v>0.47060000000000002</v>
      </c>
      <c r="C290">
        <v>0.14119999999999999</v>
      </c>
      <c r="D290">
        <v>0</v>
      </c>
      <c r="E290">
        <v>0.23530000000000001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0.18820000000000001</v>
      </c>
      <c r="M290">
        <v>0</v>
      </c>
      <c r="N290" t="str">
        <f t="shared" si="8"/>
        <v>BUTTIGIEG</v>
      </c>
      <c r="O290" t="b">
        <f t="shared" si="9"/>
        <v>0</v>
      </c>
    </row>
    <row r="291" spans="1:15" x14ac:dyDescent="0.2">
      <c r="A291" t="s">
        <v>442</v>
      </c>
      <c r="B291">
        <v>0</v>
      </c>
      <c r="C291">
        <v>0</v>
      </c>
      <c r="D291">
        <v>8.3299999999999999E-2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 t="str">
        <f t="shared" si="8"/>
        <v>KLOBUCHAR</v>
      </c>
      <c r="O291" t="b">
        <f t="shared" si="9"/>
        <v>0</v>
      </c>
    </row>
    <row r="292" spans="1:15" x14ac:dyDescent="0.2">
      <c r="A292" t="s">
        <v>406</v>
      </c>
      <c r="B292">
        <v>0.20200000000000001</v>
      </c>
      <c r="C292">
        <v>0.40400000000000003</v>
      </c>
      <c r="D292">
        <v>0</v>
      </c>
      <c r="E292">
        <v>0.40400000000000003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0.40400000000000003</v>
      </c>
      <c r="M292">
        <v>0</v>
      </c>
      <c r="N292" t="str">
        <f t="shared" si="8"/>
        <v>SANDERS</v>
      </c>
      <c r="O292" t="b">
        <f t="shared" si="9"/>
        <v>1</v>
      </c>
    </row>
    <row r="293" spans="1:15" x14ac:dyDescent="0.2">
      <c r="A293" t="s">
        <v>696</v>
      </c>
      <c r="B293">
        <v>0.4395</v>
      </c>
      <c r="C293">
        <v>0.87909999999999999</v>
      </c>
      <c r="D293">
        <v>0</v>
      </c>
      <c r="E293">
        <v>0.4395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0.4395</v>
      </c>
      <c r="M293">
        <v>0</v>
      </c>
      <c r="N293" t="str">
        <f t="shared" si="8"/>
        <v>SANDERS</v>
      </c>
      <c r="O293" t="b">
        <f t="shared" si="9"/>
        <v>1</v>
      </c>
    </row>
    <row r="294" spans="1:15" x14ac:dyDescent="0.2">
      <c r="A294" t="s">
        <v>692</v>
      </c>
      <c r="B294">
        <v>0.4395</v>
      </c>
      <c r="C294">
        <v>0.87909999999999999</v>
      </c>
      <c r="D294">
        <v>0</v>
      </c>
      <c r="E294">
        <v>0.4395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0.4395</v>
      </c>
      <c r="M294">
        <v>0</v>
      </c>
      <c r="N294" t="str">
        <f t="shared" si="8"/>
        <v>SANDERS</v>
      </c>
      <c r="O294" t="b">
        <f t="shared" si="9"/>
        <v>1</v>
      </c>
    </row>
    <row r="295" spans="1:15" x14ac:dyDescent="0.2">
      <c r="A295" t="s">
        <v>688</v>
      </c>
      <c r="B295">
        <v>0.4395</v>
      </c>
      <c r="C295">
        <v>0.4395</v>
      </c>
      <c r="D295">
        <v>0.4395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0.87909999999999999</v>
      </c>
      <c r="M295">
        <v>0</v>
      </c>
      <c r="N295" t="str">
        <f t="shared" si="8"/>
        <v>WARREN</v>
      </c>
      <c r="O295" t="b">
        <f t="shared" si="9"/>
        <v>1</v>
      </c>
    </row>
    <row r="296" spans="1:15" x14ac:dyDescent="0.2">
      <c r="A296" t="s">
        <v>693</v>
      </c>
      <c r="B296">
        <v>0.4395</v>
      </c>
      <c r="C296">
        <v>0.4395</v>
      </c>
      <c r="D296">
        <v>0.4395</v>
      </c>
      <c r="E296">
        <v>0.4395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0.4395</v>
      </c>
      <c r="M296">
        <v>0</v>
      </c>
      <c r="N296" t="str">
        <f t="shared" si="8"/>
        <v>BUTTIGIEG</v>
      </c>
      <c r="O296" t="b">
        <f t="shared" si="9"/>
        <v>1</v>
      </c>
    </row>
    <row r="297" spans="1:15" x14ac:dyDescent="0.2">
      <c r="A297" t="s">
        <v>689</v>
      </c>
      <c r="B297">
        <v>0.4395</v>
      </c>
      <c r="C297">
        <v>0.87909999999999999</v>
      </c>
      <c r="D297">
        <v>0.4395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0.87909999999999999</v>
      </c>
      <c r="M297">
        <v>0</v>
      </c>
      <c r="N297" t="str">
        <f t="shared" si="8"/>
        <v>SANDERS</v>
      </c>
      <c r="O297" t="b">
        <f t="shared" si="9"/>
        <v>1</v>
      </c>
    </row>
    <row r="298" spans="1:15" x14ac:dyDescent="0.2">
      <c r="A298" t="s">
        <v>695</v>
      </c>
      <c r="B298">
        <v>0.87909999999999999</v>
      </c>
      <c r="C298">
        <v>0.87909999999999999</v>
      </c>
      <c r="D298">
        <v>0.4395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0.4395</v>
      </c>
      <c r="M298">
        <v>0</v>
      </c>
      <c r="N298" t="str">
        <f t="shared" si="8"/>
        <v>BUTTIGIEG</v>
      </c>
      <c r="O298" t="b">
        <f t="shared" si="9"/>
        <v>1</v>
      </c>
    </row>
    <row r="299" spans="1:15" x14ac:dyDescent="0.2">
      <c r="A299" t="s">
        <v>1118</v>
      </c>
      <c r="B299">
        <v>0.4395</v>
      </c>
      <c r="C299">
        <v>0.4395</v>
      </c>
      <c r="D299">
        <v>0</v>
      </c>
      <c r="E299">
        <v>0.4395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0.4395</v>
      </c>
      <c r="M299">
        <v>0</v>
      </c>
      <c r="N299" t="str">
        <f t="shared" si="8"/>
        <v>BUTTIGIEG</v>
      </c>
      <c r="O299" t="b">
        <f t="shared" si="9"/>
        <v>1</v>
      </c>
    </row>
    <row r="300" spans="1:15" x14ac:dyDescent="0.2">
      <c r="A300" t="s">
        <v>694</v>
      </c>
      <c r="B300">
        <v>0.4395</v>
      </c>
      <c r="C300">
        <v>0.87909999999999999</v>
      </c>
      <c r="D300">
        <v>0</v>
      </c>
      <c r="E300">
        <v>0.4395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0.4395</v>
      </c>
      <c r="M300">
        <v>0</v>
      </c>
      <c r="N300" t="str">
        <f t="shared" si="8"/>
        <v>SANDERS</v>
      </c>
      <c r="O300" t="b">
        <f t="shared" si="9"/>
        <v>1</v>
      </c>
    </row>
    <row r="301" spans="1:15" x14ac:dyDescent="0.2">
      <c r="A301" t="s">
        <v>698</v>
      </c>
      <c r="B301">
        <v>0.87909999999999999</v>
      </c>
      <c r="C301">
        <v>0.87909999999999999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0.4395</v>
      </c>
      <c r="M301">
        <v>0</v>
      </c>
      <c r="N301" t="str">
        <f t="shared" si="8"/>
        <v>BUTTIGIEG</v>
      </c>
      <c r="O301" t="b">
        <f t="shared" si="9"/>
        <v>1</v>
      </c>
    </row>
    <row r="302" spans="1:15" x14ac:dyDescent="0.2">
      <c r="A302" t="s">
        <v>278</v>
      </c>
      <c r="B302">
        <v>0.4395</v>
      </c>
      <c r="C302">
        <v>0.87909999999999999</v>
      </c>
      <c r="D302">
        <v>0.87909999999999999</v>
      </c>
      <c r="E302">
        <v>0.4395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0.4395</v>
      </c>
      <c r="M302">
        <v>0</v>
      </c>
      <c r="N302" t="str">
        <f t="shared" si="8"/>
        <v>SANDERS</v>
      </c>
      <c r="O302" t="b">
        <f t="shared" si="9"/>
        <v>1</v>
      </c>
    </row>
    <row r="303" spans="1:15" x14ac:dyDescent="0.2">
      <c r="A303" t="s">
        <v>279</v>
      </c>
      <c r="B303">
        <v>0.87909999999999999</v>
      </c>
      <c r="C303">
        <v>0</v>
      </c>
      <c r="D303">
        <v>0.87909999999999999</v>
      </c>
      <c r="E303">
        <v>0.4395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0.4395</v>
      </c>
      <c r="M303">
        <v>0</v>
      </c>
      <c r="N303" t="str">
        <f t="shared" si="8"/>
        <v>BUTTIGIEG</v>
      </c>
      <c r="O303" t="b">
        <f t="shared" si="9"/>
        <v>1</v>
      </c>
    </row>
    <row r="304" spans="1:15" x14ac:dyDescent="0.2">
      <c r="A304" t="s">
        <v>280</v>
      </c>
      <c r="B304">
        <v>0.4395</v>
      </c>
      <c r="C304">
        <v>0.87909999999999999</v>
      </c>
      <c r="D304">
        <v>0.87909999999999999</v>
      </c>
      <c r="E304">
        <v>0.87909999999999999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0.4395</v>
      </c>
      <c r="M304">
        <v>0</v>
      </c>
      <c r="N304" t="str">
        <f t="shared" si="8"/>
        <v>SANDERS</v>
      </c>
      <c r="O304" t="b">
        <f t="shared" si="9"/>
        <v>1</v>
      </c>
    </row>
    <row r="305" spans="1:15" x14ac:dyDescent="0.2">
      <c r="A305" t="s">
        <v>281</v>
      </c>
      <c r="B305">
        <v>0.4395</v>
      </c>
      <c r="C305">
        <v>1.3186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0.87909999999999999</v>
      </c>
      <c r="M305">
        <v>0</v>
      </c>
      <c r="N305" t="str">
        <f t="shared" si="8"/>
        <v>SANDERS</v>
      </c>
      <c r="O305" t="b">
        <f t="shared" si="9"/>
        <v>0</v>
      </c>
    </row>
    <row r="306" spans="1:15" x14ac:dyDescent="0.2">
      <c r="A306" t="s">
        <v>282</v>
      </c>
      <c r="B306">
        <v>0.87909999999999999</v>
      </c>
      <c r="C306">
        <v>0.4395</v>
      </c>
      <c r="D306">
        <v>0</v>
      </c>
      <c r="E306">
        <v>0.4395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0.87909999999999999</v>
      </c>
      <c r="M306">
        <v>0</v>
      </c>
      <c r="N306" t="str">
        <f t="shared" si="8"/>
        <v>BUTTIGIEG</v>
      </c>
      <c r="O306" t="b">
        <f t="shared" si="9"/>
        <v>1</v>
      </c>
    </row>
    <row r="307" spans="1:15" x14ac:dyDescent="0.2">
      <c r="A307" t="s">
        <v>269</v>
      </c>
      <c r="B307">
        <v>0.4395</v>
      </c>
      <c r="C307">
        <v>0.4395</v>
      </c>
      <c r="D307">
        <v>0.4395</v>
      </c>
      <c r="E307">
        <v>0.4395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0.4395</v>
      </c>
      <c r="M307">
        <v>0</v>
      </c>
      <c r="N307" t="str">
        <f t="shared" si="8"/>
        <v>BUTTIGIEG</v>
      </c>
      <c r="O307" t="b">
        <f t="shared" si="9"/>
        <v>1</v>
      </c>
    </row>
    <row r="308" spans="1:15" x14ac:dyDescent="0.2">
      <c r="A308" t="s">
        <v>283</v>
      </c>
      <c r="B308">
        <v>0.87909999999999999</v>
      </c>
      <c r="C308">
        <v>0.87909999999999999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0.87909999999999999</v>
      </c>
      <c r="M308">
        <v>0</v>
      </c>
      <c r="N308" t="str">
        <f t="shared" si="8"/>
        <v>BUTTIGIEG</v>
      </c>
      <c r="O308" t="b">
        <f t="shared" si="9"/>
        <v>1</v>
      </c>
    </row>
    <row r="309" spans="1:15" x14ac:dyDescent="0.2">
      <c r="A309" t="s">
        <v>270</v>
      </c>
      <c r="B309">
        <v>0</v>
      </c>
      <c r="C309">
        <v>1.3186</v>
      </c>
      <c r="D309">
        <v>0.4395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0.87909999999999999</v>
      </c>
      <c r="M309">
        <v>0</v>
      </c>
      <c r="N309" t="str">
        <f t="shared" si="8"/>
        <v>SANDERS</v>
      </c>
      <c r="O309" t="b">
        <f t="shared" si="9"/>
        <v>0</v>
      </c>
    </row>
    <row r="310" spans="1:15" x14ac:dyDescent="0.2">
      <c r="A310" t="s">
        <v>290</v>
      </c>
      <c r="B310">
        <v>0.4395</v>
      </c>
      <c r="C310">
        <v>0.4395</v>
      </c>
      <c r="D310">
        <v>0.4395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0.4395</v>
      </c>
      <c r="M310">
        <v>0</v>
      </c>
      <c r="N310" t="str">
        <f t="shared" si="8"/>
        <v>BUTTIGIEG</v>
      </c>
      <c r="O310" t="b">
        <f t="shared" si="9"/>
        <v>1</v>
      </c>
    </row>
    <row r="311" spans="1:15" x14ac:dyDescent="0.2">
      <c r="A311" t="s">
        <v>291</v>
      </c>
      <c r="B311">
        <v>0.87909999999999999</v>
      </c>
      <c r="C311">
        <v>0.87909999999999999</v>
      </c>
      <c r="D311">
        <v>0</v>
      </c>
      <c r="E311">
        <v>0.4395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0.87909999999999999</v>
      </c>
      <c r="M311">
        <v>0</v>
      </c>
      <c r="N311" t="str">
        <f t="shared" si="8"/>
        <v>BUTTIGIEG</v>
      </c>
      <c r="O311" t="b">
        <f t="shared" si="9"/>
        <v>1</v>
      </c>
    </row>
    <row r="312" spans="1:15" x14ac:dyDescent="0.2">
      <c r="A312" t="s">
        <v>292</v>
      </c>
      <c r="B312">
        <v>0.87909999999999999</v>
      </c>
      <c r="C312">
        <v>0.87909999999999999</v>
      </c>
      <c r="D312">
        <v>0</v>
      </c>
      <c r="E312">
        <v>0.87909999999999999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0.4395</v>
      </c>
      <c r="M312">
        <v>0</v>
      </c>
      <c r="N312" t="str">
        <f t="shared" si="8"/>
        <v>BUTTIGIEG</v>
      </c>
      <c r="O312" t="b">
        <f t="shared" si="9"/>
        <v>1</v>
      </c>
    </row>
    <row r="313" spans="1:15" x14ac:dyDescent="0.2">
      <c r="A313" t="s">
        <v>293</v>
      </c>
      <c r="B313">
        <v>0.4395</v>
      </c>
      <c r="C313">
        <v>1.3186</v>
      </c>
      <c r="D313">
        <v>0</v>
      </c>
      <c r="E313">
        <v>0.4395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0.87909999999999999</v>
      </c>
      <c r="M313">
        <v>0</v>
      </c>
      <c r="N313" t="str">
        <f t="shared" si="8"/>
        <v>SANDERS</v>
      </c>
      <c r="O313" t="b">
        <f t="shared" si="9"/>
        <v>1</v>
      </c>
    </row>
    <row r="314" spans="1:15" x14ac:dyDescent="0.2">
      <c r="A314" t="s">
        <v>271</v>
      </c>
      <c r="B314">
        <v>0</v>
      </c>
      <c r="C314">
        <v>0.87909999999999999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0.87909999999999999</v>
      </c>
      <c r="M314">
        <v>0</v>
      </c>
      <c r="N314" t="str">
        <f t="shared" si="8"/>
        <v>SANDERS</v>
      </c>
      <c r="O314" t="b">
        <f t="shared" si="9"/>
        <v>1</v>
      </c>
    </row>
    <row r="315" spans="1:15" x14ac:dyDescent="0.2">
      <c r="A315" t="s">
        <v>272</v>
      </c>
      <c r="B315">
        <v>0.4395</v>
      </c>
      <c r="C315">
        <v>1.3186</v>
      </c>
      <c r="D315">
        <v>0</v>
      </c>
      <c r="E315">
        <v>0.4395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0.4395</v>
      </c>
      <c r="M315">
        <v>0</v>
      </c>
      <c r="N315" t="str">
        <f t="shared" si="8"/>
        <v>SANDERS</v>
      </c>
      <c r="O315" t="b">
        <f t="shared" si="9"/>
        <v>1</v>
      </c>
    </row>
    <row r="316" spans="1:15" x14ac:dyDescent="0.2">
      <c r="A316" t="s">
        <v>273</v>
      </c>
      <c r="B316">
        <v>0.4395</v>
      </c>
      <c r="C316">
        <v>0.4395</v>
      </c>
      <c r="D316">
        <v>0.87909999999999999</v>
      </c>
      <c r="E316">
        <v>0.87909999999999999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0.87909999999999999</v>
      </c>
      <c r="M316">
        <v>0</v>
      </c>
      <c r="N316" t="str">
        <f t="shared" si="8"/>
        <v>KLOBUCHAR</v>
      </c>
      <c r="O316" t="b">
        <f t="shared" si="9"/>
        <v>1</v>
      </c>
    </row>
    <row r="317" spans="1:15" x14ac:dyDescent="0.2">
      <c r="A317" t="s">
        <v>274</v>
      </c>
      <c r="B317">
        <v>0.87909999999999999</v>
      </c>
      <c r="C317">
        <v>0.87909999999999999</v>
      </c>
      <c r="D317">
        <v>0.87909999999999999</v>
      </c>
      <c r="E317">
        <v>0.4395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0.87909999999999999</v>
      </c>
      <c r="M317">
        <v>0</v>
      </c>
      <c r="N317" t="str">
        <f t="shared" si="8"/>
        <v>BUTTIGIEG</v>
      </c>
      <c r="O317" t="b">
        <f t="shared" si="9"/>
        <v>1</v>
      </c>
    </row>
    <row r="318" spans="1:15" x14ac:dyDescent="0.2">
      <c r="A318" t="s">
        <v>275</v>
      </c>
      <c r="B318">
        <v>0.87909999999999999</v>
      </c>
      <c r="C318">
        <v>1.3186</v>
      </c>
      <c r="D318">
        <v>0.87909999999999999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0.87909999999999999</v>
      </c>
      <c r="M318">
        <v>0</v>
      </c>
      <c r="N318" t="str">
        <f t="shared" si="8"/>
        <v>SANDERS</v>
      </c>
      <c r="O318" t="b">
        <f t="shared" si="9"/>
        <v>1</v>
      </c>
    </row>
    <row r="319" spans="1:15" x14ac:dyDescent="0.2">
      <c r="A319" t="s">
        <v>294</v>
      </c>
      <c r="B319">
        <v>0</v>
      </c>
      <c r="C319">
        <v>0.87909999999999999</v>
      </c>
      <c r="D319">
        <v>0</v>
      </c>
      <c r="E319">
        <v>0.4395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0.87909999999999999</v>
      </c>
      <c r="M319">
        <v>0</v>
      </c>
      <c r="N319" t="str">
        <f t="shared" si="8"/>
        <v>SANDERS</v>
      </c>
      <c r="O319" t="b">
        <f t="shared" si="9"/>
        <v>1</v>
      </c>
    </row>
    <row r="320" spans="1:15" x14ac:dyDescent="0.2">
      <c r="A320" t="s">
        <v>295</v>
      </c>
      <c r="B320">
        <v>0.87909999999999999</v>
      </c>
      <c r="C320">
        <v>0.87909999999999999</v>
      </c>
      <c r="D320">
        <v>0</v>
      </c>
      <c r="E320">
        <v>0.87909999999999999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0.4395</v>
      </c>
      <c r="M320">
        <v>0</v>
      </c>
      <c r="N320" t="str">
        <f t="shared" si="8"/>
        <v>BUTTIGIEG</v>
      </c>
      <c r="O320" t="b">
        <f t="shared" si="9"/>
        <v>1</v>
      </c>
    </row>
    <row r="321" spans="1:15" x14ac:dyDescent="0.2">
      <c r="A321" t="s">
        <v>296</v>
      </c>
      <c r="B321">
        <v>0.87909999999999999</v>
      </c>
      <c r="C321">
        <v>0.87909999999999999</v>
      </c>
      <c r="D321">
        <v>0</v>
      </c>
      <c r="E321">
        <v>0.4395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0.4395</v>
      </c>
      <c r="M321">
        <v>0</v>
      </c>
      <c r="N321" t="str">
        <f t="shared" si="8"/>
        <v>BUTTIGIEG</v>
      </c>
      <c r="O321" t="b">
        <f t="shared" si="9"/>
        <v>1</v>
      </c>
    </row>
    <row r="322" spans="1:15" x14ac:dyDescent="0.2">
      <c r="A322" t="s">
        <v>297</v>
      </c>
      <c r="B322">
        <v>0.4395</v>
      </c>
      <c r="C322">
        <v>0.87909999999999999</v>
      </c>
      <c r="D322">
        <v>0</v>
      </c>
      <c r="E322">
        <v>0.87909999999999999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0.87909999999999999</v>
      </c>
      <c r="M322">
        <v>0</v>
      </c>
      <c r="N322" t="str">
        <f t="shared" si="8"/>
        <v>SANDERS</v>
      </c>
      <c r="O322" t="b">
        <f t="shared" si="9"/>
        <v>1</v>
      </c>
    </row>
    <row r="323" spans="1:15" x14ac:dyDescent="0.2">
      <c r="A323" t="s">
        <v>298</v>
      </c>
      <c r="B323">
        <v>0.87909999999999999</v>
      </c>
      <c r="C323">
        <v>0.87909999999999999</v>
      </c>
      <c r="D323">
        <v>0</v>
      </c>
      <c r="E323">
        <v>0.87909999999999999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0.87909999999999999</v>
      </c>
      <c r="M323">
        <v>0</v>
      </c>
      <c r="N323" t="str">
        <f t="shared" ref="N323:N386" si="10">INDEX($B$1:$M$1,0,MATCH(MAX($B323:$M323),$B323:$M323,0))</f>
        <v>BUTTIGIEG</v>
      </c>
      <c r="O323" t="b">
        <f t="shared" ref="O323:O386" si="11">SUMPRODUCT((COUNTIF(B323:M323,B323:M323)-1)*(B323:M323&lt;&gt;0))&gt;0</f>
        <v>1</v>
      </c>
    </row>
    <row r="324" spans="1:15" x14ac:dyDescent="0.2">
      <c r="A324" t="s">
        <v>299</v>
      </c>
      <c r="B324">
        <v>0.87909999999999999</v>
      </c>
      <c r="C324">
        <v>0.87909999999999999</v>
      </c>
      <c r="D324">
        <v>0</v>
      </c>
      <c r="E324">
        <v>0.4395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0.4395</v>
      </c>
      <c r="M324">
        <v>0</v>
      </c>
      <c r="N324" t="str">
        <f t="shared" si="10"/>
        <v>BUTTIGIEG</v>
      </c>
      <c r="O324" t="b">
        <f t="shared" si="11"/>
        <v>1</v>
      </c>
    </row>
    <row r="325" spans="1:15" x14ac:dyDescent="0.2">
      <c r="A325" t="s">
        <v>302</v>
      </c>
      <c r="B325">
        <v>0.4395</v>
      </c>
      <c r="C325">
        <v>1.3186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0.87909999999999999</v>
      </c>
      <c r="M325">
        <v>0</v>
      </c>
      <c r="N325" t="str">
        <f t="shared" si="10"/>
        <v>SANDERS</v>
      </c>
      <c r="O325" t="b">
        <f t="shared" si="11"/>
        <v>0</v>
      </c>
    </row>
    <row r="326" spans="1:15" x14ac:dyDescent="0.2">
      <c r="A326" t="s">
        <v>338</v>
      </c>
      <c r="B326">
        <v>0.4395</v>
      </c>
      <c r="C326">
        <v>1.3186</v>
      </c>
      <c r="D326">
        <v>0.4395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0.4395</v>
      </c>
      <c r="M326">
        <v>0</v>
      </c>
      <c r="N326" t="str">
        <f t="shared" si="10"/>
        <v>SANDERS</v>
      </c>
      <c r="O326" t="b">
        <f t="shared" si="11"/>
        <v>1</v>
      </c>
    </row>
    <row r="327" spans="1:15" x14ac:dyDescent="0.2">
      <c r="A327" t="s">
        <v>276</v>
      </c>
      <c r="B327">
        <v>0.87909999999999999</v>
      </c>
      <c r="C327">
        <v>0.87909999999999999</v>
      </c>
      <c r="D327">
        <v>0.4395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0.4395</v>
      </c>
      <c r="M327">
        <v>0</v>
      </c>
      <c r="N327" t="str">
        <f t="shared" si="10"/>
        <v>BUTTIGIEG</v>
      </c>
      <c r="O327" t="b">
        <f t="shared" si="11"/>
        <v>1</v>
      </c>
    </row>
    <row r="328" spans="1:15" x14ac:dyDescent="0.2">
      <c r="A328" t="s">
        <v>277</v>
      </c>
      <c r="B328">
        <v>0.87909999999999999</v>
      </c>
      <c r="C328">
        <v>0.87909999999999999</v>
      </c>
      <c r="D328">
        <v>0</v>
      </c>
      <c r="E328">
        <v>0.87909999999999999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0.87909999999999999</v>
      </c>
      <c r="M328">
        <v>0</v>
      </c>
      <c r="N328" t="str">
        <f t="shared" si="10"/>
        <v>BUTTIGIEG</v>
      </c>
      <c r="O328" t="b">
        <f t="shared" si="11"/>
        <v>1</v>
      </c>
    </row>
    <row r="329" spans="1:15" x14ac:dyDescent="0.2">
      <c r="A329" t="s">
        <v>339</v>
      </c>
      <c r="B329">
        <v>0.4395</v>
      </c>
      <c r="C329">
        <v>0.87909999999999999</v>
      </c>
      <c r="D329">
        <v>0</v>
      </c>
      <c r="E329">
        <v>0.87909999999999999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0.87909999999999999</v>
      </c>
      <c r="M329">
        <v>0</v>
      </c>
      <c r="N329" t="str">
        <f t="shared" si="10"/>
        <v>SANDERS</v>
      </c>
      <c r="O329" t="b">
        <f t="shared" si="11"/>
        <v>1</v>
      </c>
    </row>
    <row r="330" spans="1:15" x14ac:dyDescent="0.2">
      <c r="A330" t="s">
        <v>303</v>
      </c>
      <c r="B330">
        <v>0.4395</v>
      </c>
      <c r="C330">
        <v>1.3186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0.4395</v>
      </c>
      <c r="M330">
        <v>0</v>
      </c>
      <c r="N330" t="str">
        <f t="shared" si="10"/>
        <v>SANDERS</v>
      </c>
      <c r="O330" t="b">
        <f t="shared" si="11"/>
        <v>1</v>
      </c>
    </row>
    <row r="331" spans="1:15" x14ac:dyDescent="0.2">
      <c r="A331" t="s">
        <v>304</v>
      </c>
      <c r="B331">
        <v>0.87909999999999999</v>
      </c>
      <c r="C331">
        <v>0.87909999999999999</v>
      </c>
      <c r="D331">
        <v>0</v>
      </c>
      <c r="E331">
        <v>0.87909999999999999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0.87909999999999999</v>
      </c>
      <c r="M331">
        <v>0</v>
      </c>
      <c r="N331" t="str">
        <f t="shared" si="10"/>
        <v>BUTTIGIEG</v>
      </c>
      <c r="O331" t="b">
        <f t="shared" si="11"/>
        <v>1</v>
      </c>
    </row>
    <row r="332" spans="1:15" x14ac:dyDescent="0.2">
      <c r="A332" t="s">
        <v>305</v>
      </c>
      <c r="B332">
        <v>0.87909999999999999</v>
      </c>
      <c r="C332">
        <v>0.4395</v>
      </c>
      <c r="D332">
        <v>0</v>
      </c>
      <c r="E332">
        <v>0.4395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0.4395</v>
      </c>
      <c r="M332">
        <v>0</v>
      </c>
      <c r="N332" t="str">
        <f t="shared" si="10"/>
        <v>BUTTIGIEG</v>
      </c>
      <c r="O332" t="b">
        <f t="shared" si="11"/>
        <v>1</v>
      </c>
    </row>
    <row r="333" spans="1:15" x14ac:dyDescent="0.2">
      <c r="A333" t="s">
        <v>306</v>
      </c>
      <c r="B333">
        <v>0.87909999999999999</v>
      </c>
      <c r="C333">
        <v>0.87909999999999999</v>
      </c>
      <c r="D333">
        <v>0</v>
      </c>
      <c r="E333">
        <v>0.87909999999999999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0.4395</v>
      </c>
      <c r="M333">
        <v>0</v>
      </c>
      <c r="N333" t="str">
        <f t="shared" si="10"/>
        <v>BUTTIGIEG</v>
      </c>
      <c r="O333" t="b">
        <f t="shared" si="11"/>
        <v>1</v>
      </c>
    </row>
    <row r="334" spans="1:15" x14ac:dyDescent="0.2">
      <c r="A334" t="s">
        <v>307</v>
      </c>
      <c r="B334">
        <v>0.87909999999999999</v>
      </c>
      <c r="C334">
        <v>0.87909999999999999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0.4395</v>
      </c>
      <c r="M334">
        <v>0</v>
      </c>
      <c r="N334" t="str">
        <f t="shared" si="10"/>
        <v>BUTTIGIEG</v>
      </c>
      <c r="O334" t="b">
        <f t="shared" si="11"/>
        <v>1</v>
      </c>
    </row>
    <row r="335" spans="1:15" x14ac:dyDescent="0.2">
      <c r="A335" t="s">
        <v>308</v>
      </c>
      <c r="B335">
        <v>0.4395</v>
      </c>
      <c r="C335">
        <v>0.4395</v>
      </c>
      <c r="D335">
        <v>0</v>
      </c>
      <c r="E335">
        <v>0.4395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0.4395</v>
      </c>
      <c r="M335">
        <v>0</v>
      </c>
      <c r="N335" t="str">
        <f t="shared" si="10"/>
        <v>BUTTIGIEG</v>
      </c>
      <c r="O335" t="b">
        <f t="shared" si="11"/>
        <v>1</v>
      </c>
    </row>
    <row r="336" spans="1:15" x14ac:dyDescent="0.2">
      <c r="A336" t="s">
        <v>309</v>
      </c>
      <c r="B336">
        <v>0</v>
      </c>
      <c r="C336">
        <v>0.4395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0.4395</v>
      </c>
      <c r="M336">
        <v>0.4395</v>
      </c>
      <c r="N336" t="str">
        <f t="shared" si="10"/>
        <v>SANDERS</v>
      </c>
      <c r="O336" t="b">
        <f t="shared" si="11"/>
        <v>1</v>
      </c>
    </row>
    <row r="337" spans="1:15" x14ac:dyDescent="0.2">
      <c r="A337" t="s">
        <v>1119</v>
      </c>
      <c r="B337">
        <v>0</v>
      </c>
      <c r="C337">
        <v>0</v>
      </c>
      <c r="D337">
        <v>0.40500000000000003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t="str">
        <f t="shared" si="10"/>
        <v>KLOBUCHAR</v>
      </c>
      <c r="O337" t="b">
        <f t="shared" si="11"/>
        <v>0</v>
      </c>
    </row>
    <row r="338" spans="1:15" x14ac:dyDescent="0.2">
      <c r="A338" t="s">
        <v>770</v>
      </c>
      <c r="B338">
        <v>0.12</v>
      </c>
      <c r="C338">
        <v>0.24</v>
      </c>
      <c r="D338">
        <v>0.12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tr">
        <f t="shared" si="10"/>
        <v>SANDERS</v>
      </c>
      <c r="O338" t="b">
        <f t="shared" si="11"/>
        <v>1</v>
      </c>
    </row>
    <row r="339" spans="1:15" x14ac:dyDescent="0.2">
      <c r="A339" t="s">
        <v>1120</v>
      </c>
      <c r="B339">
        <v>0</v>
      </c>
      <c r="C339">
        <v>0.16</v>
      </c>
      <c r="D339">
        <v>0.16</v>
      </c>
      <c r="E339">
        <v>0.16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0.16</v>
      </c>
      <c r="N339" t="str">
        <f t="shared" si="10"/>
        <v>SANDERS</v>
      </c>
      <c r="O339" t="b">
        <f t="shared" si="11"/>
        <v>1</v>
      </c>
    </row>
    <row r="340" spans="1:15" x14ac:dyDescent="0.2">
      <c r="A340" t="s">
        <v>179</v>
      </c>
      <c r="B340">
        <v>0.6</v>
      </c>
      <c r="C340">
        <v>0.3</v>
      </c>
      <c r="D340">
        <v>0</v>
      </c>
      <c r="E340">
        <v>0.3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0.3</v>
      </c>
      <c r="M340">
        <v>0</v>
      </c>
      <c r="N340" t="str">
        <f t="shared" si="10"/>
        <v>BUTTIGIEG</v>
      </c>
      <c r="O340" t="b">
        <f t="shared" si="11"/>
        <v>1</v>
      </c>
    </row>
    <row r="341" spans="1:15" x14ac:dyDescent="0.2">
      <c r="A341" t="s">
        <v>857</v>
      </c>
      <c r="B341">
        <v>0</v>
      </c>
      <c r="C341">
        <v>0.22140000000000001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t="str">
        <f t="shared" si="10"/>
        <v>SANDERS</v>
      </c>
      <c r="O341" t="b">
        <f t="shared" si="11"/>
        <v>0</v>
      </c>
    </row>
    <row r="342" spans="1:15" x14ac:dyDescent="0.2">
      <c r="A342" t="s">
        <v>857</v>
      </c>
      <c r="B342">
        <v>0</v>
      </c>
      <c r="C342">
        <v>0.22140000000000001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t="str">
        <f t="shared" si="10"/>
        <v>SANDERS</v>
      </c>
      <c r="O342" t="b">
        <f t="shared" si="11"/>
        <v>0</v>
      </c>
    </row>
    <row r="343" spans="1:15" x14ac:dyDescent="0.2">
      <c r="A343" t="s">
        <v>857</v>
      </c>
      <c r="B343">
        <v>0</v>
      </c>
      <c r="C343">
        <v>0.22140000000000001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t="str">
        <f t="shared" si="10"/>
        <v>SANDERS</v>
      </c>
      <c r="O343" t="b">
        <f t="shared" si="11"/>
        <v>0</v>
      </c>
    </row>
    <row r="344" spans="1:15" x14ac:dyDescent="0.2">
      <c r="A344" t="s">
        <v>659</v>
      </c>
      <c r="B344">
        <v>0.21820000000000001</v>
      </c>
      <c r="C344">
        <v>0.87270000000000003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0.65449999999999997</v>
      </c>
      <c r="M344">
        <v>0</v>
      </c>
      <c r="N344" t="str">
        <f t="shared" si="10"/>
        <v>SANDERS</v>
      </c>
      <c r="O344" t="b">
        <f t="shared" si="11"/>
        <v>0</v>
      </c>
    </row>
    <row r="345" spans="1:15" x14ac:dyDescent="0.2">
      <c r="A345" t="s">
        <v>1121</v>
      </c>
      <c r="B345">
        <v>8.3299999999999999E-2</v>
      </c>
      <c r="C345">
        <v>0</v>
      </c>
      <c r="D345">
        <v>0.25</v>
      </c>
      <c r="E345">
        <v>8.3299999999999999E-2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t="str">
        <f t="shared" si="10"/>
        <v>KLOBUCHAR</v>
      </c>
      <c r="O345" t="b">
        <f t="shared" si="11"/>
        <v>1</v>
      </c>
    </row>
    <row r="346" spans="1:15" x14ac:dyDescent="0.2">
      <c r="A346" t="s">
        <v>365</v>
      </c>
      <c r="B346">
        <v>0.56000000000000005</v>
      </c>
      <c r="C346">
        <v>0.24</v>
      </c>
      <c r="D346">
        <v>0</v>
      </c>
      <c r="E346">
        <v>0.24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t="str">
        <f t="shared" si="10"/>
        <v>BUTTIGIEG</v>
      </c>
      <c r="O346" t="b">
        <f t="shared" si="11"/>
        <v>1</v>
      </c>
    </row>
    <row r="347" spans="1:15" x14ac:dyDescent="0.2">
      <c r="A347" t="s">
        <v>364</v>
      </c>
      <c r="B347">
        <v>0.32</v>
      </c>
      <c r="C347">
        <v>0.24</v>
      </c>
      <c r="D347">
        <v>0.16</v>
      </c>
      <c r="E347">
        <v>0.16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 t="str">
        <f t="shared" si="10"/>
        <v>BUTTIGIEG</v>
      </c>
      <c r="O347" t="b">
        <f t="shared" si="11"/>
        <v>1</v>
      </c>
    </row>
    <row r="348" spans="1:15" x14ac:dyDescent="0.2">
      <c r="A348" t="s">
        <v>363</v>
      </c>
      <c r="B348">
        <v>0.32</v>
      </c>
      <c r="C348">
        <v>0.24</v>
      </c>
      <c r="D348">
        <v>0</v>
      </c>
      <c r="E348">
        <v>0.24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 t="str">
        <f t="shared" si="10"/>
        <v>BUTTIGIEG</v>
      </c>
      <c r="O348" t="b">
        <f t="shared" si="11"/>
        <v>1</v>
      </c>
    </row>
    <row r="349" spans="1:15" x14ac:dyDescent="0.2">
      <c r="A349" t="s">
        <v>185</v>
      </c>
      <c r="B349">
        <v>0.12</v>
      </c>
      <c r="C349">
        <v>0</v>
      </c>
      <c r="D349">
        <v>0.12</v>
      </c>
      <c r="E349">
        <v>0.12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0.12</v>
      </c>
      <c r="M349">
        <v>0</v>
      </c>
      <c r="N349" t="str">
        <f t="shared" si="10"/>
        <v>BUTTIGIEG</v>
      </c>
      <c r="O349" t="b">
        <f t="shared" si="11"/>
        <v>1</v>
      </c>
    </row>
    <row r="350" spans="1:15" x14ac:dyDescent="0.2">
      <c r="A350" t="s">
        <v>579</v>
      </c>
      <c r="B350">
        <v>0.12</v>
      </c>
      <c r="C350">
        <v>0.12</v>
      </c>
      <c r="D350">
        <v>0.12</v>
      </c>
      <c r="E350">
        <v>0.12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0.12</v>
      </c>
      <c r="M350">
        <v>0</v>
      </c>
      <c r="N350" t="str">
        <f t="shared" si="10"/>
        <v>BUTTIGIEG</v>
      </c>
      <c r="O350" t="b">
        <f t="shared" si="11"/>
        <v>1</v>
      </c>
    </row>
    <row r="351" spans="1:15" x14ac:dyDescent="0.2">
      <c r="A351" t="s">
        <v>579</v>
      </c>
      <c r="B351">
        <v>0.12</v>
      </c>
      <c r="C351">
        <v>0.12</v>
      </c>
      <c r="D351">
        <v>0.12</v>
      </c>
      <c r="E351">
        <v>0.12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0.12</v>
      </c>
      <c r="M351">
        <v>0</v>
      </c>
      <c r="N351" t="str">
        <f t="shared" si="10"/>
        <v>BUTTIGIEG</v>
      </c>
      <c r="O351" t="b">
        <f t="shared" si="11"/>
        <v>1</v>
      </c>
    </row>
    <row r="352" spans="1:15" x14ac:dyDescent="0.2">
      <c r="A352" t="s">
        <v>1122</v>
      </c>
      <c r="B352">
        <v>0.40400000000000003</v>
      </c>
      <c r="C352">
        <v>0.60599999999999998</v>
      </c>
      <c r="D352">
        <v>0.40400000000000003</v>
      </c>
      <c r="E352">
        <v>0.20200000000000001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tr">
        <f t="shared" si="10"/>
        <v>SANDERS</v>
      </c>
      <c r="O352" t="b">
        <f t="shared" si="11"/>
        <v>1</v>
      </c>
    </row>
    <row r="353" spans="1:15" x14ac:dyDescent="0.2">
      <c r="A353" t="s">
        <v>383</v>
      </c>
      <c r="B353">
        <v>0.60599999999999998</v>
      </c>
      <c r="C353">
        <v>1.01</v>
      </c>
      <c r="D353">
        <v>0.60599999999999998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0.80800000000000005</v>
      </c>
      <c r="M353">
        <v>0</v>
      </c>
      <c r="N353" t="str">
        <f t="shared" si="10"/>
        <v>SANDERS</v>
      </c>
      <c r="O353" t="b">
        <f t="shared" si="11"/>
        <v>1</v>
      </c>
    </row>
    <row r="354" spans="1:15" x14ac:dyDescent="0.2">
      <c r="A354" t="s">
        <v>387</v>
      </c>
      <c r="B354">
        <v>0.80800000000000005</v>
      </c>
      <c r="C354">
        <v>1.4139999999999999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0.80800000000000005</v>
      </c>
      <c r="M354">
        <v>0</v>
      </c>
      <c r="N354" t="str">
        <f t="shared" si="10"/>
        <v>SANDERS</v>
      </c>
      <c r="O354" t="b">
        <f t="shared" si="11"/>
        <v>1</v>
      </c>
    </row>
    <row r="355" spans="1:15" x14ac:dyDescent="0.2">
      <c r="A355" t="s">
        <v>412</v>
      </c>
      <c r="B355">
        <v>0.20200000000000001</v>
      </c>
      <c r="C355">
        <v>0.40400000000000003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0.20200000000000001</v>
      </c>
      <c r="M355">
        <v>0</v>
      </c>
      <c r="N355" t="str">
        <f t="shared" si="10"/>
        <v>SANDERS</v>
      </c>
      <c r="O355" t="b">
        <f t="shared" si="11"/>
        <v>1</v>
      </c>
    </row>
    <row r="356" spans="1:15" x14ac:dyDescent="0.2">
      <c r="A356" t="s">
        <v>408</v>
      </c>
      <c r="B356">
        <v>0.80800000000000005</v>
      </c>
      <c r="C356">
        <v>1.01</v>
      </c>
      <c r="D356">
        <v>0.60599999999999998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0.40400000000000003</v>
      </c>
      <c r="M356">
        <v>0</v>
      </c>
      <c r="N356" t="str">
        <f t="shared" si="10"/>
        <v>SANDERS</v>
      </c>
      <c r="O356" t="b">
        <f t="shared" si="11"/>
        <v>0</v>
      </c>
    </row>
    <row r="357" spans="1:15" x14ac:dyDescent="0.2">
      <c r="A357" t="s">
        <v>388</v>
      </c>
      <c r="B357">
        <v>1.01</v>
      </c>
      <c r="C357">
        <v>0.60599999999999998</v>
      </c>
      <c r="D357">
        <v>1.01</v>
      </c>
      <c r="E357">
        <v>0.60599999999999998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0.60599999999999998</v>
      </c>
      <c r="M357">
        <v>0</v>
      </c>
      <c r="N357" t="str">
        <f t="shared" si="10"/>
        <v>BUTTIGIEG</v>
      </c>
      <c r="O357" t="b">
        <f t="shared" si="11"/>
        <v>1</v>
      </c>
    </row>
    <row r="358" spans="1:15" x14ac:dyDescent="0.2">
      <c r="A358" t="s">
        <v>1123</v>
      </c>
      <c r="B358">
        <v>0.60599999999999998</v>
      </c>
      <c r="C358">
        <v>0.40400000000000003</v>
      </c>
      <c r="D358">
        <v>0.60599999999999998</v>
      </c>
      <c r="E358">
        <v>0.40400000000000003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tr">
        <f t="shared" si="10"/>
        <v>BUTTIGIEG</v>
      </c>
      <c r="O358" t="b">
        <f t="shared" si="11"/>
        <v>1</v>
      </c>
    </row>
    <row r="359" spans="1:15" x14ac:dyDescent="0.2">
      <c r="A359" t="s">
        <v>1124</v>
      </c>
      <c r="B359">
        <v>0.80800000000000005</v>
      </c>
      <c r="C359">
        <v>0.60599999999999998</v>
      </c>
      <c r="D359">
        <v>0.60599999999999998</v>
      </c>
      <c r="E359">
        <v>0.40400000000000003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0.40400000000000003</v>
      </c>
      <c r="M359">
        <v>0</v>
      </c>
      <c r="N359" t="str">
        <f t="shared" si="10"/>
        <v>BUTTIGIEG</v>
      </c>
      <c r="O359" t="b">
        <f t="shared" si="11"/>
        <v>1</v>
      </c>
    </row>
    <row r="360" spans="1:15" x14ac:dyDescent="0.2">
      <c r="A360" t="s">
        <v>409</v>
      </c>
      <c r="B360">
        <v>0.40400000000000003</v>
      </c>
      <c r="C360">
        <v>0.60599999999999998</v>
      </c>
      <c r="D360">
        <v>0.40400000000000003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0.40400000000000003</v>
      </c>
      <c r="M360">
        <v>0</v>
      </c>
      <c r="N360" t="str">
        <f t="shared" si="10"/>
        <v>SANDERS</v>
      </c>
      <c r="O360" t="b">
        <f t="shared" si="11"/>
        <v>1</v>
      </c>
    </row>
    <row r="361" spans="1:15" x14ac:dyDescent="0.2">
      <c r="A361" t="s">
        <v>386</v>
      </c>
      <c r="B361">
        <v>0.60599999999999998</v>
      </c>
      <c r="C361">
        <v>1.01</v>
      </c>
      <c r="D361">
        <v>0.40400000000000003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0.60599999999999998</v>
      </c>
      <c r="M361">
        <v>0</v>
      </c>
      <c r="N361" t="str">
        <f t="shared" si="10"/>
        <v>SANDERS</v>
      </c>
      <c r="O361" t="b">
        <f t="shared" si="11"/>
        <v>1</v>
      </c>
    </row>
    <row r="362" spans="1:15" x14ac:dyDescent="0.2">
      <c r="A362" t="s">
        <v>1125</v>
      </c>
      <c r="B362">
        <v>0.40400000000000003</v>
      </c>
      <c r="C362">
        <v>0.80800000000000005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0.80800000000000005</v>
      </c>
      <c r="M362">
        <v>0</v>
      </c>
      <c r="N362" t="str">
        <f t="shared" si="10"/>
        <v>SANDERS</v>
      </c>
      <c r="O362" t="b">
        <f t="shared" si="11"/>
        <v>1</v>
      </c>
    </row>
    <row r="363" spans="1:15" x14ac:dyDescent="0.2">
      <c r="A363" t="s">
        <v>1126</v>
      </c>
      <c r="B363">
        <v>0.40400000000000003</v>
      </c>
      <c r="C363">
        <v>0.80800000000000005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0.60599999999999998</v>
      </c>
      <c r="M363">
        <v>0</v>
      </c>
      <c r="N363" t="str">
        <f t="shared" si="10"/>
        <v>SANDERS</v>
      </c>
      <c r="O363" t="b">
        <f t="shared" si="11"/>
        <v>0</v>
      </c>
    </row>
    <row r="364" spans="1:15" x14ac:dyDescent="0.2">
      <c r="A364" t="s">
        <v>384</v>
      </c>
      <c r="B364">
        <v>0.60599999999999998</v>
      </c>
      <c r="C364">
        <v>0.40400000000000003</v>
      </c>
      <c r="D364">
        <v>0.60599999999999998</v>
      </c>
      <c r="E364">
        <v>0.40400000000000003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0.60599999999999998</v>
      </c>
      <c r="M364">
        <v>0</v>
      </c>
      <c r="N364" t="str">
        <f t="shared" si="10"/>
        <v>BUTTIGIEG</v>
      </c>
      <c r="O364" t="b">
        <f t="shared" si="11"/>
        <v>1</v>
      </c>
    </row>
    <row r="365" spans="1:15" x14ac:dyDescent="0.2">
      <c r="A365" t="s">
        <v>385</v>
      </c>
      <c r="B365">
        <v>0.60599999999999998</v>
      </c>
      <c r="C365">
        <v>0.80800000000000005</v>
      </c>
      <c r="D365">
        <v>0</v>
      </c>
      <c r="E365">
        <v>0.60599999999999998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0.60599999999999998</v>
      </c>
      <c r="M365">
        <v>0</v>
      </c>
      <c r="N365" t="str">
        <f t="shared" si="10"/>
        <v>SANDERS</v>
      </c>
      <c r="O365" t="b">
        <f t="shared" si="11"/>
        <v>1</v>
      </c>
    </row>
    <row r="366" spans="1:15" x14ac:dyDescent="0.2">
      <c r="A366" t="s">
        <v>1127</v>
      </c>
      <c r="B366">
        <v>0.60599999999999998</v>
      </c>
      <c r="C366">
        <v>0.40400000000000003</v>
      </c>
      <c r="D366">
        <v>0</v>
      </c>
      <c r="E366">
        <v>0.60599999999999998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0.60599999999999998</v>
      </c>
      <c r="M366">
        <v>0</v>
      </c>
      <c r="N366" t="str">
        <f t="shared" si="10"/>
        <v>BUTTIGIEG</v>
      </c>
      <c r="O366" t="b">
        <f t="shared" si="11"/>
        <v>1</v>
      </c>
    </row>
    <row r="367" spans="1:15" x14ac:dyDescent="0.2">
      <c r="A367" t="s">
        <v>1128</v>
      </c>
      <c r="B367">
        <v>0.32</v>
      </c>
      <c r="C367">
        <v>0.16</v>
      </c>
      <c r="D367">
        <v>0.32</v>
      </c>
      <c r="E367">
        <v>0.48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 t="str">
        <f t="shared" si="10"/>
        <v>BIDEN</v>
      </c>
      <c r="O367" t="b">
        <f t="shared" si="11"/>
        <v>1</v>
      </c>
    </row>
    <row r="368" spans="1:15" x14ac:dyDescent="0.2">
      <c r="A368" t="s">
        <v>15</v>
      </c>
      <c r="B368">
        <v>0.14000000000000001</v>
      </c>
      <c r="C368">
        <v>0.14000000000000001</v>
      </c>
      <c r="D368">
        <v>0.28000000000000003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0.28000000000000003</v>
      </c>
      <c r="M368">
        <v>0</v>
      </c>
      <c r="N368" t="str">
        <f t="shared" si="10"/>
        <v>KLOBUCHAR</v>
      </c>
      <c r="O368" t="b">
        <f t="shared" si="11"/>
        <v>1</v>
      </c>
    </row>
    <row r="369" spans="1:15" x14ac:dyDescent="0.2">
      <c r="A369" t="s">
        <v>218</v>
      </c>
      <c r="B369">
        <v>0.21820000000000001</v>
      </c>
      <c r="C369">
        <v>0.36359999999999998</v>
      </c>
      <c r="D369">
        <v>0.21820000000000001</v>
      </c>
      <c r="E369">
        <v>0.21820000000000001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t="str">
        <f t="shared" si="10"/>
        <v>SANDERS</v>
      </c>
      <c r="O369" t="b">
        <f t="shared" si="11"/>
        <v>1</v>
      </c>
    </row>
    <row r="370" spans="1:15" x14ac:dyDescent="0.2">
      <c r="A370" t="s">
        <v>219</v>
      </c>
      <c r="B370">
        <v>0.21820000000000001</v>
      </c>
      <c r="C370">
        <v>0.29089999999999999</v>
      </c>
      <c r="D370">
        <v>0</v>
      </c>
      <c r="E370">
        <v>0.29089999999999999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0.14549999999999999</v>
      </c>
      <c r="M370">
        <v>0</v>
      </c>
      <c r="N370" t="str">
        <f t="shared" si="10"/>
        <v>SANDERS</v>
      </c>
      <c r="O370" t="b">
        <f t="shared" si="11"/>
        <v>1</v>
      </c>
    </row>
    <row r="371" spans="1:15" x14ac:dyDescent="0.2">
      <c r="A371" t="s">
        <v>569</v>
      </c>
      <c r="B371">
        <v>0.33329999999999999</v>
      </c>
      <c r="C371">
        <v>0.33329999999999999</v>
      </c>
      <c r="D371">
        <v>0.33329999999999999</v>
      </c>
      <c r="E371">
        <v>0.33329999999999999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0.22220000000000001</v>
      </c>
      <c r="M371">
        <v>0</v>
      </c>
      <c r="N371" t="str">
        <f t="shared" si="10"/>
        <v>BUTTIGIEG</v>
      </c>
      <c r="O371" t="b">
        <f t="shared" si="11"/>
        <v>1</v>
      </c>
    </row>
    <row r="372" spans="1:15" x14ac:dyDescent="0.2">
      <c r="A372" t="s">
        <v>1129</v>
      </c>
      <c r="B372">
        <v>0.44440000000000002</v>
      </c>
      <c r="C372">
        <v>0.33329999999999999</v>
      </c>
      <c r="D372">
        <v>0.33329999999999999</v>
      </c>
      <c r="E372">
        <v>0.55559999999999998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0.22220000000000001</v>
      </c>
      <c r="M372">
        <v>0</v>
      </c>
      <c r="N372" t="str">
        <f t="shared" si="10"/>
        <v>BIDEN</v>
      </c>
      <c r="O372" t="b">
        <f t="shared" si="11"/>
        <v>1</v>
      </c>
    </row>
    <row r="373" spans="1:15" x14ac:dyDescent="0.2">
      <c r="A373" t="s">
        <v>568</v>
      </c>
      <c r="B373">
        <v>0.33329999999999999</v>
      </c>
      <c r="C373">
        <v>0.33329999999999999</v>
      </c>
      <c r="D373">
        <v>0.33329999999999999</v>
      </c>
      <c r="E373">
        <v>0.22220000000000001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0.44440000000000002</v>
      </c>
      <c r="M373">
        <v>0</v>
      </c>
      <c r="N373" t="str">
        <f t="shared" si="10"/>
        <v>WARREN</v>
      </c>
      <c r="O373" t="b">
        <f t="shared" si="11"/>
        <v>1</v>
      </c>
    </row>
    <row r="374" spans="1:15" x14ac:dyDescent="0.2">
      <c r="A374" t="s">
        <v>189</v>
      </c>
      <c r="B374">
        <v>0.14000000000000001</v>
      </c>
      <c r="C374">
        <v>0.14000000000000001</v>
      </c>
      <c r="D374">
        <v>0</v>
      </c>
      <c r="E374">
        <v>0.28000000000000003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0.14000000000000001</v>
      </c>
      <c r="M374">
        <v>0.14000000000000001</v>
      </c>
      <c r="N374" t="str">
        <f t="shared" si="10"/>
        <v>BIDEN</v>
      </c>
      <c r="O374" t="b">
        <f t="shared" si="11"/>
        <v>1</v>
      </c>
    </row>
    <row r="375" spans="1:15" x14ac:dyDescent="0.2">
      <c r="A375" t="s">
        <v>107</v>
      </c>
      <c r="B375">
        <v>0</v>
      </c>
      <c r="C375">
        <v>0</v>
      </c>
      <c r="D375">
        <v>0.15</v>
      </c>
      <c r="E375">
        <v>0.15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 t="str">
        <f t="shared" si="10"/>
        <v>KLOBUCHAR</v>
      </c>
      <c r="O375" t="b">
        <f t="shared" si="11"/>
        <v>1</v>
      </c>
    </row>
    <row r="376" spans="1:15" x14ac:dyDescent="0.2">
      <c r="A376" t="s">
        <v>61</v>
      </c>
      <c r="B376">
        <v>0.14000000000000001</v>
      </c>
      <c r="C376">
        <v>7.0000000000000007E-2</v>
      </c>
      <c r="D376">
        <v>0</v>
      </c>
      <c r="E376">
        <v>7.0000000000000007E-2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 t="str">
        <f t="shared" si="10"/>
        <v>BUTTIGIEG</v>
      </c>
      <c r="O376" t="b">
        <f t="shared" si="11"/>
        <v>1</v>
      </c>
    </row>
    <row r="377" spans="1:15" x14ac:dyDescent="0.2">
      <c r="A377" t="s">
        <v>623</v>
      </c>
      <c r="B377">
        <v>0.15</v>
      </c>
      <c r="C377">
        <v>0</v>
      </c>
      <c r="D377">
        <v>0.15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t="str">
        <f t="shared" si="10"/>
        <v>BUTTIGIEG</v>
      </c>
      <c r="O377" t="b">
        <f t="shared" si="11"/>
        <v>1</v>
      </c>
    </row>
    <row r="378" spans="1:15" x14ac:dyDescent="0.2">
      <c r="A378" t="s">
        <v>625</v>
      </c>
      <c r="B378">
        <v>0.3</v>
      </c>
      <c r="C378">
        <v>0.3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tr">
        <f t="shared" si="10"/>
        <v>BUTTIGIEG</v>
      </c>
      <c r="O378" t="b">
        <f t="shared" si="11"/>
        <v>1</v>
      </c>
    </row>
    <row r="379" spans="1:15" x14ac:dyDescent="0.2">
      <c r="A379" t="s">
        <v>1130</v>
      </c>
      <c r="B379">
        <v>0.68</v>
      </c>
      <c r="C379">
        <v>0</v>
      </c>
      <c r="D379">
        <v>0.45329999999999998</v>
      </c>
      <c r="E379">
        <v>0.45329999999999998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0.45329999999999998</v>
      </c>
      <c r="M379">
        <v>0</v>
      </c>
      <c r="N379" t="str">
        <f t="shared" si="10"/>
        <v>BUTTIGIEG</v>
      </c>
      <c r="O379" t="b">
        <f t="shared" si="11"/>
        <v>1</v>
      </c>
    </row>
    <row r="380" spans="1:15" x14ac:dyDescent="0.2">
      <c r="A380" t="s">
        <v>1131</v>
      </c>
      <c r="B380">
        <v>0.22670000000000001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tr">
        <f t="shared" si="10"/>
        <v>BUTTIGIEG</v>
      </c>
      <c r="O380" t="b">
        <f t="shared" si="11"/>
        <v>0</v>
      </c>
    </row>
    <row r="381" spans="1:15" x14ac:dyDescent="0.2">
      <c r="A381" t="s">
        <v>1132</v>
      </c>
      <c r="B381">
        <v>0</v>
      </c>
      <c r="C381">
        <v>0.15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tr">
        <f t="shared" si="10"/>
        <v>SANDERS</v>
      </c>
      <c r="O381" t="b">
        <f t="shared" si="11"/>
        <v>0</v>
      </c>
    </row>
    <row r="382" spans="1:15" x14ac:dyDescent="0.2">
      <c r="A382" t="s">
        <v>622</v>
      </c>
      <c r="B382">
        <v>0.3</v>
      </c>
      <c r="C382">
        <v>0</v>
      </c>
      <c r="D382">
        <v>0.15</v>
      </c>
      <c r="E382">
        <v>0.45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tr">
        <f t="shared" si="10"/>
        <v>BIDEN</v>
      </c>
      <c r="O382" t="b">
        <f t="shared" si="11"/>
        <v>0</v>
      </c>
    </row>
    <row r="383" spans="1:15" x14ac:dyDescent="0.2">
      <c r="A383" t="s">
        <v>1133</v>
      </c>
      <c r="B383">
        <v>0.45329999999999998</v>
      </c>
      <c r="C383">
        <v>0</v>
      </c>
      <c r="D383">
        <v>0.22670000000000001</v>
      </c>
      <c r="E383">
        <v>0.22670000000000001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0.22670000000000001</v>
      </c>
      <c r="M383">
        <v>0</v>
      </c>
      <c r="N383" t="str">
        <f t="shared" si="10"/>
        <v>BUTTIGIEG</v>
      </c>
      <c r="O383" t="b">
        <f t="shared" si="11"/>
        <v>1</v>
      </c>
    </row>
    <row r="384" spans="1:15" x14ac:dyDescent="0.2">
      <c r="A384" t="s">
        <v>1134</v>
      </c>
      <c r="B384">
        <v>0.14000000000000001</v>
      </c>
      <c r="C384">
        <v>0</v>
      </c>
      <c r="D384">
        <v>0.21</v>
      </c>
      <c r="E384">
        <v>0.28000000000000003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7.0000000000000007E-2</v>
      </c>
      <c r="M384">
        <v>0</v>
      </c>
      <c r="N384" t="str">
        <f t="shared" si="10"/>
        <v>BIDEN</v>
      </c>
      <c r="O384" t="b">
        <f t="shared" si="11"/>
        <v>0</v>
      </c>
    </row>
    <row r="385" spans="1:15" x14ac:dyDescent="0.2">
      <c r="A385" t="s">
        <v>473</v>
      </c>
      <c r="B385">
        <v>0.21</v>
      </c>
      <c r="C385">
        <v>0</v>
      </c>
      <c r="D385">
        <v>0</v>
      </c>
      <c r="E385">
        <v>0.21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0.21</v>
      </c>
      <c r="M385">
        <v>0</v>
      </c>
      <c r="N385" t="str">
        <f t="shared" si="10"/>
        <v>BUTTIGIEG</v>
      </c>
      <c r="O385" t="b">
        <f t="shared" si="11"/>
        <v>1</v>
      </c>
    </row>
    <row r="386" spans="1:15" x14ac:dyDescent="0.2">
      <c r="A386" t="s">
        <v>1135</v>
      </c>
      <c r="B386">
        <v>0.21</v>
      </c>
      <c r="C386">
        <v>7.0000000000000007E-2</v>
      </c>
      <c r="D386">
        <v>0.14000000000000001</v>
      </c>
      <c r="E386">
        <v>0.14000000000000001</v>
      </c>
      <c r="F386">
        <v>0</v>
      </c>
      <c r="G386">
        <v>0</v>
      </c>
      <c r="H386">
        <v>0</v>
      </c>
      <c r="I386">
        <v>0</v>
      </c>
      <c r="J386">
        <v>0.14000000000000001</v>
      </c>
      <c r="K386">
        <v>0</v>
      </c>
      <c r="L386">
        <v>0</v>
      </c>
      <c r="M386">
        <v>0</v>
      </c>
      <c r="N386" t="str">
        <f t="shared" si="10"/>
        <v>BUTTIGIEG</v>
      </c>
      <c r="O386" t="b">
        <f t="shared" si="11"/>
        <v>1</v>
      </c>
    </row>
    <row r="387" spans="1:15" x14ac:dyDescent="0.2">
      <c r="A387" t="s">
        <v>476</v>
      </c>
      <c r="B387">
        <v>0.14000000000000001</v>
      </c>
      <c r="C387">
        <v>0.14000000000000001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7.0000000000000007E-2</v>
      </c>
      <c r="K387">
        <v>0</v>
      </c>
      <c r="L387">
        <v>0.14000000000000001</v>
      </c>
      <c r="M387">
        <v>0</v>
      </c>
      <c r="N387" t="str">
        <f t="shared" ref="N387:N450" si="12">INDEX($B$1:$M$1,0,MATCH(MAX($B387:$M387),$B387:$M387,0))</f>
        <v>BUTTIGIEG</v>
      </c>
      <c r="O387" t="b">
        <f t="shared" ref="O387:O450" si="13">SUMPRODUCT((COUNTIF(B387:M387,B387:M387)-1)*(B387:M387&lt;&gt;0))&gt;0</f>
        <v>1</v>
      </c>
    </row>
    <row r="388" spans="1:15" x14ac:dyDescent="0.2">
      <c r="A388" t="s">
        <v>1136</v>
      </c>
      <c r="B388">
        <v>0.22670000000000001</v>
      </c>
      <c r="C388">
        <v>0</v>
      </c>
      <c r="D388">
        <v>0</v>
      </c>
      <c r="E388">
        <v>0.22670000000000001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0.22670000000000001</v>
      </c>
      <c r="L388">
        <v>0</v>
      </c>
      <c r="M388">
        <v>0</v>
      </c>
      <c r="N388" t="str">
        <f t="shared" si="12"/>
        <v>BUTTIGIEG</v>
      </c>
      <c r="O388" t="b">
        <f t="shared" si="13"/>
        <v>1</v>
      </c>
    </row>
    <row r="389" spans="1:15" x14ac:dyDescent="0.2">
      <c r="A389" t="s">
        <v>1137</v>
      </c>
      <c r="B389">
        <v>0.22670000000000001</v>
      </c>
      <c r="C389">
        <v>0</v>
      </c>
      <c r="D389">
        <v>0.22670000000000001</v>
      </c>
      <c r="E389">
        <v>0.22670000000000001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0.22670000000000001</v>
      </c>
      <c r="M389">
        <v>0</v>
      </c>
      <c r="N389" t="str">
        <f t="shared" si="12"/>
        <v>BUTTIGIEG</v>
      </c>
      <c r="O389" t="b">
        <f t="shared" si="13"/>
        <v>1</v>
      </c>
    </row>
    <row r="390" spans="1:15" x14ac:dyDescent="0.2">
      <c r="A390" t="s">
        <v>1138</v>
      </c>
      <c r="B390">
        <v>7.2700000000000001E-2</v>
      </c>
      <c r="C390">
        <v>7.2700000000000001E-2</v>
      </c>
      <c r="D390">
        <v>0</v>
      </c>
      <c r="E390">
        <v>0.21820000000000001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7.2700000000000001E-2</v>
      </c>
      <c r="M390">
        <v>0</v>
      </c>
      <c r="N390" t="str">
        <f t="shared" si="12"/>
        <v>BIDEN</v>
      </c>
      <c r="O390" t="b">
        <f t="shared" si="13"/>
        <v>1</v>
      </c>
    </row>
    <row r="391" spans="1:15" x14ac:dyDescent="0.2">
      <c r="A391" t="s">
        <v>1139</v>
      </c>
      <c r="B391">
        <v>0.45329999999999998</v>
      </c>
      <c r="C391">
        <v>0.22670000000000001</v>
      </c>
      <c r="D391">
        <v>0</v>
      </c>
      <c r="E391">
        <v>0.45329999999999998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0.22670000000000001</v>
      </c>
      <c r="M391">
        <v>0</v>
      </c>
      <c r="N391" t="str">
        <f t="shared" si="12"/>
        <v>BUTTIGIEG</v>
      </c>
      <c r="O391" t="b">
        <f t="shared" si="13"/>
        <v>1</v>
      </c>
    </row>
    <row r="392" spans="1:15" x14ac:dyDescent="0.2">
      <c r="A392" t="s">
        <v>1140</v>
      </c>
      <c r="B392">
        <v>0.22670000000000001</v>
      </c>
      <c r="C392">
        <v>0.22670000000000001</v>
      </c>
      <c r="D392">
        <v>0</v>
      </c>
      <c r="E392">
        <v>0.45329999999999998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0.22670000000000001</v>
      </c>
      <c r="M392">
        <v>0</v>
      </c>
      <c r="N392" t="str">
        <f t="shared" si="12"/>
        <v>BIDEN</v>
      </c>
      <c r="O392" t="b">
        <f t="shared" si="13"/>
        <v>1</v>
      </c>
    </row>
    <row r="393" spans="1:15" x14ac:dyDescent="0.2">
      <c r="A393" t="s">
        <v>756</v>
      </c>
      <c r="B393">
        <v>0</v>
      </c>
      <c r="C393">
        <v>8.3299999999999999E-2</v>
      </c>
      <c r="D393">
        <v>0.16669999999999999</v>
      </c>
      <c r="E393">
        <v>0.25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0.16669999999999999</v>
      </c>
      <c r="M393">
        <v>0</v>
      </c>
      <c r="N393" t="str">
        <f t="shared" si="12"/>
        <v>BIDEN</v>
      </c>
      <c r="O393" t="b">
        <f t="shared" si="13"/>
        <v>1</v>
      </c>
    </row>
    <row r="394" spans="1:15" x14ac:dyDescent="0.2">
      <c r="A394" t="s">
        <v>752</v>
      </c>
      <c r="B394">
        <v>0.32</v>
      </c>
      <c r="C394">
        <v>0.16</v>
      </c>
      <c r="D394">
        <v>0.24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 t="str">
        <f t="shared" si="12"/>
        <v>BUTTIGIEG</v>
      </c>
      <c r="O394" t="b">
        <f t="shared" si="13"/>
        <v>0</v>
      </c>
    </row>
    <row r="395" spans="1:15" x14ac:dyDescent="0.2">
      <c r="A395" t="s">
        <v>751</v>
      </c>
      <c r="B395">
        <v>0.32</v>
      </c>
      <c r="C395">
        <v>0.48</v>
      </c>
      <c r="D395">
        <v>0.24</v>
      </c>
      <c r="E395">
        <v>0.32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tr">
        <f t="shared" si="12"/>
        <v>SANDERS</v>
      </c>
      <c r="O395" t="b">
        <f t="shared" si="13"/>
        <v>1</v>
      </c>
    </row>
    <row r="396" spans="1:15" x14ac:dyDescent="0.2">
      <c r="A396" t="s">
        <v>70</v>
      </c>
      <c r="B396">
        <v>0.4</v>
      </c>
      <c r="C396">
        <v>0.4</v>
      </c>
      <c r="D396">
        <v>0.4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tr">
        <f t="shared" si="12"/>
        <v>BUTTIGIEG</v>
      </c>
      <c r="O396" t="b">
        <f t="shared" si="13"/>
        <v>1</v>
      </c>
    </row>
    <row r="397" spans="1:15" x14ac:dyDescent="0.2">
      <c r="A397" t="s">
        <v>1141</v>
      </c>
      <c r="B397">
        <v>0.38819999999999999</v>
      </c>
      <c r="C397">
        <v>0.38819999999999999</v>
      </c>
      <c r="D397">
        <v>0</v>
      </c>
      <c r="E397">
        <v>0.25879999999999997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0.12939999999999999</v>
      </c>
      <c r="M397">
        <v>0</v>
      </c>
      <c r="N397" t="str">
        <f t="shared" si="12"/>
        <v>BUTTIGIEG</v>
      </c>
      <c r="O397" t="b">
        <f t="shared" si="13"/>
        <v>1</v>
      </c>
    </row>
    <row r="398" spans="1:15" x14ac:dyDescent="0.2">
      <c r="A398" t="s">
        <v>220</v>
      </c>
      <c r="B398">
        <v>0.18</v>
      </c>
      <c r="C398">
        <v>0</v>
      </c>
      <c r="D398">
        <v>0.18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tr">
        <f t="shared" si="12"/>
        <v>BUTTIGIEG</v>
      </c>
      <c r="O398" t="b">
        <f t="shared" si="13"/>
        <v>1</v>
      </c>
    </row>
    <row r="399" spans="1:15" x14ac:dyDescent="0.2">
      <c r="A399" t="s">
        <v>1142</v>
      </c>
      <c r="B399">
        <v>0.27979999999999999</v>
      </c>
      <c r="C399">
        <v>0</v>
      </c>
      <c r="D399">
        <v>0.27979999999999999</v>
      </c>
      <c r="E399">
        <v>0.27979999999999999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tr">
        <f t="shared" si="12"/>
        <v>BUTTIGIEG</v>
      </c>
      <c r="O399" t="b">
        <f t="shared" si="13"/>
        <v>1</v>
      </c>
    </row>
    <row r="400" spans="1:15" x14ac:dyDescent="0.2">
      <c r="A400" t="s">
        <v>99</v>
      </c>
      <c r="B400">
        <v>0.05</v>
      </c>
      <c r="C400">
        <v>0.1</v>
      </c>
      <c r="D400">
        <v>0.1</v>
      </c>
      <c r="E400">
        <v>0.15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0.1</v>
      </c>
      <c r="M400">
        <v>0</v>
      </c>
      <c r="N400" t="str">
        <f t="shared" si="12"/>
        <v>BIDEN</v>
      </c>
      <c r="O400" t="b">
        <f t="shared" si="13"/>
        <v>1</v>
      </c>
    </row>
    <row r="401" spans="1:15" x14ac:dyDescent="0.2">
      <c r="A401" t="s">
        <v>1143</v>
      </c>
      <c r="B401">
        <v>8.3299999999999999E-2</v>
      </c>
      <c r="C401">
        <v>8.3299999999999999E-2</v>
      </c>
      <c r="D401">
        <v>0</v>
      </c>
      <c r="E401">
        <v>8.3299999999999999E-2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8.3299999999999999E-2</v>
      </c>
      <c r="N401" t="str">
        <f t="shared" si="12"/>
        <v>BUTTIGIEG</v>
      </c>
      <c r="O401" t="b">
        <f t="shared" si="13"/>
        <v>1</v>
      </c>
    </row>
    <row r="402" spans="1:15" x14ac:dyDescent="0.2">
      <c r="A402" t="s">
        <v>246</v>
      </c>
      <c r="B402">
        <v>0.16669999999999999</v>
      </c>
      <c r="C402">
        <v>0.16669999999999999</v>
      </c>
      <c r="D402">
        <v>0.16669999999999999</v>
      </c>
      <c r="E402">
        <v>0.16669999999999999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t="str">
        <f t="shared" si="12"/>
        <v>BUTTIGIEG</v>
      </c>
      <c r="O402" t="b">
        <f t="shared" si="13"/>
        <v>1</v>
      </c>
    </row>
    <row r="403" spans="1:15" x14ac:dyDescent="0.2">
      <c r="A403" t="s">
        <v>652</v>
      </c>
      <c r="B403">
        <v>0.34499999999999997</v>
      </c>
      <c r="C403">
        <v>0.23</v>
      </c>
      <c r="D403">
        <v>0.115</v>
      </c>
      <c r="E403">
        <v>0.23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0.115</v>
      </c>
      <c r="M403">
        <v>0</v>
      </c>
      <c r="N403" t="str">
        <f t="shared" si="12"/>
        <v>BUTTIGIEG</v>
      </c>
      <c r="O403" t="b">
        <f t="shared" si="13"/>
        <v>1</v>
      </c>
    </row>
    <row r="404" spans="1:15" x14ac:dyDescent="0.2">
      <c r="A404" t="s">
        <v>1144</v>
      </c>
      <c r="B404">
        <v>0.81</v>
      </c>
      <c r="C404">
        <v>0.81</v>
      </c>
      <c r="D404">
        <v>0</v>
      </c>
      <c r="E404">
        <v>0.81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0.81</v>
      </c>
      <c r="M404">
        <v>0</v>
      </c>
      <c r="N404" t="str">
        <f t="shared" si="12"/>
        <v>BUTTIGIEG</v>
      </c>
      <c r="O404" t="b">
        <f t="shared" si="13"/>
        <v>1</v>
      </c>
    </row>
    <row r="405" spans="1:15" x14ac:dyDescent="0.2">
      <c r="A405" t="s">
        <v>1145</v>
      </c>
      <c r="B405">
        <v>0.3543</v>
      </c>
      <c r="C405">
        <v>0.17710000000000001</v>
      </c>
      <c r="D405">
        <v>0.3543</v>
      </c>
      <c r="E405">
        <v>0.3543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 t="str">
        <f t="shared" si="12"/>
        <v>BUTTIGIEG</v>
      </c>
      <c r="O405" t="b">
        <f t="shared" si="13"/>
        <v>1</v>
      </c>
    </row>
    <row r="406" spans="1:15" x14ac:dyDescent="0.2">
      <c r="A406" t="s">
        <v>1146</v>
      </c>
      <c r="B406">
        <v>0.53139999999999998</v>
      </c>
      <c r="C406">
        <v>0.17710000000000001</v>
      </c>
      <c r="D406">
        <v>0.53139999999999998</v>
      </c>
      <c r="E406">
        <v>0.17710000000000001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0.17710000000000001</v>
      </c>
      <c r="M406">
        <v>0</v>
      </c>
      <c r="N406" t="str">
        <f t="shared" si="12"/>
        <v>BUTTIGIEG</v>
      </c>
      <c r="O406" t="b">
        <f t="shared" si="13"/>
        <v>1</v>
      </c>
    </row>
    <row r="407" spans="1:15" x14ac:dyDescent="0.2">
      <c r="A407" t="s">
        <v>1147</v>
      </c>
      <c r="B407">
        <v>0.70860000000000001</v>
      </c>
      <c r="C407">
        <v>0.3543</v>
      </c>
      <c r="D407">
        <v>0.53139999999999998</v>
      </c>
      <c r="E407">
        <v>0.3543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t="str">
        <f t="shared" si="12"/>
        <v>BUTTIGIEG</v>
      </c>
      <c r="O407" t="b">
        <f t="shared" si="13"/>
        <v>1</v>
      </c>
    </row>
    <row r="408" spans="1:15" x14ac:dyDescent="0.2">
      <c r="A408" t="s">
        <v>1148</v>
      </c>
      <c r="B408">
        <v>0.3543</v>
      </c>
      <c r="C408">
        <v>0.53139999999999998</v>
      </c>
      <c r="D408">
        <v>0.3543</v>
      </c>
      <c r="E408">
        <v>0.3543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 t="str">
        <f t="shared" si="12"/>
        <v>SANDERS</v>
      </c>
      <c r="O408" t="b">
        <f t="shared" si="13"/>
        <v>1</v>
      </c>
    </row>
    <row r="409" spans="1:15" x14ac:dyDescent="0.2">
      <c r="A409" t="s">
        <v>1149</v>
      </c>
      <c r="B409">
        <v>0.12</v>
      </c>
      <c r="C409">
        <v>0.12</v>
      </c>
      <c r="D409">
        <v>0.12</v>
      </c>
      <c r="E409">
        <v>0.12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 t="str">
        <f t="shared" si="12"/>
        <v>BUTTIGIEG</v>
      </c>
      <c r="O409" t="b">
        <f t="shared" si="13"/>
        <v>1</v>
      </c>
    </row>
    <row r="410" spans="1:15" x14ac:dyDescent="0.2">
      <c r="A410" t="s">
        <v>133</v>
      </c>
      <c r="B410">
        <v>0.4395</v>
      </c>
      <c r="C410">
        <v>0</v>
      </c>
      <c r="D410">
        <v>0</v>
      </c>
      <c r="E410">
        <v>0.4395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tr">
        <f t="shared" si="12"/>
        <v>BUTTIGIEG</v>
      </c>
      <c r="O410" t="b">
        <f t="shared" si="13"/>
        <v>1</v>
      </c>
    </row>
    <row r="411" spans="1:15" x14ac:dyDescent="0.2">
      <c r="A411" t="s">
        <v>133</v>
      </c>
      <c r="B411">
        <v>0.4395</v>
      </c>
      <c r="C411">
        <v>0</v>
      </c>
      <c r="D411">
        <v>0</v>
      </c>
      <c r="E411">
        <v>0.4395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tr">
        <f t="shared" si="12"/>
        <v>BUTTIGIEG</v>
      </c>
      <c r="O411" t="b">
        <f t="shared" si="13"/>
        <v>1</v>
      </c>
    </row>
    <row r="412" spans="1:15" x14ac:dyDescent="0.2">
      <c r="A412" t="s">
        <v>1150</v>
      </c>
      <c r="B412">
        <v>0.44290000000000002</v>
      </c>
      <c r="C412">
        <v>0.44290000000000002</v>
      </c>
      <c r="D412">
        <v>0</v>
      </c>
      <c r="E412">
        <v>0.44290000000000002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0.22140000000000001</v>
      </c>
      <c r="N412" t="str">
        <f t="shared" si="12"/>
        <v>BUTTIGIEG</v>
      </c>
      <c r="O412" t="b">
        <f t="shared" si="13"/>
        <v>1</v>
      </c>
    </row>
    <row r="413" spans="1:15" x14ac:dyDescent="0.2">
      <c r="A413" t="s">
        <v>1151</v>
      </c>
      <c r="B413">
        <v>0.44290000000000002</v>
      </c>
      <c r="C413">
        <v>0.6643</v>
      </c>
      <c r="D413">
        <v>0</v>
      </c>
      <c r="E413">
        <v>0.44290000000000002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0.44290000000000002</v>
      </c>
      <c r="M413">
        <v>0</v>
      </c>
      <c r="N413" t="str">
        <f t="shared" si="12"/>
        <v>SANDERS</v>
      </c>
      <c r="O413" t="b">
        <f t="shared" si="13"/>
        <v>1</v>
      </c>
    </row>
    <row r="414" spans="1:15" x14ac:dyDescent="0.2">
      <c r="A414" t="s">
        <v>1152</v>
      </c>
      <c r="B414">
        <v>0.44290000000000002</v>
      </c>
      <c r="C414">
        <v>0.44290000000000002</v>
      </c>
      <c r="D414">
        <v>0.22140000000000001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0.44290000000000002</v>
      </c>
      <c r="M414">
        <v>0</v>
      </c>
      <c r="N414" t="str">
        <f t="shared" si="12"/>
        <v>BUTTIGIEG</v>
      </c>
      <c r="O414" t="b">
        <f t="shared" si="13"/>
        <v>1</v>
      </c>
    </row>
    <row r="415" spans="1:15" x14ac:dyDescent="0.2">
      <c r="A415" t="s">
        <v>1153</v>
      </c>
      <c r="B415">
        <v>0.88570000000000004</v>
      </c>
      <c r="C415">
        <v>0.6643</v>
      </c>
      <c r="D415">
        <v>0</v>
      </c>
      <c r="E415">
        <v>0.6643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0.44290000000000002</v>
      </c>
      <c r="M415">
        <v>0</v>
      </c>
      <c r="N415" t="str">
        <f t="shared" si="12"/>
        <v>BUTTIGIEG</v>
      </c>
      <c r="O415" t="b">
        <f t="shared" si="13"/>
        <v>1</v>
      </c>
    </row>
    <row r="416" spans="1:15" x14ac:dyDescent="0.2">
      <c r="A416" t="s">
        <v>1154</v>
      </c>
      <c r="B416">
        <v>0.44290000000000002</v>
      </c>
      <c r="C416">
        <v>0.6643</v>
      </c>
      <c r="D416">
        <v>0.6643</v>
      </c>
      <c r="E416">
        <v>0.44290000000000002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tr">
        <f t="shared" si="12"/>
        <v>SANDERS</v>
      </c>
      <c r="O416" t="b">
        <f t="shared" si="13"/>
        <v>1</v>
      </c>
    </row>
    <row r="417" spans="1:15" x14ac:dyDescent="0.2">
      <c r="A417" t="s">
        <v>1155</v>
      </c>
      <c r="B417">
        <v>0.6643</v>
      </c>
      <c r="C417">
        <v>0.6643</v>
      </c>
      <c r="D417">
        <v>0</v>
      </c>
      <c r="E417">
        <v>0.88570000000000004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0.44290000000000002</v>
      </c>
      <c r="M417">
        <v>0</v>
      </c>
      <c r="N417" t="str">
        <f t="shared" si="12"/>
        <v>BIDEN</v>
      </c>
      <c r="O417" t="b">
        <f t="shared" si="13"/>
        <v>1</v>
      </c>
    </row>
    <row r="418" spans="1:15" x14ac:dyDescent="0.2">
      <c r="A418" t="s">
        <v>1156</v>
      </c>
      <c r="B418">
        <v>0.44290000000000002</v>
      </c>
      <c r="C418">
        <v>0.44290000000000002</v>
      </c>
      <c r="D418">
        <v>0.44290000000000002</v>
      </c>
      <c r="E418">
        <v>0.44290000000000002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0.44290000000000002</v>
      </c>
      <c r="M418">
        <v>0</v>
      </c>
      <c r="N418" t="str">
        <f t="shared" si="12"/>
        <v>BUTTIGIEG</v>
      </c>
      <c r="O418" t="b">
        <f t="shared" si="13"/>
        <v>1</v>
      </c>
    </row>
    <row r="419" spans="1:15" x14ac:dyDescent="0.2">
      <c r="A419" t="s">
        <v>1157</v>
      </c>
      <c r="B419">
        <v>0.6643</v>
      </c>
      <c r="C419">
        <v>0.88570000000000004</v>
      </c>
      <c r="D419">
        <v>0</v>
      </c>
      <c r="E419">
        <v>0.6643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 t="str">
        <f t="shared" si="12"/>
        <v>SANDERS</v>
      </c>
      <c r="O419" t="b">
        <f t="shared" si="13"/>
        <v>1</v>
      </c>
    </row>
    <row r="420" spans="1:15" x14ac:dyDescent="0.2">
      <c r="A420" t="s">
        <v>1158</v>
      </c>
      <c r="B420">
        <v>0.55959999999999999</v>
      </c>
      <c r="C420">
        <v>0.55959999999999999</v>
      </c>
      <c r="D420">
        <v>0</v>
      </c>
      <c r="E420">
        <v>0.27979999999999999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0.27979999999999999</v>
      </c>
      <c r="M420">
        <v>0</v>
      </c>
      <c r="N420" t="str">
        <f t="shared" si="12"/>
        <v>BUTTIGIEG</v>
      </c>
      <c r="O420" t="b">
        <f t="shared" si="13"/>
        <v>1</v>
      </c>
    </row>
    <row r="421" spans="1:15" x14ac:dyDescent="0.2">
      <c r="A421" t="s">
        <v>1159</v>
      </c>
      <c r="B421">
        <v>0.55959999999999999</v>
      </c>
      <c r="C421">
        <v>0.55959999999999999</v>
      </c>
      <c r="D421">
        <v>0.55959999999999999</v>
      </c>
      <c r="E421">
        <v>0.27979999999999999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0.55959999999999999</v>
      </c>
      <c r="M421">
        <v>0</v>
      </c>
      <c r="N421" t="str">
        <f t="shared" si="12"/>
        <v>BUTTIGIEG</v>
      </c>
      <c r="O421" t="b">
        <f t="shared" si="13"/>
        <v>1</v>
      </c>
    </row>
    <row r="422" spans="1:15" x14ac:dyDescent="0.2">
      <c r="A422" t="s">
        <v>1160</v>
      </c>
      <c r="B422">
        <v>0.83940000000000003</v>
      </c>
      <c r="C422">
        <v>0.55959999999999999</v>
      </c>
      <c r="D422">
        <v>0.55959999999999999</v>
      </c>
      <c r="E422">
        <v>0.55959999999999999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0.55959999999999999</v>
      </c>
      <c r="M422">
        <v>0</v>
      </c>
      <c r="N422" t="str">
        <f t="shared" si="12"/>
        <v>BUTTIGIEG</v>
      </c>
      <c r="O422" t="b">
        <f t="shared" si="13"/>
        <v>1</v>
      </c>
    </row>
    <row r="423" spans="1:15" x14ac:dyDescent="0.2">
      <c r="A423" t="s">
        <v>1161</v>
      </c>
      <c r="B423">
        <v>0.83940000000000003</v>
      </c>
      <c r="C423">
        <v>0</v>
      </c>
      <c r="D423">
        <v>0.83940000000000003</v>
      </c>
      <c r="E423">
        <v>0.55959999999999999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0.55959999999999999</v>
      </c>
      <c r="M423">
        <v>0</v>
      </c>
      <c r="N423" t="str">
        <f t="shared" si="12"/>
        <v>BUTTIGIEG</v>
      </c>
      <c r="O423" t="b">
        <f t="shared" si="13"/>
        <v>1</v>
      </c>
    </row>
    <row r="424" spans="1:15" x14ac:dyDescent="0.2">
      <c r="A424" t="s">
        <v>1162</v>
      </c>
      <c r="B424">
        <v>0.8286</v>
      </c>
      <c r="C424">
        <v>0</v>
      </c>
      <c r="D424">
        <v>0</v>
      </c>
      <c r="E424">
        <v>0.4143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0.8286</v>
      </c>
      <c r="M424">
        <v>0</v>
      </c>
      <c r="N424" t="str">
        <f t="shared" si="12"/>
        <v>BUTTIGIEG</v>
      </c>
      <c r="O424" t="b">
        <f t="shared" si="13"/>
        <v>1</v>
      </c>
    </row>
    <row r="425" spans="1:15" x14ac:dyDescent="0.2">
      <c r="A425" t="s">
        <v>1163</v>
      </c>
      <c r="B425">
        <v>1.2428999999999999</v>
      </c>
      <c r="C425">
        <v>0.4143</v>
      </c>
      <c r="D425">
        <v>0</v>
      </c>
      <c r="E425">
        <v>0.4143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0.4143</v>
      </c>
      <c r="M425">
        <v>0</v>
      </c>
      <c r="N425" t="str">
        <f t="shared" si="12"/>
        <v>BUTTIGIEG</v>
      </c>
      <c r="O425" t="b">
        <f t="shared" si="13"/>
        <v>1</v>
      </c>
    </row>
    <row r="426" spans="1:15" x14ac:dyDescent="0.2">
      <c r="A426" t="s">
        <v>1164</v>
      </c>
      <c r="B426">
        <v>0</v>
      </c>
      <c r="C426">
        <v>0</v>
      </c>
      <c r="D426">
        <v>0</v>
      </c>
      <c r="E426">
        <v>0.1143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 t="str">
        <f t="shared" si="12"/>
        <v>BIDEN</v>
      </c>
      <c r="O426" t="b">
        <f t="shared" si="13"/>
        <v>0</v>
      </c>
    </row>
    <row r="427" spans="1:15" x14ac:dyDescent="0.2">
      <c r="A427" t="s">
        <v>654</v>
      </c>
      <c r="B427">
        <v>0.115</v>
      </c>
      <c r="C427">
        <v>0.115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0.115</v>
      </c>
      <c r="K427">
        <v>0</v>
      </c>
      <c r="L427">
        <v>0</v>
      </c>
      <c r="M427">
        <v>0.115</v>
      </c>
      <c r="N427" t="str">
        <f t="shared" si="12"/>
        <v>BUTTIGIEG</v>
      </c>
      <c r="O427" t="b">
        <f t="shared" si="13"/>
        <v>1</v>
      </c>
    </row>
    <row r="428" spans="1:15" x14ac:dyDescent="0.2">
      <c r="A428" t="s">
        <v>1165</v>
      </c>
      <c r="B428">
        <v>0.23</v>
      </c>
      <c r="C428">
        <v>0.115</v>
      </c>
      <c r="D428">
        <v>0</v>
      </c>
      <c r="E428">
        <v>0.115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0.115</v>
      </c>
      <c r="M428">
        <v>0</v>
      </c>
      <c r="N428" t="str">
        <f t="shared" si="12"/>
        <v>BUTTIGIEG</v>
      </c>
      <c r="O428" t="b">
        <f t="shared" si="13"/>
        <v>1</v>
      </c>
    </row>
    <row r="429" spans="1:15" x14ac:dyDescent="0.2">
      <c r="A429" t="s">
        <v>656</v>
      </c>
      <c r="B429">
        <v>0.23</v>
      </c>
      <c r="C429">
        <v>0.115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0.115</v>
      </c>
      <c r="N429" t="str">
        <f t="shared" si="12"/>
        <v>BUTTIGIEG</v>
      </c>
      <c r="O429" t="b">
        <f t="shared" si="13"/>
        <v>1</v>
      </c>
    </row>
    <row r="430" spans="1:15" x14ac:dyDescent="0.2">
      <c r="A430" t="s">
        <v>1166</v>
      </c>
      <c r="B430">
        <v>0.16669999999999999</v>
      </c>
      <c r="C430">
        <v>0</v>
      </c>
      <c r="D430">
        <v>0</v>
      </c>
      <c r="E430">
        <v>0.16669999999999999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 t="str">
        <f t="shared" si="12"/>
        <v>BUTTIGIEG</v>
      </c>
      <c r="O430" t="b">
        <f t="shared" si="13"/>
        <v>1</v>
      </c>
    </row>
    <row r="431" spans="1:15" x14ac:dyDescent="0.2">
      <c r="A431" t="s">
        <v>1167</v>
      </c>
      <c r="B431">
        <v>0.4143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0.4143</v>
      </c>
      <c r="M431">
        <v>0</v>
      </c>
      <c r="N431" t="str">
        <f t="shared" si="12"/>
        <v>BUTTIGIEG</v>
      </c>
      <c r="O431" t="b">
        <f t="shared" si="13"/>
        <v>1</v>
      </c>
    </row>
    <row r="432" spans="1:15" x14ac:dyDescent="0.2">
      <c r="A432" t="s">
        <v>300</v>
      </c>
      <c r="B432">
        <v>0.4395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tr">
        <f t="shared" si="12"/>
        <v>BUTTIGIEG</v>
      </c>
      <c r="O432" t="b">
        <f t="shared" si="13"/>
        <v>0</v>
      </c>
    </row>
    <row r="433" spans="1:15" x14ac:dyDescent="0.2">
      <c r="A433" t="s">
        <v>1168</v>
      </c>
      <c r="B433">
        <v>0.41499999999999998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t="str">
        <f t="shared" si="12"/>
        <v>BUTTIGIEG</v>
      </c>
      <c r="O433" t="b">
        <f t="shared" si="13"/>
        <v>0</v>
      </c>
    </row>
    <row r="434" spans="1:15" x14ac:dyDescent="0.2">
      <c r="A434" t="s">
        <v>513</v>
      </c>
      <c r="B434">
        <v>7.4999999999999997E-2</v>
      </c>
      <c r="C434">
        <v>0</v>
      </c>
      <c r="D434">
        <v>0</v>
      </c>
      <c r="E434">
        <v>0.22500000000000001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7.4999999999999997E-2</v>
      </c>
      <c r="M434">
        <v>0</v>
      </c>
      <c r="N434" t="str">
        <f t="shared" si="12"/>
        <v>BIDEN</v>
      </c>
      <c r="O434" t="b">
        <f t="shared" si="13"/>
        <v>1</v>
      </c>
    </row>
    <row r="435" spans="1:15" x14ac:dyDescent="0.2">
      <c r="A435" t="s">
        <v>1169</v>
      </c>
      <c r="B435">
        <v>0.18</v>
      </c>
      <c r="C435">
        <v>0.09</v>
      </c>
      <c r="D435">
        <v>0</v>
      </c>
      <c r="E435">
        <v>0.18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tr">
        <f t="shared" si="12"/>
        <v>BUTTIGIEG</v>
      </c>
      <c r="O435" t="b">
        <f t="shared" si="13"/>
        <v>1</v>
      </c>
    </row>
    <row r="436" spans="1:15" x14ac:dyDescent="0.2">
      <c r="A436" t="s">
        <v>1170</v>
      </c>
      <c r="B436">
        <v>0.64710000000000001</v>
      </c>
      <c r="C436">
        <v>0.77649999999999997</v>
      </c>
      <c r="D436">
        <v>0</v>
      </c>
      <c r="E436">
        <v>0.64710000000000001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 t="str">
        <f t="shared" si="12"/>
        <v>SANDERS</v>
      </c>
      <c r="O436" t="b">
        <f t="shared" si="13"/>
        <v>1</v>
      </c>
    </row>
    <row r="437" spans="1:15" x14ac:dyDescent="0.2">
      <c r="A437" t="s">
        <v>228</v>
      </c>
      <c r="B437">
        <v>0.3</v>
      </c>
      <c r="C437">
        <v>0.4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0.2</v>
      </c>
      <c r="M437">
        <v>0</v>
      </c>
      <c r="N437" t="str">
        <f t="shared" si="12"/>
        <v>SANDERS</v>
      </c>
      <c r="O437" t="b">
        <f t="shared" si="13"/>
        <v>0</v>
      </c>
    </row>
    <row r="438" spans="1:15" x14ac:dyDescent="0.2">
      <c r="A438" t="s">
        <v>860</v>
      </c>
      <c r="B438">
        <v>0</v>
      </c>
      <c r="C438">
        <v>0</v>
      </c>
      <c r="D438">
        <v>0</v>
      </c>
      <c r="E438">
        <v>0.09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tr">
        <f t="shared" si="12"/>
        <v>BIDEN</v>
      </c>
      <c r="O438" t="b">
        <f t="shared" si="13"/>
        <v>0</v>
      </c>
    </row>
    <row r="439" spans="1:15" x14ac:dyDescent="0.2">
      <c r="A439" t="s">
        <v>1171</v>
      </c>
      <c r="B439">
        <v>0.216</v>
      </c>
      <c r="C439">
        <v>0.216</v>
      </c>
      <c r="D439">
        <v>0.216</v>
      </c>
      <c r="E439">
        <v>0.28799999999999998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0.216</v>
      </c>
      <c r="M439">
        <v>0</v>
      </c>
      <c r="N439" t="str">
        <f t="shared" si="12"/>
        <v>BIDEN</v>
      </c>
      <c r="O439" t="b">
        <f t="shared" si="13"/>
        <v>1</v>
      </c>
    </row>
    <row r="440" spans="1:15" x14ac:dyDescent="0.2">
      <c r="A440" t="s">
        <v>75</v>
      </c>
      <c r="B440">
        <v>8.3299999999999999E-2</v>
      </c>
      <c r="C440">
        <v>8.3299999999999999E-2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 t="str">
        <f t="shared" si="12"/>
        <v>BUTTIGIEG</v>
      </c>
      <c r="O440" t="b">
        <f t="shared" si="13"/>
        <v>1</v>
      </c>
    </row>
    <row r="441" spans="1:15" x14ac:dyDescent="0.2">
      <c r="A441" t="s">
        <v>1172</v>
      </c>
      <c r="B441">
        <v>0.15</v>
      </c>
      <c r="C441">
        <v>0.1</v>
      </c>
      <c r="D441">
        <v>0</v>
      </c>
      <c r="E441">
        <v>0.4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0.1</v>
      </c>
      <c r="M441">
        <v>0</v>
      </c>
      <c r="N441" t="str">
        <f t="shared" si="12"/>
        <v>BIDEN</v>
      </c>
      <c r="O441" t="b">
        <f t="shared" si="13"/>
        <v>1</v>
      </c>
    </row>
    <row r="442" spans="1:15" x14ac:dyDescent="0.2">
      <c r="A442" t="s">
        <v>1173</v>
      </c>
      <c r="B442">
        <v>0.81</v>
      </c>
      <c r="C442">
        <v>1.62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1.2150000000000001</v>
      </c>
      <c r="M442">
        <v>0</v>
      </c>
      <c r="N442" t="str">
        <f t="shared" si="12"/>
        <v>SANDERS</v>
      </c>
      <c r="O442" t="b">
        <f t="shared" si="13"/>
        <v>0</v>
      </c>
    </row>
    <row r="443" spans="1:15" x14ac:dyDescent="0.2">
      <c r="A443" t="s">
        <v>1174</v>
      </c>
      <c r="B443">
        <v>0.81</v>
      </c>
      <c r="C443">
        <v>0.81</v>
      </c>
      <c r="D443">
        <v>0.81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0.81</v>
      </c>
      <c r="M443">
        <v>0</v>
      </c>
      <c r="N443" t="str">
        <f t="shared" si="12"/>
        <v>BUTTIGIEG</v>
      </c>
      <c r="O443" t="b">
        <f t="shared" si="13"/>
        <v>1</v>
      </c>
    </row>
    <row r="444" spans="1:15" x14ac:dyDescent="0.2">
      <c r="A444" t="s">
        <v>1175</v>
      </c>
      <c r="B444">
        <v>0.40500000000000003</v>
      </c>
      <c r="C444">
        <v>0.40500000000000003</v>
      </c>
      <c r="D444">
        <v>0.40500000000000003</v>
      </c>
      <c r="E444">
        <v>0.40500000000000003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0.40500000000000003</v>
      </c>
      <c r="M444">
        <v>0</v>
      </c>
      <c r="N444" t="str">
        <f t="shared" si="12"/>
        <v>BUTTIGIEG</v>
      </c>
      <c r="O444" t="b">
        <f t="shared" si="13"/>
        <v>1</v>
      </c>
    </row>
    <row r="445" spans="1:15" x14ac:dyDescent="0.2">
      <c r="A445" t="s">
        <v>1176</v>
      </c>
      <c r="B445">
        <v>0.81</v>
      </c>
      <c r="C445">
        <v>1.2150000000000001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0.81</v>
      </c>
      <c r="M445">
        <v>0</v>
      </c>
      <c r="N445" t="str">
        <f t="shared" si="12"/>
        <v>SANDERS</v>
      </c>
      <c r="O445" t="b">
        <f t="shared" si="13"/>
        <v>1</v>
      </c>
    </row>
    <row r="446" spans="1:15" x14ac:dyDescent="0.2">
      <c r="A446" t="s">
        <v>1177</v>
      </c>
      <c r="B446">
        <v>0.81</v>
      </c>
      <c r="C446">
        <v>1.2150000000000001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0.81</v>
      </c>
      <c r="M446">
        <v>0</v>
      </c>
      <c r="N446" t="str">
        <f t="shared" si="12"/>
        <v>SANDERS</v>
      </c>
      <c r="O446" t="b">
        <f t="shared" si="13"/>
        <v>1</v>
      </c>
    </row>
    <row r="447" spans="1:15" x14ac:dyDescent="0.2">
      <c r="A447" t="s">
        <v>1178</v>
      </c>
      <c r="B447">
        <v>0.81</v>
      </c>
      <c r="C447">
        <v>0.81</v>
      </c>
      <c r="D447">
        <v>0.81</v>
      </c>
      <c r="E447">
        <v>0.81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0.81</v>
      </c>
      <c r="M447">
        <v>0</v>
      </c>
      <c r="N447" t="str">
        <f t="shared" si="12"/>
        <v>BUTTIGIEG</v>
      </c>
      <c r="O447" t="b">
        <f t="shared" si="13"/>
        <v>1</v>
      </c>
    </row>
    <row r="448" spans="1:15" x14ac:dyDescent="0.2">
      <c r="A448" t="s">
        <v>1179</v>
      </c>
      <c r="B448">
        <v>0.81</v>
      </c>
      <c r="C448">
        <v>0.81</v>
      </c>
      <c r="D448">
        <v>0.81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1.2150000000000001</v>
      </c>
      <c r="M448">
        <v>0</v>
      </c>
      <c r="N448" t="str">
        <f t="shared" si="12"/>
        <v>WARREN</v>
      </c>
      <c r="O448" t="b">
        <f t="shared" si="13"/>
        <v>1</v>
      </c>
    </row>
    <row r="449" spans="1:15" x14ac:dyDescent="0.2">
      <c r="A449" t="s">
        <v>1180</v>
      </c>
      <c r="B449">
        <v>0</v>
      </c>
      <c r="C449">
        <v>0.36</v>
      </c>
      <c r="D449">
        <v>0</v>
      </c>
      <c r="E449">
        <v>0.24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0.24</v>
      </c>
      <c r="M449">
        <v>0.24</v>
      </c>
      <c r="N449" t="str">
        <f t="shared" si="12"/>
        <v>SANDERS</v>
      </c>
      <c r="O449" t="b">
        <f t="shared" si="13"/>
        <v>1</v>
      </c>
    </row>
    <row r="450" spans="1:15" x14ac:dyDescent="0.2">
      <c r="A450" t="s">
        <v>1181</v>
      </c>
      <c r="B450">
        <v>0.24</v>
      </c>
      <c r="C450">
        <v>0.6</v>
      </c>
      <c r="D450">
        <v>0.24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0.36</v>
      </c>
      <c r="M450">
        <v>0</v>
      </c>
      <c r="N450" t="str">
        <f t="shared" si="12"/>
        <v>SANDERS</v>
      </c>
      <c r="O450" t="b">
        <f t="shared" si="13"/>
        <v>1</v>
      </c>
    </row>
    <row r="451" spans="1:15" x14ac:dyDescent="0.2">
      <c r="A451" t="s">
        <v>1182</v>
      </c>
      <c r="B451">
        <v>0.24</v>
      </c>
      <c r="C451">
        <v>0.48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0.24</v>
      </c>
      <c r="M451">
        <v>0.24</v>
      </c>
      <c r="N451" t="str">
        <f t="shared" ref="N451:N514" si="14">INDEX($B$1:$M$1,0,MATCH(MAX($B451:$M451),$B451:$M451,0))</f>
        <v>SANDERS</v>
      </c>
      <c r="O451" t="b">
        <f t="shared" ref="O451:O514" si="15">SUMPRODUCT((COUNTIF(B451:M451,B451:M451)-1)*(B451:M451&lt;&gt;0))&gt;0</f>
        <v>1</v>
      </c>
    </row>
    <row r="452" spans="1:15" x14ac:dyDescent="0.2">
      <c r="A452" t="s">
        <v>1183</v>
      </c>
      <c r="B452">
        <v>0.36</v>
      </c>
      <c r="C452">
        <v>0.24</v>
      </c>
      <c r="D452">
        <v>0</v>
      </c>
      <c r="E452">
        <v>0.36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0.24</v>
      </c>
      <c r="M452">
        <v>0</v>
      </c>
      <c r="N452" t="str">
        <f t="shared" si="14"/>
        <v>BUTTIGIEG</v>
      </c>
      <c r="O452" t="b">
        <f t="shared" si="15"/>
        <v>1</v>
      </c>
    </row>
    <row r="453" spans="1:15" x14ac:dyDescent="0.2">
      <c r="A453" t="s">
        <v>1184</v>
      </c>
      <c r="B453">
        <v>0.12</v>
      </c>
      <c r="C453">
        <v>0.6</v>
      </c>
      <c r="D453">
        <v>0</v>
      </c>
      <c r="E453">
        <v>0.24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0.24</v>
      </c>
      <c r="N453" t="str">
        <f t="shared" si="14"/>
        <v>SANDERS</v>
      </c>
      <c r="O453" t="b">
        <f t="shared" si="15"/>
        <v>1</v>
      </c>
    </row>
    <row r="454" spans="1:15" x14ac:dyDescent="0.2">
      <c r="A454" t="s">
        <v>1185</v>
      </c>
      <c r="B454">
        <v>0.48</v>
      </c>
      <c r="C454">
        <v>0.72</v>
      </c>
      <c r="D454">
        <v>0.24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0.36</v>
      </c>
      <c r="M454">
        <v>0</v>
      </c>
      <c r="N454" t="str">
        <f t="shared" si="14"/>
        <v>SANDERS</v>
      </c>
      <c r="O454" t="b">
        <f t="shared" si="15"/>
        <v>0</v>
      </c>
    </row>
    <row r="455" spans="1:15" x14ac:dyDescent="0.2">
      <c r="A455" t="s">
        <v>1186</v>
      </c>
      <c r="B455">
        <v>0.36</v>
      </c>
      <c r="C455">
        <v>0.6</v>
      </c>
      <c r="D455">
        <v>0.48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0.36</v>
      </c>
      <c r="M455">
        <v>0</v>
      </c>
      <c r="N455" t="str">
        <f t="shared" si="14"/>
        <v>SANDERS</v>
      </c>
      <c r="O455" t="b">
        <f t="shared" si="15"/>
        <v>1</v>
      </c>
    </row>
    <row r="456" spans="1:15" x14ac:dyDescent="0.2">
      <c r="A456" t="s">
        <v>1187</v>
      </c>
      <c r="B456">
        <v>0.48</v>
      </c>
      <c r="C456">
        <v>0.6</v>
      </c>
      <c r="D456">
        <v>0.48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0.6</v>
      </c>
      <c r="M456">
        <v>0</v>
      </c>
      <c r="N456" t="str">
        <f t="shared" si="14"/>
        <v>SANDERS</v>
      </c>
      <c r="O456" t="b">
        <f t="shared" si="15"/>
        <v>1</v>
      </c>
    </row>
    <row r="457" spans="1:15" x14ac:dyDescent="0.2">
      <c r="A457" t="s">
        <v>1188</v>
      </c>
      <c r="B457">
        <v>0.24</v>
      </c>
      <c r="C457">
        <v>0.24</v>
      </c>
      <c r="D457">
        <v>0.48</v>
      </c>
      <c r="E457">
        <v>0.36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0.24</v>
      </c>
      <c r="M457">
        <v>0</v>
      </c>
      <c r="N457" t="str">
        <f t="shared" si="14"/>
        <v>KLOBUCHAR</v>
      </c>
      <c r="O457" t="b">
        <f t="shared" si="15"/>
        <v>1</v>
      </c>
    </row>
    <row r="458" spans="1:15" x14ac:dyDescent="0.2">
      <c r="A458" t="s">
        <v>1189</v>
      </c>
      <c r="B458">
        <v>0.6</v>
      </c>
      <c r="C458">
        <v>0.36</v>
      </c>
      <c r="D458">
        <v>0.48</v>
      </c>
      <c r="E458">
        <v>0.48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0.48</v>
      </c>
      <c r="M458">
        <v>0</v>
      </c>
      <c r="N458" t="str">
        <f t="shared" si="14"/>
        <v>BUTTIGIEG</v>
      </c>
      <c r="O458" t="b">
        <f t="shared" si="15"/>
        <v>1</v>
      </c>
    </row>
    <row r="459" spans="1:15" x14ac:dyDescent="0.2">
      <c r="A459" t="s">
        <v>130</v>
      </c>
      <c r="B459">
        <v>0.6</v>
      </c>
      <c r="C459">
        <v>0</v>
      </c>
      <c r="D459">
        <v>0.36</v>
      </c>
      <c r="E459">
        <v>0.48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0.36</v>
      </c>
      <c r="M459">
        <v>0</v>
      </c>
      <c r="N459" t="str">
        <f t="shared" si="14"/>
        <v>BUTTIGIEG</v>
      </c>
      <c r="O459" t="b">
        <f t="shared" si="15"/>
        <v>1</v>
      </c>
    </row>
    <row r="460" spans="1:15" x14ac:dyDescent="0.2">
      <c r="A460" t="s">
        <v>208</v>
      </c>
      <c r="B460">
        <v>0.6</v>
      </c>
      <c r="C460">
        <v>0.6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0.48</v>
      </c>
      <c r="M460">
        <v>0.36</v>
      </c>
      <c r="N460" t="str">
        <f t="shared" si="14"/>
        <v>BUTTIGIEG</v>
      </c>
      <c r="O460" t="b">
        <f t="shared" si="15"/>
        <v>1</v>
      </c>
    </row>
    <row r="461" spans="1:15" x14ac:dyDescent="0.2">
      <c r="A461" t="s">
        <v>209</v>
      </c>
      <c r="B461">
        <v>0.36</v>
      </c>
      <c r="C461">
        <v>0.48</v>
      </c>
      <c r="D461">
        <v>0</v>
      </c>
      <c r="E461">
        <v>0.36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0.48</v>
      </c>
      <c r="M461">
        <v>0</v>
      </c>
      <c r="N461" t="str">
        <f t="shared" si="14"/>
        <v>SANDERS</v>
      </c>
      <c r="O461" t="b">
        <f t="shared" si="15"/>
        <v>1</v>
      </c>
    </row>
    <row r="462" spans="1:15" x14ac:dyDescent="0.2">
      <c r="A462" t="s">
        <v>210</v>
      </c>
      <c r="B462">
        <v>0.24</v>
      </c>
      <c r="C462">
        <v>0.36</v>
      </c>
      <c r="D462">
        <v>0</v>
      </c>
      <c r="E462">
        <v>0.24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0.24</v>
      </c>
      <c r="M462">
        <v>0.12</v>
      </c>
      <c r="N462" t="str">
        <f t="shared" si="14"/>
        <v>SANDERS</v>
      </c>
      <c r="O462" t="b">
        <f t="shared" si="15"/>
        <v>1</v>
      </c>
    </row>
    <row r="463" spans="1:15" x14ac:dyDescent="0.2">
      <c r="A463" t="s">
        <v>211</v>
      </c>
      <c r="B463">
        <v>0.36</v>
      </c>
      <c r="C463">
        <v>0.6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0.24</v>
      </c>
      <c r="M463">
        <v>0</v>
      </c>
      <c r="N463" t="str">
        <f t="shared" si="14"/>
        <v>SANDERS</v>
      </c>
      <c r="O463" t="b">
        <f t="shared" si="15"/>
        <v>0</v>
      </c>
    </row>
    <row r="464" spans="1:15" x14ac:dyDescent="0.2">
      <c r="A464" t="s">
        <v>134</v>
      </c>
      <c r="B464">
        <v>0.12</v>
      </c>
      <c r="C464">
        <v>0.48</v>
      </c>
      <c r="D464">
        <v>0</v>
      </c>
      <c r="E464">
        <v>0.24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0.24</v>
      </c>
      <c r="M464">
        <v>0.24</v>
      </c>
      <c r="N464" t="str">
        <f t="shared" si="14"/>
        <v>SANDERS</v>
      </c>
      <c r="O464" t="b">
        <f t="shared" si="15"/>
        <v>1</v>
      </c>
    </row>
    <row r="465" spans="1:15" x14ac:dyDescent="0.2">
      <c r="A465" t="s">
        <v>135</v>
      </c>
      <c r="B465">
        <v>0.24</v>
      </c>
      <c r="C465">
        <v>0.48</v>
      </c>
      <c r="D465">
        <v>0</v>
      </c>
      <c r="E465">
        <v>0.24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0.36</v>
      </c>
      <c r="M465">
        <v>0</v>
      </c>
      <c r="N465" t="str">
        <f t="shared" si="14"/>
        <v>SANDERS</v>
      </c>
      <c r="O465" t="b">
        <f t="shared" si="15"/>
        <v>1</v>
      </c>
    </row>
    <row r="466" spans="1:15" x14ac:dyDescent="0.2">
      <c r="A466" t="s">
        <v>136</v>
      </c>
      <c r="B466">
        <v>0.36</v>
      </c>
      <c r="C466">
        <v>0.72</v>
      </c>
      <c r="D466">
        <v>0</v>
      </c>
      <c r="E466">
        <v>0.36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0.36</v>
      </c>
      <c r="M466">
        <v>0</v>
      </c>
      <c r="N466" t="str">
        <f t="shared" si="14"/>
        <v>SANDERS</v>
      </c>
      <c r="O466" t="b">
        <f t="shared" si="15"/>
        <v>1</v>
      </c>
    </row>
    <row r="467" spans="1:15" x14ac:dyDescent="0.2">
      <c r="A467" t="s">
        <v>212</v>
      </c>
      <c r="B467">
        <v>0.6</v>
      </c>
      <c r="C467">
        <v>0.48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0.36</v>
      </c>
      <c r="M467">
        <v>0</v>
      </c>
      <c r="N467" t="str">
        <f t="shared" si="14"/>
        <v>BUTTIGIEG</v>
      </c>
      <c r="O467" t="b">
        <f t="shared" si="15"/>
        <v>0</v>
      </c>
    </row>
    <row r="468" spans="1:15" x14ac:dyDescent="0.2">
      <c r="A468" t="s">
        <v>213</v>
      </c>
      <c r="B468">
        <v>0.48</v>
      </c>
      <c r="C468">
        <v>0.36</v>
      </c>
      <c r="D468">
        <v>0.24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t="str">
        <f t="shared" si="14"/>
        <v>BUTTIGIEG</v>
      </c>
      <c r="O468" t="b">
        <f t="shared" si="15"/>
        <v>0</v>
      </c>
    </row>
    <row r="469" spans="1:15" x14ac:dyDescent="0.2">
      <c r="A469" t="s">
        <v>214</v>
      </c>
      <c r="B469">
        <v>0.36</v>
      </c>
      <c r="C469">
        <v>0.24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0.24</v>
      </c>
      <c r="M469">
        <v>0.24</v>
      </c>
      <c r="N469" t="str">
        <f t="shared" si="14"/>
        <v>BUTTIGIEG</v>
      </c>
      <c r="O469" t="b">
        <f t="shared" si="15"/>
        <v>1</v>
      </c>
    </row>
    <row r="470" spans="1:15" x14ac:dyDescent="0.2">
      <c r="A470" t="s">
        <v>337</v>
      </c>
      <c r="B470">
        <v>0.12</v>
      </c>
      <c r="C470">
        <v>0.24</v>
      </c>
      <c r="D470">
        <v>0</v>
      </c>
      <c r="E470">
        <v>0.12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0.36</v>
      </c>
      <c r="M470">
        <v>0.12</v>
      </c>
      <c r="N470" t="str">
        <f t="shared" si="14"/>
        <v>WARREN</v>
      </c>
      <c r="O470" t="b">
        <f t="shared" si="15"/>
        <v>1</v>
      </c>
    </row>
    <row r="471" spans="1:15" x14ac:dyDescent="0.2">
      <c r="A471" t="s">
        <v>241</v>
      </c>
      <c r="B471">
        <v>0.16669999999999999</v>
      </c>
      <c r="C471">
        <v>0</v>
      </c>
      <c r="D471">
        <v>0.16669999999999999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0.16669999999999999</v>
      </c>
      <c r="M471">
        <v>0</v>
      </c>
      <c r="N471" t="str">
        <f t="shared" si="14"/>
        <v>BUTTIGIEG</v>
      </c>
      <c r="O471" t="b">
        <f t="shared" si="15"/>
        <v>1</v>
      </c>
    </row>
    <row r="472" spans="1:15" x14ac:dyDescent="0.2">
      <c r="A472" t="s">
        <v>1190</v>
      </c>
      <c r="B472">
        <v>8.8900000000000007E-2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t="str">
        <f t="shared" si="14"/>
        <v>BUTTIGIEG</v>
      </c>
      <c r="O472" t="b">
        <f t="shared" si="15"/>
        <v>0</v>
      </c>
    </row>
    <row r="473" spans="1:15" x14ac:dyDescent="0.2">
      <c r="A473" t="s">
        <v>1191</v>
      </c>
      <c r="B473">
        <v>8.8900000000000007E-2</v>
      </c>
      <c r="C473">
        <v>0</v>
      </c>
      <c r="D473">
        <v>0</v>
      </c>
      <c r="E473">
        <v>8.8900000000000007E-2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 t="str">
        <f t="shared" si="14"/>
        <v>BUTTIGIEG</v>
      </c>
      <c r="O473" t="b">
        <f t="shared" si="15"/>
        <v>1</v>
      </c>
    </row>
    <row r="474" spans="1:15" x14ac:dyDescent="0.2">
      <c r="A474" t="s">
        <v>1192</v>
      </c>
      <c r="B474">
        <v>0.17780000000000001</v>
      </c>
      <c r="C474">
        <v>0</v>
      </c>
      <c r="D474">
        <v>8.8900000000000007E-2</v>
      </c>
      <c r="E474">
        <v>0.26669999999999999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t="str">
        <f t="shared" si="14"/>
        <v>BIDEN</v>
      </c>
      <c r="O474" t="b">
        <f t="shared" si="15"/>
        <v>0</v>
      </c>
    </row>
    <row r="475" spans="1:15" x14ac:dyDescent="0.2">
      <c r="A475" t="s">
        <v>117</v>
      </c>
      <c r="B475">
        <v>0.36</v>
      </c>
      <c r="C475">
        <v>0.36</v>
      </c>
      <c r="D475">
        <v>0.36</v>
      </c>
      <c r="E475">
        <v>0.48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tr">
        <f t="shared" si="14"/>
        <v>BIDEN</v>
      </c>
      <c r="O475" t="b">
        <f t="shared" si="15"/>
        <v>1</v>
      </c>
    </row>
    <row r="476" spans="1:15" x14ac:dyDescent="0.2">
      <c r="A476" t="s">
        <v>344</v>
      </c>
      <c r="B476">
        <v>0.1429</v>
      </c>
      <c r="C476">
        <v>0</v>
      </c>
      <c r="D476">
        <v>0.1429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tr">
        <f t="shared" si="14"/>
        <v>BUTTIGIEG</v>
      </c>
      <c r="O476" t="b">
        <f t="shared" si="15"/>
        <v>1</v>
      </c>
    </row>
    <row r="477" spans="1:15" x14ac:dyDescent="0.2">
      <c r="A477" t="s">
        <v>607</v>
      </c>
      <c r="B477">
        <v>0.1429</v>
      </c>
      <c r="C477">
        <v>0.28570000000000001</v>
      </c>
      <c r="D477">
        <v>0</v>
      </c>
      <c r="E477">
        <v>0.28570000000000001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0.1429</v>
      </c>
      <c r="M477">
        <v>0</v>
      </c>
      <c r="N477" t="str">
        <f t="shared" si="14"/>
        <v>SANDERS</v>
      </c>
      <c r="O477" t="b">
        <f t="shared" si="15"/>
        <v>1</v>
      </c>
    </row>
    <row r="478" spans="1:15" x14ac:dyDescent="0.2">
      <c r="A478" t="s">
        <v>343</v>
      </c>
      <c r="B478">
        <v>0.28570000000000001</v>
      </c>
      <c r="C478">
        <v>0.1429</v>
      </c>
      <c r="D478">
        <v>0.1429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0.1429</v>
      </c>
      <c r="N478" t="str">
        <f t="shared" si="14"/>
        <v>BUTTIGIEG</v>
      </c>
      <c r="O478" t="b">
        <f t="shared" si="15"/>
        <v>1</v>
      </c>
    </row>
    <row r="479" spans="1:15" x14ac:dyDescent="0.2">
      <c r="A479" t="s">
        <v>114</v>
      </c>
      <c r="B479">
        <v>0.22500000000000001</v>
      </c>
      <c r="C479">
        <v>0.22500000000000001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0.15</v>
      </c>
      <c r="M479">
        <v>0.15</v>
      </c>
      <c r="N479" t="str">
        <f t="shared" si="14"/>
        <v>BUTTIGIEG</v>
      </c>
      <c r="O479" t="b">
        <f t="shared" si="15"/>
        <v>1</v>
      </c>
    </row>
    <row r="480" spans="1:15" x14ac:dyDescent="0.2">
      <c r="A480" t="s">
        <v>849</v>
      </c>
      <c r="B480">
        <v>0.3</v>
      </c>
      <c r="C480">
        <v>0.45</v>
      </c>
      <c r="D480">
        <v>0.3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0.3</v>
      </c>
      <c r="M480">
        <v>0</v>
      </c>
      <c r="N480" t="str">
        <f t="shared" si="14"/>
        <v>SANDERS</v>
      </c>
      <c r="O480" t="b">
        <f t="shared" si="15"/>
        <v>1</v>
      </c>
    </row>
    <row r="481" spans="1:15" x14ac:dyDescent="0.2">
      <c r="A481" t="s">
        <v>115</v>
      </c>
      <c r="B481">
        <v>0.15</v>
      </c>
      <c r="C481">
        <v>0.3</v>
      </c>
      <c r="D481">
        <v>0.15</v>
      </c>
      <c r="E481">
        <v>0.22500000000000001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0.15</v>
      </c>
      <c r="M481">
        <v>0</v>
      </c>
      <c r="N481" t="str">
        <f t="shared" si="14"/>
        <v>SANDERS</v>
      </c>
      <c r="O481" t="b">
        <f t="shared" si="15"/>
        <v>1</v>
      </c>
    </row>
    <row r="482" spans="1:15" x14ac:dyDescent="0.2">
      <c r="A482" t="s">
        <v>848</v>
      </c>
      <c r="B482">
        <v>0.3</v>
      </c>
      <c r="C482">
        <v>0.3</v>
      </c>
      <c r="D482">
        <v>0.22500000000000001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 t="str">
        <f t="shared" si="14"/>
        <v>BUTTIGIEG</v>
      </c>
      <c r="O482" t="b">
        <f t="shared" si="15"/>
        <v>1</v>
      </c>
    </row>
    <row r="483" spans="1:15" x14ac:dyDescent="0.2">
      <c r="A483" t="s">
        <v>113</v>
      </c>
      <c r="B483">
        <v>0.375</v>
      </c>
      <c r="C483">
        <v>0.15</v>
      </c>
      <c r="D483">
        <v>0</v>
      </c>
      <c r="E483">
        <v>0.3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0.15</v>
      </c>
      <c r="M483">
        <v>0</v>
      </c>
      <c r="N483" t="str">
        <f t="shared" si="14"/>
        <v>BUTTIGIEG</v>
      </c>
      <c r="O483" t="b">
        <f t="shared" si="15"/>
        <v>1</v>
      </c>
    </row>
    <row r="484" spans="1:15" x14ac:dyDescent="0.2">
      <c r="A484" t="s">
        <v>1193</v>
      </c>
      <c r="B484">
        <v>0.27979999999999999</v>
      </c>
      <c r="C484">
        <v>0</v>
      </c>
      <c r="D484">
        <v>0.55959999999999999</v>
      </c>
      <c r="E484">
        <v>0.27979999999999999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0.55959999999999999</v>
      </c>
      <c r="M484">
        <v>0</v>
      </c>
      <c r="N484" t="str">
        <f t="shared" si="14"/>
        <v>KLOBUCHAR</v>
      </c>
      <c r="O484" t="b">
        <f t="shared" si="15"/>
        <v>1</v>
      </c>
    </row>
    <row r="485" spans="1:15" x14ac:dyDescent="0.2">
      <c r="A485" t="s">
        <v>1194</v>
      </c>
      <c r="B485">
        <v>0.27979999999999999</v>
      </c>
      <c r="C485">
        <v>0.27979999999999999</v>
      </c>
      <c r="D485">
        <v>0.27979999999999999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0.27979999999999999</v>
      </c>
      <c r="M485">
        <v>0</v>
      </c>
      <c r="N485" t="str">
        <f t="shared" si="14"/>
        <v>BUTTIGIEG</v>
      </c>
      <c r="O485" t="b">
        <f t="shared" si="15"/>
        <v>1</v>
      </c>
    </row>
    <row r="486" spans="1:15" x14ac:dyDescent="0.2">
      <c r="A486" t="s">
        <v>1195</v>
      </c>
      <c r="B486">
        <v>0.18459999999999999</v>
      </c>
      <c r="C486">
        <v>0.18459999999999999</v>
      </c>
      <c r="D486">
        <v>0.27689999999999998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0.13850000000000001</v>
      </c>
      <c r="M486">
        <v>0</v>
      </c>
      <c r="N486" t="str">
        <f t="shared" si="14"/>
        <v>KLOBUCHAR</v>
      </c>
      <c r="O486" t="b">
        <f t="shared" si="15"/>
        <v>1</v>
      </c>
    </row>
    <row r="487" spans="1:15" x14ac:dyDescent="0.2">
      <c r="A487" t="s">
        <v>1196</v>
      </c>
      <c r="B487">
        <v>0.23330000000000001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0.23330000000000001</v>
      </c>
      <c r="M487">
        <v>0</v>
      </c>
      <c r="N487" t="str">
        <f t="shared" si="14"/>
        <v>BUTTIGIEG</v>
      </c>
      <c r="O487" t="b">
        <f t="shared" si="15"/>
        <v>1</v>
      </c>
    </row>
    <row r="488" spans="1:15" x14ac:dyDescent="0.2">
      <c r="A488" t="s">
        <v>753</v>
      </c>
      <c r="B488">
        <v>0.16</v>
      </c>
      <c r="C488">
        <v>0</v>
      </c>
      <c r="D488">
        <v>0.08</v>
      </c>
      <c r="E488">
        <v>0.16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0.16</v>
      </c>
      <c r="M488">
        <v>0</v>
      </c>
      <c r="N488" t="str">
        <f t="shared" si="14"/>
        <v>BUTTIGIEG</v>
      </c>
      <c r="O488" t="b">
        <f t="shared" si="15"/>
        <v>1</v>
      </c>
    </row>
    <row r="489" spans="1:15" x14ac:dyDescent="0.2">
      <c r="A489" t="s">
        <v>1197</v>
      </c>
      <c r="B489">
        <v>0.09</v>
      </c>
      <c r="C489">
        <v>0</v>
      </c>
      <c r="D489">
        <v>0</v>
      </c>
      <c r="E489">
        <v>0.09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0.09</v>
      </c>
      <c r="M489">
        <v>0</v>
      </c>
      <c r="N489" t="str">
        <f t="shared" si="14"/>
        <v>BUTTIGIEG</v>
      </c>
      <c r="O489" t="b">
        <f t="shared" si="15"/>
        <v>1</v>
      </c>
    </row>
    <row r="490" spans="1:15" x14ac:dyDescent="0.2">
      <c r="A490" t="s">
        <v>615</v>
      </c>
      <c r="B490">
        <v>0.17780000000000001</v>
      </c>
      <c r="C490">
        <v>8.8900000000000007E-2</v>
      </c>
      <c r="D490">
        <v>0</v>
      </c>
      <c r="E490">
        <v>0.17780000000000001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 t="str">
        <f t="shared" si="14"/>
        <v>BUTTIGIEG</v>
      </c>
      <c r="O490" t="b">
        <f t="shared" si="15"/>
        <v>1</v>
      </c>
    </row>
    <row r="491" spans="1:15" x14ac:dyDescent="0.2">
      <c r="A491" t="s">
        <v>221</v>
      </c>
      <c r="B491">
        <v>0.72</v>
      </c>
      <c r="C491">
        <v>0.18</v>
      </c>
      <c r="D491">
        <v>0</v>
      </c>
      <c r="E491">
        <v>0.18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 t="str">
        <f t="shared" si="14"/>
        <v>BUTTIGIEG</v>
      </c>
      <c r="O491" t="b">
        <f t="shared" si="15"/>
        <v>1</v>
      </c>
    </row>
    <row r="492" spans="1:15" x14ac:dyDescent="0.2">
      <c r="A492" t="s">
        <v>933</v>
      </c>
      <c r="B492">
        <v>6.6699999999999995E-2</v>
      </c>
      <c r="C492">
        <v>0</v>
      </c>
      <c r="D492">
        <v>0.2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6.6699999999999995E-2</v>
      </c>
      <c r="M492">
        <v>0</v>
      </c>
      <c r="N492" t="str">
        <f t="shared" si="14"/>
        <v>KLOBUCHAR</v>
      </c>
      <c r="O492" t="b">
        <f t="shared" si="15"/>
        <v>1</v>
      </c>
    </row>
    <row r="493" spans="1:15" x14ac:dyDescent="0.2">
      <c r="A493" t="s">
        <v>42</v>
      </c>
      <c r="B493">
        <v>0.25</v>
      </c>
      <c r="C493">
        <v>0</v>
      </c>
      <c r="D493">
        <v>0.16669999999999999</v>
      </c>
      <c r="E493">
        <v>0.16669999999999999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0.16669999999999999</v>
      </c>
      <c r="M493">
        <v>0</v>
      </c>
      <c r="N493" t="str">
        <f t="shared" si="14"/>
        <v>BUTTIGIEG</v>
      </c>
      <c r="O493" t="b">
        <f t="shared" si="15"/>
        <v>1</v>
      </c>
    </row>
    <row r="494" spans="1:15" x14ac:dyDescent="0.2">
      <c r="A494" t="s">
        <v>62</v>
      </c>
      <c r="B494">
        <v>0.14000000000000001</v>
      </c>
      <c r="C494">
        <v>0</v>
      </c>
      <c r="D494">
        <v>0</v>
      </c>
      <c r="E494">
        <v>7.0000000000000007E-2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7.0000000000000007E-2</v>
      </c>
      <c r="L494">
        <v>0</v>
      </c>
      <c r="M494">
        <v>0</v>
      </c>
      <c r="N494" t="str">
        <f t="shared" si="14"/>
        <v>BUTTIGIEG</v>
      </c>
      <c r="O494" t="b">
        <f t="shared" si="15"/>
        <v>1</v>
      </c>
    </row>
    <row r="495" spans="1:15" x14ac:dyDescent="0.2">
      <c r="A495" t="s">
        <v>634</v>
      </c>
      <c r="B495">
        <v>0</v>
      </c>
      <c r="C495">
        <v>0</v>
      </c>
      <c r="D495">
        <v>0.1</v>
      </c>
      <c r="E495">
        <v>0.1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0.1</v>
      </c>
      <c r="M495">
        <v>0</v>
      </c>
      <c r="N495" t="str">
        <f t="shared" si="14"/>
        <v>KLOBUCHAR</v>
      </c>
      <c r="O495" t="b">
        <f t="shared" si="15"/>
        <v>1</v>
      </c>
    </row>
    <row r="496" spans="1:15" x14ac:dyDescent="0.2">
      <c r="A496" t="s">
        <v>155</v>
      </c>
      <c r="B496">
        <v>0.34289999999999998</v>
      </c>
      <c r="C496">
        <v>0.1714</v>
      </c>
      <c r="D496">
        <v>0.1714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tr">
        <f t="shared" si="14"/>
        <v>BUTTIGIEG</v>
      </c>
      <c r="O496" t="b">
        <f t="shared" si="15"/>
        <v>1</v>
      </c>
    </row>
    <row r="497" spans="1:15" x14ac:dyDescent="0.2">
      <c r="A497" t="s">
        <v>10</v>
      </c>
      <c r="B497">
        <v>0.15</v>
      </c>
      <c r="C497">
        <v>0.15</v>
      </c>
      <c r="D497">
        <v>0.15</v>
      </c>
      <c r="E497">
        <v>0.15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t="str">
        <f t="shared" si="14"/>
        <v>BUTTIGIEG</v>
      </c>
      <c r="O497" t="b">
        <f t="shared" si="15"/>
        <v>1</v>
      </c>
    </row>
    <row r="498" spans="1:15" x14ac:dyDescent="0.2">
      <c r="A498" t="s">
        <v>1198</v>
      </c>
      <c r="B498">
        <v>0.4143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 t="str">
        <f t="shared" si="14"/>
        <v>BUTTIGIEG</v>
      </c>
      <c r="O498" t="b">
        <f t="shared" si="15"/>
        <v>0</v>
      </c>
    </row>
    <row r="499" spans="1:15" x14ac:dyDescent="0.2">
      <c r="A499" t="s">
        <v>1199</v>
      </c>
      <c r="B499">
        <v>4.7100000000000003E-2</v>
      </c>
      <c r="C499">
        <v>4.7100000000000003E-2</v>
      </c>
      <c r="D499">
        <v>4.7100000000000003E-2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4.7100000000000003E-2</v>
      </c>
      <c r="M499">
        <v>0</v>
      </c>
      <c r="N499" t="str">
        <f t="shared" si="14"/>
        <v>BUTTIGIEG</v>
      </c>
      <c r="O499" t="b">
        <f t="shared" si="15"/>
        <v>1</v>
      </c>
    </row>
    <row r="500" spans="1:15" x14ac:dyDescent="0.2">
      <c r="A500" t="s">
        <v>1200</v>
      </c>
      <c r="B500">
        <v>0.22140000000000001</v>
      </c>
      <c r="C500">
        <v>0</v>
      </c>
      <c r="D500">
        <v>0</v>
      </c>
      <c r="E500">
        <v>0.22140000000000001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t="str">
        <f t="shared" si="14"/>
        <v>BUTTIGIEG</v>
      </c>
      <c r="O500" t="b">
        <f t="shared" si="15"/>
        <v>1</v>
      </c>
    </row>
    <row r="501" spans="1:15" x14ac:dyDescent="0.2">
      <c r="A501" t="s">
        <v>887</v>
      </c>
      <c r="B501">
        <v>8.3299999999999999E-2</v>
      </c>
      <c r="C501">
        <v>8.3299999999999999E-2</v>
      </c>
      <c r="D501">
        <v>0</v>
      </c>
      <c r="E501">
        <v>8.3299999999999999E-2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8.3299999999999999E-2</v>
      </c>
      <c r="M501">
        <v>0</v>
      </c>
      <c r="N501" t="str">
        <f t="shared" si="14"/>
        <v>BUTTIGIEG</v>
      </c>
      <c r="O501" t="b">
        <f t="shared" si="15"/>
        <v>1</v>
      </c>
    </row>
    <row r="502" spans="1:15" x14ac:dyDescent="0.2">
      <c r="A502" t="s">
        <v>1201</v>
      </c>
      <c r="B502">
        <v>0</v>
      </c>
      <c r="C502">
        <v>0.33329999999999999</v>
      </c>
      <c r="D502">
        <v>0.4</v>
      </c>
      <c r="E502">
        <v>0.2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0.33329999999999999</v>
      </c>
      <c r="M502">
        <v>0.33329999999999999</v>
      </c>
      <c r="N502" t="str">
        <f t="shared" si="14"/>
        <v>KLOBUCHAR</v>
      </c>
      <c r="O502" t="b">
        <f t="shared" si="15"/>
        <v>1</v>
      </c>
    </row>
    <row r="503" spans="1:15" x14ac:dyDescent="0.2">
      <c r="A503" t="s">
        <v>719</v>
      </c>
      <c r="B503">
        <v>0</v>
      </c>
      <c r="C503">
        <v>0</v>
      </c>
      <c r="D503">
        <v>0.15559999999999999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t="str">
        <f t="shared" si="14"/>
        <v>KLOBUCHAR</v>
      </c>
      <c r="O503" t="b">
        <f t="shared" si="15"/>
        <v>0</v>
      </c>
    </row>
    <row r="504" spans="1:15" x14ac:dyDescent="0.2">
      <c r="A504" t="s">
        <v>475</v>
      </c>
      <c r="B504">
        <v>0.14000000000000001</v>
      </c>
      <c r="C504">
        <v>0</v>
      </c>
      <c r="D504">
        <v>7.0000000000000007E-2</v>
      </c>
      <c r="E504">
        <v>7.0000000000000007E-2</v>
      </c>
      <c r="F504">
        <v>0</v>
      </c>
      <c r="G504">
        <v>0</v>
      </c>
      <c r="H504">
        <v>0</v>
      </c>
      <c r="I504">
        <v>0</v>
      </c>
      <c r="J504">
        <v>0.14000000000000001</v>
      </c>
      <c r="K504">
        <v>0</v>
      </c>
      <c r="L504">
        <v>0</v>
      </c>
      <c r="M504">
        <v>0</v>
      </c>
      <c r="N504" t="str">
        <f t="shared" si="14"/>
        <v>BUTTIGIEG</v>
      </c>
      <c r="O504" t="b">
        <f t="shared" si="15"/>
        <v>1</v>
      </c>
    </row>
    <row r="505" spans="1:15" x14ac:dyDescent="0.2">
      <c r="A505" t="s">
        <v>618</v>
      </c>
      <c r="B505">
        <v>0</v>
      </c>
      <c r="C505">
        <v>8.8900000000000007E-2</v>
      </c>
      <c r="D505">
        <v>8.8900000000000007E-2</v>
      </c>
      <c r="E505">
        <v>8.8900000000000007E-2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tr">
        <f t="shared" si="14"/>
        <v>SANDERS</v>
      </c>
      <c r="O505" t="b">
        <f t="shared" si="15"/>
        <v>1</v>
      </c>
    </row>
    <row r="506" spans="1:15" x14ac:dyDescent="0.2">
      <c r="A506" t="s">
        <v>504</v>
      </c>
      <c r="B506">
        <v>0.15</v>
      </c>
      <c r="C506">
        <v>0</v>
      </c>
      <c r="D506">
        <v>0.15</v>
      </c>
      <c r="E506">
        <v>0.15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t="str">
        <f t="shared" si="14"/>
        <v>BUTTIGIEG</v>
      </c>
      <c r="O506" t="b">
        <f t="shared" si="15"/>
        <v>1</v>
      </c>
    </row>
    <row r="507" spans="1:15" x14ac:dyDescent="0.2">
      <c r="A507" t="s">
        <v>1202</v>
      </c>
      <c r="B507">
        <v>0.27979999999999999</v>
      </c>
      <c r="C507">
        <v>0.55959999999999999</v>
      </c>
      <c r="D507">
        <v>0</v>
      </c>
      <c r="E507">
        <v>0.27979999999999999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0.27979999999999999</v>
      </c>
      <c r="N507" t="str">
        <f t="shared" si="14"/>
        <v>SANDERS</v>
      </c>
      <c r="O507" t="b">
        <f t="shared" si="15"/>
        <v>1</v>
      </c>
    </row>
    <row r="508" spans="1:15" x14ac:dyDescent="0.2">
      <c r="A508" t="s">
        <v>1203</v>
      </c>
      <c r="B508">
        <v>0</v>
      </c>
      <c r="C508">
        <v>0.27979999999999999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0.27979999999999999</v>
      </c>
      <c r="M508">
        <v>0</v>
      </c>
      <c r="N508" t="str">
        <f t="shared" si="14"/>
        <v>SANDERS</v>
      </c>
      <c r="O508" t="b">
        <f t="shared" si="15"/>
        <v>1</v>
      </c>
    </row>
    <row r="509" spans="1:15" x14ac:dyDescent="0.2">
      <c r="A509" t="s">
        <v>506</v>
      </c>
      <c r="B509">
        <v>0</v>
      </c>
      <c r="C509">
        <v>0</v>
      </c>
      <c r="D509">
        <v>0.22500000000000001</v>
      </c>
      <c r="E509">
        <v>0.3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 t="str">
        <f t="shared" si="14"/>
        <v>BIDEN</v>
      </c>
      <c r="O509" t="b">
        <f t="shared" si="15"/>
        <v>0</v>
      </c>
    </row>
    <row r="510" spans="1:15" x14ac:dyDescent="0.2">
      <c r="A510" t="s">
        <v>494</v>
      </c>
      <c r="B510">
        <v>0.15</v>
      </c>
      <c r="C510">
        <v>0.3</v>
      </c>
      <c r="D510">
        <v>0</v>
      </c>
      <c r="E510">
        <v>0.3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0.15</v>
      </c>
      <c r="N510" t="str">
        <f t="shared" si="14"/>
        <v>SANDERS</v>
      </c>
      <c r="O510" t="b">
        <f t="shared" si="15"/>
        <v>1</v>
      </c>
    </row>
    <row r="511" spans="1:15" x14ac:dyDescent="0.2">
      <c r="A511" t="s">
        <v>1204</v>
      </c>
      <c r="B511">
        <v>0.3</v>
      </c>
      <c r="C511">
        <v>0.45</v>
      </c>
      <c r="D511">
        <v>0</v>
      </c>
      <c r="E511">
        <v>0.3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0.15</v>
      </c>
      <c r="M511">
        <v>0</v>
      </c>
      <c r="N511" t="str">
        <f t="shared" si="14"/>
        <v>SANDERS</v>
      </c>
      <c r="O511" t="b">
        <f t="shared" si="15"/>
        <v>1</v>
      </c>
    </row>
    <row r="512" spans="1:15" x14ac:dyDescent="0.2">
      <c r="A512" t="s">
        <v>493</v>
      </c>
      <c r="B512">
        <v>0.15</v>
      </c>
      <c r="C512">
        <v>0.45</v>
      </c>
      <c r="D512">
        <v>0</v>
      </c>
      <c r="E512">
        <v>0.6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 t="str">
        <f t="shared" si="14"/>
        <v>BIDEN</v>
      </c>
      <c r="O512" t="b">
        <f t="shared" si="15"/>
        <v>0</v>
      </c>
    </row>
    <row r="513" spans="1:15" x14ac:dyDescent="0.2">
      <c r="A513" t="s">
        <v>514</v>
      </c>
      <c r="B513">
        <v>0</v>
      </c>
      <c r="C513">
        <v>171</v>
      </c>
      <c r="D513">
        <v>2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2</v>
      </c>
      <c r="M513">
        <v>0</v>
      </c>
      <c r="N513" t="str">
        <f t="shared" si="14"/>
        <v>SANDERS</v>
      </c>
      <c r="O513" t="b">
        <f t="shared" si="15"/>
        <v>1</v>
      </c>
    </row>
    <row r="514" spans="1:15" x14ac:dyDescent="0.2">
      <c r="A514" t="s">
        <v>1205</v>
      </c>
      <c r="B514">
        <v>0.27979999999999999</v>
      </c>
      <c r="C514">
        <v>0.27979999999999999</v>
      </c>
      <c r="D514">
        <v>0</v>
      </c>
      <c r="E514">
        <v>0.27979999999999999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0.27979999999999999</v>
      </c>
      <c r="M514">
        <v>0</v>
      </c>
      <c r="N514" t="str">
        <f t="shared" si="14"/>
        <v>BUTTIGIEG</v>
      </c>
      <c r="O514" t="b">
        <f t="shared" si="15"/>
        <v>1</v>
      </c>
    </row>
    <row r="515" spans="1:15" x14ac:dyDescent="0.2">
      <c r="A515" t="s">
        <v>1206</v>
      </c>
      <c r="B515">
        <v>0</v>
      </c>
      <c r="C515">
        <v>0.83940000000000003</v>
      </c>
      <c r="D515">
        <v>0.27979999999999999</v>
      </c>
      <c r="E515">
        <v>0.55959999999999999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0.27979999999999999</v>
      </c>
      <c r="M515">
        <v>0</v>
      </c>
      <c r="N515" t="str">
        <f t="shared" ref="N515:N578" si="16">INDEX($B$1:$M$1,0,MATCH(MAX($B515:$M515),$B515:$M515,0))</f>
        <v>SANDERS</v>
      </c>
      <c r="O515" t="b">
        <f t="shared" ref="O515:O578" si="17">SUMPRODUCT((COUNTIF(B515:M515,B515:M515)-1)*(B515:M515&lt;&gt;0))&gt;0</f>
        <v>1</v>
      </c>
    </row>
    <row r="516" spans="1:15" x14ac:dyDescent="0.2">
      <c r="A516" t="s">
        <v>1207</v>
      </c>
      <c r="B516">
        <v>0.55959999999999999</v>
      </c>
      <c r="C516">
        <v>0.83940000000000003</v>
      </c>
      <c r="D516">
        <v>0</v>
      </c>
      <c r="E516">
        <v>0.55959999999999999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0.55959999999999999</v>
      </c>
      <c r="M516">
        <v>0</v>
      </c>
      <c r="N516" t="str">
        <f t="shared" si="16"/>
        <v>SANDERS</v>
      </c>
      <c r="O516" t="b">
        <f t="shared" si="17"/>
        <v>1</v>
      </c>
    </row>
    <row r="517" spans="1:15" x14ac:dyDescent="0.2">
      <c r="A517" t="s">
        <v>1208</v>
      </c>
      <c r="B517">
        <v>0.55959999999999999</v>
      </c>
      <c r="C517">
        <v>0.55959999999999999</v>
      </c>
      <c r="D517">
        <v>0</v>
      </c>
      <c r="E517">
        <v>0.27979999999999999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0.27979999999999999</v>
      </c>
      <c r="M517">
        <v>0</v>
      </c>
      <c r="N517" t="str">
        <f t="shared" si="16"/>
        <v>BUTTIGIEG</v>
      </c>
      <c r="O517" t="b">
        <f t="shared" si="17"/>
        <v>1</v>
      </c>
    </row>
    <row r="518" spans="1:15" x14ac:dyDescent="0.2">
      <c r="A518" t="s">
        <v>1209</v>
      </c>
      <c r="B518">
        <v>0.27979999999999999</v>
      </c>
      <c r="C518">
        <v>0.27979999999999999</v>
      </c>
      <c r="D518">
        <v>0.27979999999999999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0.27979999999999999</v>
      </c>
      <c r="M518">
        <v>0</v>
      </c>
      <c r="N518" t="str">
        <f t="shared" si="16"/>
        <v>BUTTIGIEG</v>
      </c>
      <c r="O518" t="b">
        <f t="shared" si="17"/>
        <v>1</v>
      </c>
    </row>
    <row r="519" spans="1:15" x14ac:dyDescent="0.2">
      <c r="A519" t="s">
        <v>1210</v>
      </c>
      <c r="B519">
        <v>0.27979999999999999</v>
      </c>
      <c r="C519">
        <v>0.83940000000000003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0.27979999999999999</v>
      </c>
      <c r="M519">
        <v>0</v>
      </c>
      <c r="N519" t="str">
        <f t="shared" si="16"/>
        <v>SANDERS</v>
      </c>
      <c r="O519" t="b">
        <f t="shared" si="17"/>
        <v>1</v>
      </c>
    </row>
    <row r="520" spans="1:15" x14ac:dyDescent="0.2">
      <c r="A520" t="s">
        <v>1211</v>
      </c>
      <c r="B520">
        <v>0.83940000000000003</v>
      </c>
      <c r="C520">
        <v>1.1192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0.55959999999999999</v>
      </c>
      <c r="M520">
        <v>0</v>
      </c>
      <c r="N520" t="str">
        <f t="shared" si="16"/>
        <v>SANDERS</v>
      </c>
      <c r="O520" t="b">
        <f t="shared" si="17"/>
        <v>0</v>
      </c>
    </row>
    <row r="521" spans="1:15" x14ac:dyDescent="0.2">
      <c r="A521" t="s">
        <v>1212</v>
      </c>
      <c r="B521">
        <v>0.27979999999999999</v>
      </c>
      <c r="C521">
        <v>0.55959999999999999</v>
      </c>
      <c r="D521">
        <v>0.27979999999999999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0.55959999999999999</v>
      </c>
      <c r="M521">
        <v>0</v>
      </c>
      <c r="N521" t="str">
        <f t="shared" si="16"/>
        <v>SANDERS</v>
      </c>
      <c r="O521" t="b">
        <f t="shared" si="17"/>
        <v>1</v>
      </c>
    </row>
    <row r="522" spans="1:15" x14ac:dyDescent="0.2">
      <c r="A522" t="s">
        <v>1213</v>
      </c>
      <c r="B522">
        <v>0.55959999999999999</v>
      </c>
      <c r="C522">
        <v>0.83940000000000003</v>
      </c>
      <c r="D522">
        <v>0.55959999999999999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0.55959999999999999</v>
      </c>
      <c r="M522">
        <v>0</v>
      </c>
      <c r="N522" t="str">
        <f t="shared" si="16"/>
        <v>SANDERS</v>
      </c>
      <c r="O522" t="b">
        <f t="shared" si="17"/>
        <v>1</v>
      </c>
    </row>
    <row r="523" spans="1:15" x14ac:dyDescent="0.2">
      <c r="A523" t="s">
        <v>1214</v>
      </c>
      <c r="B523">
        <v>0.55959999999999999</v>
      </c>
      <c r="C523">
        <v>0.55959999999999999</v>
      </c>
      <c r="D523">
        <v>0.55959999999999999</v>
      </c>
      <c r="E523">
        <v>0.55959999999999999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0.55959999999999999</v>
      </c>
      <c r="M523">
        <v>0</v>
      </c>
      <c r="N523" t="str">
        <f t="shared" si="16"/>
        <v>BUTTIGIEG</v>
      </c>
      <c r="O523" t="b">
        <f t="shared" si="17"/>
        <v>1</v>
      </c>
    </row>
    <row r="524" spans="1:15" x14ac:dyDescent="0.2">
      <c r="A524" t="s">
        <v>1215</v>
      </c>
      <c r="B524">
        <v>1.1192</v>
      </c>
      <c r="C524">
        <v>0.83940000000000003</v>
      </c>
      <c r="D524">
        <v>0</v>
      </c>
      <c r="E524">
        <v>0.55959999999999999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0.55959999999999999</v>
      </c>
      <c r="M524">
        <v>0</v>
      </c>
      <c r="N524" t="str">
        <f t="shared" si="16"/>
        <v>BUTTIGIEG</v>
      </c>
      <c r="O524" t="b">
        <f t="shared" si="17"/>
        <v>1</v>
      </c>
    </row>
    <row r="525" spans="1:15" x14ac:dyDescent="0.2">
      <c r="A525" t="s">
        <v>1216</v>
      </c>
      <c r="B525">
        <v>0.27979999999999999</v>
      </c>
      <c r="C525">
        <v>0.55959999999999999</v>
      </c>
      <c r="D525">
        <v>0.27979999999999999</v>
      </c>
      <c r="E525">
        <v>0.27979999999999999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 t="str">
        <f t="shared" si="16"/>
        <v>SANDERS</v>
      </c>
      <c r="O525" t="b">
        <f t="shared" si="17"/>
        <v>1</v>
      </c>
    </row>
    <row r="526" spans="1:15" x14ac:dyDescent="0.2">
      <c r="A526" t="s">
        <v>1217</v>
      </c>
      <c r="B526">
        <v>0.55959999999999999</v>
      </c>
      <c r="C526">
        <v>0.55959999999999999</v>
      </c>
      <c r="D526">
        <v>0</v>
      </c>
      <c r="E526">
        <v>0.27979999999999999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0.27979999999999999</v>
      </c>
      <c r="M526">
        <v>0</v>
      </c>
      <c r="N526" t="str">
        <f t="shared" si="16"/>
        <v>BUTTIGIEG</v>
      </c>
      <c r="O526" t="b">
        <f t="shared" si="17"/>
        <v>1</v>
      </c>
    </row>
    <row r="527" spans="1:15" x14ac:dyDescent="0.2">
      <c r="A527" t="s">
        <v>1218</v>
      </c>
      <c r="B527">
        <v>0.55959999999999999</v>
      </c>
      <c r="C527">
        <v>0.27979999999999999</v>
      </c>
      <c r="D527">
        <v>0</v>
      </c>
      <c r="E527">
        <v>0.27979999999999999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0.55959999999999999</v>
      </c>
      <c r="M527">
        <v>0</v>
      </c>
      <c r="N527" t="str">
        <f t="shared" si="16"/>
        <v>BUTTIGIEG</v>
      </c>
      <c r="O527" t="b">
        <f t="shared" si="17"/>
        <v>1</v>
      </c>
    </row>
    <row r="528" spans="1:15" x14ac:dyDescent="0.2">
      <c r="A528" t="s">
        <v>1219</v>
      </c>
      <c r="B528">
        <v>1.1192</v>
      </c>
      <c r="C528">
        <v>1.1192</v>
      </c>
      <c r="D528">
        <v>0.83940000000000003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1.399</v>
      </c>
      <c r="M528">
        <v>0</v>
      </c>
      <c r="N528" t="str">
        <f t="shared" si="16"/>
        <v>WARREN</v>
      </c>
      <c r="O528" t="b">
        <f t="shared" si="17"/>
        <v>1</v>
      </c>
    </row>
    <row r="529" spans="1:15" x14ac:dyDescent="0.2">
      <c r="A529" t="s">
        <v>1220</v>
      </c>
      <c r="B529">
        <v>1.1192</v>
      </c>
      <c r="C529">
        <v>1.1192</v>
      </c>
      <c r="D529">
        <v>1.1192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0.83940000000000003</v>
      </c>
      <c r="M529">
        <v>0</v>
      </c>
      <c r="N529" t="str">
        <f t="shared" si="16"/>
        <v>BUTTIGIEG</v>
      </c>
      <c r="O529" t="b">
        <f t="shared" si="17"/>
        <v>1</v>
      </c>
    </row>
    <row r="530" spans="1:15" x14ac:dyDescent="0.2">
      <c r="A530" t="s">
        <v>1221</v>
      </c>
      <c r="B530">
        <v>0</v>
      </c>
      <c r="C530">
        <v>0.55959999999999999</v>
      </c>
      <c r="D530">
        <v>0</v>
      </c>
      <c r="E530">
        <v>0.55959999999999999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0.55959999999999999</v>
      </c>
      <c r="M530">
        <v>0</v>
      </c>
      <c r="N530" t="str">
        <f t="shared" si="16"/>
        <v>SANDERS</v>
      </c>
      <c r="O530" t="b">
        <f t="shared" si="17"/>
        <v>1</v>
      </c>
    </row>
    <row r="531" spans="1:15" x14ac:dyDescent="0.2">
      <c r="A531" t="s">
        <v>1222</v>
      </c>
      <c r="B531">
        <v>0</v>
      </c>
      <c r="C531">
        <v>0.55959999999999999</v>
      </c>
      <c r="D531">
        <v>0.27979999999999999</v>
      </c>
      <c r="E531">
        <v>0.27979999999999999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0.27979999999999999</v>
      </c>
      <c r="M531">
        <v>0</v>
      </c>
      <c r="N531" t="str">
        <f t="shared" si="16"/>
        <v>SANDERS</v>
      </c>
      <c r="O531" t="b">
        <f t="shared" si="17"/>
        <v>1</v>
      </c>
    </row>
    <row r="532" spans="1:15" x14ac:dyDescent="0.2">
      <c r="A532" t="s">
        <v>1223</v>
      </c>
      <c r="B532">
        <v>0.27979999999999999</v>
      </c>
      <c r="C532">
        <v>0.55959999999999999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0.27979999999999999</v>
      </c>
      <c r="M532">
        <v>0</v>
      </c>
      <c r="N532" t="str">
        <f t="shared" si="16"/>
        <v>SANDERS</v>
      </c>
      <c r="O532" t="b">
        <f t="shared" si="17"/>
        <v>1</v>
      </c>
    </row>
    <row r="533" spans="1:15" x14ac:dyDescent="0.2">
      <c r="A533" t="s">
        <v>1224</v>
      </c>
      <c r="B533">
        <v>0</v>
      </c>
      <c r="C533">
        <v>1.1192</v>
      </c>
      <c r="D533">
        <v>0</v>
      </c>
      <c r="E533">
        <v>0.55959999999999999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0.55959999999999999</v>
      </c>
      <c r="M533">
        <v>0</v>
      </c>
      <c r="N533" t="str">
        <f t="shared" si="16"/>
        <v>SANDERS</v>
      </c>
      <c r="O533" t="b">
        <f t="shared" si="17"/>
        <v>1</v>
      </c>
    </row>
    <row r="534" spans="1:15" x14ac:dyDescent="0.2">
      <c r="A534" t="s">
        <v>1225</v>
      </c>
      <c r="B534">
        <v>0.55959999999999999</v>
      </c>
      <c r="C534">
        <v>0.83940000000000003</v>
      </c>
      <c r="D534">
        <v>0</v>
      </c>
      <c r="E534">
        <v>0.55959999999999999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0.55959999999999999</v>
      </c>
      <c r="M534">
        <v>0</v>
      </c>
      <c r="N534" t="str">
        <f t="shared" si="16"/>
        <v>SANDERS</v>
      </c>
      <c r="O534" t="b">
        <f t="shared" si="17"/>
        <v>1</v>
      </c>
    </row>
    <row r="535" spans="1:15" x14ac:dyDescent="0.2">
      <c r="A535" t="s">
        <v>1226</v>
      </c>
      <c r="B535">
        <v>0.55959999999999999</v>
      </c>
      <c r="C535">
        <v>0.83940000000000003</v>
      </c>
      <c r="D535">
        <v>0</v>
      </c>
      <c r="E535">
        <v>0.27979999999999999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0.55959999999999999</v>
      </c>
      <c r="M535">
        <v>0</v>
      </c>
      <c r="N535" t="str">
        <f t="shared" si="16"/>
        <v>SANDERS</v>
      </c>
      <c r="O535" t="b">
        <f t="shared" si="17"/>
        <v>1</v>
      </c>
    </row>
    <row r="536" spans="1:15" x14ac:dyDescent="0.2">
      <c r="A536" t="s">
        <v>1227</v>
      </c>
      <c r="B536">
        <v>0</v>
      </c>
      <c r="C536">
        <v>1.399</v>
      </c>
      <c r="D536">
        <v>0</v>
      </c>
      <c r="E536">
        <v>0.55959999999999999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 t="str">
        <f t="shared" si="16"/>
        <v>SANDERS</v>
      </c>
      <c r="O536" t="b">
        <f t="shared" si="17"/>
        <v>0</v>
      </c>
    </row>
    <row r="537" spans="1:15" x14ac:dyDescent="0.2">
      <c r="A537" t="s">
        <v>1228</v>
      </c>
      <c r="B537">
        <v>0.27979999999999999</v>
      </c>
      <c r="C537">
        <v>0.27979999999999999</v>
      </c>
      <c r="D537">
        <v>0.27979999999999999</v>
      </c>
      <c r="E537">
        <v>0.27979999999999999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tr">
        <f t="shared" si="16"/>
        <v>BUTTIGIEG</v>
      </c>
      <c r="O537" t="b">
        <f t="shared" si="17"/>
        <v>1</v>
      </c>
    </row>
    <row r="538" spans="1:15" x14ac:dyDescent="0.2">
      <c r="A538" t="s">
        <v>1229</v>
      </c>
      <c r="B538">
        <v>0.27979999999999999</v>
      </c>
      <c r="C538">
        <v>0.55959999999999999</v>
      </c>
      <c r="D538">
        <v>0</v>
      </c>
      <c r="E538">
        <v>0.27979999999999999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0.55959999999999999</v>
      </c>
      <c r="M538">
        <v>0</v>
      </c>
      <c r="N538" t="str">
        <f t="shared" si="16"/>
        <v>SANDERS</v>
      </c>
      <c r="O538" t="b">
        <f t="shared" si="17"/>
        <v>1</v>
      </c>
    </row>
    <row r="539" spans="1:15" x14ac:dyDescent="0.2">
      <c r="A539" t="s">
        <v>1230</v>
      </c>
      <c r="B539">
        <v>0.27979999999999999</v>
      </c>
      <c r="C539">
        <v>0.83940000000000003</v>
      </c>
      <c r="D539">
        <v>0</v>
      </c>
      <c r="E539">
        <v>0.55959999999999999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0.55959999999999999</v>
      </c>
      <c r="M539">
        <v>0</v>
      </c>
      <c r="N539" t="str">
        <f t="shared" si="16"/>
        <v>SANDERS</v>
      </c>
      <c r="O539" t="b">
        <f t="shared" si="17"/>
        <v>1</v>
      </c>
    </row>
    <row r="540" spans="1:15" x14ac:dyDescent="0.2">
      <c r="A540" t="s">
        <v>1231</v>
      </c>
      <c r="B540">
        <v>0.27979999999999999</v>
      </c>
      <c r="C540">
        <v>0.27979999999999999</v>
      </c>
      <c r="D540">
        <v>0.27979999999999999</v>
      </c>
      <c r="E540">
        <v>0.27979999999999999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0.27979999999999999</v>
      </c>
      <c r="M540">
        <v>0</v>
      </c>
      <c r="N540" t="str">
        <f t="shared" si="16"/>
        <v>BUTTIGIEG</v>
      </c>
      <c r="O540" t="b">
        <f t="shared" si="17"/>
        <v>1</v>
      </c>
    </row>
    <row r="541" spans="1:15" x14ac:dyDescent="0.2">
      <c r="A541" t="s">
        <v>1232</v>
      </c>
      <c r="B541">
        <v>0.27979999999999999</v>
      </c>
      <c r="C541">
        <v>1.1192</v>
      </c>
      <c r="D541">
        <v>0</v>
      </c>
      <c r="E541">
        <v>0.83940000000000003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0.55959999999999999</v>
      </c>
      <c r="M541">
        <v>0</v>
      </c>
      <c r="N541" t="str">
        <f t="shared" si="16"/>
        <v>SANDERS</v>
      </c>
      <c r="O541" t="b">
        <f t="shared" si="17"/>
        <v>0</v>
      </c>
    </row>
    <row r="542" spans="1:15" x14ac:dyDescent="0.2">
      <c r="A542" t="s">
        <v>1233</v>
      </c>
      <c r="B542">
        <v>0.55959999999999999</v>
      </c>
      <c r="C542">
        <v>0.27979999999999999</v>
      </c>
      <c r="D542">
        <v>0</v>
      </c>
      <c r="E542">
        <v>0.55959999999999999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0.55959999999999999</v>
      </c>
      <c r="M542">
        <v>0</v>
      </c>
      <c r="N542" t="str">
        <f t="shared" si="16"/>
        <v>BUTTIGIEG</v>
      </c>
      <c r="O542" t="b">
        <f t="shared" si="17"/>
        <v>1</v>
      </c>
    </row>
    <row r="543" spans="1:15" x14ac:dyDescent="0.2">
      <c r="A543" t="s">
        <v>1234</v>
      </c>
      <c r="B543">
        <v>0.27979999999999999</v>
      </c>
      <c r="C543">
        <v>0.83940000000000003</v>
      </c>
      <c r="D543">
        <v>0</v>
      </c>
      <c r="E543">
        <v>0.27979999999999999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0.27979999999999999</v>
      </c>
      <c r="M543">
        <v>0</v>
      </c>
      <c r="N543" t="str">
        <f t="shared" si="16"/>
        <v>SANDERS</v>
      </c>
      <c r="O543" t="b">
        <f t="shared" si="17"/>
        <v>1</v>
      </c>
    </row>
    <row r="544" spans="1:15" x14ac:dyDescent="0.2">
      <c r="A544" t="s">
        <v>1235</v>
      </c>
      <c r="B544">
        <v>0.27979999999999999</v>
      </c>
      <c r="C544">
        <v>0.83940000000000003</v>
      </c>
      <c r="D544">
        <v>0</v>
      </c>
      <c r="E544">
        <v>0.55959999999999999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0.27979999999999999</v>
      </c>
      <c r="M544">
        <v>0</v>
      </c>
      <c r="N544" t="str">
        <f t="shared" si="16"/>
        <v>SANDERS</v>
      </c>
      <c r="O544" t="b">
        <f t="shared" si="17"/>
        <v>1</v>
      </c>
    </row>
    <row r="545" spans="1:15" x14ac:dyDescent="0.2">
      <c r="A545" t="s">
        <v>1236</v>
      </c>
      <c r="B545">
        <v>0.55959999999999999</v>
      </c>
      <c r="C545">
        <v>1.399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tr">
        <f t="shared" si="16"/>
        <v>SANDERS</v>
      </c>
      <c r="O545" t="b">
        <f t="shared" si="17"/>
        <v>0</v>
      </c>
    </row>
    <row r="546" spans="1:15" x14ac:dyDescent="0.2">
      <c r="A546" t="s">
        <v>1237</v>
      </c>
      <c r="B546">
        <v>0.27979999999999999</v>
      </c>
      <c r="C546">
        <v>0.83940000000000003</v>
      </c>
      <c r="D546">
        <v>0</v>
      </c>
      <c r="E546">
        <v>0.55959999999999999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t="str">
        <f t="shared" si="16"/>
        <v>SANDERS</v>
      </c>
      <c r="O546" t="b">
        <f t="shared" si="17"/>
        <v>0</v>
      </c>
    </row>
    <row r="547" spans="1:15" x14ac:dyDescent="0.2">
      <c r="A547" t="s">
        <v>1238</v>
      </c>
      <c r="B547">
        <v>0</v>
      </c>
      <c r="C547">
        <v>0.27979999999999999</v>
      </c>
      <c r="D547">
        <v>0.27979999999999999</v>
      </c>
      <c r="E547">
        <v>0.27979999999999999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t="str">
        <f t="shared" si="16"/>
        <v>SANDERS</v>
      </c>
      <c r="O547" t="b">
        <f t="shared" si="17"/>
        <v>1</v>
      </c>
    </row>
    <row r="548" spans="1:15" x14ac:dyDescent="0.2">
      <c r="A548" t="s">
        <v>1239</v>
      </c>
      <c r="B548">
        <v>0</v>
      </c>
      <c r="C548">
        <v>0.55959999999999999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0.27979999999999999</v>
      </c>
      <c r="L548">
        <v>0.27979999999999999</v>
      </c>
      <c r="M548">
        <v>0</v>
      </c>
      <c r="N548" t="str">
        <f t="shared" si="16"/>
        <v>SANDERS</v>
      </c>
      <c r="O548" t="b">
        <f t="shared" si="17"/>
        <v>1</v>
      </c>
    </row>
    <row r="549" spans="1:15" x14ac:dyDescent="0.2">
      <c r="A549" t="s">
        <v>1240</v>
      </c>
      <c r="B549">
        <v>0</v>
      </c>
      <c r="C549">
        <v>1.399</v>
      </c>
      <c r="D549">
        <v>0</v>
      </c>
      <c r="E549">
        <v>0.55959999999999999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0.27979999999999999</v>
      </c>
      <c r="M549">
        <v>0</v>
      </c>
      <c r="N549" t="str">
        <f t="shared" si="16"/>
        <v>SANDERS</v>
      </c>
      <c r="O549" t="b">
        <f t="shared" si="17"/>
        <v>0</v>
      </c>
    </row>
    <row r="550" spans="1:15" x14ac:dyDescent="0.2">
      <c r="A550" t="s">
        <v>1241</v>
      </c>
      <c r="B550">
        <v>0.27979999999999999</v>
      </c>
      <c r="C550">
        <v>1.1192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0.55959999999999999</v>
      </c>
      <c r="M550">
        <v>0</v>
      </c>
      <c r="N550" t="str">
        <f t="shared" si="16"/>
        <v>SANDERS</v>
      </c>
      <c r="O550" t="b">
        <f t="shared" si="17"/>
        <v>0</v>
      </c>
    </row>
    <row r="551" spans="1:15" x14ac:dyDescent="0.2">
      <c r="A551" t="s">
        <v>1242</v>
      </c>
      <c r="B551">
        <v>0.55959999999999999</v>
      </c>
      <c r="C551">
        <v>0.27979999999999999</v>
      </c>
      <c r="D551">
        <v>0</v>
      </c>
      <c r="E551">
        <v>0</v>
      </c>
      <c r="F551">
        <v>0</v>
      </c>
      <c r="G551">
        <v>0</v>
      </c>
      <c r="H551">
        <v>0.27979999999999999</v>
      </c>
      <c r="I551">
        <v>0</v>
      </c>
      <c r="J551">
        <v>0</v>
      </c>
      <c r="K551">
        <v>0</v>
      </c>
      <c r="L551">
        <v>0.55959999999999999</v>
      </c>
      <c r="M551">
        <v>0</v>
      </c>
      <c r="N551" t="str">
        <f t="shared" si="16"/>
        <v>BUTTIGIEG</v>
      </c>
      <c r="O551" t="b">
        <f t="shared" si="17"/>
        <v>1</v>
      </c>
    </row>
    <row r="552" spans="1:15" x14ac:dyDescent="0.2">
      <c r="A552" t="s">
        <v>1243</v>
      </c>
      <c r="B552">
        <v>0.83940000000000003</v>
      </c>
      <c r="C552">
        <v>1.399</v>
      </c>
      <c r="D552">
        <v>0.83940000000000003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1.1192</v>
      </c>
      <c r="M552">
        <v>0</v>
      </c>
      <c r="N552" t="str">
        <f t="shared" si="16"/>
        <v>SANDERS</v>
      </c>
      <c r="O552" t="b">
        <f t="shared" si="17"/>
        <v>1</v>
      </c>
    </row>
    <row r="553" spans="1:15" x14ac:dyDescent="0.2">
      <c r="A553" t="s">
        <v>1244</v>
      </c>
      <c r="B553">
        <v>0.27979999999999999</v>
      </c>
      <c r="C553">
        <v>0.83940000000000003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0.83940000000000003</v>
      </c>
      <c r="M553">
        <v>0</v>
      </c>
      <c r="N553" t="str">
        <f t="shared" si="16"/>
        <v>SANDERS</v>
      </c>
      <c r="O553" t="b">
        <f t="shared" si="17"/>
        <v>1</v>
      </c>
    </row>
    <row r="554" spans="1:15" x14ac:dyDescent="0.2">
      <c r="A554" t="s">
        <v>1245</v>
      </c>
      <c r="B554">
        <v>1.1192</v>
      </c>
      <c r="C554">
        <v>1.1192</v>
      </c>
      <c r="D554">
        <v>0.83940000000000003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1.6788000000000001</v>
      </c>
      <c r="M554">
        <v>0</v>
      </c>
      <c r="N554" t="str">
        <f t="shared" si="16"/>
        <v>WARREN</v>
      </c>
      <c r="O554" t="b">
        <f t="shared" si="17"/>
        <v>1</v>
      </c>
    </row>
    <row r="555" spans="1:15" x14ac:dyDescent="0.2">
      <c r="A555" t="s">
        <v>1246</v>
      </c>
      <c r="B555">
        <v>1.1192</v>
      </c>
      <c r="C555">
        <v>1.399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1.1192</v>
      </c>
      <c r="M555">
        <v>0</v>
      </c>
      <c r="N555" t="str">
        <f t="shared" si="16"/>
        <v>SANDERS</v>
      </c>
      <c r="O555" t="b">
        <f t="shared" si="17"/>
        <v>1</v>
      </c>
    </row>
    <row r="556" spans="1:15" x14ac:dyDescent="0.2">
      <c r="A556" t="s">
        <v>1247</v>
      </c>
      <c r="B556">
        <v>0.55959999999999999</v>
      </c>
      <c r="C556">
        <v>0.55959999999999999</v>
      </c>
      <c r="D556">
        <v>0.55959999999999999</v>
      </c>
      <c r="E556">
        <v>0.55959999999999999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0.83940000000000003</v>
      </c>
      <c r="M556">
        <v>0</v>
      </c>
      <c r="N556" t="str">
        <f t="shared" si="16"/>
        <v>WARREN</v>
      </c>
      <c r="O556" t="b">
        <f t="shared" si="17"/>
        <v>1</v>
      </c>
    </row>
    <row r="557" spans="1:15" x14ac:dyDescent="0.2">
      <c r="A557" t="s">
        <v>1248</v>
      </c>
      <c r="B557">
        <v>0.83940000000000003</v>
      </c>
      <c r="C557">
        <v>1.399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1.1192</v>
      </c>
      <c r="M557">
        <v>0</v>
      </c>
      <c r="N557" t="str">
        <f t="shared" si="16"/>
        <v>SANDERS</v>
      </c>
      <c r="O557" t="b">
        <f t="shared" si="17"/>
        <v>0</v>
      </c>
    </row>
    <row r="558" spans="1:15" x14ac:dyDescent="0.2">
      <c r="A558" t="s">
        <v>1249</v>
      </c>
      <c r="B558">
        <v>0.27979999999999999</v>
      </c>
      <c r="C558">
        <v>0.55959999999999999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0.83940000000000003</v>
      </c>
      <c r="M558">
        <v>0</v>
      </c>
      <c r="N558" t="str">
        <f t="shared" si="16"/>
        <v>WARREN</v>
      </c>
      <c r="O558" t="b">
        <f t="shared" si="17"/>
        <v>0</v>
      </c>
    </row>
    <row r="559" spans="1:15" x14ac:dyDescent="0.2">
      <c r="A559" t="s">
        <v>1250</v>
      </c>
      <c r="B559">
        <v>0.27979999999999999</v>
      </c>
      <c r="C559">
        <v>0.83940000000000003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0.55959999999999999</v>
      </c>
      <c r="M559">
        <v>0</v>
      </c>
      <c r="N559" t="str">
        <f t="shared" si="16"/>
        <v>SANDERS</v>
      </c>
      <c r="O559" t="b">
        <f t="shared" si="17"/>
        <v>0</v>
      </c>
    </row>
    <row r="560" spans="1:15" x14ac:dyDescent="0.2">
      <c r="A560" t="s">
        <v>1251</v>
      </c>
      <c r="B560">
        <v>0.55959999999999999</v>
      </c>
      <c r="C560">
        <v>0.83940000000000003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0.83940000000000003</v>
      </c>
      <c r="M560">
        <v>0</v>
      </c>
      <c r="N560" t="str">
        <f t="shared" si="16"/>
        <v>SANDERS</v>
      </c>
      <c r="O560" t="b">
        <f t="shared" si="17"/>
        <v>1</v>
      </c>
    </row>
    <row r="561" spans="1:15" x14ac:dyDescent="0.2">
      <c r="A561" t="s">
        <v>1252</v>
      </c>
      <c r="B561">
        <v>0</v>
      </c>
      <c r="C561">
        <v>0.27979999999999999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0.27979999999999999</v>
      </c>
      <c r="M561">
        <v>0</v>
      </c>
      <c r="N561" t="str">
        <f t="shared" si="16"/>
        <v>SANDERS</v>
      </c>
      <c r="O561" t="b">
        <f t="shared" si="17"/>
        <v>1</v>
      </c>
    </row>
    <row r="562" spans="1:15" x14ac:dyDescent="0.2">
      <c r="A562" t="s">
        <v>1253</v>
      </c>
      <c r="B562">
        <v>0</v>
      </c>
      <c r="C562">
        <v>0.27979999999999999</v>
      </c>
      <c r="D562">
        <v>0</v>
      </c>
      <c r="E562">
        <v>0.27979999999999999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0.27979999999999999</v>
      </c>
      <c r="M562">
        <v>0</v>
      </c>
      <c r="N562" t="str">
        <f t="shared" si="16"/>
        <v>SANDERS</v>
      </c>
      <c r="O562" t="b">
        <f t="shared" si="17"/>
        <v>1</v>
      </c>
    </row>
    <row r="563" spans="1:15" x14ac:dyDescent="0.2">
      <c r="A563" t="s">
        <v>1254</v>
      </c>
      <c r="B563">
        <v>0.55959999999999999</v>
      </c>
      <c r="C563">
        <v>0.83940000000000003</v>
      </c>
      <c r="D563">
        <v>0</v>
      </c>
      <c r="E563">
        <v>0.55959999999999999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0.27979999999999999</v>
      </c>
      <c r="M563">
        <v>0</v>
      </c>
      <c r="N563" t="str">
        <f t="shared" si="16"/>
        <v>SANDERS</v>
      </c>
      <c r="O563" t="b">
        <f t="shared" si="17"/>
        <v>1</v>
      </c>
    </row>
    <row r="564" spans="1:15" x14ac:dyDescent="0.2">
      <c r="A564" t="s">
        <v>1255</v>
      </c>
      <c r="B564">
        <v>0.27979999999999999</v>
      </c>
      <c r="C564">
        <v>0.83940000000000003</v>
      </c>
      <c r="D564">
        <v>0</v>
      </c>
      <c r="E564">
        <v>0.27979999999999999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tr">
        <f t="shared" si="16"/>
        <v>SANDERS</v>
      </c>
      <c r="O564" t="b">
        <f t="shared" si="17"/>
        <v>1</v>
      </c>
    </row>
    <row r="565" spans="1:15" x14ac:dyDescent="0.2">
      <c r="A565" t="s">
        <v>1256</v>
      </c>
      <c r="B565">
        <v>0</v>
      </c>
      <c r="C565">
        <v>0.55959999999999999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0.55959999999999999</v>
      </c>
      <c r="L565">
        <v>0.27979999999999999</v>
      </c>
      <c r="M565">
        <v>0</v>
      </c>
      <c r="N565" t="str">
        <f t="shared" si="16"/>
        <v>SANDERS</v>
      </c>
      <c r="O565" t="b">
        <f t="shared" si="17"/>
        <v>1</v>
      </c>
    </row>
    <row r="566" spans="1:15" x14ac:dyDescent="0.2">
      <c r="A566" t="s">
        <v>1257</v>
      </c>
      <c r="B566">
        <v>0.27979999999999999</v>
      </c>
      <c r="C566">
        <v>0.27979999999999999</v>
      </c>
      <c r="D566">
        <v>0</v>
      </c>
      <c r="E566">
        <v>0.27979999999999999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0.27979999999999999</v>
      </c>
      <c r="M566">
        <v>0</v>
      </c>
      <c r="N566" t="str">
        <f t="shared" si="16"/>
        <v>BUTTIGIEG</v>
      </c>
      <c r="O566" t="b">
        <f t="shared" si="17"/>
        <v>1</v>
      </c>
    </row>
    <row r="567" spans="1:15" x14ac:dyDescent="0.2">
      <c r="A567" t="s">
        <v>1258</v>
      </c>
      <c r="B567">
        <v>0.27979999999999999</v>
      </c>
      <c r="C567">
        <v>0.55959999999999999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0.27979999999999999</v>
      </c>
      <c r="M567">
        <v>0</v>
      </c>
      <c r="N567" t="str">
        <f t="shared" si="16"/>
        <v>SANDERS</v>
      </c>
      <c r="O567" t="b">
        <f t="shared" si="17"/>
        <v>1</v>
      </c>
    </row>
    <row r="568" spans="1:15" x14ac:dyDescent="0.2">
      <c r="A568" t="s">
        <v>1259</v>
      </c>
      <c r="B568">
        <v>1.399</v>
      </c>
      <c r="C568">
        <v>1.399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1.1192</v>
      </c>
      <c r="M568">
        <v>0</v>
      </c>
      <c r="N568" t="str">
        <f t="shared" si="16"/>
        <v>BUTTIGIEG</v>
      </c>
      <c r="O568" t="b">
        <f t="shared" si="17"/>
        <v>1</v>
      </c>
    </row>
    <row r="569" spans="1:15" x14ac:dyDescent="0.2">
      <c r="A569" t="s">
        <v>1260</v>
      </c>
      <c r="B569">
        <v>0.83940000000000003</v>
      </c>
      <c r="C569">
        <v>1.399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1.399</v>
      </c>
      <c r="M569">
        <v>0</v>
      </c>
      <c r="N569" t="str">
        <f t="shared" si="16"/>
        <v>SANDERS</v>
      </c>
      <c r="O569" t="b">
        <f t="shared" si="17"/>
        <v>1</v>
      </c>
    </row>
    <row r="570" spans="1:15" x14ac:dyDescent="0.2">
      <c r="A570" t="s">
        <v>1261</v>
      </c>
      <c r="B570">
        <v>0.55959999999999999</v>
      </c>
      <c r="C570">
        <v>0.83940000000000003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0.83940000000000003</v>
      </c>
      <c r="M570">
        <v>0</v>
      </c>
      <c r="N570" t="str">
        <f t="shared" si="16"/>
        <v>SANDERS</v>
      </c>
      <c r="O570" t="b">
        <f t="shared" si="17"/>
        <v>1</v>
      </c>
    </row>
    <row r="571" spans="1:15" x14ac:dyDescent="0.2">
      <c r="A571" t="s">
        <v>1262</v>
      </c>
      <c r="B571">
        <v>0.55959999999999999</v>
      </c>
      <c r="C571">
        <v>1.399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1.1192</v>
      </c>
      <c r="M571">
        <v>0</v>
      </c>
      <c r="N571" t="str">
        <f t="shared" si="16"/>
        <v>SANDERS</v>
      </c>
      <c r="O571" t="b">
        <f t="shared" si="17"/>
        <v>0</v>
      </c>
    </row>
    <row r="572" spans="1:15" x14ac:dyDescent="0.2">
      <c r="A572" t="s">
        <v>1263</v>
      </c>
      <c r="B572">
        <v>1.1192</v>
      </c>
      <c r="C572">
        <v>1.1192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0.83940000000000003</v>
      </c>
      <c r="M572">
        <v>0</v>
      </c>
      <c r="N572" t="str">
        <f t="shared" si="16"/>
        <v>BUTTIGIEG</v>
      </c>
      <c r="O572" t="b">
        <f t="shared" si="17"/>
        <v>1</v>
      </c>
    </row>
    <row r="573" spans="1:15" x14ac:dyDescent="0.2">
      <c r="A573" t="s">
        <v>1264</v>
      </c>
      <c r="B573">
        <v>0.83940000000000003</v>
      </c>
      <c r="C573">
        <v>0.55959999999999999</v>
      </c>
      <c r="D573">
        <v>0.55959999999999999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0.83940000000000003</v>
      </c>
      <c r="M573">
        <v>0</v>
      </c>
      <c r="N573" t="str">
        <f t="shared" si="16"/>
        <v>BUTTIGIEG</v>
      </c>
      <c r="O573" t="b">
        <f t="shared" si="17"/>
        <v>1</v>
      </c>
    </row>
    <row r="574" spans="1:15" x14ac:dyDescent="0.2">
      <c r="A574" t="s">
        <v>1265</v>
      </c>
      <c r="B574">
        <v>0.83940000000000003</v>
      </c>
      <c r="C574">
        <v>0</v>
      </c>
      <c r="D574">
        <v>0.83940000000000003</v>
      </c>
      <c r="E574">
        <v>0.55959999999999999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0.55959999999999999</v>
      </c>
      <c r="M574">
        <v>0</v>
      </c>
      <c r="N574" t="str">
        <f t="shared" si="16"/>
        <v>BUTTIGIEG</v>
      </c>
      <c r="O574" t="b">
        <f t="shared" si="17"/>
        <v>1</v>
      </c>
    </row>
    <row r="575" spans="1:15" x14ac:dyDescent="0.2">
      <c r="A575" t="s">
        <v>1266</v>
      </c>
      <c r="B575">
        <v>1.1192</v>
      </c>
      <c r="C575">
        <v>0.83940000000000003</v>
      </c>
      <c r="D575">
        <v>0.83940000000000003</v>
      </c>
      <c r="E575">
        <v>0.83940000000000003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1.399</v>
      </c>
      <c r="M575">
        <v>0</v>
      </c>
      <c r="N575" t="str">
        <f t="shared" si="16"/>
        <v>WARREN</v>
      </c>
      <c r="O575" t="b">
        <f t="shared" si="17"/>
        <v>1</v>
      </c>
    </row>
    <row r="576" spans="1:15" x14ac:dyDescent="0.2">
      <c r="A576" t="s">
        <v>1267</v>
      </c>
      <c r="B576">
        <v>0.83940000000000003</v>
      </c>
      <c r="C576">
        <v>0.55959999999999999</v>
      </c>
      <c r="D576">
        <v>0.55959999999999999</v>
      </c>
      <c r="E576">
        <v>0.55959999999999999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0.55959999999999999</v>
      </c>
      <c r="M576">
        <v>0</v>
      </c>
      <c r="N576" t="str">
        <f t="shared" si="16"/>
        <v>BUTTIGIEG</v>
      </c>
      <c r="O576" t="b">
        <f t="shared" si="17"/>
        <v>1</v>
      </c>
    </row>
    <row r="577" spans="1:15" x14ac:dyDescent="0.2">
      <c r="A577" t="s">
        <v>1268</v>
      </c>
      <c r="B577">
        <v>0.55959999999999999</v>
      </c>
      <c r="C577">
        <v>0.55959999999999999</v>
      </c>
      <c r="D577">
        <v>0</v>
      </c>
      <c r="E577">
        <v>0.55959999999999999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0.55959999999999999</v>
      </c>
      <c r="M577">
        <v>0</v>
      </c>
      <c r="N577" t="str">
        <f t="shared" si="16"/>
        <v>BUTTIGIEG</v>
      </c>
      <c r="O577" t="b">
        <f t="shared" si="17"/>
        <v>1</v>
      </c>
    </row>
    <row r="578" spans="1:15" x14ac:dyDescent="0.2">
      <c r="A578" t="s">
        <v>1269</v>
      </c>
      <c r="B578">
        <v>0.83940000000000003</v>
      </c>
      <c r="C578">
        <v>0.83940000000000003</v>
      </c>
      <c r="D578">
        <v>0</v>
      </c>
      <c r="E578">
        <v>0.55959999999999999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0.83940000000000003</v>
      </c>
      <c r="M578">
        <v>0</v>
      </c>
      <c r="N578" t="str">
        <f t="shared" si="16"/>
        <v>BUTTIGIEG</v>
      </c>
      <c r="O578" t="b">
        <f t="shared" si="17"/>
        <v>1</v>
      </c>
    </row>
    <row r="579" spans="1:15" x14ac:dyDescent="0.2">
      <c r="A579" t="s">
        <v>1270</v>
      </c>
      <c r="B579">
        <v>1.1192</v>
      </c>
      <c r="C579">
        <v>0.83940000000000003</v>
      </c>
      <c r="D579">
        <v>0</v>
      </c>
      <c r="E579">
        <v>0.55959999999999999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0.83940000000000003</v>
      </c>
      <c r="M579">
        <v>0</v>
      </c>
      <c r="N579" t="str">
        <f t="shared" ref="N579:N642" si="18">INDEX($B$1:$M$1,0,MATCH(MAX($B579:$M579),$B579:$M579,0))</f>
        <v>BUTTIGIEG</v>
      </c>
      <c r="O579" t="b">
        <f t="shared" ref="O579:O642" si="19">SUMPRODUCT((COUNTIF(B579:M579,B579:M579)-1)*(B579:M579&lt;&gt;0))&gt;0</f>
        <v>1</v>
      </c>
    </row>
    <row r="580" spans="1:15" x14ac:dyDescent="0.2">
      <c r="A580" t="s">
        <v>1271</v>
      </c>
      <c r="B580">
        <v>0.27979999999999999</v>
      </c>
      <c r="C580">
        <v>0.27979999999999999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 t="str">
        <f t="shared" si="18"/>
        <v>BUTTIGIEG</v>
      </c>
      <c r="O580" t="b">
        <f t="shared" si="19"/>
        <v>1</v>
      </c>
    </row>
    <row r="581" spans="1:15" x14ac:dyDescent="0.2">
      <c r="A581" t="s">
        <v>1272</v>
      </c>
      <c r="B581">
        <v>0.27979999999999999</v>
      </c>
      <c r="C581">
        <v>0.83940000000000003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0.27979999999999999</v>
      </c>
      <c r="M581">
        <v>0</v>
      </c>
      <c r="N581" t="str">
        <f t="shared" si="18"/>
        <v>SANDERS</v>
      </c>
      <c r="O581" t="b">
        <f t="shared" si="19"/>
        <v>1</v>
      </c>
    </row>
    <row r="582" spans="1:15" x14ac:dyDescent="0.2">
      <c r="A582" t="s">
        <v>1273</v>
      </c>
      <c r="B582">
        <v>0.55959999999999999</v>
      </c>
      <c r="C582">
        <v>1.1192</v>
      </c>
      <c r="D582">
        <v>0</v>
      </c>
      <c r="E582">
        <v>0.55959999999999999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tr">
        <f t="shared" si="18"/>
        <v>SANDERS</v>
      </c>
      <c r="O582" t="b">
        <f t="shared" si="19"/>
        <v>1</v>
      </c>
    </row>
    <row r="583" spans="1:15" x14ac:dyDescent="0.2">
      <c r="A583" t="s">
        <v>1274</v>
      </c>
      <c r="B583">
        <v>0</v>
      </c>
      <c r="C583">
        <v>0.83940000000000003</v>
      </c>
      <c r="D583">
        <v>0</v>
      </c>
      <c r="E583">
        <v>0.27979999999999999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0.55959999999999999</v>
      </c>
      <c r="M583">
        <v>0</v>
      </c>
      <c r="N583" t="str">
        <f t="shared" si="18"/>
        <v>SANDERS</v>
      </c>
      <c r="O583" t="b">
        <f t="shared" si="19"/>
        <v>0</v>
      </c>
    </row>
    <row r="584" spans="1:15" x14ac:dyDescent="0.2">
      <c r="A584" t="s">
        <v>1275</v>
      </c>
      <c r="B584">
        <v>0.83940000000000003</v>
      </c>
      <c r="C584">
        <v>0.83940000000000003</v>
      </c>
      <c r="D584">
        <v>0</v>
      </c>
      <c r="E584">
        <v>0.55959999999999999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0.27979999999999999</v>
      </c>
      <c r="M584">
        <v>0</v>
      </c>
      <c r="N584" t="str">
        <f t="shared" si="18"/>
        <v>BUTTIGIEG</v>
      </c>
      <c r="O584" t="b">
        <f t="shared" si="19"/>
        <v>1</v>
      </c>
    </row>
    <row r="585" spans="1:15" x14ac:dyDescent="0.2">
      <c r="A585" t="s">
        <v>1276</v>
      </c>
      <c r="B585">
        <v>0</v>
      </c>
      <c r="C585">
        <v>0</v>
      </c>
      <c r="D585">
        <v>0</v>
      </c>
      <c r="E585">
        <v>0.27979999999999999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tr">
        <f t="shared" si="18"/>
        <v>BIDEN</v>
      </c>
      <c r="O585" t="b">
        <f t="shared" si="19"/>
        <v>0</v>
      </c>
    </row>
    <row r="586" spans="1:15" x14ac:dyDescent="0.2">
      <c r="A586" t="s">
        <v>1277</v>
      </c>
      <c r="B586">
        <v>0.83940000000000003</v>
      </c>
      <c r="C586">
        <v>1.1192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0.55959999999999999</v>
      </c>
      <c r="M586">
        <v>0</v>
      </c>
      <c r="N586" t="str">
        <f t="shared" si="18"/>
        <v>SANDERS</v>
      </c>
      <c r="O586" t="b">
        <f t="shared" si="19"/>
        <v>0</v>
      </c>
    </row>
    <row r="587" spans="1:15" x14ac:dyDescent="0.2">
      <c r="A587" t="s">
        <v>1278</v>
      </c>
      <c r="B587">
        <v>0.27979999999999999</v>
      </c>
      <c r="C587">
        <v>0.27979999999999999</v>
      </c>
      <c r="D587">
        <v>0.27979999999999999</v>
      </c>
      <c r="E587">
        <v>0.27979999999999999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t="str">
        <f t="shared" si="18"/>
        <v>BUTTIGIEG</v>
      </c>
      <c r="O587" t="b">
        <f t="shared" si="19"/>
        <v>1</v>
      </c>
    </row>
    <row r="588" spans="1:15" x14ac:dyDescent="0.2">
      <c r="A588" t="s">
        <v>1279</v>
      </c>
      <c r="B588">
        <v>0.27979999999999999</v>
      </c>
      <c r="C588">
        <v>0.83940000000000003</v>
      </c>
      <c r="D588">
        <v>0</v>
      </c>
      <c r="E588">
        <v>0.55959999999999999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0.27979999999999999</v>
      </c>
      <c r="M588">
        <v>0</v>
      </c>
      <c r="N588" t="str">
        <f t="shared" si="18"/>
        <v>SANDERS</v>
      </c>
      <c r="O588" t="b">
        <f t="shared" si="19"/>
        <v>1</v>
      </c>
    </row>
    <row r="589" spans="1:15" x14ac:dyDescent="0.2">
      <c r="A589" t="s">
        <v>1280</v>
      </c>
      <c r="B589">
        <v>0.27979999999999999</v>
      </c>
      <c r="C589">
        <v>1.1192</v>
      </c>
      <c r="D589">
        <v>0</v>
      </c>
      <c r="E589">
        <v>0.27979999999999999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0.27979999999999999</v>
      </c>
      <c r="M589">
        <v>0</v>
      </c>
      <c r="N589" t="str">
        <f t="shared" si="18"/>
        <v>SANDERS</v>
      </c>
      <c r="O589" t="b">
        <f t="shared" si="19"/>
        <v>1</v>
      </c>
    </row>
    <row r="590" spans="1:15" x14ac:dyDescent="0.2">
      <c r="A590" t="s">
        <v>1281</v>
      </c>
      <c r="B590">
        <v>0.27979999999999999</v>
      </c>
      <c r="C590">
        <v>0.83940000000000003</v>
      </c>
      <c r="D590">
        <v>0</v>
      </c>
      <c r="E590">
        <v>0.27979999999999999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0.27979999999999999</v>
      </c>
      <c r="M590">
        <v>0</v>
      </c>
      <c r="N590" t="str">
        <f t="shared" si="18"/>
        <v>SANDERS</v>
      </c>
      <c r="O590" t="b">
        <f t="shared" si="19"/>
        <v>1</v>
      </c>
    </row>
    <row r="591" spans="1:15" x14ac:dyDescent="0.2">
      <c r="A591" t="s">
        <v>1282</v>
      </c>
      <c r="B591">
        <v>0.55959999999999999</v>
      </c>
      <c r="C591">
        <v>0.83940000000000003</v>
      </c>
      <c r="D591">
        <v>0</v>
      </c>
      <c r="E591">
        <v>0.27979999999999999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0.27979999999999999</v>
      </c>
      <c r="M591">
        <v>0</v>
      </c>
      <c r="N591" t="str">
        <f t="shared" si="18"/>
        <v>SANDERS</v>
      </c>
      <c r="O591" t="b">
        <f t="shared" si="19"/>
        <v>1</v>
      </c>
    </row>
    <row r="592" spans="1:15" x14ac:dyDescent="0.2">
      <c r="A592" t="s">
        <v>1283</v>
      </c>
      <c r="B592">
        <v>0.55959999999999999</v>
      </c>
      <c r="C592">
        <v>1.1192</v>
      </c>
      <c r="D592">
        <v>0</v>
      </c>
      <c r="E592">
        <v>0.27979999999999999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0.27979999999999999</v>
      </c>
      <c r="M592">
        <v>0</v>
      </c>
      <c r="N592" t="str">
        <f t="shared" si="18"/>
        <v>SANDERS</v>
      </c>
      <c r="O592" t="b">
        <f t="shared" si="19"/>
        <v>1</v>
      </c>
    </row>
    <row r="593" spans="1:15" x14ac:dyDescent="0.2">
      <c r="A593" t="s">
        <v>1284</v>
      </c>
      <c r="B593">
        <v>1.1192</v>
      </c>
      <c r="C593">
        <v>1.1192</v>
      </c>
      <c r="D593">
        <v>0</v>
      </c>
      <c r="E593">
        <v>0.55959999999999999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tr">
        <f t="shared" si="18"/>
        <v>BUTTIGIEG</v>
      </c>
      <c r="O593" t="b">
        <f t="shared" si="19"/>
        <v>1</v>
      </c>
    </row>
    <row r="594" spans="1:15" x14ac:dyDescent="0.2">
      <c r="A594" t="s">
        <v>1285</v>
      </c>
      <c r="B594">
        <v>0.55959999999999999</v>
      </c>
      <c r="C594">
        <v>0.83940000000000003</v>
      </c>
      <c r="D594">
        <v>0</v>
      </c>
      <c r="E594">
        <v>0.55959999999999999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 t="str">
        <f t="shared" si="18"/>
        <v>SANDERS</v>
      </c>
      <c r="O594" t="b">
        <f t="shared" si="19"/>
        <v>1</v>
      </c>
    </row>
    <row r="595" spans="1:15" x14ac:dyDescent="0.2">
      <c r="A595" t="s">
        <v>1286</v>
      </c>
      <c r="B595">
        <v>0</v>
      </c>
      <c r="C595">
        <v>0.55959999999999999</v>
      </c>
      <c r="D595">
        <v>0.55959999999999999</v>
      </c>
      <c r="E595">
        <v>0.55959999999999999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t="str">
        <f t="shared" si="18"/>
        <v>SANDERS</v>
      </c>
      <c r="O595" t="b">
        <f t="shared" si="19"/>
        <v>1</v>
      </c>
    </row>
    <row r="596" spans="1:15" x14ac:dyDescent="0.2">
      <c r="A596" t="s">
        <v>1287</v>
      </c>
      <c r="B596">
        <v>0.55959999999999999</v>
      </c>
      <c r="C596">
        <v>1.1192</v>
      </c>
      <c r="D596">
        <v>0</v>
      </c>
      <c r="E596">
        <v>0.55959999999999999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t="str">
        <f t="shared" si="18"/>
        <v>SANDERS</v>
      </c>
      <c r="O596" t="b">
        <f t="shared" si="19"/>
        <v>1</v>
      </c>
    </row>
    <row r="597" spans="1:15" x14ac:dyDescent="0.2">
      <c r="A597" t="s">
        <v>1288</v>
      </c>
      <c r="B597">
        <v>0.27979999999999999</v>
      </c>
      <c r="C597">
        <v>0.55959999999999999</v>
      </c>
      <c r="D597">
        <v>0.27979999999999999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0.27979999999999999</v>
      </c>
      <c r="M597">
        <v>0</v>
      </c>
      <c r="N597" t="str">
        <f t="shared" si="18"/>
        <v>SANDERS</v>
      </c>
      <c r="O597" t="b">
        <f t="shared" si="19"/>
        <v>1</v>
      </c>
    </row>
    <row r="598" spans="1:15" x14ac:dyDescent="0.2">
      <c r="A598" t="s">
        <v>665</v>
      </c>
      <c r="B598">
        <v>0.21820000000000001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 t="str">
        <f t="shared" si="18"/>
        <v>BUTTIGIEG</v>
      </c>
      <c r="O598" t="b">
        <f t="shared" si="19"/>
        <v>0</v>
      </c>
    </row>
    <row r="599" spans="1:15" x14ac:dyDescent="0.2">
      <c r="A599" t="s">
        <v>234</v>
      </c>
      <c r="B599">
        <v>0.6643</v>
      </c>
      <c r="C599">
        <v>0.44290000000000002</v>
      </c>
      <c r="D599">
        <v>0.22140000000000001</v>
      </c>
      <c r="E599">
        <v>0.22140000000000001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0.22140000000000001</v>
      </c>
      <c r="M599">
        <v>0</v>
      </c>
      <c r="N599" t="str">
        <f t="shared" si="18"/>
        <v>BUTTIGIEG</v>
      </c>
      <c r="O599" t="b">
        <f t="shared" si="19"/>
        <v>1</v>
      </c>
    </row>
    <row r="600" spans="1:15" x14ac:dyDescent="0.2">
      <c r="A600" t="s">
        <v>235</v>
      </c>
      <c r="B600">
        <v>0.6643</v>
      </c>
      <c r="C600">
        <v>0.44290000000000002</v>
      </c>
      <c r="D600">
        <v>0.44290000000000002</v>
      </c>
      <c r="E600">
        <v>0.6643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t="str">
        <f t="shared" si="18"/>
        <v>BUTTIGIEG</v>
      </c>
      <c r="O600" t="b">
        <f t="shared" si="19"/>
        <v>1</v>
      </c>
    </row>
    <row r="601" spans="1:15" x14ac:dyDescent="0.2">
      <c r="A601" t="s">
        <v>1289</v>
      </c>
      <c r="B601">
        <v>0.22140000000000001</v>
      </c>
      <c r="C601">
        <v>0</v>
      </c>
      <c r="D601">
        <v>0.22140000000000001</v>
      </c>
      <c r="E601">
        <v>0.22140000000000001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0.22140000000000001</v>
      </c>
      <c r="M601">
        <v>0</v>
      </c>
      <c r="N601" t="str">
        <f t="shared" si="18"/>
        <v>BUTTIGIEG</v>
      </c>
      <c r="O601" t="b">
        <f t="shared" si="19"/>
        <v>1</v>
      </c>
    </row>
    <row r="602" spans="1:15" x14ac:dyDescent="0.2">
      <c r="A602" t="s">
        <v>1290</v>
      </c>
      <c r="B602">
        <v>0</v>
      </c>
      <c r="C602">
        <v>0</v>
      </c>
      <c r="D602">
        <v>0.1143</v>
      </c>
      <c r="E602">
        <v>0.1143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 t="str">
        <f t="shared" si="18"/>
        <v>KLOBUCHAR</v>
      </c>
      <c r="O602" t="b">
        <f t="shared" si="19"/>
        <v>1</v>
      </c>
    </row>
    <row r="603" spans="1:15" x14ac:dyDescent="0.2">
      <c r="A603" t="s">
        <v>852</v>
      </c>
      <c r="B603">
        <v>0.1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0.2</v>
      </c>
      <c r="M603">
        <v>0</v>
      </c>
      <c r="N603" t="str">
        <f t="shared" si="18"/>
        <v>WARREN</v>
      </c>
      <c r="O603" t="b">
        <f t="shared" si="19"/>
        <v>0</v>
      </c>
    </row>
    <row r="604" spans="1:15" x14ac:dyDescent="0.2">
      <c r="A604" t="s">
        <v>76</v>
      </c>
      <c r="B604">
        <v>0.25</v>
      </c>
      <c r="C604">
        <v>8.3299999999999999E-2</v>
      </c>
      <c r="D604">
        <v>0</v>
      </c>
      <c r="E604">
        <v>0.33329999999999999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tr">
        <f t="shared" si="18"/>
        <v>BIDEN</v>
      </c>
      <c r="O604" t="b">
        <f t="shared" si="19"/>
        <v>0</v>
      </c>
    </row>
    <row r="605" spans="1:15" x14ac:dyDescent="0.2">
      <c r="A605" t="s">
        <v>1291</v>
      </c>
      <c r="B605">
        <v>0.27979999999999999</v>
      </c>
      <c r="C605">
        <v>0</v>
      </c>
      <c r="D605">
        <v>0.27979999999999999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0.27979999999999999</v>
      </c>
      <c r="M605">
        <v>0</v>
      </c>
      <c r="N605" t="str">
        <f t="shared" si="18"/>
        <v>BUTTIGIEG</v>
      </c>
      <c r="O605" t="b">
        <f t="shared" si="19"/>
        <v>1</v>
      </c>
    </row>
    <row r="606" spans="1:15" x14ac:dyDescent="0.2">
      <c r="A606" t="s">
        <v>100</v>
      </c>
      <c r="B606">
        <v>0.1</v>
      </c>
      <c r="C606">
        <v>0.1</v>
      </c>
      <c r="D606">
        <v>0.05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0.1</v>
      </c>
      <c r="M606">
        <v>0</v>
      </c>
      <c r="N606" t="str">
        <f t="shared" si="18"/>
        <v>BUTTIGIEG</v>
      </c>
      <c r="O606" t="b">
        <f t="shared" si="19"/>
        <v>1</v>
      </c>
    </row>
    <row r="607" spans="1:15" x14ac:dyDescent="0.2">
      <c r="A607" t="s">
        <v>1292</v>
      </c>
      <c r="B607">
        <v>9.4100000000000003E-2</v>
      </c>
      <c r="C607">
        <v>9.4100000000000003E-2</v>
      </c>
      <c r="D607">
        <v>0</v>
      </c>
      <c r="E607">
        <v>9.4100000000000003E-2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tr">
        <f t="shared" si="18"/>
        <v>BUTTIGIEG</v>
      </c>
      <c r="O607" t="b">
        <f t="shared" si="19"/>
        <v>1</v>
      </c>
    </row>
    <row r="608" spans="1:15" x14ac:dyDescent="0.2">
      <c r="A608" t="s">
        <v>1293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0.12</v>
      </c>
      <c r="K608">
        <v>0</v>
      </c>
      <c r="L608">
        <v>0.12</v>
      </c>
      <c r="M608">
        <v>0</v>
      </c>
      <c r="N608" t="str">
        <f t="shared" si="18"/>
        <v>STEYER</v>
      </c>
      <c r="O608" t="b">
        <f t="shared" si="19"/>
        <v>1</v>
      </c>
    </row>
    <row r="609" spans="1:15" x14ac:dyDescent="0.2">
      <c r="A609" t="s">
        <v>72</v>
      </c>
      <c r="B609">
        <v>0</v>
      </c>
      <c r="C609">
        <v>0.1333</v>
      </c>
      <c r="D609">
        <v>0</v>
      </c>
      <c r="E609">
        <v>0.1333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0.1333</v>
      </c>
      <c r="M609">
        <v>0</v>
      </c>
      <c r="N609" t="str">
        <f t="shared" si="18"/>
        <v>SANDERS</v>
      </c>
      <c r="O609" t="b">
        <f t="shared" si="19"/>
        <v>1</v>
      </c>
    </row>
    <row r="610" spans="1:15" x14ac:dyDescent="0.2">
      <c r="A610" t="s">
        <v>63</v>
      </c>
      <c r="B610">
        <v>0.28000000000000003</v>
      </c>
      <c r="C610">
        <v>0</v>
      </c>
      <c r="D610">
        <v>0.21</v>
      </c>
      <c r="E610">
        <v>0.14000000000000001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0.21</v>
      </c>
      <c r="M610">
        <v>0</v>
      </c>
      <c r="N610" t="str">
        <f t="shared" si="18"/>
        <v>BUTTIGIEG</v>
      </c>
      <c r="O610" t="b">
        <f t="shared" si="19"/>
        <v>1</v>
      </c>
    </row>
    <row r="611" spans="1:15" x14ac:dyDescent="0.2">
      <c r="A611" t="s">
        <v>13</v>
      </c>
      <c r="B611">
        <v>0</v>
      </c>
      <c r="C611">
        <v>0.14000000000000001</v>
      </c>
      <c r="D611">
        <v>0.14000000000000001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 t="str">
        <f t="shared" si="18"/>
        <v>SANDERS</v>
      </c>
      <c r="O611" t="b">
        <f t="shared" si="19"/>
        <v>1</v>
      </c>
    </row>
    <row r="612" spans="1:15" x14ac:dyDescent="0.2">
      <c r="A612" t="s">
        <v>773</v>
      </c>
      <c r="B612">
        <v>0.12</v>
      </c>
      <c r="C612">
        <v>0</v>
      </c>
      <c r="D612">
        <v>0.12</v>
      </c>
      <c r="E612">
        <v>0.18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0.12</v>
      </c>
      <c r="M612">
        <v>0</v>
      </c>
      <c r="N612" t="str">
        <f t="shared" si="18"/>
        <v>BIDEN</v>
      </c>
      <c r="O612" t="b">
        <f t="shared" si="19"/>
        <v>1</v>
      </c>
    </row>
    <row r="613" spans="1:15" x14ac:dyDescent="0.2">
      <c r="A613" t="s">
        <v>553</v>
      </c>
      <c r="B613">
        <v>0.8</v>
      </c>
      <c r="C613">
        <v>0</v>
      </c>
      <c r="D613">
        <v>0.5333</v>
      </c>
      <c r="E613">
        <v>0.8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0.5333</v>
      </c>
      <c r="M613">
        <v>0</v>
      </c>
      <c r="N613" t="str">
        <f t="shared" si="18"/>
        <v>BUTTIGIEG</v>
      </c>
      <c r="O613" t="b">
        <f t="shared" si="19"/>
        <v>1</v>
      </c>
    </row>
    <row r="614" spans="1:15" x14ac:dyDescent="0.2">
      <c r="A614" t="s">
        <v>1294</v>
      </c>
      <c r="B614">
        <v>1.0667</v>
      </c>
      <c r="C614">
        <v>0</v>
      </c>
      <c r="D614">
        <v>0.5333</v>
      </c>
      <c r="E614">
        <v>0.8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0.8</v>
      </c>
      <c r="M614">
        <v>0</v>
      </c>
      <c r="N614" t="str">
        <f t="shared" si="18"/>
        <v>BUTTIGIEG</v>
      </c>
      <c r="O614" t="b">
        <f t="shared" si="19"/>
        <v>1</v>
      </c>
    </row>
    <row r="615" spans="1:15" x14ac:dyDescent="0.2">
      <c r="A615" t="s">
        <v>1295</v>
      </c>
      <c r="B615">
        <v>0.5333</v>
      </c>
      <c r="C615">
        <v>0.8</v>
      </c>
      <c r="D615">
        <v>0</v>
      </c>
      <c r="E615">
        <v>0.5333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 t="str">
        <f t="shared" si="18"/>
        <v>SANDERS</v>
      </c>
      <c r="O615" t="b">
        <f t="shared" si="19"/>
        <v>1</v>
      </c>
    </row>
    <row r="616" spans="1:15" x14ac:dyDescent="0.2">
      <c r="A616" t="s">
        <v>547</v>
      </c>
      <c r="B616">
        <v>0.8</v>
      </c>
      <c r="C616">
        <v>0.8</v>
      </c>
      <c r="D616">
        <v>0</v>
      </c>
      <c r="E616">
        <v>1.0667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0.5333</v>
      </c>
      <c r="M616">
        <v>0</v>
      </c>
      <c r="N616" t="str">
        <f t="shared" si="18"/>
        <v>BIDEN</v>
      </c>
      <c r="O616" t="b">
        <f t="shared" si="19"/>
        <v>1</v>
      </c>
    </row>
    <row r="617" spans="1:15" x14ac:dyDescent="0.2">
      <c r="A617" t="s">
        <v>555</v>
      </c>
      <c r="B617">
        <v>1.0667</v>
      </c>
      <c r="C617">
        <v>0.5333</v>
      </c>
      <c r="D617">
        <v>0</v>
      </c>
      <c r="E617">
        <v>0.8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0.5333</v>
      </c>
      <c r="M617">
        <v>0</v>
      </c>
      <c r="N617" t="str">
        <f t="shared" si="18"/>
        <v>BUTTIGIEG</v>
      </c>
      <c r="O617" t="b">
        <f t="shared" si="19"/>
        <v>1</v>
      </c>
    </row>
    <row r="618" spans="1:15" x14ac:dyDescent="0.2">
      <c r="A618" t="s">
        <v>557</v>
      </c>
      <c r="B618">
        <v>0.5333</v>
      </c>
      <c r="C618">
        <v>0.5333</v>
      </c>
      <c r="D618">
        <v>0.26669999999999999</v>
      </c>
      <c r="E618">
        <v>0.5333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0.5333</v>
      </c>
      <c r="M618">
        <v>0</v>
      </c>
      <c r="N618" t="str">
        <f t="shared" si="18"/>
        <v>BUTTIGIEG</v>
      </c>
      <c r="O618" t="b">
        <f t="shared" si="19"/>
        <v>1</v>
      </c>
    </row>
    <row r="619" spans="1:15" x14ac:dyDescent="0.2">
      <c r="A619" t="s">
        <v>1296</v>
      </c>
      <c r="B619">
        <v>1.0667</v>
      </c>
      <c r="C619">
        <v>0.8</v>
      </c>
      <c r="D619">
        <v>0</v>
      </c>
      <c r="E619">
        <v>0.8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0.5333</v>
      </c>
      <c r="M619">
        <v>0</v>
      </c>
      <c r="N619" t="str">
        <f t="shared" si="18"/>
        <v>BUTTIGIEG</v>
      </c>
      <c r="O619" t="b">
        <f t="shared" si="19"/>
        <v>1</v>
      </c>
    </row>
    <row r="620" spans="1:15" x14ac:dyDescent="0.2">
      <c r="A620" t="s">
        <v>542</v>
      </c>
      <c r="B620">
        <v>0.5333</v>
      </c>
      <c r="C620">
        <v>0.5333</v>
      </c>
      <c r="D620">
        <v>0.26669999999999999</v>
      </c>
      <c r="E620">
        <v>0.5333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t="str">
        <f t="shared" si="18"/>
        <v>BUTTIGIEG</v>
      </c>
      <c r="O620" t="b">
        <f t="shared" si="19"/>
        <v>1</v>
      </c>
    </row>
    <row r="621" spans="1:15" x14ac:dyDescent="0.2">
      <c r="A621" t="s">
        <v>1297</v>
      </c>
      <c r="B621">
        <v>0.5333</v>
      </c>
      <c r="C621">
        <v>0.8</v>
      </c>
      <c r="D621">
        <v>0</v>
      </c>
      <c r="E621">
        <v>0.26669999999999999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0.5333</v>
      </c>
      <c r="M621">
        <v>0</v>
      </c>
      <c r="N621" t="str">
        <f t="shared" si="18"/>
        <v>SANDERS</v>
      </c>
      <c r="O621" t="b">
        <f t="shared" si="19"/>
        <v>1</v>
      </c>
    </row>
    <row r="622" spans="1:15" x14ac:dyDescent="0.2">
      <c r="A622" t="s">
        <v>548</v>
      </c>
      <c r="B622">
        <v>0.8</v>
      </c>
      <c r="C622">
        <v>1.0667</v>
      </c>
      <c r="D622">
        <v>0</v>
      </c>
      <c r="E622">
        <v>0.5333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0.5333</v>
      </c>
      <c r="M622">
        <v>0</v>
      </c>
      <c r="N622" t="str">
        <f t="shared" si="18"/>
        <v>SANDERS</v>
      </c>
      <c r="O622" t="b">
        <f t="shared" si="19"/>
        <v>1</v>
      </c>
    </row>
    <row r="623" spans="1:15" x14ac:dyDescent="0.2">
      <c r="A623" t="s">
        <v>538</v>
      </c>
      <c r="B623">
        <v>0.5333</v>
      </c>
      <c r="C623">
        <v>0.8</v>
      </c>
      <c r="D623">
        <v>0</v>
      </c>
      <c r="E623">
        <v>0.5333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0.26669999999999999</v>
      </c>
      <c r="M623">
        <v>0</v>
      </c>
      <c r="N623" t="str">
        <f t="shared" si="18"/>
        <v>SANDERS</v>
      </c>
      <c r="O623" t="b">
        <f t="shared" si="19"/>
        <v>1</v>
      </c>
    </row>
    <row r="624" spans="1:15" x14ac:dyDescent="0.2">
      <c r="A624" t="s">
        <v>549</v>
      </c>
      <c r="B624">
        <v>0.5333</v>
      </c>
      <c r="C624">
        <v>0.5333</v>
      </c>
      <c r="D624">
        <v>0</v>
      </c>
      <c r="E624">
        <v>1.0667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0.5333</v>
      </c>
      <c r="M624">
        <v>0</v>
      </c>
      <c r="N624" t="str">
        <f t="shared" si="18"/>
        <v>BIDEN</v>
      </c>
      <c r="O624" t="b">
        <f t="shared" si="19"/>
        <v>1</v>
      </c>
    </row>
    <row r="625" spans="1:15" x14ac:dyDescent="0.2">
      <c r="A625" t="s">
        <v>554</v>
      </c>
      <c r="B625">
        <v>0.8</v>
      </c>
      <c r="C625">
        <v>0.5333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0.5333</v>
      </c>
      <c r="M625">
        <v>0</v>
      </c>
      <c r="N625" t="str">
        <f t="shared" si="18"/>
        <v>BUTTIGIEG</v>
      </c>
      <c r="O625" t="b">
        <f t="shared" si="19"/>
        <v>1</v>
      </c>
    </row>
    <row r="626" spans="1:15" x14ac:dyDescent="0.2">
      <c r="A626" t="s">
        <v>1298</v>
      </c>
      <c r="B626">
        <v>0.5333</v>
      </c>
      <c r="C626">
        <v>0.8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0.26669999999999999</v>
      </c>
      <c r="M626">
        <v>0</v>
      </c>
      <c r="N626" t="str">
        <f t="shared" si="18"/>
        <v>SANDERS</v>
      </c>
      <c r="O626" t="b">
        <f t="shared" si="19"/>
        <v>0</v>
      </c>
    </row>
    <row r="627" spans="1:15" x14ac:dyDescent="0.2">
      <c r="A627" t="s">
        <v>1299</v>
      </c>
      <c r="B627">
        <v>0.5333</v>
      </c>
      <c r="C627">
        <v>1.0667</v>
      </c>
      <c r="D627">
        <v>0</v>
      </c>
      <c r="E627">
        <v>0.5333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 t="str">
        <f t="shared" si="18"/>
        <v>SANDERS</v>
      </c>
      <c r="O627" t="b">
        <f t="shared" si="19"/>
        <v>1</v>
      </c>
    </row>
    <row r="628" spans="1:15" x14ac:dyDescent="0.2">
      <c r="A628" t="s">
        <v>550</v>
      </c>
      <c r="B628">
        <v>0</v>
      </c>
      <c r="C628">
        <v>0.5333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0.5333</v>
      </c>
      <c r="M628">
        <v>0.26669999999999999</v>
      </c>
      <c r="N628" t="str">
        <f t="shared" si="18"/>
        <v>SANDERS</v>
      </c>
      <c r="O628" t="b">
        <f t="shared" si="19"/>
        <v>1</v>
      </c>
    </row>
    <row r="629" spans="1:15" x14ac:dyDescent="0.2">
      <c r="A629" t="s">
        <v>540</v>
      </c>
      <c r="B629">
        <v>0.26669999999999999</v>
      </c>
      <c r="C629">
        <v>0.5333</v>
      </c>
      <c r="D629">
        <v>0.26669999999999999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0.26669999999999999</v>
      </c>
      <c r="M629">
        <v>0</v>
      </c>
      <c r="N629" t="str">
        <f t="shared" si="18"/>
        <v>SANDERS</v>
      </c>
      <c r="O629" t="b">
        <f t="shared" si="19"/>
        <v>1</v>
      </c>
    </row>
    <row r="630" spans="1:15" x14ac:dyDescent="0.2">
      <c r="A630" t="s">
        <v>551</v>
      </c>
      <c r="B630">
        <v>0.5333</v>
      </c>
      <c r="C630">
        <v>0.5333</v>
      </c>
      <c r="D630">
        <v>0</v>
      </c>
      <c r="E630">
        <v>0.26669999999999999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0.5333</v>
      </c>
      <c r="M630">
        <v>0</v>
      </c>
      <c r="N630" t="str">
        <f t="shared" si="18"/>
        <v>BUTTIGIEG</v>
      </c>
      <c r="O630" t="b">
        <f t="shared" si="19"/>
        <v>1</v>
      </c>
    </row>
    <row r="631" spans="1:15" x14ac:dyDescent="0.2">
      <c r="A631" t="s">
        <v>537</v>
      </c>
      <c r="B631">
        <v>0.5333</v>
      </c>
      <c r="C631">
        <v>0.8</v>
      </c>
      <c r="D631">
        <v>0</v>
      </c>
      <c r="E631">
        <v>0.5333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0.8</v>
      </c>
      <c r="M631">
        <v>0</v>
      </c>
      <c r="N631" t="str">
        <f t="shared" si="18"/>
        <v>SANDERS</v>
      </c>
      <c r="O631" t="b">
        <f t="shared" si="19"/>
        <v>1</v>
      </c>
    </row>
    <row r="632" spans="1:15" x14ac:dyDescent="0.2">
      <c r="A632" t="s">
        <v>1300</v>
      </c>
      <c r="B632">
        <v>0.5333</v>
      </c>
      <c r="C632">
        <v>0.8</v>
      </c>
      <c r="D632">
        <v>0.5333</v>
      </c>
      <c r="E632">
        <v>0.5333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0.5333</v>
      </c>
      <c r="M632">
        <v>0</v>
      </c>
      <c r="N632" t="str">
        <f t="shared" si="18"/>
        <v>SANDERS</v>
      </c>
      <c r="O632" t="b">
        <f t="shared" si="19"/>
        <v>1</v>
      </c>
    </row>
    <row r="633" spans="1:15" x14ac:dyDescent="0.2">
      <c r="A633" t="s">
        <v>1301</v>
      </c>
      <c r="B633">
        <v>1.0667</v>
      </c>
      <c r="C633">
        <v>0</v>
      </c>
      <c r="D633">
        <v>0.5333</v>
      </c>
      <c r="E633">
        <v>0.8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0.8</v>
      </c>
      <c r="M633">
        <v>0</v>
      </c>
      <c r="N633" t="str">
        <f t="shared" si="18"/>
        <v>BUTTIGIEG</v>
      </c>
      <c r="O633" t="b">
        <f t="shared" si="19"/>
        <v>1</v>
      </c>
    </row>
    <row r="634" spans="1:15" x14ac:dyDescent="0.2">
      <c r="A634" t="s">
        <v>543</v>
      </c>
      <c r="B634">
        <v>1.0667</v>
      </c>
      <c r="C634">
        <v>0.5333</v>
      </c>
      <c r="D634">
        <v>0.5333</v>
      </c>
      <c r="E634">
        <v>0.5333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tr">
        <f t="shared" si="18"/>
        <v>BUTTIGIEG</v>
      </c>
      <c r="O634" t="b">
        <f t="shared" si="19"/>
        <v>1</v>
      </c>
    </row>
    <row r="635" spans="1:15" x14ac:dyDescent="0.2">
      <c r="A635" t="s">
        <v>556</v>
      </c>
      <c r="B635">
        <v>0.8</v>
      </c>
      <c r="C635">
        <v>0</v>
      </c>
      <c r="D635">
        <v>0</v>
      </c>
      <c r="E635">
        <v>0.5333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0.5333</v>
      </c>
      <c r="M635">
        <v>0</v>
      </c>
      <c r="N635" t="str">
        <f t="shared" si="18"/>
        <v>BUTTIGIEG</v>
      </c>
      <c r="O635" t="b">
        <f t="shared" si="19"/>
        <v>1</v>
      </c>
    </row>
    <row r="636" spans="1:15" x14ac:dyDescent="0.2">
      <c r="A636" t="s">
        <v>1302</v>
      </c>
      <c r="B636">
        <v>1.3332999999999999</v>
      </c>
      <c r="C636">
        <v>0</v>
      </c>
      <c r="D636">
        <v>0.5333</v>
      </c>
      <c r="E636">
        <v>0.8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 t="str">
        <f t="shared" si="18"/>
        <v>BUTTIGIEG</v>
      </c>
      <c r="O636" t="b">
        <f t="shared" si="19"/>
        <v>0</v>
      </c>
    </row>
    <row r="637" spans="1:15" x14ac:dyDescent="0.2">
      <c r="A637" t="s">
        <v>546</v>
      </c>
      <c r="B637">
        <v>0.26669999999999999</v>
      </c>
      <c r="C637">
        <v>0.26669999999999999</v>
      </c>
      <c r="D637">
        <v>0.5333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 t="str">
        <f t="shared" si="18"/>
        <v>KLOBUCHAR</v>
      </c>
      <c r="O637" t="b">
        <f t="shared" si="19"/>
        <v>1</v>
      </c>
    </row>
    <row r="638" spans="1:15" x14ac:dyDescent="0.2">
      <c r="A638" t="s">
        <v>1303</v>
      </c>
      <c r="B638">
        <v>0.8</v>
      </c>
      <c r="C638">
        <v>0.5333</v>
      </c>
      <c r="D638">
        <v>0.26669999999999999</v>
      </c>
      <c r="E638">
        <v>0.26669999999999999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t="str">
        <f t="shared" si="18"/>
        <v>BUTTIGIEG</v>
      </c>
      <c r="O638" t="b">
        <f t="shared" si="19"/>
        <v>1</v>
      </c>
    </row>
    <row r="639" spans="1:15" x14ac:dyDescent="0.2">
      <c r="A639" t="s">
        <v>544</v>
      </c>
      <c r="B639">
        <v>0.26669999999999999</v>
      </c>
      <c r="C639">
        <v>0.26669999999999999</v>
      </c>
      <c r="D639">
        <v>0</v>
      </c>
      <c r="E639">
        <v>0.26669999999999999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t="str">
        <f t="shared" si="18"/>
        <v>BUTTIGIEG</v>
      </c>
      <c r="O639" t="b">
        <f t="shared" si="19"/>
        <v>1</v>
      </c>
    </row>
    <row r="640" spans="1:15" x14ac:dyDescent="0.2">
      <c r="A640" t="s">
        <v>1304</v>
      </c>
      <c r="B640">
        <v>0.26669999999999999</v>
      </c>
      <c r="C640">
        <v>0.26669999999999999</v>
      </c>
      <c r="D640">
        <v>0.26669999999999999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 t="str">
        <f t="shared" si="18"/>
        <v>BUTTIGIEG</v>
      </c>
      <c r="O640" t="b">
        <f t="shared" si="19"/>
        <v>1</v>
      </c>
    </row>
    <row r="641" spans="1:15" x14ac:dyDescent="0.2">
      <c r="A641" t="s">
        <v>1305</v>
      </c>
      <c r="B641">
        <v>0.26669999999999999</v>
      </c>
      <c r="C641">
        <v>0.26669999999999999</v>
      </c>
      <c r="D641">
        <v>0.26669999999999999</v>
      </c>
      <c r="E641">
        <v>0.5333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t="str">
        <f t="shared" si="18"/>
        <v>BIDEN</v>
      </c>
      <c r="O641" t="b">
        <f t="shared" si="19"/>
        <v>1</v>
      </c>
    </row>
    <row r="642" spans="1:15" x14ac:dyDescent="0.2">
      <c r="A642" t="s">
        <v>1306</v>
      </c>
      <c r="B642">
        <v>0.26669999999999999</v>
      </c>
      <c r="C642">
        <v>0</v>
      </c>
      <c r="D642">
        <v>0.26669999999999999</v>
      </c>
      <c r="E642">
        <v>0.5333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tr">
        <f t="shared" si="18"/>
        <v>BIDEN</v>
      </c>
      <c r="O642" t="b">
        <f t="shared" si="19"/>
        <v>1</v>
      </c>
    </row>
    <row r="643" spans="1:15" x14ac:dyDescent="0.2">
      <c r="A643" t="s">
        <v>545</v>
      </c>
      <c r="B643">
        <v>0.8</v>
      </c>
      <c r="C643">
        <v>0.26669999999999999</v>
      </c>
      <c r="D643">
        <v>0.26669999999999999</v>
      </c>
      <c r="E643">
        <v>0.5333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 t="str">
        <f t="shared" ref="N643:N706" si="20">INDEX($B$1:$M$1,0,MATCH(MAX($B643:$M643),$B643:$M643,0))</f>
        <v>BUTTIGIEG</v>
      </c>
      <c r="O643" t="b">
        <f t="shared" ref="O643:O706" si="21">SUMPRODUCT((COUNTIF(B643:M643,B643:M643)-1)*(B643:M643&lt;&gt;0))&gt;0</f>
        <v>1</v>
      </c>
    </row>
    <row r="644" spans="1:15" x14ac:dyDescent="0.2">
      <c r="A644" t="s">
        <v>539</v>
      </c>
      <c r="B644">
        <v>0.5333</v>
      </c>
      <c r="C644">
        <v>0.26669999999999999</v>
      </c>
      <c r="D644">
        <v>0.26669999999999999</v>
      </c>
      <c r="E644">
        <v>0.5333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0.26669999999999999</v>
      </c>
      <c r="M644">
        <v>0</v>
      </c>
      <c r="N644" t="str">
        <f t="shared" si="20"/>
        <v>BUTTIGIEG</v>
      </c>
      <c r="O644" t="b">
        <f t="shared" si="21"/>
        <v>1</v>
      </c>
    </row>
    <row r="645" spans="1:15" x14ac:dyDescent="0.2">
      <c r="A645" t="s">
        <v>552</v>
      </c>
      <c r="B645">
        <v>0.8</v>
      </c>
      <c r="C645">
        <v>0.5333</v>
      </c>
      <c r="D645">
        <v>0</v>
      </c>
      <c r="E645">
        <v>0.5333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0.5333</v>
      </c>
      <c r="M645">
        <v>0</v>
      </c>
      <c r="N645" t="str">
        <f t="shared" si="20"/>
        <v>BUTTIGIEG</v>
      </c>
      <c r="O645" t="b">
        <f t="shared" si="21"/>
        <v>1</v>
      </c>
    </row>
    <row r="646" spans="1:15" x14ac:dyDescent="0.2">
      <c r="A646" t="s">
        <v>541</v>
      </c>
      <c r="B646">
        <v>0</v>
      </c>
      <c r="C646">
        <v>0.26669999999999999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t="str">
        <f t="shared" si="20"/>
        <v>SANDERS</v>
      </c>
      <c r="O646" t="b">
        <f t="shared" si="21"/>
        <v>0</v>
      </c>
    </row>
    <row r="647" spans="1:15" x14ac:dyDescent="0.2">
      <c r="A647" t="s">
        <v>1307</v>
      </c>
      <c r="B647">
        <v>0.5333</v>
      </c>
      <c r="C647">
        <v>0.5333</v>
      </c>
      <c r="D647">
        <v>0</v>
      </c>
      <c r="E647">
        <v>0.5333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 t="str">
        <f t="shared" si="20"/>
        <v>BUTTIGIEG</v>
      </c>
      <c r="O647" t="b">
        <f t="shared" si="21"/>
        <v>1</v>
      </c>
    </row>
    <row r="648" spans="1:15" x14ac:dyDescent="0.2">
      <c r="A648" t="s">
        <v>1308</v>
      </c>
      <c r="B648">
        <v>0.16</v>
      </c>
      <c r="C648">
        <v>0</v>
      </c>
      <c r="D648">
        <v>0.16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t="str">
        <f t="shared" si="20"/>
        <v>BUTTIGIEG</v>
      </c>
      <c r="O648" t="b">
        <f t="shared" si="21"/>
        <v>1</v>
      </c>
    </row>
    <row r="649" spans="1:15" x14ac:dyDescent="0.2">
      <c r="A649" t="s">
        <v>397</v>
      </c>
      <c r="B649">
        <v>0</v>
      </c>
      <c r="C649">
        <v>0</v>
      </c>
      <c r="D649">
        <v>0.20200000000000001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 t="str">
        <f t="shared" si="20"/>
        <v>KLOBUCHAR</v>
      </c>
      <c r="O649" t="b">
        <f t="shared" si="21"/>
        <v>0</v>
      </c>
    </row>
    <row r="650" spans="1:15" x14ac:dyDescent="0.2">
      <c r="A650" t="s">
        <v>938</v>
      </c>
      <c r="B650">
        <v>0.1333</v>
      </c>
      <c r="C650">
        <v>0</v>
      </c>
      <c r="D650">
        <v>0</v>
      </c>
      <c r="E650">
        <v>0.1333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 t="str">
        <f t="shared" si="20"/>
        <v>BUTTIGIEG</v>
      </c>
      <c r="O650" t="b">
        <f t="shared" si="21"/>
        <v>1</v>
      </c>
    </row>
    <row r="651" spans="1:15" x14ac:dyDescent="0.2">
      <c r="A651" t="s">
        <v>937</v>
      </c>
      <c r="B651">
        <v>0.26669999999999999</v>
      </c>
      <c r="C651">
        <v>0</v>
      </c>
      <c r="D651">
        <v>0</v>
      </c>
      <c r="E651">
        <v>0</v>
      </c>
      <c r="F651">
        <v>0.1333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tr">
        <f t="shared" si="20"/>
        <v>BUTTIGIEG</v>
      </c>
      <c r="O651" t="b">
        <f t="shared" si="21"/>
        <v>0</v>
      </c>
    </row>
    <row r="652" spans="1:15" x14ac:dyDescent="0.2">
      <c r="A652" t="s">
        <v>939</v>
      </c>
      <c r="B652">
        <v>0.1333</v>
      </c>
      <c r="C652">
        <v>0.1333</v>
      </c>
      <c r="D652">
        <v>0</v>
      </c>
      <c r="E652">
        <v>0.1333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 t="str">
        <f t="shared" si="20"/>
        <v>BUTTIGIEG</v>
      </c>
      <c r="O652" t="b">
        <f t="shared" si="21"/>
        <v>1</v>
      </c>
    </row>
    <row r="653" spans="1:15" x14ac:dyDescent="0.2">
      <c r="A653" t="s">
        <v>1309</v>
      </c>
      <c r="B653">
        <v>0.1333</v>
      </c>
      <c r="C653">
        <v>0.1333</v>
      </c>
      <c r="D653">
        <v>0.1333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 t="str">
        <f t="shared" si="20"/>
        <v>BUTTIGIEG</v>
      </c>
      <c r="O653" t="b">
        <f t="shared" si="21"/>
        <v>1</v>
      </c>
    </row>
    <row r="654" spans="1:15" x14ac:dyDescent="0.2">
      <c r="A654" t="s">
        <v>88</v>
      </c>
      <c r="B654">
        <v>0.1333</v>
      </c>
      <c r="C654">
        <v>6.6699999999999995E-2</v>
      </c>
      <c r="D654">
        <v>6.6699999999999995E-2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6.6699999999999995E-2</v>
      </c>
      <c r="M654">
        <v>0</v>
      </c>
      <c r="N654" t="str">
        <f t="shared" si="20"/>
        <v>BUTTIGIEG</v>
      </c>
      <c r="O654" t="b">
        <f t="shared" si="21"/>
        <v>1</v>
      </c>
    </row>
    <row r="655" spans="1:15" x14ac:dyDescent="0.2">
      <c r="A655" t="s">
        <v>576</v>
      </c>
      <c r="B655">
        <v>0.36</v>
      </c>
      <c r="C655">
        <v>0.36</v>
      </c>
      <c r="D655">
        <v>0</v>
      </c>
      <c r="E655">
        <v>0.12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t="str">
        <f t="shared" si="20"/>
        <v>BUTTIGIEG</v>
      </c>
      <c r="O655" t="b">
        <f t="shared" si="21"/>
        <v>1</v>
      </c>
    </row>
    <row r="656" spans="1:15" x14ac:dyDescent="0.2">
      <c r="A656" t="s">
        <v>1310</v>
      </c>
      <c r="B656">
        <v>0.1143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 t="str">
        <f t="shared" si="20"/>
        <v>BUTTIGIEG</v>
      </c>
      <c r="O656" t="b">
        <f t="shared" si="21"/>
        <v>0</v>
      </c>
    </row>
    <row r="657" spans="1:15" x14ac:dyDescent="0.2">
      <c r="A657" t="s">
        <v>250</v>
      </c>
      <c r="B657">
        <v>0.11</v>
      </c>
      <c r="C657">
        <v>0</v>
      </c>
      <c r="D657">
        <v>0</v>
      </c>
      <c r="E657">
        <v>0.11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tr">
        <f t="shared" si="20"/>
        <v>BUTTIGIEG</v>
      </c>
      <c r="O657" t="b">
        <f t="shared" si="21"/>
        <v>1</v>
      </c>
    </row>
    <row r="658" spans="1:15" x14ac:dyDescent="0.2">
      <c r="A658" t="s">
        <v>1311</v>
      </c>
      <c r="B658">
        <v>0</v>
      </c>
      <c r="C658">
        <v>0</v>
      </c>
      <c r="D658">
        <v>0.22140000000000001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t="str">
        <f t="shared" si="20"/>
        <v>KLOBUCHAR</v>
      </c>
      <c r="O658" t="b">
        <f t="shared" si="21"/>
        <v>0</v>
      </c>
    </row>
    <row r="659" spans="1:15" x14ac:dyDescent="0.2">
      <c r="A659" t="s">
        <v>890</v>
      </c>
      <c r="B659">
        <v>0.15</v>
      </c>
      <c r="C659">
        <v>0.15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tr">
        <f t="shared" si="20"/>
        <v>BUTTIGIEG</v>
      </c>
      <c r="O659" t="b">
        <f t="shared" si="21"/>
        <v>1</v>
      </c>
    </row>
    <row r="660" spans="1:15" x14ac:dyDescent="0.2">
      <c r="A660" t="s">
        <v>1312</v>
      </c>
      <c r="B660">
        <v>0</v>
      </c>
      <c r="C660">
        <v>0.12</v>
      </c>
      <c r="D660">
        <v>0</v>
      </c>
      <c r="E660">
        <v>0.12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tr">
        <f t="shared" si="20"/>
        <v>SANDERS</v>
      </c>
      <c r="O660" t="b">
        <f t="shared" si="21"/>
        <v>1</v>
      </c>
    </row>
    <row r="661" spans="1:15" x14ac:dyDescent="0.2">
      <c r="A661" t="s">
        <v>381</v>
      </c>
      <c r="B661">
        <v>0.22500000000000001</v>
      </c>
      <c r="C661">
        <v>0.15</v>
      </c>
      <c r="D661">
        <v>0.15</v>
      </c>
      <c r="E661">
        <v>0.15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7.4999999999999997E-2</v>
      </c>
      <c r="M661">
        <v>0</v>
      </c>
      <c r="N661" t="str">
        <f t="shared" si="20"/>
        <v>BUTTIGIEG</v>
      </c>
      <c r="O661" t="b">
        <f t="shared" si="21"/>
        <v>1</v>
      </c>
    </row>
    <row r="662" spans="1:15" x14ac:dyDescent="0.2">
      <c r="A662" t="s">
        <v>310</v>
      </c>
      <c r="B662">
        <v>0.64</v>
      </c>
      <c r="C662">
        <v>0.16</v>
      </c>
      <c r="D662">
        <v>0.32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 t="str">
        <f t="shared" si="20"/>
        <v>BUTTIGIEG</v>
      </c>
      <c r="O662" t="b">
        <f t="shared" si="21"/>
        <v>0</v>
      </c>
    </row>
    <row r="663" spans="1:15" x14ac:dyDescent="0.2">
      <c r="A663" t="s">
        <v>1313</v>
      </c>
      <c r="B663">
        <v>0.12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t="str">
        <f t="shared" si="20"/>
        <v>BUTTIGIEG</v>
      </c>
      <c r="O663" t="b">
        <f t="shared" si="21"/>
        <v>0</v>
      </c>
    </row>
    <row r="664" spans="1:15" x14ac:dyDescent="0.2">
      <c r="A664" t="s">
        <v>1314</v>
      </c>
      <c r="B664">
        <v>0.26669999999999999</v>
      </c>
      <c r="C664">
        <v>0</v>
      </c>
      <c r="D664">
        <v>8.8900000000000007E-2</v>
      </c>
      <c r="E664">
        <v>8.8900000000000007E-2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t="str">
        <f t="shared" si="20"/>
        <v>BUTTIGIEG</v>
      </c>
      <c r="O664" t="b">
        <f t="shared" si="21"/>
        <v>1</v>
      </c>
    </row>
    <row r="665" spans="1:15" x14ac:dyDescent="0.2">
      <c r="A665" t="s">
        <v>559</v>
      </c>
      <c r="B665">
        <v>0.1143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 t="str">
        <f t="shared" si="20"/>
        <v>BUTTIGIEG</v>
      </c>
      <c r="O665" t="b">
        <f t="shared" si="21"/>
        <v>0</v>
      </c>
    </row>
    <row r="666" spans="1:15" x14ac:dyDescent="0.2">
      <c r="A666" t="s">
        <v>596</v>
      </c>
      <c r="B666">
        <v>0.28799999999999998</v>
      </c>
      <c r="C666">
        <v>0.216</v>
      </c>
      <c r="D666">
        <v>0.216</v>
      </c>
      <c r="E666">
        <v>0.216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0.28799999999999998</v>
      </c>
      <c r="M666">
        <v>0</v>
      </c>
      <c r="N666" t="str">
        <f t="shared" si="20"/>
        <v>BUTTIGIEG</v>
      </c>
      <c r="O666" t="b">
        <f t="shared" si="21"/>
        <v>1</v>
      </c>
    </row>
    <row r="667" spans="1:15" x14ac:dyDescent="0.2">
      <c r="A667" t="s">
        <v>1315</v>
      </c>
      <c r="B667">
        <v>0.504</v>
      </c>
      <c r="C667">
        <v>0</v>
      </c>
      <c r="D667">
        <v>0.36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t="str">
        <f t="shared" si="20"/>
        <v>BUTTIGIEG</v>
      </c>
      <c r="O667" t="b">
        <f t="shared" si="21"/>
        <v>0</v>
      </c>
    </row>
    <row r="668" spans="1:15" x14ac:dyDescent="0.2">
      <c r="A668" t="s">
        <v>379</v>
      </c>
      <c r="B668">
        <v>0.15</v>
      </c>
      <c r="C668">
        <v>0.22500000000000001</v>
      </c>
      <c r="D668">
        <v>0</v>
      </c>
      <c r="E668">
        <v>0.3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7.4999999999999997E-2</v>
      </c>
      <c r="M668">
        <v>0</v>
      </c>
      <c r="N668" t="str">
        <f t="shared" si="20"/>
        <v>BIDEN</v>
      </c>
      <c r="O668" t="b">
        <f t="shared" si="21"/>
        <v>0</v>
      </c>
    </row>
    <row r="669" spans="1:15" x14ac:dyDescent="0.2">
      <c r="A669" t="s">
        <v>1316</v>
      </c>
      <c r="B669">
        <v>0.115</v>
      </c>
      <c r="C669">
        <v>0</v>
      </c>
      <c r="D669">
        <v>0.115</v>
      </c>
      <c r="E669">
        <v>0.115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0.115</v>
      </c>
      <c r="M669">
        <v>0</v>
      </c>
      <c r="N669" t="str">
        <f t="shared" si="20"/>
        <v>BUTTIGIEG</v>
      </c>
      <c r="O669" t="b">
        <f t="shared" si="21"/>
        <v>1</v>
      </c>
    </row>
    <row r="670" spans="1:15" x14ac:dyDescent="0.2">
      <c r="A670" t="s">
        <v>1317</v>
      </c>
      <c r="B670">
        <v>0.22140000000000001</v>
      </c>
      <c r="C670">
        <v>0.22140000000000001</v>
      </c>
      <c r="D670">
        <v>0.22140000000000001</v>
      </c>
      <c r="E670">
        <v>0.22140000000000001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t="str">
        <f t="shared" si="20"/>
        <v>BUTTIGIEG</v>
      </c>
      <c r="O670" t="b">
        <f t="shared" si="21"/>
        <v>1</v>
      </c>
    </row>
    <row r="671" spans="1:15" x14ac:dyDescent="0.2">
      <c r="A671" t="s">
        <v>413</v>
      </c>
      <c r="B671">
        <v>0.40400000000000003</v>
      </c>
      <c r="C671">
        <v>0.40400000000000003</v>
      </c>
      <c r="D671">
        <v>0.40400000000000003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0.20200000000000001</v>
      </c>
      <c r="M671">
        <v>0</v>
      </c>
      <c r="N671" t="str">
        <f t="shared" si="20"/>
        <v>BUTTIGIEG</v>
      </c>
      <c r="O671" t="b">
        <f t="shared" si="21"/>
        <v>1</v>
      </c>
    </row>
    <row r="672" spans="1:15" x14ac:dyDescent="0.2">
      <c r="A672" t="s">
        <v>243</v>
      </c>
      <c r="B672">
        <v>0</v>
      </c>
      <c r="C672">
        <v>0.16669999999999999</v>
      </c>
      <c r="D672">
        <v>0.16669999999999999</v>
      </c>
      <c r="E672">
        <v>0.16669999999999999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 t="str">
        <f t="shared" si="20"/>
        <v>SANDERS</v>
      </c>
      <c r="O672" t="b">
        <f t="shared" si="21"/>
        <v>1</v>
      </c>
    </row>
    <row r="673" spans="1:15" x14ac:dyDescent="0.2">
      <c r="A673" t="s">
        <v>1318</v>
      </c>
      <c r="B673">
        <v>0.27979999999999999</v>
      </c>
      <c r="C673">
        <v>0</v>
      </c>
      <c r="D673">
        <v>0.27979999999999999</v>
      </c>
      <c r="E673">
        <v>0.27979999999999999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0.27979999999999999</v>
      </c>
      <c r="M673">
        <v>0</v>
      </c>
      <c r="N673" t="str">
        <f t="shared" si="20"/>
        <v>BUTTIGIEG</v>
      </c>
      <c r="O673" t="b">
        <f t="shared" si="21"/>
        <v>1</v>
      </c>
    </row>
    <row r="674" spans="1:15" x14ac:dyDescent="0.2">
      <c r="A674" t="s">
        <v>77</v>
      </c>
      <c r="B674">
        <v>0.16669999999999999</v>
      </c>
      <c r="C674">
        <v>0</v>
      </c>
      <c r="D674">
        <v>0</v>
      </c>
      <c r="E674">
        <v>0.16669999999999999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8.3299999999999999E-2</v>
      </c>
      <c r="M674">
        <v>0</v>
      </c>
      <c r="N674" t="str">
        <f t="shared" si="20"/>
        <v>BUTTIGIEG</v>
      </c>
      <c r="O674" t="b">
        <f t="shared" si="21"/>
        <v>1</v>
      </c>
    </row>
    <row r="675" spans="1:15" x14ac:dyDescent="0.2">
      <c r="A675" t="s">
        <v>755</v>
      </c>
      <c r="B675">
        <v>0.33329999999999999</v>
      </c>
      <c r="C675">
        <v>0.25</v>
      </c>
      <c r="D675">
        <v>0.25</v>
      </c>
      <c r="E675">
        <v>0.25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 t="str">
        <f t="shared" si="20"/>
        <v>BUTTIGIEG</v>
      </c>
      <c r="O675" t="b">
        <f t="shared" si="21"/>
        <v>1</v>
      </c>
    </row>
    <row r="676" spans="1:15" x14ac:dyDescent="0.2">
      <c r="A676" t="s">
        <v>1319</v>
      </c>
      <c r="B676">
        <v>0.33329999999999999</v>
      </c>
      <c r="C676">
        <v>0.25</v>
      </c>
      <c r="D676">
        <v>0</v>
      </c>
      <c r="E676">
        <v>0.25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0.16669999999999999</v>
      </c>
      <c r="M676">
        <v>0</v>
      </c>
      <c r="N676" t="str">
        <f t="shared" si="20"/>
        <v>BUTTIGIEG</v>
      </c>
      <c r="O676" t="b">
        <f t="shared" si="21"/>
        <v>1</v>
      </c>
    </row>
    <row r="677" spans="1:15" x14ac:dyDescent="0.2">
      <c r="A677" t="s">
        <v>716</v>
      </c>
      <c r="B677">
        <v>0</v>
      </c>
      <c r="C677">
        <v>0</v>
      </c>
      <c r="D677">
        <v>0.15559999999999999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0.15559999999999999</v>
      </c>
      <c r="M677">
        <v>0</v>
      </c>
      <c r="N677" t="str">
        <f t="shared" si="20"/>
        <v>KLOBUCHAR</v>
      </c>
      <c r="O677" t="b">
        <f t="shared" si="21"/>
        <v>1</v>
      </c>
    </row>
    <row r="678" spans="1:15" x14ac:dyDescent="0.2">
      <c r="A678" t="s">
        <v>1320</v>
      </c>
      <c r="B678">
        <v>0</v>
      </c>
      <c r="C678">
        <v>0</v>
      </c>
      <c r="D678">
        <v>0.1143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0.1143</v>
      </c>
      <c r="K678">
        <v>0</v>
      </c>
      <c r="L678">
        <v>0</v>
      </c>
      <c r="M678">
        <v>0</v>
      </c>
      <c r="N678" t="str">
        <f t="shared" si="20"/>
        <v>KLOBUCHAR</v>
      </c>
      <c r="O678" t="b">
        <f t="shared" si="21"/>
        <v>1</v>
      </c>
    </row>
    <row r="679" spans="1:15" x14ac:dyDescent="0.2">
      <c r="A679" t="s">
        <v>754</v>
      </c>
      <c r="B679">
        <v>8.3299999999999999E-2</v>
      </c>
      <c r="C679">
        <v>0.16669999999999999</v>
      </c>
      <c r="D679">
        <v>0</v>
      </c>
      <c r="E679">
        <v>0.41670000000000001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 t="str">
        <f t="shared" si="20"/>
        <v>BIDEN</v>
      </c>
      <c r="O679" t="b">
        <f t="shared" si="21"/>
        <v>0</v>
      </c>
    </row>
    <row r="680" spans="1:15" x14ac:dyDescent="0.2">
      <c r="A680" t="s">
        <v>1321</v>
      </c>
      <c r="B680">
        <v>0.25</v>
      </c>
      <c r="C680">
        <v>0</v>
      </c>
      <c r="D680">
        <v>0.16669999999999999</v>
      </c>
      <c r="E680">
        <v>0.25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tr">
        <f t="shared" si="20"/>
        <v>BUTTIGIEG</v>
      </c>
      <c r="O680" t="b">
        <f t="shared" si="21"/>
        <v>1</v>
      </c>
    </row>
    <row r="681" spans="1:15" x14ac:dyDescent="0.2">
      <c r="A681" t="s">
        <v>635</v>
      </c>
      <c r="B681">
        <v>0.2</v>
      </c>
      <c r="C681">
        <v>0</v>
      </c>
      <c r="D681">
        <v>0.1</v>
      </c>
      <c r="E681">
        <v>0.2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0.1</v>
      </c>
      <c r="M681">
        <v>0</v>
      </c>
      <c r="N681" t="str">
        <f t="shared" si="20"/>
        <v>BUTTIGIEG</v>
      </c>
      <c r="O681" t="b">
        <f t="shared" si="21"/>
        <v>1</v>
      </c>
    </row>
    <row r="682" spans="1:15" x14ac:dyDescent="0.2">
      <c r="A682" t="s">
        <v>671</v>
      </c>
      <c r="B682">
        <v>0.1143</v>
      </c>
      <c r="C682">
        <v>0.2286</v>
      </c>
      <c r="D682">
        <v>0</v>
      </c>
      <c r="E682">
        <v>0.1143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tr">
        <f t="shared" si="20"/>
        <v>SANDERS</v>
      </c>
      <c r="O682" t="b">
        <f t="shared" si="21"/>
        <v>1</v>
      </c>
    </row>
    <row r="683" spans="1:15" x14ac:dyDescent="0.2">
      <c r="A683" t="s">
        <v>561</v>
      </c>
      <c r="B683">
        <v>0.1143</v>
      </c>
      <c r="C683">
        <v>0.1143</v>
      </c>
      <c r="D683">
        <v>0.1143</v>
      </c>
      <c r="E683">
        <v>0.1143</v>
      </c>
      <c r="F683">
        <v>0</v>
      </c>
      <c r="G683">
        <v>0</v>
      </c>
      <c r="H683">
        <v>0</v>
      </c>
      <c r="I683">
        <v>0</v>
      </c>
      <c r="J683">
        <v>0.1143</v>
      </c>
      <c r="K683">
        <v>0</v>
      </c>
      <c r="L683">
        <v>0</v>
      </c>
      <c r="M683">
        <v>0</v>
      </c>
      <c r="N683" t="str">
        <f t="shared" si="20"/>
        <v>BUTTIGIEG</v>
      </c>
      <c r="O683" t="b">
        <f t="shared" si="21"/>
        <v>1</v>
      </c>
    </row>
    <row r="684" spans="1:15" x14ac:dyDescent="0.2">
      <c r="A684" t="s">
        <v>563</v>
      </c>
      <c r="B684">
        <v>0.2286</v>
      </c>
      <c r="C684">
        <v>0</v>
      </c>
      <c r="D684">
        <v>0</v>
      </c>
      <c r="E684">
        <v>0.2286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0.1143</v>
      </c>
      <c r="M684">
        <v>0</v>
      </c>
      <c r="N684" t="str">
        <f t="shared" si="20"/>
        <v>BUTTIGIEG</v>
      </c>
      <c r="O684" t="b">
        <f t="shared" si="21"/>
        <v>1</v>
      </c>
    </row>
    <row r="685" spans="1:15" x14ac:dyDescent="0.2">
      <c r="A685" t="s">
        <v>566</v>
      </c>
      <c r="B685">
        <v>0.2286</v>
      </c>
      <c r="C685">
        <v>0.34289999999999998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0.1143</v>
      </c>
      <c r="M685">
        <v>0</v>
      </c>
      <c r="N685" t="str">
        <f t="shared" si="20"/>
        <v>SANDERS</v>
      </c>
      <c r="O685" t="b">
        <f t="shared" si="21"/>
        <v>0</v>
      </c>
    </row>
    <row r="686" spans="1:15" x14ac:dyDescent="0.2">
      <c r="A686" t="s">
        <v>564</v>
      </c>
      <c r="B686">
        <v>0.1143</v>
      </c>
      <c r="C686">
        <v>0.1143</v>
      </c>
      <c r="D686">
        <v>0.1143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0.1143</v>
      </c>
      <c r="M686">
        <v>0</v>
      </c>
      <c r="N686" t="str">
        <f t="shared" si="20"/>
        <v>BUTTIGIEG</v>
      </c>
      <c r="O686" t="b">
        <f t="shared" si="21"/>
        <v>1</v>
      </c>
    </row>
    <row r="687" spans="1:15" x14ac:dyDescent="0.2">
      <c r="A687" t="s">
        <v>565</v>
      </c>
      <c r="B687">
        <v>0.1143</v>
      </c>
      <c r="C687">
        <v>0.1143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0.1143</v>
      </c>
      <c r="M687">
        <v>0</v>
      </c>
      <c r="N687" t="str">
        <f t="shared" si="20"/>
        <v>BUTTIGIEG</v>
      </c>
      <c r="O687" t="b">
        <f t="shared" si="21"/>
        <v>1</v>
      </c>
    </row>
    <row r="688" spans="1:15" x14ac:dyDescent="0.2">
      <c r="A688" t="s">
        <v>598</v>
      </c>
      <c r="B688">
        <v>0.28799999999999998</v>
      </c>
      <c r="C688">
        <v>0.216</v>
      </c>
      <c r="D688">
        <v>0.216</v>
      </c>
      <c r="E688">
        <v>0.28799999999999998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0.216</v>
      </c>
      <c r="M688">
        <v>0</v>
      </c>
      <c r="N688" t="str">
        <f t="shared" si="20"/>
        <v>BUTTIGIEG</v>
      </c>
      <c r="O688" t="b">
        <f t="shared" si="21"/>
        <v>1</v>
      </c>
    </row>
    <row r="689" spans="1:15" x14ac:dyDescent="0.2">
      <c r="A689" t="s">
        <v>389</v>
      </c>
      <c r="B689">
        <v>0</v>
      </c>
      <c r="C689">
        <v>0.60599999999999998</v>
      </c>
      <c r="D689">
        <v>0</v>
      </c>
      <c r="E689">
        <v>0.20200000000000001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t="str">
        <f t="shared" si="20"/>
        <v>SANDERS</v>
      </c>
      <c r="O689" t="b">
        <f t="shared" si="21"/>
        <v>0</v>
      </c>
    </row>
    <row r="690" spans="1:15" x14ac:dyDescent="0.2">
      <c r="A690" t="s">
        <v>392</v>
      </c>
      <c r="B690">
        <v>0.40400000000000003</v>
      </c>
      <c r="C690">
        <v>0.20200000000000001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 t="str">
        <f t="shared" si="20"/>
        <v>BUTTIGIEG</v>
      </c>
      <c r="O690" t="b">
        <f t="shared" si="21"/>
        <v>0</v>
      </c>
    </row>
    <row r="691" spans="1:15" x14ac:dyDescent="0.2">
      <c r="A691" t="s">
        <v>399</v>
      </c>
      <c r="B691">
        <v>0.40400000000000003</v>
      </c>
      <c r="C691">
        <v>0</v>
      </c>
      <c r="D691">
        <v>0.20200000000000001</v>
      </c>
      <c r="E691">
        <v>0.20200000000000001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t="str">
        <f t="shared" si="20"/>
        <v>BUTTIGIEG</v>
      </c>
      <c r="O691" t="b">
        <f t="shared" si="21"/>
        <v>1</v>
      </c>
    </row>
    <row r="692" spans="1:15" x14ac:dyDescent="0.2">
      <c r="A692" t="s">
        <v>411</v>
      </c>
      <c r="B692">
        <v>0.20200000000000001</v>
      </c>
      <c r="C692">
        <v>0.20200000000000001</v>
      </c>
      <c r="D692">
        <v>0</v>
      </c>
      <c r="E692">
        <v>0.20200000000000001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0.20200000000000001</v>
      </c>
      <c r="M692">
        <v>0</v>
      </c>
      <c r="N692" t="str">
        <f t="shared" si="20"/>
        <v>BUTTIGIEG</v>
      </c>
      <c r="O692" t="b">
        <f t="shared" si="21"/>
        <v>1</v>
      </c>
    </row>
    <row r="693" spans="1:15" x14ac:dyDescent="0.2">
      <c r="A693" t="s">
        <v>445</v>
      </c>
      <c r="B693">
        <v>0.22</v>
      </c>
      <c r="C693">
        <v>0</v>
      </c>
      <c r="D693">
        <v>0.22</v>
      </c>
      <c r="E693">
        <v>0.11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0.33</v>
      </c>
      <c r="M693">
        <v>0</v>
      </c>
      <c r="N693" t="str">
        <f t="shared" si="20"/>
        <v>WARREN</v>
      </c>
      <c r="O693" t="b">
        <f t="shared" si="21"/>
        <v>1</v>
      </c>
    </row>
    <row r="694" spans="1:15" x14ac:dyDescent="0.2">
      <c r="A694" t="s">
        <v>263</v>
      </c>
      <c r="B694">
        <v>0.1368</v>
      </c>
      <c r="C694">
        <v>0.1368</v>
      </c>
      <c r="D694">
        <v>0</v>
      </c>
      <c r="E694">
        <v>0.2737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0.1368</v>
      </c>
      <c r="M694">
        <v>0</v>
      </c>
      <c r="N694" t="str">
        <f t="shared" si="20"/>
        <v>BIDEN</v>
      </c>
      <c r="O694" t="b">
        <f t="shared" si="21"/>
        <v>1</v>
      </c>
    </row>
    <row r="695" spans="1:15" x14ac:dyDescent="0.2">
      <c r="A695" t="s">
        <v>1322</v>
      </c>
      <c r="B695">
        <v>0.12</v>
      </c>
      <c r="C695">
        <v>0</v>
      </c>
      <c r="D695">
        <v>0</v>
      </c>
      <c r="E695">
        <v>0.24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t="str">
        <f t="shared" si="20"/>
        <v>BIDEN</v>
      </c>
      <c r="O695" t="b">
        <f t="shared" si="21"/>
        <v>0</v>
      </c>
    </row>
    <row r="696" spans="1:15" x14ac:dyDescent="0.2">
      <c r="A696" t="s">
        <v>301</v>
      </c>
      <c r="B696">
        <v>0.87909999999999999</v>
      </c>
      <c r="C696">
        <v>0.4395</v>
      </c>
      <c r="D696">
        <v>0.4395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0.4395</v>
      </c>
      <c r="M696">
        <v>0</v>
      </c>
      <c r="N696" t="str">
        <f t="shared" si="20"/>
        <v>BUTTIGIEG</v>
      </c>
      <c r="O696" t="b">
        <f t="shared" si="21"/>
        <v>1</v>
      </c>
    </row>
    <row r="697" spans="1:15" x14ac:dyDescent="0.2">
      <c r="A697" t="s">
        <v>686</v>
      </c>
      <c r="B697">
        <v>0.4395</v>
      </c>
      <c r="C697">
        <v>0</v>
      </c>
      <c r="D697">
        <v>0.4395</v>
      </c>
      <c r="E697">
        <v>0.4395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 t="str">
        <f t="shared" si="20"/>
        <v>BUTTIGIEG</v>
      </c>
      <c r="O697" t="b">
        <f t="shared" si="21"/>
        <v>1</v>
      </c>
    </row>
    <row r="698" spans="1:15" x14ac:dyDescent="0.2">
      <c r="A698" t="s">
        <v>660</v>
      </c>
      <c r="B698">
        <v>0</v>
      </c>
      <c r="C698">
        <v>0.87270000000000003</v>
      </c>
      <c r="D698">
        <v>0</v>
      </c>
      <c r="E698">
        <v>0.43640000000000001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0.65449999999999997</v>
      </c>
      <c r="M698">
        <v>0</v>
      </c>
      <c r="N698" t="str">
        <f t="shared" si="20"/>
        <v>SANDERS</v>
      </c>
      <c r="O698" t="b">
        <f t="shared" si="21"/>
        <v>0</v>
      </c>
    </row>
    <row r="699" spans="1:15" x14ac:dyDescent="0.2">
      <c r="A699" t="s">
        <v>662</v>
      </c>
      <c r="B699">
        <v>0</v>
      </c>
      <c r="C699">
        <v>1.3090999999999999</v>
      </c>
      <c r="D699">
        <v>0.43640000000000001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0.65449999999999997</v>
      </c>
      <c r="M699">
        <v>0</v>
      </c>
      <c r="N699" t="str">
        <f t="shared" si="20"/>
        <v>SANDERS</v>
      </c>
      <c r="O699" t="b">
        <f t="shared" si="21"/>
        <v>0</v>
      </c>
    </row>
    <row r="700" spans="1:15" x14ac:dyDescent="0.2">
      <c r="A700" t="s">
        <v>664</v>
      </c>
      <c r="B700">
        <v>0</v>
      </c>
      <c r="C700">
        <v>0.65449999999999997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0.21820000000000001</v>
      </c>
      <c r="M700">
        <v>0</v>
      </c>
      <c r="N700" t="str">
        <f t="shared" si="20"/>
        <v>SANDERS</v>
      </c>
      <c r="O700" t="b">
        <f t="shared" si="21"/>
        <v>0</v>
      </c>
    </row>
    <row r="701" spans="1:15" x14ac:dyDescent="0.2">
      <c r="A701" t="s">
        <v>663</v>
      </c>
      <c r="B701">
        <v>0.43640000000000001</v>
      </c>
      <c r="C701">
        <v>0.87270000000000003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0.43640000000000001</v>
      </c>
      <c r="M701">
        <v>0</v>
      </c>
      <c r="N701" t="str">
        <f t="shared" si="20"/>
        <v>SANDERS</v>
      </c>
      <c r="O701" t="b">
        <f t="shared" si="21"/>
        <v>1</v>
      </c>
    </row>
    <row r="702" spans="1:15" x14ac:dyDescent="0.2">
      <c r="A702" t="s">
        <v>661</v>
      </c>
      <c r="B702">
        <v>0.43640000000000001</v>
      </c>
      <c r="C702">
        <v>0.65449999999999997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0.43640000000000001</v>
      </c>
      <c r="M702">
        <v>0</v>
      </c>
      <c r="N702" t="str">
        <f t="shared" si="20"/>
        <v>SANDERS</v>
      </c>
      <c r="O702" t="b">
        <f t="shared" si="21"/>
        <v>1</v>
      </c>
    </row>
    <row r="703" spans="1:15" x14ac:dyDescent="0.2">
      <c r="A703" t="s">
        <v>1323</v>
      </c>
      <c r="B703">
        <v>0.12</v>
      </c>
      <c r="C703">
        <v>0</v>
      </c>
      <c r="D703">
        <v>0.12</v>
      </c>
      <c r="E703">
        <v>0.12</v>
      </c>
      <c r="F703">
        <v>0</v>
      </c>
      <c r="G703">
        <v>0</v>
      </c>
      <c r="H703">
        <v>0</v>
      </c>
      <c r="I703">
        <v>0</v>
      </c>
      <c r="J703">
        <v>0.12</v>
      </c>
      <c r="K703">
        <v>0</v>
      </c>
      <c r="L703">
        <v>0</v>
      </c>
      <c r="M703">
        <v>0</v>
      </c>
      <c r="N703" t="str">
        <f t="shared" si="20"/>
        <v>BUTTIGIEG</v>
      </c>
      <c r="O703" t="b">
        <f t="shared" si="21"/>
        <v>1</v>
      </c>
    </row>
    <row r="704" spans="1:15" x14ac:dyDescent="0.2">
      <c r="A704" t="s">
        <v>253</v>
      </c>
      <c r="B704">
        <v>0.34499999999999997</v>
      </c>
      <c r="C704">
        <v>0.34499999999999997</v>
      </c>
      <c r="D704">
        <v>0.34499999999999997</v>
      </c>
      <c r="E704">
        <v>0.46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t="str">
        <f t="shared" si="20"/>
        <v>BIDEN</v>
      </c>
      <c r="O704" t="b">
        <f t="shared" si="21"/>
        <v>1</v>
      </c>
    </row>
    <row r="705" spans="1:15" x14ac:dyDescent="0.2">
      <c r="A705" t="s">
        <v>1324</v>
      </c>
      <c r="B705">
        <v>0.15</v>
      </c>
      <c r="C705">
        <v>0</v>
      </c>
      <c r="D705">
        <v>0</v>
      </c>
      <c r="E705">
        <v>0.15</v>
      </c>
      <c r="F705">
        <v>0</v>
      </c>
      <c r="G705">
        <v>0</v>
      </c>
      <c r="H705">
        <v>0</v>
      </c>
      <c r="I705">
        <v>0</v>
      </c>
      <c r="J705">
        <v>0.1</v>
      </c>
      <c r="K705">
        <v>0</v>
      </c>
      <c r="L705">
        <v>0.15</v>
      </c>
      <c r="M705">
        <v>0</v>
      </c>
      <c r="N705" t="str">
        <f t="shared" si="20"/>
        <v>BUTTIGIEG</v>
      </c>
      <c r="O705" t="b">
        <f t="shared" si="21"/>
        <v>1</v>
      </c>
    </row>
    <row r="706" spans="1:15" x14ac:dyDescent="0.2">
      <c r="A706" t="s">
        <v>101</v>
      </c>
      <c r="B706">
        <v>0.15</v>
      </c>
      <c r="C706">
        <v>0.15</v>
      </c>
      <c r="D706">
        <v>0.2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 t="str">
        <f t="shared" si="20"/>
        <v>KLOBUCHAR</v>
      </c>
      <c r="O706" t="b">
        <f t="shared" si="21"/>
        <v>1</v>
      </c>
    </row>
    <row r="707" spans="1:15" x14ac:dyDescent="0.2">
      <c r="A707" t="s">
        <v>1325</v>
      </c>
      <c r="B707">
        <v>0.17710000000000001</v>
      </c>
      <c r="C707">
        <v>0.17710000000000001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 t="str">
        <f t="shared" ref="N707:N770" si="22">INDEX($B$1:$M$1,0,MATCH(MAX($B707:$M707),$B707:$M707,0))</f>
        <v>BUTTIGIEG</v>
      </c>
      <c r="O707" t="b">
        <f t="shared" ref="O707:O770" si="23">SUMPRODUCT((COUNTIF(B707:M707,B707:M707)-1)*(B707:M707&lt;&gt;0))&gt;0</f>
        <v>1</v>
      </c>
    </row>
    <row r="708" spans="1:15" x14ac:dyDescent="0.2">
      <c r="A708" t="s">
        <v>1326</v>
      </c>
      <c r="B708">
        <v>0</v>
      </c>
      <c r="C708">
        <v>0</v>
      </c>
      <c r="D708">
        <v>0.17710000000000001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 t="str">
        <f t="shared" si="22"/>
        <v>KLOBUCHAR</v>
      </c>
      <c r="O708" t="b">
        <f t="shared" si="23"/>
        <v>0</v>
      </c>
    </row>
    <row r="709" spans="1:15" x14ac:dyDescent="0.2">
      <c r="A709" t="s">
        <v>247</v>
      </c>
      <c r="B709">
        <v>0.16669999999999999</v>
      </c>
      <c r="C709">
        <v>0.16669999999999999</v>
      </c>
      <c r="D709">
        <v>0</v>
      </c>
      <c r="E709">
        <v>0.16669999999999999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t="str">
        <f t="shared" si="22"/>
        <v>BUTTIGIEG</v>
      </c>
      <c r="O709" t="b">
        <f t="shared" si="23"/>
        <v>1</v>
      </c>
    </row>
    <row r="710" spans="1:15" x14ac:dyDescent="0.2">
      <c r="A710" t="s">
        <v>1327</v>
      </c>
      <c r="B710">
        <v>0.1</v>
      </c>
      <c r="C710">
        <v>0.1</v>
      </c>
      <c r="D710">
        <v>0</v>
      </c>
      <c r="E710">
        <v>0.2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t="str">
        <f t="shared" si="22"/>
        <v>BIDEN</v>
      </c>
      <c r="O710" t="b">
        <f t="shared" si="23"/>
        <v>1</v>
      </c>
    </row>
    <row r="711" spans="1:15" x14ac:dyDescent="0.2">
      <c r="A711" t="s">
        <v>156</v>
      </c>
      <c r="B711">
        <v>0.68569999999999998</v>
      </c>
      <c r="C711">
        <v>0</v>
      </c>
      <c r="D711">
        <v>0.34289999999999998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0.34289999999999998</v>
      </c>
      <c r="M711">
        <v>0</v>
      </c>
      <c r="N711" t="str">
        <f t="shared" si="22"/>
        <v>BUTTIGIEG</v>
      </c>
      <c r="O711" t="b">
        <f t="shared" si="23"/>
        <v>1</v>
      </c>
    </row>
    <row r="712" spans="1:15" x14ac:dyDescent="0.2">
      <c r="A712" t="s">
        <v>141</v>
      </c>
      <c r="B712">
        <v>0.22500000000000001</v>
      </c>
      <c r="C712">
        <v>7.4999999999999997E-2</v>
      </c>
      <c r="D712">
        <v>0.15</v>
      </c>
      <c r="E712">
        <v>0.15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tr">
        <f t="shared" si="22"/>
        <v>BUTTIGIEG</v>
      </c>
      <c r="O712" t="b">
        <f t="shared" si="23"/>
        <v>1</v>
      </c>
    </row>
    <row r="713" spans="1:15" x14ac:dyDescent="0.2">
      <c r="A713" t="s">
        <v>328</v>
      </c>
      <c r="B713">
        <v>0.4395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0.4395</v>
      </c>
      <c r="M713">
        <v>0</v>
      </c>
      <c r="N713" t="str">
        <f t="shared" si="22"/>
        <v>BUTTIGIEG</v>
      </c>
      <c r="O713" t="b">
        <f t="shared" si="23"/>
        <v>1</v>
      </c>
    </row>
    <row r="714" spans="1:15" x14ac:dyDescent="0.2">
      <c r="A714" t="s">
        <v>931</v>
      </c>
      <c r="B714">
        <v>0.1333</v>
      </c>
      <c r="C714">
        <v>0</v>
      </c>
      <c r="D714">
        <v>6.6699999999999995E-2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6.6699999999999995E-2</v>
      </c>
      <c r="M714">
        <v>6.6699999999999995E-2</v>
      </c>
      <c r="N714" t="str">
        <f t="shared" si="22"/>
        <v>BUTTIGIEG</v>
      </c>
      <c r="O714" t="b">
        <f t="shared" si="23"/>
        <v>1</v>
      </c>
    </row>
    <row r="715" spans="1:15" x14ac:dyDescent="0.2">
      <c r="A715" t="s">
        <v>631</v>
      </c>
      <c r="B715">
        <v>0.2</v>
      </c>
      <c r="C715">
        <v>0.3</v>
      </c>
      <c r="D715">
        <v>0.1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0.2</v>
      </c>
      <c r="M715">
        <v>0</v>
      </c>
      <c r="N715" t="str">
        <f t="shared" si="22"/>
        <v>SANDERS</v>
      </c>
      <c r="O715" t="b">
        <f t="shared" si="23"/>
        <v>1</v>
      </c>
    </row>
    <row r="716" spans="1:15" x14ac:dyDescent="0.2">
      <c r="A716" t="s">
        <v>372</v>
      </c>
      <c r="B716">
        <v>0.15</v>
      </c>
      <c r="C716">
        <v>0.3</v>
      </c>
      <c r="D716">
        <v>0</v>
      </c>
      <c r="E716">
        <v>0.45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t="str">
        <f t="shared" si="22"/>
        <v>BIDEN</v>
      </c>
      <c r="O716" t="b">
        <f t="shared" si="23"/>
        <v>0</v>
      </c>
    </row>
    <row r="717" spans="1:15" x14ac:dyDescent="0.2">
      <c r="A717" t="s">
        <v>55</v>
      </c>
      <c r="B717">
        <v>0.22220000000000001</v>
      </c>
      <c r="C717">
        <v>0.22220000000000001</v>
      </c>
      <c r="D717">
        <v>0.33329999999999999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0.1111</v>
      </c>
      <c r="M717">
        <v>0</v>
      </c>
      <c r="N717" t="str">
        <f t="shared" si="22"/>
        <v>KLOBUCHAR</v>
      </c>
      <c r="O717" t="b">
        <f t="shared" si="23"/>
        <v>1</v>
      </c>
    </row>
    <row r="718" spans="1:15" x14ac:dyDescent="0.2">
      <c r="A718" t="s">
        <v>1328</v>
      </c>
      <c r="B718">
        <v>0</v>
      </c>
      <c r="C718">
        <v>0</v>
      </c>
      <c r="D718">
        <v>8.7499999999999994E-2</v>
      </c>
      <c r="E718">
        <v>8.7499999999999994E-2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8.7499999999999994E-2</v>
      </c>
      <c r="M718">
        <v>0</v>
      </c>
      <c r="N718" t="str">
        <f t="shared" si="22"/>
        <v>KLOBUCHAR</v>
      </c>
      <c r="O718" t="b">
        <f t="shared" si="23"/>
        <v>1</v>
      </c>
    </row>
    <row r="719" spans="1:15" x14ac:dyDescent="0.2">
      <c r="A719" t="s">
        <v>893</v>
      </c>
      <c r="B719">
        <v>0.15</v>
      </c>
      <c r="C719">
        <v>0</v>
      </c>
      <c r="D719">
        <v>0.15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0.3</v>
      </c>
      <c r="M719">
        <v>0.15</v>
      </c>
      <c r="N719" t="str">
        <f t="shared" si="22"/>
        <v>WARREN</v>
      </c>
      <c r="O719" t="b">
        <f t="shared" si="23"/>
        <v>1</v>
      </c>
    </row>
    <row r="720" spans="1:15" x14ac:dyDescent="0.2">
      <c r="A720" t="s">
        <v>895</v>
      </c>
      <c r="B720">
        <v>0</v>
      </c>
      <c r="C720">
        <v>0.15</v>
      </c>
      <c r="D720">
        <v>0.15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0.15</v>
      </c>
      <c r="M720">
        <v>0.15</v>
      </c>
      <c r="N720" t="str">
        <f t="shared" si="22"/>
        <v>SANDERS</v>
      </c>
      <c r="O720" t="b">
        <f t="shared" si="23"/>
        <v>1</v>
      </c>
    </row>
    <row r="721" spans="1:15" x14ac:dyDescent="0.2">
      <c r="A721" t="s">
        <v>1329</v>
      </c>
      <c r="B721">
        <v>0</v>
      </c>
      <c r="C721">
        <v>0.15</v>
      </c>
      <c r="D721">
        <v>0</v>
      </c>
      <c r="E721">
        <v>0.15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0.15</v>
      </c>
      <c r="M721">
        <v>0</v>
      </c>
      <c r="N721" t="str">
        <f t="shared" si="22"/>
        <v>SANDERS</v>
      </c>
      <c r="O721" t="b">
        <f t="shared" si="23"/>
        <v>1</v>
      </c>
    </row>
    <row r="722" spans="1:15" x14ac:dyDescent="0.2">
      <c r="A722" t="s">
        <v>894</v>
      </c>
      <c r="B722">
        <v>0.15</v>
      </c>
      <c r="C722">
        <v>0</v>
      </c>
      <c r="D722">
        <v>0</v>
      </c>
      <c r="E722">
        <v>0.15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0.15</v>
      </c>
      <c r="M722">
        <v>0</v>
      </c>
      <c r="N722" t="str">
        <f t="shared" si="22"/>
        <v>BUTTIGIEG</v>
      </c>
      <c r="O722" t="b">
        <f t="shared" si="23"/>
        <v>1</v>
      </c>
    </row>
    <row r="723" spans="1:15" x14ac:dyDescent="0.2">
      <c r="A723" t="s">
        <v>881</v>
      </c>
      <c r="B723">
        <v>0.75</v>
      </c>
      <c r="C723">
        <v>0.33329999999999999</v>
      </c>
      <c r="D723">
        <v>0.25</v>
      </c>
      <c r="E723">
        <v>0.25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 t="str">
        <f t="shared" si="22"/>
        <v>BUTTIGIEG</v>
      </c>
      <c r="O723" t="b">
        <f t="shared" si="23"/>
        <v>1</v>
      </c>
    </row>
    <row r="724" spans="1:15" x14ac:dyDescent="0.2">
      <c r="A724" t="s">
        <v>883</v>
      </c>
      <c r="B724">
        <v>0.75</v>
      </c>
      <c r="C724">
        <v>0.25</v>
      </c>
      <c r="D724">
        <v>0</v>
      </c>
      <c r="E724">
        <v>0.33329999999999999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tr">
        <f t="shared" si="22"/>
        <v>BUTTIGIEG</v>
      </c>
      <c r="O724" t="b">
        <f t="shared" si="23"/>
        <v>0</v>
      </c>
    </row>
    <row r="725" spans="1:15" x14ac:dyDescent="0.2">
      <c r="A725" t="s">
        <v>879</v>
      </c>
      <c r="B725">
        <v>0.41670000000000001</v>
      </c>
      <c r="C725">
        <v>0.16669999999999999</v>
      </c>
      <c r="D725">
        <v>0</v>
      </c>
      <c r="E725">
        <v>0.25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0.25</v>
      </c>
      <c r="M725">
        <v>0</v>
      </c>
      <c r="N725" t="str">
        <f t="shared" si="22"/>
        <v>BUTTIGIEG</v>
      </c>
      <c r="O725" t="b">
        <f t="shared" si="23"/>
        <v>1</v>
      </c>
    </row>
    <row r="726" spans="1:15" x14ac:dyDescent="0.2">
      <c r="A726" t="s">
        <v>880</v>
      </c>
      <c r="B726">
        <v>0.33329999999999999</v>
      </c>
      <c r="C726">
        <v>0.5</v>
      </c>
      <c r="D726">
        <v>0</v>
      </c>
      <c r="E726">
        <v>0.33329999999999999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 t="str">
        <f t="shared" si="22"/>
        <v>SANDERS</v>
      </c>
      <c r="O726" t="b">
        <f t="shared" si="23"/>
        <v>1</v>
      </c>
    </row>
    <row r="727" spans="1:15" x14ac:dyDescent="0.2">
      <c r="A727" t="s">
        <v>888</v>
      </c>
      <c r="B727">
        <v>0.33329999999999999</v>
      </c>
      <c r="C727">
        <v>0.25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0.16669999999999999</v>
      </c>
      <c r="M727">
        <v>0</v>
      </c>
      <c r="N727" t="str">
        <f t="shared" si="22"/>
        <v>BUTTIGIEG</v>
      </c>
      <c r="O727" t="b">
        <f t="shared" si="23"/>
        <v>0</v>
      </c>
    </row>
    <row r="728" spans="1:15" x14ac:dyDescent="0.2">
      <c r="A728" t="s">
        <v>886</v>
      </c>
      <c r="B728">
        <v>8.3299999999999999E-2</v>
      </c>
      <c r="C728">
        <v>8.3299999999999999E-2</v>
      </c>
      <c r="D728">
        <v>0</v>
      </c>
      <c r="E728">
        <v>8.3299999999999999E-2</v>
      </c>
      <c r="F728">
        <v>0</v>
      </c>
      <c r="G728">
        <v>0</v>
      </c>
      <c r="H728">
        <v>0</v>
      </c>
      <c r="I728">
        <v>0</v>
      </c>
      <c r="J728">
        <v>0.16669999999999999</v>
      </c>
      <c r="K728">
        <v>0</v>
      </c>
      <c r="L728">
        <v>8.3299999999999999E-2</v>
      </c>
      <c r="M728">
        <v>0</v>
      </c>
      <c r="N728" t="str">
        <f t="shared" si="22"/>
        <v>STEYER</v>
      </c>
      <c r="O728" t="b">
        <f t="shared" si="23"/>
        <v>1</v>
      </c>
    </row>
    <row r="729" spans="1:15" x14ac:dyDescent="0.2">
      <c r="A729" t="s">
        <v>882</v>
      </c>
      <c r="B729">
        <v>0.5</v>
      </c>
      <c r="C729">
        <v>0.41670000000000001</v>
      </c>
      <c r="D729">
        <v>0</v>
      </c>
      <c r="E729">
        <v>0.25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 t="str">
        <f t="shared" si="22"/>
        <v>BUTTIGIEG</v>
      </c>
      <c r="O729" t="b">
        <f t="shared" si="23"/>
        <v>0</v>
      </c>
    </row>
    <row r="730" spans="1:15" x14ac:dyDescent="0.2">
      <c r="A730" t="s">
        <v>885</v>
      </c>
      <c r="B730">
        <v>0.25</v>
      </c>
      <c r="C730">
        <v>0.41670000000000001</v>
      </c>
      <c r="D730">
        <v>0.16669999999999999</v>
      </c>
      <c r="E730">
        <v>0.25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t="str">
        <f t="shared" si="22"/>
        <v>SANDERS</v>
      </c>
      <c r="O730" t="b">
        <f t="shared" si="23"/>
        <v>1</v>
      </c>
    </row>
    <row r="731" spans="1:15" x14ac:dyDescent="0.2">
      <c r="A731" t="s">
        <v>1330</v>
      </c>
      <c r="B731">
        <v>0.41670000000000001</v>
      </c>
      <c r="C731">
        <v>0.33329999999999999</v>
      </c>
      <c r="D731">
        <v>0</v>
      </c>
      <c r="E731">
        <v>0.25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8.3299999999999999E-2</v>
      </c>
      <c r="M731">
        <v>0</v>
      </c>
      <c r="N731" t="str">
        <f t="shared" si="22"/>
        <v>BUTTIGIEG</v>
      </c>
      <c r="O731" t="b">
        <f t="shared" si="23"/>
        <v>0</v>
      </c>
    </row>
    <row r="732" spans="1:15" x14ac:dyDescent="0.2">
      <c r="A732" t="s">
        <v>79</v>
      </c>
      <c r="B732">
        <v>0.66669999999999996</v>
      </c>
      <c r="C732">
        <v>0.25</v>
      </c>
      <c r="D732">
        <v>0</v>
      </c>
      <c r="E732">
        <v>0.33329999999999999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t="str">
        <f t="shared" si="22"/>
        <v>BUTTIGIEG</v>
      </c>
      <c r="O732" t="b">
        <f t="shared" si="23"/>
        <v>0</v>
      </c>
    </row>
    <row r="733" spans="1:15" x14ac:dyDescent="0.2">
      <c r="A733" t="s">
        <v>81</v>
      </c>
      <c r="B733">
        <v>0.75</v>
      </c>
      <c r="C733">
        <v>0</v>
      </c>
      <c r="D733">
        <v>0</v>
      </c>
      <c r="E733">
        <v>0.5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0.25</v>
      </c>
      <c r="M733">
        <v>0</v>
      </c>
      <c r="N733" t="str">
        <f t="shared" si="22"/>
        <v>BUTTIGIEG</v>
      </c>
      <c r="O733" t="b">
        <f t="shared" si="23"/>
        <v>0</v>
      </c>
    </row>
    <row r="734" spans="1:15" x14ac:dyDescent="0.2">
      <c r="A734" t="s">
        <v>80</v>
      </c>
      <c r="B734">
        <v>0.41670000000000001</v>
      </c>
      <c r="C734">
        <v>0.25</v>
      </c>
      <c r="D734">
        <v>0.25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0.25</v>
      </c>
      <c r="M734">
        <v>0</v>
      </c>
      <c r="N734" t="str">
        <f t="shared" si="22"/>
        <v>BUTTIGIEG</v>
      </c>
      <c r="O734" t="b">
        <f t="shared" si="23"/>
        <v>1</v>
      </c>
    </row>
    <row r="735" spans="1:15" x14ac:dyDescent="0.2">
      <c r="A735" t="s">
        <v>193</v>
      </c>
      <c r="B735">
        <v>0.28000000000000003</v>
      </c>
      <c r="C735">
        <v>0.28000000000000003</v>
      </c>
      <c r="D735">
        <v>0</v>
      </c>
      <c r="E735">
        <v>0.14000000000000001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t="str">
        <f t="shared" si="22"/>
        <v>BUTTIGIEG</v>
      </c>
      <c r="O735" t="b">
        <f t="shared" si="23"/>
        <v>1</v>
      </c>
    </row>
    <row r="736" spans="1:15" x14ac:dyDescent="0.2">
      <c r="A736" t="s">
        <v>194</v>
      </c>
      <c r="B736">
        <v>0.56000000000000005</v>
      </c>
      <c r="C736">
        <v>0.14000000000000001</v>
      </c>
      <c r="D736">
        <v>0</v>
      </c>
      <c r="E736">
        <v>0.28000000000000003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0.28000000000000003</v>
      </c>
      <c r="M736">
        <v>0</v>
      </c>
      <c r="N736" t="str">
        <f t="shared" si="22"/>
        <v>BUTTIGIEG</v>
      </c>
      <c r="O736" t="b">
        <f t="shared" si="23"/>
        <v>1</v>
      </c>
    </row>
    <row r="737" spans="1:15" x14ac:dyDescent="0.2">
      <c r="A737" t="s">
        <v>195</v>
      </c>
      <c r="B737">
        <v>0.42</v>
      </c>
      <c r="C737">
        <v>0.28000000000000003</v>
      </c>
      <c r="D737">
        <v>0</v>
      </c>
      <c r="E737">
        <v>0.56000000000000005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0.28000000000000003</v>
      </c>
      <c r="M737">
        <v>0</v>
      </c>
      <c r="N737" t="str">
        <f t="shared" si="22"/>
        <v>BIDEN</v>
      </c>
      <c r="O737" t="b">
        <f t="shared" si="23"/>
        <v>1</v>
      </c>
    </row>
    <row r="738" spans="1:15" x14ac:dyDescent="0.2">
      <c r="A738" t="s">
        <v>685</v>
      </c>
      <c r="B738">
        <v>0.42</v>
      </c>
      <c r="C738">
        <v>0.28000000000000003</v>
      </c>
      <c r="D738">
        <v>0</v>
      </c>
      <c r="E738">
        <v>0.42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0.14000000000000001</v>
      </c>
      <c r="M738">
        <v>0.28000000000000003</v>
      </c>
      <c r="N738" t="str">
        <f t="shared" si="22"/>
        <v>BUTTIGIEG</v>
      </c>
      <c r="O738" t="b">
        <f t="shared" si="23"/>
        <v>1</v>
      </c>
    </row>
    <row r="739" spans="1:15" x14ac:dyDescent="0.2">
      <c r="A739" t="s">
        <v>684</v>
      </c>
      <c r="B739">
        <v>0.7</v>
      </c>
      <c r="C739">
        <v>0.56000000000000005</v>
      </c>
      <c r="D739">
        <v>0</v>
      </c>
      <c r="E739">
        <v>0.42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 t="str">
        <f t="shared" si="22"/>
        <v>BUTTIGIEG</v>
      </c>
      <c r="O739" t="b">
        <f t="shared" si="23"/>
        <v>0</v>
      </c>
    </row>
    <row r="740" spans="1:15" x14ac:dyDescent="0.2">
      <c r="A740" t="s">
        <v>1331</v>
      </c>
      <c r="B740">
        <v>0.55959999999999999</v>
      </c>
      <c r="C740">
        <v>0.27979999999999999</v>
      </c>
      <c r="D740">
        <v>0.27979999999999999</v>
      </c>
      <c r="E740">
        <v>0.27979999999999999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0.27979999999999999</v>
      </c>
      <c r="M740">
        <v>0</v>
      </c>
      <c r="N740" t="str">
        <f t="shared" si="22"/>
        <v>BUTTIGIEG</v>
      </c>
      <c r="O740" t="b">
        <f t="shared" si="23"/>
        <v>1</v>
      </c>
    </row>
    <row r="741" spans="1:15" x14ac:dyDescent="0.2">
      <c r="A741" t="s">
        <v>501</v>
      </c>
      <c r="B741">
        <v>0.14119999999999999</v>
      </c>
      <c r="C741">
        <v>0.18820000000000001</v>
      </c>
      <c r="D741">
        <v>0</v>
      </c>
      <c r="E741">
        <v>9.4100000000000003E-2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tr">
        <f t="shared" si="22"/>
        <v>SANDERS</v>
      </c>
      <c r="O741" t="b">
        <f t="shared" si="23"/>
        <v>0</v>
      </c>
    </row>
    <row r="742" spans="1:15" x14ac:dyDescent="0.2">
      <c r="A742" t="s">
        <v>43</v>
      </c>
      <c r="B742">
        <v>0</v>
      </c>
      <c r="C742">
        <v>7.2700000000000001E-2</v>
      </c>
      <c r="D742">
        <v>7.2700000000000001E-2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7.2700000000000001E-2</v>
      </c>
      <c r="K742">
        <v>0</v>
      </c>
      <c r="L742">
        <v>0</v>
      </c>
      <c r="M742">
        <v>7.2700000000000001E-2</v>
      </c>
      <c r="N742" t="str">
        <f t="shared" si="22"/>
        <v>SANDERS</v>
      </c>
      <c r="O742" t="b">
        <f t="shared" si="23"/>
        <v>1</v>
      </c>
    </row>
    <row r="743" spans="1:15" x14ac:dyDescent="0.2">
      <c r="A743" t="s">
        <v>43</v>
      </c>
      <c r="B743">
        <v>0</v>
      </c>
      <c r="C743">
        <v>7.2700000000000001E-2</v>
      </c>
      <c r="D743">
        <v>7.2700000000000001E-2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7.2700000000000001E-2</v>
      </c>
      <c r="K743">
        <v>0</v>
      </c>
      <c r="L743">
        <v>0</v>
      </c>
      <c r="M743">
        <v>7.2700000000000001E-2</v>
      </c>
      <c r="N743" t="str">
        <f t="shared" si="22"/>
        <v>SANDERS</v>
      </c>
      <c r="O743" t="b">
        <f t="shared" si="23"/>
        <v>1</v>
      </c>
    </row>
    <row r="744" spans="1:15" x14ac:dyDescent="0.2">
      <c r="A744" t="s">
        <v>1332</v>
      </c>
      <c r="B744">
        <v>0.27979999999999999</v>
      </c>
      <c r="C744">
        <v>0</v>
      </c>
      <c r="D744">
        <v>0.27979999999999999</v>
      </c>
      <c r="E744">
        <v>0.27979999999999999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0.27979999999999999</v>
      </c>
      <c r="M744">
        <v>0</v>
      </c>
      <c r="N744" t="str">
        <f t="shared" si="22"/>
        <v>BUTTIGIEG</v>
      </c>
      <c r="O744" t="b">
        <f t="shared" si="23"/>
        <v>1</v>
      </c>
    </row>
    <row r="745" spans="1:15" x14ac:dyDescent="0.2">
      <c r="A745" t="s">
        <v>1333</v>
      </c>
      <c r="B745">
        <v>0.83</v>
      </c>
      <c r="C745">
        <v>0.41499999999999998</v>
      </c>
      <c r="D745">
        <v>0.83</v>
      </c>
      <c r="E745">
        <v>0.41499999999999998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0.41499999999999998</v>
      </c>
      <c r="M745">
        <v>0</v>
      </c>
      <c r="N745" t="str">
        <f t="shared" si="22"/>
        <v>BUTTIGIEG</v>
      </c>
      <c r="O745" t="b">
        <f t="shared" si="23"/>
        <v>1</v>
      </c>
    </row>
    <row r="746" spans="1:15" x14ac:dyDescent="0.2">
      <c r="A746" t="s">
        <v>204</v>
      </c>
      <c r="B746">
        <v>0.56000000000000005</v>
      </c>
      <c r="C746">
        <v>0</v>
      </c>
      <c r="D746">
        <v>0.28000000000000003</v>
      </c>
      <c r="E746">
        <v>0.56000000000000005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tr">
        <f t="shared" si="22"/>
        <v>BUTTIGIEG</v>
      </c>
      <c r="O746" t="b">
        <f t="shared" si="23"/>
        <v>1</v>
      </c>
    </row>
    <row r="747" spans="1:15" x14ac:dyDescent="0.2">
      <c r="A747" t="s">
        <v>1334</v>
      </c>
      <c r="B747">
        <v>0.52500000000000002</v>
      </c>
      <c r="C747">
        <v>0.52500000000000002</v>
      </c>
      <c r="D747">
        <v>0</v>
      </c>
      <c r="E747">
        <v>0.6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t="str">
        <f t="shared" si="22"/>
        <v>BIDEN</v>
      </c>
      <c r="O747" t="b">
        <f t="shared" si="23"/>
        <v>1</v>
      </c>
    </row>
    <row r="748" spans="1:15" x14ac:dyDescent="0.2">
      <c r="A748" t="s">
        <v>1335</v>
      </c>
      <c r="B748">
        <v>0.40500000000000003</v>
      </c>
      <c r="C748">
        <v>0.40500000000000003</v>
      </c>
      <c r="D748">
        <v>0.40500000000000003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0.40500000000000003</v>
      </c>
      <c r="M748">
        <v>0</v>
      </c>
      <c r="N748" t="str">
        <f t="shared" si="22"/>
        <v>BUTTIGIEG</v>
      </c>
      <c r="O748" t="b">
        <f t="shared" si="23"/>
        <v>1</v>
      </c>
    </row>
    <row r="749" spans="1:15" x14ac:dyDescent="0.2">
      <c r="A749" t="s">
        <v>158</v>
      </c>
      <c r="B749">
        <v>0</v>
      </c>
      <c r="C749">
        <v>0.1714</v>
      </c>
      <c r="D749">
        <v>0</v>
      </c>
      <c r="E749">
        <v>0.1714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0.1714</v>
      </c>
      <c r="M749">
        <v>0</v>
      </c>
      <c r="N749" t="str">
        <f t="shared" si="22"/>
        <v>SANDERS</v>
      </c>
      <c r="O749" t="b">
        <f t="shared" si="23"/>
        <v>1</v>
      </c>
    </row>
    <row r="750" spans="1:15" x14ac:dyDescent="0.2">
      <c r="A750" t="s">
        <v>1336</v>
      </c>
      <c r="B750">
        <v>0</v>
      </c>
      <c r="C750">
        <v>0.33329999999999999</v>
      </c>
      <c r="D750">
        <v>0</v>
      </c>
      <c r="E750">
        <v>0.33329999999999999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tr">
        <f t="shared" si="22"/>
        <v>SANDERS</v>
      </c>
      <c r="O750" t="b">
        <f t="shared" si="23"/>
        <v>1</v>
      </c>
    </row>
    <row r="751" spans="1:15" x14ac:dyDescent="0.2">
      <c r="A751" t="s">
        <v>1337</v>
      </c>
      <c r="B751">
        <v>0.16669999999999999</v>
      </c>
      <c r="C751">
        <v>0</v>
      </c>
      <c r="D751">
        <v>0.16669999999999999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0.16669999999999999</v>
      </c>
      <c r="M751">
        <v>0</v>
      </c>
      <c r="N751" t="str">
        <f t="shared" si="22"/>
        <v>BUTTIGIEG</v>
      </c>
      <c r="O751" t="b">
        <f t="shared" si="23"/>
        <v>1</v>
      </c>
    </row>
    <row r="752" spans="1:15" x14ac:dyDescent="0.2">
      <c r="A752" t="s">
        <v>84</v>
      </c>
      <c r="B752">
        <v>8.3299999999999999E-2</v>
      </c>
      <c r="C752">
        <v>0</v>
      </c>
      <c r="D752">
        <v>0</v>
      </c>
      <c r="E752">
        <v>8.3299999999999999E-2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tr">
        <f t="shared" si="22"/>
        <v>BUTTIGIEG</v>
      </c>
      <c r="O752" t="b">
        <f t="shared" si="23"/>
        <v>1</v>
      </c>
    </row>
    <row r="753" spans="1:15" x14ac:dyDescent="0.2">
      <c r="A753" t="s">
        <v>1338</v>
      </c>
      <c r="B753">
        <v>0.16669999999999999</v>
      </c>
      <c r="C753">
        <v>0.16669999999999999</v>
      </c>
      <c r="D753">
        <v>0</v>
      </c>
      <c r="E753">
        <v>0.33329999999999999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0.16669999999999999</v>
      </c>
      <c r="M753">
        <v>0</v>
      </c>
      <c r="N753" t="str">
        <f t="shared" si="22"/>
        <v>BIDEN</v>
      </c>
      <c r="O753" t="b">
        <f t="shared" si="23"/>
        <v>1</v>
      </c>
    </row>
    <row r="754" spans="1:15" x14ac:dyDescent="0.2">
      <c r="A754" t="s">
        <v>1339</v>
      </c>
      <c r="B754">
        <v>0.48</v>
      </c>
      <c r="C754">
        <v>0</v>
      </c>
      <c r="D754">
        <v>0.32</v>
      </c>
      <c r="E754">
        <v>0.16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0.32</v>
      </c>
      <c r="M754">
        <v>0</v>
      </c>
      <c r="N754" t="str">
        <f t="shared" si="22"/>
        <v>BUTTIGIEG</v>
      </c>
      <c r="O754" t="b">
        <f t="shared" si="23"/>
        <v>1</v>
      </c>
    </row>
    <row r="755" spans="1:15" x14ac:dyDescent="0.2">
      <c r="A755" t="s">
        <v>488</v>
      </c>
      <c r="B755">
        <v>0</v>
      </c>
      <c r="C755">
        <v>0</v>
      </c>
      <c r="D755">
        <v>9.4100000000000003E-2</v>
      </c>
      <c r="E755">
        <v>9.4100000000000003E-2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 t="str">
        <f t="shared" si="22"/>
        <v>KLOBUCHAR</v>
      </c>
      <c r="O755" t="b">
        <f t="shared" si="23"/>
        <v>1</v>
      </c>
    </row>
    <row r="756" spans="1:15" x14ac:dyDescent="0.2">
      <c r="A756" t="s">
        <v>1340</v>
      </c>
      <c r="B756">
        <v>0.16</v>
      </c>
      <c r="C756">
        <v>0.16</v>
      </c>
      <c r="D756">
        <v>0</v>
      </c>
      <c r="E756">
        <v>0.16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tr">
        <f t="shared" si="22"/>
        <v>BUTTIGIEG</v>
      </c>
      <c r="O756" t="b">
        <f t="shared" si="23"/>
        <v>1</v>
      </c>
    </row>
    <row r="757" spans="1:15" x14ac:dyDescent="0.2">
      <c r="A757" t="s">
        <v>127</v>
      </c>
      <c r="B757">
        <v>0.48</v>
      </c>
      <c r="C757">
        <v>0.36</v>
      </c>
      <c r="D757">
        <v>0.48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0.36</v>
      </c>
      <c r="M757">
        <v>0</v>
      </c>
      <c r="N757" t="str">
        <f t="shared" si="22"/>
        <v>BUTTIGIEG</v>
      </c>
      <c r="O757" t="b">
        <f t="shared" si="23"/>
        <v>1</v>
      </c>
    </row>
    <row r="758" spans="1:15" x14ac:dyDescent="0.2">
      <c r="A758" t="s">
        <v>460</v>
      </c>
      <c r="B758">
        <v>0.3543</v>
      </c>
      <c r="C758">
        <v>0.3543</v>
      </c>
      <c r="D758">
        <v>0</v>
      </c>
      <c r="E758">
        <v>0.17710000000000001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t="str">
        <f t="shared" si="22"/>
        <v>BUTTIGIEG</v>
      </c>
      <c r="O758" t="b">
        <f t="shared" si="23"/>
        <v>1</v>
      </c>
    </row>
    <row r="759" spans="1:15" x14ac:dyDescent="0.2">
      <c r="A759" t="s">
        <v>1341</v>
      </c>
      <c r="B759">
        <v>0</v>
      </c>
      <c r="C759">
        <v>0</v>
      </c>
      <c r="D759">
        <v>0</v>
      </c>
      <c r="E759">
        <v>0.1111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0.16669999999999999</v>
      </c>
      <c r="M759">
        <v>5.5599999999999997E-2</v>
      </c>
      <c r="N759" t="str">
        <f t="shared" si="22"/>
        <v>WARREN</v>
      </c>
      <c r="O759" t="b">
        <f t="shared" si="23"/>
        <v>0</v>
      </c>
    </row>
    <row r="760" spans="1:15" x14ac:dyDescent="0.2">
      <c r="A760" t="s">
        <v>1342</v>
      </c>
      <c r="B760">
        <v>0.16</v>
      </c>
      <c r="C760">
        <v>0.16</v>
      </c>
      <c r="D760">
        <v>0.16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tr">
        <f t="shared" si="22"/>
        <v>BUTTIGIEG</v>
      </c>
      <c r="O760" t="b">
        <f t="shared" si="23"/>
        <v>1</v>
      </c>
    </row>
    <row r="761" spans="1:15" x14ac:dyDescent="0.2">
      <c r="A761" t="s">
        <v>1343</v>
      </c>
      <c r="B761">
        <v>0.17780000000000001</v>
      </c>
      <c r="C761">
        <v>0</v>
      </c>
      <c r="D761">
        <v>8.8900000000000007E-2</v>
      </c>
      <c r="E761">
        <v>8.8900000000000007E-2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t="str">
        <f t="shared" si="22"/>
        <v>BUTTIGIEG</v>
      </c>
      <c r="O761" t="b">
        <f t="shared" si="23"/>
        <v>1</v>
      </c>
    </row>
    <row r="762" spans="1:15" x14ac:dyDescent="0.2">
      <c r="A762" t="s">
        <v>503</v>
      </c>
      <c r="B762">
        <v>0.18820000000000001</v>
      </c>
      <c r="C762">
        <v>4.7100000000000003E-2</v>
      </c>
      <c r="D762">
        <v>0</v>
      </c>
      <c r="E762">
        <v>9.4100000000000003E-2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 t="str">
        <f t="shared" si="22"/>
        <v>BUTTIGIEG</v>
      </c>
      <c r="O762" t="b">
        <f t="shared" si="23"/>
        <v>0</v>
      </c>
    </row>
    <row r="763" spans="1:15" x14ac:dyDescent="0.2">
      <c r="A763" t="s">
        <v>249</v>
      </c>
      <c r="B763">
        <v>0.66669999999999996</v>
      </c>
      <c r="C763">
        <v>0.16669999999999999</v>
      </c>
      <c r="D763">
        <v>0.16669999999999999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0.16669999999999999</v>
      </c>
      <c r="M763">
        <v>0</v>
      </c>
      <c r="N763" t="str">
        <f t="shared" si="22"/>
        <v>BUTTIGIEG</v>
      </c>
      <c r="O763" t="b">
        <f t="shared" si="23"/>
        <v>1</v>
      </c>
    </row>
    <row r="764" spans="1:15" x14ac:dyDescent="0.2">
      <c r="A764" t="s">
        <v>1344</v>
      </c>
      <c r="B764">
        <v>0.15559999999999999</v>
      </c>
      <c r="C764">
        <v>0.15559999999999999</v>
      </c>
      <c r="D764">
        <v>0.15559999999999999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0.15559999999999999</v>
      </c>
      <c r="M764">
        <v>0</v>
      </c>
      <c r="N764" t="str">
        <f t="shared" si="22"/>
        <v>BUTTIGIEG</v>
      </c>
      <c r="O764" t="b">
        <f t="shared" si="23"/>
        <v>1</v>
      </c>
    </row>
    <row r="765" spans="1:15" x14ac:dyDescent="0.2">
      <c r="A765" t="s">
        <v>1345</v>
      </c>
      <c r="B765">
        <v>0.31109999999999999</v>
      </c>
      <c r="C765">
        <v>0.15559999999999999</v>
      </c>
      <c r="D765">
        <v>0.15559999999999999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0.15559999999999999</v>
      </c>
      <c r="M765">
        <v>0</v>
      </c>
      <c r="N765" t="str">
        <f t="shared" si="22"/>
        <v>BUTTIGIEG</v>
      </c>
      <c r="O765" t="b">
        <f t="shared" si="23"/>
        <v>1</v>
      </c>
    </row>
    <row r="766" spans="1:15" x14ac:dyDescent="0.2">
      <c r="A766" t="s">
        <v>715</v>
      </c>
      <c r="B766">
        <v>0.15559999999999999</v>
      </c>
      <c r="C766">
        <v>0.31109999999999999</v>
      </c>
      <c r="D766">
        <v>0</v>
      </c>
      <c r="E766">
        <v>0.15559999999999999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0.15559999999999999</v>
      </c>
      <c r="M766">
        <v>0</v>
      </c>
      <c r="N766" t="str">
        <f t="shared" si="22"/>
        <v>SANDERS</v>
      </c>
      <c r="O766" t="b">
        <f t="shared" si="23"/>
        <v>1</v>
      </c>
    </row>
    <row r="767" spans="1:15" x14ac:dyDescent="0.2">
      <c r="A767" t="s">
        <v>717</v>
      </c>
      <c r="B767">
        <v>0.31109999999999999</v>
      </c>
      <c r="C767">
        <v>0.15559999999999999</v>
      </c>
      <c r="D767">
        <v>0.15559999999999999</v>
      </c>
      <c r="E767">
        <v>0.31109999999999999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0.15559999999999999</v>
      </c>
      <c r="M767">
        <v>0</v>
      </c>
      <c r="N767" t="str">
        <f t="shared" si="22"/>
        <v>BUTTIGIEG</v>
      </c>
      <c r="O767" t="b">
        <f t="shared" si="23"/>
        <v>1</v>
      </c>
    </row>
    <row r="768" spans="1:15" x14ac:dyDescent="0.2">
      <c r="A768" t="s">
        <v>451</v>
      </c>
      <c r="B768">
        <v>0.22</v>
      </c>
      <c r="C768">
        <v>0.33</v>
      </c>
      <c r="D768">
        <v>0.22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tr">
        <f t="shared" si="22"/>
        <v>SANDERS</v>
      </c>
      <c r="O768" t="b">
        <f t="shared" si="23"/>
        <v>1</v>
      </c>
    </row>
    <row r="769" spans="1:15" x14ac:dyDescent="0.2">
      <c r="A769" t="s">
        <v>11</v>
      </c>
      <c r="B769">
        <v>0.24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0.12</v>
      </c>
      <c r="M769">
        <v>0</v>
      </c>
      <c r="N769" t="str">
        <f t="shared" si="22"/>
        <v>BUTTIGIEG</v>
      </c>
      <c r="O769" t="b">
        <f t="shared" si="23"/>
        <v>0</v>
      </c>
    </row>
    <row r="770" spans="1:15" x14ac:dyDescent="0.2">
      <c r="A770" t="s">
        <v>1346</v>
      </c>
      <c r="B770">
        <v>8.8900000000000007E-2</v>
      </c>
      <c r="C770">
        <v>0</v>
      </c>
      <c r="D770">
        <v>8.8900000000000007E-2</v>
      </c>
      <c r="E770">
        <v>0.17780000000000001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8.8900000000000007E-2</v>
      </c>
      <c r="M770">
        <v>0</v>
      </c>
      <c r="N770" t="str">
        <f t="shared" si="22"/>
        <v>BIDEN</v>
      </c>
      <c r="O770" t="b">
        <f t="shared" si="23"/>
        <v>1</v>
      </c>
    </row>
    <row r="771" spans="1:15" x14ac:dyDescent="0.2">
      <c r="A771" t="s">
        <v>1347</v>
      </c>
      <c r="B771">
        <v>0.34289999999999998</v>
      </c>
      <c r="C771">
        <v>0.1714</v>
      </c>
      <c r="D771">
        <v>0.2571</v>
      </c>
      <c r="E771">
        <v>0.2571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0.1714</v>
      </c>
      <c r="M771">
        <v>0</v>
      </c>
      <c r="N771" t="str">
        <f t="shared" ref="N771:N834" si="24">INDEX($B$1:$M$1,0,MATCH(MAX($B771:$M771),$B771:$M771,0))</f>
        <v>BUTTIGIEG</v>
      </c>
      <c r="O771" t="b">
        <f t="shared" ref="O771:O834" si="25">SUMPRODUCT((COUNTIF(B771:M771,B771:M771)-1)*(B771:M771&lt;&gt;0))&gt;0</f>
        <v>1</v>
      </c>
    </row>
    <row r="772" spans="1:15" x14ac:dyDescent="0.2">
      <c r="A772" t="s">
        <v>73</v>
      </c>
      <c r="B772">
        <v>0</v>
      </c>
      <c r="C772">
        <v>0</v>
      </c>
      <c r="D772">
        <v>0.1333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0.1333</v>
      </c>
      <c r="M772">
        <v>0</v>
      </c>
      <c r="N772" t="str">
        <f t="shared" si="24"/>
        <v>KLOBUCHAR</v>
      </c>
      <c r="O772" t="b">
        <f t="shared" si="25"/>
        <v>1</v>
      </c>
    </row>
    <row r="773" spans="1:15" x14ac:dyDescent="0.2">
      <c r="A773" t="s">
        <v>1348</v>
      </c>
      <c r="B773">
        <v>0</v>
      </c>
      <c r="C773">
        <v>0.16669999999999999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0.16669999999999999</v>
      </c>
      <c r="M773">
        <v>0</v>
      </c>
      <c r="N773" t="str">
        <f t="shared" si="24"/>
        <v>SANDERS</v>
      </c>
      <c r="O773" t="b">
        <f t="shared" si="25"/>
        <v>1</v>
      </c>
    </row>
    <row r="774" spans="1:15" x14ac:dyDescent="0.2">
      <c r="A774" t="s">
        <v>157</v>
      </c>
      <c r="B774">
        <v>0.34289999999999998</v>
      </c>
      <c r="C774">
        <v>0.1714</v>
      </c>
      <c r="D774">
        <v>0.1714</v>
      </c>
      <c r="E774">
        <v>0.34289999999999998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0.1714</v>
      </c>
      <c r="M774">
        <v>0</v>
      </c>
      <c r="N774" t="str">
        <f t="shared" si="24"/>
        <v>BUTTIGIEG</v>
      </c>
      <c r="O774" t="b">
        <f t="shared" si="25"/>
        <v>1</v>
      </c>
    </row>
    <row r="775" spans="1:15" x14ac:dyDescent="0.2">
      <c r="A775" t="s">
        <v>85</v>
      </c>
      <c r="B775">
        <v>0.16669999999999999</v>
      </c>
      <c r="C775">
        <v>8.3299999999999999E-2</v>
      </c>
      <c r="D775">
        <v>0.16669999999999999</v>
      </c>
      <c r="E775">
        <v>0.16669999999999999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tr">
        <f t="shared" si="24"/>
        <v>BUTTIGIEG</v>
      </c>
      <c r="O775" t="b">
        <f t="shared" si="25"/>
        <v>1</v>
      </c>
    </row>
    <row r="776" spans="1:15" x14ac:dyDescent="0.2">
      <c r="A776" t="s">
        <v>502</v>
      </c>
      <c r="B776">
        <v>9.4100000000000003E-2</v>
      </c>
      <c r="C776">
        <v>4.7100000000000003E-2</v>
      </c>
      <c r="D776">
        <v>0</v>
      </c>
      <c r="E776">
        <v>4.7100000000000003E-2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tr">
        <f t="shared" si="24"/>
        <v>BUTTIGIEG</v>
      </c>
      <c r="O776" t="b">
        <f t="shared" si="25"/>
        <v>1</v>
      </c>
    </row>
    <row r="777" spans="1:15" x14ac:dyDescent="0.2">
      <c r="A777" t="s">
        <v>757</v>
      </c>
      <c r="B777">
        <v>0.16669999999999999</v>
      </c>
      <c r="C777">
        <v>0.16669999999999999</v>
      </c>
      <c r="D777">
        <v>0.16669999999999999</v>
      </c>
      <c r="E777">
        <v>0.25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0.16669999999999999</v>
      </c>
      <c r="M777">
        <v>0</v>
      </c>
      <c r="N777" t="str">
        <f t="shared" si="24"/>
        <v>BIDEN</v>
      </c>
      <c r="O777" t="b">
        <f t="shared" si="25"/>
        <v>1</v>
      </c>
    </row>
    <row r="778" spans="1:15" x14ac:dyDescent="0.2">
      <c r="A778" t="s">
        <v>1349</v>
      </c>
      <c r="B778">
        <v>0</v>
      </c>
      <c r="C778">
        <v>0</v>
      </c>
      <c r="D778">
        <v>0</v>
      </c>
      <c r="E778">
        <v>0.23330000000000001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tr">
        <f t="shared" si="24"/>
        <v>BIDEN</v>
      </c>
      <c r="O778" t="b">
        <f t="shared" si="25"/>
        <v>0</v>
      </c>
    </row>
    <row r="779" spans="1:15" x14ac:dyDescent="0.2">
      <c r="A779" t="s">
        <v>1350</v>
      </c>
      <c r="B779">
        <v>0</v>
      </c>
      <c r="C779">
        <v>0</v>
      </c>
      <c r="D779">
        <v>0.40500000000000003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tr">
        <f t="shared" si="24"/>
        <v>KLOBUCHAR</v>
      </c>
      <c r="O779" t="b">
        <f t="shared" si="25"/>
        <v>0</v>
      </c>
    </row>
    <row r="780" spans="1:15" x14ac:dyDescent="0.2">
      <c r="A780" t="s">
        <v>239</v>
      </c>
      <c r="B780">
        <v>0</v>
      </c>
      <c r="C780">
        <v>0</v>
      </c>
      <c r="D780">
        <v>0.16669999999999999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tr">
        <f t="shared" si="24"/>
        <v>KLOBUCHAR</v>
      </c>
      <c r="O780" t="b">
        <f t="shared" si="25"/>
        <v>0</v>
      </c>
    </row>
    <row r="781" spans="1:15" x14ac:dyDescent="0.2">
      <c r="A781" t="s">
        <v>152</v>
      </c>
      <c r="B781">
        <v>0.12</v>
      </c>
      <c r="C781">
        <v>0</v>
      </c>
      <c r="D781">
        <v>0</v>
      </c>
      <c r="E781">
        <v>0.12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0.12</v>
      </c>
      <c r="M781">
        <v>0</v>
      </c>
      <c r="N781" t="str">
        <f t="shared" si="24"/>
        <v>BUTTIGIEG</v>
      </c>
      <c r="O781" t="b">
        <f t="shared" si="25"/>
        <v>1</v>
      </c>
    </row>
    <row r="782" spans="1:15" x14ac:dyDescent="0.2">
      <c r="A782" t="s">
        <v>703</v>
      </c>
      <c r="B782">
        <v>0</v>
      </c>
      <c r="C782">
        <v>0.2</v>
      </c>
      <c r="D782">
        <v>0.2</v>
      </c>
      <c r="E782">
        <v>0.3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0.2</v>
      </c>
      <c r="M782">
        <v>0</v>
      </c>
      <c r="N782" t="str">
        <f t="shared" si="24"/>
        <v>BIDEN</v>
      </c>
      <c r="O782" t="b">
        <f t="shared" si="25"/>
        <v>1</v>
      </c>
    </row>
    <row r="783" spans="1:15" x14ac:dyDescent="0.2">
      <c r="A783" t="s">
        <v>1351</v>
      </c>
      <c r="B783">
        <v>0.27979999999999999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t="str">
        <f t="shared" si="24"/>
        <v>BUTTIGIEG</v>
      </c>
      <c r="O783" t="b">
        <f t="shared" si="25"/>
        <v>0</v>
      </c>
    </row>
    <row r="784" spans="1:15" x14ac:dyDescent="0.2">
      <c r="A784" t="s">
        <v>31</v>
      </c>
      <c r="B784">
        <v>0</v>
      </c>
      <c r="C784">
        <v>0</v>
      </c>
      <c r="D784">
        <v>0.4395</v>
      </c>
      <c r="E784">
        <v>0.4395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tr">
        <f t="shared" si="24"/>
        <v>KLOBUCHAR</v>
      </c>
      <c r="O784" t="b">
        <f t="shared" si="25"/>
        <v>1</v>
      </c>
    </row>
    <row r="785" spans="1:15" x14ac:dyDescent="0.2">
      <c r="A785" t="s">
        <v>31</v>
      </c>
      <c r="B785">
        <v>0</v>
      </c>
      <c r="C785">
        <v>0</v>
      </c>
      <c r="D785">
        <v>0.4395</v>
      </c>
      <c r="E785">
        <v>0.4395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 t="str">
        <f t="shared" si="24"/>
        <v>KLOBUCHAR</v>
      </c>
      <c r="O785" t="b">
        <f t="shared" si="25"/>
        <v>1</v>
      </c>
    </row>
    <row r="786" spans="1:15" x14ac:dyDescent="0.2">
      <c r="A786" t="s">
        <v>1352</v>
      </c>
      <c r="B786">
        <v>0</v>
      </c>
      <c r="C786">
        <v>0</v>
      </c>
      <c r="D786">
        <v>0.41499999999999998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t="str">
        <f t="shared" si="24"/>
        <v>KLOBUCHAR</v>
      </c>
      <c r="O786" t="b">
        <f t="shared" si="25"/>
        <v>0</v>
      </c>
    </row>
    <row r="787" spans="1:15" x14ac:dyDescent="0.2">
      <c r="A787" t="s">
        <v>1353</v>
      </c>
      <c r="B787">
        <v>0.36</v>
      </c>
      <c r="C787">
        <v>0.12</v>
      </c>
      <c r="D787">
        <v>0.12</v>
      </c>
      <c r="E787">
        <v>0.12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tr">
        <f t="shared" si="24"/>
        <v>BUTTIGIEG</v>
      </c>
      <c r="O787" t="b">
        <f t="shared" si="25"/>
        <v>1</v>
      </c>
    </row>
    <row r="788" spans="1:15" x14ac:dyDescent="0.2">
      <c r="A788" t="s">
        <v>767</v>
      </c>
      <c r="B788">
        <v>0</v>
      </c>
      <c r="C788">
        <v>0</v>
      </c>
      <c r="D788">
        <v>0</v>
      </c>
      <c r="E788">
        <v>0.12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 t="str">
        <f t="shared" si="24"/>
        <v>BIDEN</v>
      </c>
      <c r="O788" t="b">
        <f t="shared" si="25"/>
        <v>0</v>
      </c>
    </row>
    <row r="789" spans="1:15" x14ac:dyDescent="0.2">
      <c r="A789" t="s">
        <v>1354</v>
      </c>
      <c r="B789">
        <v>0</v>
      </c>
      <c r="C789">
        <v>5.5599999999999997E-2</v>
      </c>
      <c r="D789">
        <v>5.5599999999999997E-2</v>
      </c>
      <c r="E789">
        <v>0.1111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tr">
        <f t="shared" si="24"/>
        <v>BIDEN</v>
      </c>
      <c r="O789" t="b">
        <f t="shared" si="25"/>
        <v>1</v>
      </c>
    </row>
    <row r="790" spans="1:15" x14ac:dyDescent="0.2">
      <c r="A790" t="s">
        <v>827</v>
      </c>
      <c r="B790">
        <v>8.7499999999999994E-2</v>
      </c>
      <c r="C790">
        <v>0.17499999999999999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t="str">
        <f t="shared" si="24"/>
        <v>SANDERS</v>
      </c>
      <c r="O790" t="b">
        <f t="shared" si="25"/>
        <v>0</v>
      </c>
    </row>
    <row r="791" spans="1:15" x14ac:dyDescent="0.2">
      <c r="A791" t="s">
        <v>142</v>
      </c>
      <c r="B791">
        <v>0.42859999999999998</v>
      </c>
      <c r="C791">
        <v>0.1714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8.5699999999999998E-2</v>
      </c>
      <c r="M791">
        <v>0</v>
      </c>
      <c r="N791" t="str">
        <f t="shared" si="24"/>
        <v>BUTTIGIEG</v>
      </c>
      <c r="O791" t="b">
        <f t="shared" si="25"/>
        <v>0</v>
      </c>
    </row>
    <row r="792" spans="1:15" x14ac:dyDescent="0.2">
      <c r="A792" t="s">
        <v>188</v>
      </c>
      <c r="B792">
        <v>0.42</v>
      </c>
      <c r="C792">
        <v>0.28000000000000003</v>
      </c>
      <c r="D792">
        <v>0.28000000000000003</v>
      </c>
      <c r="E792">
        <v>0.42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 t="str">
        <f t="shared" si="24"/>
        <v>BUTTIGIEG</v>
      </c>
      <c r="O792" t="b">
        <f t="shared" si="25"/>
        <v>1</v>
      </c>
    </row>
    <row r="793" spans="1:15" x14ac:dyDescent="0.2">
      <c r="A793" t="s">
        <v>311</v>
      </c>
      <c r="B793">
        <v>0.16</v>
      </c>
      <c r="C793">
        <v>0.16</v>
      </c>
      <c r="D793">
        <v>0.16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tr">
        <f t="shared" si="24"/>
        <v>BUTTIGIEG</v>
      </c>
      <c r="O793" t="b">
        <f t="shared" si="25"/>
        <v>1</v>
      </c>
    </row>
    <row r="794" spans="1:15" x14ac:dyDescent="0.2">
      <c r="A794" t="s">
        <v>571</v>
      </c>
      <c r="B794">
        <v>0.22500000000000001</v>
      </c>
      <c r="C794">
        <v>0.22500000000000001</v>
      </c>
      <c r="D794">
        <v>0.22500000000000001</v>
      </c>
      <c r="E794">
        <v>0.15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tr">
        <f t="shared" si="24"/>
        <v>BUTTIGIEG</v>
      </c>
      <c r="O794" t="b">
        <f t="shared" si="25"/>
        <v>1</v>
      </c>
    </row>
    <row r="795" spans="1:15" x14ac:dyDescent="0.2">
      <c r="A795" t="s">
        <v>855</v>
      </c>
      <c r="B795">
        <v>0.09</v>
      </c>
      <c r="C795">
        <v>0.09</v>
      </c>
      <c r="D795">
        <v>0</v>
      </c>
      <c r="E795">
        <v>0.09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0.09</v>
      </c>
      <c r="M795">
        <v>0</v>
      </c>
      <c r="N795" t="str">
        <f t="shared" si="24"/>
        <v>BUTTIGIEG</v>
      </c>
      <c r="O795" t="b">
        <f t="shared" si="25"/>
        <v>1</v>
      </c>
    </row>
    <row r="796" spans="1:15" x14ac:dyDescent="0.2">
      <c r="A796" t="s">
        <v>440</v>
      </c>
      <c r="B796">
        <v>0.16669999999999999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tr">
        <f t="shared" si="24"/>
        <v>BUTTIGIEG</v>
      </c>
      <c r="O796" t="b">
        <f t="shared" si="25"/>
        <v>0</v>
      </c>
    </row>
    <row r="797" spans="1:15" x14ac:dyDescent="0.2">
      <c r="A797" t="s">
        <v>1355</v>
      </c>
      <c r="B797">
        <v>0.23330000000000001</v>
      </c>
      <c r="C797">
        <v>0.23330000000000001</v>
      </c>
      <c r="D797">
        <v>0.23330000000000001</v>
      </c>
      <c r="E797">
        <v>0.23330000000000001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0.23330000000000001</v>
      </c>
      <c r="M797">
        <v>0</v>
      </c>
      <c r="N797" t="str">
        <f t="shared" si="24"/>
        <v>BUTTIGIEG</v>
      </c>
      <c r="O797" t="b">
        <f t="shared" si="25"/>
        <v>1</v>
      </c>
    </row>
    <row r="798" spans="1:15" x14ac:dyDescent="0.2">
      <c r="A798" t="s">
        <v>1356</v>
      </c>
      <c r="B798">
        <v>0.23330000000000001</v>
      </c>
      <c r="C798">
        <v>0.23330000000000001</v>
      </c>
      <c r="D798">
        <v>0.23330000000000001</v>
      </c>
      <c r="E798">
        <v>0.4667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0.23330000000000001</v>
      </c>
      <c r="M798">
        <v>0</v>
      </c>
      <c r="N798" t="str">
        <f t="shared" si="24"/>
        <v>BIDEN</v>
      </c>
      <c r="O798" t="b">
        <f t="shared" si="25"/>
        <v>1</v>
      </c>
    </row>
    <row r="799" spans="1:15" x14ac:dyDescent="0.2">
      <c r="A799" t="s">
        <v>1357</v>
      </c>
      <c r="B799">
        <v>0.4667</v>
      </c>
      <c r="C799">
        <v>0.23330000000000001</v>
      </c>
      <c r="D799">
        <v>0.23330000000000001</v>
      </c>
      <c r="E799">
        <v>0.23330000000000001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0.4667</v>
      </c>
      <c r="M799">
        <v>0</v>
      </c>
      <c r="N799" t="str">
        <f t="shared" si="24"/>
        <v>BUTTIGIEG</v>
      </c>
      <c r="O799" t="b">
        <f t="shared" si="25"/>
        <v>1</v>
      </c>
    </row>
    <row r="800" spans="1:15" x14ac:dyDescent="0.2">
      <c r="A800" t="s">
        <v>1358</v>
      </c>
      <c r="B800">
        <v>1.399</v>
      </c>
      <c r="C800">
        <v>0.83940000000000003</v>
      </c>
      <c r="D800">
        <v>0.55959999999999999</v>
      </c>
      <c r="E800">
        <v>0.83940000000000003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tr">
        <f t="shared" si="24"/>
        <v>BUTTIGIEG</v>
      </c>
      <c r="O800" t="b">
        <f t="shared" si="25"/>
        <v>1</v>
      </c>
    </row>
    <row r="801" spans="1:15" x14ac:dyDescent="0.2">
      <c r="A801" t="s">
        <v>1359</v>
      </c>
      <c r="B801">
        <v>1.1192</v>
      </c>
      <c r="C801">
        <v>0.55959999999999999</v>
      </c>
      <c r="D801">
        <v>0</v>
      </c>
      <c r="E801">
        <v>0.55959999999999999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0.83940000000000003</v>
      </c>
      <c r="M801">
        <v>0</v>
      </c>
      <c r="N801" t="str">
        <f t="shared" si="24"/>
        <v>BUTTIGIEG</v>
      </c>
      <c r="O801" t="b">
        <f t="shared" si="25"/>
        <v>1</v>
      </c>
    </row>
    <row r="802" spans="1:15" x14ac:dyDescent="0.2">
      <c r="A802" t="s">
        <v>1360</v>
      </c>
      <c r="B802">
        <v>0.55959999999999999</v>
      </c>
      <c r="C802">
        <v>0.27979999999999999</v>
      </c>
      <c r="D802">
        <v>0.27979999999999999</v>
      </c>
      <c r="E802">
        <v>0.27979999999999999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0.55959999999999999</v>
      </c>
      <c r="M802">
        <v>0</v>
      </c>
      <c r="N802" t="str">
        <f t="shared" si="24"/>
        <v>BUTTIGIEG</v>
      </c>
      <c r="O802" t="b">
        <f t="shared" si="25"/>
        <v>1</v>
      </c>
    </row>
    <row r="803" spans="1:15" x14ac:dyDescent="0.2">
      <c r="A803" t="s">
        <v>1361</v>
      </c>
      <c r="B803">
        <v>0</v>
      </c>
      <c r="C803">
        <v>0.17710000000000001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 t="str">
        <f t="shared" si="24"/>
        <v>SANDERS</v>
      </c>
      <c r="O803" t="b">
        <f t="shared" si="25"/>
        <v>0</v>
      </c>
    </row>
    <row r="804" spans="1:15" x14ac:dyDescent="0.2">
      <c r="A804" t="s">
        <v>1362</v>
      </c>
      <c r="B804">
        <v>0</v>
      </c>
      <c r="C804">
        <v>0</v>
      </c>
      <c r="D804">
        <v>0</v>
      </c>
      <c r="E804">
        <v>0.17710000000000001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 t="str">
        <f t="shared" si="24"/>
        <v>BIDEN</v>
      </c>
      <c r="O804" t="b">
        <f t="shared" si="25"/>
        <v>0</v>
      </c>
    </row>
    <row r="805" spans="1:15" x14ac:dyDescent="0.2">
      <c r="A805" t="s">
        <v>102</v>
      </c>
      <c r="B805">
        <v>0.25</v>
      </c>
      <c r="C805">
        <v>0.15</v>
      </c>
      <c r="D805">
        <v>0.25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0.1</v>
      </c>
      <c r="M805">
        <v>0</v>
      </c>
      <c r="N805" t="str">
        <f t="shared" si="24"/>
        <v>BUTTIGIEG</v>
      </c>
      <c r="O805" t="b">
        <f t="shared" si="25"/>
        <v>1</v>
      </c>
    </row>
    <row r="806" spans="1:15" x14ac:dyDescent="0.2">
      <c r="A806" t="s">
        <v>1363</v>
      </c>
      <c r="B806">
        <v>0</v>
      </c>
      <c r="C806">
        <v>0</v>
      </c>
      <c r="D806">
        <v>8.8900000000000007E-2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 t="str">
        <f t="shared" si="24"/>
        <v>KLOBUCHAR</v>
      </c>
      <c r="O806" t="b">
        <f t="shared" si="25"/>
        <v>0</v>
      </c>
    </row>
    <row r="807" spans="1:15" x14ac:dyDescent="0.2">
      <c r="A807" t="s">
        <v>876</v>
      </c>
      <c r="B807">
        <v>7.4999999999999997E-2</v>
      </c>
      <c r="C807">
        <v>0.15</v>
      </c>
      <c r="D807">
        <v>0.22500000000000001</v>
      </c>
      <c r="E807">
        <v>0.15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0.15</v>
      </c>
      <c r="M807">
        <v>0</v>
      </c>
      <c r="N807" t="str">
        <f t="shared" si="24"/>
        <v>KLOBUCHAR</v>
      </c>
      <c r="O807" t="b">
        <f t="shared" si="25"/>
        <v>1</v>
      </c>
    </row>
    <row r="808" spans="1:15" x14ac:dyDescent="0.2">
      <c r="A808" t="s">
        <v>1364</v>
      </c>
      <c r="B808">
        <v>0.15</v>
      </c>
      <c r="C808">
        <v>0.15</v>
      </c>
      <c r="D808">
        <v>0</v>
      </c>
      <c r="E808">
        <v>0.15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7.4999999999999997E-2</v>
      </c>
      <c r="M808">
        <v>0</v>
      </c>
      <c r="N808" t="str">
        <f t="shared" si="24"/>
        <v>BUTTIGIEG</v>
      </c>
      <c r="O808" t="b">
        <f t="shared" si="25"/>
        <v>1</v>
      </c>
    </row>
    <row r="809" spans="1:15" x14ac:dyDescent="0.2">
      <c r="A809" t="s">
        <v>1365</v>
      </c>
      <c r="B809">
        <v>0.1111</v>
      </c>
      <c r="C809">
        <v>0.1111</v>
      </c>
      <c r="D809">
        <v>0</v>
      </c>
      <c r="E809">
        <v>5.5599999999999997E-2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t="str">
        <f t="shared" si="24"/>
        <v>BUTTIGIEG</v>
      </c>
      <c r="O809" t="b">
        <f t="shared" si="25"/>
        <v>1</v>
      </c>
    </row>
    <row r="810" spans="1:15" x14ac:dyDescent="0.2">
      <c r="A810" t="s">
        <v>1366</v>
      </c>
      <c r="B810">
        <v>0.16669999999999999</v>
      </c>
      <c r="C810">
        <v>0</v>
      </c>
      <c r="D810">
        <v>0</v>
      </c>
      <c r="E810">
        <v>0.16669999999999999</v>
      </c>
      <c r="F810">
        <v>0</v>
      </c>
      <c r="G810">
        <v>0</v>
      </c>
      <c r="H810">
        <v>0</v>
      </c>
      <c r="I810">
        <v>0</v>
      </c>
      <c r="J810">
        <v>0.1111</v>
      </c>
      <c r="K810">
        <v>0</v>
      </c>
      <c r="L810">
        <v>0</v>
      </c>
      <c r="M810">
        <v>0</v>
      </c>
      <c r="N810" t="str">
        <f t="shared" si="24"/>
        <v>BUTTIGIEG</v>
      </c>
      <c r="O810" t="b">
        <f t="shared" si="25"/>
        <v>1</v>
      </c>
    </row>
    <row r="811" spans="1:15" x14ac:dyDescent="0.2">
      <c r="A811" t="s">
        <v>1367</v>
      </c>
      <c r="B811">
        <v>0.22220000000000001</v>
      </c>
      <c r="C811">
        <v>0.1111</v>
      </c>
      <c r="D811">
        <v>0.1111</v>
      </c>
      <c r="E811">
        <v>0.1111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tr">
        <f t="shared" si="24"/>
        <v>BUTTIGIEG</v>
      </c>
      <c r="O811" t="b">
        <f t="shared" si="25"/>
        <v>1</v>
      </c>
    </row>
    <row r="812" spans="1:15" x14ac:dyDescent="0.2">
      <c r="A812" t="s">
        <v>1368</v>
      </c>
      <c r="B812">
        <v>0.22220000000000001</v>
      </c>
      <c r="C812">
        <v>0.33329999999999999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0.1111</v>
      </c>
      <c r="M812">
        <v>0</v>
      </c>
      <c r="N812" t="str">
        <f t="shared" si="24"/>
        <v>SANDERS</v>
      </c>
      <c r="O812" t="b">
        <f t="shared" si="25"/>
        <v>0</v>
      </c>
    </row>
    <row r="813" spans="1:15" x14ac:dyDescent="0.2">
      <c r="A813" t="s">
        <v>1369</v>
      </c>
      <c r="B813">
        <v>0.1111</v>
      </c>
      <c r="C813">
        <v>0.16669999999999999</v>
      </c>
      <c r="D813">
        <v>0</v>
      </c>
      <c r="E813">
        <v>0.22220000000000001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0.1111</v>
      </c>
      <c r="M813">
        <v>0</v>
      </c>
      <c r="N813" t="str">
        <f t="shared" si="24"/>
        <v>BIDEN</v>
      </c>
      <c r="O813" t="b">
        <f t="shared" si="25"/>
        <v>1</v>
      </c>
    </row>
    <row r="814" spans="1:15" x14ac:dyDescent="0.2">
      <c r="A814" t="s">
        <v>122</v>
      </c>
      <c r="B814">
        <v>0.12</v>
      </c>
      <c r="C814">
        <v>0.12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 t="str">
        <f t="shared" si="24"/>
        <v>BUTTIGIEG</v>
      </c>
      <c r="O814" t="b">
        <f t="shared" si="25"/>
        <v>1</v>
      </c>
    </row>
    <row r="815" spans="1:15" x14ac:dyDescent="0.2">
      <c r="A815" t="s">
        <v>1370</v>
      </c>
      <c r="B815">
        <v>0</v>
      </c>
      <c r="C815">
        <v>0</v>
      </c>
      <c r="D815">
        <v>0.40500000000000003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tr">
        <f t="shared" si="24"/>
        <v>KLOBUCHAR</v>
      </c>
      <c r="O815" t="b">
        <f t="shared" si="25"/>
        <v>0</v>
      </c>
    </row>
    <row r="816" spans="1:15" x14ac:dyDescent="0.2">
      <c r="A816" t="s">
        <v>597</v>
      </c>
      <c r="B816">
        <v>0.216</v>
      </c>
      <c r="C816">
        <v>0</v>
      </c>
      <c r="D816">
        <v>0.28799999999999998</v>
      </c>
      <c r="E816">
        <v>0.14399999999999999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0.216</v>
      </c>
      <c r="M816">
        <v>0</v>
      </c>
      <c r="N816" t="str">
        <f t="shared" si="24"/>
        <v>KLOBUCHAR</v>
      </c>
      <c r="O816" t="b">
        <f t="shared" si="25"/>
        <v>1</v>
      </c>
    </row>
    <row r="817" spans="1:15" x14ac:dyDescent="0.2">
      <c r="A817" t="s">
        <v>103</v>
      </c>
      <c r="B817">
        <v>0.15</v>
      </c>
      <c r="C817">
        <v>0.1</v>
      </c>
      <c r="D817">
        <v>0</v>
      </c>
      <c r="E817">
        <v>0.1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0.15</v>
      </c>
      <c r="M817">
        <v>0</v>
      </c>
      <c r="N817" t="str">
        <f t="shared" si="24"/>
        <v>BUTTIGIEG</v>
      </c>
      <c r="O817" t="b">
        <f t="shared" si="25"/>
        <v>1</v>
      </c>
    </row>
    <row r="818" spans="1:15" x14ac:dyDescent="0.2">
      <c r="A818" t="s">
        <v>104</v>
      </c>
      <c r="B818">
        <v>0.3</v>
      </c>
      <c r="C818">
        <v>0</v>
      </c>
      <c r="D818">
        <v>0.15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0.15</v>
      </c>
      <c r="M818">
        <v>0</v>
      </c>
      <c r="N818" t="str">
        <f t="shared" si="24"/>
        <v>BUTTIGIEG</v>
      </c>
      <c r="O818" t="b">
        <f t="shared" si="25"/>
        <v>1</v>
      </c>
    </row>
    <row r="819" spans="1:15" x14ac:dyDescent="0.2">
      <c r="A819" t="s">
        <v>105</v>
      </c>
      <c r="B819">
        <v>0.25</v>
      </c>
      <c r="C819">
        <v>0</v>
      </c>
      <c r="D819">
        <v>0.2</v>
      </c>
      <c r="E819">
        <v>0.1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0.1</v>
      </c>
      <c r="M819">
        <v>0</v>
      </c>
      <c r="N819" t="str">
        <f t="shared" si="24"/>
        <v>BUTTIGIEG</v>
      </c>
      <c r="O819" t="b">
        <f t="shared" si="25"/>
        <v>1</v>
      </c>
    </row>
    <row r="820" spans="1:15" x14ac:dyDescent="0.2">
      <c r="A820" t="s">
        <v>106</v>
      </c>
      <c r="B820">
        <v>0.2</v>
      </c>
      <c r="C820">
        <v>0.15</v>
      </c>
      <c r="D820">
        <v>0</v>
      </c>
      <c r="E820">
        <v>0.15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 t="str">
        <f t="shared" si="24"/>
        <v>BUTTIGIEG</v>
      </c>
      <c r="O820" t="b">
        <f t="shared" si="25"/>
        <v>1</v>
      </c>
    </row>
    <row r="821" spans="1:15" x14ac:dyDescent="0.2">
      <c r="A821" t="s">
        <v>1371</v>
      </c>
      <c r="B821">
        <v>0.36</v>
      </c>
      <c r="C821">
        <v>0</v>
      </c>
      <c r="D821">
        <v>0</v>
      </c>
      <c r="E821">
        <v>0.12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tr">
        <f t="shared" si="24"/>
        <v>BUTTIGIEG</v>
      </c>
      <c r="O821" t="b">
        <f t="shared" si="25"/>
        <v>0</v>
      </c>
    </row>
    <row r="822" spans="1:15" x14ac:dyDescent="0.2">
      <c r="A822" t="s">
        <v>746</v>
      </c>
      <c r="B822">
        <v>0.1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tr">
        <f t="shared" si="24"/>
        <v>BUTTIGIEG</v>
      </c>
      <c r="O822" t="b">
        <f t="shared" si="25"/>
        <v>0</v>
      </c>
    </row>
    <row r="823" spans="1:15" x14ac:dyDescent="0.2">
      <c r="A823" t="s">
        <v>633</v>
      </c>
      <c r="B823">
        <v>0</v>
      </c>
      <c r="C823">
        <v>0.1</v>
      </c>
      <c r="D823">
        <v>0</v>
      </c>
      <c r="E823">
        <v>0.1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0.1</v>
      </c>
      <c r="M823">
        <v>0</v>
      </c>
      <c r="N823" t="str">
        <f t="shared" si="24"/>
        <v>SANDERS</v>
      </c>
      <c r="O823" t="b">
        <f t="shared" si="25"/>
        <v>1</v>
      </c>
    </row>
    <row r="824" spans="1:15" x14ac:dyDescent="0.2">
      <c r="A824" t="s">
        <v>636</v>
      </c>
      <c r="B824">
        <v>0.3</v>
      </c>
      <c r="C824">
        <v>0.1</v>
      </c>
      <c r="D824">
        <v>0</v>
      </c>
      <c r="E824">
        <v>0.1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0.1</v>
      </c>
      <c r="M824">
        <v>0</v>
      </c>
      <c r="N824" t="str">
        <f t="shared" si="24"/>
        <v>BUTTIGIEG</v>
      </c>
      <c r="O824" t="b">
        <f t="shared" si="25"/>
        <v>1</v>
      </c>
    </row>
    <row r="825" spans="1:15" x14ac:dyDescent="0.2">
      <c r="A825" t="s">
        <v>741</v>
      </c>
      <c r="B825">
        <v>0.14549999999999999</v>
      </c>
      <c r="C825">
        <v>0.21820000000000001</v>
      </c>
      <c r="D825">
        <v>0</v>
      </c>
      <c r="E825">
        <v>0.29089999999999999</v>
      </c>
      <c r="F825">
        <v>0</v>
      </c>
      <c r="G825">
        <v>0</v>
      </c>
      <c r="H825">
        <v>0</v>
      </c>
      <c r="I825">
        <v>0</v>
      </c>
      <c r="J825">
        <v>0.14549999999999999</v>
      </c>
      <c r="K825">
        <v>0</v>
      </c>
      <c r="L825">
        <v>0</v>
      </c>
      <c r="M825">
        <v>0</v>
      </c>
      <c r="N825" t="str">
        <f t="shared" si="24"/>
        <v>BIDEN</v>
      </c>
      <c r="O825" t="b">
        <f t="shared" si="25"/>
        <v>1</v>
      </c>
    </row>
    <row r="826" spans="1:15" x14ac:dyDescent="0.2">
      <c r="A826" t="s">
        <v>264</v>
      </c>
      <c r="B826">
        <v>0</v>
      </c>
      <c r="C826">
        <v>0.1368</v>
      </c>
      <c r="D826">
        <v>0.2737</v>
      </c>
      <c r="E826">
        <v>0.1368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 t="str">
        <f t="shared" si="24"/>
        <v>KLOBUCHAR</v>
      </c>
      <c r="O826" t="b">
        <f t="shared" si="25"/>
        <v>1</v>
      </c>
    </row>
    <row r="827" spans="1:15" x14ac:dyDescent="0.2">
      <c r="A827" t="s">
        <v>1372</v>
      </c>
      <c r="B827">
        <v>0.17780000000000001</v>
      </c>
      <c r="C827">
        <v>8.8900000000000007E-2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8.8900000000000007E-2</v>
      </c>
      <c r="M827">
        <v>0</v>
      </c>
      <c r="N827" t="str">
        <f t="shared" si="24"/>
        <v>BUTTIGIEG</v>
      </c>
      <c r="O827" t="b">
        <f t="shared" si="25"/>
        <v>1</v>
      </c>
    </row>
    <row r="828" spans="1:15" x14ac:dyDescent="0.2">
      <c r="A828" t="s">
        <v>718</v>
      </c>
      <c r="B828">
        <v>0.15559999999999999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 t="str">
        <f t="shared" si="24"/>
        <v>BUTTIGIEG</v>
      </c>
      <c r="O828" t="b">
        <f t="shared" si="25"/>
        <v>0</v>
      </c>
    </row>
    <row r="829" spans="1:15" x14ac:dyDescent="0.2">
      <c r="A829" t="s">
        <v>648</v>
      </c>
      <c r="B829">
        <v>0.57499999999999996</v>
      </c>
      <c r="C829">
        <v>0.34499999999999997</v>
      </c>
      <c r="D829">
        <v>0.34499999999999997</v>
      </c>
      <c r="E829">
        <v>0.34499999999999997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0.34499999999999997</v>
      </c>
      <c r="M829">
        <v>0</v>
      </c>
      <c r="N829" t="str">
        <f t="shared" si="24"/>
        <v>BUTTIGIEG</v>
      </c>
      <c r="O829" t="b">
        <f t="shared" si="25"/>
        <v>1</v>
      </c>
    </row>
    <row r="830" spans="1:15" x14ac:dyDescent="0.2">
      <c r="A830" t="s">
        <v>140</v>
      </c>
      <c r="B830">
        <v>0.4395</v>
      </c>
      <c r="C830">
        <v>0.87909999999999999</v>
      </c>
      <c r="D830">
        <v>0.87909999999999999</v>
      </c>
      <c r="E830">
        <v>0.4395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t="str">
        <f t="shared" si="24"/>
        <v>SANDERS</v>
      </c>
      <c r="O830" t="b">
        <f t="shared" si="25"/>
        <v>1</v>
      </c>
    </row>
    <row r="831" spans="1:15" x14ac:dyDescent="0.2">
      <c r="A831" t="s">
        <v>286</v>
      </c>
      <c r="B831">
        <v>0.4395</v>
      </c>
      <c r="C831">
        <v>0.87909999999999999</v>
      </c>
      <c r="D831">
        <v>0</v>
      </c>
      <c r="E831">
        <v>0.4395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tr">
        <f t="shared" si="24"/>
        <v>SANDERS</v>
      </c>
      <c r="O831" t="b">
        <f t="shared" si="25"/>
        <v>1</v>
      </c>
    </row>
    <row r="832" spans="1:15" x14ac:dyDescent="0.2">
      <c r="A832" t="s">
        <v>139</v>
      </c>
      <c r="B832">
        <v>0.4395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0.4395</v>
      </c>
      <c r="M832">
        <v>0</v>
      </c>
      <c r="N832" t="str">
        <f t="shared" si="24"/>
        <v>BUTTIGIEG</v>
      </c>
      <c r="O832" t="b">
        <f t="shared" si="25"/>
        <v>1</v>
      </c>
    </row>
    <row r="833" spans="1:15" x14ac:dyDescent="0.2">
      <c r="A833" t="s">
        <v>1373</v>
      </c>
      <c r="B833">
        <v>0.4395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t="str">
        <f t="shared" si="24"/>
        <v>BUTTIGIEG</v>
      </c>
      <c r="O833" t="b">
        <f t="shared" si="25"/>
        <v>0</v>
      </c>
    </row>
    <row r="834" spans="1:15" x14ac:dyDescent="0.2">
      <c r="A834" t="s">
        <v>1374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0.09</v>
      </c>
      <c r="M834">
        <v>0</v>
      </c>
      <c r="N834" t="str">
        <f t="shared" si="24"/>
        <v>WARREN</v>
      </c>
      <c r="O834" t="b">
        <f t="shared" si="25"/>
        <v>0</v>
      </c>
    </row>
    <row r="835" spans="1:15" x14ac:dyDescent="0.2">
      <c r="A835" t="s">
        <v>1375</v>
      </c>
      <c r="B835">
        <v>0.12939999999999999</v>
      </c>
      <c r="C835">
        <v>0.25879999999999997</v>
      </c>
      <c r="D835">
        <v>0</v>
      </c>
      <c r="E835">
        <v>0.12939999999999999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tr">
        <f t="shared" ref="N835:N898" si="26">INDEX($B$1:$M$1,0,MATCH(MAX($B835:$M835),$B835:$M835,0))</f>
        <v>SANDERS</v>
      </c>
      <c r="O835" t="b">
        <f t="shared" ref="O835:O898" si="27">SUMPRODUCT((COUNTIF(B835:M835,B835:M835)-1)*(B835:M835&lt;&gt;0))&gt;0</f>
        <v>1</v>
      </c>
    </row>
    <row r="836" spans="1:15" x14ac:dyDescent="0.2">
      <c r="A836" t="s">
        <v>1376</v>
      </c>
      <c r="B836">
        <v>0.40500000000000003</v>
      </c>
      <c r="C836">
        <v>0.40500000000000003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 t="str">
        <f t="shared" si="26"/>
        <v>BUTTIGIEG</v>
      </c>
      <c r="O836" t="b">
        <f t="shared" si="27"/>
        <v>1</v>
      </c>
    </row>
    <row r="837" spans="1:15" x14ac:dyDescent="0.2">
      <c r="A837" t="s">
        <v>629</v>
      </c>
      <c r="B837">
        <v>0.2</v>
      </c>
      <c r="C837">
        <v>0.2</v>
      </c>
      <c r="D837">
        <v>0</v>
      </c>
      <c r="E837">
        <v>0.2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0.2</v>
      </c>
      <c r="M837">
        <v>0</v>
      </c>
      <c r="N837" t="str">
        <f t="shared" si="26"/>
        <v>BUTTIGIEG</v>
      </c>
      <c r="O837" t="b">
        <f t="shared" si="27"/>
        <v>1</v>
      </c>
    </row>
    <row r="838" spans="1:15" x14ac:dyDescent="0.2">
      <c r="A838" t="s">
        <v>560</v>
      </c>
      <c r="B838">
        <v>0.1143</v>
      </c>
      <c r="C838">
        <v>0</v>
      </c>
      <c r="D838">
        <v>0</v>
      </c>
      <c r="E838">
        <v>0.1143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 t="str">
        <f t="shared" si="26"/>
        <v>BUTTIGIEG</v>
      </c>
      <c r="O838" t="b">
        <f t="shared" si="27"/>
        <v>1</v>
      </c>
    </row>
    <row r="839" spans="1:15" x14ac:dyDescent="0.2">
      <c r="A839" t="s">
        <v>1377</v>
      </c>
      <c r="B839">
        <v>7.4999999999999997E-2</v>
      </c>
      <c r="C839">
        <v>0</v>
      </c>
      <c r="D839">
        <v>0.22500000000000001</v>
      </c>
      <c r="E839">
        <v>0.15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tr">
        <f t="shared" si="26"/>
        <v>KLOBUCHAR</v>
      </c>
      <c r="O839" t="b">
        <f t="shared" si="27"/>
        <v>0</v>
      </c>
    </row>
    <row r="840" spans="1:15" x14ac:dyDescent="0.2">
      <c r="A840" t="s">
        <v>1378</v>
      </c>
      <c r="B840">
        <v>0.3</v>
      </c>
      <c r="C840">
        <v>0</v>
      </c>
      <c r="D840">
        <v>0.22500000000000001</v>
      </c>
      <c r="E840">
        <v>0.15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t="str">
        <f t="shared" si="26"/>
        <v>BUTTIGIEG</v>
      </c>
      <c r="O840" t="b">
        <f t="shared" si="27"/>
        <v>0</v>
      </c>
    </row>
    <row r="841" spans="1:15" x14ac:dyDescent="0.2">
      <c r="A841" t="s">
        <v>632</v>
      </c>
      <c r="B841">
        <v>0.1</v>
      </c>
      <c r="C841">
        <v>0</v>
      </c>
      <c r="D841">
        <v>0</v>
      </c>
      <c r="E841">
        <v>0.1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0.1</v>
      </c>
      <c r="M841">
        <v>0</v>
      </c>
      <c r="N841" t="str">
        <f t="shared" si="26"/>
        <v>BUTTIGIEG</v>
      </c>
      <c r="O841" t="b">
        <f t="shared" si="27"/>
        <v>1</v>
      </c>
    </row>
    <row r="842" spans="1:15" x14ac:dyDescent="0.2">
      <c r="A842" t="s">
        <v>836</v>
      </c>
      <c r="B842">
        <v>0.41499999999999998</v>
      </c>
      <c r="C842">
        <v>0.41499999999999998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0.41499999999999998</v>
      </c>
      <c r="M842">
        <v>0</v>
      </c>
      <c r="N842" t="str">
        <f t="shared" si="26"/>
        <v>BUTTIGIEG</v>
      </c>
      <c r="O842" t="b">
        <f t="shared" si="27"/>
        <v>1</v>
      </c>
    </row>
    <row r="843" spans="1:15" x14ac:dyDescent="0.2">
      <c r="A843" t="s">
        <v>1379</v>
      </c>
      <c r="B843">
        <v>0.25879999999999997</v>
      </c>
      <c r="C843">
        <v>0</v>
      </c>
      <c r="D843">
        <v>0.25879999999999997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0.12939999999999999</v>
      </c>
      <c r="K843">
        <v>0</v>
      </c>
      <c r="L843">
        <v>0</v>
      </c>
      <c r="M843">
        <v>0</v>
      </c>
      <c r="N843" t="str">
        <f t="shared" si="26"/>
        <v>BUTTIGIEG</v>
      </c>
      <c r="O843" t="b">
        <f t="shared" si="27"/>
        <v>1</v>
      </c>
    </row>
    <row r="844" spans="1:15" x14ac:dyDescent="0.2">
      <c r="A844" t="s">
        <v>617</v>
      </c>
      <c r="B844">
        <v>0.35560000000000003</v>
      </c>
      <c r="C844">
        <v>0</v>
      </c>
      <c r="D844">
        <v>0.26669999999999999</v>
      </c>
      <c r="E844">
        <v>0.26669999999999999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 t="str">
        <f t="shared" si="26"/>
        <v>BUTTIGIEG</v>
      </c>
      <c r="O844" t="b">
        <f t="shared" si="27"/>
        <v>1</v>
      </c>
    </row>
    <row r="845" spans="1:15" x14ac:dyDescent="0.2">
      <c r="A845" t="s">
        <v>613</v>
      </c>
      <c r="B845">
        <v>0</v>
      </c>
      <c r="C845">
        <v>0.17780000000000001</v>
      </c>
      <c r="D845">
        <v>0.17780000000000001</v>
      </c>
      <c r="E845">
        <v>0.26669999999999999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0.17780000000000001</v>
      </c>
      <c r="M845">
        <v>0</v>
      </c>
      <c r="N845" t="str">
        <f t="shared" si="26"/>
        <v>BIDEN</v>
      </c>
      <c r="O845" t="b">
        <f t="shared" si="27"/>
        <v>1</v>
      </c>
    </row>
    <row r="846" spans="1:15" x14ac:dyDescent="0.2">
      <c r="A846" t="s">
        <v>614</v>
      </c>
      <c r="B846">
        <v>0.35560000000000003</v>
      </c>
      <c r="C846">
        <v>0</v>
      </c>
      <c r="D846">
        <v>0.17780000000000001</v>
      </c>
      <c r="E846">
        <v>0.17780000000000001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0.17780000000000001</v>
      </c>
      <c r="M846">
        <v>0</v>
      </c>
      <c r="N846" t="str">
        <f t="shared" si="26"/>
        <v>BUTTIGIEG</v>
      </c>
      <c r="O846" t="b">
        <f t="shared" si="27"/>
        <v>1</v>
      </c>
    </row>
    <row r="847" spans="1:15" x14ac:dyDescent="0.2">
      <c r="A847" t="s">
        <v>1380</v>
      </c>
      <c r="B847">
        <v>8.8900000000000007E-2</v>
      </c>
      <c r="C847">
        <v>0</v>
      </c>
      <c r="D847">
        <v>0</v>
      </c>
      <c r="E847">
        <v>8.8900000000000007E-2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 t="str">
        <f t="shared" si="26"/>
        <v>BUTTIGIEG</v>
      </c>
      <c r="O847" t="b">
        <f t="shared" si="27"/>
        <v>1</v>
      </c>
    </row>
    <row r="848" spans="1:15" x14ac:dyDescent="0.2">
      <c r="A848" t="s">
        <v>51</v>
      </c>
      <c r="B848">
        <v>0.41499999999999998</v>
      </c>
      <c r="C848">
        <v>0.41499999999999998</v>
      </c>
      <c r="D848">
        <v>0.41499999999999998</v>
      </c>
      <c r="E848">
        <v>0.41499999999999998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0.83</v>
      </c>
      <c r="M848">
        <v>0</v>
      </c>
      <c r="N848" t="str">
        <f t="shared" si="26"/>
        <v>WARREN</v>
      </c>
      <c r="O848" t="b">
        <f t="shared" si="27"/>
        <v>1</v>
      </c>
    </row>
    <row r="849" spans="1:15" x14ac:dyDescent="0.2">
      <c r="A849" t="s">
        <v>1381</v>
      </c>
      <c r="B849">
        <v>0.35</v>
      </c>
      <c r="C849">
        <v>0.52500000000000002</v>
      </c>
      <c r="D849">
        <v>0</v>
      </c>
      <c r="E849">
        <v>0.17499999999999999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 t="str">
        <f t="shared" si="26"/>
        <v>SANDERS</v>
      </c>
      <c r="O849" t="b">
        <f t="shared" si="27"/>
        <v>0</v>
      </c>
    </row>
    <row r="850" spans="1:15" x14ac:dyDescent="0.2">
      <c r="A850" t="s">
        <v>621</v>
      </c>
      <c r="B850">
        <v>0.15</v>
      </c>
      <c r="C850">
        <v>0</v>
      </c>
      <c r="D850">
        <v>0</v>
      </c>
      <c r="E850">
        <v>0.15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 t="str">
        <f t="shared" si="26"/>
        <v>BUTTIGIEG</v>
      </c>
      <c r="O850" t="b">
        <f t="shared" si="27"/>
        <v>1</v>
      </c>
    </row>
    <row r="851" spans="1:15" x14ac:dyDescent="0.2">
      <c r="A851" t="s">
        <v>624</v>
      </c>
      <c r="B851">
        <v>0.15</v>
      </c>
      <c r="C851">
        <v>0</v>
      </c>
      <c r="D851">
        <v>0</v>
      </c>
      <c r="E851">
        <v>0.15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tr">
        <f t="shared" si="26"/>
        <v>BUTTIGIEG</v>
      </c>
      <c r="O851" t="b">
        <f t="shared" si="27"/>
        <v>1</v>
      </c>
    </row>
    <row r="852" spans="1:15" x14ac:dyDescent="0.2">
      <c r="A852" t="s">
        <v>620</v>
      </c>
      <c r="B852">
        <v>0.15</v>
      </c>
      <c r="C852">
        <v>0</v>
      </c>
      <c r="D852">
        <v>0.15</v>
      </c>
      <c r="E852">
        <v>0.15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tr">
        <f t="shared" si="26"/>
        <v>BUTTIGIEG</v>
      </c>
      <c r="O852" t="b">
        <f t="shared" si="27"/>
        <v>1</v>
      </c>
    </row>
    <row r="853" spans="1:15" x14ac:dyDescent="0.2">
      <c r="A853" t="s">
        <v>1382</v>
      </c>
      <c r="B853">
        <v>0.24</v>
      </c>
      <c r="C853">
        <v>0</v>
      </c>
      <c r="D853">
        <v>0.12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tr">
        <f t="shared" si="26"/>
        <v>BUTTIGIEG</v>
      </c>
      <c r="O853" t="b">
        <f t="shared" si="27"/>
        <v>0</v>
      </c>
    </row>
    <row r="854" spans="1:15" x14ac:dyDescent="0.2">
      <c r="A854" t="s">
        <v>651</v>
      </c>
      <c r="B854">
        <v>0.57499999999999996</v>
      </c>
      <c r="C854">
        <v>0.23</v>
      </c>
      <c r="D854">
        <v>0</v>
      </c>
      <c r="E854">
        <v>0.34499999999999997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0.23</v>
      </c>
      <c r="M854">
        <v>0</v>
      </c>
      <c r="N854" t="str">
        <f t="shared" si="26"/>
        <v>BUTTIGIEG</v>
      </c>
      <c r="O854" t="b">
        <f t="shared" si="27"/>
        <v>1</v>
      </c>
    </row>
    <row r="855" spans="1:15" x14ac:dyDescent="0.2">
      <c r="A855" t="s">
        <v>435</v>
      </c>
      <c r="B855">
        <v>0.68420000000000003</v>
      </c>
      <c r="C855">
        <v>0</v>
      </c>
      <c r="D855">
        <v>0.41049999999999998</v>
      </c>
      <c r="E855">
        <v>0.5474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 t="str">
        <f t="shared" si="26"/>
        <v>BUTTIGIEG</v>
      </c>
      <c r="O855" t="b">
        <f t="shared" si="27"/>
        <v>0</v>
      </c>
    </row>
    <row r="856" spans="1:15" x14ac:dyDescent="0.2">
      <c r="A856" t="s">
        <v>1383</v>
      </c>
      <c r="B856">
        <v>0</v>
      </c>
      <c r="C856">
        <v>0.1368</v>
      </c>
      <c r="D856">
        <v>0.1368</v>
      </c>
      <c r="E856">
        <v>0.41049999999999998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 t="str">
        <f t="shared" si="26"/>
        <v>BIDEN</v>
      </c>
      <c r="O856" t="b">
        <f t="shared" si="27"/>
        <v>1</v>
      </c>
    </row>
    <row r="857" spans="1:15" x14ac:dyDescent="0.2">
      <c r="A857" t="s">
        <v>1384</v>
      </c>
      <c r="B857">
        <v>0.2737</v>
      </c>
      <c r="C857">
        <v>0</v>
      </c>
      <c r="D857">
        <v>0</v>
      </c>
      <c r="E857">
        <v>0.41049999999999998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0.2737</v>
      </c>
      <c r="L857">
        <v>0.2737</v>
      </c>
      <c r="M857">
        <v>0</v>
      </c>
      <c r="N857" t="str">
        <f t="shared" si="26"/>
        <v>BIDEN</v>
      </c>
      <c r="O857" t="b">
        <f t="shared" si="27"/>
        <v>1</v>
      </c>
    </row>
    <row r="858" spans="1:15" x14ac:dyDescent="0.2">
      <c r="A858" t="s">
        <v>436</v>
      </c>
      <c r="B858">
        <v>0</v>
      </c>
      <c r="C858">
        <v>0.1368</v>
      </c>
      <c r="D858">
        <v>0.1368</v>
      </c>
      <c r="E858">
        <v>0.2737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0.2737</v>
      </c>
      <c r="L858">
        <v>0</v>
      </c>
      <c r="M858">
        <v>0</v>
      </c>
      <c r="N858" t="str">
        <f t="shared" si="26"/>
        <v>BIDEN</v>
      </c>
      <c r="O858" t="b">
        <f t="shared" si="27"/>
        <v>1</v>
      </c>
    </row>
    <row r="859" spans="1:15" x14ac:dyDescent="0.2">
      <c r="A859" t="s">
        <v>1385</v>
      </c>
      <c r="B859">
        <v>0.2737</v>
      </c>
      <c r="C859">
        <v>0.1368</v>
      </c>
      <c r="D859">
        <v>0</v>
      </c>
      <c r="E859">
        <v>0.2737</v>
      </c>
      <c r="F859">
        <v>0</v>
      </c>
      <c r="G859">
        <v>0</v>
      </c>
      <c r="H859">
        <v>0</v>
      </c>
      <c r="I859">
        <v>0</v>
      </c>
      <c r="J859">
        <v>0.1368</v>
      </c>
      <c r="K859">
        <v>0</v>
      </c>
      <c r="L859">
        <v>0</v>
      </c>
      <c r="M859">
        <v>0</v>
      </c>
      <c r="N859" t="str">
        <f t="shared" si="26"/>
        <v>BUTTIGIEG</v>
      </c>
      <c r="O859" t="b">
        <f t="shared" si="27"/>
        <v>1</v>
      </c>
    </row>
    <row r="860" spans="1:15" x14ac:dyDescent="0.2">
      <c r="A860" t="s">
        <v>1386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0.41499999999999998</v>
      </c>
      <c r="K860">
        <v>0</v>
      </c>
      <c r="L860">
        <v>0.41499999999999998</v>
      </c>
      <c r="M860">
        <v>0</v>
      </c>
      <c r="N860" t="str">
        <f t="shared" si="26"/>
        <v>STEYER</v>
      </c>
      <c r="O860" t="b">
        <f t="shared" si="27"/>
        <v>1</v>
      </c>
    </row>
    <row r="861" spans="1:15" x14ac:dyDescent="0.2">
      <c r="A861" t="s">
        <v>1387</v>
      </c>
      <c r="B861">
        <v>0</v>
      </c>
      <c r="C861">
        <v>0.64710000000000001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0.25879999999999997</v>
      </c>
      <c r="M861">
        <v>0.25879999999999997</v>
      </c>
      <c r="N861" t="str">
        <f t="shared" si="26"/>
        <v>SANDERS</v>
      </c>
      <c r="O861" t="b">
        <f t="shared" si="27"/>
        <v>1</v>
      </c>
    </row>
    <row r="862" spans="1:15" x14ac:dyDescent="0.2">
      <c r="A862" t="s">
        <v>709</v>
      </c>
      <c r="B862">
        <v>0.18</v>
      </c>
      <c r="C862">
        <v>0.18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tr">
        <f t="shared" si="26"/>
        <v>BUTTIGIEG</v>
      </c>
      <c r="O862" t="b">
        <f t="shared" si="27"/>
        <v>1</v>
      </c>
    </row>
    <row r="863" spans="1:15" x14ac:dyDescent="0.2">
      <c r="A863" t="s">
        <v>1388</v>
      </c>
      <c r="B863">
        <v>0.4667</v>
      </c>
      <c r="C863">
        <v>0</v>
      </c>
      <c r="D863">
        <v>0.23330000000000001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0.4667</v>
      </c>
      <c r="M863">
        <v>0</v>
      </c>
      <c r="N863" t="str">
        <f t="shared" si="26"/>
        <v>BUTTIGIEG</v>
      </c>
      <c r="O863" t="b">
        <f t="shared" si="27"/>
        <v>1</v>
      </c>
    </row>
    <row r="864" spans="1:15" x14ac:dyDescent="0.2">
      <c r="A864" t="s">
        <v>1389</v>
      </c>
      <c r="B864">
        <v>0.7</v>
      </c>
      <c r="C864">
        <v>0.4667</v>
      </c>
      <c r="D864">
        <v>0.4667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0.4667</v>
      </c>
      <c r="M864">
        <v>0</v>
      </c>
      <c r="N864" t="str">
        <f t="shared" si="26"/>
        <v>BUTTIGIEG</v>
      </c>
      <c r="O864" t="b">
        <f t="shared" si="27"/>
        <v>1</v>
      </c>
    </row>
    <row r="865" spans="1:15" x14ac:dyDescent="0.2">
      <c r="A865" t="s">
        <v>1390</v>
      </c>
      <c r="B865">
        <v>0.23330000000000001</v>
      </c>
      <c r="C865">
        <v>0.4667</v>
      </c>
      <c r="D865">
        <v>0.23330000000000001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0.23330000000000001</v>
      </c>
      <c r="M865">
        <v>0</v>
      </c>
      <c r="N865" t="str">
        <f t="shared" si="26"/>
        <v>SANDERS</v>
      </c>
      <c r="O865" t="b">
        <f t="shared" si="27"/>
        <v>1</v>
      </c>
    </row>
    <row r="866" spans="1:15" x14ac:dyDescent="0.2">
      <c r="A866" t="s">
        <v>1391</v>
      </c>
      <c r="B866">
        <v>1.1667000000000001</v>
      </c>
      <c r="C866">
        <v>0</v>
      </c>
      <c r="D866">
        <v>0.4667</v>
      </c>
      <c r="E866">
        <v>0.4667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0.4667</v>
      </c>
      <c r="M866">
        <v>0</v>
      </c>
      <c r="N866" t="str">
        <f t="shared" si="26"/>
        <v>BUTTIGIEG</v>
      </c>
      <c r="O866" t="b">
        <f t="shared" si="27"/>
        <v>1</v>
      </c>
    </row>
    <row r="867" spans="1:15" x14ac:dyDescent="0.2">
      <c r="A867" t="s">
        <v>1392</v>
      </c>
      <c r="B867">
        <v>0.4667</v>
      </c>
      <c r="C867">
        <v>0.23330000000000001</v>
      </c>
      <c r="D867">
        <v>0.23330000000000001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0.4667</v>
      </c>
      <c r="M867">
        <v>0</v>
      </c>
      <c r="N867" t="str">
        <f t="shared" si="26"/>
        <v>BUTTIGIEG</v>
      </c>
      <c r="O867" t="b">
        <f t="shared" si="27"/>
        <v>1</v>
      </c>
    </row>
    <row r="868" spans="1:15" x14ac:dyDescent="0.2">
      <c r="A868" t="s">
        <v>1393</v>
      </c>
      <c r="B868">
        <v>0.4667</v>
      </c>
      <c r="C868">
        <v>0</v>
      </c>
      <c r="D868">
        <v>0</v>
      </c>
      <c r="E868">
        <v>0.23330000000000001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0.4667</v>
      </c>
      <c r="M868">
        <v>0</v>
      </c>
      <c r="N868" t="str">
        <f t="shared" si="26"/>
        <v>BUTTIGIEG</v>
      </c>
      <c r="O868" t="b">
        <f t="shared" si="27"/>
        <v>1</v>
      </c>
    </row>
    <row r="869" spans="1:15" x14ac:dyDescent="0.2">
      <c r="A869" t="s">
        <v>1394</v>
      </c>
      <c r="B869">
        <v>0.93330000000000002</v>
      </c>
      <c r="C869">
        <v>0.4667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0.7</v>
      </c>
      <c r="M869">
        <v>0</v>
      </c>
      <c r="N869" t="str">
        <f t="shared" si="26"/>
        <v>BUTTIGIEG</v>
      </c>
      <c r="O869" t="b">
        <f t="shared" si="27"/>
        <v>0</v>
      </c>
    </row>
    <row r="870" spans="1:15" x14ac:dyDescent="0.2">
      <c r="A870" t="s">
        <v>159</v>
      </c>
      <c r="B870">
        <v>0</v>
      </c>
      <c r="C870">
        <v>0.1714</v>
      </c>
      <c r="D870">
        <v>0.1714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t="str">
        <f t="shared" si="26"/>
        <v>SANDERS</v>
      </c>
      <c r="O870" t="b">
        <f t="shared" si="27"/>
        <v>1</v>
      </c>
    </row>
    <row r="871" spans="1:15" x14ac:dyDescent="0.2">
      <c r="A871" t="s">
        <v>1395</v>
      </c>
      <c r="B871">
        <v>0.81</v>
      </c>
      <c r="C871">
        <v>1.2150000000000001</v>
      </c>
      <c r="D871">
        <v>1.2150000000000001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1.62</v>
      </c>
      <c r="M871">
        <v>0</v>
      </c>
      <c r="N871" t="str">
        <f t="shared" si="26"/>
        <v>WARREN</v>
      </c>
      <c r="O871" t="b">
        <f t="shared" si="27"/>
        <v>1</v>
      </c>
    </row>
    <row r="872" spans="1:15" x14ac:dyDescent="0.2">
      <c r="A872" t="s">
        <v>1396</v>
      </c>
      <c r="B872">
        <v>0</v>
      </c>
      <c r="C872">
        <v>1.62</v>
      </c>
      <c r="D872">
        <v>1.2150000000000001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1.2150000000000001</v>
      </c>
      <c r="M872">
        <v>0</v>
      </c>
      <c r="N872" t="str">
        <f t="shared" si="26"/>
        <v>SANDERS</v>
      </c>
      <c r="O872" t="b">
        <f t="shared" si="27"/>
        <v>1</v>
      </c>
    </row>
    <row r="873" spans="1:15" x14ac:dyDescent="0.2">
      <c r="A873" t="s">
        <v>1397</v>
      </c>
      <c r="B873">
        <v>0</v>
      </c>
      <c r="C873">
        <v>1.62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1.2150000000000001</v>
      </c>
      <c r="M873">
        <v>0</v>
      </c>
      <c r="N873" t="str">
        <f t="shared" si="26"/>
        <v>SANDERS</v>
      </c>
      <c r="O873" t="b">
        <f t="shared" si="27"/>
        <v>0</v>
      </c>
    </row>
    <row r="874" spans="1:15" x14ac:dyDescent="0.2">
      <c r="A874" t="s">
        <v>1398</v>
      </c>
      <c r="B874">
        <v>0.81</v>
      </c>
      <c r="C874">
        <v>1.2150000000000001</v>
      </c>
      <c r="D874">
        <v>0.81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1.2150000000000001</v>
      </c>
      <c r="M874">
        <v>0</v>
      </c>
      <c r="N874" t="str">
        <f t="shared" si="26"/>
        <v>SANDERS</v>
      </c>
      <c r="O874" t="b">
        <f t="shared" si="27"/>
        <v>1</v>
      </c>
    </row>
    <row r="875" spans="1:15" x14ac:dyDescent="0.2">
      <c r="A875" t="s">
        <v>1399</v>
      </c>
      <c r="B875">
        <v>0.81</v>
      </c>
      <c r="C875">
        <v>1.62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1.2150000000000001</v>
      </c>
      <c r="M875">
        <v>0</v>
      </c>
      <c r="N875" t="str">
        <f t="shared" si="26"/>
        <v>SANDERS</v>
      </c>
      <c r="O875" t="b">
        <f t="shared" si="27"/>
        <v>0</v>
      </c>
    </row>
    <row r="876" spans="1:15" x14ac:dyDescent="0.2">
      <c r="A876" t="s">
        <v>1400</v>
      </c>
      <c r="B876">
        <v>0</v>
      </c>
      <c r="C876">
        <v>1.2150000000000001</v>
      </c>
      <c r="D876">
        <v>1.2150000000000001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2.0249999999999999</v>
      </c>
      <c r="M876">
        <v>0</v>
      </c>
      <c r="N876" t="str">
        <f t="shared" si="26"/>
        <v>WARREN</v>
      </c>
      <c r="O876" t="b">
        <f t="shared" si="27"/>
        <v>1</v>
      </c>
    </row>
    <row r="877" spans="1:15" x14ac:dyDescent="0.2">
      <c r="A877" t="s">
        <v>1401</v>
      </c>
      <c r="B877">
        <v>1.2150000000000001</v>
      </c>
      <c r="C877">
        <v>1.2150000000000001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0.81</v>
      </c>
      <c r="M877">
        <v>0</v>
      </c>
      <c r="N877" t="str">
        <f t="shared" si="26"/>
        <v>BUTTIGIEG</v>
      </c>
      <c r="O877" t="b">
        <f t="shared" si="27"/>
        <v>1</v>
      </c>
    </row>
    <row r="878" spans="1:15" x14ac:dyDescent="0.2">
      <c r="A878" t="s">
        <v>1402</v>
      </c>
      <c r="B878">
        <v>1.2150000000000001</v>
      </c>
      <c r="C878">
        <v>0.81</v>
      </c>
      <c r="D878">
        <v>0.81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1.2150000000000001</v>
      </c>
      <c r="M878">
        <v>0</v>
      </c>
      <c r="N878" t="str">
        <f t="shared" si="26"/>
        <v>BUTTIGIEG</v>
      </c>
      <c r="O878" t="b">
        <f t="shared" si="27"/>
        <v>1</v>
      </c>
    </row>
    <row r="879" spans="1:15" x14ac:dyDescent="0.2">
      <c r="A879" t="s">
        <v>1403</v>
      </c>
      <c r="B879">
        <v>0.81</v>
      </c>
      <c r="C879">
        <v>1.62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1.2150000000000001</v>
      </c>
      <c r="M879">
        <v>0</v>
      </c>
      <c r="N879" t="str">
        <f t="shared" si="26"/>
        <v>SANDERS</v>
      </c>
      <c r="O879" t="b">
        <f t="shared" si="27"/>
        <v>0</v>
      </c>
    </row>
    <row r="880" spans="1:15" x14ac:dyDescent="0.2">
      <c r="A880" t="s">
        <v>1404</v>
      </c>
      <c r="B880">
        <v>0.81</v>
      </c>
      <c r="C880">
        <v>1.2150000000000001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0.81</v>
      </c>
      <c r="M880">
        <v>0</v>
      </c>
      <c r="N880" t="str">
        <f t="shared" si="26"/>
        <v>SANDERS</v>
      </c>
      <c r="O880" t="b">
        <f t="shared" si="27"/>
        <v>1</v>
      </c>
    </row>
    <row r="881" spans="1:15" x14ac:dyDescent="0.2">
      <c r="A881" t="s">
        <v>1405</v>
      </c>
      <c r="B881">
        <v>0.81</v>
      </c>
      <c r="C881">
        <v>1.62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0.81</v>
      </c>
      <c r="M881">
        <v>0</v>
      </c>
      <c r="N881" t="str">
        <f t="shared" si="26"/>
        <v>SANDERS</v>
      </c>
      <c r="O881" t="b">
        <f t="shared" si="27"/>
        <v>1</v>
      </c>
    </row>
    <row r="882" spans="1:15" x14ac:dyDescent="0.2">
      <c r="A882" t="s">
        <v>1406</v>
      </c>
      <c r="B882">
        <v>0.81</v>
      </c>
      <c r="C882">
        <v>1.62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1.2150000000000001</v>
      </c>
      <c r="M882">
        <v>0</v>
      </c>
      <c r="N882" t="str">
        <f t="shared" si="26"/>
        <v>SANDERS</v>
      </c>
      <c r="O882" t="b">
        <f t="shared" si="27"/>
        <v>0</v>
      </c>
    </row>
    <row r="883" spans="1:15" x14ac:dyDescent="0.2">
      <c r="A883" t="s">
        <v>1407</v>
      </c>
      <c r="B883">
        <v>0.40500000000000003</v>
      </c>
      <c r="C883">
        <v>1.2150000000000001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1.2150000000000001</v>
      </c>
      <c r="M883">
        <v>0</v>
      </c>
      <c r="N883" t="str">
        <f t="shared" si="26"/>
        <v>SANDERS</v>
      </c>
      <c r="O883" t="b">
        <f t="shared" si="27"/>
        <v>1</v>
      </c>
    </row>
    <row r="884" spans="1:15" x14ac:dyDescent="0.2">
      <c r="A884" t="s">
        <v>1408</v>
      </c>
      <c r="B884">
        <v>0.81</v>
      </c>
      <c r="C884">
        <v>1.2150000000000001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1.62</v>
      </c>
      <c r="M884">
        <v>0</v>
      </c>
      <c r="N884" t="str">
        <f t="shared" si="26"/>
        <v>WARREN</v>
      </c>
      <c r="O884" t="b">
        <f t="shared" si="27"/>
        <v>0</v>
      </c>
    </row>
    <row r="885" spans="1:15" x14ac:dyDescent="0.2">
      <c r="A885" t="s">
        <v>1409</v>
      </c>
      <c r="B885">
        <v>0.40500000000000003</v>
      </c>
      <c r="C885">
        <v>1.2150000000000001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0.81</v>
      </c>
      <c r="M885">
        <v>0</v>
      </c>
      <c r="N885" t="str">
        <f t="shared" si="26"/>
        <v>SANDERS</v>
      </c>
      <c r="O885" t="b">
        <f t="shared" si="27"/>
        <v>0</v>
      </c>
    </row>
    <row r="886" spans="1:15" x14ac:dyDescent="0.2">
      <c r="A886" t="s">
        <v>1410</v>
      </c>
      <c r="B886">
        <v>1.2150000000000001</v>
      </c>
      <c r="C886">
        <v>1.62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1.62</v>
      </c>
      <c r="M886">
        <v>0</v>
      </c>
      <c r="N886" t="str">
        <f t="shared" si="26"/>
        <v>SANDERS</v>
      </c>
      <c r="O886" t="b">
        <f t="shared" si="27"/>
        <v>1</v>
      </c>
    </row>
    <row r="887" spans="1:15" x14ac:dyDescent="0.2">
      <c r="A887" t="s">
        <v>1411</v>
      </c>
      <c r="B887">
        <v>0</v>
      </c>
      <c r="C887">
        <v>2.0249999999999999</v>
      </c>
      <c r="D887">
        <v>0.81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2.0249999999999999</v>
      </c>
      <c r="M887">
        <v>0</v>
      </c>
      <c r="N887" t="str">
        <f t="shared" si="26"/>
        <v>SANDERS</v>
      </c>
      <c r="O887" t="b">
        <f t="shared" si="27"/>
        <v>1</v>
      </c>
    </row>
    <row r="888" spans="1:15" x14ac:dyDescent="0.2">
      <c r="A888" t="s">
        <v>1412</v>
      </c>
      <c r="B888">
        <v>0</v>
      </c>
      <c r="C888">
        <v>2.0249999999999999</v>
      </c>
      <c r="D888">
        <v>0.81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2.0249999999999999</v>
      </c>
      <c r="M888">
        <v>0</v>
      </c>
      <c r="N888" t="str">
        <f t="shared" si="26"/>
        <v>SANDERS</v>
      </c>
      <c r="O888" t="b">
        <f t="shared" si="27"/>
        <v>1</v>
      </c>
    </row>
    <row r="889" spans="1:15" x14ac:dyDescent="0.2">
      <c r="A889" t="s">
        <v>1413</v>
      </c>
      <c r="B889">
        <v>0</v>
      </c>
      <c r="C889">
        <v>1.62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1.2150000000000001</v>
      </c>
      <c r="M889">
        <v>0</v>
      </c>
      <c r="N889" t="str">
        <f t="shared" si="26"/>
        <v>SANDERS</v>
      </c>
      <c r="O889" t="b">
        <f t="shared" si="27"/>
        <v>0</v>
      </c>
    </row>
    <row r="890" spans="1:15" x14ac:dyDescent="0.2">
      <c r="A890" t="s">
        <v>1414</v>
      </c>
      <c r="B890">
        <v>0.81</v>
      </c>
      <c r="C890">
        <v>1.62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1.2150000000000001</v>
      </c>
      <c r="M890">
        <v>0</v>
      </c>
      <c r="N890" t="str">
        <f t="shared" si="26"/>
        <v>SANDERS</v>
      </c>
      <c r="O890" t="b">
        <f t="shared" si="27"/>
        <v>0</v>
      </c>
    </row>
    <row r="891" spans="1:15" x14ac:dyDescent="0.2">
      <c r="A891" t="s">
        <v>1415</v>
      </c>
      <c r="B891">
        <v>0</v>
      </c>
      <c r="C891">
        <v>2.4300000000000002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1.62</v>
      </c>
      <c r="M891">
        <v>0</v>
      </c>
      <c r="N891" t="str">
        <f t="shared" si="26"/>
        <v>SANDERS</v>
      </c>
      <c r="O891" t="b">
        <f t="shared" si="27"/>
        <v>0</v>
      </c>
    </row>
    <row r="892" spans="1:15" x14ac:dyDescent="0.2">
      <c r="A892" t="s">
        <v>1416</v>
      </c>
      <c r="B892">
        <v>0.40500000000000003</v>
      </c>
      <c r="C892">
        <v>1.2150000000000001</v>
      </c>
      <c r="D892">
        <v>0.40500000000000003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1.2150000000000001</v>
      </c>
      <c r="M892">
        <v>0</v>
      </c>
      <c r="N892" t="str">
        <f t="shared" si="26"/>
        <v>SANDERS</v>
      </c>
      <c r="O892" t="b">
        <f t="shared" si="27"/>
        <v>1</v>
      </c>
    </row>
    <row r="893" spans="1:15" x14ac:dyDescent="0.2">
      <c r="A893" t="s">
        <v>1417</v>
      </c>
      <c r="B893">
        <v>1.2150000000000001</v>
      </c>
      <c r="C893">
        <v>1.62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2.0249999999999999</v>
      </c>
      <c r="M893">
        <v>0</v>
      </c>
      <c r="N893" t="str">
        <f t="shared" si="26"/>
        <v>WARREN</v>
      </c>
      <c r="O893" t="b">
        <f t="shared" si="27"/>
        <v>0</v>
      </c>
    </row>
    <row r="894" spans="1:15" x14ac:dyDescent="0.2">
      <c r="A894" t="s">
        <v>1418</v>
      </c>
      <c r="B894">
        <v>1.62</v>
      </c>
      <c r="C894">
        <v>1.2150000000000001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2.0249999999999999</v>
      </c>
      <c r="M894">
        <v>0</v>
      </c>
      <c r="N894" t="str">
        <f t="shared" si="26"/>
        <v>WARREN</v>
      </c>
      <c r="O894" t="b">
        <f t="shared" si="27"/>
        <v>0</v>
      </c>
    </row>
    <row r="895" spans="1:15" x14ac:dyDescent="0.2">
      <c r="A895" t="s">
        <v>1419</v>
      </c>
      <c r="B895">
        <v>0.504</v>
      </c>
      <c r="C895">
        <v>0.216</v>
      </c>
      <c r="D895">
        <v>0</v>
      </c>
      <c r="E895">
        <v>0.36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0.28799999999999998</v>
      </c>
      <c r="M895">
        <v>0</v>
      </c>
      <c r="N895" t="str">
        <f t="shared" si="26"/>
        <v>BUTTIGIEG</v>
      </c>
      <c r="O895" t="b">
        <f t="shared" si="27"/>
        <v>0</v>
      </c>
    </row>
    <row r="896" spans="1:15" x14ac:dyDescent="0.2">
      <c r="A896" t="s">
        <v>1420</v>
      </c>
      <c r="B896">
        <v>0.64800000000000002</v>
      </c>
      <c r="C896">
        <v>0.28799999999999998</v>
      </c>
      <c r="D896">
        <v>0.36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0.28799999999999998</v>
      </c>
      <c r="M896">
        <v>0</v>
      </c>
      <c r="N896" t="str">
        <f t="shared" si="26"/>
        <v>BUTTIGIEG</v>
      </c>
      <c r="O896" t="b">
        <f t="shared" si="27"/>
        <v>1</v>
      </c>
    </row>
    <row r="897" spans="1:15" x14ac:dyDescent="0.2">
      <c r="A897" t="s">
        <v>374</v>
      </c>
      <c r="B897">
        <v>0.375</v>
      </c>
      <c r="C897">
        <v>0</v>
      </c>
      <c r="D897">
        <v>0</v>
      </c>
      <c r="E897">
        <v>0.375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tr">
        <f t="shared" si="26"/>
        <v>BUTTIGIEG</v>
      </c>
      <c r="O897" t="b">
        <f t="shared" si="27"/>
        <v>1</v>
      </c>
    </row>
    <row r="898" spans="1:15" x14ac:dyDescent="0.2">
      <c r="A898" t="s">
        <v>1421</v>
      </c>
      <c r="B898">
        <v>8.8900000000000007E-2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 t="str">
        <f t="shared" si="26"/>
        <v>BUTTIGIEG</v>
      </c>
      <c r="O898" t="b">
        <f t="shared" si="27"/>
        <v>0</v>
      </c>
    </row>
    <row r="899" spans="1:15" x14ac:dyDescent="0.2">
      <c r="A899" t="s">
        <v>190</v>
      </c>
      <c r="B899">
        <v>0.4395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0.4395</v>
      </c>
      <c r="M899">
        <v>0</v>
      </c>
      <c r="N899" t="str">
        <f t="shared" ref="N899:N962" si="28">INDEX($B$1:$M$1,0,MATCH(MAX($B899:$M899),$B899:$M899,0))</f>
        <v>BUTTIGIEG</v>
      </c>
      <c r="O899" t="b">
        <f t="shared" ref="O899:O962" si="29">SUMPRODUCT((COUNTIF(B899:M899,B899:M899)-1)*(B899:M899&lt;&gt;0))&gt;0</f>
        <v>1</v>
      </c>
    </row>
    <row r="900" spans="1:15" x14ac:dyDescent="0.2">
      <c r="A900" t="s">
        <v>190</v>
      </c>
      <c r="B900">
        <v>0.4395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0.4395</v>
      </c>
      <c r="M900">
        <v>0</v>
      </c>
      <c r="N900" t="str">
        <f t="shared" si="28"/>
        <v>BUTTIGIEG</v>
      </c>
      <c r="O900" t="b">
        <f t="shared" si="29"/>
        <v>1</v>
      </c>
    </row>
    <row r="901" spans="1:15" x14ac:dyDescent="0.2">
      <c r="A901" t="s">
        <v>190</v>
      </c>
      <c r="B901">
        <v>0.4395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0.4395</v>
      </c>
      <c r="M901">
        <v>0</v>
      </c>
      <c r="N901" t="str">
        <f t="shared" si="28"/>
        <v>BUTTIGIEG</v>
      </c>
      <c r="O901" t="b">
        <f t="shared" si="29"/>
        <v>1</v>
      </c>
    </row>
    <row r="902" spans="1:15" x14ac:dyDescent="0.2">
      <c r="A902" t="s">
        <v>190</v>
      </c>
      <c r="B902">
        <v>0.4395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0.4395</v>
      </c>
      <c r="M902">
        <v>0</v>
      </c>
      <c r="N902" t="str">
        <f t="shared" si="28"/>
        <v>BUTTIGIEG</v>
      </c>
      <c r="O902" t="b">
        <f t="shared" si="29"/>
        <v>1</v>
      </c>
    </row>
    <row r="903" spans="1:15" x14ac:dyDescent="0.2">
      <c r="A903" t="s">
        <v>637</v>
      </c>
      <c r="B903">
        <v>0.85709999999999997</v>
      </c>
      <c r="C903">
        <v>0</v>
      </c>
      <c r="D903">
        <v>0.51429999999999998</v>
      </c>
      <c r="E903">
        <v>0.51429999999999998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0.34289999999999998</v>
      </c>
      <c r="M903">
        <v>0</v>
      </c>
      <c r="N903" t="str">
        <f t="shared" si="28"/>
        <v>BUTTIGIEG</v>
      </c>
      <c r="O903" t="b">
        <f t="shared" si="29"/>
        <v>1</v>
      </c>
    </row>
    <row r="904" spans="1:15" x14ac:dyDescent="0.2">
      <c r="A904" t="s">
        <v>642</v>
      </c>
      <c r="B904">
        <v>0.1714</v>
      </c>
      <c r="C904">
        <v>0</v>
      </c>
      <c r="D904">
        <v>0</v>
      </c>
      <c r="E904">
        <v>0.1714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0.1714</v>
      </c>
      <c r="M904">
        <v>0</v>
      </c>
      <c r="N904" t="str">
        <f t="shared" si="28"/>
        <v>BUTTIGIEG</v>
      </c>
      <c r="O904" t="b">
        <f t="shared" si="29"/>
        <v>1</v>
      </c>
    </row>
    <row r="905" spans="1:15" x14ac:dyDescent="0.2">
      <c r="A905" t="s">
        <v>1422</v>
      </c>
      <c r="B905">
        <v>0.1714</v>
      </c>
      <c r="C905">
        <v>0.1714</v>
      </c>
      <c r="D905">
        <v>0</v>
      </c>
      <c r="E905">
        <v>0.1714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t="str">
        <f t="shared" si="28"/>
        <v>BUTTIGIEG</v>
      </c>
      <c r="O905" t="b">
        <f t="shared" si="29"/>
        <v>1</v>
      </c>
    </row>
    <row r="906" spans="1:15" x14ac:dyDescent="0.2">
      <c r="A906" t="s">
        <v>1423</v>
      </c>
      <c r="B906">
        <v>0.1714</v>
      </c>
      <c r="C906">
        <v>0.1714</v>
      </c>
      <c r="D906">
        <v>0</v>
      </c>
      <c r="E906">
        <v>0.1714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0.1714</v>
      </c>
      <c r="N906" t="str">
        <f t="shared" si="28"/>
        <v>BUTTIGIEG</v>
      </c>
      <c r="O906" t="b">
        <f t="shared" si="29"/>
        <v>1</v>
      </c>
    </row>
    <row r="907" spans="1:15" x14ac:dyDescent="0.2">
      <c r="A907" t="s">
        <v>639</v>
      </c>
      <c r="B907">
        <v>0.1714</v>
      </c>
      <c r="C907">
        <v>0</v>
      </c>
      <c r="D907">
        <v>0.1714</v>
      </c>
      <c r="E907">
        <v>0.1714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t="str">
        <f t="shared" si="28"/>
        <v>BUTTIGIEG</v>
      </c>
      <c r="O907" t="b">
        <f t="shared" si="29"/>
        <v>1</v>
      </c>
    </row>
    <row r="908" spans="1:15" x14ac:dyDescent="0.2">
      <c r="A908" t="s">
        <v>638</v>
      </c>
      <c r="B908">
        <v>0.1714</v>
      </c>
      <c r="C908">
        <v>0.1714</v>
      </c>
      <c r="D908">
        <v>0.1714</v>
      </c>
      <c r="E908">
        <v>0.1714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 t="str">
        <f t="shared" si="28"/>
        <v>BUTTIGIEG</v>
      </c>
      <c r="O908" t="b">
        <f t="shared" si="29"/>
        <v>1</v>
      </c>
    </row>
    <row r="909" spans="1:15" x14ac:dyDescent="0.2">
      <c r="A909" t="s">
        <v>641</v>
      </c>
      <c r="B909">
        <v>0.34289999999999998</v>
      </c>
      <c r="C909">
        <v>0</v>
      </c>
      <c r="D909">
        <v>0.34289999999999998</v>
      </c>
      <c r="E909">
        <v>0.1714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0.1714</v>
      </c>
      <c r="M909">
        <v>0</v>
      </c>
      <c r="N909" t="str">
        <f t="shared" si="28"/>
        <v>BUTTIGIEG</v>
      </c>
      <c r="O909" t="b">
        <f t="shared" si="29"/>
        <v>1</v>
      </c>
    </row>
    <row r="910" spans="1:15" x14ac:dyDescent="0.2">
      <c r="A910" t="s">
        <v>640</v>
      </c>
      <c r="B910">
        <v>0.1714</v>
      </c>
      <c r="C910">
        <v>0</v>
      </c>
      <c r="D910">
        <v>0</v>
      </c>
      <c r="E910">
        <v>0.1714</v>
      </c>
      <c r="F910">
        <v>0</v>
      </c>
      <c r="G910">
        <v>0</v>
      </c>
      <c r="H910">
        <v>0</v>
      </c>
      <c r="I910">
        <v>0</v>
      </c>
      <c r="J910">
        <v>0.1714</v>
      </c>
      <c r="K910">
        <v>0</v>
      </c>
      <c r="L910">
        <v>0</v>
      </c>
      <c r="M910">
        <v>0</v>
      </c>
      <c r="N910" t="str">
        <f t="shared" si="28"/>
        <v>BUTTIGIEG</v>
      </c>
      <c r="O910" t="b">
        <f t="shared" si="29"/>
        <v>1</v>
      </c>
    </row>
    <row r="911" spans="1:15" x14ac:dyDescent="0.2">
      <c r="A911" t="s">
        <v>643</v>
      </c>
      <c r="B911">
        <v>0.34289999999999998</v>
      </c>
      <c r="C911">
        <v>0.1714</v>
      </c>
      <c r="D911">
        <v>0</v>
      </c>
      <c r="E911">
        <v>0.1714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0.1714</v>
      </c>
      <c r="M911">
        <v>0</v>
      </c>
      <c r="N911" t="str">
        <f t="shared" si="28"/>
        <v>BUTTIGIEG</v>
      </c>
      <c r="O911" t="b">
        <f t="shared" si="29"/>
        <v>1</v>
      </c>
    </row>
    <row r="912" spans="1:15" x14ac:dyDescent="0.2">
      <c r="A912" t="s">
        <v>254</v>
      </c>
      <c r="B912">
        <v>0</v>
      </c>
      <c r="C912">
        <v>0.1714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0.1714</v>
      </c>
      <c r="M912">
        <v>0</v>
      </c>
      <c r="N912" t="str">
        <f t="shared" si="28"/>
        <v>SANDERS</v>
      </c>
      <c r="O912" t="b">
        <f t="shared" si="29"/>
        <v>1</v>
      </c>
    </row>
    <row r="913" spans="1:15" x14ac:dyDescent="0.2">
      <c r="A913" t="s">
        <v>255</v>
      </c>
      <c r="B913">
        <v>0.1714</v>
      </c>
      <c r="C913">
        <v>0</v>
      </c>
      <c r="D913">
        <v>0</v>
      </c>
      <c r="E913">
        <v>0.1714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t="str">
        <f t="shared" si="28"/>
        <v>BUTTIGIEG</v>
      </c>
      <c r="O913" t="b">
        <f t="shared" si="29"/>
        <v>1</v>
      </c>
    </row>
    <row r="914" spans="1:15" x14ac:dyDescent="0.2">
      <c r="A914" t="s">
        <v>256</v>
      </c>
      <c r="B914">
        <v>0.1714</v>
      </c>
      <c r="C914">
        <v>0.1714</v>
      </c>
      <c r="D914">
        <v>0.1714</v>
      </c>
      <c r="E914">
        <v>0.1714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 t="str">
        <f t="shared" si="28"/>
        <v>BUTTIGIEG</v>
      </c>
      <c r="O914" t="b">
        <f t="shared" si="29"/>
        <v>1</v>
      </c>
    </row>
    <row r="915" spans="1:15" x14ac:dyDescent="0.2">
      <c r="A915" t="s">
        <v>257</v>
      </c>
      <c r="B915">
        <v>0</v>
      </c>
      <c r="C915">
        <v>0.1714</v>
      </c>
      <c r="D915">
        <v>0</v>
      </c>
      <c r="E915">
        <v>0.1714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0.1714</v>
      </c>
      <c r="M915">
        <v>0</v>
      </c>
      <c r="N915" t="str">
        <f t="shared" si="28"/>
        <v>SANDERS</v>
      </c>
      <c r="O915" t="b">
        <f t="shared" si="29"/>
        <v>1</v>
      </c>
    </row>
    <row r="916" spans="1:15" x14ac:dyDescent="0.2">
      <c r="A916" t="s">
        <v>258</v>
      </c>
      <c r="B916">
        <v>0.1714</v>
      </c>
      <c r="C916">
        <v>0.1714</v>
      </c>
      <c r="D916">
        <v>0</v>
      </c>
      <c r="E916">
        <v>0.1714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0.1714</v>
      </c>
      <c r="M916">
        <v>0</v>
      </c>
      <c r="N916" t="str">
        <f t="shared" si="28"/>
        <v>BUTTIGIEG</v>
      </c>
      <c r="O916" t="b">
        <f t="shared" si="29"/>
        <v>1</v>
      </c>
    </row>
    <row r="917" spans="1:15" x14ac:dyDescent="0.2">
      <c r="A917" t="s">
        <v>259</v>
      </c>
      <c r="B917">
        <v>0.34289999999999998</v>
      </c>
      <c r="C917">
        <v>0</v>
      </c>
      <c r="D917">
        <v>0.1714</v>
      </c>
      <c r="E917">
        <v>0.1714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0.1714</v>
      </c>
      <c r="M917">
        <v>0</v>
      </c>
      <c r="N917" t="str">
        <f t="shared" si="28"/>
        <v>BUTTIGIEG</v>
      </c>
      <c r="O917" t="b">
        <f t="shared" si="29"/>
        <v>1</v>
      </c>
    </row>
    <row r="918" spans="1:15" x14ac:dyDescent="0.2">
      <c r="A918" t="s">
        <v>260</v>
      </c>
      <c r="B918">
        <v>0.34289999999999998</v>
      </c>
      <c r="C918">
        <v>0</v>
      </c>
      <c r="D918">
        <v>0.34289999999999998</v>
      </c>
      <c r="E918">
        <v>0.34289999999999998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t="str">
        <f t="shared" si="28"/>
        <v>BUTTIGIEG</v>
      </c>
      <c r="O918" t="b">
        <f t="shared" si="29"/>
        <v>1</v>
      </c>
    </row>
    <row r="919" spans="1:15" x14ac:dyDescent="0.2">
      <c r="A919" t="s">
        <v>149</v>
      </c>
      <c r="B919">
        <v>0.24</v>
      </c>
      <c r="C919">
        <v>0</v>
      </c>
      <c r="D919">
        <v>0.24</v>
      </c>
      <c r="E919">
        <v>0.12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0.12</v>
      </c>
      <c r="M919">
        <v>0</v>
      </c>
      <c r="N919" t="str">
        <f t="shared" si="28"/>
        <v>BUTTIGIEG</v>
      </c>
      <c r="O919" t="b">
        <f t="shared" si="29"/>
        <v>1</v>
      </c>
    </row>
    <row r="920" spans="1:15" x14ac:dyDescent="0.2">
      <c r="A920" t="s">
        <v>610</v>
      </c>
      <c r="B920">
        <v>0.1429</v>
      </c>
      <c r="C920">
        <v>0.1429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 t="str">
        <f t="shared" si="28"/>
        <v>BUTTIGIEG</v>
      </c>
      <c r="O920" t="b">
        <f t="shared" si="29"/>
        <v>1</v>
      </c>
    </row>
    <row r="921" spans="1:15" x14ac:dyDescent="0.2">
      <c r="A921" t="s">
        <v>336</v>
      </c>
      <c r="B921">
        <v>7.0000000000000007E-2</v>
      </c>
      <c r="C921">
        <v>7.0000000000000007E-2</v>
      </c>
      <c r="D921">
        <v>7.0000000000000007E-2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7.0000000000000007E-2</v>
      </c>
      <c r="M921">
        <v>0</v>
      </c>
      <c r="N921" t="str">
        <f t="shared" si="28"/>
        <v>BUTTIGIEG</v>
      </c>
      <c r="O921" t="b">
        <f t="shared" si="29"/>
        <v>1</v>
      </c>
    </row>
    <row r="922" spans="1:15" x14ac:dyDescent="0.2">
      <c r="A922" t="s">
        <v>191</v>
      </c>
      <c r="B922">
        <v>0.28000000000000003</v>
      </c>
      <c r="C922">
        <v>0.14000000000000001</v>
      </c>
      <c r="D922">
        <v>0</v>
      </c>
      <c r="E922">
        <v>0.14000000000000001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tr">
        <f t="shared" si="28"/>
        <v>BUTTIGIEG</v>
      </c>
      <c r="O922" t="b">
        <f t="shared" si="29"/>
        <v>1</v>
      </c>
    </row>
    <row r="923" spans="1:15" x14ac:dyDescent="0.2">
      <c r="A923" t="s">
        <v>191</v>
      </c>
      <c r="B923">
        <v>0.28000000000000003</v>
      </c>
      <c r="C923">
        <v>0.14000000000000001</v>
      </c>
      <c r="D923">
        <v>0</v>
      </c>
      <c r="E923">
        <v>0.14000000000000001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 t="str">
        <f t="shared" si="28"/>
        <v>BUTTIGIEG</v>
      </c>
      <c r="O923" t="b">
        <f t="shared" si="29"/>
        <v>1</v>
      </c>
    </row>
    <row r="924" spans="1:15" x14ac:dyDescent="0.2">
      <c r="A924" t="s">
        <v>191</v>
      </c>
      <c r="B924">
        <v>0.28000000000000003</v>
      </c>
      <c r="C924">
        <v>0.14000000000000001</v>
      </c>
      <c r="D924">
        <v>0</v>
      </c>
      <c r="E924">
        <v>0.14000000000000001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tr">
        <f t="shared" si="28"/>
        <v>BUTTIGIEG</v>
      </c>
      <c r="O924" t="b">
        <f t="shared" si="29"/>
        <v>1</v>
      </c>
    </row>
    <row r="925" spans="1:15" x14ac:dyDescent="0.2">
      <c r="A925" t="s">
        <v>1424</v>
      </c>
      <c r="B925">
        <v>0.27979999999999999</v>
      </c>
      <c r="C925">
        <v>0.27979999999999999</v>
      </c>
      <c r="D925">
        <v>0.55959999999999999</v>
      </c>
      <c r="E925">
        <v>0.27979999999999999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 t="str">
        <f t="shared" si="28"/>
        <v>KLOBUCHAR</v>
      </c>
      <c r="O925" t="b">
        <f t="shared" si="29"/>
        <v>1</v>
      </c>
    </row>
    <row r="926" spans="1:15" x14ac:dyDescent="0.2">
      <c r="A926" t="s">
        <v>574</v>
      </c>
      <c r="B926">
        <v>0.36</v>
      </c>
      <c r="C926">
        <v>0.24</v>
      </c>
      <c r="D926">
        <v>0.24</v>
      </c>
      <c r="E926">
        <v>0.12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tr">
        <f t="shared" si="28"/>
        <v>BUTTIGIEG</v>
      </c>
      <c r="O926" t="b">
        <f t="shared" si="29"/>
        <v>1</v>
      </c>
    </row>
    <row r="927" spans="1:15" x14ac:dyDescent="0.2">
      <c r="A927" t="s">
        <v>578</v>
      </c>
      <c r="B927">
        <v>0.36</v>
      </c>
      <c r="C927">
        <v>0.36</v>
      </c>
      <c r="D927">
        <v>0.24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 t="str">
        <f t="shared" si="28"/>
        <v>BUTTIGIEG</v>
      </c>
      <c r="O927" t="b">
        <f t="shared" si="29"/>
        <v>1</v>
      </c>
    </row>
    <row r="928" spans="1:15" x14ac:dyDescent="0.2">
      <c r="A928" t="s">
        <v>575</v>
      </c>
      <c r="B928">
        <v>0.48</v>
      </c>
      <c r="C928">
        <v>0.36</v>
      </c>
      <c r="D928">
        <v>0.36</v>
      </c>
      <c r="E928">
        <v>0.24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t="str">
        <f t="shared" si="28"/>
        <v>BUTTIGIEG</v>
      </c>
      <c r="O928" t="b">
        <f t="shared" si="29"/>
        <v>1</v>
      </c>
    </row>
    <row r="929" spans="1:15" x14ac:dyDescent="0.2">
      <c r="A929" t="s">
        <v>1425</v>
      </c>
      <c r="B929">
        <v>0.81</v>
      </c>
      <c r="C929">
        <v>0</v>
      </c>
      <c r="D929">
        <v>0.40500000000000003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0.81</v>
      </c>
      <c r="M929">
        <v>0</v>
      </c>
      <c r="N929" t="str">
        <f t="shared" si="28"/>
        <v>BUTTIGIEG</v>
      </c>
      <c r="O929" t="b">
        <f t="shared" si="29"/>
        <v>1</v>
      </c>
    </row>
    <row r="930" spans="1:15" x14ac:dyDescent="0.2">
      <c r="A930" t="s">
        <v>1426</v>
      </c>
      <c r="B930">
        <v>0.12</v>
      </c>
      <c r="C930">
        <v>0</v>
      </c>
      <c r="D930">
        <v>0</v>
      </c>
      <c r="E930">
        <v>0.12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0.12</v>
      </c>
      <c r="M930">
        <v>0</v>
      </c>
      <c r="N930" t="str">
        <f t="shared" si="28"/>
        <v>BUTTIGIEG</v>
      </c>
      <c r="O930" t="b">
        <f t="shared" si="29"/>
        <v>1</v>
      </c>
    </row>
    <row r="931" spans="1:15" x14ac:dyDescent="0.2">
      <c r="A931" t="s">
        <v>148</v>
      </c>
      <c r="B931">
        <v>0.24</v>
      </c>
      <c r="C931">
        <v>0.12</v>
      </c>
      <c r="D931">
        <v>0.12</v>
      </c>
      <c r="E931">
        <v>0.24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0.12</v>
      </c>
      <c r="M931">
        <v>0</v>
      </c>
      <c r="N931" t="str">
        <f t="shared" si="28"/>
        <v>BUTTIGIEG</v>
      </c>
      <c r="O931" t="b">
        <f t="shared" si="29"/>
        <v>1</v>
      </c>
    </row>
    <row r="932" spans="1:15" x14ac:dyDescent="0.2">
      <c r="A932" t="s">
        <v>244</v>
      </c>
      <c r="B932">
        <v>0.66669999999999996</v>
      </c>
      <c r="C932">
        <v>0.33329999999999999</v>
      </c>
      <c r="D932">
        <v>0.5</v>
      </c>
      <c r="E932">
        <v>0.5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 t="str">
        <f t="shared" si="28"/>
        <v>BUTTIGIEG</v>
      </c>
      <c r="O932" t="b">
        <f t="shared" si="29"/>
        <v>1</v>
      </c>
    </row>
    <row r="933" spans="1:15" x14ac:dyDescent="0.2">
      <c r="A933" t="s">
        <v>265</v>
      </c>
      <c r="B933">
        <v>0.68420000000000003</v>
      </c>
      <c r="C933">
        <v>0.2737</v>
      </c>
      <c r="D933">
        <v>0.2737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0.2737</v>
      </c>
      <c r="N933" t="str">
        <f t="shared" si="28"/>
        <v>BUTTIGIEG</v>
      </c>
      <c r="O933" t="b">
        <f t="shared" si="29"/>
        <v>1</v>
      </c>
    </row>
    <row r="934" spans="1:15" x14ac:dyDescent="0.2">
      <c r="A934" t="s">
        <v>175</v>
      </c>
      <c r="B934">
        <v>0.08</v>
      </c>
      <c r="C934">
        <v>0</v>
      </c>
      <c r="D934">
        <v>0</v>
      </c>
      <c r="E934">
        <v>0.16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0.08</v>
      </c>
      <c r="M934">
        <v>0</v>
      </c>
      <c r="N934" t="str">
        <f t="shared" si="28"/>
        <v>BIDEN</v>
      </c>
      <c r="O934" t="b">
        <f t="shared" si="29"/>
        <v>1</v>
      </c>
    </row>
    <row r="935" spans="1:15" x14ac:dyDescent="0.2">
      <c r="A935" t="s">
        <v>82</v>
      </c>
      <c r="B935">
        <v>0.16669999999999999</v>
      </c>
      <c r="C935">
        <v>0</v>
      </c>
      <c r="D935">
        <v>0</v>
      </c>
      <c r="E935">
        <v>8.3299999999999999E-2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 t="str">
        <f t="shared" si="28"/>
        <v>BUTTIGIEG</v>
      </c>
      <c r="O935" t="b">
        <f t="shared" si="29"/>
        <v>0</v>
      </c>
    </row>
    <row r="936" spans="1:15" x14ac:dyDescent="0.2">
      <c r="A936" t="s">
        <v>1427</v>
      </c>
      <c r="B936">
        <v>1.1192</v>
      </c>
      <c r="C936">
        <v>0.55959999999999999</v>
      </c>
      <c r="D936">
        <v>0.55959999999999999</v>
      </c>
      <c r="E936">
        <v>0.55959999999999999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0.55959999999999999</v>
      </c>
      <c r="M936">
        <v>0</v>
      </c>
      <c r="N936" t="str">
        <f t="shared" si="28"/>
        <v>BUTTIGIEG</v>
      </c>
      <c r="O936" t="b">
        <f t="shared" si="29"/>
        <v>1</v>
      </c>
    </row>
    <row r="937" spans="1:15" x14ac:dyDescent="0.2">
      <c r="A937" t="s">
        <v>1428</v>
      </c>
      <c r="B937">
        <v>0.83940000000000003</v>
      </c>
      <c r="C937">
        <v>0.83940000000000003</v>
      </c>
      <c r="D937">
        <v>1.1192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0.55959999999999999</v>
      </c>
      <c r="M937">
        <v>0</v>
      </c>
      <c r="N937" t="str">
        <f t="shared" si="28"/>
        <v>KLOBUCHAR</v>
      </c>
      <c r="O937" t="b">
        <f t="shared" si="29"/>
        <v>1</v>
      </c>
    </row>
    <row r="938" spans="1:15" x14ac:dyDescent="0.2">
      <c r="A938" t="s">
        <v>1429</v>
      </c>
      <c r="B938">
        <v>0.55959999999999999</v>
      </c>
      <c r="C938">
        <v>0</v>
      </c>
      <c r="D938">
        <v>0.55959999999999999</v>
      </c>
      <c r="E938">
        <v>0.55959999999999999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0.55959999999999999</v>
      </c>
      <c r="M938">
        <v>0</v>
      </c>
      <c r="N938" t="str">
        <f t="shared" si="28"/>
        <v>BUTTIGIEG</v>
      </c>
      <c r="O938" t="b">
        <f t="shared" si="29"/>
        <v>1</v>
      </c>
    </row>
    <row r="939" spans="1:15" x14ac:dyDescent="0.2">
      <c r="A939" t="s">
        <v>1430</v>
      </c>
      <c r="B939">
        <v>0.83940000000000003</v>
      </c>
      <c r="C939">
        <v>0</v>
      </c>
      <c r="D939">
        <v>0.55959999999999999</v>
      </c>
      <c r="E939">
        <v>0.55959999999999999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0.83940000000000003</v>
      </c>
      <c r="M939">
        <v>0</v>
      </c>
      <c r="N939" t="str">
        <f t="shared" si="28"/>
        <v>BUTTIGIEG</v>
      </c>
      <c r="O939" t="b">
        <f t="shared" si="29"/>
        <v>1</v>
      </c>
    </row>
    <row r="940" spans="1:15" x14ac:dyDescent="0.2">
      <c r="A940" t="s">
        <v>1431</v>
      </c>
      <c r="B940">
        <v>1.399</v>
      </c>
      <c r="C940">
        <v>0.83940000000000003</v>
      </c>
      <c r="D940">
        <v>0.55959999999999999</v>
      </c>
      <c r="E940">
        <v>0.83940000000000003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0.83940000000000003</v>
      </c>
      <c r="M940">
        <v>0</v>
      </c>
      <c r="N940" t="str">
        <f t="shared" si="28"/>
        <v>BUTTIGIEG</v>
      </c>
      <c r="O940" t="b">
        <f t="shared" si="29"/>
        <v>1</v>
      </c>
    </row>
    <row r="941" spans="1:15" x14ac:dyDescent="0.2">
      <c r="A941" t="s">
        <v>1432</v>
      </c>
      <c r="B941">
        <v>0.55959999999999999</v>
      </c>
      <c r="C941">
        <v>0.27979999999999999</v>
      </c>
      <c r="D941">
        <v>0.27979999999999999</v>
      </c>
      <c r="E941">
        <v>0.55959999999999999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 t="str">
        <f t="shared" si="28"/>
        <v>BUTTIGIEG</v>
      </c>
      <c r="O941" t="b">
        <f t="shared" si="29"/>
        <v>1</v>
      </c>
    </row>
    <row r="942" spans="1:15" x14ac:dyDescent="0.2">
      <c r="A942" t="s">
        <v>16</v>
      </c>
      <c r="B942">
        <v>0.14000000000000001</v>
      </c>
      <c r="C942">
        <v>0.28000000000000003</v>
      </c>
      <c r="D942">
        <v>0.28000000000000003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 t="str">
        <f t="shared" si="28"/>
        <v>SANDERS</v>
      </c>
      <c r="O942" t="b">
        <f t="shared" si="29"/>
        <v>1</v>
      </c>
    </row>
    <row r="943" spans="1:15" x14ac:dyDescent="0.2">
      <c r="A943" t="s">
        <v>1433</v>
      </c>
      <c r="B943">
        <v>0.40500000000000003</v>
      </c>
      <c r="C943">
        <v>0.40500000000000003</v>
      </c>
      <c r="D943">
        <v>0.40500000000000003</v>
      </c>
      <c r="E943">
        <v>0.40500000000000003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0.40500000000000003</v>
      </c>
      <c r="M943">
        <v>0</v>
      </c>
      <c r="N943" t="str">
        <f t="shared" si="28"/>
        <v>BUTTIGIEG</v>
      </c>
      <c r="O943" t="b">
        <f t="shared" si="29"/>
        <v>1</v>
      </c>
    </row>
    <row r="944" spans="1:15" x14ac:dyDescent="0.2">
      <c r="A944" t="s">
        <v>167</v>
      </c>
      <c r="B944">
        <v>0.37140000000000001</v>
      </c>
      <c r="C944">
        <v>0.55710000000000004</v>
      </c>
      <c r="D944">
        <v>0.37140000000000001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0.37140000000000001</v>
      </c>
      <c r="M944">
        <v>0</v>
      </c>
      <c r="N944" t="str">
        <f t="shared" si="28"/>
        <v>SANDERS</v>
      </c>
      <c r="O944" t="b">
        <f t="shared" si="29"/>
        <v>1</v>
      </c>
    </row>
    <row r="945" spans="1:15" x14ac:dyDescent="0.2">
      <c r="A945" t="s">
        <v>373</v>
      </c>
      <c r="B945">
        <v>0</v>
      </c>
      <c r="C945">
        <v>0.22500000000000001</v>
      </c>
      <c r="D945">
        <v>0</v>
      </c>
      <c r="E945">
        <v>0.22500000000000001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t="str">
        <f t="shared" si="28"/>
        <v>SANDERS</v>
      </c>
      <c r="O945" t="b">
        <f t="shared" si="29"/>
        <v>1</v>
      </c>
    </row>
    <row r="946" spans="1:15" x14ac:dyDescent="0.2">
      <c r="A946" t="s">
        <v>196</v>
      </c>
      <c r="B946">
        <v>0.28000000000000003</v>
      </c>
      <c r="C946">
        <v>0.14000000000000001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0.14000000000000001</v>
      </c>
      <c r="M946">
        <v>0.14000000000000001</v>
      </c>
      <c r="N946" t="str">
        <f t="shared" si="28"/>
        <v>BUTTIGIEG</v>
      </c>
      <c r="O946" t="b">
        <f t="shared" si="29"/>
        <v>1</v>
      </c>
    </row>
    <row r="947" spans="1:15" x14ac:dyDescent="0.2">
      <c r="A947" t="s">
        <v>197</v>
      </c>
      <c r="B947">
        <v>0.14000000000000001</v>
      </c>
      <c r="C947">
        <v>0.42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0.14000000000000001</v>
      </c>
      <c r="M947">
        <v>0</v>
      </c>
      <c r="N947" t="str">
        <f t="shared" si="28"/>
        <v>SANDERS</v>
      </c>
      <c r="O947" t="b">
        <f t="shared" si="29"/>
        <v>1</v>
      </c>
    </row>
    <row r="948" spans="1:15" x14ac:dyDescent="0.2">
      <c r="A948" t="s">
        <v>202</v>
      </c>
      <c r="B948">
        <v>0.28000000000000003</v>
      </c>
      <c r="C948">
        <v>0.14000000000000001</v>
      </c>
      <c r="D948">
        <v>0</v>
      </c>
      <c r="E948">
        <v>0.14000000000000001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0.28000000000000003</v>
      </c>
      <c r="M948">
        <v>0</v>
      </c>
      <c r="N948" t="str">
        <f t="shared" si="28"/>
        <v>BUTTIGIEG</v>
      </c>
      <c r="O948" t="b">
        <f t="shared" si="29"/>
        <v>1</v>
      </c>
    </row>
    <row r="949" spans="1:15" x14ac:dyDescent="0.2">
      <c r="A949" t="s">
        <v>198</v>
      </c>
      <c r="B949">
        <v>0.56000000000000005</v>
      </c>
      <c r="C949">
        <v>0.28000000000000003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 t="str">
        <f t="shared" si="28"/>
        <v>BUTTIGIEG</v>
      </c>
      <c r="O949" t="b">
        <f t="shared" si="29"/>
        <v>0</v>
      </c>
    </row>
    <row r="950" spans="1:15" x14ac:dyDescent="0.2">
      <c r="A950" t="s">
        <v>199</v>
      </c>
      <c r="B950">
        <v>0.42</v>
      </c>
      <c r="C950">
        <v>0.28000000000000003</v>
      </c>
      <c r="D950">
        <v>0</v>
      </c>
      <c r="E950">
        <v>0.28000000000000003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0.14000000000000001</v>
      </c>
      <c r="M950">
        <v>0</v>
      </c>
      <c r="N950" t="str">
        <f t="shared" si="28"/>
        <v>BUTTIGIEG</v>
      </c>
      <c r="O950" t="b">
        <f t="shared" si="29"/>
        <v>1</v>
      </c>
    </row>
    <row r="951" spans="1:15" x14ac:dyDescent="0.2">
      <c r="A951" t="s">
        <v>200</v>
      </c>
      <c r="B951">
        <v>0.28000000000000003</v>
      </c>
      <c r="C951">
        <v>0.28000000000000003</v>
      </c>
      <c r="D951">
        <v>0</v>
      </c>
      <c r="E951">
        <v>0.28000000000000003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0.14000000000000001</v>
      </c>
      <c r="M951">
        <v>0</v>
      </c>
      <c r="N951" t="str">
        <f t="shared" si="28"/>
        <v>BUTTIGIEG</v>
      </c>
      <c r="O951" t="b">
        <f t="shared" si="29"/>
        <v>1</v>
      </c>
    </row>
    <row r="952" spans="1:15" x14ac:dyDescent="0.2">
      <c r="A952" t="s">
        <v>201</v>
      </c>
      <c r="B952">
        <v>0.42</v>
      </c>
      <c r="C952">
        <v>0.28000000000000003</v>
      </c>
      <c r="D952">
        <v>0.14000000000000001</v>
      </c>
      <c r="E952">
        <v>0.28000000000000003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 t="str">
        <f t="shared" si="28"/>
        <v>BUTTIGIEG</v>
      </c>
      <c r="O952" t="b">
        <f t="shared" si="29"/>
        <v>1</v>
      </c>
    </row>
    <row r="953" spans="1:15" x14ac:dyDescent="0.2">
      <c r="A953" t="s">
        <v>1434</v>
      </c>
      <c r="B953">
        <v>0.09</v>
      </c>
      <c r="C953">
        <v>0.09</v>
      </c>
      <c r="D953">
        <v>0</v>
      </c>
      <c r="E953">
        <v>0.09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0.09</v>
      </c>
      <c r="N953" t="str">
        <f t="shared" si="28"/>
        <v>BUTTIGIEG</v>
      </c>
      <c r="O953" t="b">
        <f t="shared" si="29"/>
        <v>1</v>
      </c>
    </row>
    <row r="954" spans="1:15" x14ac:dyDescent="0.2">
      <c r="A954" t="s">
        <v>1435</v>
      </c>
      <c r="B954">
        <v>0.5</v>
      </c>
      <c r="C954">
        <v>0.2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0.3</v>
      </c>
      <c r="M954">
        <v>0</v>
      </c>
      <c r="N954" t="str">
        <f t="shared" si="28"/>
        <v>BUTTIGIEG</v>
      </c>
      <c r="O954" t="b">
        <f t="shared" si="29"/>
        <v>0</v>
      </c>
    </row>
    <row r="955" spans="1:15" x14ac:dyDescent="0.2">
      <c r="A955" t="s">
        <v>891</v>
      </c>
      <c r="B955">
        <v>0.15</v>
      </c>
      <c r="C955">
        <v>0</v>
      </c>
      <c r="D955">
        <v>0.15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 t="str">
        <f t="shared" si="28"/>
        <v>BUTTIGIEG</v>
      </c>
      <c r="O955" t="b">
        <f t="shared" si="29"/>
        <v>1</v>
      </c>
    </row>
    <row r="956" spans="1:15" x14ac:dyDescent="0.2">
      <c r="A956" t="s">
        <v>225</v>
      </c>
      <c r="B956">
        <v>0.54</v>
      </c>
      <c r="C956">
        <v>0.18</v>
      </c>
      <c r="D956">
        <v>0</v>
      </c>
      <c r="E956">
        <v>0.18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0.18</v>
      </c>
      <c r="M956">
        <v>0</v>
      </c>
      <c r="N956" t="str">
        <f t="shared" si="28"/>
        <v>BUTTIGIEG</v>
      </c>
      <c r="O956" t="b">
        <f t="shared" si="29"/>
        <v>1</v>
      </c>
    </row>
    <row r="957" spans="1:15" x14ac:dyDescent="0.2">
      <c r="A957" t="s">
        <v>226</v>
      </c>
      <c r="B957">
        <v>0.36</v>
      </c>
      <c r="C957">
        <v>0</v>
      </c>
      <c r="D957">
        <v>0.18</v>
      </c>
      <c r="E957">
        <v>0.18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0.36</v>
      </c>
      <c r="M957">
        <v>0</v>
      </c>
      <c r="N957" t="str">
        <f t="shared" si="28"/>
        <v>BUTTIGIEG</v>
      </c>
      <c r="O957" t="b">
        <f t="shared" si="29"/>
        <v>1</v>
      </c>
    </row>
    <row r="958" spans="1:15" x14ac:dyDescent="0.2">
      <c r="A958" t="s">
        <v>227</v>
      </c>
      <c r="B958">
        <v>0.9</v>
      </c>
      <c r="C958">
        <v>0.36</v>
      </c>
      <c r="D958">
        <v>0.36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 t="str">
        <f t="shared" si="28"/>
        <v>BUTTIGIEG</v>
      </c>
      <c r="O958" t="b">
        <f t="shared" si="29"/>
        <v>1</v>
      </c>
    </row>
    <row r="959" spans="1:15" x14ac:dyDescent="0.2">
      <c r="A959" t="s">
        <v>711</v>
      </c>
      <c r="B959">
        <v>0.54</v>
      </c>
      <c r="C959">
        <v>0</v>
      </c>
      <c r="D959">
        <v>0</v>
      </c>
      <c r="E959">
        <v>0.18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0.18</v>
      </c>
      <c r="M959">
        <v>0</v>
      </c>
      <c r="N959" t="str">
        <f t="shared" si="28"/>
        <v>BUTTIGIEG</v>
      </c>
      <c r="O959" t="b">
        <f t="shared" si="29"/>
        <v>1</v>
      </c>
    </row>
    <row r="960" spans="1:15" x14ac:dyDescent="0.2">
      <c r="A960" t="s">
        <v>710</v>
      </c>
      <c r="B960">
        <v>0.54</v>
      </c>
      <c r="C960">
        <v>0.36</v>
      </c>
      <c r="D960">
        <v>0.36</v>
      </c>
      <c r="E960">
        <v>0.18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0.18</v>
      </c>
      <c r="N960" t="str">
        <f t="shared" si="28"/>
        <v>BUTTIGIEG</v>
      </c>
      <c r="O960" t="b">
        <f t="shared" si="29"/>
        <v>1</v>
      </c>
    </row>
    <row r="961" spans="1:15" x14ac:dyDescent="0.2">
      <c r="A961" t="s">
        <v>831</v>
      </c>
      <c r="B961">
        <v>0</v>
      </c>
      <c r="C961">
        <v>0</v>
      </c>
      <c r="D961">
        <v>0.41499999999999998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 t="str">
        <f t="shared" si="28"/>
        <v>KLOBUCHAR</v>
      </c>
      <c r="O961" t="b">
        <f t="shared" si="29"/>
        <v>0</v>
      </c>
    </row>
    <row r="962" spans="1:15" x14ac:dyDescent="0.2">
      <c r="A962" t="s">
        <v>1436</v>
      </c>
      <c r="B962">
        <v>0.22670000000000001</v>
      </c>
      <c r="C962">
        <v>0</v>
      </c>
      <c r="D962">
        <v>0.22670000000000001</v>
      </c>
      <c r="E962">
        <v>0.22670000000000001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0.22670000000000001</v>
      </c>
      <c r="M962">
        <v>0</v>
      </c>
      <c r="N962" t="str">
        <f t="shared" si="28"/>
        <v>BUTTIGIEG</v>
      </c>
      <c r="O962" t="b">
        <f t="shared" si="29"/>
        <v>1</v>
      </c>
    </row>
    <row r="963" spans="1:15" x14ac:dyDescent="0.2">
      <c r="A963" t="s">
        <v>667</v>
      </c>
      <c r="B963">
        <v>0.1143</v>
      </c>
      <c r="C963">
        <v>0.2286</v>
      </c>
      <c r="D963">
        <v>0.1143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0.2286</v>
      </c>
      <c r="M963">
        <v>0</v>
      </c>
      <c r="N963" t="str">
        <f t="shared" ref="N963:N1026" si="30">INDEX($B$1:$M$1,0,MATCH(MAX($B963:$M963),$B963:$M963,0))</f>
        <v>SANDERS</v>
      </c>
      <c r="O963" t="b">
        <f t="shared" ref="O963:O1026" si="31">SUMPRODUCT((COUNTIF(B963:M963,B963:M963)-1)*(B963:M963&lt;&gt;0))&gt;0</f>
        <v>1</v>
      </c>
    </row>
    <row r="964" spans="1:15" x14ac:dyDescent="0.2">
      <c r="A964" t="s">
        <v>1437</v>
      </c>
      <c r="B964">
        <v>0.36</v>
      </c>
      <c r="C964">
        <v>0.18</v>
      </c>
      <c r="D964">
        <v>0.18</v>
      </c>
      <c r="E964">
        <v>0.18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 t="str">
        <f t="shared" si="30"/>
        <v>BUTTIGIEG</v>
      </c>
      <c r="O964" t="b">
        <f t="shared" si="31"/>
        <v>1</v>
      </c>
    </row>
    <row r="965" spans="1:15" x14ac:dyDescent="0.2">
      <c r="A965" t="s">
        <v>92</v>
      </c>
      <c r="B965">
        <v>0.2</v>
      </c>
      <c r="C965">
        <v>0.1333</v>
      </c>
      <c r="D965">
        <v>0.26669999999999999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0.1333</v>
      </c>
      <c r="M965">
        <v>0</v>
      </c>
      <c r="N965" t="str">
        <f t="shared" si="30"/>
        <v>KLOBUCHAR</v>
      </c>
      <c r="O965" t="b">
        <f t="shared" si="31"/>
        <v>1</v>
      </c>
    </row>
    <row r="966" spans="1:15" x14ac:dyDescent="0.2">
      <c r="A966" t="s">
        <v>1438</v>
      </c>
      <c r="B966">
        <v>0</v>
      </c>
      <c r="C966">
        <v>0</v>
      </c>
      <c r="D966">
        <v>9.4100000000000003E-2</v>
      </c>
      <c r="E966">
        <v>9.4100000000000003E-2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9.4100000000000003E-2</v>
      </c>
      <c r="M966">
        <v>0</v>
      </c>
      <c r="N966" t="str">
        <f t="shared" si="30"/>
        <v>KLOBUCHAR</v>
      </c>
      <c r="O966" t="b">
        <f t="shared" si="31"/>
        <v>1</v>
      </c>
    </row>
    <row r="967" spans="1:15" x14ac:dyDescent="0.2">
      <c r="A967" t="s">
        <v>1439</v>
      </c>
      <c r="B967">
        <v>0.17710000000000001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0.17710000000000001</v>
      </c>
      <c r="M967">
        <v>0</v>
      </c>
      <c r="N967" t="str">
        <f t="shared" si="30"/>
        <v>BUTTIGIEG</v>
      </c>
      <c r="O967" t="b">
        <f t="shared" si="31"/>
        <v>1</v>
      </c>
    </row>
    <row r="968" spans="1:15" x14ac:dyDescent="0.2">
      <c r="A968" t="s">
        <v>1440</v>
      </c>
      <c r="B968">
        <v>0</v>
      </c>
      <c r="C968">
        <v>0</v>
      </c>
      <c r="D968">
        <v>0.2</v>
      </c>
      <c r="E968">
        <v>0.2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0.2</v>
      </c>
      <c r="N968" t="str">
        <f t="shared" si="30"/>
        <v>KLOBUCHAR</v>
      </c>
      <c r="O968" t="b">
        <f t="shared" si="31"/>
        <v>1</v>
      </c>
    </row>
    <row r="969" spans="1:15" x14ac:dyDescent="0.2">
      <c r="A969" t="s">
        <v>682</v>
      </c>
      <c r="B969">
        <v>8.8900000000000007E-2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tr">
        <f t="shared" si="30"/>
        <v>BUTTIGIEG</v>
      </c>
      <c r="O969" t="b">
        <f t="shared" si="31"/>
        <v>0</v>
      </c>
    </row>
    <row r="970" spans="1:15" x14ac:dyDescent="0.2">
      <c r="A970" t="s">
        <v>312</v>
      </c>
      <c r="B970">
        <v>0.16</v>
      </c>
      <c r="C970">
        <v>0.16</v>
      </c>
      <c r="D970">
        <v>0</v>
      </c>
      <c r="E970">
        <v>0.32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0.32</v>
      </c>
      <c r="M970">
        <v>0</v>
      </c>
      <c r="N970" t="str">
        <f t="shared" si="30"/>
        <v>BIDEN</v>
      </c>
      <c r="O970" t="b">
        <f t="shared" si="31"/>
        <v>1</v>
      </c>
    </row>
    <row r="971" spans="1:15" x14ac:dyDescent="0.2">
      <c r="A971" t="s">
        <v>627</v>
      </c>
      <c r="B971">
        <v>0.5</v>
      </c>
      <c r="C971">
        <v>0.6</v>
      </c>
      <c r="D971">
        <v>0</v>
      </c>
      <c r="E971">
        <v>0.4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0.5</v>
      </c>
      <c r="M971">
        <v>0</v>
      </c>
      <c r="N971" t="str">
        <f t="shared" si="30"/>
        <v>SANDERS</v>
      </c>
      <c r="O971" t="b">
        <f t="shared" si="31"/>
        <v>1</v>
      </c>
    </row>
    <row r="972" spans="1:15" x14ac:dyDescent="0.2">
      <c r="A972" t="s">
        <v>128</v>
      </c>
      <c r="B972">
        <v>0.6</v>
      </c>
      <c r="C972">
        <v>0.36</v>
      </c>
      <c r="D972">
        <v>0</v>
      </c>
      <c r="E972">
        <v>0.36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t="str">
        <f t="shared" si="30"/>
        <v>BUTTIGIEG</v>
      </c>
      <c r="O972" t="b">
        <f t="shared" si="31"/>
        <v>1</v>
      </c>
    </row>
    <row r="973" spans="1:15" x14ac:dyDescent="0.2">
      <c r="A973" t="s">
        <v>129</v>
      </c>
      <c r="B973">
        <v>0.36</v>
      </c>
      <c r="C973">
        <v>0.36</v>
      </c>
      <c r="D973">
        <v>0.24</v>
      </c>
      <c r="E973">
        <v>0.36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t="str">
        <f t="shared" si="30"/>
        <v>BUTTIGIEG</v>
      </c>
      <c r="O973" t="b">
        <f t="shared" si="31"/>
        <v>1</v>
      </c>
    </row>
    <row r="974" spans="1:15" x14ac:dyDescent="0.2">
      <c r="A974" t="s">
        <v>222</v>
      </c>
      <c r="B974">
        <v>0.18</v>
      </c>
      <c r="C974">
        <v>0</v>
      </c>
      <c r="D974">
        <v>0</v>
      </c>
      <c r="E974">
        <v>0.18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t="str">
        <f t="shared" si="30"/>
        <v>BUTTIGIEG</v>
      </c>
      <c r="O974" t="b">
        <f t="shared" si="31"/>
        <v>1</v>
      </c>
    </row>
    <row r="975" spans="1:15" x14ac:dyDescent="0.2">
      <c r="A975" t="s">
        <v>1441</v>
      </c>
      <c r="B975">
        <v>0</v>
      </c>
      <c r="C975">
        <v>0</v>
      </c>
      <c r="D975">
        <v>0.22140000000000001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t="str">
        <f t="shared" si="30"/>
        <v>KLOBUCHAR</v>
      </c>
      <c r="O975" t="b">
        <f t="shared" si="31"/>
        <v>0</v>
      </c>
    </row>
    <row r="976" spans="1:15" x14ac:dyDescent="0.2">
      <c r="A976" t="s">
        <v>1442</v>
      </c>
      <c r="B976">
        <v>0</v>
      </c>
      <c r="C976">
        <v>0</v>
      </c>
      <c r="D976">
        <v>0.23330000000000001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 t="str">
        <f t="shared" si="30"/>
        <v>KLOBUCHAR</v>
      </c>
      <c r="O976" t="b">
        <f t="shared" si="31"/>
        <v>0</v>
      </c>
    </row>
    <row r="977" spans="1:15" x14ac:dyDescent="0.2">
      <c r="A977" t="s">
        <v>1443</v>
      </c>
      <c r="B977">
        <v>0</v>
      </c>
      <c r="C977">
        <v>0.40500000000000003</v>
      </c>
      <c r="D977">
        <v>0.40500000000000003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 t="str">
        <f t="shared" si="30"/>
        <v>SANDERS</v>
      </c>
      <c r="O977" t="b">
        <f t="shared" si="31"/>
        <v>1</v>
      </c>
    </row>
    <row r="978" spans="1:15" x14ac:dyDescent="0.2">
      <c r="A978" t="s">
        <v>313</v>
      </c>
      <c r="B978">
        <v>0</v>
      </c>
      <c r="C978">
        <v>0.16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0.16</v>
      </c>
      <c r="M978">
        <v>0</v>
      </c>
      <c r="N978" t="str">
        <f t="shared" si="30"/>
        <v>SANDERS</v>
      </c>
      <c r="O978" t="b">
        <f t="shared" si="31"/>
        <v>1</v>
      </c>
    </row>
    <row r="979" spans="1:15" x14ac:dyDescent="0.2">
      <c r="A979" t="s">
        <v>1444</v>
      </c>
      <c r="B979">
        <v>0.17710000000000001</v>
      </c>
      <c r="C979">
        <v>0</v>
      </c>
      <c r="D979">
        <v>0.17710000000000001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tr">
        <f t="shared" si="30"/>
        <v>BUTTIGIEG</v>
      </c>
      <c r="O979" t="b">
        <f t="shared" si="31"/>
        <v>1</v>
      </c>
    </row>
    <row r="980" spans="1:15" x14ac:dyDescent="0.2">
      <c r="A980" t="s">
        <v>46</v>
      </c>
      <c r="B980">
        <v>0</v>
      </c>
      <c r="C980">
        <v>0</v>
      </c>
      <c r="D980">
        <v>0.12939999999999999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 t="str">
        <f t="shared" si="30"/>
        <v>KLOBUCHAR</v>
      </c>
      <c r="O980" t="b">
        <f t="shared" si="31"/>
        <v>0</v>
      </c>
    </row>
    <row r="981" spans="1:15" x14ac:dyDescent="0.2">
      <c r="A981" t="s">
        <v>46</v>
      </c>
      <c r="B981">
        <v>0</v>
      </c>
      <c r="C981">
        <v>0</v>
      </c>
      <c r="D981">
        <v>0.12939999999999999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 t="str">
        <f t="shared" si="30"/>
        <v>KLOBUCHAR</v>
      </c>
      <c r="O981" t="b">
        <f t="shared" si="31"/>
        <v>0</v>
      </c>
    </row>
    <row r="982" spans="1:15" x14ac:dyDescent="0.2">
      <c r="A982" t="s">
        <v>439</v>
      </c>
      <c r="B982">
        <v>0.33329999999999999</v>
      </c>
      <c r="C982">
        <v>0.16669999999999999</v>
      </c>
      <c r="D982">
        <v>0.16669999999999999</v>
      </c>
      <c r="E982">
        <v>0.16669999999999999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 t="str">
        <f t="shared" si="30"/>
        <v>BUTTIGIEG</v>
      </c>
      <c r="O982" t="b">
        <f t="shared" si="31"/>
        <v>1</v>
      </c>
    </row>
    <row r="983" spans="1:15" x14ac:dyDescent="0.2">
      <c r="A983" t="s">
        <v>1445</v>
      </c>
      <c r="B983">
        <v>0.23330000000000001</v>
      </c>
      <c r="C983">
        <v>0</v>
      </c>
      <c r="D983">
        <v>0</v>
      </c>
      <c r="E983">
        <v>0.23330000000000001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tr">
        <f t="shared" si="30"/>
        <v>BUTTIGIEG</v>
      </c>
      <c r="O983" t="b">
        <f t="shared" si="31"/>
        <v>1</v>
      </c>
    </row>
    <row r="984" spans="1:15" x14ac:dyDescent="0.2">
      <c r="A984" t="s">
        <v>838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0.41499999999999998</v>
      </c>
      <c r="M984">
        <v>0</v>
      </c>
      <c r="N984" t="str">
        <f t="shared" si="30"/>
        <v>WARREN</v>
      </c>
      <c r="O984" t="b">
        <f t="shared" si="31"/>
        <v>0</v>
      </c>
    </row>
    <row r="985" spans="1:15" x14ac:dyDescent="0.2">
      <c r="A985" t="s">
        <v>483</v>
      </c>
      <c r="B985">
        <v>0</v>
      </c>
      <c r="C985">
        <v>9.4100000000000003E-2</v>
      </c>
      <c r="D985">
        <v>9.4100000000000003E-2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9.4100000000000003E-2</v>
      </c>
      <c r="M985">
        <v>9.4100000000000003E-2</v>
      </c>
      <c r="N985" t="str">
        <f t="shared" si="30"/>
        <v>SANDERS</v>
      </c>
      <c r="O985" t="b">
        <f t="shared" si="31"/>
        <v>1</v>
      </c>
    </row>
    <row r="986" spans="1:15" x14ac:dyDescent="0.2">
      <c r="A986" t="s">
        <v>935</v>
      </c>
      <c r="B986">
        <v>0.4</v>
      </c>
      <c r="C986">
        <v>0.26669999999999999</v>
      </c>
      <c r="D986">
        <v>0.26669999999999999</v>
      </c>
      <c r="E986">
        <v>0.26669999999999999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tr">
        <f t="shared" si="30"/>
        <v>BUTTIGIEG</v>
      </c>
      <c r="O986" t="b">
        <f t="shared" si="31"/>
        <v>1</v>
      </c>
    </row>
    <row r="987" spans="1:15" x14ac:dyDescent="0.2">
      <c r="A987" t="s">
        <v>1446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0.4143</v>
      </c>
      <c r="M987">
        <v>0</v>
      </c>
      <c r="N987" t="str">
        <f t="shared" si="30"/>
        <v>WARREN</v>
      </c>
      <c r="O987" t="b">
        <f t="shared" si="31"/>
        <v>0</v>
      </c>
    </row>
    <row r="988" spans="1:15" x14ac:dyDescent="0.2">
      <c r="A988" t="s">
        <v>329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0.4395</v>
      </c>
      <c r="M988">
        <v>0</v>
      </c>
      <c r="N988" t="str">
        <f t="shared" si="30"/>
        <v>WARREN</v>
      </c>
      <c r="O988" t="b">
        <f t="shared" si="31"/>
        <v>0</v>
      </c>
    </row>
    <row r="989" spans="1:15" x14ac:dyDescent="0.2">
      <c r="A989" t="s">
        <v>160</v>
      </c>
      <c r="B989">
        <v>0.34289999999999998</v>
      </c>
      <c r="C989">
        <v>0.1714</v>
      </c>
      <c r="D989">
        <v>0.1714</v>
      </c>
      <c r="E989">
        <v>0.34289999999999998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0.1714</v>
      </c>
      <c r="M989">
        <v>0</v>
      </c>
      <c r="N989" t="str">
        <f t="shared" si="30"/>
        <v>BUTTIGIEG</v>
      </c>
      <c r="O989" t="b">
        <f t="shared" si="31"/>
        <v>1</v>
      </c>
    </row>
    <row r="990" spans="1:15" x14ac:dyDescent="0.2">
      <c r="A990" t="s">
        <v>1447</v>
      </c>
      <c r="B990">
        <v>0.21820000000000001</v>
      </c>
      <c r="C990">
        <v>0</v>
      </c>
      <c r="D990">
        <v>0</v>
      </c>
      <c r="E990">
        <v>0.21820000000000001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t="str">
        <f t="shared" si="30"/>
        <v>BUTTIGIEG</v>
      </c>
      <c r="O990" t="b">
        <f t="shared" si="31"/>
        <v>1</v>
      </c>
    </row>
    <row r="991" spans="1:15" x14ac:dyDescent="0.2">
      <c r="A991" t="s">
        <v>1448</v>
      </c>
      <c r="B991">
        <v>0</v>
      </c>
      <c r="C991">
        <v>0.21820000000000001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tr">
        <f t="shared" si="30"/>
        <v>SANDERS</v>
      </c>
      <c r="O991" t="b">
        <f t="shared" si="31"/>
        <v>0</v>
      </c>
    </row>
    <row r="992" spans="1:15" x14ac:dyDescent="0.2">
      <c r="A992" t="s">
        <v>242</v>
      </c>
      <c r="B992">
        <v>0</v>
      </c>
      <c r="C992">
        <v>0</v>
      </c>
      <c r="D992">
        <v>0.16669999999999999</v>
      </c>
      <c r="E992">
        <v>0.16669999999999999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 t="str">
        <f t="shared" si="30"/>
        <v>KLOBUCHAR</v>
      </c>
      <c r="O992" t="b">
        <f t="shared" si="31"/>
        <v>1</v>
      </c>
    </row>
    <row r="993" spans="1:15" x14ac:dyDescent="0.2">
      <c r="A993" t="s">
        <v>485</v>
      </c>
      <c r="B993">
        <v>0</v>
      </c>
      <c r="C993">
        <v>0</v>
      </c>
      <c r="D993">
        <v>0</v>
      </c>
      <c r="E993">
        <v>9.4100000000000003E-2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9.4100000000000003E-2</v>
      </c>
      <c r="M993">
        <v>0</v>
      </c>
      <c r="N993" t="str">
        <f t="shared" si="30"/>
        <v>BIDEN</v>
      </c>
      <c r="O993" t="b">
        <f t="shared" si="31"/>
        <v>1</v>
      </c>
    </row>
    <row r="994" spans="1:15" x14ac:dyDescent="0.2">
      <c r="A994" t="s">
        <v>112</v>
      </c>
      <c r="B994">
        <v>0</v>
      </c>
      <c r="C994">
        <v>0.15</v>
      </c>
      <c r="D994">
        <v>7.4999999999999997E-2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7.4999999999999997E-2</v>
      </c>
      <c r="M994">
        <v>0</v>
      </c>
      <c r="N994" t="str">
        <f t="shared" si="30"/>
        <v>SANDERS</v>
      </c>
      <c r="O994" t="b">
        <f t="shared" si="31"/>
        <v>1</v>
      </c>
    </row>
    <row r="995" spans="1:15" x14ac:dyDescent="0.2">
      <c r="A995" t="s">
        <v>83</v>
      </c>
      <c r="B995">
        <v>0</v>
      </c>
      <c r="C995">
        <v>8.3299999999999999E-2</v>
      </c>
      <c r="D995">
        <v>8.3299999999999999E-2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tr">
        <f t="shared" si="30"/>
        <v>SANDERS</v>
      </c>
      <c r="O995" t="b">
        <f t="shared" si="31"/>
        <v>1</v>
      </c>
    </row>
    <row r="996" spans="1:15" x14ac:dyDescent="0.2">
      <c r="A996" t="s">
        <v>1449</v>
      </c>
      <c r="B996">
        <v>0.18459999999999999</v>
      </c>
      <c r="C996">
        <v>9.2299999999999993E-2</v>
      </c>
      <c r="D996">
        <v>0</v>
      </c>
      <c r="E996">
        <v>4.6199999999999998E-2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9.2299999999999993E-2</v>
      </c>
      <c r="M996">
        <v>0</v>
      </c>
      <c r="N996" t="str">
        <f t="shared" si="30"/>
        <v>BUTTIGIEG</v>
      </c>
      <c r="O996" t="b">
        <f t="shared" si="31"/>
        <v>1</v>
      </c>
    </row>
    <row r="997" spans="1:15" x14ac:dyDescent="0.2">
      <c r="A997" t="s">
        <v>1450</v>
      </c>
      <c r="B997">
        <v>0.22140000000000001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tr">
        <f t="shared" si="30"/>
        <v>BUTTIGIEG</v>
      </c>
      <c r="O997" t="b">
        <f t="shared" si="31"/>
        <v>0</v>
      </c>
    </row>
    <row r="998" spans="1:15" x14ac:dyDescent="0.2">
      <c r="A998" t="s">
        <v>704</v>
      </c>
      <c r="B998">
        <v>0</v>
      </c>
      <c r="C998">
        <v>7.2700000000000001E-2</v>
      </c>
      <c r="D998">
        <v>0.14549999999999999</v>
      </c>
      <c r="E998">
        <v>0.14549999999999999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7.2700000000000001E-2</v>
      </c>
      <c r="M998">
        <v>0</v>
      </c>
      <c r="N998" t="str">
        <f t="shared" si="30"/>
        <v>KLOBUCHAR</v>
      </c>
      <c r="O998" t="b">
        <f t="shared" si="31"/>
        <v>1</v>
      </c>
    </row>
    <row r="999" spans="1:15" x14ac:dyDescent="0.2">
      <c r="A999" t="s">
        <v>217</v>
      </c>
      <c r="B999">
        <v>0</v>
      </c>
      <c r="C999">
        <v>0</v>
      </c>
      <c r="D999">
        <v>7.2700000000000001E-2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7.2700000000000001E-2</v>
      </c>
      <c r="K999">
        <v>0</v>
      </c>
      <c r="L999">
        <v>7.2700000000000001E-2</v>
      </c>
      <c r="M999">
        <v>7.2700000000000001E-2</v>
      </c>
      <c r="N999" t="str">
        <f t="shared" si="30"/>
        <v>KLOBUCHAR</v>
      </c>
      <c r="O999" t="b">
        <f t="shared" si="31"/>
        <v>1</v>
      </c>
    </row>
    <row r="1000" spans="1:15" x14ac:dyDescent="0.2">
      <c r="A1000" t="s">
        <v>1451</v>
      </c>
      <c r="B1000">
        <v>8.8900000000000007E-2</v>
      </c>
      <c r="C1000">
        <v>0</v>
      </c>
      <c r="D1000">
        <v>8.8900000000000007E-2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t="str">
        <f t="shared" si="30"/>
        <v>BUTTIGIEG</v>
      </c>
      <c r="O1000" t="b">
        <f t="shared" si="31"/>
        <v>1</v>
      </c>
    </row>
    <row r="1001" spans="1:15" x14ac:dyDescent="0.2">
      <c r="A1001" t="s">
        <v>90</v>
      </c>
      <c r="B1001">
        <v>6.6699999999999995E-2</v>
      </c>
      <c r="C1001">
        <v>6.6699999999999995E-2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6.6699999999999995E-2</v>
      </c>
      <c r="N1001" t="str">
        <f t="shared" si="30"/>
        <v>BUTTIGIEG</v>
      </c>
      <c r="O1001" t="b">
        <f t="shared" si="31"/>
        <v>1</v>
      </c>
    </row>
    <row r="1002" spans="1:15" x14ac:dyDescent="0.2">
      <c r="A1002" t="s">
        <v>123</v>
      </c>
      <c r="B1002">
        <v>0.12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tr">
        <f t="shared" si="30"/>
        <v>BUTTIGIEG</v>
      </c>
      <c r="O1002" t="b">
        <f t="shared" si="31"/>
        <v>0</v>
      </c>
    </row>
    <row r="1003" spans="1:15" x14ac:dyDescent="0.2">
      <c r="A1003" t="s">
        <v>1452</v>
      </c>
      <c r="B1003">
        <v>0</v>
      </c>
      <c r="C1003">
        <v>0</v>
      </c>
      <c r="D1003">
        <v>0.27979999999999999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tr">
        <f t="shared" si="30"/>
        <v>KLOBUCHAR</v>
      </c>
      <c r="O1003" t="b">
        <f t="shared" si="31"/>
        <v>0</v>
      </c>
    </row>
    <row r="1004" spans="1:15" x14ac:dyDescent="0.2">
      <c r="A1004" t="s">
        <v>1453</v>
      </c>
      <c r="B1004">
        <v>0.19</v>
      </c>
      <c r="C1004">
        <v>0.38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0.19</v>
      </c>
      <c r="M1004">
        <v>0</v>
      </c>
      <c r="N1004" t="str">
        <f t="shared" si="30"/>
        <v>SANDERS</v>
      </c>
      <c r="O1004" t="b">
        <f t="shared" si="31"/>
        <v>1</v>
      </c>
    </row>
    <row r="1005" spans="1:15" x14ac:dyDescent="0.2">
      <c r="A1005" t="s">
        <v>424</v>
      </c>
      <c r="B1005">
        <v>0.19</v>
      </c>
      <c r="C1005">
        <v>0.38</v>
      </c>
      <c r="D1005">
        <v>0.19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 t="str">
        <f t="shared" si="30"/>
        <v>SANDERS</v>
      </c>
      <c r="O1005" t="b">
        <f t="shared" si="31"/>
        <v>1</v>
      </c>
    </row>
    <row r="1006" spans="1:15" x14ac:dyDescent="0.2">
      <c r="A1006" t="s">
        <v>430</v>
      </c>
      <c r="B1006">
        <v>0.19</v>
      </c>
      <c r="C1006">
        <v>0.19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0.19</v>
      </c>
      <c r="M1006">
        <v>0</v>
      </c>
      <c r="N1006" t="str">
        <f t="shared" si="30"/>
        <v>BUTTIGIEG</v>
      </c>
      <c r="O1006" t="b">
        <f t="shared" si="31"/>
        <v>1</v>
      </c>
    </row>
    <row r="1007" spans="1:15" x14ac:dyDescent="0.2">
      <c r="A1007" t="s">
        <v>330</v>
      </c>
      <c r="B1007">
        <v>0.4395</v>
      </c>
      <c r="C1007">
        <v>0.4395</v>
      </c>
      <c r="D1007">
        <v>0.4395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tr">
        <f t="shared" si="30"/>
        <v>BUTTIGIEG</v>
      </c>
      <c r="O1007" t="b">
        <f t="shared" si="31"/>
        <v>1</v>
      </c>
    </row>
    <row r="1008" spans="1:15" x14ac:dyDescent="0.2">
      <c r="A1008" t="s">
        <v>714</v>
      </c>
      <c r="B1008">
        <v>0.4667</v>
      </c>
      <c r="C1008">
        <v>0.4667</v>
      </c>
      <c r="D1008">
        <v>0</v>
      </c>
      <c r="E1008">
        <v>0.15559999999999999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0.15559999999999999</v>
      </c>
      <c r="M1008">
        <v>0</v>
      </c>
      <c r="N1008" t="str">
        <f t="shared" si="30"/>
        <v>BUTTIGIEG</v>
      </c>
      <c r="O1008" t="b">
        <f t="shared" si="31"/>
        <v>1</v>
      </c>
    </row>
    <row r="1009" spans="1:15" x14ac:dyDescent="0.2">
      <c r="A1009" t="s">
        <v>512</v>
      </c>
      <c r="B1009">
        <v>0.22500000000000001</v>
      </c>
      <c r="C1009">
        <v>0.22500000000000001</v>
      </c>
      <c r="D1009">
        <v>0.15</v>
      </c>
      <c r="E1009">
        <v>0.15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0.15</v>
      </c>
      <c r="M1009">
        <v>0</v>
      </c>
      <c r="N1009" t="str">
        <f t="shared" si="30"/>
        <v>BUTTIGIEG</v>
      </c>
      <c r="O1009" t="b">
        <f t="shared" si="31"/>
        <v>1</v>
      </c>
    </row>
    <row r="1010" spans="1:15" x14ac:dyDescent="0.2">
      <c r="A1010" t="s">
        <v>507</v>
      </c>
      <c r="B1010">
        <v>0.52500000000000002</v>
      </c>
      <c r="C1010">
        <v>0</v>
      </c>
      <c r="D1010">
        <v>0.22500000000000001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0.3</v>
      </c>
      <c r="M1010">
        <v>0</v>
      </c>
      <c r="N1010" t="str">
        <f t="shared" si="30"/>
        <v>BUTTIGIEG</v>
      </c>
      <c r="O1010" t="b">
        <f t="shared" si="31"/>
        <v>0</v>
      </c>
    </row>
    <row r="1011" spans="1:15" x14ac:dyDescent="0.2">
      <c r="A1011" t="s">
        <v>510</v>
      </c>
      <c r="B1011">
        <v>0.3</v>
      </c>
      <c r="C1011">
        <v>0</v>
      </c>
      <c r="D1011">
        <v>0.22500000000000001</v>
      </c>
      <c r="E1011">
        <v>0.3</v>
      </c>
      <c r="F1011">
        <v>0</v>
      </c>
      <c r="G1011">
        <v>0</v>
      </c>
      <c r="H1011">
        <v>0</v>
      </c>
      <c r="I1011">
        <v>0</v>
      </c>
      <c r="J1011">
        <v>0.15</v>
      </c>
      <c r="K1011">
        <v>0</v>
      </c>
      <c r="L1011">
        <v>0.22500000000000001</v>
      </c>
      <c r="M1011">
        <v>0</v>
      </c>
      <c r="N1011" t="str">
        <f t="shared" si="30"/>
        <v>BUTTIGIEG</v>
      </c>
      <c r="O1011" t="b">
        <f t="shared" si="31"/>
        <v>1</v>
      </c>
    </row>
    <row r="1012" spans="1:15" x14ac:dyDescent="0.2">
      <c r="A1012" t="s">
        <v>628</v>
      </c>
      <c r="B1012">
        <v>0.3</v>
      </c>
      <c r="C1012">
        <v>0.5</v>
      </c>
      <c r="D1012">
        <v>0</v>
      </c>
      <c r="E1012">
        <v>0.3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0.3</v>
      </c>
      <c r="M1012">
        <v>0</v>
      </c>
      <c r="N1012" t="str">
        <f t="shared" si="30"/>
        <v>SANDERS</v>
      </c>
      <c r="O1012" t="b">
        <f t="shared" si="31"/>
        <v>1</v>
      </c>
    </row>
    <row r="1013" spans="1:15" x14ac:dyDescent="0.2">
      <c r="A1013" t="s">
        <v>314</v>
      </c>
      <c r="B1013">
        <v>0.16</v>
      </c>
      <c r="C1013">
        <v>0</v>
      </c>
      <c r="D1013">
        <v>0</v>
      </c>
      <c r="E1013">
        <v>0.16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t="str">
        <f t="shared" si="30"/>
        <v>BUTTIGIEG</v>
      </c>
      <c r="O1013" t="b">
        <f t="shared" si="31"/>
        <v>1</v>
      </c>
    </row>
    <row r="1014" spans="1:15" x14ac:dyDescent="0.2">
      <c r="A1014" t="s">
        <v>251</v>
      </c>
      <c r="B1014">
        <v>0.16669999999999999</v>
      </c>
      <c r="C1014">
        <v>5.5599999999999997E-2</v>
      </c>
      <c r="D1014">
        <v>0</v>
      </c>
      <c r="E1014">
        <v>5.5599999999999997E-2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 t="str">
        <f t="shared" si="30"/>
        <v>BUTTIGIEG</v>
      </c>
      <c r="O1014" t="b">
        <f t="shared" si="31"/>
        <v>1</v>
      </c>
    </row>
    <row r="1015" spans="1:15" x14ac:dyDescent="0.2">
      <c r="A1015" t="s">
        <v>251</v>
      </c>
      <c r="B1015">
        <v>0.16669999999999999</v>
      </c>
      <c r="C1015">
        <v>5.5599999999999997E-2</v>
      </c>
      <c r="D1015">
        <v>0</v>
      </c>
      <c r="E1015">
        <v>5.5599999999999997E-2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 t="str">
        <f t="shared" si="30"/>
        <v>BUTTIGIEG</v>
      </c>
      <c r="O1015" t="b">
        <f t="shared" si="31"/>
        <v>1</v>
      </c>
    </row>
    <row r="1016" spans="1:15" x14ac:dyDescent="0.2">
      <c r="A1016" t="s">
        <v>690</v>
      </c>
      <c r="B1016">
        <v>0.4395</v>
      </c>
      <c r="C1016">
        <v>0.87909999999999999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0.87909999999999999</v>
      </c>
      <c r="M1016">
        <v>0</v>
      </c>
      <c r="N1016" t="str">
        <f t="shared" si="30"/>
        <v>SANDERS</v>
      </c>
      <c r="O1016" t="b">
        <f t="shared" si="31"/>
        <v>1</v>
      </c>
    </row>
    <row r="1017" spans="1:15" x14ac:dyDescent="0.2">
      <c r="A1017" t="s">
        <v>700</v>
      </c>
      <c r="B1017">
        <v>0</v>
      </c>
      <c r="C1017">
        <v>0.4395</v>
      </c>
      <c r="D1017">
        <v>0</v>
      </c>
      <c r="E1017">
        <v>0.4395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0.4395</v>
      </c>
      <c r="M1017">
        <v>0</v>
      </c>
      <c r="N1017" t="str">
        <f t="shared" si="30"/>
        <v>SANDERS</v>
      </c>
      <c r="O1017" t="b">
        <f t="shared" si="31"/>
        <v>1</v>
      </c>
    </row>
    <row r="1018" spans="1:15" x14ac:dyDescent="0.2">
      <c r="A1018" t="s">
        <v>697</v>
      </c>
      <c r="B1018">
        <v>0.4395</v>
      </c>
      <c r="C1018">
        <v>0.87909999999999999</v>
      </c>
      <c r="D1018">
        <v>0.4395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0.4395</v>
      </c>
      <c r="M1018">
        <v>0</v>
      </c>
      <c r="N1018" t="str">
        <f t="shared" si="30"/>
        <v>SANDERS</v>
      </c>
      <c r="O1018" t="b">
        <f t="shared" si="31"/>
        <v>1</v>
      </c>
    </row>
    <row r="1019" spans="1:15" x14ac:dyDescent="0.2">
      <c r="A1019" t="s">
        <v>701</v>
      </c>
      <c r="B1019">
        <v>0.4395</v>
      </c>
      <c r="C1019">
        <v>0.4395</v>
      </c>
      <c r="D1019">
        <v>0</v>
      </c>
      <c r="E1019">
        <v>0.4395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0.4395</v>
      </c>
      <c r="M1019">
        <v>0</v>
      </c>
      <c r="N1019" t="str">
        <f t="shared" si="30"/>
        <v>BUTTIGIEG</v>
      </c>
      <c r="O1019" t="b">
        <f t="shared" si="31"/>
        <v>1</v>
      </c>
    </row>
    <row r="1020" spans="1:15" x14ac:dyDescent="0.2">
      <c r="A1020" t="s">
        <v>687</v>
      </c>
      <c r="B1020">
        <v>1.3186</v>
      </c>
      <c r="C1020">
        <v>0.87909999999999999</v>
      </c>
      <c r="D1020">
        <v>0.87909999999999999</v>
      </c>
      <c r="E1020">
        <v>0.4395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t="str">
        <f t="shared" si="30"/>
        <v>BUTTIGIEG</v>
      </c>
      <c r="O1020" t="b">
        <f t="shared" si="31"/>
        <v>1</v>
      </c>
    </row>
    <row r="1021" spans="1:15" x14ac:dyDescent="0.2">
      <c r="A1021" t="s">
        <v>691</v>
      </c>
      <c r="B1021">
        <v>0.87909999999999999</v>
      </c>
      <c r="C1021">
        <v>0.87909999999999999</v>
      </c>
      <c r="D1021">
        <v>0</v>
      </c>
      <c r="E1021">
        <v>0.87909999999999999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0.4395</v>
      </c>
      <c r="M1021">
        <v>0</v>
      </c>
      <c r="N1021" t="str">
        <f t="shared" si="30"/>
        <v>BUTTIGIEG</v>
      </c>
      <c r="O1021" t="b">
        <f t="shared" si="31"/>
        <v>1</v>
      </c>
    </row>
    <row r="1022" spans="1:15" x14ac:dyDescent="0.2">
      <c r="A1022" t="s">
        <v>1454</v>
      </c>
      <c r="B1022">
        <v>0.4395</v>
      </c>
      <c r="C1022">
        <v>0.87909999999999999</v>
      </c>
      <c r="D1022">
        <v>0.4395</v>
      </c>
      <c r="E1022">
        <v>0.4395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0.4395</v>
      </c>
      <c r="M1022">
        <v>0</v>
      </c>
      <c r="N1022" t="str">
        <f t="shared" si="30"/>
        <v>SANDERS</v>
      </c>
      <c r="O1022" t="b">
        <f t="shared" si="31"/>
        <v>1</v>
      </c>
    </row>
    <row r="1023" spans="1:15" x14ac:dyDescent="0.2">
      <c r="A1023" t="s">
        <v>1455</v>
      </c>
      <c r="B1023">
        <v>0.4395</v>
      </c>
      <c r="C1023">
        <v>0.87909999999999999</v>
      </c>
      <c r="D1023">
        <v>0.4395</v>
      </c>
      <c r="E1023">
        <v>0.4395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0.4395</v>
      </c>
      <c r="M1023">
        <v>0</v>
      </c>
      <c r="N1023" t="str">
        <f t="shared" si="30"/>
        <v>SANDERS</v>
      </c>
      <c r="O1023" t="b">
        <f t="shared" si="31"/>
        <v>1</v>
      </c>
    </row>
    <row r="1024" spans="1:15" x14ac:dyDescent="0.2">
      <c r="A1024" t="s">
        <v>699</v>
      </c>
      <c r="B1024">
        <v>0.4395</v>
      </c>
      <c r="C1024">
        <v>0.87909999999999999</v>
      </c>
      <c r="D1024">
        <v>0</v>
      </c>
      <c r="E1024">
        <v>0.4395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0.4395</v>
      </c>
      <c r="M1024">
        <v>0</v>
      </c>
      <c r="N1024" t="str">
        <f t="shared" si="30"/>
        <v>SANDERS</v>
      </c>
      <c r="O1024" t="b">
        <f t="shared" si="31"/>
        <v>1</v>
      </c>
    </row>
    <row r="1025" spans="1:15" x14ac:dyDescent="0.2">
      <c r="A1025" t="s">
        <v>137</v>
      </c>
      <c r="B1025">
        <v>0.4395</v>
      </c>
      <c r="C1025">
        <v>0.87909999999999999</v>
      </c>
      <c r="D1025">
        <v>0</v>
      </c>
      <c r="E1025">
        <v>0.4395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0.4395</v>
      </c>
      <c r="M1025">
        <v>0</v>
      </c>
      <c r="N1025" t="str">
        <f t="shared" si="30"/>
        <v>SANDERS</v>
      </c>
      <c r="O1025" t="b">
        <f t="shared" si="31"/>
        <v>1</v>
      </c>
    </row>
    <row r="1026" spans="1:15" x14ac:dyDescent="0.2">
      <c r="A1026" t="s">
        <v>287</v>
      </c>
      <c r="B1026">
        <v>0.87909999999999999</v>
      </c>
      <c r="C1026">
        <v>0.4395</v>
      </c>
      <c r="D1026">
        <v>0.4395</v>
      </c>
      <c r="E1026">
        <v>0.4395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0.4395</v>
      </c>
      <c r="M1026">
        <v>0</v>
      </c>
      <c r="N1026" t="str">
        <f t="shared" si="30"/>
        <v>BUTTIGIEG</v>
      </c>
      <c r="O1026" t="b">
        <f t="shared" si="31"/>
        <v>1</v>
      </c>
    </row>
    <row r="1027" spans="1:15" x14ac:dyDescent="0.2">
      <c r="A1027" t="s">
        <v>288</v>
      </c>
      <c r="B1027">
        <v>0.4395</v>
      </c>
      <c r="C1027">
        <v>0.4395</v>
      </c>
      <c r="D1027">
        <v>0.4395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 t="str">
        <f t="shared" ref="N1027:N1090" si="32">INDEX($B$1:$M$1,0,MATCH(MAX($B1027:$M1027),$B1027:$M1027,0))</f>
        <v>BUTTIGIEG</v>
      </c>
      <c r="O1027" t="b">
        <f t="shared" ref="O1027:O1090" si="33">SUMPRODUCT((COUNTIF(B1027:M1027,B1027:M1027)-1)*(B1027:M1027&lt;&gt;0))&gt;0</f>
        <v>1</v>
      </c>
    </row>
    <row r="1028" spans="1:15" x14ac:dyDescent="0.2">
      <c r="A1028" t="s">
        <v>289</v>
      </c>
      <c r="B1028">
        <v>0.87909999999999999</v>
      </c>
      <c r="C1028">
        <v>0.87909999999999999</v>
      </c>
      <c r="D1028">
        <v>0</v>
      </c>
      <c r="E1028">
        <v>0.4395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0.4395</v>
      </c>
      <c r="M1028">
        <v>0</v>
      </c>
      <c r="N1028" t="str">
        <f t="shared" si="32"/>
        <v>BUTTIGIEG</v>
      </c>
      <c r="O1028" t="b">
        <f t="shared" si="33"/>
        <v>1</v>
      </c>
    </row>
    <row r="1029" spans="1:15" x14ac:dyDescent="0.2">
      <c r="A1029" t="s">
        <v>341</v>
      </c>
      <c r="B1029">
        <v>0.4395</v>
      </c>
      <c r="C1029">
        <v>0</v>
      </c>
      <c r="D1029">
        <v>0.4395</v>
      </c>
      <c r="E1029">
        <v>0.4395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0.4395</v>
      </c>
      <c r="M1029">
        <v>0</v>
      </c>
      <c r="N1029" t="str">
        <f t="shared" si="32"/>
        <v>BUTTIGIEG</v>
      </c>
      <c r="O1029" t="b">
        <f t="shared" si="33"/>
        <v>1</v>
      </c>
    </row>
    <row r="1030" spans="1:15" x14ac:dyDescent="0.2">
      <c r="A1030" t="s">
        <v>1456</v>
      </c>
      <c r="B1030">
        <v>0</v>
      </c>
      <c r="C1030">
        <v>0</v>
      </c>
      <c r="D1030">
        <v>0.4395</v>
      </c>
      <c r="E1030">
        <v>0.4395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t="str">
        <f t="shared" si="32"/>
        <v>KLOBUCHAR</v>
      </c>
      <c r="O1030" t="b">
        <f t="shared" si="33"/>
        <v>1</v>
      </c>
    </row>
    <row r="1031" spans="1:15" x14ac:dyDescent="0.2">
      <c r="A1031" t="s">
        <v>318</v>
      </c>
      <c r="B1031">
        <v>0.16</v>
      </c>
      <c r="C1031">
        <v>0</v>
      </c>
      <c r="D1031">
        <v>0.16</v>
      </c>
      <c r="E1031">
        <v>0.16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0.16</v>
      </c>
      <c r="M1031">
        <v>0</v>
      </c>
      <c r="N1031" t="str">
        <f t="shared" si="32"/>
        <v>BUTTIGIEG</v>
      </c>
      <c r="O1031" t="b">
        <f t="shared" si="33"/>
        <v>1</v>
      </c>
    </row>
    <row r="1032" spans="1:15" x14ac:dyDescent="0.2">
      <c r="A1032" t="s">
        <v>1457</v>
      </c>
      <c r="B1032">
        <v>0</v>
      </c>
      <c r="C1032">
        <v>1.1200000000000001</v>
      </c>
      <c r="D1032">
        <v>0</v>
      </c>
      <c r="E1032">
        <v>0.32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 t="str">
        <f t="shared" si="32"/>
        <v>SANDERS</v>
      </c>
      <c r="O1032" t="b">
        <f t="shared" si="33"/>
        <v>0</v>
      </c>
    </row>
    <row r="1033" spans="1:15" x14ac:dyDescent="0.2">
      <c r="A1033" t="s">
        <v>1458</v>
      </c>
      <c r="B1033">
        <v>0</v>
      </c>
      <c r="C1033">
        <v>0.8</v>
      </c>
      <c r="D1033">
        <v>0</v>
      </c>
      <c r="E1033">
        <v>0.32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0.32</v>
      </c>
      <c r="L1033">
        <v>0</v>
      </c>
      <c r="M1033">
        <v>0</v>
      </c>
      <c r="N1033" t="str">
        <f t="shared" si="32"/>
        <v>SANDERS</v>
      </c>
      <c r="O1033" t="b">
        <f t="shared" si="33"/>
        <v>1</v>
      </c>
    </row>
    <row r="1034" spans="1:15" x14ac:dyDescent="0.2">
      <c r="A1034" t="s">
        <v>1459</v>
      </c>
      <c r="B1034">
        <v>0.8</v>
      </c>
      <c r="C1034">
        <v>0.64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0.48</v>
      </c>
      <c r="M1034">
        <v>0</v>
      </c>
      <c r="N1034" t="str">
        <f t="shared" si="32"/>
        <v>BUTTIGIEG</v>
      </c>
      <c r="O1034" t="b">
        <f t="shared" si="33"/>
        <v>0</v>
      </c>
    </row>
    <row r="1035" spans="1:15" x14ac:dyDescent="0.2">
      <c r="A1035" t="s">
        <v>1460</v>
      </c>
      <c r="B1035">
        <v>0.64</v>
      </c>
      <c r="C1035">
        <v>0.8</v>
      </c>
      <c r="D1035">
        <v>0</v>
      </c>
      <c r="E1035">
        <v>0.48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0.48</v>
      </c>
      <c r="M1035">
        <v>0</v>
      </c>
      <c r="N1035" t="str">
        <f t="shared" si="32"/>
        <v>SANDERS</v>
      </c>
      <c r="O1035" t="b">
        <f t="shared" si="33"/>
        <v>1</v>
      </c>
    </row>
    <row r="1036" spans="1:15" x14ac:dyDescent="0.2">
      <c r="A1036" t="s">
        <v>1461</v>
      </c>
      <c r="B1036">
        <v>0.48</v>
      </c>
      <c r="C1036">
        <v>0.64</v>
      </c>
      <c r="D1036">
        <v>0.32</v>
      </c>
      <c r="E1036">
        <v>0.48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0.32</v>
      </c>
      <c r="M1036">
        <v>0</v>
      </c>
      <c r="N1036" t="str">
        <f t="shared" si="32"/>
        <v>SANDERS</v>
      </c>
      <c r="O1036" t="b">
        <f t="shared" si="33"/>
        <v>1</v>
      </c>
    </row>
    <row r="1037" spans="1:15" x14ac:dyDescent="0.2">
      <c r="A1037" t="s">
        <v>1462</v>
      </c>
      <c r="B1037">
        <v>0.96</v>
      </c>
      <c r="C1037">
        <v>1.1200000000000001</v>
      </c>
      <c r="D1037">
        <v>0</v>
      </c>
      <c r="E1037">
        <v>0.8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tr">
        <f t="shared" si="32"/>
        <v>SANDERS</v>
      </c>
      <c r="O1037" t="b">
        <f t="shared" si="33"/>
        <v>0</v>
      </c>
    </row>
    <row r="1038" spans="1:15" x14ac:dyDescent="0.2">
      <c r="A1038" t="s">
        <v>1463</v>
      </c>
      <c r="B1038">
        <v>0.64</v>
      </c>
      <c r="C1038">
        <v>0.96</v>
      </c>
      <c r="D1038">
        <v>0</v>
      </c>
      <c r="E1038">
        <v>0.48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t="str">
        <f t="shared" si="32"/>
        <v>SANDERS</v>
      </c>
      <c r="O1038" t="b">
        <f t="shared" si="33"/>
        <v>0</v>
      </c>
    </row>
    <row r="1039" spans="1:15" x14ac:dyDescent="0.2">
      <c r="A1039" t="s">
        <v>1464</v>
      </c>
      <c r="B1039">
        <v>0.64</v>
      </c>
      <c r="C1039">
        <v>0.64</v>
      </c>
      <c r="D1039">
        <v>0</v>
      </c>
      <c r="E1039">
        <v>0.48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0.48</v>
      </c>
      <c r="M1039">
        <v>0</v>
      </c>
      <c r="N1039" t="str">
        <f t="shared" si="32"/>
        <v>BUTTIGIEG</v>
      </c>
      <c r="O1039" t="b">
        <f t="shared" si="33"/>
        <v>1</v>
      </c>
    </row>
    <row r="1040" spans="1:15" x14ac:dyDescent="0.2">
      <c r="A1040" t="s">
        <v>467</v>
      </c>
      <c r="B1040">
        <v>0.3543</v>
      </c>
      <c r="C1040">
        <v>0.3543</v>
      </c>
      <c r="D1040">
        <v>0.53139999999999998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0.17710000000000001</v>
      </c>
      <c r="N1040" t="str">
        <f t="shared" si="32"/>
        <v>KLOBUCHAR</v>
      </c>
      <c r="O1040" t="b">
        <f t="shared" si="33"/>
        <v>1</v>
      </c>
    </row>
    <row r="1041" spans="1:15" x14ac:dyDescent="0.2">
      <c r="A1041" t="s">
        <v>461</v>
      </c>
      <c r="B1041">
        <v>0.70860000000000001</v>
      </c>
      <c r="C1041">
        <v>0.3543</v>
      </c>
      <c r="D1041">
        <v>0.3543</v>
      </c>
      <c r="E1041">
        <v>0.3543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tr">
        <f t="shared" si="32"/>
        <v>BUTTIGIEG</v>
      </c>
      <c r="O1041" t="b">
        <f t="shared" si="33"/>
        <v>1</v>
      </c>
    </row>
    <row r="1042" spans="1:15" x14ac:dyDescent="0.2">
      <c r="A1042" t="s">
        <v>463</v>
      </c>
      <c r="B1042">
        <v>0.88570000000000004</v>
      </c>
      <c r="C1042">
        <v>0</v>
      </c>
      <c r="D1042">
        <v>0.70860000000000001</v>
      </c>
      <c r="E1042">
        <v>0.3543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 t="str">
        <f t="shared" si="32"/>
        <v>BUTTIGIEG</v>
      </c>
      <c r="O1042" t="b">
        <f t="shared" si="33"/>
        <v>0</v>
      </c>
    </row>
    <row r="1043" spans="1:15" x14ac:dyDescent="0.2">
      <c r="A1043" t="s">
        <v>1465</v>
      </c>
      <c r="B1043">
        <v>0.3543</v>
      </c>
      <c r="C1043">
        <v>0.53139999999999998</v>
      </c>
      <c r="D1043">
        <v>0</v>
      </c>
      <c r="E1043">
        <v>0.3543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t="str">
        <f t="shared" si="32"/>
        <v>SANDERS</v>
      </c>
      <c r="O1043" t="b">
        <f t="shared" si="33"/>
        <v>1</v>
      </c>
    </row>
    <row r="1044" spans="1:15" x14ac:dyDescent="0.2">
      <c r="A1044" t="s">
        <v>459</v>
      </c>
      <c r="B1044">
        <v>0.70860000000000001</v>
      </c>
      <c r="C1044">
        <v>0</v>
      </c>
      <c r="D1044">
        <v>0.70860000000000001</v>
      </c>
      <c r="E1044">
        <v>0.3543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0.53139999999999998</v>
      </c>
      <c r="M1044">
        <v>0</v>
      </c>
      <c r="N1044" t="str">
        <f t="shared" si="32"/>
        <v>BUTTIGIEG</v>
      </c>
      <c r="O1044" t="b">
        <f t="shared" si="33"/>
        <v>1</v>
      </c>
    </row>
    <row r="1045" spans="1:15" x14ac:dyDescent="0.2">
      <c r="A1045" t="s">
        <v>1466</v>
      </c>
      <c r="B1045">
        <v>0.3543</v>
      </c>
      <c r="C1045">
        <v>0.53139999999999998</v>
      </c>
      <c r="D1045">
        <v>0.3543</v>
      </c>
      <c r="E1045">
        <v>0.17710000000000001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 t="str">
        <f t="shared" si="32"/>
        <v>SANDERS</v>
      </c>
      <c r="O1045" t="b">
        <f t="shared" si="33"/>
        <v>1</v>
      </c>
    </row>
    <row r="1046" spans="1:15" x14ac:dyDescent="0.2">
      <c r="A1046" t="s">
        <v>466</v>
      </c>
      <c r="B1046">
        <v>0.53139999999999998</v>
      </c>
      <c r="C1046">
        <v>0.70860000000000001</v>
      </c>
      <c r="D1046">
        <v>0.3543</v>
      </c>
      <c r="E1046">
        <v>0.3543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t="str">
        <f t="shared" si="32"/>
        <v>SANDERS</v>
      </c>
      <c r="O1046" t="b">
        <f t="shared" si="33"/>
        <v>1</v>
      </c>
    </row>
    <row r="1047" spans="1:15" x14ac:dyDescent="0.2">
      <c r="A1047" t="s">
        <v>458</v>
      </c>
      <c r="B1047">
        <v>0.3543</v>
      </c>
      <c r="C1047">
        <v>0.53139999999999998</v>
      </c>
      <c r="D1047">
        <v>0</v>
      </c>
      <c r="E1047">
        <v>0.17710000000000001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0.3543</v>
      </c>
      <c r="M1047">
        <v>0</v>
      </c>
      <c r="N1047" t="str">
        <f t="shared" si="32"/>
        <v>SANDERS</v>
      </c>
      <c r="O1047" t="b">
        <f t="shared" si="33"/>
        <v>1</v>
      </c>
    </row>
    <row r="1048" spans="1:15" x14ac:dyDescent="0.2">
      <c r="A1048" t="s">
        <v>462</v>
      </c>
      <c r="B1048">
        <v>0.70860000000000001</v>
      </c>
      <c r="C1048">
        <v>0.53139999999999998</v>
      </c>
      <c r="D1048">
        <v>0.88570000000000004</v>
      </c>
      <c r="E1048">
        <v>0.3543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tr">
        <f t="shared" si="32"/>
        <v>KLOBUCHAR</v>
      </c>
      <c r="O1048" t="b">
        <f t="shared" si="33"/>
        <v>0</v>
      </c>
    </row>
    <row r="1049" spans="1:15" x14ac:dyDescent="0.2">
      <c r="A1049" t="s">
        <v>1467</v>
      </c>
      <c r="B1049">
        <v>0.3543</v>
      </c>
      <c r="C1049">
        <v>0.3543</v>
      </c>
      <c r="D1049">
        <v>0.17710000000000001</v>
      </c>
      <c r="E1049">
        <v>0.3543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0.17710000000000001</v>
      </c>
      <c r="M1049">
        <v>0</v>
      </c>
      <c r="N1049" t="str">
        <f t="shared" si="32"/>
        <v>BUTTIGIEG</v>
      </c>
      <c r="O1049" t="b">
        <f t="shared" si="33"/>
        <v>1</v>
      </c>
    </row>
    <row r="1050" spans="1:15" x14ac:dyDescent="0.2">
      <c r="A1050" t="s">
        <v>464</v>
      </c>
      <c r="B1050">
        <v>0.3543</v>
      </c>
      <c r="C1050">
        <v>0.53139999999999998</v>
      </c>
      <c r="D1050">
        <v>0.53139999999999998</v>
      </c>
      <c r="E1050">
        <v>0.17710000000000001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tr">
        <f t="shared" si="32"/>
        <v>SANDERS</v>
      </c>
      <c r="O1050" t="b">
        <f t="shared" si="33"/>
        <v>1</v>
      </c>
    </row>
    <row r="1051" spans="1:15" x14ac:dyDescent="0.2">
      <c r="A1051" t="s">
        <v>465</v>
      </c>
      <c r="B1051">
        <v>0.3543</v>
      </c>
      <c r="C1051">
        <v>0.3543</v>
      </c>
      <c r="D1051">
        <v>0.53139999999999998</v>
      </c>
      <c r="E1051">
        <v>0.70860000000000001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tr">
        <f t="shared" si="32"/>
        <v>BIDEN</v>
      </c>
      <c r="O1051" t="b">
        <f t="shared" si="33"/>
        <v>1</v>
      </c>
    </row>
    <row r="1052" spans="1:15" x14ac:dyDescent="0.2">
      <c r="A1052" t="s">
        <v>1468</v>
      </c>
      <c r="B1052">
        <v>0.17710000000000001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0.17710000000000001</v>
      </c>
      <c r="M1052">
        <v>0</v>
      </c>
      <c r="N1052" t="str">
        <f t="shared" si="32"/>
        <v>BUTTIGIEG</v>
      </c>
      <c r="O1052" t="b">
        <f t="shared" si="33"/>
        <v>1</v>
      </c>
    </row>
    <row r="1053" spans="1:15" x14ac:dyDescent="0.2">
      <c r="A1053" t="s">
        <v>452</v>
      </c>
      <c r="B1053">
        <v>0</v>
      </c>
      <c r="C1053">
        <v>0</v>
      </c>
      <c r="D1053">
        <v>0.12</v>
      </c>
      <c r="E1053">
        <v>0.12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tr">
        <f t="shared" si="32"/>
        <v>KLOBUCHAR</v>
      </c>
      <c r="O1053" t="b">
        <f t="shared" si="33"/>
        <v>1</v>
      </c>
    </row>
    <row r="1054" spans="1:15" x14ac:dyDescent="0.2">
      <c r="A1054" t="s">
        <v>161</v>
      </c>
      <c r="B1054">
        <v>0.1714</v>
      </c>
      <c r="C1054">
        <v>0.1714</v>
      </c>
      <c r="D1054">
        <v>0</v>
      </c>
      <c r="E1054">
        <v>0.1714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0.1714</v>
      </c>
      <c r="M1054">
        <v>0</v>
      </c>
      <c r="N1054" t="str">
        <f t="shared" si="32"/>
        <v>BUTTIGIEG</v>
      </c>
      <c r="O1054" t="b">
        <f t="shared" si="33"/>
        <v>1</v>
      </c>
    </row>
    <row r="1055" spans="1:15" x14ac:dyDescent="0.2">
      <c r="A1055" t="s">
        <v>1469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0.2</v>
      </c>
      <c r="M1055">
        <v>0</v>
      </c>
      <c r="N1055" t="str">
        <f t="shared" si="32"/>
        <v>WARREN</v>
      </c>
      <c r="O1055" t="b">
        <f t="shared" si="33"/>
        <v>0</v>
      </c>
    </row>
    <row r="1056" spans="1:15" x14ac:dyDescent="0.2">
      <c r="A1056" t="s">
        <v>124</v>
      </c>
      <c r="B1056">
        <v>0.12</v>
      </c>
      <c r="C1056">
        <v>0</v>
      </c>
      <c r="D1056">
        <v>0.12</v>
      </c>
      <c r="E1056">
        <v>0.12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tr">
        <f t="shared" si="32"/>
        <v>BUTTIGIEG</v>
      </c>
      <c r="O1056" t="b">
        <f t="shared" si="33"/>
        <v>1</v>
      </c>
    </row>
    <row r="1057" spans="1:15" x14ac:dyDescent="0.2">
      <c r="A1057" t="s">
        <v>1470</v>
      </c>
      <c r="B1057">
        <v>9.2299999999999993E-2</v>
      </c>
      <c r="C1057">
        <v>0</v>
      </c>
      <c r="D1057">
        <v>4.6199999999999998E-2</v>
      </c>
      <c r="E1057">
        <v>9.2299999999999993E-2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tr">
        <f t="shared" si="32"/>
        <v>BUTTIGIEG</v>
      </c>
      <c r="O1057" t="b">
        <f t="shared" si="33"/>
        <v>1</v>
      </c>
    </row>
    <row r="1058" spans="1:15" x14ac:dyDescent="0.2">
      <c r="A1058" t="s">
        <v>747</v>
      </c>
      <c r="B1058">
        <v>0</v>
      </c>
      <c r="C1058">
        <v>0.1</v>
      </c>
      <c r="D1058">
        <v>0.1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 t="str">
        <f t="shared" si="32"/>
        <v>SANDERS</v>
      </c>
      <c r="O1058" t="b">
        <f t="shared" si="33"/>
        <v>1</v>
      </c>
    </row>
    <row r="1059" spans="1:15" x14ac:dyDescent="0.2">
      <c r="A1059" t="s">
        <v>248</v>
      </c>
      <c r="B1059">
        <v>0.66669999999999996</v>
      </c>
      <c r="C1059">
        <v>0.33329999999999999</v>
      </c>
      <c r="D1059">
        <v>0.33329999999999999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 t="str">
        <f t="shared" si="32"/>
        <v>BUTTIGIEG</v>
      </c>
      <c r="O1059" t="b">
        <f t="shared" si="33"/>
        <v>1</v>
      </c>
    </row>
    <row r="1060" spans="1:15" x14ac:dyDescent="0.2">
      <c r="A1060" t="s">
        <v>478</v>
      </c>
      <c r="B1060">
        <v>0.24</v>
      </c>
      <c r="C1060">
        <v>0.08</v>
      </c>
      <c r="D1060">
        <v>0.16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tr">
        <f t="shared" si="32"/>
        <v>BUTTIGIEG</v>
      </c>
      <c r="O1060" t="b">
        <f t="shared" si="33"/>
        <v>0</v>
      </c>
    </row>
    <row r="1061" spans="1:15" x14ac:dyDescent="0.2">
      <c r="A1061" t="s">
        <v>434</v>
      </c>
      <c r="B1061">
        <v>0.1368</v>
      </c>
      <c r="C1061">
        <v>0</v>
      </c>
      <c r="D1061">
        <v>0.1368</v>
      </c>
      <c r="E1061">
        <v>0.1368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tr">
        <f t="shared" si="32"/>
        <v>BUTTIGIEG</v>
      </c>
      <c r="O1061" t="b">
        <f t="shared" si="33"/>
        <v>1</v>
      </c>
    </row>
    <row r="1062" spans="1:15" x14ac:dyDescent="0.2">
      <c r="A1062" t="s">
        <v>833</v>
      </c>
      <c r="B1062">
        <v>0</v>
      </c>
      <c r="C1062">
        <v>0</v>
      </c>
      <c r="D1062">
        <v>0.41499999999999998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t="str">
        <f t="shared" si="32"/>
        <v>KLOBUCHAR</v>
      </c>
      <c r="O1062" t="b">
        <f t="shared" si="33"/>
        <v>0</v>
      </c>
    </row>
    <row r="1063" spans="1:15" x14ac:dyDescent="0.2">
      <c r="A1063" t="s">
        <v>505</v>
      </c>
      <c r="B1063">
        <v>0</v>
      </c>
      <c r="C1063">
        <v>0</v>
      </c>
      <c r="D1063">
        <v>0.3</v>
      </c>
      <c r="E1063">
        <v>0.22500000000000001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0.375</v>
      </c>
      <c r="M1063">
        <v>0</v>
      </c>
      <c r="N1063" t="str">
        <f t="shared" si="32"/>
        <v>WARREN</v>
      </c>
      <c r="O1063" t="b">
        <f t="shared" si="33"/>
        <v>0</v>
      </c>
    </row>
    <row r="1064" spans="1:15" x14ac:dyDescent="0.2">
      <c r="A1064" t="s">
        <v>1471</v>
      </c>
      <c r="B1064">
        <v>0.1</v>
      </c>
      <c r="C1064">
        <v>0</v>
      </c>
      <c r="D1064">
        <v>0</v>
      </c>
      <c r="E1064">
        <v>0.1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tr">
        <f t="shared" si="32"/>
        <v>BUTTIGIEG</v>
      </c>
      <c r="O1064" t="b">
        <f t="shared" si="33"/>
        <v>1</v>
      </c>
    </row>
    <row r="1065" spans="1:15" x14ac:dyDescent="0.2">
      <c r="A1065" t="s">
        <v>118</v>
      </c>
      <c r="B1065">
        <v>0.24</v>
      </c>
      <c r="C1065">
        <v>0.12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0.24</v>
      </c>
      <c r="M1065">
        <v>0</v>
      </c>
      <c r="N1065" t="str">
        <f t="shared" si="32"/>
        <v>BUTTIGIEG</v>
      </c>
      <c r="O1065" t="b">
        <f t="shared" si="33"/>
        <v>1</v>
      </c>
    </row>
    <row r="1066" spans="1:15" x14ac:dyDescent="0.2">
      <c r="A1066" t="s">
        <v>237</v>
      </c>
      <c r="B1066">
        <v>0.15</v>
      </c>
      <c r="C1066">
        <v>7.4999999999999997E-2</v>
      </c>
      <c r="D1066">
        <v>0.15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 t="str">
        <f t="shared" si="32"/>
        <v>BUTTIGIEG</v>
      </c>
      <c r="O1066" t="b">
        <f t="shared" si="33"/>
        <v>1</v>
      </c>
    </row>
    <row r="1067" spans="1:15" x14ac:dyDescent="0.2">
      <c r="A1067" t="s">
        <v>238</v>
      </c>
      <c r="B1067">
        <v>0</v>
      </c>
      <c r="C1067">
        <v>0</v>
      </c>
      <c r="D1067">
        <v>7.4999999999999997E-2</v>
      </c>
      <c r="E1067">
        <v>7.4999999999999997E-2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7.4999999999999997E-2</v>
      </c>
      <c r="N1067" t="str">
        <f t="shared" si="32"/>
        <v>KLOBUCHAR</v>
      </c>
      <c r="O1067" t="b">
        <f t="shared" si="33"/>
        <v>1</v>
      </c>
    </row>
    <row r="1068" spans="1:15" x14ac:dyDescent="0.2">
      <c r="A1068" t="s">
        <v>723</v>
      </c>
      <c r="B1068">
        <v>7.4999999999999997E-2</v>
      </c>
      <c r="C1068">
        <v>0</v>
      </c>
      <c r="D1068">
        <v>0</v>
      </c>
      <c r="E1068">
        <v>7.4999999999999997E-2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tr">
        <f t="shared" si="32"/>
        <v>BUTTIGIEG</v>
      </c>
      <c r="O1068" t="b">
        <f t="shared" si="33"/>
        <v>1</v>
      </c>
    </row>
    <row r="1069" spans="1:15" x14ac:dyDescent="0.2">
      <c r="A1069" t="s">
        <v>722</v>
      </c>
      <c r="B1069">
        <v>7.4999999999999997E-2</v>
      </c>
      <c r="C1069">
        <v>0</v>
      </c>
      <c r="D1069">
        <v>0.15</v>
      </c>
      <c r="E1069">
        <v>7.4999999999999997E-2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t="str">
        <f t="shared" si="32"/>
        <v>KLOBUCHAR</v>
      </c>
      <c r="O1069" t="b">
        <f t="shared" si="33"/>
        <v>1</v>
      </c>
    </row>
    <row r="1070" spans="1:15" x14ac:dyDescent="0.2">
      <c r="A1070" t="s">
        <v>725</v>
      </c>
      <c r="B1070">
        <v>0.22500000000000001</v>
      </c>
      <c r="C1070">
        <v>0</v>
      </c>
      <c r="D1070">
        <v>0.22500000000000001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0.15</v>
      </c>
      <c r="M1070">
        <v>0</v>
      </c>
      <c r="N1070" t="str">
        <f t="shared" si="32"/>
        <v>BUTTIGIEG</v>
      </c>
      <c r="O1070" t="b">
        <f t="shared" si="33"/>
        <v>1</v>
      </c>
    </row>
    <row r="1071" spans="1:15" x14ac:dyDescent="0.2">
      <c r="A1071" t="s">
        <v>724</v>
      </c>
      <c r="B1071">
        <v>0.22500000000000001</v>
      </c>
      <c r="C1071">
        <v>0</v>
      </c>
      <c r="D1071">
        <v>0.22500000000000001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0.22500000000000001</v>
      </c>
      <c r="M1071">
        <v>0</v>
      </c>
      <c r="N1071" t="str">
        <f t="shared" si="32"/>
        <v>BUTTIGIEG</v>
      </c>
      <c r="O1071" t="b">
        <f t="shared" si="33"/>
        <v>1</v>
      </c>
    </row>
    <row r="1072" spans="1:15" x14ac:dyDescent="0.2">
      <c r="A1072" t="s">
        <v>721</v>
      </c>
      <c r="B1072">
        <v>0</v>
      </c>
      <c r="C1072">
        <v>0.15</v>
      </c>
      <c r="D1072">
        <v>0.22500000000000001</v>
      </c>
      <c r="E1072">
        <v>0.15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tr">
        <f t="shared" si="32"/>
        <v>KLOBUCHAR</v>
      </c>
      <c r="O1072" t="b">
        <f t="shared" si="33"/>
        <v>1</v>
      </c>
    </row>
    <row r="1073" spans="1:15" x14ac:dyDescent="0.2">
      <c r="A1073" t="s">
        <v>236</v>
      </c>
      <c r="B1073">
        <v>0.3</v>
      </c>
      <c r="C1073">
        <v>0.22500000000000001</v>
      </c>
      <c r="D1073">
        <v>0.22500000000000001</v>
      </c>
      <c r="E1073">
        <v>0.15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tr">
        <f t="shared" si="32"/>
        <v>BUTTIGIEG</v>
      </c>
      <c r="O1073" t="b">
        <f t="shared" si="33"/>
        <v>1</v>
      </c>
    </row>
    <row r="1074" spans="1:15" x14ac:dyDescent="0.2">
      <c r="A1074" t="s">
        <v>1472</v>
      </c>
      <c r="B1074">
        <v>0.55959999999999999</v>
      </c>
      <c r="C1074">
        <v>0.27979999999999999</v>
      </c>
      <c r="D1074">
        <v>0</v>
      </c>
      <c r="E1074">
        <v>0.55959999999999999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0.27979999999999999</v>
      </c>
      <c r="M1074">
        <v>0</v>
      </c>
      <c r="N1074" t="str">
        <f t="shared" si="32"/>
        <v>BUTTIGIEG</v>
      </c>
      <c r="O1074" t="b">
        <f t="shared" si="33"/>
        <v>1</v>
      </c>
    </row>
    <row r="1075" spans="1:15" x14ac:dyDescent="0.2">
      <c r="A1075" t="s">
        <v>1473</v>
      </c>
      <c r="B1075">
        <v>0.16</v>
      </c>
      <c r="C1075">
        <v>0.32</v>
      </c>
      <c r="D1075">
        <v>0.16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t="str">
        <f t="shared" si="32"/>
        <v>SANDERS</v>
      </c>
      <c r="O1075" t="b">
        <f t="shared" si="33"/>
        <v>1</v>
      </c>
    </row>
    <row r="1076" spans="1:15" x14ac:dyDescent="0.2">
      <c r="A1076" t="s">
        <v>1474</v>
      </c>
      <c r="B1076">
        <v>0</v>
      </c>
      <c r="C1076">
        <v>0.16</v>
      </c>
      <c r="D1076">
        <v>0.16</v>
      </c>
      <c r="E1076">
        <v>0.16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0.16</v>
      </c>
      <c r="M1076">
        <v>0</v>
      </c>
      <c r="N1076" t="str">
        <f t="shared" si="32"/>
        <v>SANDERS</v>
      </c>
      <c r="O1076" t="b">
        <f t="shared" si="33"/>
        <v>1</v>
      </c>
    </row>
    <row r="1077" spans="1:15" x14ac:dyDescent="0.2">
      <c r="A1077" t="s">
        <v>1475</v>
      </c>
      <c r="B1077">
        <v>0.16</v>
      </c>
      <c r="C1077">
        <v>0.16</v>
      </c>
      <c r="D1077">
        <v>0.16</v>
      </c>
      <c r="E1077">
        <v>0.16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tr">
        <f t="shared" si="32"/>
        <v>BUTTIGIEG</v>
      </c>
      <c r="O1077" t="b">
        <f t="shared" si="33"/>
        <v>1</v>
      </c>
    </row>
    <row r="1078" spans="1:15" x14ac:dyDescent="0.2">
      <c r="A1078" t="s">
        <v>1476</v>
      </c>
      <c r="B1078">
        <v>0.16</v>
      </c>
      <c r="C1078">
        <v>0.16</v>
      </c>
      <c r="D1078">
        <v>0.16</v>
      </c>
      <c r="E1078">
        <v>0.16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 t="str">
        <f t="shared" si="32"/>
        <v>BUTTIGIEG</v>
      </c>
      <c r="O1078" t="b">
        <f t="shared" si="33"/>
        <v>1</v>
      </c>
    </row>
    <row r="1079" spans="1:15" x14ac:dyDescent="0.2">
      <c r="A1079" t="s">
        <v>331</v>
      </c>
      <c r="B1079">
        <v>0.4395</v>
      </c>
      <c r="C1079">
        <v>0</v>
      </c>
      <c r="D1079">
        <v>0.4395</v>
      </c>
      <c r="E1079">
        <v>0.4395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t="str">
        <f t="shared" si="32"/>
        <v>BUTTIGIEG</v>
      </c>
      <c r="O1079" t="b">
        <f t="shared" si="33"/>
        <v>1</v>
      </c>
    </row>
    <row r="1080" spans="1:15" x14ac:dyDescent="0.2">
      <c r="A1080" t="s">
        <v>332</v>
      </c>
      <c r="B1080">
        <v>0.4395</v>
      </c>
      <c r="C1080">
        <v>0</v>
      </c>
      <c r="D1080">
        <v>0.4395</v>
      </c>
      <c r="E1080">
        <v>0.4395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t="str">
        <f t="shared" si="32"/>
        <v>BUTTIGIEG</v>
      </c>
      <c r="O1080" t="b">
        <f t="shared" si="33"/>
        <v>1</v>
      </c>
    </row>
    <row r="1081" spans="1:15" x14ac:dyDescent="0.2">
      <c r="A1081" t="s">
        <v>17</v>
      </c>
      <c r="B1081">
        <v>0.14000000000000001</v>
      </c>
      <c r="C1081">
        <v>0.14000000000000001</v>
      </c>
      <c r="D1081">
        <v>0</v>
      </c>
      <c r="E1081">
        <v>0.14000000000000001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0.14000000000000001</v>
      </c>
      <c r="M1081">
        <v>0</v>
      </c>
      <c r="N1081" t="str">
        <f t="shared" si="32"/>
        <v>BUTTIGIEG</v>
      </c>
      <c r="O1081" t="b">
        <f t="shared" si="33"/>
        <v>1</v>
      </c>
    </row>
    <row r="1082" spans="1:15" x14ac:dyDescent="0.2">
      <c r="A1082" t="s">
        <v>192</v>
      </c>
      <c r="B1082">
        <v>0.42</v>
      </c>
      <c r="C1082">
        <v>0</v>
      </c>
      <c r="D1082">
        <v>0.14000000000000001</v>
      </c>
      <c r="E1082">
        <v>0.28000000000000003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0.14000000000000001</v>
      </c>
      <c r="M1082">
        <v>0</v>
      </c>
      <c r="N1082" t="str">
        <f t="shared" si="32"/>
        <v>BUTTIGIEG</v>
      </c>
      <c r="O1082" t="b">
        <f t="shared" si="33"/>
        <v>1</v>
      </c>
    </row>
    <row r="1083" spans="1:15" x14ac:dyDescent="0.2">
      <c r="A1083" t="s">
        <v>1477</v>
      </c>
      <c r="B1083">
        <v>0.1</v>
      </c>
      <c r="C1083">
        <v>0.05</v>
      </c>
      <c r="D1083">
        <v>0.1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0.1</v>
      </c>
      <c r="M1083">
        <v>0</v>
      </c>
      <c r="N1083" t="str">
        <f t="shared" si="32"/>
        <v>BUTTIGIEG</v>
      </c>
      <c r="O1083" t="b">
        <f t="shared" si="33"/>
        <v>1</v>
      </c>
    </row>
    <row r="1084" spans="1:15" x14ac:dyDescent="0.2">
      <c r="A1084" t="s">
        <v>1478</v>
      </c>
      <c r="B1084">
        <v>0.1</v>
      </c>
      <c r="C1084">
        <v>0.1</v>
      </c>
      <c r="D1084">
        <v>0</v>
      </c>
      <c r="E1084">
        <v>0.2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0.1</v>
      </c>
      <c r="M1084">
        <v>0.1</v>
      </c>
      <c r="N1084" t="str">
        <f t="shared" si="32"/>
        <v>BIDEN</v>
      </c>
      <c r="O1084" t="b">
        <f t="shared" si="33"/>
        <v>1</v>
      </c>
    </row>
    <row r="1085" spans="1:15" x14ac:dyDescent="0.2">
      <c r="A1085" t="s">
        <v>653</v>
      </c>
      <c r="B1085">
        <v>0.34499999999999997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0.115</v>
      </c>
      <c r="K1085">
        <v>0</v>
      </c>
      <c r="L1085">
        <v>0.23</v>
      </c>
      <c r="M1085">
        <v>0</v>
      </c>
      <c r="N1085" t="str">
        <f t="shared" si="32"/>
        <v>BUTTIGIEG</v>
      </c>
      <c r="O1085" t="b">
        <f t="shared" si="33"/>
        <v>0</v>
      </c>
    </row>
    <row r="1086" spans="1:15" x14ac:dyDescent="0.2">
      <c r="A1086" t="s">
        <v>778</v>
      </c>
      <c r="B1086">
        <v>0.3</v>
      </c>
      <c r="C1086">
        <v>0</v>
      </c>
      <c r="D1086">
        <v>0</v>
      </c>
      <c r="E1086">
        <v>0.33750000000000002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0.1875</v>
      </c>
      <c r="M1086">
        <v>0</v>
      </c>
      <c r="N1086" t="str">
        <f t="shared" si="32"/>
        <v>BIDEN</v>
      </c>
      <c r="O1086" t="b">
        <f t="shared" si="33"/>
        <v>0</v>
      </c>
    </row>
    <row r="1087" spans="1:15" x14ac:dyDescent="0.2">
      <c r="A1087" t="s">
        <v>1479</v>
      </c>
      <c r="B1087">
        <v>0.15</v>
      </c>
      <c r="C1087">
        <v>0.1125</v>
      </c>
      <c r="D1087">
        <v>0</v>
      </c>
      <c r="E1087">
        <v>0.375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0.15</v>
      </c>
      <c r="M1087">
        <v>0</v>
      </c>
      <c r="N1087" t="str">
        <f t="shared" si="32"/>
        <v>BIDEN</v>
      </c>
      <c r="O1087" t="b">
        <f t="shared" si="33"/>
        <v>1</v>
      </c>
    </row>
    <row r="1088" spans="1:15" x14ac:dyDescent="0.2">
      <c r="A1088" t="s">
        <v>1480</v>
      </c>
      <c r="B1088">
        <v>0.4395</v>
      </c>
      <c r="C1088">
        <v>0.4395</v>
      </c>
      <c r="D1088">
        <v>0.4395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0.4395</v>
      </c>
      <c r="M1088">
        <v>0</v>
      </c>
      <c r="N1088" t="str">
        <f t="shared" si="32"/>
        <v>BUTTIGIEG</v>
      </c>
      <c r="O1088" t="b">
        <f t="shared" si="33"/>
        <v>1</v>
      </c>
    </row>
    <row r="1089" spans="1:15" x14ac:dyDescent="0.2">
      <c r="A1089" t="s">
        <v>335</v>
      </c>
      <c r="B1089">
        <v>0.87909999999999999</v>
      </c>
      <c r="C1089">
        <v>1.3186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0.87909999999999999</v>
      </c>
      <c r="M1089">
        <v>0</v>
      </c>
      <c r="N1089" t="str">
        <f t="shared" si="32"/>
        <v>SANDERS</v>
      </c>
      <c r="O1089" t="b">
        <f t="shared" si="33"/>
        <v>1</v>
      </c>
    </row>
    <row r="1090" spans="1:15" x14ac:dyDescent="0.2">
      <c r="A1090" t="s">
        <v>14</v>
      </c>
      <c r="B1090">
        <v>0.14000000000000001</v>
      </c>
      <c r="C1090">
        <v>0.14000000000000001</v>
      </c>
      <c r="D1090">
        <v>0</v>
      </c>
      <c r="E1090">
        <v>0.14000000000000001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tr">
        <f t="shared" si="32"/>
        <v>BUTTIGIEG</v>
      </c>
      <c r="O1090" t="b">
        <f t="shared" si="33"/>
        <v>1</v>
      </c>
    </row>
    <row r="1091" spans="1:15" x14ac:dyDescent="0.2">
      <c r="A1091" t="s">
        <v>390</v>
      </c>
      <c r="B1091">
        <v>0.20200000000000001</v>
      </c>
      <c r="C1091">
        <v>0.20200000000000001</v>
      </c>
      <c r="D1091">
        <v>0.20200000000000001</v>
      </c>
      <c r="E1091">
        <v>0.20200000000000001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tr">
        <f t="shared" ref="N1091:N1154" si="34">INDEX($B$1:$M$1,0,MATCH(MAX($B1091:$M1091),$B1091:$M1091,0))</f>
        <v>BUTTIGIEG</v>
      </c>
      <c r="O1091" t="b">
        <f t="shared" ref="O1091:O1154" si="35">SUMPRODUCT((COUNTIF(B1091:M1091,B1091:M1091)-1)*(B1091:M1091&lt;&gt;0))&gt;0</f>
        <v>1</v>
      </c>
    </row>
    <row r="1092" spans="1:15" x14ac:dyDescent="0.2">
      <c r="A1092" t="s">
        <v>1481</v>
      </c>
      <c r="B1092">
        <v>0.17710000000000001</v>
      </c>
      <c r="C1092">
        <v>0</v>
      </c>
      <c r="D1092">
        <v>0.17710000000000001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tr">
        <f t="shared" si="34"/>
        <v>BUTTIGIEG</v>
      </c>
      <c r="O1092" t="b">
        <f t="shared" si="35"/>
        <v>1</v>
      </c>
    </row>
    <row r="1093" spans="1:15" x14ac:dyDescent="0.2">
      <c r="A1093" t="s">
        <v>606</v>
      </c>
      <c r="B1093">
        <v>0.33329999999999999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0.4667</v>
      </c>
      <c r="M1093">
        <v>0.26669999999999999</v>
      </c>
      <c r="N1093" t="str">
        <f t="shared" si="34"/>
        <v>WARREN</v>
      </c>
      <c r="O1093" t="b">
        <f t="shared" si="35"/>
        <v>0</v>
      </c>
    </row>
    <row r="1094" spans="1:15" x14ac:dyDescent="0.2">
      <c r="A1094" t="s">
        <v>604</v>
      </c>
      <c r="B1094">
        <v>0.26669999999999999</v>
      </c>
      <c r="C1094">
        <v>0.26669999999999999</v>
      </c>
      <c r="D1094">
        <v>0</v>
      </c>
      <c r="E1094">
        <v>0.26669999999999999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0.2</v>
      </c>
      <c r="M1094">
        <v>0.2</v>
      </c>
      <c r="N1094" t="str">
        <f t="shared" si="34"/>
        <v>BUTTIGIEG</v>
      </c>
      <c r="O1094" t="b">
        <f t="shared" si="35"/>
        <v>1</v>
      </c>
    </row>
    <row r="1095" spans="1:15" x14ac:dyDescent="0.2">
      <c r="A1095" t="s">
        <v>605</v>
      </c>
      <c r="B1095">
        <v>0.26669999999999999</v>
      </c>
      <c r="C1095">
        <v>0.26669999999999999</v>
      </c>
      <c r="D1095">
        <v>0.2</v>
      </c>
      <c r="E1095">
        <v>0.2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0.2</v>
      </c>
      <c r="M1095">
        <v>0</v>
      </c>
      <c r="N1095" t="str">
        <f t="shared" si="34"/>
        <v>BUTTIGIEG</v>
      </c>
      <c r="O1095" t="b">
        <f t="shared" si="35"/>
        <v>1</v>
      </c>
    </row>
    <row r="1096" spans="1:15" x14ac:dyDescent="0.2">
      <c r="A1096" t="s">
        <v>1482</v>
      </c>
      <c r="B1096">
        <v>0.4667</v>
      </c>
      <c r="C1096">
        <v>0.2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0.2</v>
      </c>
      <c r="N1096" t="str">
        <f t="shared" si="34"/>
        <v>BUTTIGIEG</v>
      </c>
      <c r="O1096" t="b">
        <f t="shared" si="35"/>
        <v>1</v>
      </c>
    </row>
    <row r="1097" spans="1:15" x14ac:dyDescent="0.2">
      <c r="A1097" t="s">
        <v>1483</v>
      </c>
      <c r="B1097">
        <v>0.15</v>
      </c>
      <c r="C1097">
        <v>0</v>
      </c>
      <c r="D1097">
        <v>0.15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tr">
        <f t="shared" si="34"/>
        <v>BUTTIGIEG</v>
      </c>
      <c r="O1097" t="b">
        <f t="shared" si="35"/>
        <v>1</v>
      </c>
    </row>
    <row r="1098" spans="1:15" x14ac:dyDescent="0.2">
      <c r="A1098" t="s">
        <v>1484</v>
      </c>
      <c r="B1098">
        <v>0</v>
      </c>
      <c r="C1098">
        <v>0</v>
      </c>
      <c r="D1098">
        <v>0.16</v>
      </c>
      <c r="E1098">
        <v>0.16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0.16</v>
      </c>
      <c r="M1098">
        <v>0</v>
      </c>
      <c r="N1098" t="str">
        <f t="shared" si="34"/>
        <v>KLOBUCHAR</v>
      </c>
      <c r="O1098" t="b">
        <f t="shared" si="35"/>
        <v>1</v>
      </c>
    </row>
    <row r="1099" spans="1:15" x14ac:dyDescent="0.2">
      <c r="A1099" t="s">
        <v>731</v>
      </c>
      <c r="B1099">
        <v>0.33329999999999999</v>
      </c>
      <c r="C1099">
        <v>0.5</v>
      </c>
      <c r="D1099">
        <v>0.33329999999999999</v>
      </c>
      <c r="E1099">
        <v>0.33329999999999999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0.33329999999999999</v>
      </c>
      <c r="M1099">
        <v>0</v>
      </c>
      <c r="N1099" t="str">
        <f t="shared" si="34"/>
        <v>SANDERS</v>
      </c>
      <c r="O1099" t="b">
        <f t="shared" si="35"/>
        <v>1</v>
      </c>
    </row>
    <row r="1100" spans="1:15" x14ac:dyDescent="0.2">
      <c r="A1100" t="s">
        <v>1485</v>
      </c>
      <c r="B1100">
        <v>0.5</v>
      </c>
      <c r="C1100">
        <v>0.33329999999999999</v>
      </c>
      <c r="D1100">
        <v>0</v>
      </c>
      <c r="E1100">
        <v>0.33329999999999999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0.16669999999999999</v>
      </c>
      <c r="M1100">
        <v>0</v>
      </c>
      <c r="N1100" t="str">
        <f t="shared" si="34"/>
        <v>BUTTIGIEG</v>
      </c>
      <c r="O1100" t="b">
        <f t="shared" si="35"/>
        <v>1</v>
      </c>
    </row>
    <row r="1101" spans="1:15" x14ac:dyDescent="0.2">
      <c r="A1101" t="s">
        <v>1486</v>
      </c>
      <c r="B1101">
        <v>0.16669999999999999</v>
      </c>
      <c r="C1101">
        <v>0.5</v>
      </c>
      <c r="D1101">
        <v>0</v>
      </c>
      <c r="E1101">
        <v>0.33329999999999999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0.16669999999999999</v>
      </c>
      <c r="M1101">
        <v>0</v>
      </c>
      <c r="N1101" t="str">
        <f t="shared" si="34"/>
        <v>SANDERS</v>
      </c>
      <c r="O1101" t="b">
        <f t="shared" si="35"/>
        <v>1</v>
      </c>
    </row>
    <row r="1102" spans="1:15" x14ac:dyDescent="0.2">
      <c r="A1102" t="s">
        <v>1487</v>
      </c>
      <c r="B1102">
        <v>0.33329999999999999</v>
      </c>
      <c r="C1102">
        <v>0.66669999999999996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0.16669999999999999</v>
      </c>
      <c r="M1102">
        <v>0</v>
      </c>
      <c r="N1102" t="str">
        <f t="shared" si="34"/>
        <v>SANDERS</v>
      </c>
      <c r="O1102" t="b">
        <f t="shared" si="35"/>
        <v>0</v>
      </c>
    </row>
    <row r="1103" spans="1:15" x14ac:dyDescent="0.2">
      <c r="A1103" t="s">
        <v>736</v>
      </c>
      <c r="B1103">
        <v>0</v>
      </c>
      <c r="C1103">
        <v>0.5</v>
      </c>
      <c r="D1103">
        <v>0</v>
      </c>
      <c r="E1103">
        <v>0.16669999999999999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0.16669999999999999</v>
      </c>
      <c r="M1103">
        <v>0.16669999999999999</v>
      </c>
      <c r="N1103" t="str">
        <f t="shared" si="34"/>
        <v>SANDERS</v>
      </c>
      <c r="O1103" t="b">
        <f t="shared" si="35"/>
        <v>1</v>
      </c>
    </row>
    <row r="1104" spans="1:15" x14ac:dyDescent="0.2">
      <c r="A1104" t="s">
        <v>733</v>
      </c>
      <c r="B1104">
        <v>0.83330000000000004</v>
      </c>
      <c r="C1104">
        <v>0.5</v>
      </c>
      <c r="D1104">
        <v>0.5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tr">
        <f t="shared" si="34"/>
        <v>BUTTIGIEG</v>
      </c>
      <c r="O1104" t="b">
        <f t="shared" si="35"/>
        <v>1</v>
      </c>
    </row>
    <row r="1105" spans="1:15" x14ac:dyDescent="0.2">
      <c r="A1105" t="s">
        <v>734</v>
      </c>
      <c r="B1105">
        <v>0.16669999999999999</v>
      </c>
      <c r="C1105">
        <v>0.5</v>
      </c>
      <c r="D1105">
        <v>0</v>
      </c>
      <c r="E1105">
        <v>0.33329999999999999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0.16669999999999999</v>
      </c>
      <c r="M1105">
        <v>0</v>
      </c>
      <c r="N1105" t="str">
        <f t="shared" si="34"/>
        <v>SANDERS</v>
      </c>
      <c r="O1105" t="b">
        <f t="shared" si="35"/>
        <v>1</v>
      </c>
    </row>
    <row r="1106" spans="1:15" x14ac:dyDescent="0.2">
      <c r="A1106" t="s">
        <v>1488</v>
      </c>
      <c r="B1106">
        <v>0.33329999999999999</v>
      </c>
      <c r="C1106">
        <v>0.5</v>
      </c>
      <c r="D1106">
        <v>0</v>
      </c>
      <c r="E1106">
        <v>0.33329999999999999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0.16669999999999999</v>
      </c>
      <c r="N1106" t="str">
        <f t="shared" si="34"/>
        <v>SANDERS</v>
      </c>
      <c r="O1106" t="b">
        <f t="shared" si="35"/>
        <v>1</v>
      </c>
    </row>
    <row r="1107" spans="1:15" x14ac:dyDescent="0.2">
      <c r="A1107" t="s">
        <v>1489</v>
      </c>
      <c r="B1107">
        <v>0.5</v>
      </c>
      <c r="C1107">
        <v>0.5</v>
      </c>
      <c r="D1107">
        <v>0</v>
      </c>
      <c r="E1107">
        <v>0.33329999999999999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tr">
        <f t="shared" si="34"/>
        <v>BUTTIGIEG</v>
      </c>
      <c r="O1107" t="b">
        <f t="shared" si="35"/>
        <v>1</v>
      </c>
    </row>
    <row r="1108" spans="1:15" x14ac:dyDescent="0.2">
      <c r="A1108" t="s">
        <v>732</v>
      </c>
      <c r="B1108">
        <v>0.33329999999999999</v>
      </c>
      <c r="C1108">
        <v>0.66669999999999996</v>
      </c>
      <c r="D1108">
        <v>0</v>
      </c>
      <c r="E1108">
        <v>0.5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tr">
        <f t="shared" si="34"/>
        <v>SANDERS</v>
      </c>
      <c r="O1108" t="b">
        <f t="shared" si="35"/>
        <v>0</v>
      </c>
    </row>
    <row r="1109" spans="1:15" x14ac:dyDescent="0.2">
      <c r="A1109" t="s">
        <v>87</v>
      </c>
      <c r="B1109">
        <v>6.6699999999999995E-2</v>
      </c>
      <c r="C1109">
        <v>6.6699999999999995E-2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 t="str">
        <f t="shared" si="34"/>
        <v>BUTTIGIEG</v>
      </c>
      <c r="O1109" t="b">
        <f t="shared" si="35"/>
        <v>1</v>
      </c>
    </row>
    <row r="1110" spans="1:15" x14ac:dyDescent="0.2">
      <c r="A1110" t="s">
        <v>119</v>
      </c>
      <c r="B1110">
        <v>0</v>
      </c>
      <c r="C1110">
        <v>0</v>
      </c>
      <c r="D1110">
        <v>0.24</v>
      </c>
      <c r="E1110">
        <v>0.24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0.48</v>
      </c>
      <c r="M1110">
        <v>0</v>
      </c>
      <c r="N1110" t="str">
        <f t="shared" si="34"/>
        <v>WARREN</v>
      </c>
      <c r="O1110" t="b">
        <f t="shared" si="35"/>
        <v>1</v>
      </c>
    </row>
    <row r="1111" spans="1:15" x14ac:dyDescent="0.2">
      <c r="A1111" t="s">
        <v>52</v>
      </c>
      <c r="B1111">
        <v>0.41499999999999998</v>
      </c>
      <c r="C1111">
        <v>0.41499999999999998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0.41499999999999998</v>
      </c>
      <c r="M1111">
        <v>0</v>
      </c>
      <c r="N1111" t="str">
        <f t="shared" si="34"/>
        <v>BUTTIGIEG</v>
      </c>
      <c r="O1111" t="b">
        <f t="shared" si="35"/>
        <v>1</v>
      </c>
    </row>
    <row r="1112" spans="1:15" x14ac:dyDescent="0.2">
      <c r="A1112" t="s">
        <v>53</v>
      </c>
      <c r="B1112">
        <v>0</v>
      </c>
      <c r="C1112">
        <v>0.41499999999999998</v>
      </c>
      <c r="D1112">
        <v>0.41499999999999998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0.41499999999999998</v>
      </c>
      <c r="M1112">
        <v>0</v>
      </c>
      <c r="N1112" t="str">
        <f t="shared" si="34"/>
        <v>SANDERS</v>
      </c>
      <c r="O1112" t="b">
        <f t="shared" si="35"/>
        <v>1</v>
      </c>
    </row>
    <row r="1113" spans="1:15" x14ac:dyDescent="0.2">
      <c r="A1113" t="s">
        <v>1490</v>
      </c>
      <c r="B1113">
        <v>0.41499999999999998</v>
      </c>
      <c r="C1113">
        <v>0.41499999999999998</v>
      </c>
      <c r="D1113">
        <v>0.41499999999999998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 t="str">
        <f t="shared" si="34"/>
        <v>BUTTIGIEG</v>
      </c>
      <c r="O1113" t="b">
        <f t="shared" si="35"/>
        <v>1</v>
      </c>
    </row>
    <row r="1114" spans="1:15" x14ac:dyDescent="0.2">
      <c r="A1114" t="s">
        <v>54</v>
      </c>
      <c r="B1114">
        <v>0.41499999999999998</v>
      </c>
      <c r="C1114">
        <v>0.41499999999999998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0.41499999999999998</v>
      </c>
      <c r="M1114">
        <v>0</v>
      </c>
      <c r="N1114" t="str">
        <f t="shared" si="34"/>
        <v>BUTTIGIEG</v>
      </c>
      <c r="O1114" t="b">
        <f t="shared" si="35"/>
        <v>1</v>
      </c>
    </row>
    <row r="1115" spans="1:15" x14ac:dyDescent="0.2">
      <c r="A1115" t="s">
        <v>835</v>
      </c>
      <c r="B1115">
        <v>0.41499999999999998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t="str">
        <f t="shared" si="34"/>
        <v>BUTTIGIEG</v>
      </c>
      <c r="O1115" t="b">
        <f t="shared" si="35"/>
        <v>0</v>
      </c>
    </row>
    <row r="1116" spans="1:15" x14ac:dyDescent="0.2">
      <c r="A1116" t="s">
        <v>837</v>
      </c>
      <c r="B1116">
        <v>0.41499999999999998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0.41499999999999998</v>
      </c>
      <c r="M1116">
        <v>0</v>
      </c>
      <c r="N1116" t="str">
        <f t="shared" si="34"/>
        <v>BUTTIGIEG</v>
      </c>
      <c r="O1116" t="b">
        <f t="shared" si="35"/>
        <v>1</v>
      </c>
    </row>
    <row r="1117" spans="1:15" x14ac:dyDescent="0.2">
      <c r="A1117" t="s">
        <v>474</v>
      </c>
      <c r="B1117">
        <v>0.14000000000000001</v>
      </c>
      <c r="C1117">
        <v>7.0000000000000007E-2</v>
      </c>
      <c r="D1117">
        <v>7.0000000000000007E-2</v>
      </c>
      <c r="E1117">
        <v>7.0000000000000007E-2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 t="str">
        <f t="shared" si="34"/>
        <v>BUTTIGIEG</v>
      </c>
      <c r="O1117" t="b">
        <f t="shared" si="35"/>
        <v>1</v>
      </c>
    </row>
    <row r="1118" spans="1:15" x14ac:dyDescent="0.2">
      <c r="A1118" t="s">
        <v>342</v>
      </c>
      <c r="B1118">
        <v>0.1429</v>
      </c>
      <c r="C1118">
        <v>0</v>
      </c>
      <c r="D1118">
        <v>0.28570000000000001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t="str">
        <f t="shared" si="34"/>
        <v>KLOBUCHAR</v>
      </c>
      <c r="O1118" t="b">
        <f t="shared" si="35"/>
        <v>0</v>
      </c>
    </row>
    <row r="1119" spans="1:15" x14ac:dyDescent="0.2">
      <c r="A1119" t="s">
        <v>78</v>
      </c>
      <c r="B1119">
        <v>8.3299999999999999E-2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8.3299999999999999E-2</v>
      </c>
      <c r="M1119">
        <v>0</v>
      </c>
      <c r="N1119" t="str">
        <f t="shared" si="34"/>
        <v>BUTTIGIEG</v>
      </c>
      <c r="O1119" t="b">
        <f t="shared" si="35"/>
        <v>1</v>
      </c>
    </row>
    <row r="1120" spans="1:15" x14ac:dyDescent="0.2">
      <c r="A1120" t="s">
        <v>1491</v>
      </c>
      <c r="B1120">
        <v>0.2</v>
      </c>
      <c r="C1120">
        <v>0.2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 t="str">
        <f t="shared" si="34"/>
        <v>BUTTIGIEG</v>
      </c>
      <c r="O1120" t="b">
        <f t="shared" si="35"/>
        <v>1</v>
      </c>
    </row>
    <row r="1121" spans="1:15" x14ac:dyDescent="0.2">
      <c r="A1121" t="s">
        <v>1492</v>
      </c>
      <c r="B1121">
        <v>0.81</v>
      </c>
      <c r="C1121">
        <v>0</v>
      </c>
      <c r="D1121">
        <v>0.81</v>
      </c>
      <c r="E1121">
        <v>0.40500000000000003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0.81</v>
      </c>
      <c r="M1121">
        <v>0</v>
      </c>
      <c r="N1121" t="str">
        <f t="shared" si="34"/>
        <v>BUTTIGIEG</v>
      </c>
      <c r="O1121" t="b">
        <f t="shared" si="35"/>
        <v>1</v>
      </c>
    </row>
    <row r="1122" spans="1:15" x14ac:dyDescent="0.2">
      <c r="A1122" t="s">
        <v>658</v>
      </c>
      <c r="B1122">
        <v>0.57499999999999996</v>
      </c>
      <c r="C1122">
        <v>0.34499999999999997</v>
      </c>
      <c r="D1122">
        <v>0.23</v>
      </c>
      <c r="E1122">
        <v>0.34499999999999997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t="str">
        <f t="shared" si="34"/>
        <v>BUTTIGIEG</v>
      </c>
      <c r="O1122" t="b">
        <f t="shared" si="35"/>
        <v>1</v>
      </c>
    </row>
    <row r="1123" spans="1:15" x14ac:dyDescent="0.2">
      <c r="A1123" t="s">
        <v>646</v>
      </c>
      <c r="B1123">
        <v>0.34499999999999997</v>
      </c>
      <c r="C1123">
        <v>0.34499999999999997</v>
      </c>
      <c r="D1123">
        <v>0</v>
      </c>
      <c r="E1123">
        <v>0.23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0.23</v>
      </c>
      <c r="M1123">
        <v>0</v>
      </c>
      <c r="N1123" t="str">
        <f t="shared" si="34"/>
        <v>BUTTIGIEG</v>
      </c>
      <c r="O1123" t="b">
        <f t="shared" si="35"/>
        <v>1</v>
      </c>
    </row>
    <row r="1124" spans="1:15" x14ac:dyDescent="0.2">
      <c r="A1124" t="s">
        <v>649</v>
      </c>
      <c r="B1124">
        <v>0.34499999999999997</v>
      </c>
      <c r="C1124">
        <v>0.46</v>
      </c>
      <c r="D1124">
        <v>0</v>
      </c>
      <c r="E1124">
        <v>0.46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0.34499999999999997</v>
      </c>
      <c r="M1124">
        <v>0</v>
      </c>
      <c r="N1124" t="str">
        <f t="shared" si="34"/>
        <v>SANDERS</v>
      </c>
      <c r="O1124" t="b">
        <f t="shared" si="35"/>
        <v>1</v>
      </c>
    </row>
    <row r="1125" spans="1:15" x14ac:dyDescent="0.2">
      <c r="A1125" t="s">
        <v>645</v>
      </c>
      <c r="B1125">
        <v>0.46</v>
      </c>
      <c r="C1125">
        <v>0.23</v>
      </c>
      <c r="D1125">
        <v>0</v>
      </c>
      <c r="E1125">
        <v>0.23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0.34499999999999997</v>
      </c>
      <c r="M1125">
        <v>0</v>
      </c>
      <c r="N1125" t="str">
        <f t="shared" si="34"/>
        <v>BUTTIGIEG</v>
      </c>
      <c r="O1125" t="b">
        <f t="shared" si="35"/>
        <v>1</v>
      </c>
    </row>
    <row r="1126" spans="1:15" x14ac:dyDescent="0.2">
      <c r="A1126" t="s">
        <v>655</v>
      </c>
      <c r="B1126">
        <v>0.57499999999999996</v>
      </c>
      <c r="C1126">
        <v>0.57499999999999996</v>
      </c>
      <c r="D1126">
        <v>0</v>
      </c>
      <c r="E1126">
        <v>0.46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 t="str">
        <f t="shared" si="34"/>
        <v>BUTTIGIEG</v>
      </c>
      <c r="O1126" t="b">
        <f t="shared" si="35"/>
        <v>1</v>
      </c>
    </row>
    <row r="1127" spans="1:15" x14ac:dyDescent="0.2">
      <c r="A1127" t="s">
        <v>657</v>
      </c>
      <c r="B1127">
        <v>0.46</v>
      </c>
      <c r="C1127">
        <v>0.23</v>
      </c>
      <c r="D1127">
        <v>0</v>
      </c>
      <c r="E1127">
        <v>0.23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0.23</v>
      </c>
      <c r="N1127" t="str">
        <f t="shared" si="34"/>
        <v>BUTTIGIEG</v>
      </c>
      <c r="O1127" t="b">
        <f t="shared" si="35"/>
        <v>1</v>
      </c>
    </row>
    <row r="1128" spans="1:15" x14ac:dyDescent="0.2">
      <c r="A1128" t="s">
        <v>650</v>
      </c>
      <c r="B1128">
        <v>0.46</v>
      </c>
      <c r="C1128">
        <v>0.34499999999999997</v>
      </c>
      <c r="D1128">
        <v>0.34499999999999997</v>
      </c>
      <c r="E1128">
        <v>0.34499999999999997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0.34499999999999997</v>
      </c>
      <c r="M1128">
        <v>0</v>
      </c>
      <c r="N1128" t="str">
        <f t="shared" si="34"/>
        <v>BUTTIGIEG</v>
      </c>
      <c r="O1128" t="b">
        <f t="shared" si="35"/>
        <v>1</v>
      </c>
    </row>
    <row r="1129" spans="1:15" x14ac:dyDescent="0.2">
      <c r="A1129" t="s">
        <v>1493</v>
      </c>
      <c r="B1129">
        <v>0.46</v>
      </c>
      <c r="C1129">
        <v>0.34499999999999997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0.115</v>
      </c>
      <c r="M1129">
        <v>0.115</v>
      </c>
      <c r="N1129" t="str">
        <f t="shared" si="34"/>
        <v>BUTTIGIEG</v>
      </c>
      <c r="O1129" t="b">
        <f t="shared" si="35"/>
        <v>1</v>
      </c>
    </row>
    <row r="1130" spans="1:15" x14ac:dyDescent="0.2">
      <c r="A1130" t="s">
        <v>1494</v>
      </c>
      <c r="B1130">
        <v>0.3</v>
      </c>
      <c r="C1130">
        <v>0.15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 t="str">
        <f t="shared" si="34"/>
        <v>BUTTIGIEG</v>
      </c>
      <c r="O1130" t="b">
        <f t="shared" si="35"/>
        <v>0</v>
      </c>
    </row>
    <row r="1131" spans="1:15" x14ac:dyDescent="0.2">
      <c r="A1131" t="s">
        <v>1495</v>
      </c>
      <c r="B1131">
        <v>0.57499999999999996</v>
      </c>
      <c r="C1131">
        <v>0.34499999999999997</v>
      </c>
      <c r="D1131">
        <v>0</v>
      </c>
      <c r="E1131">
        <v>0.34499999999999997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0.23</v>
      </c>
      <c r="M1131">
        <v>0</v>
      </c>
      <c r="N1131" t="str">
        <f t="shared" si="34"/>
        <v>BUTTIGIEG</v>
      </c>
      <c r="O1131" t="b">
        <f t="shared" si="35"/>
        <v>1</v>
      </c>
    </row>
    <row r="1132" spans="1:15" x14ac:dyDescent="0.2">
      <c r="A1132" t="s">
        <v>1496</v>
      </c>
      <c r="B1132">
        <v>0.27689999999999998</v>
      </c>
      <c r="C1132">
        <v>0</v>
      </c>
      <c r="D1132">
        <v>0</v>
      </c>
      <c r="E1132">
        <v>0.18459999999999999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tr">
        <f t="shared" si="34"/>
        <v>BUTTIGIEG</v>
      </c>
      <c r="O1132" t="b">
        <f t="shared" si="35"/>
        <v>0</v>
      </c>
    </row>
    <row r="1133" spans="1:15" x14ac:dyDescent="0.2">
      <c r="A1133" t="s">
        <v>1497</v>
      </c>
      <c r="B1133">
        <v>4.6199999999999998E-2</v>
      </c>
      <c r="C1133">
        <v>4.6199999999999998E-2</v>
      </c>
      <c r="D1133">
        <v>0</v>
      </c>
      <c r="E1133">
        <v>0.13850000000000001</v>
      </c>
      <c r="F1133">
        <v>0</v>
      </c>
      <c r="G1133">
        <v>0</v>
      </c>
      <c r="H1133">
        <v>0</v>
      </c>
      <c r="I1133">
        <v>0</v>
      </c>
      <c r="J1133">
        <v>4.6199999999999998E-2</v>
      </c>
      <c r="K1133">
        <v>0</v>
      </c>
      <c r="L1133">
        <v>0</v>
      </c>
      <c r="M1133">
        <v>0</v>
      </c>
      <c r="N1133" t="str">
        <f t="shared" si="34"/>
        <v>BIDEN</v>
      </c>
      <c r="O1133" t="b">
        <f t="shared" si="35"/>
        <v>1</v>
      </c>
    </row>
    <row r="1134" spans="1:15" x14ac:dyDescent="0.2">
      <c r="A1134" t="s">
        <v>1498</v>
      </c>
      <c r="B1134">
        <v>0.13850000000000001</v>
      </c>
      <c r="C1134">
        <v>9.2299999999999993E-2</v>
      </c>
      <c r="D1134">
        <v>0.13850000000000001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 t="str">
        <f t="shared" si="34"/>
        <v>BUTTIGIEG</v>
      </c>
      <c r="O1134" t="b">
        <f t="shared" si="35"/>
        <v>1</v>
      </c>
    </row>
    <row r="1135" spans="1:15" x14ac:dyDescent="0.2">
      <c r="A1135" t="s">
        <v>1499</v>
      </c>
      <c r="B1135">
        <v>0</v>
      </c>
      <c r="C1135">
        <v>0.13850000000000001</v>
      </c>
      <c r="D1135">
        <v>9.2299999999999993E-2</v>
      </c>
      <c r="E1135">
        <v>9.2299999999999993E-2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9.2299999999999993E-2</v>
      </c>
      <c r="M1135">
        <v>0</v>
      </c>
      <c r="N1135" t="str">
        <f t="shared" si="34"/>
        <v>SANDERS</v>
      </c>
      <c r="O1135" t="b">
        <f t="shared" si="35"/>
        <v>1</v>
      </c>
    </row>
    <row r="1136" spans="1:15" x14ac:dyDescent="0.2">
      <c r="A1136" t="s">
        <v>1500</v>
      </c>
      <c r="B1136">
        <v>0.12</v>
      </c>
      <c r="C1136">
        <v>0</v>
      </c>
      <c r="D1136">
        <v>0.12</v>
      </c>
      <c r="E1136">
        <v>0.12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0.24</v>
      </c>
      <c r="M1136">
        <v>0</v>
      </c>
      <c r="N1136" t="str">
        <f t="shared" si="34"/>
        <v>WARREN</v>
      </c>
      <c r="O1136" t="b">
        <f t="shared" si="35"/>
        <v>1</v>
      </c>
    </row>
    <row r="1137" spans="1:15" x14ac:dyDescent="0.2">
      <c r="A1137" t="s">
        <v>482</v>
      </c>
      <c r="B1137">
        <v>0.16</v>
      </c>
      <c r="C1137">
        <v>0.16</v>
      </c>
      <c r="D1137">
        <v>0.08</v>
      </c>
      <c r="E1137">
        <v>0.16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0.16</v>
      </c>
      <c r="M1137">
        <v>0</v>
      </c>
      <c r="N1137" t="str">
        <f t="shared" si="34"/>
        <v>BUTTIGIEG</v>
      </c>
      <c r="O1137" t="b">
        <f t="shared" si="35"/>
        <v>1</v>
      </c>
    </row>
    <row r="1138" spans="1:15" x14ac:dyDescent="0.2">
      <c r="A1138" t="s">
        <v>616</v>
      </c>
      <c r="B1138">
        <v>8.8900000000000007E-2</v>
      </c>
      <c r="C1138">
        <v>0</v>
      </c>
      <c r="D1138">
        <v>0</v>
      </c>
      <c r="E1138">
        <v>8.8900000000000007E-2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 t="str">
        <f t="shared" si="34"/>
        <v>BUTTIGIEG</v>
      </c>
      <c r="O1138" t="b">
        <f t="shared" si="35"/>
        <v>1</v>
      </c>
    </row>
    <row r="1139" spans="1:15" x14ac:dyDescent="0.2">
      <c r="A1139" t="s">
        <v>1501</v>
      </c>
      <c r="B1139">
        <v>1.2150000000000001</v>
      </c>
      <c r="C1139">
        <v>0.81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0.81</v>
      </c>
      <c r="M1139">
        <v>0</v>
      </c>
      <c r="N1139" t="str">
        <f t="shared" si="34"/>
        <v>BUTTIGIEG</v>
      </c>
      <c r="O1139" t="b">
        <f t="shared" si="35"/>
        <v>1</v>
      </c>
    </row>
    <row r="1140" spans="1:15" x14ac:dyDescent="0.2">
      <c r="A1140" t="s">
        <v>1502</v>
      </c>
      <c r="B1140">
        <v>0.81</v>
      </c>
      <c r="C1140">
        <v>0.81</v>
      </c>
      <c r="D1140">
        <v>0</v>
      </c>
      <c r="E1140">
        <v>0.40500000000000003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0.81</v>
      </c>
      <c r="M1140">
        <v>0</v>
      </c>
      <c r="N1140" t="str">
        <f t="shared" si="34"/>
        <v>BUTTIGIEG</v>
      </c>
      <c r="O1140" t="b">
        <f t="shared" si="35"/>
        <v>1</v>
      </c>
    </row>
    <row r="1141" spans="1:15" x14ac:dyDescent="0.2">
      <c r="A1141" t="s">
        <v>1503</v>
      </c>
      <c r="B1141">
        <v>1.2150000000000001</v>
      </c>
      <c r="C1141">
        <v>0.81</v>
      </c>
      <c r="D1141">
        <v>0</v>
      </c>
      <c r="E1141">
        <v>0.81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0.81</v>
      </c>
      <c r="M1141">
        <v>0</v>
      </c>
      <c r="N1141" t="str">
        <f t="shared" si="34"/>
        <v>BUTTIGIEG</v>
      </c>
      <c r="O1141" t="b">
        <f t="shared" si="35"/>
        <v>1</v>
      </c>
    </row>
    <row r="1142" spans="1:15" x14ac:dyDescent="0.2">
      <c r="A1142" t="s">
        <v>1504</v>
      </c>
      <c r="B1142">
        <v>0.40500000000000003</v>
      </c>
      <c r="C1142">
        <v>0.81</v>
      </c>
      <c r="D1142">
        <v>0</v>
      </c>
      <c r="E1142">
        <v>0.40500000000000003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0.81</v>
      </c>
      <c r="M1142">
        <v>0</v>
      </c>
      <c r="N1142" t="str">
        <f t="shared" si="34"/>
        <v>SANDERS</v>
      </c>
      <c r="O1142" t="b">
        <f t="shared" si="35"/>
        <v>1</v>
      </c>
    </row>
    <row r="1143" spans="1:15" x14ac:dyDescent="0.2">
      <c r="A1143" t="s">
        <v>1505</v>
      </c>
      <c r="B1143">
        <v>0.81</v>
      </c>
      <c r="C1143">
        <v>0.81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0.81</v>
      </c>
      <c r="M1143">
        <v>0</v>
      </c>
      <c r="N1143" t="str">
        <f t="shared" si="34"/>
        <v>BUTTIGIEG</v>
      </c>
      <c r="O1143" t="b">
        <f t="shared" si="35"/>
        <v>1</v>
      </c>
    </row>
    <row r="1144" spans="1:15" x14ac:dyDescent="0.2">
      <c r="A1144" t="s">
        <v>1506</v>
      </c>
      <c r="B1144">
        <v>1.62</v>
      </c>
      <c r="C1144">
        <v>1.2150000000000001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1.62</v>
      </c>
      <c r="M1144">
        <v>0</v>
      </c>
      <c r="N1144" t="str">
        <f t="shared" si="34"/>
        <v>BUTTIGIEG</v>
      </c>
      <c r="O1144" t="b">
        <f t="shared" si="35"/>
        <v>1</v>
      </c>
    </row>
    <row r="1145" spans="1:15" x14ac:dyDescent="0.2">
      <c r="A1145" t="s">
        <v>573</v>
      </c>
      <c r="B1145">
        <v>0.24</v>
      </c>
      <c r="C1145">
        <v>0.24</v>
      </c>
      <c r="D1145">
        <v>0.12</v>
      </c>
      <c r="E1145">
        <v>0.12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 t="str">
        <f t="shared" si="34"/>
        <v>BUTTIGIEG</v>
      </c>
      <c r="O1145" t="b">
        <f t="shared" si="35"/>
        <v>1</v>
      </c>
    </row>
    <row r="1146" spans="1:15" x14ac:dyDescent="0.2">
      <c r="A1146" t="s">
        <v>97</v>
      </c>
      <c r="B1146">
        <v>0.09</v>
      </c>
      <c r="C1146">
        <v>0.12</v>
      </c>
      <c r="D1146">
        <v>0.06</v>
      </c>
      <c r="E1146">
        <v>0.09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tr">
        <f t="shared" si="34"/>
        <v>SANDERS</v>
      </c>
      <c r="O1146" t="b">
        <f t="shared" si="35"/>
        <v>1</v>
      </c>
    </row>
    <row r="1147" spans="1:15" x14ac:dyDescent="0.2">
      <c r="A1147" t="s">
        <v>97</v>
      </c>
      <c r="B1147">
        <v>0.09</v>
      </c>
      <c r="C1147">
        <v>0.12</v>
      </c>
      <c r="D1147">
        <v>0.06</v>
      </c>
      <c r="E1147">
        <v>0.09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tr">
        <f t="shared" si="34"/>
        <v>SANDERS</v>
      </c>
      <c r="O1147" t="b">
        <f t="shared" si="35"/>
        <v>1</v>
      </c>
    </row>
    <row r="1148" spans="1:15" x14ac:dyDescent="0.2">
      <c r="A1148" t="s">
        <v>603</v>
      </c>
      <c r="B1148">
        <v>0.4667</v>
      </c>
      <c r="C1148">
        <v>0.2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0.2</v>
      </c>
      <c r="N1148" t="str">
        <f t="shared" si="34"/>
        <v>BUTTIGIEG</v>
      </c>
      <c r="O1148" t="b">
        <f t="shared" si="35"/>
        <v>1</v>
      </c>
    </row>
    <row r="1149" spans="1:15" x14ac:dyDescent="0.2">
      <c r="A1149" t="s">
        <v>184</v>
      </c>
      <c r="B1149">
        <v>0.12</v>
      </c>
      <c r="C1149">
        <v>0</v>
      </c>
      <c r="D1149">
        <v>0</v>
      </c>
      <c r="E1149">
        <v>0.12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0.09</v>
      </c>
      <c r="M1149">
        <v>0</v>
      </c>
      <c r="N1149" t="str">
        <f t="shared" si="34"/>
        <v>BUTTIGIEG</v>
      </c>
      <c r="O1149" t="b">
        <f t="shared" si="35"/>
        <v>1</v>
      </c>
    </row>
    <row r="1150" spans="1:15" x14ac:dyDescent="0.2">
      <c r="A1150" t="s">
        <v>602</v>
      </c>
      <c r="B1150">
        <v>0.33329999999999999</v>
      </c>
      <c r="C1150">
        <v>0.2</v>
      </c>
      <c r="D1150">
        <v>0</v>
      </c>
      <c r="E1150">
        <v>0.2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0.1333</v>
      </c>
      <c r="N1150" t="str">
        <f t="shared" si="34"/>
        <v>BUTTIGIEG</v>
      </c>
      <c r="O1150" t="b">
        <f t="shared" si="35"/>
        <v>1</v>
      </c>
    </row>
    <row r="1151" spans="1:15" x14ac:dyDescent="0.2">
      <c r="A1151" t="s">
        <v>1507</v>
      </c>
      <c r="B1151">
        <v>0.7</v>
      </c>
      <c r="C1151">
        <v>0.23330000000000001</v>
      </c>
      <c r="D1151">
        <v>0.23330000000000001</v>
      </c>
      <c r="E1151">
        <v>0.4667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0.23330000000000001</v>
      </c>
      <c r="M1151">
        <v>0</v>
      </c>
      <c r="N1151" t="str">
        <f t="shared" si="34"/>
        <v>BUTTIGIEG</v>
      </c>
      <c r="O1151" t="b">
        <f t="shared" si="35"/>
        <v>1</v>
      </c>
    </row>
    <row r="1152" spans="1:15" x14ac:dyDescent="0.2">
      <c r="A1152" t="s">
        <v>1508</v>
      </c>
      <c r="B1152">
        <v>0.7</v>
      </c>
      <c r="C1152">
        <v>0.4667</v>
      </c>
      <c r="D1152">
        <v>0.4667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 t="str">
        <f t="shared" si="34"/>
        <v>BUTTIGIEG</v>
      </c>
      <c r="O1152" t="b">
        <f t="shared" si="35"/>
        <v>1</v>
      </c>
    </row>
    <row r="1153" spans="1:15" x14ac:dyDescent="0.2">
      <c r="A1153" t="s">
        <v>1509</v>
      </c>
      <c r="B1153">
        <v>1.1667000000000001</v>
      </c>
      <c r="C1153">
        <v>0.4667</v>
      </c>
      <c r="D1153">
        <v>0</v>
      </c>
      <c r="E1153">
        <v>0.4667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0.7</v>
      </c>
      <c r="M1153">
        <v>0</v>
      </c>
      <c r="N1153" t="str">
        <f t="shared" si="34"/>
        <v>BUTTIGIEG</v>
      </c>
      <c r="O1153" t="b">
        <f t="shared" si="35"/>
        <v>1</v>
      </c>
    </row>
    <row r="1154" spans="1:15" x14ac:dyDescent="0.2">
      <c r="A1154" t="s">
        <v>1510</v>
      </c>
      <c r="B1154">
        <v>0.93330000000000002</v>
      </c>
      <c r="C1154">
        <v>0.4667</v>
      </c>
      <c r="D1154">
        <v>0.4667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0.4667</v>
      </c>
      <c r="M1154">
        <v>0</v>
      </c>
      <c r="N1154" t="str">
        <f t="shared" si="34"/>
        <v>BUTTIGIEG</v>
      </c>
      <c r="O1154" t="b">
        <f t="shared" si="35"/>
        <v>1</v>
      </c>
    </row>
    <row r="1155" spans="1:15" x14ac:dyDescent="0.2">
      <c r="A1155" t="s">
        <v>1511</v>
      </c>
      <c r="B1155">
        <v>0.62219999999999998</v>
      </c>
      <c r="C1155">
        <v>0.31109999999999999</v>
      </c>
      <c r="D1155">
        <v>0</v>
      </c>
      <c r="E1155">
        <v>0.31109999999999999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t="str">
        <f t="shared" ref="N1155:N1218" si="36">INDEX($B$1:$M$1,0,MATCH(MAX($B1155:$M1155),$B1155:$M1155,0))</f>
        <v>BUTTIGIEG</v>
      </c>
      <c r="O1155" t="b">
        <f t="shared" ref="O1155:O1218" si="37">SUMPRODUCT((COUNTIF(B1155:M1155,B1155:M1155)-1)*(B1155:M1155&lt;&gt;0))&gt;0</f>
        <v>1</v>
      </c>
    </row>
    <row r="1156" spans="1:15" x14ac:dyDescent="0.2">
      <c r="A1156" t="s">
        <v>120</v>
      </c>
      <c r="B1156">
        <v>0.24</v>
      </c>
      <c r="C1156">
        <v>0.24</v>
      </c>
      <c r="D1156">
        <v>0.24</v>
      </c>
      <c r="E1156">
        <v>0.24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t="str">
        <f t="shared" si="36"/>
        <v>BUTTIGIEG</v>
      </c>
      <c r="O1156" t="b">
        <f t="shared" si="37"/>
        <v>1</v>
      </c>
    </row>
    <row r="1157" spans="1:15" x14ac:dyDescent="0.2">
      <c r="A1157" t="s">
        <v>1512</v>
      </c>
      <c r="B1157">
        <v>0</v>
      </c>
      <c r="C1157">
        <v>0.1111</v>
      </c>
      <c r="D1157">
        <v>0.16669999999999999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 t="str">
        <f t="shared" si="36"/>
        <v>KLOBUCHAR</v>
      </c>
      <c r="O1157" t="b">
        <f t="shared" si="37"/>
        <v>0</v>
      </c>
    </row>
    <row r="1158" spans="1:15" x14ac:dyDescent="0.2">
      <c r="A1158" t="s">
        <v>1513</v>
      </c>
      <c r="B1158">
        <v>0.17499999999999999</v>
      </c>
      <c r="C1158">
        <v>0.17499999999999999</v>
      </c>
      <c r="D1158">
        <v>0.17499999999999999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0.35</v>
      </c>
      <c r="M1158">
        <v>0</v>
      </c>
      <c r="N1158" t="str">
        <f t="shared" si="36"/>
        <v>WARREN</v>
      </c>
      <c r="O1158" t="b">
        <f t="shared" si="37"/>
        <v>1</v>
      </c>
    </row>
    <row r="1159" spans="1:15" x14ac:dyDescent="0.2">
      <c r="A1159" t="s">
        <v>1514</v>
      </c>
      <c r="B1159">
        <v>0</v>
      </c>
      <c r="C1159">
        <v>0</v>
      </c>
      <c r="D1159">
        <v>0.26250000000000001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0.4375</v>
      </c>
      <c r="M1159">
        <v>0.26250000000000001</v>
      </c>
      <c r="N1159" t="str">
        <f t="shared" si="36"/>
        <v>WARREN</v>
      </c>
      <c r="O1159" t="b">
        <f t="shared" si="37"/>
        <v>1</v>
      </c>
    </row>
    <row r="1160" spans="1:15" x14ac:dyDescent="0.2">
      <c r="A1160" t="s">
        <v>1515</v>
      </c>
      <c r="B1160">
        <v>0.2</v>
      </c>
      <c r="C1160">
        <v>0</v>
      </c>
      <c r="D1160">
        <v>0.1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 t="str">
        <f t="shared" si="36"/>
        <v>BUTTIGIEG</v>
      </c>
      <c r="O1160" t="b">
        <f t="shared" si="37"/>
        <v>0</v>
      </c>
    </row>
    <row r="1161" spans="1:15" x14ac:dyDescent="0.2">
      <c r="A1161" t="s">
        <v>91</v>
      </c>
      <c r="B1161">
        <v>6.6699999999999995E-2</v>
      </c>
      <c r="C1161">
        <v>0.2</v>
      </c>
      <c r="D1161">
        <v>0</v>
      </c>
      <c r="E1161">
        <v>0.1333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t="str">
        <f t="shared" si="36"/>
        <v>SANDERS</v>
      </c>
      <c r="O1161" t="b">
        <f t="shared" si="37"/>
        <v>0</v>
      </c>
    </row>
    <row r="1162" spans="1:15" x14ac:dyDescent="0.2">
      <c r="A1162" t="s">
        <v>1516</v>
      </c>
      <c r="B1162">
        <v>0.48</v>
      </c>
      <c r="C1162">
        <v>0</v>
      </c>
      <c r="D1162">
        <v>0</v>
      </c>
      <c r="E1162">
        <v>0.24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0.24</v>
      </c>
      <c r="M1162">
        <v>0</v>
      </c>
      <c r="N1162" t="str">
        <f t="shared" si="36"/>
        <v>BUTTIGIEG</v>
      </c>
      <c r="O1162" t="b">
        <f t="shared" si="37"/>
        <v>1</v>
      </c>
    </row>
    <row r="1163" spans="1:15" x14ac:dyDescent="0.2">
      <c r="A1163" t="s">
        <v>1517</v>
      </c>
      <c r="B1163">
        <v>0.36</v>
      </c>
      <c r="C1163">
        <v>0.24</v>
      </c>
      <c r="D1163">
        <v>0</v>
      </c>
      <c r="E1163">
        <v>0.24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t="str">
        <f t="shared" si="36"/>
        <v>BUTTIGIEG</v>
      </c>
      <c r="O1163" t="b">
        <f t="shared" si="37"/>
        <v>1</v>
      </c>
    </row>
    <row r="1164" spans="1:15" x14ac:dyDescent="0.2">
      <c r="A1164" t="s">
        <v>1518</v>
      </c>
      <c r="B1164">
        <v>0.36</v>
      </c>
      <c r="C1164">
        <v>0.24</v>
      </c>
      <c r="D1164">
        <v>0</v>
      </c>
      <c r="E1164">
        <v>0.36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0.12</v>
      </c>
      <c r="M1164">
        <v>0</v>
      </c>
      <c r="N1164" t="str">
        <f t="shared" si="36"/>
        <v>BUTTIGIEG</v>
      </c>
      <c r="O1164" t="b">
        <f t="shared" si="37"/>
        <v>1</v>
      </c>
    </row>
    <row r="1165" spans="1:15" x14ac:dyDescent="0.2">
      <c r="A1165" t="s">
        <v>1519</v>
      </c>
      <c r="B1165">
        <v>0.48</v>
      </c>
      <c r="C1165">
        <v>0.24</v>
      </c>
      <c r="D1165">
        <v>0.24</v>
      </c>
      <c r="E1165">
        <v>0.36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 t="str">
        <f t="shared" si="36"/>
        <v>BUTTIGIEG</v>
      </c>
      <c r="O1165" t="b">
        <f t="shared" si="37"/>
        <v>1</v>
      </c>
    </row>
    <row r="1166" spans="1:15" x14ac:dyDescent="0.2">
      <c r="A1166" t="s">
        <v>425</v>
      </c>
      <c r="B1166">
        <v>0.56999999999999995</v>
      </c>
      <c r="C1166">
        <v>0.38</v>
      </c>
      <c r="D1166">
        <v>0</v>
      </c>
      <c r="E1166">
        <v>0.38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tr">
        <f t="shared" si="36"/>
        <v>BUTTIGIEG</v>
      </c>
      <c r="O1166" t="b">
        <f t="shared" si="37"/>
        <v>1</v>
      </c>
    </row>
    <row r="1167" spans="1:15" x14ac:dyDescent="0.2">
      <c r="A1167" t="s">
        <v>1520</v>
      </c>
      <c r="B1167">
        <v>0</v>
      </c>
      <c r="C1167">
        <v>0</v>
      </c>
      <c r="D1167">
        <v>0</v>
      </c>
      <c r="E1167">
        <v>0.22140000000000001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0.22140000000000001</v>
      </c>
      <c r="M1167">
        <v>0</v>
      </c>
      <c r="N1167" t="str">
        <f t="shared" si="36"/>
        <v>BIDEN</v>
      </c>
      <c r="O1167" t="b">
        <f t="shared" si="37"/>
        <v>1</v>
      </c>
    </row>
    <row r="1168" spans="1:15" x14ac:dyDescent="0.2">
      <c r="A1168" t="s">
        <v>1521</v>
      </c>
      <c r="B1168">
        <v>0.15</v>
      </c>
      <c r="C1168">
        <v>0.1</v>
      </c>
      <c r="D1168">
        <v>0</v>
      </c>
      <c r="E1168">
        <v>0.05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 t="str">
        <f t="shared" si="36"/>
        <v>BUTTIGIEG</v>
      </c>
      <c r="O1168" t="b">
        <f t="shared" si="37"/>
        <v>0</v>
      </c>
    </row>
    <row r="1169" spans="1:15" x14ac:dyDescent="0.2">
      <c r="A1169" t="s">
        <v>1522</v>
      </c>
      <c r="B1169">
        <v>0.1</v>
      </c>
      <c r="C1169">
        <v>0</v>
      </c>
      <c r="D1169">
        <v>0</v>
      </c>
      <c r="E1169">
        <v>0.1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0.15</v>
      </c>
      <c r="M1169">
        <v>0</v>
      </c>
      <c r="N1169" t="str">
        <f t="shared" si="36"/>
        <v>WARREN</v>
      </c>
      <c r="O1169" t="b">
        <f t="shared" si="37"/>
        <v>1</v>
      </c>
    </row>
    <row r="1170" spans="1:15" x14ac:dyDescent="0.2">
      <c r="A1170" t="s">
        <v>1523</v>
      </c>
      <c r="B1170">
        <v>0.1</v>
      </c>
      <c r="C1170">
        <v>0.05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0.1</v>
      </c>
      <c r="K1170">
        <v>0</v>
      </c>
      <c r="L1170">
        <v>0.1</v>
      </c>
      <c r="M1170">
        <v>0</v>
      </c>
      <c r="N1170" t="str">
        <f t="shared" si="36"/>
        <v>BUTTIGIEG</v>
      </c>
      <c r="O1170" t="b">
        <f t="shared" si="37"/>
        <v>1</v>
      </c>
    </row>
    <row r="1171" spans="1:15" x14ac:dyDescent="0.2">
      <c r="A1171" t="s">
        <v>1524</v>
      </c>
      <c r="B1171">
        <v>0.1</v>
      </c>
      <c r="C1171">
        <v>0.15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 t="str">
        <f t="shared" si="36"/>
        <v>SANDERS</v>
      </c>
      <c r="O1171" t="b">
        <f t="shared" si="37"/>
        <v>0</v>
      </c>
    </row>
    <row r="1172" spans="1:15" x14ac:dyDescent="0.2">
      <c r="A1172" t="s">
        <v>511</v>
      </c>
      <c r="B1172">
        <v>0.375</v>
      </c>
      <c r="C1172">
        <v>0</v>
      </c>
      <c r="D1172">
        <v>0.375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0.22500000000000001</v>
      </c>
      <c r="M1172">
        <v>0</v>
      </c>
      <c r="N1172" t="str">
        <f t="shared" si="36"/>
        <v>BUTTIGIEG</v>
      </c>
      <c r="O1172" t="b">
        <f t="shared" si="37"/>
        <v>1</v>
      </c>
    </row>
    <row r="1173" spans="1:15" x14ac:dyDescent="0.2">
      <c r="A1173" t="s">
        <v>1525</v>
      </c>
      <c r="B1173">
        <v>0.12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0.12</v>
      </c>
      <c r="K1173">
        <v>0</v>
      </c>
      <c r="L1173">
        <v>0</v>
      </c>
      <c r="M1173">
        <v>0</v>
      </c>
      <c r="N1173" t="str">
        <f t="shared" si="36"/>
        <v>BUTTIGIEG</v>
      </c>
      <c r="O1173" t="b">
        <f t="shared" si="37"/>
        <v>1</v>
      </c>
    </row>
    <row r="1174" spans="1:15" x14ac:dyDescent="0.2">
      <c r="A1174" t="s">
        <v>1526</v>
      </c>
      <c r="B1174">
        <v>0.22140000000000001</v>
      </c>
      <c r="C1174">
        <v>0.22140000000000001</v>
      </c>
      <c r="D1174">
        <v>0</v>
      </c>
      <c r="E1174">
        <v>0.22140000000000001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tr">
        <f t="shared" si="36"/>
        <v>BUTTIGIEG</v>
      </c>
      <c r="O1174" t="b">
        <f t="shared" si="37"/>
        <v>1</v>
      </c>
    </row>
    <row r="1175" spans="1:15" x14ac:dyDescent="0.2">
      <c r="A1175" t="s">
        <v>1527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0.16669999999999999</v>
      </c>
      <c r="M1175">
        <v>0</v>
      </c>
      <c r="N1175" t="str">
        <f t="shared" si="36"/>
        <v>WARREN</v>
      </c>
      <c r="O1175" t="b">
        <f t="shared" si="37"/>
        <v>0</v>
      </c>
    </row>
    <row r="1176" spans="1:15" x14ac:dyDescent="0.2">
      <c r="A1176" t="s">
        <v>1528</v>
      </c>
      <c r="B1176">
        <v>0</v>
      </c>
      <c r="C1176">
        <v>0.15</v>
      </c>
      <c r="D1176">
        <v>0.15</v>
      </c>
      <c r="E1176">
        <v>0.22500000000000001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7.4999999999999997E-2</v>
      </c>
      <c r="N1176" t="str">
        <f t="shared" si="36"/>
        <v>BIDEN</v>
      </c>
      <c r="O1176" t="b">
        <f t="shared" si="37"/>
        <v>1</v>
      </c>
    </row>
    <row r="1177" spans="1:15" x14ac:dyDescent="0.2">
      <c r="A1177" t="s">
        <v>1529</v>
      </c>
      <c r="B1177">
        <v>0.15</v>
      </c>
      <c r="C1177">
        <v>0</v>
      </c>
      <c r="D1177">
        <v>0.15</v>
      </c>
      <c r="E1177">
        <v>7.4999999999999997E-2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7.4999999999999997E-2</v>
      </c>
      <c r="M1177">
        <v>0</v>
      </c>
      <c r="N1177" t="str">
        <f t="shared" si="36"/>
        <v>BUTTIGIEG</v>
      </c>
      <c r="O1177" t="b">
        <f t="shared" si="37"/>
        <v>1</v>
      </c>
    </row>
    <row r="1178" spans="1:15" x14ac:dyDescent="0.2">
      <c r="A1178" t="s">
        <v>1530</v>
      </c>
      <c r="B1178">
        <v>0</v>
      </c>
      <c r="C1178">
        <v>0</v>
      </c>
      <c r="D1178">
        <v>0.22500000000000001</v>
      </c>
      <c r="E1178">
        <v>0.15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0.15</v>
      </c>
      <c r="M1178">
        <v>0</v>
      </c>
      <c r="N1178" t="str">
        <f t="shared" si="36"/>
        <v>KLOBUCHAR</v>
      </c>
      <c r="O1178" t="b">
        <f t="shared" si="37"/>
        <v>1</v>
      </c>
    </row>
    <row r="1179" spans="1:15" x14ac:dyDescent="0.2">
      <c r="A1179" t="s">
        <v>1531</v>
      </c>
      <c r="B1179">
        <v>0.22500000000000001</v>
      </c>
      <c r="C1179">
        <v>0</v>
      </c>
      <c r="D1179">
        <v>0.22500000000000001</v>
      </c>
      <c r="E1179">
        <v>7.4999999999999997E-2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0.15</v>
      </c>
      <c r="M1179">
        <v>0</v>
      </c>
      <c r="N1179" t="str">
        <f t="shared" si="36"/>
        <v>BUTTIGIEG</v>
      </c>
      <c r="O1179" t="b">
        <f t="shared" si="37"/>
        <v>1</v>
      </c>
    </row>
    <row r="1180" spans="1:15" x14ac:dyDescent="0.2">
      <c r="A1180" t="s">
        <v>749</v>
      </c>
      <c r="B1180">
        <v>0.3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0.1</v>
      </c>
      <c r="M1180">
        <v>0</v>
      </c>
      <c r="N1180" t="str">
        <f t="shared" si="36"/>
        <v>BUTTIGIEG</v>
      </c>
      <c r="O1180" t="b">
        <f t="shared" si="37"/>
        <v>0</v>
      </c>
    </row>
    <row r="1181" spans="1:15" x14ac:dyDescent="0.2">
      <c r="A1181" t="s">
        <v>1532</v>
      </c>
      <c r="B1181">
        <v>0.16</v>
      </c>
      <c r="C1181">
        <v>0.24</v>
      </c>
      <c r="D1181">
        <v>0</v>
      </c>
      <c r="E1181">
        <v>0.16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0.08</v>
      </c>
      <c r="N1181" t="str">
        <f t="shared" si="36"/>
        <v>SANDERS</v>
      </c>
      <c r="O1181" t="b">
        <f t="shared" si="37"/>
        <v>1</v>
      </c>
    </row>
    <row r="1182" spans="1:15" x14ac:dyDescent="0.2">
      <c r="A1182" t="s">
        <v>1533</v>
      </c>
      <c r="B1182">
        <v>0</v>
      </c>
      <c r="C1182">
        <v>0.3</v>
      </c>
      <c r="D1182">
        <v>0.1</v>
      </c>
      <c r="E1182">
        <v>0.3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 t="str">
        <f t="shared" si="36"/>
        <v>SANDERS</v>
      </c>
      <c r="O1182" t="b">
        <f t="shared" si="37"/>
        <v>1</v>
      </c>
    </row>
    <row r="1183" spans="1:15" x14ac:dyDescent="0.2">
      <c r="A1183" t="s">
        <v>480</v>
      </c>
      <c r="B1183">
        <v>0.16</v>
      </c>
      <c r="C1183">
        <v>0.16</v>
      </c>
      <c r="D1183">
        <v>0.16</v>
      </c>
      <c r="E1183">
        <v>0.08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0.08</v>
      </c>
      <c r="N1183" t="str">
        <f t="shared" si="36"/>
        <v>BUTTIGIEG</v>
      </c>
      <c r="O1183" t="b">
        <f t="shared" si="37"/>
        <v>1</v>
      </c>
    </row>
    <row r="1184" spans="1:15" x14ac:dyDescent="0.2">
      <c r="A1184" t="s">
        <v>748</v>
      </c>
      <c r="B1184">
        <v>0.2</v>
      </c>
      <c r="C1184">
        <v>0</v>
      </c>
      <c r="D1184">
        <v>0.2</v>
      </c>
      <c r="E1184">
        <v>0.1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0.3</v>
      </c>
      <c r="M1184">
        <v>0</v>
      </c>
      <c r="N1184" t="str">
        <f t="shared" si="36"/>
        <v>WARREN</v>
      </c>
      <c r="O1184" t="b">
        <f t="shared" si="37"/>
        <v>1</v>
      </c>
    </row>
    <row r="1185" spans="1:15" x14ac:dyDescent="0.2">
      <c r="A1185" t="s">
        <v>479</v>
      </c>
      <c r="B1185">
        <v>0.24</v>
      </c>
      <c r="C1185">
        <v>0.16</v>
      </c>
      <c r="D1185">
        <v>0.24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0.16</v>
      </c>
      <c r="N1185" t="str">
        <f t="shared" si="36"/>
        <v>BUTTIGIEG</v>
      </c>
      <c r="O1185" t="b">
        <f t="shared" si="37"/>
        <v>1</v>
      </c>
    </row>
    <row r="1186" spans="1:15" x14ac:dyDescent="0.2">
      <c r="A1186" t="s">
        <v>1534</v>
      </c>
      <c r="B1186">
        <v>0.32</v>
      </c>
      <c r="C1186">
        <v>0.32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0.16</v>
      </c>
      <c r="M1186">
        <v>0.16</v>
      </c>
      <c r="N1186" t="str">
        <f t="shared" si="36"/>
        <v>BUTTIGIEG</v>
      </c>
      <c r="O1186" t="b">
        <f t="shared" si="37"/>
        <v>1</v>
      </c>
    </row>
    <row r="1187" spans="1:15" x14ac:dyDescent="0.2">
      <c r="A1187" t="s">
        <v>1535</v>
      </c>
      <c r="B1187">
        <v>0.16</v>
      </c>
      <c r="C1187">
        <v>0.32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0.32</v>
      </c>
      <c r="M1187">
        <v>0.32</v>
      </c>
      <c r="N1187" t="str">
        <f t="shared" si="36"/>
        <v>SANDERS</v>
      </c>
      <c r="O1187" t="b">
        <f t="shared" si="37"/>
        <v>1</v>
      </c>
    </row>
    <row r="1188" spans="1:15" x14ac:dyDescent="0.2">
      <c r="A1188" t="s">
        <v>1536</v>
      </c>
      <c r="B1188">
        <v>0.48</v>
      </c>
      <c r="C1188">
        <v>0.48</v>
      </c>
      <c r="D1188">
        <v>0</v>
      </c>
      <c r="E1188">
        <v>0.32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0.16</v>
      </c>
      <c r="M1188">
        <v>0</v>
      </c>
      <c r="N1188" t="str">
        <f t="shared" si="36"/>
        <v>BUTTIGIEG</v>
      </c>
      <c r="O1188" t="b">
        <f t="shared" si="37"/>
        <v>1</v>
      </c>
    </row>
    <row r="1189" spans="1:15" x14ac:dyDescent="0.2">
      <c r="A1189" t="s">
        <v>1537</v>
      </c>
      <c r="B1189">
        <v>0.32</v>
      </c>
      <c r="C1189">
        <v>0.32</v>
      </c>
      <c r="D1189">
        <v>0.16</v>
      </c>
      <c r="E1189">
        <v>0.16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0.32</v>
      </c>
      <c r="M1189">
        <v>0</v>
      </c>
      <c r="N1189" t="str">
        <f t="shared" si="36"/>
        <v>BUTTIGIEG</v>
      </c>
      <c r="O1189" t="b">
        <f t="shared" si="37"/>
        <v>1</v>
      </c>
    </row>
    <row r="1190" spans="1:15" x14ac:dyDescent="0.2">
      <c r="A1190" t="s">
        <v>1538</v>
      </c>
      <c r="B1190">
        <v>0.33329999999999999</v>
      </c>
      <c r="C1190">
        <v>0.25</v>
      </c>
      <c r="D1190">
        <v>0</v>
      </c>
      <c r="E1190">
        <v>0.16669999999999999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tr">
        <f t="shared" si="36"/>
        <v>BUTTIGIEG</v>
      </c>
      <c r="O1190" t="b">
        <f t="shared" si="37"/>
        <v>0</v>
      </c>
    </row>
    <row r="1191" spans="1:15" x14ac:dyDescent="0.2">
      <c r="A1191" t="s">
        <v>224</v>
      </c>
      <c r="B1191">
        <v>0.36</v>
      </c>
      <c r="C1191">
        <v>0.18</v>
      </c>
      <c r="D1191">
        <v>0.36</v>
      </c>
      <c r="E1191">
        <v>0.18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 t="str">
        <f t="shared" si="36"/>
        <v>BUTTIGIEG</v>
      </c>
      <c r="O1191" t="b">
        <f t="shared" si="37"/>
        <v>1</v>
      </c>
    </row>
    <row r="1192" spans="1:15" x14ac:dyDescent="0.2">
      <c r="A1192" t="s">
        <v>333</v>
      </c>
      <c r="B1192">
        <v>0.4395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0.4395</v>
      </c>
      <c r="M1192">
        <v>0</v>
      </c>
      <c r="N1192" t="str">
        <f t="shared" si="36"/>
        <v>BUTTIGIEG</v>
      </c>
      <c r="O1192" t="b">
        <f t="shared" si="37"/>
        <v>1</v>
      </c>
    </row>
    <row r="1193" spans="1:15" x14ac:dyDescent="0.2">
      <c r="A1193" t="s">
        <v>1539</v>
      </c>
      <c r="B1193">
        <v>0.23330000000000001</v>
      </c>
      <c r="C1193">
        <v>0.23330000000000001</v>
      </c>
      <c r="D1193">
        <v>0.23330000000000001</v>
      </c>
      <c r="E1193">
        <v>0.23330000000000001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tr">
        <f t="shared" si="36"/>
        <v>BUTTIGIEG</v>
      </c>
      <c r="O1193" t="b">
        <f t="shared" si="37"/>
        <v>1</v>
      </c>
    </row>
    <row r="1194" spans="1:15" x14ac:dyDescent="0.2">
      <c r="A1194" t="s">
        <v>859</v>
      </c>
      <c r="B1194">
        <v>0.36</v>
      </c>
      <c r="C1194">
        <v>0.63</v>
      </c>
      <c r="D1194">
        <v>0</v>
      </c>
      <c r="E1194">
        <v>0.27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tr">
        <f t="shared" si="36"/>
        <v>SANDERS</v>
      </c>
      <c r="O1194" t="b">
        <f t="shared" si="37"/>
        <v>0</v>
      </c>
    </row>
    <row r="1195" spans="1:15" x14ac:dyDescent="0.2">
      <c r="A1195" t="s">
        <v>866</v>
      </c>
      <c r="B1195">
        <v>0.54</v>
      </c>
      <c r="C1195">
        <v>0.45</v>
      </c>
      <c r="D1195">
        <v>0</v>
      </c>
      <c r="E1195">
        <v>0.45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0.36</v>
      </c>
      <c r="M1195">
        <v>0</v>
      </c>
      <c r="N1195" t="str">
        <f t="shared" si="36"/>
        <v>BUTTIGIEG</v>
      </c>
      <c r="O1195" t="b">
        <f t="shared" si="37"/>
        <v>1</v>
      </c>
    </row>
    <row r="1196" spans="1:15" x14ac:dyDescent="0.2">
      <c r="A1196" t="s">
        <v>865</v>
      </c>
      <c r="B1196">
        <v>0.72</v>
      </c>
      <c r="C1196">
        <v>0.45</v>
      </c>
      <c r="D1196">
        <v>0</v>
      </c>
      <c r="E1196">
        <v>0.45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0.36</v>
      </c>
      <c r="M1196">
        <v>0</v>
      </c>
      <c r="N1196" t="str">
        <f t="shared" si="36"/>
        <v>BUTTIGIEG</v>
      </c>
      <c r="O1196" t="b">
        <f t="shared" si="37"/>
        <v>1</v>
      </c>
    </row>
    <row r="1197" spans="1:15" x14ac:dyDescent="0.2">
      <c r="A1197" t="s">
        <v>863</v>
      </c>
      <c r="B1197">
        <v>0.45</v>
      </c>
      <c r="C1197">
        <v>0.54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 t="str">
        <f t="shared" si="36"/>
        <v>SANDERS</v>
      </c>
      <c r="O1197" t="b">
        <f t="shared" si="37"/>
        <v>0</v>
      </c>
    </row>
    <row r="1198" spans="1:15" x14ac:dyDescent="0.2">
      <c r="A1198" t="s">
        <v>869</v>
      </c>
      <c r="B1198">
        <v>0.45</v>
      </c>
      <c r="C1198">
        <v>0.27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0.18</v>
      </c>
      <c r="M1198">
        <v>0.18</v>
      </c>
      <c r="N1198" t="str">
        <f t="shared" si="36"/>
        <v>BUTTIGIEG</v>
      </c>
      <c r="O1198" t="b">
        <f t="shared" si="37"/>
        <v>1</v>
      </c>
    </row>
    <row r="1199" spans="1:15" x14ac:dyDescent="0.2">
      <c r="A1199" t="s">
        <v>867</v>
      </c>
      <c r="B1199">
        <v>0.27</v>
      </c>
      <c r="C1199">
        <v>0.45</v>
      </c>
      <c r="D1199">
        <v>0</v>
      </c>
      <c r="E1199">
        <v>0.18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0.18</v>
      </c>
      <c r="M1199">
        <v>0</v>
      </c>
      <c r="N1199" t="str">
        <f t="shared" si="36"/>
        <v>SANDERS</v>
      </c>
      <c r="O1199" t="b">
        <f t="shared" si="37"/>
        <v>1</v>
      </c>
    </row>
    <row r="1200" spans="1:15" x14ac:dyDescent="0.2">
      <c r="A1200" t="s">
        <v>861</v>
      </c>
      <c r="B1200">
        <v>0.27</v>
      </c>
      <c r="C1200">
        <v>0.54</v>
      </c>
      <c r="D1200">
        <v>0</v>
      </c>
      <c r="E1200">
        <v>0.27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tr">
        <f t="shared" si="36"/>
        <v>SANDERS</v>
      </c>
      <c r="O1200" t="b">
        <f t="shared" si="37"/>
        <v>1</v>
      </c>
    </row>
    <row r="1201" spans="1:15" x14ac:dyDescent="0.2">
      <c r="A1201" t="s">
        <v>1540</v>
      </c>
      <c r="B1201">
        <v>0.36</v>
      </c>
      <c r="C1201">
        <v>0.45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0.36</v>
      </c>
      <c r="M1201">
        <v>0</v>
      </c>
      <c r="N1201" t="str">
        <f t="shared" si="36"/>
        <v>SANDERS</v>
      </c>
      <c r="O1201" t="b">
        <f t="shared" si="37"/>
        <v>1</v>
      </c>
    </row>
    <row r="1202" spans="1:15" x14ac:dyDescent="0.2">
      <c r="A1202" t="s">
        <v>856</v>
      </c>
      <c r="B1202">
        <v>0.45</v>
      </c>
      <c r="C1202">
        <v>0.45</v>
      </c>
      <c r="D1202">
        <v>0</v>
      </c>
      <c r="E1202">
        <v>0.54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0.27</v>
      </c>
      <c r="M1202">
        <v>0</v>
      </c>
      <c r="N1202" t="str">
        <f t="shared" si="36"/>
        <v>BIDEN</v>
      </c>
      <c r="O1202" t="b">
        <f t="shared" si="37"/>
        <v>1</v>
      </c>
    </row>
    <row r="1203" spans="1:15" x14ac:dyDescent="0.2">
      <c r="A1203" t="s">
        <v>864</v>
      </c>
      <c r="B1203">
        <v>0.36</v>
      </c>
      <c r="C1203">
        <v>0.27</v>
      </c>
      <c r="D1203">
        <v>0</v>
      </c>
      <c r="E1203">
        <v>0.36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0.36</v>
      </c>
      <c r="M1203">
        <v>0</v>
      </c>
      <c r="N1203" t="str">
        <f t="shared" si="36"/>
        <v>BUTTIGIEG</v>
      </c>
      <c r="O1203" t="b">
        <f t="shared" si="37"/>
        <v>1</v>
      </c>
    </row>
    <row r="1204" spans="1:15" x14ac:dyDescent="0.2">
      <c r="A1204" t="s">
        <v>1541</v>
      </c>
      <c r="B1204">
        <v>0</v>
      </c>
      <c r="C1204">
        <v>0</v>
      </c>
      <c r="D1204">
        <v>0.16</v>
      </c>
      <c r="E1204">
        <v>0.16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 t="str">
        <f t="shared" si="36"/>
        <v>KLOBUCHAR</v>
      </c>
      <c r="O1204" t="b">
        <f t="shared" si="37"/>
        <v>1</v>
      </c>
    </row>
    <row r="1205" spans="1:15" x14ac:dyDescent="0.2">
      <c r="A1205" t="s">
        <v>1542</v>
      </c>
      <c r="B1205">
        <v>0.40500000000000003</v>
      </c>
      <c r="C1205">
        <v>0.40500000000000003</v>
      </c>
      <c r="D1205">
        <v>0.40500000000000003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tr">
        <f t="shared" si="36"/>
        <v>BUTTIGIEG</v>
      </c>
      <c r="O1205" t="b">
        <f t="shared" si="37"/>
        <v>1</v>
      </c>
    </row>
    <row r="1206" spans="1:15" x14ac:dyDescent="0.2">
      <c r="A1206" t="s">
        <v>1543</v>
      </c>
      <c r="B1206">
        <v>0.15559999999999999</v>
      </c>
      <c r="C1206">
        <v>0.15559999999999999</v>
      </c>
      <c r="D1206">
        <v>0</v>
      </c>
      <c r="E1206">
        <v>0.15559999999999999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t="str">
        <f t="shared" si="36"/>
        <v>BUTTIGIEG</v>
      </c>
      <c r="O1206" t="b">
        <f t="shared" si="37"/>
        <v>1</v>
      </c>
    </row>
    <row r="1207" spans="1:15" x14ac:dyDescent="0.2">
      <c r="A1207" t="s">
        <v>1544</v>
      </c>
      <c r="B1207">
        <v>0</v>
      </c>
      <c r="C1207">
        <v>0</v>
      </c>
      <c r="D1207">
        <v>0.41499999999999998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tr">
        <f t="shared" si="36"/>
        <v>KLOBUCHAR</v>
      </c>
      <c r="O1207" t="b">
        <f t="shared" si="37"/>
        <v>0</v>
      </c>
    </row>
    <row r="1208" spans="1:15" x14ac:dyDescent="0.2">
      <c r="A1208" t="s">
        <v>1545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t="str">
        <f t="shared" si="36"/>
        <v>BUTTIGIEG</v>
      </c>
      <c r="O1208" t="b">
        <f t="shared" si="37"/>
        <v>0</v>
      </c>
    </row>
    <row r="1209" spans="1:15" x14ac:dyDescent="0.2">
      <c r="A1209" t="s">
        <v>647</v>
      </c>
      <c r="B1209">
        <v>0.23</v>
      </c>
      <c r="C1209">
        <v>0</v>
      </c>
      <c r="D1209">
        <v>0</v>
      </c>
      <c r="E1209">
        <v>0.115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0.115</v>
      </c>
      <c r="M1209">
        <v>0.115</v>
      </c>
      <c r="N1209" t="str">
        <f t="shared" si="36"/>
        <v>BUTTIGIEG</v>
      </c>
      <c r="O1209" t="b">
        <f t="shared" si="37"/>
        <v>1</v>
      </c>
    </row>
    <row r="1210" spans="1:15" x14ac:dyDescent="0.2">
      <c r="A1210" t="s">
        <v>948</v>
      </c>
      <c r="B1210">
        <v>8.8900000000000007E-2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tr">
        <f t="shared" si="36"/>
        <v>BUTTIGIEG</v>
      </c>
      <c r="O1210" t="b">
        <f t="shared" si="37"/>
        <v>0</v>
      </c>
    </row>
    <row r="1211" spans="1:15" x14ac:dyDescent="0.2">
      <c r="A1211" t="s">
        <v>898</v>
      </c>
      <c r="B1211">
        <v>0.25600000000000001</v>
      </c>
      <c r="C1211">
        <v>0.25600000000000001</v>
      </c>
      <c r="D1211">
        <v>0.25600000000000001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0.128</v>
      </c>
      <c r="M1211">
        <v>0</v>
      </c>
      <c r="N1211" t="str">
        <f t="shared" si="36"/>
        <v>BUTTIGIEG</v>
      </c>
      <c r="O1211" t="b">
        <f t="shared" si="37"/>
        <v>1</v>
      </c>
    </row>
    <row r="1212" spans="1:15" x14ac:dyDescent="0.2">
      <c r="A1212" t="s">
        <v>358</v>
      </c>
      <c r="B1212">
        <v>7.7799999999999994E-2</v>
      </c>
      <c r="C1212">
        <v>7.7799999999999994E-2</v>
      </c>
      <c r="D1212">
        <v>0.15559999999999999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 t="str">
        <f t="shared" si="36"/>
        <v>KLOBUCHAR</v>
      </c>
      <c r="O1212" t="b">
        <f t="shared" si="37"/>
        <v>1</v>
      </c>
    </row>
    <row r="1213" spans="1:15" x14ac:dyDescent="0.2">
      <c r="A1213" t="s">
        <v>354</v>
      </c>
      <c r="B1213">
        <v>0.23330000000000001</v>
      </c>
      <c r="C1213">
        <v>0.23330000000000001</v>
      </c>
      <c r="D1213">
        <v>0.23330000000000001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0.15559999999999999</v>
      </c>
      <c r="M1213">
        <v>0.23330000000000001</v>
      </c>
      <c r="N1213" t="str">
        <f t="shared" si="36"/>
        <v>BUTTIGIEG</v>
      </c>
      <c r="O1213" t="b">
        <f t="shared" si="37"/>
        <v>1</v>
      </c>
    </row>
    <row r="1214" spans="1:15" x14ac:dyDescent="0.2">
      <c r="A1214" t="s">
        <v>1546</v>
      </c>
      <c r="B1214">
        <v>0.76800000000000002</v>
      </c>
      <c r="C1214">
        <v>0.51200000000000001</v>
      </c>
      <c r="D1214">
        <v>0.89600000000000002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0.64</v>
      </c>
      <c r="M1214">
        <v>0</v>
      </c>
      <c r="N1214" t="str">
        <f t="shared" si="36"/>
        <v>KLOBUCHAR</v>
      </c>
      <c r="O1214" t="b">
        <f t="shared" si="37"/>
        <v>0</v>
      </c>
    </row>
    <row r="1215" spans="1:15" x14ac:dyDescent="0.2">
      <c r="A1215" t="s">
        <v>897</v>
      </c>
      <c r="B1215">
        <v>0.76800000000000002</v>
      </c>
      <c r="C1215">
        <v>0.51200000000000001</v>
      </c>
      <c r="D1215">
        <v>0.64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0.38400000000000001</v>
      </c>
      <c r="M1215">
        <v>0</v>
      </c>
      <c r="N1215" t="str">
        <f t="shared" si="36"/>
        <v>BUTTIGIEG</v>
      </c>
      <c r="O1215" t="b">
        <f t="shared" si="37"/>
        <v>0</v>
      </c>
    </row>
    <row r="1216" spans="1:15" x14ac:dyDescent="0.2">
      <c r="A1216" t="s">
        <v>1547</v>
      </c>
      <c r="B1216">
        <v>7.7799999999999994E-2</v>
      </c>
      <c r="C1216">
        <v>0</v>
      </c>
      <c r="D1216">
        <v>0</v>
      </c>
      <c r="E1216">
        <v>0.15559999999999999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 t="str">
        <f t="shared" si="36"/>
        <v>BIDEN</v>
      </c>
      <c r="O1216" t="b">
        <f t="shared" si="37"/>
        <v>0</v>
      </c>
    </row>
    <row r="1217" spans="1:15" x14ac:dyDescent="0.2">
      <c r="A1217" t="s">
        <v>1548</v>
      </c>
      <c r="B1217">
        <v>0.51200000000000001</v>
      </c>
      <c r="C1217">
        <v>0.64</v>
      </c>
      <c r="D1217">
        <v>0.38400000000000001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0.51200000000000001</v>
      </c>
      <c r="M1217">
        <v>0</v>
      </c>
      <c r="N1217" t="str">
        <f t="shared" si="36"/>
        <v>SANDERS</v>
      </c>
      <c r="O1217" t="b">
        <f t="shared" si="37"/>
        <v>1</v>
      </c>
    </row>
    <row r="1218" spans="1:15" x14ac:dyDescent="0.2">
      <c r="A1218" t="s">
        <v>356</v>
      </c>
      <c r="B1218">
        <v>0.23330000000000001</v>
      </c>
      <c r="C1218">
        <v>7.7799999999999994E-2</v>
      </c>
      <c r="D1218">
        <v>0</v>
      </c>
      <c r="E1218">
        <v>0.15559999999999999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0.15559999999999999</v>
      </c>
      <c r="N1218" t="str">
        <f t="shared" si="36"/>
        <v>BUTTIGIEG</v>
      </c>
      <c r="O1218" t="b">
        <f t="shared" si="37"/>
        <v>1</v>
      </c>
    </row>
    <row r="1219" spans="1:15" x14ac:dyDescent="0.2">
      <c r="A1219" t="s">
        <v>1549</v>
      </c>
      <c r="B1219">
        <v>0.51200000000000001</v>
      </c>
      <c r="C1219">
        <v>0.64</v>
      </c>
      <c r="D1219">
        <v>0.51200000000000001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0.51200000000000001</v>
      </c>
      <c r="M1219">
        <v>0</v>
      </c>
      <c r="N1219" t="str">
        <f t="shared" ref="N1219:N1282" si="38">INDEX($B$1:$M$1,0,MATCH(MAX($B1219:$M1219),$B1219:$M1219,0))</f>
        <v>SANDERS</v>
      </c>
      <c r="O1219" t="b">
        <f t="shared" ref="O1219:O1282" si="39">SUMPRODUCT((COUNTIF(B1219:M1219,B1219:M1219)-1)*(B1219:M1219&lt;&gt;0))&gt;0</f>
        <v>1</v>
      </c>
    </row>
    <row r="1220" spans="1:15" x14ac:dyDescent="0.2">
      <c r="A1220" t="s">
        <v>353</v>
      </c>
      <c r="B1220">
        <v>7.7799999999999994E-2</v>
      </c>
      <c r="C1220">
        <v>7.7799999999999994E-2</v>
      </c>
      <c r="D1220">
        <v>7.7799999999999994E-2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7.7799999999999994E-2</v>
      </c>
      <c r="M1220">
        <v>0</v>
      </c>
      <c r="N1220" t="str">
        <f t="shared" si="38"/>
        <v>BUTTIGIEG</v>
      </c>
      <c r="O1220" t="b">
        <f t="shared" si="39"/>
        <v>1</v>
      </c>
    </row>
    <row r="1221" spans="1:15" x14ac:dyDescent="0.2">
      <c r="A1221" t="s">
        <v>1550</v>
      </c>
      <c r="B1221">
        <v>0.51200000000000001</v>
      </c>
      <c r="C1221">
        <v>0.25600000000000001</v>
      </c>
      <c r="D1221">
        <v>0.38400000000000001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0.51200000000000001</v>
      </c>
      <c r="M1221">
        <v>0</v>
      </c>
      <c r="N1221" t="str">
        <f t="shared" si="38"/>
        <v>BUTTIGIEG</v>
      </c>
      <c r="O1221" t="b">
        <f t="shared" si="39"/>
        <v>1</v>
      </c>
    </row>
    <row r="1222" spans="1:15" x14ac:dyDescent="0.2">
      <c r="A1222" t="s">
        <v>1551</v>
      </c>
      <c r="B1222">
        <v>0.15559999999999999</v>
      </c>
      <c r="C1222">
        <v>7.7799999999999994E-2</v>
      </c>
      <c r="D1222">
        <v>0</v>
      </c>
      <c r="E1222">
        <v>0.23330000000000001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7.7799999999999994E-2</v>
      </c>
      <c r="M1222">
        <v>0</v>
      </c>
      <c r="N1222" t="str">
        <f t="shared" si="38"/>
        <v>BIDEN</v>
      </c>
      <c r="O1222" t="b">
        <f t="shared" si="39"/>
        <v>1</v>
      </c>
    </row>
    <row r="1223" spans="1:15" x14ac:dyDescent="0.2">
      <c r="A1223" t="s">
        <v>899</v>
      </c>
      <c r="B1223">
        <v>0.64</v>
      </c>
      <c r="C1223">
        <v>0</v>
      </c>
      <c r="D1223">
        <v>0.38400000000000001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0.25600000000000001</v>
      </c>
      <c r="N1223" t="str">
        <f t="shared" si="38"/>
        <v>BUTTIGIEG</v>
      </c>
      <c r="O1223" t="b">
        <f t="shared" si="39"/>
        <v>0</v>
      </c>
    </row>
    <row r="1224" spans="1:15" x14ac:dyDescent="0.2">
      <c r="A1224" t="s">
        <v>357</v>
      </c>
      <c r="B1224">
        <v>0.7</v>
      </c>
      <c r="C1224">
        <v>0.31109999999999999</v>
      </c>
      <c r="D1224">
        <v>0.38890000000000002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tr">
        <f t="shared" si="38"/>
        <v>BUTTIGIEG</v>
      </c>
      <c r="O1224" t="b">
        <f t="shared" si="39"/>
        <v>0</v>
      </c>
    </row>
    <row r="1225" spans="1:15" x14ac:dyDescent="0.2">
      <c r="A1225" t="s">
        <v>355</v>
      </c>
      <c r="B1225">
        <v>7.7799999999999994E-2</v>
      </c>
      <c r="C1225">
        <v>7.7799999999999994E-2</v>
      </c>
      <c r="D1225">
        <v>0</v>
      </c>
      <c r="E1225">
        <v>7.7799999999999994E-2</v>
      </c>
      <c r="F1225">
        <v>0</v>
      </c>
      <c r="G1225">
        <v>0</v>
      </c>
      <c r="H1225">
        <v>0</v>
      </c>
      <c r="I1225">
        <v>0</v>
      </c>
      <c r="J1225">
        <v>7.7799999999999994E-2</v>
      </c>
      <c r="K1225">
        <v>0</v>
      </c>
      <c r="L1225">
        <v>7.7799999999999994E-2</v>
      </c>
      <c r="M1225">
        <v>0</v>
      </c>
      <c r="N1225" t="str">
        <f t="shared" si="38"/>
        <v>BUTTIGIEG</v>
      </c>
      <c r="O1225" t="b">
        <f t="shared" si="39"/>
        <v>1</v>
      </c>
    </row>
    <row r="1226" spans="1:15" x14ac:dyDescent="0.2">
      <c r="A1226" t="s">
        <v>1552</v>
      </c>
      <c r="B1226">
        <v>0.25600000000000001</v>
      </c>
      <c r="C1226">
        <v>0.128</v>
      </c>
      <c r="D1226">
        <v>0.128</v>
      </c>
      <c r="E1226">
        <v>0.25600000000000001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 t="str">
        <f t="shared" si="38"/>
        <v>BUTTIGIEG</v>
      </c>
      <c r="O1226" t="b">
        <f t="shared" si="39"/>
        <v>1</v>
      </c>
    </row>
    <row r="1227" spans="1:15" x14ac:dyDescent="0.2">
      <c r="A1227" t="s">
        <v>1553</v>
      </c>
      <c r="B1227">
        <v>0.25600000000000001</v>
      </c>
      <c r="C1227">
        <v>0.25600000000000001</v>
      </c>
      <c r="D1227">
        <v>0.25600000000000001</v>
      </c>
      <c r="E1227">
        <v>0.25600000000000001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0.128</v>
      </c>
      <c r="N1227" t="str">
        <f t="shared" si="38"/>
        <v>BUTTIGIEG</v>
      </c>
      <c r="O1227" t="b">
        <f t="shared" si="39"/>
        <v>1</v>
      </c>
    </row>
    <row r="1228" spans="1:15" x14ac:dyDescent="0.2">
      <c r="A1228" t="s">
        <v>359</v>
      </c>
      <c r="B1228">
        <v>0.38890000000000002</v>
      </c>
      <c r="C1228">
        <v>0</v>
      </c>
      <c r="D1228">
        <v>0.15559999999999999</v>
      </c>
      <c r="E1228">
        <v>0.15559999999999999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tr">
        <f t="shared" si="38"/>
        <v>BUTTIGIEG</v>
      </c>
      <c r="O1228" t="b">
        <f t="shared" si="39"/>
        <v>1</v>
      </c>
    </row>
    <row r="1229" spans="1:15" x14ac:dyDescent="0.2">
      <c r="A1229" t="s">
        <v>1554</v>
      </c>
      <c r="B1229">
        <v>0.1</v>
      </c>
      <c r="C1229">
        <v>0</v>
      </c>
      <c r="D1229">
        <v>0.2</v>
      </c>
      <c r="E1229">
        <v>0.2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0.2</v>
      </c>
      <c r="M1229">
        <v>0</v>
      </c>
      <c r="N1229" t="str">
        <f t="shared" si="38"/>
        <v>KLOBUCHAR</v>
      </c>
      <c r="O1229" t="b">
        <f t="shared" si="39"/>
        <v>1</v>
      </c>
    </row>
    <row r="1230" spans="1:15" x14ac:dyDescent="0.2">
      <c r="A1230" t="s">
        <v>1555</v>
      </c>
      <c r="B1230">
        <v>0.1</v>
      </c>
      <c r="C1230">
        <v>0</v>
      </c>
      <c r="D1230">
        <v>0</v>
      </c>
      <c r="E1230">
        <v>0.2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0.2</v>
      </c>
      <c r="M1230">
        <v>0</v>
      </c>
      <c r="N1230" t="str">
        <f t="shared" si="38"/>
        <v>BIDEN</v>
      </c>
      <c r="O1230" t="b">
        <f t="shared" si="39"/>
        <v>1</v>
      </c>
    </row>
    <row r="1231" spans="1:15" x14ac:dyDescent="0.2">
      <c r="A1231" t="s">
        <v>900</v>
      </c>
      <c r="B1231">
        <v>0.25600000000000001</v>
      </c>
      <c r="C1231">
        <v>0.128</v>
      </c>
      <c r="D1231">
        <v>0.128</v>
      </c>
      <c r="E1231">
        <v>0.128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0.128</v>
      </c>
      <c r="N1231" t="str">
        <f t="shared" si="38"/>
        <v>BUTTIGIEG</v>
      </c>
      <c r="O1231" t="b">
        <f t="shared" si="39"/>
        <v>1</v>
      </c>
    </row>
    <row r="1232" spans="1:15" x14ac:dyDescent="0.2">
      <c r="A1232" t="s">
        <v>1556</v>
      </c>
      <c r="B1232">
        <v>0.23330000000000001</v>
      </c>
      <c r="C1232">
        <v>7.7799999999999994E-2</v>
      </c>
      <c r="D1232">
        <v>0.23330000000000001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0.15559999999999999</v>
      </c>
      <c r="M1232">
        <v>0</v>
      </c>
      <c r="N1232" t="str">
        <f t="shared" si="38"/>
        <v>BUTTIGIEG</v>
      </c>
      <c r="O1232" t="b">
        <f t="shared" si="39"/>
        <v>1</v>
      </c>
    </row>
    <row r="1233" spans="1:15" x14ac:dyDescent="0.2">
      <c r="A1233" t="s">
        <v>1557</v>
      </c>
      <c r="B1233">
        <v>0.23330000000000001</v>
      </c>
      <c r="C1233">
        <v>7.7799999999999994E-2</v>
      </c>
      <c r="D1233">
        <v>0.15559999999999999</v>
      </c>
      <c r="E1233">
        <v>0.23330000000000001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tr">
        <f t="shared" si="38"/>
        <v>BUTTIGIEG</v>
      </c>
      <c r="O1233" t="b">
        <f t="shared" si="39"/>
        <v>1</v>
      </c>
    </row>
    <row r="1234" spans="1:15" x14ac:dyDescent="0.2">
      <c r="A1234" t="s">
        <v>360</v>
      </c>
      <c r="B1234">
        <v>0.128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 t="str">
        <f t="shared" si="38"/>
        <v>BUTTIGIEG</v>
      </c>
      <c r="O1234" t="b">
        <f t="shared" si="39"/>
        <v>0</v>
      </c>
    </row>
    <row r="1235" spans="1:15" x14ac:dyDescent="0.2">
      <c r="A1235" t="s">
        <v>1558</v>
      </c>
      <c r="B1235">
        <v>1.08</v>
      </c>
      <c r="C1235">
        <v>0.36</v>
      </c>
      <c r="D1235">
        <v>0.36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0.36</v>
      </c>
      <c r="M1235">
        <v>0</v>
      </c>
      <c r="N1235" t="str">
        <f t="shared" si="38"/>
        <v>BUTTIGIEG</v>
      </c>
      <c r="O1235" t="b">
        <f t="shared" si="39"/>
        <v>1</v>
      </c>
    </row>
    <row r="1236" spans="1:15" x14ac:dyDescent="0.2">
      <c r="A1236" t="s">
        <v>524</v>
      </c>
      <c r="B1236">
        <v>0.72</v>
      </c>
      <c r="C1236">
        <v>0.72</v>
      </c>
      <c r="D1236">
        <v>0</v>
      </c>
      <c r="E1236">
        <v>0.72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0.36</v>
      </c>
      <c r="M1236">
        <v>0</v>
      </c>
      <c r="N1236" t="str">
        <f t="shared" si="38"/>
        <v>BUTTIGIEG</v>
      </c>
      <c r="O1236" t="b">
        <f t="shared" si="39"/>
        <v>1</v>
      </c>
    </row>
    <row r="1237" spans="1:15" x14ac:dyDescent="0.2">
      <c r="A1237" t="s">
        <v>1559</v>
      </c>
      <c r="B1237">
        <v>0.1</v>
      </c>
      <c r="C1237">
        <v>0</v>
      </c>
      <c r="D1237">
        <v>0</v>
      </c>
      <c r="E1237">
        <v>0.2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0.2</v>
      </c>
      <c r="M1237">
        <v>0</v>
      </c>
      <c r="N1237" t="str">
        <f t="shared" si="38"/>
        <v>BIDEN</v>
      </c>
      <c r="O1237" t="b">
        <f t="shared" si="39"/>
        <v>1</v>
      </c>
    </row>
    <row r="1238" spans="1:15" x14ac:dyDescent="0.2">
      <c r="A1238" t="s">
        <v>1560</v>
      </c>
      <c r="B1238">
        <v>0.1</v>
      </c>
      <c r="C1238">
        <v>0</v>
      </c>
      <c r="D1238">
        <v>0.1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 t="str">
        <f t="shared" si="38"/>
        <v>BUTTIGIEG</v>
      </c>
      <c r="O1238" t="b">
        <f t="shared" si="39"/>
        <v>1</v>
      </c>
    </row>
    <row r="1239" spans="1:15" x14ac:dyDescent="0.2">
      <c r="A1239" t="s">
        <v>950</v>
      </c>
      <c r="B1239">
        <v>0.72</v>
      </c>
      <c r="C1239">
        <v>0.36</v>
      </c>
      <c r="D1239">
        <v>0.36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0.36</v>
      </c>
      <c r="M1239">
        <v>0</v>
      </c>
      <c r="N1239" t="str">
        <f t="shared" si="38"/>
        <v>BUTTIGIEG</v>
      </c>
      <c r="O1239" t="b">
        <f t="shared" si="39"/>
        <v>1</v>
      </c>
    </row>
    <row r="1240" spans="1:15" x14ac:dyDescent="0.2">
      <c r="A1240" t="s">
        <v>1561</v>
      </c>
      <c r="B1240">
        <v>0.4</v>
      </c>
      <c r="C1240">
        <v>0.2</v>
      </c>
      <c r="D1240">
        <v>0</v>
      </c>
      <c r="E1240">
        <v>0.2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0.3</v>
      </c>
      <c r="M1240">
        <v>0</v>
      </c>
      <c r="N1240" t="str">
        <f t="shared" si="38"/>
        <v>BUTTIGIEG</v>
      </c>
      <c r="O1240" t="b">
        <f t="shared" si="39"/>
        <v>1</v>
      </c>
    </row>
    <row r="1241" spans="1:15" x14ac:dyDescent="0.2">
      <c r="A1241" t="s">
        <v>1562</v>
      </c>
      <c r="B1241">
        <v>0</v>
      </c>
      <c r="C1241">
        <v>0.1</v>
      </c>
      <c r="D1241">
        <v>0.1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0.1</v>
      </c>
      <c r="M1241">
        <v>0</v>
      </c>
      <c r="N1241" t="str">
        <f t="shared" si="38"/>
        <v>SANDERS</v>
      </c>
      <c r="O1241" t="b">
        <f t="shared" si="39"/>
        <v>1</v>
      </c>
    </row>
    <row r="1242" spans="1:15" x14ac:dyDescent="0.2">
      <c r="A1242" t="s">
        <v>515</v>
      </c>
      <c r="B1242">
        <v>0.36</v>
      </c>
      <c r="C1242">
        <v>0.72</v>
      </c>
      <c r="D1242">
        <v>0</v>
      </c>
      <c r="E1242">
        <v>0.36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0.36</v>
      </c>
      <c r="N1242" t="str">
        <f t="shared" si="38"/>
        <v>SANDERS</v>
      </c>
      <c r="O1242" t="b">
        <f t="shared" si="39"/>
        <v>1</v>
      </c>
    </row>
    <row r="1243" spans="1:15" x14ac:dyDescent="0.2">
      <c r="A1243" t="s">
        <v>1563</v>
      </c>
      <c r="B1243">
        <v>0.1</v>
      </c>
      <c r="C1243">
        <v>0</v>
      </c>
      <c r="D1243">
        <v>0.3</v>
      </c>
      <c r="E1243">
        <v>0.1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0.2</v>
      </c>
      <c r="M1243">
        <v>0</v>
      </c>
      <c r="N1243" t="str">
        <f t="shared" si="38"/>
        <v>KLOBUCHAR</v>
      </c>
      <c r="O1243" t="b">
        <f t="shared" si="39"/>
        <v>1</v>
      </c>
    </row>
    <row r="1244" spans="1:15" x14ac:dyDescent="0.2">
      <c r="A1244" t="s">
        <v>1564</v>
      </c>
      <c r="B1244">
        <v>0.2</v>
      </c>
      <c r="C1244">
        <v>0.4</v>
      </c>
      <c r="D1244">
        <v>0.2</v>
      </c>
      <c r="E1244">
        <v>0.2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0.2</v>
      </c>
      <c r="M1244">
        <v>0</v>
      </c>
      <c r="N1244" t="str">
        <f t="shared" si="38"/>
        <v>SANDERS</v>
      </c>
      <c r="O1244" t="b">
        <f t="shared" si="39"/>
        <v>1</v>
      </c>
    </row>
    <row r="1245" spans="1:15" x14ac:dyDescent="0.2">
      <c r="A1245" t="s">
        <v>947</v>
      </c>
      <c r="B1245">
        <v>0.72</v>
      </c>
      <c r="C1245">
        <v>0.36</v>
      </c>
      <c r="D1245">
        <v>0</v>
      </c>
      <c r="E1245">
        <v>0.72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t="str">
        <f t="shared" si="38"/>
        <v>BUTTIGIEG</v>
      </c>
      <c r="O1245" t="b">
        <f t="shared" si="39"/>
        <v>1</v>
      </c>
    </row>
    <row r="1246" spans="1:15" x14ac:dyDescent="0.2">
      <c r="A1246" t="s">
        <v>1565</v>
      </c>
      <c r="B1246">
        <v>0</v>
      </c>
      <c r="C1246">
        <v>0.1</v>
      </c>
      <c r="D1246">
        <v>0.1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tr">
        <f t="shared" si="38"/>
        <v>SANDERS</v>
      </c>
      <c r="O1246" t="b">
        <f t="shared" si="39"/>
        <v>1</v>
      </c>
    </row>
    <row r="1247" spans="1:15" x14ac:dyDescent="0.2">
      <c r="A1247" t="s">
        <v>1566</v>
      </c>
      <c r="B1247">
        <v>0.3</v>
      </c>
      <c r="C1247">
        <v>0.1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0.2</v>
      </c>
      <c r="M1247">
        <v>0</v>
      </c>
      <c r="N1247" t="str">
        <f t="shared" si="38"/>
        <v>BUTTIGIEG</v>
      </c>
      <c r="O1247" t="b">
        <f t="shared" si="39"/>
        <v>0</v>
      </c>
    </row>
    <row r="1248" spans="1:15" x14ac:dyDescent="0.2">
      <c r="A1248" t="s">
        <v>519</v>
      </c>
      <c r="B1248">
        <v>0.36</v>
      </c>
      <c r="C1248">
        <v>0.36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0.36</v>
      </c>
      <c r="N1248" t="str">
        <f t="shared" si="38"/>
        <v>BUTTIGIEG</v>
      </c>
      <c r="O1248" t="b">
        <f t="shared" si="39"/>
        <v>1</v>
      </c>
    </row>
    <row r="1249" spans="1:15" x14ac:dyDescent="0.2">
      <c r="A1249" t="s">
        <v>1567</v>
      </c>
      <c r="B1249">
        <v>0</v>
      </c>
      <c r="C1249">
        <v>0.1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tr">
        <f t="shared" si="38"/>
        <v>SANDERS</v>
      </c>
      <c r="O1249" t="b">
        <f t="shared" si="39"/>
        <v>0</v>
      </c>
    </row>
    <row r="1250" spans="1:15" x14ac:dyDescent="0.2">
      <c r="A1250" t="s">
        <v>525</v>
      </c>
      <c r="B1250">
        <v>0.72</v>
      </c>
      <c r="C1250">
        <v>0.72</v>
      </c>
      <c r="D1250">
        <v>0</v>
      </c>
      <c r="E1250">
        <v>0.36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0.36</v>
      </c>
      <c r="M1250">
        <v>0</v>
      </c>
      <c r="N1250" t="str">
        <f t="shared" si="38"/>
        <v>BUTTIGIEG</v>
      </c>
      <c r="O1250" t="b">
        <f t="shared" si="39"/>
        <v>1</v>
      </c>
    </row>
    <row r="1251" spans="1:15" x14ac:dyDescent="0.2">
      <c r="A1251" t="s">
        <v>1568</v>
      </c>
      <c r="B1251">
        <v>0.1</v>
      </c>
      <c r="C1251">
        <v>0.1</v>
      </c>
      <c r="D1251">
        <v>0.1</v>
      </c>
      <c r="E1251">
        <v>0.1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tr">
        <f t="shared" si="38"/>
        <v>BUTTIGIEG</v>
      </c>
      <c r="O1251" t="b">
        <f t="shared" si="39"/>
        <v>1</v>
      </c>
    </row>
    <row r="1252" spans="1:15" x14ac:dyDescent="0.2">
      <c r="A1252" t="s">
        <v>1569</v>
      </c>
      <c r="B1252">
        <v>0.2</v>
      </c>
      <c r="C1252">
        <v>0.1</v>
      </c>
      <c r="D1252">
        <v>0.2</v>
      </c>
      <c r="E1252">
        <v>0.1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tr">
        <f t="shared" si="38"/>
        <v>BUTTIGIEG</v>
      </c>
      <c r="O1252" t="b">
        <f t="shared" si="39"/>
        <v>1</v>
      </c>
    </row>
    <row r="1253" spans="1:15" x14ac:dyDescent="0.2">
      <c r="A1253" t="s">
        <v>1570</v>
      </c>
      <c r="B1253">
        <v>1.08</v>
      </c>
      <c r="C1253">
        <v>0.72</v>
      </c>
      <c r="D1253">
        <v>0</v>
      </c>
      <c r="E1253">
        <v>0.72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0.36</v>
      </c>
      <c r="M1253">
        <v>0</v>
      </c>
      <c r="N1253" t="str">
        <f t="shared" si="38"/>
        <v>BUTTIGIEG</v>
      </c>
      <c r="O1253" t="b">
        <f t="shared" si="39"/>
        <v>1</v>
      </c>
    </row>
    <row r="1254" spans="1:15" x14ac:dyDescent="0.2">
      <c r="A1254" t="s">
        <v>523</v>
      </c>
      <c r="B1254">
        <v>1.08</v>
      </c>
      <c r="C1254">
        <v>0.36</v>
      </c>
      <c r="D1254">
        <v>0</v>
      </c>
      <c r="E1254">
        <v>0.72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0.36</v>
      </c>
      <c r="M1254">
        <v>0</v>
      </c>
      <c r="N1254" t="str">
        <f t="shared" si="38"/>
        <v>BUTTIGIEG</v>
      </c>
      <c r="O1254" t="b">
        <f t="shared" si="39"/>
        <v>1</v>
      </c>
    </row>
    <row r="1255" spans="1:15" x14ac:dyDescent="0.2">
      <c r="A1255" t="s">
        <v>1571</v>
      </c>
      <c r="B1255">
        <v>0</v>
      </c>
      <c r="C1255">
        <v>0.36</v>
      </c>
      <c r="D1255">
        <v>0.36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0.36</v>
      </c>
      <c r="M1255">
        <v>0</v>
      </c>
      <c r="N1255" t="str">
        <f t="shared" si="38"/>
        <v>SANDERS</v>
      </c>
      <c r="O1255" t="b">
        <f t="shared" si="39"/>
        <v>1</v>
      </c>
    </row>
    <row r="1256" spans="1:15" x14ac:dyDescent="0.2">
      <c r="A1256" t="s">
        <v>521</v>
      </c>
      <c r="B1256">
        <v>0.72</v>
      </c>
      <c r="C1256">
        <v>0.36</v>
      </c>
      <c r="D1256">
        <v>0</v>
      </c>
      <c r="E1256">
        <v>0.36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0.36</v>
      </c>
      <c r="M1256">
        <v>0</v>
      </c>
      <c r="N1256" t="str">
        <f t="shared" si="38"/>
        <v>BUTTIGIEG</v>
      </c>
      <c r="O1256" t="b">
        <f t="shared" si="39"/>
        <v>1</v>
      </c>
    </row>
    <row r="1257" spans="1:15" x14ac:dyDescent="0.2">
      <c r="A1257" t="s">
        <v>522</v>
      </c>
      <c r="B1257">
        <v>0.36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0.36</v>
      </c>
      <c r="M1257">
        <v>0</v>
      </c>
      <c r="N1257" t="str">
        <f t="shared" si="38"/>
        <v>BUTTIGIEG</v>
      </c>
      <c r="O1257" t="b">
        <f t="shared" si="39"/>
        <v>1</v>
      </c>
    </row>
    <row r="1258" spans="1:15" x14ac:dyDescent="0.2">
      <c r="A1258" t="s">
        <v>517</v>
      </c>
      <c r="B1258">
        <v>0.72</v>
      </c>
      <c r="C1258">
        <v>0</v>
      </c>
      <c r="D1258">
        <v>0.36</v>
      </c>
      <c r="E1258">
        <v>0.36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tr">
        <f t="shared" si="38"/>
        <v>BUTTIGIEG</v>
      </c>
      <c r="O1258" t="b">
        <f t="shared" si="39"/>
        <v>1</v>
      </c>
    </row>
    <row r="1259" spans="1:15" x14ac:dyDescent="0.2">
      <c r="A1259" t="s">
        <v>516</v>
      </c>
      <c r="B1259">
        <v>0</v>
      </c>
      <c r="C1259">
        <v>0</v>
      </c>
      <c r="D1259">
        <v>0</v>
      </c>
      <c r="E1259">
        <v>0.36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t="str">
        <f t="shared" si="38"/>
        <v>BIDEN</v>
      </c>
      <c r="O1259" t="b">
        <f t="shared" si="39"/>
        <v>0</v>
      </c>
    </row>
    <row r="1260" spans="1:15" x14ac:dyDescent="0.2">
      <c r="A1260" t="s">
        <v>518</v>
      </c>
      <c r="B1260">
        <v>0.36</v>
      </c>
      <c r="C1260">
        <v>0.36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tr">
        <f t="shared" si="38"/>
        <v>BUTTIGIEG</v>
      </c>
      <c r="O1260" t="b">
        <f t="shared" si="39"/>
        <v>1</v>
      </c>
    </row>
    <row r="1261" spans="1:15" x14ac:dyDescent="0.2">
      <c r="A1261" t="s">
        <v>520</v>
      </c>
      <c r="B1261">
        <v>0.72</v>
      </c>
      <c r="C1261">
        <v>0.72</v>
      </c>
      <c r="D1261">
        <v>0</v>
      </c>
      <c r="E1261">
        <v>0.36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0.36</v>
      </c>
      <c r="M1261">
        <v>0</v>
      </c>
      <c r="N1261" t="str">
        <f t="shared" si="38"/>
        <v>BUTTIGIEG</v>
      </c>
      <c r="O1261" t="b">
        <f t="shared" si="39"/>
        <v>1</v>
      </c>
    </row>
    <row r="1262" spans="1:15" x14ac:dyDescent="0.2">
      <c r="A1262" t="s">
        <v>180</v>
      </c>
      <c r="B1262">
        <v>0.54</v>
      </c>
      <c r="C1262">
        <v>0.36</v>
      </c>
      <c r="D1262">
        <v>0</v>
      </c>
      <c r="E1262">
        <v>0.18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0.18</v>
      </c>
      <c r="M1262">
        <v>0</v>
      </c>
      <c r="N1262" t="str">
        <f t="shared" si="38"/>
        <v>BUTTIGIEG</v>
      </c>
      <c r="O1262" t="b">
        <f t="shared" si="39"/>
        <v>1</v>
      </c>
    </row>
    <row r="1263" spans="1:15" x14ac:dyDescent="0.2">
      <c r="A1263" t="s">
        <v>182</v>
      </c>
      <c r="B1263">
        <v>0.36</v>
      </c>
      <c r="C1263">
        <v>0.18</v>
      </c>
      <c r="D1263">
        <v>0.36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0.36</v>
      </c>
      <c r="M1263">
        <v>0</v>
      </c>
      <c r="N1263" t="str">
        <f t="shared" si="38"/>
        <v>BUTTIGIEG</v>
      </c>
      <c r="O1263" t="b">
        <f t="shared" si="39"/>
        <v>1</v>
      </c>
    </row>
    <row r="1264" spans="1:15" x14ac:dyDescent="0.2">
      <c r="A1264" t="s">
        <v>183</v>
      </c>
      <c r="B1264">
        <v>0.36</v>
      </c>
      <c r="C1264">
        <v>0.36</v>
      </c>
      <c r="D1264">
        <v>0.36</v>
      </c>
      <c r="E1264">
        <v>0.18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0.18</v>
      </c>
      <c r="M1264">
        <v>0</v>
      </c>
      <c r="N1264" t="str">
        <f t="shared" si="38"/>
        <v>BUTTIGIEG</v>
      </c>
      <c r="O1264" t="b">
        <f t="shared" si="39"/>
        <v>1</v>
      </c>
    </row>
    <row r="1265" spans="1:15" x14ac:dyDescent="0.2">
      <c r="A1265" t="s">
        <v>181</v>
      </c>
      <c r="B1265">
        <v>0.36</v>
      </c>
      <c r="C1265">
        <v>0.36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0.18</v>
      </c>
      <c r="M1265">
        <v>0.18</v>
      </c>
      <c r="N1265" t="str">
        <f t="shared" si="38"/>
        <v>BUTTIGIEG</v>
      </c>
      <c r="O1265" t="b">
        <f t="shared" si="39"/>
        <v>1</v>
      </c>
    </row>
    <row r="1266" spans="1:15" x14ac:dyDescent="0.2">
      <c r="A1266" t="s">
        <v>147</v>
      </c>
      <c r="B1266">
        <v>0.36</v>
      </c>
      <c r="C1266">
        <v>0.24</v>
      </c>
      <c r="D1266">
        <v>0.24</v>
      </c>
      <c r="E1266">
        <v>0.12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0.24</v>
      </c>
      <c r="M1266">
        <v>0</v>
      </c>
      <c r="N1266" t="str">
        <f t="shared" si="38"/>
        <v>BUTTIGIEG</v>
      </c>
      <c r="O1266" t="b">
        <f t="shared" si="39"/>
        <v>1</v>
      </c>
    </row>
    <row r="1267" spans="1:15" x14ac:dyDescent="0.2">
      <c r="A1267" t="s">
        <v>1572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0.21820000000000001</v>
      </c>
      <c r="L1267">
        <v>0</v>
      </c>
      <c r="M1267">
        <v>0</v>
      </c>
      <c r="N1267" t="str">
        <f t="shared" si="38"/>
        <v>UNCOMMITTED</v>
      </c>
      <c r="O1267" t="b">
        <f t="shared" si="39"/>
        <v>0</v>
      </c>
    </row>
    <row r="1268" spans="1:15" x14ac:dyDescent="0.2">
      <c r="A1268" t="s">
        <v>1573</v>
      </c>
      <c r="B1268">
        <v>1.2150000000000001</v>
      </c>
      <c r="C1268">
        <v>0</v>
      </c>
      <c r="D1268">
        <v>1.2150000000000001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1.62</v>
      </c>
      <c r="M1268">
        <v>0</v>
      </c>
      <c r="N1268" t="str">
        <f t="shared" si="38"/>
        <v>WARREN</v>
      </c>
      <c r="O1268" t="b">
        <f t="shared" si="39"/>
        <v>1</v>
      </c>
    </row>
    <row r="1269" spans="1:15" x14ac:dyDescent="0.2">
      <c r="A1269" t="s">
        <v>1574</v>
      </c>
      <c r="B1269">
        <v>0.4143</v>
      </c>
      <c r="C1269">
        <v>0.4143</v>
      </c>
      <c r="D1269">
        <v>0</v>
      </c>
      <c r="E1269">
        <v>0.4143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0.4143</v>
      </c>
      <c r="M1269">
        <v>0</v>
      </c>
      <c r="N1269" t="str">
        <f t="shared" si="38"/>
        <v>BUTTIGIEG</v>
      </c>
      <c r="O1269" t="b">
        <f t="shared" si="39"/>
        <v>1</v>
      </c>
    </row>
    <row r="1270" spans="1:15" x14ac:dyDescent="0.2">
      <c r="A1270" t="s">
        <v>1575</v>
      </c>
      <c r="B1270">
        <v>0.8286</v>
      </c>
      <c r="C1270">
        <v>0</v>
      </c>
      <c r="D1270">
        <v>0</v>
      </c>
      <c r="E1270">
        <v>0.4143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0.4143</v>
      </c>
      <c r="M1270">
        <v>0</v>
      </c>
      <c r="N1270" t="str">
        <f t="shared" si="38"/>
        <v>BUTTIGIEG</v>
      </c>
      <c r="O1270" t="b">
        <f t="shared" si="39"/>
        <v>1</v>
      </c>
    </row>
    <row r="1271" spans="1:15" x14ac:dyDescent="0.2">
      <c r="A1271" t="s">
        <v>1576</v>
      </c>
      <c r="B1271">
        <v>0.4143</v>
      </c>
      <c r="C1271">
        <v>0.4143</v>
      </c>
      <c r="D1271">
        <v>0</v>
      </c>
      <c r="E1271">
        <v>0.4143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t="str">
        <f t="shared" si="38"/>
        <v>BUTTIGIEG</v>
      </c>
      <c r="O1271" t="b">
        <f t="shared" si="39"/>
        <v>1</v>
      </c>
    </row>
    <row r="1272" spans="1:15" x14ac:dyDescent="0.2">
      <c r="A1272" t="s">
        <v>433</v>
      </c>
      <c r="B1272">
        <v>0.2737</v>
      </c>
      <c r="C1272">
        <v>0</v>
      </c>
      <c r="D1272">
        <v>0.1368</v>
      </c>
      <c r="E1272">
        <v>0.2737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0.1368</v>
      </c>
      <c r="M1272">
        <v>0</v>
      </c>
      <c r="N1272" t="str">
        <f t="shared" si="38"/>
        <v>BUTTIGIEG</v>
      </c>
      <c r="O1272" t="b">
        <f t="shared" si="39"/>
        <v>1</v>
      </c>
    </row>
    <row r="1273" spans="1:15" x14ac:dyDescent="0.2">
      <c r="A1273" t="s">
        <v>1577</v>
      </c>
      <c r="B1273">
        <v>0.38819999999999999</v>
      </c>
      <c r="C1273">
        <v>0.25879999999999997</v>
      </c>
      <c r="D1273">
        <v>0.25879999999999997</v>
      </c>
      <c r="E1273">
        <v>0.38819999999999999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 t="str">
        <f t="shared" si="38"/>
        <v>BUTTIGIEG</v>
      </c>
      <c r="O1273" t="b">
        <f t="shared" si="39"/>
        <v>1</v>
      </c>
    </row>
    <row r="1274" spans="1:15" x14ac:dyDescent="0.2">
      <c r="A1274" t="s">
        <v>1578</v>
      </c>
      <c r="B1274">
        <v>10</v>
      </c>
      <c r="C1274">
        <v>11</v>
      </c>
      <c r="D1274">
        <v>0</v>
      </c>
      <c r="E1274">
        <v>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 t="str">
        <f t="shared" si="38"/>
        <v>SANDERS</v>
      </c>
      <c r="O1274" t="b">
        <f t="shared" si="39"/>
        <v>0</v>
      </c>
    </row>
    <row r="1275" spans="1:15" x14ac:dyDescent="0.2">
      <c r="A1275" t="s">
        <v>1579</v>
      </c>
      <c r="B1275">
        <v>0.16669999999999999</v>
      </c>
      <c r="C1275">
        <v>0</v>
      </c>
      <c r="D1275">
        <v>0</v>
      </c>
      <c r="E1275">
        <v>0.16669999999999999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 t="str">
        <f t="shared" si="38"/>
        <v>BUTTIGIEG</v>
      </c>
      <c r="O1275" t="b">
        <f t="shared" si="39"/>
        <v>1</v>
      </c>
    </row>
    <row r="1276" spans="1:15" x14ac:dyDescent="0.2">
      <c r="A1276" t="s">
        <v>630</v>
      </c>
      <c r="B1276">
        <v>0.2</v>
      </c>
      <c r="C1276">
        <v>0.1</v>
      </c>
      <c r="D1276">
        <v>0.1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0.2</v>
      </c>
      <c r="M1276">
        <v>0</v>
      </c>
      <c r="N1276" t="str">
        <f t="shared" si="38"/>
        <v>BUTTIGIEG</v>
      </c>
      <c r="O1276" t="b">
        <f t="shared" si="39"/>
        <v>1</v>
      </c>
    </row>
    <row r="1277" spans="1:15" x14ac:dyDescent="0.2">
      <c r="A1277" t="s">
        <v>1580</v>
      </c>
      <c r="B1277">
        <v>0</v>
      </c>
      <c r="C1277">
        <v>7.2700000000000001E-2</v>
      </c>
      <c r="D1277">
        <v>7.2700000000000001E-2</v>
      </c>
      <c r="E1277">
        <v>0.21820000000000001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tr">
        <f t="shared" si="38"/>
        <v>BIDEN</v>
      </c>
      <c r="O1277" t="b">
        <f t="shared" si="39"/>
        <v>1</v>
      </c>
    </row>
    <row r="1278" spans="1:15" x14ac:dyDescent="0.2">
      <c r="A1278" t="s">
        <v>825</v>
      </c>
      <c r="B1278">
        <v>8.7499999999999994E-2</v>
      </c>
      <c r="C1278">
        <v>0</v>
      </c>
      <c r="D1278">
        <v>8.7499999999999994E-2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tr">
        <f t="shared" si="38"/>
        <v>BUTTIGIEG</v>
      </c>
      <c r="O1278" t="b">
        <f t="shared" si="39"/>
        <v>1</v>
      </c>
    </row>
    <row r="1279" spans="1:15" x14ac:dyDescent="0.2">
      <c r="A1279" t="s">
        <v>1581</v>
      </c>
      <c r="B1279">
        <v>0.55959999999999999</v>
      </c>
      <c r="C1279">
        <v>0.83940000000000003</v>
      </c>
      <c r="D1279">
        <v>0</v>
      </c>
      <c r="E1279">
        <v>0.55959999999999999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0.55959999999999999</v>
      </c>
      <c r="M1279">
        <v>0</v>
      </c>
      <c r="N1279" t="str">
        <f t="shared" si="38"/>
        <v>SANDERS</v>
      </c>
      <c r="O1279" t="b">
        <f t="shared" si="39"/>
        <v>1</v>
      </c>
    </row>
    <row r="1280" spans="1:15" x14ac:dyDescent="0.2">
      <c r="A1280" t="s">
        <v>1582</v>
      </c>
      <c r="B1280">
        <v>0.55959999999999999</v>
      </c>
      <c r="C1280">
        <v>0.27979999999999999</v>
      </c>
      <c r="D1280">
        <v>0.55959999999999999</v>
      </c>
      <c r="E1280">
        <v>0.55959999999999999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0.55959999999999999</v>
      </c>
      <c r="M1280">
        <v>0</v>
      </c>
      <c r="N1280" t="str">
        <f t="shared" si="38"/>
        <v>BUTTIGIEG</v>
      </c>
      <c r="O1280" t="b">
        <f t="shared" si="39"/>
        <v>1</v>
      </c>
    </row>
    <row r="1281" spans="1:15" x14ac:dyDescent="0.2">
      <c r="A1281" t="s">
        <v>1583</v>
      </c>
      <c r="B1281">
        <v>0.55959999999999999</v>
      </c>
      <c r="C1281">
        <v>0.55959999999999999</v>
      </c>
      <c r="D1281">
        <v>0.55959999999999999</v>
      </c>
      <c r="E1281">
        <v>0.55959999999999999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0.27979999999999999</v>
      </c>
      <c r="M1281">
        <v>0</v>
      </c>
      <c r="N1281" t="str">
        <f t="shared" si="38"/>
        <v>BUTTIGIEG</v>
      </c>
      <c r="O1281" t="b">
        <f t="shared" si="39"/>
        <v>1</v>
      </c>
    </row>
    <row r="1282" spans="1:15" x14ac:dyDescent="0.2">
      <c r="A1282" t="s">
        <v>1584</v>
      </c>
      <c r="B1282">
        <v>0.24</v>
      </c>
      <c r="C1282">
        <v>0.12</v>
      </c>
      <c r="D1282">
        <v>0.24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 t="str">
        <f t="shared" si="38"/>
        <v>BUTTIGIEG</v>
      </c>
      <c r="O1282" t="b">
        <f t="shared" si="39"/>
        <v>1</v>
      </c>
    </row>
    <row r="1283" spans="1:15" x14ac:dyDescent="0.2">
      <c r="A1283" t="s">
        <v>448</v>
      </c>
      <c r="B1283">
        <v>0.11</v>
      </c>
      <c r="C1283">
        <v>0</v>
      </c>
      <c r="D1283">
        <v>0.11</v>
      </c>
      <c r="E1283">
        <v>0.11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tr">
        <f t="shared" ref="N1283:N1346" si="40">INDEX($B$1:$M$1,0,MATCH(MAX($B1283:$M1283),$B1283:$M1283,0))</f>
        <v>BUTTIGIEG</v>
      </c>
      <c r="O1283" t="b">
        <f t="shared" ref="O1283:O1346" si="41">SUMPRODUCT((COUNTIF(B1283:M1283,B1283:M1283)-1)*(B1283:M1283&lt;&gt;0))&gt;0</f>
        <v>1</v>
      </c>
    </row>
    <row r="1284" spans="1:15" x14ac:dyDescent="0.2">
      <c r="A1284" t="s">
        <v>174</v>
      </c>
      <c r="B1284">
        <v>0.16</v>
      </c>
      <c r="C1284">
        <v>0.08</v>
      </c>
      <c r="D1284">
        <v>0</v>
      </c>
      <c r="E1284">
        <v>0.16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tr">
        <f t="shared" si="40"/>
        <v>BUTTIGIEG</v>
      </c>
      <c r="O1284" t="b">
        <f t="shared" si="41"/>
        <v>1</v>
      </c>
    </row>
    <row r="1285" spans="1:15" x14ac:dyDescent="0.2">
      <c r="A1285" t="s">
        <v>223</v>
      </c>
      <c r="B1285">
        <v>0.9</v>
      </c>
      <c r="C1285">
        <v>0.54</v>
      </c>
      <c r="D1285">
        <v>0.36</v>
      </c>
      <c r="E1285">
        <v>0.36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tr">
        <f t="shared" si="40"/>
        <v>BUTTIGIEG</v>
      </c>
      <c r="O1285" t="b">
        <f t="shared" si="41"/>
        <v>1</v>
      </c>
    </row>
    <row r="1286" spans="1:15" x14ac:dyDescent="0.2">
      <c r="A1286" t="s">
        <v>765</v>
      </c>
      <c r="B1286">
        <v>0</v>
      </c>
      <c r="C1286">
        <v>0.22500000000000001</v>
      </c>
      <c r="D1286">
        <v>0</v>
      </c>
      <c r="E1286">
        <v>0.22500000000000001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0.22500000000000001</v>
      </c>
      <c r="M1286">
        <v>0</v>
      </c>
      <c r="N1286" t="str">
        <f t="shared" si="40"/>
        <v>SANDERS</v>
      </c>
      <c r="O1286" t="b">
        <f t="shared" si="41"/>
        <v>1</v>
      </c>
    </row>
    <row r="1287" spans="1:15" x14ac:dyDescent="0.2">
      <c r="A1287" t="s">
        <v>1585</v>
      </c>
      <c r="B1287">
        <v>0</v>
      </c>
      <c r="C1287">
        <v>0</v>
      </c>
      <c r="D1287">
        <v>0</v>
      </c>
      <c r="E1287">
        <v>0.22500000000000001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 t="str">
        <f t="shared" si="40"/>
        <v>BIDEN</v>
      </c>
      <c r="O1287" t="b">
        <f t="shared" si="41"/>
        <v>0</v>
      </c>
    </row>
    <row r="1288" spans="1:15" x14ac:dyDescent="0.2">
      <c r="A1288" t="s">
        <v>764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0.22500000000000001</v>
      </c>
      <c r="M1288">
        <v>0</v>
      </c>
      <c r="N1288" t="str">
        <f t="shared" si="40"/>
        <v>WARREN</v>
      </c>
      <c r="O1288" t="b">
        <f t="shared" si="41"/>
        <v>0</v>
      </c>
    </row>
    <row r="1289" spans="1:15" x14ac:dyDescent="0.2">
      <c r="A1289" t="s">
        <v>1586</v>
      </c>
      <c r="B1289">
        <v>0.22500000000000001</v>
      </c>
      <c r="C1289">
        <v>0.22500000000000001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tr">
        <f t="shared" si="40"/>
        <v>BUTTIGIEG</v>
      </c>
      <c r="O1289" t="b">
        <f t="shared" si="41"/>
        <v>1</v>
      </c>
    </row>
    <row r="1290" spans="1:15" x14ac:dyDescent="0.2">
      <c r="A1290" t="s">
        <v>763</v>
      </c>
      <c r="B1290">
        <v>0.22500000000000001</v>
      </c>
      <c r="C1290">
        <v>0.22500000000000001</v>
      </c>
      <c r="D1290">
        <v>0</v>
      </c>
      <c r="E1290">
        <v>0.22500000000000001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tr">
        <f t="shared" si="40"/>
        <v>BUTTIGIEG</v>
      </c>
      <c r="O1290" t="b">
        <f t="shared" si="41"/>
        <v>1</v>
      </c>
    </row>
    <row r="1291" spans="1:15" x14ac:dyDescent="0.2">
      <c r="A1291" t="s">
        <v>1587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0.22500000000000001</v>
      </c>
      <c r="L1291">
        <v>0</v>
      </c>
      <c r="M1291">
        <v>0</v>
      </c>
      <c r="N1291" t="str">
        <f t="shared" si="40"/>
        <v>UNCOMMITTED</v>
      </c>
      <c r="O1291" t="b">
        <f t="shared" si="41"/>
        <v>0</v>
      </c>
    </row>
    <row r="1292" spans="1:15" x14ac:dyDescent="0.2">
      <c r="A1292" t="s">
        <v>759</v>
      </c>
      <c r="B1292">
        <v>0.22500000000000001</v>
      </c>
      <c r="C1292">
        <v>0.22500000000000001</v>
      </c>
      <c r="D1292">
        <v>0</v>
      </c>
      <c r="E1292">
        <v>0.22500000000000001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tr">
        <f t="shared" si="40"/>
        <v>BUTTIGIEG</v>
      </c>
      <c r="O1292" t="b">
        <f t="shared" si="41"/>
        <v>1</v>
      </c>
    </row>
    <row r="1293" spans="1:15" x14ac:dyDescent="0.2">
      <c r="A1293" t="s">
        <v>760</v>
      </c>
      <c r="B1293">
        <v>0.22500000000000001</v>
      </c>
      <c r="C1293">
        <v>0.22500000000000001</v>
      </c>
      <c r="D1293">
        <v>0.22500000000000001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 t="str">
        <f t="shared" si="40"/>
        <v>BUTTIGIEG</v>
      </c>
      <c r="O1293" t="b">
        <f t="shared" si="41"/>
        <v>1</v>
      </c>
    </row>
    <row r="1294" spans="1:15" x14ac:dyDescent="0.2">
      <c r="A1294" t="s">
        <v>762</v>
      </c>
      <c r="B1294">
        <v>0.22500000000000001</v>
      </c>
      <c r="C1294">
        <v>0.22500000000000001</v>
      </c>
      <c r="D1294">
        <v>0.22500000000000001</v>
      </c>
      <c r="E1294">
        <v>0.22500000000000001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t="str">
        <f t="shared" si="40"/>
        <v>BUTTIGIEG</v>
      </c>
      <c r="O1294" t="b">
        <f t="shared" si="41"/>
        <v>1</v>
      </c>
    </row>
    <row r="1295" spans="1:15" x14ac:dyDescent="0.2">
      <c r="A1295" t="s">
        <v>761</v>
      </c>
      <c r="B1295">
        <v>0.22500000000000001</v>
      </c>
      <c r="C1295">
        <v>0.22500000000000001</v>
      </c>
      <c r="D1295">
        <v>0</v>
      </c>
      <c r="E1295">
        <v>0.22500000000000001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tr">
        <f t="shared" si="40"/>
        <v>BUTTIGIEG</v>
      </c>
      <c r="O1295" t="b">
        <f t="shared" si="41"/>
        <v>1</v>
      </c>
    </row>
    <row r="1296" spans="1:15" x14ac:dyDescent="0.2">
      <c r="A1296" t="s">
        <v>66</v>
      </c>
      <c r="B1296">
        <v>0.45</v>
      </c>
      <c r="C1296">
        <v>0</v>
      </c>
      <c r="D1296">
        <v>0.22500000000000001</v>
      </c>
      <c r="E1296">
        <v>0.22500000000000001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0.45</v>
      </c>
      <c r="M1296">
        <v>0</v>
      </c>
      <c r="N1296" t="str">
        <f t="shared" si="40"/>
        <v>BUTTIGIEG</v>
      </c>
      <c r="O1296" t="b">
        <f t="shared" si="41"/>
        <v>1</v>
      </c>
    </row>
    <row r="1297" spans="1:15" x14ac:dyDescent="0.2">
      <c r="A1297" t="s">
        <v>67</v>
      </c>
      <c r="B1297">
        <v>0.45</v>
      </c>
      <c r="C1297">
        <v>0.22500000000000001</v>
      </c>
      <c r="D1297">
        <v>0.22500000000000001</v>
      </c>
      <c r="E1297">
        <v>0.45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 t="str">
        <f t="shared" si="40"/>
        <v>BUTTIGIEG</v>
      </c>
      <c r="O1297" t="b">
        <f t="shared" si="41"/>
        <v>1</v>
      </c>
    </row>
    <row r="1298" spans="1:15" x14ac:dyDescent="0.2">
      <c r="A1298" t="s">
        <v>68</v>
      </c>
      <c r="B1298">
        <v>0.22500000000000001</v>
      </c>
      <c r="C1298">
        <v>0.22500000000000001</v>
      </c>
      <c r="D1298">
        <v>0</v>
      </c>
      <c r="E1298">
        <v>0.22500000000000001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0.22500000000000001</v>
      </c>
      <c r="N1298" t="str">
        <f t="shared" si="40"/>
        <v>BUTTIGIEG</v>
      </c>
      <c r="O1298" t="b">
        <f t="shared" si="41"/>
        <v>1</v>
      </c>
    </row>
    <row r="1299" spans="1:15" x14ac:dyDescent="0.2">
      <c r="A1299" t="s">
        <v>768</v>
      </c>
      <c r="B1299">
        <v>0.24</v>
      </c>
      <c r="C1299">
        <v>0</v>
      </c>
      <c r="D1299">
        <v>0.3</v>
      </c>
      <c r="E1299">
        <v>0.3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 t="str">
        <f t="shared" si="40"/>
        <v>KLOBUCHAR</v>
      </c>
      <c r="O1299" t="b">
        <f t="shared" si="41"/>
        <v>1</v>
      </c>
    </row>
    <row r="1300" spans="1:15" x14ac:dyDescent="0.2">
      <c r="A1300" t="s">
        <v>769</v>
      </c>
      <c r="B1300">
        <v>0.18</v>
      </c>
      <c r="C1300">
        <v>0</v>
      </c>
      <c r="D1300">
        <v>0.06</v>
      </c>
      <c r="E1300">
        <v>0.06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 t="str">
        <f t="shared" si="40"/>
        <v>BUTTIGIEG</v>
      </c>
      <c r="O1300" t="b">
        <f t="shared" si="41"/>
        <v>1</v>
      </c>
    </row>
    <row r="1301" spans="1:15" x14ac:dyDescent="0.2">
      <c r="A1301" t="s">
        <v>1588</v>
      </c>
      <c r="B1301">
        <v>1.1192</v>
      </c>
      <c r="C1301">
        <v>0.55959999999999999</v>
      </c>
      <c r="D1301">
        <v>0.83940000000000003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0.27979999999999999</v>
      </c>
      <c r="M1301">
        <v>0</v>
      </c>
      <c r="N1301" t="str">
        <f t="shared" si="40"/>
        <v>BUTTIGIEG</v>
      </c>
      <c r="O1301" t="b">
        <f t="shared" si="41"/>
        <v>0</v>
      </c>
    </row>
    <row r="1302" spans="1:15" x14ac:dyDescent="0.2">
      <c r="A1302" t="s">
        <v>370</v>
      </c>
      <c r="B1302">
        <v>0.52500000000000002</v>
      </c>
      <c r="C1302">
        <v>0.3</v>
      </c>
      <c r="D1302">
        <v>0.22500000000000001</v>
      </c>
      <c r="E1302">
        <v>0.45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 t="str">
        <f t="shared" si="40"/>
        <v>BUTTIGIEG</v>
      </c>
      <c r="O1302" t="b">
        <f t="shared" si="41"/>
        <v>0</v>
      </c>
    </row>
    <row r="1303" spans="1:15" x14ac:dyDescent="0.2">
      <c r="A1303" t="s">
        <v>1589</v>
      </c>
      <c r="B1303">
        <v>0.17710000000000001</v>
      </c>
      <c r="C1303">
        <v>0</v>
      </c>
      <c r="D1303">
        <v>0</v>
      </c>
      <c r="E1303">
        <v>0.17710000000000001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0.17710000000000001</v>
      </c>
      <c r="M1303">
        <v>0</v>
      </c>
      <c r="N1303" t="str">
        <f t="shared" si="40"/>
        <v>BUTTIGIEG</v>
      </c>
      <c r="O1303" t="b">
        <f t="shared" si="41"/>
        <v>1</v>
      </c>
    </row>
    <row r="1304" spans="1:15" x14ac:dyDescent="0.2">
      <c r="A1304" t="s">
        <v>393</v>
      </c>
      <c r="B1304">
        <v>0.20200000000000001</v>
      </c>
      <c r="C1304">
        <v>0.20200000000000001</v>
      </c>
      <c r="D1304">
        <v>0</v>
      </c>
      <c r="E1304">
        <v>0.20200000000000001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tr">
        <f t="shared" si="40"/>
        <v>BUTTIGIEG</v>
      </c>
      <c r="O1304" t="b">
        <f t="shared" si="41"/>
        <v>1</v>
      </c>
    </row>
    <row r="1305" spans="1:15" x14ac:dyDescent="0.2">
      <c r="A1305" t="s">
        <v>400</v>
      </c>
      <c r="B1305">
        <v>0.60599999999999998</v>
      </c>
      <c r="C1305">
        <v>0.40400000000000003</v>
      </c>
      <c r="D1305">
        <v>0</v>
      </c>
      <c r="E1305">
        <v>0.40400000000000003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t="str">
        <f t="shared" si="40"/>
        <v>BUTTIGIEG</v>
      </c>
      <c r="O1305" t="b">
        <f t="shared" si="41"/>
        <v>1</v>
      </c>
    </row>
    <row r="1306" spans="1:15" x14ac:dyDescent="0.2">
      <c r="A1306" t="s">
        <v>1590</v>
      </c>
      <c r="B1306">
        <v>8.8900000000000007E-2</v>
      </c>
      <c r="C1306">
        <v>0</v>
      </c>
      <c r="D1306">
        <v>8.8900000000000007E-2</v>
      </c>
      <c r="E1306">
        <v>8.8900000000000007E-2</v>
      </c>
      <c r="F1306">
        <v>0</v>
      </c>
      <c r="G1306">
        <v>0</v>
      </c>
      <c r="H1306">
        <v>0</v>
      </c>
      <c r="I1306">
        <v>0</v>
      </c>
      <c r="J1306">
        <v>8.8900000000000007E-2</v>
      </c>
      <c r="K1306">
        <v>0</v>
      </c>
      <c r="L1306">
        <v>0</v>
      </c>
      <c r="M1306">
        <v>0</v>
      </c>
      <c r="N1306" t="str">
        <f t="shared" si="40"/>
        <v>BUTTIGIEG</v>
      </c>
      <c r="O1306" t="b">
        <f t="shared" si="41"/>
        <v>1</v>
      </c>
    </row>
    <row r="1307" spans="1:15" x14ac:dyDescent="0.2">
      <c r="A1307" t="s">
        <v>170</v>
      </c>
      <c r="B1307">
        <v>0</v>
      </c>
      <c r="C1307">
        <v>0.1143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 t="str">
        <f t="shared" si="40"/>
        <v>SANDERS</v>
      </c>
      <c r="O1307" t="b">
        <f t="shared" si="41"/>
        <v>0</v>
      </c>
    </row>
    <row r="1308" spans="1:15" x14ac:dyDescent="0.2">
      <c r="A1308" t="s">
        <v>1591</v>
      </c>
      <c r="B1308">
        <v>0.16</v>
      </c>
      <c r="C1308">
        <v>0.16</v>
      </c>
      <c r="D1308">
        <v>0.16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0.16</v>
      </c>
      <c r="N1308" t="str">
        <f t="shared" si="40"/>
        <v>BUTTIGIEG</v>
      </c>
      <c r="O1308" t="b">
        <f t="shared" si="41"/>
        <v>1</v>
      </c>
    </row>
    <row r="1309" spans="1:15" x14ac:dyDescent="0.2">
      <c r="A1309" t="s">
        <v>1592</v>
      </c>
      <c r="B1309">
        <v>0</v>
      </c>
      <c r="C1309">
        <v>9.3299999999999994E-2</v>
      </c>
      <c r="D1309">
        <v>9.3299999999999994E-2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tr">
        <f t="shared" si="40"/>
        <v>SANDERS</v>
      </c>
      <c r="O1309" t="b">
        <f t="shared" si="41"/>
        <v>1</v>
      </c>
    </row>
    <row r="1310" spans="1:15" x14ac:dyDescent="0.2">
      <c r="A1310" t="s">
        <v>1593</v>
      </c>
      <c r="B1310">
        <v>9.3299999999999994E-2</v>
      </c>
      <c r="C1310">
        <v>0</v>
      </c>
      <c r="D1310">
        <v>9.3299999999999994E-2</v>
      </c>
      <c r="E1310">
        <v>9.3299999999999994E-2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t="str">
        <f t="shared" si="40"/>
        <v>BUTTIGIEG</v>
      </c>
      <c r="O1310" t="b">
        <f t="shared" si="41"/>
        <v>1</v>
      </c>
    </row>
    <row r="1311" spans="1:15" x14ac:dyDescent="0.2">
      <c r="A1311" t="s">
        <v>1594</v>
      </c>
      <c r="B1311">
        <v>0.28000000000000003</v>
      </c>
      <c r="C1311">
        <v>0.1867</v>
      </c>
      <c r="D1311">
        <v>0.1867</v>
      </c>
      <c r="E1311">
        <v>0.1867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 t="str">
        <f t="shared" si="40"/>
        <v>BUTTIGIEG</v>
      </c>
      <c r="O1311" t="b">
        <f t="shared" si="41"/>
        <v>1</v>
      </c>
    </row>
    <row r="1312" spans="1:15" x14ac:dyDescent="0.2">
      <c r="A1312" t="s">
        <v>1595</v>
      </c>
      <c r="B1312">
        <v>9.3299999999999994E-2</v>
      </c>
      <c r="C1312">
        <v>0.28000000000000003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t="str">
        <f t="shared" si="40"/>
        <v>SANDERS</v>
      </c>
      <c r="O1312" t="b">
        <f t="shared" si="41"/>
        <v>0</v>
      </c>
    </row>
    <row r="1313" spans="1:15" x14ac:dyDescent="0.2">
      <c r="A1313" t="s">
        <v>1596</v>
      </c>
      <c r="B1313">
        <v>0.1867</v>
      </c>
      <c r="C1313">
        <v>9.3299999999999994E-2</v>
      </c>
      <c r="D1313">
        <v>0.1867</v>
      </c>
      <c r="E1313">
        <v>9.3299999999999994E-2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t="str">
        <f t="shared" si="40"/>
        <v>BUTTIGIEG</v>
      </c>
      <c r="O1313" t="b">
        <f t="shared" si="41"/>
        <v>1</v>
      </c>
    </row>
    <row r="1314" spans="1:15" x14ac:dyDescent="0.2">
      <c r="A1314" t="s">
        <v>1597</v>
      </c>
      <c r="B1314">
        <v>9.3299999999999994E-2</v>
      </c>
      <c r="C1314">
        <v>9.3299999999999994E-2</v>
      </c>
      <c r="D1314">
        <v>9.3299999999999994E-2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t="str">
        <f t="shared" si="40"/>
        <v>BUTTIGIEG</v>
      </c>
      <c r="O1314" t="b">
        <f t="shared" si="41"/>
        <v>1</v>
      </c>
    </row>
    <row r="1315" spans="1:15" x14ac:dyDescent="0.2">
      <c r="A1315" t="s">
        <v>1598</v>
      </c>
      <c r="B1315">
        <v>0.1867</v>
      </c>
      <c r="C1315">
        <v>0.28000000000000003</v>
      </c>
      <c r="D1315">
        <v>0</v>
      </c>
      <c r="E1315">
        <v>0.1867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9.3299999999999994E-2</v>
      </c>
      <c r="M1315">
        <v>0</v>
      </c>
      <c r="N1315" t="str">
        <f t="shared" si="40"/>
        <v>SANDERS</v>
      </c>
      <c r="O1315" t="b">
        <f t="shared" si="41"/>
        <v>1</v>
      </c>
    </row>
    <row r="1316" spans="1:15" x14ac:dyDescent="0.2">
      <c r="A1316" t="s">
        <v>1599</v>
      </c>
      <c r="B1316">
        <v>0.28000000000000003</v>
      </c>
      <c r="C1316">
        <v>0.1867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 t="str">
        <f t="shared" si="40"/>
        <v>BUTTIGIEG</v>
      </c>
      <c r="O1316" t="b">
        <f t="shared" si="41"/>
        <v>0</v>
      </c>
    </row>
    <row r="1317" spans="1:15" x14ac:dyDescent="0.2">
      <c r="A1317" t="s">
        <v>1600</v>
      </c>
      <c r="B1317">
        <v>0</v>
      </c>
      <c r="C1317">
        <v>9.3299999999999994E-2</v>
      </c>
      <c r="D1317">
        <v>0</v>
      </c>
      <c r="E1317">
        <v>9.3299999999999994E-2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9.3299999999999994E-2</v>
      </c>
      <c r="M1317">
        <v>0</v>
      </c>
      <c r="N1317" t="str">
        <f t="shared" si="40"/>
        <v>SANDERS</v>
      </c>
      <c r="O1317" t="b">
        <f t="shared" si="41"/>
        <v>1</v>
      </c>
    </row>
    <row r="1318" spans="1:15" x14ac:dyDescent="0.2">
      <c r="A1318" t="s">
        <v>1601</v>
      </c>
      <c r="B1318">
        <v>0</v>
      </c>
      <c r="C1318">
        <v>0.28000000000000003</v>
      </c>
      <c r="D1318">
        <v>0</v>
      </c>
      <c r="E1318">
        <v>0.28000000000000003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0.1867</v>
      </c>
      <c r="M1318">
        <v>0</v>
      </c>
      <c r="N1318" t="str">
        <f t="shared" si="40"/>
        <v>SANDERS</v>
      </c>
      <c r="O1318" t="b">
        <f t="shared" si="41"/>
        <v>1</v>
      </c>
    </row>
    <row r="1319" spans="1:15" x14ac:dyDescent="0.2">
      <c r="A1319" t="s">
        <v>1602</v>
      </c>
      <c r="B1319">
        <v>0.1867</v>
      </c>
      <c r="C1319">
        <v>0</v>
      </c>
      <c r="D1319">
        <v>9.3299999999999994E-2</v>
      </c>
      <c r="E1319">
        <v>0.1867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0.1867</v>
      </c>
      <c r="M1319">
        <v>0</v>
      </c>
      <c r="N1319" t="str">
        <f t="shared" si="40"/>
        <v>BUTTIGIEG</v>
      </c>
      <c r="O1319" t="b">
        <f t="shared" si="41"/>
        <v>1</v>
      </c>
    </row>
    <row r="1320" spans="1:15" x14ac:dyDescent="0.2">
      <c r="A1320" t="s">
        <v>1603</v>
      </c>
      <c r="B1320">
        <v>0.37330000000000002</v>
      </c>
      <c r="C1320">
        <v>0.37330000000000002</v>
      </c>
      <c r="D1320">
        <v>0.1867</v>
      </c>
      <c r="E1320">
        <v>0.1867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0.1867</v>
      </c>
      <c r="M1320">
        <v>0</v>
      </c>
      <c r="N1320" t="str">
        <f t="shared" si="40"/>
        <v>BUTTIGIEG</v>
      </c>
      <c r="O1320" t="b">
        <f t="shared" si="41"/>
        <v>1</v>
      </c>
    </row>
    <row r="1321" spans="1:15" x14ac:dyDescent="0.2">
      <c r="A1321" t="s">
        <v>1604</v>
      </c>
      <c r="B1321">
        <v>9.3299999999999994E-2</v>
      </c>
      <c r="C1321">
        <v>9.3299999999999994E-2</v>
      </c>
      <c r="D1321">
        <v>0</v>
      </c>
      <c r="E1321">
        <v>9.3299999999999994E-2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9.3299999999999994E-2</v>
      </c>
      <c r="M1321">
        <v>0</v>
      </c>
      <c r="N1321" t="str">
        <f t="shared" si="40"/>
        <v>BUTTIGIEG</v>
      </c>
      <c r="O1321" t="b">
        <f t="shared" si="41"/>
        <v>1</v>
      </c>
    </row>
    <row r="1322" spans="1:15" x14ac:dyDescent="0.2">
      <c r="A1322" t="s">
        <v>587</v>
      </c>
      <c r="B1322">
        <v>0.2</v>
      </c>
      <c r="C1322">
        <v>0.1</v>
      </c>
      <c r="D1322">
        <v>0.2</v>
      </c>
      <c r="E1322">
        <v>0.1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t="str">
        <f t="shared" si="40"/>
        <v>BUTTIGIEG</v>
      </c>
      <c r="O1322" t="b">
        <f t="shared" si="41"/>
        <v>1</v>
      </c>
    </row>
    <row r="1323" spans="1:15" x14ac:dyDescent="0.2">
      <c r="A1323" t="s">
        <v>593</v>
      </c>
      <c r="B1323">
        <v>0.1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0.1</v>
      </c>
      <c r="M1323">
        <v>0</v>
      </c>
      <c r="N1323" t="str">
        <f t="shared" si="40"/>
        <v>BUTTIGIEG</v>
      </c>
      <c r="O1323" t="b">
        <f t="shared" si="41"/>
        <v>1</v>
      </c>
    </row>
    <row r="1324" spans="1:15" x14ac:dyDescent="0.2">
      <c r="A1324" t="s">
        <v>589</v>
      </c>
      <c r="B1324">
        <v>0.1</v>
      </c>
      <c r="C1324">
        <v>0</v>
      </c>
      <c r="D1324">
        <v>0</v>
      </c>
      <c r="E1324">
        <v>0.1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tr">
        <f t="shared" si="40"/>
        <v>BUTTIGIEG</v>
      </c>
      <c r="O1324" t="b">
        <f t="shared" si="41"/>
        <v>1</v>
      </c>
    </row>
    <row r="1325" spans="1:15" x14ac:dyDescent="0.2">
      <c r="A1325" t="s">
        <v>590</v>
      </c>
      <c r="B1325">
        <v>0.5</v>
      </c>
      <c r="C1325">
        <v>0</v>
      </c>
      <c r="D1325">
        <v>0.3</v>
      </c>
      <c r="E1325">
        <v>0.2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tr">
        <f t="shared" si="40"/>
        <v>BUTTIGIEG</v>
      </c>
      <c r="O1325" t="b">
        <f t="shared" si="41"/>
        <v>0</v>
      </c>
    </row>
    <row r="1326" spans="1:15" x14ac:dyDescent="0.2">
      <c r="A1326" t="s">
        <v>1605</v>
      </c>
      <c r="B1326">
        <v>0</v>
      </c>
      <c r="C1326">
        <v>0.1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t="str">
        <f t="shared" si="40"/>
        <v>SANDERS</v>
      </c>
      <c r="O1326" t="b">
        <f t="shared" si="41"/>
        <v>0</v>
      </c>
    </row>
    <row r="1327" spans="1:15" x14ac:dyDescent="0.2">
      <c r="A1327" t="s">
        <v>586</v>
      </c>
      <c r="B1327">
        <v>0.5</v>
      </c>
      <c r="C1327">
        <v>0.4</v>
      </c>
      <c r="D1327">
        <v>0.5</v>
      </c>
      <c r="E1327">
        <v>0.3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tr">
        <f t="shared" si="40"/>
        <v>BUTTIGIEG</v>
      </c>
      <c r="O1327" t="b">
        <f t="shared" si="41"/>
        <v>1</v>
      </c>
    </row>
    <row r="1328" spans="1:15" x14ac:dyDescent="0.2">
      <c r="A1328" t="s">
        <v>594</v>
      </c>
      <c r="B1328">
        <v>0.1</v>
      </c>
      <c r="C1328">
        <v>0.1</v>
      </c>
      <c r="D1328">
        <v>0.1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0.1</v>
      </c>
      <c r="M1328">
        <v>0</v>
      </c>
      <c r="N1328" t="str">
        <f t="shared" si="40"/>
        <v>BUTTIGIEG</v>
      </c>
      <c r="O1328" t="b">
        <f t="shared" si="41"/>
        <v>1</v>
      </c>
    </row>
    <row r="1329" spans="1:15" x14ac:dyDescent="0.2">
      <c r="A1329" t="s">
        <v>592</v>
      </c>
      <c r="B1329">
        <v>0.1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0.1</v>
      </c>
      <c r="M1329">
        <v>0</v>
      </c>
      <c r="N1329" t="str">
        <f t="shared" si="40"/>
        <v>BUTTIGIEG</v>
      </c>
      <c r="O1329" t="b">
        <f t="shared" si="41"/>
        <v>1</v>
      </c>
    </row>
    <row r="1330" spans="1:15" x14ac:dyDescent="0.2">
      <c r="A1330" t="s">
        <v>591</v>
      </c>
      <c r="B1330">
        <v>0</v>
      </c>
      <c r="C1330">
        <v>0.1</v>
      </c>
      <c r="D1330">
        <v>0.1</v>
      </c>
      <c r="E1330">
        <v>0.1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0.1</v>
      </c>
      <c r="M1330">
        <v>0</v>
      </c>
      <c r="N1330" t="str">
        <f t="shared" si="40"/>
        <v>SANDERS</v>
      </c>
      <c r="O1330" t="b">
        <f t="shared" si="41"/>
        <v>1</v>
      </c>
    </row>
    <row r="1331" spans="1:15" x14ac:dyDescent="0.2">
      <c r="A1331" t="s">
        <v>367</v>
      </c>
      <c r="B1331">
        <v>0.3</v>
      </c>
      <c r="C1331">
        <v>0.2</v>
      </c>
      <c r="D1331">
        <v>0.2</v>
      </c>
      <c r="E1331">
        <v>0.2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tr">
        <f t="shared" si="40"/>
        <v>BUTTIGIEG</v>
      </c>
      <c r="O1331" t="b">
        <f t="shared" si="41"/>
        <v>1</v>
      </c>
    </row>
    <row r="1332" spans="1:15" x14ac:dyDescent="0.2">
      <c r="A1332" t="s">
        <v>367</v>
      </c>
      <c r="B1332">
        <v>0.3</v>
      </c>
      <c r="C1332">
        <v>0.2</v>
      </c>
      <c r="D1332">
        <v>0.2</v>
      </c>
      <c r="E1332">
        <v>0.2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tr">
        <f t="shared" si="40"/>
        <v>BUTTIGIEG</v>
      </c>
      <c r="O1332" t="b">
        <f t="shared" si="41"/>
        <v>1</v>
      </c>
    </row>
    <row r="1333" spans="1:15" x14ac:dyDescent="0.2">
      <c r="A1333" t="s">
        <v>588</v>
      </c>
      <c r="B1333">
        <v>0.1</v>
      </c>
      <c r="C1333">
        <v>0.1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 t="str">
        <f t="shared" si="40"/>
        <v>BUTTIGIEG</v>
      </c>
      <c r="O1333" t="b">
        <f t="shared" si="41"/>
        <v>1</v>
      </c>
    </row>
    <row r="1334" spans="1:15" x14ac:dyDescent="0.2">
      <c r="A1334" t="s">
        <v>366</v>
      </c>
      <c r="B1334">
        <v>0</v>
      </c>
      <c r="C1334">
        <v>0.3</v>
      </c>
      <c r="D1334">
        <v>0.6</v>
      </c>
      <c r="E1334">
        <v>0.6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tr">
        <f t="shared" si="40"/>
        <v>KLOBUCHAR</v>
      </c>
      <c r="O1334" t="b">
        <f t="shared" si="41"/>
        <v>1</v>
      </c>
    </row>
    <row r="1335" spans="1:15" x14ac:dyDescent="0.2">
      <c r="A1335" t="s">
        <v>366</v>
      </c>
      <c r="B1335">
        <v>0</v>
      </c>
      <c r="C1335">
        <v>0.3</v>
      </c>
      <c r="D1335">
        <v>0.6</v>
      </c>
      <c r="E1335">
        <v>0.6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tr">
        <f t="shared" si="40"/>
        <v>KLOBUCHAR</v>
      </c>
      <c r="O1335" t="b">
        <f t="shared" si="41"/>
        <v>1</v>
      </c>
    </row>
    <row r="1336" spans="1:15" x14ac:dyDescent="0.2">
      <c r="A1336" t="s">
        <v>1606</v>
      </c>
      <c r="B1336">
        <v>0.2</v>
      </c>
      <c r="C1336">
        <v>0</v>
      </c>
      <c r="D1336">
        <v>0.1</v>
      </c>
      <c r="E1336">
        <v>0.1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tr">
        <f t="shared" si="40"/>
        <v>BUTTIGIEG</v>
      </c>
      <c r="O1336" t="b">
        <f t="shared" si="41"/>
        <v>1</v>
      </c>
    </row>
    <row r="1337" spans="1:15" x14ac:dyDescent="0.2">
      <c r="A1337" t="s">
        <v>1607</v>
      </c>
      <c r="B1337">
        <v>0</v>
      </c>
      <c r="C1337">
        <v>0.1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0.1</v>
      </c>
      <c r="M1337">
        <v>0.1</v>
      </c>
      <c r="N1337" t="str">
        <f t="shared" si="40"/>
        <v>SANDERS</v>
      </c>
      <c r="O1337" t="b">
        <f t="shared" si="41"/>
        <v>1</v>
      </c>
    </row>
    <row r="1338" spans="1:15" x14ac:dyDescent="0.2">
      <c r="A1338" t="s">
        <v>1608</v>
      </c>
      <c r="B1338">
        <v>0.3</v>
      </c>
      <c r="C1338">
        <v>0.2</v>
      </c>
      <c r="D1338">
        <v>0.3</v>
      </c>
      <c r="E1338">
        <v>0.3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0.1</v>
      </c>
      <c r="L1338">
        <v>0.2</v>
      </c>
      <c r="M1338">
        <v>0</v>
      </c>
      <c r="N1338" t="str">
        <f t="shared" si="40"/>
        <v>BUTTIGIEG</v>
      </c>
      <c r="O1338" t="b">
        <f t="shared" si="41"/>
        <v>1</v>
      </c>
    </row>
    <row r="1339" spans="1:15" x14ac:dyDescent="0.2">
      <c r="A1339" t="s">
        <v>1609</v>
      </c>
      <c r="B1339">
        <v>0.4</v>
      </c>
      <c r="C1339">
        <v>0.2</v>
      </c>
      <c r="D1339">
        <v>0.3</v>
      </c>
      <c r="E1339">
        <v>0.4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tr">
        <f t="shared" si="40"/>
        <v>BUTTIGIEG</v>
      </c>
      <c r="O1339" t="b">
        <f t="shared" si="41"/>
        <v>1</v>
      </c>
    </row>
    <row r="1340" spans="1:15" x14ac:dyDescent="0.2">
      <c r="A1340" t="s">
        <v>1610</v>
      </c>
      <c r="B1340">
        <v>0.4</v>
      </c>
      <c r="C1340">
        <v>0.5</v>
      </c>
      <c r="D1340">
        <v>0.3</v>
      </c>
      <c r="E1340">
        <v>0.2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tr">
        <f t="shared" si="40"/>
        <v>SANDERS</v>
      </c>
      <c r="O1340" t="b">
        <f t="shared" si="41"/>
        <v>0</v>
      </c>
    </row>
    <row r="1341" spans="1:15" x14ac:dyDescent="0.2">
      <c r="A1341" t="s">
        <v>528</v>
      </c>
      <c r="B1341">
        <v>0</v>
      </c>
      <c r="C1341">
        <v>0.25</v>
      </c>
      <c r="D1341">
        <v>0.125</v>
      </c>
      <c r="E1341">
        <v>0.125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0.125</v>
      </c>
      <c r="M1341">
        <v>0</v>
      </c>
      <c r="N1341" t="str">
        <f t="shared" si="40"/>
        <v>SANDERS</v>
      </c>
      <c r="O1341" t="b">
        <f t="shared" si="41"/>
        <v>1</v>
      </c>
    </row>
    <row r="1342" spans="1:15" x14ac:dyDescent="0.2">
      <c r="A1342" t="s">
        <v>531</v>
      </c>
      <c r="B1342">
        <v>0.25</v>
      </c>
      <c r="C1342">
        <v>0</v>
      </c>
      <c r="D1342">
        <v>0.125</v>
      </c>
      <c r="E1342">
        <v>0.25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tr">
        <f t="shared" si="40"/>
        <v>BUTTIGIEG</v>
      </c>
      <c r="O1342" t="b">
        <f t="shared" si="41"/>
        <v>1</v>
      </c>
    </row>
    <row r="1343" spans="1:15" x14ac:dyDescent="0.2">
      <c r="A1343" t="s">
        <v>533</v>
      </c>
      <c r="B1343">
        <v>0.25</v>
      </c>
      <c r="C1343">
        <v>0.125</v>
      </c>
      <c r="D1343">
        <v>0.125</v>
      </c>
      <c r="E1343">
        <v>0.25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 t="str">
        <f t="shared" si="40"/>
        <v>BUTTIGIEG</v>
      </c>
      <c r="O1343" t="b">
        <f t="shared" si="41"/>
        <v>1</v>
      </c>
    </row>
    <row r="1344" spans="1:15" x14ac:dyDescent="0.2">
      <c r="A1344" t="s">
        <v>532</v>
      </c>
      <c r="B1344">
        <v>0</v>
      </c>
      <c r="C1344">
        <v>0.125</v>
      </c>
      <c r="D1344">
        <v>0.125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tr">
        <f t="shared" si="40"/>
        <v>SANDERS</v>
      </c>
      <c r="O1344" t="b">
        <f t="shared" si="41"/>
        <v>1</v>
      </c>
    </row>
    <row r="1345" spans="1:15" x14ac:dyDescent="0.2">
      <c r="A1345" t="s">
        <v>1611</v>
      </c>
      <c r="B1345">
        <v>0.5</v>
      </c>
      <c r="C1345">
        <v>0</v>
      </c>
      <c r="D1345">
        <v>0</v>
      </c>
      <c r="E1345">
        <v>0.125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0.25</v>
      </c>
      <c r="M1345">
        <v>0</v>
      </c>
      <c r="N1345" t="str">
        <f t="shared" si="40"/>
        <v>BUTTIGIEG</v>
      </c>
      <c r="O1345" t="b">
        <f t="shared" si="41"/>
        <v>0</v>
      </c>
    </row>
    <row r="1346" spans="1:15" x14ac:dyDescent="0.2">
      <c r="A1346" t="s">
        <v>535</v>
      </c>
      <c r="B1346">
        <v>0.125</v>
      </c>
      <c r="C1346">
        <v>0</v>
      </c>
      <c r="D1346">
        <v>0.125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t="str">
        <f t="shared" si="40"/>
        <v>BUTTIGIEG</v>
      </c>
      <c r="O1346" t="b">
        <f t="shared" si="41"/>
        <v>1</v>
      </c>
    </row>
    <row r="1347" spans="1:15" x14ac:dyDescent="0.2">
      <c r="A1347" t="s">
        <v>1612</v>
      </c>
      <c r="B1347">
        <v>0</v>
      </c>
      <c r="C1347">
        <v>0</v>
      </c>
      <c r="D1347">
        <v>0.125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tr">
        <f t="shared" ref="N1347:N1410" si="42">INDEX($B$1:$M$1,0,MATCH(MAX($B1347:$M1347),$B1347:$M1347,0))</f>
        <v>KLOBUCHAR</v>
      </c>
      <c r="O1347" t="b">
        <f t="shared" ref="O1347:O1410" si="43">SUMPRODUCT((COUNTIF(B1347:M1347,B1347:M1347)-1)*(B1347:M1347&lt;&gt;0))&gt;0</f>
        <v>0</v>
      </c>
    </row>
    <row r="1348" spans="1:15" x14ac:dyDescent="0.2">
      <c r="A1348" t="s">
        <v>527</v>
      </c>
      <c r="B1348">
        <v>0.5</v>
      </c>
      <c r="C1348">
        <v>0.5</v>
      </c>
      <c r="D1348">
        <v>0.25</v>
      </c>
      <c r="E1348">
        <v>0.25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0.25</v>
      </c>
      <c r="M1348">
        <v>0</v>
      </c>
      <c r="N1348" t="str">
        <f t="shared" si="42"/>
        <v>BUTTIGIEG</v>
      </c>
      <c r="O1348" t="b">
        <f t="shared" si="43"/>
        <v>1</v>
      </c>
    </row>
    <row r="1349" spans="1:15" x14ac:dyDescent="0.2">
      <c r="A1349" t="s">
        <v>1613</v>
      </c>
      <c r="B1349">
        <v>0.125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tr">
        <f t="shared" si="42"/>
        <v>BUTTIGIEG</v>
      </c>
      <c r="O1349" t="b">
        <f t="shared" si="43"/>
        <v>0</v>
      </c>
    </row>
    <row r="1350" spans="1:15" x14ac:dyDescent="0.2">
      <c r="A1350" t="s">
        <v>1614</v>
      </c>
      <c r="B1350">
        <v>0.125</v>
      </c>
      <c r="C1350">
        <v>0</v>
      </c>
      <c r="D1350">
        <v>0.125</v>
      </c>
      <c r="E1350">
        <v>0.125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0.125</v>
      </c>
      <c r="M1350">
        <v>0</v>
      </c>
      <c r="N1350" t="str">
        <f t="shared" si="42"/>
        <v>BUTTIGIEG</v>
      </c>
      <c r="O1350" t="b">
        <f t="shared" si="43"/>
        <v>1</v>
      </c>
    </row>
    <row r="1351" spans="1:15" x14ac:dyDescent="0.2">
      <c r="A1351" t="s">
        <v>530</v>
      </c>
      <c r="B1351">
        <v>0.125</v>
      </c>
      <c r="C1351">
        <v>0.25</v>
      </c>
      <c r="D1351">
        <v>0.25</v>
      </c>
      <c r="E1351">
        <v>0.125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 t="str">
        <f t="shared" si="42"/>
        <v>SANDERS</v>
      </c>
      <c r="O1351" t="b">
        <f t="shared" si="43"/>
        <v>1</v>
      </c>
    </row>
    <row r="1352" spans="1:15" x14ac:dyDescent="0.2">
      <c r="A1352" t="s">
        <v>534</v>
      </c>
      <c r="B1352">
        <v>0.125</v>
      </c>
      <c r="C1352">
        <v>0.125</v>
      </c>
      <c r="D1352">
        <v>0.125</v>
      </c>
      <c r="E1352">
        <v>0.125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 t="str">
        <f t="shared" si="42"/>
        <v>BUTTIGIEG</v>
      </c>
      <c r="O1352" t="b">
        <f t="shared" si="43"/>
        <v>1</v>
      </c>
    </row>
    <row r="1353" spans="1:15" x14ac:dyDescent="0.2">
      <c r="A1353" t="s">
        <v>1615</v>
      </c>
      <c r="B1353">
        <v>0.25</v>
      </c>
      <c r="C1353">
        <v>0.25</v>
      </c>
      <c r="D1353">
        <v>0</v>
      </c>
      <c r="E1353">
        <v>0.25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tr">
        <f t="shared" si="42"/>
        <v>BUTTIGIEG</v>
      </c>
      <c r="O1353" t="b">
        <f t="shared" si="43"/>
        <v>1</v>
      </c>
    </row>
    <row r="1354" spans="1:15" x14ac:dyDescent="0.2">
      <c r="A1354" t="s">
        <v>529</v>
      </c>
      <c r="B1354">
        <v>0.125</v>
      </c>
      <c r="C1354">
        <v>0.125</v>
      </c>
      <c r="D1354">
        <v>0</v>
      </c>
      <c r="E1354">
        <v>0.125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0.125</v>
      </c>
      <c r="M1354">
        <v>0</v>
      </c>
      <c r="N1354" t="str">
        <f t="shared" si="42"/>
        <v>BUTTIGIEG</v>
      </c>
      <c r="O1354" t="b">
        <f t="shared" si="43"/>
        <v>1</v>
      </c>
    </row>
    <row r="1355" spans="1:15" x14ac:dyDescent="0.2">
      <c r="A1355" t="s">
        <v>1616</v>
      </c>
      <c r="B1355">
        <v>0.5</v>
      </c>
      <c r="C1355">
        <v>0.25</v>
      </c>
      <c r="D1355">
        <v>0.375</v>
      </c>
      <c r="E1355">
        <v>0.5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tr">
        <f t="shared" si="42"/>
        <v>BUTTIGIEG</v>
      </c>
      <c r="O1355" t="b">
        <f t="shared" si="43"/>
        <v>1</v>
      </c>
    </row>
    <row r="1356" spans="1:15" x14ac:dyDescent="0.2">
      <c r="A1356" t="s">
        <v>582</v>
      </c>
      <c r="B1356">
        <v>0</v>
      </c>
      <c r="C1356">
        <v>0</v>
      </c>
      <c r="D1356">
        <v>0.42859999999999998</v>
      </c>
      <c r="E1356">
        <v>0.2571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0.2571</v>
      </c>
      <c r="M1356">
        <v>0.42859999999999998</v>
      </c>
      <c r="N1356" t="str">
        <f t="shared" si="42"/>
        <v>KLOBUCHAR</v>
      </c>
      <c r="O1356" t="b">
        <f t="shared" si="43"/>
        <v>1</v>
      </c>
    </row>
    <row r="1357" spans="1:15" x14ac:dyDescent="0.2">
      <c r="A1357" t="s">
        <v>285</v>
      </c>
      <c r="B1357">
        <v>0.87909999999999999</v>
      </c>
      <c r="C1357">
        <v>0.4395</v>
      </c>
      <c r="D1357">
        <v>0.4395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0.4395</v>
      </c>
      <c r="M1357">
        <v>0</v>
      </c>
      <c r="N1357" t="str">
        <f t="shared" si="42"/>
        <v>BUTTIGIEG</v>
      </c>
      <c r="O1357" t="b">
        <f t="shared" si="43"/>
        <v>1</v>
      </c>
    </row>
    <row r="1358" spans="1:15" x14ac:dyDescent="0.2">
      <c r="A1358" t="s">
        <v>266</v>
      </c>
      <c r="B1358">
        <v>0</v>
      </c>
      <c r="C1358">
        <v>0.1368</v>
      </c>
      <c r="D1358">
        <v>0.2737</v>
      </c>
      <c r="E1358">
        <v>0.1368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0.1368</v>
      </c>
      <c r="M1358">
        <v>0.1368</v>
      </c>
      <c r="N1358" t="str">
        <f t="shared" si="42"/>
        <v>KLOBUCHAR</v>
      </c>
      <c r="O1358" t="b">
        <f t="shared" si="43"/>
        <v>1</v>
      </c>
    </row>
    <row r="1359" spans="1:15" x14ac:dyDescent="0.2">
      <c r="A1359" t="s">
        <v>240</v>
      </c>
      <c r="B1359">
        <v>0.16669999999999999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t="str">
        <f t="shared" si="42"/>
        <v>BUTTIGIEG</v>
      </c>
      <c r="O1359" t="b">
        <f t="shared" si="43"/>
        <v>0</v>
      </c>
    </row>
    <row r="1360" spans="1:15" x14ac:dyDescent="0.2">
      <c r="A1360" t="s">
        <v>441</v>
      </c>
      <c r="B1360">
        <v>8.3299999999999999E-2</v>
      </c>
      <c r="C1360">
        <v>8.3299999999999999E-2</v>
      </c>
      <c r="D1360">
        <v>8.3299999999999999E-2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tr">
        <f t="shared" si="42"/>
        <v>BUTTIGIEG</v>
      </c>
      <c r="O1360" t="b">
        <f t="shared" si="43"/>
        <v>1</v>
      </c>
    </row>
    <row r="1361" spans="1:15" x14ac:dyDescent="0.2">
      <c r="A1361" t="s">
        <v>824</v>
      </c>
      <c r="B1361">
        <v>8.7499999999999994E-2</v>
      </c>
      <c r="C1361">
        <v>0</v>
      </c>
      <c r="D1361">
        <v>0</v>
      </c>
      <c r="E1361">
        <v>8.7499999999999994E-2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tr">
        <f t="shared" si="42"/>
        <v>BUTTIGIEG</v>
      </c>
      <c r="O1361" t="b">
        <f t="shared" si="43"/>
        <v>1</v>
      </c>
    </row>
    <row r="1362" spans="1:15" x14ac:dyDescent="0.2">
      <c r="A1362" t="s">
        <v>583</v>
      </c>
      <c r="B1362">
        <v>8.5699999999999998E-2</v>
      </c>
      <c r="C1362">
        <v>8.5699999999999998E-2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8.5699999999999998E-2</v>
      </c>
      <c r="M1362">
        <v>0</v>
      </c>
      <c r="N1362" t="str">
        <f t="shared" si="42"/>
        <v>BUTTIGIEG</v>
      </c>
      <c r="O1362" t="b">
        <f t="shared" si="43"/>
        <v>1</v>
      </c>
    </row>
    <row r="1363" spans="1:15" x14ac:dyDescent="0.2">
      <c r="A1363" t="s">
        <v>47</v>
      </c>
      <c r="B1363">
        <v>0.1143</v>
      </c>
      <c r="C1363">
        <v>0</v>
      </c>
      <c r="D1363">
        <v>0</v>
      </c>
      <c r="E1363">
        <v>0.1143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tr">
        <f t="shared" si="42"/>
        <v>BUTTIGIEG</v>
      </c>
      <c r="O1363" t="b">
        <f t="shared" si="43"/>
        <v>1</v>
      </c>
    </row>
    <row r="1364" spans="1:15" x14ac:dyDescent="0.2">
      <c r="A1364" t="s">
        <v>832</v>
      </c>
      <c r="B1364">
        <v>0</v>
      </c>
      <c r="C1364">
        <v>0</v>
      </c>
      <c r="D1364">
        <v>0.41499999999999998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tr">
        <f t="shared" si="42"/>
        <v>KLOBUCHAR</v>
      </c>
      <c r="O1364" t="b">
        <f t="shared" si="43"/>
        <v>0</v>
      </c>
    </row>
    <row r="1365" spans="1:15" x14ac:dyDescent="0.2">
      <c r="A1365" t="s">
        <v>1617</v>
      </c>
      <c r="B1365">
        <v>0.15</v>
      </c>
      <c r="C1365">
        <v>0</v>
      </c>
      <c r="D1365">
        <v>0.15</v>
      </c>
      <c r="E1365">
        <v>0.22500000000000001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0.15</v>
      </c>
      <c r="M1365">
        <v>0</v>
      </c>
      <c r="N1365" t="str">
        <f t="shared" si="42"/>
        <v>BIDEN</v>
      </c>
      <c r="O1365" t="b">
        <f t="shared" si="43"/>
        <v>1</v>
      </c>
    </row>
    <row r="1366" spans="1:15" x14ac:dyDescent="0.2">
      <c r="A1366" t="s">
        <v>862</v>
      </c>
      <c r="B1366">
        <v>0.09</v>
      </c>
      <c r="C1366">
        <v>0</v>
      </c>
      <c r="D1366">
        <v>0</v>
      </c>
      <c r="E1366">
        <v>0.18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t="str">
        <f t="shared" si="42"/>
        <v>BIDEN</v>
      </c>
      <c r="O1366" t="b">
        <f t="shared" si="43"/>
        <v>0</v>
      </c>
    </row>
    <row r="1367" spans="1:15" x14ac:dyDescent="0.2">
      <c r="A1367" t="s">
        <v>1618</v>
      </c>
      <c r="B1367">
        <v>0.23330000000000001</v>
      </c>
      <c r="C1367">
        <v>0.23330000000000001</v>
      </c>
      <c r="D1367">
        <v>0</v>
      </c>
      <c r="E1367">
        <v>0.23330000000000001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t="str">
        <f t="shared" si="42"/>
        <v>BUTTIGIEG</v>
      </c>
      <c r="O1367" t="b">
        <f t="shared" si="43"/>
        <v>1</v>
      </c>
    </row>
    <row r="1368" spans="1:15" x14ac:dyDescent="0.2">
      <c r="A1368" t="s">
        <v>1619</v>
      </c>
      <c r="B1368">
        <v>0.22220000000000001</v>
      </c>
      <c r="C1368">
        <v>0.27779999999999999</v>
      </c>
      <c r="D1368">
        <v>0.38890000000000002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 t="str">
        <f t="shared" si="42"/>
        <v>KLOBUCHAR</v>
      </c>
      <c r="O1368" t="b">
        <f t="shared" si="43"/>
        <v>0</v>
      </c>
    </row>
    <row r="1369" spans="1:15" x14ac:dyDescent="0.2">
      <c r="A1369" t="s">
        <v>1620</v>
      </c>
      <c r="B1369">
        <v>0.12939999999999999</v>
      </c>
      <c r="C1369">
        <v>0.12939999999999999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0.12939999999999999</v>
      </c>
      <c r="M1369">
        <v>0</v>
      </c>
      <c r="N1369" t="str">
        <f t="shared" si="42"/>
        <v>BUTTIGIEG</v>
      </c>
      <c r="O1369" t="b">
        <f t="shared" si="43"/>
        <v>1</v>
      </c>
    </row>
    <row r="1370" spans="1:15" x14ac:dyDescent="0.2">
      <c r="A1370" t="s">
        <v>168</v>
      </c>
      <c r="B1370">
        <v>0</v>
      </c>
      <c r="C1370">
        <v>0.37140000000000001</v>
      </c>
      <c r="D1370">
        <v>0.37140000000000001</v>
      </c>
      <c r="E1370">
        <v>0.1857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0.37140000000000001</v>
      </c>
      <c r="M1370">
        <v>0</v>
      </c>
      <c r="N1370" t="str">
        <f t="shared" si="42"/>
        <v>SANDERS</v>
      </c>
      <c r="O1370" t="b">
        <f t="shared" si="43"/>
        <v>1</v>
      </c>
    </row>
    <row r="1371" spans="1:15" x14ac:dyDescent="0.2">
      <c r="A1371" t="s">
        <v>143</v>
      </c>
      <c r="B1371">
        <v>7.4999999999999997E-2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7.4999999999999997E-2</v>
      </c>
      <c r="M1371">
        <v>0</v>
      </c>
      <c r="N1371" t="str">
        <f t="shared" si="42"/>
        <v>BUTTIGIEG</v>
      </c>
      <c r="O1371" t="b">
        <f t="shared" si="43"/>
        <v>1</v>
      </c>
    </row>
    <row r="1372" spans="1:15" x14ac:dyDescent="0.2">
      <c r="A1372" t="s">
        <v>1621</v>
      </c>
      <c r="B1372">
        <v>0.32</v>
      </c>
      <c r="C1372">
        <v>0.16</v>
      </c>
      <c r="D1372">
        <v>0.16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 t="str">
        <f t="shared" si="42"/>
        <v>BUTTIGIEG</v>
      </c>
      <c r="O1372" t="b">
        <f t="shared" si="43"/>
        <v>1</v>
      </c>
    </row>
    <row r="1373" spans="1:15" x14ac:dyDescent="0.2">
      <c r="A1373" t="s">
        <v>138</v>
      </c>
      <c r="B1373">
        <v>0.87909999999999999</v>
      </c>
      <c r="C1373">
        <v>0</v>
      </c>
      <c r="D1373">
        <v>0.4395</v>
      </c>
      <c r="E1373">
        <v>0.4395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0.87909999999999999</v>
      </c>
      <c r="M1373">
        <v>0</v>
      </c>
      <c r="N1373" t="str">
        <f t="shared" si="42"/>
        <v>BUTTIGIEG</v>
      </c>
      <c r="O1373" t="b">
        <f t="shared" si="43"/>
        <v>1</v>
      </c>
    </row>
    <row r="1374" spans="1:15" x14ac:dyDescent="0.2">
      <c r="A1374" t="s">
        <v>59</v>
      </c>
      <c r="B1374">
        <v>0.33329999999999999</v>
      </c>
      <c r="C1374">
        <v>0.33329999999999999</v>
      </c>
      <c r="D1374">
        <v>0.44440000000000002</v>
      </c>
      <c r="E1374">
        <v>0.33329999999999999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tr">
        <f t="shared" si="42"/>
        <v>KLOBUCHAR</v>
      </c>
      <c r="O1374" t="b">
        <f t="shared" si="43"/>
        <v>1</v>
      </c>
    </row>
    <row r="1375" spans="1:15" x14ac:dyDescent="0.2">
      <c r="A1375" t="s">
        <v>819</v>
      </c>
      <c r="B1375">
        <v>8.7499999999999994E-2</v>
      </c>
      <c r="C1375">
        <v>0</v>
      </c>
      <c r="D1375">
        <v>8.7499999999999994E-2</v>
      </c>
      <c r="E1375">
        <v>8.7499999999999994E-2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8.7499999999999994E-2</v>
      </c>
      <c r="M1375">
        <v>0</v>
      </c>
      <c r="N1375" t="str">
        <f t="shared" si="42"/>
        <v>BUTTIGIEG</v>
      </c>
      <c r="O1375" t="b">
        <f t="shared" si="43"/>
        <v>1</v>
      </c>
    </row>
    <row r="1376" spans="1:15" x14ac:dyDescent="0.2">
      <c r="A1376" t="s">
        <v>823</v>
      </c>
      <c r="B1376">
        <v>8.7499999999999994E-2</v>
      </c>
      <c r="C1376">
        <v>8.7499999999999994E-2</v>
      </c>
      <c r="D1376">
        <v>0</v>
      </c>
      <c r="E1376">
        <v>8.7499999999999994E-2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 t="str">
        <f t="shared" si="42"/>
        <v>BUTTIGIEG</v>
      </c>
      <c r="O1376" t="b">
        <f t="shared" si="43"/>
        <v>1</v>
      </c>
    </row>
    <row r="1377" spans="1:15" x14ac:dyDescent="0.2">
      <c r="A1377" t="s">
        <v>57</v>
      </c>
      <c r="B1377">
        <v>0.1111</v>
      </c>
      <c r="C1377">
        <v>0</v>
      </c>
      <c r="D1377">
        <v>0.22220000000000001</v>
      </c>
      <c r="E1377">
        <v>0.33329999999999999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0.22220000000000001</v>
      </c>
      <c r="M1377">
        <v>0</v>
      </c>
      <c r="N1377" t="str">
        <f t="shared" si="42"/>
        <v>BIDEN</v>
      </c>
      <c r="O1377" t="b">
        <f t="shared" si="43"/>
        <v>1</v>
      </c>
    </row>
    <row r="1378" spans="1:15" x14ac:dyDescent="0.2">
      <c r="A1378" t="s">
        <v>443</v>
      </c>
      <c r="B1378">
        <v>0.41670000000000001</v>
      </c>
      <c r="C1378">
        <v>0.25</v>
      </c>
      <c r="D1378">
        <v>0</v>
      </c>
      <c r="E1378">
        <v>0.25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0.16669999999999999</v>
      </c>
      <c r="M1378">
        <v>0</v>
      </c>
      <c r="N1378" t="str">
        <f t="shared" si="42"/>
        <v>BUTTIGIEG</v>
      </c>
      <c r="O1378" t="b">
        <f t="shared" si="43"/>
        <v>1</v>
      </c>
    </row>
    <row r="1379" spans="1:15" x14ac:dyDescent="0.2">
      <c r="A1379" t="s">
        <v>1622</v>
      </c>
      <c r="B1379">
        <v>0.32</v>
      </c>
      <c r="C1379">
        <v>0.32</v>
      </c>
      <c r="D1379">
        <v>0</v>
      </c>
      <c r="E1379">
        <v>0.16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tr">
        <f t="shared" si="42"/>
        <v>BUTTIGIEG</v>
      </c>
      <c r="O1379" t="b">
        <f t="shared" si="43"/>
        <v>1</v>
      </c>
    </row>
    <row r="1380" spans="1:15" x14ac:dyDescent="0.2">
      <c r="A1380" t="s">
        <v>324</v>
      </c>
      <c r="B1380">
        <v>0.2737</v>
      </c>
      <c r="C1380">
        <v>0.1368</v>
      </c>
      <c r="D1380">
        <v>0.1368</v>
      </c>
      <c r="E1380">
        <v>0.1368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tr">
        <f t="shared" si="42"/>
        <v>BUTTIGIEG</v>
      </c>
      <c r="O1380" t="b">
        <f t="shared" si="43"/>
        <v>1</v>
      </c>
    </row>
    <row r="1381" spans="1:15" x14ac:dyDescent="0.2">
      <c r="A1381" t="s">
        <v>1623</v>
      </c>
      <c r="B1381">
        <v>0.27979999999999999</v>
      </c>
      <c r="C1381">
        <v>0</v>
      </c>
      <c r="D1381">
        <v>0.27979999999999999</v>
      </c>
      <c r="E1381">
        <v>0.55959999999999999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0.27979999999999999</v>
      </c>
      <c r="M1381">
        <v>0</v>
      </c>
      <c r="N1381" t="str">
        <f t="shared" si="42"/>
        <v>BIDEN</v>
      </c>
      <c r="O1381" t="b">
        <f t="shared" si="43"/>
        <v>1</v>
      </c>
    </row>
    <row r="1382" spans="1:15" x14ac:dyDescent="0.2">
      <c r="A1382" t="s">
        <v>74</v>
      </c>
      <c r="B1382">
        <v>0</v>
      </c>
      <c r="C1382">
        <v>0</v>
      </c>
      <c r="D1382">
        <v>0.1333</v>
      </c>
      <c r="E1382">
        <v>0.1333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 t="str">
        <f t="shared" si="42"/>
        <v>KLOBUCHAR</v>
      </c>
      <c r="O1382" t="b">
        <f t="shared" si="43"/>
        <v>1</v>
      </c>
    </row>
    <row r="1383" spans="1:15" x14ac:dyDescent="0.2">
      <c r="A1383" t="s">
        <v>427</v>
      </c>
      <c r="B1383">
        <v>0.38</v>
      </c>
      <c r="C1383">
        <v>0.19</v>
      </c>
      <c r="D1383">
        <v>0.19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0.19</v>
      </c>
      <c r="M1383">
        <v>0</v>
      </c>
      <c r="N1383" t="str">
        <f t="shared" si="42"/>
        <v>BUTTIGIEG</v>
      </c>
      <c r="O1383" t="b">
        <f t="shared" si="43"/>
        <v>1</v>
      </c>
    </row>
    <row r="1384" spans="1:15" x14ac:dyDescent="0.2">
      <c r="A1384" t="s">
        <v>431</v>
      </c>
      <c r="B1384">
        <v>0.38</v>
      </c>
      <c r="C1384">
        <v>0.19</v>
      </c>
      <c r="D1384">
        <v>0.38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0.19</v>
      </c>
      <c r="K1384">
        <v>0</v>
      </c>
      <c r="L1384">
        <v>0.19</v>
      </c>
      <c r="M1384">
        <v>0</v>
      </c>
      <c r="N1384" t="str">
        <f t="shared" si="42"/>
        <v>BUTTIGIEG</v>
      </c>
      <c r="O1384" t="b">
        <f t="shared" si="43"/>
        <v>1</v>
      </c>
    </row>
    <row r="1385" spans="1:15" x14ac:dyDescent="0.2">
      <c r="A1385" t="s">
        <v>429</v>
      </c>
      <c r="B1385">
        <v>0.19</v>
      </c>
      <c r="C1385">
        <v>0</v>
      </c>
      <c r="D1385">
        <v>0</v>
      </c>
      <c r="E1385">
        <v>0.19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0.19</v>
      </c>
      <c r="M1385">
        <v>0</v>
      </c>
      <c r="N1385" t="str">
        <f t="shared" si="42"/>
        <v>BUTTIGIEG</v>
      </c>
      <c r="O1385" t="b">
        <f t="shared" si="43"/>
        <v>1</v>
      </c>
    </row>
    <row r="1386" spans="1:15" x14ac:dyDescent="0.2">
      <c r="A1386" t="s">
        <v>421</v>
      </c>
      <c r="B1386">
        <v>0.38</v>
      </c>
      <c r="C1386">
        <v>0.38</v>
      </c>
      <c r="D1386">
        <v>0.19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0.38</v>
      </c>
      <c r="M1386">
        <v>0</v>
      </c>
      <c r="N1386" t="str">
        <f t="shared" si="42"/>
        <v>BUTTIGIEG</v>
      </c>
      <c r="O1386" t="b">
        <f t="shared" si="43"/>
        <v>1</v>
      </c>
    </row>
    <row r="1387" spans="1:15" x14ac:dyDescent="0.2">
      <c r="A1387" t="s">
        <v>428</v>
      </c>
      <c r="B1387">
        <v>0.19</v>
      </c>
      <c r="C1387">
        <v>0</v>
      </c>
      <c r="D1387">
        <v>0.19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0.19</v>
      </c>
      <c r="M1387">
        <v>0</v>
      </c>
      <c r="N1387" t="str">
        <f t="shared" si="42"/>
        <v>BUTTIGIEG</v>
      </c>
      <c r="O1387" t="b">
        <f t="shared" si="43"/>
        <v>1</v>
      </c>
    </row>
    <row r="1388" spans="1:15" x14ac:dyDescent="0.2">
      <c r="A1388" t="s">
        <v>426</v>
      </c>
      <c r="B1388">
        <v>0.38</v>
      </c>
      <c r="C1388">
        <v>0.19</v>
      </c>
      <c r="D1388">
        <v>0.19</v>
      </c>
      <c r="E1388">
        <v>0.19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0.19</v>
      </c>
      <c r="M1388">
        <v>0</v>
      </c>
      <c r="N1388" t="str">
        <f t="shared" si="42"/>
        <v>BUTTIGIEG</v>
      </c>
      <c r="O1388" t="b">
        <f t="shared" si="43"/>
        <v>1</v>
      </c>
    </row>
    <row r="1389" spans="1:15" x14ac:dyDescent="0.2">
      <c r="A1389" t="s">
        <v>874</v>
      </c>
      <c r="B1389">
        <v>0.3</v>
      </c>
      <c r="C1389">
        <v>0.15</v>
      </c>
      <c r="D1389">
        <v>0.22500000000000001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tr">
        <f t="shared" si="42"/>
        <v>BUTTIGIEG</v>
      </c>
      <c r="O1389" t="b">
        <f t="shared" si="43"/>
        <v>0</v>
      </c>
    </row>
    <row r="1390" spans="1:15" x14ac:dyDescent="0.2">
      <c r="A1390" t="s">
        <v>1624</v>
      </c>
      <c r="B1390">
        <v>0</v>
      </c>
      <c r="C1390">
        <v>0.12939999999999999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tr">
        <f t="shared" si="42"/>
        <v>SANDERS</v>
      </c>
      <c r="O1390" t="b">
        <f t="shared" si="43"/>
        <v>0</v>
      </c>
    </row>
    <row r="1391" spans="1:15" x14ac:dyDescent="0.2">
      <c r="A1391" t="s">
        <v>89</v>
      </c>
      <c r="B1391">
        <v>0.26669999999999999</v>
      </c>
      <c r="C1391">
        <v>0.2</v>
      </c>
      <c r="D1391">
        <v>0.2</v>
      </c>
      <c r="E1391">
        <v>0.33329999999999999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0.2</v>
      </c>
      <c r="M1391">
        <v>0</v>
      </c>
      <c r="N1391" t="str">
        <f t="shared" si="42"/>
        <v>BIDEN</v>
      </c>
      <c r="O1391" t="b">
        <f t="shared" si="43"/>
        <v>1</v>
      </c>
    </row>
    <row r="1392" spans="1:15" x14ac:dyDescent="0.2">
      <c r="A1392" t="s">
        <v>1625</v>
      </c>
      <c r="B1392">
        <v>0.1429</v>
      </c>
      <c r="C1392">
        <v>0</v>
      </c>
      <c r="D1392">
        <v>0</v>
      </c>
      <c r="E1392">
        <v>0.1429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0.1429</v>
      </c>
      <c r="N1392" t="str">
        <f t="shared" si="42"/>
        <v>BUTTIGIEG</v>
      </c>
      <c r="O1392" t="b">
        <f t="shared" si="43"/>
        <v>1</v>
      </c>
    </row>
    <row r="1393" spans="1:15" x14ac:dyDescent="0.2">
      <c r="A1393" t="s">
        <v>1626</v>
      </c>
      <c r="B1393">
        <v>0.55959999999999999</v>
      </c>
      <c r="C1393">
        <v>0.55959999999999999</v>
      </c>
      <c r="D1393">
        <v>0.27979999999999999</v>
      </c>
      <c r="E1393">
        <v>0.27979999999999999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0.55959999999999999</v>
      </c>
      <c r="M1393">
        <v>0</v>
      </c>
      <c r="N1393" t="str">
        <f t="shared" si="42"/>
        <v>BUTTIGIEG</v>
      </c>
      <c r="O1393" t="b">
        <f t="shared" si="43"/>
        <v>1</v>
      </c>
    </row>
    <row r="1394" spans="1:15" x14ac:dyDescent="0.2">
      <c r="A1394" t="s">
        <v>1627</v>
      </c>
      <c r="B1394">
        <v>0.27979999999999999</v>
      </c>
      <c r="C1394">
        <v>0.27979999999999999</v>
      </c>
      <c r="D1394">
        <v>0.55959999999999999</v>
      </c>
      <c r="E1394">
        <v>0.27979999999999999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0.27979999999999999</v>
      </c>
      <c r="M1394">
        <v>0</v>
      </c>
      <c r="N1394" t="str">
        <f t="shared" si="42"/>
        <v>KLOBUCHAR</v>
      </c>
      <c r="O1394" t="b">
        <f t="shared" si="43"/>
        <v>1</v>
      </c>
    </row>
    <row r="1395" spans="1:15" x14ac:dyDescent="0.2">
      <c r="A1395" t="s">
        <v>86</v>
      </c>
      <c r="B1395">
        <v>0.26669999999999999</v>
      </c>
      <c r="C1395">
        <v>0</v>
      </c>
      <c r="D1395">
        <v>0.2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t="str">
        <f t="shared" si="42"/>
        <v>BUTTIGIEG</v>
      </c>
      <c r="O1395" t="b">
        <f t="shared" si="43"/>
        <v>0</v>
      </c>
    </row>
    <row r="1396" spans="1:15" x14ac:dyDescent="0.2">
      <c r="A1396" t="s">
        <v>820</v>
      </c>
      <c r="B1396">
        <v>8.7499999999999994E-2</v>
      </c>
      <c r="C1396">
        <v>8.7499999999999994E-2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8.7499999999999994E-2</v>
      </c>
      <c r="M1396">
        <v>8.7499999999999994E-2</v>
      </c>
      <c r="N1396" t="str">
        <f t="shared" si="42"/>
        <v>BUTTIGIEG</v>
      </c>
      <c r="O1396" t="b">
        <f t="shared" si="43"/>
        <v>1</v>
      </c>
    </row>
    <row r="1397" spans="1:15" x14ac:dyDescent="0.2">
      <c r="A1397" t="s">
        <v>1628</v>
      </c>
      <c r="B1397">
        <v>0</v>
      </c>
      <c r="C1397">
        <v>0.12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 t="str">
        <f t="shared" si="42"/>
        <v>SANDERS</v>
      </c>
      <c r="O1397" t="b">
        <f t="shared" si="43"/>
        <v>0</v>
      </c>
    </row>
    <row r="1398" spans="1:15" x14ac:dyDescent="0.2">
      <c r="A1398" t="s">
        <v>1629</v>
      </c>
      <c r="B1398">
        <v>0.40500000000000003</v>
      </c>
      <c r="C1398">
        <v>0.40500000000000003</v>
      </c>
      <c r="D1398">
        <v>0.40500000000000003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0.40500000000000003</v>
      </c>
      <c r="M1398">
        <v>0</v>
      </c>
      <c r="N1398" t="str">
        <f t="shared" si="42"/>
        <v>BUTTIGIEG</v>
      </c>
      <c r="O1398" t="b">
        <f t="shared" si="43"/>
        <v>1</v>
      </c>
    </row>
    <row r="1399" spans="1:15" x14ac:dyDescent="0.2">
      <c r="A1399" t="s">
        <v>58</v>
      </c>
      <c r="B1399">
        <v>0.1111</v>
      </c>
      <c r="C1399">
        <v>0</v>
      </c>
      <c r="D1399">
        <v>0.1111</v>
      </c>
      <c r="E1399">
        <v>0.22220000000000001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0.1111</v>
      </c>
      <c r="M1399">
        <v>0</v>
      </c>
      <c r="N1399" t="str">
        <f t="shared" si="42"/>
        <v>BIDEN</v>
      </c>
      <c r="O1399" t="b">
        <f t="shared" si="43"/>
        <v>1</v>
      </c>
    </row>
    <row r="1400" spans="1:15" x14ac:dyDescent="0.2">
      <c r="A1400" t="s">
        <v>1630</v>
      </c>
      <c r="B1400">
        <v>0.16669999999999999</v>
      </c>
      <c r="C1400">
        <v>0</v>
      </c>
      <c r="D1400">
        <v>0.16669999999999999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0.16669999999999999</v>
      </c>
      <c r="M1400">
        <v>0</v>
      </c>
      <c r="N1400" t="str">
        <f t="shared" si="42"/>
        <v>BUTTIGIEG</v>
      </c>
      <c r="O1400" t="b">
        <f t="shared" si="43"/>
        <v>1</v>
      </c>
    </row>
    <row r="1401" spans="1:15" x14ac:dyDescent="0.2">
      <c r="A1401" t="s">
        <v>1631</v>
      </c>
      <c r="B1401">
        <v>0.16</v>
      </c>
      <c r="C1401">
        <v>0.16</v>
      </c>
      <c r="D1401">
        <v>0.16</v>
      </c>
      <c r="E1401">
        <v>0.16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t="str">
        <f t="shared" si="42"/>
        <v>BUTTIGIEG</v>
      </c>
      <c r="O1401" t="b">
        <f t="shared" si="43"/>
        <v>1</v>
      </c>
    </row>
    <row r="1402" spans="1:15" x14ac:dyDescent="0.2">
      <c r="A1402" t="s">
        <v>1632</v>
      </c>
      <c r="B1402">
        <v>0.22140000000000001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tr">
        <f t="shared" si="42"/>
        <v>BUTTIGIEG</v>
      </c>
      <c r="O1402" t="b">
        <f t="shared" si="43"/>
        <v>0</v>
      </c>
    </row>
    <row r="1403" spans="1:15" x14ac:dyDescent="0.2">
      <c r="A1403" t="s">
        <v>1633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0.40500000000000003</v>
      </c>
      <c r="M1403">
        <v>0</v>
      </c>
      <c r="N1403" t="str">
        <f t="shared" si="42"/>
        <v>WARREN</v>
      </c>
      <c r="O1403" t="b">
        <f t="shared" si="43"/>
        <v>0</v>
      </c>
    </row>
    <row r="1404" spans="1:15" x14ac:dyDescent="0.2">
      <c r="A1404" t="s">
        <v>1634</v>
      </c>
      <c r="B1404">
        <v>0</v>
      </c>
      <c r="C1404">
        <v>0</v>
      </c>
      <c r="D1404">
        <v>0.27979999999999999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tr">
        <f t="shared" si="42"/>
        <v>KLOBUCHAR</v>
      </c>
      <c r="O1404" t="b">
        <f t="shared" si="43"/>
        <v>0</v>
      </c>
    </row>
    <row r="1405" spans="1:15" x14ac:dyDescent="0.2">
      <c r="A1405" t="s">
        <v>742</v>
      </c>
      <c r="B1405">
        <v>7.2700000000000001E-2</v>
      </c>
      <c r="C1405">
        <v>0.14549999999999999</v>
      </c>
      <c r="D1405">
        <v>0.14549999999999999</v>
      </c>
      <c r="E1405">
        <v>0.14549999999999999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t="str">
        <f t="shared" si="42"/>
        <v>SANDERS</v>
      </c>
      <c r="O1405" t="b">
        <f t="shared" si="43"/>
        <v>1</v>
      </c>
    </row>
    <row r="1406" spans="1:15" x14ac:dyDescent="0.2">
      <c r="A1406" t="s">
        <v>739</v>
      </c>
      <c r="B1406">
        <v>7.2700000000000001E-2</v>
      </c>
      <c r="C1406">
        <v>7.2700000000000001E-2</v>
      </c>
      <c r="D1406">
        <v>7.2700000000000001E-2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0.14549999999999999</v>
      </c>
      <c r="M1406">
        <v>0</v>
      </c>
      <c r="N1406" t="str">
        <f t="shared" si="42"/>
        <v>WARREN</v>
      </c>
      <c r="O1406" t="b">
        <f t="shared" si="43"/>
        <v>1</v>
      </c>
    </row>
    <row r="1407" spans="1:15" x14ac:dyDescent="0.2">
      <c r="A1407" t="s">
        <v>738</v>
      </c>
      <c r="B1407">
        <v>7.2700000000000001E-2</v>
      </c>
      <c r="C1407">
        <v>7.2700000000000001E-2</v>
      </c>
      <c r="D1407">
        <v>7.2700000000000001E-2</v>
      </c>
      <c r="E1407">
        <v>7.2700000000000001E-2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7.2700000000000001E-2</v>
      </c>
      <c r="M1407">
        <v>0</v>
      </c>
      <c r="N1407" t="str">
        <f t="shared" si="42"/>
        <v>BUTTIGIEG</v>
      </c>
      <c r="O1407" t="b">
        <f t="shared" si="43"/>
        <v>1</v>
      </c>
    </row>
    <row r="1408" spans="1:15" x14ac:dyDescent="0.2">
      <c r="A1408" t="s">
        <v>345</v>
      </c>
      <c r="B1408">
        <v>0.16</v>
      </c>
      <c r="C1408">
        <v>0.32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 t="str">
        <f t="shared" si="42"/>
        <v>SANDERS</v>
      </c>
      <c r="O1408" t="b">
        <f t="shared" si="43"/>
        <v>0</v>
      </c>
    </row>
    <row r="1409" spans="1:15" x14ac:dyDescent="0.2">
      <c r="A1409" t="s">
        <v>346</v>
      </c>
      <c r="B1409">
        <v>0.24</v>
      </c>
      <c r="C1409">
        <v>0.24</v>
      </c>
      <c r="D1409">
        <v>0.16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0.16</v>
      </c>
      <c r="M1409">
        <v>0</v>
      </c>
      <c r="N1409" t="str">
        <f t="shared" si="42"/>
        <v>BUTTIGIEG</v>
      </c>
      <c r="O1409" t="b">
        <f t="shared" si="43"/>
        <v>1</v>
      </c>
    </row>
    <row r="1410" spans="1:15" x14ac:dyDescent="0.2">
      <c r="A1410" t="s">
        <v>347</v>
      </c>
      <c r="B1410">
        <v>0.32</v>
      </c>
      <c r="C1410">
        <v>0.16</v>
      </c>
      <c r="D1410">
        <v>0.16</v>
      </c>
      <c r="E1410">
        <v>0.24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t="str">
        <f t="shared" si="42"/>
        <v>BUTTIGIEG</v>
      </c>
      <c r="O1410" t="b">
        <f t="shared" si="43"/>
        <v>1</v>
      </c>
    </row>
    <row r="1411" spans="1:15" x14ac:dyDescent="0.2">
      <c r="A1411" t="s">
        <v>450</v>
      </c>
      <c r="B1411">
        <v>0.22</v>
      </c>
      <c r="C1411">
        <v>0</v>
      </c>
      <c r="D1411">
        <v>0.11</v>
      </c>
      <c r="E1411">
        <v>0.22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 t="str">
        <f t="shared" ref="N1411:N1474" si="44">INDEX($B$1:$M$1,0,MATCH(MAX($B1411:$M1411),$B1411:$M1411,0))</f>
        <v>BUTTIGIEG</v>
      </c>
      <c r="O1411" t="b">
        <f t="shared" ref="O1411:O1474" si="45">SUMPRODUCT((COUNTIF(B1411:M1411,B1411:M1411)-1)*(B1411:M1411&lt;&gt;0))&gt;0</f>
        <v>1</v>
      </c>
    </row>
    <row r="1412" spans="1:15" x14ac:dyDescent="0.2">
      <c r="A1412" t="s">
        <v>48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8.7499999999999994E-2</v>
      </c>
      <c r="M1412">
        <v>0</v>
      </c>
      <c r="N1412" t="str">
        <f t="shared" si="44"/>
        <v>WARREN</v>
      </c>
      <c r="O1412" t="b">
        <f t="shared" si="45"/>
        <v>0</v>
      </c>
    </row>
    <row r="1413" spans="1:15" x14ac:dyDescent="0.2">
      <c r="A1413" t="s">
        <v>48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8.7499999999999994E-2</v>
      </c>
      <c r="M1413">
        <v>0</v>
      </c>
      <c r="N1413" t="str">
        <f t="shared" si="44"/>
        <v>WARREN</v>
      </c>
      <c r="O1413" t="b">
        <f t="shared" si="45"/>
        <v>0</v>
      </c>
    </row>
    <row r="1414" spans="1:15" x14ac:dyDescent="0.2">
      <c r="A1414" t="s">
        <v>1635</v>
      </c>
      <c r="B1414">
        <v>0.05</v>
      </c>
      <c r="C1414">
        <v>0</v>
      </c>
      <c r="D1414">
        <v>0.1</v>
      </c>
      <c r="E1414">
        <v>0.05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0.1</v>
      </c>
      <c r="M1414">
        <v>0</v>
      </c>
      <c r="N1414" t="str">
        <f t="shared" si="44"/>
        <v>KLOBUCHAR</v>
      </c>
      <c r="O1414" t="b">
        <f t="shared" si="45"/>
        <v>1</v>
      </c>
    </row>
    <row r="1415" spans="1:15" x14ac:dyDescent="0.2">
      <c r="A1415" t="s">
        <v>1636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0.41499999999999998</v>
      </c>
      <c r="N1415" t="str">
        <f t="shared" si="44"/>
        <v>YANG</v>
      </c>
      <c r="O1415" t="b">
        <f t="shared" si="45"/>
        <v>0</v>
      </c>
    </row>
    <row r="1416" spans="1:15" x14ac:dyDescent="0.2">
      <c r="A1416" t="s">
        <v>144</v>
      </c>
      <c r="B1416">
        <v>0.15</v>
      </c>
      <c r="C1416">
        <v>0.3</v>
      </c>
      <c r="D1416">
        <v>0.22500000000000001</v>
      </c>
      <c r="E1416">
        <v>0.22500000000000001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 t="str">
        <f t="shared" si="44"/>
        <v>SANDERS</v>
      </c>
      <c r="O1416" t="b">
        <f t="shared" si="45"/>
        <v>1</v>
      </c>
    </row>
    <row r="1417" spans="1:15" x14ac:dyDescent="0.2">
      <c r="A1417" t="s">
        <v>673</v>
      </c>
      <c r="B1417">
        <v>0</v>
      </c>
      <c r="C1417">
        <v>0</v>
      </c>
      <c r="D1417">
        <v>0</v>
      </c>
      <c r="E1417">
        <v>0.1143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0.1143</v>
      </c>
      <c r="M1417">
        <v>0</v>
      </c>
      <c r="N1417" t="str">
        <f t="shared" si="44"/>
        <v>BIDEN</v>
      </c>
      <c r="O1417" t="b">
        <f t="shared" si="45"/>
        <v>1</v>
      </c>
    </row>
    <row r="1418" spans="1:15" x14ac:dyDescent="0.2">
      <c r="A1418" t="s">
        <v>670</v>
      </c>
      <c r="B1418">
        <v>0.1143</v>
      </c>
      <c r="C1418">
        <v>0.1143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tr">
        <f t="shared" si="44"/>
        <v>BUTTIGIEG</v>
      </c>
      <c r="O1418" t="b">
        <f t="shared" si="45"/>
        <v>1</v>
      </c>
    </row>
    <row r="1419" spans="1:15" x14ac:dyDescent="0.2">
      <c r="A1419" t="s">
        <v>668</v>
      </c>
      <c r="B1419">
        <v>0.1143</v>
      </c>
      <c r="C1419">
        <v>0</v>
      </c>
      <c r="D1419">
        <v>0.1143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t="str">
        <f t="shared" si="44"/>
        <v>BUTTIGIEG</v>
      </c>
      <c r="O1419" t="b">
        <f t="shared" si="45"/>
        <v>1</v>
      </c>
    </row>
    <row r="1420" spans="1:15" x14ac:dyDescent="0.2">
      <c r="A1420" t="s">
        <v>672</v>
      </c>
      <c r="B1420">
        <v>0.1143</v>
      </c>
      <c r="C1420">
        <v>0</v>
      </c>
      <c r="D1420">
        <v>0.1143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t="str">
        <f t="shared" si="44"/>
        <v>BUTTIGIEG</v>
      </c>
      <c r="O1420" t="b">
        <f t="shared" si="45"/>
        <v>1</v>
      </c>
    </row>
    <row r="1421" spans="1:15" x14ac:dyDescent="0.2">
      <c r="A1421" t="s">
        <v>674</v>
      </c>
      <c r="B1421">
        <v>0.1143</v>
      </c>
      <c r="C1421">
        <v>0</v>
      </c>
      <c r="D1421">
        <v>0</v>
      </c>
      <c r="E1421">
        <v>0.1143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0.1143</v>
      </c>
      <c r="M1421">
        <v>0</v>
      </c>
      <c r="N1421" t="str">
        <f t="shared" si="44"/>
        <v>BUTTIGIEG</v>
      </c>
      <c r="O1421" t="b">
        <f t="shared" si="45"/>
        <v>1</v>
      </c>
    </row>
    <row r="1422" spans="1:15" x14ac:dyDescent="0.2">
      <c r="A1422" t="s">
        <v>1637</v>
      </c>
      <c r="B1422">
        <v>0</v>
      </c>
      <c r="C1422">
        <v>0</v>
      </c>
      <c r="D1422">
        <v>0</v>
      </c>
      <c r="E1422">
        <v>0.15559999999999999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tr">
        <f t="shared" si="44"/>
        <v>BIDEN</v>
      </c>
      <c r="O1422" t="b">
        <f t="shared" si="45"/>
        <v>0</v>
      </c>
    </row>
    <row r="1423" spans="1:15" x14ac:dyDescent="0.2">
      <c r="A1423" t="s">
        <v>818</v>
      </c>
      <c r="B1423">
        <v>8.7499999999999994E-2</v>
      </c>
      <c r="C1423">
        <v>0</v>
      </c>
      <c r="D1423">
        <v>0.26250000000000001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0.17499999999999999</v>
      </c>
      <c r="M1423">
        <v>8.7499999999999994E-2</v>
      </c>
      <c r="N1423" t="str">
        <f t="shared" si="44"/>
        <v>KLOBUCHAR</v>
      </c>
      <c r="O1423" t="b">
        <f t="shared" si="45"/>
        <v>1</v>
      </c>
    </row>
    <row r="1424" spans="1:15" x14ac:dyDescent="0.2">
      <c r="A1424" t="s">
        <v>822</v>
      </c>
      <c r="B1424">
        <v>0</v>
      </c>
      <c r="C1424">
        <v>8.7499999999999994E-2</v>
      </c>
      <c r="D1424">
        <v>0.26250000000000001</v>
      </c>
      <c r="E1424">
        <v>8.7499999999999994E-2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8.7499999999999994E-2</v>
      </c>
      <c r="M1424">
        <v>0</v>
      </c>
      <c r="N1424" t="str">
        <f t="shared" si="44"/>
        <v>KLOBUCHAR</v>
      </c>
      <c r="O1424" t="b">
        <f t="shared" si="45"/>
        <v>1</v>
      </c>
    </row>
    <row r="1425" spans="1:15" x14ac:dyDescent="0.2">
      <c r="A1425" t="s">
        <v>1638</v>
      </c>
      <c r="B1425">
        <v>0.42499999999999999</v>
      </c>
      <c r="C1425">
        <v>0.63749999999999996</v>
      </c>
      <c r="D1425">
        <v>0.21249999999999999</v>
      </c>
      <c r="E1425">
        <v>0.42499999999999999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t="str">
        <f t="shared" si="44"/>
        <v>SANDERS</v>
      </c>
      <c r="O1425" t="b">
        <f t="shared" si="45"/>
        <v>1</v>
      </c>
    </row>
    <row r="1426" spans="1:15" x14ac:dyDescent="0.2">
      <c r="A1426" t="s">
        <v>1639</v>
      </c>
      <c r="B1426">
        <v>0.21249999999999999</v>
      </c>
      <c r="C1426">
        <v>0.85</v>
      </c>
      <c r="D1426">
        <v>0</v>
      </c>
      <c r="E1426">
        <v>0.21249999999999999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0.42499999999999999</v>
      </c>
      <c r="M1426">
        <v>0</v>
      </c>
      <c r="N1426" t="str">
        <f t="shared" si="44"/>
        <v>SANDERS</v>
      </c>
      <c r="O1426" t="b">
        <f t="shared" si="45"/>
        <v>1</v>
      </c>
    </row>
    <row r="1427" spans="1:15" x14ac:dyDescent="0.2">
      <c r="A1427" t="s">
        <v>913</v>
      </c>
      <c r="B1427">
        <v>0.42499999999999999</v>
      </c>
      <c r="C1427">
        <v>0.42499999999999999</v>
      </c>
      <c r="D1427">
        <v>0</v>
      </c>
      <c r="E1427">
        <v>0.63749999999999996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0.21249999999999999</v>
      </c>
      <c r="N1427" t="str">
        <f t="shared" si="44"/>
        <v>BIDEN</v>
      </c>
      <c r="O1427" t="b">
        <f t="shared" si="45"/>
        <v>1</v>
      </c>
    </row>
    <row r="1428" spans="1:15" x14ac:dyDescent="0.2">
      <c r="A1428" t="s">
        <v>914</v>
      </c>
      <c r="B1428">
        <v>0.21249999999999999</v>
      </c>
      <c r="C1428">
        <v>0.63749999999999996</v>
      </c>
      <c r="D1428">
        <v>0</v>
      </c>
      <c r="E1428">
        <v>0.21249999999999999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t="str">
        <f t="shared" si="44"/>
        <v>SANDERS</v>
      </c>
      <c r="O1428" t="b">
        <f t="shared" si="45"/>
        <v>1</v>
      </c>
    </row>
    <row r="1429" spans="1:15" x14ac:dyDescent="0.2">
      <c r="A1429" t="s">
        <v>1640</v>
      </c>
      <c r="B1429">
        <v>0.42499999999999999</v>
      </c>
      <c r="C1429">
        <v>0.63749999999999996</v>
      </c>
      <c r="D1429">
        <v>0</v>
      </c>
      <c r="E1429">
        <v>0.85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tr">
        <f t="shared" si="44"/>
        <v>BIDEN</v>
      </c>
      <c r="O1429" t="b">
        <f t="shared" si="45"/>
        <v>0</v>
      </c>
    </row>
    <row r="1430" spans="1:15" x14ac:dyDescent="0.2">
      <c r="A1430" t="s">
        <v>1641</v>
      </c>
      <c r="B1430">
        <v>0.42499999999999999</v>
      </c>
      <c r="C1430">
        <v>0.42499999999999999</v>
      </c>
      <c r="D1430">
        <v>0.21249999999999999</v>
      </c>
      <c r="E1430">
        <v>0.42499999999999999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0.42499999999999999</v>
      </c>
      <c r="M1430">
        <v>0</v>
      </c>
      <c r="N1430" t="str">
        <f t="shared" si="44"/>
        <v>BUTTIGIEG</v>
      </c>
      <c r="O1430" t="b">
        <f t="shared" si="45"/>
        <v>1</v>
      </c>
    </row>
    <row r="1431" spans="1:15" x14ac:dyDescent="0.2">
      <c r="A1431" t="s">
        <v>922</v>
      </c>
      <c r="B1431">
        <v>0.21249999999999999</v>
      </c>
      <c r="C1431">
        <v>0.85</v>
      </c>
      <c r="D1431">
        <v>0</v>
      </c>
      <c r="E1431">
        <v>0.42499999999999999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0.21249999999999999</v>
      </c>
      <c r="M1431">
        <v>0</v>
      </c>
      <c r="N1431" t="str">
        <f t="shared" si="44"/>
        <v>SANDERS</v>
      </c>
      <c r="O1431" t="b">
        <f t="shared" si="45"/>
        <v>1</v>
      </c>
    </row>
    <row r="1432" spans="1:15" x14ac:dyDescent="0.2">
      <c r="A1432" t="s">
        <v>916</v>
      </c>
      <c r="B1432">
        <v>0</v>
      </c>
      <c r="C1432">
        <v>0.63749999999999996</v>
      </c>
      <c r="D1432">
        <v>0</v>
      </c>
      <c r="E1432">
        <v>0.21249999999999999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0.21249999999999999</v>
      </c>
      <c r="M1432">
        <v>0</v>
      </c>
      <c r="N1432" t="str">
        <f t="shared" si="44"/>
        <v>SANDERS</v>
      </c>
      <c r="O1432" t="b">
        <f t="shared" si="45"/>
        <v>1</v>
      </c>
    </row>
    <row r="1433" spans="1:15" x14ac:dyDescent="0.2">
      <c r="A1433" t="s">
        <v>915</v>
      </c>
      <c r="B1433">
        <v>0</v>
      </c>
      <c r="C1433">
        <v>0.21249999999999999</v>
      </c>
      <c r="D1433">
        <v>0.21249999999999999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0.21249999999999999</v>
      </c>
      <c r="L1433">
        <v>0</v>
      </c>
      <c r="M1433">
        <v>0</v>
      </c>
      <c r="N1433" t="str">
        <f t="shared" si="44"/>
        <v>SANDERS</v>
      </c>
      <c r="O1433" t="b">
        <f t="shared" si="45"/>
        <v>1</v>
      </c>
    </row>
    <row r="1434" spans="1:15" x14ac:dyDescent="0.2">
      <c r="A1434" t="s">
        <v>1642</v>
      </c>
      <c r="B1434">
        <v>0.42499999999999999</v>
      </c>
      <c r="C1434">
        <v>0.42499999999999999</v>
      </c>
      <c r="D1434">
        <v>0.21249999999999999</v>
      </c>
      <c r="E1434">
        <v>0.42499999999999999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0.21249999999999999</v>
      </c>
      <c r="M1434">
        <v>0</v>
      </c>
      <c r="N1434" t="str">
        <f t="shared" si="44"/>
        <v>BUTTIGIEG</v>
      </c>
      <c r="O1434" t="b">
        <f t="shared" si="45"/>
        <v>1</v>
      </c>
    </row>
    <row r="1435" spans="1:15" x14ac:dyDescent="0.2">
      <c r="A1435" t="s">
        <v>1643</v>
      </c>
      <c r="B1435">
        <v>0.21249999999999999</v>
      </c>
      <c r="C1435">
        <v>0.42499999999999999</v>
      </c>
      <c r="D1435">
        <v>0</v>
      </c>
      <c r="E1435">
        <v>0.21249999999999999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t="str">
        <f t="shared" si="44"/>
        <v>SANDERS</v>
      </c>
      <c r="O1435" t="b">
        <f t="shared" si="45"/>
        <v>1</v>
      </c>
    </row>
    <row r="1436" spans="1:15" x14ac:dyDescent="0.2">
      <c r="A1436" t="s">
        <v>903</v>
      </c>
      <c r="B1436">
        <v>0.42499999999999999</v>
      </c>
      <c r="C1436">
        <v>0.85</v>
      </c>
      <c r="D1436">
        <v>0</v>
      </c>
      <c r="E1436">
        <v>0.21249999999999999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0.42499999999999999</v>
      </c>
      <c r="M1436">
        <v>0</v>
      </c>
      <c r="N1436" t="str">
        <f t="shared" si="44"/>
        <v>SANDERS</v>
      </c>
      <c r="O1436" t="b">
        <f t="shared" si="45"/>
        <v>1</v>
      </c>
    </row>
    <row r="1437" spans="1:15" x14ac:dyDescent="0.2">
      <c r="A1437" t="s">
        <v>923</v>
      </c>
      <c r="B1437">
        <v>0</v>
      </c>
      <c r="C1437">
        <v>0.21249999999999999</v>
      </c>
      <c r="D1437">
        <v>0</v>
      </c>
      <c r="E1437">
        <v>0.21249999999999999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0.21249999999999999</v>
      </c>
      <c r="M1437">
        <v>0.21249999999999999</v>
      </c>
      <c r="N1437" t="str">
        <f t="shared" si="44"/>
        <v>SANDERS</v>
      </c>
      <c r="O1437" t="b">
        <f t="shared" si="45"/>
        <v>1</v>
      </c>
    </row>
    <row r="1438" spans="1:15" x14ac:dyDescent="0.2">
      <c r="A1438" t="s">
        <v>1644</v>
      </c>
      <c r="B1438">
        <v>0</v>
      </c>
      <c r="C1438">
        <v>0.85</v>
      </c>
      <c r="D1438">
        <v>0</v>
      </c>
      <c r="E1438">
        <v>0.21249999999999999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0.21249999999999999</v>
      </c>
      <c r="M1438">
        <v>0</v>
      </c>
      <c r="N1438" t="str">
        <f t="shared" si="44"/>
        <v>SANDERS</v>
      </c>
      <c r="O1438" t="b">
        <f t="shared" si="45"/>
        <v>1</v>
      </c>
    </row>
    <row r="1439" spans="1:15" x14ac:dyDescent="0.2">
      <c r="A1439" t="s">
        <v>927</v>
      </c>
      <c r="B1439">
        <v>0.42499999999999999</v>
      </c>
      <c r="C1439">
        <v>0.42499999999999999</v>
      </c>
      <c r="D1439">
        <v>0</v>
      </c>
      <c r="E1439">
        <v>0.42499999999999999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0.21249999999999999</v>
      </c>
      <c r="M1439">
        <v>0</v>
      </c>
      <c r="N1439" t="str">
        <f t="shared" si="44"/>
        <v>BUTTIGIEG</v>
      </c>
      <c r="O1439" t="b">
        <f t="shared" si="45"/>
        <v>1</v>
      </c>
    </row>
    <row r="1440" spans="1:15" x14ac:dyDescent="0.2">
      <c r="A1440" t="s">
        <v>912</v>
      </c>
      <c r="B1440">
        <v>0.42499999999999999</v>
      </c>
      <c r="C1440">
        <v>0.85</v>
      </c>
      <c r="D1440">
        <v>0</v>
      </c>
      <c r="E1440">
        <v>0.21249999999999999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tr">
        <f t="shared" si="44"/>
        <v>SANDERS</v>
      </c>
      <c r="O1440" t="b">
        <f t="shared" si="45"/>
        <v>0</v>
      </c>
    </row>
    <row r="1441" spans="1:15" x14ac:dyDescent="0.2">
      <c r="A1441" t="s">
        <v>904</v>
      </c>
      <c r="B1441">
        <v>0.42499999999999999</v>
      </c>
      <c r="C1441">
        <v>0.63749999999999996</v>
      </c>
      <c r="D1441">
        <v>0</v>
      </c>
      <c r="E1441">
        <v>0.42499999999999999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0.42499999999999999</v>
      </c>
      <c r="M1441">
        <v>0</v>
      </c>
      <c r="N1441" t="str">
        <f t="shared" si="44"/>
        <v>SANDERS</v>
      </c>
      <c r="O1441" t="b">
        <f t="shared" si="45"/>
        <v>1</v>
      </c>
    </row>
    <row r="1442" spans="1:15" x14ac:dyDescent="0.2">
      <c r="A1442" t="s">
        <v>920</v>
      </c>
      <c r="B1442">
        <v>0.42499999999999999</v>
      </c>
      <c r="C1442">
        <v>0.63749999999999996</v>
      </c>
      <c r="D1442">
        <v>0</v>
      </c>
      <c r="E1442">
        <v>0.42499999999999999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0.21249999999999999</v>
      </c>
      <c r="M1442">
        <v>0</v>
      </c>
      <c r="N1442" t="str">
        <f t="shared" si="44"/>
        <v>SANDERS</v>
      </c>
      <c r="O1442" t="b">
        <f t="shared" si="45"/>
        <v>1</v>
      </c>
    </row>
    <row r="1443" spans="1:15" x14ac:dyDescent="0.2">
      <c r="A1443" t="s">
        <v>911</v>
      </c>
      <c r="B1443">
        <v>0.63749999999999996</v>
      </c>
      <c r="C1443">
        <v>0.63749999999999996</v>
      </c>
      <c r="D1443">
        <v>0</v>
      </c>
      <c r="E1443">
        <v>0.63749999999999996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tr">
        <f t="shared" si="44"/>
        <v>BUTTIGIEG</v>
      </c>
      <c r="O1443" t="b">
        <f t="shared" si="45"/>
        <v>1</v>
      </c>
    </row>
    <row r="1444" spans="1:15" x14ac:dyDescent="0.2">
      <c r="A1444" t="s">
        <v>1645</v>
      </c>
      <c r="B1444">
        <v>0.42499999999999999</v>
      </c>
      <c r="C1444">
        <v>0.63749999999999996</v>
      </c>
      <c r="D1444">
        <v>0</v>
      </c>
      <c r="E1444">
        <v>0.85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t="str">
        <f t="shared" si="44"/>
        <v>BIDEN</v>
      </c>
      <c r="O1444" t="b">
        <f t="shared" si="45"/>
        <v>0</v>
      </c>
    </row>
    <row r="1445" spans="1:15" x14ac:dyDescent="0.2">
      <c r="A1445" t="s">
        <v>918</v>
      </c>
      <c r="B1445">
        <v>0.63749999999999996</v>
      </c>
      <c r="C1445">
        <v>0.63749999999999996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0.21249999999999999</v>
      </c>
      <c r="M1445">
        <v>0</v>
      </c>
      <c r="N1445" t="str">
        <f t="shared" si="44"/>
        <v>BUTTIGIEG</v>
      </c>
      <c r="O1445" t="b">
        <f t="shared" si="45"/>
        <v>1</v>
      </c>
    </row>
    <row r="1446" spans="1:15" x14ac:dyDescent="0.2">
      <c r="A1446" t="s">
        <v>926</v>
      </c>
      <c r="B1446">
        <v>0.42499999999999999</v>
      </c>
      <c r="C1446">
        <v>0.63749999999999996</v>
      </c>
      <c r="D1446">
        <v>0</v>
      </c>
      <c r="E1446">
        <v>0.21249999999999999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0.21249999999999999</v>
      </c>
      <c r="M1446">
        <v>0</v>
      </c>
      <c r="N1446" t="str">
        <f t="shared" si="44"/>
        <v>SANDERS</v>
      </c>
      <c r="O1446" t="b">
        <f t="shared" si="45"/>
        <v>1</v>
      </c>
    </row>
    <row r="1447" spans="1:15" x14ac:dyDescent="0.2">
      <c r="A1447" t="s">
        <v>1646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tr">
        <f t="shared" si="44"/>
        <v>BUTTIGIEG</v>
      </c>
      <c r="O1447" t="b">
        <f t="shared" si="45"/>
        <v>0</v>
      </c>
    </row>
    <row r="1448" spans="1:15" x14ac:dyDescent="0.2">
      <c r="A1448" t="s">
        <v>1647</v>
      </c>
      <c r="B1448">
        <v>0.41499999999999998</v>
      </c>
      <c r="C1448">
        <v>0.41499999999999998</v>
      </c>
      <c r="D1448">
        <v>0.41499999999999998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tr">
        <f t="shared" si="44"/>
        <v>BUTTIGIEG</v>
      </c>
      <c r="O1448" t="b">
        <f t="shared" si="45"/>
        <v>1</v>
      </c>
    </row>
    <row r="1449" spans="1:15" x14ac:dyDescent="0.2">
      <c r="A1449" t="s">
        <v>1648</v>
      </c>
      <c r="B1449">
        <v>0</v>
      </c>
      <c r="C1449">
        <v>0</v>
      </c>
      <c r="D1449">
        <v>0.12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t="str">
        <f t="shared" si="44"/>
        <v>KLOBUCHAR</v>
      </c>
      <c r="O1449" t="b">
        <f t="shared" si="45"/>
        <v>0</v>
      </c>
    </row>
    <row r="1450" spans="1:15" x14ac:dyDescent="0.2">
      <c r="A1450" t="s">
        <v>1649</v>
      </c>
      <c r="B1450">
        <v>0.81</v>
      </c>
      <c r="C1450">
        <v>0.40500000000000003</v>
      </c>
      <c r="D1450">
        <v>0.40500000000000003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0.81</v>
      </c>
      <c r="M1450">
        <v>0</v>
      </c>
      <c r="N1450" t="str">
        <f t="shared" si="44"/>
        <v>BUTTIGIEG</v>
      </c>
      <c r="O1450" t="b">
        <f t="shared" si="45"/>
        <v>1</v>
      </c>
    </row>
    <row r="1451" spans="1:15" x14ac:dyDescent="0.2">
      <c r="A1451" t="s">
        <v>151</v>
      </c>
      <c r="B1451">
        <v>0.24</v>
      </c>
      <c r="C1451">
        <v>0.12</v>
      </c>
      <c r="D1451">
        <v>0.12</v>
      </c>
      <c r="E1451">
        <v>0.24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0.12</v>
      </c>
      <c r="M1451">
        <v>0</v>
      </c>
      <c r="N1451" t="str">
        <f t="shared" si="44"/>
        <v>BUTTIGIEG</v>
      </c>
      <c r="O1451" t="b">
        <f t="shared" si="45"/>
        <v>1</v>
      </c>
    </row>
    <row r="1452" spans="1:15" x14ac:dyDescent="0.2">
      <c r="A1452" t="s">
        <v>508</v>
      </c>
      <c r="B1452">
        <v>0.22500000000000001</v>
      </c>
      <c r="C1452">
        <v>0</v>
      </c>
      <c r="D1452">
        <v>0.15</v>
      </c>
      <c r="E1452">
        <v>0.15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0.22500000000000001</v>
      </c>
      <c r="M1452">
        <v>0</v>
      </c>
      <c r="N1452" t="str">
        <f t="shared" si="44"/>
        <v>BUTTIGIEG</v>
      </c>
      <c r="O1452" t="b">
        <f t="shared" si="45"/>
        <v>1</v>
      </c>
    </row>
    <row r="1453" spans="1:15" x14ac:dyDescent="0.2">
      <c r="A1453" t="s">
        <v>1650</v>
      </c>
      <c r="B1453">
        <v>8.8900000000000007E-2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 t="str">
        <f t="shared" si="44"/>
        <v>BUTTIGIEG</v>
      </c>
      <c r="O1453" t="b">
        <f t="shared" si="45"/>
        <v>0</v>
      </c>
    </row>
    <row r="1454" spans="1:15" x14ac:dyDescent="0.2">
      <c r="A1454" t="s">
        <v>96</v>
      </c>
      <c r="B1454">
        <v>0</v>
      </c>
      <c r="C1454">
        <v>0</v>
      </c>
      <c r="D1454">
        <v>0.15</v>
      </c>
      <c r="E1454">
        <v>0.45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0.15</v>
      </c>
      <c r="M1454">
        <v>0</v>
      </c>
      <c r="N1454" t="str">
        <f t="shared" si="44"/>
        <v>BIDEN</v>
      </c>
      <c r="O1454" t="b">
        <f t="shared" si="45"/>
        <v>1</v>
      </c>
    </row>
    <row r="1455" spans="1:15" x14ac:dyDescent="0.2">
      <c r="A1455" t="s">
        <v>96</v>
      </c>
      <c r="B1455">
        <v>0</v>
      </c>
      <c r="C1455">
        <v>0</v>
      </c>
      <c r="D1455">
        <v>0.15</v>
      </c>
      <c r="E1455">
        <v>0.45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0.15</v>
      </c>
      <c r="M1455">
        <v>0</v>
      </c>
      <c r="N1455" t="str">
        <f t="shared" si="44"/>
        <v>BIDEN</v>
      </c>
      <c r="O1455" t="b">
        <f t="shared" si="45"/>
        <v>1</v>
      </c>
    </row>
    <row r="1456" spans="1:15" x14ac:dyDescent="0.2">
      <c r="A1456" t="s">
        <v>229</v>
      </c>
      <c r="B1456">
        <v>0</v>
      </c>
      <c r="C1456">
        <v>0.3</v>
      </c>
      <c r="D1456">
        <v>0</v>
      </c>
      <c r="E1456">
        <v>0.3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0.3</v>
      </c>
      <c r="M1456">
        <v>0.6</v>
      </c>
      <c r="N1456" t="str">
        <f t="shared" si="44"/>
        <v>YANG</v>
      </c>
      <c r="O1456" t="b">
        <f t="shared" si="45"/>
        <v>1</v>
      </c>
    </row>
    <row r="1457" spans="1:15" x14ac:dyDescent="0.2">
      <c r="A1457" t="s">
        <v>1651</v>
      </c>
      <c r="B1457">
        <v>0.5333</v>
      </c>
      <c r="C1457">
        <v>0.73329999999999995</v>
      </c>
      <c r="D1457">
        <v>0</v>
      </c>
      <c r="E1457">
        <v>0.4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0.33329999999999999</v>
      </c>
      <c r="N1457" t="str">
        <f t="shared" si="44"/>
        <v>SANDERS</v>
      </c>
      <c r="O1457" t="b">
        <f t="shared" si="45"/>
        <v>0</v>
      </c>
    </row>
    <row r="1458" spans="1:15" x14ac:dyDescent="0.2">
      <c r="A1458" t="s">
        <v>186</v>
      </c>
      <c r="B1458">
        <v>0.06</v>
      </c>
      <c r="C1458">
        <v>0</v>
      </c>
      <c r="D1458">
        <v>0</v>
      </c>
      <c r="E1458">
        <v>0.15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tr">
        <f t="shared" si="44"/>
        <v>BIDEN</v>
      </c>
      <c r="O1458" t="b">
        <f t="shared" si="45"/>
        <v>0</v>
      </c>
    </row>
    <row r="1459" spans="1:15" x14ac:dyDescent="0.2">
      <c r="A1459" t="s">
        <v>601</v>
      </c>
      <c r="B1459">
        <v>0.1333</v>
      </c>
      <c r="C1459">
        <v>0.1333</v>
      </c>
      <c r="D1459">
        <v>0.1333</v>
      </c>
      <c r="E1459">
        <v>0.1333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0.1333</v>
      </c>
      <c r="M1459">
        <v>0</v>
      </c>
      <c r="N1459" t="str">
        <f t="shared" si="44"/>
        <v>BUTTIGIEG</v>
      </c>
      <c r="O1459" t="b">
        <f t="shared" si="45"/>
        <v>1</v>
      </c>
    </row>
    <row r="1460" spans="1:15" x14ac:dyDescent="0.2">
      <c r="A1460" t="s">
        <v>484</v>
      </c>
      <c r="B1460">
        <v>0.28239999999999998</v>
      </c>
      <c r="C1460">
        <v>0.28239999999999998</v>
      </c>
      <c r="D1460">
        <v>0</v>
      </c>
      <c r="E1460">
        <v>0.18820000000000001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0.18820000000000001</v>
      </c>
      <c r="M1460">
        <v>0</v>
      </c>
      <c r="N1460" t="str">
        <f t="shared" si="44"/>
        <v>BUTTIGIEG</v>
      </c>
      <c r="O1460" t="b">
        <f t="shared" si="45"/>
        <v>1</v>
      </c>
    </row>
    <row r="1461" spans="1:15" x14ac:dyDescent="0.2">
      <c r="A1461" t="s">
        <v>486</v>
      </c>
      <c r="B1461">
        <v>0.3765</v>
      </c>
      <c r="C1461">
        <v>0.28239999999999998</v>
      </c>
      <c r="D1461">
        <v>0</v>
      </c>
      <c r="E1461">
        <v>0.28239999999999998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0.18820000000000001</v>
      </c>
      <c r="M1461">
        <v>0</v>
      </c>
      <c r="N1461" t="str">
        <f t="shared" si="44"/>
        <v>BUTTIGIEG</v>
      </c>
      <c r="O1461" t="b">
        <f t="shared" si="45"/>
        <v>1</v>
      </c>
    </row>
    <row r="1462" spans="1:15" x14ac:dyDescent="0.2">
      <c r="A1462" t="s">
        <v>489</v>
      </c>
      <c r="B1462">
        <v>0.18820000000000001</v>
      </c>
      <c r="C1462">
        <v>0.3765</v>
      </c>
      <c r="D1462">
        <v>0.28239999999999998</v>
      </c>
      <c r="E1462">
        <v>0.28239999999999998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tr">
        <f t="shared" si="44"/>
        <v>SANDERS</v>
      </c>
      <c r="O1462" t="b">
        <f t="shared" si="45"/>
        <v>1</v>
      </c>
    </row>
    <row r="1463" spans="1:15" x14ac:dyDescent="0.2">
      <c r="A1463" t="s">
        <v>1652</v>
      </c>
      <c r="B1463">
        <v>0.28239999999999998</v>
      </c>
      <c r="C1463">
        <v>0.18820000000000001</v>
      </c>
      <c r="D1463">
        <v>0.3765</v>
      </c>
      <c r="E1463">
        <v>0.3765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tr">
        <f t="shared" si="44"/>
        <v>KLOBUCHAR</v>
      </c>
      <c r="O1463" t="b">
        <f t="shared" si="45"/>
        <v>1</v>
      </c>
    </row>
    <row r="1464" spans="1:15" x14ac:dyDescent="0.2">
      <c r="A1464" t="s">
        <v>490</v>
      </c>
      <c r="B1464">
        <v>0.28239999999999998</v>
      </c>
      <c r="C1464">
        <v>0.28239999999999998</v>
      </c>
      <c r="D1464">
        <v>0.3765</v>
      </c>
      <c r="E1464">
        <v>0.28239999999999998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t="str">
        <f t="shared" si="44"/>
        <v>KLOBUCHAR</v>
      </c>
      <c r="O1464" t="b">
        <f t="shared" si="45"/>
        <v>1</v>
      </c>
    </row>
    <row r="1465" spans="1:15" x14ac:dyDescent="0.2">
      <c r="A1465" t="s">
        <v>1653</v>
      </c>
      <c r="B1465">
        <v>0.20200000000000001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t="str">
        <f t="shared" si="44"/>
        <v>BUTTIGIEG</v>
      </c>
      <c r="O1465" t="b">
        <f t="shared" si="45"/>
        <v>0</v>
      </c>
    </row>
    <row r="1466" spans="1:15" x14ac:dyDescent="0.2">
      <c r="A1466" t="s">
        <v>1653</v>
      </c>
      <c r="B1466">
        <v>0.20200000000000001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tr">
        <f t="shared" si="44"/>
        <v>BUTTIGIEG</v>
      </c>
      <c r="O1466" t="b">
        <f t="shared" si="45"/>
        <v>0</v>
      </c>
    </row>
    <row r="1467" spans="1:15" x14ac:dyDescent="0.2">
      <c r="A1467" t="s">
        <v>1654</v>
      </c>
      <c r="B1467">
        <v>0.12939999999999999</v>
      </c>
      <c r="C1467">
        <v>0.25879999999999997</v>
      </c>
      <c r="D1467">
        <v>0.12939999999999999</v>
      </c>
      <c r="E1467">
        <v>0.12939999999999999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0.12939999999999999</v>
      </c>
      <c r="M1467">
        <v>0</v>
      </c>
      <c r="N1467" t="str">
        <f t="shared" si="44"/>
        <v>SANDERS</v>
      </c>
      <c r="O1467" t="b">
        <f t="shared" si="45"/>
        <v>1</v>
      </c>
    </row>
    <row r="1468" spans="1:15" x14ac:dyDescent="0.2">
      <c r="A1468" t="s">
        <v>334</v>
      </c>
      <c r="B1468">
        <v>0</v>
      </c>
      <c r="C1468">
        <v>0</v>
      </c>
      <c r="D1468">
        <v>0</v>
      </c>
      <c r="E1468">
        <v>0.4395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t="str">
        <f t="shared" si="44"/>
        <v>BIDEN</v>
      </c>
      <c r="O1468" t="b">
        <f t="shared" si="45"/>
        <v>0</v>
      </c>
    </row>
    <row r="1469" spans="1:15" x14ac:dyDescent="0.2">
      <c r="A1469" t="s">
        <v>1655</v>
      </c>
      <c r="B1469">
        <v>0.22140000000000001</v>
      </c>
      <c r="C1469">
        <v>0.22140000000000001</v>
      </c>
      <c r="D1469">
        <v>0</v>
      </c>
      <c r="E1469">
        <v>0.22140000000000001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tr">
        <f t="shared" si="44"/>
        <v>BUTTIGIEG</v>
      </c>
      <c r="O1469" t="b">
        <f t="shared" si="45"/>
        <v>1</v>
      </c>
    </row>
    <row r="1470" spans="1:15" x14ac:dyDescent="0.2">
      <c r="A1470" t="s">
        <v>1656</v>
      </c>
      <c r="B1470">
        <v>0</v>
      </c>
      <c r="C1470">
        <v>0</v>
      </c>
      <c r="D1470">
        <v>0</v>
      </c>
      <c r="E1470">
        <v>0.4143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t="str">
        <f t="shared" si="44"/>
        <v>BIDEN</v>
      </c>
      <c r="O1470" t="b">
        <f t="shared" si="45"/>
        <v>0</v>
      </c>
    </row>
    <row r="1471" spans="1:15" x14ac:dyDescent="0.2">
      <c r="A1471" t="s">
        <v>1657</v>
      </c>
      <c r="B1471">
        <v>0</v>
      </c>
      <c r="C1471">
        <v>0.23330000000000001</v>
      </c>
      <c r="D1471">
        <v>0.23330000000000001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t="str">
        <f t="shared" si="44"/>
        <v>SANDERS</v>
      </c>
      <c r="O1471" t="b">
        <f t="shared" si="45"/>
        <v>1</v>
      </c>
    </row>
    <row r="1472" spans="1:15" x14ac:dyDescent="0.2">
      <c r="A1472" t="s">
        <v>9</v>
      </c>
      <c r="B1472">
        <v>0.15</v>
      </c>
      <c r="C1472">
        <v>0</v>
      </c>
      <c r="D1472">
        <v>0.15</v>
      </c>
      <c r="E1472">
        <v>0.15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 t="str">
        <f t="shared" si="44"/>
        <v>BUTTIGIEG</v>
      </c>
      <c r="O1472" t="b">
        <f t="shared" si="45"/>
        <v>1</v>
      </c>
    </row>
    <row r="1473" spans="1:15" x14ac:dyDescent="0.2">
      <c r="A1473" t="s">
        <v>1658</v>
      </c>
      <c r="B1473">
        <v>0.05</v>
      </c>
      <c r="C1473">
        <v>0.05</v>
      </c>
      <c r="D1473">
        <v>0.05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0.05</v>
      </c>
      <c r="M1473">
        <v>0</v>
      </c>
      <c r="N1473" t="str">
        <f t="shared" si="44"/>
        <v>BUTTIGIEG</v>
      </c>
      <c r="O1473" t="b">
        <f t="shared" si="45"/>
        <v>1</v>
      </c>
    </row>
    <row r="1474" spans="1:15" x14ac:dyDescent="0.2">
      <c r="A1474" t="s">
        <v>56</v>
      </c>
      <c r="B1474">
        <v>0.44440000000000002</v>
      </c>
      <c r="C1474">
        <v>0</v>
      </c>
      <c r="D1474">
        <v>0.22220000000000001</v>
      </c>
      <c r="E1474">
        <v>0.22220000000000001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0.22220000000000001</v>
      </c>
      <c r="M1474">
        <v>0</v>
      </c>
      <c r="N1474" t="str">
        <f t="shared" si="44"/>
        <v>BUTTIGIEG</v>
      </c>
      <c r="O1474" t="b">
        <f t="shared" si="45"/>
        <v>1</v>
      </c>
    </row>
    <row r="1475" spans="1:15" x14ac:dyDescent="0.2">
      <c r="A1475" t="s">
        <v>64</v>
      </c>
      <c r="B1475">
        <v>0.28000000000000003</v>
      </c>
      <c r="C1475">
        <v>0</v>
      </c>
      <c r="D1475">
        <v>0</v>
      </c>
      <c r="E1475">
        <v>0.21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7.0000000000000007E-2</v>
      </c>
      <c r="M1475">
        <v>0</v>
      </c>
      <c r="N1475" t="str">
        <f t="shared" ref="N1475:N1538" si="46">INDEX($B$1:$M$1,0,MATCH(MAX($B1475:$M1475),$B1475:$M1475,0))</f>
        <v>BUTTIGIEG</v>
      </c>
      <c r="O1475" t="b">
        <f t="shared" ref="O1475:O1538" si="47">SUMPRODUCT((COUNTIF(B1475:M1475,B1475:M1475)-1)*(B1475:M1475&lt;&gt;0))&gt;0</f>
        <v>0</v>
      </c>
    </row>
    <row r="1476" spans="1:15" x14ac:dyDescent="0.2">
      <c r="A1476" t="s">
        <v>315</v>
      </c>
      <c r="B1476">
        <v>0.48</v>
      </c>
      <c r="C1476">
        <v>0.32</v>
      </c>
      <c r="D1476">
        <v>0</v>
      </c>
      <c r="E1476">
        <v>0.32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 t="str">
        <f t="shared" si="46"/>
        <v>BUTTIGIEG</v>
      </c>
      <c r="O1476" t="b">
        <f t="shared" si="47"/>
        <v>1</v>
      </c>
    </row>
    <row r="1477" spans="1:15" x14ac:dyDescent="0.2">
      <c r="A1477" t="s">
        <v>1659</v>
      </c>
      <c r="B1477">
        <v>0</v>
      </c>
      <c r="C1477">
        <v>0</v>
      </c>
      <c r="D1477">
        <v>0</v>
      </c>
      <c r="E1477">
        <v>0.1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t="str">
        <f t="shared" si="46"/>
        <v>BIDEN</v>
      </c>
      <c r="O1477" t="b">
        <f t="shared" si="47"/>
        <v>0</v>
      </c>
    </row>
    <row r="1478" spans="1:15" x14ac:dyDescent="0.2">
      <c r="A1478" t="s">
        <v>1660</v>
      </c>
      <c r="B1478">
        <v>0.4</v>
      </c>
      <c r="C1478">
        <v>0.4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0.4</v>
      </c>
      <c r="M1478">
        <v>0.2</v>
      </c>
      <c r="N1478" t="str">
        <f t="shared" si="46"/>
        <v>BUTTIGIEG</v>
      </c>
      <c r="O1478" t="b">
        <f t="shared" si="47"/>
        <v>1</v>
      </c>
    </row>
    <row r="1479" spans="1:15" x14ac:dyDescent="0.2">
      <c r="A1479" t="s">
        <v>1661</v>
      </c>
      <c r="B1479">
        <v>0</v>
      </c>
      <c r="C1479">
        <v>0.4</v>
      </c>
      <c r="D1479">
        <v>0</v>
      </c>
      <c r="E1479">
        <v>0.2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0.2</v>
      </c>
      <c r="M1479">
        <v>0</v>
      </c>
      <c r="N1479" t="str">
        <f t="shared" si="46"/>
        <v>SANDERS</v>
      </c>
      <c r="O1479" t="b">
        <f t="shared" si="47"/>
        <v>1</v>
      </c>
    </row>
    <row r="1480" spans="1:15" x14ac:dyDescent="0.2">
      <c r="A1480" t="s">
        <v>1662</v>
      </c>
      <c r="B1480">
        <v>0.4</v>
      </c>
      <c r="C1480">
        <v>0.2</v>
      </c>
      <c r="D1480">
        <v>0.2</v>
      </c>
      <c r="E1480">
        <v>0.4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0.2</v>
      </c>
      <c r="M1480">
        <v>0</v>
      </c>
      <c r="N1480" t="str">
        <f t="shared" si="46"/>
        <v>BUTTIGIEG</v>
      </c>
      <c r="O1480" t="b">
        <f t="shared" si="47"/>
        <v>1</v>
      </c>
    </row>
    <row r="1481" spans="1:15" x14ac:dyDescent="0.2">
      <c r="A1481" t="s">
        <v>1663</v>
      </c>
      <c r="B1481">
        <v>0.4</v>
      </c>
      <c r="C1481">
        <v>0.4</v>
      </c>
      <c r="D1481">
        <v>0.4</v>
      </c>
      <c r="E1481">
        <v>0.2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0.2</v>
      </c>
      <c r="M1481">
        <v>0</v>
      </c>
      <c r="N1481" t="str">
        <f t="shared" si="46"/>
        <v>BUTTIGIEG</v>
      </c>
      <c r="O1481" t="b">
        <f t="shared" si="47"/>
        <v>1</v>
      </c>
    </row>
    <row r="1482" spans="1:15" x14ac:dyDescent="0.2">
      <c r="A1482" t="s">
        <v>45</v>
      </c>
      <c r="B1482">
        <v>0.83</v>
      </c>
      <c r="C1482">
        <v>0.41499999999999998</v>
      </c>
      <c r="D1482">
        <v>0.41499999999999998</v>
      </c>
      <c r="E1482">
        <v>0.41499999999999998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0.41499999999999998</v>
      </c>
      <c r="M1482">
        <v>0</v>
      </c>
      <c r="N1482" t="str">
        <f t="shared" si="46"/>
        <v>BUTTIGIEG</v>
      </c>
      <c r="O1482" t="b">
        <f t="shared" si="47"/>
        <v>1</v>
      </c>
    </row>
    <row r="1483" spans="1:15" x14ac:dyDescent="0.2">
      <c r="A1483" t="s">
        <v>1664</v>
      </c>
      <c r="B1483">
        <v>0.4143</v>
      </c>
      <c r="C1483">
        <v>0.4143</v>
      </c>
      <c r="D1483">
        <v>0.4143</v>
      </c>
      <c r="E1483">
        <v>0.4143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t="str">
        <f t="shared" si="46"/>
        <v>BUTTIGIEG</v>
      </c>
      <c r="O1483" t="b">
        <f t="shared" si="47"/>
        <v>1</v>
      </c>
    </row>
    <row r="1484" spans="1:15" x14ac:dyDescent="0.2">
      <c r="A1484" t="s">
        <v>743</v>
      </c>
      <c r="B1484">
        <v>0.14549999999999999</v>
      </c>
      <c r="C1484">
        <v>0</v>
      </c>
      <c r="D1484">
        <v>0.21820000000000001</v>
      </c>
      <c r="E1484">
        <v>0.21820000000000001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tr">
        <f t="shared" si="46"/>
        <v>KLOBUCHAR</v>
      </c>
      <c r="O1484" t="b">
        <f t="shared" si="47"/>
        <v>1</v>
      </c>
    </row>
    <row r="1485" spans="1:15" x14ac:dyDescent="0.2">
      <c r="A1485" t="s">
        <v>487</v>
      </c>
      <c r="B1485">
        <v>0.3765</v>
      </c>
      <c r="C1485">
        <v>0</v>
      </c>
      <c r="D1485">
        <v>9.4100000000000003E-2</v>
      </c>
      <c r="E1485">
        <v>0.18820000000000001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 t="str">
        <f t="shared" si="46"/>
        <v>BUTTIGIEG</v>
      </c>
      <c r="O1485" t="b">
        <f t="shared" si="47"/>
        <v>0</v>
      </c>
    </row>
    <row r="1486" spans="1:15" x14ac:dyDescent="0.2">
      <c r="A1486" t="s">
        <v>1665</v>
      </c>
      <c r="B1486">
        <v>0.16669999999999999</v>
      </c>
      <c r="C1486">
        <v>8.3299999999999999E-2</v>
      </c>
      <c r="D1486">
        <v>0</v>
      </c>
      <c r="E1486">
        <v>0.16669999999999999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tr">
        <f t="shared" si="46"/>
        <v>BUTTIGIEG</v>
      </c>
      <c r="O1486" t="b">
        <f t="shared" si="47"/>
        <v>1</v>
      </c>
    </row>
    <row r="1487" spans="1:15" x14ac:dyDescent="0.2">
      <c r="A1487" t="s">
        <v>772</v>
      </c>
      <c r="B1487">
        <v>0.24</v>
      </c>
      <c r="C1487">
        <v>0.06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0.12</v>
      </c>
      <c r="M1487">
        <v>0.12</v>
      </c>
      <c r="N1487" t="str">
        <f t="shared" si="46"/>
        <v>BUTTIGIEG</v>
      </c>
      <c r="O1487" t="b">
        <f t="shared" si="47"/>
        <v>1</v>
      </c>
    </row>
    <row r="1488" spans="1:15" x14ac:dyDescent="0.2">
      <c r="A1488" t="s">
        <v>1666</v>
      </c>
      <c r="B1488">
        <v>0.16669999999999999</v>
      </c>
      <c r="C1488">
        <v>0.16669999999999999</v>
      </c>
      <c r="D1488">
        <v>0.33329999999999999</v>
      </c>
      <c r="E1488">
        <v>0.16669999999999999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0.16669999999999999</v>
      </c>
      <c r="M1488">
        <v>0</v>
      </c>
      <c r="N1488" t="str">
        <f t="shared" si="46"/>
        <v>KLOBUCHAR</v>
      </c>
      <c r="O1488" t="b">
        <f t="shared" si="47"/>
        <v>1</v>
      </c>
    </row>
    <row r="1489" spans="1:15" x14ac:dyDescent="0.2">
      <c r="A1489" t="s">
        <v>319</v>
      </c>
      <c r="B1489">
        <v>0.32</v>
      </c>
      <c r="C1489">
        <v>0.16</v>
      </c>
      <c r="D1489">
        <v>0</v>
      </c>
      <c r="E1489">
        <v>0.32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t="str">
        <f t="shared" si="46"/>
        <v>BUTTIGIEG</v>
      </c>
      <c r="O1489" t="b">
        <f t="shared" si="47"/>
        <v>1</v>
      </c>
    </row>
    <row r="1490" spans="1:15" x14ac:dyDescent="0.2">
      <c r="A1490" t="s">
        <v>172</v>
      </c>
      <c r="B1490">
        <v>0.24</v>
      </c>
      <c r="C1490">
        <v>0</v>
      </c>
      <c r="D1490">
        <v>0</v>
      </c>
      <c r="E1490">
        <v>0.24</v>
      </c>
      <c r="F1490">
        <v>0</v>
      </c>
      <c r="G1490">
        <v>0</v>
      </c>
      <c r="H1490">
        <v>0</v>
      </c>
      <c r="I1490">
        <v>0</v>
      </c>
      <c r="J1490">
        <v>0.08</v>
      </c>
      <c r="K1490">
        <v>0</v>
      </c>
      <c r="L1490">
        <v>0</v>
      </c>
      <c r="M1490">
        <v>0</v>
      </c>
      <c r="N1490" t="str">
        <f t="shared" si="46"/>
        <v>BUTTIGIEG</v>
      </c>
      <c r="O1490" t="b">
        <f t="shared" si="47"/>
        <v>1</v>
      </c>
    </row>
    <row r="1491" spans="1:15" x14ac:dyDescent="0.2">
      <c r="A1491" t="s">
        <v>316</v>
      </c>
      <c r="B1491">
        <v>0.16</v>
      </c>
      <c r="C1491">
        <v>0</v>
      </c>
      <c r="D1491">
        <v>0.16</v>
      </c>
      <c r="E1491">
        <v>0.16</v>
      </c>
      <c r="F1491">
        <v>0</v>
      </c>
      <c r="G1491">
        <v>0</v>
      </c>
      <c r="H1491">
        <v>0</v>
      </c>
      <c r="I1491">
        <v>0</v>
      </c>
      <c r="J1491">
        <v>0.16</v>
      </c>
      <c r="K1491">
        <v>0</v>
      </c>
      <c r="L1491">
        <v>0</v>
      </c>
      <c r="M1491">
        <v>0</v>
      </c>
      <c r="N1491" t="str">
        <f t="shared" si="46"/>
        <v>BUTTIGIEG</v>
      </c>
      <c r="O1491" t="b">
        <f t="shared" si="47"/>
        <v>1</v>
      </c>
    </row>
    <row r="1492" spans="1:15" x14ac:dyDescent="0.2">
      <c r="A1492" t="s">
        <v>131</v>
      </c>
      <c r="B1492">
        <v>7.4999999999999997E-2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3.7499999999999999E-2</v>
      </c>
      <c r="M1492">
        <v>0</v>
      </c>
      <c r="N1492" t="str">
        <f t="shared" si="46"/>
        <v>BUTTIGIEG</v>
      </c>
      <c r="O1492" t="b">
        <f t="shared" si="47"/>
        <v>0</v>
      </c>
    </row>
    <row r="1493" spans="1:15" x14ac:dyDescent="0.2">
      <c r="A1493" t="s">
        <v>164</v>
      </c>
      <c r="B1493">
        <v>0.1714</v>
      </c>
      <c r="C1493">
        <v>0.1714</v>
      </c>
      <c r="D1493">
        <v>0.1714</v>
      </c>
      <c r="E1493">
        <v>0.1714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tr">
        <f t="shared" si="46"/>
        <v>BUTTIGIEG</v>
      </c>
      <c r="O1493" t="b">
        <f t="shared" si="47"/>
        <v>1</v>
      </c>
    </row>
    <row r="1494" spans="1:15" x14ac:dyDescent="0.2">
      <c r="A1494" t="s">
        <v>163</v>
      </c>
      <c r="B1494">
        <v>0.1714</v>
      </c>
      <c r="C1494">
        <v>0.1714</v>
      </c>
      <c r="D1494">
        <v>0</v>
      </c>
      <c r="E1494">
        <v>0.1714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0.1714</v>
      </c>
      <c r="M1494">
        <v>0</v>
      </c>
      <c r="N1494" t="str">
        <f t="shared" si="46"/>
        <v>BUTTIGIEG</v>
      </c>
      <c r="O1494" t="b">
        <f t="shared" si="47"/>
        <v>1</v>
      </c>
    </row>
    <row r="1495" spans="1:15" x14ac:dyDescent="0.2">
      <c r="A1495" t="s">
        <v>162</v>
      </c>
      <c r="B1495">
        <v>0.1714</v>
      </c>
      <c r="C1495">
        <v>0.1714</v>
      </c>
      <c r="D1495">
        <v>0.1714</v>
      </c>
      <c r="E1495">
        <v>0.1714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0.1714</v>
      </c>
      <c r="M1495">
        <v>0</v>
      </c>
      <c r="N1495" t="str">
        <f t="shared" si="46"/>
        <v>BUTTIGIEG</v>
      </c>
      <c r="O1495" t="b">
        <f t="shared" si="47"/>
        <v>1</v>
      </c>
    </row>
    <row r="1496" spans="1:15" x14ac:dyDescent="0.2">
      <c r="A1496" t="s">
        <v>1667</v>
      </c>
      <c r="B1496">
        <v>0.38819999999999999</v>
      </c>
      <c r="C1496">
        <v>0.25879999999999997</v>
      </c>
      <c r="D1496">
        <v>0</v>
      </c>
      <c r="E1496">
        <v>0.38819999999999999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0.38819999999999999</v>
      </c>
      <c r="M1496">
        <v>0</v>
      </c>
      <c r="N1496" t="str">
        <f t="shared" si="46"/>
        <v>BUTTIGIEG</v>
      </c>
      <c r="O1496" t="b">
        <f t="shared" si="47"/>
        <v>1</v>
      </c>
    </row>
    <row r="1497" spans="1:15" x14ac:dyDescent="0.2">
      <c r="A1497" t="s">
        <v>125</v>
      </c>
      <c r="B1497">
        <v>0.24</v>
      </c>
      <c r="C1497">
        <v>0</v>
      </c>
      <c r="D1497">
        <v>0.12</v>
      </c>
      <c r="E1497">
        <v>0.12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0.24</v>
      </c>
      <c r="M1497">
        <v>0</v>
      </c>
      <c r="N1497" t="str">
        <f t="shared" si="46"/>
        <v>BUTTIGIEG</v>
      </c>
      <c r="O1497" t="b">
        <f t="shared" si="47"/>
        <v>1</v>
      </c>
    </row>
    <row r="1498" spans="1:15" x14ac:dyDescent="0.2">
      <c r="A1498" t="s">
        <v>1668</v>
      </c>
      <c r="B1498">
        <v>0</v>
      </c>
      <c r="C1498">
        <v>0</v>
      </c>
      <c r="D1498">
        <v>0.2</v>
      </c>
      <c r="E1498">
        <v>0.2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tr">
        <f t="shared" si="46"/>
        <v>KLOBUCHAR</v>
      </c>
      <c r="O1498" t="b">
        <f t="shared" si="47"/>
        <v>1</v>
      </c>
    </row>
    <row r="1499" spans="1:15" x14ac:dyDescent="0.2">
      <c r="A1499" t="s">
        <v>681</v>
      </c>
      <c r="B1499">
        <v>8.8900000000000007E-2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tr">
        <f t="shared" si="46"/>
        <v>BUTTIGIEG</v>
      </c>
      <c r="O1499" t="b">
        <f t="shared" si="47"/>
        <v>0</v>
      </c>
    </row>
    <row r="1500" spans="1:15" x14ac:dyDescent="0.2">
      <c r="A1500" t="s">
        <v>126</v>
      </c>
      <c r="B1500">
        <v>0.36</v>
      </c>
      <c r="C1500">
        <v>0.24</v>
      </c>
      <c r="D1500">
        <v>0.24</v>
      </c>
      <c r="E1500">
        <v>0.48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0.24</v>
      </c>
      <c r="M1500">
        <v>0</v>
      </c>
      <c r="N1500" t="str">
        <f t="shared" si="46"/>
        <v>BIDEN</v>
      </c>
      <c r="O1500" t="b">
        <f t="shared" si="47"/>
        <v>1</v>
      </c>
    </row>
    <row r="1501" spans="1:15" x14ac:dyDescent="0.2">
      <c r="A1501" t="s">
        <v>49</v>
      </c>
      <c r="B1501">
        <v>0.22</v>
      </c>
      <c r="C1501">
        <v>0.11</v>
      </c>
      <c r="D1501">
        <v>0.11</v>
      </c>
      <c r="E1501">
        <v>0.22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0.11</v>
      </c>
      <c r="M1501">
        <v>0</v>
      </c>
      <c r="N1501" t="str">
        <f t="shared" si="46"/>
        <v>BUTTIGIEG</v>
      </c>
      <c r="O1501" t="b">
        <f t="shared" si="47"/>
        <v>1</v>
      </c>
    </row>
    <row r="1502" spans="1:15" x14ac:dyDescent="0.2">
      <c r="A1502" t="s">
        <v>49</v>
      </c>
      <c r="B1502">
        <v>0.22</v>
      </c>
      <c r="C1502">
        <v>0.11</v>
      </c>
      <c r="D1502">
        <v>0.11</v>
      </c>
      <c r="E1502">
        <v>0.22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0.11</v>
      </c>
      <c r="M1502">
        <v>0</v>
      </c>
      <c r="N1502" t="str">
        <f t="shared" si="46"/>
        <v>BUTTIGIEG</v>
      </c>
      <c r="O1502" t="b">
        <f t="shared" si="47"/>
        <v>1</v>
      </c>
    </row>
    <row r="1503" spans="1:15" x14ac:dyDescent="0.2">
      <c r="A1503" t="s">
        <v>49</v>
      </c>
      <c r="B1503">
        <v>0.22</v>
      </c>
      <c r="C1503">
        <v>0.11</v>
      </c>
      <c r="D1503">
        <v>0.11</v>
      </c>
      <c r="E1503">
        <v>0.22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0.11</v>
      </c>
      <c r="M1503">
        <v>0</v>
      </c>
      <c r="N1503" t="str">
        <f t="shared" si="46"/>
        <v>BUTTIGIEG</v>
      </c>
      <c r="O1503" t="b">
        <f t="shared" si="47"/>
        <v>1</v>
      </c>
    </row>
    <row r="1504" spans="1:15" x14ac:dyDescent="0.2">
      <c r="A1504" t="s">
        <v>49</v>
      </c>
      <c r="B1504">
        <v>0.22</v>
      </c>
      <c r="C1504">
        <v>0.11</v>
      </c>
      <c r="D1504">
        <v>0.11</v>
      </c>
      <c r="E1504">
        <v>0.22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0.11</v>
      </c>
      <c r="M1504">
        <v>0</v>
      </c>
      <c r="N1504" t="str">
        <f t="shared" si="46"/>
        <v>BUTTIGIEG</v>
      </c>
      <c r="O1504" t="b">
        <f t="shared" si="47"/>
        <v>1</v>
      </c>
    </row>
    <row r="1505" spans="1:15" x14ac:dyDescent="0.2">
      <c r="A1505" t="s">
        <v>49</v>
      </c>
      <c r="B1505">
        <v>0.22</v>
      </c>
      <c r="C1505">
        <v>0.11</v>
      </c>
      <c r="D1505">
        <v>0.11</v>
      </c>
      <c r="E1505">
        <v>0.22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0.11</v>
      </c>
      <c r="M1505">
        <v>0</v>
      </c>
      <c r="N1505" t="str">
        <f t="shared" si="46"/>
        <v>BUTTIGIEG</v>
      </c>
      <c r="O1505" t="b">
        <f t="shared" si="47"/>
        <v>1</v>
      </c>
    </row>
    <row r="1506" spans="1:15" x14ac:dyDescent="0.2">
      <c r="A1506" t="s">
        <v>49</v>
      </c>
      <c r="B1506">
        <v>0.22</v>
      </c>
      <c r="C1506">
        <v>0.11</v>
      </c>
      <c r="D1506">
        <v>0.11</v>
      </c>
      <c r="E1506">
        <v>0.22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0.11</v>
      </c>
      <c r="M1506">
        <v>0</v>
      </c>
      <c r="N1506" t="str">
        <f t="shared" si="46"/>
        <v>BUTTIGIEG</v>
      </c>
      <c r="O1506" t="b">
        <f t="shared" si="47"/>
        <v>1</v>
      </c>
    </row>
    <row r="1507" spans="1:15" x14ac:dyDescent="0.2">
      <c r="A1507" t="s">
        <v>1669</v>
      </c>
      <c r="B1507">
        <v>0.40500000000000003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0.40500000000000003</v>
      </c>
      <c r="M1507">
        <v>0</v>
      </c>
      <c r="N1507" t="str">
        <f t="shared" si="46"/>
        <v>BUTTIGIEG</v>
      </c>
      <c r="O1507" t="b">
        <f t="shared" si="47"/>
        <v>1</v>
      </c>
    </row>
    <row r="1508" spans="1:15" x14ac:dyDescent="0.2">
      <c r="A1508" t="s">
        <v>1670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0.12</v>
      </c>
      <c r="M1508">
        <v>0</v>
      </c>
      <c r="N1508" t="str">
        <f t="shared" si="46"/>
        <v>WARREN</v>
      </c>
      <c r="O1508" t="b">
        <f t="shared" si="47"/>
        <v>0</v>
      </c>
    </row>
    <row r="1509" spans="1:15" x14ac:dyDescent="0.2">
      <c r="A1509" t="s">
        <v>834</v>
      </c>
      <c r="B1509">
        <v>0</v>
      </c>
      <c r="C1509">
        <v>0.41499999999999998</v>
      </c>
      <c r="D1509">
        <v>0.41499999999999998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tr">
        <f t="shared" si="46"/>
        <v>SANDERS</v>
      </c>
      <c r="O1509" t="b">
        <f t="shared" si="47"/>
        <v>1</v>
      </c>
    </row>
    <row r="1510" spans="1:15" x14ac:dyDescent="0.2">
      <c r="A1510" t="s">
        <v>453</v>
      </c>
      <c r="B1510">
        <v>0</v>
      </c>
      <c r="C1510">
        <v>0.12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tr">
        <f t="shared" si="46"/>
        <v>SANDERS</v>
      </c>
      <c r="O1510" t="b">
        <f t="shared" si="47"/>
        <v>0</v>
      </c>
    </row>
    <row r="1511" spans="1:15" x14ac:dyDescent="0.2">
      <c r="A1511" t="s">
        <v>740</v>
      </c>
      <c r="B1511">
        <v>0.14549999999999999</v>
      </c>
      <c r="C1511">
        <v>0</v>
      </c>
      <c r="D1511">
        <v>7.2700000000000001E-2</v>
      </c>
      <c r="E1511">
        <v>0.14549999999999999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0.14549999999999999</v>
      </c>
      <c r="L1511">
        <v>0</v>
      </c>
      <c r="M1511">
        <v>0</v>
      </c>
      <c r="N1511" t="str">
        <f t="shared" si="46"/>
        <v>BUTTIGIEG</v>
      </c>
      <c r="O1511" t="b">
        <f t="shared" si="47"/>
        <v>1</v>
      </c>
    </row>
    <row r="1512" spans="1:15" x14ac:dyDescent="0.2">
      <c r="A1512" t="s">
        <v>150</v>
      </c>
      <c r="B1512">
        <v>0.36</v>
      </c>
      <c r="C1512">
        <v>0</v>
      </c>
      <c r="D1512">
        <v>0.36</v>
      </c>
      <c r="E1512">
        <v>0.24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0.36</v>
      </c>
      <c r="M1512">
        <v>0</v>
      </c>
      <c r="N1512" t="str">
        <f t="shared" si="46"/>
        <v>BUTTIGIEG</v>
      </c>
      <c r="O1512" t="b">
        <f t="shared" si="47"/>
        <v>1</v>
      </c>
    </row>
    <row r="1513" spans="1:15" x14ac:dyDescent="0.2">
      <c r="A1513" t="s">
        <v>1671</v>
      </c>
      <c r="B1513">
        <v>0.08</v>
      </c>
      <c r="C1513">
        <v>0.08</v>
      </c>
      <c r="D1513">
        <v>0</v>
      </c>
      <c r="E1513">
        <v>0.16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tr">
        <f t="shared" si="46"/>
        <v>BIDEN</v>
      </c>
      <c r="O1513" t="b">
        <f t="shared" si="47"/>
        <v>1</v>
      </c>
    </row>
    <row r="1514" spans="1:15" x14ac:dyDescent="0.2">
      <c r="A1514" t="s">
        <v>1672</v>
      </c>
      <c r="B1514">
        <v>0.40500000000000003</v>
      </c>
      <c r="C1514">
        <v>0.40500000000000003</v>
      </c>
      <c r="D1514">
        <v>0.40500000000000003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0.40500000000000003</v>
      </c>
      <c r="M1514">
        <v>0</v>
      </c>
      <c r="N1514" t="str">
        <f t="shared" si="46"/>
        <v>BUTTIGIEG</v>
      </c>
      <c r="O1514" t="b">
        <f t="shared" si="47"/>
        <v>1</v>
      </c>
    </row>
    <row r="1515" spans="1:15" x14ac:dyDescent="0.2">
      <c r="A1515" t="s">
        <v>1673</v>
      </c>
      <c r="B1515">
        <v>0.55959999999999999</v>
      </c>
      <c r="C1515">
        <v>0.55959999999999999</v>
      </c>
      <c r="D1515">
        <v>0.55959999999999999</v>
      </c>
      <c r="E1515">
        <v>0.27979999999999999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0.55959999999999999</v>
      </c>
      <c r="M1515">
        <v>0</v>
      </c>
      <c r="N1515" t="str">
        <f t="shared" si="46"/>
        <v>BUTTIGIEG</v>
      </c>
      <c r="O1515" t="b">
        <f t="shared" si="47"/>
        <v>1</v>
      </c>
    </row>
    <row r="1516" spans="1:15" x14ac:dyDescent="0.2">
      <c r="A1516" t="s">
        <v>1674</v>
      </c>
      <c r="B1516">
        <v>1.1192</v>
      </c>
      <c r="C1516">
        <v>0.55959999999999999</v>
      </c>
      <c r="D1516">
        <v>0</v>
      </c>
      <c r="E1516">
        <v>0.83940000000000003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0.55959999999999999</v>
      </c>
      <c r="M1516">
        <v>0</v>
      </c>
      <c r="N1516" t="str">
        <f t="shared" si="46"/>
        <v>BUTTIGIEG</v>
      </c>
      <c r="O1516" t="b">
        <f t="shared" si="47"/>
        <v>1</v>
      </c>
    </row>
    <row r="1517" spans="1:15" x14ac:dyDescent="0.2">
      <c r="A1517" t="s">
        <v>1675</v>
      </c>
      <c r="B1517">
        <v>0.83940000000000003</v>
      </c>
      <c r="C1517">
        <v>0.55959999999999999</v>
      </c>
      <c r="D1517">
        <v>0.55959999999999999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0.83940000000000003</v>
      </c>
      <c r="M1517">
        <v>0</v>
      </c>
      <c r="N1517" t="str">
        <f t="shared" si="46"/>
        <v>BUTTIGIEG</v>
      </c>
      <c r="O1517" t="b">
        <f t="shared" si="47"/>
        <v>1</v>
      </c>
    </row>
    <row r="1518" spans="1:15" x14ac:dyDescent="0.2">
      <c r="A1518" t="s">
        <v>1676</v>
      </c>
      <c r="B1518">
        <v>0.83940000000000003</v>
      </c>
      <c r="C1518">
        <v>0</v>
      </c>
      <c r="D1518">
        <v>0.55959999999999999</v>
      </c>
      <c r="E1518">
        <v>0.55959999999999999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0.55959999999999999</v>
      </c>
      <c r="M1518">
        <v>0</v>
      </c>
      <c r="N1518" t="str">
        <f t="shared" si="46"/>
        <v>BUTTIGIEG</v>
      </c>
      <c r="O1518" t="b">
        <f t="shared" si="47"/>
        <v>1</v>
      </c>
    </row>
    <row r="1519" spans="1:15" x14ac:dyDescent="0.2">
      <c r="A1519" t="s">
        <v>1677</v>
      </c>
      <c r="B1519">
        <v>0.55959999999999999</v>
      </c>
      <c r="C1519">
        <v>0.55959999999999999</v>
      </c>
      <c r="D1519">
        <v>0.55959999999999999</v>
      </c>
      <c r="E1519">
        <v>0.55959999999999999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0.55959999999999999</v>
      </c>
      <c r="M1519">
        <v>0</v>
      </c>
      <c r="N1519" t="str">
        <f t="shared" si="46"/>
        <v>BUTTIGIEG</v>
      </c>
      <c r="O1519" t="b">
        <f t="shared" si="47"/>
        <v>1</v>
      </c>
    </row>
    <row r="1520" spans="1:15" x14ac:dyDescent="0.2">
      <c r="A1520" t="s">
        <v>1678</v>
      </c>
      <c r="B1520">
        <v>0.83940000000000003</v>
      </c>
      <c r="C1520">
        <v>0.55959999999999999</v>
      </c>
      <c r="D1520">
        <v>0.55959999999999999</v>
      </c>
      <c r="E1520">
        <v>0.55959999999999999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0.55959999999999999</v>
      </c>
      <c r="M1520">
        <v>0</v>
      </c>
      <c r="N1520" t="str">
        <f t="shared" si="46"/>
        <v>BUTTIGIEG</v>
      </c>
      <c r="O1520" t="b">
        <f t="shared" si="47"/>
        <v>1</v>
      </c>
    </row>
    <row r="1521" spans="1:15" x14ac:dyDescent="0.2">
      <c r="A1521" t="s">
        <v>1679</v>
      </c>
      <c r="B1521">
        <v>0.83940000000000003</v>
      </c>
      <c r="C1521">
        <v>0.55959999999999999</v>
      </c>
      <c r="D1521">
        <v>0.55959999999999999</v>
      </c>
      <c r="E1521">
        <v>0.55959999999999999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0.55959999999999999</v>
      </c>
      <c r="M1521">
        <v>0</v>
      </c>
      <c r="N1521" t="str">
        <f t="shared" si="46"/>
        <v>BUTTIGIEG</v>
      </c>
      <c r="O1521" t="b">
        <f t="shared" si="47"/>
        <v>1</v>
      </c>
    </row>
    <row r="1522" spans="1:15" x14ac:dyDescent="0.2">
      <c r="A1522" t="s">
        <v>1680</v>
      </c>
      <c r="B1522">
        <v>0.55959999999999999</v>
      </c>
      <c r="C1522">
        <v>0.55959999999999999</v>
      </c>
      <c r="D1522">
        <v>0.55959999999999999</v>
      </c>
      <c r="E1522">
        <v>0.55959999999999999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0.55959999999999999</v>
      </c>
      <c r="M1522">
        <v>0</v>
      </c>
      <c r="N1522" t="str">
        <f t="shared" si="46"/>
        <v>BUTTIGIEG</v>
      </c>
      <c r="O1522" t="b">
        <f t="shared" si="47"/>
        <v>1</v>
      </c>
    </row>
    <row r="1523" spans="1:15" x14ac:dyDescent="0.2">
      <c r="A1523" t="s">
        <v>1681</v>
      </c>
      <c r="B1523">
        <v>0.83940000000000003</v>
      </c>
      <c r="C1523">
        <v>0.83940000000000003</v>
      </c>
      <c r="D1523">
        <v>0</v>
      </c>
      <c r="E1523">
        <v>0.55959999999999999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0.83940000000000003</v>
      </c>
      <c r="M1523">
        <v>0</v>
      </c>
      <c r="N1523" t="str">
        <f t="shared" si="46"/>
        <v>BUTTIGIEG</v>
      </c>
      <c r="O1523" t="b">
        <f t="shared" si="47"/>
        <v>1</v>
      </c>
    </row>
    <row r="1524" spans="1:15" x14ac:dyDescent="0.2">
      <c r="A1524" t="s">
        <v>1682</v>
      </c>
      <c r="B1524">
        <v>1.1192</v>
      </c>
      <c r="C1524">
        <v>0</v>
      </c>
      <c r="D1524">
        <v>0.55959999999999999</v>
      </c>
      <c r="E1524">
        <v>0.55959999999999999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0.55959999999999999</v>
      </c>
      <c r="M1524">
        <v>0</v>
      </c>
      <c r="N1524" t="str">
        <f t="shared" si="46"/>
        <v>BUTTIGIEG</v>
      </c>
      <c r="O1524" t="b">
        <f t="shared" si="47"/>
        <v>1</v>
      </c>
    </row>
    <row r="1525" spans="1:15" x14ac:dyDescent="0.2">
      <c r="A1525" t="s">
        <v>1683</v>
      </c>
      <c r="B1525">
        <v>0.83940000000000003</v>
      </c>
      <c r="C1525">
        <v>0</v>
      </c>
      <c r="D1525">
        <v>0.55959999999999999</v>
      </c>
      <c r="E1525">
        <v>0.55959999999999999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0.55959999999999999</v>
      </c>
      <c r="M1525">
        <v>0</v>
      </c>
      <c r="N1525" t="str">
        <f t="shared" si="46"/>
        <v>BUTTIGIEG</v>
      </c>
      <c r="O1525" t="b">
        <f t="shared" si="47"/>
        <v>1</v>
      </c>
    </row>
    <row r="1526" spans="1:15" x14ac:dyDescent="0.2">
      <c r="A1526" t="s">
        <v>1684</v>
      </c>
      <c r="B1526">
        <v>1.2428999999999999</v>
      </c>
      <c r="C1526">
        <v>0.4143</v>
      </c>
      <c r="D1526">
        <v>0.4143</v>
      </c>
      <c r="E1526">
        <v>0.4143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0.4143</v>
      </c>
      <c r="M1526">
        <v>0</v>
      </c>
      <c r="N1526" t="str">
        <f t="shared" si="46"/>
        <v>BUTTIGIEG</v>
      </c>
      <c r="O1526" t="b">
        <f t="shared" si="47"/>
        <v>1</v>
      </c>
    </row>
    <row r="1527" spans="1:15" x14ac:dyDescent="0.2">
      <c r="A1527" t="s">
        <v>1685</v>
      </c>
      <c r="B1527">
        <v>0.8286</v>
      </c>
      <c r="C1527">
        <v>0</v>
      </c>
      <c r="D1527">
        <v>0.4143</v>
      </c>
      <c r="E1527">
        <v>0.4143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0.4143</v>
      </c>
      <c r="M1527">
        <v>0</v>
      </c>
      <c r="N1527" t="str">
        <f t="shared" si="46"/>
        <v>BUTTIGIEG</v>
      </c>
      <c r="O1527" t="b">
        <f t="shared" si="47"/>
        <v>1</v>
      </c>
    </row>
    <row r="1528" spans="1:15" x14ac:dyDescent="0.2">
      <c r="A1528" t="s">
        <v>1686</v>
      </c>
      <c r="B1528">
        <v>0.4143</v>
      </c>
      <c r="C1528">
        <v>0</v>
      </c>
      <c r="D1528">
        <v>0.4143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0.4143</v>
      </c>
      <c r="M1528">
        <v>0</v>
      </c>
      <c r="N1528" t="str">
        <f t="shared" si="46"/>
        <v>BUTTIGIEG</v>
      </c>
      <c r="O1528" t="b">
        <f t="shared" si="47"/>
        <v>1</v>
      </c>
    </row>
    <row r="1529" spans="1:15" x14ac:dyDescent="0.2">
      <c r="A1529" t="s">
        <v>1687</v>
      </c>
      <c r="B1529">
        <v>0.4143</v>
      </c>
      <c r="C1529">
        <v>0.4143</v>
      </c>
      <c r="D1529">
        <v>0.4143</v>
      </c>
      <c r="E1529">
        <v>0.4143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tr">
        <f t="shared" si="46"/>
        <v>BUTTIGIEG</v>
      </c>
      <c r="O1529" t="b">
        <f t="shared" si="47"/>
        <v>1</v>
      </c>
    </row>
    <row r="1530" spans="1:15" x14ac:dyDescent="0.2">
      <c r="A1530" t="s">
        <v>173</v>
      </c>
      <c r="B1530">
        <v>0.24</v>
      </c>
      <c r="C1530">
        <v>0</v>
      </c>
      <c r="D1530">
        <v>0.16</v>
      </c>
      <c r="E1530">
        <v>0.08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tr">
        <f t="shared" si="46"/>
        <v>BUTTIGIEG</v>
      </c>
      <c r="O1530" t="b">
        <f t="shared" si="47"/>
        <v>0</v>
      </c>
    </row>
    <row r="1531" spans="1:15" x14ac:dyDescent="0.2">
      <c r="A1531" t="s">
        <v>608</v>
      </c>
      <c r="B1531">
        <v>0.28570000000000001</v>
      </c>
      <c r="C1531">
        <v>0</v>
      </c>
      <c r="D1531">
        <v>0.1429</v>
      </c>
      <c r="E1531">
        <v>0.1429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0.1429</v>
      </c>
      <c r="M1531">
        <v>0</v>
      </c>
      <c r="N1531" t="str">
        <f t="shared" si="46"/>
        <v>BUTTIGIEG</v>
      </c>
      <c r="O1531" t="b">
        <f t="shared" si="47"/>
        <v>1</v>
      </c>
    </row>
    <row r="1532" spans="1:15" x14ac:dyDescent="0.2">
      <c r="A1532" t="s">
        <v>377</v>
      </c>
      <c r="B1532">
        <v>0.22500000000000001</v>
      </c>
      <c r="C1532">
        <v>0.15</v>
      </c>
      <c r="D1532">
        <v>0</v>
      </c>
      <c r="E1532">
        <v>0.375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0.15</v>
      </c>
      <c r="M1532">
        <v>0</v>
      </c>
      <c r="N1532" t="str">
        <f t="shared" si="46"/>
        <v>BIDEN</v>
      </c>
      <c r="O1532" t="b">
        <f t="shared" si="47"/>
        <v>1</v>
      </c>
    </row>
    <row r="1533" spans="1:15" x14ac:dyDescent="0.2">
      <c r="A1533" t="s">
        <v>380</v>
      </c>
      <c r="B1533">
        <v>0.15</v>
      </c>
      <c r="C1533">
        <v>0.15</v>
      </c>
      <c r="D1533">
        <v>0.15</v>
      </c>
      <c r="E1533">
        <v>7.4999999999999997E-2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7.4999999999999997E-2</v>
      </c>
      <c r="M1533">
        <v>0</v>
      </c>
      <c r="N1533" t="str">
        <f t="shared" si="46"/>
        <v>BUTTIGIEG</v>
      </c>
      <c r="O1533" t="b">
        <f t="shared" si="47"/>
        <v>1</v>
      </c>
    </row>
    <row r="1534" spans="1:15" x14ac:dyDescent="0.2">
      <c r="A1534" t="s">
        <v>369</v>
      </c>
      <c r="B1534">
        <v>0.3</v>
      </c>
      <c r="C1534">
        <v>0.22500000000000001</v>
      </c>
      <c r="D1534">
        <v>0.15</v>
      </c>
      <c r="E1534">
        <v>0.15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tr">
        <f t="shared" si="46"/>
        <v>BUTTIGIEG</v>
      </c>
      <c r="O1534" t="b">
        <f t="shared" si="47"/>
        <v>1</v>
      </c>
    </row>
    <row r="1535" spans="1:15" x14ac:dyDescent="0.2">
      <c r="A1535" t="s">
        <v>1688</v>
      </c>
      <c r="B1535">
        <v>0.375</v>
      </c>
      <c r="C1535">
        <v>0.22500000000000001</v>
      </c>
      <c r="D1535">
        <v>0.15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t="str">
        <f t="shared" si="46"/>
        <v>BUTTIGIEG</v>
      </c>
      <c r="O1535" t="b">
        <f t="shared" si="47"/>
        <v>0</v>
      </c>
    </row>
    <row r="1536" spans="1:15" x14ac:dyDescent="0.2">
      <c r="A1536" t="s">
        <v>1689</v>
      </c>
      <c r="B1536">
        <v>0</v>
      </c>
      <c r="C1536">
        <v>0</v>
      </c>
      <c r="D1536">
        <v>0</v>
      </c>
      <c r="E1536">
        <v>0.23330000000000001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0.23330000000000001</v>
      </c>
      <c r="M1536">
        <v>0</v>
      </c>
      <c r="N1536" t="str">
        <f t="shared" si="46"/>
        <v>BIDEN</v>
      </c>
      <c r="O1536" t="b">
        <f t="shared" si="47"/>
        <v>1</v>
      </c>
    </row>
    <row r="1537" spans="1:15" x14ac:dyDescent="0.2">
      <c r="A1537" t="s">
        <v>320</v>
      </c>
      <c r="B1537">
        <v>0.15</v>
      </c>
      <c r="C1537">
        <v>0.22500000000000001</v>
      </c>
      <c r="D1537">
        <v>0.22500000000000001</v>
      </c>
      <c r="E1537">
        <v>0.15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t="str">
        <f t="shared" si="46"/>
        <v>SANDERS</v>
      </c>
      <c r="O1537" t="b">
        <f t="shared" si="47"/>
        <v>1</v>
      </c>
    </row>
    <row r="1538" spans="1:15" x14ac:dyDescent="0.2">
      <c r="A1538" t="s">
        <v>94</v>
      </c>
      <c r="B1538">
        <v>6.6699999999999995E-2</v>
      </c>
      <c r="C1538">
        <v>0.1333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0.1333</v>
      </c>
      <c r="M1538">
        <v>0</v>
      </c>
      <c r="N1538" t="str">
        <f t="shared" si="46"/>
        <v>SANDERS</v>
      </c>
      <c r="O1538" t="b">
        <f t="shared" si="47"/>
        <v>1</v>
      </c>
    </row>
    <row r="1539" spans="1:15" x14ac:dyDescent="0.2">
      <c r="A1539" t="s">
        <v>109</v>
      </c>
      <c r="B1539">
        <v>0.16</v>
      </c>
      <c r="C1539">
        <v>0</v>
      </c>
      <c r="D1539">
        <v>0.08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0.08</v>
      </c>
      <c r="K1539">
        <v>0</v>
      </c>
      <c r="L1539">
        <v>0</v>
      </c>
      <c r="M1539">
        <v>0.08</v>
      </c>
      <c r="N1539" t="str">
        <f t="shared" ref="N1539:N1602" si="48">INDEX($B$1:$M$1,0,MATCH(MAX($B1539:$M1539),$B1539:$M1539,0))</f>
        <v>BUTTIGIEG</v>
      </c>
      <c r="O1539" t="b">
        <f t="shared" ref="O1539:O1602" si="49">SUMPRODUCT((COUNTIF(B1539:M1539,B1539:M1539)-1)*(B1539:M1539&lt;&gt;0))&gt;0</f>
        <v>1</v>
      </c>
    </row>
    <row r="1540" spans="1:15" x14ac:dyDescent="0.2">
      <c r="A1540" t="s">
        <v>109</v>
      </c>
      <c r="B1540">
        <v>0.16</v>
      </c>
      <c r="C1540">
        <v>0</v>
      </c>
      <c r="D1540">
        <v>0.08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0.08</v>
      </c>
      <c r="K1540">
        <v>0</v>
      </c>
      <c r="L1540">
        <v>0</v>
      </c>
      <c r="M1540">
        <v>0.08</v>
      </c>
      <c r="N1540" t="str">
        <f t="shared" si="48"/>
        <v>BUTTIGIEG</v>
      </c>
      <c r="O1540" t="b">
        <f t="shared" si="49"/>
        <v>1</v>
      </c>
    </row>
    <row r="1541" spans="1:15" x14ac:dyDescent="0.2">
      <c r="A1541" t="s">
        <v>153</v>
      </c>
      <c r="B1541">
        <v>0.24</v>
      </c>
      <c r="C1541">
        <v>0.12</v>
      </c>
      <c r="D1541">
        <v>0.12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0.12</v>
      </c>
      <c r="M1541">
        <v>0</v>
      </c>
      <c r="N1541" t="str">
        <f t="shared" si="48"/>
        <v>BUTTIGIEG</v>
      </c>
      <c r="O1541" t="b">
        <f t="shared" si="49"/>
        <v>1</v>
      </c>
    </row>
    <row r="1542" spans="1:15" x14ac:dyDescent="0.2">
      <c r="A1542" t="s">
        <v>1690</v>
      </c>
      <c r="B1542">
        <v>0.4143</v>
      </c>
      <c r="C1542">
        <v>0.4143</v>
      </c>
      <c r="D1542">
        <v>0.4143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tr">
        <f t="shared" si="48"/>
        <v>BUTTIGIEG</v>
      </c>
      <c r="O1542" t="b">
        <f t="shared" si="49"/>
        <v>1</v>
      </c>
    </row>
    <row r="1543" spans="1:15" x14ac:dyDescent="0.2">
      <c r="A1543" t="s">
        <v>1691</v>
      </c>
      <c r="B1543">
        <v>0.24</v>
      </c>
      <c r="C1543">
        <v>0.24</v>
      </c>
      <c r="D1543">
        <v>0</v>
      </c>
      <c r="E1543">
        <v>0.16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0.16</v>
      </c>
      <c r="M1543">
        <v>0</v>
      </c>
      <c r="N1543" t="str">
        <f t="shared" si="48"/>
        <v>BUTTIGIEG</v>
      </c>
      <c r="O1543" t="b">
        <f t="shared" si="49"/>
        <v>1</v>
      </c>
    </row>
    <row r="1544" spans="1:15" x14ac:dyDescent="0.2">
      <c r="A1544" t="s">
        <v>1692</v>
      </c>
      <c r="B1544">
        <v>0.32</v>
      </c>
      <c r="C1544">
        <v>0.32</v>
      </c>
      <c r="D1544">
        <v>0</v>
      </c>
      <c r="E1544">
        <v>0.16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t="str">
        <f t="shared" si="48"/>
        <v>BUTTIGIEG</v>
      </c>
      <c r="O1544" t="b">
        <f t="shared" si="49"/>
        <v>1</v>
      </c>
    </row>
    <row r="1545" spans="1:15" x14ac:dyDescent="0.2">
      <c r="A1545" t="s">
        <v>1693</v>
      </c>
      <c r="B1545">
        <v>0.32</v>
      </c>
      <c r="C1545">
        <v>0</v>
      </c>
      <c r="D1545">
        <v>0.32</v>
      </c>
      <c r="E1545">
        <v>0.32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t="str">
        <f t="shared" si="48"/>
        <v>BUTTIGIEG</v>
      </c>
      <c r="O1545" t="b">
        <f t="shared" si="49"/>
        <v>1</v>
      </c>
    </row>
    <row r="1546" spans="1:15" x14ac:dyDescent="0.2">
      <c r="A1546" t="s">
        <v>50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0.1143</v>
      </c>
      <c r="N1546" t="str">
        <f t="shared" si="48"/>
        <v>YANG</v>
      </c>
      <c r="O1546" t="b">
        <f t="shared" si="49"/>
        <v>0</v>
      </c>
    </row>
    <row r="1547" spans="1:15" x14ac:dyDescent="0.2">
      <c r="A1547" t="s">
        <v>830</v>
      </c>
      <c r="B1547">
        <v>0</v>
      </c>
      <c r="C1547">
        <v>0</v>
      </c>
      <c r="D1547">
        <v>0</v>
      </c>
      <c r="E1547">
        <v>0.41499999999999998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tr">
        <f t="shared" si="48"/>
        <v>BIDEN</v>
      </c>
      <c r="O1547" t="b">
        <f t="shared" si="49"/>
        <v>0</v>
      </c>
    </row>
    <row r="1548" spans="1:15" x14ac:dyDescent="0.2">
      <c r="A1548" t="s">
        <v>28</v>
      </c>
      <c r="B1548">
        <v>0</v>
      </c>
      <c r="C1548">
        <v>7.4999999999999997E-2</v>
      </c>
      <c r="D1548">
        <v>0.1875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0.1125</v>
      </c>
      <c r="M1548">
        <v>0</v>
      </c>
      <c r="N1548" t="str">
        <f t="shared" si="48"/>
        <v>KLOBUCHAR</v>
      </c>
      <c r="O1548" t="b">
        <f t="shared" si="49"/>
        <v>0</v>
      </c>
    </row>
    <row r="1549" spans="1:15" x14ac:dyDescent="0.2">
      <c r="A1549" t="s">
        <v>28</v>
      </c>
      <c r="B1549">
        <v>0</v>
      </c>
      <c r="C1549">
        <v>7.4999999999999997E-2</v>
      </c>
      <c r="D1549">
        <v>0.1875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0.1125</v>
      </c>
      <c r="M1549">
        <v>0</v>
      </c>
      <c r="N1549" t="str">
        <f t="shared" si="48"/>
        <v>KLOBUCHAR</v>
      </c>
      <c r="O1549" t="b">
        <f t="shared" si="49"/>
        <v>0</v>
      </c>
    </row>
    <row r="1550" spans="1:15" x14ac:dyDescent="0.2">
      <c r="A1550" t="s">
        <v>28</v>
      </c>
      <c r="B1550">
        <v>0</v>
      </c>
      <c r="C1550">
        <v>7.4999999999999997E-2</v>
      </c>
      <c r="D1550">
        <v>0.1875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0.1125</v>
      </c>
      <c r="M1550">
        <v>0</v>
      </c>
      <c r="N1550" t="str">
        <f t="shared" si="48"/>
        <v>KLOBUCHAR</v>
      </c>
      <c r="O1550" t="b">
        <f t="shared" si="49"/>
        <v>0</v>
      </c>
    </row>
    <row r="1551" spans="1:15" x14ac:dyDescent="0.2">
      <c r="A1551" t="s">
        <v>1694</v>
      </c>
      <c r="B1551">
        <v>0.27979999999999999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tr">
        <f t="shared" si="48"/>
        <v>BUTTIGIEG</v>
      </c>
      <c r="O1551" t="b">
        <f t="shared" si="49"/>
        <v>0</v>
      </c>
    </row>
    <row r="1552" spans="1:15" x14ac:dyDescent="0.2">
      <c r="A1552" t="s">
        <v>472</v>
      </c>
      <c r="B1552">
        <v>7.0000000000000007E-2</v>
      </c>
      <c r="C1552">
        <v>7.0000000000000007E-2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7.0000000000000007E-2</v>
      </c>
      <c r="M1552">
        <v>0</v>
      </c>
      <c r="N1552" t="str">
        <f t="shared" si="48"/>
        <v>BUTTIGIEG</v>
      </c>
      <c r="O1552" t="b">
        <f t="shared" si="49"/>
        <v>1</v>
      </c>
    </row>
    <row r="1553" spans="1:15" x14ac:dyDescent="0.2">
      <c r="A1553" t="s">
        <v>1695</v>
      </c>
      <c r="B1553">
        <v>0.20200000000000001</v>
      </c>
      <c r="C1553">
        <v>0.20200000000000001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 t="str">
        <f t="shared" si="48"/>
        <v>BUTTIGIEG</v>
      </c>
      <c r="O1553" t="b">
        <f t="shared" si="49"/>
        <v>1</v>
      </c>
    </row>
    <row r="1554" spans="1:15" x14ac:dyDescent="0.2">
      <c r="A1554" t="s">
        <v>1696</v>
      </c>
      <c r="B1554">
        <v>0.18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0.18</v>
      </c>
      <c r="M1554">
        <v>0</v>
      </c>
      <c r="N1554" t="str">
        <f t="shared" si="48"/>
        <v>BUTTIGIEG</v>
      </c>
      <c r="O1554" t="b">
        <f t="shared" si="49"/>
        <v>1</v>
      </c>
    </row>
    <row r="1555" spans="1:15" x14ac:dyDescent="0.2">
      <c r="A1555" t="s">
        <v>1696</v>
      </c>
      <c r="B1555">
        <v>0.18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0.18</v>
      </c>
      <c r="M1555">
        <v>0</v>
      </c>
      <c r="N1555" t="str">
        <f t="shared" si="48"/>
        <v>BUTTIGIEG</v>
      </c>
      <c r="O1555" t="b">
        <f t="shared" si="49"/>
        <v>1</v>
      </c>
    </row>
    <row r="1556" spans="1:15" x14ac:dyDescent="0.2">
      <c r="A1556" t="s">
        <v>829</v>
      </c>
      <c r="B1556">
        <v>0.41499999999999998</v>
      </c>
      <c r="C1556">
        <v>0</v>
      </c>
      <c r="D1556">
        <v>0.41499999999999998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tr">
        <f t="shared" si="48"/>
        <v>BUTTIGIEG</v>
      </c>
      <c r="O1556" t="b">
        <f t="shared" si="49"/>
        <v>1</v>
      </c>
    </row>
    <row r="1557" spans="1:15" x14ac:dyDescent="0.2">
      <c r="A1557" t="s">
        <v>871</v>
      </c>
      <c r="B1557">
        <v>0</v>
      </c>
      <c r="C1557">
        <v>0.37140000000000001</v>
      </c>
      <c r="D1557">
        <v>0.1857</v>
      </c>
      <c r="E1557">
        <v>0.1857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0.37140000000000001</v>
      </c>
      <c r="M1557">
        <v>0</v>
      </c>
      <c r="N1557" t="str">
        <f t="shared" si="48"/>
        <v>SANDERS</v>
      </c>
      <c r="O1557" t="b">
        <f t="shared" si="49"/>
        <v>1</v>
      </c>
    </row>
    <row r="1558" spans="1:15" x14ac:dyDescent="0.2">
      <c r="A1558" t="s">
        <v>870</v>
      </c>
      <c r="B1558">
        <v>0.1857</v>
      </c>
      <c r="C1558">
        <v>0.55710000000000004</v>
      </c>
      <c r="D1558">
        <v>0.1857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0.37140000000000001</v>
      </c>
      <c r="M1558">
        <v>0</v>
      </c>
      <c r="N1558" t="str">
        <f t="shared" si="48"/>
        <v>SANDERS</v>
      </c>
      <c r="O1558" t="b">
        <f t="shared" si="49"/>
        <v>1</v>
      </c>
    </row>
    <row r="1559" spans="1:15" x14ac:dyDescent="0.2">
      <c r="A1559" t="s">
        <v>1697</v>
      </c>
      <c r="B1559">
        <v>0.1857</v>
      </c>
      <c r="C1559">
        <v>0.37140000000000001</v>
      </c>
      <c r="D1559">
        <v>0.37140000000000001</v>
      </c>
      <c r="E1559">
        <v>0.37140000000000001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0.1857</v>
      </c>
      <c r="M1559">
        <v>0</v>
      </c>
      <c r="N1559" t="str">
        <f t="shared" si="48"/>
        <v>SANDERS</v>
      </c>
      <c r="O1559" t="b">
        <f t="shared" si="49"/>
        <v>1</v>
      </c>
    </row>
    <row r="1560" spans="1:15" x14ac:dyDescent="0.2">
      <c r="A1560" t="s">
        <v>872</v>
      </c>
      <c r="B1560">
        <v>0.37140000000000001</v>
      </c>
      <c r="C1560">
        <v>0.55710000000000004</v>
      </c>
      <c r="D1560">
        <v>0.37140000000000001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0.1857</v>
      </c>
      <c r="M1560">
        <v>0</v>
      </c>
      <c r="N1560" t="str">
        <f t="shared" si="48"/>
        <v>SANDERS</v>
      </c>
      <c r="O1560" t="b">
        <f t="shared" si="49"/>
        <v>1</v>
      </c>
    </row>
    <row r="1561" spans="1:15" x14ac:dyDescent="0.2">
      <c r="A1561" t="s">
        <v>1698</v>
      </c>
      <c r="B1561">
        <v>0.33</v>
      </c>
      <c r="C1561">
        <v>0</v>
      </c>
      <c r="D1561">
        <v>0.11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tr">
        <f t="shared" si="48"/>
        <v>BUTTIGIEG</v>
      </c>
      <c r="O1561" t="b">
        <f t="shared" si="49"/>
        <v>0</v>
      </c>
    </row>
    <row r="1562" spans="1:15" x14ac:dyDescent="0.2">
      <c r="A1562" t="s">
        <v>1699</v>
      </c>
      <c r="B1562">
        <v>0.27</v>
      </c>
      <c r="C1562">
        <v>0.09</v>
      </c>
      <c r="D1562">
        <v>0</v>
      </c>
      <c r="E1562">
        <v>0.18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t="str">
        <f t="shared" si="48"/>
        <v>BUTTIGIEG</v>
      </c>
      <c r="O1562" t="b">
        <f t="shared" si="49"/>
        <v>0</v>
      </c>
    </row>
    <row r="1563" spans="1:15" x14ac:dyDescent="0.2">
      <c r="A1563" t="s">
        <v>176</v>
      </c>
      <c r="B1563">
        <v>0</v>
      </c>
      <c r="C1563">
        <v>0.08</v>
      </c>
      <c r="D1563">
        <v>0</v>
      </c>
      <c r="E1563">
        <v>0.24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tr">
        <f t="shared" si="48"/>
        <v>BIDEN</v>
      </c>
      <c r="O1563" t="b">
        <f t="shared" si="49"/>
        <v>0</v>
      </c>
    </row>
    <row r="1564" spans="1:15" x14ac:dyDescent="0.2">
      <c r="A1564" t="s">
        <v>1700</v>
      </c>
      <c r="B1564">
        <v>0.22140000000000001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tr">
        <f t="shared" si="48"/>
        <v>BUTTIGIEG</v>
      </c>
      <c r="O1564" t="b">
        <f t="shared" si="49"/>
        <v>0</v>
      </c>
    </row>
    <row r="1565" spans="1:15" x14ac:dyDescent="0.2">
      <c r="A1565" t="s">
        <v>1701</v>
      </c>
      <c r="B1565">
        <v>9.4100000000000003E-2</v>
      </c>
      <c r="C1565">
        <v>0</v>
      </c>
      <c r="D1565">
        <v>0</v>
      </c>
      <c r="E1565">
        <v>0.18820000000000001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t="str">
        <f t="shared" si="48"/>
        <v>BIDEN</v>
      </c>
      <c r="O1565" t="b">
        <f t="shared" si="49"/>
        <v>0</v>
      </c>
    </row>
    <row r="1566" spans="1:15" x14ac:dyDescent="0.2">
      <c r="A1566" t="s">
        <v>737</v>
      </c>
      <c r="B1566">
        <v>0.14549999999999999</v>
      </c>
      <c r="C1566">
        <v>7.2700000000000001E-2</v>
      </c>
      <c r="D1566">
        <v>7.2700000000000001E-2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0.14549999999999999</v>
      </c>
      <c r="M1566">
        <v>0</v>
      </c>
      <c r="N1566" t="str">
        <f t="shared" si="48"/>
        <v>BUTTIGIEG</v>
      </c>
      <c r="O1566" t="b">
        <f t="shared" si="49"/>
        <v>1</v>
      </c>
    </row>
    <row r="1567" spans="1:15" x14ac:dyDescent="0.2">
      <c r="A1567" t="s">
        <v>1702</v>
      </c>
      <c r="B1567">
        <v>0.8286</v>
      </c>
      <c r="C1567">
        <v>0.4143</v>
      </c>
      <c r="D1567">
        <v>0.4143</v>
      </c>
      <c r="E1567">
        <v>0.4143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0.4143</v>
      </c>
      <c r="M1567">
        <v>0</v>
      </c>
      <c r="N1567" t="str">
        <f t="shared" si="48"/>
        <v>BUTTIGIEG</v>
      </c>
      <c r="O1567" t="b">
        <f t="shared" si="49"/>
        <v>1</v>
      </c>
    </row>
    <row r="1568" spans="1:15" x14ac:dyDescent="0.2">
      <c r="A1568" t="s">
        <v>1703</v>
      </c>
      <c r="B1568">
        <v>0.8286</v>
      </c>
      <c r="C1568">
        <v>0.4143</v>
      </c>
      <c r="D1568">
        <v>0</v>
      </c>
      <c r="E1568">
        <v>0.8286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0.4143</v>
      </c>
      <c r="M1568">
        <v>0</v>
      </c>
      <c r="N1568" t="str">
        <f t="shared" si="48"/>
        <v>BUTTIGIEG</v>
      </c>
      <c r="O1568" t="b">
        <f t="shared" si="49"/>
        <v>1</v>
      </c>
    </row>
    <row r="1569" spans="1:15" x14ac:dyDescent="0.2">
      <c r="A1569" t="s">
        <v>1704</v>
      </c>
      <c r="B1569">
        <v>1.2428999999999999</v>
      </c>
      <c r="C1569">
        <v>0.4143</v>
      </c>
      <c r="D1569">
        <v>0</v>
      </c>
      <c r="E1569">
        <v>0.4143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0.8286</v>
      </c>
      <c r="M1569">
        <v>0</v>
      </c>
      <c r="N1569" t="str">
        <f t="shared" si="48"/>
        <v>BUTTIGIEG</v>
      </c>
      <c r="O1569" t="b">
        <f t="shared" si="49"/>
        <v>1</v>
      </c>
    </row>
    <row r="1570" spans="1:15" x14ac:dyDescent="0.2">
      <c r="A1570" t="s">
        <v>1705</v>
      </c>
      <c r="B1570">
        <v>0.8286</v>
      </c>
      <c r="C1570">
        <v>0</v>
      </c>
      <c r="D1570">
        <v>0.4143</v>
      </c>
      <c r="E1570">
        <v>0.4143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0.4143</v>
      </c>
      <c r="M1570">
        <v>0</v>
      </c>
      <c r="N1570" t="str">
        <f t="shared" si="48"/>
        <v>BUTTIGIEG</v>
      </c>
      <c r="O1570" t="b">
        <f t="shared" si="49"/>
        <v>1</v>
      </c>
    </row>
    <row r="1571" spans="1:15" x14ac:dyDescent="0.2">
      <c r="A1571" t="s">
        <v>1706</v>
      </c>
      <c r="B1571">
        <v>0.8286</v>
      </c>
      <c r="C1571">
        <v>0</v>
      </c>
      <c r="D1571">
        <v>0</v>
      </c>
      <c r="E1571">
        <v>0.4143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0.8286</v>
      </c>
      <c r="M1571">
        <v>0</v>
      </c>
      <c r="N1571" t="str">
        <f t="shared" si="48"/>
        <v>BUTTIGIEG</v>
      </c>
      <c r="O1571" t="b">
        <f t="shared" si="49"/>
        <v>1</v>
      </c>
    </row>
    <row r="1572" spans="1:15" x14ac:dyDescent="0.2">
      <c r="A1572" t="s">
        <v>1707</v>
      </c>
      <c r="B1572">
        <v>0.8286</v>
      </c>
      <c r="C1572">
        <v>0.4143</v>
      </c>
      <c r="D1572">
        <v>0</v>
      </c>
      <c r="E1572">
        <v>0.4143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0.4143</v>
      </c>
      <c r="M1572">
        <v>0</v>
      </c>
      <c r="N1572" t="str">
        <f t="shared" si="48"/>
        <v>BUTTIGIEG</v>
      </c>
      <c r="O1572" t="b">
        <f t="shared" si="49"/>
        <v>1</v>
      </c>
    </row>
    <row r="1573" spans="1:15" x14ac:dyDescent="0.2">
      <c r="A1573" t="s">
        <v>1708</v>
      </c>
      <c r="B1573">
        <v>0.68</v>
      </c>
      <c r="C1573">
        <v>0.22670000000000001</v>
      </c>
      <c r="D1573">
        <v>0.45329999999999998</v>
      </c>
      <c r="E1573">
        <v>0.22670000000000001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0.45329999999999998</v>
      </c>
      <c r="M1573">
        <v>0</v>
      </c>
      <c r="N1573" t="str">
        <f t="shared" si="48"/>
        <v>BUTTIGIEG</v>
      </c>
      <c r="O1573" t="b">
        <f t="shared" si="49"/>
        <v>1</v>
      </c>
    </row>
    <row r="1574" spans="1:15" x14ac:dyDescent="0.2">
      <c r="A1574" t="s">
        <v>1709</v>
      </c>
      <c r="B1574">
        <v>0.45329999999999998</v>
      </c>
      <c r="C1574">
        <v>0.22670000000000001</v>
      </c>
      <c r="D1574">
        <v>0.45329999999999998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0.45329999999999998</v>
      </c>
      <c r="M1574">
        <v>0</v>
      </c>
      <c r="N1574" t="str">
        <f t="shared" si="48"/>
        <v>BUTTIGIEG</v>
      </c>
      <c r="O1574" t="b">
        <f t="shared" si="49"/>
        <v>1</v>
      </c>
    </row>
    <row r="1575" spans="1:15" x14ac:dyDescent="0.2">
      <c r="A1575" t="s">
        <v>1710</v>
      </c>
      <c r="B1575">
        <v>0.45329999999999998</v>
      </c>
      <c r="C1575">
        <v>0.45329999999999998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0.22670000000000001</v>
      </c>
      <c r="M1575">
        <v>0</v>
      </c>
      <c r="N1575" t="str">
        <f t="shared" si="48"/>
        <v>BUTTIGIEG</v>
      </c>
      <c r="O1575" t="b">
        <f t="shared" si="49"/>
        <v>1</v>
      </c>
    </row>
    <row r="1576" spans="1:15" x14ac:dyDescent="0.2">
      <c r="A1576" t="s">
        <v>1711</v>
      </c>
      <c r="B1576">
        <v>0.68</v>
      </c>
      <c r="C1576">
        <v>0.22670000000000001</v>
      </c>
      <c r="D1576">
        <v>0.22670000000000001</v>
      </c>
      <c r="E1576">
        <v>0.45329999999999998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0.22670000000000001</v>
      </c>
      <c r="M1576">
        <v>0</v>
      </c>
      <c r="N1576" t="str">
        <f t="shared" si="48"/>
        <v>BUTTIGIEG</v>
      </c>
      <c r="O1576" t="b">
        <f t="shared" si="49"/>
        <v>1</v>
      </c>
    </row>
    <row r="1577" spans="1:15" x14ac:dyDescent="0.2">
      <c r="A1577" t="s">
        <v>1712</v>
      </c>
      <c r="B1577">
        <v>0.68</v>
      </c>
      <c r="C1577">
        <v>0</v>
      </c>
      <c r="D1577">
        <v>0.45329999999999998</v>
      </c>
      <c r="E1577">
        <v>0.22670000000000001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0.68</v>
      </c>
      <c r="M1577">
        <v>0</v>
      </c>
      <c r="N1577" t="str">
        <f t="shared" si="48"/>
        <v>BUTTIGIEG</v>
      </c>
      <c r="O1577" t="b">
        <f t="shared" si="49"/>
        <v>1</v>
      </c>
    </row>
    <row r="1578" spans="1:15" x14ac:dyDescent="0.2">
      <c r="A1578" t="s">
        <v>1713</v>
      </c>
      <c r="B1578">
        <v>0.55959999999999999</v>
      </c>
      <c r="C1578">
        <v>0.83940000000000003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0.83940000000000003</v>
      </c>
      <c r="M1578">
        <v>0</v>
      </c>
      <c r="N1578" t="str">
        <f t="shared" si="48"/>
        <v>SANDERS</v>
      </c>
      <c r="O1578" t="b">
        <f t="shared" si="49"/>
        <v>1</v>
      </c>
    </row>
    <row r="1579" spans="1:15" x14ac:dyDescent="0.2">
      <c r="A1579" t="s">
        <v>1714</v>
      </c>
      <c r="B1579">
        <v>0.27979999999999999</v>
      </c>
      <c r="C1579">
        <v>0.55959999999999999</v>
      </c>
      <c r="D1579">
        <v>0.27979999999999999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0.27979999999999999</v>
      </c>
      <c r="M1579">
        <v>0</v>
      </c>
      <c r="N1579" t="str">
        <f t="shared" si="48"/>
        <v>SANDERS</v>
      </c>
      <c r="O1579" t="b">
        <f t="shared" si="49"/>
        <v>1</v>
      </c>
    </row>
    <row r="1580" spans="1:15" x14ac:dyDescent="0.2">
      <c r="A1580" t="s">
        <v>1715</v>
      </c>
      <c r="B1580">
        <v>0.55959999999999999</v>
      </c>
      <c r="C1580">
        <v>1.1192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0.55959999999999999</v>
      </c>
      <c r="M1580">
        <v>0</v>
      </c>
      <c r="N1580" t="str">
        <f t="shared" si="48"/>
        <v>SANDERS</v>
      </c>
      <c r="O1580" t="b">
        <f t="shared" si="49"/>
        <v>1</v>
      </c>
    </row>
    <row r="1581" spans="1:15" x14ac:dyDescent="0.2">
      <c r="A1581" t="s">
        <v>1716</v>
      </c>
      <c r="B1581">
        <v>1.1192</v>
      </c>
      <c r="C1581">
        <v>0.83940000000000003</v>
      </c>
      <c r="D1581">
        <v>0.83940000000000003</v>
      </c>
      <c r="E1581">
        <v>0.55959999999999999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t="str">
        <f t="shared" si="48"/>
        <v>BUTTIGIEG</v>
      </c>
      <c r="O1581" t="b">
        <f t="shared" si="49"/>
        <v>1</v>
      </c>
    </row>
    <row r="1582" spans="1:15" x14ac:dyDescent="0.2">
      <c r="A1582" t="s">
        <v>1717</v>
      </c>
      <c r="B1582">
        <v>0.83940000000000003</v>
      </c>
      <c r="C1582">
        <v>0.27979999999999999</v>
      </c>
      <c r="D1582">
        <v>0</v>
      </c>
      <c r="E1582">
        <v>0.55959999999999999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0.27979999999999999</v>
      </c>
      <c r="M1582">
        <v>0</v>
      </c>
      <c r="N1582" t="str">
        <f t="shared" si="48"/>
        <v>BUTTIGIEG</v>
      </c>
      <c r="O1582" t="b">
        <f t="shared" si="49"/>
        <v>1</v>
      </c>
    </row>
    <row r="1583" spans="1:15" x14ac:dyDescent="0.2">
      <c r="A1583" t="s">
        <v>1718</v>
      </c>
      <c r="B1583">
        <v>0.55959999999999999</v>
      </c>
      <c r="C1583">
        <v>0.55959999999999999</v>
      </c>
      <c r="D1583">
        <v>0.55959999999999999</v>
      </c>
      <c r="E1583">
        <v>0.55959999999999999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0.27979999999999999</v>
      </c>
      <c r="M1583">
        <v>0</v>
      </c>
      <c r="N1583" t="str">
        <f t="shared" si="48"/>
        <v>BUTTIGIEG</v>
      </c>
      <c r="O1583" t="b">
        <f t="shared" si="49"/>
        <v>1</v>
      </c>
    </row>
    <row r="1584" spans="1:15" x14ac:dyDescent="0.2">
      <c r="A1584" t="s">
        <v>1719</v>
      </c>
      <c r="B1584">
        <v>0.55959999999999999</v>
      </c>
      <c r="C1584">
        <v>0.55959999999999999</v>
      </c>
      <c r="D1584">
        <v>0.27979999999999999</v>
      </c>
      <c r="E1584">
        <v>0.55959999999999999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0.55959999999999999</v>
      </c>
      <c r="M1584">
        <v>0</v>
      </c>
      <c r="N1584" t="str">
        <f t="shared" si="48"/>
        <v>BUTTIGIEG</v>
      </c>
      <c r="O1584" t="b">
        <f t="shared" si="49"/>
        <v>1</v>
      </c>
    </row>
    <row r="1585" spans="1:15" x14ac:dyDescent="0.2">
      <c r="A1585" t="s">
        <v>1720</v>
      </c>
      <c r="B1585">
        <v>0.55959999999999999</v>
      </c>
      <c r="C1585">
        <v>0.83940000000000003</v>
      </c>
      <c r="D1585">
        <v>0</v>
      </c>
      <c r="E1585">
        <v>0.55959999999999999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0.55959999999999999</v>
      </c>
      <c r="M1585">
        <v>0</v>
      </c>
      <c r="N1585" t="str">
        <f t="shared" si="48"/>
        <v>SANDERS</v>
      </c>
      <c r="O1585" t="b">
        <f t="shared" si="49"/>
        <v>1</v>
      </c>
    </row>
    <row r="1586" spans="1:15" x14ac:dyDescent="0.2">
      <c r="A1586" t="s">
        <v>1721</v>
      </c>
      <c r="B1586">
        <v>0.55959999999999999</v>
      </c>
      <c r="C1586">
        <v>0.55959999999999999</v>
      </c>
      <c r="D1586">
        <v>0</v>
      </c>
      <c r="E1586">
        <v>0.55959999999999999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0.27979999999999999</v>
      </c>
      <c r="M1586">
        <v>0</v>
      </c>
      <c r="N1586" t="str">
        <f t="shared" si="48"/>
        <v>BUTTIGIEG</v>
      </c>
      <c r="O1586" t="b">
        <f t="shared" si="49"/>
        <v>1</v>
      </c>
    </row>
    <row r="1587" spans="1:15" x14ac:dyDescent="0.2">
      <c r="A1587" t="s">
        <v>1722</v>
      </c>
      <c r="B1587">
        <v>0.83940000000000003</v>
      </c>
      <c r="C1587">
        <v>0.83940000000000003</v>
      </c>
      <c r="D1587">
        <v>0.55959999999999999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0.83940000000000003</v>
      </c>
      <c r="M1587">
        <v>0</v>
      </c>
      <c r="N1587" t="str">
        <f t="shared" si="48"/>
        <v>BUTTIGIEG</v>
      </c>
      <c r="O1587" t="b">
        <f t="shared" si="49"/>
        <v>1</v>
      </c>
    </row>
    <row r="1588" spans="1:15" x14ac:dyDescent="0.2">
      <c r="A1588" t="s">
        <v>1723</v>
      </c>
      <c r="B1588">
        <v>0.55959999999999999</v>
      </c>
      <c r="C1588">
        <v>0.27979999999999999</v>
      </c>
      <c r="D1588">
        <v>0.27979999999999999</v>
      </c>
      <c r="E1588">
        <v>0.27979999999999999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0.27979999999999999</v>
      </c>
      <c r="M1588">
        <v>0</v>
      </c>
      <c r="N1588" t="str">
        <f t="shared" si="48"/>
        <v>BUTTIGIEG</v>
      </c>
      <c r="O1588" t="b">
        <f t="shared" si="49"/>
        <v>1</v>
      </c>
    </row>
    <row r="1589" spans="1:15" x14ac:dyDescent="0.2">
      <c r="A1589" t="s">
        <v>1724</v>
      </c>
      <c r="B1589">
        <v>1.1192</v>
      </c>
      <c r="C1589">
        <v>0.55959999999999999</v>
      </c>
      <c r="D1589">
        <v>0.55959999999999999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0.55959999999999999</v>
      </c>
      <c r="M1589">
        <v>0</v>
      </c>
      <c r="N1589" t="str">
        <f t="shared" si="48"/>
        <v>BUTTIGIEG</v>
      </c>
      <c r="O1589" t="b">
        <f t="shared" si="49"/>
        <v>1</v>
      </c>
    </row>
    <row r="1590" spans="1:15" x14ac:dyDescent="0.2">
      <c r="A1590" t="s">
        <v>1725</v>
      </c>
      <c r="B1590">
        <v>0.83940000000000003</v>
      </c>
      <c r="C1590">
        <v>0.55959999999999999</v>
      </c>
      <c r="D1590">
        <v>0</v>
      </c>
      <c r="E1590">
        <v>0.55959999999999999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0.83940000000000003</v>
      </c>
      <c r="M1590">
        <v>0</v>
      </c>
      <c r="N1590" t="str">
        <f t="shared" si="48"/>
        <v>BUTTIGIEG</v>
      </c>
      <c r="O1590" t="b">
        <f t="shared" si="49"/>
        <v>1</v>
      </c>
    </row>
    <row r="1591" spans="1:15" x14ac:dyDescent="0.2">
      <c r="A1591" t="s">
        <v>1726</v>
      </c>
      <c r="B1591">
        <v>0.27979999999999999</v>
      </c>
      <c r="C1591">
        <v>0</v>
      </c>
      <c r="D1591">
        <v>0.27979999999999999</v>
      </c>
      <c r="E1591">
        <v>0.27979999999999999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0.27979999999999999</v>
      </c>
      <c r="M1591">
        <v>0</v>
      </c>
      <c r="N1591" t="str">
        <f t="shared" si="48"/>
        <v>BUTTIGIEG</v>
      </c>
      <c r="O1591" t="b">
        <f t="shared" si="49"/>
        <v>1</v>
      </c>
    </row>
    <row r="1592" spans="1:15" x14ac:dyDescent="0.2">
      <c r="A1592" t="s">
        <v>1727</v>
      </c>
      <c r="B1592">
        <v>0.55959999999999999</v>
      </c>
      <c r="C1592">
        <v>0.55959999999999999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0.55959999999999999</v>
      </c>
      <c r="M1592">
        <v>0</v>
      </c>
      <c r="N1592" t="str">
        <f t="shared" si="48"/>
        <v>BUTTIGIEG</v>
      </c>
      <c r="O1592" t="b">
        <f t="shared" si="49"/>
        <v>1</v>
      </c>
    </row>
    <row r="1593" spans="1:15" x14ac:dyDescent="0.2">
      <c r="A1593" t="s">
        <v>1728</v>
      </c>
      <c r="B1593">
        <v>0.83940000000000003</v>
      </c>
      <c r="C1593">
        <v>0.55959999999999999</v>
      </c>
      <c r="D1593">
        <v>0.55959999999999999</v>
      </c>
      <c r="E1593">
        <v>0.27979999999999999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tr">
        <f t="shared" si="48"/>
        <v>BUTTIGIEG</v>
      </c>
      <c r="O1593" t="b">
        <f t="shared" si="49"/>
        <v>1</v>
      </c>
    </row>
    <row r="1594" spans="1:15" x14ac:dyDescent="0.2">
      <c r="A1594" t="s">
        <v>1729</v>
      </c>
      <c r="B1594">
        <v>0.83940000000000003</v>
      </c>
      <c r="C1594">
        <v>0</v>
      </c>
      <c r="D1594">
        <v>0.83940000000000003</v>
      </c>
      <c r="E1594">
        <v>0.55959999999999999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0.83940000000000003</v>
      </c>
      <c r="M1594">
        <v>0</v>
      </c>
      <c r="N1594" t="str">
        <f t="shared" si="48"/>
        <v>BUTTIGIEG</v>
      </c>
      <c r="O1594" t="b">
        <f t="shared" si="49"/>
        <v>1</v>
      </c>
    </row>
    <row r="1595" spans="1:15" x14ac:dyDescent="0.2">
      <c r="A1595" t="s">
        <v>1730</v>
      </c>
      <c r="B1595">
        <v>0.83940000000000003</v>
      </c>
      <c r="C1595">
        <v>0</v>
      </c>
      <c r="D1595">
        <v>0.55959999999999999</v>
      </c>
      <c r="E1595">
        <v>0.55959999999999999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0.55959999999999999</v>
      </c>
      <c r="M1595">
        <v>0</v>
      </c>
      <c r="N1595" t="str">
        <f t="shared" si="48"/>
        <v>BUTTIGIEG</v>
      </c>
      <c r="O1595" t="b">
        <f t="shared" si="49"/>
        <v>1</v>
      </c>
    </row>
    <row r="1596" spans="1:15" x14ac:dyDescent="0.2">
      <c r="A1596" t="s">
        <v>1731</v>
      </c>
      <c r="B1596">
        <v>0.27979999999999999</v>
      </c>
      <c r="C1596">
        <v>0</v>
      </c>
      <c r="D1596">
        <v>0.27979999999999999</v>
      </c>
      <c r="E1596">
        <v>0.27979999999999999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tr">
        <f t="shared" si="48"/>
        <v>BUTTIGIEG</v>
      </c>
      <c r="O1596" t="b">
        <f t="shared" si="49"/>
        <v>1</v>
      </c>
    </row>
    <row r="1597" spans="1:15" x14ac:dyDescent="0.2">
      <c r="A1597" t="s">
        <v>1732</v>
      </c>
      <c r="B1597">
        <v>0.27979999999999999</v>
      </c>
      <c r="C1597">
        <v>0.27979999999999999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tr">
        <f t="shared" si="48"/>
        <v>BUTTIGIEG</v>
      </c>
      <c r="O1597" t="b">
        <f t="shared" si="49"/>
        <v>1</v>
      </c>
    </row>
    <row r="1598" spans="1:15" x14ac:dyDescent="0.2">
      <c r="A1598" t="s">
        <v>40</v>
      </c>
      <c r="B1598">
        <v>0.6</v>
      </c>
      <c r="C1598">
        <v>0.2</v>
      </c>
      <c r="D1598">
        <v>0.3</v>
      </c>
      <c r="E1598">
        <v>0.3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0.3</v>
      </c>
      <c r="M1598">
        <v>0</v>
      </c>
      <c r="N1598" t="str">
        <f t="shared" si="48"/>
        <v>BUTTIGIEG</v>
      </c>
      <c r="O1598" t="b">
        <f t="shared" si="49"/>
        <v>1</v>
      </c>
    </row>
    <row r="1599" spans="1:15" x14ac:dyDescent="0.2">
      <c r="A1599" t="s">
        <v>39</v>
      </c>
      <c r="B1599">
        <v>0.7</v>
      </c>
      <c r="C1599">
        <v>0.3</v>
      </c>
      <c r="D1599">
        <v>0.3</v>
      </c>
      <c r="E1599">
        <v>0.4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0.3</v>
      </c>
      <c r="M1599">
        <v>0</v>
      </c>
      <c r="N1599" t="str">
        <f t="shared" si="48"/>
        <v>BUTTIGIEG</v>
      </c>
      <c r="O1599" t="b">
        <f t="shared" si="49"/>
        <v>1</v>
      </c>
    </row>
    <row r="1600" spans="1:15" x14ac:dyDescent="0.2">
      <c r="A1600" t="s">
        <v>41</v>
      </c>
      <c r="B1600">
        <v>0.3</v>
      </c>
      <c r="C1600">
        <v>0.3</v>
      </c>
      <c r="D1600">
        <v>0.2</v>
      </c>
      <c r="E1600">
        <v>0.4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 t="str">
        <f t="shared" si="48"/>
        <v>BIDEN</v>
      </c>
      <c r="O1600" t="b">
        <f t="shared" si="49"/>
        <v>1</v>
      </c>
    </row>
    <row r="1601" spans="1:15" x14ac:dyDescent="0.2">
      <c r="A1601" t="s">
        <v>169</v>
      </c>
      <c r="B1601">
        <v>0.37140000000000001</v>
      </c>
      <c r="C1601">
        <v>0.55710000000000004</v>
      </c>
      <c r="D1601">
        <v>0.55710000000000004</v>
      </c>
      <c r="E1601">
        <v>0.1857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tr">
        <f t="shared" si="48"/>
        <v>SANDERS</v>
      </c>
      <c r="O1601" t="b">
        <f t="shared" si="49"/>
        <v>1</v>
      </c>
    </row>
    <row r="1602" spans="1:15" x14ac:dyDescent="0.2">
      <c r="A1602" t="s">
        <v>1733</v>
      </c>
      <c r="B1602">
        <v>0.22140000000000001</v>
      </c>
      <c r="C1602">
        <v>0.22140000000000001</v>
      </c>
      <c r="D1602">
        <v>0</v>
      </c>
      <c r="E1602">
        <v>0.22140000000000001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t="str">
        <f t="shared" si="48"/>
        <v>BUTTIGIEG</v>
      </c>
      <c r="O1602" t="b">
        <f t="shared" si="49"/>
        <v>1</v>
      </c>
    </row>
    <row r="1603" spans="1:15" x14ac:dyDescent="0.2">
      <c r="A1603" t="s">
        <v>165</v>
      </c>
      <c r="B1603">
        <v>0.68569999999999998</v>
      </c>
      <c r="C1603">
        <v>0.68569999999999998</v>
      </c>
      <c r="D1603">
        <v>0.51429999999999998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0.51429999999999998</v>
      </c>
      <c r="M1603">
        <v>0</v>
      </c>
      <c r="N1603" t="str">
        <f t="shared" ref="N1603:N1666" si="50">INDEX($B$1:$M$1,0,MATCH(MAX($B1603:$M1603),$B1603:$M1603,0))</f>
        <v>BUTTIGIEG</v>
      </c>
      <c r="O1603" t="b">
        <f t="shared" ref="O1603:O1666" si="51">SUMPRODUCT((COUNTIF(B1603:M1603,B1603:M1603)-1)*(B1603:M1603&lt;&gt;0))&gt;0</f>
        <v>1</v>
      </c>
    </row>
    <row r="1604" spans="1:15" x14ac:dyDescent="0.2">
      <c r="A1604" t="s">
        <v>826</v>
      </c>
      <c r="B1604">
        <v>8.7499999999999994E-2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t="str">
        <f t="shared" si="50"/>
        <v>BUTTIGIEG</v>
      </c>
      <c r="O1604" t="b">
        <f t="shared" si="51"/>
        <v>0</v>
      </c>
    </row>
    <row r="1605" spans="1:15" x14ac:dyDescent="0.2">
      <c r="A1605" t="s">
        <v>340</v>
      </c>
      <c r="B1605">
        <v>0.1857</v>
      </c>
      <c r="C1605">
        <v>0</v>
      </c>
      <c r="D1605">
        <v>0</v>
      </c>
      <c r="E1605">
        <v>0.1857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0.1857</v>
      </c>
      <c r="M1605">
        <v>0</v>
      </c>
      <c r="N1605" t="str">
        <f t="shared" si="50"/>
        <v>BUTTIGIEG</v>
      </c>
      <c r="O1605" t="b">
        <f t="shared" si="51"/>
        <v>1</v>
      </c>
    </row>
    <row r="1606" spans="1:15" x14ac:dyDescent="0.2">
      <c r="A1606" t="s">
        <v>1734</v>
      </c>
      <c r="B1606">
        <v>1.2428999999999999</v>
      </c>
      <c r="C1606">
        <v>0.8286</v>
      </c>
      <c r="D1606">
        <v>0</v>
      </c>
      <c r="E1606">
        <v>0.8286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0.4143</v>
      </c>
      <c r="M1606">
        <v>0</v>
      </c>
      <c r="N1606" t="str">
        <f t="shared" si="50"/>
        <v>BUTTIGIEG</v>
      </c>
      <c r="O1606" t="b">
        <f t="shared" si="51"/>
        <v>1</v>
      </c>
    </row>
    <row r="1607" spans="1:15" x14ac:dyDescent="0.2">
      <c r="A1607" t="s">
        <v>1735</v>
      </c>
      <c r="B1607">
        <v>0.4143</v>
      </c>
      <c r="C1607">
        <v>0.4143</v>
      </c>
      <c r="D1607">
        <v>0.4143</v>
      </c>
      <c r="E1607">
        <v>0.4143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0.4143</v>
      </c>
      <c r="M1607">
        <v>0</v>
      </c>
      <c r="N1607" t="str">
        <f t="shared" si="50"/>
        <v>BUTTIGIEG</v>
      </c>
      <c r="O1607" t="b">
        <f t="shared" si="51"/>
        <v>1</v>
      </c>
    </row>
    <row r="1608" spans="1:15" x14ac:dyDescent="0.2">
      <c r="A1608" t="s">
        <v>1736</v>
      </c>
      <c r="B1608">
        <v>0.4143</v>
      </c>
      <c r="C1608">
        <v>0</v>
      </c>
      <c r="D1608">
        <v>0.4143</v>
      </c>
      <c r="E1608">
        <v>0.4143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0.4143</v>
      </c>
      <c r="M1608">
        <v>0</v>
      </c>
      <c r="N1608" t="str">
        <f t="shared" si="50"/>
        <v>BUTTIGIEG</v>
      </c>
      <c r="O1608" t="b">
        <f t="shared" si="51"/>
        <v>1</v>
      </c>
    </row>
    <row r="1609" spans="1:15" x14ac:dyDescent="0.2">
      <c r="A1609" t="s">
        <v>1737</v>
      </c>
      <c r="B1609">
        <v>0.4143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tr">
        <f t="shared" si="50"/>
        <v>BUTTIGIEG</v>
      </c>
      <c r="O1609" t="b">
        <f t="shared" si="51"/>
        <v>0</v>
      </c>
    </row>
    <row r="1610" spans="1:15" x14ac:dyDescent="0.2">
      <c r="A1610" t="s">
        <v>1738</v>
      </c>
      <c r="B1610">
        <v>0.8286</v>
      </c>
      <c r="C1610">
        <v>0.8286</v>
      </c>
      <c r="D1610">
        <v>0</v>
      </c>
      <c r="E1610">
        <v>0.8286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0.8286</v>
      </c>
      <c r="M1610">
        <v>0</v>
      </c>
      <c r="N1610" t="str">
        <f t="shared" si="50"/>
        <v>BUTTIGIEG</v>
      </c>
      <c r="O1610" t="b">
        <f t="shared" si="51"/>
        <v>1</v>
      </c>
    </row>
    <row r="1611" spans="1:15" x14ac:dyDescent="0.2">
      <c r="A1611" t="s">
        <v>1739</v>
      </c>
      <c r="B1611">
        <v>0.4143</v>
      </c>
      <c r="C1611">
        <v>0.4143</v>
      </c>
      <c r="D1611">
        <v>0.4143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0.4143</v>
      </c>
      <c r="M1611">
        <v>0</v>
      </c>
      <c r="N1611" t="str">
        <f t="shared" si="50"/>
        <v>BUTTIGIEG</v>
      </c>
      <c r="O1611" t="b">
        <f t="shared" si="51"/>
        <v>1</v>
      </c>
    </row>
    <row r="1612" spans="1:15" x14ac:dyDescent="0.2">
      <c r="A1612" t="s">
        <v>1740</v>
      </c>
      <c r="B1612">
        <v>0.4143</v>
      </c>
      <c r="C1612">
        <v>0.4143</v>
      </c>
      <c r="D1612">
        <v>0.8286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0.4143</v>
      </c>
      <c r="M1612">
        <v>0</v>
      </c>
      <c r="N1612" t="str">
        <f t="shared" si="50"/>
        <v>KLOBUCHAR</v>
      </c>
      <c r="O1612" t="b">
        <f t="shared" si="51"/>
        <v>1</v>
      </c>
    </row>
    <row r="1613" spans="1:15" x14ac:dyDescent="0.2">
      <c r="A1613" t="s">
        <v>1741</v>
      </c>
      <c r="B1613">
        <v>0</v>
      </c>
      <c r="C1613">
        <v>0</v>
      </c>
      <c r="D1613">
        <v>0.4143</v>
      </c>
      <c r="E1613">
        <v>0.4143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t="str">
        <f t="shared" si="50"/>
        <v>KLOBUCHAR</v>
      </c>
      <c r="O1613" t="b">
        <f t="shared" si="51"/>
        <v>1</v>
      </c>
    </row>
    <row r="1614" spans="1:15" x14ac:dyDescent="0.2">
      <c r="A1614" t="s">
        <v>1742</v>
      </c>
      <c r="B1614">
        <v>0.66669999999999996</v>
      </c>
      <c r="C1614">
        <v>0.83330000000000004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0.5</v>
      </c>
      <c r="M1614">
        <v>0</v>
      </c>
      <c r="N1614" t="str">
        <f t="shared" si="50"/>
        <v>SANDERS</v>
      </c>
      <c r="O1614" t="b">
        <f t="shared" si="51"/>
        <v>0</v>
      </c>
    </row>
    <row r="1615" spans="1:15" x14ac:dyDescent="0.2">
      <c r="A1615" t="s">
        <v>231</v>
      </c>
      <c r="B1615">
        <v>0</v>
      </c>
      <c r="C1615">
        <v>0.66669999999999996</v>
      </c>
      <c r="D1615">
        <v>0</v>
      </c>
      <c r="E1615">
        <v>0.16669999999999999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0.33329999999999999</v>
      </c>
      <c r="M1615">
        <v>0</v>
      </c>
      <c r="N1615" t="str">
        <f t="shared" si="50"/>
        <v>SANDERS</v>
      </c>
      <c r="O1615" t="b">
        <f t="shared" si="51"/>
        <v>0</v>
      </c>
    </row>
    <row r="1616" spans="1:15" x14ac:dyDescent="0.2">
      <c r="A1616" t="s">
        <v>230</v>
      </c>
      <c r="B1616">
        <v>0.3</v>
      </c>
      <c r="C1616">
        <v>0.2</v>
      </c>
      <c r="D1616">
        <v>0.2</v>
      </c>
      <c r="E1616">
        <v>0.2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0.2</v>
      </c>
      <c r="M1616">
        <v>0</v>
      </c>
      <c r="N1616" t="str">
        <f t="shared" si="50"/>
        <v>BUTTIGIEG</v>
      </c>
      <c r="O1616" t="b">
        <f t="shared" si="51"/>
        <v>1</v>
      </c>
    </row>
    <row r="1617" spans="1:15" x14ac:dyDescent="0.2">
      <c r="A1617" t="s">
        <v>1743</v>
      </c>
      <c r="B1617">
        <v>0</v>
      </c>
      <c r="C1617">
        <v>0.40500000000000003</v>
      </c>
      <c r="D1617">
        <v>0</v>
      </c>
      <c r="E1617">
        <v>0.40500000000000003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0.40500000000000003</v>
      </c>
      <c r="M1617">
        <v>0</v>
      </c>
      <c r="N1617" t="str">
        <f t="shared" si="50"/>
        <v>SANDERS</v>
      </c>
      <c r="O1617" t="b">
        <f t="shared" si="51"/>
        <v>1</v>
      </c>
    </row>
    <row r="1618" spans="1:15" x14ac:dyDescent="0.2">
      <c r="A1618" t="s">
        <v>1744</v>
      </c>
      <c r="B1618">
        <v>5.5599999999999997E-2</v>
      </c>
      <c r="C1618">
        <v>5.5599999999999997E-2</v>
      </c>
      <c r="D1618">
        <v>0</v>
      </c>
      <c r="E1618">
        <v>0.1111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t="str">
        <f t="shared" si="50"/>
        <v>BIDEN</v>
      </c>
      <c r="O1618" t="b">
        <f t="shared" si="51"/>
        <v>1</v>
      </c>
    </row>
    <row r="1619" spans="1:15" x14ac:dyDescent="0.2">
      <c r="A1619" t="s">
        <v>206</v>
      </c>
      <c r="B1619">
        <v>0.7</v>
      </c>
      <c r="C1619">
        <v>0.28000000000000003</v>
      </c>
      <c r="D1619">
        <v>0</v>
      </c>
      <c r="E1619">
        <v>0.56000000000000005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0.28000000000000003</v>
      </c>
      <c r="M1619">
        <v>0</v>
      </c>
      <c r="N1619" t="str">
        <f t="shared" si="50"/>
        <v>BUTTIGIEG</v>
      </c>
      <c r="O1619" t="b">
        <f t="shared" si="51"/>
        <v>1</v>
      </c>
    </row>
    <row r="1620" spans="1:15" x14ac:dyDescent="0.2">
      <c r="A1620" t="s">
        <v>577</v>
      </c>
      <c r="B1620">
        <v>0.12</v>
      </c>
      <c r="C1620">
        <v>0.12</v>
      </c>
      <c r="D1620">
        <v>0.12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0.12</v>
      </c>
      <c r="K1620">
        <v>0</v>
      </c>
      <c r="L1620">
        <v>0</v>
      </c>
      <c r="M1620">
        <v>0</v>
      </c>
      <c r="N1620" t="str">
        <f t="shared" si="50"/>
        <v>BUTTIGIEG</v>
      </c>
      <c r="O1620" t="b">
        <f t="shared" si="51"/>
        <v>1</v>
      </c>
    </row>
    <row r="1621" spans="1:15" x14ac:dyDescent="0.2">
      <c r="A1621" t="s">
        <v>1745</v>
      </c>
      <c r="B1621">
        <v>0.12</v>
      </c>
      <c r="C1621">
        <v>0</v>
      </c>
      <c r="D1621">
        <v>0.12</v>
      </c>
      <c r="E1621">
        <v>0.12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0.12</v>
      </c>
      <c r="M1621">
        <v>0.12</v>
      </c>
      <c r="N1621" t="str">
        <f t="shared" si="50"/>
        <v>BUTTIGIEG</v>
      </c>
      <c r="O1621" t="b">
        <f t="shared" si="51"/>
        <v>1</v>
      </c>
    </row>
    <row r="1622" spans="1:15" x14ac:dyDescent="0.2">
      <c r="A1622" t="s">
        <v>1746</v>
      </c>
      <c r="B1622">
        <v>0.24</v>
      </c>
      <c r="C1622">
        <v>0.12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tr">
        <f t="shared" si="50"/>
        <v>BUTTIGIEG</v>
      </c>
      <c r="O1622" t="b">
        <f t="shared" si="51"/>
        <v>0</v>
      </c>
    </row>
    <row r="1623" spans="1:15" x14ac:dyDescent="0.2">
      <c r="A1623" t="s">
        <v>1747</v>
      </c>
      <c r="B1623">
        <v>0.12</v>
      </c>
      <c r="C1623">
        <v>0.12</v>
      </c>
      <c r="D1623">
        <v>0</v>
      </c>
      <c r="E1623">
        <v>0.12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0.12</v>
      </c>
      <c r="M1623">
        <v>0</v>
      </c>
      <c r="N1623" t="str">
        <f t="shared" si="50"/>
        <v>BUTTIGIEG</v>
      </c>
      <c r="O1623" t="b">
        <f t="shared" si="51"/>
        <v>1</v>
      </c>
    </row>
    <row r="1624" spans="1:15" x14ac:dyDescent="0.2">
      <c r="A1624" t="s">
        <v>1748</v>
      </c>
      <c r="B1624">
        <v>0.24</v>
      </c>
      <c r="C1624">
        <v>0.24</v>
      </c>
      <c r="D1624">
        <v>0.24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0.12</v>
      </c>
      <c r="M1624">
        <v>0</v>
      </c>
      <c r="N1624" t="str">
        <f t="shared" si="50"/>
        <v>BUTTIGIEG</v>
      </c>
      <c r="O1624" t="b">
        <f t="shared" si="51"/>
        <v>1</v>
      </c>
    </row>
    <row r="1625" spans="1:15" x14ac:dyDescent="0.2">
      <c r="A1625" t="s">
        <v>675</v>
      </c>
      <c r="B1625">
        <v>0</v>
      </c>
      <c r="C1625">
        <v>0.1143</v>
      </c>
      <c r="D1625">
        <v>0</v>
      </c>
      <c r="E1625">
        <v>0.1143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0.1143</v>
      </c>
      <c r="M1625">
        <v>0</v>
      </c>
      <c r="N1625" t="str">
        <f t="shared" si="50"/>
        <v>SANDERS</v>
      </c>
      <c r="O1625" t="b">
        <f t="shared" si="51"/>
        <v>1</v>
      </c>
    </row>
    <row r="1626" spans="1:15" x14ac:dyDescent="0.2">
      <c r="A1626" t="s">
        <v>446</v>
      </c>
      <c r="B1626">
        <v>0.11</v>
      </c>
      <c r="C1626">
        <v>0</v>
      </c>
      <c r="D1626">
        <v>0.11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0.11</v>
      </c>
      <c r="M1626">
        <v>0.11</v>
      </c>
      <c r="N1626" t="str">
        <f t="shared" si="50"/>
        <v>BUTTIGIEG</v>
      </c>
      <c r="O1626" t="b">
        <f t="shared" si="51"/>
        <v>1</v>
      </c>
    </row>
    <row r="1627" spans="1:15" x14ac:dyDescent="0.2">
      <c r="A1627" t="s">
        <v>1749</v>
      </c>
      <c r="B1627">
        <v>0</v>
      </c>
      <c r="C1627">
        <v>0</v>
      </c>
      <c r="D1627">
        <v>8.5699999999999998E-2</v>
      </c>
      <c r="E1627">
        <v>8.5699999999999998E-2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t="str">
        <f t="shared" si="50"/>
        <v>KLOBUCHAR</v>
      </c>
      <c r="O1627" t="b">
        <f t="shared" si="51"/>
        <v>1</v>
      </c>
    </row>
    <row r="1628" spans="1:15" x14ac:dyDescent="0.2">
      <c r="A1628" t="s">
        <v>1750</v>
      </c>
      <c r="B1628">
        <v>0</v>
      </c>
      <c r="C1628">
        <v>0.23330000000000001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tr">
        <f t="shared" si="50"/>
        <v>SANDERS</v>
      </c>
      <c r="O1628" t="b">
        <f t="shared" si="51"/>
        <v>0</v>
      </c>
    </row>
    <row r="1629" spans="1:15" x14ac:dyDescent="0.2">
      <c r="A1629" t="s">
        <v>1751</v>
      </c>
      <c r="B1629">
        <v>0.23330000000000001</v>
      </c>
      <c r="C1629">
        <v>0</v>
      </c>
      <c r="D1629">
        <v>0</v>
      </c>
      <c r="E1629">
        <v>0.23330000000000001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0.23330000000000001</v>
      </c>
      <c r="M1629">
        <v>0</v>
      </c>
      <c r="N1629" t="str">
        <f t="shared" si="50"/>
        <v>BUTTIGIEG</v>
      </c>
      <c r="O1629" t="b">
        <f t="shared" si="51"/>
        <v>1</v>
      </c>
    </row>
    <row r="1630" spans="1:15" x14ac:dyDescent="0.2">
      <c r="A1630" t="s">
        <v>323</v>
      </c>
      <c r="B1630">
        <v>0.6</v>
      </c>
      <c r="C1630">
        <v>0.5</v>
      </c>
      <c r="D1630">
        <v>0</v>
      </c>
      <c r="E1630">
        <v>0.5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0.7</v>
      </c>
      <c r="M1630">
        <v>0</v>
      </c>
      <c r="N1630" t="str">
        <f t="shared" si="50"/>
        <v>WARREN</v>
      </c>
      <c r="O1630" t="b">
        <f t="shared" si="51"/>
        <v>1</v>
      </c>
    </row>
    <row r="1631" spans="1:15" x14ac:dyDescent="0.2">
      <c r="A1631" t="s">
        <v>705</v>
      </c>
      <c r="B1631">
        <v>0.21820000000000001</v>
      </c>
      <c r="C1631">
        <v>0</v>
      </c>
      <c r="D1631">
        <v>0</v>
      </c>
      <c r="E1631">
        <v>0.14549999999999999</v>
      </c>
      <c r="F1631">
        <v>0</v>
      </c>
      <c r="G1631">
        <v>0</v>
      </c>
      <c r="H1631">
        <v>0</v>
      </c>
      <c r="I1631">
        <v>0</v>
      </c>
      <c r="J1631">
        <v>7.2700000000000001E-2</v>
      </c>
      <c r="K1631">
        <v>0</v>
      </c>
      <c r="L1631">
        <v>0</v>
      </c>
      <c r="M1631">
        <v>7.2700000000000001E-2</v>
      </c>
      <c r="N1631" t="str">
        <f t="shared" si="50"/>
        <v>BUTTIGIEG</v>
      </c>
      <c r="O1631" t="b">
        <f t="shared" si="51"/>
        <v>1</v>
      </c>
    </row>
    <row r="1632" spans="1:15" x14ac:dyDescent="0.2">
      <c r="A1632" t="s">
        <v>730</v>
      </c>
      <c r="B1632">
        <v>0.5</v>
      </c>
      <c r="C1632">
        <v>0.5</v>
      </c>
      <c r="D1632">
        <v>0</v>
      </c>
      <c r="E1632">
        <v>0.33329999999999999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0.33329999999999999</v>
      </c>
      <c r="M1632">
        <v>0</v>
      </c>
      <c r="N1632" t="str">
        <f t="shared" si="50"/>
        <v>BUTTIGIEG</v>
      </c>
      <c r="O1632" t="b">
        <f t="shared" si="51"/>
        <v>1</v>
      </c>
    </row>
    <row r="1633" spans="1:15" x14ac:dyDescent="0.2">
      <c r="A1633" t="s">
        <v>1752</v>
      </c>
      <c r="B1633">
        <v>0.16669999999999999</v>
      </c>
      <c r="C1633">
        <v>0.16669999999999999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0.16669999999999999</v>
      </c>
      <c r="M1633">
        <v>0</v>
      </c>
      <c r="N1633" t="str">
        <f t="shared" si="50"/>
        <v>BUTTIGIEG</v>
      </c>
      <c r="O1633" t="b">
        <f t="shared" si="51"/>
        <v>1</v>
      </c>
    </row>
    <row r="1634" spans="1:15" x14ac:dyDescent="0.2">
      <c r="A1634" t="s">
        <v>1753</v>
      </c>
      <c r="B1634">
        <v>0.55959999999999999</v>
      </c>
      <c r="C1634">
        <v>0.27979999999999999</v>
      </c>
      <c r="D1634">
        <v>0</v>
      </c>
      <c r="E1634">
        <v>0.27979999999999999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0.55959999999999999</v>
      </c>
      <c r="M1634">
        <v>0</v>
      </c>
      <c r="N1634" t="str">
        <f t="shared" si="50"/>
        <v>BUTTIGIEG</v>
      </c>
      <c r="O1634" t="b">
        <f t="shared" si="51"/>
        <v>1</v>
      </c>
    </row>
    <row r="1635" spans="1:15" x14ac:dyDescent="0.2">
      <c r="A1635" t="s">
        <v>1754</v>
      </c>
      <c r="B1635">
        <v>0.55959999999999999</v>
      </c>
      <c r="C1635">
        <v>0.27979999999999999</v>
      </c>
      <c r="D1635">
        <v>0.27979999999999999</v>
      </c>
      <c r="E1635">
        <v>0.27979999999999999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0.55959999999999999</v>
      </c>
      <c r="M1635">
        <v>0</v>
      </c>
      <c r="N1635" t="str">
        <f t="shared" si="50"/>
        <v>BUTTIGIEG</v>
      </c>
      <c r="O1635" t="b">
        <f t="shared" si="51"/>
        <v>1</v>
      </c>
    </row>
    <row r="1636" spans="1:15" x14ac:dyDescent="0.2">
      <c r="A1636" t="s">
        <v>1755</v>
      </c>
      <c r="B1636">
        <v>0.83940000000000003</v>
      </c>
      <c r="C1636">
        <v>0.55959999999999999</v>
      </c>
      <c r="D1636">
        <v>0</v>
      </c>
      <c r="E1636">
        <v>0.55959999999999999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0.55959999999999999</v>
      </c>
      <c r="M1636">
        <v>0</v>
      </c>
      <c r="N1636" t="str">
        <f t="shared" si="50"/>
        <v>BUTTIGIEG</v>
      </c>
      <c r="O1636" t="b">
        <f t="shared" si="51"/>
        <v>1</v>
      </c>
    </row>
    <row r="1637" spans="1:15" x14ac:dyDescent="0.2">
      <c r="A1637" t="s">
        <v>146</v>
      </c>
      <c r="B1637">
        <v>0.6</v>
      </c>
      <c r="C1637">
        <v>0.24</v>
      </c>
      <c r="D1637">
        <v>0</v>
      </c>
      <c r="E1637">
        <v>0.36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0.36</v>
      </c>
      <c r="M1637">
        <v>0</v>
      </c>
      <c r="N1637" t="str">
        <f t="shared" si="50"/>
        <v>BUTTIGIEG</v>
      </c>
      <c r="O1637" t="b">
        <f t="shared" si="51"/>
        <v>1</v>
      </c>
    </row>
    <row r="1638" spans="1:15" x14ac:dyDescent="0.2">
      <c r="A1638" t="s">
        <v>145</v>
      </c>
      <c r="B1638">
        <v>0.48</v>
      </c>
      <c r="C1638">
        <v>0.36</v>
      </c>
      <c r="D1638">
        <v>0.24</v>
      </c>
      <c r="E1638">
        <v>0.24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0.24</v>
      </c>
      <c r="M1638">
        <v>0</v>
      </c>
      <c r="N1638" t="str">
        <f t="shared" si="50"/>
        <v>BUTTIGIEG</v>
      </c>
      <c r="O1638" t="b">
        <f t="shared" si="51"/>
        <v>1</v>
      </c>
    </row>
    <row r="1639" spans="1:15" x14ac:dyDescent="0.2">
      <c r="A1639" t="s">
        <v>267</v>
      </c>
      <c r="B1639">
        <v>0.5474</v>
      </c>
      <c r="C1639">
        <v>0</v>
      </c>
      <c r="D1639">
        <v>0.1368</v>
      </c>
      <c r="E1639">
        <v>0.2737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t="str">
        <f t="shared" si="50"/>
        <v>BUTTIGIEG</v>
      </c>
      <c r="O1639" t="b">
        <f t="shared" si="51"/>
        <v>0</v>
      </c>
    </row>
    <row r="1640" spans="1:15" x14ac:dyDescent="0.2">
      <c r="A1640" t="s">
        <v>1756</v>
      </c>
      <c r="B1640">
        <v>0</v>
      </c>
      <c r="C1640">
        <v>0</v>
      </c>
      <c r="D1640">
        <v>0.16669999999999999</v>
      </c>
      <c r="E1640">
        <v>5.5599999999999997E-2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t="str">
        <f t="shared" si="50"/>
        <v>KLOBUCHAR</v>
      </c>
      <c r="O1640" t="b">
        <f t="shared" si="51"/>
        <v>0</v>
      </c>
    </row>
    <row r="1641" spans="1:15" x14ac:dyDescent="0.2">
      <c r="A1641" t="s">
        <v>1757</v>
      </c>
      <c r="B1641">
        <v>0.60599999999999998</v>
      </c>
      <c r="C1641">
        <v>0.60599999999999998</v>
      </c>
      <c r="D1641">
        <v>0</v>
      </c>
      <c r="E1641">
        <v>0.40400000000000003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0.40400000000000003</v>
      </c>
      <c r="M1641">
        <v>0</v>
      </c>
      <c r="N1641" t="str">
        <f t="shared" si="50"/>
        <v>BUTTIGIEG</v>
      </c>
      <c r="O1641" t="b">
        <f t="shared" si="51"/>
        <v>1</v>
      </c>
    </row>
    <row r="1642" spans="1:15" x14ac:dyDescent="0.2">
      <c r="A1642" t="s">
        <v>410</v>
      </c>
      <c r="B1642">
        <v>0.60599999999999998</v>
      </c>
      <c r="C1642">
        <v>0.60599999999999998</v>
      </c>
      <c r="D1642">
        <v>0</v>
      </c>
      <c r="E1642">
        <v>0.20200000000000001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0.40400000000000003</v>
      </c>
      <c r="M1642">
        <v>0</v>
      </c>
      <c r="N1642" t="str">
        <f t="shared" si="50"/>
        <v>BUTTIGIEG</v>
      </c>
      <c r="O1642" t="b">
        <f t="shared" si="51"/>
        <v>1</v>
      </c>
    </row>
    <row r="1643" spans="1:15" x14ac:dyDescent="0.2">
      <c r="A1643" t="s">
        <v>1758</v>
      </c>
      <c r="B1643">
        <v>0</v>
      </c>
      <c r="C1643">
        <v>0.80800000000000005</v>
      </c>
      <c r="D1643">
        <v>0</v>
      </c>
      <c r="E1643">
        <v>0.40400000000000003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0.40400000000000003</v>
      </c>
      <c r="M1643">
        <v>0</v>
      </c>
      <c r="N1643" t="str">
        <f t="shared" si="50"/>
        <v>SANDERS</v>
      </c>
      <c r="O1643" t="b">
        <f t="shared" si="51"/>
        <v>1</v>
      </c>
    </row>
    <row r="1644" spans="1:15" x14ac:dyDescent="0.2">
      <c r="A1644" t="s">
        <v>1759</v>
      </c>
      <c r="B1644">
        <v>0.60599999999999998</v>
      </c>
      <c r="C1644">
        <v>0.40400000000000003</v>
      </c>
      <c r="D1644">
        <v>0</v>
      </c>
      <c r="E1644">
        <v>0.40400000000000003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0.40400000000000003</v>
      </c>
      <c r="M1644">
        <v>0</v>
      </c>
      <c r="N1644" t="str">
        <f t="shared" si="50"/>
        <v>BUTTIGIEG</v>
      </c>
      <c r="O1644" t="b">
        <f t="shared" si="51"/>
        <v>1</v>
      </c>
    </row>
    <row r="1645" spans="1:15" x14ac:dyDescent="0.2">
      <c r="A1645" t="s">
        <v>1760</v>
      </c>
      <c r="B1645">
        <v>0.20200000000000001</v>
      </c>
      <c r="C1645">
        <v>0.40400000000000003</v>
      </c>
      <c r="D1645">
        <v>0.20200000000000001</v>
      </c>
      <c r="E1645">
        <v>0.40400000000000003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0.40400000000000003</v>
      </c>
      <c r="M1645">
        <v>0</v>
      </c>
      <c r="N1645" t="str">
        <f t="shared" si="50"/>
        <v>SANDERS</v>
      </c>
      <c r="O1645" t="b">
        <f t="shared" si="51"/>
        <v>1</v>
      </c>
    </row>
    <row r="1646" spans="1:15" x14ac:dyDescent="0.2">
      <c r="A1646" t="s">
        <v>395</v>
      </c>
      <c r="B1646">
        <v>0.40400000000000003</v>
      </c>
      <c r="C1646">
        <v>0.60599999999999998</v>
      </c>
      <c r="D1646">
        <v>0.60599999999999998</v>
      </c>
      <c r="E1646">
        <v>0.60599999999999998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 t="str">
        <f t="shared" si="50"/>
        <v>SANDERS</v>
      </c>
      <c r="O1646" t="b">
        <f t="shared" si="51"/>
        <v>1</v>
      </c>
    </row>
    <row r="1647" spans="1:15" x14ac:dyDescent="0.2">
      <c r="A1647" t="s">
        <v>415</v>
      </c>
      <c r="B1647">
        <v>0.40400000000000003</v>
      </c>
      <c r="C1647">
        <v>0.40400000000000003</v>
      </c>
      <c r="D1647">
        <v>0</v>
      </c>
      <c r="E1647">
        <v>0.20200000000000001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0.20200000000000001</v>
      </c>
      <c r="M1647">
        <v>0</v>
      </c>
      <c r="N1647" t="str">
        <f t="shared" si="50"/>
        <v>BUTTIGIEG</v>
      </c>
      <c r="O1647" t="b">
        <f t="shared" si="51"/>
        <v>1</v>
      </c>
    </row>
    <row r="1648" spans="1:15" x14ac:dyDescent="0.2">
      <c r="A1648" t="s">
        <v>1761</v>
      </c>
      <c r="B1648">
        <v>0</v>
      </c>
      <c r="C1648">
        <v>0.60599999999999998</v>
      </c>
      <c r="D1648">
        <v>0.40400000000000003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0.20200000000000001</v>
      </c>
      <c r="M1648">
        <v>0.20200000000000001</v>
      </c>
      <c r="N1648" t="str">
        <f t="shared" si="50"/>
        <v>SANDERS</v>
      </c>
      <c r="O1648" t="b">
        <f t="shared" si="51"/>
        <v>1</v>
      </c>
    </row>
    <row r="1649" spans="1:15" x14ac:dyDescent="0.2">
      <c r="A1649" t="s">
        <v>1762</v>
      </c>
      <c r="B1649">
        <v>0.60599999999999998</v>
      </c>
      <c r="C1649">
        <v>0.80800000000000005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0.40400000000000003</v>
      </c>
      <c r="M1649">
        <v>0</v>
      </c>
      <c r="N1649" t="str">
        <f t="shared" si="50"/>
        <v>SANDERS</v>
      </c>
      <c r="O1649" t="b">
        <f t="shared" si="51"/>
        <v>0</v>
      </c>
    </row>
    <row r="1650" spans="1:15" x14ac:dyDescent="0.2">
      <c r="A1650" t="s">
        <v>1763</v>
      </c>
      <c r="B1650">
        <v>0.80800000000000005</v>
      </c>
      <c r="C1650">
        <v>0.80800000000000005</v>
      </c>
      <c r="D1650">
        <v>0.60599999999999998</v>
      </c>
      <c r="E1650">
        <v>0.60599999999999998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0.60599999999999998</v>
      </c>
      <c r="M1650">
        <v>0</v>
      </c>
      <c r="N1650" t="str">
        <f t="shared" si="50"/>
        <v>BUTTIGIEG</v>
      </c>
      <c r="O1650" t="b">
        <f t="shared" si="51"/>
        <v>1</v>
      </c>
    </row>
    <row r="1651" spans="1:15" x14ac:dyDescent="0.2">
      <c r="A1651" t="s">
        <v>414</v>
      </c>
      <c r="B1651">
        <v>0.60599999999999998</v>
      </c>
      <c r="C1651">
        <v>0.60599999999999998</v>
      </c>
      <c r="D1651">
        <v>0</v>
      </c>
      <c r="E1651">
        <v>0.40400000000000003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0.20200000000000001</v>
      </c>
      <c r="M1651">
        <v>0</v>
      </c>
      <c r="N1651" t="str">
        <f t="shared" si="50"/>
        <v>BUTTIGIEG</v>
      </c>
      <c r="O1651" t="b">
        <f t="shared" si="51"/>
        <v>1</v>
      </c>
    </row>
    <row r="1652" spans="1:15" x14ac:dyDescent="0.2">
      <c r="A1652" t="s">
        <v>403</v>
      </c>
      <c r="B1652">
        <v>0.40400000000000003</v>
      </c>
      <c r="C1652">
        <v>0.40400000000000003</v>
      </c>
      <c r="D1652">
        <v>0.40400000000000003</v>
      </c>
      <c r="E1652">
        <v>0.20200000000000001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0.40400000000000003</v>
      </c>
      <c r="M1652">
        <v>0</v>
      </c>
      <c r="N1652" t="str">
        <f t="shared" si="50"/>
        <v>BUTTIGIEG</v>
      </c>
      <c r="O1652" t="b">
        <f t="shared" si="51"/>
        <v>1</v>
      </c>
    </row>
    <row r="1653" spans="1:15" x14ac:dyDescent="0.2">
      <c r="A1653" t="s">
        <v>1764</v>
      </c>
      <c r="B1653">
        <v>0.40400000000000003</v>
      </c>
      <c r="C1653">
        <v>0.40400000000000003</v>
      </c>
      <c r="D1653">
        <v>0</v>
      </c>
      <c r="E1653">
        <v>0.40400000000000003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0.40400000000000003</v>
      </c>
      <c r="M1653">
        <v>0</v>
      </c>
      <c r="N1653" t="str">
        <f t="shared" si="50"/>
        <v>BUTTIGIEG</v>
      </c>
      <c r="O1653" t="b">
        <f t="shared" si="51"/>
        <v>1</v>
      </c>
    </row>
    <row r="1654" spans="1:15" x14ac:dyDescent="0.2">
      <c r="A1654" t="s">
        <v>402</v>
      </c>
      <c r="B1654">
        <v>0.40400000000000003</v>
      </c>
      <c r="C1654">
        <v>0.40400000000000003</v>
      </c>
      <c r="D1654">
        <v>0</v>
      </c>
      <c r="E1654">
        <v>0.60599999999999998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0.40400000000000003</v>
      </c>
      <c r="M1654">
        <v>0</v>
      </c>
      <c r="N1654" t="str">
        <f t="shared" si="50"/>
        <v>BIDEN</v>
      </c>
      <c r="O1654" t="b">
        <f t="shared" si="51"/>
        <v>1</v>
      </c>
    </row>
    <row r="1655" spans="1:15" x14ac:dyDescent="0.2">
      <c r="A1655" t="s">
        <v>404</v>
      </c>
      <c r="B1655">
        <v>0</v>
      </c>
      <c r="C1655">
        <v>0.40400000000000003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0.40400000000000003</v>
      </c>
      <c r="K1655">
        <v>0</v>
      </c>
      <c r="L1655">
        <v>0.40400000000000003</v>
      </c>
      <c r="M1655">
        <v>0.20200000000000001</v>
      </c>
      <c r="N1655" t="str">
        <f t="shared" si="50"/>
        <v>SANDERS</v>
      </c>
      <c r="O1655" t="b">
        <f t="shared" si="51"/>
        <v>1</v>
      </c>
    </row>
    <row r="1656" spans="1:15" x14ac:dyDescent="0.2">
      <c r="A1656" t="s">
        <v>1765</v>
      </c>
      <c r="B1656">
        <v>0</v>
      </c>
      <c r="C1656">
        <v>0.80800000000000005</v>
      </c>
      <c r="D1656">
        <v>0</v>
      </c>
      <c r="E1656">
        <v>0.40400000000000003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0.20200000000000001</v>
      </c>
      <c r="M1656">
        <v>0</v>
      </c>
      <c r="N1656" t="str">
        <f t="shared" si="50"/>
        <v>SANDERS</v>
      </c>
      <c r="O1656" t="b">
        <f t="shared" si="51"/>
        <v>0</v>
      </c>
    </row>
    <row r="1657" spans="1:15" x14ac:dyDescent="0.2">
      <c r="A1657" t="s">
        <v>405</v>
      </c>
      <c r="B1657">
        <v>0.40400000000000003</v>
      </c>
      <c r="C1657">
        <v>1.01</v>
      </c>
      <c r="D1657">
        <v>0</v>
      </c>
      <c r="E1657">
        <v>0.40400000000000003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0.40400000000000003</v>
      </c>
      <c r="M1657">
        <v>0</v>
      </c>
      <c r="N1657" t="str">
        <f t="shared" si="50"/>
        <v>SANDERS</v>
      </c>
      <c r="O1657" t="b">
        <f t="shared" si="51"/>
        <v>1</v>
      </c>
    </row>
    <row r="1658" spans="1:15" x14ac:dyDescent="0.2">
      <c r="A1658" t="s">
        <v>1766</v>
      </c>
      <c r="B1658">
        <v>0.20200000000000001</v>
      </c>
      <c r="C1658">
        <v>0.60599999999999998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0.40400000000000003</v>
      </c>
      <c r="M1658">
        <v>0</v>
      </c>
      <c r="N1658" t="str">
        <f t="shared" si="50"/>
        <v>SANDERS</v>
      </c>
      <c r="O1658" t="b">
        <f t="shared" si="51"/>
        <v>0</v>
      </c>
    </row>
    <row r="1659" spans="1:15" x14ac:dyDescent="0.2">
      <c r="A1659" t="s">
        <v>1767</v>
      </c>
      <c r="B1659">
        <v>0</v>
      </c>
      <c r="C1659">
        <v>0.40400000000000003</v>
      </c>
      <c r="D1659">
        <v>0</v>
      </c>
      <c r="E1659">
        <v>1.01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0.60599999999999998</v>
      </c>
      <c r="M1659">
        <v>0</v>
      </c>
      <c r="N1659" t="str">
        <f t="shared" si="50"/>
        <v>BIDEN</v>
      </c>
      <c r="O1659" t="b">
        <f t="shared" si="51"/>
        <v>0</v>
      </c>
    </row>
    <row r="1660" spans="1:15" x14ac:dyDescent="0.2">
      <c r="A1660" t="s">
        <v>1768</v>
      </c>
      <c r="B1660">
        <v>0</v>
      </c>
      <c r="C1660">
        <v>0.40400000000000003</v>
      </c>
      <c r="D1660">
        <v>0</v>
      </c>
      <c r="E1660">
        <v>0.60599999999999998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0.40400000000000003</v>
      </c>
      <c r="M1660">
        <v>0</v>
      </c>
      <c r="N1660" t="str">
        <f t="shared" si="50"/>
        <v>BIDEN</v>
      </c>
      <c r="O1660" t="b">
        <f t="shared" si="51"/>
        <v>1</v>
      </c>
    </row>
    <row r="1661" spans="1:15" x14ac:dyDescent="0.2">
      <c r="A1661" t="s">
        <v>417</v>
      </c>
      <c r="B1661">
        <v>0</v>
      </c>
      <c r="C1661">
        <v>0.20200000000000001</v>
      </c>
      <c r="D1661">
        <v>0</v>
      </c>
      <c r="E1661">
        <v>0.40400000000000003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0.20200000000000001</v>
      </c>
      <c r="M1661">
        <v>0.20200000000000001</v>
      </c>
      <c r="N1661" t="str">
        <f t="shared" si="50"/>
        <v>BIDEN</v>
      </c>
      <c r="O1661" t="b">
        <f t="shared" si="51"/>
        <v>1</v>
      </c>
    </row>
    <row r="1662" spans="1:15" x14ac:dyDescent="0.2">
      <c r="A1662" t="s">
        <v>398</v>
      </c>
      <c r="B1662">
        <v>0</v>
      </c>
      <c r="C1662">
        <v>0.80800000000000005</v>
      </c>
      <c r="D1662">
        <v>0</v>
      </c>
      <c r="E1662">
        <v>0.60599999999999998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 t="str">
        <f t="shared" si="50"/>
        <v>SANDERS</v>
      </c>
      <c r="O1662" t="b">
        <f t="shared" si="51"/>
        <v>0</v>
      </c>
    </row>
    <row r="1663" spans="1:15" x14ac:dyDescent="0.2">
      <c r="A1663" t="s">
        <v>1769</v>
      </c>
      <c r="B1663">
        <v>0</v>
      </c>
      <c r="C1663">
        <v>0.80800000000000005</v>
      </c>
      <c r="D1663">
        <v>0</v>
      </c>
      <c r="E1663">
        <v>1.01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0.40400000000000003</v>
      </c>
      <c r="M1663">
        <v>0</v>
      </c>
      <c r="N1663" t="str">
        <f t="shared" si="50"/>
        <v>BIDEN</v>
      </c>
      <c r="O1663" t="b">
        <f t="shared" si="51"/>
        <v>0</v>
      </c>
    </row>
    <row r="1664" spans="1:15" x14ac:dyDescent="0.2">
      <c r="A1664" t="s">
        <v>1770</v>
      </c>
      <c r="B1664">
        <v>0</v>
      </c>
      <c r="C1664">
        <v>0.40400000000000003</v>
      </c>
      <c r="D1664">
        <v>0</v>
      </c>
      <c r="E1664">
        <v>0.20200000000000001</v>
      </c>
      <c r="F1664">
        <v>0</v>
      </c>
      <c r="G1664">
        <v>0</v>
      </c>
      <c r="H1664">
        <v>0</v>
      </c>
      <c r="I1664">
        <v>0</v>
      </c>
      <c r="J1664">
        <v>0.20200000000000001</v>
      </c>
      <c r="K1664">
        <v>0</v>
      </c>
      <c r="L1664">
        <v>0.20200000000000001</v>
      </c>
      <c r="M1664">
        <v>0</v>
      </c>
      <c r="N1664" t="str">
        <f t="shared" si="50"/>
        <v>SANDERS</v>
      </c>
      <c r="O1664" t="b">
        <f t="shared" si="51"/>
        <v>1</v>
      </c>
    </row>
    <row r="1665" spans="1:15" x14ac:dyDescent="0.2">
      <c r="A1665" t="s">
        <v>1771</v>
      </c>
      <c r="B1665">
        <v>0</v>
      </c>
      <c r="C1665">
        <v>0.20200000000000001</v>
      </c>
      <c r="D1665">
        <v>0.20200000000000001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0.20200000000000001</v>
      </c>
      <c r="M1665">
        <v>0.20200000000000001</v>
      </c>
      <c r="N1665" t="str">
        <f t="shared" si="50"/>
        <v>SANDERS</v>
      </c>
      <c r="O1665" t="b">
        <f t="shared" si="51"/>
        <v>1</v>
      </c>
    </row>
    <row r="1666" spans="1:15" x14ac:dyDescent="0.2">
      <c r="A1666" t="s">
        <v>407</v>
      </c>
      <c r="B1666">
        <v>0.40400000000000003</v>
      </c>
      <c r="C1666">
        <v>0.60599999999999998</v>
      </c>
      <c r="D1666">
        <v>0</v>
      </c>
      <c r="E1666">
        <v>0.20200000000000001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0.40400000000000003</v>
      </c>
      <c r="M1666">
        <v>0</v>
      </c>
      <c r="N1666" t="str">
        <f t="shared" si="50"/>
        <v>SANDERS</v>
      </c>
      <c r="O1666" t="b">
        <f t="shared" si="51"/>
        <v>1</v>
      </c>
    </row>
    <row r="1667" spans="1:15" x14ac:dyDescent="0.2">
      <c r="A1667" t="s">
        <v>401</v>
      </c>
      <c r="B1667">
        <v>0.40400000000000003</v>
      </c>
      <c r="C1667">
        <v>0.80800000000000005</v>
      </c>
      <c r="D1667">
        <v>0</v>
      </c>
      <c r="E1667">
        <v>0.20200000000000001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t="str">
        <f t="shared" ref="N1667:N1679" si="52">INDEX($B$1:$M$1,0,MATCH(MAX($B1667:$M1667),$B1667:$M1667,0))</f>
        <v>SANDERS</v>
      </c>
      <c r="O1667" t="b">
        <f t="shared" ref="O1667:O1679" si="53">SUMPRODUCT((COUNTIF(B1667:M1667,B1667:M1667)-1)*(B1667:M1667&lt;&gt;0))&gt;0</f>
        <v>0</v>
      </c>
    </row>
    <row r="1668" spans="1:15" x14ac:dyDescent="0.2">
      <c r="A1668" t="s">
        <v>1772</v>
      </c>
      <c r="B1668">
        <v>0.60599999999999998</v>
      </c>
      <c r="C1668">
        <v>0.60599999999999998</v>
      </c>
      <c r="D1668">
        <v>0</v>
      </c>
      <c r="E1668">
        <v>0.40400000000000003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0.20200000000000001</v>
      </c>
      <c r="M1668">
        <v>0</v>
      </c>
      <c r="N1668" t="str">
        <f t="shared" si="52"/>
        <v>BUTTIGIEG</v>
      </c>
      <c r="O1668" t="b">
        <f t="shared" si="53"/>
        <v>1</v>
      </c>
    </row>
    <row r="1669" spans="1:15" x14ac:dyDescent="0.2">
      <c r="A1669" t="s">
        <v>416</v>
      </c>
      <c r="B1669">
        <v>0.40400000000000003</v>
      </c>
      <c r="C1669">
        <v>0.40400000000000003</v>
      </c>
      <c r="D1669">
        <v>0.60599999999999998</v>
      </c>
      <c r="E1669">
        <v>0.40400000000000003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0.20200000000000001</v>
      </c>
      <c r="M1669">
        <v>0</v>
      </c>
      <c r="N1669" t="str">
        <f t="shared" si="52"/>
        <v>KLOBUCHAR</v>
      </c>
      <c r="O1669" t="b">
        <f t="shared" si="53"/>
        <v>1</v>
      </c>
    </row>
    <row r="1670" spans="1:15" x14ac:dyDescent="0.2">
      <c r="A1670" t="s">
        <v>396</v>
      </c>
      <c r="B1670">
        <v>0.40400000000000003</v>
      </c>
      <c r="C1670">
        <v>0.60599999999999998</v>
      </c>
      <c r="D1670">
        <v>0.40400000000000003</v>
      </c>
      <c r="E1670">
        <v>0.40400000000000003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t="str">
        <f t="shared" si="52"/>
        <v>SANDERS</v>
      </c>
      <c r="O1670" t="b">
        <f t="shared" si="53"/>
        <v>1</v>
      </c>
    </row>
    <row r="1671" spans="1:15" x14ac:dyDescent="0.2">
      <c r="A1671" t="s">
        <v>481</v>
      </c>
      <c r="B1671">
        <v>0.08</v>
      </c>
      <c r="C1671">
        <v>0.08</v>
      </c>
      <c r="D1671">
        <v>0.08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t="str">
        <f t="shared" si="52"/>
        <v>BUTTIGIEG</v>
      </c>
      <c r="O1671" t="b">
        <f t="shared" si="53"/>
        <v>1</v>
      </c>
    </row>
    <row r="1672" spans="1:15" x14ac:dyDescent="0.2">
      <c r="A1672" t="s">
        <v>924</v>
      </c>
      <c r="B1672">
        <v>0</v>
      </c>
      <c r="C1672">
        <v>0.63749999999999996</v>
      </c>
      <c r="D1672">
        <v>0</v>
      </c>
      <c r="E1672">
        <v>0.63749999999999996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0.21249999999999999</v>
      </c>
      <c r="M1672">
        <v>0.21249999999999999</v>
      </c>
      <c r="N1672" t="str">
        <f t="shared" si="52"/>
        <v>SANDERS</v>
      </c>
      <c r="O1672" t="b">
        <f t="shared" si="53"/>
        <v>1</v>
      </c>
    </row>
    <row r="1673" spans="1:15" x14ac:dyDescent="0.2">
      <c r="A1673" t="s">
        <v>906</v>
      </c>
      <c r="B1673">
        <v>0.42499999999999999</v>
      </c>
      <c r="C1673">
        <v>0.21249999999999999</v>
      </c>
      <c r="D1673">
        <v>0</v>
      </c>
      <c r="E1673">
        <v>0.42499999999999999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0.42499999999999999</v>
      </c>
      <c r="M1673">
        <v>0</v>
      </c>
      <c r="N1673" t="str">
        <f t="shared" si="52"/>
        <v>BUTTIGIEG</v>
      </c>
      <c r="O1673" t="b">
        <f t="shared" si="53"/>
        <v>1</v>
      </c>
    </row>
    <row r="1674" spans="1:15" x14ac:dyDescent="0.2">
      <c r="A1674" t="s">
        <v>905</v>
      </c>
      <c r="B1674">
        <v>0.21249999999999999</v>
      </c>
      <c r="C1674">
        <v>0.63749999999999996</v>
      </c>
      <c r="D1674">
        <v>0.21249999999999999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0.42499999999999999</v>
      </c>
      <c r="M1674">
        <v>0</v>
      </c>
      <c r="N1674" t="str">
        <f t="shared" si="52"/>
        <v>SANDERS</v>
      </c>
      <c r="O1674" t="b">
        <f t="shared" si="53"/>
        <v>1</v>
      </c>
    </row>
    <row r="1675" spans="1:15" x14ac:dyDescent="0.2">
      <c r="A1675" t="s">
        <v>921</v>
      </c>
      <c r="B1675">
        <v>0.63749999999999996</v>
      </c>
      <c r="C1675">
        <v>0.42499999999999999</v>
      </c>
      <c r="D1675">
        <v>0</v>
      </c>
      <c r="E1675">
        <v>0.42499999999999999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0.21249999999999999</v>
      </c>
      <c r="M1675">
        <v>0</v>
      </c>
      <c r="N1675" t="str">
        <f t="shared" si="52"/>
        <v>BUTTIGIEG</v>
      </c>
      <c r="O1675" t="b">
        <f t="shared" si="53"/>
        <v>1</v>
      </c>
    </row>
    <row r="1676" spans="1:15" x14ac:dyDescent="0.2">
      <c r="A1676" t="s">
        <v>902</v>
      </c>
      <c r="B1676">
        <v>0.21249999999999999</v>
      </c>
      <c r="C1676">
        <v>0.63749999999999996</v>
      </c>
      <c r="D1676">
        <v>0</v>
      </c>
      <c r="E1676">
        <v>0.42499999999999999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0.42499999999999999</v>
      </c>
      <c r="M1676">
        <v>0</v>
      </c>
      <c r="N1676" t="str">
        <f t="shared" si="52"/>
        <v>SANDERS</v>
      </c>
      <c r="O1676" t="b">
        <f t="shared" si="53"/>
        <v>1</v>
      </c>
    </row>
    <row r="1677" spans="1:15" x14ac:dyDescent="0.2">
      <c r="A1677" t="s">
        <v>65</v>
      </c>
      <c r="B1677">
        <v>0.85</v>
      </c>
      <c r="C1677">
        <v>0</v>
      </c>
      <c r="D1677">
        <v>0.42499999999999999</v>
      </c>
      <c r="E1677">
        <v>0.63749999999999996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0.85</v>
      </c>
      <c r="M1677">
        <v>0</v>
      </c>
      <c r="N1677" t="str">
        <f t="shared" si="52"/>
        <v>BUTTIGIEG</v>
      </c>
      <c r="O1677" t="b">
        <f t="shared" si="53"/>
        <v>1</v>
      </c>
    </row>
    <row r="1678" spans="1:15" x14ac:dyDescent="0.2">
      <c r="A1678" t="s">
        <v>1773</v>
      </c>
      <c r="B1678">
        <v>0.16</v>
      </c>
      <c r="C1678">
        <v>0</v>
      </c>
      <c r="D1678">
        <v>0.16</v>
      </c>
      <c r="E1678">
        <v>0.16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t="str">
        <f t="shared" si="52"/>
        <v>BUTTIGIEG</v>
      </c>
      <c r="O1678" t="b">
        <f t="shared" si="53"/>
        <v>1</v>
      </c>
    </row>
    <row r="1679" spans="1:15" x14ac:dyDescent="0.2">
      <c r="A1679" t="s">
        <v>1774</v>
      </c>
      <c r="B1679">
        <v>0.12939999999999999</v>
      </c>
      <c r="C1679">
        <v>0</v>
      </c>
      <c r="D1679">
        <v>0</v>
      </c>
      <c r="E1679">
        <v>0.12939999999999999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t="str">
        <f t="shared" si="52"/>
        <v>BUTTIGIEG</v>
      </c>
      <c r="O1679" t="b">
        <f t="shared" si="53"/>
        <v>1</v>
      </c>
    </row>
  </sheetData>
  <sortState ref="A2:M1679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E35B-5161-C647-A165-4483AE9D911E}">
  <dimension ref="A1:AN1679"/>
  <sheetViews>
    <sheetView workbookViewId="0">
      <selection activeCell="B27" sqref="B27"/>
    </sheetView>
  </sheetViews>
  <sheetFormatPr baseColWidth="10" defaultRowHeight="16" x14ac:dyDescent="0.2"/>
  <cols>
    <col min="1" max="1" width="45.6640625" style="2" bestFit="1" customWidth="1"/>
    <col min="2" max="2" width="42.33203125" style="2" bestFit="1" customWidth="1"/>
    <col min="3" max="3" width="45.6640625" style="2" bestFit="1" customWidth="1"/>
    <col min="4" max="4" width="17" customWidth="1"/>
    <col min="5" max="5" width="12.83203125" style="5" customWidth="1"/>
    <col min="6" max="6" width="18.33203125" bestFit="1" customWidth="1"/>
    <col min="7" max="7" width="18.33203125" style="5" customWidth="1"/>
    <col min="8" max="8" width="15.6640625" bestFit="1" customWidth="1"/>
    <col min="9" max="9" width="15.6640625" style="5" customWidth="1"/>
    <col min="11" max="11" width="11.33203125" style="5" bestFit="1" customWidth="1"/>
    <col min="12" max="12" width="12.1640625" bestFit="1" customWidth="1"/>
    <col min="13" max="13" width="12.1640625" style="5" customWidth="1"/>
    <col min="15" max="15" width="13.6640625" style="5" bestFit="1" customWidth="1"/>
    <col min="17" max="17" width="12.1640625" style="5" bestFit="1" customWidth="1"/>
    <col min="19" max="19" width="11" style="5" bestFit="1" customWidth="1"/>
    <col min="21" max="21" width="14.83203125" bestFit="1" customWidth="1"/>
    <col min="22" max="22" width="10.83203125" style="5"/>
  </cols>
  <sheetData>
    <row r="1" spans="1:40" s="1" customFormat="1" x14ac:dyDescent="0.2">
      <c r="A1" s="2" t="s">
        <v>5503</v>
      </c>
      <c r="B1" s="3" t="s">
        <v>5504</v>
      </c>
      <c r="C1" s="2" t="s">
        <v>0</v>
      </c>
      <c r="D1" s="1" t="s">
        <v>944</v>
      </c>
      <c r="E1" s="1" t="s">
        <v>957</v>
      </c>
      <c r="F1" s="1" t="s">
        <v>958</v>
      </c>
      <c r="G1" s="1" t="s">
        <v>959</v>
      </c>
      <c r="H1" s="1" t="s">
        <v>960</v>
      </c>
      <c r="I1" s="1" t="s">
        <v>961</v>
      </c>
      <c r="J1" s="1" t="s">
        <v>962</v>
      </c>
      <c r="K1" s="1" t="s">
        <v>963</v>
      </c>
      <c r="L1" s="1" t="s">
        <v>964</v>
      </c>
      <c r="M1" s="1" t="s">
        <v>965</v>
      </c>
      <c r="N1" s="1" t="s">
        <v>966</v>
      </c>
      <c r="O1" s="1" t="s">
        <v>967</v>
      </c>
      <c r="P1" s="1" t="s">
        <v>968</v>
      </c>
      <c r="Q1" s="1" t="s">
        <v>969</v>
      </c>
      <c r="R1" s="1" t="s">
        <v>970</v>
      </c>
      <c r="S1" s="1" t="s">
        <v>971</v>
      </c>
      <c r="T1" s="1" t="s">
        <v>972</v>
      </c>
      <c r="U1" s="1" t="s">
        <v>973</v>
      </c>
      <c r="V1" s="1" t="s">
        <v>974</v>
      </c>
      <c r="W1" s="1" t="s">
        <v>975</v>
      </c>
      <c r="X1" s="1" t="s">
        <v>976</v>
      </c>
      <c r="Y1" s="1" t="s">
        <v>977</v>
      </c>
      <c r="Z1" s="1" t="s">
        <v>979</v>
      </c>
      <c r="AA1" s="1" t="s">
        <v>978</v>
      </c>
      <c r="AB1" s="1" t="s">
        <v>980</v>
      </c>
      <c r="AC1" s="1" t="s">
        <v>981</v>
      </c>
      <c r="AD1" s="1" t="s">
        <v>982</v>
      </c>
      <c r="AE1" s="1" t="s">
        <v>983</v>
      </c>
      <c r="AF1" s="1" t="s">
        <v>991</v>
      </c>
      <c r="AG1" s="1" t="s">
        <v>992</v>
      </c>
      <c r="AH1" s="1" t="s">
        <v>993</v>
      </c>
      <c r="AI1" s="1" t="s">
        <v>985</v>
      </c>
      <c r="AJ1" s="1" t="s">
        <v>986</v>
      </c>
      <c r="AK1" s="1" t="s">
        <v>987</v>
      </c>
      <c r="AL1" s="1" t="s">
        <v>988</v>
      </c>
      <c r="AM1" s="1" t="s">
        <v>989</v>
      </c>
      <c r="AN1" s="1" t="s">
        <v>990</v>
      </c>
    </row>
    <row r="2" spans="1:40" x14ac:dyDescent="0.2">
      <c r="A2" s="2" t="s">
        <v>994</v>
      </c>
      <c r="B2" s="2" t="str">
        <f t="shared" ref="B2:B65" si="0">PROPER(C2)</f>
        <v>(Ag) Allen'S Grove Township</v>
      </c>
      <c r="C2" s="2" t="s">
        <v>994</v>
      </c>
      <c r="D2" s="2" t="str">
        <f>VLOOKUP(B2, pct_raw!$A$2:$AX$1800, 6, FALSE)</f>
        <v xml:space="preserve"> (AG) Allen's Grove Township</v>
      </c>
      <c r="E2" s="5">
        <f>VLOOKUP(B2, pct_raw!$A$2:$AX$1800, 15, FALSE)</f>
        <v>3</v>
      </c>
      <c r="F2" s="5">
        <f>VLOOKUP(B2, pct_raw!$A$2:$AX$1800, 16, FALSE)</f>
        <v>3</v>
      </c>
      <c r="G2" s="5">
        <f>VLOOKUP(B2, pct_raw!$A$2:$AX$1800, 17, FALSE)</f>
        <v>0</v>
      </c>
      <c r="H2">
        <f>VLOOKUP(B2, pct_raw!$A$2:$AX$1800, 18, FALSE)</f>
        <v>0</v>
      </c>
      <c r="I2" s="5">
        <f>VLOOKUP(B2, pct_raw!$A$2:$AX$1800, 19, FALSE)</f>
        <v>0</v>
      </c>
      <c r="J2">
        <f>VLOOKUP(B2, pct_raw!$A$2:$AX$1800, 20, FALSE)</f>
        <v>0</v>
      </c>
      <c r="K2" s="5">
        <f>VLOOKUP(B2, pct_raw!$A$2:$AX$1800, 21, FALSE)</f>
        <v>12</v>
      </c>
      <c r="L2" s="5">
        <f>VLOOKUP(B2, pct_raw!$A$2:$AX$1800, 22, FALSE)</f>
        <v>12</v>
      </c>
      <c r="M2" s="5">
        <f>VLOOKUP(B2, pct_raw!$A$2:$AX$1800, 23, FALSE)</f>
        <v>0.4133</v>
      </c>
      <c r="N2" s="5">
        <f>VLOOKUP(B2, pct_raw!$A$2:$AX$1800, 24, FALSE)</f>
        <v>0</v>
      </c>
      <c r="O2" s="5">
        <f>VLOOKUP(B2, pct_raw!$A$2:$AX$1800, 25, FALSE)</f>
        <v>0</v>
      </c>
      <c r="P2" s="5">
        <f>VLOOKUP(B2, pct_raw!$A$2:$AX$1800, 26, FALSE)</f>
        <v>0</v>
      </c>
      <c r="Q2" s="5">
        <f>VLOOKUP(B2, pct_raw!$A$2:$AX$1800, 27, FALSE)</f>
        <v>1</v>
      </c>
      <c r="R2" s="5">
        <f>VLOOKUP(B2, pct_raw!$A$2:$AX$1800, 28, FALSE)</f>
        <v>1</v>
      </c>
      <c r="S2" s="5">
        <f>VLOOKUP(B2, pct_raw!$A$2:$AX$1800, 29, FALSE)</f>
        <v>0</v>
      </c>
      <c r="T2" s="5">
        <f>VLOOKUP(B2, pct_raw!$A$2:$AX$1800, 30, FALSE)</f>
        <v>0</v>
      </c>
      <c r="U2" s="5">
        <f>VLOOKUP(B2, pct_raw!$A$2:$AX$1800, 31, FALSE)</f>
        <v>0</v>
      </c>
      <c r="V2" s="5">
        <f>VLOOKUP(B2, pct_raw!$A$2:$AX$1800, 32, FALSE)</f>
        <v>0</v>
      </c>
      <c r="W2" s="5">
        <f>VLOOKUP(B2, pct_raw!$A$2:$AX$1800, 33, FALSE)</f>
        <v>0</v>
      </c>
      <c r="X2" s="5">
        <f>VLOOKUP(B2, pct_raw!$A$2:$AX$1800, 34, FALSE)</f>
        <v>0</v>
      </c>
      <c r="Y2" s="5">
        <f>VLOOKUP(B2, pct_raw!$A$2:$AX$1800, 35, FALSE)</f>
        <v>0</v>
      </c>
      <c r="Z2" s="5">
        <f>VLOOKUP(B2, pct_raw!$A$2:$AX$1800, 36, FALSE)</f>
        <v>10</v>
      </c>
      <c r="AA2" s="5">
        <f>VLOOKUP(B2, pct_raw!$A$2:$AX$1800, 37, FALSE)</f>
        <v>10</v>
      </c>
      <c r="AB2" s="5">
        <f>VLOOKUP(B2, pct_raw!$A$2:$AX$1800, 38, FALSE)</f>
        <v>0</v>
      </c>
      <c r="AC2" s="5">
        <f>VLOOKUP(B2, pct_raw!$A$2:$AX$1800, 39, FALSE)</f>
        <v>0</v>
      </c>
      <c r="AD2" s="5">
        <f>VLOOKUP(B2, pct_raw!$A$2:$AX$1800, 40, FALSE)</f>
        <v>0</v>
      </c>
      <c r="AE2" s="5">
        <f>VLOOKUP(B2, pct_raw!$A$2:$AX$1800, 41, FALSE)</f>
        <v>0</v>
      </c>
      <c r="AF2" s="5">
        <f>VLOOKUP(B2, pct_raw!$A$2:$AX$1800, 42, FALSE)</f>
        <v>0</v>
      </c>
      <c r="AG2" s="5">
        <f>VLOOKUP(B2, pct_raw!$A$2:$AX$1800, 43, FALSE)</f>
        <v>0</v>
      </c>
      <c r="AH2" s="5">
        <f>VLOOKUP(B2, pct_raw!$A$2:$AX$1800, 44, FALSE)</f>
        <v>0</v>
      </c>
      <c r="AI2" s="5">
        <f>VLOOKUP(B2, pct_raw!$A$2:$AX$1800, 45, FALSE)</f>
        <v>2</v>
      </c>
      <c r="AJ2" s="5">
        <f>VLOOKUP(B2, pct_raw!$A$2:$AX$1800, 46, FALSE)</f>
        <v>2</v>
      </c>
      <c r="AK2" s="5">
        <f>VLOOKUP(B2, pct_raw!$A$2:$AX$1800, 47, FALSE)</f>
        <v>0</v>
      </c>
      <c r="AL2" s="5">
        <f>VLOOKUP(B2, pct_raw!$A$2:$AX$1800, 48, FALSE)</f>
        <v>1</v>
      </c>
      <c r="AM2" s="5">
        <f>VLOOKUP(B2, pct_raw!$A$2:$AX$1800, 49, FALSE)</f>
        <v>1</v>
      </c>
      <c r="AN2" s="5">
        <f>VLOOKUP(B2, pct_raw!$A$2:$AX$1800, 50, FALSE)</f>
        <v>0</v>
      </c>
    </row>
    <row r="3" spans="1:40" x14ac:dyDescent="0.2">
      <c r="A3" s="2" t="s">
        <v>814</v>
      </c>
      <c r="B3" s="2" t="str">
        <f t="shared" si="0"/>
        <v>(B11) City Of Bettendorf</v>
      </c>
      <c r="C3" s="2" t="s">
        <v>814</v>
      </c>
      <c r="D3" s="2" t="str">
        <f>VLOOKUP(B3, pct_raw!$A$2:$AX$1800, 6, FALSE)</f>
        <v xml:space="preserve"> (B11) City of Bettendorf</v>
      </c>
      <c r="E3" s="5">
        <f>VLOOKUP(B3, pct_raw!$A$2:$AX$1800, 15, FALSE)</f>
        <v>30</v>
      </c>
      <c r="F3" s="5">
        <f>VLOOKUP(B3, pct_raw!$A$2:$AX$1800, 16, FALSE)</f>
        <v>26</v>
      </c>
      <c r="G3" s="5">
        <f>VLOOKUP(B3, pct_raw!$A$2:$AX$1800, 17, FALSE)</f>
        <v>0</v>
      </c>
      <c r="H3">
        <f>VLOOKUP(B3, pct_raw!$A$2:$AX$1800, 18, FALSE)</f>
        <v>0</v>
      </c>
      <c r="I3" s="5">
        <f>VLOOKUP(B3, pct_raw!$A$2:$AX$1800, 19, FALSE)</f>
        <v>0</v>
      </c>
      <c r="J3">
        <f>VLOOKUP(B3, pct_raw!$A$2:$AX$1800, 20, FALSE)</f>
        <v>0</v>
      </c>
      <c r="K3" s="5">
        <f>VLOOKUP(B3, pct_raw!$A$2:$AX$1800, 21, FALSE)</f>
        <v>67</v>
      </c>
      <c r="L3" s="5">
        <f>VLOOKUP(B3, pct_raw!$A$2:$AX$1800, 22, FALSE)</f>
        <v>67</v>
      </c>
      <c r="M3" s="5">
        <f>VLOOKUP(B3, pct_raw!$A$2:$AX$1800, 23, FALSE)</f>
        <v>0.82669999999999999</v>
      </c>
      <c r="N3" s="5">
        <f>VLOOKUP(B3, pct_raw!$A$2:$AX$1800, 24, FALSE)</f>
        <v>0</v>
      </c>
      <c r="O3" s="5">
        <f>VLOOKUP(B3, pct_raw!$A$2:$AX$1800, 25, FALSE)</f>
        <v>0</v>
      </c>
      <c r="P3" s="5">
        <f>VLOOKUP(B3, pct_raw!$A$2:$AX$1800, 26, FALSE)</f>
        <v>0</v>
      </c>
      <c r="Q3" s="5">
        <f>VLOOKUP(B3, pct_raw!$A$2:$AX$1800, 27, FALSE)</f>
        <v>67</v>
      </c>
      <c r="R3" s="5">
        <f>VLOOKUP(B3, pct_raw!$A$2:$AX$1800, 28, FALSE)</f>
        <v>67</v>
      </c>
      <c r="S3" s="5">
        <f>VLOOKUP(B3, pct_raw!$A$2:$AX$1800, 29, FALSE)</f>
        <v>0.82669999999999999</v>
      </c>
      <c r="T3" s="5">
        <f>VLOOKUP(B3, pct_raw!$A$2:$AX$1800, 30, FALSE)</f>
        <v>0</v>
      </c>
      <c r="U3" s="5">
        <f>VLOOKUP(B3, pct_raw!$A$2:$AX$1800, 31, FALSE)</f>
        <v>0</v>
      </c>
      <c r="V3" s="5">
        <f>VLOOKUP(B3, pct_raw!$A$2:$AX$1800, 32, FALSE)</f>
        <v>0</v>
      </c>
      <c r="W3" s="5">
        <f>VLOOKUP(B3, pct_raw!$A$2:$AX$1800, 33, FALSE)</f>
        <v>0</v>
      </c>
      <c r="X3" s="5">
        <f>VLOOKUP(B3, pct_raw!$A$2:$AX$1800, 34, FALSE)</f>
        <v>0</v>
      </c>
      <c r="Y3" s="5">
        <f>VLOOKUP(B3, pct_raw!$A$2:$AX$1800, 35, FALSE)</f>
        <v>0</v>
      </c>
      <c r="Z3" s="5">
        <f>VLOOKUP(B3, pct_raw!$A$2:$AX$1800, 36, FALSE)</f>
        <v>71</v>
      </c>
      <c r="AA3" s="5">
        <f>VLOOKUP(B3, pct_raw!$A$2:$AX$1800, 37, FALSE)</f>
        <v>71</v>
      </c>
      <c r="AB3" s="5">
        <f>VLOOKUP(B3, pct_raw!$A$2:$AX$1800, 38, FALSE)</f>
        <v>0.82669999999999999</v>
      </c>
      <c r="AC3" s="5">
        <f>VLOOKUP(B3, pct_raw!$A$2:$AX$1800, 39, FALSE)</f>
        <v>0</v>
      </c>
      <c r="AD3" s="5">
        <f>VLOOKUP(B3, pct_raw!$A$2:$AX$1800, 40, FALSE)</f>
        <v>0</v>
      </c>
      <c r="AE3" s="5">
        <f>VLOOKUP(B3, pct_raw!$A$2:$AX$1800, 41, FALSE)</f>
        <v>0</v>
      </c>
      <c r="AF3" s="5">
        <f>VLOOKUP(B3, pct_raw!$A$2:$AX$1800, 42, FALSE)</f>
        <v>3</v>
      </c>
      <c r="AG3" s="5">
        <f>VLOOKUP(B3, pct_raw!$A$2:$AX$1800, 43, FALSE)</f>
        <v>0</v>
      </c>
      <c r="AH3" s="5">
        <f>VLOOKUP(B3, pct_raw!$A$2:$AX$1800, 44, FALSE)</f>
        <v>0</v>
      </c>
      <c r="AI3" s="5">
        <f>VLOOKUP(B3, pct_raw!$A$2:$AX$1800, 45, FALSE)</f>
        <v>40</v>
      </c>
      <c r="AJ3" s="5">
        <f>VLOOKUP(B3, pct_raw!$A$2:$AX$1800, 46, FALSE)</f>
        <v>47</v>
      </c>
      <c r="AK3" s="5">
        <f>VLOOKUP(B3, pct_raw!$A$2:$AX$1800, 47, FALSE)</f>
        <v>0.4133</v>
      </c>
      <c r="AL3" s="5">
        <f>VLOOKUP(B3, pct_raw!$A$2:$AX$1800, 48, FALSE)</f>
        <v>32</v>
      </c>
      <c r="AM3" s="5">
        <f>VLOOKUP(B3, pct_raw!$A$2:$AX$1800, 49, FALSE)</f>
        <v>32</v>
      </c>
      <c r="AN3" s="5">
        <f>VLOOKUP(B3, pct_raw!$A$2:$AX$1800, 50, FALSE)</f>
        <v>0</v>
      </c>
    </row>
    <row r="4" spans="1:40" x14ac:dyDescent="0.2">
      <c r="A4" s="2" t="s">
        <v>995</v>
      </c>
      <c r="B4" s="2" t="str">
        <f t="shared" si="0"/>
        <v>(B12) City Of Bettendorf</v>
      </c>
      <c r="C4" s="2" t="s">
        <v>995</v>
      </c>
      <c r="D4" s="2" t="str">
        <f>VLOOKUP(B4, pct_raw!$A$2:$AX$1800, 6, FALSE)</f>
        <v xml:space="preserve"> (B12) City of Bettendorf</v>
      </c>
      <c r="E4" s="5">
        <f>VLOOKUP(B4, pct_raw!$A$2:$AX$1800, 15, FALSE)</f>
        <v>36</v>
      </c>
      <c r="F4" s="5">
        <f>VLOOKUP(B4, pct_raw!$A$2:$AX$1800, 16, FALSE)</f>
        <v>38</v>
      </c>
      <c r="G4" s="5">
        <f>VLOOKUP(B4, pct_raw!$A$2:$AX$1800, 17, FALSE)</f>
        <v>0.82669999999999999</v>
      </c>
      <c r="H4">
        <f>VLOOKUP(B4, pct_raw!$A$2:$AX$1800, 18, FALSE)</f>
        <v>0</v>
      </c>
      <c r="I4" s="5">
        <f>VLOOKUP(B4, pct_raw!$A$2:$AX$1800, 19, FALSE)</f>
        <v>0</v>
      </c>
      <c r="J4">
        <f>VLOOKUP(B4, pct_raw!$A$2:$AX$1800, 20, FALSE)</f>
        <v>0</v>
      </c>
      <c r="K4" s="5">
        <f>VLOOKUP(B4, pct_raw!$A$2:$AX$1800, 21, FALSE)</f>
        <v>26</v>
      </c>
      <c r="L4" s="5">
        <f>VLOOKUP(B4, pct_raw!$A$2:$AX$1800, 22, FALSE)</f>
        <v>32</v>
      </c>
      <c r="M4" s="5">
        <f>VLOOKUP(B4, pct_raw!$A$2:$AX$1800, 23, FALSE)</f>
        <v>0.4133</v>
      </c>
      <c r="N4" s="5">
        <f>VLOOKUP(B4, pct_raw!$A$2:$AX$1800, 24, FALSE)</f>
        <v>1</v>
      </c>
      <c r="O4" s="5">
        <f>VLOOKUP(B4, pct_raw!$A$2:$AX$1800, 25, FALSE)</f>
        <v>0</v>
      </c>
      <c r="P4" s="5">
        <f>VLOOKUP(B4, pct_raw!$A$2:$AX$1800, 26, FALSE)</f>
        <v>0</v>
      </c>
      <c r="Q4" s="5">
        <f>VLOOKUP(B4, pct_raw!$A$2:$AX$1800, 27, FALSE)</f>
        <v>0</v>
      </c>
      <c r="R4" s="5">
        <f>VLOOKUP(B4, pct_raw!$A$2:$AX$1800, 28, FALSE)</f>
        <v>0</v>
      </c>
      <c r="S4" s="5">
        <f>VLOOKUP(B4, pct_raw!$A$2:$AX$1800, 29, FALSE)</f>
        <v>0</v>
      </c>
      <c r="T4" s="5">
        <f>VLOOKUP(B4, pct_raw!$A$2:$AX$1800, 30, FALSE)</f>
        <v>1</v>
      </c>
      <c r="U4" s="5">
        <f>VLOOKUP(B4, pct_raw!$A$2:$AX$1800, 31, FALSE)</f>
        <v>0</v>
      </c>
      <c r="V4" s="5">
        <f>VLOOKUP(B4, pct_raw!$A$2:$AX$1800, 32, FALSE)</f>
        <v>0</v>
      </c>
      <c r="W4" s="5">
        <f>VLOOKUP(B4, pct_raw!$A$2:$AX$1800, 33, FALSE)</f>
        <v>0</v>
      </c>
      <c r="X4" s="5">
        <f>VLOOKUP(B4, pct_raw!$A$2:$AX$1800, 34, FALSE)</f>
        <v>0</v>
      </c>
      <c r="Y4" s="5">
        <f>VLOOKUP(B4, pct_raw!$A$2:$AX$1800, 35, FALSE)</f>
        <v>0</v>
      </c>
      <c r="Z4" s="5">
        <f>VLOOKUP(B4, pct_raw!$A$2:$AX$1800, 36, FALSE)</f>
        <v>59</v>
      </c>
      <c r="AA4" s="5">
        <f>VLOOKUP(B4, pct_raw!$A$2:$AX$1800, 37, FALSE)</f>
        <v>63</v>
      </c>
      <c r="AB4" s="5">
        <f>VLOOKUP(B4, pct_raw!$A$2:$AX$1800, 38, FALSE)</f>
        <v>0.82669999999999999</v>
      </c>
      <c r="AC4" s="5">
        <f>VLOOKUP(B4, pct_raw!$A$2:$AX$1800, 39, FALSE)</f>
        <v>6</v>
      </c>
      <c r="AD4" s="5">
        <f>VLOOKUP(B4, pct_raw!$A$2:$AX$1800, 40, FALSE)</f>
        <v>0</v>
      </c>
      <c r="AE4" s="5">
        <f>VLOOKUP(B4, pct_raw!$A$2:$AX$1800, 41, FALSE)</f>
        <v>0</v>
      </c>
      <c r="AF4" s="5">
        <f>VLOOKUP(B4, pct_raw!$A$2:$AX$1800, 42, FALSE)</f>
        <v>0</v>
      </c>
      <c r="AG4" s="5">
        <f>VLOOKUP(B4, pct_raw!$A$2:$AX$1800, 43, FALSE)</f>
        <v>0</v>
      </c>
      <c r="AH4" s="5">
        <f>VLOOKUP(B4, pct_raw!$A$2:$AX$1800, 44, FALSE)</f>
        <v>0</v>
      </c>
      <c r="AI4" s="5">
        <f>VLOOKUP(B4, pct_raw!$A$2:$AX$1800, 45, FALSE)</f>
        <v>31</v>
      </c>
      <c r="AJ4" s="5">
        <f>VLOOKUP(B4, pct_raw!$A$2:$AX$1800, 46, FALSE)</f>
        <v>34</v>
      </c>
      <c r="AK4" s="5">
        <f>VLOOKUP(B4, pct_raw!$A$2:$AX$1800, 47, FALSE)</f>
        <v>0.4133</v>
      </c>
      <c r="AL4" s="5">
        <f>VLOOKUP(B4, pct_raw!$A$2:$AX$1800, 48, FALSE)</f>
        <v>7</v>
      </c>
      <c r="AM4" s="5">
        <f>VLOOKUP(B4, pct_raw!$A$2:$AX$1800, 49, FALSE)</f>
        <v>0</v>
      </c>
      <c r="AN4" s="5">
        <f>VLOOKUP(B4, pct_raw!$A$2:$AX$1800, 50, FALSE)</f>
        <v>0</v>
      </c>
    </row>
    <row r="5" spans="1:40" x14ac:dyDescent="0.2">
      <c r="A5" s="2" t="s">
        <v>807</v>
      </c>
      <c r="B5" s="2" t="str">
        <f t="shared" si="0"/>
        <v>(B21) City Of Bettendorf</v>
      </c>
      <c r="C5" s="2" t="s">
        <v>807</v>
      </c>
      <c r="D5" s="2" t="str">
        <f>VLOOKUP(B5, pct_raw!$A$2:$AX$1800, 6, FALSE)</f>
        <v xml:space="preserve"> (B21) City of Bettendorf</v>
      </c>
      <c r="E5" s="5">
        <f>VLOOKUP(B5, pct_raw!$A$2:$AX$1800, 15, FALSE)</f>
        <v>0</v>
      </c>
      <c r="F5" s="5">
        <f>VLOOKUP(B5, pct_raw!$A$2:$AX$1800, 16, FALSE)</f>
        <v>0</v>
      </c>
      <c r="G5" s="5">
        <f>VLOOKUP(B5, pct_raw!$A$2:$AX$1800, 17, FALSE)</f>
        <v>0</v>
      </c>
      <c r="H5">
        <f>VLOOKUP(B5, pct_raw!$A$2:$AX$1800, 18, FALSE)</f>
        <v>0</v>
      </c>
      <c r="I5" s="5">
        <f>VLOOKUP(B5, pct_raw!$A$2:$AX$1800, 19, FALSE)</f>
        <v>0</v>
      </c>
      <c r="J5">
        <f>VLOOKUP(B5, pct_raw!$A$2:$AX$1800, 20, FALSE)</f>
        <v>0</v>
      </c>
      <c r="K5" s="5">
        <f>VLOOKUP(B5, pct_raw!$A$2:$AX$1800, 21, FALSE)</f>
        <v>24</v>
      </c>
      <c r="L5" s="5">
        <f>VLOOKUP(B5, pct_raw!$A$2:$AX$1800, 22, FALSE)</f>
        <v>28</v>
      </c>
      <c r="M5" s="5">
        <f>VLOOKUP(B5, pct_raw!$A$2:$AX$1800, 23, FALSE)</f>
        <v>0.4133</v>
      </c>
      <c r="N5" s="5">
        <f>VLOOKUP(B5, pct_raw!$A$2:$AX$1800, 24, FALSE)</f>
        <v>0</v>
      </c>
      <c r="O5" s="5">
        <f>VLOOKUP(B5, pct_raw!$A$2:$AX$1800, 25, FALSE)</f>
        <v>0</v>
      </c>
      <c r="P5" s="5">
        <f>VLOOKUP(B5, pct_raw!$A$2:$AX$1800, 26, FALSE)</f>
        <v>0</v>
      </c>
      <c r="Q5" s="5">
        <f>VLOOKUP(B5, pct_raw!$A$2:$AX$1800, 27, FALSE)</f>
        <v>18</v>
      </c>
      <c r="R5" s="5">
        <f>VLOOKUP(B5, pct_raw!$A$2:$AX$1800, 28, FALSE)</f>
        <v>21</v>
      </c>
      <c r="S5" s="5">
        <f>VLOOKUP(B5, pct_raw!$A$2:$AX$1800, 29, FALSE)</f>
        <v>0.4133</v>
      </c>
      <c r="T5" s="5">
        <f>VLOOKUP(B5, pct_raw!$A$2:$AX$1800, 30, FALSE)</f>
        <v>0</v>
      </c>
      <c r="U5" s="5">
        <f>VLOOKUP(B5, pct_raw!$A$2:$AX$1800, 31, FALSE)</f>
        <v>0</v>
      </c>
      <c r="V5" s="5">
        <f>VLOOKUP(B5, pct_raw!$A$2:$AX$1800, 32, FALSE)</f>
        <v>0</v>
      </c>
      <c r="W5" s="5">
        <f>VLOOKUP(B5, pct_raw!$A$2:$AX$1800, 33, FALSE)</f>
        <v>0</v>
      </c>
      <c r="X5" s="5">
        <f>VLOOKUP(B5, pct_raw!$A$2:$AX$1800, 34, FALSE)</f>
        <v>0</v>
      </c>
      <c r="Y5" s="5">
        <f>VLOOKUP(B5, pct_raw!$A$2:$AX$1800, 35, FALSE)</f>
        <v>0</v>
      </c>
      <c r="Z5" s="5">
        <f>VLOOKUP(B5, pct_raw!$A$2:$AX$1800, 36, FALSE)</f>
        <v>22</v>
      </c>
      <c r="AA5" s="5">
        <f>VLOOKUP(B5, pct_raw!$A$2:$AX$1800, 37, FALSE)</f>
        <v>22</v>
      </c>
      <c r="AB5" s="5">
        <f>VLOOKUP(B5, pct_raw!$A$2:$AX$1800, 38, FALSE)</f>
        <v>0.4133</v>
      </c>
      <c r="AC5" s="5">
        <f>VLOOKUP(B5, pct_raw!$A$2:$AX$1800, 39, FALSE)</f>
        <v>12</v>
      </c>
      <c r="AD5" s="5">
        <f>VLOOKUP(B5, pct_raw!$A$2:$AX$1800, 40, FALSE)</f>
        <v>0</v>
      </c>
      <c r="AE5" s="5">
        <f>VLOOKUP(B5, pct_raw!$A$2:$AX$1800, 41, FALSE)</f>
        <v>0</v>
      </c>
      <c r="AF5" s="5">
        <f>VLOOKUP(B5, pct_raw!$A$2:$AX$1800, 42, FALSE)</f>
        <v>0</v>
      </c>
      <c r="AG5" s="5">
        <f>VLOOKUP(B5, pct_raw!$A$2:$AX$1800, 43, FALSE)</f>
        <v>0</v>
      </c>
      <c r="AH5" s="5">
        <f>VLOOKUP(B5, pct_raw!$A$2:$AX$1800, 44, FALSE)</f>
        <v>0</v>
      </c>
      <c r="AI5" s="5">
        <f>VLOOKUP(B5, pct_raw!$A$2:$AX$1800, 45, FALSE)</f>
        <v>14</v>
      </c>
      <c r="AJ5" s="5">
        <f>VLOOKUP(B5, pct_raw!$A$2:$AX$1800, 46, FALSE)</f>
        <v>21</v>
      </c>
      <c r="AK5" s="5">
        <f>VLOOKUP(B5, pct_raw!$A$2:$AX$1800, 47, FALSE)</f>
        <v>0.4133</v>
      </c>
      <c r="AL5" s="5">
        <f>VLOOKUP(B5, pct_raw!$A$2:$AX$1800, 48, FALSE)</f>
        <v>4</v>
      </c>
      <c r="AM5" s="5">
        <f>VLOOKUP(B5, pct_raw!$A$2:$AX$1800, 49, FALSE)</f>
        <v>0</v>
      </c>
      <c r="AN5" s="5">
        <f>VLOOKUP(B5, pct_raw!$A$2:$AX$1800, 50, FALSE)</f>
        <v>0</v>
      </c>
    </row>
    <row r="6" spans="1:40" x14ac:dyDescent="0.2">
      <c r="A6" s="2" t="s">
        <v>996</v>
      </c>
      <c r="B6" s="2" t="str">
        <f t="shared" si="0"/>
        <v>(B22) City Of Bettendorf</v>
      </c>
      <c r="C6" s="2" t="s">
        <v>996</v>
      </c>
      <c r="D6" s="2" t="str">
        <f>VLOOKUP(B6, pct_raw!$A$2:$AX$1800, 6, FALSE)</f>
        <v xml:space="preserve"> (B22) City of Bettendorf</v>
      </c>
      <c r="E6" s="5">
        <f>VLOOKUP(B6, pct_raw!$A$2:$AX$1800, 15, FALSE)</f>
        <v>31</v>
      </c>
      <c r="F6" s="5">
        <f>VLOOKUP(B6, pct_raw!$A$2:$AX$1800, 16, FALSE)</f>
        <v>31</v>
      </c>
      <c r="G6" s="5">
        <f>VLOOKUP(B6, pct_raw!$A$2:$AX$1800, 17, FALSE)</f>
        <v>0.4133</v>
      </c>
      <c r="H6">
        <f>VLOOKUP(B6, pct_raw!$A$2:$AX$1800, 18, FALSE)</f>
        <v>1</v>
      </c>
      <c r="I6" s="5">
        <f>VLOOKUP(B6, pct_raw!$A$2:$AX$1800, 19, FALSE)</f>
        <v>0</v>
      </c>
      <c r="J6">
        <f>VLOOKUP(B6, pct_raw!$A$2:$AX$1800, 20, FALSE)</f>
        <v>0</v>
      </c>
      <c r="K6" s="5">
        <f>VLOOKUP(B6, pct_raw!$A$2:$AX$1800, 21, FALSE)</f>
        <v>39</v>
      </c>
      <c r="L6" s="5">
        <f>VLOOKUP(B6, pct_raw!$A$2:$AX$1800, 22, FALSE)</f>
        <v>42</v>
      </c>
      <c r="M6" s="5">
        <f>VLOOKUP(B6, pct_raw!$A$2:$AX$1800, 23, FALSE)</f>
        <v>0.82669999999999999</v>
      </c>
      <c r="N6" s="5">
        <f>VLOOKUP(B6, pct_raw!$A$2:$AX$1800, 24, FALSE)</f>
        <v>1</v>
      </c>
      <c r="O6" s="5">
        <f>VLOOKUP(B6, pct_raw!$A$2:$AX$1800, 25, FALSE)</f>
        <v>0</v>
      </c>
      <c r="P6" s="5">
        <f>VLOOKUP(B6, pct_raw!$A$2:$AX$1800, 26, FALSE)</f>
        <v>0</v>
      </c>
      <c r="Q6" s="5">
        <f>VLOOKUP(B6, pct_raw!$A$2:$AX$1800, 27, FALSE)</f>
        <v>25</v>
      </c>
      <c r="R6" s="5">
        <f>VLOOKUP(B6, pct_raw!$A$2:$AX$1800, 28, FALSE)</f>
        <v>26</v>
      </c>
      <c r="S6" s="5">
        <f>VLOOKUP(B6, pct_raw!$A$2:$AX$1800, 29, FALSE)</f>
        <v>0.4133</v>
      </c>
      <c r="T6" s="5">
        <f>VLOOKUP(B6, pct_raw!$A$2:$AX$1800, 30, FALSE)</f>
        <v>0</v>
      </c>
      <c r="U6" s="5">
        <f>VLOOKUP(B6, pct_raw!$A$2:$AX$1800, 31, FALSE)</f>
        <v>0</v>
      </c>
      <c r="V6" s="5">
        <f>VLOOKUP(B6, pct_raw!$A$2:$AX$1800, 32, FALSE)</f>
        <v>0</v>
      </c>
      <c r="W6" s="5">
        <f>VLOOKUP(B6, pct_raw!$A$2:$AX$1800, 33, FALSE)</f>
        <v>0</v>
      </c>
      <c r="X6" s="5">
        <f>VLOOKUP(B6, pct_raw!$A$2:$AX$1800, 34, FALSE)</f>
        <v>0</v>
      </c>
      <c r="Y6" s="5">
        <f>VLOOKUP(B6, pct_raw!$A$2:$AX$1800, 35, FALSE)</f>
        <v>0</v>
      </c>
      <c r="Z6" s="5">
        <f>VLOOKUP(B6, pct_raw!$A$2:$AX$1800, 36, FALSE)</f>
        <v>38</v>
      </c>
      <c r="AA6" s="5">
        <f>VLOOKUP(B6, pct_raw!$A$2:$AX$1800, 37, FALSE)</f>
        <v>40</v>
      </c>
      <c r="AB6" s="5">
        <f>VLOOKUP(B6, pct_raw!$A$2:$AX$1800, 38, FALSE)</f>
        <v>0.4133</v>
      </c>
      <c r="AC6" s="5">
        <f>VLOOKUP(B6, pct_raw!$A$2:$AX$1800, 39, FALSE)</f>
        <v>3</v>
      </c>
      <c r="AD6" s="5">
        <f>VLOOKUP(B6, pct_raw!$A$2:$AX$1800, 40, FALSE)</f>
        <v>0</v>
      </c>
      <c r="AE6" s="5">
        <f>VLOOKUP(B6, pct_raw!$A$2:$AX$1800, 41, FALSE)</f>
        <v>0</v>
      </c>
      <c r="AF6" s="5">
        <f>VLOOKUP(B6, pct_raw!$A$2:$AX$1800, 42, FALSE)</f>
        <v>0</v>
      </c>
      <c r="AG6" s="5">
        <f>VLOOKUP(B6, pct_raw!$A$2:$AX$1800, 43, FALSE)</f>
        <v>0</v>
      </c>
      <c r="AH6" s="5">
        <f>VLOOKUP(B6, pct_raw!$A$2:$AX$1800, 44, FALSE)</f>
        <v>0</v>
      </c>
      <c r="AI6" s="5">
        <f>VLOOKUP(B6, pct_raw!$A$2:$AX$1800, 45, FALSE)</f>
        <v>30</v>
      </c>
      <c r="AJ6" s="5">
        <f>VLOOKUP(B6, pct_raw!$A$2:$AX$1800, 46, FALSE)</f>
        <v>30</v>
      </c>
      <c r="AK6" s="5">
        <f>VLOOKUP(B6, pct_raw!$A$2:$AX$1800, 47, FALSE)</f>
        <v>0.4133</v>
      </c>
      <c r="AL6" s="5">
        <f>VLOOKUP(B6, pct_raw!$A$2:$AX$1800, 48, FALSE)</f>
        <v>2</v>
      </c>
      <c r="AM6" s="5">
        <f>VLOOKUP(B6, pct_raw!$A$2:$AX$1800, 49, FALSE)</f>
        <v>1</v>
      </c>
      <c r="AN6" s="5">
        <f>VLOOKUP(B6, pct_raw!$A$2:$AX$1800, 50, FALSE)</f>
        <v>0</v>
      </c>
    </row>
    <row r="7" spans="1:40" x14ac:dyDescent="0.2">
      <c r="A7" s="2" t="s">
        <v>997</v>
      </c>
      <c r="B7" s="2" t="str">
        <f t="shared" si="0"/>
        <v>(B23) City Of Bettendorf</v>
      </c>
      <c r="C7" s="2" t="s">
        <v>997</v>
      </c>
      <c r="D7" s="2" t="str">
        <f>VLOOKUP(B7, pct_raw!$A$2:$AX$1800, 6, FALSE)</f>
        <v xml:space="preserve"> (B23) City of Bettendorf</v>
      </c>
      <c r="E7" s="5">
        <f>VLOOKUP(B7, pct_raw!$A$2:$AX$1800, 15, FALSE)</f>
        <v>4</v>
      </c>
      <c r="F7" s="5">
        <f>VLOOKUP(B7, pct_raw!$A$2:$AX$1800, 16, FALSE)</f>
        <v>4</v>
      </c>
      <c r="G7" s="5">
        <f>VLOOKUP(B7, pct_raw!$A$2:$AX$1800, 17, FALSE)</f>
        <v>0</v>
      </c>
      <c r="H7">
        <f>VLOOKUP(B7, pct_raw!$A$2:$AX$1800, 18, FALSE)</f>
        <v>0</v>
      </c>
      <c r="I7" s="5">
        <f>VLOOKUP(B7, pct_raw!$A$2:$AX$1800, 19, FALSE)</f>
        <v>0</v>
      </c>
      <c r="J7">
        <f>VLOOKUP(B7, pct_raw!$A$2:$AX$1800, 20, FALSE)</f>
        <v>0</v>
      </c>
      <c r="K7" s="5">
        <f>VLOOKUP(B7, pct_raw!$A$2:$AX$1800, 21, FALSE)</f>
        <v>3</v>
      </c>
      <c r="L7" s="5">
        <f>VLOOKUP(B7, pct_raw!$A$2:$AX$1800, 22, FALSE)</f>
        <v>3</v>
      </c>
      <c r="M7" s="5">
        <f>VLOOKUP(B7, pct_raw!$A$2:$AX$1800, 23, FALSE)</f>
        <v>0</v>
      </c>
      <c r="N7" s="5">
        <f>VLOOKUP(B7, pct_raw!$A$2:$AX$1800, 24, FALSE)</f>
        <v>0</v>
      </c>
      <c r="O7" s="5">
        <f>VLOOKUP(B7, pct_raw!$A$2:$AX$1800, 25, FALSE)</f>
        <v>0</v>
      </c>
      <c r="P7" s="5">
        <f>VLOOKUP(B7, pct_raw!$A$2:$AX$1800, 26, FALSE)</f>
        <v>0</v>
      </c>
      <c r="Q7" s="5">
        <f>VLOOKUP(B7, pct_raw!$A$2:$AX$1800, 27, FALSE)</f>
        <v>8</v>
      </c>
      <c r="R7" s="5">
        <f>VLOOKUP(B7, pct_raw!$A$2:$AX$1800, 28, FALSE)</f>
        <v>8</v>
      </c>
      <c r="S7" s="5">
        <f>VLOOKUP(B7, pct_raw!$A$2:$AX$1800, 29, FALSE)</f>
        <v>0.4133</v>
      </c>
      <c r="T7" s="5">
        <f>VLOOKUP(B7, pct_raw!$A$2:$AX$1800, 30, FALSE)</f>
        <v>0</v>
      </c>
      <c r="U7" s="5">
        <f>VLOOKUP(B7, pct_raw!$A$2:$AX$1800, 31, FALSE)</f>
        <v>0</v>
      </c>
      <c r="V7" s="5">
        <f>VLOOKUP(B7, pct_raw!$A$2:$AX$1800, 32, FALSE)</f>
        <v>0</v>
      </c>
      <c r="W7" s="5">
        <f>VLOOKUP(B7, pct_raw!$A$2:$AX$1800, 33, FALSE)</f>
        <v>0</v>
      </c>
      <c r="X7" s="5">
        <f>VLOOKUP(B7, pct_raw!$A$2:$AX$1800, 34, FALSE)</f>
        <v>0</v>
      </c>
      <c r="Y7" s="5">
        <f>VLOOKUP(B7, pct_raw!$A$2:$AX$1800, 35, FALSE)</f>
        <v>0</v>
      </c>
      <c r="Z7" s="5">
        <f>VLOOKUP(B7, pct_raw!$A$2:$AX$1800, 36, FALSE)</f>
        <v>6</v>
      </c>
      <c r="AA7" s="5">
        <f>VLOOKUP(B7, pct_raw!$A$2:$AX$1800, 37, FALSE)</f>
        <v>6</v>
      </c>
      <c r="AB7" s="5">
        <f>VLOOKUP(B7, pct_raw!$A$2:$AX$1800, 38, FALSE)</f>
        <v>0</v>
      </c>
      <c r="AC7" s="5">
        <f>VLOOKUP(B7, pct_raw!$A$2:$AX$1800, 39, FALSE)</f>
        <v>4</v>
      </c>
      <c r="AD7" s="5">
        <f>VLOOKUP(B7, pct_raw!$A$2:$AX$1800, 40, FALSE)</f>
        <v>4</v>
      </c>
      <c r="AE7" s="5">
        <f>VLOOKUP(B7, pct_raw!$A$2:$AX$1800, 41, FALSE)</f>
        <v>0</v>
      </c>
      <c r="AF7" s="5">
        <f>VLOOKUP(B7, pct_raw!$A$2:$AX$1800, 42, FALSE)</f>
        <v>0</v>
      </c>
      <c r="AG7" s="5">
        <f>VLOOKUP(B7, pct_raw!$A$2:$AX$1800, 43, FALSE)</f>
        <v>0</v>
      </c>
      <c r="AH7" s="5">
        <f>VLOOKUP(B7, pct_raw!$A$2:$AX$1800, 44, FALSE)</f>
        <v>0</v>
      </c>
      <c r="AI7" s="5">
        <f>VLOOKUP(B7, pct_raw!$A$2:$AX$1800, 45, FALSE)</f>
        <v>7</v>
      </c>
      <c r="AJ7" s="5">
        <f>VLOOKUP(B7, pct_raw!$A$2:$AX$1800, 46, FALSE)</f>
        <v>7</v>
      </c>
      <c r="AK7" s="5">
        <f>VLOOKUP(B7, pct_raw!$A$2:$AX$1800, 47, FALSE)</f>
        <v>0</v>
      </c>
      <c r="AL7" s="5">
        <f>VLOOKUP(B7, pct_raw!$A$2:$AX$1800, 48, FALSE)</f>
        <v>0</v>
      </c>
      <c r="AM7" s="5">
        <f>VLOOKUP(B7, pct_raw!$A$2:$AX$1800, 49, FALSE)</f>
        <v>2</v>
      </c>
      <c r="AN7" s="5">
        <f>VLOOKUP(B7, pct_raw!$A$2:$AX$1800, 50, FALSE)</f>
        <v>0</v>
      </c>
    </row>
    <row r="8" spans="1:40" x14ac:dyDescent="0.2">
      <c r="A8" s="2" t="s">
        <v>998</v>
      </c>
      <c r="B8" s="2" t="str">
        <f t="shared" si="0"/>
        <v>(B31) City Of Bettendorf</v>
      </c>
      <c r="C8" s="2" t="s">
        <v>998</v>
      </c>
      <c r="D8" s="2" t="str">
        <f>VLOOKUP(B8, pct_raw!$A$2:$AX$1800, 6, FALSE)</f>
        <v xml:space="preserve"> (B31) City of Bettendorf</v>
      </c>
      <c r="E8" s="5">
        <f>VLOOKUP(B8, pct_raw!$A$2:$AX$1800, 15, FALSE)</f>
        <v>22</v>
      </c>
      <c r="F8" s="5">
        <f>VLOOKUP(B8, pct_raw!$A$2:$AX$1800, 16, FALSE)</f>
        <v>0</v>
      </c>
      <c r="G8" s="5">
        <f>VLOOKUP(B8, pct_raw!$A$2:$AX$1800, 17, FALSE)</f>
        <v>0</v>
      </c>
      <c r="H8">
        <f>VLOOKUP(B8, pct_raw!$A$2:$AX$1800, 18, FALSE)</f>
        <v>0</v>
      </c>
      <c r="I8" s="5">
        <f>VLOOKUP(B8, pct_raw!$A$2:$AX$1800, 19, FALSE)</f>
        <v>0</v>
      </c>
      <c r="J8">
        <f>VLOOKUP(B8, pct_raw!$A$2:$AX$1800, 20, FALSE)</f>
        <v>0</v>
      </c>
      <c r="K8" s="5">
        <f>VLOOKUP(B8, pct_raw!$A$2:$AX$1800, 21, FALSE)</f>
        <v>61</v>
      </c>
      <c r="L8" s="5">
        <f>VLOOKUP(B8, pct_raw!$A$2:$AX$1800, 22, FALSE)</f>
        <v>70</v>
      </c>
      <c r="M8" s="5">
        <f>VLOOKUP(B8, pct_raw!$A$2:$AX$1800, 23, FALSE)</f>
        <v>0.82669999999999999</v>
      </c>
      <c r="N8" s="5">
        <f>VLOOKUP(B8, pct_raw!$A$2:$AX$1800, 24, FALSE)</f>
        <v>2</v>
      </c>
      <c r="O8" s="5">
        <f>VLOOKUP(B8, pct_raw!$A$2:$AX$1800, 25, FALSE)</f>
        <v>0</v>
      </c>
      <c r="P8" s="5">
        <f>VLOOKUP(B8, pct_raw!$A$2:$AX$1800, 26, FALSE)</f>
        <v>0</v>
      </c>
      <c r="Q8" s="5">
        <f>VLOOKUP(B8, pct_raw!$A$2:$AX$1800, 27, FALSE)</f>
        <v>28</v>
      </c>
      <c r="R8" s="5">
        <f>VLOOKUP(B8, pct_raw!$A$2:$AX$1800, 28, FALSE)</f>
        <v>37</v>
      </c>
      <c r="S8" s="5">
        <f>VLOOKUP(B8, pct_raw!$A$2:$AX$1800, 29, FALSE)</f>
        <v>0.4133</v>
      </c>
      <c r="T8" s="5">
        <f>VLOOKUP(B8, pct_raw!$A$2:$AX$1800, 30, FALSE)</f>
        <v>0</v>
      </c>
      <c r="U8" s="5">
        <f>VLOOKUP(B8, pct_raw!$A$2:$AX$1800, 31, FALSE)</f>
        <v>0</v>
      </c>
      <c r="V8" s="5">
        <f>VLOOKUP(B8, pct_raw!$A$2:$AX$1800, 32, FALSE)</f>
        <v>0</v>
      </c>
      <c r="W8" s="5">
        <f>VLOOKUP(B8, pct_raw!$A$2:$AX$1800, 33, FALSE)</f>
        <v>0</v>
      </c>
      <c r="X8" s="5">
        <f>VLOOKUP(B8, pct_raw!$A$2:$AX$1800, 34, FALSE)</f>
        <v>0</v>
      </c>
      <c r="Y8" s="5">
        <f>VLOOKUP(B8, pct_raw!$A$2:$AX$1800, 35, FALSE)</f>
        <v>0</v>
      </c>
      <c r="Z8" s="5">
        <f>VLOOKUP(B8, pct_raw!$A$2:$AX$1800, 36, FALSE)</f>
        <v>51</v>
      </c>
      <c r="AA8" s="5">
        <f>VLOOKUP(B8, pct_raw!$A$2:$AX$1800, 37, FALSE)</f>
        <v>63</v>
      </c>
      <c r="AB8" s="5">
        <f>VLOOKUP(B8, pct_raw!$A$2:$AX$1800, 38, FALSE)</f>
        <v>0.82669999999999999</v>
      </c>
      <c r="AC8" s="5">
        <f>VLOOKUP(B8, pct_raw!$A$2:$AX$1800, 39, FALSE)</f>
        <v>5</v>
      </c>
      <c r="AD8" s="5">
        <f>VLOOKUP(B8, pct_raw!$A$2:$AX$1800, 40, FALSE)</f>
        <v>0</v>
      </c>
      <c r="AE8" s="5">
        <f>VLOOKUP(B8, pct_raw!$A$2:$AX$1800, 41, FALSE)</f>
        <v>0</v>
      </c>
      <c r="AF8" s="5">
        <f>VLOOKUP(B8, pct_raw!$A$2:$AX$1800, 42, FALSE)</f>
        <v>0</v>
      </c>
      <c r="AG8" s="5">
        <f>VLOOKUP(B8, pct_raw!$A$2:$AX$1800, 43, FALSE)</f>
        <v>0</v>
      </c>
      <c r="AH8" s="5">
        <f>VLOOKUP(B8, pct_raw!$A$2:$AX$1800, 44, FALSE)</f>
        <v>0</v>
      </c>
      <c r="AI8" s="5">
        <f>VLOOKUP(B8, pct_raw!$A$2:$AX$1800, 45, FALSE)</f>
        <v>35</v>
      </c>
      <c r="AJ8" s="5">
        <f>VLOOKUP(B8, pct_raw!$A$2:$AX$1800, 46, FALSE)</f>
        <v>41</v>
      </c>
      <c r="AK8" s="5">
        <f>VLOOKUP(B8, pct_raw!$A$2:$AX$1800, 47, FALSE)</f>
        <v>0.4133</v>
      </c>
      <c r="AL8" s="5">
        <f>VLOOKUP(B8, pct_raw!$A$2:$AX$1800, 48, FALSE)</f>
        <v>20</v>
      </c>
      <c r="AM8" s="5">
        <f>VLOOKUP(B8, pct_raw!$A$2:$AX$1800, 49, FALSE)</f>
        <v>0</v>
      </c>
      <c r="AN8" s="5">
        <f>VLOOKUP(B8, pct_raw!$A$2:$AX$1800, 50, FALSE)</f>
        <v>0</v>
      </c>
    </row>
    <row r="9" spans="1:40" x14ac:dyDescent="0.2">
      <c r="A9" s="2" t="s">
        <v>805</v>
      </c>
      <c r="B9" s="2" t="str">
        <f t="shared" si="0"/>
        <v>(B32) City Of Bettendorf</v>
      </c>
      <c r="C9" s="2" t="s">
        <v>805</v>
      </c>
      <c r="D9" s="2" t="str">
        <f>VLOOKUP(B9, pct_raw!$A$2:$AX$1800, 6, FALSE)</f>
        <v xml:space="preserve"> (B32) City of Bettendorf</v>
      </c>
      <c r="E9" s="5">
        <f>VLOOKUP(B9, pct_raw!$A$2:$AX$1800, 15, FALSE)</f>
        <v>39</v>
      </c>
      <c r="F9" s="5">
        <f>VLOOKUP(B9, pct_raw!$A$2:$AX$1800, 16, FALSE)</f>
        <v>44</v>
      </c>
      <c r="G9" s="5">
        <f>VLOOKUP(B9, pct_raw!$A$2:$AX$1800, 17, FALSE)</f>
        <v>0.82669999999999999</v>
      </c>
      <c r="H9">
        <f>VLOOKUP(B9, pct_raw!$A$2:$AX$1800, 18, FALSE)</f>
        <v>0</v>
      </c>
      <c r="I9" s="5">
        <f>VLOOKUP(B9, pct_raw!$A$2:$AX$1800, 19, FALSE)</f>
        <v>0</v>
      </c>
      <c r="J9">
        <f>VLOOKUP(B9, pct_raw!$A$2:$AX$1800, 20, FALSE)</f>
        <v>0</v>
      </c>
      <c r="K9" s="5">
        <f>VLOOKUP(B9, pct_raw!$A$2:$AX$1800, 21, FALSE)</f>
        <v>33</v>
      </c>
      <c r="L9" s="5">
        <f>VLOOKUP(B9, pct_raw!$A$2:$AX$1800, 22, FALSE)</f>
        <v>33</v>
      </c>
      <c r="M9" s="5">
        <f>VLOOKUP(B9, pct_raw!$A$2:$AX$1800, 23, FALSE)</f>
        <v>0.4133</v>
      </c>
      <c r="N9" s="5">
        <f>VLOOKUP(B9, pct_raw!$A$2:$AX$1800, 24, FALSE)</f>
        <v>0</v>
      </c>
      <c r="O9" s="5">
        <f>VLOOKUP(B9, pct_raw!$A$2:$AX$1800, 25, FALSE)</f>
        <v>0</v>
      </c>
      <c r="P9" s="5">
        <f>VLOOKUP(B9, pct_raw!$A$2:$AX$1800, 26, FALSE)</f>
        <v>0</v>
      </c>
      <c r="Q9" s="5">
        <f>VLOOKUP(B9, pct_raw!$A$2:$AX$1800, 27, FALSE)</f>
        <v>37</v>
      </c>
      <c r="R9" s="5">
        <f>VLOOKUP(B9, pct_raw!$A$2:$AX$1800, 28, FALSE)</f>
        <v>37</v>
      </c>
      <c r="S9" s="5">
        <f>VLOOKUP(B9, pct_raw!$A$2:$AX$1800, 29, FALSE)</f>
        <v>0.4133</v>
      </c>
      <c r="T9" s="5">
        <f>VLOOKUP(B9, pct_raw!$A$2:$AX$1800, 30, FALSE)</f>
        <v>0</v>
      </c>
      <c r="U9" s="5">
        <f>VLOOKUP(B9, pct_raw!$A$2:$AX$1800, 31, FALSE)</f>
        <v>0</v>
      </c>
      <c r="V9" s="5">
        <f>VLOOKUP(B9, pct_raw!$A$2:$AX$1800, 32, FALSE)</f>
        <v>0</v>
      </c>
      <c r="W9" s="5">
        <f>VLOOKUP(B9, pct_raw!$A$2:$AX$1800, 33, FALSE)</f>
        <v>0</v>
      </c>
      <c r="X9" s="5">
        <f>VLOOKUP(B9, pct_raw!$A$2:$AX$1800, 34, FALSE)</f>
        <v>0</v>
      </c>
      <c r="Y9" s="5">
        <f>VLOOKUP(B9, pct_raw!$A$2:$AX$1800, 35, FALSE)</f>
        <v>0</v>
      </c>
      <c r="Z9" s="5">
        <f>VLOOKUP(B9, pct_raw!$A$2:$AX$1800, 36, FALSE)</f>
        <v>44</v>
      </c>
      <c r="AA9" s="5">
        <f>VLOOKUP(B9, pct_raw!$A$2:$AX$1800, 37, FALSE)</f>
        <v>44</v>
      </c>
      <c r="AB9" s="5">
        <f>VLOOKUP(B9, pct_raw!$A$2:$AX$1800, 38, FALSE)</f>
        <v>0.4133</v>
      </c>
      <c r="AC9" s="5">
        <f>VLOOKUP(B9, pct_raw!$A$2:$AX$1800, 39, FALSE)</f>
        <v>0</v>
      </c>
      <c r="AD9" s="5">
        <f>VLOOKUP(B9, pct_raw!$A$2:$AX$1800, 40, FALSE)</f>
        <v>0</v>
      </c>
      <c r="AE9" s="5">
        <f>VLOOKUP(B9, pct_raw!$A$2:$AX$1800, 41, FALSE)</f>
        <v>0</v>
      </c>
      <c r="AF9" s="5">
        <f>VLOOKUP(B9, pct_raw!$A$2:$AX$1800, 42, FALSE)</f>
        <v>0</v>
      </c>
      <c r="AG9" s="5">
        <f>VLOOKUP(B9, pct_raw!$A$2:$AX$1800, 43, FALSE)</f>
        <v>0</v>
      </c>
      <c r="AH9" s="5">
        <f>VLOOKUP(B9, pct_raw!$A$2:$AX$1800, 44, FALSE)</f>
        <v>0</v>
      </c>
      <c r="AI9" s="5">
        <f>VLOOKUP(B9, pct_raw!$A$2:$AX$1800, 45, FALSE)</f>
        <v>44</v>
      </c>
      <c r="AJ9" s="5">
        <f>VLOOKUP(B9, pct_raw!$A$2:$AX$1800, 46, FALSE)</f>
        <v>44</v>
      </c>
      <c r="AK9" s="5">
        <f>VLOOKUP(B9, pct_raw!$A$2:$AX$1800, 47, FALSE)</f>
        <v>0.4133</v>
      </c>
      <c r="AL9" s="5">
        <f>VLOOKUP(B9, pct_raw!$A$2:$AX$1800, 48, FALSE)</f>
        <v>6</v>
      </c>
      <c r="AM9" s="5">
        <f>VLOOKUP(B9, pct_raw!$A$2:$AX$1800, 49, FALSE)</f>
        <v>0</v>
      </c>
      <c r="AN9" s="5">
        <f>VLOOKUP(B9, pct_raw!$A$2:$AX$1800, 50, FALSE)</f>
        <v>0</v>
      </c>
    </row>
    <row r="10" spans="1:40" x14ac:dyDescent="0.2">
      <c r="A10" s="2" t="s">
        <v>810</v>
      </c>
      <c r="B10" s="2" t="str">
        <f t="shared" si="0"/>
        <v>(B41) City Of Bettendorf</v>
      </c>
      <c r="C10" s="2" t="s">
        <v>810</v>
      </c>
      <c r="D10" s="2" t="str">
        <f>VLOOKUP(B10, pct_raw!$A$2:$AX$1800, 6, FALSE)</f>
        <v xml:space="preserve"> (B41) City of Bettendorf</v>
      </c>
      <c r="E10" s="5">
        <f>VLOOKUP(B10, pct_raw!$A$2:$AX$1800, 15, FALSE)</f>
        <v>57</v>
      </c>
      <c r="F10" s="5">
        <f>VLOOKUP(B10, pct_raw!$A$2:$AX$1800, 16, FALSE)</f>
        <v>58</v>
      </c>
      <c r="G10" s="5">
        <f>VLOOKUP(B10, pct_raw!$A$2:$AX$1800, 17, FALSE)</f>
        <v>0.82669999999999999</v>
      </c>
      <c r="H10">
        <f>VLOOKUP(B10, pct_raw!$A$2:$AX$1800, 18, FALSE)</f>
        <v>0</v>
      </c>
      <c r="I10" s="5">
        <f>VLOOKUP(B10, pct_raw!$A$2:$AX$1800, 19, FALSE)</f>
        <v>0</v>
      </c>
      <c r="J10">
        <f>VLOOKUP(B10, pct_raw!$A$2:$AX$1800, 20, FALSE)</f>
        <v>0</v>
      </c>
      <c r="K10" s="5">
        <f>VLOOKUP(B10, pct_raw!$A$2:$AX$1800, 21, FALSE)</f>
        <v>53</v>
      </c>
      <c r="L10" s="5">
        <f>VLOOKUP(B10, pct_raw!$A$2:$AX$1800, 22, FALSE)</f>
        <v>57</v>
      </c>
      <c r="M10" s="5">
        <f>VLOOKUP(B10, pct_raw!$A$2:$AX$1800, 23, FALSE)</f>
        <v>0.82669999999999999</v>
      </c>
      <c r="N10" s="5">
        <f>VLOOKUP(B10, pct_raw!$A$2:$AX$1800, 24, FALSE)</f>
        <v>0</v>
      </c>
      <c r="O10" s="5">
        <f>VLOOKUP(B10, pct_raw!$A$2:$AX$1800, 25, FALSE)</f>
        <v>0</v>
      </c>
      <c r="P10" s="5">
        <f>VLOOKUP(B10, pct_raw!$A$2:$AX$1800, 26, FALSE)</f>
        <v>0</v>
      </c>
      <c r="Q10" s="5">
        <f>VLOOKUP(B10, pct_raw!$A$2:$AX$1800, 27, FALSE)</f>
        <v>41</v>
      </c>
      <c r="R10" s="5">
        <f>VLOOKUP(B10, pct_raw!$A$2:$AX$1800, 28, FALSE)</f>
        <v>44</v>
      </c>
      <c r="S10" s="5">
        <f>VLOOKUP(B10, pct_raw!$A$2:$AX$1800, 29, FALSE)</f>
        <v>0.4133</v>
      </c>
      <c r="T10" s="5">
        <f>VLOOKUP(B10, pct_raw!$A$2:$AX$1800, 30, FALSE)</f>
        <v>0</v>
      </c>
      <c r="U10" s="5">
        <f>VLOOKUP(B10, pct_raw!$A$2:$AX$1800, 31, FALSE)</f>
        <v>0</v>
      </c>
      <c r="V10" s="5">
        <f>VLOOKUP(B10, pct_raw!$A$2:$AX$1800, 32, FALSE)</f>
        <v>0</v>
      </c>
      <c r="W10" s="5">
        <f>VLOOKUP(B10, pct_raw!$A$2:$AX$1800, 33, FALSE)</f>
        <v>0</v>
      </c>
      <c r="X10" s="5">
        <f>VLOOKUP(B10, pct_raw!$A$2:$AX$1800, 34, FALSE)</f>
        <v>0</v>
      </c>
      <c r="Y10" s="5">
        <f>VLOOKUP(B10, pct_raw!$A$2:$AX$1800, 35, FALSE)</f>
        <v>0</v>
      </c>
      <c r="Z10" s="5">
        <f>VLOOKUP(B10, pct_raw!$A$2:$AX$1800, 36, FALSE)</f>
        <v>36</v>
      </c>
      <c r="AA10" s="5">
        <f>VLOOKUP(B10, pct_raw!$A$2:$AX$1800, 37, FALSE)</f>
        <v>38</v>
      </c>
      <c r="AB10" s="5">
        <f>VLOOKUP(B10, pct_raw!$A$2:$AX$1800, 38, FALSE)</f>
        <v>0.4133</v>
      </c>
      <c r="AC10" s="5">
        <f>VLOOKUP(B10, pct_raw!$A$2:$AX$1800, 39, FALSE)</f>
        <v>4</v>
      </c>
      <c r="AD10" s="5">
        <f>VLOOKUP(B10, pct_raw!$A$2:$AX$1800, 40, FALSE)</f>
        <v>0</v>
      </c>
      <c r="AE10" s="5">
        <f>VLOOKUP(B10, pct_raw!$A$2:$AX$1800, 41, FALSE)</f>
        <v>0</v>
      </c>
      <c r="AF10" s="5">
        <f>VLOOKUP(B10, pct_raw!$A$2:$AX$1800, 42, FALSE)</f>
        <v>2</v>
      </c>
      <c r="AG10" s="5">
        <f>VLOOKUP(B10, pct_raw!$A$2:$AX$1800, 43, FALSE)</f>
        <v>0</v>
      </c>
      <c r="AH10" s="5">
        <f>VLOOKUP(B10, pct_raw!$A$2:$AX$1800, 44, FALSE)</f>
        <v>0</v>
      </c>
      <c r="AI10" s="5">
        <f>VLOOKUP(B10, pct_raw!$A$2:$AX$1800, 45, FALSE)</f>
        <v>35</v>
      </c>
      <c r="AJ10" s="5">
        <f>VLOOKUP(B10, pct_raw!$A$2:$AX$1800, 46, FALSE)</f>
        <v>38</v>
      </c>
      <c r="AK10" s="5">
        <f>VLOOKUP(B10, pct_raw!$A$2:$AX$1800, 47, FALSE)</f>
        <v>0.4133</v>
      </c>
      <c r="AL10" s="5">
        <f>VLOOKUP(B10, pct_raw!$A$2:$AX$1800, 48, FALSE)</f>
        <v>14</v>
      </c>
      <c r="AM10" s="5">
        <f>VLOOKUP(B10, pct_raw!$A$2:$AX$1800, 49, FALSE)</f>
        <v>0</v>
      </c>
      <c r="AN10" s="5">
        <f>VLOOKUP(B10, pct_raw!$A$2:$AX$1800, 50, FALSE)</f>
        <v>0</v>
      </c>
    </row>
    <row r="11" spans="1:40" x14ac:dyDescent="0.2">
      <c r="A11" s="2" t="s">
        <v>999</v>
      </c>
      <c r="B11" s="2" t="str">
        <f t="shared" si="0"/>
        <v>(B42) City Of Bettendorf</v>
      </c>
      <c r="C11" s="2" t="s">
        <v>999</v>
      </c>
      <c r="D11" s="2" t="str">
        <f>VLOOKUP(B11, pct_raw!$A$2:$AX$1800, 6, FALSE)</f>
        <v xml:space="preserve"> (B42) City of Bettendorf</v>
      </c>
      <c r="E11" s="5">
        <f>VLOOKUP(B11, pct_raw!$A$2:$AX$1800, 15, FALSE)</f>
        <v>38</v>
      </c>
      <c r="F11" s="5">
        <f>VLOOKUP(B11, pct_raw!$A$2:$AX$1800, 16, FALSE)</f>
        <v>0</v>
      </c>
      <c r="G11" s="5">
        <f>VLOOKUP(B11, pct_raw!$A$2:$AX$1800, 17, FALSE)</f>
        <v>0</v>
      </c>
      <c r="H11">
        <f>VLOOKUP(B11, pct_raw!$A$2:$AX$1800, 18, FALSE)</f>
        <v>0</v>
      </c>
      <c r="I11" s="5">
        <f>VLOOKUP(B11, pct_raw!$A$2:$AX$1800, 19, FALSE)</f>
        <v>0</v>
      </c>
      <c r="J11">
        <f>VLOOKUP(B11, pct_raw!$A$2:$AX$1800, 20, FALSE)</f>
        <v>0</v>
      </c>
      <c r="K11" s="5">
        <f>VLOOKUP(B11, pct_raw!$A$2:$AX$1800, 21, FALSE)</f>
        <v>56</v>
      </c>
      <c r="L11" s="5">
        <f>VLOOKUP(B11, pct_raw!$A$2:$AX$1800, 22, FALSE)</f>
        <v>84</v>
      </c>
      <c r="M11" s="5">
        <f>VLOOKUP(B11, pct_raw!$A$2:$AX$1800, 23, FALSE)</f>
        <v>1.24</v>
      </c>
      <c r="N11" s="5">
        <f>VLOOKUP(B11, pct_raw!$A$2:$AX$1800, 24, FALSE)</f>
        <v>0</v>
      </c>
      <c r="O11" s="5">
        <f>VLOOKUP(B11, pct_raw!$A$2:$AX$1800, 25, FALSE)</f>
        <v>0</v>
      </c>
      <c r="P11" s="5">
        <f>VLOOKUP(B11, pct_raw!$A$2:$AX$1800, 26, FALSE)</f>
        <v>0</v>
      </c>
      <c r="Q11" s="5">
        <f>VLOOKUP(B11, pct_raw!$A$2:$AX$1800, 27, FALSE)</f>
        <v>28</v>
      </c>
      <c r="R11" s="5">
        <f>VLOOKUP(B11, pct_raw!$A$2:$AX$1800, 28, FALSE)</f>
        <v>0</v>
      </c>
      <c r="S11" s="5">
        <f>VLOOKUP(B11, pct_raw!$A$2:$AX$1800, 29, FALSE)</f>
        <v>0</v>
      </c>
      <c r="T11" s="5">
        <f>VLOOKUP(B11, pct_raw!$A$2:$AX$1800, 30, FALSE)</f>
        <v>0</v>
      </c>
      <c r="U11" s="5">
        <f>VLOOKUP(B11, pct_raw!$A$2:$AX$1800, 31, FALSE)</f>
        <v>0</v>
      </c>
      <c r="V11" s="5">
        <f>VLOOKUP(B11, pct_raw!$A$2:$AX$1800, 32, FALSE)</f>
        <v>0</v>
      </c>
      <c r="W11" s="5">
        <f>VLOOKUP(B11, pct_raw!$A$2:$AX$1800, 33, FALSE)</f>
        <v>0</v>
      </c>
      <c r="X11" s="5">
        <f>VLOOKUP(B11, pct_raw!$A$2:$AX$1800, 34, FALSE)</f>
        <v>0</v>
      </c>
      <c r="Y11" s="5">
        <f>VLOOKUP(B11, pct_raw!$A$2:$AX$1800, 35, FALSE)</f>
        <v>0</v>
      </c>
      <c r="Z11" s="5">
        <f>VLOOKUP(B11, pct_raw!$A$2:$AX$1800, 36, FALSE)</f>
        <v>50</v>
      </c>
      <c r="AA11" s="5">
        <f>VLOOKUP(B11, pct_raw!$A$2:$AX$1800, 37, FALSE)</f>
        <v>60</v>
      </c>
      <c r="AB11" s="5">
        <f>VLOOKUP(B11, pct_raw!$A$2:$AX$1800, 38, FALSE)</f>
        <v>0.82669999999999999</v>
      </c>
      <c r="AC11" s="5">
        <f>VLOOKUP(B11, pct_raw!$A$2:$AX$1800, 39, FALSE)</f>
        <v>0</v>
      </c>
      <c r="AD11" s="5">
        <f>VLOOKUP(B11, pct_raw!$A$2:$AX$1800, 40, FALSE)</f>
        <v>0</v>
      </c>
      <c r="AE11" s="5">
        <f>VLOOKUP(B11, pct_raw!$A$2:$AX$1800, 41, FALSE)</f>
        <v>0</v>
      </c>
      <c r="AF11" s="5">
        <f>VLOOKUP(B11, pct_raw!$A$2:$AX$1800, 42, FALSE)</f>
        <v>0</v>
      </c>
      <c r="AG11" s="5">
        <f>VLOOKUP(B11, pct_raw!$A$2:$AX$1800, 43, FALSE)</f>
        <v>0</v>
      </c>
      <c r="AH11" s="5">
        <f>VLOOKUP(B11, pct_raw!$A$2:$AX$1800, 44, FALSE)</f>
        <v>0</v>
      </c>
      <c r="AI11" s="5">
        <f>VLOOKUP(B11, pct_raw!$A$2:$AX$1800, 45, FALSE)</f>
        <v>68</v>
      </c>
      <c r="AJ11" s="5">
        <f>VLOOKUP(B11, pct_raw!$A$2:$AX$1800, 46, FALSE)</f>
        <v>83</v>
      </c>
      <c r="AK11" s="5">
        <f>VLOOKUP(B11, pct_raw!$A$2:$AX$1800, 47, FALSE)</f>
        <v>0.82669999999999999</v>
      </c>
      <c r="AL11" s="5">
        <f>VLOOKUP(B11, pct_raw!$A$2:$AX$1800, 48, FALSE)</f>
        <v>24</v>
      </c>
      <c r="AM11" s="5">
        <f>VLOOKUP(B11, pct_raw!$A$2:$AX$1800, 49, FALSE)</f>
        <v>0</v>
      </c>
      <c r="AN11" s="5">
        <f>VLOOKUP(B11, pct_raw!$A$2:$AX$1800, 50, FALSE)</f>
        <v>0</v>
      </c>
    </row>
    <row r="12" spans="1:40" x14ac:dyDescent="0.2">
      <c r="A12" s="2" t="s">
        <v>1000</v>
      </c>
      <c r="B12" s="2" t="str">
        <f t="shared" si="0"/>
        <v>(B51) City Of Bettendorf</v>
      </c>
      <c r="C12" s="2" t="s">
        <v>1000</v>
      </c>
      <c r="D12" s="2" t="str">
        <f>VLOOKUP(B12, pct_raw!$A$2:$AX$1800, 6, FALSE)</f>
        <v xml:space="preserve"> (B51) City of Bettendorf</v>
      </c>
      <c r="E12" s="5">
        <f>VLOOKUP(B12, pct_raw!$A$2:$AX$1800, 15, FALSE)</f>
        <v>30</v>
      </c>
      <c r="F12" s="5">
        <f>VLOOKUP(B12, pct_raw!$A$2:$AX$1800, 16, FALSE)</f>
        <v>0</v>
      </c>
      <c r="G12" s="5">
        <f>VLOOKUP(B12, pct_raw!$A$2:$AX$1800, 17, FALSE)</f>
        <v>0</v>
      </c>
      <c r="H12">
        <f>VLOOKUP(B12, pct_raw!$A$2:$AX$1800, 18, FALSE)</f>
        <v>0</v>
      </c>
      <c r="I12" s="5">
        <f>VLOOKUP(B12, pct_raw!$A$2:$AX$1800, 19, FALSE)</f>
        <v>0</v>
      </c>
      <c r="J12">
        <f>VLOOKUP(B12, pct_raw!$A$2:$AX$1800, 20, FALSE)</f>
        <v>0</v>
      </c>
      <c r="K12" s="5">
        <f>VLOOKUP(B12, pct_raw!$A$2:$AX$1800, 21, FALSE)</f>
        <v>73</v>
      </c>
      <c r="L12" s="5">
        <f>VLOOKUP(B12, pct_raw!$A$2:$AX$1800, 22, FALSE)</f>
        <v>85</v>
      </c>
      <c r="M12" s="5">
        <f>VLOOKUP(B12, pct_raw!$A$2:$AX$1800, 23, FALSE)</f>
        <v>1.24</v>
      </c>
      <c r="N12" s="5">
        <f>VLOOKUP(B12, pct_raw!$A$2:$AX$1800, 24, FALSE)</f>
        <v>0</v>
      </c>
      <c r="O12" s="5">
        <f>VLOOKUP(B12, pct_raw!$A$2:$AX$1800, 25, FALSE)</f>
        <v>0</v>
      </c>
      <c r="P12" s="5">
        <f>VLOOKUP(B12, pct_raw!$A$2:$AX$1800, 26, FALSE)</f>
        <v>0</v>
      </c>
      <c r="Q12" s="5">
        <f>VLOOKUP(B12, pct_raw!$A$2:$AX$1800, 27, FALSE)</f>
        <v>48</v>
      </c>
      <c r="R12" s="5">
        <f>VLOOKUP(B12, pct_raw!$A$2:$AX$1800, 28, FALSE)</f>
        <v>61</v>
      </c>
      <c r="S12" s="5">
        <f>VLOOKUP(B12, pct_raw!$A$2:$AX$1800, 29, FALSE)</f>
        <v>0.82669999999999999</v>
      </c>
      <c r="T12" s="5">
        <f>VLOOKUP(B12, pct_raw!$A$2:$AX$1800, 30, FALSE)</f>
        <v>0</v>
      </c>
      <c r="U12" s="5">
        <f>VLOOKUP(B12, pct_raw!$A$2:$AX$1800, 31, FALSE)</f>
        <v>0</v>
      </c>
      <c r="V12" s="5">
        <f>VLOOKUP(B12, pct_raw!$A$2:$AX$1800, 32, FALSE)</f>
        <v>0</v>
      </c>
      <c r="W12" s="5">
        <f>VLOOKUP(B12, pct_raw!$A$2:$AX$1800, 33, FALSE)</f>
        <v>0</v>
      </c>
      <c r="X12" s="5">
        <f>VLOOKUP(B12, pct_raw!$A$2:$AX$1800, 34, FALSE)</f>
        <v>0</v>
      </c>
      <c r="Y12" s="5">
        <f>VLOOKUP(B12, pct_raw!$A$2:$AX$1800, 35, FALSE)</f>
        <v>0</v>
      </c>
      <c r="Z12" s="5">
        <f>VLOOKUP(B12, pct_raw!$A$2:$AX$1800, 36, FALSE)</f>
        <v>63</v>
      </c>
      <c r="AA12" s="5">
        <f>VLOOKUP(B12, pct_raw!$A$2:$AX$1800, 37, FALSE)</f>
        <v>64</v>
      </c>
      <c r="AB12" s="5">
        <f>VLOOKUP(B12, pct_raw!$A$2:$AX$1800, 38, FALSE)</f>
        <v>0.82669999999999999</v>
      </c>
      <c r="AC12" s="5">
        <f>VLOOKUP(B12, pct_raw!$A$2:$AX$1800, 39, FALSE)</f>
        <v>0</v>
      </c>
      <c r="AD12" s="5">
        <f>VLOOKUP(B12, pct_raw!$A$2:$AX$1800, 40, FALSE)</f>
        <v>0</v>
      </c>
      <c r="AE12" s="5">
        <f>VLOOKUP(B12, pct_raw!$A$2:$AX$1800, 41, FALSE)</f>
        <v>0</v>
      </c>
      <c r="AF12" s="5">
        <f>VLOOKUP(B12, pct_raw!$A$2:$AX$1800, 42, FALSE)</f>
        <v>0</v>
      </c>
      <c r="AG12" s="5">
        <f>VLOOKUP(B12, pct_raw!$A$2:$AX$1800, 43, FALSE)</f>
        <v>0</v>
      </c>
      <c r="AH12" s="5">
        <f>VLOOKUP(B12, pct_raw!$A$2:$AX$1800, 44, FALSE)</f>
        <v>0</v>
      </c>
      <c r="AI12" s="5">
        <f>VLOOKUP(B12, pct_raw!$A$2:$AX$1800, 45, FALSE)</f>
        <v>34</v>
      </c>
      <c r="AJ12" s="5">
        <f>VLOOKUP(B12, pct_raw!$A$2:$AX$1800, 46, FALSE)</f>
        <v>37</v>
      </c>
      <c r="AK12" s="5">
        <f>VLOOKUP(B12, pct_raw!$A$2:$AX$1800, 47, FALSE)</f>
        <v>0</v>
      </c>
      <c r="AL12" s="5">
        <f>VLOOKUP(B12, pct_raw!$A$2:$AX$1800, 48, FALSE)</f>
        <v>14</v>
      </c>
      <c r="AM12" s="5">
        <f>VLOOKUP(B12, pct_raw!$A$2:$AX$1800, 49, FALSE)</f>
        <v>0</v>
      </c>
      <c r="AN12" s="5">
        <f>VLOOKUP(B12, pct_raw!$A$2:$AX$1800, 50, FALSE)</f>
        <v>0</v>
      </c>
    </row>
    <row r="13" spans="1:40" x14ac:dyDescent="0.2">
      <c r="A13" s="2" t="s">
        <v>791</v>
      </c>
      <c r="B13" s="2" t="str">
        <f t="shared" si="0"/>
        <v>(B52) City Of Bettendorf</v>
      </c>
      <c r="C13" s="2" t="s">
        <v>791</v>
      </c>
      <c r="D13" s="2" t="str">
        <f>VLOOKUP(B13, pct_raw!$A$2:$AX$1800, 6, FALSE)</f>
        <v xml:space="preserve"> (B52) City of Bettendorf</v>
      </c>
      <c r="E13" s="5">
        <f>VLOOKUP(B13, pct_raw!$A$2:$AX$1800, 15, FALSE)</f>
        <v>72</v>
      </c>
      <c r="F13" s="5">
        <f>VLOOKUP(B13, pct_raw!$A$2:$AX$1800, 16, FALSE)</f>
        <v>79</v>
      </c>
      <c r="G13" s="5">
        <f>VLOOKUP(B13, pct_raw!$A$2:$AX$1800, 17, FALSE)</f>
        <v>0.82669999999999999</v>
      </c>
      <c r="H13">
        <f>VLOOKUP(B13, pct_raw!$A$2:$AX$1800, 18, FALSE)</f>
        <v>2</v>
      </c>
      <c r="I13" s="5">
        <f>VLOOKUP(B13, pct_raw!$A$2:$AX$1800, 19, FALSE)</f>
        <v>0</v>
      </c>
      <c r="J13">
        <f>VLOOKUP(B13, pct_raw!$A$2:$AX$1800, 20, FALSE)</f>
        <v>0</v>
      </c>
      <c r="K13" s="5">
        <f>VLOOKUP(B13, pct_raw!$A$2:$AX$1800, 21, FALSE)</f>
        <v>87</v>
      </c>
      <c r="L13" s="5">
        <f>VLOOKUP(B13, pct_raw!$A$2:$AX$1800, 22, FALSE)</f>
        <v>111</v>
      </c>
      <c r="M13" s="5">
        <f>VLOOKUP(B13, pct_raw!$A$2:$AX$1800, 23, FALSE)</f>
        <v>1.24</v>
      </c>
      <c r="N13" s="5">
        <f>VLOOKUP(B13, pct_raw!$A$2:$AX$1800, 24, FALSE)</f>
        <v>0</v>
      </c>
      <c r="O13" s="5">
        <f>VLOOKUP(B13, pct_raw!$A$2:$AX$1800, 25, FALSE)</f>
        <v>0</v>
      </c>
      <c r="P13" s="5">
        <f>VLOOKUP(B13, pct_raw!$A$2:$AX$1800, 26, FALSE)</f>
        <v>0</v>
      </c>
      <c r="Q13" s="5">
        <f>VLOOKUP(B13, pct_raw!$A$2:$AX$1800, 27, FALSE)</f>
        <v>69</v>
      </c>
      <c r="R13" s="5">
        <f>VLOOKUP(B13, pct_raw!$A$2:$AX$1800, 28, FALSE)</f>
        <v>80</v>
      </c>
      <c r="S13" s="5">
        <f>VLOOKUP(B13, pct_raw!$A$2:$AX$1800, 29, FALSE)</f>
        <v>0.82669999999999999</v>
      </c>
      <c r="T13" s="5">
        <f>VLOOKUP(B13, pct_raw!$A$2:$AX$1800, 30, FALSE)</f>
        <v>0</v>
      </c>
      <c r="U13" s="5">
        <f>VLOOKUP(B13, pct_raw!$A$2:$AX$1800, 31, FALSE)</f>
        <v>0</v>
      </c>
      <c r="V13" s="5">
        <f>VLOOKUP(B13, pct_raw!$A$2:$AX$1800, 32, FALSE)</f>
        <v>0</v>
      </c>
      <c r="W13" s="5">
        <f>VLOOKUP(B13, pct_raw!$A$2:$AX$1800, 33, FALSE)</f>
        <v>0</v>
      </c>
      <c r="X13" s="5">
        <f>VLOOKUP(B13, pct_raw!$A$2:$AX$1800, 34, FALSE)</f>
        <v>0</v>
      </c>
      <c r="Y13" s="5">
        <f>VLOOKUP(B13, pct_raw!$A$2:$AX$1800, 35, FALSE)</f>
        <v>0</v>
      </c>
      <c r="Z13" s="5">
        <f>VLOOKUP(B13, pct_raw!$A$2:$AX$1800, 36, FALSE)</f>
        <v>65</v>
      </c>
      <c r="AA13" s="5">
        <f>VLOOKUP(B13, pct_raw!$A$2:$AX$1800, 37, FALSE)</f>
        <v>81</v>
      </c>
      <c r="AB13" s="5">
        <f>VLOOKUP(B13, pct_raw!$A$2:$AX$1800, 38, FALSE)</f>
        <v>1.24</v>
      </c>
      <c r="AC13" s="5">
        <f>VLOOKUP(B13, pct_raw!$A$2:$AX$1800, 39, FALSE)</f>
        <v>5</v>
      </c>
      <c r="AD13" s="5">
        <f>VLOOKUP(B13, pct_raw!$A$2:$AX$1800, 40, FALSE)</f>
        <v>0</v>
      </c>
      <c r="AE13" s="5">
        <f>VLOOKUP(B13, pct_raw!$A$2:$AX$1800, 41, FALSE)</f>
        <v>0</v>
      </c>
      <c r="AF13" s="5">
        <f>VLOOKUP(B13, pct_raw!$A$2:$AX$1800, 42, FALSE)</f>
        <v>5</v>
      </c>
      <c r="AG13" s="5">
        <f>VLOOKUP(B13, pct_raw!$A$2:$AX$1800, 43, FALSE)</f>
        <v>0</v>
      </c>
      <c r="AH13" s="5">
        <f>VLOOKUP(B13, pct_raw!$A$2:$AX$1800, 44, FALSE)</f>
        <v>0</v>
      </c>
      <c r="AI13" s="5">
        <f>VLOOKUP(B13, pct_raw!$A$2:$AX$1800, 45, FALSE)</f>
        <v>36</v>
      </c>
      <c r="AJ13" s="5">
        <f>VLOOKUP(B13, pct_raw!$A$2:$AX$1800, 46, FALSE)</f>
        <v>0</v>
      </c>
      <c r="AK13" s="5">
        <f>VLOOKUP(B13, pct_raw!$A$2:$AX$1800, 47, FALSE)</f>
        <v>0</v>
      </c>
      <c r="AL13" s="5">
        <f>VLOOKUP(B13, pct_raw!$A$2:$AX$1800, 48, FALSE)</f>
        <v>15</v>
      </c>
      <c r="AM13" s="5">
        <f>VLOOKUP(B13, pct_raw!$A$2:$AX$1800, 49, FALSE)</f>
        <v>0</v>
      </c>
      <c r="AN13" s="5">
        <f>VLOOKUP(B13, pct_raw!$A$2:$AX$1800, 50, FALSE)</f>
        <v>0</v>
      </c>
    </row>
    <row r="14" spans="1:40" x14ac:dyDescent="0.2">
      <c r="A14" s="2" t="s">
        <v>787</v>
      </c>
      <c r="B14" s="2" t="str">
        <f t="shared" si="0"/>
        <v>(Bf) City Of Buffalo</v>
      </c>
      <c r="C14" s="2" t="s">
        <v>787</v>
      </c>
      <c r="D14" s="2" t="str">
        <f>VLOOKUP(B14, pct_raw!$A$2:$AX$1800, 6, FALSE)</f>
        <v xml:space="preserve"> (BF) City of Buffalo</v>
      </c>
      <c r="E14" s="5">
        <f>VLOOKUP(B14, pct_raw!$A$2:$AX$1800, 15, FALSE)</f>
        <v>5</v>
      </c>
      <c r="F14" s="5">
        <f>VLOOKUP(B14, pct_raw!$A$2:$AX$1800, 16, FALSE)</f>
        <v>5</v>
      </c>
      <c r="G14" s="5">
        <f>VLOOKUP(B14, pct_raw!$A$2:$AX$1800, 17, FALSE)</f>
        <v>0.4133</v>
      </c>
      <c r="H14">
        <f>VLOOKUP(B14, pct_raw!$A$2:$AX$1800, 18, FALSE)</f>
        <v>0</v>
      </c>
      <c r="I14" s="5">
        <f>VLOOKUP(B14, pct_raw!$A$2:$AX$1800, 19, FALSE)</f>
        <v>0</v>
      </c>
      <c r="J14">
        <f>VLOOKUP(B14, pct_raw!$A$2:$AX$1800, 20, FALSE)</f>
        <v>0</v>
      </c>
      <c r="K14" s="5">
        <f>VLOOKUP(B14, pct_raw!$A$2:$AX$1800, 21, FALSE)</f>
        <v>5</v>
      </c>
      <c r="L14" s="5">
        <f>VLOOKUP(B14, pct_raw!$A$2:$AX$1800, 22, FALSE)</f>
        <v>5</v>
      </c>
      <c r="M14" s="5">
        <f>VLOOKUP(B14, pct_raw!$A$2:$AX$1800, 23, FALSE)</f>
        <v>0</v>
      </c>
      <c r="N14" s="5">
        <f>VLOOKUP(B14, pct_raw!$A$2:$AX$1800, 24, FALSE)</f>
        <v>0</v>
      </c>
      <c r="O14" s="5">
        <f>VLOOKUP(B14, pct_raw!$A$2:$AX$1800, 25, FALSE)</f>
        <v>0</v>
      </c>
      <c r="P14" s="5">
        <f>VLOOKUP(B14, pct_raw!$A$2:$AX$1800, 26, FALSE)</f>
        <v>0</v>
      </c>
      <c r="Q14" s="5">
        <f>VLOOKUP(B14, pct_raw!$A$2:$AX$1800, 27, FALSE)</f>
        <v>5</v>
      </c>
      <c r="R14" s="5">
        <f>VLOOKUP(B14, pct_raw!$A$2:$AX$1800, 28, FALSE)</f>
        <v>5</v>
      </c>
      <c r="S14" s="5">
        <f>VLOOKUP(B14, pct_raw!$A$2:$AX$1800, 29, FALSE)</f>
        <v>0</v>
      </c>
      <c r="T14" s="5">
        <f>VLOOKUP(B14, pct_raw!$A$2:$AX$1800, 30, FALSE)</f>
        <v>0</v>
      </c>
      <c r="U14" s="5">
        <f>VLOOKUP(B14, pct_raw!$A$2:$AX$1800, 31, FALSE)</f>
        <v>0</v>
      </c>
      <c r="V14" s="5">
        <f>VLOOKUP(B14, pct_raw!$A$2:$AX$1800, 32, FALSE)</f>
        <v>0</v>
      </c>
      <c r="W14" s="5">
        <f>VLOOKUP(B14, pct_raw!$A$2:$AX$1800, 33, FALSE)</f>
        <v>0</v>
      </c>
      <c r="X14" s="5">
        <f>VLOOKUP(B14, pct_raw!$A$2:$AX$1800, 34, FALSE)</f>
        <v>0</v>
      </c>
      <c r="Y14" s="5">
        <f>VLOOKUP(B14, pct_raw!$A$2:$AX$1800, 35, FALSE)</f>
        <v>0</v>
      </c>
      <c r="Z14" s="5">
        <f>VLOOKUP(B14, pct_raw!$A$2:$AX$1800, 36, FALSE)</f>
        <v>8</v>
      </c>
      <c r="AA14" s="5">
        <f>VLOOKUP(B14, pct_raw!$A$2:$AX$1800, 37, FALSE)</f>
        <v>8</v>
      </c>
      <c r="AB14" s="5">
        <f>VLOOKUP(B14, pct_raw!$A$2:$AX$1800, 38, FALSE)</f>
        <v>0</v>
      </c>
      <c r="AC14" s="5">
        <f>VLOOKUP(B14, pct_raw!$A$2:$AX$1800, 39, FALSE)</f>
        <v>0</v>
      </c>
      <c r="AD14" s="5">
        <f>VLOOKUP(B14, pct_raw!$A$2:$AX$1800, 40, FALSE)</f>
        <v>0</v>
      </c>
      <c r="AE14" s="5">
        <f>VLOOKUP(B14, pct_raw!$A$2:$AX$1800, 41, FALSE)</f>
        <v>0</v>
      </c>
      <c r="AF14" s="5">
        <f>VLOOKUP(B14, pct_raw!$A$2:$AX$1800, 42, FALSE)</f>
        <v>0</v>
      </c>
      <c r="AG14" s="5">
        <f>VLOOKUP(B14, pct_raw!$A$2:$AX$1800, 43, FALSE)</f>
        <v>0</v>
      </c>
      <c r="AH14" s="5">
        <f>VLOOKUP(B14, pct_raw!$A$2:$AX$1800, 44, FALSE)</f>
        <v>0</v>
      </c>
      <c r="AI14" s="5">
        <f>VLOOKUP(B14, pct_raw!$A$2:$AX$1800, 45, FALSE)</f>
        <v>3</v>
      </c>
      <c r="AJ14" s="5">
        <f>VLOOKUP(B14, pct_raw!$A$2:$AX$1800, 46, FALSE)</f>
        <v>3</v>
      </c>
      <c r="AK14" s="5">
        <f>VLOOKUP(B14, pct_raw!$A$2:$AX$1800, 47, FALSE)</f>
        <v>0</v>
      </c>
      <c r="AL14" s="5">
        <f>VLOOKUP(B14, pct_raw!$A$2:$AX$1800, 48, FALSE)</f>
        <v>0</v>
      </c>
      <c r="AM14" s="5">
        <f>VLOOKUP(B14, pct_raw!$A$2:$AX$1800, 49, FALSE)</f>
        <v>0</v>
      </c>
      <c r="AN14" s="5">
        <f>VLOOKUP(B14, pct_raw!$A$2:$AX$1800, 50, FALSE)</f>
        <v>0</v>
      </c>
    </row>
    <row r="15" spans="1:40" x14ac:dyDescent="0.2">
      <c r="A15" s="2" t="s">
        <v>1001</v>
      </c>
      <c r="B15" s="2" t="str">
        <f t="shared" si="0"/>
        <v>(Bg) Blue Grass Township</v>
      </c>
      <c r="C15" s="2" t="s">
        <v>1001</v>
      </c>
      <c r="D15" s="2" t="str">
        <f>VLOOKUP(B15, pct_raw!$A$2:$AX$1800, 6, FALSE)</f>
        <v xml:space="preserve"> (BG) Blue Grass Township</v>
      </c>
      <c r="E15" s="5">
        <f>VLOOKUP(B15, pct_raw!$A$2:$AX$1800, 15, FALSE)</f>
        <v>18</v>
      </c>
      <c r="F15" s="5">
        <f>VLOOKUP(B15, pct_raw!$A$2:$AX$1800, 16, FALSE)</f>
        <v>18</v>
      </c>
      <c r="G15" s="5">
        <f>VLOOKUP(B15, pct_raw!$A$2:$AX$1800, 17, FALSE)</f>
        <v>0.4133</v>
      </c>
      <c r="H15">
        <f>VLOOKUP(B15, pct_raw!$A$2:$AX$1800, 18, FALSE)</f>
        <v>0</v>
      </c>
      <c r="I15" s="5">
        <f>VLOOKUP(B15, pct_raw!$A$2:$AX$1800, 19, FALSE)</f>
        <v>0</v>
      </c>
      <c r="J15">
        <f>VLOOKUP(B15, pct_raw!$A$2:$AX$1800, 20, FALSE)</f>
        <v>0</v>
      </c>
      <c r="K15" s="5">
        <f>VLOOKUP(B15, pct_raw!$A$2:$AX$1800, 21, FALSE)</f>
        <v>18</v>
      </c>
      <c r="L15" s="5">
        <f>VLOOKUP(B15, pct_raw!$A$2:$AX$1800, 22, FALSE)</f>
        <v>18</v>
      </c>
      <c r="M15" s="5">
        <f>VLOOKUP(B15, pct_raw!$A$2:$AX$1800, 23, FALSE)</f>
        <v>0.4133</v>
      </c>
      <c r="N15" s="5">
        <f>VLOOKUP(B15, pct_raw!$A$2:$AX$1800, 24, FALSE)</f>
        <v>0</v>
      </c>
      <c r="O15" s="5">
        <f>VLOOKUP(B15, pct_raw!$A$2:$AX$1800, 25, FALSE)</f>
        <v>0</v>
      </c>
      <c r="P15" s="5">
        <f>VLOOKUP(B15, pct_raw!$A$2:$AX$1800, 26, FALSE)</f>
        <v>0</v>
      </c>
      <c r="Q15" s="5">
        <f>VLOOKUP(B15, pct_raw!$A$2:$AX$1800, 27, FALSE)</f>
        <v>0</v>
      </c>
      <c r="R15" s="5">
        <f>VLOOKUP(B15, pct_raw!$A$2:$AX$1800, 28, FALSE)</f>
        <v>0</v>
      </c>
      <c r="S15" s="5">
        <f>VLOOKUP(B15, pct_raw!$A$2:$AX$1800, 29, FALSE)</f>
        <v>0</v>
      </c>
      <c r="T15" s="5">
        <f>VLOOKUP(B15, pct_raw!$A$2:$AX$1800, 30, FALSE)</f>
        <v>0</v>
      </c>
      <c r="U15" s="5">
        <f>VLOOKUP(B15, pct_raw!$A$2:$AX$1800, 31, FALSE)</f>
        <v>0</v>
      </c>
      <c r="V15" s="5">
        <f>VLOOKUP(B15, pct_raw!$A$2:$AX$1800, 32, FALSE)</f>
        <v>0</v>
      </c>
      <c r="W15" s="5">
        <f>VLOOKUP(B15, pct_raw!$A$2:$AX$1800, 33, FALSE)</f>
        <v>0</v>
      </c>
      <c r="X15" s="5">
        <f>VLOOKUP(B15, pct_raw!$A$2:$AX$1800, 34, FALSE)</f>
        <v>0</v>
      </c>
      <c r="Y15" s="5">
        <f>VLOOKUP(B15, pct_raw!$A$2:$AX$1800, 35, FALSE)</f>
        <v>0</v>
      </c>
      <c r="Z15" s="5">
        <f>VLOOKUP(B15, pct_raw!$A$2:$AX$1800, 36, FALSE)</f>
        <v>40</v>
      </c>
      <c r="AA15" s="5">
        <f>VLOOKUP(B15, pct_raw!$A$2:$AX$1800, 37, FALSE)</f>
        <v>40</v>
      </c>
      <c r="AB15" s="5">
        <f>VLOOKUP(B15, pct_raw!$A$2:$AX$1800, 38, FALSE)</f>
        <v>0.82669999999999999</v>
      </c>
      <c r="AC15" s="5">
        <f>VLOOKUP(B15, pct_raw!$A$2:$AX$1800, 39, FALSE)</f>
        <v>0</v>
      </c>
      <c r="AD15" s="5">
        <f>VLOOKUP(B15, pct_raw!$A$2:$AX$1800, 40, FALSE)</f>
        <v>0</v>
      </c>
      <c r="AE15" s="5">
        <f>VLOOKUP(B15, pct_raw!$A$2:$AX$1800, 41, FALSE)</f>
        <v>0</v>
      </c>
      <c r="AF15" s="5">
        <f>VLOOKUP(B15, pct_raw!$A$2:$AX$1800, 42, FALSE)</f>
        <v>0</v>
      </c>
      <c r="AG15" s="5">
        <f>VLOOKUP(B15, pct_raw!$A$2:$AX$1800, 43, FALSE)</f>
        <v>0</v>
      </c>
      <c r="AH15" s="5">
        <f>VLOOKUP(B15, pct_raw!$A$2:$AX$1800, 44, FALSE)</f>
        <v>0</v>
      </c>
      <c r="AI15" s="5">
        <f>VLOOKUP(B15, pct_raw!$A$2:$AX$1800, 45, FALSE)</f>
        <v>18</v>
      </c>
      <c r="AJ15" s="5">
        <f>VLOOKUP(B15, pct_raw!$A$2:$AX$1800, 46, FALSE)</f>
        <v>18</v>
      </c>
      <c r="AK15" s="5">
        <f>VLOOKUP(B15, pct_raw!$A$2:$AX$1800, 47, FALSE)</f>
        <v>0.4133</v>
      </c>
      <c r="AL15" s="5">
        <f>VLOOKUP(B15, pct_raw!$A$2:$AX$1800, 48, FALSE)</f>
        <v>0</v>
      </c>
      <c r="AM15" s="5">
        <f>VLOOKUP(B15, pct_raw!$A$2:$AX$1800, 49, FALSE)</f>
        <v>0</v>
      </c>
      <c r="AN15" s="5">
        <f>VLOOKUP(B15, pct_raw!$A$2:$AX$1800, 50, FALSE)</f>
        <v>0</v>
      </c>
    </row>
    <row r="16" spans="1:40" x14ac:dyDescent="0.2">
      <c r="A16" s="2" t="s">
        <v>794</v>
      </c>
      <c r="B16" s="2" t="str">
        <f t="shared" si="0"/>
        <v>(Bu) Buffalo Township</v>
      </c>
      <c r="C16" s="2" t="s">
        <v>794</v>
      </c>
      <c r="D16" s="2" t="str">
        <f>VLOOKUP(B16, pct_raw!$A$2:$AX$1800, 6, FALSE)</f>
        <v xml:space="preserve"> (BU) Buffalo Township</v>
      </c>
      <c r="E16" s="5">
        <f>VLOOKUP(B16, pct_raw!$A$2:$AX$1800, 15, FALSE)</f>
        <v>21</v>
      </c>
      <c r="F16" s="5">
        <f>VLOOKUP(B16, pct_raw!$A$2:$AX$1800, 16, FALSE)</f>
        <v>23</v>
      </c>
      <c r="G16" s="5">
        <f>VLOOKUP(B16, pct_raw!$A$2:$AX$1800, 17, FALSE)</f>
        <v>0.4133</v>
      </c>
      <c r="H16">
        <f>VLOOKUP(B16, pct_raw!$A$2:$AX$1800, 18, FALSE)</f>
        <v>0</v>
      </c>
      <c r="I16" s="5">
        <f>VLOOKUP(B16, pct_raw!$A$2:$AX$1800, 19, FALSE)</f>
        <v>0</v>
      </c>
      <c r="J16">
        <f>VLOOKUP(B16, pct_raw!$A$2:$AX$1800, 20, FALSE)</f>
        <v>0</v>
      </c>
      <c r="K16" s="5">
        <f>VLOOKUP(B16, pct_raw!$A$2:$AX$1800, 21, FALSE)</f>
        <v>26</v>
      </c>
      <c r="L16" s="5">
        <f>VLOOKUP(B16, pct_raw!$A$2:$AX$1800, 22, FALSE)</f>
        <v>26</v>
      </c>
      <c r="M16" s="5">
        <f>VLOOKUP(B16, pct_raw!$A$2:$AX$1800, 23, FALSE)</f>
        <v>0.4133</v>
      </c>
      <c r="N16" s="5">
        <f>VLOOKUP(B16, pct_raw!$A$2:$AX$1800, 24, FALSE)</f>
        <v>0</v>
      </c>
      <c r="O16" s="5">
        <f>VLOOKUP(B16, pct_raw!$A$2:$AX$1800, 25, FALSE)</f>
        <v>0</v>
      </c>
      <c r="P16" s="5">
        <f>VLOOKUP(B16, pct_raw!$A$2:$AX$1800, 26, FALSE)</f>
        <v>0</v>
      </c>
      <c r="Q16" s="5">
        <f>VLOOKUP(B16, pct_raw!$A$2:$AX$1800, 27, FALSE)</f>
        <v>19</v>
      </c>
      <c r="R16" s="5">
        <f>VLOOKUP(B16, pct_raw!$A$2:$AX$1800, 28, FALSE)</f>
        <v>21</v>
      </c>
      <c r="S16" s="5">
        <f>VLOOKUP(B16, pct_raw!$A$2:$AX$1800, 29, FALSE)</f>
        <v>0.4133</v>
      </c>
      <c r="T16" s="5">
        <f>VLOOKUP(B16, pct_raw!$A$2:$AX$1800, 30, FALSE)</f>
        <v>0</v>
      </c>
      <c r="U16" s="5">
        <f>VLOOKUP(B16, pct_raw!$A$2:$AX$1800, 31, FALSE)</f>
        <v>0</v>
      </c>
      <c r="V16" s="5">
        <f>VLOOKUP(B16, pct_raw!$A$2:$AX$1800, 32, FALSE)</f>
        <v>0</v>
      </c>
      <c r="W16" s="5">
        <f>VLOOKUP(B16, pct_raw!$A$2:$AX$1800, 33, FALSE)</f>
        <v>0</v>
      </c>
      <c r="X16" s="5">
        <f>VLOOKUP(B16, pct_raw!$A$2:$AX$1800, 34, FALSE)</f>
        <v>0</v>
      </c>
      <c r="Y16" s="5">
        <f>VLOOKUP(B16, pct_raw!$A$2:$AX$1800, 35, FALSE)</f>
        <v>0</v>
      </c>
      <c r="Z16" s="5">
        <f>VLOOKUP(B16, pct_raw!$A$2:$AX$1800, 36, FALSE)</f>
        <v>32</v>
      </c>
      <c r="AA16" s="5">
        <f>VLOOKUP(B16, pct_raw!$A$2:$AX$1800, 37, FALSE)</f>
        <v>35</v>
      </c>
      <c r="AB16" s="5">
        <f>VLOOKUP(B16, pct_raw!$A$2:$AX$1800, 38, FALSE)</f>
        <v>0.4133</v>
      </c>
      <c r="AC16" s="5">
        <f>VLOOKUP(B16, pct_raw!$A$2:$AX$1800, 39, FALSE)</f>
        <v>5</v>
      </c>
      <c r="AD16" s="5">
        <f>VLOOKUP(B16, pct_raw!$A$2:$AX$1800, 40, FALSE)</f>
        <v>0</v>
      </c>
      <c r="AE16" s="5">
        <f>VLOOKUP(B16, pct_raw!$A$2:$AX$1800, 41, FALSE)</f>
        <v>0</v>
      </c>
      <c r="AF16" s="5">
        <f>VLOOKUP(B16, pct_raw!$A$2:$AX$1800, 42, FALSE)</f>
        <v>0</v>
      </c>
      <c r="AG16" s="5">
        <f>VLOOKUP(B16, pct_raw!$A$2:$AX$1800, 43, FALSE)</f>
        <v>0</v>
      </c>
      <c r="AH16" s="5">
        <f>VLOOKUP(B16, pct_raw!$A$2:$AX$1800, 44, FALSE)</f>
        <v>0</v>
      </c>
      <c r="AI16" s="5">
        <f>VLOOKUP(B16, pct_raw!$A$2:$AX$1800, 45, FALSE)</f>
        <v>24</v>
      </c>
      <c r="AJ16" s="5">
        <f>VLOOKUP(B16, pct_raw!$A$2:$AX$1800, 46, FALSE)</f>
        <v>25</v>
      </c>
      <c r="AK16" s="5">
        <f>VLOOKUP(B16, pct_raw!$A$2:$AX$1800, 47, FALSE)</f>
        <v>0.4133</v>
      </c>
      <c r="AL16" s="5">
        <f>VLOOKUP(B16, pct_raw!$A$2:$AX$1800, 48, FALSE)</f>
        <v>3</v>
      </c>
      <c r="AM16" s="5">
        <f>VLOOKUP(B16, pct_raw!$A$2:$AX$1800, 49, FALSE)</f>
        <v>0</v>
      </c>
      <c r="AN16" s="5">
        <f>VLOOKUP(B16, pct_raw!$A$2:$AX$1800, 50, FALSE)</f>
        <v>0</v>
      </c>
    </row>
    <row r="17" spans="1:40" x14ac:dyDescent="0.2">
      <c r="A17" s="2" t="s">
        <v>1002</v>
      </c>
      <c r="B17" s="2" t="str">
        <f t="shared" si="0"/>
        <v>(D11) City Of Davenport</v>
      </c>
      <c r="C17" s="2" t="s">
        <v>1002</v>
      </c>
      <c r="D17" s="2" t="str">
        <f>VLOOKUP(B17, pct_raw!$A$2:$AX$1800, 6, FALSE)</f>
        <v xml:space="preserve"> (D11) City of Davenport</v>
      </c>
      <c r="E17" s="5">
        <f>VLOOKUP(B17, pct_raw!$A$2:$AX$1800, 15, FALSE)</f>
        <v>32</v>
      </c>
      <c r="F17" s="5">
        <f>VLOOKUP(B17, pct_raw!$A$2:$AX$1800, 16, FALSE)</f>
        <v>32</v>
      </c>
      <c r="G17" s="5">
        <f>VLOOKUP(B17, pct_raw!$A$2:$AX$1800, 17, FALSE)</f>
        <v>0.4133</v>
      </c>
      <c r="H17">
        <f>VLOOKUP(B17, pct_raw!$A$2:$AX$1800, 18, FALSE)</f>
        <v>0</v>
      </c>
      <c r="I17" s="5">
        <f>VLOOKUP(B17, pct_raw!$A$2:$AX$1800, 19, FALSE)</f>
        <v>0</v>
      </c>
      <c r="J17">
        <f>VLOOKUP(B17, pct_raw!$A$2:$AX$1800, 20, FALSE)</f>
        <v>0</v>
      </c>
      <c r="K17" s="5">
        <f>VLOOKUP(B17, pct_raw!$A$2:$AX$1800, 21, FALSE)</f>
        <v>31</v>
      </c>
      <c r="L17" s="5">
        <f>VLOOKUP(B17, pct_raw!$A$2:$AX$1800, 22, FALSE)</f>
        <v>41</v>
      </c>
      <c r="M17" s="5">
        <f>VLOOKUP(B17, pct_raw!$A$2:$AX$1800, 23, FALSE)</f>
        <v>0.4133</v>
      </c>
      <c r="N17" s="5">
        <f>VLOOKUP(B17, pct_raw!$A$2:$AX$1800, 24, FALSE)</f>
        <v>0</v>
      </c>
      <c r="O17" s="5">
        <f>VLOOKUP(B17, pct_raw!$A$2:$AX$1800, 25, FALSE)</f>
        <v>0</v>
      </c>
      <c r="P17" s="5">
        <f>VLOOKUP(B17, pct_raw!$A$2:$AX$1800, 26, FALSE)</f>
        <v>0</v>
      </c>
      <c r="Q17" s="5">
        <f>VLOOKUP(B17, pct_raw!$A$2:$AX$1800, 27, FALSE)</f>
        <v>19</v>
      </c>
      <c r="R17" s="5">
        <f>VLOOKUP(B17, pct_raw!$A$2:$AX$1800, 28, FALSE)</f>
        <v>44</v>
      </c>
      <c r="S17" s="5">
        <f>VLOOKUP(B17, pct_raw!$A$2:$AX$1800, 29, FALSE)</f>
        <v>0.82669999999999999</v>
      </c>
      <c r="T17" s="5">
        <f>VLOOKUP(B17, pct_raw!$A$2:$AX$1800, 30, FALSE)</f>
        <v>0</v>
      </c>
      <c r="U17" s="5">
        <f>VLOOKUP(B17, pct_raw!$A$2:$AX$1800, 31, FALSE)</f>
        <v>1</v>
      </c>
      <c r="V17" s="5">
        <f>VLOOKUP(B17, pct_raw!$A$2:$AX$1800, 32, FALSE)</f>
        <v>0</v>
      </c>
      <c r="W17" s="5">
        <f>VLOOKUP(B17, pct_raw!$A$2:$AX$1800, 33, FALSE)</f>
        <v>0</v>
      </c>
      <c r="X17" s="5">
        <f>VLOOKUP(B17, pct_raw!$A$2:$AX$1800, 34, FALSE)</f>
        <v>0</v>
      </c>
      <c r="Y17" s="5">
        <f>VLOOKUP(B17, pct_raw!$A$2:$AX$1800, 35, FALSE)</f>
        <v>0</v>
      </c>
      <c r="Z17" s="5">
        <f>VLOOKUP(B17, pct_raw!$A$2:$AX$1800, 36, FALSE)</f>
        <v>38</v>
      </c>
      <c r="AA17" s="5">
        <f>VLOOKUP(B17, pct_raw!$A$2:$AX$1800, 37, FALSE)</f>
        <v>44</v>
      </c>
      <c r="AB17" s="5">
        <f>VLOOKUP(B17, pct_raw!$A$2:$AX$1800, 38, FALSE)</f>
        <v>0.82669999999999999</v>
      </c>
      <c r="AC17" s="5">
        <f>VLOOKUP(B17, pct_raw!$A$2:$AX$1800, 39, FALSE)</f>
        <v>3</v>
      </c>
      <c r="AD17" s="5">
        <f>VLOOKUP(B17, pct_raw!$A$2:$AX$1800, 40, FALSE)</f>
        <v>0</v>
      </c>
      <c r="AE17" s="5">
        <f>VLOOKUP(B17, pct_raw!$A$2:$AX$1800, 41, FALSE)</f>
        <v>0</v>
      </c>
      <c r="AF17" s="5">
        <f>VLOOKUP(B17, pct_raw!$A$2:$AX$1800, 42, FALSE)</f>
        <v>0</v>
      </c>
      <c r="AG17" s="5">
        <f>VLOOKUP(B17, pct_raw!$A$2:$AX$1800, 43, FALSE)</f>
        <v>0</v>
      </c>
      <c r="AH17" s="5">
        <f>VLOOKUP(B17, pct_raw!$A$2:$AX$1800, 44, FALSE)</f>
        <v>0</v>
      </c>
      <c r="AI17" s="5">
        <f>VLOOKUP(B17, pct_raw!$A$2:$AX$1800, 45, FALSE)</f>
        <v>15</v>
      </c>
      <c r="AJ17" s="5">
        <f>VLOOKUP(B17, pct_raw!$A$2:$AX$1800, 46, FALSE)</f>
        <v>0</v>
      </c>
      <c r="AK17" s="5">
        <f>VLOOKUP(B17, pct_raw!$A$2:$AX$1800, 47, FALSE)</f>
        <v>0</v>
      </c>
      <c r="AL17" s="5">
        <f>VLOOKUP(B17, pct_raw!$A$2:$AX$1800, 48, FALSE)</f>
        <v>9</v>
      </c>
      <c r="AM17" s="5">
        <f>VLOOKUP(B17, pct_raw!$A$2:$AX$1800, 49, FALSE)</f>
        <v>0</v>
      </c>
      <c r="AN17" s="5">
        <f>VLOOKUP(B17, pct_raw!$A$2:$AX$1800, 50, FALSE)</f>
        <v>0</v>
      </c>
    </row>
    <row r="18" spans="1:40" x14ac:dyDescent="0.2">
      <c r="A18" s="2" t="s">
        <v>1003</v>
      </c>
      <c r="B18" s="2" t="str">
        <f t="shared" si="0"/>
        <v>(D12) City Of Davenport</v>
      </c>
      <c r="C18" s="2" t="s">
        <v>1003</v>
      </c>
      <c r="D18" s="2" t="str">
        <f>VLOOKUP(B18, pct_raw!$A$2:$AX$1800, 6, FALSE)</f>
        <v xml:space="preserve"> (D12) City of Davenport</v>
      </c>
      <c r="E18" s="5">
        <f>VLOOKUP(B18, pct_raw!$A$2:$AX$1800, 15, FALSE)</f>
        <v>21</v>
      </c>
      <c r="F18" s="5">
        <f>VLOOKUP(B18, pct_raw!$A$2:$AX$1800, 16, FALSE)</f>
        <v>26</v>
      </c>
      <c r="G18" s="5">
        <f>VLOOKUP(B18, pct_raw!$A$2:$AX$1800, 17, FALSE)</f>
        <v>0.82669999999999999</v>
      </c>
      <c r="H18">
        <f>VLOOKUP(B18, pct_raw!$A$2:$AX$1800, 18, FALSE)</f>
        <v>0</v>
      </c>
      <c r="I18" s="5">
        <f>VLOOKUP(B18, pct_raw!$A$2:$AX$1800, 19, FALSE)</f>
        <v>0</v>
      </c>
      <c r="J18">
        <f>VLOOKUP(B18, pct_raw!$A$2:$AX$1800, 20, FALSE)</f>
        <v>0</v>
      </c>
      <c r="K18" s="5">
        <f>VLOOKUP(B18, pct_raw!$A$2:$AX$1800, 21, FALSE)</f>
        <v>33</v>
      </c>
      <c r="L18" s="5">
        <f>VLOOKUP(B18, pct_raw!$A$2:$AX$1800, 22, FALSE)</f>
        <v>44</v>
      </c>
      <c r="M18" s="5">
        <f>VLOOKUP(B18, pct_raw!$A$2:$AX$1800, 23, FALSE)</f>
        <v>0.82669999999999999</v>
      </c>
      <c r="N18" s="5">
        <f>VLOOKUP(B18, pct_raw!$A$2:$AX$1800, 24, FALSE)</f>
        <v>0</v>
      </c>
      <c r="O18" s="5">
        <f>VLOOKUP(B18, pct_raw!$A$2:$AX$1800, 25, FALSE)</f>
        <v>0</v>
      </c>
      <c r="P18" s="5">
        <f>VLOOKUP(B18, pct_raw!$A$2:$AX$1800, 26, FALSE)</f>
        <v>0</v>
      </c>
      <c r="Q18" s="5">
        <f>VLOOKUP(B18, pct_raw!$A$2:$AX$1800, 27, FALSE)</f>
        <v>12</v>
      </c>
      <c r="R18" s="5">
        <f>VLOOKUP(B18, pct_raw!$A$2:$AX$1800, 28, FALSE)</f>
        <v>0</v>
      </c>
      <c r="S18" s="5">
        <f>VLOOKUP(B18, pct_raw!$A$2:$AX$1800, 29, FALSE)</f>
        <v>0</v>
      </c>
      <c r="T18" s="5">
        <f>VLOOKUP(B18, pct_raw!$A$2:$AX$1800, 30, FALSE)</f>
        <v>0</v>
      </c>
      <c r="U18" s="5">
        <f>VLOOKUP(B18, pct_raw!$A$2:$AX$1800, 31, FALSE)</f>
        <v>0</v>
      </c>
      <c r="V18" s="5">
        <f>VLOOKUP(B18, pct_raw!$A$2:$AX$1800, 32, FALSE)</f>
        <v>0</v>
      </c>
      <c r="W18" s="5">
        <f>VLOOKUP(B18, pct_raw!$A$2:$AX$1800, 33, FALSE)</f>
        <v>0</v>
      </c>
      <c r="X18" s="5">
        <f>VLOOKUP(B18, pct_raw!$A$2:$AX$1800, 34, FALSE)</f>
        <v>0</v>
      </c>
      <c r="Y18" s="5">
        <f>VLOOKUP(B18, pct_raw!$A$2:$AX$1800, 35, FALSE)</f>
        <v>0</v>
      </c>
      <c r="Z18" s="5">
        <f>VLOOKUP(B18, pct_raw!$A$2:$AX$1800, 36, FALSE)</f>
        <v>37</v>
      </c>
      <c r="AA18" s="5">
        <f>VLOOKUP(B18, pct_raw!$A$2:$AX$1800, 37, FALSE)</f>
        <v>43</v>
      </c>
      <c r="AB18" s="5">
        <f>VLOOKUP(B18, pct_raw!$A$2:$AX$1800, 38, FALSE)</f>
        <v>0.82669999999999999</v>
      </c>
      <c r="AC18" s="5">
        <f>VLOOKUP(B18, pct_raw!$A$2:$AX$1800, 39, FALSE)</f>
        <v>2</v>
      </c>
      <c r="AD18" s="5">
        <f>VLOOKUP(B18, pct_raw!$A$2:$AX$1800, 40, FALSE)</f>
        <v>0</v>
      </c>
      <c r="AE18" s="5">
        <f>VLOOKUP(B18, pct_raw!$A$2:$AX$1800, 41, FALSE)</f>
        <v>0</v>
      </c>
      <c r="AF18" s="5">
        <f>VLOOKUP(B18, pct_raw!$A$2:$AX$1800, 42, FALSE)</f>
        <v>0</v>
      </c>
      <c r="AG18" s="5">
        <f>VLOOKUP(B18, pct_raw!$A$2:$AX$1800, 43, FALSE)</f>
        <v>0</v>
      </c>
      <c r="AH18" s="5">
        <f>VLOOKUP(B18, pct_raw!$A$2:$AX$1800, 44, FALSE)</f>
        <v>0</v>
      </c>
      <c r="AI18" s="5">
        <f>VLOOKUP(B18, pct_raw!$A$2:$AX$1800, 45, FALSE)</f>
        <v>13</v>
      </c>
      <c r="AJ18" s="5">
        <f>VLOOKUP(B18, pct_raw!$A$2:$AX$1800, 46, FALSE)</f>
        <v>0</v>
      </c>
      <c r="AK18" s="5">
        <f>VLOOKUP(B18, pct_raw!$A$2:$AX$1800, 47, FALSE)</f>
        <v>0</v>
      </c>
      <c r="AL18" s="5">
        <f>VLOOKUP(B18, pct_raw!$A$2:$AX$1800, 48, FALSE)</f>
        <v>1</v>
      </c>
      <c r="AM18" s="5">
        <f>VLOOKUP(B18, pct_raw!$A$2:$AX$1800, 49, FALSE)</f>
        <v>0</v>
      </c>
      <c r="AN18" s="5">
        <f>VLOOKUP(B18, pct_raw!$A$2:$AX$1800, 50, FALSE)</f>
        <v>0</v>
      </c>
    </row>
    <row r="19" spans="1:40" x14ac:dyDescent="0.2">
      <c r="A19" s="2" t="s">
        <v>812</v>
      </c>
      <c r="B19" s="2" t="str">
        <f t="shared" si="0"/>
        <v>(D13) City Of Davenport</v>
      </c>
      <c r="C19" s="2" t="s">
        <v>812</v>
      </c>
      <c r="D19" s="2" t="str">
        <f>VLOOKUP(B19, pct_raw!$A$2:$AX$1800, 6, FALSE)</f>
        <v xml:space="preserve"> (D13) City of Davenport</v>
      </c>
      <c r="E19" s="5">
        <f>VLOOKUP(B19, pct_raw!$A$2:$AX$1800, 15, FALSE)</f>
        <v>23</v>
      </c>
      <c r="F19" s="5">
        <f>VLOOKUP(B19, pct_raw!$A$2:$AX$1800, 16, FALSE)</f>
        <v>25</v>
      </c>
      <c r="G19" s="5">
        <f>VLOOKUP(B19, pct_raw!$A$2:$AX$1800, 17, FALSE)</f>
        <v>0.4133</v>
      </c>
      <c r="H19">
        <f>VLOOKUP(B19, pct_raw!$A$2:$AX$1800, 18, FALSE)</f>
        <v>0</v>
      </c>
      <c r="I19" s="5">
        <f>VLOOKUP(B19, pct_raw!$A$2:$AX$1800, 19, FALSE)</f>
        <v>0</v>
      </c>
      <c r="J19">
        <f>VLOOKUP(B19, pct_raw!$A$2:$AX$1800, 20, FALSE)</f>
        <v>0</v>
      </c>
      <c r="K19" s="5">
        <f>VLOOKUP(B19, pct_raw!$A$2:$AX$1800, 21, FALSE)</f>
        <v>21</v>
      </c>
      <c r="L19" s="5">
        <f>VLOOKUP(B19, pct_raw!$A$2:$AX$1800, 22, FALSE)</f>
        <v>35</v>
      </c>
      <c r="M19" s="5">
        <f>VLOOKUP(B19, pct_raw!$A$2:$AX$1800, 23, FALSE)</f>
        <v>0.82669999999999999</v>
      </c>
      <c r="N19" s="5">
        <f>VLOOKUP(B19, pct_raw!$A$2:$AX$1800, 24, FALSE)</f>
        <v>0</v>
      </c>
      <c r="O19" s="5">
        <f>VLOOKUP(B19, pct_raw!$A$2:$AX$1800, 25, FALSE)</f>
        <v>0</v>
      </c>
      <c r="P19" s="5">
        <f>VLOOKUP(B19, pct_raw!$A$2:$AX$1800, 26, FALSE)</f>
        <v>0</v>
      </c>
      <c r="Q19" s="5">
        <f>VLOOKUP(B19, pct_raw!$A$2:$AX$1800, 27, FALSE)</f>
        <v>10</v>
      </c>
      <c r="R19" s="5">
        <f>VLOOKUP(B19, pct_raw!$A$2:$AX$1800, 28, FALSE)</f>
        <v>0</v>
      </c>
      <c r="S19" s="5">
        <f>VLOOKUP(B19, pct_raw!$A$2:$AX$1800, 29, FALSE)</f>
        <v>0</v>
      </c>
      <c r="T19" s="5">
        <f>VLOOKUP(B19, pct_raw!$A$2:$AX$1800, 30, FALSE)</f>
        <v>0</v>
      </c>
      <c r="U19" s="5">
        <f>VLOOKUP(B19, pct_raw!$A$2:$AX$1800, 31, FALSE)</f>
        <v>0</v>
      </c>
      <c r="V19" s="5">
        <f>VLOOKUP(B19, pct_raw!$A$2:$AX$1800, 32, FALSE)</f>
        <v>0</v>
      </c>
      <c r="W19" s="5">
        <f>VLOOKUP(B19, pct_raw!$A$2:$AX$1800, 33, FALSE)</f>
        <v>0</v>
      </c>
      <c r="X19" s="5">
        <f>VLOOKUP(B19, pct_raw!$A$2:$AX$1800, 34, FALSE)</f>
        <v>0</v>
      </c>
      <c r="Y19" s="5">
        <f>VLOOKUP(B19, pct_raw!$A$2:$AX$1800, 35, FALSE)</f>
        <v>0</v>
      </c>
      <c r="Z19" s="5">
        <f>VLOOKUP(B19, pct_raw!$A$2:$AX$1800, 36, FALSE)</f>
        <v>43</v>
      </c>
      <c r="AA19" s="5">
        <f>VLOOKUP(B19, pct_raw!$A$2:$AX$1800, 37, FALSE)</f>
        <v>47</v>
      </c>
      <c r="AB19" s="5">
        <f>VLOOKUP(B19, pct_raw!$A$2:$AX$1800, 38, FALSE)</f>
        <v>0.82669999999999999</v>
      </c>
      <c r="AC19" s="5">
        <f>VLOOKUP(B19, pct_raw!$A$2:$AX$1800, 39, FALSE)</f>
        <v>12</v>
      </c>
      <c r="AD19" s="5">
        <f>VLOOKUP(B19, pct_raw!$A$2:$AX$1800, 40, FALSE)</f>
        <v>0</v>
      </c>
      <c r="AE19" s="5">
        <f>VLOOKUP(B19, pct_raw!$A$2:$AX$1800, 41, FALSE)</f>
        <v>0</v>
      </c>
      <c r="AF19" s="5">
        <f>VLOOKUP(B19, pct_raw!$A$2:$AX$1800, 42, FALSE)</f>
        <v>0</v>
      </c>
      <c r="AG19" s="5">
        <f>VLOOKUP(B19, pct_raw!$A$2:$AX$1800, 43, FALSE)</f>
        <v>0</v>
      </c>
      <c r="AH19" s="5">
        <f>VLOOKUP(B19, pct_raw!$A$2:$AX$1800, 44, FALSE)</f>
        <v>0</v>
      </c>
      <c r="AI19" s="5">
        <f>VLOOKUP(B19, pct_raw!$A$2:$AX$1800, 45, FALSE)</f>
        <v>16</v>
      </c>
      <c r="AJ19" s="5">
        <f>VLOOKUP(B19, pct_raw!$A$2:$AX$1800, 46, FALSE)</f>
        <v>22</v>
      </c>
      <c r="AK19" s="5">
        <f>VLOOKUP(B19, pct_raw!$A$2:$AX$1800, 47, FALSE)</f>
        <v>0.4133</v>
      </c>
      <c r="AL19" s="5">
        <f>VLOOKUP(B19, pct_raw!$A$2:$AX$1800, 48, FALSE)</f>
        <v>13</v>
      </c>
      <c r="AM19" s="5">
        <f>VLOOKUP(B19, pct_raw!$A$2:$AX$1800, 49, FALSE)</f>
        <v>9</v>
      </c>
      <c r="AN19" s="5">
        <f>VLOOKUP(B19, pct_raw!$A$2:$AX$1800, 50, FALSE)</f>
        <v>0</v>
      </c>
    </row>
    <row r="20" spans="1:40" x14ac:dyDescent="0.2">
      <c r="A20" s="2" t="s">
        <v>1004</v>
      </c>
      <c r="B20" s="2" t="str">
        <f t="shared" si="0"/>
        <v>(D14) City Of Davenport</v>
      </c>
      <c r="C20" s="2" t="s">
        <v>1004</v>
      </c>
      <c r="D20" s="2" t="str">
        <f>VLOOKUP(B20, pct_raw!$A$2:$AX$1800, 6, FALSE)</f>
        <v xml:space="preserve"> (D14) City of Davenport</v>
      </c>
      <c r="E20" s="5">
        <f>VLOOKUP(B20, pct_raw!$A$2:$AX$1800, 15, FALSE)</f>
        <v>14</v>
      </c>
      <c r="F20" s="5">
        <f>VLOOKUP(B20, pct_raw!$A$2:$AX$1800, 16, FALSE)</f>
        <v>18</v>
      </c>
      <c r="G20" s="5">
        <f>VLOOKUP(B20, pct_raw!$A$2:$AX$1800, 17, FALSE)</f>
        <v>0.4133</v>
      </c>
      <c r="H20">
        <f>VLOOKUP(B20, pct_raw!$A$2:$AX$1800, 18, FALSE)</f>
        <v>0</v>
      </c>
      <c r="I20" s="5">
        <f>VLOOKUP(B20, pct_raw!$A$2:$AX$1800, 19, FALSE)</f>
        <v>0</v>
      </c>
      <c r="J20">
        <f>VLOOKUP(B20, pct_raw!$A$2:$AX$1800, 20, FALSE)</f>
        <v>0</v>
      </c>
      <c r="K20" s="5">
        <f>VLOOKUP(B20, pct_raw!$A$2:$AX$1800, 21, FALSE)</f>
        <v>12</v>
      </c>
      <c r="L20" s="5">
        <f>VLOOKUP(B20, pct_raw!$A$2:$AX$1800, 22, FALSE)</f>
        <v>0</v>
      </c>
      <c r="M20" s="5">
        <f>VLOOKUP(B20, pct_raw!$A$2:$AX$1800, 23, FALSE)</f>
        <v>0</v>
      </c>
      <c r="N20" s="5">
        <f>VLOOKUP(B20, pct_raw!$A$2:$AX$1800, 24, FALSE)</f>
        <v>0</v>
      </c>
      <c r="O20" s="5">
        <f>VLOOKUP(B20, pct_raw!$A$2:$AX$1800, 25, FALSE)</f>
        <v>0</v>
      </c>
      <c r="P20" s="5">
        <f>VLOOKUP(B20, pct_raw!$A$2:$AX$1800, 26, FALSE)</f>
        <v>0</v>
      </c>
      <c r="Q20" s="5">
        <f>VLOOKUP(B20, pct_raw!$A$2:$AX$1800, 27, FALSE)</f>
        <v>0</v>
      </c>
      <c r="R20" s="5">
        <f>VLOOKUP(B20, pct_raw!$A$2:$AX$1800, 28, FALSE)</f>
        <v>0</v>
      </c>
      <c r="S20" s="5">
        <f>VLOOKUP(B20, pct_raw!$A$2:$AX$1800, 29, FALSE)</f>
        <v>0</v>
      </c>
      <c r="T20" s="5">
        <f>VLOOKUP(B20, pct_raw!$A$2:$AX$1800, 30, FALSE)</f>
        <v>0</v>
      </c>
      <c r="U20" s="5">
        <f>VLOOKUP(B20, pct_raw!$A$2:$AX$1800, 31, FALSE)</f>
        <v>0</v>
      </c>
      <c r="V20" s="5">
        <f>VLOOKUP(B20, pct_raw!$A$2:$AX$1800, 32, FALSE)</f>
        <v>0</v>
      </c>
      <c r="W20" s="5">
        <f>VLOOKUP(B20, pct_raw!$A$2:$AX$1800, 33, FALSE)</f>
        <v>0</v>
      </c>
      <c r="X20" s="5">
        <f>VLOOKUP(B20, pct_raw!$A$2:$AX$1800, 34, FALSE)</f>
        <v>0</v>
      </c>
      <c r="Y20" s="5">
        <f>VLOOKUP(B20, pct_raw!$A$2:$AX$1800, 35, FALSE)</f>
        <v>0</v>
      </c>
      <c r="Z20" s="5">
        <f>VLOOKUP(B20, pct_raw!$A$2:$AX$1800, 36, FALSE)</f>
        <v>21</v>
      </c>
      <c r="AA20" s="5">
        <f>VLOOKUP(B20, pct_raw!$A$2:$AX$1800, 37, FALSE)</f>
        <v>23</v>
      </c>
      <c r="AB20" s="5">
        <f>VLOOKUP(B20, pct_raw!$A$2:$AX$1800, 38, FALSE)</f>
        <v>0.82669999999999999</v>
      </c>
      <c r="AC20" s="5">
        <f>VLOOKUP(B20, pct_raw!$A$2:$AX$1800, 39, FALSE)</f>
        <v>8</v>
      </c>
      <c r="AD20" s="5">
        <f>VLOOKUP(B20, pct_raw!$A$2:$AX$1800, 40, FALSE)</f>
        <v>0</v>
      </c>
      <c r="AE20" s="5">
        <f>VLOOKUP(B20, pct_raw!$A$2:$AX$1800, 41, FALSE)</f>
        <v>0</v>
      </c>
      <c r="AF20" s="5">
        <f>VLOOKUP(B20, pct_raw!$A$2:$AX$1800, 42, FALSE)</f>
        <v>0</v>
      </c>
      <c r="AG20" s="5">
        <f>VLOOKUP(B20, pct_raw!$A$2:$AX$1800, 43, FALSE)</f>
        <v>0</v>
      </c>
      <c r="AH20" s="5">
        <f>VLOOKUP(B20, pct_raw!$A$2:$AX$1800, 44, FALSE)</f>
        <v>0</v>
      </c>
      <c r="AI20" s="5">
        <f>VLOOKUP(B20, pct_raw!$A$2:$AX$1800, 45, FALSE)</f>
        <v>19</v>
      </c>
      <c r="AJ20" s="5">
        <f>VLOOKUP(B20, pct_raw!$A$2:$AX$1800, 46, FALSE)</f>
        <v>22</v>
      </c>
      <c r="AK20" s="5">
        <f>VLOOKUP(B20, pct_raw!$A$2:$AX$1800, 47, FALSE)</f>
        <v>0.4133</v>
      </c>
      <c r="AL20" s="5">
        <f>VLOOKUP(B20, pct_raw!$A$2:$AX$1800, 48, FALSE)</f>
        <v>17</v>
      </c>
      <c r="AM20" s="5">
        <f>VLOOKUP(B20, pct_raw!$A$2:$AX$1800, 49, FALSE)</f>
        <v>20</v>
      </c>
      <c r="AN20" s="5">
        <f>VLOOKUP(B20, pct_raw!$A$2:$AX$1800, 50, FALSE)</f>
        <v>0.4133</v>
      </c>
    </row>
    <row r="21" spans="1:40" x14ac:dyDescent="0.2">
      <c r="A21" s="2" t="s">
        <v>780</v>
      </c>
      <c r="B21" s="2" t="str">
        <f t="shared" si="0"/>
        <v>(D21) City Of Davenport</v>
      </c>
      <c r="C21" s="2" t="s">
        <v>780</v>
      </c>
      <c r="D21" s="2" t="str">
        <f>VLOOKUP(B21, pct_raw!$A$2:$AX$1800, 6, FALSE)</f>
        <v xml:space="preserve"> (D21) City of Davenport</v>
      </c>
      <c r="E21" s="5">
        <f>VLOOKUP(B21, pct_raw!$A$2:$AX$1800, 15, FALSE)</f>
        <v>22</v>
      </c>
      <c r="F21" s="5">
        <f>VLOOKUP(B21, pct_raw!$A$2:$AX$1800, 16, FALSE)</f>
        <v>24</v>
      </c>
      <c r="G21" s="5">
        <f>VLOOKUP(B21, pct_raw!$A$2:$AX$1800, 17, FALSE)</f>
        <v>0.4133</v>
      </c>
      <c r="H21">
        <f>VLOOKUP(B21, pct_raw!$A$2:$AX$1800, 18, FALSE)</f>
        <v>0</v>
      </c>
      <c r="I21" s="5">
        <f>VLOOKUP(B21, pct_raw!$A$2:$AX$1800, 19, FALSE)</f>
        <v>0</v>
      </c>
      <c r="J21">
        <f>VLOOKUP(B21, pct_raw!$A$2:$AX$1800, 20, FALSE)</f>
        <v>0</v>
      </c>
      <c r="K21" s="5">
        <f>VLOOKUP(B21, pct_raw!$A$2:$AX$1800, 21, FALSE)</f>
        <v>20</v>
      </c>
      <c r="L21" s="5">
        <f>VLOOKUP(B21, pct_raw!$A$2:$AX$1800, 22, FALSE)</f>
        <v>23</v>
      </c>
      <c r="M21" s="5">
        <f>VLOOKUP(B21, pct_raw!$A$2:$AX$1800, 23, FALSE)</f>
        <v>0.4133</v>
      </c>
      <c r="N21" s="5">
        <f>VLOOKUP(B21, pct_raw!$A$2:$AX$1800, 24, FALSE)</f>
        <v>0</v>
      </c>
      <c r="O21" s="5">
        <f>VLOOKUP(B21, pct_raw!$A$2:$AX$1800, 25, FALSE)</f>
        <v>0</v>
      </c>
      <c r="P21" s="5">
        <f>VLOOKUP(B21, pct_raw!$A$2:$AX$1800, 26, FALSE)</f>
        <v>0</v>
      </c>
      <c r="Q21" s="5">
        <f>VLOOKUP(B21, pct_raw!$A$2:$AX$1800, 27, FALSE)</f>
        <v>0</v>
      </c>
      <c r="R21" s="5">
        <f>VLOOKUP(B21, pct_raw!$A$2:$AX$1800, 28, FALSE)</f>
        <v>0</v>
      </c>
      <c r="S21" s="5">
        <f>VLOOKUP(B21, pct_raw!$A$2:$AX$1800, 29, FALSE)</f>
        <v>0</v>
      </c>
      <c r="T21" s="5">
        <f>VLOOKUP(B21, pct_raw!$A$2:$AX$1800, 30, FALSE)</f>
        <v>0</v>
      </c>
      <c r="U21" s="5">
        <f>VLOOKUP(B21, pct_raw!$A$2:$AX$1800, 31, FALSE)</f>
        <v>0</v>
      </c>
      <c r="V21" s="5">
        <f>VLOOKUP(B21, pct_raw!$A$2:$AX$1800, 32, FALSE)</f>
        <v>0</v>
      </c>
      <c r="W21" s="5">
        <f>VLOOKUP(B21, pct_raw!$A$2:$AX$1800, 33, FALSE)</f>
        <v>0</v>
      </c>
      <c r="X21" s="5">
        <f>VLOOKUP(B21, pct_raw!$A$2:$AX$1800, 34, FALSE)</f>
        <v>0</v>
      </c>
      <c r="Y21" s="5">
        <f>VLOOKUP(B21, pct_raw!$A$2:$AX$1800, 35, FALSE)</f>
        <v>0</v>
      </c>
      <c r="Z21" s="5">
        <f>VLOOKUP(B21, pct_raw!$A$2:$AX$1800, 36, FALSE)</f>
        <v>28</v>
      </c>
      <c r="AA21" s="5">
        <f>VLOOKUP(B21, pct_raw!$A$2:$AX$1800, 37, FALSE)</f>
        <v>31</v>
      </c>
      <c r="AB21" s="5">
        <f>VLOOKUP(B21, pct_raw!$A$2:$AX$1800, 38, FALSE)</f>
        <v>0.82669999999999999</v>
      </c>
      <c r="AC21" s="5">
        <f>VLOOKUP(B21, pct_raw!$A$2:$AX$1800, 39, FALSE)</f>
        <v>1</v>
      </c>
      <c r="AD21" s="5">
        <f>VLOOKUP(B21, pct_raw!$A$2:$AX$1800, 40, FALSE)</f>
        <v>0</v>
      </c>
      <c r="AE21" s="5">
        <f>VLOOKUP(B21, pct_raw!$A$2:$AX$1800, 41, FALSE)</f>
        <v>0</v>
      </c>
      <c r="AF21" s="5">
        <f>VLOOKUP(B21, pct_raw!$A$2:$AX$1800, 42, FALSE)</f>
        <v>3</v>
      </c>
      <c r="AG21" s="5">
        <f>VLOOKUP(B21, pct_raw!$A$2:$AX$1800, 43, FALSE)</f>
        <v>5</v>
      </c>
      <c r="AH21" s="5">
        <f>VLOOKUP(B21, pct_raw!$A$2:$AX$1800, 44, FALSE)</f>
        <v>0</v>
      </c>
      <c r="AI21" s="5">
        <f>VLOOKUP(B21, pct_raw!$A$2:$AX$1800, 45, FALSE)</f>
        <v>22</v>
      </c>
      <c r="AJ21" s="5">
        <f>VLOOKUP(B21, pct_raw!$A$2:$AX$1800, 46, FALSE)</f>
        <v>25</v>
      </c>
      <c r="AK21" s="5">
        <f>VLOOKUP(B21, pct_raw!$A$2:$AX$1800, 47, FALSE)</f>
        <v>0.82669999999999999</v>
      </c>
      <c r="AL21" s="5">
        <f>VLOOKUP(B21, pct_raw!$A$2:$AX$1800, 48, FALSE)</f>
        <v>12</v>
      </c>
      <c r="AM21" s="5">
        <f>VLOOKUP(B21, pct_raw!$A$2:$AX$1800, 49, FALSE)</f>
        <v>0</v>
      </c>
      <c r="AN21" s="5">
        <f>VLOOKUP(B21, pct_raw!$A$2:$AX$1800, 50, FALSE)</f>
        <v>0</v>
      </c>
    </row>
    <row r="22" spans="1:40" x14ac:dyDescent="0.2">
      <c r="A22" s="2" t="s">
        <v>815</v>
      </c>
      <c r="B22" s="2" t="str">
        <f t="shared" si="0"/>
        <v>(D22) City Of Davenport</v>
      </c>
      <c r="C22" s="2" t="s">
        <v>815</v>
      </c>
      <c r="D22" s="2" t="str">
        <f>VLOOKUP(B22, pct_raw!$A$2:$AX$1800, 6, FALSE)</f>
        <v xml:space="preserve"> (D22) City of Davenport</v>
      </c>
      <c r="E22" s="5">
        <f>VLOOKUP(B22, pct_raw!$A$2:$AX$1800, 15, FALSE)</f>
        <v>18</v>
      </c>
      <c r="F22" s="5">
        <f>VLOOKUP(B22, pct_raw!$A$2:$AX$1800, 16, FALSE)</f>
        <v>21</v>
      </c>
      <c r="G22" s="5">
        <f>VLOOKUP(B22, pct_raw!$A$2:$AX$1800, 17, FALSE)</f>
        <v>0.4133</v>
      </c>
      <c r="H22">
        <f>VLOOKUP(B22, pct_raw!$A$2:$AX$1800, 18, FALSE)</f>
        <v>0</v>
      </c>
      <c r="I22" s="5">
        <f>VLOOKUP(B22, pct_raw!$A$2:$AX$1800, 19, FALSE)</f>
        <v>0</v>
      </c>
      <c r="J22">
        <f>VLOOKUP(B22, pct_raw!$A$2:$AX$1800, 20, FALSE)</f>
        <v>0</v>
      </c>
      <c r="K22" s="5">
        <f>VLOOKUP(B22, pct_raw!$A$2:$AX$1800, 21, FALSE)</f>
        <v>20</v>
      </c>
      <c r="L22" s="5">
        <f>VLOOKUP(B22, pct_raw!$A$2:$AX$1800, 22, FALSE)</f>
        <v>23</v>
      </c>
      <c r="M22" s="5">
        <f>VLOOKUP(B22, pct_raw!$A$2:$AX$1800, 23, FALSE)</f>
        <v>0.4133</v>
      </c>
      <c r="N22" s="5">
        <f>VLOOKUP(B22, pct_raw!$A$2:$AX$1800, 24, FALSE)</f>
        <v>0</v>
      </c>
      <c r="O22" s="5">
        <f>VLOOKUP(B22, pct_raw!$A$2:$AX$1800, 25, FALSE)</f>
        <v>0</v>
      </c>
      <c r="P22" s="5">
        <f>VLOOKUP(B22, pct_raw!$A$2:$AX$1800, 26, FALSE)</f>
        <v>0</v>
      </c>
      <c r="Q22" s="5">
        <f>VLOOKUP(B22, pct_raw!$A$2:$AX$1800, 27, FALSE)</f>
        <v>6</v>
      </c>
      <c r="R22" s="5">
        <f>VLOOKUP(B22, pct_raw!$A$2:$AX$1800, 28, FALSE)</f>
        <v>0</v>
      </c>
      <c r="S22" s="5">
        <f>VLOOKUP(B22, pct_raw!$A$2:$AX$1800, 29, FALSE)</f>
        <v>0</v>
      </c>
      <c r="T22" s="5">
        <f>VLOOKUP(B22, pct_raw!$A$2:$AX$1800, 30, FALSE)</f>
        <v>0</v>
      </c>
      <c r="U22" s="5">
        <f>VLOOKUP(B22, pct_raw!$A$2:$AX$1800, 31, FALSE)</f>
        <v>0</v>
      </c>
      <c r="V22" s="5">
        <f>VLOOKUP(B22, pct_raw!$A$2:$AX$1800, 32, FALSE)</f>
        <v>0</v>
      </c>
      <c r="W22" s="5">
        <f>VLOOKUP(B22, pct_raw!$A$2:$AX$1800, 33, FALSE)</f>
        <v>0</v>
      </c>
      <c r="X22" s="5">
        <f>VLOOKUP(B22, pct_raw!$A$2:$AX$1800, 34, FALSE)</f>
        <v>0</v>
      </c>
      <c r="Y22" s="5">
        <f>VLOOKUP(B22, pct_raw!$A$2:$AX$1800, 35, FALSE)</f>
        <v>0</v>
      </c>
      <c r="Z22" s="5">
        <f>VLOOKUP(B22, pct_raw!$A$2:$AX$1800, 36, FALSE)</f>
        <v>34</v>
      </c>
      <c r="AA22" s="5">
        <f>VLOOKUP(B22, pct_raw!$A$2:$AX$1800, 37, FALSE)</f>
        <v>35</v>
      </c>
      <c r="AB22" s="5">
        <f>VLOOKUP(B22, pct_raw!$A$2:$AX$1800, 38, FALSE)</f>
        <v>0.4133</v>
      </c>
      <c r="AC22" s="5">
        <f>VLOOKUP(B22, pct_raw!$A$2:$AX$1800, 39, FALSE)</f>
        <v>0</v>
      </c>
      <c r="AD22" s="5">
        <f>VLOOKUP(B22, pct_raw!$A$2:$AX$1800, 40, FALSE)</f>
        <v>0</v>
      </c>
      <c r="AE22" s="5">
        <f>VLOOKUP(B22, pct_raw!$A$2:$AX$1800, 41, FALSE)</f>
        <v>0</v>
      </c>
      <c r="AF22" s="5">
        <f>VLOOKUP(B22, pct_raw!$A$2:$AX$1800, 42, FALSE)</f>
        <v>1</v>
      </c>
      <c r="AG22" s="5">
        <f>VLOOKUP(B22, pct_raw!$A$2:$AX$1800, 43, FALSE)</f>
        <v>0</v>
      </c>
      <c r="AH22" s="5">
        <f>VLOOKUP(B22, pct_raw!$A$2:$AX$1800, 44, FALSE)</f>
        <v>0</v>
      </c>
      <c r="AI22" s="5">
        <f>VLOOKUP(B22, pct_raw!$A$2:$AX$1800, 45, FALSE)</f>
        <v>21</v>
      </c>
      <c r="AJ22" s="5">
        <f>VLOOKUP(B22, pct_raw!$A$2:$AX$1800, 46, FALSE)</f>
        <v>22</v>
      </c>
      <c r="AK22" s="5">
        <f>VLOOKUP(B22, pct_raw!$A$2:$AX$1800, 47, FALSE)</f>
        <v>0.4133</v>
      </c>
      <c r="AL22" s="5">
        <f>VLOOKUP(B22, pct_raw!$A$2:$AX$1800, 48, FALSE)</f>
        <v>0</v>
      </c>
      <c r="AM22" s="5">
        <f>VLOOKUP(B22, pct_raw!$A$2:$AX$1800, 49, FALSE)</f>
        <v>0</v>
      </c>
      <c r="AN22" s="5">
        <f>VLOOKUP(B22, pct_raw!$A$2:$AX$1800, 50, FALSE)</f>
        <v>0</v>
      </c>
    </row>
    <row r="23" spans="1:40" x14ac:dyDescent="0.2">
      <c r="A23" s="2" t="s">
        <v>1005</v>
      </c>
      <c r="B23" s="2" t="str">
        <f t="shared" si="0"/>
        <v>(D23) City Of Davenport</v>
      </c>
      <c r="C23" s="2" t="s">
        <v>1005</v>
      </c>
      <c r="D23" s="2" t="str">
        <f>VLOOKUP(B23, pct_raw!$A$2:$AX$1800, 6, FALSE)</f>
        <v xml:space="preserve"> (D23) City of Davenport</v>
      </c>
      <c r="E23" s="5">
        <f>VLOOKUP(B23, pct_raw!$A$2:$AX$1800, 15, FALSE)</f>
        <v>23</v>
      </c>
      <c r="F23" s="5">
        <f>VLOOKUP(B23, pct_raw!$A$2:$AX$1800, 16, FALSE)</f>
        <v>23</v>
      </c>
      <c r="G23" s="5">
        <f>VLOOKUP(B23, pct_raw!$A$2:$AX$1800, 17, FALSE)</f>
        <v>0.4133</v>
      </c>
      <c r="H23">
        <f>VLOOKUP(B23, pct_raw!$A$2:$AX$1800, 18, FALSE)</f>
        <v>0</v>
      </c>
      <c r="I23" s="5">
        <f>VLOOKUP(B23, pct_raw!$A$2:$AX$1800, 19, FALSE)</f>
        <v>0</v>
      </c>
      <c r="J23">
        <f>VLOOKUP(B23, pct_raw!$A$2:$AX$1800, 20, FALSE)</f>
        <v>0</v>
      </c>
      <c r="K23" s="5">
        <f>VLOOKUP(B23, pct_raw!$A$2:$AX$1800, 21, FALSE)</f>
        <v>21</v>
      </c>
      <c r="L23" s="5">
        <f>VLOOKUP(B23, pct_raw!$A$2:$AX$1800, 22, FALSE)</f>
        <v>21</v>
      </c>
      <c r="M23" s="5">
        <f>VLOOKUP(B23, pct_raw!$A$2:$AX$1800, 23, FALSE)</f>
        <v>0.4133</v>
      </c>
      <c r="N23" s="5">
        <f>VLOOKUP(B23, pct_raw!$A$2:$AX$1800, 24, FALSE)</f>
        <v>0</v>
      </c>
      <c r="O23" s="5">
        <f>VLOOKUP(B23, pct_raw!$A$2:$AX$1800, 25, FALSE)</f>
        <v>0</v>
      </c>
      <c r="P23" s="5">
        <f>VLOOKUP(B23, pct_raw!$A$2:$AX$1800, 26, FALSE)</f>
        <v>0</v>
      </c>
      <c r="Q23" s="5">
        <f>VLOOKUP(B23, pct_raw!$A$2:$AX$1800, 27, FALSE)</f>
        <v>0</v>
      </c>
      <c r="R23" s="5">
        <f>VLOOKUP(B23, pct_raw!$A$2:$AX$1800, 28, FALSE)</f>
        <v>0</v>
      </c>
      <c r="S23" s="5">
        <f>VLOOKUP(B23, pct_raw!$A$2:$AX$1800, 29, FALSE)</f>
        <v>0</v>
      </c>
      <c r="T23" s="5">
        <f>VLOOKUP(B23, pct_raw!$A$2:$AX$1800, 30, FALSE)</f>
        <v>0</v>
      </c>
      <c r="U23" s="5">
        <f>VLOOKUP(B23, pct_raw!$A$2:$AX$1800, 31, FALSE)</f>
        <v>0</v>
      </c>
      <c r="V23" s="5">
        <f>VLOOKUP(B23, pct_raw!$A$2:$AX$1800, 32, FALSE)</f>
        <v>0</v>
      </c>
      <c r="W23" s="5">
        <f>VLOOKUP(B23, pct_raw!$A$2:$AX$1800, 33, FALSE)</f>
        <v>0</v>
      </c>
      <c r="X23" s="5">
        <f>VLOOKUP(B23, pct_raw!$A$2:$AX$1800, 34, FALSE)</f>
        <v>0</v>
      </c>
      <c r="Y23" s="5">
        <f>VLOOKUP(B23, pct_raw!$A$2:$AX$1800, 35, FALSE)</f>
        <v>0</v>
      </c>
      <c r="Z23" s="5">
        <f>VLOOKUP(B23, pct_raw!$A$2:$AX$1800, 36, FALSE)</f>
        <v>30</v>
      </c>
      <c r="AA23" s="5">
        <f>VLOOKUP(B23, pct_raw!$A$2:$AX$1800, 37, FALSE)</f>
        <v>31</v>
      </c>
      <c r="AB23" s="5">
        <f>VLOOKUP(B23, pct_raw!$A$2:$AX$1800, 38, FALSE)</f>
        <v>0.4133</v>
      </c>
      <c r="AC23" s="5">
        <f>VLOOKUP(B23, pct_raw!$A$2:$AX$1800, 39, FALSE)</f>
        <v>0</v>
      </c>
      <c r="AD23" s="5">
        <f>VLOOKUP(B23, pct_raw!$A$2:$AX$1800, 40, FALSE)</f>
        <v>0</v>
      </c>
      <c r="AE23" s="5">
        <f>VLOOKUP(B23, pct_raw!$A$2:$AX$1800, 41, FALSE)</f>
        <v>0</v>
      </c>
      <c r="AF23" s="5">
        <f>VLOOKUP(B23, pct_raw!$A$2:$AX$1800, 42, FALSE)</f>
        <v>0</v>
      </c>
      <c r="AG23" s="5">
        <f>VLOOKUP(B23, pct_raw!$A$2:$AX$1800, 43, FALSE)</f>
        <v>0</v>
      </c>
      <c r="AH23" s="5">
        <f>VLOOKUP(B23, pct_raw!$A$2:$AX$1800, 44, FALSE)</f>
        <v>0</v>
      </c>
      <c r="AI23" s="5">
        <f>VLOOKUP(B23, pct_raw!$A$2:$AX$1800, 45, FALSE)</f>
        <v>17</v>
      </c>
      <c r="AJ23" s="5">
        <f>VLOOKUP(B23, pct_raw!$A$2:$AX$1800, 46, FALSE)</f>
        <v>17</v>
      </c>
      <c r="AK23" s="5">
        <f>VLOOKUP(B23, pct_raw!$A$2:$AX$1800, 47, FALSE)</f>
        <v>0.4133</v>
      </c>
      <c r="AL23" s="5">
        <f>VLOOKUP(B23, pct_raw!$A$2:$AX$1800, 48, FALSE)</f>
        <v>1</v>
      </c>
      <c r="AM23" s="5">
        <f>VLOOKUP(B23, pct_raw!$A$2:$AX$1800, 49, FALSE)</f>
        <v>0</v>
      </c>
      <c r="AN23" s="5">
        <f>VLOOKUP(B23, pct_raw!$A$2:$AX$1800, 50, FALSE)</f>
        <v>0</v>
      </c>
    </row>
    <row r="24" spans="1:40" x14ac:dyDescent="0.2">
      <c r="A24" s="2" t="s">
        <v>1006</v>
      </c>
      <c r="B24" s="2" t="str">
        <f t="shared" si="0"/>
        <v>(D24) City Of Davenport</v>
      </c>
      <c r="C24" s="2" t="s">
        <v>1006</v>
      </c>
      <c r="D24" s="2" t="str">
        <f>VLOOKUP(B24, pct_raw!$A$2:$AX$1800, 6, FALSE)</f>
        <v xml:space="preserve"> (D24) City of Davenport</v>
      </c>
      <c r="E24" s="5">
        <f>VLOOKUP(B24, pct_raw!$A$2:$AX$1800, 15, FALSE)</f>
        <v>23</v>
      </c>
      <c r="F24" s="5">
        <f>VLOOKUP(B24, pct_raw!$A$2:$AX$1800, 16, FALSE)</f>
        <v>28</v>
      </c>
      <c r="G24" s="5">
        <f>VLOOKUP(B24, pct_raw!$A$2:$AX$1800, 17, FALSE)</f>
        <v>0.4133</v>
      </c>
      <c r="H24">
        <f>VLOOKUP(B24, pct_raw!$A$2:$AX$1800, 18, FALSE)</f>
        <v>0</v>
      </c>
      <c r="I24" s="5">
        <f>VLOOKUP(B24, pct_raw!$A$2:$AX$1800, 19, FALSE)</f>
        <v>0</v>
      </c>
      <c r="J24">
        <f>VLOOKUP(B24, pct_raw!$A$2:$AX$1800, 20, FALSE)</f>
        <v>0</v>
      </c>
      <c r="K24" s="5">
        <f>VLOOKUP(B24, pct_raw!$A$2:$AX$1800, 21, FALSE)</f>
        <v>24</v>
      </c>
      <c r="L24" s="5">
        <f>VLOOKUP(B24, pct_raw!$A$2:$AX$1800, 22, FALSE)</f>
        <v>33</v>
      </c>
      <c r="M24" s="5">
        <f>VLOOKUP(B24, pct_raw!$A$2:$AX$1800, 23, FALSE)</f>
        <v>0.82669999999999999</v>
      </c>
      <c r="N24" s="5">
        <f>VLOOKUP(B24, pct_raw!$A$2:$AX$1800, 24, FALSE)</f>
        <v>0</v>
      </c>
      <c r="O24" s="5">
        <f>VLOOKUP(B24, pct_raw!$A$2:$AX$1800, 25, FALSE)</f>
        <v>0</v>
      </c>
      <c r="P24" s="5">
        <f>VLOOKUP(B24, pct_raw!$A$2:$AX$1800, 26, FALSE)</f>
        <v>0</v>
      </c>
      <c r="Q24" s="5">
        <f>VLOOKUP(B24, pct_raw!$A$2:$AX$1800, 27, FALSE)</f>
        <v>14</v>
      </c>
      <c r="R24" s="5">
        <f>VLOOKUP(B24, pct_raw!$A$2:$AX$1800, 28, FALSE)</f>
        <v>19</v>
      </c>
      <c r="S24" s="5">
        <f>VLOOKUP(B24, pct_raw!$A$2:$AX$1800, 29, FALSE)</f>
        <v>0.4133</v>
      </c>
      <c r="T24" s="5">
        <f>VLOOKUP(B24, pct_raw!$A$2:$AX$1800, 30, FALSE)</f>
        <v>0</v>
      </c>
      <c r="U24" s="5">
        <f>VLOOKUP(B24, pct_raw!$A$2:$AX$1800, 31, FALSE)</f>
        <v>0</v>
      </c>
      <c r="V24" s="5">
        <f>VLOOKUP(B24, pct_raw!$A$2:$AX$1800, 32, FALSE)</f>
        <v>0</v>
      </c>
      <c r="W24" s="5">
        <f>VLOOKUP(B24, pct_raw!$A$2:$AX$1800, 33, FALSE)</f>
        <v>0</v>
      </c>
      <c r="X24" s="5">
        <f>VLOOKUP(B24, pct_raw!$A$2:$AX$1800, 34, FALSE)</f>
        <v>0</v>
      </c>
      <c r="Y24" s="5">
        <f>VLOOKUP(B24, pct_raw!$A$2:$AX$1800, 35, FALSE)</f>
        <v>0</v>
      </c>
      <c r="Z24" s="5">
        <f>VLOOKUP(B24, pct_raw!$A$2:$AX$1800, 36, FALSE)</f>
        <v>23</v>
      </c>
      <c r="AA24" s="5">
        <f>VLOOKUP(B24, pct_raw!$A$2:$AX$1800, 37, FALSE)</f>
        <v>31</v>
      </c>
      <c r="AB24" s="5">
        <f>VLOOKUP(B24, pct_raw!$A$2:$AX$1800, 38, FALSE)</f>
        <v>0.82669999999999999</v>
      </c>
      <c r="AC24" s="5">
        <f>VLOOKUP(B24, pct_raw!$A$2:$AX$1800, 39, FALSE)</f>
        <v>14</v>
      </c>
      <c r="AD24" s="5">
        <f>VLOOKUP(B24, pct_raw!$A$2:$AX$1800, 40, FALSE)</f>
        <v>0</v>
      </c>
      <c r="AE24" s="5">
        <f>VLOOKUP(B24, pct_raw!$A$2:$AX$1800, 41, FALSE)</f>
        <v>0</v>
      </c>
      <c r="AF24" s="5">
        <f>VLOOKUP(B24, pct_raw!$A$2:$AX$1800, 42, FALSE)</f>
        <v>1</v>
      </c>
      <c r="AG24" s="5">
        <f>VLOOKUP(B24, pct_raw!$A$2:$AX$1800, 43, FALSE)</f>
        <v>0</v>
      </c>
      <c r="AH24" s="5">
        <f>VLOOKUP(B24, pct_raw!$A$2:$AX$1800, 44, FALSE)</f>
        <v>0</v>
      </c>
      <c r="AI24" s="5">
        <f>VLOOKUP(B24, pct_raw!$A$2:$AX$1800, 45, FALSE)</f>
        <v>15</v>
      </c>
      <c r="AJ24" s="5">
        <f>VLOOKUP(B24, pct_raw!$A$2:$AX$1800, 46, FALSE)</f>
        <v>15</v>
      </c>
      <c r="AK24" s="5">
        <f>VLOOKUP(B24, pct_raw!$A$2:$AX$1800, 47, FALSE)</f>
        <v>0</v>
      </c>
      <c r="AL24" s="5">
        <f>VLOOKUP(B24, pct_raw!$A$2:$AX$1800, 48, FALSE)</f>
        <v>11</v>
      </c>
      <c r="AM24" s="5">
        <f>VLOOKUP(B24, pct_raw!$A$2:$AX$1800, 49, FALSE)</f>
        <v>0</v>
      </c>
      <c r="AN24" s="5">
        <f>VLOOKUP(B24, pct_raw!$A$2:$AX$1800, 50, FALSE)</f>
        <v>0</v>
      </c>
    </row>
    <row r="25" spans="1:40" x14ac:dyDescent="0.2">
      <c r="A25" s="2" t="s">
        <v>1007</v>
      </c>
      <c r="B25" s="2" t="str">
        <f t="shared" si="0"/>
        <v>(D31) City Of Davenport</v>
      </c>
      <c r="C25" s="2" t="s">
        <v>1007</v>
      </c>
      <c r="D25" s="2" t="str">
        <f>VLOOKUP(B25, pct_raw!$A$2:$AX$1800, 6, FALSE)</f>
        <v xml:space="preserve"> (D31) City of Davenport</v>
      </c>
      <c r="E25" s="5">
        <f>VLOOKUP(B25, pct_raw!$A$2:$AX$1800, 15, FALSE)</f>
        <v>18</v>
      </c>
      <c r="F25" s="5">
        <f>VLOOKUP(B25, pct_raw!$A$2:$AX$1800, 16, FALSE)</f>
        <v>18</v>
      </c>
      <c r="G25" s="5">
        <f>VLOOKUP(B25, pct_raw!$A$2:$AX$1800, 17, FALSE)</f>
        <v>0.4133</v>
      </c>
      <c r="H25">
        <f>VLOOKUP(B25, pct_raw!$A$2:$AX$1800, 18, FALSE)</f>
        <v>0</v>
      </c>
      <c r="I25" s="5">
        <f>VLOOKUP(B25, pct_raw!$A$2:$AX$1800, 19, FALSE)</f>
        <v>0</v>
      </c>
      <c r="J25">
        <f>VLOOKUP(B25, pct_raw!$A$2:$AX$1800, 20, FALSE)</f>
        <v>0</v>
      </c>
      <c r="K25" s="5">
        <f>VLOOKUP(B25, pct_raw!$A$2:$AX$1800, 21, FALSE)</f>
        <v>18</v>
      </c>
      <c r="L25" s="5">
        <f>VLOOKUP(B25, pct_raw!$A$2:$AX$1800, 22, FALSE)</f>
        <v>18</v>
      </c>
      <c r="M25" s="5">
        <f>VLOOKUP(B25, pct_raw!$A$2:$AX$1800, 23, FALSE)</f>
        <v>0.4133</v>
      </c>
      <c r="N25" s="5">
        <f>VLOOKUP(B25, pct_raw!$A$2:$AX$1800, 24, FALSE)</f>
        <v>0</v>
      </c>
      <c r="O25" s="5">
        <f>VLOOKUP(B25, pct_raw!$A$2:$AX$1800, 25, FALSE)</f>
        <v>0</v>
      </c>
      <c r="P25" s="5">
        <f>VLOOKUP(B25, pct_raw!$A$2:$AX$1800, 26, FALSE)</f>
        <v>0</v>
      </c>
      <c r="Q25" s="5">
        <f>VLOOKUP(B25, pct_raw!$A$2:$AX$1800, 27, FALSE)</f>
        <v>0</v>
      </c>
      <c r="R25" s="5">
        <f>VLOOKUP(B25, pct_raw!$A$2:$AX$1800, 28, FALSE)</f>
        <v>0</v>
      </c>
      <c r="S25" s="5">
        <f>VLOOKUP(B25, pct_raw!$A$2:$AX$1800, 29, FALSE)</f>
        <v>0</v>
      </c>
      <c r="T25" s="5">
        <f>VLOOKUP(B25, pct_raw!$A$2:$AX$1800, 30, FALSE)</f>
        <v>0</v>
      </c>
      <c r="U25" s="5">
        <f>VLOOKUP(B25, pct_raw!$A$2:$AX$1800, 31, FALSE)</f>
        <v>0</v>
      </c>
      <c r="V25" s="5">
        <f>VLOOKUP(B25, pct_raw!$A$2:$AX$1800, 32, FALSE)</f>
        <v>0</v>
      </c>
      <c r="W25" s="5">
        <f>VLOOKUP(B25, pct_raw!$A$2:$AX$1800, 33, FALSE)</f>
        <v>0</v>
      </c>
      <c r="X25" s="5">
        <f>VLOOKUP(B25, pct_raw!$A$2:$AX$1800, 34, FALSE)</f>
        <v>0</v>
      </c>
      <c r="Y25" s="5">
        <f>VLOOKUP(B25, pct_raw!$A$2:$AX$1800, 35, FALSE)</f>
        <v>0</v>
      </c>
      <c r="Z25" s="5">
        <f>VLOOKUP(B25, pct_raw!$A$2:$AX$1800, 36, FALSE)</f>
        <v>40</v>
      </c>
      <c r="AA25" s="5">
        <f>VLOOKUP(B25, pct_raw!$A$2:$AX$1800, 37, FALSE)</f>
        <v>40</v>
      </c>
      <c r="AB25" s="5">
        <f>VLOOKUP(B25, pct_raw!$A$2:$AX$1800, 38, FALSE)</f>
        <v>0.82669999999999999</v>
      </c>
      <c r="AC25" s="5">
        <f>VLOOKUP(B25, pct_raw!$A$2:$AX$1800, 39, FALSE)</f>
        <v>0</v>
      </c>
      <c r="AD25" s="5">
        <f>VLOOKUP(B25, pct_raw!$A$2:$AX$1800, 40, FALSE)</f>
        <v>0</v>
      </c>
      <c r="AE25" s="5">
        <f>VLOOKUP(B25, pct_raw!$A$2:$AX$1800, 41, FALSE)</f>
        <v>0</v>
      </c>
      <c r="AF25" s="5">
        <f>VLOOKUP(B25, pct_raw!$A$2:$AX$1800, 42, FALSE)</f>
        <v>0</v>
      </c>
      <c r="AG25" s="5">
        <f>VLOOKUP(B25, pct_raw!$A$2:$AX$1800, 43, FALSE)</f>
        <v>0</v>
      </c>
      <c r="AH25" s="5">
        <f>VLOOKUP(B25, pct_raw!$A$2:$AX$1800, 44, FALSE)</f>
        <v>0</v>
      </c>
      <c r="AI25" s="5">
        <f>VLOOKUP(B25, pct_raw!$A$2:$AX$1800, 45, FALSE)</f>
        <v>18</v>
      </c>
      <c r="AJ25" s="5">
        <f>VLOOKUP(B25, pct_raw!$A$2:$AX$1800, 46, FALSE)</f>
        <v>18</v>
      </c>
      <c r="AK25" s="5">
        <f>VLOOKUP(B25, pct_raw!$A$2:$AX$1800, 47, FALSE)</f>
        <v>0.4133</v>
      </c>
      <c r="AL25" s="5">
        <f>VLOOKUP(B25, pct_raw!$A$2:$AX$1800, 48, FALSE)</f>
        <v>0</v>
      </c>
      <c r="AM25" s="5">
        <f>VLOOKUP(B25, pct_raw!$A$2:$AX$1800, 49, FALSE)</f>
        <v>0</v>
      </c>
      <c r="AN25" s="5">
        <f>VLOOKUP(B25, pct_raw!$A$2:$AX$1800, 50, FALSE)</f>
        <v>0</v>
      </c>
    </row>
    <row r="26" spans="1:40" x14ac:dyDescent="0.2">
      <c r="A26" s="2" t="s">
        <v>785</v>
      </c>
      <c r="B26" s="2" t="str">
        <f t="shared" si="0"/>
        <v>(D32) City Of Davenport</v>
      </c>
      <c r="C26" s="2" t="s">
        <v>785</v>
      </c>
      <c r="D26" s="2" t="str">
        <f>VLOOKUP(B26, pct_raw!$A$2:$AX$1800, 6, FALSE)</f>
        <v xml:space="preserve"> (D32) City of Davenport</v>
      </c>
      <c r="E26" s="5">
        <f>VLOOKUP(B26, pct_raw!$A$2:$AX$1800, 15, FALSE)</f>
        <v>5</v>
      </c>
      <c r="F26" s="5">
        <f>VLOOKUP(B26, pct_raw!$A$2:$AX$1800, 16, FALSE)</f>
        <v>0</v>
      </c>
      <c r="G26" s="5">
        <f>VLOOKUP(B26, pct_raw!$A$2:$AX$1800, 17, FALSE)</f>
        <v>0</v>
      </c>
      <c r="H26">
        <f>VLOOKUP(B26, pct_raw!$A$2:$AX$1800, 18, FALSE)</f>
        <v>0</v>
      </c>
      <c r="I26" s="5">
        <f>VLOOKUP(B26, pct_raw!$A$2:$AX$1800, 19, FALSE)</f>
        <v>0</v>
      </c>
      <c r="J26">
        <f>VLOOKUP(B26, pct_raw!$A$2:$AX$1800, 20, FALSE)</f>
        <v>0</v>
      </c>
      <c r="K26" s="5">
        <f>VLOOKUP(B26, pct_raw!$A$2:$AX$1800, 21, FALSE)</f>
        <v>18</v>
      </c>
      <c r="L26" s="5">
        <f>VLOOKUP(B26, pct_raw!$A$2:$AX$1800, 22, FALSE)</f>
        <v>18</v>
      </c>
      <c r="M26" s="5">
        <f>VLOOKUP(B26, pct_raw!$A$2:$AX$1800, 23, FALSE)</f>
        <v>0.4133</v>
      </c>
      <c r="N26" s="5">
        <f>VLOOKUP(B26, pct_raw!$A$2:$AX$1800, 24, FALSE)</f>
        <v>0</v>
      </c>
      <c r="O26" s="5">
        <f>VLOOKUP(B26, pct_raw!$A$2:$AX$1800, 25, FALSE)</f>
        <v>0</v>
      </c>
      <c r="P26" s="5">
        <f>VLOOKUP(B26, pct_raw!$A$2:$AX$1800, 26, FALSE)</f>
        <v>0</v>
      </c>
      <c r="Q26" s="5">
        <f>VLOOKUP(B26, pct_raw!$A$2:$AX$1800, 27, FALSE)</f>
        <v>10</v>
      </c>
      <c r="R26" s="5">
        <f>VLOOKUP(B26, pct_raw!$A$2:$AX$1800, 28, FALSE)</f>
        <v>13</v>
      </c>
      <c r="S26" s="5">
        <f>VLOOKUP(B26, pct_raw!$A$2:$AX$1800, 29, FALSE)</f>
        <v>0.4133</v>
      </c>
      <c r="T26" s="5">
        <f>VLOOKUP(B26, pct_raw!$A$2:$AX$1800, 30, FALSE)</f>
        <v>0</v>
      </c>
      <c r="U26" s="5">
        <f>VLOOKUP(B26, pct_raw!$A$2:$AX$1800, 31, FALSE)</f>
        <v>0</v>
      </c>
      <c r="V26" s="5">
        <f>VLOOKUP(B26, pct_raw!$A$2:$AX$1800, 32, FALSE)</f>
        <v>0</v>
      </c>
      <c r="W26" s="5">
        <f>VLOOKUP(B26, pct_raw!$A$2:$AX$1800, 33, FALSE)</f>
        <v>0</v>
      </c>
      <c r="X26" s="5">
        <f>VLOOKUP(B26, pct_raw!$A$2:$AX$1800, 34, FALSE)</f>
        <v>0</v>
      </c>
      <c r="Y26" s="5">
        <f>VLOOKUP(B26, pct_raw!$A$2:$AX$1800, 35, FALSE)</f>
        <v>0</v>
      </c>
      <c r="Z26" s="5">
        <f>VLOOKUP(B26, pct_raw!$A$2:$AX$1800, 36, FALSE)</f>
        <v>38</v>
      </c>
      <c r="AA26" s="5">
        <f>VLOOKUP(B26, pct_raw!$A$2:$AX$1800, 37, FALSE)</f>
        <v>43</v>
      </c>
      <c r="AB26" s="5">
        <f>VLOOKUP(B26, pct_raw!$A$2:$AX$1800, 38, FALSE)</f>
        <v>0.82669999999999999</v>
      </c>
      <c r="AC26" s="5">
        <f>VLOOKUP(B26, pct_raw!$A$2:$AX$1800, 39, FALSE)</f>
        <v>0</v>
      </c>
      <c r="AD26" s="5">
        <f>VLOOKUP(B26, pct_raw!$A$2:$AX$1800, 40, FALSE)</f>
        <v>0</v>
      </c>
      <c r="AE26" s="5">
        <f>VLOOKUP(B26, pct_raw!$A$2:$AX$1800, 41, FALSE)</f>
        <v>0</v>
      </c>
      <c r="AF26" s="5">
        <f>VLOOKUP(B26, pct_raw!$A$2:$AX$1800, 42, FALSE)</f>
        <v>0</v>
      </c>
      <c r="AG26" s="5">
        <f>VLOOKUP(B26, pct_raw!$A$2:$AX$1800, 43, FALSE)</f>
        <v>0</v>
      </c>
      <c r="AH26" s="5">
        <f>VLOOKUP(B26, pct_raw!$A$2:$AX$1800, 44, FALSE)</f>
        <v>0</v>
      </c>
      <c r="AI26" s="5">
        <f>VLOOKUP(B26, pct_raw!$A$2:$AX$1800, 45, FALSE)</f>
        <v>8</v>
      </c>
      <c r="AJ26" s="5">
        <f>VLOOKUP(B26, pct_raw!$A$2:$AX$1800, 46, FALSE)</f>
        <v>0</v>
      </c>
      <c r="AK26" s="5">
        <f>VLOOKUP(B26, pct_raw!$A$2:$AX$1800, 47, FALSE)</f>
        <v>0</v>
      </c>
      <c r="AL26" s="5">
        <f>VLOOKUP(B26, pct_raw!$A$2:$AX$1800, 48, FALSE)</f>
        <v>4</v>
      </c>
      <c r="AM26" s="5">
        <f>VLOOKUP(B26, pct_raw!$A$2:$AX$1800, 49, FALSE)</f>
        <v>0</v>
      </c>
      <c r="AN26" s="5">
        <f>VLOOKUP(B26, pct_raw!$A$2:$AX$1800, 50, FALSE)</f>
        <v>0</v>
      </c>
    </row>
    <row r="27" spans="1:40" x14ac:dyDescent="0.2">
      <c r="A27" s="2" t="s">
        <v>1008</v>
      </c>
      <c r="B27" s="2" t="str">
        <f t="shared" si="0"/>
        <v>(D33) City Of Davenport</v>
      </c>
      <c r="C27" s="2" t="s">
        <v>1008</v>
      </c>
      <c r="D27" s="2" t="str">
        <f>VLOOKUP(B27, pct_raw!$A$2:$AX$1800, 6, FALSE)</f>
        <v xml:space="preserve"> (D33) City of Davenport</v>
      </c>
      <c r="E27" s="5">
        <f>VLOOKUP(B27, pct_raw!$A$2:$AX$1800, 15, FALSE)</f>
        <v>5</v>
      </c>
      <c r="F27" s="5">
        <f>VLOOKUP(B27, pct_raw!$A$2:$AX$1800, 16, FALSE)</f>
        <v>0</v>
      </c>
      <c r="G27" s="5">
        <f>VLOOKUP(B27, pct_raw!$A$2:$AX$1800, 17, FALSE)</f>
        <v>0</v>
      </c>
      <c r="H27">
        <f>VLOOKUP(B27, pct_raw!$A$2:$AX$1800, 18, FALSE)</f>
        <v>0</v>
      </c>
      <c r="I27" s="5">
        <f>VLOOKUP(B27, pct_raw!$A$2:$AX$1800, 19, FALSE)</f>
        <v>0</v>
      </c>
      <c r="J27">
        <f>VLOOKUP(B27, pct_raw!$A$2:$AX$1800, 20, FALSE)</f>
        <v>0</v>
      </c>
      <c r="K27" s="5">
        <f>VLOOKUP(B27, pct_raw!$A$2:$AX$1800, 21, FALSE)</f>
        <v>28</v>
      </c>
      <c r="L27" s="5">
        <f>VLOOKUP(B27, pct_raw!$A$2:$AX$1800, 22, FALSE)</f>
        <v>41</v>
      </c>
      <c r="M27" s="5">
        <f>VLOOKUP(B27, pct_raw!$A$2:$AX$1800, 23, FALSE)</f>
        <v>0.4133</v>
      </c>
      <c r="N27" s="5">
        <f>VLOOKUP(B27, pct_raw!$A$2:$AX$1800, 24, FALSE)</f>
        <v>0</v>
      </c>
      <c r="O27" s="5">
        <f>VLOOKUP(B27, pct_raw!$A$2:$AX$1800, 25, FALSE)</f>
        <v>0</v>
      </c>
      <c r="P27" s="5">
        <f>VLOOKUP(B27, pct_raw!$A$2:$AX$1800, 26, FALSE)</f>
        <v>0</v>
      </c>
      <c r="Q27" s="5">
        <f>VLOOKUP(B27, pct_raw!$A$2:$AX$1800, 27, FALSE)</f>
        <v>9</v>
      </c>
      <c r="R27" s="5">
        <f>VLOOKUP(B27, pct_raw!$A$2:$AX$1800, 28, FALSE)</f>
        <v>0</v>
      </c>
      <c r="S27" s="5">
        <f>VLOOKUP(B27, pct_raw!$A$2:$AX$1800, 29, FALSE)</f>
        <v>0</v>
      </c>
      <c r="T27" s="5">
        <f>VLOOKUP(B27, pct_raw!$A$2:$AX$1800, 30, FALSE)</f>
        <v>0</v>
      </c>
      <c r="U27" s="5">
        <f>VLOOKUP(B27, pct_raw!$A$2:$AX$1800, 31, FALSE)</f>
        <v>0</v>
      </c>
      <c r="V27" s="5">
        <f>VLOOKUP(B27, pct_raw!$A$2:$AX$1800, 32, FALSE)</f>
        <v>0</v>
      </c>
      <c r="W27" s="5">
        <f>VLOOKUP(B27, pct_raw!$A$2:$AX$1800, 33, FALSE)</f>
        <v>0</v>
      </c>
      <c r="X27" s="5">
        <f>VLOOKUP(B27, pct_raw!$A$2:$AX$1800, 34, FALSE)</f>
        <v>0</v>
      </c>
      <c r="Y27" s="5">
        <f>VLOOKUP(B27, pct_raw!$A$2:$AX$1800, 35, FALSE)</f>
        <v>0</v>
      </c>
      <c r="Z27" s="5">
        <f>VLOOKUP(B27, pct_raw!$A$2:$AX$1800, 36, FALSE)</f>
        <v>41</v>
      </c>
      <c r="AA27" s="5">
        <f>VLOOKUP(B27, pct_raw!$A$2:$AX$1800, 37, FALSE)</f>
        <v>47</v>
      </c>
      <c r="AB27" s="5">
        <f>VLOOKUP(B27, pct_raw!$A$2:$AX$1800, 38, FALSE)</f>
        <v>0.82669999999999999</v>
      </c>
      <c r="AC27" s="5">
        <f>VLOOKUP(B27, pct_raw!$A$2:$AX$1800, 39, FALSE)</f>
        <v>2</v>
      </c>
      <c r="AD27" s="5">
        <f>VLOOKUP(B27, pct_raw!$A$2:$AX$1800, 40, FALSE)</f>
        <v>0</v>
      </c>
      <c r="AE27" s="5">
        <f>VLOOKUP(B27, pct_raw!$A$2:$AX$1800, 41, FALSE)</f>
        <v>0</v>
      </c>
      <c r="AF27" s="5">
        <f>VLOOKUP(B27, pct_raw!$A$2:$AX$1800, 42, FALSE)</f>
        <v>0</v>
      </c>
      <c r="AG27" s="5">
        <f>VLOOKUP(B27, pct_raw!$A$2:$AX$1800, 43, FALSE)</f>
        <v>0</v>
      </c>
      <c r="AH27" s="5">
        <f>VLOOKUP(B27, pct_raw!$A$2:$AX$1800, 44, FALSE)</f>
        <v>0</v>
      </c>
      <c r="AI27" s="5">
        <f>VLOOKUP(B27, pct_raw!$A$2:$AX$1800, 45, FALSE)</f>
        <v>20</v>
      </c>
      <c r="AJ27" s="5">
        <f>VLOOKUP(B27, pct_raw!$A$2:$AX$1800, 46, FALSE)</f>
        <v>23</v>
      </c>
      <c r="AK27" s="5">
        <f>VLOOKUP(B27, pct_raw!$A$2:$AX$1800, 47, FALSE)</f>
        <v>0.4133</v>
      </c>
      <c r="AL27" s="5">
        <f>VLOOKUP(B27, pct_raw!$A$2:$AX$1800, 48, FALSE)</f>
        <v>13</v>
      </c>
      <c r="AM27" s="5">
        <f>VLOOKUP(B27, pct_raw!$A$2:$AX$1800, 49, FALSE)</f>
        <v>0</v>
      </c>
      <c r="AN27" s="5">
        <f>VLOOKUP(B27, pct_raw!$A$2:$AX$1800, 50, FALSE)</f>
        <v>0</v>
      </c>
    </row>
    <row r="28" spans="1:40" x14ac:dyDescent="0.2">
      <c r="A28" s="2" t="s">
        <v>1009</v>
      </c>
      <c r="B28" s="2" t="str">
        <f t="shared" si="0"/>
        <v>(D34) City Of Davenport</v>
      </c>
      <c r="C28" s="2" t="s">
        <v>1009</v>
      </c>
      <c r="D28" s="2" t="str">
        <f>VLOOKUP(B28, pct_raw!$A$2:$AX$1800, 6, FALSE)</f>
        <v xml:space="preserve"> (D34) City of Davenport</v>
      </c>
      <c r="E28" s="5">
        <f>VLOOKUP(B28, pct_raw!$A$2:$AX$1800, 15, FALSE)</f>
        <v>26</v>
      </c>
      <c r="F28" s="5">
        <f>VLOOKUP(B28, pct_raw!$A$2:$AX$1800, 16, FALSE)</f>
        <v>25</v>
      </c>
      <c r="G28" s="5">
        <f>VLOOKUP(B28, pct_raw!$A$2:$AX$1800, 17, FALSE)</f>
        <v>0.4133</v>
      </c>
      <c r="H28">
        <f>VLOOKUP(B28, pct_raw!$A$2:$AX$1800, 18, FALSE)</f>
        <v>0</v>
      </c>
      <c r="I28" s="5">
        <f>VLOOKUP(B28, pct_raw!$A$2:$AX$1800, 19, FALSE)</f>
        <v>0</v>
      </c>
      <c r="J28">
        <f>VLOOKUP(B28, pct_raw!$A$2:$AX$1800, 20, FALSE)</f>
        <v>0</v>
      </c>
      <c r="K28" s="5">
        <f>VLOOKUP(B28, pct_raw!$A$2:$AX$1800, 21, FALSE)</f>
        <v>20</v>
      </c>
      <c r="L28" s="5">
        <f>VLOOKUP(B28, pct_raw!$A$2:$AX$1800, 22, FALSE)</f>
        <v>31</v>
      </c>
      <c r="M28" s="5">
        <f>VLOOKUP(B28, pct_raw!$A$2:$AX$1800, 23, FALSE)</f>
        <v>0.4133</v>
      </c>
      <c r="N28" s="5">
        <f>VLOOKUP(B28, pct_raw!$A$2:$AX$1800, 24, FALSE)</f>
        <v>0</v>
      </c>
      <c r="O28" s="5">
        <f>VLOOKUP(B28, pct_raw!$A$2:$AX$1800, 25, FALSE)</f>
        <v>0</v>
      </c>
      <c r="P28" s="5">
        <f>VLOOKUP(B28, pct_raw!$A$2:$AX$1800, 26, FALSE)</f>
        <v>0</v>
      </c>
      <c r="Q28" s="5">
        <f>VLOOKUP(B28, pct_raw!$A$2:$AX$1800, 27, FALSE)</f>
        <v>8</v>
      </c>
      <c r="R28" s="5">
        <f>VLOOKUP(B28, pct_raw!$A$2:$AX$1800, 28, FALSE)</f>
        <v>0</v>
      </c>
      <c r="S28" s="5">
        <f>VLOOKUP(B28, pct_raw!$A$2:$AX$1800, 29, FALSE)</f>
        <v>0</v>
      </c>
      <c r="T28" s="5">
        <f>VLOOKUP(B28, pct_raw!$A$2:$AX$1800, 30, FALSE)</f>
        <v>1</v>
      </c>
      <c r="U28" s="5">
        <f>VLOOKUP(B28, pct_raw!$A$2:$AX$1800, 31, FALSE)</f>
        <v>0</v>
      </c>
      <c r="V28" s="5">
        <f>VLOOKUP(B28, pct_raw!$A$2:$AX$1800, 32, FALSE)</f>
        <v>0.4133</v>
      </c>
      <c r="W28" s="5">
        <f>VLOOKUP(B28, pct_raw!$A$2:$AX$1800, 33, FALSE)</f>
        <v>0</v>
      </c>
      <c r="X28" s="5">
        <f>VLOOKUP(B28, pct_raw!$A$2:$AX$1800, 34, FALSE)</f>
        <v>0</v>
      </c>
      <c r="Y28" s="5">
        <f>VLOOKUP(B28, pct_raw!$A$2:$AX$1800, 35, FALSE)</f>
        <v>0</v>
      </c>
      <c r="Z28" s="5">
        <f>VLOOKUP(B28, pct_raw!$A$2:$AX$1800, 36, FALSE)</f>
        <v>56</v>
      </c>
      <c r="AA28" s="5">
        <f>VLOOKUP(B28, pct_raw!$A$2:$AX$1800, 37, FALSE)</f>
        <v>65</v>
      </c>
      <c r="AB28" s="5">
        <f>VLOOKUP(B28, pct_raw!$A$2:$AX$1800, 38, FALSE)</f>
        <v>0.82669999999999999</v>
      </c>
      <c r="AC28" s="5">
        <f>VLOOKUP(B28, pct_raw!$A$2:$AX$1800, 39, FALSE)</f>
        <v>0</v>
      </c>
      <c r="AD28" s="5">
        <f>VLOOKUP(B28, pct_raw!$A$2:$AX$1800, 40, FALSE)</f>
        <v>0</v>
      </c>
      <c r="AE28" s="5">
        <f>VLOOKUP(B28, pct_raw!$A$2:$AX$1800, 41, FALSE)</f>
        <v>0</v>
      </c>
      <c r="AF28" s="5">
        <f>VLOOKUP(B28, pct_raw!$A$2:$AX$1800, 42, FALSE)</f>
        <v>6</v>
      </c>
      <c r="AG28" s="5">
        <f>VLOOKUP(B28, pct_raw!$A$2:$AX$1800, 43, FALSE)</f>
        <v>0</v>
      </c>
      <c r="AH28" s="5">
        <f>VLOOKUP(B28, pct_raw!$A$2:$AX$1800, 44, FALSE)</f>
        <v>0</v>
      </c>
      <c r="AI28" s="5">
        <f>VLOOKUP(B28, pct_raw!$A$2:$AX$1800, 45, FALSE)</f>
        <v>19</v>
      </c>
      <c r="AJ28" s="5">
        <f>VLOOKUP(B28, pct_raw!$A$2:$AX$1800, 46, FALSE)</f>
        <v>24</v>
      </c>
      <c r="AK28" s="5">
        <f>VLOOKUP(B28, pct_raw!$A$2:$AX$1800, 47, FALSE)</f>
        <v>0.4133</v>
      </c>
      <c r="AL28" s="5">
        <f>VLOOKUP(B28, pct_raw!$A$2:$AX$1800, 48, FALSE)</f>
        <v>14</v>
      </c>
      <c r="AM28" s="5">
        <f>VLOOKUP(B28, pct_raw!$A$2:$AX$1800, 49, FALSE)</f>
        <v>0</v>
      </c>
      <c r="AN28" s="5">
        <f>VLOOKUP(B28, pct_raw!$A$2:$AX$1800, 50, FALSE)</f>
        <v>0</v>
      </c>
    </row>
    <row r="29" spans="1:40" x14ac:dyDescent="0.2">
      <c r="A29" s="2" t="s">
        <v>1010</v>
      </c>
      <c r="B29" s="2" t="str">
        <f t="shared" si="0"/>
        <v>(D41) City Of Davenport</v>
      </c>
      <c r="C29" s="2" t="s">
        <v>1010</v>
      </c>
      <c r="D29" s="2" t="str">
        <f>VLOOKUP(B29, pct_raw!$A$2:$AX$1800, 6, FALSE)</f>
        <v xml:space="preserve"> (D41) City of Davenport</v>
      </c>
      <c r="E29" s="5">
        <f>VLOOKUP(B29, pct_raw!$A$2:$AX$1800, 15, FALSE)</f>
        <v>11</v>
      </c>
      <c r="F29" s="5">
        <f>VLOOKUP(B29, pct_raw!$A$2:$AX$1800, 16, FALSE)</f>
        <v>0</v>
      </c>
      <c r="G29" s="5">
        <f>VLOOKUP(B29, pct_raw!$A$2:$AX$1800, 17, FALSE)</f>
        <v>0</v>
      </c>
      <c r="H29">
        <f>VLOOKUP(B29, pct_raw!$A$2:$AX$1800, 18, FALSE)</f>
        <v>0</v>
      </c>
      <c r="I29" s="5">
        <f>VLOOKUP(B29, pct_raw!$A$2:$AX$1800, 19, FALSE)</f>
        <v>0</v>
      </c>
      <c r="J29">
        <f>VLOOKUP(B29, pct_raw!$A$2:$AX$1800, 20, FALSE)</f>
        <v>0</v>
      </c>
      <c r="K29" s="5">
        <f>VLOOKUP(B29, pct_raw!$A$2:$AX$1800, 21, FALSE)</f>
        <v>24</v>
      </c>
      <c r="L29" s="5">
        <f>VLOOKUP(B29, pct_raw!$A$2:$AX$1800, 22, FALSE)</f>
        <v>37</v>
      </c>
      <c r="M29" s="5">
        <f>VLOOKUP(B29, pct_raw!$A$2:$AX$1800, 23, FALSE)</f>
        <v>0.82669999999999999</v>
      </c>
      <c r="N29" s="5">
        <f>VLOOKUP(B29, pct_raw!$A$2:$AX$1800, 24, FALSE)</f>
        <v>0</v>
      </c>
      <c r="O29" s="5">
        <f>VLOOKUP(B29, pct_raw!$A$2:$AX$1800, 25, FALSE)</f>
        <v>0</v>
      </c>
      <c r="P29" s="5">
        <f>VLOOKUP(B29, pct_raw!$A$2:$AX$1800, 26, FALSE)</f>
        <v>0</v>
      </c>
      <c r="Q29" s="5">
        <f>VLOOKUP(B29, pct_raw!$A$2:$AX$1800, 27, FALSE)</f>
        <v>14</v>
      </c>
      <c r="R29" s="5">
        <f>VLOOKUP(B29, pct_raw!$A$2:$AX$1800, 28, FALSE)</f>
        <v>0</v>
      </c>
      <c r="S29" s="5">
        <f>VLOOKUP(B29, pct_raw!$A$2:$AX$1800, 29, FALSE)</f>
        <v>0</v>
      </c>
      <c r="T29" s="5">
        <f>VLOOKUP(B29, pct_raw!$A$2:$AX$1800, 30, FALSE)</f>
        <v>0</v>
      </c>
      <c r="U29" s="5">
        <f>VLOOKUP(B29, pct_raw!$A$2:$AX$1800, 31, FALSE)</f>
        <v>0</v>
      </c>
      <c r="V29" s="5">
        <f>VLOOKUP(B29, pct_raw!$A$2:$AX$1800, 32, FALSE)</f>
        <v>0</v>
      </c>
      <c r="W29" s="5">
        <f>VLOOKUP(B29, pct_raw!$A$2:$AX$1800, 33, FALSE)</f>
        <v>0</v>
      </c>
      <c r="X29" s="5">
        <f>VLOOKUP(B29, pct_raw!$A$2:$AX$1800, 34, FALSE)</f>
        <v>0</v>
      </c>
      <c r="Y29" s="5">
        <f>VLOOKUP(B29, pct_raw!$A$2:$AX$1800, 35, FALSE)</f>
        <v>0</v>
      </c>
      <c r="Z29" s="5">
        <f>VLOOKUP(B29, pct_raw!$A$2:$AX$1800, 36, FALSE)</f>
        <v>56</v>
      </c>
      <c r="AA29" s="5">
        <f>VLOOKUP(B29, pct_raw!$A$2:$AX$1800, 37, FALSE)</f>
        <v>60</v>
      </c>
      <c r="AB29" s="5">
        <f>VLOOKUP(B29, pct_raw!$A$2:$AX$1800, 38, FALSE)</f>
        <v>1.24</v>
      </c>
      <c r="AC29" s="5">
        <f>VLOOKUP(B29, pct_raw!$A$2:$AX$1800, 39, FALSE)</f>
        <v>0</v>
      </c>
      <c r="AD29" s="5">
        <f>VLOOKUP(B29, pct_raw!$A$2:$AX$1800, 40, FALSE)</f>
        <v>0</v>
      </c>
      <c r="AE29" s="5">
        <f>VLOOKUP(B29, pct_raw!$A$2:$AX$1800, 41, FALSE)</f>
        <v>0</v>
      </c>
      <c r="AF29" s="5">
        <f>VLOOKUP(B29, pct_raw!$A$2:$AX$1800, 42, FALSE)</f>
        <v>3</v>
      </c>
      <c r="AG29" s="5">
        <f>VLOOKUP(B29, pct_raw!$A$2:$AX$1800, 43, FALSE)</f>
        <v>7</v>
      </c>
      <c r="AH29" s="5">
        <f>VLOOKUP(B29, pct_raw!$A$2:$AX$1800, 44, FALSE)</f>
        <v>0</v>
      </c>
      <c r="AI29" s="5">
        <f>VLOOKUP(B29, pct_raw!$A$2:$AX$1800, 45, FALSE)</f>
        <v>21</v>
      </c>
      <c r="AJ29" s="5">
        <f>VLOOKUP(B29, pct_raw!$A$2:$AX$1800, 46, FALSE)</f>
        <v>31</v>
      </c>
      <c r="AK29" s="5">
        <f>VLOOKUP(B29, pct_raw!$A$2:$AX$1800, 47, FALSE)</f>
        <v>0.82669999999999999</v>
      </c>
      <c r="AL29" s="5">
        <f>VLOOKUP(B29, pct_raw!$A$2:$AX$1800, 48, FALSE)</f>
        <v>9</v>
      </c>
      <c r="AM29" s="5">
        <f>VLOOKUP(B29, pct_raw!$A$2:$AX$1800, 49, FALSE)</f>
        <v>0</v>
      </c>
      <c r="AN29" s="5">
        <f>VLOOKUP(B29, pct_raw!$A$2:$AX$1800, 50, FALSE)</f>
        <v>0</v>
      </c>
    </row>
    <row r="30" spans="1:40" x14ac:dyDescent="0.2">
      <c r="A30" s="2" t="s">
        <v>781</v>
      </c>
      <c r="B30" s="2" t="str">
        <f t="shared" si="0"/>
        <v>(D42) City Of Davenport</v>
      </c>
      <c r="C30" s="2" t="s">
        <v>781</v>
      </c>
      <c r="D30" s="2" t="str">
        <f>VLOOKUP(B30, pct_raw!$A$2:$AX$1800, 6, FALSE)</f>
        <v xml:space="preserve"> (D42) City of Davenport</v>
      </c>
      <c r="E30" s="5">
        <f>VLOOKUP(B30, pct_raw!$A$2:$AX$1800, 15, FALSE)</f>
        <v>18</v>
      </c>
      <c r="F30" s="5">
        <f>VLOOKUP(B30, pct_raw!$A$2:$AX$1800, 16, FALSE)</f>
        <v>22</v>
      </c>
      <c r="G30" s="5">
        <f>VLOOKUP(B30, pct_raw!$A$2:$AX$1800, 17, FALSE)</f>
        <v>0.4133</v>
      </c>
      <c r="H30">
        <f>VLOOKUP(B30, pct_raw!$A$2:$AX$1800, 18, FALSE)</f>
        <v>0</v>
      </c>
      <c r="I30" s="5">
        <f>VLOOKUP(B30, pct_raw!$A$2:$AX$1800, 19, FALSE)</f>
        <v>0</v>
      </c>
      <c r="J30">
        <f>VLOOKUP(B30, pct_raw!$A$2:$AX$1800, 20, FALSE)</f>
        <v>0</v>
      </c>
      <c r="K30" s="5">
        <f>VLOOKUP(B30, pct_raw!$A$2:$AX$1800, 21, FALSE)</f>
        <v>1</v>
      </c>
      <c r="L30" s="5">
        <f>VLOOKUP(B30, pct_raw!$A$2:$AX$1800, 22, FALSE)</f>
        <v>0</v>
      </c>
      <c r="M30" s="5">
        <f>VLOOKUP(B30, pct_raw!$A$2:$AX$1800, 23, FALSE)</f>
        <v>0</v>
      </c>
      <c r="N30" s="5">
        <f>VLOOKUP(B30, pct_raw!$A$2:$AX$1800, 24, FALSE)</f>
        <v>0</v>
      </c>
      <c r="O30" s="5">
        <f>VLOOKUP(B30, pct_raw!$A$2:$AX$1800, 25, FALSE)</f>
        <v>0</v>
      </c>
      <c r="P30" s="5">
        <f>VLOOKUP(B30, pct_raw!$A$2:$AX$1800, 26, FALSE)</f>
        <v>0</v>
      </c>
      <c r="Q30" s="5">
        <f>VLOOKUP(B30, pct_raw!$A$2:$AX$1800, 27, FALSE)</f>
        <v>8</v>
      </c>
      <c r="R30" s="5">
        <f>VLOOKUP(B30, pct_raw!$A$2:$AX$1800, 28, FALSE)</f>
        <v>0</v>
      </c>
      <c r="S30" s="5">
        <f>VLOOKUP(B30, pct_raw!$A$2:$AX$1800, 29, FALSE)</f>
        <v>0</v>
      </c>
      <c r="T30" s="5">
        <f>VLOOKUP(B30, pct_raw!$A$2:$AX$1800, 30, FALSE)</f>
        <v>0</v>
      </c>
      <c r="U30" s="5">
        <f>VLOOKUP(B30, pct_raw!$A$2:$AX$1800, 31, FALSE)</f>
        <v>0</v>
      </c>
      <c r="V30" s="5">
        <f>VLOOKUP(B30, pct_raw!$A$2:$AX$1800, 32, FALSE)</f>
        <v>0</v>
      </c>
      <c r="W30" s="5">
        <f>VLOOKUP(B30, pct_raw!$A$2:$AX$1800, 33, FALSE)</f>
        <v>0</v>
      </c>
      <c r="X30" s="5">
        <f>VLOOKUP(B30, pct_raw!$A$2:$AX$1800, 34, FALSE)</f>
        <v>0</v>
      </c>
      <c r="Y30" s="5">
        <f>VLOOKUP(B30, pct_raw!$A$2:$AX$1800, 35, FALSE)</f>
        <v>0</v>
      </c>
      <c r="Z30" s="5">
        <f>VLOOKUP(B30, pct_raw!$A$2:$AX$1800, 36, FALSE)</f>
        <v>42</v>
      </c>
      <c r="AA30" s="5">
        <f>VLOOKUP(B30, pct_raw!$A$2:$AX$1800, 37, FALSE)</f>
        <v>44</v>
      </c>
      <c r="AB30" s="5">
        <f>VLOOKUP(B30, pct_raw!$A$2:$AX$1800, 38, FALSE)</f>
        <v>0.82669999999999999</v>
      </c>
      <c r="AC30" s="5">
        <f>VLOOKUP(B30, pct_raw!$A$2:$AX$1800, 39, FALSE)</f>
        <v>1</v>
      </c>
      <c r="AD30" s="5">
        <f>VLOOKUP(B30, pct_raw!$A$2:$AX$1800, 40, FALSE)</f>
        <v>0</v>
      </c>
      <c r="AE30" s="5">
        <f>VLOOKUP(B30, pct_raw!$A$2:$AX$1800, 41, FALSE)</f>
        <v>0</v>
      </c>
      <c r="AF30" s="5">
        <f>VLOOKUP(B30, pct_raw!$A$2:$AX$1800, 42, FALSE)</f>
        <v>4</v>
      </c>
      <c r="AG30" s="5">
        <f>VLOOKUP(B30, pct_raw!$A$2:$AX$1800, 43, FALSE)</f>
        <v>0</v>
      </c>
      <c r="AH30" s="5">
        <f>VLOOKUP(B30, pct_raw!$A$2:$AX$1800, 44, FALSE)</f>
        <v>0</v>
      </c>
      <c r="AI30" s="5">
        <f>VLOOKUP(B30, pct_raw!$A$2:$AX$1800, 45, FALSE)</f>
        <v>37</v>
      </c>
      <c r="AJ30" s="5">
        <f>VLOOKUP(B30, pct_raw!$A$2:$AX$1800, 46, FALSE)</f>
        <v>39</v>
      </c>
      <c r="AK30" s="5">
        <f>VLOOKUP(B30, pct_raw!$A$2:$AX$1800, 47, FALSE)</f>
        <v>0.82669999999999999</v>
      </c>
      <c r="AL30" s="5">
        <f>VLOOKUP(B30, pct_raw!$A$2:$AX$1800, 48, FALSE)</f>
        <v>1</v>
      </c>
      <c r="AM30" s="5">
        <f>VLOOKUP(B30, pct_raw!$A$2:$AX$1800, 49, FALSE)</f>
        <v>0</v>
      </c>
      <c r="AN30" s="5">
        <f>VLOOKUP(B30, pct_raw!$A$2:$AX$1800, 50, FALSE)</f>
        <v>0</v>
      </c>
    </row>
    <row r="31" spans="1:40" x14ac:dyDescent="0.2">
      <c r="A31" s="2" t="s">
        <v>1011</v>
      </c>
      <c r="B31" s="2" t="str">
        <f t="shared" si="0"/>
        <v>(D43) City Of Davenport</v>
      </c>
      <c r="C31" s="2" t="s">
        <v>1011</v>
      </c>
      <c r="D31" s="2" t="str">
        <f>VLOOKUP(B31, pct_raw!$A$2:$AX$1800, 6, FALSE)</f>
        <v xml:space="preserve"> (D43) City of Davenport</v>
      </c>
      <c r="E31" s="5">
        <f>VLOOKUP(B31, pct_raw!$A$2:$AX$1800, 15, FALSE)</f>
        <v>29</v>
      </c>
      <c r="F31" s="5">
        <f>VLOOKUP(B31, pct_raw!$A$2:$AX$1800, 16, FALSE)</f>
        <v>34</v>
      </c>
      <c r="G31" s="5">
        <f>VLOOKUP(B31, pct_raw!$A$2:$AX$1800, 17, FALSE)</f>
        <v>0.4133</v>
      </c>
      <c r="H31">
        <f>VLOOKUP(B31, pct_raw!$A$2:$AX$1800, 18, FALSE)</f>
        <v>1</v>
      </c>
      <c r="I31" s="5">
        <f>VLOOKUP(B31, pct_raw!$A$2:$AX$1800, 19, FALSE)</f>
        <v>0</v>
      </c>
      <c r="J31">
        <f>VLOOKUP(B31, pct_raw!$A$2:$AX$1800, 20, FALSE)</f>
        <v>0</v>
      </c>
      <c r="K31" s="5">
        <f>VLOOKUP(B31, pct_raw!$A$2:$AX$1800, 21, FALSE)</f>
        <v>40</v>
      </c>
      <c r="L31" s="5">
        <f>VLOOKUP(B31, pct_raw!$A$2:$AX$1800, 22, FALSE)</f>
        <v>42</v>
      </c>
      <c r="M31" s="5">
        <f>VLOOKUP(B31, pct_raw!$A$2:$AX$1800, 23, FALSE)</f>
        <v>0.4133</v>
      </c>
      <c r="N31" s="5">
        <f>VLOOKUP(B31, pct_raw!$A$2:$AX$1800, 24, FALSE)</f>
        <v>0</v>
      </c>
      <c r="O31" s="5">
        <f>VLOOKUP(B31, pct_raw!$A$2:$AX$1800, 25, FALSE)</f>
        <v>0</v>
      </c>
      <c r="P31" s="5">
        <f>VLOOKUP(B31, pct_raw!$A$2:$AX$1800, 26, FALSE)</f>
        <v>0</v>
      </c>
      <c r="Q31" s="5">
        <f>VLOOKUP(B31, pct_raw!$A$2:$AX$1800, 27, FALSE)</f>
        <v>2</v>
      </c>
      <c r="R31" s="5">
        <f>VLOOKUP(B31, pct_raw!$A$2:$AX$1800, 28, FALSE)</f>
        <v>0</v>
      </c>
      <c r="S31" s="5">
        <f>VLOOKUP(B31, pct_raw!$A$2:$AX$1800, 29, FALSE)</f>
        <v>0</v>
      </c>
      <c r="T31" s="5">
        <f>VLOOKUP(B31, pct_raw!$A$2:$AX$1800, 30, FALSE)</f>
        <v>0</v>
      </c>
      <c r="U31" s="5">
        <f>VLOOKUP(B31, pct_raw!$A$2:$AX$1800, 31, FALSE)</f>
        <v>0</v>
      </c>
      <c r="V31" s="5">
        <f>VLOOKUP(B31, pct_raw!$A$2:$AX$1800, 32, FALSE)</f>
        <v>0</v>
      </c>
      <c r="W31" s="5">
        <f>VLOOKUP(B31, pct_raw!$A$2:$AX$1800, 33, FALSE)</f>
        <v>0</v>
      </c>
      <c r="X31" s="5">
        <f>VLOOKUP(B31, pct_raw!$A$2:$AX$1800, 34, FALSE)</f>
        <v>0</v>
      </c>
      <c r="Y31" s="5">
        <f>VLOOKUP(B31, pct_raw!$A$2:$AX$1800, 35, FALSE)</f>
        <v>0</v>
      </c>
      <c r="Z31" s="5">
        <f>VLOOKUP(B31, pct_raw!$A$2:$AX$1800, 36, FALSE)</f>
        <v>53</v>
      </c>
      <c r="AA31" s="5">
        <f>VLOOKUP(B31, pct_raw!$A$2:$AX$1800, 37, FALSE)</f>
        <v>58</v>
      </c>
      <c r="AB31" s="5">
        <f>VLOOKUP(B31, pct_raw!$A$2:$AX$1800, 38, FALSE)</f>
        <v>0.82669999999999999</v>
      </c>
      <c r="AC31" s="5">
        <f>VLOOKUP(B31, pct_raw!$A$2:$AX$1800, 39, FALSE)</f>
        <v>0</v>
      </c>
      <c r="AD31" s="5">
        <f>VLOOKUP(B31, pct_raw!$A$2:$AX$1800, 40, FALSE)</f>
        <v>0</v>
      </c>
      <c r="AE31" s="5">
        <f>VLOOKUP(B31, pct_raw!$A$2:$AX$1800, 41, FALSE)</f>
        <v>0</v>
      </c>
      <c r="AF31" s="5">
        <f>VLOOKUP(B31, pct_raw!$A$2:$AX$1800, 42, FALSE)</f>
        <v>5</v>
      </c>
      <c r="AG31" s="5">
        <f>VLOOKUP(B31, pct_raw!$A$2:$AX$1800, 43, FALSE)</f>
        <v>0</v>
      </c>
      <c r="AH31" s="5">
        <f>VLOOKUP(B31, pct_raw!$A$2:$AX$1800, 44, FALSE)</f>
        <v>0</v>
      </c>
      <c r="AI31" s="5">
        <f>VLOOKUP(B31, pct_raw!$A$2:$AX$1800, 45, FALSE)</f>
        <v>38</v>
      </c>
      <c r="AJ31" s="5">
        <f>VLOOKUP(B31, pct_raw!$A$2:$AX$1800, 46, FALSE)</f>
        <v>44</v>
      </c>
      <c r="AK31" s="5">
        <f>VLOOKUP(B31, pct_raw!$A$2:$AX$1800, 47, FALSE)</f>
        <v>0.4133</v>
      </c>
      <c r="AL31" s="5">
        <f>VLOOKUP(B31, pct_raw!$A$2:$AX$1800, 48, FALSE)</f>
        <v>10</v>
      </c>
      <c r="AM31" s="5">
        <f>VLOOKUP(B31, pct_raw!$A$2:$AX$1800, 49, FALSE)</f>
        <v>0</v>
      </c>
      <c r="AN31" s="5">
        <f>VLOOKUP(B31, pct_raw!$A$2:$AX$1800, 50, FALSE)</f>
        <v>0</v>
      </c>
    </row>
    <row r="32" spans="1:40" x14ac:dyDescent="0.2">
      <c r="A32" s="2" t="s">
        <v>795</v>
      </c>
      <c r="B32" s="2" t="str">
        <f t="shared" si="0"/>
        <v>(D44) City Of Davenport</v>
      </c>
      <c r="C32" s="2" t="s">
        <v>795</v>
      </c>
      <c r="D32" s="2" t="str">
        <f>VLOOKUP(B32, pct_raw!$A$2:$AX$1800, 6, FALSE)</f>
        <v xml:space="preserve"> (D44) City of Davenport</v>
      </c>
      <c r="E32" s="5">
        <f>VLOOKUP(B32, pct_raw!$A$2:$AX$1800, 15, FALSE)</f>
        <v>14</v>
      </c>
      <c r="F32" s="5">
        <f>VLOOKUP(B32, pct_raw!$A$2:$AX$1800, 16, FALSE)</f>
        <v>0</v>
      </c>
      <c r="G32" s="5">
        <f>VLOOKUP(B32, pct_raw!$A$2:$AX$1800, 17, FALSE)</f>
        <v>0</v>
      </c>
      <c r="H32">
        <f>VLOOKUP(B32, pct_raw!$A$2:$AX$1800, 18, FALSE)</f>
        <v>0</v>
      </c>
      <c r="I32" s="5">
        <f>VLOOKUP(B32, pct_raw!$A$2:$AX$1800, 19, FALSE)</f>
        <v>0</v>
      </c>
      <c r="J32">
        <f>VLOOKUP(B32, pct_raw!$A$2:$AX$1800, 20, FALSE)</f>
        <v>0</v>
      </c>
      <c r="K32" s="5">
        <f>VLOOKUP(B32, pct_raw!$A$2:$AX$1800, 21, FALSE)</f>
        <v>20</v>
      </c>
      <c r="L32" s="5">
        <f>VLOOKUP(B32, pct_raw!$A$2:$AX$1800, 22, FALSE)</f>
        <v>22</v>
      </c>
      <c r="M32" s="5">
        <f>VLOOKUP(B32, pct_raw!$A$2:$AX$1800, 23, FALSE)</f>
        <v>0.4133</v>
      </c>
      <c r="N32" s="5">
        <f>VLOOKUP(B32, pct_raw!$A$2:$AX$1800, 24, FALSE)</f>
        <v>0</v>
      </c>
      <c r="O32" s="5">
        <f>VLOOKUP(B32, pct_raw!$A$2:$AX$1800, 25, FALSE)</f>
        <v>0</v>
      </c>
      <c r="P32" s="5">
        <f>VLOOKUP(B32, pct_raw!$A$2:$AX$1800, 26, FALSE)</f>
        <v>0</v>
      </c>
      <c r="Q32" s="5">
        <f>VLOOKUP(B32, pct_raw!$A$2:$AX$1800, 27, FALSE)</f>
        <v>1</v>
      </c>
      <c r="R32" s="5">
        <f>VLOOKUP(B32, pct_raw!$A$2:$AX$1800, 28, FALSE)</f>
        <v>0</v>
      </c>
      <c r="S32" s="5">
        <f>VLOOKUP(B32, pct_raw!$A$2:$AX$1800, 29, FALSE)</f>
        <v>0</v>
      </c>
      <c r="T32" s="5">
        <f>VLOOKUP(B32, pct_raw!$A$2:$AX$1800, 30, FALSE)</f>
        <v>0</v>
      </c>
      <c r="U32" s="5">
        <f>VLOOKUP(B32, pct_raw!$A$2:$AX$1800, 31, FALSE)</f>
        <v>4</v>
      </c>
      <c r="V32" s="5">
        <f>VLOOKUP(B32, pct_raw!$A$2:$AX$1800, 32, FALSE)</f>
        <v>0</v>
      </c>
      <c r="W32" s="5">
        <f>VLOOKUP(B32, pct_raw!$A$2:$AX$1800, 33, FALSE)</f>
        <v>0</v>
      </c>
      <c r="X32" s="5">
        <f>VLOOKUP(B32, pct_raw!$A$2:$AX$1800, 34, FALSE)</f>
        <v>0</v>
      </c>
      <c r="Y32" s="5">
        <f>VLOOKUP(B32, pct_raw!$A$2:$AX$1800, 35, FALSE)</f>
        <v>0</v>
      </c>
      <c r="Z32" s="5">
        <f>VLOOKUP(B32, pct_raw!$A$2:$AX$1800, 36, FALSE)</f>
        <v>49</v>
      </c>
      <c r="AA32" s="5">
        <f>VLOOKUP(B32, pct_raw!$A$2:$AX$1800, 37, FALSE)</f>
        <v>49</v>
      </c>
      <c r="AB32" s="5">
        <f>VLOOKUP(B32, pct_raw!$A$2:$AX$1800, 38, FALSE)</f>
        <v>0.82669999999999999</v>
      </c>
      <c r="AC32" s="5">
        <f>VLOOKUP(B32, pct_raw!$A$2:$AX$1800, 39, FALSE)</f>
        <v>0</v>
      </c>
      <c r="AD32" s="5">
        <f>VLOOKUP(B32, pct_raw!$A$2:$AX$1800, 40, FALSE)</f>
        <v>0</v>
      </c>
      <c r="AE32" s="5">
        <f>VLOOKUP(B32, pct_raw!$A$2:$AX$1800, 41, FALSE)</f>
        <v>0</v>
      </c>
      <c r="AF32" s="5">
        <f>VLOOKUP(B32, pct_raw!$A$2:$AX$1800, 42, FALSE)</f>
        <v>0</v>
      </c>
      <c r="AG32" s="5">
        <f>VLOOKUP(B32, pct_raw!$A$2:$AX$1800, 43, FALSE)</f>
        <v>0</v>
      </c>
      <c r="AH32" s="5">
        <f>VLOOKUP(B32, pct_raw!$A$2:$AX$1800, 44, FALSE)</f>
        <v>0</v>
      </c>
      <c r="AI32" s="5">
        <f>VLOOKUP(B32, pct_raw!$A$2:$AX$1800, 45, FALSE)</f>
        <v>23</v>
      </c>
      <c r="AJ32" s="5">
        <f>VLOOKUP(B32, pct_raw!$A$2:$AX$1800, 46, FALSE)</f>
        <v>28</v>
      </c>
      <c r="AK32" s="5">
        <f>VLOOKUP(B32, pct_raw!$A$2:$AX$1800, 47, FALSE)</f>
        <v>0.4133</v>
      </c>
      <c r="AL32" s="5">
        <f>VLOOKUP(B32, pct_raw!$A$2:$AX$1800, 48, FALSE)</f>
        <v>17</v>
      </c>
      <c r="AM32" s="5">
        <f>VLOOKUP(B32, pct_raw!$A$2:$AX$1800, 49, FALSE)</f>
        <v>21</v>
      </c>
      <c r="AN32" s="5">
        <f>VLOOKUP(B32, pct_raw!$A$2:$AX$1800, 50, FALSE)</f>
        <v>0.4133</v>
      </c>
    </row>
    <row r="33" spans="1:40" x14ac:dyDescent="0.2">
      <c r="A33" s="2" t="s">
        <v>782</v>
      </c>
      <c r="B33" s="2" t="str">
        <f t="shared" si="0"/>
        <v>(D51) City Of Davenport</v>
      </c>
      <c r="C33" s="2" t="s">
        <v>782</v>
      </c>
      <c r="D33" s="2" t="str">
        <f>VLOOKUP(B33, pct_raw!$A$2:$AX$1800, 6, FALSE)</f>
        <v xml:space="preserve"> (D51) City of Davenport</v>
      </c>
      <c r="E33" s="5">
        <f>VLOOKUP(B33, pct_raw!$A$2:$AX$1800, 15, FALSE)</f>
        <v>27</v>
      </c>
      <c r="F33" s="5">
        <f>VLOOKUP(B33, pct_raw!$A$2:$AX$1800, 16, FALSE)</f>
        <v>22</v>
      </c>
      <c r="G33" s="5">
        <f>VLOOKUP(B33, pct_raw!$A$2:$AX$1800, 17, FALSE)</f>
        <v>0</v>
      </c>
      <c r="H33">
        <f>VLOOKUP(B33, pct_raw!$A$2:$AX$1800, 18, FALSE)</f>
        <v>0</v>
      </c>
      <c r="I33" s="5">
        <f>VLOOKUP(B33, pct_raw!$A$2:$AX$1800, 19, FALSE)</f>
        <v>0</v>
      </c>
      <c r="J33">
        <f>VLOOKUP(B33, pct_raw!$A$2:$AX$1800, 20, FALSE)</f>
        <v>0</v>
      </c>
      <c r="K33" s="5">
        <f>VLOOKUP(B33, pct_raw!$A$2:$AX$1800, 21, FALSE)</f>
        <v>50</v>
      </c>
      <c r="L33" s="5">
        <f>VLOOKUP(B33, pct_raw!$A$2:$AX$1800, 22, FALSE)</f>
        <v>68</v>
      </c>
      <c r="M33" s="5">
        <f>VLOOKUP(B33, pct_raw!$A$2:$AX$1800, 23, FALSE)</f>
        <v>0.82669999999999999</v>
      </c>
      <c r="N33" s="5">
        <f>VLOOKUP(B33, pct_raw!$A$2:$AX$1800, 24, FALSE)</f>
        <v>0</v>
      </c>
      <c r="O33" s="5">
        <f>VLOOKUP(B33, pct_raw!$A$2:$AX$1800, 25, FALSE)</f>
        <v>0</v>
      </c>
      <c r="P33" s="5">
        <f>VLOOKUP(B33, pct_raw!$A$2:$AX$1800, 26, FALSE)</f>
        <v>0</v>
      </c>
      <c r="Q33" s="5">
        <f>VLOOKUP(B33, pct_raw!$A$2:$AX$1800, 27, FALSE)</f>
        <v>35</v>
      </c>
      <c r="R33" s="5">
        <f>VLOOKUP(B33, pct_raw!$A$2:$AX$1800, 28, FALSE)</f>
        <v>2</v>
      </c>
      <c r="S33" s="5">
        <f>VLOOKUP(B33, pct_raw!$A$2:$AX$1800, 29, FALSE)</f>
        <v>0</v>
      </c>
      <c r="T33" s="5">
        <f>VLOOKUP(B33, pct_raw!$A$2:$AX$1800, 30, FALSE)</f>
        <v>0</v>
      </c>
      <c r="U33" s="5">
        <f>VLOOKUP(B33, pct_raw!$A$2:$AX$1800, 31, FALSE)</f>
        <v>0</v>
      </c>
      <c r="V33" s="5">
        <f>VLOOKUP(B33, pct_raw!$A$2:$AX$1800, 32, FALSE)</f>
        <v>0</v>
      </c>
      <c r="W33" s="5">
        <f>VLOOKUP(B33, pct_raw!$A$2:$AX$1800, 33, FALSE)</f>
        <v>0</v>
      </c>
      <c r="X33" s="5">
        <f>VLOOKUP(B33, pct_raw!$A$2:$AX$1800, 34, FALSE)</f>
        <v>0</v>
      </c>
      <c r="Y33" s="5">
        <f>VLOOKUP(B33, pct_raw!$A$2:$AX$1800, 35, FALSE)</f>
        <v>0</v>
      </c>
      <c r="Z33" s="5">
        <f>VLOOKUP(B33, pct_raw!$A$2:$AX$1800, 36, FALSE)</f>
        <v>80</v>
      </c>
      <c r="AA33" s="5">
        <f>VLOOKUP(B33, pct_raw!$A$2:$AX$1800, 37, FALSE)</f>
        <v>93</v>
      </c>
      <c r="AB33" s="5">
        <f>VLOOKUP(B33, pct_raw!$A$2:$AX$1800, 38, FALSE)</f>
        <v>1.24</v>
      </c>
      <c r="AC33" s="5">
        <f>VLOOKUP(B33, pct_raw!$A$2:$AX$1800, 39, FALSE)</f>
        <v>3</v>
      </c>
      <c r="AD33" s="5">
        <f>VLOOKUP(B33, pct_raw!$A$2:$AX$1800, 40, FALSE)</f>
        <v>0</v>
      </c>
      <c r="AE33" s="5">
        <f>VLOOKUP(B33, pct_raw!$A$2:$AX$1800, 41, FALSE)</f>
        <v>0</v>
      </c>
      <c r="AF33" s="5">
        <f>VLOOKUP(B33, pct_raw!$A$2:$AX$1800, 42, FALSE)</f>
        <v>0</v>
      </c>
      <c r="AG33" s="5">
        <f>VLOOKUP(B33, pct_raw!$A$2:$AX$1800, 43, FALSE)</f>
        <v>0</v>
      </c>
      <c r="AH33" s="5">
        <f>VLOOKUP(B33, pct_raw!$A$2:$AX$1800, 44, FALSE)</f>
        <v>0</v>
      </c>
      <c r="AI33" s="5">
        <f>VLOOKUP(B33, pct_raw!$A$2:$AX$1800, 45, FALSE)</f>
        <v>65</v>
      </c>
      <c r="AJ33" s="5">
        <f>VLOOKUP(B33, pct_raw!$A$2:$AX$1800, 46, FALSE)</f>
        <v>88</v>
      </c>
      <c r="AK33" s="5">
        <f>VLOOKUP(B33, pct_raw!$A$2:$AX$1800, 47, FALSE)</f>
        <v>0.82669999999999999</v>
      </c>
      <c r="AL33" s="5">
        <f>VLOOKUP(B33, pct_raw!$A$2:$AX$1800, 48, FALSE)</f>
        <v>26</v>
      </c>
      <c r="AM33" s="5">
        <f>VLOOKUP(B33, pct_raw!$A$2:$AX$1800, 49, FALSE)</f>
        <v>13</v>
      </c>
      <c r="AN33" s="5">
        <f>VLOOKUP(B33, pct_raw!$A$2:$AX$1800, 50, FALSE)</f>
        <v>0</v>
      </c>
    </row>
    <row r="34" spans="1:40" x14ac:dyDescent="0.2">
      <c r="A34" s="2" t="s">
        <v>1012</v>
      </c>
      <c r="B34" s="2" t="str">
        <f t="shared" si="0"/>
        <v>(D52) City Of Davenport</v>
      </c>
      <c r="C34" s="2" t="s">
        <v>1012</v>
      </c>
      <c r="D34" s="2" t="str">
        <f>VLOOKUP(B34, pct_raw!$A$2:$AX$1800, 6, FALSE)</f>
        <v xml:space="preserve"> (D52) City of Davenport</v>
      </c>
      <c r="E34" s="5">
        <f>VLOOKUP(B34, pct_raw!$A$2:$AX$1800, 15, FALSE)</f>
        <v>72</v>
      </c>
      <c r="F34" s="5">
        <f>VLOOKUP(B34, pct_raw!$A$2:$AX$1800, 16, FALSE)</f>
        <v>79</v>
      </c>
      <c r="G34" s="5">
        <f>VLOOKUP(B34, pct_raw!$A$2:$AX$1800, 17, FALSE)</f>
        <v>0.82669999999999999</v>
      </c>
      <c r="H34">
        <f>VLOOKUP(B34, pct_raw!$A$2:$AX$1800, 18, FALSE)</f>
        <v>2</v>
      </c>
      <c r="I34" s="5">
        <f>VLOOKUP(B34, pct_raw!$A$2:$AX$1800, 19, FALSE)</f>
        <v>0</v>
      </c>
      <c r="J34">
        <f>VLOOKUP(B34, pct_raw!$A$2:$AX$1800, 20, FALSE)</f>
        <v>0</v>
      </c>
      <c r="K34" s="5">
        <f>VLOOKUP(B34, pct_raw!$A$2:$AX$1800, 21, FALSE)</f>
        <v>87</v>
      </c>
      <c r="L34" s="5">
        <f>VLOOKUP(B34, pct_raw!$A$2:$AX$1800, 22, FALSE)</f>
        <v>111</v>
      </c>
      <c r="M34" s="5">
        <f>VLOOKUP(B34, pct_raw!$A$2:$AX$1800, 23, FALSE)</f>
        <v>1.24</v>
      </c>
      <c r="N34" s="5">
        <f>VLOOKUP(B34, pct_raw!$A$2:$AX$1800, 24, FALSE)</f>
        <v>0</v>
      </c>
      <c r="O34" s="5">
        <f>VLOOKUP(B34, pct_raw!$A$2:$AX$1800, 25, FALSE)</f>
        <v>0</v>
      </c>
      <c r="P34" s="5">
        <f>VLOOKUP(B34, pct_raw!$A$2:$AX$1800, 26, FALSE)</f>
        <v>0</v>
      </c>
      <c r="Q34" s="5">
        <f>VLOOKUP(B34, pct_raw!$A$2:$AX$1800, 27, FALSE)</f>
        <v>69</v>
      </c>
      <c r="R34" s="5">
        <f>VLOOKUP(B34, pct_raw!$A$2:$AX$1800, 28, FALSE)</f>
        <v>80</v>
      </c>
      <c r="S34" s="5">
        <f>VLOOKUP(B34, pct_raw!$A$2:$AX$1800, 29, FALSE)</f>
        <v>0.82669999999999999</v>
      </c>
      <c r="T34" s="5">
        <f>VLOOKUP(B34, pct_raw!$A$2:$AX$1800, 30, FALSE)</f>
        <v>0</v>
      </c>
      <c r="U34" s="5">
        <f>VLOOKUP(B34, pct_raw!$A$2:$AX$1800, 31, FALSE)</f>
        <v>0</v>
      </c>
      <c r="V34" s="5">
        <f>VLOOKUP(B34, pct_raw!$A$2:$AX$1800, 32, FALSE)</f>
        <v>0</v>
      </c>
      <c r="W34" s="5">
        <f>VLOOKUP(B34, pct_raw!$A$2:$AX$1800, 33, FALSE)</f>
        <v>0</v>
      </c>
      <c r="X34" s="5">
        <f>VLOOKUP(B34, pct_raw!$A$2:$AX$1800, 34, FALSE)</f>
        <v>0</v>
      </c>
      <c r="Y34" s="5">
        <f>VLOOKUP(B34, pct_raw!$A$2:$AX$1800, 35, FALSE)</f>
        <v>0</v>
      </c>
      <c r="Z34" s="5">
        <f>VLOOKUP(B34, pct_raw!$A$2:$AX$1800, 36, FALSE)</f>
        <v>65</v>
      </c>
      <c r="AA34" s="5">
        <f>VLOOKUP(B34, pct_raw!$A$2:$AX$1800, 37, FALSE)</f>
        <v>81</v>
      </c>
      <c r="AB34" s="5">
        <f>VLOOKUP(B34, pct_raw!$A$2:$AX$1800, 38, FALSE)</f>
        <v>1.24</v>
      </c>
      <c r="AC34" s="5">
        <f>VLOOKUP(B34, pct_raw!$A$2:$AX$1800, 39, FALSE)</f>
        <v>5</v>
      </c>
      <c r="AD34" s="5">
        <f>VLOOKUP(B34, pct_raw!$A$2:$AX$1800, 40, FALSE)</f>
        <v>0</v>
      </c>
      <c r="AE34" s="5">
        <f>VLOOKUP(B34, pct_raw!$A$2:$AX$1800, 41, FALSE)</f>
        <v>0</v>
      </c>
      <c r="AF34" s="5">
        <f>VLOOKUP(B34, pct_raw!$A$2:$AX$1800, 42, FALSE)</f>
        <v>5</v>
      </c>
      <c r="AG34" s="5">
        <f>VLOOKUP(B34, pct_raw!$A$2:$AX$1800, 43, FALSE)</f>
        <v>0</v>
      </c>
      <c r="AH34" s="5">
        <f>VLOOKUP(B34, pct_raw!$A$2:$AX$1800, 44, FALSE)</f>
        <v>0</v>
      </c>
      <c r="AI34" s="5">
        <f>VLOOKUP(B34, pct_raw!$A$2:$AX$1800, 45, FALSE)</f>
        <v>36</v>
      </c>
      <c r="AJ34" s="5">
        <f>VLOOKUP(B34, pct_raw!$A$2:$AX$1800, 46, FALSE)</f>
        <v>0</v>
      </c>
      <c r="AK34" s="5">
        <f>VLOOKUP(B34, pct_raw!$A$2:$AX$1800, 47, FALSE)</f>
        <v>0</v>
      </c>
      <c r="AL34" s="5">
        <f>VLOOKUP(B34, pct_raw!$A$2:$AX$1800, 48, FALSE)</f>
        <v>15</v>
      </c>
      <c r="AM34" s="5">
        <f>VLOOKUP(B34, pct_raw!$A$2:$AX$1800, 49, FALSE)</f>
        <v>0</v>
      </c>
      <c r="AN34" s="5">
        <f>VLOOKUP(B34, pct_raw!$A$2:$AX$1800, 50, FALSE)</f>
        <v>0</v>
      </c>
    </row>
    <row r="35" spans="1:40" x14ac:dyDescent="0.2">
      <c r="A35" s="2" t="s">
        <v>1013</v>
      </c>
      <c r="B35" s="2" t="str">
        <f t="shared" si="0"/>
        <v>(D53) City Of Davenport</v>
      </c>
      <c r="C35" s="2" t="s">
        <v>1013</v>
      </c>
      <c r="D35" s="2" t="str">
        <f>VLOOKUP(B35, pct_raw!$A$2:$AX$1800, 6, FALSE)</f>
        <v xml:space="preserve"> (D53) City of Davenport</v>
      </c>
      <c r="E35" s="5">
        <f>VLOOKUP(B35, pct_raw!$A$2:$AX$1800, 15, FALSE)</f>
        <v>36</v>
      </c>
      <c r="F35" s="5">
        <f>VLOOKUP(B35, pct_raw!$A$2:$AX$1800, 16, FALSE)</f>
        <v>47</v>
      </c>
      <c r="G35" s="5">
        <f>VLOOKUP(B35, pct_raw!$A$2:$AX$1800, 17, FALSE)</f>
        <v>0.4133</v>
      </c>
      <c r="H35">
        <f>VLOOKUP(B35, pct_raw!$A$2:$AX$1800, 18, FALSE)</f>
        <v>0</v>
      </c>
      <c r="I35" s="5">
        <f>VLOOKUP(B35, pct_raw!$A$2:$AX$1800, 19, FALSE)</f>
        <v>0</v>
      </c>
      <c r="J35">
        <f>VLOOKUP(B35, pct_raw!$A$2:$AX$1800, 20, FALSE)</f>
        <v>0</v>
      </c>
      <c r="K35" s="5">
        <f>VLOOKUP(B35, pct_raw!$A$2:$AX$1800, 21, FALSE)</f>
        <v>41</v>
      </c>
      <c r="L35" s="5">
        <f>VLOOKUP(B35, pct_raw!$A$2:$AX$1800, 22, FALSE)</f>
        <v>47</v>
      </c>
      <c r="M35" s="5">
        <f>VLOOKUP(B35, pct_raw!$A$2:$AX$1800, 23, FALSE)</f>
        <v>0.4133</v>
      </c>
      <c r="N35" s="5">
        <f>VLOOKUP(B35, pct_raw!$A$2:$AX$1800, 24, FALSE)</f>
        <v>0</v>
      </c>
      <c r="O35" s="5">
        <f>VLOOKUP(B35, pct_raw!$A$2:$AX$1800, 25, FALSE)</f>
        <v>0</v>
      </c>
      <c r="P35" s="5">
        <f>VLOOKUP(B35, pct_raw!$A$2:$AX$1800, 26, FALSE)</f>
        <v>0</v>
      </c>
      <c r="Q35" s="5">
        <f>VLOOKUP(B35, pct_raw!$A$2:$AX$1800, 27, FALSE)</f>
        <v>18</v>
      </c>
      <c r="R35" s="5">
        <f>VLOOKUP(B35, pct_raw!$A$2:$AX$1800, 28, FALSE)</f>
        <v>0</v>
      </c>
      <c r="S35" s="5">
        <f>VLOOKUP(B35, pct_raw!$A$2:$AX$1800, 29, FALSE)</f>
        <v>0</v>
      </c>
      <c r="T35" s="5">
        <f>VLOOKUP(B35, pct_raw!$A$2:$AX$1800, 30, FALSE)</f>
        <v>0</v>
      </c>
      <c r="U35" s="5">
        <f>VLOOKUP(B35, pct_raw!$A$2:$AX$1800, 31, FALSE)</f>
        <v>0</v>
      </c>
      <c r="V35" s="5">
        <f>VLOOKUP(B35, pct_raw!$A$2:$AX$1800, 32, FALSE)</f>
        <v>0</v>
      </c>
      <c r="W35" s="5">
        <f>VLOOKUP(B35, pct_raw!$A$2:$AX$1800, 33, FALSE)</f>
        <v>0</v>
      </c>
      <c r="X35" s="5">
        <f>VLOOKUP(B35, pct_raw!$A$2:$AX$1800, 34, FALSE)</f>
        <v>0</v>
      </c>
      <c r="Y35" s="5">
        <f>VLOOKUP(B35, pct_raw!$A$2:$AX$1800, 35, FALSE)</f>
        <v>0</v>
      </c>
      <c r="Z35" s="5">
        <f>VLOOKUP(B35, pct_raw!$A$2:$AX$1800, 36, FALSE)</f>
        <v>52</v>
      </c>
      <c r="AA35" s="5">
        <f>VLOOKUP(B35, pct_raw!$A$2:$AX$1800, 37, FALSE)</f>
        <v>55</v>
      </c>
      <c r="AB35" s="5">
        <f>VLOOKUP(B35, pct_raw!$A$2:$AX$1800, 38, FALSE)</f>
        <v>0.82669999999999999</v>
      </c>
      <c r="AC35" s="5">
        <f>VLOOKUP(B35, pct_raw!$A$2:$AX$1800, 39, FALSE)</f>
        <v>2</v>
      </c>
      <c r="AD35" s="5">
        <f>VLOOKUP(B35, pct_raw!$A$2:$AX$1800, 40, FALSE)</f>
        <v>0</v>
      </c>
      <c r="AE35" s="5">
        <f>VLOOKUP(B35, pct_raw!$A$2:$AX$1800, 41, FALSE)</f>
        <v>0</v>
      </c>
      <c r="AF35" s="5">
        <f>VLOOKUP(B35, pct_raw!$A$2:$AX$1800, 42, FALSE)</f>
        <v>0</v>
      </c>
      <c r="AG35" s="5">
        <f>VLOOKUP(B35, pct_raw!$A$2:$AX$1800, 43, FALSE)</f>
        <v>0</v>
      </c>
      <c r="AH35" s="5">
        <f>VLOOKUP(B35, pct_raw!$A$2:$AX$1800, 44, FALSE)</f>
        <v>0</v>
      </c>
      <c r="AI35" s="5">
        <f>VLOOKUP(B35, pct_raw!$A$2:$AX$1800, 45, FALSE)</f>
        <v>44</v>
      </c>
      <c r="AJ35" s="5">
        <f>VLOOKUP(B35, pct_raw!$A$2:$AX$1800, 46, FALSE)</f>
        <v>50</v>
      </c>
      <c r="AK35" s="5">
        <f>VLOOKUP(B35, pct_raw!$A$2:$AX$1800, 47, FALSE)</f>
        <v>0.82669999999999999</v>
      </c>
      <c r="AL35" s="5">
        <f>VLOOKUP(B35, pct_raw!$A$2:$AX$1800, 48, FALSE)</f>
        <v>13</v>
      </c>
      <c r="AM35" s="5">
        <f>VLOOKUP(B35, pct_raw!$A$2:$AX$1800, 49, FALSE)</f>
        <v>0</v>
      </c>
      <c r="AN35" s="5">
        <f>VLOOKUP(B35, pct_raw!$A$2:$AX$1800, 50, FALSE)</f>
        <v>0</v>
      </c>
    </row>
    <row r="36" spans="1:40" x14ac:dyDescent="0.2">
      <c r="A36" s="2" t="s">
        <v>798</v>
      </c>
      <c r="B36" s="2" t="str">
        <f t="shared" si="0"/>
        <v>(D54) City Of Davenport</v>
      </c>
      <c r="C36" s="2" t="s">
        <v>798</v>
      </c>
      <c r="D36" s="2" t="str">
        <f>VLOOKUP(B36, pct_raw!$A$2:$AX$1800, 6, FALSE)</f>
        <v xml:space="preserve"> (D54) City of Davenport</v>
      </c>
      <c r="E36" s="5">
        <f>VLOOKUP(B36, pct_raw!$A$2:$AX$1800, 15, FALSE)</f>
        <v>25</v>
      </c>
      <c r="F36" s="5">
        <f>VLOOKUP(B36, pct_raw!$A$2:$AX$1800, 16, FALSE)</f>
        <v>28</v>
      </c>
      <c r="G36" s="5">
        <f>VLOOKUP(B36, pct_raw!$A$2:$AX$1800, 17, FALSE)</f>
        <v>0.4133</v>
      </c>
      <c r="H36">
        <f>VLOOKUP(B36, pct_raw!$A$2:$AX$1800, 18, FALSE)</f>
        <v>0</v>
      </c>
      <c r="I36" s="5">
        <f>VLOOKUP(B36, pct_raw!$A$2:$AX$1800, 19, FALSE)</f>
        <v>0</v>
      </c>
      <c r="J36">
        <f>VLOOKUP(B36, pct_raw!$A$2:$AX$1800, 20, FALSE)</f>
        <v>0</v>
      </c>
      <c r="K36" s="5">
        <f>VLOOKUP(B36, pct_raw!$A$2:$AX$1800, 21, FALSE)</f>
        <v>16</v>
      </c>
      <c r="L36" s="5">
        <f>VLOOKUP(B36, pct_raw!$A$2:$AX$1800, 22, FALSE)</f>
        <v>24</v>
      </c>
      <c r="M36" s="5">
        <f>VLOOKUP(B36, pct_raw!$A$2:$AX$1800, 23, FALSE)</f>
        <v>0.4133</v>
      </c>
      <c r="N36" s="5">
        <f>VLOOKUP(B36, pct_raw!$A$2:$AX$1800, 24, FALSE)</f>
        <v>0</v>
      </c>
      <c r="O36" s="5">
        <f>VLOOKUP(B36, pct_raw!$A$2:$AX$1800, 25, FALSE)</f>
        <v>0</v>
      </c>
      <c r="P36" s="5">
        <f>VLOOKUP(B36, pct_raw!$A$2:$AX$1800, 26, FALSE)</f>
        <v>0</v>
      </c>
      <c r="Q36" s="5">
        <f>VLOOKUP(B36, pct_raw!$A$2:$AX$1800, 27, FALSE)</f>
        <v>10</v>
      </c>
      <c r="R36" s="5">
        <f>VLOOKUP(B36, pct_raw!$A$2:$AX$1800, 28, FALSE)</f>
        <v>0</v>
      </c>
      <c r="S36" s="5">
        <f>VLOOKUP(B36, pct_raw!$A$2:$AX$1800, 29, FALSE)</f>
        <v>0</v>
      </c>
      <c r="T36" s="5">
        <f>VLOOKUP(B36, pct_raw!$A$2:$AX$1800, 30, FALSE)</f>
        <v>0</v>
      </c>
      <c r="U36" s="5">
        <f>VLOOKUP(B36, pct_raw!$A$2:$AX$1800, 31, FALSE)</f>
        <v>0</v>
      </c>
      <c r="V36" s="5">
        <f>VLOOKUP(B36, pct_raw!$A$2:$AX$1800, 32, FALSE)</f>
        <v>0</v>
      </c>
      <c r="W36" s="5">
        <f>VLOOKUP(B36, pct_raw!$A$2:$AX$1800, 33, FALSE)</f>
        <v>0</v>
      </c>
      <c r="X36" s="5">
        <f>VLOOKUP(B36, pct_raw!$A$2:$AX$1800, 34, FALSE)</f>
        <v>0</v>
      </c>
      <c r="Y36" s="5">
        <f>VLOOKUP(B36, pct_raw!$A$2:$AX$1800, 35, FALSE)</f>
        <v>0</v>
      </c>
      <c r="Z36" s="5">
        <f>VLOOKUP(B36, pct_raw!$A$2:$AX$1800, 36, FALSE)</f>
        <v>38</v>
      </c>
      <c r="AA36" s="5">
        <f>VLOOKUP(B36, pct_raw!$A$2:$AX$1800, 37, FALSE)</f>
        <v>45</v>
      </c>
      <c r="AB36" s="5">
        <f>VLOOKUP(B36, pct_raw!$A$2:$AX$1800, 38, FALSE)</f>
        <v>0.82669999999999999</v>
      </c>
      <c r="AC36" s="5">
        <f>VLOOKUP(B36, pct_raw!$A$2:$AX$1800, 39, FALSE)</f>
        <v>1</v>
      </c>
      <c r="AD36" s="5">
        <f>VLOOKUP(B36, pct_raw!$A$2:$AX$1800, 40, FALSE)</f>
        <v>0</v>
      </c>
      <c r="AE36" s="5">
        <f>VLOOKUP(B36, pct_raw!$A$2:$AX$1800, 41, FALSE)</f>
        <v>0</v>
      </c>
      <c r="AF36" s="5">
        <f>VLOOKUP(B36, pct_raw!$A$2:$AX$1800, 42, FALSE)</f>
        <v>1</v>
      </c>
      <c r="AG36" s="5">
        <f>VLOOKUP(B36, pct_raw!$A$2:$AX$1800, 43, FALSE)</f>
        <v>0</v>
      </c>
      <c r="AH36" s="5">
        <f>VLOOKUP(B36, pct_raw!$A$2:$AX$1800, 44, FALSE)</f>
        <v>0</v>
      </c>
      <c r="AI36" s="5">
        <f>VLOOKUP(B36, pct_raw!$A$2:$AX$1800, 45, FALSE)</f>
        <v>22</v>
      </c>
      <c r="AJ36" s="5">
        <f>VLOOKUP(B36, pct_raw!$A$2:$AX$1800, 46, FALSE)</f>
        <v>23</v>
      </c>
      <c r="AK36" s="5">
        <f>VLOOKUP(B36, pct_raw!$A$2:$AX$1800, 47, FALSE)</f>
        <v>0.4133</v>
      </c>
      <c r="AL36" s="5">
        <f>VLOOKUP(B36, pct_raw!$A$2:$AX$1800, 48, FALSE)</f>
        <v>9</v>
      </c>
      <c r="AM36" s="5">
        <f>VLOOKUP(B36, pct_raw!$A$2:$AX$1800, 49, FALSE)</f>
        <v>0</v>
      </c>
      <c r="AN36" s="5">
        <f>VLOOKUP(B36, pct_raw!$A$2:$AX$1800, 50, FALSE)</f>
        <v>0</v>
      </c>
    </row>
    <row r="37" spans="1:40" x14ac:dyDescent="0.2">
      <c r="A37" s="2" t="s">
        <v>813</v>
      </c>
      <c r="B37" s="2" t="str">
        <f t="shared" si="0"/>
        <v>(D61) City Of Davenport</v>
      </c>
      <c r="C37" s="2" t="s">
        <v>813</v>
      </c>
      <c r="D37" s="2" t="str">
        <f>VLOOKUP(B37, pct_raw!$A$2:$AX$1800, 6, FALSE)</f>
        <v xml:space="preserve"> (D61) City of Davenport</v>
      </c>
      <c r="E37" s="5">
        <f>VLOOKUP(B37, pct_raw!$A$2:$AX$1800, 15, FALSE)</f>
        <v>31</v>
      </c>
      <c r="F37" s="5">
        <f>VLOOKUP(B37, pct_raw!$A$2:$AX$1800, 16, FALSE)</f>
        <v>33</v>
      </c>
      <c r="G37" s="5">
        <f>VLOOKUP(B37, pct_raw!$A$2:$AX$1800, 17, FALSE)</f>
        <v>0.4133</v>
      </c>
      <c r="H37">
        <f>VLOOKUP(B37, pct_raw!$A$2:$AX$1800, 18, FALSE)</f>
        <v>0</v>
      </c>
      <c r="I37" s="5">
        <f>VLOOKUP(B37, pct_raw!$A$2:$AX$1800, 19, FALSE)</f>
        <v>0</v>
      </c>
      <c r="J37">
        <f>VLOOKUP(B37, pct_raw!$A$2:$AX$1800, 20, FALSE)</f>
        <v>0</v>
      </c>
      <c r="K37" s="5">
        <f>VLOOKUP(B37, pct_raw!$A$2:$AX$1800, 21, FALSE)</f>
        <v>49</v>
      </c>
      <c r="L37" s="5">
        <f>VLOOKUP(B37, pct_raw!$A$2:$AX$1800, 22, FALSE)</f>
        <v>53</v>
      </c>
      <c r="M37" s="5">
        <f>VLOOKUP(B37, pct_raw!$A$2:$AX$1800, 23, FALSE)</f>
        <v>0.82669999999999999</v>
      </c>
      <c r="N37" s="5">
        <f>VLOOKUP(B37, pct_raw!$A$2:$AX$1800, 24, FALSE)</f>
        <v>0</v>
      </c>
      <c r="O37" s="5">
        <f>VLOOKUP(B37, pct_raw!$A$2:$AX$1800, 25, FALSE)</f>
        <v>0</v>
      </c>
      <c r="P37" s="5">
        <f>VLOOKUP(B37, pct_raw!$A$2:$AX$1800, 26, FALSE)</f>
        <v>0</v>
      </c>
      <c r="Q37" s="5">
        <f>VLOOKUP(B37, pct_raw!$A$2:$AX$1800, 27, FALSE)</f>
        <v>35</v>
      </c>
      <c r="R37" s="5">
        <f>VLOOKUP(B37, pct_raw!$A$2:$AX$1800, 28, FALSE)</f>
        <v>45</v>
      </c>
      <c r="S37" s="5">
        <f>VLOOKUP(B37, pct_raw!$A$2:$AX$1800, 29, FALSE)</f>
        <v>0.82669999999999999</v>
      </c>
      <c r="T37" s="5">
        <f>VLOOKUP(B37, pct_raw!$A$2:$AX$1800, 30, FALSE)</f>
        <v>0</v>
      </c>
      <c r="U37" s="5">
        <f>VLOOKUP(B37, pct_raw!$A$2:$AX$1800, 31, FALSE)</f>
        <v>0</v>
      </c>
      <c r="V37" s="5">
        <f>VLOOKUP(B37, pct_raw!$A$2:$AX$1800, 32, FALSE)</f>
        <v>0</v>
      </c>
      <c r="W37" s="5">
        <f>VLOOKUP(B37, pct_raw!$A$2:$AX$1800, 33, FALSE)</f>
        <v>0</v>
      </c>
      <c r="X37" s="5">
        <f>VLOOKUP(B37, pct_raw!$A$2:$AX$1800, 34, FALSE)</f>
        <v>0</v>
      </c>
      <c r="Y37" s="5">
        <f>VLOOKUP(B37, pct_raw!$A$2:$AX$1800, 35, FALSE)</f>
        <v>0</v>
      </c>
      <c r="Z37" s="5">
        <f>VLOOKUP(B37, pct_raw!$A$2:$AX$1800, 36, FALSE)</f>
        <v>23</v>
      </c>
      <c r="AA37" s="5">
        <f>VLOOKUP(B37, pct_raw!$A$2:$AX$1800, 37, FALSE)</f>
        <v>0</v>
      </c>
      <c r="AB37" s="5">
        <f>VLOOKUP(B37, pct_raw!$A$2:$AX$1800, 38, FALSE)</f>
        <v>0</v>
      </c>
      <c r="AC37" s="5">
        <f>VLOOKUP(B37, pct_raw!$A$2:$AX$1800, 39, FALSE)</f>
        <v>6</v>
      </c>
      <c r="AD37" s="5">
        <f>VLOOKUP(B37, pct_raw!$A$2:$AX$1800, 40, FALSE)</f>
        <v>0</v>
      </c>
      <c r="AE37" s="5">
        <f>VLOOKUP(B37, pct_raw!$A$2:$AX$1800, 41, FALSE)</f>
        <v>0</v>
      </c>
      <c r="AF37" s="5">
        <f>VLOOKUP(B37, pct_raw!$A$2:$AX$1800, 42, FALSE)</f>
        <v>1</v>
      </c>
      <c r="AG37" s="5">
        <f>VLOOKUP(B37, pct_raw!$A$2:$AX$1800, 43, FALSE)</f>
        <v>0</v>
      </c>
      <c r="AH37" s="5">
        <f>VLOOKUP(B37, pct_raw!$A$2:$AX$1800, 44, FALSE)</f>
        <v>0</v>
      </c>
      <c r="AI37" s="5">
        <f>VLOOKUP(B37, pct_raw!$A$2:$AX$1800, 45, FALSE)</f>
        <v>22</v>
      </c>
      <c r="AJ37" s="5">
        <f>VLOOKUP(B37, pct_raw!$A$2:$AX$1800, 46, FALSE)</f>
        <v>31</v>
      </c>
      <c r="AK37" s="5">
        <f>VLOOKUP(B37, pct_raw!$A$2:$AX$1800, 47, FALSE)</f>
        <v>0.4133</v>
      </c>
      <c r="AL37" s="5">
        <f>VLOOKUP(B37, pct_raw!$A$2:$AX$1800, 48, FALSE)</f>
        <v>10</v>
      </c>
      <c r="AM37" s="5">
        <f>VLOOKUP(B37, pct_raw!$A$2:$AX$1800, 49, FALSE)</f>
        <v>0</v>
      </c>
      <c r="AN37" s="5">
        <f>VLOOKUP(B37, pct_raw!$A$2:$AX$1800, 50, FALSE)</f>
        <v>0</v>
      </c>
    </row>
    <row r="38" spans="1:40" x14ac:dyDescent="0.2">
      <c r="A38" s="2" t="s">
        <v>799</v>
      </c>
      <c r="B38" s="2" t="str">
        <f t="shared" si="0"/>
        <v>(D62) City Of Davenport</v>
      </c>
      <c r="C38" s="2" t="s">
        <v>799</v>
      </c>
      <c r="D38" s="2" t="str">
        <f>VLOOKUP(B38, pct_raw!$A$2:$AX$1800, 6, FALSE)</f>
        <v xml:space="preserve"> (D62) City of Davenport</v>
      </c>
      <c r="E38" s="5">
        <f>VLOOKUP(B38, pct_raw!$A$2:$AX$1800, 15, FALSE)</f>
        <v>39</v>
      </c>
      <c r="F38" s="5">
        <f>VLOOKUP(B38, pct_raw!$A$2:$AX$1800, 16, FALSE)</f>
        <v>42</v>
      </c>
      <c r="G38" s="5">
        <f>VLOOKUP(B38, pct_raw!$A$2:$AX$1800, 17, FALSE)</f>
        <v>0.4133</v>
      </c>
      <c r="H38">
        <f>VLOOKUP(B38, pct_raw!$A$2:$AX$1800, 18, FALSE)</f>
        <v>0</v>
      </c>
      <c r="I38" s="5">
        <f>VLOOKUP(B38, pct_raw!$A$2:$AX$1800, 19, FALSE)</f>
        <v>0</v>
      </c>
      <c r="J38">
        <f>VLOOKUP(B38, pct_raw!$A$2:$AX$1800, 20, FALSE)</f>
        <v>0</v>
      </c>
      <c r="K38" s="5">
        <f>VLOOKUP(B38, pct_raw!$A$2:$AX$1800, 21, FALSE)</f>
        <v>52</v>
      </c>
      <c r="L38" s="5">
        <f>VLOOKUP(B38, pct_raw!$A$2:$AX$1800, 22, FALSE)</f>
        <v>60</v>
      </c>
      <c r="M38" s="5">
        <f>VLOOKUP(B38, pct_raw!$A$2:$AX$1800, 23, FALSE)</f>
        <v>0.82669999999999999</v>
      </c>
      <c r="N38" s="5">
        <f>VLOOKUP(B38, pct_raw!$A$2:$AX$1800, 24, FALSE)</f>
        <v>0</v>
      </c>
      <c r="O38" s="5">
        <f>VLOOKUP(B38, pct_raw!$A$2:$AX$1800, 25, FALSE)</f>
        <v>0</v>
      </c>
      <c r="P38" s="5">
        <f>VLOOKUP(B38, pct_raw!$A$2:$AX$1800, 26, FALSE)</f>
        <v>0</v>
      </c>
      <c r="Q38" s="5">
        <f>VLOOKUP(B38, pct_raw!$A$2:$AX$1800, 27, FALSE)</f>
        <v>49</v>
      </c>
      <c r="R38" s="5">
        <f>VLOOKUP(B38, pct_raw!$A$2:$AX$1800, 28, FALSE)</f>
        <v>53</v>
      </c>
      <c r="S38" s="5">
        <f>VLOOKUP(B38, pct_raw!$A$2:$AX$1800, 29, FALSE)</f>
        <v>0.82669999999999999</v>
      </c>
      <c r="T38" s="5">
        <f>VLOOKUP(B38, pct_raw!$A$2:$AX$1800, 30, FALSE)</f>
        <v>0</v>
      </c>
      <c r="U38" s="5">
        <f>VLOOKUP(B38, pct_raw!$A$2:$AX$1800, 31, FALSE)</f>
        <v>0</v>
      </c>
      <c r="V38" s="5">
        <f>VLOOKUP(B38, pct_raw!$A$2:$AX$1800, 32, FALSE)</f>
        <v>0</v>
      </c>
      <c r="W38" s="5">
        <f>VLOOKUP(B38, pct_raw!$A$2:$AX$1800, 33, FALSE)</f>
        <v>0</v>
      </c>
      <c r="X38" s="5">
        <f>VLOOKUP(B38, pct_raw!$A$2:$AX$1800, 34, FALSE)</f>
        <v>0</v>
      </c>
      <c r="Y38" s="5">
        <f>VLOOKUP(B38, pct_raw!$A$2:$AX$1800, 35, FALSE)</f>
        <v>0</v>
      </c>
      <c r="Z38" s="5">
        <f>VLOOKUP(B38, pct_raw!$A$2:$AX$1800, 36, FALSE)</f>
        <v>16</v>
      </c>
      <c r="AA38" s="5">
        <f>VLOOKUP(B38, pct_raw!$A$2:$AX$1800, 37, FALSE)</f>
        <v>15</v>
      </c>
      <c r="AB38" s="5">
        <f>VLOOKUP(B38, pct_raw!$A$2:$AX$1800, 38, FALSE)</f>
        <v>0</v>
      </c>
      <c r="AC38" s="5">
        <f>VLOOKUP(B38, pct_raw!$A$2:$AX$1800, 39, FALSE)</f>
        <v>0</v>
      </c>
      <c r="AD38" s="5">
        <f>VLOOKUP(B38, pct_raw!$A$2:$AX$1800, 40, FALSE)</f>
        <v>0</v>
      </c>
      <c r="AE38" s="5">
        <f>VLOOKUP(B38, pct_raw!$A$2:$AX$1800, 41, FALSE)</f>
        <v>0</v>
      </c>
      <c r="AF38" s="5">
        <f>VLOOKUP(B38, pct_raw!$A$2:$AX$1800, 42, FALSE)</f>
        <v>0</v>
      </c>
      <c r="AG38" s="5">
        <f>VLOOKUP(B38, pct_raw!$A$2:$AX$1800, 43, FALSE)</f>
        <v>0</v>
      </c>
      <c r="AH38" s="5">
        <f>VLOOKUP(B38, pct_raw!$A$2:$AX$1800, 44, FALSE)</f>
        <v>0</v>
      </c>
      <c r="AI38" s="5">
        <f>VLOOKUP(B38, pct_raw!$A$2:$AX$1800, 45, FALSE)</f>
        <v>37</v>
      </c>
      <c r="AJ38" s="5">
        <f>VLOOKUP(B38, pct_raw!$A$2:$AX$1800, 46, FALSE)</f>
        <v>37</v>
      </c>
      <c r="AK38" s="5">
        <f>VLOOKUP(B38, pct_raw!$A$2:$AX$1800, 47, FALSE)</f>
        <v>0.4133</v>
      </c>
      <c r="AL38" s="5">
        <f>VLOOKUP(B38, pct_raw!$A$2:$AX$1800, 48, FALSE)</f>
        <v>16</v>
      </c>
      <c r="AM38" s="5">
        <f>VLOOKUP(B38, pct_raw!$A$2:$AX$1800, 49, FALSE)</f>
        <v>0</v>
      </c>
      <c r="AN38" s="5">
        <f>VLOOKUP(B38, pct_raw!$A$2:$AX$1800, 50, FALSE)</f>
        <v>0</v>
      </c>
    </row>
    <row r="39" spans="1:40" x14ac:dyDescent="0.2">
      <c r="A39" s="2" t="s">
        <v>1014</v>
      </c>
      <c r="B39" s="2" t="str">
        <f t="shared" si="0"/>
        <v>(D63) City Of Davenport</v>
      </c>
      <c r="C39" s="2" t="s">
        <v>1014</v>
      </c>
      <c r="D39" s="2" t="str">
        <f>VLOOKUP(B39, pct_raw!$A$2:$AX$1800, 6, FALSE)</f>
        <v xml:space="preserve"> (D63) City of Davenport</v>
      </c>
      <c r="E39" s="5">
        <f>VLOOKUP(B39, pct_raw!$A$2:$AX$1800, 15, FALSE)</f>
        <v>42</v>
      </c>
      <c r="F39" s="5">
        <f>VLOOKUP(B39, pct_raw!$A$2:$AX$1800, 16, FALSE)</f>
        <v>48</v>
      </c>
      <c r="G39" s="5">
        <f>VLOOKUP(B39, pct_raw!$A$2:$AX$1800, 17, FALSE)</f>
        <v>0.82669999999999999</v>
      </c>
      <c r="H39">
        <f>VLOOKUP(B39, pct_raw!$A$2:$AX$1800, 18, FALSE)</f>
        <v>0</v>
      </c>
      <c r="I39" s="5">
        <f>VLOOKUP(B39, pct_raw!$A$2:$AX$1800, 19, FALSE)</f>
        <v>0</v>
      </c>
      <c r="J39">
        <f>VLOOKUP(B39, pct_raw!$A$2:$AX$1800, 20, FALSE)</f>
        <v>0</v>
      </c>
      <c r="K39" s="5">
        <f>VLOOKUP(B39, pct_raw!$A$2:$AX$1800, 21, FALSE)</f>
        <v>16</v>
      </c>
      <c r="L39" s="5">
        <f>VLOOKUP(B39, pct_raw!$A$2:$AX$1800, 22, FALSE)</f>
        <v>82</v>
      </c>
      <c r="M39" s="5">
        <f>VLOOKUP(B39, pct_raw!$A$2:$AX$1800, 23, FALSE)</f>
        <v>0.82669999999999999</v>
      </c>
      <c r="N39" s="5">
        <f>VLOOKUP(B39, pct_raw!$A$2:$AX$1800, 24, FALSE)</f>
        <v>0</v>
      </c>
      <c r="O39" s="5">
        <f>VLOOKUP(B39, pct_raw!$A$2:$AX$1800, 25, FALSE)</f>
        <v>0</v>
      </c>
      <c r="P39" s="5">
        <f>VLOOKUP(B39, pct_raw!$A$2:$AX$1800, 26, FALSE)</f>
        <v>0</v>
      </c>
      <c r="Q39" s="5">
        <f>VLOOKUP(B39, pct_raw!$A$2:$AX$1800, 27, FALSE)</f>
        <v>35</v>
      </c>
      <c r="R39" s="5">
        <f>VLOOKUP(B39, pct_raw!$A$2:$AX$1800, 28, FALSE)</f>
        <v>0</v>
      </c>
      <c r="S39" s="5">
        <f>VLOOKUP(B39, pct_raw!$A$2:$AX$1800, 29, FALSE)</f>
        <v>0</v>
      </c>
      <c r="T39" s="5">
        <f>VLOOKUP(B39, pct_raw!$A$2:$AX$1800, 30, FALSE)</f>
        <v>0</v>
      </c>
      <c r="U39" s="5">
        <f>VLOOKUP(B39, pct_raw!$A$2:$AX$1800, 31, FALSE)</f>
        <v>0</v>
      </c>
      <c r="V39" s="5">
        <f>VLOOKUP(B39, pct_raw!$A$2:$AX$1800, 32, FALSE)</f>
        <v>0</v>
      </c>
      <c r="W39" s="5">
        <f>VLOOKUP(B39, pct_raw!$A$2:$AX$1800, 33, FALSE)</f>
        <v>0</v>
      </c>
      <c r="X39" s="5">
        <f>VLOOKUP(B39, pct_raw!$A$2:$AX$1800, 34, FALSE)</f>
        <v>0</v>
      </c>
      <c r="Y39" s="5">
        <f>VLOOKUP(B39, pct_raw!$A$2:$AX$1800, 35, FALSE)</f>
        <v>0</v>
      </c>
      <c r="Z39" s="5">
        <f>VLOOKUP(B39, pct_raw!$A$2:$AX$1800, 36, FALSE)</f>
        <v>69</v>
      </c>
      <c r="AA39" s="5">
        <f>VLOOKUP(B39, pct_raw!$A$2:$AX$1800, 37, FALSE)</f>
        <v>75</v>
      </c>
      <c r="AB39" s="5">
        <f>VLOOKUP(B39, pct_raw!$A$2:$AX$1800, 38, FALSE)</f>
        <v>0.82669999999999999</v>
      </c>
      <c r="AC39" s="5">
        <f>VLOOKUP(B39, pct_raw!$A$2:$AX$1800, 39, FALSE)</f>
        <v>0</v>
      </c>
      <c r="AD39" s="5">
        <f>VLOOKUP(B39, pct_raw!$A$2:$AX$1800, 40, FALSE)</f>
        <v>0</v>
      </c>
      <c r="AE39" s="5">
        <f>VLOOKUP(B39, pct_raw!$A$2:$AX$1800, 41, FALSE)</f>
        <v>0</v>
      </c>
      <c r="AF39" s="5">
        <f>VLOOKUP(B39, pct_raw!$A$2:$AX$1800, 42, FALSE)</f>
        <v>0</v>
      </c>
      <c r="AG39" s="5">
        <f>VLOOKUP(B39, pct_raw!$A$2:$AX$1800, 43, FALSE)</f>
        <v>0</v>
      </c>
      <c r="AH39" s="5">
        <f>VLOOKUP(B39, pct_raw!$A$2:$AX$1800, 44, FALSE)</f>
        <v>0</v>
      </c>
      <c r="AI39" s="5">
        <f>VLOOKUP(B39, pct_raw!$A$2:$AX$1800, 45, FALSE)</f>
        <v>38</v>
      </c>
      <c r="AJ39" s="5">
        <f>VLOOKUP(B39, pct_raw!$A$2:$AX$1800, 46, FALSE)</f>
        <v>43</v>
      </c>
      <c r="AK39" s="5">
        <f>VLOOKUP(B39, pct_raw!$A$2:$AX$1800, 47, FALSE)</f>
        <v>0.4133</v>
      </c>
      <c r="AL39" s="5">
        <f>VLOOKUP(B39, pct_raw!$A$2:$AX$1800, 48, FALSE)</f>
        <v>18</v>
      </c>
      <c r="AM39" s="5">
        <f>VLOOKUP(B39, pct_raw!$A$2:$AX$1800, 49, FALSE)</f>
        <v>0</v>
      </c>
      <c r="AN39" s="5">
        <f>VLOOKUP(B39, pct_raw!$A$2:$AX$1800, 50, FALSE)</f>
        <v>0</v>
      </c>
    </row>
    <row r="40" spans="1:40" x14ac:dyDescent="0.2">
      <c r="A40" s="2" t="s">
        <v>808</v>
      </c>
      <c r="B40" s="2" t="str">
        <f t="shared" si="0"/>
        <v>(D64) City Of Davenport</v>
      </c>
      <c r="C40" s="2" t="s">
        <v>808</v>
      </c>
      <c r="D40" s="2" t="str">
        <f>VLOOKUP(B40, pct_raw!$A$2:$AX$1800, 6, FALSE)</f>
        <v xml:space="preserve"> (D64) City of Davenport</v>
      </c>
      <c r="E40" s="5">
        <f>VLOOKUP(B40, pct_raw!$A$2:$AX$1800, 15, FALSE)</f>
        <v>53</v>
      </c>
      <c r="F40" s="5">
        <f>VLOOKUP(B40, pct_raw!$A$2:$AX$1800, 16, FALSE)</f>
        <v>0</v>
      </c>
      <c r="G40" s="5">
        <f>VLOOKUP(B40, pct_raw!$A$2:$AX$1800, 17, FALSE)</f>
        <v>0</v>
      </c>
      <c r="H40">
        <f>VLOOKUP(B40, pct_raw!$A$2:$AX$1800, 18, FALSE)</f>
        <v>0</v>
      </c>
      <c r="I40" s="5">
        <f>VLOOKUP(B40, pct_raw!$A$2:$AX$1800, 19, FALSE)</f>
        <v>0</v>
      </c>
      <c r="J40">
        <f>VLOOKUP(B40, pct_raw!$A$2:$AX$1800, 20, FALSE)</f>
        <v>0</v>
      </c>
      <c r="K40" s="5">
        <f>VLOOKUP(B40, pct_raw!$A$2:$AX$1800, 21, FALSE)</f>
        <v>119</v>
      </c>
      <c r="L40" s="5">
        <f>VLOOKUP(B40, pct_raw!$A$2:$AX$1800, 22, FALSE)</f>
        <v>144</v>
      </c>
      <c r="M40" s="5">
        <f>VLOOKUP(B40, pct_raw!$A$2:$AX$1800, 23, FALSE)</f>
        <v>1.24</v>
      </c>
      <c r="N40" s="5">
        <f>VLOOKUP(B40, pct_raw!$A$2:$AX$1800, 24, FALSE)</f>
        <v>0</v>
      </c>
      <c r="O40" s="5">
        <f>VLOOKUP(B40, pct_raw!$A$2:$AX$1800, 25, FALSE)</f>
        <v>0</v>
      </c>
      <c r="P40" s="5">
        <f>VLOOKUP(B40, pct_raw!$A$2:$AX$1800, 26, FALSE)</f>
        <v>0</v>
      </c>
      <c r="Q40" s="5">
        <f>VLOOKUP(B40, pct_raw!$A$2:$AX$1800, 27, FALSE)</f>
        <v>110</v>
      </c>
      <c r="R40" s="5">
        <f>VLOOKUP(B40, pct_raw!$A$2:$AX$1800, 28, FALSE)</f>
        <v>134</v>
      </c>
      <c r="S40" s="5">
        <f>VLOOKUP(B40, pct_raw!$A$2:$AX$1800, 29, FALSE)</f>
        <v>1.24</v>
      </c>
      <c r="T40" s="5">
        <f>VLOOKUP(B40, pct_raw!$A$2:$AX$1800, 30, FALSE)</f>
        <v>0</v>
      </c>
      <c r="U40" s="5">
        <f>VLOOKUP(B40, pct_raw!$A$2:$AX$1800, 31, FALSE)</f>
        <v>0</v>
      </c>
      <c r="V40" s="5">
        <f>VLOOKUP(B40, pct_raw!$A$2:$AX$1800, 32, FALSE)</f>
        <v>0</v>
      </c>
      <c r="W40" s="5">
        <f>VLOOKUP(B40, pct_raw!$A$2:$AX$1800, 33, FALSE)</f>
        <v>0</v>
      </c>
      <c r="X40" s="5">
        <f>VLOOKUP(B40, pct_raw!$A$2:$AX$1800, 34, FALSE)</f>
        <v>0</v>
      </c>
      <c r="Y40" s="5">
        <f>VLOOKUP(B40, pct_raw!$A$2:$AX$1800, 35, FALSE)</f>
        <v>0</v>
      </c>
      <c r="Z40" s="5">
        <f>VLOOKUP(B40, pct_raw!$A$2:$AX$1800, 36, FALSE)</f>
        <v>87</v>
      </c>
      <c r="AA40" s="5">
        <f>VLOOKUP(B40, pct_raw!$A$2:$AX$1800, 37, FALSE)</f>
        <v>92</v>
      </c>
      <c r="AB40" s="5">
        <f>VLOOKUP(B40, pct_raw!$A$2:$AX$1800, 38, FALSE)</f>
        <v>0.82669999999999999</v>
      </c>
      <c r="AC40" s="5">
        <f>VLOOKUP(B40, pct_raw!$A$2:$AX$1800, 39, FALSE)</f>
        <v>10</v>
      </c>
      <c r="AD40" s="5">
        <f>VLOOKUP(B40, pct_raw!$A$2:$AX$1800, 40, FALSE)</f>
        <v>0</v>
      </c>
      <c r="AE40" s="5">
        <f>VLOOKUP(B40, pct_raw!$A$2:$AX$1800, 41, FALSE)</f>
        <v>0</v>
      </c>
      <c r="AF40" s="5">
        <f>VLOOKUP(B40, pct_raw!$A$2:$AX$1800, 42, FALSE)</f>
        <v>2</v>
      </c>
      <c r="AG40" s="5">
        <f>VLOOKUP(B40, pct_raw!$A$2:$AX$1800, 43, FALSE)</f>
        <v>0</v>
      </c>
      <c r="AH40" s="5">
        <f>VLOOKUP(B40, pct_raw!$A$2:$AX$1800, 44, FALSE)</f>
        <v>0</v>
      </c>
      <c r="AI40" s="5">
        <f>VLOOKUP(B40, pct_raw!$A$2:$AX$1800, 45, FALSE)</f>
        <v>72</v>
      </c>
      <c r="AJ40" s="5">
        <f>VLOOKUP(B40, pct_raw!$A$2:$AX$1800, 46, FALSE)</f>
        <v>72</v>
      </c>
      <c r="AK40" s="5">
        <f>VLOOKUP(B40, pct_raw!$A$2:$AX$1800, 47, FALSE)</f>
        <v>0.4133</v>
      </c>
      <c r="AL40" s="5">
        <f>VLOOKUP(B40, pct_raw!$A$2:$AX$1800, 48, FALSE)</f>
        <v>10</v>
      </c>
      <c r="AM40" s="5">
        <f>VLOOKUP(B40, pct_raw!$A$2:$AX$1800, 49, FALSE)</f>
        <v>0</v>
      </c>
      <c r="AN40" s="5">
        <f>VLOOKUP(B40, pct_raw!$A$2:$AX$1800, 50, FALSE)</f>
        <v>0</v>
      </c>
    </row>
    <row r="41" spans="1:40" x14ac:dyDescent="0.2">
      <c r="A41" s="2" t="s">
        <v>797</v>
      </c>
      <c r="B41" s="2" t="str">
        <f t="shared" si="0"/>
        <v>(D71) City Of Davenport</v>
      </c>
      <c r="C41" s="2" t="s">
        <v>797</v>
      </c>
      <c r="D41" s="2" t="str">
        <f>VLOOKUP(B41, pct_raw!$A$2:$AX$1800, 6, FALSE)</f>
        <v xml:space="preserve"> (D71) City of Davenport</v>
      </c>
      <c r="E41" s="5">
        <f>VLOOKUP(B41, pct_raw!$A$2:$AX$1800, 15, FALSE)</f>
        <v>41</v>
      </c>
      <c r="F41" s="5">
        <f>VLOOKUP(B41, pct_raw!$A$2:$AX$1800, 16, FALSE)</f>
        <v>42</v>
      </c>
      <c r="G41" s="5">
        <f>VLOOKUP(B41, pct_raw!$A$2:$AX$1800, 17, FALSE)</f>
        <v>0.82669999999999999</v>
      </c>
      <c r="H41">
        <f>VLOOKUP(B41, pct_raw!$A$2:$AX$1800, 18, FALSE)</f>
        <v>0</v>
      </c>
      <c r="I41" s="5">
        <f>VLOOKUP(B41, pct_raw!$A$2:$AX$1800, 19, FALSE)</f>
        <v>0</v>
      </c>
      <c r="J41">
        <f>VLOOKUP(B41, pct_raw!$A$2:$AX$1800, 20, FALSE)</f>
        <v>0</v>
      </c>
      <c r="K41" s="5">
        <f>VLOOKUP(B41, pct_raw!$A$2:$AX$1800, 21, FALSE)</f>
        <v>36</v>
      </c>
      <c r="L41" s="5">
        <f>VLOOKUP(B41, pct_raw!$A$2:$AX$1800, 22, FALSE)</f>
        <v>39</v>
      </c>
      <c r="M41" s="5">
        <f>VLOOKUP(B41, pct_raw!$A$2:$AX$1800, 23, FALSE)</f>
        <v>0.4133</v>
      </c>
      <c r="N41" s="5">
        <f>VLOOKUP(B41, pct_raw!$A$2:$AX$1800, 24, FALSE)</f>
        <v>0</v>
      </c>
      <c r="O41" s="5">
        <f>VLOOKUP(B41, pct_raw!$A$2:$AX$1800, 25, FALSE)</f>
        <v>0</v>
      </c>
      <c r="P41" s="5">
        <f>VLOOKUP(B41, pct_raw!$A$2:$AX$1800, 26, FALSE)</f>
        <v>0</v>
      </c>
      <c r="Q41" s="5">
        <f>VLOOKUP(B41, pct_raw!$A$2:$AX$1800, 27, FALSE)</f>
        <v>38</v>
      </c>
      <c r="R41" s="5">
        <f>VLOOKUP(B41, pct_raw!$A$2:$AX$1800, 28, FALSE)</f>
        <v>41</v>
      </c>
      <c r="S41" s="5">
        <f>VLOOKUP(B41, pct_raw!$A$2:$AX$1800, 29, FALSE)</f>
        <v>0.82669999999999999</v>
      </c>
      <c r="T41" s="5">
        <f>VLOOKUP(B41, pct_raw!$A$2:$AX$1800, 30, FALSE)</f>
        <v>0</v>
      </c>
      <c r="U41" s="5">
        <f>VLOOKUP(B41, pct_raw!$A$2:$AX$1800, 31, FALSE)</f>
        <v>0</v>
      </c>
      <c r="V41" s="5">
        <f>VLOOKUP(B41, pct_raw!$A$2:$AX$1800, 32, FALSE)</f>
        <v>0</v>
      </c>
      <c r="W41" s="5">
        <f>VLOOKUP(B41, pct_raw!$A$2:$AX$1800, 33, FALSE)</f>
        <v>0</v>
      </c>
      <c r="X41" s="5">
        <f>VLOOKUP(B41, pct_raw!$A$2:$AX$1800, 34, FALSE)</f>
        <v>0</v>
      </c>
      <c r="Y41" s="5">
        <f>VLOOKUP(B41, pct_raw!$A$2:$AX$1800, 35, FALSE)</f>
        <v>0</v>
      </c>
      <c r="Z41" s="5">
        <f>VLOOKUP(B41, pct_raw!$A$2:$AX$1800, 36, FALSE)</f>
        <v>28</v>
      </c>
      <c r="AA41" s="5">
        <f>VLOOKUP(B41, pct_raw!$A$2:$AX$1800, 37, FALSE)</f>
        <v>33</v>
      </c>
      <c r="AB41" s="5">
        <f>VLOOKUP(B41, pct_raw!$A$2:$AX$1800, 38, FALSE)</f>
        <v>0.4133</v>
      </c>
      <c r="AC41" s="5">
        <f>VLOOKUP(B41, pct_raw!$A$2:$AX$1800, 39, FALSE)</f>
        <v>4</v>
      </c>
      <c r="AD41" s="5">
        <f>VLOOKUP(B41, pct_raw!$A$2:$AX$1800, 40, FALSE)</f>
        <v>0</v>
      </c>
      <c r="AE41" s="5">
        <f>VLOOKUP(B41, pct_raw!$A$2:$AX$1800, 41, FALSE)</f>
        <v>0</v>
      </c>
      <c r="AF41" s="5">
        <f>VLOOKUP(B41, pct_raw!$A$2:$AX$1800, 42, FALSE)</f>
        <v>7</v>
      </c>
      <c r="AG41" s="5">
        <f>VLOOKUP(B41, pct_raw!$A$2:$AX$1800, 43, FALSE)</f>
        <v>0</v>
      </c>
      <c r="AH41" s="5">
        <f>VLOOKUP(B41, pct_raw!$A$2:$AX$1800, 44, FALSE)</f>
        <v>0</v>
      </c>
      <c r="AI41" s="5">
        <f>VLOOKUP(B41, pct_raw!$A$2:$AX$1800, 45, FALSE)</f>
        <v>38</v>
      </c>
      <c r="AJ41" s="5">
        <f>VLOOKUP(B41, pct_raw!$A$2:$AX$1800, 46, FALSE)</f>
        <v>41</v>
      </c>
      <c r="AK41" s="5">
        <f>VLOOKUP(B41, pct_raw!$A$2:$AX$1800, 47, FALSE)</f>
        <v>0.4133</v>
      </c>
      <c r="AL41" s="5">
        <f>VLOOKUP(B41, pct_raw!$A$2:$AX$1800, 48, FALSE)</f>
        <v>6</v>
      </c>
      <c r="AM41" s="5">
        <f>VLOOKUP(B41, pct_raw!$A$2:$AX$1800, 49, FALSE)</f>
        <v>0</v>
      </c>
      <c r="AN41" s="5">
        <f>VLOOKUP(B41, pct_raw!$A$2:$AX$1800, 50, FALSE)</f>
        <v>0</v>
      </c>
    </row>
    <row r="42" spans="1:40" x14ac:dyDescent="0.2">
      <c r="A42" s="2" t="s">
        <v>783</v>
      </c>
      <c r="B42" s="2" t="str">
        <f t="shared" si="0"/>
        <v>(D72) City Of Davenport</v>
      </c>
      <c r="C42" s="2" t="s">
        <v>783</v>
      </c>
      <c r="D42" s="2" t="str">
        <f>VLOOKUP(B42, pct_raw!$A$2:$AX$1800, 6, FALSE)</f>
        <v xml:space="preserve"> (D72) City of Davenport</v>
      </c>
      <c r="E42" s="5">
        <f>VLOOKUP(B42, pct_raw!$A$2:$AX$1800, 15, FALSE)</f>
        <v>22</v>
      </c>
      <c r="F42" s="5">
        <f>VLOOKUP(B42, pct_raw!$A$2:$AX$1800, 16, FALSE)</f>
        <v>26</v>
      </c>
      <c r="G42" s="5">
        <f>VLOOKUP(B42, pct_raw!$A$2:$AX$1800, 17, FALSE)</f>
        <v>0.4133</v>
      </c>
      <c r="H42">
        <f>VLOOKUP(B42, pct_raw!$A$2:$AX$1800, 18, FALSE)</f>
        <v>0</v>
      </c>
      <c r="I42" s="5">
        <f>VLOOKUP(B42, pct_raw!$A$2:$AX$1800, 19, FALSE)</f>
        <v>0</v>
      </c>
      <c r="J42">
        <f>VLOOKUP(B42, pct_raw!$A$2:$AX$1800, 20, FALSE)</f>
        <v>0</v>
      </c>
      <c r="K42" s="5">
        <f>VLOOKUP(B42, pct_raw!$A$2:$AX$1800, 21, FALSE)</f>
        <v>27</v>
      </c>
      <c r="L42" s="5">
        <f>VLOOKUP(B42, pct_raw!$A$2:$AX$1800, 22, FALSE)</f>
        <v>37</v>
      </c>
      <c r="M42" s="5">
        <f>VLOOKUP(B42, pct_raw!$A$2:$AX$1800, 23, FALSE)</f>
        <v>0.82669999999999999</v>
      </c>
      <c r="N42" s="5">
        <f>VLOOKUP(B42, pct_raw!$A$2:$AX$1800, 24, FALSE)</f>
        <v>0</v>
      </c>
      <c r="O42" s="5">
        <f>VLOOKUP(B42, pct_raw!$A$2:$AX$1800, 25, FALSE)</f>
        <v>0</v>
      </c>
      <c r="P42" s="5">
        <f>VLOOKUP(B42, pct_raw!$A$2:$AX$1800, 26, FALSE)</f>
        <v>0</v>
      </c>
      <c r="Q42" s="5">
        <f>VLOOKUP(B42, pct_raw!$A$2:$AX$1800, 27, FALSE)</f>
        <v>13</v>
      </c>
      <c r="R42" s="5">
        <f>VLOOKUP(B42, pct_raw!$A$2:$AX$1800, 28, FALSE)</f>
        <v>0</v>
      </c>
      <c r="S42" s="5">
        <f>VLOOKUP(B42, pct_raw!$A$2:$AX$1800, 29, FALSE)</f>
        <v>0</v>
      </c>
      <c r="T42" s="5">
        <f>VLOOKUP(B42, pct_raw!$A$2:$AX$1800, 30, FALSE)</f>
        <v>0</v>
      </c>
      <c r="U42" s="5">
        <f>VLOOKUP(B42, pct_raw!$A$2:$AX$1800, 31, FALSE)</f>
        <v>0</v>
      </c>
      <c r="V42" s="5">
        <f>VLOOKUP(B42, pct_raw!$A$2:$AX$1800, 32, FALSE)</f>
        <v>0</v>
      </c>
      <c r="W42" s="5">
        <f>VLOOKUP(B42, pct_raw!$A$2:$AX$1800, 33, FALSE)</f>
        <v>0</v>
      </c>
      <c r="X42" s="5">
        <f>VLOOKUP(B42, pct_raw!$A$2:$AX$1800, 34, FALSE)</f>
        <v>0</v>
      </c>
      <c r="Y42" s="5">
        <f>VLOOKUP(B42, pct_raw!$A$2:$AX$1800, 35, FALSE)</f>
        <v>0</v>
      </c>
      <c r="Z42" s="5">
        <f>VLOOKUP(B42, pct_raw!$A$2:$AX$1800, 36, FALSE)</f>
        <v>41</v>
      </c>
      <c r="AA42" s="5">
        <f>VLOOKUP(B42, pct_raw!$A$2:$AX$1800, 37, FALSE)</f>
        <v>51</v>
      </c>
      <c r="AB42" s="5">
        <f>VLOOKUP(B42, pct_raw!$A$2:$AX$1800, 38, FALSE)</f>
        <v>0.82669999999999999</v>
      </c>
      <c r="AC42" s="5">
        <f>VLOOKUP(B42, pct_raw!$A$2:$AX$1800, 39, FALSE)</f>
        <v>4</v>
      </c>
      <c r="AD42" s="5">
        <f>VLOOKUP(B42, pct_raw!$A$2:$AX$1800, 40, FALSE)</f>
        <v>0</v>
      </c>
      <c r="AE42" s="5">
        <f>VLOOKUP(B42, pct_raw!$A$2:$AX$1800, 41, FALSE)</f>
        <v>0</v>
      </c>
      <c r="AF42" s="5">
        <f>VLOOKUP(B42, pct_raw!$A$2:$AX$1800, 42, FALSE)</f>
        <v>2</v>
      </c>
      <c r="AG42" s="5">
        <f>VLOOKUP(B42, pct_raw!$A$2:$AX$1800, 43, FALSE)</f>
        <v>4</v>
      </c>
      <c r="AH42" s="5">
        <f>VLOOKUP(B42, pct_raw!$A$2:$AX$1800, 44, FALSE)</f>
        <v>0</v>
      </c>
      <c r="AI42" s="5">
        <f>VLOOKUP(B42, pct_raw!$A$2:$AX$1800, 45, FALSE)</f>
        <v>30</v>
      </c>
      <c r="AJ42" s="5">
        <f>VLOOKUP(B42, pct_raw!$A$2:$AX$1800, 46, FALSE)</f>
        <v>39</v>
      </c>
      <c r="AK42" s="5">
        <f>VLOOKUP(B42, pct_raw!$A$2:$AX$1800, 47, FALSE)</f>
        <v>0.82669999999999999</v>
      </c>
      <c r="AL42" s="5">
        <f>VLOOKUP(B42, pct_raw!$A$2:$AX$1800, 48, FALSE)</f>
        <v>18</v>
      </c>
      <c r="AM42" s="5">
        <f>VLOOKUP(B42, pct_raw!$A$2:$AX$1800, 49, FALSE)</f>
        <v>0</v>
      </c>
      <c r="AN42" s="5">
        <f>VLOOKUP(B42, pct_raw!$A$2:$AX$1800, 50, FALSE)</f>
        <v>0</v>
      </c>
    </row>
    <row r="43" spans="1:40" x14ac:dyDescent="0.2">
      <c r="A43" s="2" t="s">
        <v>811</v>
      </c>
      <c r="B43" s="2" t="str">
        <f t="shared" si="0"/>
        <v>(D73) City Of Davenport</v>
      </c>
      <c r="C43" s="2" t="s">
        <v>811</v>
      </c>
      <c r="D43" s="2" t="str">
        <f>VLOOKUP(B43, pct_raw!$A$2:$AX$1800, 6, FALSE)</f>
        <v xml:space="preserve"> (D73) City of Davenport</v>
      </c>
      <c r="E43" s="5">
        <f>VLOOKUP(B43, pct_raw!$A$2:$AX$1800, 15, FALSE)</f>
        <v>34</v>
      </c>
      <c r="F43" s="5">
        <f>VLOOKUP(B43, pct_raw!$A$2:$AX$1800, 16, FALSE)</f>
        <v>40</v>
      </c>
      <c r="G43" s="5">
        <f>VLOOKUP(B43, pct_raw!$A$2:$AX$1800, 17, FALSE)</f>
        <v>0.82669999999999999</v>
      </c>
      <c r="H43">
        <f>VLOOKUP(B43, pct_raw!$A$2:$AX$1800, 18, FALSE)</f>
        <v>0</v>
      </c>
      <c r="I43" s="5">
        <f>VLOOKUP(B43, pct_raw!$A$2:$AX$1800, 19, FALSE)</f>
        <v>0</v>
      </c>
      <c r="J43">
        <f>VLOOKUP(B43, pct_raw!$A$2:$AX$1800, 20, FALSE)</f>
        <v>0</v>
      </c>
      <c r="K43" s="5">
        <f>VLOOKUP(B43, pct_raw!$A$2:$AX$1800, 21, FALSE)</f>
        <v>26</v>
      </c>
      <c r="L43" s="5">
        <f>VLOOKUP(B43, pct_raw!$A$2:$AX$1800, 22, FALSE)</f>
        <v>31</v>
      </c>
      <c r="M43" s="5">
        <f>VLOOKUP(B43, pct_raw!$A$2:$AX$1800, 23, FALSE)</f>
        <v>0.4133</v>
      </c>
      <c r="N43" s="5">
        <f>VLOOKUP(B43, pct_raw!$A$2:$AX$1800, 24, FALSE)</f>
        <v>0</v>
      </c>
      <c r="O43" s="5">
        <f>VLOOKUP(B43, pct_raw!$A$2:$AX$1800, 25, FALSE)</f>
        <v>0</v>
      </c>
      <c r="P43" s="5">
        <f>VLOOKUP(B43, pct_raw!$A$2:$AX$1800, 26, FALSE)</f>
        <v>0</v>
      </c>
      <c r="Q43" s="5">
        <f>VLOOKUP(B43, pct_raw!$A$2:$AX$1800, 27, FALSE)</f>
        <v>18</v>
      </c>
      <c r="R43" s="5">
        <f>VLOOKUP(B43, pct_raw!$A$2:$AX$1800, 28, FALSE)</f>
        <v>0</v>
      </c>
      <c r="S43" s="5">
        <f>VLOOKUP(B43, pct_raw!$A$2:$AX$1800, 29, FALSE)</f>
        <v>0</v>
      </c>
      <c r="T43" s="5">
        <f>VLOOKUP(B43, pct_raw!$A$2:$AX$1800, 30, FALSE)</f>
        <v>0</v>
      </c>
      <c r="U43" s="5">
        <f>VLOOKUP(B43, pct_raw!$A$2:$AX$1800, 31, FALSE)</f>
        <v>0</v>
      </c>
      <c r="V43" s="5">
        <f>VLOOKUP(B43, pct_raw!$A$2:$AX$1800, 32, FALSE)</f>
        <v>0</v>
      </c>
      <c r="W43" s="5">
        <f>VLOOKUP(B43, pct_raw!$A$2:$AX$1800, 33, FALSE)</f>
        <v>0</v>
      </c>
      <c r="X43" s="5">
        <f>VLOOKUP(B43, pct_raw!$A$2:$AX$1800, 34, FALSE)</f>
        <v>0</v>
      </c>
      <c r="Y43" s="5">
        <f>VLOOKUP(B43, pct_raw!$A$2:$AX$1800, 35, FALSE)</f>
        <v>0</v>
      </c>
      <c r="Z43" s="5">
        <f>VLOOKUP(B43, pct_raw!$A$2:$AX$1800, 36, FALSE)</f>
        <v>39</v>
      </c>
      <c r="AA43" s="5">
        <f>VLOOKUP(B43, pct_raw!$A$2:$AX$1800, 37, FALSE)</f>
        <v>42</v>
      </c>
      <c r="AB43" s="5">
        <f>VLOOKUP(B43, pct_raw!$A$2:$AX$1800, 38, FALSE)</f>
        <v>0.82669999999999999</v>
      </c>
      <c r="AC43" s="5">
        <f>VLOOKUP(B43, pct_raw!$A$2:$AX$1800, 39, FALSE)</f>
        <v>0</v>
      </c>
      <c r="AD43" s="5">
        <f>VLOOKUP(B43, pct_raw!$A$2:$AX$1800, 40, FALSE)</f>
        <v>0</v>
      </c>
      <c r="AE43" s="5">
        <f>VLOOKUP(B43, pct_raw!$A$2:$AX$1800, 41, FALSE)</f>
        <v>0</v>
      </c>
      <c r="AF43" s="5">
        <f>VLOOKUP(B43, pct_raw!$A$2:$AX$1800, 42, FALSE)</f>
        <v>2</v>
      </c>
      <c r="AG43" s="5">
        <f>VLOOKUP(B43, pct_raw!$A$2:$AX$1800, 43, FALSE)</f>
        <v>0</v>
      </c>
      <c r="AH43" s="5">
        <f>VLOOKUP(B43, pct_raw!$A$2:$AX$1800, 44, FALSE)</f>
        <v>0</v>
      </c>
      <c r="AI43" s="5">
        <f>VLOOKUP(B43, pct_raw!$A$2:$AX$1800, 45, FALSE)</f>
        <v>28</v>
      </c>
      <c r="AJ43" s="5">
        <f>VLOOKUP(B43, pct_raw!$A$2:$AX$1800, 46, FALSE)</f>
        <v>35</v>
      </c>
      <c r="AK43" s="5">
        <f>VLOOKUP(B43, pct_raw!$A$2:$AX$1800, 47, FALSE)</f>
        <v>0.4133</v>
      </c>
      <c r="AL43" s="5">
        <f>VLOOKUP(B43, pct_raw!$A$2:$AX$1800, 48, FALSE)</f>
        <v>1</v>
      </c>
      <c r="AM43" s="5">
        <f>VLOOKUP(B43, pct_raw!$A$2:$AX$1800, 49, FALSE)</f>
        <v>0</v>
      </c>
      <c r="AN43" s="5">
        <f>VLOOKUP(B43, pct_raw!$A$2:$AX$1800, 50, FALSE)</f>
        <v>0</v>
      </c>
    </row>
    <row r="44" spans="1:40" x14ac:dyDescent="0.2">
      <c r="A44" s="2" t="s">
        <v>796</v>
      </c>
      <c r="B44" s="2" t="str">
        <f t="shared" si="0"/>
        <v>(D74) City Of Davenport</v>
      </c>
      <c r="C44" s="2" t="s">
        <v>796</v>
      </c>
      <c r="D44" s="2" t="str">
        <f>VLOOKUP(B44, pct_raw!$A$2:$AX$1800, 6, FALSE)</f>
        <v xml:space="preserve"> (D74) City of Davenport</v>
      </c>
      <c r="E44" s="5">
        <f>VLOOKUP(B44, pct_raw!$A$2:$AX$1800, 15, FALSE)</f>
        <v>20</v>
      </c>
      <c r="F44" s="5">
        <f>VLOOKUP(B44, pct_raw!$A$2:$AX$1800, 16, FALSE)</f>
        <v>25</v>
      </c>
      <c r="G44" s="5">
        <f>VLOOKUP(B44, pct_raw!$A$2:$AX$1800, 17, FALSE)</f>
        <v>0.4133</v>
      </c>
      <c r="H44">
        <f>VLOOKUP(B44, pct_raw!$A$2:$AX$1800, 18, FALSE)</f>
        <v>0</v>
      </c>
      <c r="I44" s="5">
        <f>VLOOKUP(B44, pct_raw!$A$2:$AX$1800, 19, FALSE)</f>
        <v>0</v>
      </c>
      <c r="J44">
        <f>VLOOKUP(B44, pct_raw!$A$2:$AX$1800, 20, FALSE)</f>
        <v>0</v>
      </c>
      <c r="K44" s="5">
        <f>VLOOKUP(B44, pct_raw!$A$2:$AX$1800, 21, FALSE)</f>
        <v>5</v>
      </c>
      <c r="L44" s="5">
        <f>VLOOKUP(B44, pct_raw!$A$2:$AX$1800, 22, FALSE)</f>
        <v>0</v>
      </c>
      <c r="M44" s="5">
        <f>VLOOKUP(B44, pct_raw!$A$2:$AX$1800, 23, FALSE)</f>
        <v>0</v>
      </c>
      <c r="N44" s="5">
        <f>VLOOKUP(B44, pct_raw!$A$2:$AX$1800, 24, FALSE)</f>
        <v>0</v>
      </c>
      <c r="O44" s="5">
        <f>VLOOKUP(B44, pct_raw!$A$2:$AX$1800, 25, FALSE)</f>
        <v>0</v>
      </c>
      <c r="P44" s="5">
        <f>VLOOKUP(B44, pct_raw!$A$2:$AX$1800, 26, FALSE)</f>
        <v>0</v>
      </c>
      <c r="Q44" s="5">
        <f>VLOOKUP(B44, pct_raw!$A$2:$AX$1800, 27, FALSE)</f>
        <v>17</v>
      </c>
      <c r="R44" s="5">
        <f>VLOOKUP(B44, pct_raw!$A$2:$AX$1800, 28, FALSE)</f>
        <v>26</v>
      </c>
      <c r="S44" s="5">
        <f>VLOOKUP(B44, pct_raw!$A$2:$AX$1800, 29, FALSE)</f>
        <v>0.4133</v>
      </c>
      <c r="T44" s="5">
        <f>VLOOKUP(B44, pct_raw!$A$2:$AX$1800, 30, FALSE)</f>
        <v>0</v>
      </c>
      <c r="U44" s="5">
        <f>VLOOKUP(B44, pct_raw!$A$2:$AX$1800, 31, FALSE)</f>
        <v>0</v>
      </c>
      <c r="V44" s="5">
        <f>VLOOKUP(B44, pct_raw!$A$2:$AX$1800, 32, FALSE)</f>
        <v>0</v>
      </c>
      <c r="W44" s="5">
        <f>VLOOKUP(B44, pct_raw!$A$2:$AX$1800, 33, FALSE)</f>
        <v>0</v>
      </c>
      <c r="X44" s="5">
        <f>VLOOKUP(B44, pct_raw!$A$2:$AX$1800, 34, FALSE)</f>
        <v>0</v>
      </c>
      <c r="Y44" s="5">
        <f>VLOOKUP(B44, pct_raw!$A$2:$AX$1800, 35, FALSE)</f>
        <v>0</v>
      </c>
      <c r="Z44" s="5">
        <f>VLOOKUP(B44, pct_raw!$A$2:$AX$1800, 36, FALSE)</f>
        <v>28</v>
      </c>
      <c r="AA44" s="5">
        <f>VLOOKUP(B44, pct_raw!$A$2:$AX$1800, 37, FALSE)</f>
        <v>30</v>
      </c>
      <c r="AB44" s="5">
        <f>VLOOKUP(B44, pct_raw!$A$2:$AX$1800, 38, FALSE)</f>
        <v>0.4133</v>
      </c>
      <c r="AC44" s="5">
        <f>VLOOKUP(B44, pct_raw!$A$2:$AX$1800, 39, FALSE)</f>
        <v>6</v>
      </c>
      <c r="AD44" s="5">
        <f>VLOOKUP(B44, pct_raw!$A$2:$AX$1800, 40, FALSE)</f>
        <v>0</v>
      </c>
      <c r="AE44" s="5">
        <f>VLOOKUP(B44, pct_raw!$A$2:$AX$1800, 41, FALSE)</f>
        <v>0</v>
      </c>
      <c r="AF44" s="5">
        <f>VLOOKUP(B44, pct_raw!$A$2:$AX$1800, 42, FALSE)</f>
        <v>0</v>
      </c>
      <c r="AG44" s="5">
        <f>VLOOKUP(B44, pct_raw!$A$2:$AX$1800, 43, FALSE)</f>
        <v>0</v>
      </c>
      <c r="AH44" s="5">
        <f>VLOOKUP(B44, pct_raw!$A$2:$AX$1800, 44, FALSE)</f>
        <v>0</v>
      </c>
      <c r="AI44" s="5">
        <f>VLOOKUP(B44, pct_raw!$A$2:$AX$1800, 45, FALSE)</f>
        <v>16</v>
      </c>
      <c r="AJ44" s="5">
        <f>VLOOKUP(B44, pct_raw!$A$2:$AX$1800, 46, FALSE)</f>
        <v>21</v>
      </c>
      <c r="AK44" s="5">
        <f>VLOOKUP(B44, pct_raw!$A$2:$AX$1800, 47, FALSE)</f>
        <v>0.4133</v>
      </c>
      <c r="AL44" s="5">
        <f>VLOOKUP(B44, pct_raw!$A$2:$AX$1800, 48, FALSE)</f>
        <v>14</v>
      </c>
      <c r="AM44" s="5">
        <f>VLOOKUP(B44, pct_raw!$A$2:$AX$1800, 49, FALSE)</f>
        <v>0</v>
      </c>
      <c r="AN44" s="5">
        <f>VLOOKUP(B44, pct_raw!$A$2:$AX$1800, 50, FALSE)</f>
        <v>0</v>
      </c>
    </row>
    <row r="45" spans="1:40" x14ac:dyDescent="0.2">
      <c r="A45" s="2" t="s">
        <v>1015</v>
      </c>
      <c r="B45" s="2" t="str">
        <f t="shared" si="0"/>
        <v>(D81) City Of Davenport</v>
      </c>
      <c r="C45" s="2" t="s">
        <v>1015</v>
      </c>
      <c r="D45" s="2" t="str">
        <f>VLOOKUP(B45, pct_raw!$A$2:$AX$1800, 6, FALSE)</f>
        <v xml:space="preserve"> (D81) City of Davenport</v>
      </c>
      <c r="E45" s="5">
        <f>VLOOKUP(B45, pct_raw!$A$2:$AX$1800, 15, FALSE)</f>
        <v>19</v>
      </c>
      <c r="F45" s="5">
        <f>VLOOKUP(B45, pct_raw!$A$2:$AX$1800, 16, FALSE)</f>
        <v>19</v>
      </c>
      <c r="G45" s="5">
        <f>VLOOKUP(B45, pct_raw!$A$2:$AX$1800, 17, FALSE)</f>
        <v>0.4133</v>
      </c>
      <c r="H45">
        <f>VLOOKUP(B45, pct_raw!$A$2:$AX$1800, 18, FALSE)</f>
        <v>0</v>
      </c>
      <c r="I45" s="5">
        <f>VLOOKUP(B45, pct_raw!$A$2:$AX$1800, 19, FALSE)</f>
        <v>0</v>
      </c>
      <c r="J45">
        <f>VLOOKUP(B45, pct_raw!$A$2:$AX$1800, 20, FALSE)</f>
        <v>0</v>
      </c>
      <c r="K45" s="5">
        <f>VLOOKUP(B45, pct_raw!$A$2:$AX$1800, 21, FALSE)</f>
        <v>23</v>
      </c>
      <c r="L45" s="5">
        <f>VLOOKUP(B45, pct_raw!$A$2:$AX$1800, 22, FALSE)</f>
        <v>23</v>
      </c>
      <c r="M45" s="5">
        <f>VLOOKUP(B45, pct_raw!$A$2:$AX$1800, 23, FALSE)</f>
        <v>0.4133</v>
      </c>
      <c r="N45" s="5">
        <f>VLOOKUP(B45, pct_raw!$A$2:$AX$1800, 24, FALSE)</f>
        <v>0</v>
      </c>
      <c r="O45" s="5">
        <f>VLOOKUP(B45, pct_raw!$A$2:$AX$1800, 25, FALSE)</f>
        <v>0</v>
      </c>
      <c r="P45" s="5">
        <f>VLOOKUP(B45, pct_raw!$A$2:$AX$1800, 26, FALSE)</f>
        <v>0</v>
      </c>
      <c r="Q45" s="5">
        <f>VLOOKUP(B45, pct_raw!$A$2:$AX$1800, 27, FALSE)</f>
        <v>0</v>
      </c>
      <c r="R45" s="5">
        <f>VLOOKUP(B45, pct_raw!$A$2:$AX$1800, 28, FALSE)</f>
        <v>0</v>
      </c>
      <c r="S45" s="5">
        <f>VLOOKUP(B45, pct_raw!$A$2:$AX$1800, 29, FALSE)</f>
        <v>0</v>
      </c>
      <c r="T45" s="5">
        <f>VLOOKUP(B45, pct_raw!$A$2:$AX$1800, 30, FALSE)</f>
        <v>0</v>
      </c>
      <c r="U45" s="5">
        <f>VLOOKUP(B45, pct_raw!$A$2:$AX$1800, 31, FALSE)</f>
        <v>0</v>
      </c>
      <c r="V45" s="5">
        <f>VLOOKUP(B45, pct_raw!$A$2:$AX$1800, 32, FALSE)</f>
        <v>0</v>
      </c>
      <c r="W45" s="5">
        <f>VLOOKUP(B45, pct_raw!$A$2:$AX$1800, 33, FALSE)</f>
        <v>0</v>
      </c>
      <c r="X45" s="5">
        <f>VLOOKUP(B45, pct_raw!$A$2:$AX$1800, 34, FALSE)</f>
        <v>0</v>
      </c>
      <c r="Y45" s="5">
        <f>VLOOKUP(B45, pct_raw!$A$2:$AX$1800, 35, FALSE)</f>
        <v>0</v>
      </c>
      <c r="Z45" s="5">
        <f>VLOOKUP(B45, pct_raw!$A$2:$AX$1800, 36, FALSE)</f>
        <v>34</v>
      </c>
      <c r="AA45" s="5">
        <f>VLOOKUP(B45, pct_raw!$A$2:$AX$1800, 37, FALSE)</f>
        <v>34</v>
      </c>
      <c r="AB45" s="5">
        <f>VLOOKUP(B45, pct_raw!$A$2:$AX$1800, 38, FALSE)</f>
        <v>0.82669999999999999</v>
      </c>
      <c r="AC45" s="5">
        <f>VLOOKUP(B45, pct_raw!$A$2:$AX$1800, 39, FALSE)</f>
        <v>0</v>
      </c>
      <c r="AD45" s="5">
        <f>VLOOKUP(B45, pct_raw!$A$2:$AX$1800, 40, FALSE)</f>
        <v>0</v>
      </c>
      <c r="AE45" s="5">
        <f>VLOOKUP(B45, pct_raw!$A$2:$AX$1800, 41, FALSE)</f>
        <v>0</v>
      </c>
      <c r="AF45" s="5">
        <f>VLOOKUP(B45, pct_raw!$A$2:$AX$1800, 42, FALSE)</f>
        <v>0</v>
      </c>
      <c r="AG45" s="5">
        <f>VLOOKUP(B45, pct_raw!$A$2:$AX$1800, 43, FALSE)</f>
        <v>0</v>
      </c>
      <c r="AH45" s="5">
        <f>VLOOKUP(B45, pct_raw!$A$2:$AX$1800, 44, FALSE)</f>
        <v>0</v>
      </c>
      <c r="AI45" s="5">
        <f>VLOOKUP(B45, pct_raw!$A$2:$AX$1800, 45, FALSE)</f>
        <v>24</v>
      </c>
      <c r="AJ45" s="5">
        <f>VLOOKUP(B45, pct_raw!$A$2:$AX$1800, 46, FALSE)</f>
        <v>24</v>
      </c>
      <c r="AK45" s="5">
        <f>VLOOKUP(B45, pct_raw!$A$2:$AX$1800, 47, FALSE)</f>
        <v>0.4133</v>
      </c>
      <c r="AL45" s="5">
        <f>VLOOKUP(B45, pct_raw!$A$2:$AX$1800, 48, FALSE)</f>
        <v>0</v>
      </c>
      <c r="AM45" s="5">
        <f>VLOOKUP(B45, pct_raw!$A$2:$AX$1800, 49, FALSE)</f>
        <v>0</v>
      </c>
      <c r="AN45" s="5">
        <f>VLOOKUP(B45, pct_raw!$A$2:$AX$1800, 50, FALSE)</f>
        <v>0</v>
      </c>
    </row>
    <row r="46" spans="1:40" x14ac:dyDescent="0.2">
      <c r="A46" s="2" t="s">
        <v>809</v>
      </c>
      <c r="B46" s="2" t="str">
        <f t="shared" si="0"/>
        <v>(D82) City Of Davenport</v>
      </c>
      <c r="C46" s="2" t="s">
        <v>809</v>
      </c>
      <c r="D46" s="2" t="str">
        <f>VLOOKUP(B46, pct_raw!$A$2:$AX$1800, 6, FALSE)</f>
        <v xml:space="preserve"> (D82) City of Davenport</v>
      </c>
      <c r="E46" s="5">
        <f>VLOOKUP(B46, pct_raw!$A$2:$AX$1800, 15, FALSE)</f>
        <v>24</v>
      </c>
      <c r="F46" s="5">
        <f>VLOOKUP(B46, pct_raw!$A$2:$AX$1800, 16, FALSE)</f>
        <v>29</v>
      </c>
      <c r="G46" s="5">
        <f>VLOOKUP(B46, pct_raw!$A$2:$AX$1800, 17, FALSE)</f>
        <v>0.82669999999999999</v>
      </c>
      <c r="H46">
        <f>VLOOKUP(B46, pct_raw!$A$2:$AX$1800, 18, FALSE)</f>
        <v>0</v>
      </c>
      <c r="I46" s="5">
        <f>VLOOKUP(B46, pct_raw!$A$2:$AX$1800, 19, FALSE)</f>
        <v>0</v>
      </c>
      <c r="J46">
        <f>VLOOKUP(B46, pct_raw!$A$2:$AX$1800, 20, FALSE)</f>
        <v>0</v>
      </c>
      <c r="K46" s="5">
        <f>VLOOKUP(B46, pct_raw!$A$2:$AX$1800, 21, FALSE)</f>
        <v>25</v>
      </c>
      <c r="L46" s="5">
        <f>VLOOKUP(B46, pct_raw!$A$2:$AX$1800, 22, FALSE)</f>
        <v>30</v>
      </c>
      <c r="M46" s="5">
        <f>VLOOKUP(B46, pct_raw!$A$2:$AX$1800, 23, FALSE)</f>
        <v>0.82669999999999999</v>
      </c>
      <c r="N46" s="5">
        <f>VLOOKUP(B46, pct_raw!$A$2:$AX$1800, 24, FALSE)</f>
        <v>0</v>
      </c>
      <c r="O46" s="5">
        <f>VLOOKUP(B46, pct_raw!$A$2:$AX$1800, 25, FALSE)</f>
        <v>0</v>
      </c>
      <c r="P46" s="5">
        <f>VLOOKUP(B46, pct_raw!$A$2:$AX$1800, 26, FALSE)</f>
        <v>0</v>
      </c>
      <c r="Q46" s="5">
        <f>VLOOKUP(B46, pct_raw!$A$2:$AX$1800, 27, FALSE)</f>
        <v>9</v>
      </c>
      <c r="R46" s="5">
        <f>VLOOKUP(B46, pct_raw!$A$2:$AX$1800, 28, FALSE)</f>
        <v>0</v>
      </c>
      <c r="S46" s="5">
        <f>VLOOKUP(B46, pct_raw!$A$2:$AX$1800, 29, FALSE)</f>
        <v>0</v>
      </c>
      <c r="T46" s="5">
        <f>VLOOKUP(B46, pct_raw!$A$2:$AX$1800, 30, FALSE)</f>
        <v>0</v>
      </c>
      <c r="U46" s="5">
        <f>VLOOKUP(B46, pct_raw!$A$2:$AX$1800, 31, FALSE)</f>
        <v>0</v>
      </c>
      <c r="V46" s="5">
        <f>VLOOKUP(B46, pct_raw!$A$2:$AX$1800, 32, FALSE)</f>
        <v>0</v>
      </c>
      <c r="W46" s="5">
        <f>VLOOKUP(B46, pct_raw!$A$2:$AX$1800, 33, FALSE)</f>
        <v>0</v>
      </c>
      <c r="X46" s="5">
        <f>VLOOKUP(B46, pct_raw!$A$2:$AX$1800, 34, FALSE)</f>
        <v>0</v>
      </c>
      <c r="Y46" s="5">
        <f>VLOOKUP(B46, pct_raw!$A$2:$AX$1800, 35, FALSE)</f>
        <v>0</v>
      </c>
      <c r="Z46" s="5">
        <f>VLOOKUP(B46, pct_raw!$A$2:$AX$1800, 36, FALSE)</f>
        <v>27</v>
      </c>
      <c r="AA46" s="5">
        <f>VLOOKUP(B46, pct_raw!$A$2:$AX$1800, 37, FALSE)</f>
        <v>30</v>
      </c>
      <c r="AB46" s="5">
        <f>VLOOKUP(B46, pct_raw!$A$2:$AX$1800, 38, FALSE)</f>
        <v>0.82669999999999999</v>
      </c>
      <c r="AC46" s="5">
        <f>VLOOKUP(B46, pct_raw!$A$2:$AX$1800, 39, FALSE)</f>
        <v>0</v>
      </c>
      <c r="AD46" s="5">
        <f>VLOOKUP(B46, pct_raw!$A$2:$AX$1800, 40, FALSE)</f>
        <v>0</v>
      </c>
      <c r="AE46" s="5">
        <f>VLOOKUP(B46, pct_raw!$A$2:$AX$1800, 41, FALSE)</f>
        <v>0</v>
      </c>
      <c r="AF46" s="5">
        <f>VLOOKUP(B46, pct_raw!$A$2:$AX$1800, 42, FALSE)</f>
        <v>0</v>
      </c>
      <c r="AG46" s="5">
        <f>VLOOKUP(B46, pct_raw!$A$2:$AX$1800, 43, FALSE)</f>
        <v>0</v>
      </c>
      <c r="AH46" s="5">
        <f>VLOOKUP(B46, pct_raw!$A$2:$AX$1800, 44, FALSE)</f>
        <v>0</v>
      </c>
      <c r="AI46" s="5">
        <f>VLOOKUP(B46, pct_raw!$A$2:$AX$1800, 45, FALSE)</f>
        <v>21</v>
      </c>
      <c r="AJ46" s="5">
        <f>VLOOKUP(B46, pct_raw!$A$2:$AX$1800, 46, FALSE)</f>
        <v>22</v>
      </c>
      <c r="AK46" s="5">
        <f>VLOOKUP(B46, pct_raw!$A$2:$AX$1800, 47, FALSE)</f>
        <v>0.4133</v>
      </c>
      <c r="AL46" s="5">
        <f>VLOOKUP(B46, pct_raw!$A$2:$AX$1800, 48, FALSE)</f>
        <v>6</v>
      </c>
      <c r="AM46" s="5">
        <f>VLOOKUP(B46, pct_raw!$A$2:$AX$1800, 49, FALSE)</f>
        <v>0</v>
      </c>
      <c r="AN46" s="5">
        <f>VLOOKUP(B46, pct_raw!$A$2:$AX$1800, 50, FALSE)</f>
        <v>0</v>
      </c>
    </row>
    <row r="47" spans="1:40" x14ac:dyDescent="0.2">
      <c r="A47" s="2" t="s">
        <v>784</v>
      </c>
      <c r="B47" s="2" t="str">
        <f t="shared" si="0"/>
        <v>(D83) City Of Davenport</v>
      </c>
      <c r="C47" s="2" t="s">
        <v>784</v>
      </c>
      <c r="D47" s="2" t="str">
        <f>VLOOKUP(B47, pct_raw!$A$2:$AX$1800, 6, FALSE)</f>
        <v xml:space="preserve"> (D83) City of Davenport</v>
      </c>
      <c r="E47" s="5">
        <f>VLOOKUP(B47, pct_raw!$A$2:$AX$1800, 15, FALSE)</f>
        <v>32</v>
      </c>
      <c r="F47" s="5">
        <f>VLOOKUP(B47, pct_raw!$A$2:$AX$1800, 16, FALSE)</f>
        <v>36</v>
      </c>
      <c r="G47" s="5">
        <f>VLOOKUP(B47, pct_raw!$A$2:$AX$1800, 17, FALSE)</f>
        <v>0.82669999999999999</v>
      </c>
      <c r="H47">
        <f>VLOOKUP(B47, pct_raw!$A$2:$AX$1800, 18, FALSE)</f>
        <v>0</v>
      </c>
      <c r="I47" s="5">
        <f>VLOOKUP(B47, pct_raw!$A$2:$AX$1800, 19, FALSE)</f>
        <v>0</v>
      </c>
      <c r="J47">
        <f>VLOOKUP(B47, pct_raw!$A$2:$AX$1800, 20, FALSE)</f>
        <v>0</v>
      </c>
      <c r="K47" s="5">
        <f>VLOOKUP(B47, pct_raw!$A$2:$AX$1800, 21, FALSE)</f>
        <v>32</v>
      </c>
      <c r="L47" s="5">
        <f>VLOOKUP(B47, pct_raw!$A$2:$AX$1800, 22, FALSE)</f>
        <v>34</v>
      </c>
      <c r="M47" s="5">
        <f>VLOOKUP(B47, pct_raw!$A$2:$AX$1800, 23, FALSE)</f>
        <v>0.4133</v>
      </c>
      <c r="N47" s="5">
        <f>VLOOKUP(B47, pct_raw!$A$2:$AX$1800, 24, FALSE)</f>
        <v>0</v>
      </c>
      <c r="O47" s="5">
        <f>VLOOKUP(B47, pct_raw!$A$2:$AX$1800, 25, FALSE)</f>
        <v>0</v>
      </c>
      <c r="P47" s="5">
        <f>VLOOKUP(B47, pct_raw!$A$2:$AX$1800, 26, FALSE)</f>
        <v>0</v>
      </c>
      <c r="Q47" s="5">
        <f>VLOOKUP(B47, pct_raw!$A$2:$AX$1800, 27, FALSE)</f>
        <v>33</v>
      </c>
      <c r="R47" s="5">
        <f>VLOOKUP(B47, pct_raw!$A$2:$AX$1800, 28, FALSE)</f>
        <v>38</v>
      </c>
      <c r="S47" s="5">
        <f>VLOOKUP(B47, pct_raw!$A$2:$AX$1800, 29, FALSE)</f>
        <v>0.82669999999999999</v>
      </c>
      <c r="T47" s="5">
        <f>VLOOKUP(B47, pct_raw!$A$2:$AX$1800, 30, FALSE)</f>
        <v>0</v>
      </c>
      <c r="U47" s="5">
        <f>VLOOKUP(B47, pct_raw!$A$2:$AX$1800, 31, FALSE)</f>
        <v>0</v>
      </c>
      <c r="V47" s="5">
        <f>VLOOKUP(B47, pct_raw!$A$2:$AX$1800, 32, FALSE)</f>
        <v>0</v>
      </c>
      <c r="W47" s="5">
        <f>VLOOKUP(B47, pct_raw!$A$2:$AX$1800, 33, FALSE)</f>
        <v>0</v>
      </c>
      <c r="X47" s="5">
        <f>VLOOKUP(B47, pct_raw!$A$2:$AX$1800, 34, FALSE)</f>
        <v>0</v>
      </c>
      <c r="Y47" s="5">
        <f>VLOOKUP(B47, pct_raw!$A$2:$AX$1800, 35, FALSE)</f>
        <v>0</v>
      </c>
      <c r="Z47" s="5">
        <f>VLOOKUP(B47, pct_raw!$A$2:$AX$1800, 36, FALSE)</f>
        <v>32</v>
      </c>
      <c r="AA47" s="5">
        <f>VLOOKUP(B47, pct_raw!$A$2:$AX$1800, 37, FALSE)</f>
        <v>37</v>
      </c>
      <c r="AB47" s="5">
        <f>VLOOKUP(B47, pct_raw!$A$2:$AX$1800, 38, FALSE)</f>
        <v>0.82669999999999999</v>
      </c>
      <c r="AC47" s="5">
        <f>VLOOKUP(B47, pct_raw!$A$2:$AX$1800, 39, FALSE)</f>
        <v>5</v>
      </c>
      <c r="AD47" s="5">
        <f>VLOOKUP(B47, pct_raw!$A$2:$AX$1800, 40, FALSE)</f>
        <v>0</v>
      </c>
      <c r="AE47" s="5">
        <f>VLOOKUP(B47, pct_raw!$A$2:$AX$1800, 41, FALSE)</f>
        <v>0</v>
      </c>
      <c r="AF47" s="5">
        <f>VLOOKUP(B47, pct_raw!$A$2:$AX$1800, 42, FALSE)</f>
        <v>0</v>
      </c>
      <c r="AG47" s="5">
        <f>VLOOKUP(B47, pct_raw!$A$2:$AX$1800, 43, FALSE)</f>
        <v>6</v>
      </c>
      <c r="AH47" s="5">
        <f>VLOOKUP(B47, pct_raw!$A$2:$AX$1800, 44, FALSE)</f>
        <v>0</v>
      </c>
      <c r="AI47" s="5">
        <f>VLOOKUP(B47, pct_raw!$A$2:$AX$1800, 45, FALSE)</f>
        <v>17</v>
      </c>
      <c r="AJ47" s="5">
        <f>VLOOKUP(B47, pct_raw!$A$2:$AX$1800, 46, FALSE)</f>
        <v>0</v>
      </c>
      <c r="AK47" s="5">
        <f>VLOOKUP(B47, pct_raw!$A$2:$AX$1800, 47, FALSE)</f>
        <v>0</v>
      </c>
      <c r="AL47" s="5">
        <f>VLOOKUP(B47, pct_raw!$A$2:$AX$1800, 48, FALSE)</f>
        <v>0</v>
      </c>
      <c r="AM47" s="5">
        <f>VLOOKUP(B47, pct_raw!$A$2:$AX$1800, 49, FALSE)</f>
        <v>0</v>
      </c>
      <c r="AN47" s="5">
        <f>VLOOKUP(B47, pct_raw!$A$2:$AX$1800, 50, FALSE)</f>
        <v>0</v>
      </c>
    </row>
    <row r="48" spans="1:40" x14ac:dyDescent="0.2">
      <c r="A48" s="2" t="s">
        <v>786</v>
      </c>
      <c r="B48" s="2" t="str">
        <f t="shared" si="0"/>
        <v>(D84) City Of Davenport</v>
      </c>
      <c r="C48" s="2" t="s">
        <v>786</v>
      </c>
      <c r="D48" s="2" t="str">
        <f>VLOOKUP(B48, pct_raw!$A$2:$AX$1800, 6, FALSE)</f>
        <v xml:space="preserve"> (D84) City of Davenport</v>
      </c>
      <c r="E48" s="5">
        <f>VLOOKUP(B48, pct_raw!$A$2:$AX$1800, 15, FALSE)</f>
        <v>43</v>
      </c>
      <c r="F48" s="5">
        <f>VLOOKUP(B48, pct_raw!$A$2:$AX$1800, 16, FALSE)</f>
        <v>46</v>
      </c>
      <c r="G48" s="5">
        <f>VLOOKUP(B48, pct_raw!$A$2:$AX$1800, 17, FALSE)</f>
        <v>0.4133</v>
      </c>
      <c r="H48">
        <f>VLOOKUP(B48, pct_raw!$A$2:$AX$1800, 18, FALSE)</f>
        <v>0</v>
      </c>
      <c r="I48" s="5">
        <f>VLOOKUP(B48, pct_raw!$A$2:$AX$1800, 19, FALSE)</f>
        <v>0</v>
      </c>
      <c r="J48">
        <f>VLOOKUP(B48, pct_raw!$A$2:$AX$1800, 20, FALSE)</f>
        <v>0</v>
      </c>
      <c r="K48" s="5">
        <f>VLOOKUP(B48, pct_raw!$A$2:$AX$1800, 21, FALSE)</f>
        <v>42</v>
      </c>
      <c r="L48" s="5">
        <f>VLOOKUP(B48, pct_raw!$A$2:$AX$1800, 22, FALSE)</f>
        <v>51</v>
      </c>
      <c r="M48" s="5">
        <f>VLOOKUP(B48, pct_raw!$A$2:$AX$1800, 23, FALSE)</f>
        <v>0.82669999999999999</v>
      </c>
      <c r="N48" s="5">
        <f>VLOOKUP(B48, pct_raw!$A$2:$AX$1800, 24, FALSE)</f>
        <v>0</v>
      </c>
      <c r="O48" s="5">
        <f>VLOOKUP(B48, pct_raw!$A$2:$AX$1800, 25, FALSE)</f>
        <v>0</v>
      </c>
      <c r="P48" s="5">
        <f>VLOOKUP(B48, pct_raw!$A$2:$AX$1800, 26, FALSE)</f>
        <v>0</v>
      </c>
      <c r="Q48" s="5">
        <f>VLOOKUP(B48, pct_raw!$A$2:$AX$1800, 27, FALSE)</f>
        <v>29</v>
      </c>
      <c r="R48" s="5">
        <f>VLOOKUP(B48, pct_raw!$A$2:$AX$1800, 28, FALSE)</f>
        <v>35</v>
      </c>
      <c r="S48" s="5">
        <f>VLOOKUP(B48, pct_raw!$A$2:$AX$1800, 29, FALSE)</f>
        <v>0.4133</v>
      </c>
      <c r="T48" s="5">
        <f>VLOOKUP(B48, pct_raw!$A$2:$AX$1800, 30, FALSE)</f>
        <v>0</v>
      </c>
      <c r="U48" s="5">
        <f>VLOOKUP(B48, pct_raw!$A$2:$AX$1800, 31, FALSE)</f>
        <v>0</v>
      </c>
      <c r="V48" s="5">
        <f>VLOOKUP(B48, pct_raw!$A$2:$AX$1800, 32, FALSE)</f>
        <v>0</v>
      </c>
      <c r="W48" s="5">
        <f>VLOOKUP(B48, pct_raw!$A$2:$AX$1800, 33, FALSE)</f>
        <v>0</v>
      </c>
      <c r="X48" s="5">
        <f>VLOOKUP(B48, pct_raw!$A$2:$AX$1800, 34, FALSE)</f>
        <v>0</v>
      </c>
      <c r="Y48" s="5">
        <f>VLOOKUP(B48, pct_raw!$A$2:$AX$1800, 35, FALSE)</f>
        <v>0</v>
      </c>
      <c r="Z48" s="5">
        <f>VLOOKUP(B48, pct_raw!$A$2:$AX$1800, 36, FALSE)</f>
        <v>33</v>
      </c>
      <c r="AA48" s="5">
        <f>VLOOKUP(B48, pct_raw!$A$2:$AX$1800, 37, FALSE)</f>
        <v>41</v>
      </c>
      <c r="AB48" s="5">
        <f>VLOOKUP(B48, pct_raw!$A$2:$AX$1800, 38, FALSE)</f>
        <v>0.4133</v>
      </c>
      <c r="AC48" s="5">
        <f>VLOOKUP(B48, pct_raw!$A$2:$AX$1800, 39, FALSE)</f>
        <v>0</v>
      </c>
      <c r="AD48" s="5">
        <f>VLOOKUP(B48, pct_raw!$A$2:$AX$1800, 40, FALSE)</f>
        <v>0</v>
      </c>
      <c r="AE48" s="5">
        <f>VLOOKUP(B48, pct_raw!$A$2:$AX$1800, 41, FALSE)</f>
        <v>0</v>
      </c>
      <c r="AF48" s="5">
        <f>VLOOKUP(B48, pct_raw!$A$2:$AX$1800, 42, FALSE)</f>
        <v>3</v>
      </c>
      <c r="AG48" s="5">
        <f>VLOOKUP(B48, pct_raw!$A$2:$AX$1800, 43, FALSE)</f>
        <v>0</v>
      </c>
      <c r="AH48" s="5">
        <f>VLOOKUP(B48, pct_raw!$A$2:$AX$1800, 44, FALSE)</f>
        <v>0</v>
      </c>
      <c r="AI48" s="5">
        <f>VLOOKUP(B48, pct_raw!$A$2:$AX$1800, 45, FALSE)</f>
        <v>23</v>
      </c>
      <c r="AJ48" s="5">
        <f>VLOOKUP(B48, pct_raw!$A$2:$AX$1800, 46, FALSE)</f>
        <v>0</v>
      </c>
      <c r="AK48" s="5">
        <f>VLOOKUP(B48, pct_raw!$A$2:$AX$1800, 47, FALSE)</f>
        <v>0</v>
      </c>
      <c r="AL48" s="5">
        <f>VLOOKUP(B48, pct_raw!$A$2:$AX$1800, 48, FALSE)</f>
        <v>3</v>
      </c>
      <c r="AM48" s="5">
        <f>VLOOKUP(B48, pct_raw!$A$2:$AX$1800, 49, FALSE)</f>
        <v>0</v>
      </c>
      <c r="AN48" s="5">
        <f>VLOOKUP(B48, pct_raw!$A$2:$AX$1800, 50, FALSE)</f>
        <v>0</v>
      </c>
    </row>
    <row r="49" spans="1:40" x14ac:dyDescent="0.2">
      <c r="A49" s="2" t="s">
        <v>1016</v>
      </c>
      <c r="B49" s="2" t="str">
        <f t="shared" si="0"/>
        <v>(Dh) City Of Donahue</v>
      </c>
      <c r="C49" s="2" t="s">
        <v>1016</v>
      </c>
      <c r="D49" s="2" t="str">
        <f>VLOOKUP(B49, pct_raw!$A$2:$AX$1800, 6, FALSE)</f>
        <v xml:space="preserve"> (DH) City of Donahue</v>
      </c>
      <c r="E49" s="5">
        <f>VLOOKUP(B49, pct_raw!$A$2:$AX$1800, 15, FALSE)</f>
        <v>7</v>
      </c>
      <c r="F49" s="5">
        <f>VLOOKUP(B49, pct_raw!$A$2:$AX$1800, 16, FALSE)</f>
        <v>7</v>
      </c>
      <c r="G49" s="5">
        <f>VLOOKUP(B49, pct_raw!$A$2:$AX$1800, 17, FALSE)</f>
        <v>0</v>
      </c>
      <c r="H49">
        <f>VLOOKUP(B49, pct_raw!$A$2:$AX$1800, 18, FALSE)</f>
        <v>0</v>
      </c>
      <c r="I49" s="5">
        <f>VLOOKUP(B49, pct_raw!$A$2:$AX$1800, 19, FALSE)</f>
        <v>0</v>
      </c>
      <c r="J49">
        <f>VLOOKUP(B49, pct_raw!$A$2:$AX$1800, 20, FALSE)</f>
        <v>0</v>
      </c>
      <c r="K49" s="5">
        <f>VLOOKUP(B49, pct_raw!$A$2:$AX$1800, 21, FALSE)</f>
        <v>6</v>
      </c>
      <c r="L49" s="5">
        <f>VLOOKUP(B49, pct_raw!$A$2:$AX$1800, 22, FALSE)</f>
        <v>6</v>
      </c>
      <c r="M49" s="5">
        <f>VLOOKUP(B49, pct_raw!$A$2:$AX$1800, 23, FALSE)</f>
        <v>0.4133</v>
      </c>
      <c r="N49" s="5">
        <f>VLOOKUP(B49, pct_raw!$A$2:$AX$1800, 24, FALSE)</f>
        <v>0</v>
      </c>
      <c r="O49" s="5">
        <f>VLOOKUP(B49, pct_raw!$A$2:$AX$1800, 25, FALSE)</f>
        <v>0</v>
      </c>
      <c r="P49" s="5">
        <f>VLOOKUP(B49, pct_raw!$A$2:$AX$1800, 26, FALSE)</f>
        <v>0</v>
      </c>
      <c r="Q49" s="5">
        <f>VLOOKUP(B49, pct_raw!$A$2:$AX$1800, 27, FALSE)</f>
        <v>0</v>
      </c>
      <c r="R49" s="5">
        <f>VLOOKUP(B49, pct_raw!$A$2:$AX$1800, 28, FALSE)</f>
        <v>0</v>
      </c>
      <c r="S49" s="5">
        <f>VLOOKUP(B49, pct_raw!$A$2:$AX$1800, 29, FALSE)</f>
        <v>0</v>
      </c>
      <c r="T49" s="5">
        <f>VLOOKUP(B49, pct_raw!$A$2:$AX$1800, 30, FALSE)</f>
        <v>0</v>
      </c>
      <c r="U49" s="5">
        <f>VLOOKUP(B49, pct_raw!$A$2:$AX$1800, 31, FALSE)</f>
        <v>0</v>
      </c>
      <c r="V49" s="5">
        <f>VLOOKUP(B49, pct_raw!$A$2:$AX$1800, 32, FALSE)</f>
        <v>0</v>
      </c>
      <c r="W49" s="5">
        <f>VLOOKUP(B49, pct_raw!$A$2:$AX$1800, 33, FALSE)</f>
        <v>0</v>
      </c>
      <c r="X49" s="5">
        <f>VLOOKUP(B49, pct_raw!$A$2:$AX$1800, 34, FALSE)</f>
        <v>0</v>
      </c>
      <c r="Y49" s="5">
        <f>VLOOKUP(B49, pct_raw!$A$2:$AX$1800, 35, FALSE)</f>
        <v>0</v>
      </c>
      <c r="Z49" s="5">
        <f>VLOOKUP(B49, pct_raw!$A$2:$AX$1800, 36, FALSE)</f>
        <v>1</v>
      </c>
      <c r="AA49" s="5">
        <f>VLOOKUP(B49, pct_raw!$A$2:$AX$1800, 37, FALSE)</f>
        <v>1</v>
      </c>
      <c r="AB49" s="5">
        <f>VLOOKUP(B49, pct_raw!$A$2:$AX$1800, 38, FALSE)</f>
        <v>0</v>
      </c>
      <c r="AC49" s="5">
        <f>VLOOKUP(B49, pct_raw!$A$2:$AX$1800, 39, FALSE)</f>
        <v>0</v>
      </c>
      <c r="AD49" s="5">
        <f>VLOOKUP(B49, pct_raw!$A$2:$AX$1800, 40, FALSE)</f>
        <v>0</v>
      </c>
      <c r="AE49" s="5">
        <f>VLOOKUP(B49, pct_raw!$A$2:$AX$1800, 41, FALSE)</f>
        <v>0</v>
      </c>
      <c r="AF49" s="5">
        <f>VLOOKUP(B49, pct_raw!$A$2:$AX$1800, 42, FALSE)</f>
        <v>0</v>
      </c>
      <c r="AG49" s="5">
        <f>VLOOKUP(B49, pct_raw!$A$2:$AX$1800, 43, FALSE)</f>
        <v>0</v>
      </c>
      <c r="AH49" s="5">
        <f>VLOOKUP(B49, pct_raw!$A$2:$AX$1800, 44, FALSE)</f>
        <v>0</v>
      </c>
      <c r="AI49" s="5">
        <f>VLOOKUP(B49, pct_raw!$A$2:$AX$1800, 45, FALSE)</f>
        <v>2</v>
      </c>
      <c r="AJ49" s="5">
        <f>VLOOKUP(B49, pct_raw!$A$2:$AX$1800, 46, FALSE)</f>
        <v>2</v>
      </c>
      <c r="AK49" s="5">
        <f>VLOOKUP(B49, pct_raw!$A$2:$AX$1800, 47, FALSE)</f>
        <v>0</v>
      </c>
      <c r="AL49" s="5">
        <f>VLOOKUP(B49, pct_raw!$A$2:$AX$1800, 48, FALSE)</f>
        <v>2</v>
      </c>
      <c r="AM49" s="5">
        <f>VLOOKUP(B49, pct_raw!$A$2:$AX$1800, 49, FALSE)</f>
        <v>2</v>
      </c>
      <c r="AN49" s="5">
        <f>VLOOKUP(B49, pct_raw!$A$2:$AX$1800, 50, FALSE)</f>
        <v>0</v>
      </c>
    </row>
    <row r="50" spans="1:40" x14ac:dyDescent="0.2">
      <c r="A50" s="2" t="s">
        <v>800</v>
      </c>
      <c r="B50" s="2" t="str">
        <f t="shared" si="0"/>
        <v>(El1) City Of Eldridge</v>
      </c>
      <c r="C50" s="2" t="s">
        <v>800</v>
      </c>
      <c r="D50" s="2" t="str">
        <f>VLOOKUP(B50, pct_raw!$A$2:$AX$1800, 6, FALSE)</f>
        <v xml:space="preserve"> (EL1) City of Eldridge</v>
      </c>
      <c r="E50" s="5">
        <f>VLOOKUP(B50, pct_raw!$A$2:$AX$1800, 15, FALSE)</f>
        <v>30</v>
      </c>
      <c r="F50" s="5">
        <f>VLOOKUP(B50, pct_raw!$A$2:$AX$1800, 16, FALSE)</f>
        <v>33</v>
      </c>
      <c r="G50" s="5">
        <f>VLOOKUP(B50, pct_raw!$A$2:$AX$1800, 17, FALSE)</f>
        <v>0.4133</v>
      </c>
      <c r="H50">
        <f>VLOOKUP(B50, pct_raw!$A$2:$AX$1800, 18, FALSE)</f>
        <v>0</v>
      </c>
      <c r="I50" s="5">
        <f>VLOOKUP(B50, pct_raw!$A$2:$AX$1800, 19, FALSE)</f>
        <v>0</v>
      </c>
      <c r="J50">
        <f>VLOOKUP(B50, pct_raw!$A$2:$AX$1800, 20, FALSE)</f>
        <v>0</v>
      </c>
      <c r="K50" s="5">
        <f>VLOOKUP(B50, pct_raw!$A$2:$AX$1800, 21, FALSE)</f>
        <v>38</v>
      </c>
      <c r="L50" s="5">
        <f>VLOOKUP(B50, pct_raw!$A$2:$AX$1800, 22, FALSE)</f>
        <v>43</v>
      </c>
      <c r="M50" s="5">
        <f>VLOOKUP(B50, pct_raw!$A$2:$AX$1800, 23, FALSE)</f>
        <v>0.82669999999999999</v>
      </c>
      <c r="N50" s="5">
        <f>VLOOKUP(B50, pct_raw!$A$2:$AX$1800, 24, FALSE)</f>
        <v>0</v>
      </c>
      <c r="O50" s="5">
        <f>VLOOKUP(B50, pct_raw!$A$2:$AX$1800, 25, FALSE)</f>
        <v>0</v>
      </c>
      <c r="P50" s="5">
        <f>VLOOKUP(B50, pct_raw!$A$2:$AX$1800, 26, FALSE)</f>
        <v>0</v>
      </c>
      <c r="Q50" s="5">
        <f>VLOOKUP(B50, pct_raw!$A$2:$AX$1800, 27, FALSE)</f>
        <v>19</v>
      </c>
      <c r="R50" s="5">
        <f>VLOOKUP(B50, pct_raw!$A$2:$AX$1800, 28, FALSE)</f>
        <v>23</v>
      </c>
      <c r="S50" s="5">
        <f>VLOOKUP(B50, pct_raw!$A$2:$AX$1800, 29, FALSE)</f>
        <v>0.4133</v>
      </c>
      <c r="T50" s="5">
        <f>VLOOKUP(B50, pct_raw!$A$2:$AX$1800, 30, FALSE)</f>
        <v>0</v>
      </c>
      <c r="U50" s="5">
        <f>VLOOKUP(B50, pct_raw!$A$2:$AX$1800, 31, FALSE)</f>
        <v>0</v>
      </c>
      <c r="V50" s="5">
        <f>VLOOKUP(B50, pct_raw!$A$2:$AX$1800, 32, FALSE)</f>
        <v>0</v>
      </c>
      <c r="W50" s="5">
        <f>VLOOKUP(B50, pct_raw!$A$2:$AX$1800, 33, FALSE)</f>
        <v>0</v>
      </c>
      <c r="X50" s="5">
        <f>VLOOKUP(B50, pct_raw!$A$2:$AX$1800, 34, FALSE)</f>
        <v>0</v>
      </c>
      <c r="Y50" s="5">
        <f>VLOOKUP(B50, pct_raw!$A$2:$AX$1800, 35, FALSE)</f>
        <v>0</v>
      </c>
      <c r="Z50" s="5">
        <f>VLOOKUP(B50, pct_raw!$A$2:$AX$1800, 36, FALSE)</f>
        <v>25</v>
      </c>
      <c r="AA50" s="5">
        <f>VLOOKUP(B50, pct_raw!$A$2:$AX$1800, 37, FALSE)</f>
        <v>25</v>
      </c>
      <c r="AB50" s="5">
        <f>VLOOKUP(B50, pct_raw!$A$2:$AX$1800, 38, FALSE)</f>
        <v>0.4133</v>
      </c>
      <c r="AC50" s="5">
        <f>VLOOKUP(B50, pct_raw!$A$2:$AX$1800, 39, FALSE)</f>
        <v>4</v>
      </c>
      <c r="AD50" s="5">
        <f>VLOOKUP(B50, pct_raw!$A$2:$AX$1800, 40, FALSE)</f>
        <v>0</v>
      </c>
      <c r="AE50" s="5">
        <f>VLOOKUP(B50, pct_raw!$A$2:$AX$1800, 41, FALSE)</f>
        <v>0</v>
      </c>
      <c r="AF50" s="5">
        <f>VLOOKUP(B50, pct_raw!$A$2:$AX$1800, 42, FALSE)</f>
        <v>2</v>
      </c>
      <c r="AG50" s="5">
        <f>VLOOKUP(B50, pct_raw!$A$2:$AX$1800, 43, FALSE)</f>
        <v>0</v>
      </c>
      <c r="AH50" s="5">
        <f>VLOOKUP(B50, pct_raw!$A$2:$AX$1800, 44, FALSE)</f>
        <v>0</v>
      </c>
      <c r="AI50" s="5">
        <f>VLOOKUP(B50, pct_raw!$A$2:$AX$1800, 45, FALSE)</f>
        <v>25</v>
      </c>
      <c r="AJ50" s="5">
        <f>VLOOKUP(B50, pct_raw!$A$2:$AX$1800, 46, FALSE)</f>
        <v>25</v>
      </c>
      <c r="AK50" s="5">
        <f>VLOOKUP(B50, pct_raw!$A$2:$AX$1800, 47, FALSE)</f>
        <v>0.4133</v>
      </c>
      <c r="AL50" s="5">
        <f>VLOOKUP(B50, pct_raw!$A$2:$AX$1800, 48, FALSE)</f>
        <v>6</v>
      </c>
      <c r="AM50" s="5">
        <f>VLOOKUP(B50, pct_raw!$A$2:$AX$1800, 49, FALSE)</f>
        <v>0</v>
      </c>
      <c r="AN50" s="5">
        <f>VLOOKUP(B50, pct_raw!$A$2:$AX$1800, 50, FALSE)</f>
        <v>0</v>
      </c>
    </row>
    <row r="51" spans="1:40" x14ac:dyDescent="0.2">
      <c r="A51" s="2" t="s">
        <v>802</v>
      </c>
      <c r="B51" s="2" t="str">
        <f t="shared" si="0"/>
        <v>(El2) City Of Eldridge</v>
      </c>
      <c r="C51" s="2" t="s">
        <v>802</v>
      </c>
      <c r="D51" s="2" t="str">
        <f>VLOOKUP(B51, pct_raw!$A$2:$AX$1800, 6, FALSE)</f>
        <v xml:space="preserve"> (EL2) City of Eldridge</v>
      </c>
      <c r="E51" s="5">
        <f>VLOOKUP(B51, pct_raw!$A$2:$AX$1800, 15, FALSE)</f>
        <v>41</v>
      </c>
      <c r="F51" s="5">
        <f>VLOOKUP(B51, pct_raw!$A$2:$AX$1800, 16, FALSE)</f>
        <v>49</v>
      </c>
      <c r="G51" s="5">
        <f>VLOOKUP(B51, pct_raw!$A$2:$AX$1800, 17, FALSE)</f>
        <v>0.4133</v>
      </c>
      <c r="H51">
        <f>VLOOKUP(B51, pct_raw!$A$2:$AX$1800, 18, FALSE)</f>
        <v>0</v>
      </c>
      <c r="I51" s="5">
        <f>VLOOKUP(B51, pct_raw!$A$2:$AX$1800, 19, FALSE)</f>
        <v>0</v>
      </c>
      <c r="J51">
        <f>VLOOKUP(B51, pct_raw!$A$2:$AX$1800, 20, FALSE)</f>
        <v>0</v>
      </c>
      <c r="K51" s="5">
        <f>VLOOKUP(B51, pct_raw!$A$2:$AX$1800, 21, FALSE)</f>
        <v>41</v>
      </c>
      <c r="L51" s="5">
        <f>VLOOKUP(B51, pct_raw!$A$2:$AX$1800, 22, FALSE)</f>
        <v>53</v>
      </c>
      <c r="M51" s="5">
        <f>VLOOKUP(B51, pct_raw!$A$2:$AX$1800, 23, FALSE)</f>
        <v>0.82669999999999999</v>
      </c>
      <c r="N51" s="5">
        <f>VLOOKUP(B51, pct_raw!$A$2:$AX$1800, 24, FALSE)</f>
        <v>0</v>
      </c>
      <c r="O51" s="5">
        <f>VLOOKUP(B51, pct_raw!$A$2:$AX$1800, 25, FALSE)</f>
        <v>0</v>
      </c>
      <c r="P51" s="5">
        <f>VLOOKUP(B51, pct_raw!$A$2:$AX$1800, 26, FALSE)</f>
        <v>0</v>
      </c>
      <c r="Q51" s="5">
        <f>VLOOKUP(B51, pct_raw!$A$2:$AX$1800, 27, FALSE)</f>
        <v>19</v>
      </c>
      <c r="R51" s="5">
        <f>VLOOKUP(B51, pct_raw!$A$2:$AX$1800, 28, FALSE)</f>
        <v>0</v>
      </c>
      <c r="S51" s="5">
        <f>VLOOKUP(B51, pct_raw!$A$2:$AX$1800, 29, FALSE)</f>
        <v>0</v>
      </c>
      <c r="T51" s="5">
        <f>VLOOKUP(B51, pct_raw!$A$2:$AX$1800, 30, FALSE)</f>
        <v>0</v>
      </c>
      <c r="U51" s="5">
        <f>VLOOKUP(B51, pct_raw!$A$2:$AX$1800, 31, FALSE)</f>
        <v>0</v>
      </c>
      <c r="V51" s="5">
        <f>VLOOKUP(B51, pct_raw!$A$2:$AX$1800, 32, FALSE)</f>
        <v>0</v>
      </c>
      <c r="W51" s="5">
        <f>VLOOKUP(B51, pct_raw!$A$2:$AX$1800, 33, FALSE)</f>
        <v>0</v>
      </c>
      <c r="X51" s="5">
        <f>VLOOKUP(B51, pct_raw!$A$2:$AX$1800, 34, FALSE)</f>
        <v>0</v>
      </c>
      <c r="Y51" s="5">
        <f>VLOOKUP(B51, pct_raw!$A$2:$AX$1800, 35, FALSE)</f>
        <v>0</v>
      </c>
      <c r="Z51" s="5">
        <f>VLOOKUP(B51, pct_raw!$A$2:$AX$1800, 36, FALSE)</f>
        <v>28</v>
      </c>
      <c r="AA51" s="5">
        <f>VLOOKUP(B51, pct_raw!$A$2:$AX$1800, 37, FALSE)</f>
        <v>28</v>
      </c>
      <c r="AB51" s="5">
        <f>VLOOKUP(B51, pct_raw!$A$2:$AX$1800, 38, FALSE)</f>
        <v>0.4133</v>
      </c>
      <c r="AC51" s="5">
        <f>VLOOKUP(B51, pct_raw!$A$2:$AX$1800, 39, FALSE)</f>
        <v>3</v>
      </c>
      <c r="AD51" s="5">
        <f>VLOOKUP(B51, pct_raw!$A$2:$AX$1800, 40, FALSE)</f>
        <v>0</v>
      </c>
      <c r="AE51" s="5">
        <f>VLOOKUP(B51, pct_raw!$A$2:$AX$1800, 41, FALSE)</f>
        <v>0</v>
      </c>
      <c r="AF51" s="5">
        <f>VLOOKUP(B51, pct_raw!$A$2:$AX$1800, 42, FALSE)</f>
        <v>0</v>
      </c>
      <c r="AG51" s="5">
        <f>VLOOKUP(B51, pct_raw!$A$2:$AX$1800, 43, FALSE)</f>
        <v>0</v>
      </c>
      <c r="AH51" s="5">
        <f>VLOOKUP(B51, pct_raw!$A$2:$AX$1800, 44, FALSE)</f>
        <v>0</v>
      </c>
      <c r="AI51" s="5">
        <f>VLOOKUP(B51, pct_raw!$A$2:$AX$1800, 45, FALSE)</f>
        <v>26</v>
      </c>
      <c r="AJ51" s="5">
        <f>VLOOKUP(B51, pct_raw!$A$2:$AX$1800, 46, FALSE)</f>
        <v>27</v>
      </c>
      <c r="AK51" s="5">
        <f>VLOOKUP(B51, pct_raw!$A$2:$AX$1800, 47, FALSE)</f>
        <v>0.4133</v>
      </c>
      <c r="AL51" s="5">
        <f>VLOOKUP(B51, pct_raw!$A$2:$AX$1800, 48, FALSE)</f>
        <v>4</v>
      </c>
      <c r="AM51" s="5">
        <f>VLOOKUP(B51, pct_raw!$A$2:$AX$1800, 49, FALSE)</f>
        <v>0</v>
      </c>
      <c r="AN51" s="5">
        <f>VLOOKUP(B51, pct_raw!$A$2:$AX$1800, 50, FALSE)</f>
        <v>0</v>
      </c>
    </row>
    <row r="52" spans="1:40" x14ac:dyDescent="0.2">
      <c r="A52" s="2" t="s">
        <v>1017</v>
      </c>
      <c r="B52" s="2" t="str">
        <f t="shared" si="0"/>
        <v>(Hg) Hickory Grove Township</v>
      </c>
      <c r="C52" s="2" t="s">
        <v>1017</v>
      </c>
      <c r="D52" s="2" t="str">
        <f>VLOOKUP(B52, pct_raw!$A$2:$AX$1800, 6, FALSE)</f>
        <v xml:space="preserve"> (HG) Hickory Grove Township</v>
      </c>
      <c r="E52" s="5">
        <f>VLOOKUP(B52, pct_raw!$A$2:$AX$1800, 15, FALSE)</f>
        <v>2</v>
      </c>
      <c r="F52" s="5">
        <f>VLOOKUP(B52, pct_raw!$A$2:$AX$1800, 16, FALSE)</f>
        <v>2</v>
      </c>
      <c r="G52" s="5">
        <f>VLOOKUP(B52, pct_raw!$A$2:$AX$1800, 17, FALSE)</f>
        <v>0</v>
      </c>
      <c r="H52">
        <f>VLOOKUP(B52, pct_raw!$A$2:$AX$1800, 18, FALSE)</f>
        <v>0</v>
      </c>
      <c r="I52" s="5">
        <f>VLOOKUP(B52, pct_raw!$A$2:$AX$1800, 19, FALSE)</f>
        <v>0</v>
      </c>
      <c r="J52">
        <f>VLOOKUP(B52, pct_raw!$A$2:$AX$1800, 20, FALSE)</f>
        <v>0</v>
      </c>
      <c r="K52" s="5">
        <f>VLOOKUP(B52, pct_raw!$A$2:$AX$1800, 21, FALSE)</f>
        <v>10</v>
      </c>
      <c r="L52" s="5">
        <f>VLOOKUP(B52, pct_raw!$A$2:$AX$1800, 22, FALSE)</f>
        <v>10</v>
      </c>
      <c r="M52" s="5">
        <f>VLOOKUP(B52, pct_raw!$A$2:$AX$1800, 23, FALSE)</f>
        <v>0.4133</v>
      </c>
      <c r="N52" s="5">
        <f>VLOOKUP(B52, pct_raw!$A$2:$AX$1800, 24, FALSE)</f>
        <v>0</v>
      </c>
      <c r="O52" s="5">
        <f>VLOOKUP(B52, pct_raw!$A$2:$AX$1800, 25, FALSE)</f>
        <v>0</v>
      </c>
      <c r="P52" s="5">
        <f>VLOOKUP(B52, pct_raw!$A$2:$AX$1800, 26, FALSE)</f>
        <v>0</v>
      </c>
      <c r="Q52" s="5">
        <f>VLOOKUP(B52, pct_raw!$A$2:$AX$1800, 27, FALSE)</f>
        <v>4</v>
      </c>
      <c r="R52" s="5">
        <f>VLOOKUP(B52, pct_raw!$A$2:$AX$1800, 28, FALSE)</f>
        <v>4</v>
      </c>
      <c r="S52" s="5">
        <f>VLOOKUP(B52, pct_raw!$A$2:$AX$1800, 29, FALSE)</f>
        <v>0</v>
      </c>
      <c r="T52" s="5">
        <f>VLOOKUP(B52, pct_raw!$A$2:$AX$1800, 30, FALSE)</f>
        <v>0</v>
      </c>
      <c r="U52" s="5">
        <f>VLOOKUP(B52, pct_raw!$A$2:$AX$1800, 31, FALSE)</f>
        <v>0</v>
      </c>
      <c r="V52" s="5">
        <f>VLOOKUP(B52, pct_raw!$A$2:$AX$1800, 32, FALSE)</f>
        <v>0</v>
      </c>
      <c r="W52" s="5">
        <f>VLOOKUP(B52, pct_raw!$A$2:$AX$1800, 33, FALSE)</f>
        <v>0</v>
      </c>
      <c r="X52" s="5">
        <f>VLOOKUP(B52, pct_raw!$A$2:$AX$1800, 34, FALSE)</f>
        <v>0</v>
      </c>
      <c r="Y52" s="5">
        <f>VLOOKUP(B52, pct_raw!$A$2:$AX$1800, 35, FALSE)</f>
        <v>0</v>
      </c>
      <c r="Z52" s="5">
        <f>VLOOKUP(B52, pct_raw!$A$2:$AX$1800, 36, FALSE)</f>
        <v>5</v>
      </c>
      <c r="AA52" s="5">
        <f>VLOOKUP(B52, pct_raw!$A$2:$AX$1800, 37, FALSE)</f>
        <v>5</v>
      </c>
      <c r="AB52" s="5">
        <f>VLOOKUP(B52, pct_raw!$A$2:$AX$1800, 38, FALSE)</f>
        <v>0</v>
      </c>
      <c r="AC52" s="5">
        <f>VLOOKUP(B52, pct_raw!$A$2:$AX$1800, 39, FALSE)</f>
        <v>2</v>
      </c>
      <c r="AD52" s="5">
        <f>VLOOKUP(B52, pct_raw!$A$2:$AX$1800, 40, FALSE)</f>
        <v>2</v>
      </c>
      <c r="AE52" s="5">
        <f>VLOOKUP(B52, pct_raw!$A$2:$AX$1800, 41, FALSE)</f>
        <v>0</v>
      </c>
      <c r="AF52" s="5">
        <f>VLOOKUP(B52, pct_raw!$A$2:$AX$1800, 42, FALSE)</f>
        <v>0</v>
      </c>
      <c r="AG52" s="5">
        <f>VLOOKUP(B52, pct_raw!$A$2:$AX$1800, 43, FALSE)</f>
        <v>0</v>
      </c>
      <c r="AH52" s="5">
        <f>VLOOKUP(B52, pct_raw!$A$2:$AX$1800, 44, FALSE)</f>
        <v>0</v>
      </c>
      <c r="AI52" s="5">
        <f>VLOOKUP(B52, pct_raw!$A$2:$AX$1800, 45, FALSE)</f>
        <v>0</v>
      </c>
      <c r="AJ52" s="5">
        <f>VLOOKUP(B52, pct_raw!$A$2:$AX$1800, 46, FALSE)</f>
        <v>0</v>
      </c>
      <c r="AK52" s="5">
        <f>VLOOKUP(B52, pct_raw!$A$2:$AX$1800, 47, FALSE)</f>
        <v>0</v>
      </c>
      <c r="AL52" s="5">
        <f>VLOOKUP(B52, pct_raw!$A$2:$AX$1800, 48, FALSE)</f>
        <v>2</v>
      </c>
      <c r="AM52" s="5">
        <f>VLOOKUP(B52, pct_raw!$A$2:$AX$1800, 49, FALSE)</f>
        <v>2</v>
      </c>
      <c r="AN52" s="5">
        <f>VLOOKUP(B52, pct_raw!$A$2:$AX$1800, 50, FALSE)</f>
        <v>0</v>
      </c>
    </row>
    <row r="53" spans="1:40" x14ac:dyDescent="0.2">
      <c r="A53" s="2" t="s">
        <v>793</v>
      </c>
      <c r="B53" s="2" t="str">
        <f t="shared" si="0"/>
        <v>(Lb) Liberty Township</v>
      </c>
      <c r="C53" s="2" t="s">
        <v>793</v>
      </c>
      <c r="D53" s="2" t="str">
        <f>VLOOKUP(B53, pct_raw!$A$2:$AX$1800, 6, FALSE)</f>
        <v xml:space="preserve"> (LB) Liberty Township</v>
      </c>
      <c r="E53" s="5">
        <f>VLOOKUP(B53, pct_raw!$A$2:$AX$1800, 15, FALSE)</f>
        <v>1</v>
      </c>
      <c r="F53" s="5">
        <f>VLOOKUP(B53, pct_raw!$A$2:$AX$1800, 16, FALSE)</f>
        <v>0</v>
      </c>
      <c r="G53" s="5">
        <f>VLOOKUP(B53, pct_raw!$A$2:$AX$1800, 17, FALSE)</f>
        <v>0</v>
      </c>
      <c r="H53">
        <f>VLOOKUP(B53, pct_raw!$A$2:$AX$1800, 18, FALSE)</f>
        <v>0</v>
      </c>
      <c r="I53" s="5">
        <f>VLOOKUP(B53, pct_raw!$A$2:$AX$1800, 19, FALSE)</f>
        <v>0</v>
      </c>
      <c r="J53">
        <f>VLOOKUP(B53, pct_raw!$A$2:$AX$1800, 20, FALSE)</f>
        <v>0</v>
      </c>
      <c r="K53" s="5">
        <f>VLOOKUP(B53, pct_raw!$A$2:$AX$1800, 21, FALSE)</f>
        <v>6</v>
      </c>
      <c r="L53" s="5">
        <f>VLOOKUP(B53, pct_raw!$A$2:$AX$1800, 22, FALSE)</f>
        <v>0</v>
      </c>
      <c r="M53" s="5">
        <f>VLOOKUP(B53, pct_raw!$A$2:$AX$1800, 23, FALSE)</f>
        <v>0</v>
      </c>
      <c r="N53" s="5">
        <f>VLOOKUP(B53, pct_raw!$A$2:$AX$1800, 24, FALSE)</f>
        <v>0</v>
      </c>
      <c r="O53" s="5">
        <f>VLOOKUP(B53, pct_raw!$A$2:$AX$1800, 25, FALSE)</f>
        <v>0</v>
      </c>
      <c r="P53" s="5">
        <f>VLOOKUP(B53, pct_raw!$A$2:$AX$1800, 26, FALSE)</f>
        <v>0</v>
      </c>
      <c r="Q53" s="5">
        <f>VLOOKUP(B53, pct_raw!$A$2:$AX$1800, 27, FALSE)</f>
        <v>3</v>
      </c>
      <c r="R53" s="5">
        <f>VLOOKUP(B53, pct_raw!$A$2:$AX$1800, 28, FALSE)</f>
        <v>0</v>
      </c>
      <c r="S53" s="5">
        <f>VLOOKUP(B53, pct_raw!$A$2:$AX$1800, 29, FALSE)</f>
        <v>0</v>
      </c>
      <c r="T53" s="5">
        <f>VLOOKUP(B53, pct_raw!$A$2:$AX$1800, 30, FALSE)</f>
        <v>0</v>
      </c>
      <c r="U53" s="5">
        <f>VLOOKUP(B53, pct_raw!$A$2:$AX$1800, 31, FALSE)</f>
        <v>0</v>
      </c>
      <c r="V53" s="5">
        <f>VLOOKUP(B53, pct_raw!$A$2:$AX$1800, 32, FALSE)</f>
        <v>0</v>
      </c>
      <c r="W53" s="5">
        <f>VLOOKUP(B53, pct_raw!$A$2:$AX$1800, 33, FALSE)</f>
        <v>0</v>
      </c>
      <c r="X53" s="5">
        <f>VLOOKUP(B53, pct_raw!$A$2:$AX$1800, 34, FALSE)</f>
        <v>0</v>
      </c>
      <c r="Y53" s="5">
        <f>VLOOKUP(B53, pct_raw!$A$2:$AX$1800, 35, FALSE)</f>
        <v>0</v>
      </c>
      <c r="Z53" s="5">
        <f>VLOOKUP(B53, pct_raw!$A$2:$AX$1800, 36, FALSE)</f>
        <v>5</v>
      </c>
      <c r="AA53" s="5">
        <f>VLOOKUP(B53, pct_raw!$A$2:$AX$1800, 37, FALSE)</f>
        <v>8</v>
      </c>
      <c r="AB53" s="5">
        <f>VLOOKUP(B53, pct_raw!$A$2:$AX$1800, 38, FALSE)</f>
        <v>0.4133</v>
      </c>
      <c r="AC53" s="5">
        <f>VLOOKUP(B53, pct_raw!$A$2:$AX$1800, 39, FALSE)</f>
        <v>0</v>
      </c>
      <c r="AD53" s="5">
        <f>VLOOKUP(B53, pct_raw!$A$2:$AX$1800, 40, FALSE)</f>
        <v>0</v>
      </c>
      <c r="AE53" s="5">
        <f>VLOOKUP(B53, pct_raw!$A$2:$AX$1800, 41, FALSE)</f>
        <v>0</v>
      </c>
      <c r="AF53" s="5">
        <f>VLOOKUP(B53, pct_raw!$A$2:$AX$1800, 42, FALSE)</f>
        <v>0</v>
      </c>
      <c r="AG53" s="5">
        <f>VLOOKUP(B53, pct_raw!$A$2:$AX$1800, 43, FALSE)</f>
        <v>0</v>
      </c>
      <c r="AH53" s="5">
        <f>VLOOKUP(B53, pct_raw!$A$2:$AX$1800, 44, FALSE)</f>
        <v>0</v>
      </c>
      <c r="AI53" s="5">
        <f>VLOOKUP(B53, pct_raw!$A$2:$AX$1800, 45, FALSE)</f>
        <v>0</v>
      </c>
      <c r="AJ53" s="5">
        <f>VLOOKUP(B53, pct_raw!$A$2:$AX$1800, 46, FALSE)</f>
        <v>0</v>
      </c>
      <c r="AK53" s="5">
        <f>VLOOKUP(B53, pct_raw!$A$2:$AX$1800, 47, FALSE)</f>
        <v>0</v>
      </c>
      <c r="AL53" s="5">
        <f>VLOOKUP(B53, pct_raw!$A$2:$AX$1800, 48, FALSE)</f>
        <v>2</v>
      </c>
      <c r="AM53" s="5">
        <f>VLOOKUP(B53, pct_raw!$A$2:$AX$1800, 49, FALSE)</f>
        <v>7</v>
      </c>
      <c r="AN53" s="5">
        <f>VLOOKUP(B53, pct_raw!$A$2:$AX$1800, 50, FALSE)</f>
        <v>0</v>
      </c>
    </row>
    <row r="54" spans="1:40" x14ac:dyDescent="0.2">
      <c r="A54" s="2" t="s">
        <v>803</v>
      </c>
      <c r="B54" s="2" t="str">
        <f t="shared" si="0"/>
        <v>(Lc1) City Of Leclaire</v>
      </c>
      <c r="C54" s="2" t="s">
        <v>803</v>
      </c>
      <c r="D54" s="2" t="str">
        <f>VLOOKUP(B54, pct_raw!$A$2:$AX$1800, 6, FALSE)</f>
        <v xml:space="preserve"> (LC1) City of LeClaire</v>
      </c>
      <c r="E54" s="5">
        <f>VLOOKUP(B54, pct_raw!$A$2:$AX$1800, 15, FALSE)</f>
        <v>13</v>
      </c>
      <c r="F54" s="5">
        <f>VLOOKUP(B54, pct_raw!$A$2:$AX$1800, 16, FALSE)</f>
        <v>0</v>
      </c>
      <c r="G54" s="5">
        <f>VLOOKUP(B54, pct_raw!$A$2:$AX$1800, 17, FALSE)</f>
        <v>0</v>
      </c>
      <c r="H54">
        <f>VLOOKUP(B54, pct_raw!$A$2:$AX$1800, 18, FALSE)</f>
        <v>0</v>
      </c>
      <c r="I54" s="5">
        <f>VLOOKUP(B54, pct_raw!$A$2:$AX$1800, 19, FALSE)</f>
        <v>0</v>
      </c>
      <c r="J54">
        <f>VLOOKUP(B54, pct_raw!$A$2:$AX$1800, 20, FALSE)</f>
        <v>0</v>
      </c>
      <c r="K54" s="5">
        <f>VLOOKUP(B54, pct_raw!$A$2:$AX$1800, 21, FALSE)</f>
        <v>32</v>
      </c>
      <c r="L54" s="5">
        <f>VLOOKUP(B54, pct_raw!$A$2:$AX$1800, 22, FALSE)</f>
        <v>45</v>
      </c>
      <c r="M54" s="5">
        <f>VLOOKUP(B54, pct_raw!$A$2:$AX$1800, 23, FALSE)</f>
        <v>0.4133</v>
      </c>
      <c r="N54" s="5">
        <f>VLOOKUP(B54, pct_raw!$A$2:$AX$1800, 24, FALSE)</f>
        <v>0</v>
      </c>
      <c r="O54" s="5">
        <f>VLOOKUP(B54, pct_raw!$A$2:$AX$1800, 25, FALSE)</f>
        <v>0</v>
      </c>
      <c r="P54" s="5">
        <f>VLOOKUP(B54, pct_raw!$A$2:$AX$1800, 26, FALSE)</f>
        <v>0</v>
      </c>
      <c r="Q54" s="5">
        <f>VLOOKUP(B54, pct_raw!$A$2:$AX$1800, 27, FALSE)</f>
        <v>20</v>
      </c>
      <c r="R54" s="5">
        <f>VLOOKUP(B54, pct_raw!$A$2:$AX$1800, 28, FALSE)</f>
        <v>22</v>
      </c>
      <c r="S54" s="5">
        <f>VLOOKUP(B54, pct_raw!$A$2:$AX$1800, 29, FALSE)</f>
        <v>0.4133</v>
      </c>
      <c r="T54" s="5">
        <f>VLOOKUP(B54, pct_raw!$A$2:$AX$1800, 30, FALSE)</f>
        <v>0</v>
      </c>
      <c r="U54" s="5">
        <f>VLOOKUP(B54, pct_raw!$A$2:$AX$1800, 31, FALSE)</f>
        <v>0</v>
      </c>
      <c r="V54" s="5">
        <f>VLOOKUP(B54, pct_raw!$A$2:$AX$1800, 32, FALSE)</f>
        <v>0</v>
      </c>
      <c r="W54" s="5">
        <f>VLOOKUP(B54, pct_raw!$A$2:$AX$1800, 33, FALSE)</f>
        <v>0</v>
      </c>
      <c r="X54" s="5">
        <f>VLOOKUP(B54, pct_raw!$A$2:$AX$1800, 34, FALSE)</f>
        <v>0</v>
      </c>
      <c r="Y54" s="5">
        <f>VLOOKUP(B54, pct_raw!$A$2:$AX$1800, 35, FALSE)</f>
        <v>0</v>
      </c>
      <c r="Z54" s="5">
        <f>VLOOKUP(B54, pct_raw!$A$2:$AX$1800, 36, FALSE)</f>
        <v>19</v>
      </c>
      <c r="AA54" s="5">
        <f>VLOOKUP(B54, pct_raw!$A$2:$AX$1800, 37, FALSE)</f>
        <v>22</v>
      </c>
      <c r="AB54" s="5">
        <f>VLOOKUP(B54, pct_raw!$A$2:$AX$1800, 38, FALSE)</f>
        <v>0.4133</v>
      </c>
      <c r="AC54" s="5">
        <f>VLOOKUP(B54, pct_raw!$A$2:$AX$1800, 39, FALSE)</f>
        <v>10</v>
      </c>
      <c r="AD54" s="5">
        <f>VLOOKUP(B54, pct_raw!$A$2:$AX$1800, 40, FALSE)</f>
        <v>0</v>
      </c>
      <c r="AE54" s="5">
        <f>VLOOKUP(B54, pct_raw!$A$2:$AX$1800, 41, FALSE)</f>
        <v>0</v>
      </c>
      <c r="AF54" s="5">
        <f>VLOOKUP(B54, pct_raw!$A$2:$AX$1800, 42, FALSE)</f>
        <v>1</v>
      </c>
      <c r="AG54" s="5">
        <f>VLOOKUP(B54, pct_raw!$A$2:$AX$1800, 43, FALSE)</f>
        <v>1</v>
      </c>
      <c r="AH54" s="5">
        <f>VLOOKUP(B54, pct_raw!$A$2:$AX$1800, 44, FALSE)</f>
        <v>0</v>
      </c>
      <c r="AI54" s="5">
        <f>VLOOKUP(B54, pct_raw!$A$2:$AX$1800, 45, FALSE)</f>
        <v>30</v>
      </c>
      <c r="AJ54" s="5">
        <f>VLOOKUP(B54, pct_raw!$A$2:$AX$1800, 46, FALSE)</f>
        <v>31</v>
      </c>
      <c r="AK54" s="5">
        <f>VLOOKUP(B54, pct_raw!$A$2:$AX$1800, 47, FALSE)</f>
        <v>0.4133</v>
      </c>
      <c r="AL54" s="5">
        <f>VLOOKUP(B54, pct_raw!$A$2:$AX$1800, 48, FALSE)</f>
        <v>7</v>
      </c>
      <c r="AM54" s="5">
        <f>VLOOKUP(B54, pct_raw!$A$2:$AX$1800, 49, FALSE)</f>
        <v>0</v>
      </c>
      <c r="AN54" s="5">
        <f>VLOOKUP(B54, pct_raw!$A$2:$AX$1800, 50, FALSE)</f>
        <v>0</v>
      </c>
    </row>
    <row r="55" spans="1:40" x14ac:dyDescent="0.2">
      <c r="A55" s="2" t="s">
        <v>801</v>
      </c>
      <c r="B55" s="2" t="str">
        <f t="shared" si="0"/>
        <v>(Lc2) City Of Leclaire</v>
      </c>
      <c r="C55" s="2" t="s">
        <v>801</v>
      </c>
      <c r="D55" s="2" t="str">
        <f>VLOOKUP(B55, pct_raw!$A$2:$AX$1800, 6, FALSE)</f>
        <v xml:space="preserve"> (LC2) City of LeClaire</v>
      </c>
      <c r="E55" s="5">
        <f>VLOOKUP(B55, pct_raw!$A$2:$AX$1800, 15, FALSE)</f>
        <v>18</v>
      </c>
      <c r="F55" s="5">
        <f>VLOOKUP(B55, pct_raw!$A$2:$AX$1800, 16, FALSE)</f>
        <v>3</v>
      </c>
      <c r="G55" s="5">
        <f>VLOOKUP(B55, pct_raw!$A$2:$AX$1800, 17, FALSE)</f>
        <v>0</v>
      </c>
      <c r="H55">
        <f>VLOOKUP(B55, pct_raw!$A$2:$AX$1800, 18, FALSE)</f>
        <v>2</v>
      </c>
      <c r="I55" s="5">
        <f>VLOOKUP(B55, pct_raw!$A$2:$AX$1800, 19, FALSE)</f>
        <v>0</v>
      </c>
      <c r="J55">
        <f>VLOOKUP(B55, pct_raw!$A$2:$AX$1800, 20, FALSE)</f>
        <v>0</v>
      </c>
      <c r="K55" s="5">
        <f>VLOOKUP(B55, pct_raw!$A$2:$AX$1800, 21, FALSE)</f>
        <v>48</v>
      </c>
      <c r="L55" s="5">
        <f>VLOOKUP(B55, pct_raw!$A$2:$AX$1800, 22, FALSE)</f>
        <v>54</v>
      </c>
      <c r="M55" s="5">
        <f>VLOOKUP(B55, pct_raw!$A$2:$AX$1800, 23, FALSE)</f>
        <v>0.4133</v>
      </c>
      <c r="N55" s="5">
        <f>VLOOKUP(B55, pct_raw!$A$2:$AX$1800, 24, FALSE)</f>
        <v>0</v>
      </c>
      <c r="O55" s="5">
        <f>VLOOKUP(B55, pct_raw!$A$2:$AX$1800, 25, FALSE)</f>
        <v>0</v>
      </c>
      <c r="P55" s="5">
        <f>VLOOKUP(B55, pct_raw!$A$2:$AX$1800, 26, FALSE)</f>
        <v>0</v>
      </c>
      <c r="Q55" s="5">
        <f>VLOOKUP(B55, pct_raw!$A$2:$AX$1800, 27, FALSE)</f>
        <v>20</v>
      </c>
      <c r="R55" s="5">
        <f>VLOOKUP(B55, pct_raw!$A$2:$AX$1800, 28, FALSE)</f>
        <v>31</v>
      </c>
      <c r="S55" s="5">
        <f>VLOOKUP(B55, pct_raw!$A$2:$AX$1800, 29, FALSE)</f>
        <v>0.4133</v>
      </c>
      <c r="T55" s="5">
        <f>VLOOKUP(B55, pct_raw!$A$2:$AX$1800, 30, FALSE)</f>
        <v>0</v>
      </c>
      <c r="U55" s="5">
        <f>VLOOKUP(B55, pct_raw!$A$2:$AX$1800, 31, FALSE)</f>
        <v>0</v>
      </c>
      <c r="V55" s="5">
        <f>VLOOKUP(B55, pct_raw!$A$2:$AX$1800, 32, FALSE)</f>
        <v>0</v>
      </c>
      <c r="W55" s="5">
        <f>VLOOKUP(B55, pct_raw!$A$2:$AX$1800, 33, FALSE)</f>
        <v>0</v>
      </c>
      <c r="X55" s="5">
        <f>VLOOKUP(B55, pct_raw!$A$2:$AX$1800, 34, FALSE)</f>
        <v>0</v>
      </c>
      <c r="Y55" s="5">
        <f>VLOOKUP(B55, pct_raw!$A$2:$AX$1800, 35, FALSE)</f>
        <v>0</v>
      </c>
      <c r="Z55" s="5">
        <f>VLOOKUP(B55, pct_raw!$A$2:$AX$1800, 36, FALSE)</f>
        <v>24</v>
      </c>
      <c r="AA55" s="5">
        <f>VLOOKUP(B55, pct_raw!$A$2:$AX$1800, 37, FALSE)</f>
        <v>25</v>
      </c>
      <c r="AB55" s="5">
        <f>VLOOKUP(B55, pct_raw!$A$2:$AX$1800, 38, FALSE)</f>
        <v>0.4133</v>
      </c>
      <c r="AC55" s="5">
        <f>VLOOKUP(B55, pct_raw!$A$2:$AX$1800, 39, FALSE)</f>
        <v>1</v>
      </c>
      <c r="AD55" s="5">
        <f>VLOOKUP(B55, pct_raw!$A$2:$AX$1800, 40, FALSE)</f>
        <v>0</v>
      </c>
      <c r="AE55" s="5">
        <f>VLOOKUP(B55, pct_raw!$A$2:$AX$1800, 41, FALSE)</f>
        <v>0</v>
      </c>
      <c r="AF55" s="5">
        <f>VLOOKUP(B55, pct_raw!$A$2:$AX$1800, 42, FALSE)</f>
        <v>0</v>
      </c>
      <c r="AG55" s="5">
        <f>VLOOKUP(B55, pct_raw!$A$2:$AX$1800, 43, FALSE)</f>
        <v>0</v>
      </c>
      <c r="AH55" s="5">
        <f>VLOOKUP(B55, pct_raw!$A$2:$AX$1800, 44, FALSE)</f>
        <v>0</v>
      </c>
      <c r="AI55" s="5">
        <f>VLOOKUP(B55, pct_raw!$A$2:$AX$1800, 45, FALSE)</f>
        <v>24</v>
      </c>
      <c r="AJ55" s="5">
        <f>VLOOKUP(B55, pct_raw!$A$2:$AX$1800, 46, FALSE)</f>
        <v>29</v>
      </c>
      <c r="AK55" s="5">
        <f>VLOOKUP(B55, pct_raw!$A$2:$AX$1800, 47, FALSE)</f>
        <v>0.4133</v>
      </c>
      <c r="AL55" s="5">
        <f>VLOOKUP(B55, pct_raw!$A$2:$AX$1800, 48, FALSE)</f>
        <v>7</v>
      </c>
      <c r="AM55" s="5">
        <f>VLOOKUP(B55, pct_raw!$A$2:$AX$1800, 49, FALSE)</f>
        <v>2</v>
      </c>
      <c r="AN55" s="5">
        <f>VLOOKUP(B55, pct_raw!$A$2:$AX$1800, 50, FALSE)</f>
        <v>0</v>
      </c>
    </row>
    <row r="56" spans="1:40" x14ac:dyDescent="0.2">
      <c r="A56" s="2" t="s">
        <v>792</v>
      </c>
      <c r="B56" s="2" t="str">
        <f t="shared" si="0"/>
        <v>(Lct) Leclaire Township</v>
      </c>
      <c r="C56" s="2" t="s">
        <v>792</v>
      </c>
      <c r="D56" s="2" t="str">
        <f>VLOOKUP(B56, pct_raw!$A$2:$AX$1800, 6, FALSE)</f>
        <v xml:space="preserve"> (LCT) LeClaire Township</v>
      </c>
      <c r="E56" s="5">
        <f>VLOOKUP(B56, pct_raw!$A$2:$AX$1800, 15, FALSE)</f>
        <v>12</v>
      </c>
      <c r="F56" s="5">
        <f>VLOOKUP(B56, pct_raw!$A$2:$AX$1800, 16, FALSE)</f>
        <v>0</v>
      </c>
      <c r="G56" s="5">
        <f>VLOOKUP(B56, pct_raw!$A$2:$AX$1800, 17, FALSE)</f>
        <v>0</v>
      </c>
      <c r="H56">
        <f>VLOOKUP(B56, pct_raw!$A$2:$AX$1800, 18, FALSE)</f>
        <v>0</v>
      </c>
      <c r="I56" s="5">
        <f>VLOOKUP(B56, pct_raw!$A$2:$AX$1800, 19, FALSE)</f>
        <v>0</v>
      </c>
      <c r="J56">
        <f>VLOOKUP(B56, pct_raw!$A$2:$AX$1800, 20, FALSE)</f>
        <v>0</v>
      </c>
      <c r="K56" s="5">
        <f>VLOOKUP(B56, pct_raw!$A$2:$AX$1800, 21, FALSE)</f>
        <v>25</v>
      </c>
      <c r="L56" s="5">
        <f>VLOOKUP(B56, pct_raw!$A$2:$AX$1800, 22, FALSE)</f>
        <v>36</v>
      </c>
      <c r="M56" s="5">
        <f>VLOOKUP(B56, pct_raw!$A$2:$AX$1800, 23, FALSE)</f>
        <v>0.4133</v>
      </c>
      <c r="N56" s="5">
        <f>VLOOKUP(B56, pct_raw!$A$2:$AX$1800, 24, FALSE)</f>
        <v>0</v>
      </c>
      <c r="O56" s="5">
        <f>VLOOKUP(B56, pct_raw!$A$2:$AX$1800, 25, FALSE)</f>
        <v>0</v>
      </c>
      <c r="P56" s="5">
        <f>VLOOKUP(B56, pct_raw!$A$2:$AX$1800, 26, FALSE)</f>
        <v>0</v>
      </c>
      <c r="Q56" s="5">
        <f>VLOOKUP(B56, pct_raw!$A$2:$AX$1800, 27, FALSE)</f>
        <v>23</v>
      </c>
      <c r="R56" s="5">
        <f>VLOOKUP(B56, pct_raw!$A$2:$AX$1800, 28, FALSE)</f>
        <v>41</v>
      </c>
      <c r="S56" s="5">
        <f>VLOOKUP(B56, pct_raw!$A$2:$AX$1800, 29, FALSE)</f>
        <v>0.4133</v>
      </c>
      <c r="T56" s="5">
        <f>VLOOKUP(B56, pct_raw!$A$2:$AX$1800, 30, FALSE)</f>
        <v>0</v>
      </c>
      <c r="U56" s="5">
        <f>VLOOKUP(B56, pct_raw!$A$2:$AX$1800, 31, FALSE)</f>
        <v>0</v>
      </c>
      <c r="V56" s="5">
        <f>VLOOKUP(B56, pct_raw!$A$2:$AX$1800, 32, FALSE)</f>
        <v>0</v>
      </c>
      <c r="W56" s="5">
        <f>VLOOKUP(B56, pct_raw!$A$2:$AX$1800, 33, FALSE)</f>
        <v>0</v>
      </c>
      <c r="X56" s="5">
        <f>VLOOKUP(B56, pct_raw!$A$2:$AX$1800, 34, FALSE)</f>
        <v>0</v>
      </c>
      <c r="Y56" s="5">
        <f>VLOOKUP(B56, pct_raw!$A$2:$AX$1800, 35, FALSE)</f>
        <v>0</v>
      </c>
      <c r="Z56" s="5">
        <f>VLOOKUP(B56, pct_raw!$A$2:$AX$1800, 36, FALSE)</f>
        <v>9</v>
      </c>
      <c r="AA56" s="5">
        <f>VLOOKUP(B56, pct_raw!$A$2:$AX$1800, 37, FALSE)</f>
        <v>0</v>
      </c>
      <c r="AB56" s="5">
        <f>VLOOKUP(B56, pct_raw!$A$2:$AX$1800, 38, FALSE)</f>
        <v>0</v>
      </c>
      <c r="AC56" s="5">
        <f>VLOOKUP(B56, pct_raw!$A$2:$AX$1800, 39, FALSE)</f>
        <v>3</v>
      </c>
      <c r="AD56" s="5">
        <f>VLOOKUP(B56, pct_raw!$A$2:$AX$1800, 40, FALSE)</f>
        <v>0</v>
      </c>
      <c r="AE56" s="5">
        <f>VLOOKUP(B56, pct_raw!$A$2:$AX$1800, 41, FALSE)</f>
        <v>0</v>
      </c>
      <c r="AF56" s="5">
        <f>VLOOKUP(B56, pct_raw!$A$2:$AX$1800, 42, FALSE)</f>
        <v>1</v>
      </c>
      <c r="AG56" s="5">
        <f>VLOOKUP(B56, pct_raw!$A$2:$AX$1800, 43, FALSE)</f>
        <v>0</v>
      </c>
      <c r="AH56" s="5">
        <f>VLOOKUP(B56, pct_raw!$A$2:$AX$1800, 44, FALSE)</f>
        <v>0</v>
      </c>
      <c r="AI56" s="5">
        <f>VLOOKUP(B56, pct_raw!$A$2:$AX$1800, 45, FALSE)</f>
        <v>11</v>
      </c>
      <c r="AJ56" s="5">
        <f>VLOOKUP(B56, pct_raw!$A$2:$AX$1800, 46, FALSE)</f>
        <v>0</v>
      </c>
      <c r="AK56" s="5">
        <f>VLOOKUP(B56, pct_raw!$A$2:$AX$1800, 47, FALSE)</f>
        <v>0</v>
      </c>
      <c r="AL56" s="5">
        <f>VLOOKUP(B56, pct_raw!$A$2:$AX$1800, 48, FALSE)</f>
        <v>5</v>
      </c>
      <c r="AM56" s="5">
        <f>VLOOKUP(B56, pct_raw!$A$2:$AX$1800, 49, FALSE)</f>
        <v>0</v>
      </c>
      <c r="AN56" s="5">
        <f>VLOOKUP(B56, pct_raw!$A$2:$AX$1800, 50, FALSE)</f>
        <v>0</v>
      </c>
    </row>
    <row r="57" spans="1:40" x14ac:dyDescent="0.2">
      <c r="A57" s="2" t="s">
        <v>1018</v>
      </c>
      <c r="B57" s="2" t="str">
        <f t="shared" si="0"/>
        <v>(Lg) City Of Long Grove</v>
      </c>
      <c r="C57" s="2" t="s">
        <v>1018</v>
      </c>
      <c r="D57" s="2" t="str">
        <f>VLOOKUP(B57, pct_raw!$A$2:$AX$1800, 6, FALSE)</f>
        <v xml:space="preserve"> (LG) City of Long Grove</v>
      </c>
      <c r="E57" s="5">
        <f>VLOOKUP(B57, pct_raw!$A$2:$AX$1800, 15, FALSE)</f>
        <v>12</v>
      </c>
      <c r="F57" s="5">
        <f>VLOOKUP(B57, pct_raw!$A$2:$AX$1800, 16, FALSE)</f>
        <v>19</v>
      </c>
      <c r="G57" s="5">
        <f>VLOOKUP(B57, pct_raw!$A$2:$AX$1800, 17, FALSE)</f>
        <v>0.4133</v>
      </c>
      <c r="H57">
        <f>VLOOKUP(B57, pct_raw!$A$2:$AX$1800, 18, FALSE)</f>
        <v>0</v>
      </c>
      <c r="I57" s="5">
        <f>VLOOKUP(B57, pct_raw!$A$2:$AX$1800, 19, FALSE)</f>
        <v>0</v>
      </c>
      <c r="J57">
        <f>VLOOKUP(B57, pct_raw!$A$2:$AX$1800, 20, FALSE)</f>
        <v>0</v>
      </c>
      <c r="K57" s="5">
        <f>VLOOKUP(B57, pct_raw!$A$2:$AX$1800, 21, FALSE)</f>
        <v>9</v>
      </c>
      <c r="L57" s="5">
        <f>VLOOKUP(B57, pct_raw!$A$2:$AX$1800, 22, FALSE)</f>
        <v>19</v>
      </c>
      <c r="M57" s="5">
        <f>VLOOKUP(B57, pct_raw!$A$2:$AX$1800, 23, FALSE)</f>
        <v>0.4133</v>
      </c>
      <c r="N57" s="5">
        <f>VLOOKUP(B57, pct_raw!$A$2:$AX$1800, 24, FALSE)</f>
        <v>0</v>
      </c>
      <c r="O57" s="5">
        <f>VLOOKUP(B57, pct_raw!$A$2:$AX$1800, 25, FALSE)</f>
        <v>0</v>
      </c>
      <c r="P57" s="5">
        <f>VLOOKUP(B57, pct_raw!$A$2:$AX$1800, 26, FALSE)</f>
        <v>0</v>
      </c>
      <c r="Q57" s="5">
        <f>VLOOKUP(B57, pct_raw!$A$2:$AX$1800, 27, FALSE)</f>
        <v>7</v>
      </c>
      <c r="R57" s="5">
        <f>VLOOKUP(B57, pct_raw!$A$2:$AX$1800, 28, FALSE)</f>
        <v>0</v>
      </c>
      <c r="S57" s="5">
        <f>VLOOKUP(B57, pct_raw!$A$2:$AX$1800, 29, FALSE)</f>
        <v>0</v>
      </c>
      <c r="T57" s="5">
        <f>VLOOKUP(B57, pct_raw!$A$2:$AX$1800, 30, FALSE)</f>
        <v>1</v>
      </c>
      <c r="U57" s="5">
        <f>VLOOKUP(B57, pct_raw!$A$2:$AX$1800, 31, FALSE)</f>
        <v>0</v>
      </c>
      <c r="V57" s="5">
        <f>VLOOKUP(B57, pct_raw!$A$2:$AX$1800, 32, FALSE)</f>
        <v>0</v>
      </c>
      <c r="W57" s="5">
        <f>VLOOKUP(B57, pct_raw!$A$2:$AX$1800, 33, FALSE)</f>
        <v>0</v>
      </c>
      <c r="X57" s="5">
        <f>VLOOKUP(B57, pct_raw!$A$2:$AX$1800, 34, FALSE)</f>
        <v>0</v>
      </c>
      <c r="Y57" s="5">
        <f>VLOOKUP(B57, pct_raw!$A$2:$AX$1800, 35, FALSE)</f>
        <v>0</v>
      </c>
      <c r="Z57" s="5">
        <f>VLOOKUP(B57, pct_raw!$A$2:$AX$1800, 36, FALSE)</f>
        <v>11</v>
      </c>
      <c r="AA57" s="5">
        <f>VLOOKUP(B57, pct_raw!$A$2:$AX$1800, 37, FALSE)</f>
        <v>16</v>
      </c>
      <c r="AB57" s="5">
        <f>VLOOKUP(B57, pct_raw!$A$2:$AX$1800, 38, FALSE)</f>
        <v>0</v>
      </c>
      <c r="AC57" s="5">
        <f>VLOOKUP(B57, pct_raw!$A$2:$AX$1800, 39, FALSE)</f>
        <v>5</v>
      </c>
      <c r="AD57" s="5">
        <f>VLOOKUP(B57, pct_raw!$A$2:$AX$1800, 40, FALSE)</f>
        <v>0</v>
      </c>
      <c r="AE57" s="5">
        <f>VLOOKUP(B57, pct_raw!$A$2:$AX$1800, 41, FALSE)</f>
        <v>0</v>
      </c>
      <c r="AF57" s="5">
        <f>VLOOKUP(B57, pct_raw!$A$2:$AX$1800, 42, FALSE)</f>
        <v>0</v>
      </c>
      <c r="AG57" s="5">
        <f>VLOOKUP(B57, pct_raw!$A$2:$AX$1800, 43, FALSE)</f>
        <v>0</v>
      </c>
      <c r="AH57" s="5">
        <f>VLOOKUP(B57, pct_raw!$A$2:$AX$1800, 44, FALSE)</f>
        <v>0</v>
      </c>
      <c r="AI57" s="5">
        <f>VLOOKUP(B57, pct_raw!$A$2:$AX$1800, 45, FALSE)</f>
        <v>9</v>
      </c>
      <c r="AJ57" s="5">
        <f>VLOOKUP(B57, pct_raw!$A$2:$AX$1800, 46, FALSE)</f>
        <v>0</v>
      </c>
      <c r="AK57" s="5">
        <f>VLOOKUP(B57, pct_raw!$A$2:$AX$1800, 47, FALSE)</f>
        <v>0</v>
      </c>
      <c r="AL57" s="5">
        <f>VLOOKUP(B57, pct_raw!$A$2:$AX$1800, 48, FALSE)</f>
        <v>0</v>
      </c>
      <c r="AM57" s="5">
        <f>VLOOKUP(B57, pct_raw!$A$2:$AX$1800, 49, FALSE)</f>
        <v>0</v>
      </c>
      <c r="AN57" s="5">
        <f>VLOOKUP(B57, pct_raw!$A$2:$AX$1800, 50, FALSE)</f>
        <v>0</v>
      </c>
    </row>
    <row r="58" spans="1:40" x14ac:dyDescent="0.2">
      <c r="A58" s="2" t="s">
        <v>788</v>
      </c>
      <c r="B58" s="2" t="str">
        <f t="shared" si="0"/>
        <v>(Mc) Mccausland</v>
      </c>
      <c r="C58" s="2" t="s">
        <v>788</v>
      </c>
      <c r="D58" s="2" t="str">
        <f>VLOOKUP(B58, pct_raw!$A$2:$AX$1800, 6, FALSE)</f>
        <v xml:space="preserve"> (MC) McCausland</v>
      </c>
      <c r="E58" s="5">
        <f>VLOOKUP(B58, pct_raw!$A$2:$AX$1800, 15, FALSE)</f>
        <v>3</v>
      </c>
      <c r="F58" s="5">
        <f>VLOOKUP(B58, pct_raw!$A$2:$AX$1800, 16, FALSE)</f>
        <v>0</v>
      </c>
      <c r="G58" s="5">
        <f>VLOOKUP(B58, pct_raw!$A$2:$AX$1800, 17, FALSE)</f>
        <v>0</v>
      </c>
      <c r="H58">
        <f>VLOOKUP(B58, pct_raw!$A$2:$AX$1800, 18, FALSE)</f>
        <v>0</v>
      </c>
      <c r="I58" s="5">
        <f>VLOOKUP(B58, pct_raw!$A$2:$AX$1800, 19, FALSE)</f>
        <v>0</v>
      </c>
      <c r="J58">
        <f>VLOOKUP(B58, pct_raw!$A$2:$AX$1800, 20, FALSE)</f>
        <v>0</v>
      </c>
      <c r="K58" s="5">
        <f>VLOOKUP(B58, pct_raw!$A$2:$AX$1800, 21, FALSE)</f>
        <v>11</v>
      </c>
      <c r="L58" s="5">
        <f>VLOOKUP(B58, pct_raw!$A$2:$AX$1800, 22, FALSE)</f>
        <v>42</v>
      </c>
      <c r="M58" s="5">
        <f>VLOOKUP(B58, pct_raw!$A$2:$AX$1800, 23, FALSE)</f>
        <v>0.4133</v>
      </c>
      <c r="N58" s="5">
        <f>VLOOKUP(B58, pct_raw!$A$2:$AX$1800, 24, FALSE)</f>
        <v>0</v>
      </c>
      <c r="O58" s="5">
        <f>VLOOKUP(B58, pct_raw!$A$2:$AX$1800, 25, FALSE)</f>
        <v>0</v>
      </c>
      <c r="P58" s="5">
        <f>VLOOKUP(B58, pct_raw!$A$2:$AX$1800, 26, FALSE)</f>
        <v>0</v>
      </c>
      <c r="Q58" s="5">
        <f>VLOOKUP(B58, pct_raw!$A$2:$AX$1800, 27, FALSE)</f>
        <v>5</v>
      </c>
      <c r="R58" s="5">
        <f>VLOOKUP(B58, pct_raw!$A$2:$AX$1800, 28, FALSE)</f>
        <v>0</v>
      </c>
      <c r="S58" s="5">
        <f>VLOOKUP(B58, pct_raw!$A$2:$AX$1800, 29, FALSE)</f>
        <v>0</v>
      </c>
      <c r="T58" s="5">
        <f>VLOOKUP(B58, pct_raw!$A$2:$AX$1800, 30, FALSE)</f>
        <v>0</v>
      </c>
      <c r="U58" s="5">
        <f>VLOOKUP(B58, pct_raw!$A$2:$AX$1800, 31, FALSE)</f>
        <v>0</v>
      </c>
      <c r="V58" s="5">
        <f>VLOOKUP(B58, pct_raw!$A$2:$AX$1800, 32, FALSE)</f>
        <v>0</v>
      </c>
      <c r="W58" s="5">
        <f>VLOOKUP(B58, pct_raw!$A$2:$AX$1800, 33, FALSE)</f>
        <v>0</v>
      </c>
      <c r="X58" s="5">
        <f>VLOOKUP(B58, pct_raw!$A$2:$AX$1800, 34, FALSE)</f>
        <v>0</v>
      </c>
      <c r="Y58" s="5">
        <f>VLOOKUP(B58, pct_raw!$A$2:$AX$1800, 35, FALSE)</f>
        <v>0</v>
      </c>
      <c r="Z58" s="5">
        <f>VLOOKUP(B58, pct_raw!$A$2:$AX$1800, 36, FALSE)</f>
        <v>9</v>
      </c>
      <c r="AA58" s="5">
        <f>VLOOKUP(B58, pct_raw!$A$2:$AX$1800, 37, FALSE)</f>
        <v>0</v>
      </c>
      <c r="AB58" s="5">
        <f>VLOOKUP(B58, pct_raw!$A$2:$AX$1800, 38, FALSE)</f>
        <v>0</v>
      </c>
      <c r="AC58" s="5">
        <f>VLOOKUP(B58, pct_raw!$A$2:$AX$1800, 39, FALSE)</f>
        <v>2</v>
      </c>
      <c r="AD58" s="5">
        <f>VLOOKUP(B58, pct_raw!$A$2:$AX$1800, 40, FALSE)</f>
        <v>0</v>
      </c>
      <c r="AE58" s="5">
        <f>VLOOKUP(B58, pct_raw!$A$2:$AX$1800, 41, FALSE)</f>
        <v>0</v>
      </c>
      <c r="AF58" s="5">
        <f>VLOOKUP(B58, pct_raw!$A$2:$AX$1800, 42, FALSE)</f>
        <v>0</v>
      </c>
      <c r="AG58" s="5">
        <f>VLOOKUP(B58, pct_raw!$A$2:$AX$1800, 43, FALSE)</f>
        <v>0</v>
      </c>
      <c r="AH58" s="5">
        <f>VLOOKUP(B58, pct_raw!$A$2:$AX$1800, 44, FALSE)</f>
        <v>0</v>
      </c>
      <c r="AI58" s="5">
        <f>VLOOKUP(B58, pct_raw!$A$2:$AX$1800, 45, FALSE)</f>
        <v>11</v>
      </c>
      <c r="AJ58" s="5">
        <f>VLOOKUP(B58, pct_raw!$A$2:$AX$1800, 46, FALSE)</f>
        <v>0</v>
      </c>
      <c r="AK58" s="5">
        <f>VLOOKUP(B58, pct_raw!$A$2:$AX$1800, 47, FALSE)</f>
        <v>0</v>
      </c>
      <c r="AL58" s="5">
        <f>VLOOKUP(B58, pct_raw!$A$2:$AX$1800, 48, FALSE)</f>
        <v>1</v>
      </c>
      <c r="AM58" s="5">
        <f>VLOOKUP(B58, pct_raw!$A$2:$AX$1800, 49, FALSE)</f>
        <v>0</v>
      </c>
      <c r="AN58" s="5">
        <f>VLOOKUP(B58, pct_raw!$A$2:$AX$1800, 50, FALSE)</f>
        <v>0</v>
      </c>
    </row>
    <row r="59" spans="1:40" x14ac:dyDescent="0.2">
      <c r="A59" s="2" t="s">
        <v>804</v>
      </c>
      <c r="B59" s="2" t="str">
        <f t="shared" si="0"/>
        <v>(Pkv) Park View</v>
      </c>
      <c r="C59" s="2" t="s">
        <v>804</v>
      </c>
      <c r="D59" s="2" t="str">
        <f>VLOOKUP(B59, pct_raw!$A$2:$AX$1800, 6, FALSE)</f>
        <v xml:space="preserve"> (PKV) Park View</v>
      </c>
      <c r="E59" s="5">
        <f>VLOOKUP(B59, pct_raw!$A$2:$AX$1800, 15, FALSE)</f>
        <v>17</v>
      </c>
      <c r="F59" s="5">
        <f>VLOOKUP(B59, pct_raw!$A$2:$AX$1800, 16, FALSE)</f>
        <v>0</v>
      </c>
      <c r="G59" s="5">
        <f>VLOOKUP(B59, pct_raw!$A$2:$AX$1800, 17, FALSE)</f>
        <v>0</v>
      </c>
      <c r="H59">
        <f>VLOOKUP(B59, pct_raw!$A$2:$AX$1800, 18, FALSE)</f>
        <v>1</v>
      </c>
      <c r="I59" s="5">
        <f>VLOOKUP(B59, pct_raw!$A$2:$AX$1800, 19, FALSE)</f>
        <v>0</v>
      </c>
      <c r="J59">
        <f>VLOOKUP(B59, pct_raw!$A$2:$AX$1800, 20, FALSE)</f>
        <v>0</v>
      </c>
      <c r="K59" s="5">
        <f>VLOOKUP(B59, pct_raw!$A$2:$AX$1800, 21, FALSE)</f>
        <v>39</v>
      </c>
      <c r="L59" s="5">
        <f>VLOOKUP(B59, pct_raw!$A$2:$AX$1800, 22, FALSE)</f>
        <v>51</v>
      </c>
      <c r="M59" s="5">
        <f>VLOOKUP(B59, pct_raw!$A$2:$AX$1800, 23, FALSE)</f>
        <v>0.4133</v>
      </c>
      <c r="N59" s="5">
        <f>VLOOKUP(B59, pct_raw!$A$2:$AX$1800, 24, FALSE)</f>
        <v>0</v>
      </c>
      <c r="O59" s="5">
        <f>VLOOKUP(B59, pct_raw!$A$2:$AX$1800, 25, FALSE)</f>
        <v>0</v>
      </c>
      <c r="P59" s="5">
        <f>VLOOKUP(B59, pct_raw!$A$2:$AX$1800, 26, FALSE)</f>
        <v>0</v>
      </c>
      <c r="Q59" s="5">
        <f>VLOOKUP(B59, pct_raw!$A$2:$AX$1800, 27, FALSE)</f>
        <v>17</v>
      </c>
      <c r="R59" s="5">
        <f>VLOOKUP(B59, pct_raw!$A$2:$AX$1800, 28, FALSE)</f>
        <v>23</v>
      </c>
      <c r="S59" s="5">
        <f>VLOOKUP(B59, pct_raw!$A$2:$AX$1800, 29, FALSE)</f>
        <v>0.4133</v>
      </c>
      <c r="T59" s="5">
        <f>VLOOKUP(B59, pct_raw!$A$2:$AX$1800, 30, FALSE)</f>
        <v>0</v>
      </c>
      <c r="U59" s="5">
        <f>VLOOKUP(B59, pct_raw!$A$2:$AX$1800, 31, FALSE)</f>
        <v>0</v>
      </c>
      <c r="V59" s="5">
        <f>VLOOKUP(B59, pct_raw!$A$2:$AX$1800, 32, FALSE)</f>
        <v>0</v>
      </c>
      <c r="W59" s="5">
        <f>VLOOKUP(B59, pct_raw!$A$2:$AX$1800, 33, FALSE)</f>
        <v>0</v>
      </c>
      <c r="X59" s="5">
        <f>VLOOKUP(B59, pct_raw!$A$2:$AX$1800, 34, FALSE)</f>
        <v>0</v>
      </c>
      <c r="Y59" s="5">
        <f>VLOOKUP(B59, pct_raw!$A$2:$AX$1800, 35, FALSE)</f>
        <v>0</v>
      </c>
      <c r="Z59" s="5">
        <f>VLOOKUP(B59, pct_raw!$A$2:$AX$1800, 36, FALSE)</f>
        <v>24</v>
      </c>
      <c r="AA59" s="5">
        <f>VLOOKUP(B59, pct_raw!$A$2:$AX$1800, 37, FALSE)</f>
        <v>25</v>
      </c>
      <c r="AB59" s="5">
        <f>VLOOKUP(B59, pct_raw!$A$2:$AX$1800, 38, FALSE)</f>
        <v>0.4133</v>
      </c>
      <c r="AC59" s="5">
        <f>VLOOKUP(B59, pct_raw!$A$2:$AX$1800, 39, FALSE)</f>
        <v>4</v>
      </c>
      <c r="AD59" s="5">
        <f>VLOOKUP(B59, pct_raw!$A$2:$AX$1800, 40, FALSE)</f>
        <v>0</v>
      </c>
      <c r="AE59" s="5">
        <f>VLOOKUP(B59, pct_raw!$A$2:$AX$1800, 41, FALSE)</f>
        <v>0</v>
      </c>
      <c r="AF59" s="5">
        <f>VLOOKUP(B59, pct_raw!$A$2:$AX$1800, 42, FALSE)</f>
        <v>0</v>
      </c>
      <c r="AG59" s="5">
        <f>VLOOKUP(B59, pct_raw!$A$2:$AX$1800, 43, FALSE)</f>
        <v>0</v>
      </c>
      <c r="AH59" s="5">
        <f>VLOOKUP(B59, pct_raw!$A$2:$AX$1800, 44, FALSE)</f>
        <v>0</v>
      </c>
      <c r="AI59" s="5">
        <f>VLOOKUP(B59, pct_raw!$A$2:$AX$1800, 45, FALSE)</f>
        <v>20</v>
      </c>
      <c r="AJ59" s="5">
        <f>VLOOKUP(B59, pct_raw!$A$2:$AX$1800, 46, FALSE)</f>
        <v>23</v>
      </c>
      <c r="AK59" s="5">
        <f>VLOOKUP(B59, pct_raw!$A$2:$AX$1800, 47, FALSE)</f>
        <v>0.4133</v>
      </c>
      <c r="AL59" s="5">
        <f>VLOOKUP(B59, pct_raw!$A$2:$AX$1800, 48, FALSE)</f>
        <v>11</v>
      </c>
      <c r="AM59" s="5">
        <f>VLOOKUP(B59, pct_raw!$A$2:$AX$1800, 49, FALSE)</f>
        <v>0</v>
      </c>
      <c r="AN59" s="5">
        <f>VLOOKUP(B59, pct_raw!$A$2:$AX$1800, 50, FALSE)</f>
        <v>0</v>
      </c>
    </row>
    <row r="60" spans="1:40" x14ac:dyDescent="0.2">
      <c r="A60" s="2" t="s">
        <v>790</v>
      </c>
      <c r="B60" s="2" t="str">
        <f t="shared" si="0"/>
        <v>(Pr) Princeton Township</v>
      </c>
      <c r="C60" s="2" t="s">
        <v>790</v>
      </c>
      <c r="D60" s="2" t="str">
        <f>VLOOKUP(B60, pct_raw!$A$2:$AX$1800, 6, FALSE)</f>
        <v xml:space="preserve"> (PR) Princeton Township</v>
      </c>
      <c r="E60" s="5">
        <f>VLOOKUP(B60, pct_raw!$A$2:$AX$1800, 15, FALSE)</f>
        <v>7</v>
      </c>
      <c r="F60" s="5">
        <f>VLOOKUP(B60, pct_raw!$A$2:$AX$1800, 16, FALSE)</f>
        <v>0</v>
      </c>
      <c r="G60" s="5">
        <f>VLOOKUP(B60, pct_raw!$A$2:$AX$1800, 17, FALSE)</f>
        <v>0</v>
      </c>
      <c r="H60">
        <f>VLOOKUP(B60, pct_raw!$A$2:$AX$1800, 18, FALSE)</f>
        <v>0</v>
      </c>
      <c r="I60" s="5">
        <f>VLOOKUP(B60, pct_raw!$A$2:$AX$1800, 19, FALSE)</f>
        <v>0</v>
      </c>
      <c r="J60">
        <f>VLOOKUP(B60, pct_raw!$A$2:$AX$1800, 20, FALSE)</f>
        <v>0</v>
      </c>
      <c r="K60" s="5">
        <f>VLOOKUP(B60, pct_raw!$A$2:$AX$1800, 21, FALSE)</f>
        <v>18</v>
      </c>
      <c r="L60" s="5">
        <f>VLOOKUP(B60, pct_raw!$A$2:$AX$1800, 22, FALSE)</f>
        <v>32</v>
      </c>
      <c r="M60" s="5">
        <f>VLOOKUP(B60, pct_raw!$A$2:$AX$1800, 23, FALSE)</f>
        <v>0.4133</v>
      </c>
      <c r="N60" s="5">
        <f>VLOOKUP(B60, pct_raw!$A$2:$AX$1800, 24, FALSE)</f>
        <v>0</v>
      </c>
      <c r="O60" s="5">
        <f>VLOOKUP(B60, pct_raw!$A$2:$AX$1800, 25, FALSE)</f>
        <v>0</v>
      </c>
      <c r="P60" s="5">
        <f>VLOOKUP(B60, pct_raw!$A$2:$AX$1800, 26, FALSE)</f>
        <v>0</v>
      </c>
      <c r="Q60" s="5">
        <f>VLOOKUP(B60, pct_raw!$A$2:$AX$1800, 27, FALSE)</f>
        <v>18</v>
      </c>
      <c r="R60" s="5">
        <f>VLOOKUP(B60, pct_raw!$A$2:$AX$1800, 28, FALSE)</f>
        <v>37</v>
      </c>
      <c r="S60" s="5">
        <f>VLOOKUP(B60, pct_raw!$A$2:$AX$1800, 29, FALSE)</f>
        <v>0.4133</v>
      </c>
      <c r="T60" s="5">
        <f>VLOOKUP(B60, pct_raw!$A$2:$AX$1800, 30, FALSE)</f>
        <v>0</v>
      </c>
      <c r="U60" s="5">
        <f>VLOOKUP(B60, pct_raw!$A$2:$AX$1800, 31, FALSE)</f>
        <v>0</v>
      </c>
      <c r="V60" s="5">
        <f>VLOOKUP(B60, pct_raw!$A$2:$AX$1800, 32, FALSE)</f>
        <v>0</v>
      </c>
      <c r="W60" s="5">
        <f>VLOOKUP(B60, pct_raw!$A$2:$AX$1800, 33, FALSE)</f>
        <v>0</v>
      </c>
      <c r="X60" s="5">
        <f>VLOOKUP(B60, pct_raw!$A$2:$AX$1800, 34, FALSE)</f>
        <v>0</v>
      </c>
      <c r="Y60" s="5">
        <f>VLOOKUP(B60, pct_raw!$A$2:$AX$1800, 35, FALSE)</f>
        <v>0</v>
      </c>
      <c r="Z60" s="5">
        <f>VLOOKUP(B60, pct_raw!$A$2:$AX$1800, 36, FALSE)</f>
        <v>9</v>
      </c>
      <c r="AA60" s="5">
        <f>VLOOKUP(B60, pct_raw!$A$2:$AX$1800, 37, FALSE)</f>
        <v>0</v>
      </c>
      <c r="AB60" s="5">
        <f>VLOOKUP(B60, pct_raw!$A$2:$AX$1800, 38, FALSE)</f>
        <v>0</v>
      </c>
      <c r="AC60" s="5">
        <f>VLOOKUP(B60, pct_raw!$A$2:$AX$1800, 39, FALSE)</f>
        <v>0</v>
      </c>
      <c r="AD60" s="5">
        <f>VLOOKUP(B60, pct_raw!$A$2:$AX$1800, 40, FALSE)</f>
        <v>0</v>
      </c>
      <c r="AE60" s="5">
        <f>VLOOKUP(B60, pct_raw!$A$2:$AX$1800, 41, FALSE)</f>
        <v>0</v>
      </c>
      <c r="AF60" s="5">
        <f>VLOOKUP(B60, pct_raw!$A$2:$AX$1800, 42, FALSE)</f>
        <v>0</v>
      </c>
      <c r="AG60" s="5">
        <f>VLOOKUP(B60, pct_raw!$A$2:$AX$1800, 43, FALSE)</f>
        <v>1</v>
      </c>
      <c r="AH60" s="5">
        <f>VLOOKUP(B60, pct_raw!$A$2:$AX$1800, 44, FALSE)</f>
        <v>0</v>
      </c>
      <c r="AI60" s="5">
        <f>VLOOKUP(B60, pct_raw!$A$2:$AX$1800, 45, FALSE)</f>
        <v>13</v>
      </c>
      <c r="AJ60" s="5">
        <f>VLOOKUP(B60, pct_raw!$A$2:$AX$1800, 46, FALSE)</f>
        <v>0</v>
      </c>
      <c r="AK60" s="5">
        <f>VLOOKUP(B60, pct_raw!$A$2:$AX$1800, 47, FALSE)</f>
        <v>0</v>
      </c>
      <c r="AL60" s="5">
        <f>VLOOKUP(B60, pct_raw!$A$2:$AX$1800, 48, FALSE)</f>
        <v>5</v>
      </c>
      <c r="AM60" s="5">
        <f>VLOOKUP(B60, pct_raw!$A$2:$AX$1800, 49, FALSE)</f>
        <v>0</v>
      </c>
      <c r="AN60" s="5">
        <f>VLOOKUP(B60, pct_raw!$A$2:$AX$1800, 50, FALSE)</f>
        <v>0</v>
      </c>
    </row>
    <row r="61" spans="1:40" x14ac:dyDescent="0.2">
      <c r="A61" s="2" t="s">
        <v>789</v>
      </c>
      <c r="B61" s="2" t="str">
        <f t="shared" si="0"/>
        <v>(Pv) Pleasant Valley</v>
      </c>
      <c r="C61" s="2" t="s">
        <v>789</v>
      </c>
      <c r="D61" s="2" t="str">
        <f>VLOOKUP(B61, pct_raw!$A$2:$AX$1800, 6, FALSE)</f>
        <v xml:space="preserve"> (PV) Pleasant Valley</v>
      </c>
      <c r="E61" s="5">
        <f>VLOOKUP(B61, pct_raw!$A$2:$AX$1800, 15, FALSE)</f>
        <v>14</v>
      </c>
      <c r="F61" s="5">
        <f>VLOOKUP(B61, pct_raw!$A$2:$AX$1800, 16, FALSE)</f>
        <v>0</v>
      </c>
      <c r="G61" s="5">
        <f>VLOOKUP(B61, pct_raw!$A$2:$AX$1800, 17, FALSE)</f>
        <v>0</v>
      </c>
      <c r="H61">
        <f>VLOOKUP(B61, pct_raw!$A$2:$AX$1800, 18, FALSE)</f>
        <v>0</v>
      </c>
      <c r="I61" s="5">
        <f>VLOOKUP(B61, pct_raw!$A$2:$AX$1800, 19, FALSE)</f>
        <v>0</v>
      </c>
      <c r="J61">
        <f>VLOOKUP(B61, pct_raw!$A$2:$AX$1800, 20, FALSE)</f>
        <v>0</v>
      </c>
      <c r="K61" s="5">
        <f>VLOOKUP(B61, pct_raw!$A$2:$AX$1800, 21, FALSE)</f>
        <v>21</v>
      </c>
      <c r="L61" s="5">
        <f>VLOOKUP(B61, pct_raw!$A$2:$AX$1800, 22, FALSE)</f>
        <v>24</v>
      </c>
      <c r="M61" s="5">
        <f>VLOOKUP(B61, pct_raw!$A$2:$AX$1800, 23, FALSE)</f>
        <v>0.4133</v>
      </c>
      <c r="N61" s="5">
        <f>VLOOKUP(B61, pct_raw!$A$2:$AX$1800, 24, FALSE)</f>
        <v>0</v>
      </c>
      <c r="O61" s="5">
        <f>VLOOKUP(B61, pct_raw!$A$2:$AX$1800, 25, FALSE)</f>
        <v>0</v>
      </c>
      <c r="P61" s="5">
        <f>VLOOKUP(B61, pct_raw!$A$2:$AX$1800, 26, FALSE)</f>
        <v>0</v>
      </c>
      <c r="Q61" s="5">
        <f>VLOOKUP(B61, pct_raw!$A$2:$AX$1800, 27, FALSE)</f>
        <v>12</v>
      </c>
      <c r="R61" s="5">
        <f>VLOOKUP(B61, pct_raw!$A$2:$AX$1800, 28, FALSE)</f>
        <v>23</v>
      </c>
      <c r="S61" s="5">
        <f>VLOOKUP(B61, pct_raw!$A$2:$AX$1800, 29, FALSE)</f>
        <v>0.4133</v>
      </c>
      <c r="T61" s="5">
        <f>VLOOKUP(B61, pct_raw!$A$2:$AX$1800, 30, FALSE)</f>
        <v>0</v>
      </c>
      <c r="U61" s="5">
        <f>VLOOKUP(B61, pct_raw!$A$2:$AX$1800, 31, FALSE)</f>
        <v>0</v>
      </c>
      <c r="V61" s="5">
        <f>VLOOKUP(B61, pct_raw!$A$2:$AX$1800, 32, FALSE)</f>
        <v>0</v>
      </c>
      <c r="W61" s="5">
        <f>VLOOKUP(B61, pct_raw!$A$2:$AX$1800, 33, FALSE)</f>
        <v>0</v>
      </c>
      <c r="X61" s="5">
        <f>VLOOKUP(B61, pct_raw!$A$2:$AX$1800, 34, FALSE)</f>
        <v>0</v>
      </c>
      <c r="Y61" s="5">
        <f>VLOOKUP(B61, pct_raw!$A$2:$AX$1800, 35, FALSE)</f>
        <v>0</v>
      </c>
      <c r="Z61" s="5">
        <f>VLOOKUP(B61, pct_raw!$A$2:$AX$1800, 36, FALSE)</f>
        <v>6</v>
      </c>
      <c r="AA61" s="5">
        <f>VLOOKUP(B61, pct_raw!$A$2:$AX$1800, 37, FALSE)</f>
        <v>0</v>
      </c>
      <c r="AB61" s="5">
        <f>VLOOKUP(B61, pct_raw!$A$2:$AX$1800, 38, FALSE)</f>
        <v>0</v>
      </c>
      <c r="AC61" s="5">
        <f>VLOOKUP(B61, pct_raw!$A$2:$AX$1800, 39, FALSE)</f>
        <v>0</v>
      </c>
      <c r="AD61" s="5">
        <f>VLOOKUP(B61, pct_raw!$A$2:$AX$1800, 40, FALSE)</f>
        <v>0</v>
      </c>
      <c r="AE61" s="5">
        <f>VLOOKUP(B61, pct_raw!$A$2:$AX$1800, 41, FALSE)</f>
        <v>0</v>
      </c>
      <c r="AF61" s="5">
        <f>VLOOKUP(B61, pct_raw!$A$2:$AX$1800, 42, FALSE)</f>
        <v>0</v>
      </c>
      <c r="AG61" s="5">
        <f>VLOOKUP(B61, pct_raw!$A$2:$AX$1800, 43, FALSE)</f>
        <v>0</v>
      </c>
      <c r="AH61" s="5">
        <f>VLOOKUP(B61, pct_raw!$A$2:$AX$1800, 44, FALSE)</f>
        <v>0</v>
      </c>
      <c r="AI61" s="5">
        <f>VLOOKUP(B61, pct_raw!$A$2:$AX$1800, 45, FALSE)</f>
        <v>8</v>
      </c>
      <c r="AJ61" s="5">
        <f>VLOOKUP(B61, pct_raw!$A$2:$AX$1800, 46, FALSE)</f>
        <v>0</v>
      </c>
      <c r="AK61" s="5">
        <f>VLOOKUP(B61, pct_raw!$A$2:$AX$1800, 47, FALSE)</f>
        <v>0</v>
      </c>
      <c r="AL61" s="5">
        <f>VLOOKUP(B61, pct_raw!$A$2:$AX$1800, 48, FALSE)</f>
        <v>4</v>
      </c>
      <c r="AM61" s="5">
        <f>VLOOKUP(B61, pct_raw!$A$2:$AX$1800, 49, FALSE)</f>
        <v>0</v>
      </c>
      <c r="AN61" s="5">
        <f>VLOOKUP(B61, pct_raw!$A$2:$AX$1800, 50, FALSE)</f>
        <v>0</v>
      </c>
    </row>
    <row r="62" spans="1:40" x14ac:dyDescent="0.2">
      <c r="A62" s="2" t="s">
        <v>806</v>
      </c>
      <c r="B62" s="2" t="str">
        <f t="shared" si="0"/>
        <v>(Rv) City Of Riverdale</v>
      </c>
      <c r="C62" s="2" t="s">
        <v>806</v>
      </c>
      <c r="D62" s="2" t="str">
        <f>VLOOKUP(B62, pct_raw!$A$2:$AX$1800, 6, FALSE)</f>
        <v xml:space="preserve"> (RV) City of Riverdale</v>
      </c>
      <c r="E62" s="5">
        <f>VLOOKUP(B62, pct_raw!$A$2:$AX$1800, 15, FALSE)</f>
        <v>5</v>
      </c>
      <c r="F62" s="5">
        <f>VLOOKUP(B62, pct_raw!$A$2:$AX$1800, 16, FALSE)</f>
        <v>5</v>
      </c>
      <c r="G62" s="5">
        <f>VLOOKUP(B62, pct_raw!$A$2:$AX$1800, 17, FALSE)</f>
        <v>0</v>
      </c>
      <c r="H62">
        <f>VLOOKUP(B62, pct_raw!$A$2:$AX$1800, 18, FALSE)</f>
        <v>0</v>
      </c>
      <c r="I62" s="5">
        <f>VLOOKUP(B62, pct_raw!$A$2:$AX$1800, 19, FALSE)</f>
        <v>0</v>
      </c>
      <c r="J62">
        <f>VLOOKUP(B62, pct_raw!$A$2:$AX$1800, 20, FALSE)</f>
        <v>0</v>
      </c>
      <c r="K62" s="5">
        <f>VLOOKUP(B62, pct_raw!$A$2:$AX$1800, 21, FALSE)</f>
        <v>3</v>
      </c>
      <c r="L62" s="5">
        <f>VLOOKUP(B62, pct_raw!$A$2:$AX$1800, 22, FALSE)</f>
        <v>3</v>
      </c>
      <c r="M62" s="5">
        <f>VLOOKUP(B62, pct_raw!$A$2:$AX$1800, 23, FALSE)</f>
        <v>0</v>
      </c>
      <c r="N62" s="5">
        <f>VLOOKUP(B62, pct_raw!$A$2:$AX$1800, 24, FALSE)</f>
        <v>0</v>
      </c>
      <c r="O62" s="5">
        <f>VLOOKUP(B62, pct_raw!$A$2:$AX$1800, 25, FALSE)</f>
        <v>0</v>
      </c>
      <c r="P62" s="5">
        <f>VLOOKUP(B62, pct_raw!$A$2:$AX$1800, 26, FALSE)</f>
        <v>0</v>
      </c>
      <c r="Q62" s="5">
        <f>VLOOKUP(B62, pct_raw!$A$2:$AX$1800, 27, FALSE)</f>
        <v>4</v>
      </c>
      <c r="R62" s="5">
        <f>VLOOKUP(B62, pct_raw!$A$2:$AX$1800, 28, FALSE)</f>
        <v>4</v>
      </c>
      <c r="S62" s="5">
        <f>VLOOKUP(B62, pct_raw!$A$2:$AX$1800, 29, FALSE)</f>
        <v>0</v>
      </c>
      <c r="T62" s="5">
        <f>VLOOKUP(B62, pct_raw!$A$2:$AX$1800, 30, FALSE)</f>
        <v>0</v>
      </c>
      <c r="U62" s="5">
        <f>VLOOKUP(B62, pct_raw!$A$2:$AX$1800, 31, FALSE)</f>
        <v>0</v>
      </c>
      <c r="V62" s="5">
        <f>VLOOKUP(B62, pct_raw!$A$2:$AX$1800, 32, FALSE)</f>
        <v>0</v>
      </c>
      <c r="W62" s="5">
        <f>VLOOKUP(B62, pct_raw!$A$2:$AX$1800, 33, FALSE)</f>
        <v>0</v>
      </c>
      <c r="X62" s="5">
        <f>VLOOKUP(B62, pct_raw!$A$2:$AX$1800, 34, FALSE)</f>
        <v>0</v>
      </c>
      <c r="Y62" s="5">
        <f>VLOOKUP(B62, pct_raw!$A$2:$AX$1800, 35, FALSE)</f>
        <v>0</v>
      </c>
      <c r="Z62" s="5">
        <f>VLOOKUP(B62, pct_raw!$A$2:$AX$1800, 36, FALSE)</f>
        <v>5</v>
      </c>
      <c r="AA62" s="5">
        <f>VLOOKUP(B62, pct_raw!$A$2:$AX$1800, 37, FALSE)</f>
        <v>5</v>
      </c>
      <c r="AB62" s="5">
        <f>VLOOKUP(B62, pct_raw!$A$2:$AX$1800, 38, FALSE)</f>
        <v>0</v>
      </c>
      <c r="AC62" s="5">
        <f>VLOOKUP(B62, pct_raw!$A$2:$AX$1800, 39, FALSE)</f>
        <v>0</v>
      </c>
      <c r="AD62" s="5">
        <f>VLOOKUP(B62, pct_raw!$A$2:$AX$1800, 40, FALSE)</f>
        <v>0</v>
      </c>
      <c r="AE62" s="5">
        <f>VLOOKUP(B62, pct_raw!$A$2:$AX$1800, 41, FALSE)</f>
        <v>0</v>
      </c>
      <c r="AF62" s="5">
        <f>VLOOKUP(B62, pct_raw!$A$2:$AX$1800, 42, FALSE)</f>
        <v>0</v>
      </c>
      <c r="AG62" s="5">
        <f>VLOOKUP(B62, pct_raw!$A$2:$AX$1800, 43, FALSE)</f>
        <v>0</v>
      </c>
      <c r="AH62" s="5">
        <f>VLOOKUP(B62, pct_raw!$A$2:$AX$1800, 44, FALSE)</f>
        <v>0</v>
      </c>
      <c r="AI62" s="5">
        <f>VLOOKUP(B62, pct_raw!$A$2:$AX$1800, 45, FALSE)</f>
        <v>8</v>
      </c>
      <c r="AJ62" s="5">
        <f>VLOOKUP(B62, pct_raw!$A$2:$AX$1800, 46, FALSE)</f>
        <v>8</v>
      </c>
      <c r="AK62" s="5">
        <f>VLOOKUP(B62, pct_raw!$A$2:$AX$1800, 47, FALSE)</f>
        <v>0.4133</v>
      </c>
      <c r="AL62" s="5">
        <f>VLOOKUP(B62, pct_raw!$A$2:$AX$1800, 48, FALSE)</f>
        <v>0</v>
      </c>
      <c r="AM62" s="5">
        <f>VLOOKUP(B62, pct_raw!$A$2:$AX$1800, 49, FALSE)</f>
        <v>0</v>
      </c>
      <c r="AN62" s="5">
        <f>VLOOKUP(B62, pct_raw!$A$2:$AX$1800, 50, FALSE)</f>
        <v>0</v>
      </c>
    </row>
    <row r="63" spans="1:40" x14ac:dyDescent="0.2">
      <c r="A63" s="2" t="s">
        <v>1019</v>
      </c>
      <c r="B63" s="2" t="str">
        <f t="shared" si="0"/>
        <v>(Wc) Walcott Precinct</v>
      </c>
      <c r="C63" s="2" t="s">
        <v>1019</v>
      </c>
      <c r="D63" s="2" t="str">
        <f>VLOOKUP(B63, pct_raw!$A$2:$AX$1800, 6, FALSE)</f>
        <v xml:space="preserve"> (WC) Walcott Precinct</v>
      </c>
      <c r="E63" s="5">
        <f>VLOOKUP(B63, pct_raw!$A$2:$AX$1800, 15, FALSE)</f>
        <v>10</v>
      </c>
      <c r="F63" s="5">
        <f>VLOOKUP(B63, pct_raw!$A$2:$AX$1800, 16, FALSE)</f>
        <v>10</v>
      </c>
      <c r="G63" s="5">
        <f>VLOOKUP(B63, pct_raw!$A$2:$AX$1800, 17, FALSE)</f>
        <v>0</v>
      </c>
      <c r="H63">
        <f>VLOOKUP(B63, pct_raw!$A$2:$AX$1800, 18, FALSE)</f>
        <v>0</v>
      </c>
      <c r="I63" s="5">
        <f>VLOOKUP(B63, pct_raw!$A$2:$AX$1800, 19, FALSE)</f>
        <v>0</v>
      </c>
      <c r="J63">
        <f>VLOOKUP(B63, pct_raw!$A$2:$AX$1800, 20, FALSE)</f>
        <v>0</v>
      </c>
      <c r="K63" s="5">
        <f>VLOOKUP(B63, pct_raw!$A$2:$AX$1800, 21, FALSE)</f>
        <v>7</v>
      </c>
      <c r="L63" s="5">
        <f>VLOOKUP(B63, pct_raw!$A$2:$AX$1800, 22, FALSE)</f>
        <v>12</v>
      </c>
      <c r="M63" s="5">
        <f>VLOOKUP(B63, pct_raw!$A$2:$AX$1800, 23, FALSE)</f>
        <v>0.4133</v>
      </c>
      <c r="N63" s="5">
        <f>VLOOKUP(B63, pct_raw!$A$2:$AX$1800, 24, FALSE)</f>
        <v>0</v>
      </c>
      <c r="O63" s="5">
        <f>VLOOKUP(B63, pct_raw!$A$2:$AX$1800, 25, FALSE)</f>
        <v>0</v>
      </c>
      <c r="P63" s="5">
        <f>VLOOKUP(B63, pct_raw!$A$2:$AX$1800, 26, FALSE)</f>
        <v>0</v>
      </c>
      <c r="Q63" s="5">
        <f>VLOOKUP(B63, pct_raw!$A$2:$AX$1800, 27, FALSE)</f>
        <v>18</v>
      </c>
      <c r="R63" s="5">
        <f>VLOOKUP(B63, pct_raw!$A$2:$AX$1800, 28, FALSE)</f>
        <v>18</v>
      </c>
      <c r="S63" s="5">
        <f>VLOOKUP(B63, pct_raw!$A$2:$AX$1800, 29, FALSE)</f>
        <v>0.4133</v>
      </c>
      <c r="T63" s="5">
        <f>VLOOKUP(B63, pct_raw!$A$2:$AX$1800, 30, FALSE)</f>
        <v>0</v>
      </c>
      <c r="U63" s="5">
        <f>VLOOKUP(B63, pct_raw!$A$2:$AX$1800, 31, FALSE)</f>
        <v>0</v>
      </c>
      <c r="V63" s="5">
        <f>VLOOKUP(B63, pct_raw!$A$2:$AX$1800, 32, FALSE)</f>
        <v>0</v>
      </c>
      <c r="W63" s="5">
        <f>VLOOKUP(B63, pct_raw!$A$2:$AX$1800, 33, FALSE)</f>
        <v>0</v>
      </c>
      <c r="X63" s="5">
        <f>VLOOKUP(B63, pct_raw!$A$2:$AX$1800, 34, FALSE)</f>
        <v>0</v>
      </c>
      <c r="Y63" s="5">
        <f>VLOOKUP(B63, pct_raw!$A$2:$AX$1800, 35, FALSE)</f>
        <v>0</v>
      </c>
      <c r="Z63" s="5">
        <f>VLOOKUP(B63, pct_raw!$A$2:$AX$1800, 36, FALSE)</f>
        <v>0</v>
      </c>
      <c r="AA63" s="5">
        <f>VLOOKUP(B63, pct_raw!$A$2:$AX$1800, 37, FALSE)</f>
        <v>0</v>
      </c>
      <c r="AB63" s="5">
        <f>VLOOKUP(B63, pct_raw!$A$2:$AX$1800, 38, FALSE)</f>
        <v>0</v>
      </c>
      <c r="AC63" s="5">
        <f>VLOOKUP(B63, pct_raw!$A$2:$AX$1800, 39, FALSE)</f>
        <v>0</v>
      </c>
      <c r="AD63" s="5">
        <f>VLOOKUP(B63, pct_raw!$A$2:$AX$1800, 40, FALSE)</f>
        <v>0</v>
      </c>
      <c r="AE63" s="5">
        <f>VLOOKUP(B63, pct_raw!$A$2:$AX$1800, 41, FALSE)</f>
        <v>0</v>
      </c>
      <c r="AF63" s="5">
        <f>VLOOKUP(B63, pct_raw!$A$2:$AX$1800, 42, FALSE)</f>
        <v>0</v>
      </c>
      <c r="AG63" s="5">
        <f>VLOOKUP(B63, pct_raw!$A$2:$AX$1800, 43, FALSE)</f>
        <v>0</v>
      </c>
      <c r="AH63" s="5">
        <f>VLOOKUP(B63, pct_raw!$A$2:$AX$1800, 44, FALSE)</f>
        <v>0</v>
      </c>
      <c r="AI63" s="5">
        <f>VLOOKUP(B63, pct_raw!$A$2:$AX$1800, 45, FALSE)</f>
        <v>16</v>
      </c>
      <c r="AJ63" s="5">
        <f>VLOOKUP(B63, pct_raw!$A$2:$AX$1800, 46, FALSE)</f>
        <v>16</v>
      </c>
      <c r="AK63" s="5">
        <f>VLOOKUP(B63, pct_raw!$A$2:$AX$1800, 47, FALSE)</f>
        <v>0.4133</v>
      </c>
      <c r="AL63" s="5">
        <f>VLOOKUP(B63, pct_raw!$A$2:$AX$1800, 48, FALSE)</f>
        <v>6</v>
      </c>
      <c r="AM63" s="5">
        <f>VLOOKUP(B63, pct_raw!$A$2:$AX$1800, 49, FALSE)</f>
        <v>0</v>
      </c>
      <c r="AN63" s="5">
        <f>VLOOKUP(B63, pct_raw!$A$2:$AX$1800, 50, FALSE)</f>
        <v>0</v>
      </c>
    </row>
    <row r="64" spans="1:40" x14ac:dyDescent="0.2">
      <c r="A64" s="2" t="s">
        <v>1020</v>
      </c>
      <c r="B64" s="2" t="str">
        <f t="shared" si="0"/>
        <v>(Wf) Winfield Township</v>
      </c>
      <c r="C64" s="2" t="s">
        <v>1020</v>
      </c>
      <c r="D64" s="2" t="str">
        <f>VLOOKUP(B64, pct_raw!$A$2:$AX$1800, 6, FALSE)</f>
        <v xml:space="preserve"> (WF) Winfield Township</v>
      </c>
      <c r="E64" s="5">
        <f>VLOOKUP(B64, pct_raw!$A$2:$AX$1800, 15, FALSE)</f>
        <v>0</v>
      </c>
      <c r="F64" s="5">
        <f>VLOOKUP(B64, pct_raw!$A$2:$AX$1800, 16, FALSE)</f>
        <v>0</v>
      </c>
      <c r="G64" s="5">
        <f>VLOOKUP(B64, pct_raw!$A$2:$AX$1800, 17, FALSE)</f>
        <v>0</v>
      </c>
      <c r="H64">
        <f>VLOOKUP(B64, pct_raw!$A$2:$AX$1800, 18, FALSE)</f>
        <v>0</v>
      </c>
      <c r="I64" s="5">
        <f>VLOOKUP(B64, pct_raw!$A$2:$AX$1800, 19, FALSE)</f>
        <v>0</v>
      </c>
      <c r="J64">
        <f>VLOOKUP(B64, pct_raw!$A$2:$AX$1800, 20, FALSE)</f>
        <v>0</v>
      </c>
      <c r="K64" s="5">
        <f>VLOOKUP(B64, pct_raw!$A$2:$AX$1800, 21, FALSE)</f>
        <v>7</v>
      </c>
      <c r="L64" s="5">
        <f>VLOOKUP(B64, pct_raw!$A$2:$AX$1800, 22, FALSE)</f>
        <v>7</v>
      </c>
      <c r="M64" s="5">
        <f>VLOOKUP(B64, pct_raw!$A$2:$AX$1800, 23, FALSE)</f>
        <v>0</v>
      </c>
      <c r="N64" s="5">
        <f>VLOOKUP(B64, pct_raw!$A$2:$AX$1800, 24, FALSE)</f>
        <v>0</v>
      </c>
      <c r="O64" s="5">
        <f>VLOOKUP(B64, pct_raw!$A$2:$AX$1800, 25, FALSE)</f>
        <v>0</v>
      </c>
      <c r="P64" s="5">
        <f>VLOOKUP(B64, pct_raw!$A$2:$AX$1800, 26, FALSE)</f>
        <v>0</v>
      </c>
      <c r="Q64" s="5">
        <f>VLOOKUP(B64, pct_raw!$A$2:$AX$1800, 27, FALSE)</f>
        <v>11</v>
      </c>
      <c r="R64" s="5">
        <f>VLOOKUP(B64, pct_raw!$A$2:$AX$1800, 28, FALSE)</f>
        <v>11</v>
      </c>
      <c r="S64" s="5">
        <f>VLOOKUP(B64, pct_raw!$A$2:$AX$1800, 29, FALSE)</f>
        <v>0.4133</v>
      </c>
      <c r="T64" s="5">
        <f>VLOOKUP(B64, pct_raw!$A$2:$AX$1800, 30, FALSE)</f>
        <v>0</v>
      </c>
      <c r="U64" s="5">
        <f>VLOOKUP(B64, pct_raw!$A$2:$AX$1800, 31, FALSE)</f>
        <v>0</v>
      </c>
      <c r="V64" s="5">
        <f>VLOOKUP(B64, pct_raw!$A$2:$AX$1800, 32, FALSE)</f>
        <v>0</v>
      </c>
      <c r="W64" s="5">
        <f>VLOOKUP(B64, pct_raw!$A$2:$AX$1800, 33, FALSE)</f>
        <v>0</v>
      </c>
      <c r="X64" s="5">
        <f>VLOOKUP(B64, pct_raw!$A$2:$AX$1800, 34, FALSE)</f>
        <v>0</v>
      </c>
      <c r="Y64" s="5">
        <f>VLOOKUP(B64, pct_raw!$A$2:$AX$1800, 35, FALSE)</f>
        <v>0</v>
      </c>
      <c r="Z64" s="5">
        <f>VLOOKUP(B64, pct_raw!$A$2:$AX$1800, 36, FALSE)</f>
        <v>1</v>
      </c>
      <c r="AA64" s="5">
        <f>VLOOKUP(B64, pct_raw!$A$2:$AX$1800, 37, FALSE)</f>
        <v>1</v>
      </c>
      <c r="AB64" s="5">
        <f>VLOOKUP(B64, pct_raw!$A$2:$AX$1800, 38, FALSE)</f>
        <v>0</v>
      </c>
      <c r="AC64" s="5">
        <f>VLOOKUP(B64, pct_raw!$A$2:$AX$1800, 39, FALSE)</f>
        <v>6</v>
      </c>
      <c r="AD64" s="5">
        <f>VLOOKUP(B64, pct_raw!$A$2:$AX$1800, 40, FALSE)</f>
        <v>6</v>
      </c>
      <c r="AE64" s="5">
        <f>VLOOKUP(B64, pct_raw!$A$2:$AX$1800, 41, FALSE)</f>
        <v>0</v>
      </c>
      <c r="AF64" s="5">
        <f>VLOOKUP(B64, pct_raw!$A$2:$AX$1800, 42, FALSE)</f>
        <v>0</v>
      </c>
      <c r="AG64" s="5">
        <f>VLOOKUP(B64, pct_raw!$A$2:$AX$1800, 43, FALSE)</f>
        <v>0</v>
      </c>
      <c r="AH64" s="5">
        <f>VLOOKUP(B64, pct_raw!$A$2:$AX$1800, 44, FALSE)</f>
        <v>0</v>
      </c>
      <c r="AI64" s="5">
        <f>VLOOKUP(B64, pct_raw!$A$2:$AX$1800, 45, FALSE)</f>
        <v>10</v>
      </c>
      <c r="AJ64" s="5">
        <f>VLOOKUP(B64, pct_raw!$A$2:$AX$1800, 46, FALSE)</f>
        <v>10</v>
      </c>
      <c r="AK64" s="5">
        <f>VLOOKUP(B64, pct_raw!$A$2:$AX$1800, 47, FALSE)</f>
        <v>0</v>
      </c>
      <c r="AL64" s="5">
        <f>VLOOKUP(B64, pct_raw!$A$2:$AX$1800, 48, FALSE)</f>
        <v>0</v>
      </c>
      <c r="AM64" s="5">
        <f>VLOOKUP(B64, pct_raw!$A$2:$AX$1800, 49, FALSE)</f>
        <v>0</v>
      </c>
      <c r="AN64" s="5">
        <f>VLOOKUP(B64, pct_raw!$A$2:$AX$1800, 50, FALSE)</f>
        <v>0</v>
      </c>
    </row>
    <row r="65" spans="1:40" x14ac:dyDescent="0.2">
      <c r="A65" s="2" t="s">
        <v>469</v>
      </c>
      <c r="B65" s="2" t="str">
        <f t="shared" si="0"/>
        <v>#1 Aurelia</v>
      </c>
      <c r="C65" s="2" t="s">
        <v>469</v>
      </c>
      <c r="D65" s="2" t="str">
        <f>VLOOKUP(B65, pct_raw!$A$2:$AX$1800, 6, FALSE)</f>
        <v xml:space="preserve"> #1 Aurelia</v>
      </c>
      <c r="E65" s="5">
        <f>VLOOKUP(B65, pct_raw!$A$2:$AX$1800, 15, FALSE)</f>
        <v>3</v>
      </c>
      <c r="F65" s="5">
        <f>VLOOKUP(B65, pct_raw!$A$2:$AX$1800, 16, FALSE)</f>
        <v>9</v>
      </c>
      <c r="G65" s="5">
        <f>VLOOKUP(B65, pct_raw!$A$2:$AX$1800, 17, FALSE)</f>
        <v>0.21820000000000001</v>
      </c>
      <c r="H65">
        <f>VLOOKUP(B65, pct_raw!$A$2:$AX$1800, 18, FALSE)</f>
        <v>0</v>
      </c>
      <c r="I65" s="5">
        <f>VLOOKUP(B65, pct_raw!$A$2:$AX$1800, 19, FALSE)</f>
        <v>0</v>
      </c>
      <c r="J65">
        <f>VLOOKUP(B65, pct_raw!$A$2:$AX$1800, 20, FALSE)</f>
        <v>0</v>
      </c>
      <c r="K65" s="5">
        <f>VLOOKUP(B65, pct_raw!$A$2:$AX$1800, 21, FALSE)</f>
        <v>2</v>
      </c>
      <c r="L65" s="5">
        <f>VLOOKUP(B65, pct_raw!$A$2:$AX$1800, 22, FALSE)</f>
        <v>0</v>
      </c>
      <c r="M65" s="5">
        <f>VLOOKUP(B65, pct_raw!$A$2:$AX$1800, 23, FALSE)</f>
        <v>0</v>
      </c>
      <c r="N65" s="5">
        <f>VLOOKUP(B65, pct_raw!$A$2:$AX$1800, 24, FALSE)</f>
        <v>0</v>
      </c>
      <c r="O65" s="5">
        <f>VLOOKUP(B65, pct_raw!$A$2:$AX$1800, 25, FALSE)</f>
        <v>0</v>
      </c>
      <c r="P65" s="5">
        <f>VLOOKUP(B65, pct_raw!$A$2:$AX$1800, 26, FALSE)</f>
        <v>0</v>
      </c>
      <c r="Q65" s="5">
        <f>VLOOKUP(B65, pct_raw!$A$2:$AX$1800, 27, FALSE)</f>
        <v>4</v>
      </c>
      <c r="R65" s="5">
        <f>VLOOKUP(B65, pct_raw!$A$2:$AX$1800, 28, FALSE)</f>
        <v>0</v>
      </c>
      <c r="S65" s="5">
        <f>VLOOKUP(B65, pct_raw!$A$2:$AX$1800, 29, FALSE)</f>
        <v>0</v>
      </c>
      <c r="T65" s="5">
        <f>VLOOKUP(B65, pct_raw!$A$2:$AX$1800, 30, FALSE)</f>
        <v>0</v>
      </c>
      <c r="U65" s="5">
        <f>VLOOKUP(B65, pct_raw!$A$2:$AX$1800, 31, FALSE)</f>
        <v>0</v>
      </c>
      <c r="V65" s="5">
        <f>VLOOKUP(B65, pct_raw!$A$2:$AX$1800, 32, FALSE)</f>
        <v>0</v>
      </c>
      <c r="W65" s="5">
        <f>VLOOKUP(B65, pct_raw!$A$2:$AX$1800, 33, FALSE)</f>
        <v>0</v>
      </c>
      <c r="X65" s="5">
        <f>VLOOKUP(B65, pct_raw!$A$2:$AX$1800, 34, FALSE)</f>
        <v>0</v>
      </c>
      <c r="Y65" s="5">
        <f>VLOOKUP(B65, pct_raw!$A$2:$AX$1800, 35, FALSE)</f>
        <v>0</v>
      </c>
      <c r="Z65" s="5">
        <f>VLOOKUP(B65, pct_raw!$A$2:$AX$1800, 36, FALSE)</f>
        <v>19</v>
      </c>
      <c r="AA65" s="5">
        <f>VLOOKUP(B65, pct_raw!$A$2:$AX$1800, 37, FALSE)</f>
        <v>21</v>
      </c>
      <c r="AB65" s="5">
        <f>VLOOKUP(B65, pct_raw!$A$2:$AX$1800, 38, FALSE)</f>
        <v>0.43640000000000001</v>
      </c>
      <c r="AC65" s="5">
        <f>VLOOKUP(B65, pct_raw!$A$2:$AX$1800, 39, FALSE)</f>
        <v>2</v>
      </c>
      <c r="AD65" s="5">
        <f>VLOOKUP(B65, pct_raw!$A$2:$AX$1800, 40, FALSE)</f>
        <v>0</v>
      </c>
      <c r="AE65" s="5">
        <f>VLOOKUP(B65, pct_raw!$A$2:$AX$1800, 41, FALSE)</f>
        <v>0</v>
      </c>
      <c r="AF65" s="5">
        <f>VLOOKUP(B65, pct_raw!$A$2:$AX$1800, 42, FALSE)</f>
        <v>0</v>
      </c>
      <c r="AG65" s="5">
        <f>VLOOKUP(B65, pct_raw!$A$2:$AX$1800, 43, FALSE)</f>
        <v>0</v>
      </c>
      <c r="AH65" s="5">
        <f>VLOOKUP(B65, pct_raw!$A$2:$AX$1800, 44, FALSE)</f>
        <v>0</v>
      </c>
      <c r="AI65" s="5">
        <f>VLOOKUP(B65, pct_raw!$A$2:$AX$1800, 45, FALSE)</f>
        <v>6</v>
      </c>
      <c r="AJ65" s="5">
        <f>VLOOKUP(B65, pct_raw!$A$2:$AX$1800, 46, FALSE)</f>
        <v>8</v>
      </c>
      <c r="AK65" s="5">
        <f>VLOOKUP(B65, pct_raw!$A$2:$AX$1800, 47, FALSE)</f>
        <v>0.21820000000000001</v>
      </c>
      <c r="AL65" s="5">
        <f>VLOOKUP(B65, pct_raw!$A$2:$AX$1800, 48, FALSE)</f>
        <v>2</v>
      </c>
      <c r="AM65" s="5">
        <f>VLOOKUP(B65, pct_raw!$A$2:$AX$1800, 49, FALSE)</f>
        <v>0</v>
      </c>
      <c r="AN65" s="5">
        <f>VLOOKUP(B65, pct_raw!$A$2:$AX$1800, 50, FALSE)</f>
        <v>0</v>
      </c>
    </row>
    <row r="66" spans="1:40" x14ac:dyDescent="0.2">
      <c r="A66" s="2" t="s">
        <v>1021</v>
      </c>
      <c r="B66" s="2" t="str">
        <f t="shared" ref="B66:B129" si="1">PROPER(C66)</f>
        <v>#2 Cleghorn</v>
      </c>
      <c r="C66" s="2" t="s">
        <v>5493</v>
      </c>
      <c r="D66" s="2" t="str">
        <f>VLOOKUP(B66, pct_raw!$A$2:$AX$1800, 6, FALSE)</f>
        <v xml:space="preserve"> #2 Cleghorn</v>
      </c>
      <c r="E66" s="5">
        <f>VLOOKUP(B66, pct_raw!$A$2:$AX$1800, 15, FALSE)</f>
        <v>13</v>
      </c>
      <c r="F66" s="5">
        <f>VLOOKUP(B66, pct_raw!$A$2:$AX$1800, 16, FALSE)</f>
        <v>13</v>
      </c>
      <c r="G66" s="5">
        <f>VLOOKUP(B66, pct_raw!$A$2:$AX$1800, 17, FALSE)</f>
        <v>0.32729999999999998</v>
      </c>
      <c r="H66">
        <f>VLOOKUP(B66, pct_raw!$A$2:$AX$1800, 18, FALSE)</f>
        <v>0</v>
      </c>
      <c r="I66" s="5">
        <f>VLOOKUP(B66, pct_raw!$A$2:$AX$1800, 19, FALSE)</f>
        <v>0</v>
      </c>
      <c r="J66">
        <f>VLOOKUP(B66, pct_raw!$A$2:$AX$1800, 20, FALSE)</f>
        <v>0</v>
      </c>
      <c r="K66" s="5">
        <f>VLOOKUP(B66, pct_raw!$A$2:$AX$1800, 21, FALSE)</f>
        <v>9</v>
      </c>
      <c r="L66" s="5">
        <f>VLOOKUP(B66, pct_raw!$A$2:$AX$1800, 22, FALSE)</f>
        <v>9</v>
      </c>
      <c r="M66" s="5">
        <f>VLOOKUP(B66, pct_raw!$A$2:$AX$1800, 23, FALSE)</f>
        <v>0.1091</v>
      </c>
      <c r="N66" s="5">
        <f>VLOOKUP(B66, pct_raw!$A$2:$AX$1800, 24, FALSE)</f>
        <v>0</v>
      </c>
      <c r="O66" s="5">
        <f>VLOOKUP(B66, pct_raw!$A$2:$AX$1800, 25, FALSE)</f>
        <v>0</v>
      </c>
      <c r="P66" s="5">
        <f>VLOOKUP(B66, pct_raw!$A$2:$AX$1800, 26, FALSE)</f>
        <v>0</v>
      </c>
      <c r="Q66" s="5">
        <f>VLOOKUP(B66, pct_raw!$A$2:$AX$1800, 27, FALSE)</f>
        <v>13</v>
      </c>
      <c r="R66" s="5">
        <f>VLOOKUP(B66, pct_raw!$A$2:$AX$1800, 28, FALSE)</f>
        <v>13</v>
      </c>
      <c r="S66" s="5">
        <f>VLOOKUP(B66, pct_raw!$A$2:$AX$1800, 29, FALSE)</f>
        <v>0.32729999999999998</v>
      </c>
      <c r="T66" s="5">
        <f>VLOOKUP(B66, pct_raw!$A$2:$AX$1800, 30, FALSE)</f>
        <v>0</v>
      </c>
      <c r="U66" s="5">
        <f>VLOOKUP(B66, pct_raw!$A$2:$AX$1800, 31, FALSE)</f>
        <v>0</v>
      </c>
      <c r="V66" s="5">
        <f>VLOOKUP(B66, pct_raw!$A$2:$AX$1800, 32, FALSE)</f>
        <v>0</v>
      </c>
      <c r="W66" s="5">
        <f>VLOOKUP(B66, pct_raw!$A$2:$AX$1800, 33, FALSE)</f>
        <v>0</v>
      </c>
      <c r="X66" s="5">
        <f>VLOOKUP(B66, pct_raw!$A$2:$AX$1800, 34, FALSE)</f>
        <v>0</v>
      </c>
      <c r="Y66" s="5">
        <f>VLOOKUP(B66, pct_raw!$A$2:$AX$1800, 35, FALSE)</f>
        <v>0</v>
      </c>
      <c r="Z66" s="5">
        <f>VLOOKUP(B66, pct_raw!$A$2:$AX$1800, 36, FALSE)</f>
        <v>6</v>
      </c>
      <c r="AA66" s="5">
        <f>VLOOKUP(B66, pct_raw!$A$2:$AX$1800, 37, FALSE)</f>
        <v>9</v>
      </c>
      <c r="AB66" s="5">
        <f>VLOOKUP(B66, pct_raw!$A$2:$AX$1800, 38, FALSE)</f>
        <v>0.21820000000000001</v>
      </c>
      <c r="AC66" s="5">
        <f>VLOOKUP(B66, pct_raw!$A$2:$AX$1800, 39, FALSE)</f>
        <v>0</v>
      </c>
      <c r="AD66" s="5">
        <f>VLOOKUP(B66, pct_raw!$A$2:$AX$1800, 40, FALSE)</f>
        <v>0</v>
      </c>
      <c r="AE66" s="5">
        <f>VLOOKUP(B66, pct_raw!$A$2:$AX$1800, 41, FALSE)</f>
        <v>0</v>
      </c>
      <c r="AF66" s="5">
        <f>VLOOKUP(B66, pct_raw!$A$2:$AX$1800, 42, FALSE)</f>
        <v>0</v>
      </c>
      <c r="AG66" s="5">
        <f>VLOOKUP(B66, pct_raw!$A$2:$AX$1800, 43, FALSE)</f>
        <v>0</v>
      </c>
      <c r="AH66" s="5">
        <f>VLOOKUP(B66, pct_raw!$A$2:$AX$1800, 44, FALSE)</f>
        <v>0</v>
      </c>
      <c r="AI66" s="5">
        <f>VLOOKUP(B66, pct_raw!$A$2:$AX$1800, 45, FALSE)</f>
        <v>2</v>
      </c>
      <c r="AJ66" s="5">
        <f>VLOOKUP(B66, pct_raw!$A$2:$AX$1800, 46, FALSE)</f>
        <v>0</v>
      </c>
      <c r="AK66" s="5">
        <f>VLOOKUP(B66, pct_raw!$A$2:$AX$1800, 47, FALSE)</f>
        <v>0</v>
      </c>
      <c r="AL66" s="5">
        <f>VLOOKUP(B66, pct_raw!$A$2:$AX$1800, 48, FALSE)</f>
        <v>1</v>
      </c>
      <c r="AM66" s="5">
        <f>VLOOKUP(B66, pct_raw!$A$2:$AX$1800, 49, FALSE)</f>
        <v>0</v>
      </c>
      <c r="AN66" s="5">
        <f>VLOOKUP(B66, pct_raw!$A$2:$AX$1800, 50, FALSE)</f>
        <v>0</v>
      </c>
    </row>
    <row r="67" spans="1:40" x14ac:dyDescent="0.2">
      <c r="A67" s="2" t="s">
        <v>471</v>
      </c>
      <c r="B67" s="2" t="str">
        <f t="shared" si="1"/>
        <v>#3 Quimby</v>
      </c>
      <c r="C67" s="2" t="s">
        <v>471</v>
      </c>
      <c r="D67" s="2" t="str">
        <f>VLOOKUP(B67, pct_raw!$A$2:$AX$1800, 6, FALSE)</f>
        <v xml:space="preserve"> #3 Quimby</v>
      </c>
      <c r="E67" s="5">
        <f>VLOOKUP(B67, pct_raw!$A$2:$AX$1800, 15, FALSE)</f>
        <v>9</v>
      </c>
      <c r="F67" s="5">
        <f>VLOOKUP(B67, pct_raw!$A$2:$AX$1800, 16, FALSE)</f>
        <v>10</v>
      </c>
      <c r="G67" s="5">
        <f>VLOOKUP(B67, pct_raw!$A$2:$AX$1800, 17, FALSE)</f>
        <v>0.21820000000000001</v>
      </c>
      <c r="H67">
        <f>VLOOKUP(B67, pct_raw!$A$2:$AX$1800, 18, FALSE)</f>
        <v>0</v>
      </c>
      <c r="I67" s="5">
        <f>VLOOKUP(B67, pct_raw!$A$2:$AX$1800, 19, FALSE)</f>
        <v>0</v>
      </c>
      <c r="J67">
        <f>VLOOKUP(B67, pct_raw!$A$2:$AX$1800, 20, FALSE)</f>
        <v>0</v>
      </c>
      <c r="K67" s="5">
        <f>VLOOKUP(B67, pct_raw!$A$2:$AX$1800, 21, FALSE)</f>
        <v>6</v>
      </c>
      <c r="L67" s="5">
        <f>VLOOKUP(B67, pct_raw!$A$2:$AX$1800, 22, FALSE)</f>
        <v>6</v>
      </c>
      <c r="M67" s="5">
        <f>VLOOKUP(B67, pct_raw!$A$2:$AX$1800, 23, FALSE)</f>
        <v>0.1091</v>
      </c>
      <c r="N67" s="5">
        <f>VLOOKUP(B67, pct_raw!$A$2:$AX$1800, 24, FALSE)</f>
        <v>0</v>
      </c>
      <c r="O67" s="5">
        <f>VLOOKUP(B67, pct_raw!$A$2:$AX$1800, 25, FALSE)</f>
        <v>0</v>
      </c>
      <c r="P67" s="5">
        <f>VLOOKUP(B67, pct_raw!$A$2:$AX$1800, 26, FALSE)</f>
        <v>0</v>
      </c>
      <c r="Q67" s="5">
        <f>VLOOKUP(B67, pct_raw!$A$2:$AX$1800, 27, FALSE)</f>
        <v>0</v>
      </c>
      <c r="R67" s="5">
        <f>VLOOKUP(B67, pct_raw!$A$2:$AX$1800, 28, FALSE)</f>
        <v>0</v>
      </c>
      <c r="S67" s="5">
        <f>VLOOKUP(B67, pct_raw!$A$2:$AX$1800, 29, FALSE)</f>
        <v>0</v>
      </c>
      <c r="T67" s="5">
        <f>VLOOKUP(B67, pct_raw!$A$2:$AX$1800, 30, FALSE)</f>
        <v>0</v>
      </c>
      <c r="U67" s="5">
        <f>VLOOKUP(B67, pct_raw!$A$2:$AX$1800, 31, FALSE)</f>
        <v>0</v>
      </c>
      <c r="V67" s="5">
        <f>VLOOKUP(B67, pct_raw!$A$2:$AX$1800, 32, FALSE)</f>
        <v>0</v>
      </c>
      <c r="W67" s="5">
        <f>VLOOKUP(B67, pct_raw!$A$2:$AX$1800, 33, FALSE)</f>
        <v>0</v>
      </c>
      <c r="X67" s="5">
        <f>VLOOKUP(B67, pct_raw!$A$2:$AX$1800, 34, FALSE)</f>
        <v>0</v>
      </c>
      <c r="Y67" s="5">
        <f>VLOOKUP(B67, pct_raw!$A$2:$AX$1800, 35, FALSE)</f>
        <v>0</v>
      </c>
      <c r="Z67" s="5">
        <f>VLOOKUP(B67, pct_raw!$A$2:$AX$1800, 36, FALSE)</f>
        <v>4</v>
      </c>
      <c r="AA67" s="5">
        <f>VLOOKUP(B67, pct_raw!$A$2:$AX$1800, 37, FALSE)</f>
        <v>4</v>
      </c>
      <c r="AB67" s="5">
        <f>VLOOKUP(B67, pct_raw!$A$2:$AX$1800, 38, FALSE)</f>
        <v>0.1091</v>
      </c>
      <c r="AC67" s="5">
        <f>VLOOKUP(B67, pct_raw!$A$2:$AX$1800, 39, FALSE)</f>
        <v>4</v>
      </c>
      <c r="AD67" s="5">
        <f>VLOOKUP(B67, pct_raw!$A$2:$AX$1800, 40, FALSE)</f>
        <v>4</v>
      </c>
      <c r="AE67" s="5">
        <f>VLOOKUP(B67, pct_raw!$A$2:$AX$1800, 41, FALSE)</f>
        <v>0.1091</v>
      </c>
      <c r="AF67" s="5">
        <f>VLOOKUP(B67, pct_raw!$A$2:$AX$1800, 42, FALSE)</f>
        <v>1</v>
      </c>
      <c r="AG67" s="5">
        <f>VLOOKUP(B67, pct_raw!$A$2:$AX$1800, 43, FALSE)</f>
        <v>1</v>
      </c>
      <c r="AH67" s="5">
        <f>VLOOKUP(B67, pct_raw!$A$2:$AX$1800, 44, FALSE)</f>
        <v>0</v>
      </c>
      <c r="AI67" s="5">
        <f>VLOOKUP(B67, pct_raw!$A$2:$AX$1800, 45, FALSE)</f>
        <v>1</v>
      </c>
      <c r="AJ67" s="5">
        <f>VLOOKUP(B67, pct_raw!$A$2:$AX$1800, 46, FALSE)</f>
        <v>0</v>
      </c>
      <c r="AK67" s="5">
        <f>VLOOKUP(B67, pct_raw!$A$2:$AX$1800, 47, FALSE)</f>
        <v>0</v>
      </c>
      <c r="AL67" s="5">
        <f>VLOOKUP(B67, pct_raw!$A$2:$AX$1800, 48, FALSE)</f>
        <v>0</v>
      </c>
      <c r="AM67" s="5">
        <f>VLOOKUP(B67, pct_raw!$A$2:$AX$1800, 49, FALSE)</f>
        <v>0</v>
      </c>
      <c r="AN67" s="5">
        <f>VLOOKUP(B67, pct_raw!$A$2:$AX$1800, 50, FALSE)</f>
        <v>0</v>
      </c>
    </row>
    <row r="68" spans="1:40" x14ac:dyDescent="0.2">
      <c r="A68" s="2" t="s">
        <v>1022</v>
      </c>
      <c r="B68" s="2" t="str">
        <f t="shared" si="1"/>
        <v>#4 Cherokee</v>
      </c>
      <c r="C68" s="2" t="s">
        <v>1022</v>
      </c>
      <c r="D68" s="2" t="str">
        <f>VLOOKUP(B68, pct_raw!$A$2:$AX$1800, 6, FALSE)</f>
        <v xml:space="preserve"> #4 Cherokee</v>
      </c>
      <c r="E68" s="5">
        <f>VLOOKUP(B68, pct_raw!$A$2:$AX$1800, 15, FALSE)</f>
        <v>8</v>
      </c>
      <c r="F68" s="5">
        <f>VLOOKUP(B68, pct_raw!$A$2:$AX$1800, 16, FALSE)</f>
        <v>8</v>
      </c>
      <c r="G68" s="5">
        <f>VLOOKUP(B68, pct_raw!$A$2:$AX$1800, 17, FALSE)</f>
        <v>0.1091</v>
      </c>
      <c r="H68">
        <f>VLOOKUP(B68, pct_raw!$A$2:$AX$1800, 18, FALSE)</f>
        <v>0</v>
      </c>
      <c r="I68" s="5">
        <f>VLOOKUP(B68, pct_raw!$A$2:$AX$1800, 19, FALSE)</f>
        <v>0</v>
      </c>
      <c r="J68">
        <f>VLOOKUP(B68, pct_raw!$A$2:$AX$1800, 20, FALSE)</f>
        <v>0</v>
      </c>
      <c r="K68" s="5">
        <f>VLOOKUP(B68, pct_raw!$A$2:$AX$1800, 21, FALSE)</f>
        <v>4</v>
      </c>
      <c r="L68" s="5">
        <f>VLOOKUP(B68, pct_raw!$A$2:$AX$1800, 22, FALSE)</f>
        <v>4</v>
      </c>
      <c r="M68" s="5">
        <f>VLOOKUP(B68, pct_raw!$A$2:$AX$1800, 23, FALSE)</f>
        <v>0.1091</v>
      </c>
      <c r="N68" s="5">
        <f>VLOOKUP(B68, pct_raw!$A$2:$AX$1800, 24, FALSE)</f>
        <v>0</v>
      </c>
      <c r="O68" s="5">
        <f>VLOOKUP(B68, pct_raw!$A$2:$AX$1800, 25, FALSE)</f>
        <v>0</v>
      </c>
      <c r="P68" s="5">
        <f>VLOOKUP(B68, pct_raw!$A$2:$AX$1800, 26, FALSE)</f>
        <v>0</v>
      </c>
      <c r="Q68" s="5">
        <f>VLOOKUP(B68, pct_raw!$A$2:$AX$1800, 27, FALSE)</f>
        <v>4</v>
      </c>
      <c r="R68" s="5">
        <f>VLOOKUP(B68, pct_raw!$A$2:$AX$1800, 28, FALSE)</f>
        <v>4</v>
      </c>
      <c r="S68" s="5">
        <f>VLOOKUP(B68, pct_raw!$A$2:$AX$1800, 29, FALSE)</f>
        <v>0.1091</v>
      </c>
      <c r="T68" s="5">
        <f>VLOOKUP(B68, pct_raw!$A$2:$AX$1800, 30, FALSE)</f>
        <v>0</v>
      </c>
      <c r="U68" s="5">
        <f>VLOOKUP(B68, pct_raw!$A$2:$AX$1800, 31, FALSE)</f>
        <v>0</v>
      </c>
      <c r="V68" s="5">
        <f>VLOOKUP(B68, pct_raw!$A$2:$AX$1800, 32, FALSE)</f>
        <v>0</v>
      </c>
      <c r="W68" s="5">
        <f>VLOOKUP(B68, pct_raw!$A$2:$AX$1800, 33, FALSE)</f>
        <v>0</v>
      </c>
      <c r="X68" s="5">
        <f>VLOOKUP(B68, pct_raw!$A$2:$AX$1800, 34, FALSE)</f>
        <v>0</v>
      </c>
      <c r="Y68" s="5">
        <f>VLOOKUP(B68, pct_raw!$A$2:$AX$1800, 35, FALSE)</f>
        <v>0</v>
      </c>
      <c r="Z68" s="5">
        <f>VLOOKUP(B68, pct_raw!$A$2:$AX$1800, 36, FALSE)</f>
        <v>4</v>
      </c>
      <c r="AA68" s="5">
        <f>VLOOKUP(B68, pct_raw!$A$2:$AX$1800, 37, FALSE)</f>
        <v>4</v>
      </c>
      <c r="AB68" s="5">
        <f>VLOOKUP(B68, pct_raw!$A$2:$AX$1800, 38, FALSE)</f>
        <v>0.1091</v>
      </c>
      <c r="AC68" s="5">
        <f>VLOOKUP(B68, pct_raw!$A$2:$AX$1800, 39, FALSE)</f>
        <v>0</v>
      </c>
      <c r="AD68" s="5">
        <f>VLOOKUP(B68, pct_raw!$A$2:$AX$1800, 40, FALSE)</f>
        <v>0</v>
      </c>
      <c r="AE68" s="5">
        <f>VLOOKUP(B68, pct_raw!$A$2:$AX$1800, 41, FALSE)</f>
        <v>0</v>
      </c>
      <c r="AF68" s="5">
        <f>VLOOKUP(B68, pct_raw!$A$2:$AX$1800, 42, FALSE)</f>
        <v>0</v>
      </c>
      <c r="AG68" s="5">
        <f>VLOOKUP(B68, pct_raw!$A$2:$AX$1800, 43, FALSE)</f>
        <v>0</v>
      </c>
      <c r="AH68" s="5">
        <f>VLOOKUP(B68, pct_raw!$A$2:$AX$1800, 44, FALSE)</f>
        <v>0</v>
      </c>
      <c r="AI68" s="5">
        <f>VLOOKUP(B68, pct_raw!$A$2:$AX$1800, 45, FALSE)</f>
        <v>4</v>
      </c>
      <c r="AJ68" s="5">
        <f>VLOOKUP(B68, pct_raw!$A$2:$AX$1800, 46, FALSE)</f>
        <v>4</v>
      </c>
      <c r="AK68" s="5">
        <f>VLOOKUP(B68, pct_raw!$A$2:$AX$1800, 47, FALSE)</f>
        <v>0.1091</v>
      </c>
      <c r="AL68" s="5">
        <f>VLOOKUP(B68, pct_raw!$A$2:$AX$1800, 48, FALSE)</f>
        <v>0</v>
      </c>
      <c r="AM68" s="5">
        <f>VLOOKUP(B68, pct_raw!$A$2:$AX$1800, 49, FALSE)</f>
        <v>0</v>
      </c>
      <c r="AN68" s="5">
        <f>VLOOKUP(B68, pct_raw!$A$2:$AX$1800, 50, FALSE)</f>
        <v>0</v>
      </c>
    </row>
    <row r="69" spans="1:40" x14ac:dyDescent="0.2">
      <c r="A69" s="2" t="s">
        <v>470</v>
      </c>
      <c r="B69" s="2" t="str">
        <f t="shared" si="1"/>
        <v>#5 Cherokee Ward 1</v>
      </c>
      <c r="C69" s="2" t="s">
        <v>470</v>
      </c>
      <c r="D69" s="2" t="str">
        <f>VLOOKUP(B69, pct_raw!$A$2:$AX$1800, 6, FALSE)</f>
        <v xml:space="preserve"> #5 Cherokee Ward 1</v>
      </c>
      <c r="E69" s="5">
        <f>VLOOKUP(B69, pct_raw!$A$2:$AX$1800, 15, FALSE)</f>
        <v>19</v>
      </c>
      <c r="F69" s="5">
        <f>VLOOKUP(B69, pct_raw!$A$2:$AX$1800, 16, FALSE)</f>
        <v>20</v>
      </c>
      <c r="G69" s="5">
        <f>VLOOKUP(B69, pct_raw!$A$2:$AX$1800, 17, FALSE)</f>
        <v>0.32729999999999998</v>
      </c>
      <c r="H69">
        <f>VLOOKUP(B69, pct_raw!$A$2:$AX$1800, 18, FALSE)</f>
        <v>0</v>
      </c>
      <c r="I69" s="5">
        <f>VLOOKUP(B69, pct_raw!$A$2:$AX$1800, 19, FALSE)</f>
        <v>0</v>
      </c>
      <c r="J69">
        <f>VLOOKUP(B69, pct_raw!$A$2:$AX$1800, 20, FALSE)</f>
        <v>0</v>
      </c>
      <c r="K69" s="5">
        <f>VLOOKUP(B69, pct_raw!$A$2:$AX$1800, 21, FALSE)</f>
        <v>12</v>
      </c>
      <c r="L69" s="5">
        <f>VLOOKUP(B69, pct_raw!$A$2:$AX$1800, 22, FALSE)</f>
        <v>15</v>
      </c>
      <c r="M69" s="5">
        <f>VLOOKUP(B69, pct_raw!$A$2:$AX$1800, 23, FALSE)</f>
        <v>0.32729999999999998</v>
      </c>
      <c r="N69" s="5">
        <f>VLOOKUP(B69, pct_raw!$A$2:$AX$1800, 24, FALSE)</f>
        <v>0</v>
      </c>
      <c r="O69" s="5">
        <f>VLOOKUP(B69, pct_raw!$A$2:$AX$1800, 25, FALSE)</f>
        <v>0</v>
      </c>
      <c r="P69" s="5">
        <f>VLOOKUP(B69, pct_raw!$A$2:$AX$1800, 26, FALSE)</f>
        <v>0</v>
      </c>
      <c r="Q69" s="5">
        <f>VLOOKUP(B69, pct_raw!$A$2:$AX$1800, 27, FALSE)</f>
        <v>13</v>
      </c>
      <c r="R69" s="5">
        <f>VLOOKUP(B69, pct_raw!$A$2:$AX$1800, 28, FALSE)</f>
        <v>13</v>
      </c>
      <c r="S69" s="5">
        <f>VLOOKUP(B69, pct_raw!$A$2:$AX$1800, 29, FALSE)</f>
        <v>0.21820000000000001</v>
      </c>
      <c r="T69" s="5">
        <f>VLOOKUP(B69, pct_raw!$A$2:$AX$1800, 30, FALSE)</f>
        <v>0</v>
      </c>
      <c r="U69" s="5">
        <f>VLOOKUP(B69, pct_raw!$A$2:$AX$1800, 31, FALSE)</f>
        <v>0</v>
      </c>
      <c r="V69" s="5">
        <f>VLOOKUP(B69, pct_raw!$A$2:$AX$1800, 32, FALSE)</f>
        <v>0</v>
      </c>
      <c r="W69" s="5">
        <f>VLOOKUP(B69, pct_raw!$A$2:$AX$1800, 33, FALSE)</f>
        <v>0</v>
      </c>
      <c r="X69" s="5">
        <f>VLOOKUP(B69, pct_raw!$A$2:$AX$1800, 34, FALSE)</f>
        <v>0</v>
      </c>
      <c r="Y69" s="5">
        <f>VLOOKUP(B69, pct_raw!$A$2:$AX$1800, 35, FALSE)</f>
        <v>0</v>
      </c>
      <c r="Z69" s="5">
        <f>VLOOKUP(B69, pct_raw!$A$2:$AX$1800, 36, FALSE)</f>
        <v>8</v>
      </c>
      <c r="AA69" s="5">
        <f>VLOOKUP(B69, pct_raw!$A$2:$AX$1800, 37, FALSE)</f>
        <v>0</v>
      </c>
      <c r="AB69" s="5">
        <f>VLOOKUP(B69, pct_raw!$A$2:$AX$1800, 38, FALSE)</f>
        <v>0</v>
      </c>
      <c r="AC69" s="5">
        <f>VLOOKUP(B69, pct_raw!$A$2:$AX$1800, 39, FALSE)</f>
        <v>0</v>
      </c>
      <c r="AD69" s="5">
        <f>VLOOKUP(B69, pct_raw!$A$2:$AX$1800, 40, FALSE)</f>
        <v>0</v>
      </c>
      <c r="AE69" s="5">
        <f>VLOOKUP(B69, pct_raw!$A$2:$AX$1800, 41, FALSE)</f>
        <v>0</v>
      </c>
      <c r="AF69" s="5">
        <f>VLOOKUP(B69, pct_raw!$A$2:$AX$1800, 42, FALSE)</f>
        <v>0</v>
      </c>
      <c r="AG69" s="5">
        <f>VLOOKUP(B69, pct_raw!$A$2:$AX$1800, 43, FALSE)</f>
        <v>0</v>
      </c>
      <c r="AH69" s="5">
        <f>VLOOKUP(B69, pct_raw!$A$2:$AX$1800, 44, FALSE)</f>
        <v>0</v>
      </c>
      <c r="AI69" s="5">
        <f>VLOOKUP(B69, pct_raw!$A$2:$AX$1800, 45, FALSE)</f>
        <v>2</v>
      </c>
      <c r="AJ69" s="5">
        <f>VLOOKUP(B69, pct_raw!$A$2:$AX$1800, 46, FALSE)</f>
        <v>0</v>
      </c>
      <c r="AK69" s="5">
        <f>VLOOKUP(B69, pct_raw!$A$2:$AX$1800, 47, FALSE)</f>
        <v>0</v>
      </c>
      <c r="AL69" s="5">
        <f>VLOOKUP(B69, pct_raw!$A$2:$AX$1800, 48, FALSE)</f>
        <v>8</v>
      </c>
      <c r="AM69" s="5">
        <f>VLOOKUP(B69, pct_raw!$A$2:$AX$1800, 49, FALSE)</f>
        <v>11</v>
      </c>
      <c r="AN69" s="5">
        <f>VLOOKUP(B69, pct_raw!$A$2:$AX$1800, 50, FALSE)</f>
        <v>0.21820000000000001</v>
      </c>
    </row>
    <row r="70" spans="1:40" x14ac:dyDescent="0.2">
      <c r="A70" s="2" t="s">
        <v>1023</v>
      </c>
      <c r="B70" s="2" t="str">
        <f t="shared" si="1"/>
        <v>#6 Cherokee Ward 2</v>
      </c>
      <c r="C70" s="2" t="s">
        <v>1023</v>
      </c>
      <c r="D70" s="2" t="str">
        <f>VLOOKUP(B70, pct_raw!$A$2:$AX$1800, 6, FALSE)</f>
        <v xml:space="preserve"> #6 Cherokee Ward 2</v>
      </c>
      <c r="E70" s="5">
        <f>VLOOKUP(B70, pct_raw!$A$2:$AX$1800, 15, FALSE)</f>
        <v>6</v>
      </c>
      <c r="F70" s="5">
        <f>VLOOKUP(B70, pct_raw!$A$2:$AX$1800, 16, FALSE)</f>
        <v>8</v>
      </c>
      <c r="G70" s="5">
        <f>VLOOKUP(B70, pct_raw!$A$2:$AX$1800, 17, FALSE)</f>
        <v>0.1091</v>
      </c>
      <c r="H70">
        <f>VLOOKUP(B70, pct_raw!$A$2:$AX$1800, 18, FALSE)</f>
        <v>0</v>
      </c>
      <c r="I70" s="5">
        <f>VLOOKUP(B70, pct_raw!$A$2:$AX$1800, 19, FALSE)</f>
        <v>0</v>
      </c>
      <c r="J70">
        <f>VLOOKUP(B70, pct_raw!$A$2:$AX$1800, 20, FALSE)</f>
        <v>0</v>
      </c>
      <c r="K70" s="5">
        <f>VLOOKUP(B70, pct_raw!$A$2:$AX$1800, 21, FALSE)</f>
        <v>8</v>
      </c>
      <c r="L70" s="5">
        <f>VLOOKUP(B70, pct_raw!$A$2:$AX$1800, 22, FALSE)</f>
        <v>9</v>
      </c>
      <c r="M70" s="5">
        <f>VLOOKUP(B70, pct_raw!$A$2:$AX$1800, 23, FALSE)</f>
        <v>0.21820000000000001</v>
      </c>
      <c r="N70" s="5">
        <f>VLOOKUP(B70, pct_raw!$A$2:$AX$1800, 24, FALSE)</f>
        <v>0</v>
      </c>
      <c r="O70" s="5">
        <f>VLOOKUP(B70, pct_raw!$A$2:$AX$1800, 25, FALSE)</f>
        <v>0</v>
      </c>
      <c r="P70" s="5">
        <f>VLOOKUP(B70, pct_raw!$A$2:$AX$1800, 26, FALSE)</f>
        <v>0</v>
      </c>
      <c r="Q70" s="5">
        <f>VLOOKUP(B70, pct_raw!$A$2:$AX$1800, 27, FALSE)</f>
        <v>1</v>
      </c>
      <c r="R70" s="5">
        <f>VLOOKUP(B70, pct_raw!$A$2:$AX$1800, 28, FALSE)</f>
        <v>0</v>
      </c>
      <c r="S70" s="5">
        <f>VLOOKUP(B70, pct_raw!$A$2:$AX$1800, 29, FALSE)</f>
        <v>0</v>
      </c>
      <c r="T70" s="5">
        <f>VLOOKUP(B70, pct_raw!$A$2:$AX$1800, 30, FALSE)</f>
        <v>0</v>
      </c>
      <c r="U70" s="5">
        <f>VLOOKUP(B70, pct_raw!$A$2:$AX$1800, 31, FALSE)</f>
        <v>0</v>
      </c>
      <c r="V70" s="5">
        <f>VLOOKUP(B70, pct_raw!$A$2:$AX$1800, 32, FALSE)</f>
        <v>0</v>
      </c>
      <c r="W70" s="5">
        <f>VLOOKUP(B70, pct_raw!$A$2:$AX$1800, 33, FALSE)</f>
        <v>0</v>
      </c>
      <c r="X70" s="5">
        <f>VLOOKUP(B70, pct_raw!$A$2:$AX$1800, 34, FALSE)</f>
        <v>0</v>
      </c>
      <c r="Y70" s="5">
        <f>VLOOKUP(B70, pct_raw!$A$2:$AX$1800, 35, FALSE)</f>
        <v>0</v>
      </c>
      <c r="Z70" s="5">
        <f>VLOOKUP(B70, pct_raw!$A$2:$AX$1800, 36, FALSE)</f>
        <v>17</v>
      </c>
      <c r="AA70" s="5">
        <f>VLOOKUP(B70, pct_raw!$A$2:$AX$1800, 37, FALSE)</f>
        <v>19</v>
      </c>
      <c r="AB70" s="5">
        <f>VLOOKUP(B70, pct_raw!$A$2:$AX$1800, 38, FALSE)</f>
        <v>0.43640000000000001</v>
      </c>
      <c r="AC70" s="5">
        <f>VLOOKUP(B70, pct_raw!$A$2:$AX$1800, 39, FALSE)</f>
        <v>0</v>
      </c>
      <c r="AD70" s="5">
        <f>VLOOKUP(B70, pct_raw!$A$2:$AX$1800, 40, FALSE)</f>
        <v>0</v>
      </c>
      <c r="AE70" s="5">
        <f>VLOOKUP(B70, pct_raw!$A$2:$AX$1800, 41, FALSE)</f>
        <v>0</v>
      </c>
      <c r="AF70" s="5">
        <f>VLOOKUP(B70, pct_raw!$A$2:$AX$1800, 42, FALSE)</f>
        <v>0</v>
      </c>
      <c r="AG70" s="5">
        <f>VLOOKUP(B70, pct_raw!$A$2:$AX$1800, 43, FALSE)</f>
        <v>0</v>
      </c>
      <c r="AH70" s="5">
        <f>VLOOKUP(B70, pct_raw!$A$2:$AX$1800, 44, FALSE)</f>
        <v>0</v>
      </c>
      <c r="AI70" s="5">
        <f>VLOOKUP(B70, pct_raw!$A$2:$AX$1800, 45, FALSE)</f>
        <v>0</v>
      </c>
      <c r="AJ70" s="5">
        <f>VLOOKUP(B70, pct_raw!$A$2:$AX$1800, 46, FALSE)</f>
        <v>0</v>
      </c>
      <c r="AK70" s="5">
        <f>VLOOKUP(B70, pct_raw!$A$2:$AX$1800, 47, FALSE)</f>
        <v>0</v>
      </c>
      <c r="AL70" s="5">
        <f>VLOOKUP(B70, pct_raw!$A$2:$AX$1800, 48, FALSE)</f>
        <v>0</v>
      </c>
      <c r="AM70" s="5">
        <f>VLOOKUP(B70, pct_raw!$A$2:$AX$1800, 49, FALSE)</f>
        <v>0</v>
      </c>
      <c r="AN70" s="5">
        <f>VLOOKUP(B70, pct_raw!$A$2:$AX$1800, 50, FALSE)</f>
        <v>0</v>
      </c>
    </row>
    <row r="71" spans="1:40" x14ac:dyDescent="0.2">
      <c r="A71" s="2" t="s">
        <v>1024</v>
      </c>
      <c r="B71" s="2" t="str">
        <f t="shared" si="1"/>
        <v>#7 Cherokee Ward 3</v>
      </c>
      <c r="C71" s="2" t="s">
        <v>1024</v>
      </c>
      <c r="D71" s="2" t="str">
        <f>VLOOKUP(B71, pct_raw!$A$2:$AX$1800, 6, FALSE)</f>
        <v xml:space="preserve"> #7 Cherokee Ward 3</v>
      </c>
      <c r="E71" s="5">
        <f>VLOOKUP(B71, pct_raw!$A$2:$AX$1800, 15, FALSE)</f>
        <v>6</v>
      </c>
      <c r="F71" s="5">
        <f>VLOOKUP(B71, pct_raw!$A$2:$AX$1800, 16, FALSE)</f>
        <v>8</v>
      </c>
      <c r="G71" s="5">
        <f>VLOOKUP(B71, pct_raw!$A$2:$AX$1800, 17, FALSE)</f>
        <v>0.1091</v>
      </c>
      <c r="H71">
        <f>VLOOKUP(B71, pct_raw!$A$2:$AX$1800, 18, FALSE)</f>
        <v>0</v>
      </c>
      <c r="I71" s="5">
        <f>VLOOKUP(B71, pct_raw!$A$2:$AX$1800, 19, FALSE)</f>
        <v>0</v>
      </c>
      <c r="J71">
        <f>VLOOKUP(B71, pct_raw!$A$2:$AX$1800, 20, FALSE)</f>
        <v>0</v>
      </c>
      <c r="K71" s="5">
        <f>VLOOKUP(B71, pct_raw!$A$2:$AX$1800, 21, FALSE)</f>
        <v>8</v>
      </c>
      <c r="L71" s="5">
        <f>VLOOKUP(B71, pct_raw!$A$2:$AX$1800, 22, FALSE)</f>
        <v>9</v>
      </c>
      <c r="M71" s="5">
        <f>VLOOKUP(B71, pct_raw!$A$2:$AX$1800, 23, FALSE)</f>
        <v>0.21820000000000001</v>
      </c>
      <c r="N71" s="5">
        <f>VLOOKUP(B71, pct_raw!$A$2:$AX$1800, 24, FALSE)</f>
        <v>0</v>
      </c>
      <c r="O71" s="5">
        <f>VLOOKUP(B71, pct_raw!$A$2:$AX$1800, 25, FALSE)</f>
        <v>0</v>
      </c>
      <c r="P71" s="5">
        <f>VLOOKUP(B71, pct_raw!$A$2:$AX$1800, 26, FALSE)</f>
        <v>0</v>
      </c>
      <c r="Q71" s="5">
        <f>VLOOKUP(B71, pct_raw!$A$2:$AX$1800, 27, FALSE)</f>
        <v>1</v>
      </c>
      <c r="R71" s="5">
        <f>VLOOKUP(B71, pct_raw!$A$2:$AX$1800, 28, FALSE)</f>
        <v>0</v>
      </c>
      <c r="S71" s="5">
        <f>VLOOKUP(B71, pct_raw!$A$2:$AX$1800, 29, FALSE)</f>
        <v>0</v>
      </c>
      <c r="T71" s="5">
        <f>VLOOKUP(B71, pct_raw!$A$2:$AX$1800, 30, FALSE)</f>
        <v>0</v>
      </c>
      <c r="U71" s="5">
        <f>VLOOKUP(B71, pct_raw!$A$2:$AX$1800, 31, FALSE)</f>
        <v>0</v>
      </c>
      <c r="V71" s="5">
        <f>VLOOKUP(B71, pct_raw!$A$2:$AX$1800, 32, FALSE)</f>
        <v>0</v>
      </c>
      <c r="W71" s="5">
        <f>VLOOKUP(B71, pct_raw!$A$2:$AX$1800, 33, FALSE)</f>
        <v>0</v>
      </c>
      <c r="X71" s="5">
        <f>VLOOKUP(B71, pct_raw!$A$2:$AX$1800, 34, FALSE)</f>
        <v>0</v>
      </c>
      <c r="Y71" s="5">
        <f>VLOOKUP(B71, pct_raw!$A$2:$AX$1800, 35, FALSE)</f>
        <v>0</v>
      </c>
      <c r="Z71" s="5">
        <f>VLOOKUP(B71, pct_raw!$A$2:$AX$1800, 36, FALSE)</f>
        <v>17</v>
      </c>
      <c r="AA71" s="5">
        <f>VLOOKUP(B71, pct_raw!$A$2:$AX$1800, 37, FALSE)</f>
        <v>19</v>
      </c>
      <c r="AB71" s="5">
        <f>VLOOKUP(B71, pct_raw!$A$2:$AX$1800, 38, FALSE)</f>
        <v>0.43640000000000001</v>
      </c>
      <c r="AC71" s="5">
        <f>VLOOKUP(B71, pct_raw!$A$2:$AX$1800, 39, FALSE)</f>
        <v>0</v>
      </c>
      <c r="AD71" s="5">
        <f>VLOOKUP(B71, pct_raw!$A$2:$AX$1800, 40, FALSE)</f>
        <v>0</v>
      </c>
      <c r="AE71" s="5">
        <f>VLOOKUP(B71, pct_raw!$A$2:$AX$1800, 41, FALSE)</f>
        <v>0</v>
      </c>
      <c r="AF71" s="5">
        <f>VLOOKUP(B71, pct_raw!$A$2:$AX$1800, 42, FALSE)</f>
        <v>2</v>
      </c>
      <c r="AG71" s="5">
        <f>VLOOKUP(B71, pct_raw!$A$2:$AX$1800, 43, FALSE)</f>
        <v>0</v>
      </c>
      <c r="AH71" s="5">
        <f>VLOOKUP(B71, pct_raw!$A$2:$AX$1800, 44, FALSE)</f>
        <v>0</v>
      </c>
      <c r="AI71" s="5">
        <f>VLOOKUP(B71, pct_raw!$A$2:$AX$1800, 45, FALSE)</f>
        <v>0</v>
      </c>
      <c r="AJ71" s="5">
        <f>VLOOKUP(B71, pct_raw!$A$2:$AX$1800, 46, FALSE)</f>
        <v>0</v>
      </c>
      <c r="AK71" s="5">
        <f>VLOOKUP(B71, pct_raw!$A$2:$AX$1800, 47, FALSE)</f>
        <v>0</v>
      </c>
      <c r="AL71" s="5">
        <f>VLOOKUP(B71, pct_raw!$A$2:$AX$1800, 48, FALSE)</f>
        <v>1</v>
      </c>
      <c r="AM71" s="5">
        <f>VLOOKUP(B71, pct_raw!$A$2:$AX$1800, 49, FALSE)</f>
        <v>0</v>
      </c>
      <c r="AN71" s="5">
        <f>VLOOKUP(B71, pct_raw!$A$2:$AX$1800, 50, FALSE)</f>
        <v>0</v>
      </c>
    </row>
    <row r="72" spans="1:40" x14ac:dyDescent="0.2">
      <c r="A72" s="2" t="s">
        <v>844</v>
      </c>
      <c r="B72" s="2" t="str">
        <f t="shared" si="1"/>
        <v>1 1 Blockton</v>
      </c>
      <c r="C72" s="2" t="s">
        <v>4608</v>
      </c>
      <c r="D72" s="2" t="str">
        <f>VLOOKUP(B72, pct_raw!$A$2:$AX$1800, 6, FALSE)</f>
        <v xml:space="preserve"> 1 1 Blockton</v>
      </c>
      <c r="E72" s="5">
        <f>VLOOKUP(B72, pct_raw!$A$2:$AX$1800, 15, FALSE)</f>
        <v>1</v>
      </c>
      <c r="F72" s="5">
        <f>VLOOKUP(B72, pct_raw!$A$2:$AX$1800, 16, FALSE)</f>
        <v>0</v>
      </c>
      <c r="G72" s="5">
        <f>VLOOKUP(B72, pct_raw!$A$2:$AX$1800, 17, FALSE)</f>
        <v>0</v>
      </c>
      <c r="H72">
        <f>VLOOKUP(B72, pct_raw!$A$2:$AX$1800, 18, FALSE)</f>
        <v>0</v>
      </c>
      <c r="I72" s="5">
        <f>VLOOKUP(B72, pct_raw!$A$2:$AX$1800, 19, FALSE)</f>
        <v>0</v>
      </c>
      <c r="J72">
        <f>VLOOKUP(B72, pct_raw!$A$2:$AX$1800, 20, FALSE)</f>
        <v>0</v>
      </c>
      <c r="K72" s="5">
        <f>VLOOKUP(B72, pct_raw!$A$2:$AX$1800, 21, FALSE)</f>
        <v>4</v>
      </c>
      <c r="L72" s="5">
        <f>VLOOKUP(B72, pct_raw!$A$2:$AX$1800, 22, FALSE)</f>
        <v>4</v>
      </c>
      <c r="M72" s="5">
        <f>VLOOKUP(B72, pct_raw!$A$2:$AX$1800, 23, FALSE)</f>
        <v>0.1</v>
      </c>
      <c r="N72" s="5">
        <f>VLOOKUP(B72, pct_raw!$A$2:$AX$1800, 24, FALSE)</f>
        <v>0</v>
      </c>
      <c r="O72" s="5">
        <f>VLOOKUP(B72, pct_raw!$A$2:$AX$1800, 25, FALSE)</f>
        <v>0</v>
      </c>
      <c r="P72" s="5">
        <f>VLOOKUP(B72, pct_raw!$A$2:$AX$1800, 26, FALSE)</f>
        <v>0</v>
      </c>
      <c r="Q72" s="5">
        <f>VLOOKUP(B72, pct_raw!$A$2:$AX$1800, 27, FALSE)</f>
        <v>0</v>
      </c>
      <c r="R72" s="5">
        <f>VLOOKUP(B72, pct_raw!$A$2:$AX$1800, 28, FALSE)</f>
        <v>0</v>
      </c>
      <c r="S72" s="5">
        <f>VLOOKUP(B72, pct_raw!$A$2:$AX$1800, 29, FALSE)</f>
        <v>0</v>
      </c>
      <c r="T72" s="5">
        <f>VLOOKUP(B72, pct_raw!$A$2:$AX$1800, 30, FALSE)</f>
        <v>0</v>
      </c>
      <c r="U72" s="5">
        <f>VLOOKUP(B72, pct_raw!$A$2:$AX$1800, 31, FALSE)</f>
        <v>0</v>
      </c>
      <c r="V72" s="5">
        <f>VLOOKUP(B72, pct_raw!$A$2:$AX$1800, 32, FALSE)</f>
        <v>0</v>
      </c>
      <c r="W72" s="5">
        <f>VLOOKUP(B72, pct_raw!$A$2:$AX$1800, 33, FALSE)</f>
        <v>0</v>
      </c>
      <c r="X72" s="5">
        <f>VLOOKUP(B72, pct_raw!$A$2:$AX$1800, 34, FALSE)</f>
        <v>0</v>
      </c>
      <c r="Y72" s="5">
        <f>VLOOKUP(B72, pct_raw!$A$2:$AX$1800, 35, FALSE)</f>
        <v>0</v>
      </c>
      <c r="Z72" s="5">
        <f>VLOOKUP(B72, pct_raw!$A$2:$AX$1800, 36, FALSE)</f>
        <v>2</v>
      </c>
      <c r="AA72" s="5">
        <f>VLOOKUP(B72, pct_raw!$A$2:$AX$1800, 37, FALSE)</f>
        <v>2</v>
      </c>
      <c r="AB72" s="5">
        <f>VLOOKUP(B72, pct_raw!$A$2:$AX$1800, 38, FALSE)</f>
        <v>0.1</v>
      </c>
      <c r="AC72" s="5">
        <f>VLOOKUP(B72, pct_raw!$A$2:$AX$1800, 39, FALSE)</f>
        <v>0</v>
      </c>
      <c r="AD72" s="5">
        <f>VLOOKUP(B72, pct_raw!$A$2:$AX$1800, 40, FALSE)</f>
        <v>0</v>
      </c>
      <c r="AE72" s="5">
        <f>VLOOKUP(B72, pct_raw!$A$2:$AX$1800, 41, FALSE)</f>
        <v>0</v>
      </c>
      <c r="AF72" s="5">
        <f>VLOOKUP(B72, pct_raw!$A$2:$AX$1800, 42, FALSE)</f>
        <v>0</v>
      </c>
      <c r="AG72" s="5">
        <f>VLOOKUP(B72, pct_raw!$A$2:$AX$1800, 43, FALSE)</f>
        <v>0</v>
      </c>
      <c r="AH72" s="5">
        <f>VLOOKUP(B72, pct_raw!$A$2:$AX$1800, 44, FALSE)</f>
        <v>0</v>
      </c>
      <c r="AI72" s="5">
        <f>VLOOKUP(B72, pct_raw!$A$2:$AX$1800, 45, FALSE)</f>
        <v>0</v>
      </c>
      <c r="AJ72" s="5">
        <f>VLOOKUP(B72, pct_raw!$A$2:$AX$1800, 46, FALSE)</f>
        <v>0</v>
      </c>
      <c r="AK72" s="5">
        <f>VLOOKUP(B72, pct_raw!$A$2:$AX$1800, 47, FALSE)</f>
        <v>0</v>
      </c>
      <c r="AL72" s="5">
        <f>VLOOKUP(B72, pct_raw!$A$2:$AX$1800, 48, FALSE)</f>
        <v>0</v>
      </c>
      <c r="AM72" s="5">
        <f>VLOOKUP(B72, pct_raw!$A$2:$AX$1800, 49, FALSE)</f>
        <v>0</v>
      </c>
      <c r="AN72" s="5">
        <f>VLOOKUP(B72, pct_raw!$A$2:$AX$1800, 50, FALSE)</f>
        <v>0</v>
      </c>
    </row>
    <row r="73" spans="1:40" x14ac:dyDescent="0.2">
      <c r="A73" s="2" t="s">
        <v>5</v>
      </c>
      <c r="B73" s="2" t="str">
        <f t="shared" si="1"/>
        <v>1 Gr</v>
      </c>
      <c r="C73" s="2" t="s">
        <v>4609</v>
      </c>
      <c r="D73" s="2" t="str">
        <f>VLOOKUP(B73, pct_raw!$A$2:$AX$1800, 6, FALSE)</f>
        <v xml:space="preserve"> 1 GR</v>
      </c>
      <c r="E73" s="5">
        <f>VLOOKUP(B73, pct_raw!$A$2:$AX$1800, 15, FALSE)</f>
        <v>15</v>
      </c>
      <c r="F73" s="5">
        <f>VLOOKUP(B73, pct_raw!$A$2:$AX$1800, 16, FALSE)</f>
        <v>15</v>
      </c>
      <c r="G73" s="5">
        <f>VLOOKUP(B73, pct_raw!$A$2:$AX$1800, 17, FALSE)</f>
        <v>0.23330000000000001</v>
      </c>
      <c r="H73">
        <f>VLOOKUP(B73, pct_raw!$A$2:$AX$1800, 18, FALSE)</f>
        <v>0</v>
      </c>
      <c r="I73" s="5">
        <f>VLOOKUP(B73, pct_raw!$A$2:$AX$1800, 19, FALSE)</f>
        <v>0</v>
      </c>
      <c r="J73">
        <f>VLOOKUP(B73, pct_raw!$A$2:$AX$1800, 20, FALSE)</f>
        <v>0</v>
      </c>
      <c r="K73" s="5">
        <f>VLOOKUP(B73, pct_raw!$A$2:$AX$1800, 21, FALSE)</f>
        <v>19</v>
      </c>
      <c r="L73" s="5">
        <f>VLOOKUP(B73, pct_raw!$A$2:$AX$1800, 22, FALSE)</f>
        <v>19</v>
      </c>
      <c r="M73" s="5">
        <f>VLOOKUP(B73, pct_raw!$A$2:$AX$1800, 23, FALSE)</f>
        <v>0.23330000000000001</v>
      </c>
      <c r="N73" s="5">
        <f>VLOOKUP(B73, pct_raw!$A$2:$AX$1800, 24, FALSE)</f>
        <v>0</v>
      </c>
      <c r="O73" s="5">
        <f>VLOOKUP(B73, pct_raw!$A$2:$AX$1800, 25, FALSE)</f>
        <v>0</v>
      </c>
      <c r="P73" s="5">
        <f>VLOOKUP(B73, pct_raw!$A$2:$AX$1800, 26, FALSE)</f>
        <v>0</v>
      </c>
      <c r="Q73" s="5">
        <f>VLOOKUP(B73, pct_raw!$A$2:$AX$1800, 27, FALSE)</f>
        <v>23</v>
      </c>
      <c r="R73" s="5">
        <f>VLOOKUP(B73, pct_raw!$A$2:$AX$1800, 28, FALSE)</f>
        <v>23</v>
      </c>
      <c r="S73" s="5">
        <f>VLOOKUP(B73, pct_raw!$A$2:$AX$1800, 29, FALSE)</f>
        <v>0.35</v>
      </c>
      <c r="T73" s="5">
        <f>VLOOKUP(B73, pct_raw!$A$2:$AX$1800, 30, FALSE)</f>
        <v>0</v>
      </c>
      <c r="U73" s="5">
        <f>VLOOKUP(B73, pct_raw!$A$2:$AX$1800, 31, FALSE)</f>
        <v>0</v>
      </c>
      <c r="V73" s="5">
        <f>VLOOKUP(B73, pct_raw!$A$2:$AX$1800, 32, FALSE)</f>
        <v>0</v>
      </c>
      <c r="W73" s="5">
        <f>VLOOKUP(B73, pct_raw!$A$2:$AX$1800, 33, FALSE)</f>
        <v>0</v>
      </c>
      <c r="X73" s="5">
        <f>VLOOKUP(B73, pct_raw!$A$2:$AX$1800, 34, FALSE)</f>
        <v>0</v>
      </c>
      <c r="Y73" s="5">
        <f>VLOOKUP(B73, pct_raw!$A$2:$AX$1800, 35, FALSE)</f>
        <v>0</v>
      </c>
      <c r="Z73" s="5">
        <f>VLOOKUP(B73, pct_raw!$A$2:$AX$1800, 36, FALSE)</f>
        <v>15</v>
      </c>
      <c r="AA73" s="5">
        <f>VLOOKUP(B73, pct_raw!$A$2:$AX$1800, 37, FALSE)</f>
        <v>15</v>
      </c>
      <c r="AB73" s="5">
        <f>VLOOKUP(B73, pct_raw!$A$2:$AX$1800, 38, FALSE)</f>
        <v>0.23330000000000001</v>
      </c>
      <c r="AC73" s="5">
        <f>VLOOKUP(B73, pct_raw!$A$2:$AX$1800, 39, FALSE)</f>
        <v>0</v>
      </c>
      <c r="AD73" s="5">
        <f>VLOOKUP(B73, pct_raw!$A$2:$AX$1800, 40, FALSE)</f>
        <v>0</v>
      </c>
      <c r="AE73" s="5">
        <f>VLOOKUP(B73, pct_raw!$A$2:$AX$1800, 41, FALSE)</f>
        <v>0</v>
      </c>
      <c r="AF73" s="5">
        <f>VLOOKUP(B73, pct_raw!$A$2:$AX$1800, 42, FALSE)</f>
        <v>0</v>
      </c>
      <c r="AG73" s="5">
        <f>VLOOKUP(B73, pct_raw!$A$2:$AX$1800, 43, FALSE)</f>
        <v>0</v>
      </c>
      <c r="AH73" s="5">
        <f>VLOOKUP(B73, pct_raw!$A$2:$AX$1800, 44, FALSE)</f>
        <v>0</v>
      </c>
      <c r="AI73" s="5">
        <f>VLOOKUP(B73, pct_raw!$A$2:$AX$1800, 45, FALSE)</f>
        <v>14</v>
      </c>
      <c r="AJ73" s="5">
        <f>VLOOKUP(B73, pct_raw!$A$2:$AX$1800, 46, FALSE)</f>
        <v>14</v>
      </c>
      <c r="AK73" s="5">
        <f>VLOOKUP(B73, pct_raw!$A$2:$AX$1800, 47, FALSE)</f>
        <v>0.1167</v>
      </c>
      <c r="AL73" s="5">
        <f>VLOOKUP(B73, pct_raw!$A$2:$AX$1800, 48, FALSE)</f>
        <v>0</v>
      </c>
      <c r="AM73" s="5">
        <f>VLOOKUP(B73, pct_raw!$A$2:$AX$1800, 49, FALSE)</f>
        <v>0</v>
      </c>
      <c r="AN73" s="5">
        <f>VLOOKUP(B73, pct_raw!$A$2:$AX$1800, 50, FALSE)</f>
        <v>0</v>
      </c>
    </row>
    <row r="74" spans="1:40" x14ac:dyDescent="0.2">
      <c r="A74" s="2" t="s">
        <v>1025</v>
      </c>
      <c r="B74" s="2" t="str">
        <f t="shared" si="1"/>
        <v>1Nw Adair</v>
      </c>
      <c r="C74" s="2" t="s">
        <v>1025</v>
      </c>
      <c r="D74" s="2" t="str">
        <f>VLOOKUP(B74, pct_raw!$A$2:$AX$1800, 6, FALSE)</f>
        <v xml:space="preserve"> 1NW ADAIR</v>
      </c>
      <c r="E74" s="5">
        <f>VLOOKUP(B74, pct_raw!$A$2:$AX$1800, 15, FALSE)</f>
        <v>6</v>
      </c>
      <c r="F74" s="5">
        <f>VLOOKUP(B74, pct_raw!$A$2:$AX$1800, 16, FALSE)</f>
        <v>6</v>
      </c>
      <c r="G74" s="5">
        <f>VLOOKUP(B74, pct_raw!$A$2:$AX$1800, 17, FALSE)</f>
        <v>7.8399999999999997E-2</v>
      </c>
      <c r="H74">
        <f>VLOOKUP(B74, pct_raw!$A$2:$AX$1800, 18, FALSE)</f>
        <v>0</v>
      </c>
      <c r="I74" s="5">
        <f>VLOOKUP(B74, pct_raw!$A$2:$AX$1800, 19, FALSE)</f>
        <v>0</v>
      </c>
      <c r="J74">
        <f>VLOOKUP(B74, pct_raw!$A$2:$AX$1800, 20, FALSE)</f>
        <v>0</v>
      </c>
      <c r="K74" s="5">
        <f>VLOOKUP(B74, pct_raw!$A$2:$AX$1800, 21, FALSE)</f>
        <v>8</v>
      </c>
      <c r="L74" s="5">
        <f>VLOOKUP(B74, pct_raw!$A$2:$AX$1800, 22, FALSE)</f>
        <v>8</v>
      </c>
      <c r="M74" s="5">
        <f>VLOOKUP(B74, pct_raw!$A$2:$AX$1800, 23, FALSE)</f>
        <v>7.8399999999999997E-2</v>
      </c>
      <c r="N74" s="5">
        <f>VLOOKUP(B74, pct_raw!$A$2:$AX$1800, 24, FALSE)</f>
        <v>0</v>
      </c>
      <c r="O74" s="5">
        <f>VLOOKUP(B74, pct_raw!$A$2:$AX$1800, 25, FALSE)</f>
        <v>0</v>
      </c>
      <c r="P74" s="5">
        <f>VLOOKUP(B74, pct_raw!$A$2:$AX$1800, 26, FALSE)</f>
        <v>0</v>
      </c>
      <c r="Q74" s="5">
        <f>VLOOKUP(B74, pct_raw!$A$2:$AX$1800, 27, FALSE)</f>
        <v>8</v>
      </c>
      <c r="R74" s="5">
        <f>VLOOKUP(B74, pct_raw!$A$2:$AX$1800, 28, FALSE)</f>
        <v>8</v>
      </c>
      <c r="S74" s="5">
        <f>VLOOKUP(B74, pct_raw!$A$2:$AX$1800, 29, FALSE)</f>
        <v>0.15690000000000001</v>
      </c>
      <c r="T74" s="5">
        <f>VLOOKUP(B74, pct_raw!$A$2:$AX$1800, 30, FALSE)</f>
        <v>0</v>
      </c>
      <c r="U74" s="5">
        <f>VLOOKUP(B74, pct_raw!$A$2:$AX$1800, 31, FALSE)</f>
        <v>0</v>
      </c>
      <c r="V74" s="5">
        <f>VLOOKUP(B74, pct_raw!$A$2:$AX$1800, 32, FALSE)</f>
        <v>0</v>
      </c>
      <c r="W74" s="5">
        <f>VLOOKUP(B74, pct_raw!$A$2:$AX$1800, 33, FALSE)</f>
        <v>0</v>
      </c>
      <c r="X74" s="5">
        <f>VLOOKUP(B74, pct_raw!$A$2:$AX$1800, 34, FALSE)</f>
        <v>0</v>
      </c>
      <c r="Y74" s="5">
        <f>VLOOKUP(B74, pct_raw!$A$2:$AX$1800, 35, FALSE)</f>
        <v>0</v>
      </c>
      <c r="Z74" s="5">
        <f>VLOOKUP(B74, pct_raw!$A$2:$AX$1800, 36, FALSE)</f>
        <v>9</v>
      </c>
      <c r="AA74" s="5">
        <f>VLOOKUP(B74, pct_raw!$A$2:$AX$1800, 37, FALSE)</f>
        <v>9</v>
      </c>
      <c r="AB74" s="5">
        <f>VLOOKUP(B74, pct_raw!$A$2:$AX$1800, 38, FALSE)</f>
        <v>0.15690000000000001</v>
      </c>
      <c r="AC74" s="5">
        <f>VLOOKUP(B74, pct_raw!$A$2:$AX$1800, 39, FALSE)</f>
        <v>0</v>
      </c>
      <c r="AD74" s="5">
        <f>VLOOKUP(B74, pct_raw!$A$2:$AX$1800, 40, FALSE)</f>
        <v>0</v>
      </c>
      <c r="AE74" s="5">
        <f>VLOOKUP(B74, pct_raw!$A$2:$AX$1800, 41, FALSE)</f>
        <v>0</v>
      </c>
      <c r="AF74" s="5">
        <f>VLOOKUP(B74, pct_raw!$A$2:$AX$1800, 42, FALSE)</f>
        <v>0</v>
      </c>
      <c r="AG74" s="5">
        <f>VLOOKUP(B74, pct_raw!$A$2:$AX$1800, 43, FALSE)</f>
        <v>0</v>
      </c>
      <c r="AH74" s="5">
        <f>VLOOKUP(B74, pct_raw!$A$2:$AX$1800, 44, FALSE)</f>
        <v>0</v>
      </c>
      <c r="AI74" s="5">
        <f>VLOOKUP(B74, pct_raw!$A$2:$AX$1800, 45, FALSE)</f>
        <v>9</v>
      </c>
      <c r="AJ74" s="5">
        <f>VLOOKUP(B74, pct_raw!$A$2:$AX$1800, 46, FALSE)</f>
        <v>9</v>
      </c>
      <c r="AK74" s="5">
        <f>VLOOKUP(B74, pct_raw!$A$2:$AX$1800, 47, FALSE)</f>
        <v>0.15690000000000001</v>
      </c>
      <c r="AL74" s="5">
        <f>VLOOKUP(B74, pct_raw!$A$2:$AX$1800, 48, FALSE)</f>
        <v>0</v>
      </c>
      <c r="AM74" s="5">
        <f>VLOOKUP(B74, pct_raw!$A$2:$AX$1800, 49, FALSE)</f>
        <v>0</v>
      </c>
      <c r="AN74" s="5">
        <f>VLOOKUP(B74, pct_raw!$A$2:$AX$1800, 50, FALSE)</f>
        <v>0</v>
      </c>
    </row>
    <row r="75" spans="1:40" x14ac:dyDescent="0.2">
      <c r="A75" s="2" t="s">
        <v>1026</v>
      </c>
      <c r="B75" s="2" t="str">
        <f t="shared" si="1"/>
        <v>1St Ward 06.06Gr</v>
      </c>
      <c r="C75" s="2" t="s">
        <v>5494</v>
      </c>
      <c r="D75" s="2" t="str">
        <f>VLOOKUP(B75, pct_raw!$A$2:$AX$1800, 6, FALSE)</f>
        <v xml:space="preserve"> 1St WARD  06.06GR</v>
      </c>
      <c r="E75" s="5">
        <f>VLOOKUP(B75, pct_raw!$A$2:$AX$1800, 15, FALSE)</f>
        <v>25</v>
      </c>
      <c r="F75" s="5">
        <f>VLOOKUP(B75, pct_raw!$A$2:$AX$1800, 16, FALSE)</f>
        <v>0</v>
      </c>
      <c r="G75" s="5">
        <f>VLOOKUP(B75, pct_raw!$A$2:$AX$1800, 17, FALSE)</f>
        <v>0</v>
      </c>
      <c r="H75">
        <f>VLOOKUP(B75, pct_raw!$A$2:$AX$1800, 18, FALSE)</f>
        <v>1</v>
      </c>
      <c r="I75" s="5">
        <f>VLOOKUP(B75, pct_raw!$A$2:$AX$1800, 19, FALSE)</f>
        <v>0</v>
      </c>
      <c r="J75">
        <f>VLOOKUP(B75, pct_raw!$A$2:$AX$1800, 20, FALSE)</f>
        <v>0</v>
      </c>
      <c r="K75" s="5">
        <f>VLOOKUP(B75, pct_raw!$A$2:$AX$1800, 21, FALSE)</f>
        <v>86</v>
      </c>
      <c r="L75" s="5">
        <f>VLOOKUP(B75, pct_raw!$A$2:$AX$1800, 22, FALSE)</f>
        <v>0</v>
      </c>
      <c r="M75" s="5">
        <f>VLOOKUP(B75, pct_raw!$A$2:$AX$1800, 23, FALSE)</f>
        <v>0</v>
      </c>
      <c r="N75" s="5">
        <f>VLOOKUP(B75, pct_raw!$A$2:$AX$1800, 24, FALSE)</f>
        <v>0</v>
      </c>
      <c r="O75" s="5">
        <f>VLOOKUP(B75, pct_raw!$A$2:$AX$1800, 25, FALSE)</f>
        <v>0</v>
      </c>
      <c r="P75" s="5">
        <f>VLOOKUP(B75, pct_raw!$A$2:$AX$1800, 26, FALSE)</f>
        <v>0</v>
      </c>
      <c r="Q75" s="5">
        <f>VLOOKUP(B75, pct_raw!$A$2:$AX$1800, 27, FALSE)</f>
        <v>27</v>
      </c>
      <c r="R75" s="5">
        <f>VLOOKUP(B75, pct_raw!$A$2:$AX$1800, 28, FALSE)</f>
        <v>0</v>
      </c>
      <c r="S75" s="5">
        <f>VLOOKUP(B75, pct_raw!$A$2:$AX$1800, 29, FALSE)</f>
        <v>0</v>
      </c>
      <c r="T75" s="5">
        <f>VLOOKUP(B75, pct_raw!$A$2:$AX$1800, 30, FALSE)</f>
        <v>0</v>
      </c>
      <c r="U75" s="5">
        <f>VLOOKUP(B75, pct_raw!$A$2:$AX$1800, 31, FALSE)</f>
        <v>3</v>
      </c>
      <c r="V75" s="5">
        <f>VLOOKUP(B75, pct_raw!$A$2:$AX$1800, 32, FALSE)</f>
        <v>0</v>
      </c>
      <c r="W75" s="5">
        <f>VLOOKUP(B75, pct_raw!$A$2:$AX$1800, 33, FALSE)</f>
        <v>0</v>
      </c>
      <c r="X75" s="5">
        <f>VLOOKUP(B75, pct_raw!$A$2:$AX$1800, 34, FALSE)</f>
        <v>0</v>
      </c>
      <c r="Y75" s="5">
        <f>VLOOKUP(B75, pct_raw!$A$2:$AX$1800, 35, FALSE)</f>
        <v>0</v>
      </c>
      <c r="Z75" s="5">
        <f>VLOOKUP(B75, pct_raw!$A$2:$AX$1800, 36, FALSE)</f>
        <v>366</v>
      </c>
      <c r="AA75" s="5">
        <f>VLOOKUP(B75, pct_raw!$A$2:$AX$1800, 37, FALSE)</f>
        <v>387</v>
      </c>
      <c r="AB75" s="5">
        <f>VLOOKUP(B75, pct_raw!$A$2:$AX$1800, 38, FALSE)</f>
        <v>1.54</v>
      </c>
      <c r="AC75" s="5">
        <f>VLOOKUP(B75, pct_raw!$A$2:$AX$1800, 39, FALSE)</f>
        <v>6</v>
      </c>
      <c r="AD75" s="5">
        <f>VLOOKUP(B75, pct_raw!$A$2:$AX$1800, 40, FALSE)</f>
        <v>0</v>
      </c>
      <c r="AE75" s="5">
        <f>VLOOKUP(B75, pct_raw!$A$2:$AX$1800, 41, FALSE)</f>
        <v>0</v>
      </c>
      <c r="AF75" s="5">
        <f>VLOOKUP(B75, pct_raw!$A$2:$AX$1800, 42, FALSE)</f>
        <v>7</v>
      </c>
      <c r="AG75" s="5">
        <f>VLOOKUP(B75, pct_raw!$A$2:$AX$1800, 43, FALSE)</f>
        <v>129</v>
      </c>
      <c r="AH75" s="5">
        <f>VLOOKUP(B75, pct_raw!$A$2:$AX$1800, 44, FALSE)</f>
        <v>0.56000000000000005</v>
      </c>
      <c r="AI75" s="5">
        <f>VLOOKUP(B75, pct_raw!$A$2:$AX$1800, 45, FALSE)</f>
        <v>257</v>
      </c>
      <c r="AJ75" s="5">
        <f>VLOOKUP(B75, pct_raw!$A$2:$AX$1800, 46, FALSE)</f>
        <v>311</v>
      </c>
      <c r="AK75" s="5">
        <f>VLOOKUP(B75, pct_raw!$A$2:$AX$1800, 47, FALSE)</f>
        <v>1.26</v>
      </c>
      <c r="AL75" s="5">
        <f>VLOOKUP(B75, pct_raw!$A$2:$AX$1800, 48, FALSE)</f>
        <v>55</v>
      </c>
      <c r="AM75" s="5">
        <f>VLOOKUP(B75, pct_raw!$A$2:$AX$1800, 49, FALSE)</f>
        <v>0</v>
      </c>
      <c r="AN75" s="5">
        <f>VLOOKUP(B75, pct_raw!$A$2:$AX$1800, 50, FALSE)</f>
        <v>0</v>
      </c>
    </row>
    <row r="76" spans="1:40" x14ac:dyDescent="0.2">
      <c r="A76" s="2" t="s">
        <v>846</v>
      </c>
      <c r="B76" s="2" t="str">
        <f t="shared" si="1"/>
        <v>2 1 Clearfield</v>
      </c>
      <c r="C76" s="2" t="s">
        <v>4610</v>
      </c>
      <c r="D76" s="2" t="str">
        <f>VLOOKUP(B76, pct_raw!$A$2:$AX$1800, 6, FALSE)</f>
        <v xml:space="preserve"> 2 1 Clearfield</v>
      </c>
      <c r="E76" s="5">
        <f>VLOOKUP(B76, pct_raw!$A$2:$AX$1800, 15, FALSE)</f>
        <v>2</v>
      </c>
      <c r="F76" s="5">
        <f>VLOOKUP(B76, pct_raw!$A$2:$AX$1800, 16, FALSE)</f>
        <v>2</v>
      </c>
      <c r="G76" s="5">
        <f>VLOOKUP(B76, pct_raw!$A$2:$AX$1800, 17, FALSE)</f>
        <v>0.1</v>
      </c>
      <c r="H76">
        <f>VLOOKUP(B76, pct_raw!$A$2:$AX$1800, 18, FALSE)</f>
        <v>0</v>
      </c>
      <c r="I76" s="5">
        <f>VLOOKUP(B76, pct_raw!$A$2:$AX$1800, 19, FALSE)</f>
        <v>0</v>
      </c>
      <c r="J76">
        <f>VLOOKUP(B76, pct_raw!$A$2:$AX$1800, 20, FALSE)</f>
        <v>0</v>
      </c>
      <c r="K76" s="5">
        <f>VLOOKUP(B76, pct_raw!$A$2:$AX$1800, 21, FALSE)</f>
        <v>0</v>
      </c>
      <c r="L76" s="5">
        <f>VLOOKUP(B76, pct_raw!$A$2:$AX$1800, 22, FALSE)</f>
        <v>0</v>
      </c>
      <c r="M76" s="5">
        <f>VLOOKUP(B76, pct_raw!$A$2:$AX$1800, 23, FALSE)</f>
        <v>0</v>
      </c>
      <c r="N76" s="5">
        <f>VLOOKUP(B76, pct_raw!$A$2:$AX$1800, 24, FALSE)</f>
        <v>0</v>
      </c>
      <c r="O76" s="5">
        <f>VLOOKUP(B76, pct_raw!$A$2:$AX$1800, 25, FALSE)</f>
        <v>0</v>
      </c>
      <c r="P76" s="5">
        <f>VLOOKUP(B76, pct_raw!$A$2:$AX$1800, 26, FALSE)</f>
        <v>0</v>
      </c>
      <c r="Q76" s="5">
        <f>VLOOKUP(B76, pct_raw!$A$2:$AX$1800, 27, FALSE)</f>
        <v>0</v>
      </c>
      <c r="R76" s="5">
        <f>VLOOKUP(B76, pct_raw!$A$2:$AX$1800, 28, FALSE)</f>
        <v>0</v>
      </c>
      <c r="S76" s="5">
        <f>VLOOKUP(B76, pct_raw!$A$2:$AX$1800, 29, FALSE)</f>
        <v>0</v>
      </c>
      <c r="T76" s="5">
        <f>VLOOKUP(B76, pct_raw!$A$2:$AX$1800, 30, FALSE)</f>
        <v>0</v>
      </c>
      <c r="U76" s="5">
        <f>VLOOKUP(B76, pct_raw!$A$2:$AX$1800, 31, FALSE)</f>
        <v>0</v>
      </c>
      <c r="V76" s="5">
        <f>VLOOKUP(B76, pct_raw!$A$2:$AX$1800, 32, FALSE)</f>
        <v>0</v>
      </c>
      <c r="W76" s="5">
        <f>VLOOKUP(B76, pct_raw!$A$2:$AX$1800, 33, FALSE)</f>
        <v>0</v>
      </c>
      <c r="X76" s="5">
        <f>VLOOKUP(B76, pct_raw!$A$2:$AX$1800, 34, FALSE)</f>
        <v>0</v>
      </c>
      <c r="Y76" s="5">
        <f>VLOOKUP(B76, pct_raw!$A$2:$AX$1800, 35, FALSE)</f>
        <v>0</v>
      </c>
      <c r="Z76" s="5">
        <f>VLOOKUP(B76, pct_raw!$A$2:$AX$1800, 36, FALSE)</f>
        <v>0</v>
      </c>
      <c r="AA76" s="5">
        <f>VLOOKUP(B76, pct_raw!$A$2:$AX$1800, 37, FALSE)</f>
        <v>0</v>
      </c>
      <c r="AB76" s="5">
        <f>VLOOKUP(B76, pct_raw!$A$2:$AX$1800, 38, FALSE)</f>
        <v>0</v>
      </c>
      <c r="AC76" s="5">
        <f>VLOOKUP(B76, pct_raw!$A$2:$AX$1800, 39, FALSE)</f>
        <v>0</v>
      </c>
      <c r="AD76" s="5">
        <f>VLOOKUP(B76, pct_raw!$A$2:$AX$1800, 40, FALSE)</f>
        <v>0</v>
      </c>
      <c r="AE76" s="5">
        <f>VLOOKUP(B76, pct_raw!$A$2:$AX$1800, 41, FALSE)</f>
        <v>0</v>
      </c>
      <c r="AF76" s="5">
        <f>VLOOKUP(B76, pct_raw!$A$2:$AX$1800, 42, FALSE)</f>
        <v>0</v>
      </c>
      <c r="AG76" s="5">
        <f>VLOOKUP(B76, pct_raw!$A$2:$AX$1800, 43, FALSE)</f>
        <v>0</v>
      </c>
      <c r="AH76" s="5">
        <f>VLOOKUP(B76, pct_raw!$A$2:$AX$1800, 44, FALSE)</f>
        <v>0</v>
      </c>
      <c r="AI76" s="5">
        <f>VLOOKUP(B76, pct_raw!$A$2:$AX$1800, 45, FALSE)</f>
        <v>1</v>
      </c>
      <c r="AJ76" s="5">
        <f>VLOOKUP(B76, pct_raw!$A$2:$AX$1800, 46, FALSE)</f>
        <v>1</v>
      </c>
      <c r="AK76" s="5">
        <f>VLOOKUP(B76, pct_raw!$A$2:$AX$1800, 47, FALSE)</f>
        <v>0.1</v>
      </c>
      <c r="AL76" s="5">
        <f>VLOOKUP(B76, pct_raw!$A$2:$AX$1800, 48, FALSE)</f>
        <v>0</v>
      </c>
      <c r="AM76" s="5">
        <f>VLOOKUP(B76, pct_raw!$A$2:$AX$1800, 49, FALSE)</f>
        <v>0</v>
      </c>
      <c r="AN76" s="5">
        <f>VLOOKUP(B76, pct_raw!$A$2:$AX$1800, 50, FALSE)</f>
        <v>0</v>
      </c>
    </row>
    <row r="77" spans="1:40" x14ac:dyDescent="0.2">
      <c r="A77" s="2" t="s">
        <v>6</v>
      </c>
      <c r="B77" s="2" t="str">
        <f t="shared" si="1"/>
        <v>2 Cl</v>
      </c>
      <c r="C77" s="2" t="s">
        <v>4611</v>
      </c>
      <c r="D77" s="2" t="str">
        <f>VLOOKUP(B77, pct_raw!$A$2:$AX$1800, 6, FALSE)</f>
        <v xml:space="preserve"> 2 CL</v>
      </c>
      <c r="E77" s="5">
        <f>VLOOKUP(B77, pct_raw!$A$2:$AX$1800, 15, FALSE)</f>
        <v>13</v>
      </c>
      <c r="F77" s="5">
        <f>VLOOKUP(B77, pct_raw!$A$2:$AX$1800, 16, FALSE)</f>
        <v>14</v>
      </c>
      <c r="G77" s="5">
        <f>VLOOKUP(B77, pct_raw!$A$2:$AX$1800, 17, FALSE)</f>
        <v>0.23330000000000001</v>
      </c>
      <c r="H77">
        <f>VLOOKUP(B77, pct_raw!$A$2:$AX$1800, 18, FALSE)</f>
        <v>0</v>
      </c>
      <c r="I77" s="5">
        <f>VLOOKUP(B77, pct_raw!$A$2:$AX$1800, 19, FALSE)</f>
        <v>0</v>
      </c>
      <c r="J77">
        <f>VLOOKUP(B77, pct_raw!$A$2:$AX$1800, 20, FALSE)</f>
        <v>0</v>
      </c>
      <c r="K77" s="5">
        <f>VLOOKUP(B77, pct_raw!$A$2:$AX$1800, 21, FALSE)</f>
        <v>4</v>
      </c>
      <c r="L77" s="5">
        <f>VLOOKUP(B77, pct_raw!$A$2:$AX$1800, 22, FALSE)</f>
        <v>0</v>
      </c>
      <c r="M77" s="5">
        <f>VLOOKUP(B77, pct_raw!$A$2:$AX$1800, 23, FALSE)</f>
        <v>0</v>
      </c>
      <c r="N77" s="5">
        <f>VLOOKUP(B77, pct_raw!$A$2:$AX$1800, 24, FALSE)</f>
        <v>0</v>
      </c>
      <c r="O77" s="5">
        <f>VLOOKUP(B77, pct_raw!$A$2:$AX$1800, 25, FALSE)</f>
        <v>0</v>
      </c>
      <c r="P77" s="5">
        <f>VLOOKUP(B77, pct_raw!$A$2:$AX$1800, 26, FALSE)</f>
        <v>0</v>
      </c>
      <c r="Q77" s="5">
        <f>VLOOKUP(B77, pct_raw!$A$2:$AX$1800, 27, FALSE)</f>
        <v>14</v>
      </c>
      <c r="R77" s="5">
        <f>VLOOKUP(B77, pct_raw!$A$2:$AX$1800, 28, FALSE)</f>
        <v>19</v>
      </c>
      <c r="S77" s="5">
        <f>VLOOKUP(B77, pct_raw!$A$2:$AX$1800, 29, FALSE)</f>
        <v>0.35</v>
      </c>
      <c r="T77" s="5">
        <f>VLOOKUP(B77, pct_raw!$A$2:$AX$1800, 30, FALSE)</f>
        <v>0</v>
      </c>
      <c r="U77" s="5">
        <f>VLOOKUP(B77, pct_raw!$A$2:$AX$1800, 31, FALSE)</f>
        <v>0</v>
      </c>
      <c r="V77" s="5">
        <f>VLOOKUP(B77, pct_raw!$A$2:$AX$1800, 32, FALSE)</f>
        <v>0</v>
      </c>
      <c r="W77" s="5">
        <f>VLOOKUP(B77, pct_raw!$A$2:$AX$1800, 33, FALSE)</f>
        <v>0</v>
      </c>
      <c r="X77" s="5">
        <f>VLOOKUP(B77, pct_raw!$A$2:$AX$1800, 34, FALSE)</f>
        <v>0</v>
      </c>
      <c r="Y77" s="5">
        <f>VLOOKUP(B77, pct_raw!$A$2:$AX$1800, 35, FALSE)</f>
        <v>0</v>
      </c>
      <c r="Z77" s="5">
        <f>VLOOKUP(B77, pct_raw!$A$2:$AX$1800, 36, FALSE)</f>
        <v>16</v>
      </c>
      <c r="AA77" s="5">
        <f>VLOOKUP(B77, pct_raw!$A$2:$AX$1800, 37, FALSE)</f>
        <v>17</v>
      </c>
      <c r="AB77" s="5">
        <f>VLOOKUP(B77, pct_raw!$A$2:$AX$1800, 38, FALSE)</f>
        <v>0.35</v>
      </c>
      <c r="AC77" s="5">
        <f>VLOOKUP(B77, pct_raw!$A$2:$AX$1800, 39, FALSE)</f>
        <v>3</v>
      </c>
      <c r="AD77" s="5">
        <f>VLOOKUP(B77, pct_raw!$A$2:$AX$1800, 40, FALSE)</f>
        <v>0</v>
      </c>
      <c r="AE77" s="5">
        <f>VLOOKUP(B77, pct_raw!$A$2:$AX$1800, 41, FALSE)</f>
        <v>0</v>
      </c>
      <c r="AF77" s="5">
        <f>VLOOKUP(B77, pct_raw!$A$2:$AX$1800, 42, FALSE)</f>
        <v>2</v>
      </c>
      <c r="AG77" s="5">
        <f>VLOOKUP(B77, pct_raw!$A$2:$AX$1800, 43, FALSE)</f>
        <v>2</v>
      </c>
      <c r="AH77" s="5">
        <f>VLOOKUP(B77, pct_raw!$A$2:$AX$1800, 44, FALSE)</f>
        <v>0</v>
      </c>
      <c r="AI77" s="5">
        <f>VLOOKUP(B77, pct_raw!$A$2:$AX$1800, 45, FALSE)</f>
        <v>15</v>
      </c>
      <c r="AJ77" s="5">
        <f>VLOOKUP(B77, pct_raw!$A$2:$AX$1800, 46, FALSE)</f>
        <v>15</v>
      </c>
      <c r="AK77" s="5">
        <f>VLOOKUP(B77, pct_raw!$A$2:$AX$1800, 47, FALSE)</f>
        <v>0.35</v>
      </c>
      <c r="AL77" s="5">
        <f>VLOOKUP(B77, pct_raw!$A$2:$AX$1800, 48, FALSE)</f>
        <v>0</v>
      </c>
      <c r="AM77" s="5">
        <f>VLOOKUP(B77, pct_raw!$A$2:$AX$1800, 49, FALSE)</f>
        <v>0</v>
      </c>
      <c r="AN77" s="5">
        <f>VLOOKUP(B77, pct_raw!$A$2:$AX$1800, 50, FALSE)</f>
        <v>0</v>
      </c>
    </row>
    <row r="78" spans="1:40" x14ac:dyDescent="0.2">
      <c r="A78" s="2" t="s">
        <v>1027</v>
      </c>
      <c r="B78" s="2" t="str">
        <f t="shared" si="1"/>
        <v>29 Sergeant Bluff East Woodbury</v>
      </c>
      <c r="C78" s="2" t="s">
        <v>4881</v>
      </c>
      <c r="D78" s="2" t="str">
        <f>VLOOKUP(B78, pct_raw!$A$2:$AX$1800, 6, FALSE)</f>
        <v xml:space="preserve"> 29 Sergeant Bluff East Woodbury</v>
      </c>
      <c r="E78" s="5">
        <f>VLOOKUP(B78, pct_raw!$A$2:$AX$1800, 15, FALSE)</f>
        <v>30</v>
      </c>
      <c r="F78" s="5">
        <f>VLOOKUP(B78, pct_raw!$A$2:$AX$1800, 16, FALSE)</f>
        <v>32</v>
      </c>
      <c r="G78" s="5">
        <f>VLOOKUP(B78, pct_raw!$A$2:$AX$1800, 17, FALSE)</f>
        <v>0.63749999999999996</v>
      </c>
      <c r="H78">
        <f>VLOOKUP(B78, pct_raw!$A$2:$AX$1800, 18, FALSE)</f>
        <v>0</v>
      </c>
      <c r="I78" s="5">
        <f>VLOOKUP(B78, pct_raw!$A$2:$AX$1800, 19, FALSE)</f>
        <v>0</v>
      </c>
      <c r="J78">
        <f>VLOOKUP(B78, pct_raw!$A$2:$AX$1800, 20, FALSE)</f>
        <v>0</v>
      </c>
      <c r="K78" s="5">
        <f>VLOOKUP(B78, pct_raw!$A$2:$AX$1800, 21, FALSE)</f>
        <v>16</v>
      </c>
      <c r="L78" s="5">
        <f>VLOOKUP(B78, pct_raw!$A$2:$AX$1800, 22, FALSE)</f>
        <v>18</v>
      </c>
      <c r="M78" s="5">
        <f>VLOOKUP(B78, pct_raw!$A$2:$AX$1800, 23, FALSE)</f>
        <v>0.21249999999999999</v>
      </c>
      <c r="N78" s="5">
        <f>VLOOKUP(B78, pct_raw!$A$2:$AX$1800, 24, FALSE)</f>
        <v>0</v>
      </c>
      <c r="O78" s="5">
        <f>VLOOKUP(B78, pct_raw!$A$2:$AX$1800, 25, FALSE)</f>
        <v>0</v>
      </c>
      <c r="P78" s="5">
        <f>VLOOKUP(B78, pct_raw!$A$2:$AX$1800, 26, FALSE)</f>
        <v>0</v>
      </c>
      <c r="Q78" s="5">
        <f>VLOOKUP(B78, pct_raw!$A$2:$AX$1800, 27, FALSE)</f>
        <v>16</v>
      </c>
      <c r="R78" s="5">
        <f>VLOOKUP(B78, pct_raw!$A$2:$AX$1800, 28, FALSE)</f>
        <v>17</v>
      </c>
      <c r="S78" s="5">
        <f>VLOOKUP(B78, pct_raw!$A$2:$AX$1800, 29, FALSE)</f>
        <v>0.21249999999999999</v>
      </c>
      <c r="T78" s="5">
        <f>VLOOKUP(B78, pct_raw!$A$2:$AX$1800, 30, FALSE)</f>
        <v>0</v>
      </c>
      <c r="U78" s="5">
        <f>VLOOKUP(B78, pct_raw!$A$2:$AX$1800, 31, FALSE)</f>
        <v>0</v>
      </c>
      <c r="V78" s="5">
        <f>VLOOKUP(B78, pct_raw!$A$2:$AX$1800, 32, FALSE)</f>
        <v>0</v>
      </c>
      <c r="W78" s="5">
        <f>VLOOKUP(B78, pct_raw!$A$2:$AX$1800, 33, FALSE)</f>
        <v>0</v>
      </c>
      <c r="X78" s="5">
        <f>VLOOKUP(B78, pct_raw!$A$2:$AX$1800, 34, FALSE)</f>
        <v>0</v>
      </c>
      <c r="Y78" s="5">
        <f>VLOOKUP(B78, pct_raw!$A$2:$AX$1800, 35, FALSE)</f>
        <v>0</v>
      </c>
      <c r="Z78" s="5">
        <f>VLOOKUP(B78, pct_raw!$A$2:$AX$1800, 36, FALSE)</f>
        <v>19</v>
      </c>
      <c r="AA78" s="5">
        <f>VLOOKUP(B78, pct_raw!$A$2:$AX$1800, 37, FALSE)</f>
        <v>20</v>
      </c>
      <c r="AB78" s="5">
        <f>VLOOKUP(B78, pct_raw!$A$2:$AX$1800, 38, FALSE)</f>
        <v>0.42499999999999999</v>
      </c>
      <c r="AC78" s="5">
        <f>VLOOKUP(B78, pct_raw!$A$2:$AX$1800, 39, FALSE)</f>
        <v>0</v>
      </c>
      <c r="AD78" s="5">
        <f>VLOOKUP(B78, pct_raw!$A$2:$AX$1800, 40, FALSE)</f>
        <v>0</v>
      </c>
      <c r="AE78" s="5">
        <f>VLOOKUP(B78, pct_raw!$A$2:$AX$1800, 41, FALSE)</f>
        <v>0</v>
      </c>
      <c r="AF78" s="5">
        <f>VLOOKUP(B78, pct_raw!$A$2:$AX$1800, 42, FALSE)</f>
        <v>0</v>
      </c>
      <c r="AG78" s="5">
        <f>VLOOKUP(B78, pct_raw!$A$2:$AX$1800, 43, FALSE)</f>
        <v>0</v>
      </c>
      <c r="AH78" s="5">
        <f>VLOOKUP(B78, pct_raw!$A$2:$AX$1800, 44, FALSE)</f>
        <v>0</v>
      </c>
      <c r="AI78" s="5">
        <f>VLOOKUP(B78, pct_raw!$A$2:$AX$1800, 45, FALSE)</f>
        <v>7</v>
      </c>
      <c r="AJ78" s="5">
        <f>VLOOKUP(B78, pct_raw!$A$2:$AX$1800, 46, FALSE)</f>
        <v>0</v>
      </c>
      <c r="AK78" s="5">
        <f>VLOOKUP(B78, pct_raw!$A$2:$AX$1800, 47, FALSE)</f>
        <v>0</v>
      </c>
      <c r="AL78" s="5">
        <f>VLOOKUP(B78, pct_raw!$A$2:$AX$1800, 48, FALSE)</f>
        <v>0</v>
      </c>
      <c r="AM78" s="5">
        <f>VLOOKUP(B78, pct_raw!$A$2:$AX$1800, 49, FALSE)</f>
        <v>0</v>
      </c>
      <c r="AN78" s="5">
        <f>VLOOKUP(B78, pct_raw!$A$2:$AX$1800, 50, FALSE)</f>
        <v>0</v>
      </c>
    </row>
    <row r="79" spans="1:40" x14ac:dyDescent="0.2">
      <c r="A79" s="2" t="s">
        <v>1028</v>
      </c>
      <c r="B79" s="2" t="str">
        <f t="shared" si="1"/>
        <v>2Nd Ward 07.07Gr</v>
      </c>
      <c r="C79" s="2" t="s">
        <v>5495</v>
      </c>
      <c r="D79" s="2" t="str">
        <f>VLOOKUP(B79, pct_raw!$A$2:$AX$1800, 6, FALSE)</f>
        <v xml:space="preserve"> 2Nd WARD  07.07GR</v>
      </c>
      <c r="E79" s="5">
        <f>VLOOKUP(B79, pct_raw!$A$2:$AX$1800, 15, FALSE)</f>
        <v>27</v>
      </c>
      <c r="F79" s="5">
        <f>VLOOKUP(B79, pct_raw!$A$2:$AX$1800, 16, FALSE)</f>
        <v>0</v>
      </c>
      <c r="G79" s="5">
        <f>VLOOKUP(B79, pct_raw!$A$2:$AX$1800, 17, FALSE)</f>
        <v>0</v>
      </c>
      <c r="H79">
        <f>VLOOKUP(B79, pct_raw!$A$2:$AX$1800, 18, FALSE)</f>
        <v>0</v>
      </c>
      <c r="I79" s="5">
        <f>VLOOKUP(B79, pct_raw!$A$2:$AX$1800, 19, FALSE)</f>
        <v>0</v>
      </c>
      <c r="J79">
        <f>VLOOKUP(B79, pct_raw!$A$2:$AX$1800, 20, FALSE)</f>
        <v>0</v>
      </c>
      <c r="K79" s="5">
        <f>VLOOKUP(B79, pct_raw!$A$2:$AX$1800, 21, FALSE)</f>
        <v>49</v>
      </c>
      <c r="L79" s="5">
        <f>VLOOKUP(B79, pct_raw!$A$2:$AX$1800, 22, FALSE)</f>
        <v>55</v>
      </c>
      <c r="M79" s="5">
        <f>VLOOKUP(B79, pct_raw!$A$2:$AX$1800, 23, FALSE)</f>
        <v>0.42</v>
      </c>
      <c r="N79" s="5">
        <f>VLOOKUP(B79, pct_raw!$A$2:$AX$1800, 24, FALSE)</f>
        <v>2</v>
      </c>
      <c r="O79" s="5">
        <f>VLOOKUP(B79, pct_raw!$A$2:$AX$1800, 25, FALSE)</f>
        <v>0</v>
      </c>
      <c r="P79" s="5">
        <f>VLOOKUP(B79, pct_raw!$A$2:$AX$1800, 26, FALSE)</f>
        <v>0</v>
      </c>
      <c r="Q79" s="5">
        <f>VLOOKUP(B79, pct_raw!$A$2:$AX$1800, 27, FALSE)</f>
        <v>54</v>
      </c>
      <c r="R79" s="5">
        <f>VLOOKUP(B79, pct_raw!$A$2:$AX$1800, 28, FALSE)</f>
        <v>70</v>
      </c>
      <c r="S79" s="5">
        <f>VLOOKUP(B79, pct_raw!$A$2:$AX$1800, 29, FALSE)</f>
        <v>0.56000000000000005</v>
      </c>
      <c r="T79" s="5">
        <f>VLOOKUP(B79, pct_raw!$A$2:$AX$1800, 30, FALSE)</f>
        <v>3</v>
      </c>
      <c r="U79" s="5">
        <f>VLOOKUP(B79, pct_raw!$A$2:$AX$1800, 31, FALSE)</f>
        <v>0</v>
      </c>
      <c r="V79" s="5">
        <f>VLOOKUP(B79, pct_raw!$A$2:$AX$1800, 32, FALSE)</f>
        <v>0</v>
      </c>
      <c r="W79" s="5">
        <f>VLOOKUP(B79, pct_raw!$A$2:$AX$1800, 33, FALSE)</f>
        <v>0</v>
      </c>
      <c r="X79" s="5">
        <f>VLOOKUP(B79, pct_raw!$A$2:$AX$1800, 34, FALSE)</f>
        <v>0</v>
      </c>
      <c r="Y79" s="5">
        <f>VLOOKUP(B79, pct_raw!$A$2:$AX$1800, 35, FALSE)</f>
        <v>0</v>
      </c>
      <c r="Z79" s="5">
        <f>VLOOKUP(B79, pct_raw!$A$2:$AX$1800, 36, FALSE)</f>
        <v>66</v>
      </c>
      <c r="AA79" s="5">
        <f>VLOOKUP(B79, pct_raw!$A$2:$AX$1800, 37, FALSE)</f>
        <v>78</v>
      </c>
      <c r="AB79" s="5">
        <f>VLOOKUP(B79, pct_raw!$A$2:$AX$1800, 38, FALSE)</f>
        <v>0.56000000000000005</v>
      </c>
      <c r="AC79" s="5">
        <f>VLOOKUP(B79, pct_raw!$A$2:$AX$1800, 39, FALSE)</f>
        <v>2</v>
      </c>
      <c r="AD79" s="5">
        <f>VLOOKUP(B79, pct_raw!$A$2:$AX$1800, 40, FALSE)</f>
        <v>0</v>
      </c>
      <c r="AE79" s="5">
        <f>VLOOKUP(B79, pct_raw!$A$2:$AX$1800, 41, FALSE)</f>
        <v>0</v>
      </c>
      <c r="AF79" s="5">
        <f>VLOOKUP(B79, pct_raw!$A$2:$AX$1800, 42, FALSE)</f>
        <v>2</v>
      </c>
      <c r="AG79" s="5">
        <f>VLOOKUP(B79, pct_raw!$A$2:$AX$1800, 43, FALSE)</f>
        <v>0</v>
      </c>
      <c r="AH79" s="5">
        <f>VLOOKUP(B79, pct_raw!$A$2:$AX$1800, 44, FALSE)</f>
        <v>0</v>
      </c>
      <c r="AI79" s="5">
        <f>VLOOKUP(B79, pct_raw!$A$2:$AX$1800, 45, FALSE)</f>
        <v>115</v>
      </c>
      <c r="AJ79" s="5">
        <f>VLOOKUP(B79, pct_raw!$A$2:$AX$1800, 46, FALSE)</f>
        <v>124</v>
      </c>
      <c r="AK79" s="5">
        <f>VLOOKUP(B79, pct_raw!$A$2:$AX$1800, 47, FALSE)</f>
        <v>0.84</v>
      </c>
      <c r="AL79" s="5">
        <f>VLOOKUP(B79, pct_raw!$A$2:$AX$1800, 48, FALSE)</f>
        <v>7</v>
      </c>
      <c r="AM79" s="5">
        <f>VLOOKUP(B79, pct_raw!$A$2:$AX$1800, 49, FALSE)</f>
        <v>0</v>
      </c>
      <c r="AN79" s="5">
        <f>VLOOKUP(B79, pct_raw!$A$2:$AX$1800, 50, FALSE)</f>
        <v>0</v>
      </c>
    </row>
    <row r="80" spans="1:40" x14ac:dyDescent="0.2">
      <c r="A80" s="2" t="s">
        <v>1029</v>
      </c>
      <c r="B80" s="2" t="str">
        <f t="shared" si="1"/>
        <v>2Ne Stuart</v>
      </c>
      <c r="C80" s="2" t="s">
        <v>1029</v>
      </c>
      <c r="D80" s="2" t="str">
        <f>VLOOKUP(B80, pct_raw!$A$2:$AX$1800, 6, FALSE)</f>
        <v xml:space="preserve"> 2NE STUART</v>
      </c>
      <c r="E80" s="5">
        <f>VLOOKUP(B80, pct_raw!$A$2:$AX$1800, 15, FALSE)</f>
        <v>6</v>
      </c>
      <c r="F80" s="5">
        <f>VLOOKUP(B80, pct_raw!$A$2:$AX$1800, 16, FALSE)</f>
        <v>0</v>
      </c>
      <c r="G80" s="5">
        <f>VLOOKUP(B80, pct_raw!$A$2:$AX$1800, 17, FALSE)</f>
        <v>0</v>
      </c>
      <c r="H80">
        <f>VLOOKUP(B80, pct_raw!$A$2:$AX$1800, 18, FALSE)</f>
        <v>0</v>
      </c>
      <c r="I80" s="5">
        <f>VLOOKUP(B80, pct_raw!$A$2:$AX$1800, 19, FALSE)</f>
        <v>0</v>
      </c>
      <c r="J80">
        <f>VLOOKUP(B80, pct_raw!$A$2:$AX$1800, 20, FALSE)</f>
        <v>0</v>
      </c>
      <c r="K80" s="5">
        <f>VLOOKUP(B80, pct_raw!$A$2:$AX$1800, 21, FALSE)</f>
        <v>10</v>
      </c>
      <c r="L80" s="5">
        <f>VLOOKUP(B80, pct_raw!$A$2:$AX$1800, 22, FALSE)</f>
        <v>15</v>
      </c>
      <c r="M80" s="5">
        <f>VLOOKUP(B80, pct_raw!$A$2:$AX$1800, 23, FALSE)</f>
        <v>0.31369999999999998</v>
      </c>
      <c r="N80" s="5">
        <f>VLOOKUP(B80, pct_raw!$A$2:$AX$1800, 24, FALSE)</f>
        <v>0</v>
      </c>
      <c r="O80" s="5">
        <f>VLOOKUP(B80, pct_raw!$A$2:$AX$1800, 25, FALSE)</f>
        <v>0</v>
      </c>
      <c r="P80" s="5">
        <f>VLOOKUP(B80, pct_raw!$A$2:$AX$1800, 26, FALSE)</f>
        <v>0</v>
      </c>
      <c r="Q80" s="5">
        <f>VLOOKUP(B80, pct_raw!$A$2:$AX$1800, 27, FALSE)</f>
        <v>9</v>
      </c>
      <c r="R80" s="5">
        <f>VLOOKUP(B80, pct_raw!$A$2:$AX$1800, 28, FALSE)</f>
        <v>10</v>
      </c>
      <c r="S80" s="5">
        <f>VLOOKUP(B80, pct_raw!$A$2:$AX$1800, 29, FALSE)</f>
        <v>0.15690000000000001</v>
      </c>
      <c r="T80" s="5">
        <f>VLOOKUP(B80, pct_raw!$A$2:$AX$1800, 30, FALSE)</f>
        <v>0</v>
      </c>
      <c r="U80" s="5">
        <f>VLOOKUP(B80, pct_raw!$A$2:$AX$1800, 31, FALSE)</f>
        <v>0</v>
      </c>
      <c r="V80" s="5">
        <f>VLOOKUP(B80, pct_raw!$A$2:$AX$1800, 32, FALSE)</f>
        <v>0</v>
      </c>
      <c r="W80" s="5">
        <f>VLOOKUP(B80, pct_raw!$A$2:$AX$1800, 33, FALSE)</f>
        <v>0</v>
      </c>
      <c r="X80" s="5">
        <f>VLOOKUP(B80, pct_raw!$A$2:$AX$1800, 34, FALSE)</f>
        <v>0</v>
      </c>
      <c r="Y80" s="5">
        <f>VLOOKUP(B80, pct_raw!$A$2:$AX$1800, 35, FALSE)</f>
        <v>0</v>
      </c>
      <c r="Z80" s="5">
        <f>VLOOKUP(B80, pct_raw!$A$2:$AX$1800, 36, FALSE)</f>
        <v>10</v>
      </c>
      <c r="AA80" s="5">
        <f>VLOOKUP(B80, pct_raw!$A$2:$AX$1800, 37, FALSE)</f>
        <v>10</v>
      </c>
      <c r="AB80" s="5">
        <f>VLOOKUP(B80, pct_raw!$A$2:$AX$1800, 38, FALSE)</f>
        <v>0.23530000000000001</v>
      </c>
      <c r="AC80" s="5">
        <f>VLOOKUP(B80, pct_raw!$A$2:$AX$1800, 39, FALSE)</f>
        <v>7</v>
      </c>
      <c r="AD80" s="5">
        <f>VLOOKUP(B80, pct_raw!$A$2:$AX$1800, 40, FALSE)</f>
        <v>7</v>
      </c>
      <c r="AE80" s="5">
        <f>VLOOKUP(B80, pct_raw!$A$2:$AX$1800, 41, FALSE)</f>
        <v>0.15690000000000001</v>
      </c>
      <c r="AF80" s="5">
        <f>VLOOKUP(B80, pct_raw!$A$2:$AX$1800, 42, FALSE)</f>
        <v>0</v>
      </c>
      <c r="AG80" s="5">
        <f>VLOOKUP(B80, pct_raw!$A$2:$AX$1800, 43, FALSE)</f>
        <v>0</v>
      </c>
      <c r="AH80" s="5">
        <f>VLOOKUP(B80, pct_raw!$A$2:$AX$1800, 44, FALSE)</f>
        <v>0</v>
      </c>
      <c r="AI80" s="5">
        <f>VLOOKUP(B80, pct_raw!$A$2:$AX$1800, 45, FALSE)</f>
        <v>0</v>
      </c>
      <c r="AJ80" s="5">
        <f>VLOOKUP(B80, pct_raw!$A$2:$AX$1800, 46, FALSE)</f>
        <v>0</v>
      </c>
      <c r="AK80" s="5">
        <f>VLOOKUP(B80, pct_raw!$A$2:$AX$1800, 47, FALSE)</f>
        <v>0</v>
      </c>
      <c r="AL80" s="5">
        <f>VLOOKUP(B80, pct_raw!$A$2:$AX$1800, 48, FALSE)</f>
        <v>1</v>
      </c>
      <c r="AM80" s="5">
        <f>VLOOKUP(B80, pct_raw!$A$2:$AX$1800, 49, FALSE)</f>
        <v>1</v>
      </c>
      <c r="AN80" s="5">
        <f>VLOOKUP(B80, pct_raw!$A$2:$AX$1800, 50, FALSE)</f>
        <v>0</v>
      </c>
    </row>
    <row r="81" spans="1:40" x14ac:dyDescent="0.2">
      <c r="A81" s="2" t="s">
        <v>843</v>
      </c>
      <c r="B81" s="2" t="str">
        <f t="shared" si="1"/>
        <v>3 1 Gravity</v>
      </c>
      <c r="C81" s="2" t="s">
        <v>4612</v>
      </c>
      <c r="D81" s="2" t="str">
        <f>VLOOKUP(B81, pct_raw!$A$2:$AX$1800, 6, FALSE)</f>
        <v xml:space="preserve"> 3 1 Gravity</v>
      </c>
      <c r="E81" s="5">
        <f>VLOOKUP(B81, pct_raw!$A$2:$AX$1800, 15, FALSE)</f>
        <v>1</v>
      </c>
      <c r="F81" s="5">
        <f>VLOOKUP(B81, pct_raw!$A$2:$AX$1800, 16, FALSE)</f>
        <v>0</v>
      </c>
      <c r="G81" s="5">
        <f>VLOOKUP(B81, pct_raw!$A$2:$AX$1800, 17, FALSE)</f>
        <v>0</v>
      </c>
      <c r="H81">
        <f>VLOOKUP(B81, pct_raw!$A$2:$AX$1800, 18, FALSE)</f>
        <v>0</v>
      </c>
      <c r="I81" s="5">
        <f>VLOOKUP(B81, pct_raw!$A$2:$AX$1800, 19, FALSE)</f>
        <v>0</v>
      </c>
      <c r="J81">
        <f>VLOOKUP(B81, pct_raw!$A$2:$AX$1800, 20, FALSE)</f>
        <v>0</v>
      </c>
      <c r="K81" s="5">
        <f>VLOOKUP(B81, pct_raw!$A$2:$AX$1800, 21, FALSE)</f>
        <v>2</v>
      </c>
      <c r="L81" s="5">
        <f>VLOOKUP(B81, pct_raw!$A$2:$AX$1800, 22, FALSE)</f>
        <v>2</v>
      </c>
      <c r="M81" s="5">
        <f>VLOOKUP(B81, pct_raw!$A$2:$AX$1800, 23, FALSE)</f>
        <v>0.1</v>
      </c>
      <c r="N81" s="5">
        <f>VLOOKUP(B81, pct_raw!$A$2:$AX$1800, 24, FALSE)</f>
        <v>0</v>
      </c>
      <c r="O81" s="5">
        <f>VLOOKUP(B81, pct_raw!$A$2:$AX$1800, 25, FALSE)</f>
        <v>0</v>
      </c>
      <c r="P81" s="5">
        <f>VLOOKUP(B81, pct_raw!$A$2:$AX$1800, 26, FALSE)</f>
        <v>0</v>
      </c>
      <c r="Q81" s="5">
        <f>VLOOKUP(B81, pct_raw!$A$2:$AX$1800, 27, FALSE)</f>
        <v>0</v>
      </c>
      <c r="R81" s="5">
        <f>VLOOKUP(B81, pct_raw!$A$2:$AX$1800, 28, FALSE)</f>
        <v>0</v>
      </c>
      <c r="S81" s="5">
        <f>VLOOKUP(B81, pct_raw!$A$2:$AX$1800, 29, FALSE)</f>
        <v>0</v>
      </c>
      <c r="T81" s="5">
        <f>VLOOKUP(B81, pct_raw!$A$2:$AX$1800, 30, FALSE)</f>
        <v>0</v>
      </c>
      <c r="U81" s="5">
        <f>VLOOKUP(B81, pct_raw!$A$2:$AX$1800, 31, FALSE)</f>
        <v>0</v>
      </c>
      <c r="V81" s="5">
        <f>VLOOKUP(B81, pct_raw!$A$2:$AX$1800, 32, FALSE)</f>
        <v>0</v>
      </c>
      <c r="W81" s="5">
        <f>VLOOKUP(B81, pct_raw!$A$2:$AX$1800, 33, FALSE)</f>
        <v>0</v>
      </c>
      <c r="X81" s="5">
        <f>VLOOKUP(B81, pct_raw!$A$2:$AX$1800, 34, FALSE)</f>
        <v>0</v>
      </c>
      <c r="Y81" s="5">
        <f>VLOOKUP(B81, pct_raw!$A$2:$AX$1800, 35, FALSE)</f>
        <v>0</v>
      </c>
      <c r="Z81" s="5">
        <f>VLOOKUP(B81, pct_raw!$A$2:$AX$1800, 36, FALSE)</f>
        <v>2</v>
      </c>
      <c r="AA81" s="5">
        <f>VLOOKUP(B81, pct_raw!$A$2:$AX$1800, 37, FALSE)</f>
        <v>3</v>
      </c>
      <c r="AB81" s="5">
        <f>VLOOKUP(B81, pct_raw!$A$2:$AX$1800, 38, FALSE)</f>
        <v>0.1</v>
      </c>
      <c r="AC81" s="5">
        <f>VLOOKUP(B81, pct_raw!$A$2:$AX$1800, 39, FALSE)</f>
        <v>0</v>
      </c>
      <c r="AD81" s="5">
        <f>VLOOKUP(B81, pct_raw!$A$2:$AX$1800, 40, FALSE)</f>
        <v>0</v>
      </c>
      <c r="AE81" s="5">
        <f>VLOOKUP(B81, pct_raw!$A$2:$AX$1800, 41, FALSE)</f>
        <v>0</v>
      </c>
      <c r="AF81" s="5">
        <f>VLOOKUP(B81, pct_raw!$A$2:$AX$1800, 42, FALSE)</f>
        <v>0</v>
      </c>
      <c r="AG81" s="5">
        <f>VLOOKUP(B81, pct_raw!$A$2:$AX$1800, 43, FALSE)</f>
        <v>0</v>
      </c>
      <c r="AH81" s="5">
        <f>VLOOKUP(B81, pct_raw!$A$2:$AX$1800, 44, FALSE)</f>
        <v>0</v>
      </c>
      <c r="AI81" s="5">
        <f>VLOOKUP(B81, pct_raw!$A$2:$AX$1800, 45, FALSE)</f>
        <v>0</v>
      </c>
      <c r="AJ81" s="5">
        <f>VLOOKUP(B81, pct_raw!$A$2:$AX$1800, 46, FALSE)</f>
        <v>0</v>
      </c>
      <c r="AK81" s="5">
        <f>VLOOKUP(B81, pct_raw!$A$2:$AX$1800, 47, FALSE)</f>
        <v>0</v>
      </c>
      <c r="AL81" s="5">
        <f>VLOOKUP(B81, pct_raw!$A$2:$AX$1800, 48, FALSE)</f>
        <v>0</v>
      </c>
      <c r="AM81" s="5">
        <f>VLOOKUP(B81, pct_raw!$A$2:$AX$1800, 49, FALSE)</f>
        <v>0</v>
      </c>
      <c r="AN81" s="5">
        <f>VLOOKUP(B81, pct_raw!$A$2:$AX$1800, 50, FALSE)</f>
        <v>0</v>
      </c>
    </row>
    <row r="82" spans="1:40" x14ac:dyDescent="0.2">
      <c r="A82" s="2" t="s">
        <v>7</v>
      </c>
      <c r="B82" s="2" t="str">
        <f t="shared" si="1"/>
        <v>3 Du</v>
      </c>
      <c r="C82" s="2" t="s">
        <v>4613</v>
      </c>
      <c r="D82" s="2" t="str">
        <f>VLOOKUP(B82, pct_raw!$A$2:$AX$1800, 6, FALSE)</f>
        <v xml:space="preserve"> 3 DU</v>
      </c>
      <c r="E82" s="5">
        <f>VLOOKUP(B82, pct_raw!$A$2:$AX$1800, 15, FALSE)</f>
        <v>2</v>
      </c>
      <c r="F82" s="5">
        <f>VLOOKUP(B82, pct_raw!$A$2:$AX$1800, 16, FALSE)</f>
        <v>0</v>
      </c>
      <c r="G82" s="5">
        <f>VLOOKUP(B82, pct_raw!$A$2:$AX$1800, 17, FALSE)</f>
        <v>0</v>
      </c>
      <c r="H82">
        <f>VLOOKUP(B82, pct_raw!$A$2:$AX$1800, 18, FALSE)</f>
        <v>0</v>
      </c>
      <c r="I82" s="5">
        <f>VLOOKUP(B82, pct_raw!$A$2:$AX$1800, 19, FALSE)</f>
        <v>0</v>
      </c>
      <c r="J82">
        <f>VLOOKUP(B82, pct_raw!$A$2:$AX$1800, 20, FALSE)</f>
        <v>0</v>
      </c>
      <c r="K82" s="5">
        <f>VLOOKUP(B82, pct_raw!$A$2:$AX$1800, 21, FALSE)</f>
        <v>1</v>
      </c>
      <c r="L82" s="5">
        <f>VLOOKUP(B82, pct_raw!$A$2:$AX$1800, 22, FALSE)</f>
        <v>0</v>
      </c>
      <c r="M82" s="5">
        <f>VLOOKUP(B82, pct_raw!$A$2:$AX$1800, 23, FALSE)</f>
        <v>0</v>
      </c>
      <c r="N82" s="5">
        <f>VLOOKUP(B82, pct_raw!$A$2:$AX$1800, 24, FALSE)</f>
        <v>0</v>
      </c>
      <c r="O82" s="5">
        <f>VLOOKUP(B82, pct_raw!$A$2:$AX$1800, 25, FALSE)</f>
        <v>0</v>
      </c>
      <c r="P82" s="5">
        <f>VLOOKUP(B82, pct_raw!$A$2:$AX$1800, 26, FALSE)</f>
        <v>0</v>
      </c>
      <c r="Q82" s="5">
        <f>VLOOKUP(B82, pct_raw!$A$2:$AX$1800, 27, FALSE)</f>
        <v>1</v>
      </c>
      <c r="R82" s="5">
        <f>VLOOKUP(B82, pct_raw!$A$2:$AX$1800, 28, FALSE)</f>
        <v>0</v>
      </c>
      <c r="S82" s="5">
        <f>VLOOKUP(B82, pct_raw!$A$2:$AX$1800, 29, FALSE)</f>
        <v>0</v>
      </c>
      <c r="T82" s="5">
        <f>VLOOKUP(B82, pct_raw!$A$2:$AX$1800, 30, FALSE)</f>
        <v>0</v>
      </c>
      <c r="U82" s="5">
        <f>VLOOKUP(B82, pct_raw!$A$2:$AX$1800, 31, FALSE)</f>
        <v>0</v>
      </c>
      <c r="V82" s="5">
        <f>VLOOKUP(B82, pct_raw!$A$2:$AX$1800, 32, FALSE)</f>
        <v>0</v>
      </c>
      <c r="W82" s="5">
        <f>VLOOKUP(B82, pct_raw!$A$2:$AX$1800, 33, FALSE)</f>
        <v>0</v>
      </c>
      <c r="X82" s="5">
        <f>VLOOKUP(B82, pct_raw!$A$2:$AX$1800, 34, FALSE)</f>
        <v>0</v>
      </c>
      <c r="Y82" s="5">
        <f>VLOOKUP(B82, pct_raw!$A$2:$AX$1800, 35, FALSE)</f>
        <v>0</v>
      </c>
      <c r="Z82" s="5">
        <f>VLOOKUP(B82, pct_raw!$A$2:$AX$1800, 36, FALSE)</f>
        <v>9</v>
      </c>
      <c r="AA82" s="5">
        <f>VLOOKUP(B82, pct_raw!$A$2:$AX$1800, 37, FALSE)</f>
        <v>9</v>
      </c>
      <c r="AB82" s="5">
        <f>VLOOKUP(B82, pct_raw!$A$2:$AX$1800, 38, FALSE)</f>
        <v>0.23330000000000001</v>
      </c>
      <c r="AC82" s="5">
        <f>VLOOKUP(B82, pct_raw!$A$2:$AX$1800, 39, FALSE)</f>
        <v>1</v>
      </c>
      <c r="AD82" s="5">
        <f>VLOOKUP(B82, pct_raw!$A$2:$AX$1800, 40, FALSE)</f>
        <v>0</v>
      </c>
      <c r="AE82" s="5">
        <f>VLOOKUP(B82, pct_raw!$A$2:$AX$1800, 41, FALSE)</f>
        <v>0</v>
      </c>
      <c r="AF82" s="5">
        <f>VLOOKUP(B82, pct_raw!$A$2:$AX$1800, 42, FALSE)</f>
        <v>0</v>
      </c>
      <c r="AG82" s="5">
        <f>VLOOKUP(B82, pct_raw!$A$2:$AX$1800, 43, FALSE)</f>
        <v>1</v>
      </c>
      <c r="AH82" s="5">
        <f>VLOOKUP(B82, pct_raw!$A$2:$AX$1800, 44, FALSE)</f>
        <v>0</v>
      </c>
      <c r="AI82" s="5">
        <f>VLOOKUP(B82, pct_raw!$A$2:$AX$1800, 45, FALSE)</f>
        <v>4</v>
      </c>
      <c r="AJ82" s="5">
        <f>VLOOKUP(B82, pct_raw!$A$2:$AX$1800, 46, FALSE)</f>
        <v>8</v>
      </c>
      <c r="AK82" s="5">
        <f>VLOOKUP(B82, pct_raw!$A$2:$AX$1800, 47, FALSE)</f>
        <v>0.23330000000000001</v>
      </c>
      <c r="AL82" s="5">
        <f>VLOOKUP(B82, pct_raw!$A$2:$AX$1800, 48, FALSE)</f>
        <v>0</v>
      </c>
      <c r="AM82" s="5">
        <f>VLOOKUP(B82, pct_raw!$A$2:$AX$1800, 49, FALSE)</f>
        <v>0</v>
      </c>
      <c r="AN82" s="5">
        <f>VLOOKUP(B82, pct_raw!$A$2:$AX$1800, 50, FALSE)</f>
        <v>0</v>
      </c>
    </row>
    <row r="83" spans="1:40" x14ac:dyDescent="0.2">
      <c r="A83" s="2" t="s">
        <v>929</v>
      </c>
      <c r="B83" s="2" t="str">
        <f t="shared" si="1"/>
        <v>30 Sergeant Bluff West</v>
      </c>
      <c r="C83" s="2" t="s">
        <v>929</v>
      </c>
      <c r="D83" s="2" t="str">
        <f>VLOOKUP(B83, pct_raw!$A$2:$AX$1800, 6, FALSE)</f>
        <v xml:space="preserve"> 30 Sergeant Bluff West</v>
      </c>
      <c r="E83" s="5">
        <f>VLOOKUP(B83, pct_raw!$A$2:$AX$1800, 15, FALSE)</f>
        <v>16</v>
      </c>
      <c r="F83" s="5">
        <f>VLOOKUP(B83, pct_raw!$A$2:$AX$1800, 16, FALSE)</f>
        <v>16</v>
      </c>
      <c r="G83" s="5">
        <f>VLOOKUP(B83, pct_raw!$A$2:$AX$1800, 17, FALSE)</f>
        <v>0.21249999999999999</v>
      </c>
      <c r="H83">
        <f>VLOOKUP(B83, pct_raw!$A$2:$AX$1800, 18, FALSE)</f>
        <v>0</v>
      </c>
      <c r="I83" s="5">
        <f>VLOOKUP(B83, pct_raw!$A$2:$AX$1800, 19, FALSE)</f>
        <v>0</v>
      </c>
      <c r="J83">
        <f>VLOOKUP(B83, pct_raw!$A$2:$AX$1800, 20, FALSE)</f>
        <v>0</v>
      </c>
      <c r="K83" s="5">
        <f>VLOOKUP(B83, pct_raw!$A$2:$AX$1800, 21, FALSE)</f>
        <v>13</v>
      </c>
      <c r="L83" s="5">
        <f>VLOOKUP(B83, pct_raw!$A$2:$AX$1800, 22, FALSE)</f>
        <v>13</v>
      </c>
      <c r="M83" s="5">
        <f>VLOOKUP(B83, pct_raw!$A$2:$AX$1800, 23, FALSE)</f>
        <v>0.21249999999999999</v>
      </c>
      <c r="N83" s="5">
        <f>VLOOKUP(B83, pct_raw!$A$2:$AX$1800, 24, FALSE)</f>
        <v>0</v>
      </c>
      <c r="O83" s="5">
        <f>VLOOKUP(B83, pct_raw!$A$2:$AX$1800, 25, FALSE)</f>
        <v>0</v>
      </c>
      <c r="P83" s="5">
        <f>VLOOKUP(B83, pct_raw!$A$2:$AX$1800, 26, FALSE)</f>
        <v>0</v>
      </c>
      <c r="Q83" s="5">
        <f>VLOOKUP(B83, pct_raw!$A$2:$AX$1800, 27, FALSE)</f>
        <v>16</v>
      </c>
      <c r="R83" s="5">
        <f>VLOOKUP(B83, pct_raw!$A$2:$AX$1800, 28, FALSE)</f>
        <v>16</v>
      </c>
      <c r="S83" s="5">
        <f>VLOOKUP(B83, pct_raw!$A$2:$AX$1800, 29, FALSE)</f>
        <v>0.21249999999999999</v>
      </c>
      <c r="T83" s="5">
        <f>VLOOKUP(B83, pct_raw!$A$2:$AX$1800, 30, FALSE)</f>
        <v>0</v>
      </c>
      <c r="U83" s="5">
        <f>VLOOKUP(B83, pct_raw!$A$2:$AX$1800, 31, FALSE)</f>
        <v>0</v>
      </c>
      <c r="V83" s="5">
        <f>VLOOKUP(B83, pct_raw!$A$2:$AX$1800, 32, FALSE)</f>
        <v>0</v>
      </c>
      <c r="W83" s="5">
        <f>VLOOKUP(B83, pct_raw!$A$2:$AX$1800, 33, FALSE)</f>
        <v>0</v>
      </c>
      <c r="X83" s="5">
        <f>VLOOKUP(B83, pct_raw!$A$2:$AX$1800, 34, FALSE)</f>
        <v>0</v>
      </c>
      <c r="Y83" s="5">
        <f>VLOOKUP(B83, pct_raw!$A$2:$AX$1800, 35, FALSE)</f>
        <v>0</v>
      </c>
      <c r="Z83" s="5">
        <f>VLOOKUP(B83, pct_raw!$A$2:$AX$1800, 36, FALSE)</f>
        <v>23</v>
      </c>
      <c r="AA83" s="5">
        <f>VLOOKUP(B83, pct_raw!$A$2:$AX$1800, 37, FALSE)</f>
        <v>23</v>
      </c>
      <c r="AB83" s="5">
        <f>VLOOKUP(B83, pct_raw!$A$2:$AX$1800, 38, FALSE)</f>
        <v>0.42499999999999999</v>
      </c>
      <c r="AC83" s="5">
        <f>VLOOKUP(B83, pct_raw!$A$2:$AX$1800, 39, FALSE)</f>
        <v>0</v>
      </c>
      <c r="AD83" s="5">
        <f>VLOOKUP(B83, pct_raw!$A$2:$AX$1800, 40, FALSE)</f>
        <v>0</v>
      </c>
      <c r="AE83" s="5">
        <f>VLOOKUP(B83, pct_raw!$A$2:$AX$1800, 41, FALSE)</f>
        <v>0</v>
      </c>
      <c r="AF83" s="5">
        <f>VLOOKUP(B83, pct_raw!$A$2:$AX$1800, 42, FALSE)</f>
        <v>0</v>
      </c>
      <c r="AG83" s="5">
        <f>VLOOKUP(B83, pct_raw!$A$2:$AX$1800, 43, FALSE)</f>
        <v>5</v>
      </c>
      <c r="AH83" s="5">
        <f>VLOOKUP(B83, pct_raw!$A$2:$AX$1800, 44, FALSE)</f>
        <v>0</v>
      </c>
      <c r="AI83" s="5">
        <f>VLOOKUP(B83, pct_raw!$A$2:$AX$1800, 45, FALSE)</f>
        <v>13</v>
      </c>
      <c r="AJ83" s="5">
        <f>VLOOKUP(B83, pct_raw!$A$2:$AX$1800, 46, FALSE)</f>
        <v>13</v>
      </c>
      <c r="AK83" s="5">
        <f>VLOOKUP(B83, pct_raw!$A$2:$AX$1800, 47, FALSE)</f>
        <v>0.21249999999999999</v>
      </c>
      <c r="AL83" s="5">
        <f>VLOOKUP(B83, pct_raw!$A$2:$AX$1800, 48, FALSE)</f>
        <v>5</v>
      </c>
      <c r="AM83" s="5">
        <f>VLOOKUP(B83, pct_raw!$A$2:$AX$1800, 49, FALSE)</f>
        <v>0</v>
      </c>
      <c r="AN83" s="5">
        <f>VLOOKUP(B83, pct_raw!$A$2:$AX$1800, 50, FALSE)</f>
        <v>0</v>
      </c>
    </row>
    <row r="84" spans="1:40" x14ac:dyDescent="0.2">
      <c r="A84" s="2" t="s">
        <v>925</v>
      </c>
      <c r="B84" s="2" t="str">
        <f t="shared" si="1"/>
        <v>31 Salix Liberty Lakeport</v>
      </c>
      <c r="C84" s="2" t="s">
        <v>4882</v>
      </c>
      <c r="D84" s="2" t="str">
        <f>VLOOKUP(B84, pct_raw!$A$2:$AX$1800, 6, FALSE)</f>
        <v xml:space="preserve"> 31 Salix Liberty Lakeport</v>
      </c>
      <c r="E84" s="5">
        <f>VLOOKUP(B84, pct_raw!$A$2:$AX$1800, 15, FALSE)</f>
        <v>8</v>
      </c>
      <c r="F84" s="5">
        <f>VLOOKUP(B84, pct_raw!$A$2:$AX$1800, 16, FALSE)</f>
        <v>12</v>
      </c>
      <c r="G84" s="5">
        <f>VLOOKUP(B84, pct_raw!$A$2:$AX$1800, 17, FALSE)</f>
        <v>0.21249999999999999</v>
      </c>
      <c r="H84">
        <f>VLOOKUP(B84, pct_raw!$A$2:$AX$1800, 18, FALSE)</f>
        <v>0</v>
      </c>
      <c r="I84" s="5">
        <f>VLOOKUP(B84, pct_raw!$A$2:$AX$1800, 19, FALSE)</f>
        <v>0</v>
      </c>
      <c r="J84">
        <f>VLOOKUP(B84, pct_raw!$A$2:$AX$1800, 20, FALSE)</f>
        <v>0</v>
      </c>
      <c r="K84" s="5">
        <f>VLOOKUP(B84, pct_raw!$A$2:$AX$1800, 21, FALSE)</f>
        <v>4</v>
      </c>
      <c r="L84" s="5">
        <f>VLOOKUP(B84, pct_raw!$A$2:$AX$1800, 22, FALSE)</f>
        <v>6</v>
      </c>
      <c r="M84" s="5">
        <f>VLOOKUP(B84, pct_raw!$A$2:$AX$1800, 23, FALSE)</f>
        <v>0.21249999999999999</v>
      </c>
      <c r="N84" s="5">
        <f>VLOOKUP(B84, pct_raw!$A$2:$AX$1800, 24, FALSE)</f>
        <v>0</v>
      </c>
      <c r="O84" s="5">
        <f>VLOOKUP(B84, pct_raw!$A$2:$AX$1800, 25, FALSE)</f>
        <v>0</v>
      </c>
      <c r="P84" s="5">
        <f>VLOOKUP(B84, pct_raw!$A$2:$AX$1800, 26, FALSE)</f>
        <v>0</v>
      </c>
      <c r="Q84" s="5">
        <f>VLOOKUP(B84, pct_raw!$A$2:$AX$1800, 27, FALSE)</f>
        <v>3</v>
      </c>
      <c r="R84" s="5">
        <f>VLOOKUP(B84, pct_raw!$A$2:$AX$1800, 28, FALSE)</f>
        <v>0</v>
      </c>
      <c r="S84" s="5">
        <f>VLOOKUP(B84, pct_raw!$A$2:$AX$1800, 29, FALSE)</f>
        <v>0</v>
      </c>
      <c r="T84" s="5">
        <f>VLOOKUP(B84, pct_raw!$A$2:$AX$1800, 30, FALSE)</f>
        <v>0</v>
      </c>
      <c r="U84" s="5">
        <f>VLOOKUP(B84, pct_raw!$A$2:$AX$1800, 31, FALSE)</f>
        <v>0</v>
      </c>
      <c r="V84" s="5">
        <f>VLOOKUP(B84, pct_raw!$A$2:$AX$1800, 32, FALSE)</f>
        <v>0</v>
      </c>
      <c r="W84" s="5">
        <f>VLOOKUP(B84, pct_raw!$A$2:$AX$1800, 33, FALSE)</f>
        <v>0</v>
      </c>
      <c r="X84" s="5">
        <f>VLOOKUP(B84, pct_raw!$A$2:$AX$1800, 34, FALSE)</f>
        <v>0</v>
      </c>
      <c r="Y84" s="5">
        <f>VLOOKUP(B84, pct_raw!$A$2:$AX$1800, 35, FALSE)</f>
        <v>0</v>
      </c>
      <c r="Z84" s="5">
        <f>VLOOKUP(B84, pct_raw!$A$2:$AX$1800, 36, FALSE)</f>
        <v>2</v>
      </c>
      <c r="AA84" s="5">
        <f>VLOOKUP(B84, pct_raw!$A$2:$AX$1800, 37, FALSE)</f>
        <v>0</v>
      </c>
      <c r="AB84" s="5">
        <f>VLOOKUP(B84, pct_raw!$A$2:$AX$1800, 38, FALSE)</f>
        <v>0</v>
      </c>
      <c r="AC84" s="5">
        <f>VLOOKUP(B84, pct_raw!$A$2:$AX$1800, 39, FALSE)</f>
        <v>0</v>
      </c>
      <c r="AD84" s="5">
        <f>VLOOKUP(B84, pct_raw!$A$2:$AX$1800, 40, FALSE)</f>
        <v>0</v>
      </c>
      <c r="AE84" s="5">
        <f>VLOOKUP(B84, pct_raw!$A$2:$AX$1800, 41, FALSE)</f>
        <v>0</v>
      </c>
      <c r="AF84" s="5">
        <f>VLOOKUP(B84, pct_raw!$A$2:$AX$1800, 42, FALSE)</f>
        <v>0</v>
      </c>
      <c r="AG84" s="5">
        <f>VLOOKUP(B84, pct_raw!$A$2:$AX$1800, 43, FALSE)</f>
        <v>0</v>
      </c>
      <c r="AH84" s="5">
        <f>VLOOKUP(B84, pct_raw!$A$2:$AX$1800, 44, FALSE)</f>
        <v>0</v>
      </c>
      <c r="AI84" s="5">
        <f>VLOOKUP(B84, pct_raw!$A$2:$AX$1800, 45, FALSE)</f>
        <v>6</v>
      </c>
      <c r="AJ84" s="5">
        <f>VLOOKUP(B84, pct_raw!$A$2:$AX$1800, 46, FALSE)</f>
        <v>6</v>
      </c>
      <c r="AK84" s="5">
        <f>VLOOKUP(B84, pct_raw!$A$2:$AX$1800, 47, FALSE)</f>
        <v>0.21249999999999999</v>
      </c>
      <c r="AL84" s="5">
        <f>VLOOKUP(B84, pct_raw!$A$2:$AX$1800, 48, FALSE)</f>
        <v>3</v>
      </c>
      <c r="AM84" s="5">
        <f>VLOOKUP(B84, pct_raw!$A$2:$AX$1800, 49, FALSE)</f>
        <v>0</v>
      </c>
      <c r="AN84" s="5">
        <f>VLOOKUP(B84, pct_raw!$A$2:$AX$1800, 50, FALSE)</f>
        <v>0</v>
      </c>
    </row>
    <row r="85" spans="1:40" x14ac:dyDescent="0.2">
      <c r="A85" s="2" t="s">
        <v>1030</v>
      </c>
      <c r="B85" s="2" t="str">
        <f t="shared" si="1"/>
        <v>32 Bronson Floyd Grange</v>
      </c>
      <c r="C85" s="2" t="s">
        <v>4883</v>
      </c>
      <c r="D85" s="2" t="str">
        <f>VLOOKUP(B85, pct_raw!$A$2:$AX$1800, 6, FALSE)</f>
        <v xml:space="preserve"> 32 Bronson Floyd Grange</v>
      </c>
      <c r="E85" s="5">
        <f>VLOOKUP(B85, pct_raw!$A$2:$AX$1800, 15, FALSE)</f>
        <v>2</v>
      </c>
      <c r="F85" s="5">
        <f>VLOOKUP(B85, pct_raw!$A$2:$AX$1800, 16, FALSE)</f>
        <v>0</v>
      </c>
      <c r="G85" s="5">
        <f>VLOOKUP(B85, pct_raw!$A$2:$AX$1800, 17, FALSE)</f>
        <v>0</v>
      </c>
      <c r="H85">
        <f>VLOOKUP(B85, pct_raw!$A$2:$AX$1800, 18, FALSE)</f>
        <v>0</v>
      </c>
      <c r="I85" s="5">
        <f>VLOOKUP(B85, pct_raw!$A$2:$AX$1800, 19, FALSE)</f>
        <v>0</v>
      </c>
      <c r="J85">
        <f>VLOOKUP(B85, pct_raw!$A$2:$AX$1800, 20, FALSE)</f>
        <v>0</v>
      </c>
      <c r="K85" s="5">
        <f>VLOOKUP(B85, pct_raw!$A$2:$AX$1800, 21, FALSE)</f>
        <v>3</v>
      </c>
      <c r="L85" s="5">
        <f>VLOOKUP(B85, pct_raw!$A$2:$AX$1800, 22, FALSE)</f>
        <v>7</v>
      </c>
      <c r="M85" s="5">
        <f>VLOOKUP(B85, pct_raw!$A$2:$AX$1800, 23, FALSE)</f>
        <v>0.21249999999999999</v>
      </c>
      <c r="N85" s="5">
        <f>VLOOKUP(B85, pct_raw!$A$2:$AX$1800, 24, FALSE)</f>
        <v>0</v>
      </c>
      <c r="O85" s="5">
        <f>VLOOKUP(B85, pct_raw!$A$2:$AX$1800, 25, FALSE)</f>
        <v>0</v>
      </c>
      <c r="P85" s="5">
        <f>VLOOKUP(B85, pct_raw!$A$2:$AX$1800, 26, FALSE)</f>
        <v>0</v>
      </c>
      <c r="Q85" s="5">
        <f>VLOOKUP(B85, pct_raw!$A$2:$AX$1800, 27, FALSE)</f>
        <v>1</v>
      </c>
      <c r="R85" s="5">
        <f>VLOOKUP(B85, pct_raw!$A$2:$AX$1800, 28, FALSE)</f>
        <v>0</v>
      </c>
      <c r="S85" s="5">
        <f>VLOOKUP(B85, pct_raw!$A$2:$AX$1800, 29, FALSE)</f>
        <v>0</v>
      </c>
      <c r="T85" s="5">
        <f>VLOOKUP(B85, pct_raw!$A$2:$AX$1800, 30, FALSE)</f>
        <v>0</v>
      </c>
      <c r="U85" s="5">
        <f>VLOOKUP(B85, pct_raw!$A$2:$AX$1800, 31, FALSE)</f>
        <v>0</v>
      </c>
      <c r="V85" s="5">
        <f>VLOOKUP(B85, pct_raw!$A$2:$AX$1800, 32, FALSE)</f>
        <v>0</v>
      </c>
      <c r="W85" s="5">
        <f>VLOOKUP(B85, pct_raw!$A$2:$AX$1800, 33, FALSE)</f>
        <v>0</v>
      </c>
      <c r="X85" s="5">
        <f>VLOOKUP(B85, pct_raw!$A$2:$AX$1800, 34, FALSE)</f>
        <v>0</v>
      </c>
      <c r="Y85" s="5">
        <f>VLOOKUP(B85, pct_raw!$A$2:$AX$1800, 35, FALSE)</f>
        <v>0</v>
      </c>
      <c r="Z85" s="5">
        <f>VLOOKUP(B85, pct_raw!$A$2:$AX$1800, 36, FALSE)</f>
        <v>4</v>
      </c>
      <c r="AA85" s="5">
        <f>VLOOKUP(B85, pct_raw!$A$2:$AX$1800, 37, FALSE)</f>
        <v>8</v>
      </c>
      <c r="AB85" s="5">
        <f>VLOOKUP(B85, pct_raw!$A$2:$AX$1800, 38, FALSE)</f>
        <v>0.21249999999999999</v>
      </c>
      <c r="AC85" s="5">
        <f>VLOOKUP(B85, pct_raw!$A$2:$AX$1800, 39, FALSE)</f>
        <v>3</v>
      </c>
      <c r="AD85" s="5">
        <f>VLOOKUP(B85, pct_raw!$A$2:$AX$1800, 40, FALSE)</f>
        <v>0</v>
      </c>
      <c r="AE85" s="5">
        <f>VLOOKUP(B85, pct_raw!$A$2:$AX$1800, 41, FALSE)</f>
        <v>0</v>
      </c>
      <c r="AF85" s="5">
        <f>VLOOKUP(B85, pct_raw!$A$2:$AX$1800, 42, FALSE)</f>
        <v>2</v>
      </c>
      <c r="AG85" s="5">
        <f>VLOOKUP(B85, pct_raw!$A$2:$AX$1800, 43, FALSE)</f>
        <v>6</v>
      </c>
      <c r="AH85" s="5">
        <f>VLOOKUP(B85, pct_raw!$A$2:$AX$1800, 44, FALSE)</f>
        <v>0</v>
      </c>
      <c r="AI85" s="5">
        <f>VLOOKUP(B85, pct_raw!$A$2:$AX$1800, 45, FALSE)</f>
        <v>3</v>
      </c>
      <c r="AJ85" s="5">
        <f>VLOOKUP(B85, pct_raw!$A$2:$AX$1800, 46, FALSE)</f>
        <v>0</v>
      </c>
      <c r="AK85" s="5">
        <f>VLOOKUP(B85, pct_raw!$A$2:$AX$1800, 47, FALSE)</f>
        <v>0</v>
      </c>
      <c r="AL85" s="5">
        <f>VLOOKUP(B85, pct_raw!$A$2:$AX$1800, 48, FALSE)</f>
        <v>3</v>
      </c>
      <c r="AM85" s="5">
        <f>VLOOKUP(B85, pct_raw!$A$2:$AX$1800, 49, FALSE)</f>
        <v>0</v>
      </c>
      <c r="AN85" s="5">
        <f>VLOOKUP(B85, pct_raw!$A$2:$AX$1800, 50, FALSE)</f>
        <v>0</v>
      </c>
    </row>
    <row r="86" spans="1:40" x14ac:dyDescent="0.2">
      <c r="A86" s="2" t="s">
        <v>1031</v>
      </c>
      <c r="B86" s="2" t="str">
        <f t="shared" si="1"/>
        <v>33 Pierson Rutland</v>
      </c>
      <c r="C86" s="2" t="s">
        <v>4884</v>
      </c>
      <c r="D86" s="2" t="str">
        <f>VLOOKUP(B86, pct_raw!$A$2:$AX$1800, 6, FALSE)</f>
        <v xml:space="preserve"> 33 Pierson Rutland</v>
      </c>
      <c r="E86" s="5">
        <f>VLOOKUP(B86, pct_raw!$A$2:$AX$1800, 15, FALSE)</f>
        <v>8</v>
      </c>
      <c r="F86" s="5">
        <f>VLOOKUP(B86, pct_raw!$A$2:$AX$1800, 16, FALSE)</f>
        <v>8</v>
      </c>
      <c r="G86" s="5">
        <f>VLOOKUP(B86, pct_raw!$A$2:$AX$1800, 17, FALSE)</f>
        <v>0.21249999999999999</v>
      </c>
      <c r="H86">
        <f>VLOOKUP(B86, pct_raw!$A$2:$AX$1800, 18, FALSE)</f>
        <v>0</v>
      </c>
      <c r="I86" s="5">
        <f>VLOOKUP(B86, pct_raw!$A$2:$AX$1800, 19, FALSE)</f>
        <v>0</v>
      </c>
      <c r="J86">
        <f>VLOOKUP(B86, pct_raw!$A$2:$AX$1800, 20, FALSE)</f>
        <v>0</v>
      </c>
      <c r="K86" s="5">
        <f>VLOOKUP(B86, pct_raw!$A$2:$AX$1800, 21, FALSE)</f>
        <v>3</v>
      </c>
      <c r="L86" s="5">
        <f>VLOOKUP(B86, pct_raw!$A$2:$AX$1800, 22, FALSE)</f>
        <v>3</v>
      </c>
      <c r="M86" s="5">
        <f>VLOOKUP(B86, pct_raw!$A$2:$AX$1800, 23, FALSE)</f>
        <v>0</v>
      </c>
      <c r="N86" s="5">
        <f>VLOOKUP(B86, pct_raw!$A$2:$AX$1800, 24, FALSE)</f>
        <v>0</v>
      </c>
      <c r="O86" s="5">
        <f>VLOOKUP(B86, pct_raw!$A$2:$AX$1800, 25, FALSE)</f>
        <v>0</v>
      </c>
      <c r="P86" s="5">
        <f>VLOOKUP(B86, pct_raw!$A$2:$AX$1800, 26, FALSE)</f>
        <v>0</v>
      </c>
      <c r="Q86" s="5">
        <f>VLOOKUP(B86, pct_raw!$A$2:$AX$1800, 27, FALSE)</f>
        <v>1</v>
      </c>
      <c r="R86" s="5">
        <f>VLOOKUP(B86, pct_raw!$A$2:$AX$1800, 28, FALSE)</f>
        <v>1</v>
      </c>
      <c r="S86" s="5">
        <f>VLOOKUP(B86, pct_raw!$A$2:$AX$1800, 29, FALSE)</f>
        <v>0</v>
      </c>
      <c r="T86" s="5">
        <f>VLOOKUP(B86, pct_raw!$A$2:$AX$1800, 30, FALSE)</f>
        <v>0</v>
      </c>
      <c r="U86" s="5">
        <f>VLOOKUP(B86, pct_raw!$A$2:$AX$1800, 31, FALSE)</f>
        <v>0</v>
      </c>
      <c r="V86" s="5">
        <f>VLOOKUP(B86, pct_raw!$A$2:$AX$1800, 32, FALSE)</f>
        <v>0</v>
      </c>
      <c r="W86" s="5">
        <f>VLOOKUP(B86, pct_raw!$A$2:$AX$1800, 33, FALSE)</f>
        <v>0</v>
      </c>
      <c r="X86" s="5">
        <f>VLOOKUP(B86, pct_raw!$A$2:$AX$1800, 34, FALSE)</f>
        <v>0</v>
      </c>
      <c r="Y86" s="5">
        <f>VLOOKUP(B86, pct_raw!$A$2:$AX$1800, 35, FALSE)</f>
        <v>0</v>
      </c>
      <c r="Z86" s="5">
        <f>VLOOKUP(B86, pct_raw!$A$2:$AX$1800, 36, FALSE)</f>
        <v>3</v>
      </c>
      <c r="AA86" s="5">
        <f>VLOOKUP(B86, pct_raw!$A$2:$AX$1800, 37, FALSE)</f>
        <v>3</v>
      </c>
      <c r="AB86" s="5">
        <f>VLOOKUP(B86, pct_raw!$A$2:$AX$1800, 38, FALSE)</f>
        <v>0</v>
      </c>
      <c r="AC86" s="5">
        <f>VLOOKUP(B86, pct_raw!$A$2:$AX$1800, 39, FALSE)</f>
        <v>0</v>
      </c>
      <c r="AD86" s="5">
        <f>VLOOKUP(B86, pct_raw!$A$2:$AX$1800, 40, FALSE)</f>
        <v>0</v>
      </c>
      <c r="AE86" s="5">
        <f>VLOOKUP(B86, pct_raw!$A$2:$AX$1800, 41, FALSE)</f>
        <v>0</v>
      </c>
      <c r="AF86" s="5">
        <f>VLOOKUP(B86, pct_raw!$A$2:$AX$1800, 42, FALSE)</f>
        <v>0</v>
      </c>
      <c r="AG86" s="5">
        <f>VLOOKUP(B86, pct_raw!$A$2:$AX$1800, 43, FALSE)</f>
        <v>0</v>
      </c>
      <c r="AH86" s="5">
        <f>VLOOKUP(B86, pct_raw!$A$2:$AX$1800, 44, FALSE)</f>
        <v>0</v>
      </c>
      <c r="AI86" s="5">
        <f>VLOOKUP(B86, pct_raw!$A$2:$AX$1800, 45, FALSE)</f>
        <v>0</v>
      </c>
      <c r="AJ86" s="5">
        <f>VLOOKUP(B86, pct_raw!$A$2:$AX$1800, 46, FALSE)</f>
        <v>0</v>
      </c>
      <c r="AK86" s="5">
        <f>VLOOKUP(B86, pct_raw!$A$2:$AX$1800, 47, FALSE)</f>
        <v>0</v>
      </c>
      <c r="AL86" s="5">
        <f>VLOOKUP(B86, pct_raw!$A$2:$AX$1800, 48, FALSE)</f>
        <v>1</v>
      </c>
      <c r="AM86" s="5">
        <f>VLOOKUP(B86, pct_raw!$A$2:$AX$1800, 49, FALSE)</f>
        <v>1</v>
      </c>
      <c r="AN86" s="5">
        <f>VLOOKUP(B86, pct_raw!$A$2:$AX$1800, 50, FALSE)</f>
        <v>0</v>
      </c>
    </row>
    <row r="87" spans="1:40" x14ac:dyDescent="0.2">
      <c r="A87" s="2" t="s">
        <v>1032</v>
      </c>
      <c r="B87" s="2" t="str">
        <f t="shared" si="1"/>
        <v>34 Correctionville Kedron Union</v>
      </c>
      <c r="C87" s="2" t="s">
        <v>4885</v>
      </c>
      <c r="D87" s="2" t="str">
        <f>VLOOKUP(B87, pct_raw!$A$2:$AX$1800, 6, FALSE)</f>
        <v xml:space="preserve"> 34 Correctionville Kedron Union</v>
      </c>
      <c r="E87" s="5">
        <f>VLOOKUP(B87, pct_raw!$A$2:$AX$1800, 15, FALSE)</f>
        <v>0</v>
      </c>
      <c r="F87" s="5">
        <f>VLOOKUP(B87, pct_raw!$A$2:$AX$1800, 16, FALSE)</f>
        <v>0</v>
      </c>
      <c r="G87" s="5">
        <f>VLOOKUP(B87, pct_raw!$A$2:$AX$1800, 17, FALSE)</f>
        <v>0</v>
      </c>
      <c r="H87">
        <f>VLOOKUP(B87, pct_raw!$A$2:$AX$1800, 18, FALSE)</f>
        <v>0</v>
      </c>
      <c r="I87" s="5">
        <f>VLOOKUP(B87, pct_raw!$A$2:$AX$1800, 19, FALSE)</f>
        <v>0</v>
      </c>
      <c r="J87">
        <f>VLOOKUP(B87, pct_raw!$A$2:$AX$1800, 20, FALSE)</f>
        <v>0</v>
      </c>
      <c r="K87" s="5">
        <f>VLOOKUP(B87, pct_raw!$A$2:$AX$1800, 21, FALSE)</f>
        <v>7</v>
      </c>
      <c r="L87" s="5">
        <f>VLOOKUP(B87, pct_raw!$A$2:$AX$1800, 22, FALSE)</f>
        <v>7</v>
      </c>
      <c r="M87" s="5">
        <f>VLOOKUP(B87, pct_raw!$A$2:$AX$1800, 23, FALSE)</f>
        <v>0.21249999999999999</v>
      </c>
      <c r="N87" s="5">
        <f>VLOOKUP(B87, pct_raw!$A$2:$AX$1800, 24, FALSE)</f>
        <v>0</v>
      </c>
      <c r="O87" s="5">
        <f>VLOOKUP(B87, pct_raw!$A$2:$AX$1800, 25, FALSE)</f>
        <v>0</v>
      </c>
      <c r="P87" s="5">
        <f>VLOOKUP(B87, pct_raw!$A$2:$AX$1800, 26, FALSE)</f>
        <v>0</v>
      </c>
      <c r="Q87" s="5">
        <f>VLOOKUP(B87, pct_raw!$A$2:$AX$1800, 27, FALSE)</f>
        <v>7</v>
      </c>
      <c r="R87" s="5">
        <f>VLOOKUP(B87, pct_raw!$A$2:$AX$1800, 28, FALSE)</f>
        <v>7</v>
      </c>
      <c r="S87" s="5">
        <f>VLOOKUP(B87, pct_raw!$A$2:$AX$1800, 29, FALSE)</f>
        <v>0</v>
      </c>
      <c r="T87" s="5">
        <f>VLOOKUP(B87, pct_raw!$A$2:$AX$1800, 30, FALSE)</f>
        <v>0</v>
      </c>
      <c r="U87" s="5">
        <f>VLOOKUP(B87, pct_raw!$A$2:$AX$1800, 31, FALSE)</f>
        <v>0</v>
      </c>
      <c r="V87" s="5">
        <f>VLOOKUP(B87, pct_raw!$A$2:$AX$1800, 32, FALSE)</f>
        <v>0</v>
      </c>
      <c r="W87" s="5">
        <f>VLOOKUP(B87, pct_raw!$A$2:$AX$1800, 33, FALSE)</f>
        <v>0</v>
      </c>
      <c r="X87" s="5">
        <f>VLOOKUP(B87, pct_raw!$A$2:$AX$1800, 34, FALSE)</f>
        <v>0</v>
      </c>
      <c r="Y87" s="5">
        <f>VLOOKUP(B87, pct_raw!$A$2:$AX$1800, 35, FALSE)</f>
        <v>0</v>
      </c>
      <c r="Z87" s="5">
        <f>VLOOKUP(B87, pct_raw!$A$2:$AX$1800, 36, FALSE)</f>
        <v>0</v>
      </c>
      <c r="AA87" s="5">
        <f>VLOOKUP(B87, pct_raw!$A$2:$AX$1800, 37, FALSE)</f>
        <v>0</v>
      </c>
      <c r="AB87" s="5">
        <f>VLOOKUP(B87, pct_raw!$A$2:$AX$1800, 38, FALSE)</f>
        <v>0</v>
      </c>
      <c r="AC87" s="5">
        <f>VLOOKUP(B87, pct_raw!$A$2:$AX$1800, 39, FALSE)</f>
        <v>0</v>
      </c>
      <c r="AD87" s="5">
        <f>VLOOKUP(B87, pct_raw!$A$2:$AX$1800, 40, FALSE)</f>
        <v>0</v>
      </c>
      <c r="AE87" s="5">
        <f>VLOOKUP(B87, pct_raw!$A$2:$AX$1800, 41, FALSE)</f>
        <v>0</v>
      </c>
      <c r="AF87" s="5">
        <f>VLOOKUP(B87, pct_raw!$A$2:$AX$1800, 42, FALSE)</f>
        <v>0</v>
      </c>
      <c r="AG87" s="5">
        <f>VLOOKUP(B87, pct_raw!$A$2:$AX$1800, 43, FALSE)</f>
        <v>0</v>
      </c>
      <c r="AH87" s="5">
        <f>VLOOKUP(B87, pct_raw!$A$2:$AX$1800, 44, FALSE)</f>
        <v>0</v>
      </c>
      <c r="AI87" s="5">
        <f>VLOOKUP(B87, pct_raw!$A$2:$AX$1800, 45, FALSE)</f>
        <v>10</v>
      </c>
      <c r="AJ87" s="5">
        <f>VLOOKUP(B87, pct_raw!$A$2:$AX$1800, 46, FALSE)</f>
        <v>10</v>
      </c>
      <c r="AK87" s="5">
        <f>VLOOKUP(B87, pct_raw!$A$2:$AX$1800, 47, FALSE)</f>
        <v>0.21249999999999999</v>
      </c>
      <c r="AL87" s="5">
        <f>VLOOKUP(B87, pct_raw!$A$2:$AX$1800, 48, FALSE)</f>
        <v>0</v>
      </c>
      <c r="AM87" s="5">
        <f>VLOOKUP(B87, pct_raw!$A$2:$AX$1800, 49, FALSE)</f>
        <v>0</v>
      </c>
      <c r="AN87" s="5">
        <f>VLOOKUP(B87, pct_raw!$A$2:$AX$1800, 50, FALSE)</f>
        <v>0</v>
      </c>
    </row>
    <row r="88" spans="1:40" x14ac:dyDescent="0.2">
      <c r="A88" s="2" t="s">
        <v>917</v>
      </c>
      <c r="B88" s="2" t="str">
        <f t="shared" si="1"/>
        <v>35 Moville Arlington Wolf Creek</v>
      </c>
      <c r="C88" s="2" t="s">
        <v>4886</v>
      </c>
      <c r="D88" s="2" t="str">
        <f>VLOOKUP(B88, pct_raw!$A$2:$AX$1800, 6, FALSE)</f>
        <v xml:space="preserve"> 35 Moville Arlington Wolf Creek</v>
      </c>
      <c r="E88" s="5">
        <f>VLOOKUP(B88, pct_raw!$A$2:$AX$1800, 15, FALSE)</f>
        <v>18</v>
      </c>
      <c r="F88" s="5">
        <f>VLOOKUP(B88, pct_raw!$A$2:$AX$1800, 16, FALSE)</f>
        <v>18</v>
      </c>
      <c r="G88" s="5">
        <f>VLOOKUP(B88, pct_raw!$A$2:$AX$1800, 17, FALSE)</f>
        <v>0.21249999999999999</v>
      </c>
      <c r="H88">
        <f>VLOOKUP(B88, pct_raw!$A$2:$AX$1800, 18, FALSE)</f>
        <v>0</v>
      </c>
      <c r="I88" s="5">
        <f>VLOOKUP(B88, pct_raw!$A$2:$AX$1800, 19, FALSE)</f>
        <v>0</v>
      </c>
      <c r="J88">
        <f>VLOOKUP(B88, pct_raw!$A$2:$AX$1800, 20, FALSE)</f>
        <v>0</v>
      </c>
      <c r="K88" s="5">
        <f>VLOOKUP(B88, pct_raw!$A$2:$AX$1800, 21, FALSE)</f>
        <v>10</v>
      </c>
      <c r="L88" s="5">
        <f>VLOOKUP(B88, pct_raw!$A$2:$AX$1800, 22, FALSE)</f>
        <v>12</v>
      </c>
      <c r="M88" s="5">
        <f>VLOOKUP(B88, pct_raw!$A$2:$AX$1800, 23, FALSE)</f>
        <v>0.21249999999999999</v>
      </c>
      <c r="N88" s="5">
        <f>VLOOKUP(B88, pct_raw!$A$2:$AX$1800, 24, FALSE)</f>
        <v>0</v>
      </c>
      <c r="O88" s="5">
        <f>VLOOKUP(B88, pct_raw!$A$2:$AX$1800, 25, FALSE)</f>
        <v>0</v>
      </c>
      <c r="P88" s="5">
        <f>VLOOKUP(B88, pct_raw!$A$2:$AX$1800, 26, FALSE)</f>
        <v>0</v>
      </c>
      <c r="Q88" s="5">
        <f>VLOOKUP(B88, pct_raw!$A$2:$AX$1800, 27, FALSE)</f>
        <v>11</v>
      </c>
      <c r="R88" s="5">
        <f>VLOOKUP(B88, pct_raw!$A$2:$AX$1800, 28, FALSE)</f>
        <v>11</v>
      </c>
      <c r="S88" s="5">
        <f>VLOOKUP(B88, pct_raw!$A$2:$AX$1800, 29, FALSE)</f>
        <v>0.21249999999999999</v>
      </c>
      <c r="T88" s="5">
        <f>VLOOKUP(B88, pct_raw!$A$2:$AX$1800, 30, FALSE)</f>
        <v>0</v>
      </c>
      <c r="U88" s="5">
        <f>VLOOKUP(B88, pct_raw!$A$2:$AX$1800, 31, FALSE)</f>
        <v>0</v>
      </c>
      <c r="V88" s="5">
        <f>VLOOKUP(B88, pct_raw!$A$2:$AX$1800, 32, FALSE)</f>
        <v>0</v>
      </c>
      <c r="W88" s="5">
        <f>VLOOKUP(B88, pct_raw!$A$2:$AX$1800, 33, FALSE)</f>
        <v>0</v>
      </c>
      <c r="X88" s="5">
        <f>VLOOKUP(B88, pct_raw!$A$2:$AX$1800, 34, FALSE)</f>
        <v>0</v>
      </c>
      <c r="Y88" s="5">
        <f>VLOOKUP(B88, pct_raw!$A$2:$AX$1800, 35, FALSE)</f>
        <v>0</v>
      </c>
      <c r="Z88" s="5">
        <f>VLOOKUP(B88, pct_raw!$A$2:$AX$1800, 36, FALSE)</f>
        <v>12</v>
      </c>
      <c r="AA88" s="5">
        <f>VLOOKUP(B88, pct_raw!$A$2:$AX$1800, 37, FALSE)</f>
        <v>13</v>
      </c>
      <c r="AB88" s="5">
        <f>VLOOKUP(B88, pct_raw!$A$2:$AX$1800, 38, FALSE)</f>
        <v>0.21249999999999999</v>
      </c>
      <c r="AC88" s="5">
        <f>VLOOKUP(B88, pct_raw!$A$2:$AX$1800, 39, FALSE)</f>
        <v>0</v>
      </c>
      <c r="AD88" s="5">
        <f>VLOOKUP(B88, pct_raw!$A$2:$AX$1800, 40, FALSE)</f>
        <v>0</v>
      </c>
      <c r="AE88" s="5">
        <f>VLOOKUP(B88, pct_raw!$A$2:$AX$1800, 41, FALSE)</f>
        <v>0</v>
      </c>
      <c r="AF88" s="5">
        <f>VLOOKUP(B88, pct_raw!$A$2:$AX$1800, 42, FALSE)</f>
        <v>0</v>
      </c>
      <c r="AG88" s="5">
        <f>VLOOKUP(B88, pct_raw!$A$2:$AX$1800, 43, FALSE)</f>
        <v>0</v>
      </c>
      <c r="AH88" s="5">
        <f>VLOOKUP(B88, pct_raw!$A$2:$AX$1800, 44, FALSE)</f>
        <v>0</v>
      </c>
      <c r="AI88" s="5">
        <f>VLOOKUP(B88, pct_raw!$A$2:$AX$1800, 45, FALSE)</f>
        <v>10</v>
      </c>
      <c r="AJ88" s="5">
        <f>VLOOKUP(B88, pct_raw!$A$2:$AX$1800, 46, FALSE)</f>
        <v>10</v>
      </c>
      <c r="AK88" s="5">
        <f>VLOOKUP(B88, pct_raw!$A$2:$AX$1800, 47, FALSE)</f>
        <v>0.21249999999999999</v>
      </c>
      <c r="AL88" s="5">
        <f>VLOOKUP(B88, pct_raw!$A$2:$AX$1800, 48, FALSE)</f>
        <v>4</v>
      </c>
      <c r="AM88" s="5">
        <f>VLOOKUP(B88, pct_raw!$A$2:$AX$1800, 49, FALSE)</f>
        <v>0</v>
      </c>
      <c r="AN88" s="5">
        <f>VLOOKUP(B88, pct_raw!$A$2:$AX$1800, 50, FALSE)</f>
        <v>0</v>
      </c>
    </row>
    <row r="89" spans="1:40" x14ac:dyDescent="0.2">
      <c r="A89" s="2" t="s">
        <v>908</v>
      </c>
      <c r="B89" s="2" t="str">
        <f t="shared" si="1"/>
        <v>36 Lawton Banner</v>
      </c>
      <c r="C89" s="2" t="s">
        <v>4887</v>
      </c>
      <c r="D89" s="2" t="str">
        <f>VLOOKUP(B89, pct_raw!$A$2:$AX$1800, 6, FALSE)</f>
        <v xml:space="preserve"> 36 Lawton Banner</v>
      </c>
      <c r="E89" s="5">
        <f>VLOOKUP(B89, pct_raw!$A$2:$AX$1800, 15, FALSE)</f>
        <v>9</v>
      </c>
      <c r="F89" s="5">
        <f>VLOOKUP(B89, pct_raw!$A$2:$AX$1800, 16, FALSE)</f>
        <v>9</v>
      </c>
      <c r="G89" s="5">
        <f>VLOOKUP(B89, pct_raw!$A$2:$AX$1800, 17, FALSE)</f>
        <v>0.21249999999999999</v>
      </c>
      <c r="H89">
        <f>VLOOKUP(B89, pct_raw!$A$2:$AX$1800, 18, FALSE)</f>
        <v>0</v>
      </c>
      <c r="I89" s="5">
        <f>VLOOKUP(B89, pct_raw!$A$2:$AX$1800, 19, FALSE)</f>
        <v>0</v>
      </c>
      <c r="J89">
        <f>VLOOKUP(B89, pct_raw!$A$2:$AX$1800, 20, FALSE)</f>
        <v>0</v>
      </c>
      <c r="K89" s="5">
        <f>VLOOKUP(B89, pct_raw!$A$2:$AX$1800, 21, FALSE)</f>
        <v>4</v>
      </c>
      <c r="L89" s="5">
        <f>VLOOKUP(B89, pct_raw!$A$2:$AX$1800, 22, FALSE)</f>
        <v>0</v>
      </c>
      <c r="M89" s="5">
        <f>VLOOKUP(B89, pct_raw!$A$2:$AX$1800, 23, FALSE)</f>
        <v>0</v>
      </c>
      <c r="N89" s="5">
        <f>VLOOKUP(B89, pct_raw!$A$2:$AX$1800, 24, FALSE)</f>
        <v>0</v>
      </c>
      <c r="O89" s="5">
        <f>VLOOKUP(B89, pct_raw!$A$2:$AX$1800, 25, FALSE)</f>
        <v>0</v>
      </c>
      <c r="P89" s="5">
        <f>VLOOKUP(B89, pct_raw!$A$2:$AX$1800, 26, FALSE)</f>
        <v>0</v>
      </c>
      <c r="Q89" s="5">
        <f>VLOOKUP(B89, pct_raw!$A$2:$AX$1800, 27, FALSE)</f>
        <v>5</v>
      </c>
      <c r="R89" s="5">
        <f>VLOOKUP(B89, pct_raw!$A$2:$AX$1800, 28, FALSE)</f>
        <v>9</v>
      </c>
      <c r="S89" s="5">
        <f>VLOOKUP(B89, pct_raw!$A$2:$AX$1800, 29, FALSE)</f>
        <v>0.21249999999999999</v>
      </c>
      <c r="T89" s="5">
        <f>VLOOKUP(B89, pct_raw!$A$2:$AX$1800, 30, FALSE)</f>
        <v>0</v>
      </c>
      <c r="U89" s="5">
        <f>VLOOKUP(B89, pct_raw!$A$2:$AX$1800, 31, FALSE)</f>
        <v>0</v>
      </c>
      <c r="V89" s="5">
        <f>VLOOKUP(B89, pct_raw!$A$2:$AX$1800, 32, FALSE)</f>
        <v>0</v>
      </c>
      <c r="W89" s="5">
        <f>VLOOKUP(B89, pct_raw!$A$2:$AX$1800, 33, FALSE)</f>
        <v>0</v>
      </c>
      <c r="X89" s="5">
        <f>VLOOKUP(B89, pct_raw!$A$2:$AX$1800, 34, FALSE)</f>
        <v>0</v>
      </c>
      <c r="Y89" s="5">
        <f>VLOOKUP(B89, pct_raw!$A$2:$AX$1800, 35, FALSE)</f>
        <v>0</v>
      </c>
      <c r="Z89" s="5">
        <f>VLOOKUP(B89, pct_raw!$A$2:$AX$1800, 36, FALSE)</f>
        <v>1</v>
      </c>
      <c r="AA89" s="5">
        <f>VLOOKUP(B89, pct_raw!$A$2:$AX$1800, 37, FALSE)</f>
        <v>0</v>
      </c>
      <c r="AB89" s="5">
        <f>VLOOKUP(B89, pct_raw!$A$2:$AX$1800, 38, FALSE)</f>
        <v>0</v>
      </c>
      <c r="AC89" s="5">
        <f>VLOOKUP(B89, pct_raw!$A$2:$AX$1800, 39, FALSE)</f>
        <v>0</v>
      </c>
      <c r="AD89" s="5">
        <f>VLOOKUP(B89, pct_raw!$A$2:$AX$1800, 40, FALSE)</f>
        <v>0</v>
      </c>
      <c r="AE89" s="5">
        <f>VLOOKUP(B89, pct_raw!$A$2:$AX$1800, 41, FALSE)</f>
        <v>0</v>
      </c>
      <c r="AF89" s="5">
        <f>VLOOKUP(B89, pct_raw!$A$2:$AX$1800, 42, FALSE)</f>
        <v>0</v>
      </c>
      <c r="AG89" s="5">
        <f>VLOOKUP(B89, pct_raw!$A$2:$AX$1800, 43, FALSE)</f>
        <v>0</v>
      </c>
      <c r="AH89" s="5">
        <f>VLOOKUP(B89, pct_raw!$A$2:$AX$1800, 44, FALSE)</f>
        <v>0</v>
      </c>
      <c r="AI89" s="5">
        <f>VLOOKUP(B89, pct_raw!$A$2:$AX$1800, 45, FALSE)</f>
        <v>6</v>
      </c>
      <c r="AJ89" s="5">
        <f>VLOOKUP(B89, pct_raw!$A$2:$AX$1800, 46, FALSE)</f>
        <v>0</v>
      </c>
      <c r="AK89" s="5">
        <f>VLOOKUP(B89, pct_raw!$A$2:$AX$1800, 47, FALSE)</f>
        <v>0</v>
      </c>
      <c r="AL89" s="5">
        <f>VLOOKUP(B89, pct_raw!$A$2:$AX$1800, 48, FALSE)</f>
        <v>0</v>
      </c>
      <c r="AM89" s="5">
        <f>VLOOKUP(B89, pct_raw!$A$2:$AX$1800, 49, FALSE)</f>
        <v>0</v>
      </c>
      <c r="AN89" s="5">
        <f>VLOOKUP(B89, pct_raw!$A$2:$AX$1800, 50, FALSE)</f>
        <v>0</v>
      </c>
    </row>
    <row r="90" spans="1:40" x14ac:dyDescent="0.2">
      <c r="A90" s="2" t="s">
        <v>907</v>
      </c>
      <c r="B90" s="2" t="str">
        <f t="shared" si="1"/>
        <v>37 Climbing Hill Grant West Fork</v>
      </c>
      <c r="C90" s="2" t="s">
        <v>4888</v>
      </c>
      <c r="D90" s="2" t="str">
        <f>VLOOKUP(B90, pct_raw!$A$2:$AX$1800, 6, FALSE)</f>
        <v xml:space="preserve"> 37 Climbing Hill Grant West Fork</v>
      </c>
      <c r="E90" s="5">
        <f>VLOOKUP(B90, pct_raw!$A$2:$AX$1800, 15, FALSE)</f>
        <v>3</v>
      </c>
      <c r="F90" s="5">
        <f>VLOOKUP(B90, pct_raw!$A$2:$AX$1800, 16, FALSE)</f>
        <v>3</v>
      </c>
      <c r="G90" s="5">
        <f>VLOOKUP(B90, pct_raw!$A$2:$AX$1800, 17, FALSE)</f>
        <v>0.21249999999999999</v>
      </c>
      <c r="H90">
        <f>VLOOKUP(B90, pct_raw!$A$2:$AX$1800, 18, FALSE)</f>
        <v>0</v>
      </c>
      <c r="I90" s="5">
        <f>VLOOKUP(B90, pct_raw!$A$2:$AX$1800, 19, FALSE)</f>
        <v>0</v>
      </c>
      <c r="J90">
        <f>VLOOKUP(B90, pct_raw!$A$2:$AX$1800, 20, FALSE)</f>
        <v>0</v>
      </c>
      <c r="K90" s="5">
        <f>VLOOKUP(B90, pct_raw!$A$2:$AX$1800, 21, FALSE)</f>
        <v>0</v>
      </c>
      <c r="L90" s="5">
        <f>VLOOKUP(B90, pct_raw!$A$2:$AX$1800, 22, FALSE)</f>
        <v>0</v>
      </c>
      <c r="M90" s="5">
        <f>VLOOKUP(B90, pct_raw!$A$2:$AX$1800, 23, FALSE)</f>
        <v>0</v>
      </c>
      <c r="N90" s="5">
        <f>VLOOKUP(B90, pct_raw!$A$2:$AX$1800, 24, FALSE)</f>
        <v>0</v>
      </c>
      <c r="O90" s="5">
        <f>VLOOKUP(B90, pct_raw!$A$2:$AX$1800, 25, FALSE)</f>
        <v>0</v>
      </c>
      <c r="P90" s="5">
        <f>VLOOKUP(B90, pct_raw!$A$2:$AX$1800, 26, FALSE)</f>
        <v>0</v>
      </c>
      <c r="Q90" s="5">
        <f>VLOOKUP(B90, pct_raw!$A$2:$AX$1800, 27, FALSE)</f>
        <v>0</v>
      </c>
      <c r="R90" s="5">
        <f>VLOOKUP(B90, pct_raw!$A$2:$AX$1800, 28, FALSE)</f>
        <v>0</v>
      </c>
      <c r="S90" s="5">
        <f>VLOOKUP(B90, pct_raw!$A$2:$AX$1800, 29, FALSE)</f>
        <v>0</v>
      </c>
      <c r="T90" s="5">
        <f>VLOOKUP(B90, pct_raw!$A$2:$AX$1800, 30, FALSE)</f>
        <v>0</v>
      </c>
      <c r="U90" s="5">
        <f>VLOOKUP(B90, pct_raw!$A$2:$AX$1800, 31, FALSE)</f>
        <v>0</v>
      </c>
      <c r="V90" s="5">
        <f>VLOOKUP(B90, pct_raw!$A$2:$AX$1800, 32, FALSE)</f>
        <v>0</v>
      </c>
      <c r="W90" s="5">
        <f>VLOOKUP(B90, pct_raw!$A$2:$AX$1800, 33, FALSE)</f>
        <v>0</v>
      </c>
      <c r="X90" s="5">
        <f>VLOOKUP(B90, pct_raw!$A$2:$AX$1800, 34, FALSE)</f>
        <v>0</v>
      </c>
      <c r="Y90" s="5">
        <f>VLOOKUP(B90, pct_raw!$A$2:$AX$1800, 35, FALSE)</f>
        <v>0</v>
      </c>
      <c r="Z90" s="5">
        <f>VLOOKUP(B90, pct_raw!$A$2:$AX$1800, 36, FALSE)</f>
        <v>1</v>
      </c>
      <c r="AA90" s="5">
        <f>VLOOKUP(B90, pct_raw!$A$2:$AX$1800, 37, FALSE)</f>
        <v>1</v>
      </c>
      <c r="AB90" s="5">
        <f>VLOOKUP(B90, pct_raw!$A$2:$AX$1800, 38, FALSE)</f>
        <v>0</v>
      </c>
      <c r="AC90" s="5">
        <f>VLOOKUP(B90, pct_raw!$A$2:$AX$1800, 39, FALSE)</f>
        <v>0</v>
      </c>
      <c r="AD90" s="5">
        <f>VLOOKUP(B90, pct_raw!$A$2:$AX$1800, 40, FALSE)</f>
        <v>0</v>
      </c>
      <c r="AE90" s="5">
        <f>VLOOKUP(B90, pct_raw!$A$2:$AX$1800, 41, FALSE)</f>
        <v>0</v>
      </c>
      <c r="AF90" s="5">
        <f>VLOOKUP(B90, pct_raw!$A$2:$AX$1800, 42, FALSE)</f>
        <v>1</v>
      </c>
      <c r="AG90" s="5">
        <f>VLOOKUP(B90, pct_raw!$A$2:$AX$1800, 43, FALSE)</f>
        <v>1</v>
      </c>
      <c r="AH90" s="5">
        <f>VLOOKUP(B90, pct_raw!$A$2:$AX$1800, 44, FALSE)</f>
        <v>0</v>
      </c>
      <c r="AI90" s="5">
        <f>VLOOKUP(B90, pct_raw!$A$2:$AX$1800, 45, FALSE)</f>
        <v>1</v>
      </c>
      <c r="AJ90" s="5">
        <f>VLOOKUP(B90, pct_raw!$A$2:$AX$1800, 46, FALSE)</f>
        <v>1</v>
      </c>
      <c r="AK90" s="5">
        <f>VLOOKUP(B90, pct_raw!$A$2:$AX$1800, 47, FALSE)</f>
        <v>0</v>
      </c>
      <c r="AL90" s="5">
        <f>VLOOKUP(B90, pct_raw!$A$2:$AX$1800, 48, FALSE)</f>
        <v>0</v>
      </c>
      <c r="AM90" s="5">
        <f>VLOOKUP(B90, pct_raw!$A$2:$AX$1800, 49, FALSE)</f>
        <v>0</v>
      </c>
      <c r="AN90" s="5">
        <f>VLOOKUP(B90, pct_raw!$A$2:$AX$1800, 50, FALSE)</f>
        <v>0</v>
      </c>
    </row>
    <row r="91" spans="1:40" x14ac:dyDescent="0.2">
      <c r="A91" s="2" t="s">
        <v>909</v>
      </c>
      <c r="B91" s="2" t="str">
        <f t="shared" si="1"/>
        <v>38 Sloan</v>
      </c>
      <c r="C91" s="2" t="s">
        <v>909</v>
      </c>
      <c r="D91" s="2" t="str">
        <f>VLOOKUP(B91, pct_raw!$A$2:$AX$1800, 6, FALSE)</f>
        <v xml:space="preserve"> 38 Sloan</v>
      </c>
      <c r="E91" s="5">
        <f>VLOOKUP(B91, pct_raw!$A$2:$AX$1800, 15, FALSE)</f>
        <v>6</v>
      </c>
      <c r="F91" s="5">
        <f>VLOOKUP(B91, pct_raw!$A$2:$AX$1800, 16, FALSE)</f>
        <v>10</v>
      </c>
      <c r="G91" s="5">
        <f>VLOOKUP(B91, pct_raw!$A$2:$AX$1800, 17, FALSE)</f>
        <v>0.21249999999999999</v>
      </c>
      <c r="H91">
        <f>VLOOKUP(B91, pct_raw!$A$2:$AX$1800, 18, FALSE)</f>
        <v>0</v>
      </c>
      <c r="I91" s="5">
        <f>VLOOKUP(B91, pct_raw!$A$2:$AX$1800, 19, FALSE)</f>
        <v>0</v>
      </c>
      <c r="J91">
        <f>VLOOKUP(B91, pct_raw!$A$2:$AX$1800, 20, FALSE)</f>
        <v>0</v>
      </c>
      <c r="K91" s="5">
        <f>VLOOKUP(B91, pct_raw!$A$2:$AX$1800, 21, FALSE)</f>
        <v>4</v>
      </c>
      <c r="L91" s="5">
        <f>VLOOKUP(B91, pct_raw!$A$2:$AX$1800, 22, FALSE)</f>
        <v>0</v>
      </c>
      <c r="M91" s="5">
        <f>VLOOKUP(B91, pct_raw!$A$2:$AX$1800, 23, FALSE)</f>
        <v>0</v>
      </c>
      <c r="N91" s="5">
        <f>VLOOKUP(B91, pct_raw!$A$2:$AX$1800, 24, FALSE)</f>
        <v>0</v>
      </c>
      <c r="O91" s="5">
        <f>VLOOKUP(B91, pct_raw!$A$2:$AX$1800, 25, FALSE)</f>
        <v>0</v>
      </c>
      <c r="P91" s="5">
        <f>VLOOKUP(B91, pct_raw!$A$2:$AX$1800, 26, FALSE)</f>
        <v>0</v>
      </c>
      <c r="Q91" s="5">
        <f>VLOOKUP(B91, pct_raw!$A$2:$AX$1800, 27, FALSE)</f>
        <v>5</v>
      </c>
      <c r="R91" s="5">
        <f>VLOOKUP(B91, pct_raw!$A$2:$AX$1800, 28, FALSE)</f>
        <v>7</v>
      </c>
      <c r="S91" s="5">
        <f>VLOOKUP(B91, pct_raw!$A$2:$AX$1800, 29, FALSE)</f>
        <v>0</v>
      </c>
      <c r="T91" s="5">
        <f>VLOOKUP(B91, pct_raw!$A$2:$AX$1800, 30, FALSE)</f>
        <v>0</v>
      </c>
      <c r="U91" s="5">
        <f>VLOOKUP(B91, pct_raw!$A$2:$AX$1800, 31, FALSE)</f>
        <v>0</v>
      </c>
      <c r="V91" s="5">
        <f>VLOOKUP(B91, pct_raw!$A$2:$AX$1800, 32, FALSE)</f>
        <v>0</v>
      </c>
      <c r="W91" s="5">
        <f>VLOOKUP(B91, pct_raw!$A$2:$AX$1800, 33, FALSE)</f>
        <v>0</v>
      </c>
      <c r="X91" s="5">
        <f>VLOOKUP(B91, pct_raw!$A$2:$AX$1800, 34, FALSE)</f>
        <v>0</v>
      </c>
      <c r="Y91" s="5">
        <f>VLOOKUP(B91, pct_raw!$A$2:$AX$1800, 35, FALSE)</f>
        <v>0</v>
      </c>
      <c r="Z91" s="5">
        <f>VLOOKUP(B91, pct_raw!$A$2:$AX$1800, 36, FALSE)</f>
        <v>8</v>
      </c>
      <c r="AA91" s="5">
        <f>VLOOKUP(B91, pct_raw!$A$2:$AX$1800, 37, FALSE)</f>
        <v>13</v>
      </c>
      <c r="AB91" s="5">
        <f>VLOOKUP(B91, pct_raw!$A$2:$AX$1800, 38, FALSE)</f>
        <v>0.21249999999999999</v>
      </c>
      <c r="AC91" s="5">
        <f>VLOOKUP(B91, pct_raw!$A$2:$AX$1800, 39, FALSE)</f>
        <v>3</v>
      </c>
      <c r="AD91" s="5">
        <f>VLOOKUP(B91, pct_raw!$A$2:$AX$1800, 40, FALSE)</f>
        <v>0</v>
      </c>
      <c r="AE91" s="5">
        <f>VLOOKUP(B91, pct_raw!$A$2:$AX$1800, 41, FALSE)</f>
        <v>0</v>
      </c>
      <c r="AF91" s="5">
        <f>VLOOKUP(B91, pct_raw!$A$2:$AX$1800, 42, FALSE)</f>
        <v>0</v>
      </c>
      <c r="AG91" s="5">
        <f>VLOOKUP(B91, pct_raw!$A$2:$AX$1800, 43, FALSE)</f>
        <v>0</v>
      </c>
      <c r="AH91" s="5">
        <f>VLOOKUP(B91, pct_raw!$A$2:$AX$1800, 44, FALSE)</f>
        <v>0</v>
      </c>
      <c r="AI91" s="5">
        <f>VLOOKUP(B91, pct_raw!$A$2:$AX$1800, 45, FALSE)</f>
        <v>3</v>
      </c>
      <c r="AJ91" s="5">
        <f>VLOOKUP(B91, pct_raw!$A$2:$AX$1800, 46, FALSE)</f>
        <v>0</v>
      </c>
      <c r="AK91" s="5">
        <f>VLOOKUP(B91, pct_raw!$A$2:$AX$1800, 47, FALSE)</f>
        <v>0</v>
      </c>
      <c r="AL91" s="5">
        <f>VLOOKUP(B91, pct_raw!$A$2:$AX$1800, 48, FALSE)</f>
        <v>1</v>
      </c>
      <c r="AM91" s="5">
        <f>VLOOKUP(B91, pct_raw!$A$2:$AX$1800, 49, FALSE)</f>
        <v>0</v>
      </c>
      <c r="AN91" s="5">
        <f>VLOOKUP(B91, pct_raw!$A$2:$AX$1800, 50, FALSE)</f>
        <v>0</v>
      </c>
    </row>
    <row r="92" spans="1:40" x14ac:dyDescent="0.2">
      <c r="A92" s="2" t="s">
        <v>1033</v>
      </c>
      <c r="B92" s="2" t="str">
        <f t="shared" si="1"/>
        <v>39 Hornick Willow</v>
      </c>
      <c r="C92" s="2" t="s">
        <v>4889</v>
      </c>
      <c r="D92" s="2" t="str">
        <f>VLOOKUP(B92, pct_raw!$A$2:$AX$1800, 6, FALSE)</f>
        <v xml:space="preserve"> 39 Hornick Willow</v>
      </c>
      <c r="E92" s="5">
        <f>VLOOKUP(B92, pct_raw!$A$2:$AX$1800, 15, FALSE)</f>
        <v>0</v>
      </c>
      <c r="F92" s="5">
        <f>VLOOKUP(B92, pct_raw!$A$2:$AX$1800, 16, FALSE)</f>
        <v>0</v>
      </c>
      <c r="G92" s="5">
        <f>VLOOKUP(B92, pct_raw!$A$2:$AX$1800, 17, FALSE)</f>
        <v>0</v>
      </c>
      <c r="H92">
        <f>VLOOKUP(B92, pct_raw!$A$2:$AX$1800, 18, FALSE)</f>
        <v>0</v>
      </c>
      <c r="I92" s="5">
        <f>VLOOKUP(B92, pct_raw!$A$2:$AX$1800, 19, FALSE)</f>
        <v>0</v>
      </c>
      <c r="J92">
        <f>VLOOKUP(B92, pct_raw!$A$2:$AX$1800, 20, FALSE)</f>
        <v>0</v>
      </c>
      <c r="K92" s="5">
        <f>VLOOKUP(B92, pct_raw!$A$2:$AX$1800, 21, FALSE)</f>
        <v>1</v>
      </c>
      <c r="L92" s="5">
        <f>VLOOKUP(B92, pct_raw!$A$2:$AX$1800, 22, FALSE)</f>
        <v>1</v>
      </c>
      <c r="M92" s="5">
        <f>VLOOKUP(B92, pct_raw!$A$2:$AX$1800, 23, FALSE)</f>
        <v>0</v>
      </c>
      <c r="N92" s="5">
        <f>VLOOKUP(B92, pct_raw!$A$2:$AX$1800, 24, FALSE)</f>
        <v>0</v>
      </c>
      <c r="O92" s="5">
        <f>VLOOKUP(B92, pct_raw!$A$2:$AX$1800, 25, FALSE)</f>
        <v>0</v>
      </c>
      <c r="P92" s="5">
        <f>VLOOKUP(B92, pct_raw!$A$2:$AX$1800, 26, FALSE)</f>
        <v>0</v>
      </c>
      <c r="Q92" s="5">
        <f>VLOOKUP(B92, pct_raw!$A$2:$AX$1800, 27, FALSE)</f>
        <v>0</v>
      </c>
      <c r="R92" s="5">
        <f>VLOOKUP(B92, pct_raw!$A$2:$AX$1800, 28, FALSE)</f>
        <v>0</v>
      </c>
      <c r="S92" s="5">
        <f>VLOOKUP(B92, pct_raw!$A$2:$AX$1800, 29, FALSE)</f>
        <v>0</v>
      </c>
      <c r="T92" s="5">
        <f>VLOOKUP(B92, pct_raw!$A$2:$AX$1800, 30, FALSE)</f>
        <v>0</v>
      </c>
      <c r="U92" s="5">
        <f>VLOOKUP(B92, pct_raw!$A$2:$AX$1800, 31, FALSE)</f>
        <v>0</v>
      </c>
      <c r="V92" s="5">
        <f>VLOOKUP(B92, pct_raw!$A$2:$AX$1800, 32, FALSE)</f>
        <v>0</v>
      </c>
      <c r="W92" s="5">
        <f>VLOOKUP(B92, pct_raw!$A$2:$AX$1800, 33, FALSE)</f>
        <v>0</v>
      </c>
      <c r="X92" s="5">
        <f>VLOOKUP(B92, pct_raw!$A$2:$AX$1800, 34, FALSE)</f>
        <v>0</v>
      </c>
      <c r="Y92" s="5">
        <f>VLOOKUP(B92, pct_raw!$A$2:$AX$1800, 35, FALSE)</f>
        <v>0</v>
      </c>
      <c r="Z92" s="5">
        <f>VLOOKUP(B92, pct_raw!$A$2:$AX$1800, 36, FALSE)</f>
        <v>0</v>
      </c>
      <c r="AA92" s="5">
        <f>VLOOKUP(B92, pct_raw!$A$2:$AX$1800, 37, FALSE)</f>
        <v>0</v>
      </c>
      <c r="AB92" s="5">
        <f>VLOOKUP(B92, pct_raw!$A$2:$AX$1800, 38, FALSE)</f>
        <v>0</v>
      </c>
      <c r="AC92" s="5">
        <f>VLOOKUP(B92, pct_raw!$A$2:$AX$1800, 39, FALSE)</f>
        <v>0</v>
      </c>
      <c r="AD92" s="5">
        <f>VLOOKUP(B92, pct_raw!$A$2:$AX$1800, 40, FALSE)</f>
        <v>0</v>
      </c>
      <c r="AE92" s="5">
        <f>VLOOKUP(B92, pct_raw!$A$2:$AX$1800, 41, FALSE)</f>
        <v>0</v>
      </c>
      <c r="AF92" s="5">
        <f>VLOOKUP(B92, pct_raw!$A$2:$AX$1800, 42, FALSE)</f>
        <v>0</v>
      </c>
      <c r="AG92" s="5">
        <f>VLOOKUP(B92, pct_raw!$A$2:$AX$1800, 43, FALSE)</f>
        <v>0</v>
      </c>
      <c r="AH92" s="5">
        <f>VLOOKUP(B92, pct_raw!$A$2:$AX$1800, 44, FALSE)</f>
        <v>0</v>
      </c>
      <c r="AI92" s="5">
        <f>VLOOKUP(B92, pct_raw!$A$2:$AX$1800, 45, FALSE)</f>
        <v>3</v>
      </c>
      <c r="AJ92" s="5">
        <f>VLOOKUP(B92, pct_raw!$A$2:$AX$1800, 46, FALSE)</f>
        <v>3</v>
      </c>
      <c r="AK92" s="5">
        <f>VLOOKUP(B92, pct_raw!$A$2:$AX$1800, 47, FALSE)</f>
        <v>0.21249999999999999</v>
      </c>
      <c r="AL92" s="5">
        <f>VLOOKUP(B92, pct_raw!$A$2:$AX$1800, 48, FALSE)</f>
        <v>0</v>
      </c>
      <c r="AM92" s="5">
        <f>VLOOKUP(B92, pct_raw!$A$2:$AX$1800, 49, FALSE)</f>
        <v>0</v>
      </c>
      <c r="AN92" s="5">
        <f>VLOOKUP(B92, pct_raw!$A$2:$AX$1800, 50, FALSE)</f>
        <v>0</v>
      </c>
    </row>
    <row r="93" spans="1:40" x14ac:dyDescent="0.2">
      <c r="A93" s="2" t="s">
        <v>1034</v>
      </c>
      <c r="B93" s="2" t="str">
        <f t="shared" si="1"/>
        <v>3Rd Ward 08.08Gr</v>
      </c>
      <c r="C93" s="2" t="s">
        <v>5496</v>
      </c>
      <c r="D93" s="2" t="str">
        <f>VLOOKUP(B93, pct_raw!$A$2:$AX$1800, 6, FALSE)</f>
        <v xml:space="preserve"> 3Rd WARD  08.08GR</v>
      </c>
      <c r="E93" s="5">
        <f>VLOOKUP(B93, pct_raw!$A$2:$AX$1800, 15, FALSE)</f>
        <v>9</v>
      </c>
      <c r="F93" s="5">
        <f>VLOOKUP(B93, pct_raw!$A$2:$AX$1800, 16, FALSE)</f>
        <v>0</v>
      </c>
      <c r="G93" s="5">
        <f>VLOOKUP(B93, pct_raw!$A$2:$AX$1800, 17, FALSE)</f>
        <v>0</v>
      </c>
      <c r="H93">
        <f>VLOOKUP(B93, pct_raw!$A$2:$AX$1800, 18, FALSE)</f>
        <v>0</v>
      </c>
      <c r="I93" s="5">
        <f>VLOOKUP(B93, pct_raw!$A$2:$AX$1800, 19, FALSE)</f>
        <v>0</v>
      </c>
      <c r="J93">
        <f>VLOOKUP(B93, pct_raw!$A$2:$AX$1800, 20, FALSE)</f>
        <v>0</v>
      </c>
      <c r="K93" s="5">
        <f>VLOOKUP(B93, pct_raw!$A$2:$AX$1800, 21, FALSE)</f>
        <v>23</v>
      </c>
      <c r="L93" s="5">
        <f>VLOOKUP(B93, pct_raw!$A$2:$AX$1800, 22, FALSE)</f>
        <v>32</v>
      </c>
      <c r="M93" s="5">
        <f>VLOOKUP(B93, pct_raw!$A$2:$AX$1800, 23, FALSE)</f>
        <v>0.42</v>
      </c>
      <c r="N93" s="5">
        <f>VLOOKUP(B93, pct_raw!$A$2:$AX$1800, 24, FALSE)</f>
        <v>1</v>
      </c>
      <c r="O93" s="5">
        <f>VLOOKUP(B93, pct_raw!$A$2:$AX$1800, 25, FALSE)</f>
        <v>0</v>
      </c>
      <c r="P93" s="5">
        <f>VLOOKUP(B93, pct_raw!$A$2:$AX$1800, 26, FALSE)</f>
        <v>0</v>
      </c>
      <c r="Q93" s="5">
        <f>VLOOKUP(B93, pct_raw!$A$2:$AX$1800, 27, FALSE)</f>
        <v>11</v>
      </c>
      <c r="R93" s="5">
        <f>VLOOKUP(B93, pct_raw!$A$2:$AX$1800, 28, FALSE)</f>
        <v>0</v>
      </c>
      <c r="S93" s="5">
        <f>VLOOKUP(B93, pct_raw!$A$2:$AX$1800, 29, FALSE)</f>
        <v>0</v>
      </c>
      <c r="T93" s="5">
        <f>VLOOKUP(B93, pct_raw!$A$2:$AX$1800, 30, FALSE)</f>
        <v>0</v>
      </c>
      <c r="U93" s="5">
        <f>VLOOKUP(B93, pct_raw!$A$2:$AX$1800, 31, FALSE)</f>
        <v>0</v>
      </c>
      <c r="V93" s="5">
        <f>VLOOKUP(B93, pct_raw!$A$2:$AX$1800, 32, FALSE)</f>
        <v>0</v>
      </c>
      <c r="W93" s="5">
        <f>VLOOKUP(B93, pct_raw!$A$2:$AX$1800, 33, FALSE)</f>
        <v>0</v>
      </c>
      <c r="X93" s="5">
        <f>VLOOKUP(B93, pct_raw!$A$2:$AX$1800, 34, FALSE)</f>
        <v>0</v>
      </c>
      <c r="Y93" s="5">
        <f>VLOOKUP(B93, pct_raw!$A$2:$AX$1800, 35, FALSE)</f>
        <v>0</v>
      </c>
      <c r="Z93" s="5">
        <f>VLOOKUP(B93, pct_raw!$A$2:$AX$1800, 36, FALSE)</f>
        <v>48</v>
      </c>
      <c r="AA93" s="5">
        <f>VLOOKUP(B93, pct_raw!$A$2:$AX$1800, 37, FALSE)</f>
        <v>50</v>
      </c>
      <c r="AB93" s="5">
        <f>VLOOKUP(B93, pct_raw!$A$2:$AX$1800, 38, FALSE)</f>
        <v>0.7</v>
      </c>
      <c r="AC93" s="5">
        <f>VLOOKUP(B93, pct_raw!$A$2:$AX$1800, 39, FALSE)</f>
        <v>1</v>
      </c>
      <c r="AD93" s="5">
        <f>VLOOKUP(B93, pct_raw!$A$2:$AX$1800, 40, FALSE)</f>
        <v>0</v>
      </c>
      <c r="AE93" s="5">
        <f>VLOOKUP(B93, pct_raw!$A$2:$AX$1800, 41, FALSE)</f>
        <v>0</v>
      </c>
      <c r="AF93" s="5">
        <f>VLOOKUP(B93, pct_raw!$A$2:$AX$1800, 42, FALSE)</f>
        <v>0</v>
      </c>
      <c r="AG93" s="5">
        <f>VLOOKUP(B93, pct_raw!$A$2:$AX$1800, 43, FALSE)</f>
        <v>0</v>
      </c>
      <c r="AH93" s="5">
        <f>VLOOKUP(B93, pct_raw!$A$2:$AX$1800, 44, FALSE)</f>
        <v>0</v>
      </c>
      <c r="AI93" s="5">
        <f>VLOOKUP(B93, pct_raw!$A$2:$AX$1800, 45, FALSE)</f>
        <v>33</v>
      </c>
      <c r="AJ93" s="5">
        <f>VLOOKUP(B93, pct_raw!$A$2:$AX$1800, 46, FALSE)</f>
        <v>45</v>
      </c>
      <c r="AK93" s="5">
        <f>VLOOKUP(B93, pct_raw!$A$2:$AX$1800, 47, FALSE)</f>
        <v>0.56000000000000005</v>
      </c>
      <c r="AL93" s="5">
        <f>VLOOKUP(B93, pct_raw!$A$2:$AX$1800, 48, FALSE)</f>
        <v>6</v>
      </c>
      <c r="AM93" s="5">
        <f>VLOOKUP(B93, pct_raw!$A$2:$AX$1800, 49, FALSE)</f>
        <v>0</v>
      </c>
      <c r="AN93" s="5">
        <f>VLOOKUP(B93, pct_raw!$A$2:$AX$1800, 50, FALSE)</f>
        <v>0</v>
      </c>
    </row>
    <row r="94" spans="1:40" x14ac:dyDescent="0.2">
      <c r="A94" s="2" t="s">
        <v>1035</v>
      </c>
      <c r="B94" s="2" t="str">
        <f t="shared" si="1"/>
        <v>3Sw Fontanelle</v>
      </c>
      <c r="C94" s="2" t="s">
        <v>1035</v>
      </c>
      <c r="D94" s="2" t="str">
        <f>VLOOKUP(B94, pct_raw!$A$2:$AX$1800, 6, FALSE)</f>
        <v xml:space="preserve"> 3SW FONTANELLE</v>
      </c>
      <c r="E94" s="5">
        <f>VLOOKUP(B94, pct_raw!$A$2:$AX$1800, 15, FALSE)</f>
        <v>9</v>
      </c>
      <c r="F94" s="5">
        <f>VLOOKUP(B94, pct_raw!$A$2:$AX$1800, 16, FALSE)</f>
        <v>9</v>
      </c>
      <c r="G94" s="5">
        <f>VLOOKUP(B94, pct_raw!$A$2:$AX$1800, 17, FALSE)</f>
        <v>0.15690000000000001</v>
      </c>
      <c r="H94">
        <f>VLOOKUP(B94, pct_raw!$A$2:$AX$1800, 18, FALSE)</f>
        <v>0</v>
      </c>
      <c r="I94" s="5">
        <f>VLOOKUP(B94, pct_raw!$A$2:$AX$1800, 19, FALSE)</f>
        <v>0</v>
      </c>
      <c r="J94">
        <f>VLOOKUP(B94, pct_raw!$A$2:$AX$1800, 20, FALSE)</f>
        <v>0</v>
      </c>
      <c r="K94" s="5">
        <f>VLOOKUP(B94, pct_raw!$A$2:$AX$1800, 21, FALSE)</f>
        <v>0</v>
      </c>
      <c r="L94" s="5">
        <f>VLOOKUP(B94, pct_raw!$A$2:$AX$1800, 22, FALSE)</f>
        <v>0</v>
      </c>
      <c r="M94" s="5">
        <f>VLOOKUP(B94, pct_raw!$A$2:$AX$1800, 23, FALSE)</f>
        <v>0</v>
      </c>
      <c r="N94" s="5">
        <f>VLOOKUP(B94, pct_raw!$A$2:$AX$1800, 24, FALSE)</f>
        <v>0</v>
      </c>
      <c r="O94" s="5">
        <f>VLOOKUP(B94, pct_raw!$A$2:$AX$1800, 25, FALSE)</f>
        <v>0</v>
      </c>
      <c r="P94" s="5">
        <f>VLOOKUP(B94, pct_raw!$A$2:$AX$1800, 26, FALSE)</f>
        <v>0</v>
      </c>
      <c r="Q94" s="5">
        <f>VLOOKUP(B94, pct_raw!$A$2:$AX$1800, 27, FALSE)</f>
        <v>1</v>
      </c>
      <c r="R94" s="5">
        <f>VLOOKUP(B94, pct_raw!$A$2:$AX$1800, 28, FALSE)</f>
        <v>0</v>
      </c>
      <c r="S94" s="5">
        <f>VLOOKUP(B94, pct_raw!$A$2:$AX$1800, 29, FALSE)</f>
        <v>0</v>
      </c>
      <c r="T94" s="5">
        <f>VLOOKUP(B94, pct_raw!$A$2:$AX$1800, 30, FALSE)</f>
        <v>0</v>
      </c>
      <c r="U94" s="5">
        <f>VLOOKUP(B94, pct_raw!$A$2:$AX$1800, 31, FALSE)</f>
        <v>0</v>
      </c>
      <c r="V94" s="5">
        <f>VLOOKUP(B94, pct_raw!$A$2:$AX$1800, 32, FALSE)</f>
        <v>0</v>
      </c>
      <c r="W94" s="5">
        <f>VLOOKUP(B94, pct_raw!$A$2:$AX$1800, 33, FALSE)</f>
        <v>0</v>
      </c>
      <c r="X94" s="5">
        <f>VLOOKUP(B94, pct_raw!$A$2:$AX$1800, 34, FALSE)</f>
        <v>0</v>
      </c>
      <c r="Y94" s="5">
        <f>VLOOKUP(B94, pct_raw!$A$2:$AX$1800, 35, FALSE)</f>
        <v>0</v>
      </c>
      <c r="Z94" s="5">
        <f>VLOOKUP(B94, pct_raw!$A$2:$AX$1800, 36, FALSE)</f>
        <v>4</v>
      </c>
      <c r="AA94" s="5">
        <f>VLOOKUP(B94, pct_raw!$A$2:$AX$1800, 37, FALSE)</f>
        <v>7</v>
      </c>
      <c r="AB94" s="5">
        <f>VLOOKUP(B94, pct_raw!$A$2:$AX$1800, 38, FALSE)</f>
        <v>0.15690000000000001</v>
      </c>
      <c r="AC94" s="5">
        <f>VLOOKUP(B94, pct_raw!$A$2:$AX$1800, 39, FALSE)</f>
        <v>1</v>
      </c>
      <c r="AD94" s="5">
        <f>VLOOKUP(B94, pct_raw!$A$2:$AX$1800, 40, FALSE)</f>
        <v>0</v>
      </c>
      <c r="AE94" s="5">
        <f>VLOOKUP(B94, pct_raw!$A$2:$AX$1800, 41, FALSE)</f>
        <v>0</v>
      </c>
      <c r="AF94" s="5">
        <f>VLOOKUP(B94, pct_raw!$A$2:$AX$1800, 42, FALSE)</f>
        <v>0</v>
      </c>
      <c r="AG94" s="5">
        <f>VLOOKUP(B94, pct_raw!$A$2:$AX$1800, 43, FALSE)</f>
        <v>0</v>
      </c>
      <c r="AH94" s="5">
        <f>VLOOKUP(B94, pct_raw!$A$2:$AX$1800, 44, FALSE)</f>
        <v>0</v>
      </c>
      <c r="AI94" s="5">
        <f>VLOOKUP(B94, pct_raw!$A$2:$AX$1800, 45, FALSE)</f>
        <v>4</v>
      </c>
      <c r="AJ94" s="5">
        <f>VLOOKUP(B94, pct_raw!$A$2:$AX$1800, 46, FALSE)</f>
        <v>0</v>
      </c>
      <c r="AK94" s="5">
        <f>VLOOKUP(B94, pct_raw!$A$2:$AX$1800, 47, FALSE)</f>
        <v>0</v>
      </c>
      <c r="AL94" s="5">
        <f>VLOOKUP(B94, pct_raw!$A$2:$AX$1800, 48, FALSE)</f>
        <v>15</v>
      </c>
      <c r="AM94" s="5">
        <f>VLOOKUP(B94, pct_raw!$A$2:$AX$1800, 49, FALSE)</f>
        <v>15</v>
      </c>
      <c r="AN94" s="5">
        <f>VLOOKUP(B94, pct_raw!$A$2:$AX$1800, 50, FALSE)</f>
        <v>0.39219999999999999</v>
      </c>
    </row>
    <row r="95" spans="1:40" x14ac:dyDescent="0.2">
      <c r="A95" s="2" t="s">
        <v>1036</v>
      </c>
      <c r="B95" s="2" t="str">
        <f t="shared" si="1"/>
        <v>4 Grfld Lncln Sher Pilot Grove Twp Elliott</v>
      </c>
      <c r="C95" s="2" t="s">
        <v>1036</v>
      </c>
      <c r="D95" s="2" t="str">
        <f>VLOOKUP(B95, pct_raw!$A$2:$AX$1800, 6, FALSE)</f>
        <v xml:space="preserve"> 4 GRFLD LNCLN SHER PILOT GROVE TWP ELLIOTT</v>
      </c>
      <c r="E95" s="5">
        <f>VLOOKUP(B95, pct_raw!$A$2:$AX$1800, 15, FALSE)</f>
        <v>4</v>
      </c>
      <c r="F95" s="5">
        <f>VLOOKUP(B95, pct_raw!$A$2:$AX$1800, 16, FALSE)</f>
        <v>4</v>
      </c>
      <c r="G95" s="5">
        <f>VLOOKUP(B95, pct_raw!$A$2:$AX$1800, 17, FALSE)</f>
        <v>0.08</v>
      </c>
      <c r="H95">
        <f>VLOOKUP(B95, pct_raw!$A$2:$AX$1800, 18, FALSE)</f>
        <v>0</v>
      </c>
      <c r="I95" s="5">
        <f>VLOOKUP(B95, pct_raw!$A$2:$AX$1800, 19, FALSE)</f>
        <v>0</v>
      </c>
      <c r="J95">
        <f>VLOOKUP(B95, pct_raw!$A$2:$AX$1800, 20, FALSE)</f>
        <v>0</v>
      </c>
      <c r="K95" s="5">
        <f>VLOOKUP(B95, pct_raw!$A$2:$AX$1800, 21, FALSE)</f>
        <v>5</v>
      </c>
      <c r="L95" s="5">
        <f>VLOOKUP(B95, pct_raw!$A$2:$AX$1800, 22, FALSE)</f>
        <v>6</v>
      </c>
      <c r="M95" s="5">
        <f>VLOOKUP(B95, pct_raw!$A$2:$AX$1800, 23, FALSE)</f>
        <v>0.08</v>
      </c>
      <c r="N95" s="5">
        <f>VLOOKUP(B95, pct_raw!$A$2:$AX$1800, 24, FALSE)</f>
        <v>0</v>
      </c>
      <c r="O95" s="5">
        <f>VLOOKUP(B95, pct_raw!$A$2:$AX$1800, 25, FALSE)</f>
        <v>0</v>
      </c>
      <c r="P95" s="5">
        <f>VLOOKUP(B95, pct_raw!$A$2:$AX$1800, 26, FALSE)</f>
        <v>0</v>
      </c>
      <c r="Q95" s="5">
        <f>VLOOKUP(B95, pct_raw!$A$2:$AX$1800, 27, FALSE)</f>
        <v>5</v>
      </c>
      <c r="R95" s="5">
        <f>VLOOKUP(B95, pct_raw!$A$2:$AX$1800, 28, FALSE)</f>
        <v>6</v>
      </c>
      <c r="S95" s="5">
        <f>VLOOKUP(B95, pct_raw!$A$2:$AX$1800, 29, FALSE)</f>
        <v>0.08</v>
      </c>
      <c r="T95" s="5">
        <f>VLOOKUP(B95, pct_raw!$A$2:$AX$1800, 30, FALSE)</f>
        <v>0</v>
      </c>
      <c r="U95" s="5">
        <f>VLOOKUP(B95, pct_raw!$A$2:$AX$1800, 31, FALSE)</f>
        <v>0</v>
      </c>
      <c r="V95" s="5">
        <f>VLOOKUP(B95, pct_raw!$A$2:$AX$1800, 32, FALSE)</f>
        <v>0</v>
      </c>
      <c r="W95" s="5">
        <f>VLOOKUP(B95, pct_raw!$A$2:$AX$1800, 33, FALSE)</f>
        <v>0</v>
      </c>
      <c r="X95" s="5">
        <f>VLOOKUP(B95, pct_raw!$A$2:$AX$1800, 34, FALSE)</f>
        <v>0</v>
      </c>
      <c r="Y95" s="5">
        <f>VLOOKUP(B95, pct_raw!$A$2:$AX$1800, 35, FALSE)</f>
        <v>0</v>
      </c>
      <c r="Z95" s="5">
        <f>VLOOKUP(B95, pct_raw!$A$2:$AX$1800, 36, FALSE)</f>
        <v>0</v>
      </c>
      <c r="AA95" s="5">
        <f>VLOOKUP(B95, pct_raw!$A$2:$AX$1800, 37, FALSE)</f>
        <v>0</v>
      </c>
      <c r="AB95" s="5">
        <f>VLOOKUP(B95, pct_raw!$A$2:$AX$1800, 38, FALSE)</f>
        <v>0</v>
      </c>
      <c r="AC95" s="5">
        <f>VLOOKUP(B95, pct_raw!$A$2:$AX$1800, 39, FALSE)</f>
        <v>2</v>
      </c>
      <c r="AD95" s="5">
        <f>VLOOKUP(B95, pct_raw!$A$2:$AX$1800, 40, FALSE)</f>
        <v>0</v>
      </c>
      <c r="AE95" s="5">
        <f>VLOOKUP(B95, pct_raw!$A$2:$AX$1800, 41, FALSE)</f>
        <v>0</v>
      </c>
      <c r="AF95" s="5">
        <f>VLOOKUP(B95, pct_raw!$A$2:$AX$1800, 42, FALSE)</f>
        <v>0</v>
      </c>
      <c r="AG95" s="5">
        <f>VLOOKUP(B95, pct_raw!$A$2:$AX$1800, 43, FALSE)</f>
        <v>0</v>
      </c>
      <c r="AH95" s="5">
        <f>VLOOKUP(B95, pct_raw!$A$2:$AX$1800, 44, FALSE)</f>
        <v>0</v>
      </c>
      <c r="AI95" s="5">
        <f>VLOOKUP(B95, pct_raw!$A$2:$AX$1800, 45, FALSE)</f>
        <v>0</v>
      </c>
      <c r="AJ95" s="5">
        <f>VLOOKUP(B95, pct_raw!$A$2:$AX$1800, 46, FALSE)</f>
        <v>0</v>
      </c>
      <c r="AK95" s="5">
        <f>VLOOKUP(B95, pct_raw!$A$2:$AX$1800, 47, FALSE)</f>
        <v>0</v>
      </c>
      <c r="AL95" s="5">
        <f>VLOOKUP(B95, pct_raw!$A$2:$AX$1800, 48, FALSE)</f>
        <v>0</v>
      </c>
      <c r="AM95" s="5">
        <f>VLOOKUP(B95, pct_raw!$A$2:$AX$1800, 49, FALSE)</f>
        <v>0</v>
      </c>
      <c r="AN95" s="5">
        <f>VLOOKUP(B95, pct_raw!$A$2:$AX$1800, 50, FALSE)</f>
        <v>0</v>
      </c>
    </row>
    <row r="96" spans="1:40" x14ac:dyDescent="0.2">
      <c r="A96" s="2" t="s">
        <v>842</v>
      </c>
      <c r="B96" s="2" t="str">
        <f t="shared" si="1"/>
        <v>4 1 New Market</v>
      </c>
      <c r="C96" s="2" t="s">
        <v>4614</v>
      </c>
      <c r="D96" s="2" t="str">
        <f>VLOOKUP(B96, pct_raw!$A$2:$AX$1800, 6, FALSE)</f>
        <v xml:space="preserve"> 4 1 New Market</v>
      </c>
      <c r="E96" s="5">
        <f>VLOOKUP(B96, pct_raw!$A$2:$AX$1800, 15, FALSE)</f>
        <v>0</v>
      </c>
      <c r="F96" s="5">
        <f>VLOOKUP(B96, pct_raw!$A$2:$AX$1800, 16, FALSE)</f>
        <v>0</v>
      </c>
      <c r="G96" s="5">
        <f>VLOOKUP(B96, pct_raw!$A$2:$AX$1800, 17, FALSE)</f>
        <v>0</v>
      </c>
      <c r="H96">
        <f>VLOOKUP(B96, pct_raw!$A$2:$AX$1800, 18, FALSE)</f>
        <v>0</v>
      </c>
      <c r="I96" s="5">
        <f>VLOOKUP(B96, pct_raw!$A$2:$AX$1800, 19, FALSE)</f>
        <v>0</v>
      </c>
      <c r="J96">
        <f>VLOOKUP(B96, pct_raw!$A$2:$AX$1800, 20, FALSE)</f>
        <v>0</v>
      </c>
      <c r="K96" s="5">
        <f>VLOOKUP(B96, pct_raw!$A$2:$AX$1800, 21, FALSE)</f>
        <v>3</v>
      </c>
      <c r="L96" s="5">
        <f>VLOOKUP(B96, pct_raw!$A$2:$AX$1800, 22, FALSE)</f>
        <v>4</v>
      </c>
      <c r="M96" s="5">
        <f>VLOOKUP(B96, pct_raw!$A$2:$AX$1800, 23, FALSE)</f>
        <v>0.1</v>
      </c>
      <c r="N96" s="5">
        <f>VLOOKUP(B96, pct_raw!$A$2:$AX$1800, 24, FALSE)</f>
        <v>0</v>
      </c>
      <c r="O96" s="5">
        <f>VLOOKUP(B96, pct_raw!$A$2:$AX$1800, 25, FALSE)</f>
        <v>0</v>
      </c>
      <c r="P96" s="5">
        <f>VLOOKUP(B96, pct_raw!$A$2:$AX$1800, 26, FALSE)</f>
        <v>0</v>
      </c>
      <c r="Q96" s="5">
        <f>VLOOKUP(B96, pct_raw!$A$2:$AX$1800, 27, FALSE)</f>
        <v>3</v>
      </c>
      <c r="R96" s="5">
        <f>VLOOKUP(B96, pct_raw!$A$2:$AX$1800, 28, FALSE)</f>
        <v>3</v>
      </c>
      <c r="S96" s="5">
        <f>VLOOKUP(B96, pct_raw!$A$2:$AX$1800, 29, FALSE)</f>
        <v>0.1</v>
      </c>
      <c r="T96" s="5">
        <f>VLOOKUP(B96, pct_raw!$A$2:$AX$1800, 30, FALSE)</f>
        <v>0</v>
      </c>
      <c r="U96" s="5">
        <f>VLOOKUP(B96, pct_raw!$A$2:$AX$1800, 31, FALSE)</f>
        <v>0</v>
      </c>
      <c r="V96" s="5">
        <f>VLOOKUP(B96, pct_raw!$A$2:$AX$1800, 32, FALSE)</f>
        <v>0</v>
      </c>
      <c r="W96" s="5">
        <f>VLOOKUP(B96, pct_raw!$A$2:$AX$1800, 33, FALSE)</f>
        <v>0</v>
      </c>
      <c r="X96" s="5">
        <f>VLOOKUP(B96, pct_raw!$A$2:$AX$1800, 34, FALSE)</f>
        <v>0</v>
      </c>
      <c r="Y96" s="5">
        <f>VLOOKUP(B96, pct_raw!$A$2:$AX$1800, 35, FALSE)</f>
        <v>0</v>
      </c>
      <c r="Z96" s="5">
        <f>VLOOKUP(B96, pct_raw!$A$2:$AX$1800, 36, FALSE)</f>
        <v>6</v>
      </c>
      <c r="AA96" s="5">
        <f>VLOOKUP(B96, pct_raw!$A$2:$AX$1800, 37, FALSE)</f>
        <v>6</v>
      </c>
      <c r="AB96" s="5">
        <f>VLOOKUP(B96, pct_raw!$A$2:$AX$1800, 38, FALSE)</f>
        <v>0.2</v>
      </c>
      <c r="AC96" s="5">
        <f>VLOOKUP(B96, pct_raw!$A$2:$AX$1800, 39, FALSE)</f>
        <v>0</v>
      </c>
      <c r="AD96" s="5">
        <f>VLOOKUP(B96, pct_raw!$A$2:$AX$1800, 40, FALSE)</f>
        <v>0</v>
      </c>
      <c r="AE96" s="5">
        <f>VLOOKUP(B96, pct_raw!$A$2:$AX$1800, 41, FALSE)</f>
        <v>0</v>
      </c>
      <c r="AF96" s="5">
        <f>VLOOKUP(B96, pct_raw!$A$2:$AX$1800, 42, FALSE)</f>
        <v>1</v>
      </c>
      <c r="AG96" s="5">
        <f>VLOOKUP(B96, pct_raw!$A$2:$AX$1800, 43, FALSE)</f>
        <v>0</v>
      </c>
      <c r="AH96" s="5">
        <f>VLOOKUP(B96, pct_raw!$A$2:$AX$1800, 44, FALSE)</f>
        <v>0</v>
      </c>
      <c r="AI96" s="5">
        <f>VLOOKUP(B96, pct_raw!$A$2:$AX$1800, 45, FALSE)</f>
        <v>0</v>
      </c>
      <c r="AJ96" s="5">
        <f>VLOOKUP(B96, pct_raw!$A$2:$AX$1800, 46, FALSE)</f>
        <v>0</v>
      </c>
      <c r="AK96" s="5">
        <f>VLOOKUP(B96, pct_raw!$A$2:$AX$1800, 47, FALSE)</f>
        <v>0</v>
      </c>
      <c r="AL96" s="5">
        <f>VLOOKUP(B96, pct_raw!$A$2:$AX$1800, 48, FALSE)</f>
        <v>0</v>
      </c>
      <c r="AM96" s="5">
        <f>VLOOKUP(B96, pct_raw!$A$2:$AX$1800, 49, FALSE)</f>
        <v>0</v>
      </c>
      <c r="AN96" s="5">
        <f>VLOOKUP(B96, pct_raw!$A$2:$AX$1800, 50, FALSE)</f>
        <v>0</v>
      </c>
    </row>
    <row r="97" spans="1:40" x14ac:dyDescent="0.2">
      <c r="A97" s="2" t="s">
        <v>8</v>
      </c>
      <c r="B97" s="2" t="str">
        <f t="shared" si="1"/>
        <v>4 Al</v>
      </c>
      <c r="C97" s="2" t="s">
        <v>4615</v>
      </c>
      <c r="D97" s="2" t="str">
        <f>VLOOKUP(B97, pct_raw!$A$2:$AX$1800, 6, FALSE)</f>
        <v xml:space="preserve"> 4 AL</v>
      </c>
      <c r="E97" s="5">
        <f>VLOOKUP(B97, pct_raw!$A$2:$AX$1800, 15, FALSE)</f>
        <v>9</v>
      </c>
      <c r="F97" s="5">
        <f>VLOOKUP(B97, pct_raw!$A$2:$AX$1800, 16, FALSE)</f>
        <v>9</v>
      </c>
      <c r="G97" s="5">
        <f>VLOOKUP(B97, pct_raw!$A$2:$AX$1800, 17, FALSE)</f>
        <v>0.1167</v>
      </c>
      <c r="H97">
        <f>VLOOKUP(B97, pct_raw!$A$2:$AX$1800, 18, FALSE)</f>
        <v>0</v>
      </c>
      <c r="I97" s="5">
        <f>VLOOKUP(B97, pct_raw!$A$2:$AX$1800, 19, FALSE)</f>
        <v>0</v>
      </c>
      <c r="J97">
        <f>VLOOKUP(B97, pct_raw!$A$2:$AX$1800, 20, FALSE)</f>
        <v>0</v>
      </c>
      <c r="K97" s="5">
        <f>VLOOKUP(B97, pct_raw!$A$2:$AX$1800, 21, FALSE)</f>
        <v>11</v>
      </c>
      <c r="L97" s="5">
        <f>VLOOKUP(B97, pct_raw!$A$2:$AX$1800, 22, FALSE)</f>
        <v>13</v>
      </c>
      <c r="M97" s="5">
        <f>VLOOKUP(B97, pct_raw!$A$2:$AX$1800, 23, FALSE)</f>
        <v>0.1167</v>
      </c>
      <c r="N97" s="5">
        <f>VLOOKUP(B97, pct_raw!$A$2:$AX$1800, 24, FALSE)</f>
        <v>0</v>
      </c>
      <c r="O97" s="5">
        <f>VLOOKUP(B97, pct_raw!$A$2:$AX$1800, 25, FALSE)</f>
        <v>0</v>
      </c>
      <c r="P97" s="5">
        <f>VLOOKUP(B97, pct_raw!$A$2:$AX$1800, 26, FALSE)</f>
        <v>0</v>
      </c>
      <c r="Q97" s="5">
        <f>VLOOKUP(B97, pct_raw!$A$2:$AX$1800, 27, FALSE)</f>
        <v>0</v>
      </c>
      <c r="R97" s="5">
        <f>VLOOKUP(B97, pct_raw!$A$2:$AX$1800, 28, FALSE)</f>
        <v>0</v>
      </c>
      <c r="S97" s="5">
        <f>VLOOKUP(B97, pct_raw!$A$2:$AX$1800, 29, FALSE)</f>
        <v>0</v>
      </c>
      <c r="T97" s="5">
        <f>VLOOKUP(B97, pct_raw!$A$2:$AX$1800, 30, FALSE)</f>
        <v>0</v>
      </c>
      <c r="U97" s="5">
        <f>VLOOKUP(B97, pct_raw!$A$2:$AX$1800, 31, FALSE)</f>
        <v>0</v>
      </c>
      <c r="V97" s="5">
        <f>VLOOKUP(B97, pct_raw!$A$2:$AX$1800, 32, FALSE)</f>
        <v>0</v>
      </c>
      <c r="W97" s="5">
        <f>VLOOKUP(B97, pct_raw!$A$2:$AX$1800, 33, FALSE)</f>
        <v>0</v>
      </c>
      <c r="X97" s="5">
        <f>VLOOKUP(B97, pct_raw!$A$2:$AX$1800, 34, FALSE)</f>
        <v>0</v>
      </c>
      <c r="Y97" s="5">
        <f>VLOOKUP(B97, pct_raw!$A$2:$AX$1800, 35, FALSE)</f>
        <v>0</v>
      </c>
      <c r="Z97" s="5">
        <f>VLOOKUP(B97, pct_raw!$A$2:$AX$1800, 36, FALSE)</f>
        <v>10</v>
      </c>
      <c r="AA97" s="5">
        <f>VLOOKUP(B97, pct_raw!$A$2:$AX$1800, 37, FALSE)</f>
        <v>11</v>
      </c>
      <c r="AB97" s="5">
        <f>VLOOKUP(B97, pct_raw!$A$2:$AX$1800, 38, FALSE)</f>
        <v>0.1167</v>
      </c>
      <c r="AC97" s="5">
        <f>VLOOKUP(B97, pct_raw!$A$2:$AX$1800, 39, FALSE)</f>
        <v>0</v>
      </c>
      <c r="AD97" s="5">
        <f>VLOOKUP(B97, pct_raw!$A$2:$AX$1800, 40, FALSE)</f>
        <v>0</v>
      </c>
      <c r="AE97" s="5">
        <f>VLOOKUP(B97, pct_raw!$A$2:$AX$1800, 41, FALSE)</f>
        <v>0</v>
      </c>
      <c r="AF97" s="5">
        <f>VLOOKUP(B97, pct_raw!$A$2:$AX$1800, 42, FALSE)</f>
        <v>3</v>
      </c>
      <c r="AG97" s="5">
        <f>VLOOKUP(B97, pct_raw!$A$2:$AX$1800, 43, FALSE)</f>
        <v>0</v>
      </c>
      <c r="AH97" s="5">
        <f>VLOOKUP(B97, pct_raw!$A$2:$AX$1800, 44, FALSE)</f>
        <v>0</v>
      </c>
      <c r="AI97" s="5">
        <f>VLOOKUP(B97, pct_raw!$A$2:$AX$1800, 45, FALSE)</f>
        <v>2</v>
      </c>
      <c r="AJ97" s="5">
        <f>VLOOKUP(B97, pct_raw!$A$2:$AX$1800, 46, FALSE)</f>
        <v>0</v>
      </c>
      <c r="AK97" s="5">
        <f>VLOOKUP(B97, pct_raw!$A$2:$AX$1800, 47, FALSE)</f>
        <v>0</v>
      </c>
      <c r="AL97" s="5">
        <f>VLOOKUP(B97, pct_raw!$A$2:$AX$1800, 48, FALSE)</f>
        <v>6</v>
      </c>
      <c r="AM97" s="5">
        <f>VLOOKUP(B97, pct_raw!$A$2:$AX$1800, 49, FALSE)</f>
        <v>8</v>
      </c>
      <c r="AN97" s="5">
        <f>VLOOKUP(B97, pct_raw!$A$2:$AX$1800, 50, FALSE)</f>
        <v>0.1167</v>
      </c>
    </row>
    <row r="98" spans="1:40" x14ac:dyDescent="0.2">
      <c r="A98" s="2" t="s">
        <v>910</v>
      </c>
      <c r="B98" s="2" t="str">
        <f t="shared" si="1"/>
        <v>40 Anthon Miller</v>
      </c>
      <c r="C98" s="2" t="s">
        <v>4890</v>
      </c>
      <c r="D98" s="2" t="str">
        <f>VLOOKUP(B98, pct_raw!$A$2:$AX$1800, 6, FALSE)</f>
        <v xml:space="preserve"> 40 Anthon Miller</v>
      </c>
      <c r="E98" s="5">
        <f>VLOOKUP(B98, pct_raw!$A$2:$AX$1800, 15, FALSE)</f>
        <v>2</v>
      </c>
      <c r="F98" s="5">
        <f>VLOOKUP(B98, pct_raw!$A$2:$AX$1800, 16, FALSE)</f>
        <v>2</v>
      </c>
      <c r="G98" s="5">
        <f>VLOOKUP(B98, pct_raw!$A$2:$AX$1800, 17, FALSE)</f>
        <v>0</v>
      </c>
      <c r="H98">
        <f>VLOOKUP(B98, pct_raw!$A$2:$AX$1800, 18, FALSE)</f>
        <v>0</v>
      </c>
      <c r="I98" s="5">
        <f>VLOOKUP(B98, pct_raw!$A$2:$AX$1800, 19, FALSE)</f>
        <v>0</v>
      </c>
      <c r="J98">
        <f>VLOOKUP(B98, pct_raw!$A$2:$AX$1800, 20, FALSE)</f>
        <v>0</v>
      </c>
      <c r="K98" s="5">
        <f>VLOOKUP(B98, pct_raw!$A$2:$AX$1800, 21, FALSE)</f>
        <v>4</v>
      </c>
      <c r="L98" s="5">
        <f>VLOOKUP(B98, pct_raw!$A$2:$AX$1800, 22, FALSE)</f>
        <v>4</v>
      </c>
      <c r="M98" s="5">
        <f>VLOOKUP(B98, pct_raw!$A$2:$AX$1800, 23, FALSE)</f>
        <v>0.21249999999999999</v>
      </c>
      <c r="N98" s="5">
        <f>VLOOKUP(B98, pct_raw!$A$2:$AX$1800, 24, FALSE)</f>
        <v>0</v>
      </c>
      <c r="O98" s="5">
        <f>VLOOKUP(B98, pct_raw!$A$2:$AX$1800, 25, FALSE)</f>
        <v>0</v>
      </c>
      <c r="P98" s="5">
        <f>VLOOKUP(B98, pct_raw!$A$2:$AX$1800, 26, FALSE)</f>
        <v>0</v>
      </c>
      <c r="Q98" s="5">
        <f>VLOOKUP(B98, pct_raw!$A$2:$AX$1800, 27, FALSE)</f>
        <v>0</v>
      </c>
      <c r="R98" s="5">
        <f>VLOOKUP(B98, pct_raw!$A$2:$AX$1800, 28, FALSE)</f>
        <v>0</v>
      </c>
      <c r="S98" s="5">
        <f>VLOOKUP(B98, pct_raw!$A$2:$AX$1800, 29, FALSE)</f>
        <v>0</v>
      </c>
      <c r="T98" s="5">
        <f>VLOOKUP(B98, pct_raw!$A$2:$AX$1800, 30, FALSE)</f>
        <v>0</v>
      </c>
      <c r="U98" s="5">
        <f>VLOOKUP(B98, pct_raw!$A$2:$AX$1800, 31, FALSE)</f>
        <v>0</v>
      </c>
      <c r="V98" s="5">
        <f>VLOOKUP(B98, pct_raw!$A$2:$AX$1800, 32, FALSE)</f>
        <v>0</v>
      </c>
      <c r="W98" s="5">
        <f>VLOOKUP(B98, pct_raw!$A$2:$AX$1800, 33, FALSE)</f>
        <v>0</v>
      </c>
      <c r="X98" s="5">
        <f>VLOOKUP(B98, pct_raw!$A$2:$AX$1800, 34, FALSE)</f>
        <v>0</v>
      </c>
      <c r="Y98" s="5">
        <f>VLOOKUP(B98, pct_raw!$A$2:$AX$1800, 35, FALSE)</f>
        <v>0</v>
      </c>
      <c r="Z98" s="5">
        <f>VLOOKUP(B98, pct_raw!$A$2:$AX$1800, 36, FALSE)</f>
        <v>2</v>
      </c>
      <c r="AA98" s="5">
        <f>VLOOKUP(B98, pct_raw!$A$2:$AX$1800, 37, FALSE)</f>
        <v>2</v>
      </c>
      <c r="AB98" s="5">
        <f>VLOOKUP(B98, pct_raw!$A$2:$AX$1800, 38, FALSE)</f>
        <v>0</v>
      </c>
      <c r="AC98" s="5">
        <f>VLOOKUP(B98, pct_raw!$A$2:$AX$1800, 39, FALSE)</f>
        <v>0</v>
      </c>
      <c r="AD98" s="5">
        <f>VLOOKUP(B98, pct_raw!$A$2:$AX$1800, 40, FALSE)</f>
        <v>0</v>
      </c>
      <c r="AE98" s="5">
        <f>VLOOKUP(B98, pct_raw!$A$2:$AX$1800, 41, FALSE)</f>
        <v>0</v>
      </c>
      <c r="AF98" s="5">
        <f>VLOOKUP(B98, pct_raw!$A$2:$AX$1800, 42, FALSE)</f>
        <v>0</v>
      </c>
      <c r="AG98" s="5">
        <f>VLOOKUP(B98, pct_raw!$A$2:$AX$1800, 43, FALSE)</f>
        <v>0</v>
      </c>
      <c r="AH98" s="5">
        <f>VLOOKUP(B98, pct_raw!$A$2:$AX$1800, 44, FALSE)</f>
        <v>0</v>
      </c>
      <c r="AI98" s="5">
        <f>VLOOKUP(B98, pct_raw!$A$2:$AX$1800, 45, FALSE)</f>
        <v>3</v>
      </c>
      <c r="AJ98" s="5">
        <f>VLOOKUP(B98, pct_raw!$A$2:$AX$1800, 46, FALSE)</f>
        <v>3</v>
      </c>
      <c r="AK98" s="5">
        <f>VLOOKUP(B98, pct_raw!$A$2:$AX$1800, 47, FALSE)</f>
        <v>0</v>
      </c>
      <c r="AL98" s="5">
        <f>VLOOKUP(B98, pct_raw!$A$2:$AX$1800, 48, FALSE)</f>
        <v>0</v>
      </c>
      <c r="AM98" s="5">
        <f>VLOOKUP(B98, pct_raw!$A$2:$AX$1800, 49, FALSE)</f>
        <v>0</v>
      </c>
      <c r="AN98" s="5">
        <f>VLOOKUP(B98, pct_raw!$A$2:$AX$1800, 50, FALSE)</f>
        <v>0</v>
      </c>
    </row>
    <row r="99" spans="1:40" x14ac:dyDescent="0.2">
      <c r="A99" s="2" t="s">
        <v>928</v>
      </c>
      <c r="B99" s="2" t="str">
        <f t="shared" si="1"/>
        <v>41 Danbury Liston Morgan</v>
      </c>
      <c r="C99" s="2" t="s">
        <v>4891</v>
      </c>
      <c r="D99" s="2" t="str">
        <f>VLOOKUP(B99, pct_raw!$A$2:$AX$1800, 6, FALSE)</f>
        <v xml:space="preserve"> 41 Danbury Liston Morgan</v>
      </c>
      <c r="E99" s="5">
        <f>VLOOKUP(B99, pct_raw!$A$2:$AX$1800, 15, FALSE)</f>
        <v>0</v>
      </c>
      <c r="F99" s="5">
        <f>VLOOKUP(B99, pct_raw!$A$2:$AX$1800, 16, FALSE)</f>
        <v>0</v>
      </c>
      <c r="G99" s="5">
        <f>VLOOKUP(B99, pct_raw!$A$2:$AX$1800, 17, FALSE)</f>
        <v>0</v>
      </c>
      <c r="H99">
        <f>VLOOKUP(B99, pct_raw!$A$2:$AX$1800, 18, FALSE)</f>
        <v>0</v>
      </c>
      <c r="I99" s="5">
        <f>VLOOKUP(B99, pct_raw!$A$2:$AX$1800, 19, FALSE)</f>
        <v>0</v>
      </c>
      <c r="J99">
        <f>VLOOKUP(B99, pct_raw!$A$2:$AX$1800, 20, FALSE)</f>
        <v>0</v>
      </c>
      <c r="K99" s="5">
        <f>VLOOKUP(B99, pct_raw!$A$2:$AX$1800, 21, FALSE)</f>
        <v>6</v>
      </c>
      <c r="L99" s="5">
        <f>VLOOKUP(B99, pct_raw!$A$2:$AX$1800, 22, FALSE)</f>
        <v>6</v>
      </c>
      <c r="M99" s="5">
        <f>VLOOKUP(B99, pct_raw!$A$2:$AX$1800, 23, FALSE)</f>
        <v>0</v>
      </c>
      <c r="N99" s="5">
        <f>VLOOKUP(B99, pct_raw!$A$2:$AX$1800, 24, FALSE)</f>
        <v>0</v>
      </c>
      <c r="O99" s="5">
        <f>VLOOKUP(B99, pct_raw!$A$2:$AX$1800, 25, FALSE)</f>
        <v>0</v>
      </c>
      <c r="P99" s="5">
        <f>VLOOKUP(B99, pct_raw!$A$2:$AX$1800, 26, FALSE)</f>
        <v>0</v>
      </c>
      <c r="Q99" s="5">
        <f>VLOOKUP(B99, pct_raw!$A$2:$AX$1800, 27, FALSE)</f>
        <v>0</v>
      </c>
      <c r="R99" s="5">
        <f>VLOOKUP(B99, pct_raw!$A$2:$AX$1800, 28, FALSE)</f>
        <v>0</v>
      </c>
      <c r="S99" s="5">
        <f>VLOOKUP(B99, pct_raw!$A$2:$AX$1800, 29, FALSE)</f>
        <v>0</v>
      </c>
      <c r="T99" s="5">
        <f>VLOOKUP(B99, pct_raw!$A$2:$AX$1800, 30, FALSE)</f>
        <v>0</v>
      </c>
      <c r="U99" s="5">
        <f>VLOOKUP(B99, pct_raw!$A$2:$AX$1800, 31, FALSE)</f>
        <v>0</v>
      </c>
      <c r="V99" s="5">
        <f>VLOOKUP(B99, pct_raw!$A$2:$AX$1800, 32, FALSE)</f>
        <v>0</v>
      </c>
      <c r="W99" s="5">
        <f>VLOOKUP(B99, pct_raw!$A$2:$AX$1800, 33, FALSE)</f>
        <v>0</v>
      </c>
      <c r="X99" s="5">
        <f>VLOOKUP(B99, pct_raw!$A$2:$AX$1800, 34, FALSE)</f>
        <v>0</v>
      </c>
      <c r="Y99" s="5">
        <f>VLOOKUP(B99, pct_raw!$A$2:$AX$1800, 35, FALSE)</f>
        <v>0</v>
      </c>
      <c r="Z99" s="5">
        <f>VLOOKUP(B99, pct_raw!$A$2:$AX$1800, 36, FALSE)</f>
        <v>0</v>
      </c>
      <c r="AA99" s="5">
        <f>VLOOKUP(B99, pct_raw!$A$2:$AX$1800, 37, FALSE)</f>
        <v>0</v>
      </c>
      <c r="AB99" s="5">
        <f>VLOOKUP(B99, pct_raw!$A$2:$AX$1800, 38, FALSE)</f>
        <v>0</v>
      </c>
      <c r="AC99" s="5">
        <f>VLOOKUP(B99, pct_raw!$A$2:$AX$1800, 39, FALSE)</f>
        <v>0</v>
      </c>
      <c r="AD99" s="5">
        <f>VLOOKUP(B99, pct_raw!$A$2:$AX$1800, 40, FALSE)</f>
        <v>0</v>
      </c>
      <c r="AE99" s="5">
        <f>VLOOKUP(B99, pct_raw!$A$2:$AX$1800, 41, FALSE)</f>
        <v>0</v>
      </c>
      <c r="AF99" s="5">
        <f>VLOOKUP(B99, pct_raw!$A$2:$AX$1800, 42, FALSE)</f>
        <v>0</v>
      </c>
      <c r="AG99" s="5">
        <f>VLOOKUP(B99, pct_raw!$A$2:$AX$1800, 43, FALSE)</f>
        <v>0</v>
      </c>
      <c r="AH99" s="5">
        <f>VLOOKUP(B99, pct_raw!$A$2:$AX$1800, 44, FALSE)</f>
        <v>0</v>
      </c>
      <c r="AI99" s="5">
        <f>VLOOKUP(B99, pct_raw!$A$2:$AX$1800, 45, FALSE)</f>
        <v>6</v>
      </c>
      <c r="AJ99" s="5">
        <f>VLOOKUP(B99, pct_raw!$A$2:$AX$1800, 46, FALSE)</f>
        <v>6</v>
      </c>
      <c r="AK99" s="5">
        <f>VLOOKUP(B99, pct_raw!$A$2:$AX$1800, 47, FALSE)</f>
        <v>0.21249999999999999</v>
      </c>
      <c r="AL99" s="5">
        <f>VLOOKUP(B99, pct_raw!$A$2:$AX$1800, 48, FALSE)</f>
        <v>0</v>
      </c>
      <c r="AM99" s="5">
        <f>VLOOKUP(B99, pct_raw!$A$2:$AX$1800, 49, FALSE)</f>
        <v>0</v>
      </c>
      <c r="AN99" s="5">
        <f>VLOOKUP(B99, pct_raw!$A$2:$AX$1800, 50, FALSE)</f>
        <v>0</v>
      </c>
    </row>
    <row r="100" spans="1:40" x14ac:dyDescent="0.2">
      <c r="A100" s="2" t="s">
        <v>919</v>
      </c>
      <c r="B100" s="2" t="str">
        <f t="shared" si="1"/>
        <v>42 Smithland Little Sioux</v>
      </c>
      <c r="C100" s="2" t="s">
        <v>4892</v>
      </c>
      <c r="D100" s="2" t="str">
        <f>VLOOKUP(B100, pct_raw!$A$2:$AX$1800, 6, FALSE)</f>
        <v xml:space="preserve"> 42 Smithland Little Sioux</v>
      </c>
      <c r="E100" s="5">
        <f>VLOOKUP(B100, pct_raw!$A$2:$AX$1800, 15, FALSE)</f>
        <v>0</v>
      </c>
      <c r="F100" s="5">
        <f>VLOOKUP(B100, pct_raw!$A$2:$AX$1800, 16, FALSE)</f>
        <v>0</v>
      </c>
      <c r="G100" s="5">
        <f>VLOOKUP(B100, pct_raw!$A$2:$AX$1800, 17, FALSE)</f>
        <v>0</v>
      </c>
      <c r="H100">
        <f>VLOOKUP(B100, pct_raw!$A$2:$AX$1800, 18, FALSE)</f>
        <v>0</v>
      </c>
      <c r="I100" s="5">
        <f>VLOOKUP(B100, pct_raw!$A$2:$AX$1800, 19, FALSE)</f>
        <v>0</v>
      </c>
      <c r="J100">
        <f>VLOOKUP(B100, pct_raw!$A$2:$AX$1800, 20, FALSE)</f>
        <v>0</v>
      </c>
      <c r="K100" s="5">
        <f>VLOOKUP(B100, pct_raw!$A$2:$AX$1800, 21, FALSE)</f>
        <v>1</v>
      </c>
      <c r="L100" s="5">
        <f>VLOOKUP(B100, pct_raw!$A$2:$AX$1800, 22, FALSE)</f>
        <v>0</v>
      </c>
      <c r="M100" s="5">
        <f>VLOOKUP(B100, pct_raw!$A$2:$AX$1800, 23, FALSE)</f>
        <v>0</v>
      </c>
      <c r="N100" s="5">
        <f>VLOOKUP(B100, pct_raw!$A$2:$AX$1800, 24, FALSE)</f>
        <v>0</v>
      </c>
      <c r="O100" s="5">
        <f>VLOOKUP(B100, pct_raw!$A$2:$AX$1800, 25, FALSE)</f>
        <v>0</v>
      </c>
      <c r="P100" s="5">
        <f>VLOOKUP(B100, pct_raw!$A$2:$AX$1800, 26, FALSE)</f>
        <v>0</v>
      </c>
      <c r="Q100" s="5">
        <f>VLOOKUP(B100, pct_raw!$A$2:$AX$1800, 27, FALSE)</f>
        <v>0</v>
      </c>
      <c r="R100" s="5">
        <f>VLOOKUP(B100, pct_raw!$A$2:$AX$1800, 28, FALSE)</f>
        <v>0</v>
      </c>
      <c r="S100" s="5">
        <f>VLOOKUP(B100, pct_raw!$A$2:$AX$1800, 29, FALSE)</f>
        <v>0</v>
      </c>
      <c r="T100" s="5">
        <f>VLOOKUP(B100, pct_raw!$A$2:$AX$1800, 30, FALSE)</f>
        <v>0</v>
      </c>
      <c r="U100" s="5">
        <f>VLOOKUP(B100, pct_raw!$A$2:$AX$1800, 31, FALSE)</f>
        <v>0</v>
      </c>
      <c r="V100" s="5">
        <f>VLOOKUP(B100, pct_raw!$A$2:$AX$1800, 32, FALSE)</f>
        <v>0</v>
      </c>
      <c r="W100" s="5">
        <f>VLOOKUP(B100, pct_raw!$A$2:$AX$1800, 33, FALSE)</f>
        <v>0</v>
      </c>
      <c r="X100" s="5">
        <f>VLOOKUP(B100, pct_raw!$A$2:$AX$1800, 34, FALSE)</f>
        <v>0</v>
      </c>
      <c r="Y100" s="5">
        <f>VLOOKUP(B100, pct_raw!$A$2:$AX$1800, 35, FALSE)</f>
        <v>0</v>
      </c>
      <c r="Z100" s="5">
        <f>VLOOKUP(B100, pct_raw!$A$2:$AX$1800, 36, FALSE)</f>
        <v>2</v>
      </c>
      <c r="AA100" s="5">
        <f>VLOOKUP(B100, pct_raw!$A$2:$AX$1800, 37, FALSE)</f>
        <v>0</v>
      </c>
      <c r="AB100" s="5">
        <f>VLOOKUP(B100, pct_raw!$A$2:$AX$1800, 38, FALSE)</f>
        <v>0</v>
      </c>
      <c r="AC100" s="5">
        <f>VLOOKUP(B100, pct_raw!$A$2:$AX$1800, 39, FALSE)</f>
        <v>3</v>
      </c>
      <c r="AD100" s="5">
        <f>VLOOKUP(B100, pct_raw!$A$2:$AX$1800, 40, FALSE)</f>
        <v>4</v>
      </c>
      <c r="AE100" s="5">
        <f>VLOOKUP(B100, pct_raw!$A$2:$AX$1800, 41, FALSE)</f>
        <v>0</v>
      </c>
      <c r="AF100" s="5">
        <f>VLOOKUP(B100, pct_raw!$A$2:$AX$1800, 42, FALSE)</f>
        <v>0</v>
      </c>
      <c r="AG100" s="5">
        <f>VLOOKUP(B100, pct_raw!$A$2:$AX$1800, 43, FALSE)</f>
        <v>0</v>
      </c>
      <c r="AH100" s="5">
        <f>VLOOKUP(B100, pct_raw!$A$2:$AX$1800, 44, FALSE)</f>
        <v>0</v>
      </c>
      <c r="AI100" s="5">
        <f>VLOOKUP(B100, pct_raw!$A$2:$AX$1800, 45, FALSE)</f>
        <v>3</v>
      </c>
      <c r="AJ100" s="5">
        <f>VLOOKUP(B100, pct_raw!$A$2:$AX$1800, 46, FALSE)</f>
        <v>5</v>
      </c>
      <c r="AK100" s="5">
        <f>VLOOKUP(B100, pct_raw!$A$2:$AX$1800, 47, FALSE)</f>
        <v>0.21249999999999999</v>
      </c>
      <c r="AL100" s="5">
        <f>VLOOKUP(B100, pct_raw!$A$2:$AX$1800, 48, FALSE)</f>
        <v>0</v>
      </c>
      <c r="AM100" s="5">
        <f>VLOOKUP(B100, pct_raw!$A$2:$AX$1800, 49, FALSE)</f>
        <v>0</v>
      </c>
      <c r="AN100" s="5">
        <f>VLOOKUP(B100, pct_raw!$A$2:$AX$1800, 50, FALSE)</f>
        <v>0</v>
      </c>
    </row>
    <row r="101" spans="1:40" x14ac:dyDescent="0.2">
      <c r="A101" s="2" t="s">
        <v>1037</v>
      </c>
      <c r="B101" s="2" t="str">
        <f t="shared" si="1"/>
        <v>43 Oto Oto Township</v>
      </c>
      <c r="C101" s="2" t="s">
        <v>4893</v>
      </c>
      <c r="D101" s="2" t="str">
        <f>VLOOKUP(B101, pct_raw!$A$2:$AX$1800, 6, FALSE)</f>
        <v xml:space="preserve"> 43 Oto Oto Township</v>
      </c>
      <c r="E101" s="5">
        <f>VLOOKUP(B101, pct_raw!$A$2:$AX$1800, 15, FALSE)</f>
        <v>0</v>
      </c>
      <c r="F101" s="5">
        <f>VLOOKUP(B101, pct_raw!$A$2:$AX$1800, 16, FALSE)</f>
        <v>0</v>
      </c>
      <c r="G101" s="5">
        <f>VLOOKUP(B101, pct_raw!$A$2:$AX$1800, 17, FALSE)</f>
        <v>0</v>
      </c>
      <c r="H101">
        <f>VLOOKUP(B101, pct_raw!$A$2:$AX$1800, 18, FALSE)</f>
        <v>0</v>
      </c>
      <c r="I101" s="5">
        <f>VLOOKUP(B101, pct_raw!$A$2:$AX$1800, 19, FALSE)</f>
        <v>0</v>
      </c>
      <c r="J101">
        <f>VLOOKUP(B101, pct_raw!$A$2:$AX$1800, 20, FALSE)</f>
        <v>0</v>
      </c>
      <c r="K101" s="5">
        <f>VLOOKUP(B101, pct_raw!$A$2:$AX$1800, 21, FALSE)</f>
        <v>1</v>
      </c>
      <c r="L101" s="5">
        <f>VLOOKUP(B101, pct_raw!$A$2:$AX$1800, 22, FALSE)</f>
        <v>1</v>
      </c>
      <c r="M101" s="5">
        <f>VLOOKUP(B101, pct_raw!$A$2:$AX$1800, 23, FALSE)</f>
        <v>0</v>
      </c>
      <c r="N101" s="5">
        <f>VLOOKUP(B101, pct_raw!$A$2:$AX$1800, 24, FALSE)</f>
        <v>0</v>
      </c>
      <c r="O101" s="5">
        <f>VLOOKUP(B101, pct_raw!$A$2:$AX$1800, 25, FALSE)</f>
        <v>0</v>
      </c>
      <c r="P101" s="5">
        <f>VLOOKUP(B101, pct_raw!$A$2:$AX$1800, 26, FALSE)</f>
        <v>0</v>
      </c>
      <c r="Q101" s="5">
        <f>VLOOKUP(B101, pct_raw!$A$2:$AX$1800, 27, FALSE)</f>
        <v>0</v>
      </c>
      <c r="R101" s="5">
        <f>VLOOKUP(B101, pct_raw!$A$2:$AX$1800, 28, FALSE)</f>
        <v>0</v>
      </c>
      <c r="S101" s="5">
        <f>VLOOKUP(B101, pct_raw!$A$2:$AX$1800, 29, FALSE)</f>
        <v>0</v>
      </c>
      <c r="T101" s="5">
        <f>VLOOKUP(B101, pct_raw!$A$2:$AX$1800, 30, FALSE)</f>
        <v>0</v>
      </c>
      <c r="U101" s="5">
        <f>VLOOKUP(B101, pct_raw!$A$2:$AX$1800, 31, FALSE)</f>
        <v>0</v>
      </c>
      <c r="V101" s="5">
        <f>VLOOKUP(B101, pct_raw!$A$2:$AX$1800, 32, FALSE)</f>
        <v>0</v>
      </c>
      <c r="W101" s="5">
        <f>VLOOKUP(B101, pct_raw!$A$2:$AX$1800, 33, FALSE)</f>
        <v>0</v>
      </c>
      <c r="X101" s="5">
        <f>VLOOKUP(B101, pct_raw!$A$2:$AX$1800, 34, FALSE)</f>
        <v>0</v>
      </c>
      <c r="Y101" s="5">
        <f>VLOOKUP(B101, pct_raw!$A$2:$AX$1800, 35, FALSE)</f>
        <v>0</v>
      </c>
      <c r="Z101" s="5">
        <f>VLOOKUP(B101, pct_raw!$A$2:$AX$1800, 36, FALSE)</f>
        <v>3</v>
      </c>
      <c r="AA101" s="5">
        <f>VLOOKUP(B101, pct_raw!$A$2:$AX$1800, 37, FALSE)</f>
        <v>0</v>
      </c>
      <c r="AB101" s="5">
        <f>VLOOKUP(B101, pct_raw!$A$2:$AX$1800, 38, FALSE)</f>
        <v>0.21249999999999999</v>
      </c>
      <c r="AC101" s="5">
        <f>VLOOKUP(B101, pct_raw!$A$2:$AX$1800, 39, FALSE)</f>
        <v>0</v>
      </c>
      <c r="AD101" s="5">
        <f>VLOOKUP(B101, pct_raw!$A$2:$AX$1800, 40, FALSE)</f>
        <v>0</v>
      </c>
      <c r="AE101" s="5">
        <f>VLOOKUP(B101, pct_raw!$A$2:$AX$1800, 41, FALSE)</f>
        <v>0</v>
      </c>
      <c r="AF101" s="5">
        <f>VLOOKUP(B101, pct_raw!$A$2:$AX$1800, 42, FALSE)</f>
        <v>0</v>
      </c>
      <c r="AG101" s="5">
        <f>VLOOKUP(B101, pct_raw!$A$2:$AX$1800, 43, FALSE)</f>
        <v>0</v>
      </c>
      <c r="AH101" s="5">
        <f>VLOOKUP(B101, pct_raw!$A$2:$AX$1800, 44, FALSE)</f>
        <v>0</v>
      </c>
      <c r="AI101" s="5">
        <f>VLOOKUP(B101, pct_raw!$A$2:$AX$1800, 45, FALSE)</f>
        <v>0</v>
      </c>
      <c r="AJ101" s="5">
        <f>VLOOKUP(B101, pct_raw!$A$2:$AX$1800, 46, FALSE)</f>
        <v>0</v>
      </c>
      <c r="AK101" s="5">
        <f>VLOOKUP(B101, pct_raw!$A$2:$AX$1800, 47, FALSE)</f>
        <v>0</v>
      </c>
      <c r="AL101" s="5">
        <f>VLOOKUP(B101, pct_raw!$A$2:$AX$1800, 48, FALSE)</f>
        <v>0</v>
      </c>
      <c r="AM101" s="5">
        <f>VLOOKUP(B101, pct_raw!$A$2:$AX$1800, 49, FALSE)</f>
        <v>0</v>
      </c>
      <c r="AN101" s="5">
        <f>VLOOKUP(B101, pct_raw!$A$2:$AX$1800, 50, FALSE)</f>
        <v>0</v>
      </c>
    </row>
    <row r="102" spans="1:40" x14ac:dyDescent="0.2">
      <c r="A102" s="2" t="s">
        <v>1038</v>
      </c>
      <c r="B102" s="2" t="str">
        <f t="shared" si="1"/>
        <v>44 Cushing Rock</v>
      </c>
      <c r="C102" s="2" t="s">
        <v>4894</v>
      </c>
      <c r="D102" s="2" t="str">
        <f>VLOOKUP(B102, pct_raw!$A$2:$AX$1800, 6, FALSE)</f>
        <v xml:space="preserve"> 44 Cushing Rock</v>
      </c>
      <c r="E102" s="5">
        <f>VLOOKUP(B102, pct_raw!$A$2:$AX$1800, 15, FALSE)</f>
        <v>5</v>
      </c>
      <c r="F102" s="5">
        <f>VLOOKUP(B102, pct_raw!$A$2:$AX$1800, 16, FALSE)</f>
        <v>5</v>
      </c>
      <c r="G102" s="5">
        <f>VLOOKUP(B102, pct_raw!$A$2:$AX$1800, 17, FALSE)</f>
        <v>0.21249999999999999</v>
      </c>
      <c r="H102">
        <f>VLOOKUP(B102, pct_raw!$A$2:$AX$1800, 18, FALSE)</f>
        <v>0</v>
      </c>
      <c r="I102" s="5">
        <f>VLOOKUP(B102, pct_raw!$A$2:$AX$1800, 19, FALSE)</f>
        <v>0</v>
      </c>
      <c r="J102">
        <f>VLOOKUP(B102, pct_raw!$A$2:$AX$1800, 20, FALSE)</f>
        <v>0</v>
      </c>
      <c r="K102" s="5">
        <f>VLOOKUP(B102, pct_raw!$A$2:$AX$1800, 21, FALSE)</f>
        <v>2</v>
      </c>
      <c r="L102" s="5">
        <f>VLOOKUP(B102, pct_raw!$A$2:$AX$1800, 22, FALSE)</f>
        <v>2</v>
      </c>
      <c r="M102" s="5">
        <f>VLOOKUP(B102, pct_raw!$A$2:$AX$1800, 23, FALSE)</f>
        <v>0</v>
      </c>
      <c r="N102" s="5">
        <f>VLOOKUP(B102, pct_raw!$A$2:$AX$1800, 24, FALSE)</f>
        <v>0</v>
      </c>
      <c r="O102" s="5">
        <f>VLOOKUP(B102, pct_raw!$A$2:$AX$1800, 25, FALSE)</f>
        <v>0</v>
      </c>
      <c r="P102" s="5">
        <f>VLOOKUP(B102, pct_raw!$A$2:$AX$1800, 26, FALSE)</f>
        <v>0</v>
      </c>
      <c r="Q102" s="5">
        <f>VLOOKUP(B102, pct_raw!$A$2:$AX$1800, 27, FALSE)</f>
        <v>0</v>
      </c>
      <c r="R102" s="5">
        <f>VLOOKUP(B102, pct_raw!$A$2:$AX$1800, 28, FALSE)</f>
        <v>0</v>
      </c>
      <c r="S102" s="5">
        <f>VLOOKUP(B102, pct_raw!$A$2:$AX$1800, 29, FALSE)</f>
        <v>0</v>
      </c>
      <c r="T102" s="5">
        <f>VLOOKUP(B102, pct_raw!$A$2:$AX$1800, 30, FALSE)</f>
        <v>0</v>
      </c>
      <c r="U102" s="5">
        <f>VLOOKUP(B102, pct_raw!$A$2:$AX$1800, 31, FALSE)</f>
        <v>0</v>
      </c>
      <c r="V102" s="5">
        <f>VLOOKUP(B102, pct_raw!$A$2:$AX$1800, 32, FALSE)</f>
        <v>0</v>
      </c>
      <c r="W102" s="5">
        <f>VLOOKUP(B102, pct_raw!$A$2:$AX$1800, 33, FALSE)</f>
        <v>0</v>
      </c>
      <c r="X102" s="5">
        <f>VLOOKUP(B102, pct_raw!$A$2:$AX$1800, 34, FALSE)</f>
        <v>0</v>
      </c>
      <c r="Y102" s="5">
        <f>VLOOKUP(B102, pct_raw!$A$2:$AX$1800, 35, FALSE)</f>
        <v>0</v>
      </c>
      <c r="Z102" s="5">
        <f>VLOOKUP(B102, pct_raw!$A$2:$AX$1800, 36, FALSE)</f>
        <v>1</v>
      </c>
      <c r="AA102" s="5">
        <f>VLOOKUP(B102, pct_raw!$A$2:$AX$1800, 37, FALSE)</f>
        <v>1</v>
      </c>
      <c r="AB102" s="5">
        <f>VLOOKUP(B102, pct_raw!$A$2:$AX$1800, 38, FALSE)</f>
        <v>0</v>
      </c>
      <c r="AC102" s="5">
        <f>VLOOKUP(B102, pct_raw!$A$2:$AX$1800, 39, FALSE)</f>
        <v>0</v>
      </c>
      <c r="AD102" s="5">
        <f>VLOOKUP(B102, pct_raw!$A$2:$AX$1800, 40, FALSE)</f>
        <v>0</v>
      </c>
      <c r="AE102" s="5">
        <f>VLOOKUP(B102, pct_raw!$A$2:$AX$1800, 41, FALSE)</f>
        <v>0</v>
      </c>
      <c r="AF102" s="5">
        <f>VLOOKUP(B102, pct_raw!$A$2:$AX$1800, 42, FALSE)</f>
        <v>0</v>
      </c>
      <c r="AG102" s="5">
        <f>VLOOKUP(B102, pct_raw!$A$2:$AX$1800, 43, FALSE)</f>
        <v>0</v>
      </c>
      <c r="AH102" s="5">
        <f>VLOOKUP(B102, pct_raw!$A$2:$AX$1800, 44, FALSE)</f>
        <v>0</v>
      </c>
      <c r="AI102" s="5">
        <f>VLOOKUP(B102, pct_raw!$A$2:$AX$1800, 45, FALSE)</f>
        <v>0</v>
      </c>
      <c r="AJ102" s="5">
        <f>VLOOKUP(B102, pct_raw!$A$2:$AX$1800, 46, FALSE)</f>
        <v>1</v>
      </c>
      <c r="AK102" s="5">
        <f>VLOOKUP(B102, pct_raw!$A$2:$AX$1800, 47, FALSE)</f>
        <v>0</v>
      </c>
      <c r="AL102" s="5">
        <f>VLOOKUP(B102, pct_raw!$A$2:$AX$1800, 48, FALSE)</f>
        <v>0</v>
      </c>
      <c r="AM102" s="5">
        <f>VLOOKUP(B102, pct_raw!$A$2:$AX$1800, 49, FALSE)</f>
        <v>0</v>
      </c>
      <c r="AN102" s="5">
        <f>VLOOKUP(B102, pct_raw!$A$2:$AX$1800, 50, FALSE)</f>
        <v>0</v>
      </c>
    </row>
    <row r="103" spans="1:40" x14ac:dyDescent="0.2">
      <c r="A103" s="2" t="s">
        <v>1039</v>
      </c>
      <c r="B103" s="2" t="str">
        <f t="shared" si="1"/>
        <v>4Se Orient</v>
      </c>
      <c r="C103" s="2" t="s">
        <v>1039</v>
      </c>
      <c r="D103" s="2" t="str">
        <f>VLOOKUP(B103, pct_raw!$A$2:$AX$1800, 6, FALSE)</f>
        <v xml:space="preserve"> 4SE ORIENT</v>
      </c>
      <c r="E103" s="5">
        <f>VLOOKUP(B103, pct_raw!$A$2:$AX$1800, 15, FALSE)</f>
        <v>7</v>
      </c>
      <c r="F103" s="5">
        <f>VLOOKUP(B103, pct_raw!$A$2:$AX$1800, 16, FALSE)</f>
        <v>7</v>
      </c>
      <c r="G103" s="5">
        <f>VLOOKUP(B103, pct_raw!$A$2:$AX$1800, 17, FALSE)</f>
        <v>0.15690000000000001</v>
      </c>
      <c r="H103">
        <f>VLOOKUP(B103, pct_raw!$A$2:$AX$1800, 18, FALSE)</f>
        <v>0</v>
      </c>
      <c r="I103" s="5">
        <f>VLOOKUP(B103, pct_raw!$A$2:$AX$1800, 19, FALSE)</f>
        <v>0</v>
      </c>
      <c r="J103">
        <f>VLOOKUP(B103, pct_raw!$A$2:$AX$1800, 20, FALSE)</f>
        <v>0</v>
      </c>
      <c r="K103" s="5">
        <f>VLOOKUP(B103, pct_raw!$A$2:$AX$1800, 21, FALSE)</f>
        <v>6</v>
      </c>
      <c r="L103" s="5">
        <f>VLOOKUP(B103, pct_raw!$A$2:$AX$1800, 22, FALSE)</f>
        <v>6</v>
      </c>
      <c r="M103" s="5">
        <f>VLOOKUP(B103, pct_raw!$A$2:$AX$1800, 23, FALSE)</f>
        <v>0.15690000000000001</v>
      </c>
      <c r="N103" s="5">
        <f>VLOOKUP(B103, pct_raw!$A$2:$AX$1800, 24, FALSE)</f>
        <v>0</v>
      </c>
      <c r="O103" s="5">
        <f>VLOOKUP(B103, pct_raw!$A$2:$AX$1800, 25, FALSE)</f>
        <v>0</v>
      </c>
      <c r="P103" s="5">
        <f>VLOOKUP(B103, pct_raw!$A$2:$AX$1800, 26, FALSE)</f>
        <v>0</v>
      </c>
      <c r="Q103" s="5">
        <f>VLOOKUP(B103, pct_raw!$A$2:$AX$1800, 27, FALSE)</f>
        <v>6</v>
      </c>
      <c r="R103" s="5">
        <f>VLOOKUP(B103, pct_raw!$A$2:$AX$1800, 28, FALSE)</f>
        <v>6</v>
      </c>
      <c r="S103" s="5">
        <f>VLOOKUP(B103, pct_raw!$A$2:$AX$1800, 29, FALSE)</f>
        <v>0.15690000000000001</v>
      </c>
      <c r="T103" s="5">
        <f>VLOOKUP(B103, pct_raw!$A$2:$AX$1800, 30, FALSE)</f>
        <v>0</v>
      </c>
      <c r="U103" s="5">
        <f>VLOOKUP(B103, pct_raw!$A$2:$AX$1800, 31, FALSE)</f>
        <v>0</v>
      </c>
      <c r="V103" s="5">
        <f>VLOOKUP(B103, pct_raw!$A$2:$AX$1800, 32, FALSE)</f>
        <v>0</v>
      </c>
      <c r="W103" s="5">
        <f>VLOOKUP(B103, pct_raw!$A$2:$AX$1800, 33, FALSE)</f>
        <v>0</v>
      </c>
      <c r="X103" s="5">
        <f>VLOOKUP(B103, pct_raw!$A$2:$AX$1800, 34, FALSE)</f>
        <v>0</v>
      </c>
      <c r="Y103" s="5">
        <f>VLOOKUP(B103, pct_raw!$A$2:$AX$1800, 35, FALSE)</f>
        <v>0</v>
      </c>
      <c r="Z103" s="5">
        <f>VLOOKUP(B103, pct_raw!$A$2:$AX$1800, 36, FALSE)</f>
        <v>6</v>
      </c>
      <c r="AA103" s="5">
        <f>VLOOKUP(B103, pct_raw!$A$2:$AX$1800, 37, FALSE)</f>
        <v>6</v>
      </c>
      <c r="AB103" s="5">
        <f>VLOOKUP(B103, pct_raw!$A$2:$AX$1800, 38, FALSE)</f>
        <v>7.8399999999999997E-2</v>
      </c>
      <c r="AC103" s="5">
        <f>VLOOKUP(B103, pct_raw!$A$2:$AX$1800, 39, FALSE)</f>
        <v>0</v>
      </c>
      <c r="AD103" s="5">
        <f>VLOOKUP(B103, pct_raw!$A$2:$AX$1800, 40, FALSE)</f>
        <v>0</v>
      </c>
      <c r="AE103" s="5">
        <f>VLOOKUP(B103, pct_raw!$A$2:$AX$1800, 41, FALSE)</f>
        <v>0</v>
      </c>
      <c r="AF103" s="5">
        <f>VLOOKUP(B103, pct_raw!$A$2:$AX$1800, 42, FALSE)</f>
        <v>0</v>
      </c>
      <c r="AG103" s="5">
        <f>VLOOKUP(B103, pct_raw!$A$2:$AX$1800, 43, FALSE)</f>
        <v>0</v>
      </c>
      <c r="AH103" s="5">
        <f>VLOOKUP(B103, pct_raw!$A$2:$AX$1800, 44, FALSE)</f>
        <v>0</v>
      </c>
      <c r="AI103" s="5">
        <f>VLOOKUP(B103, pct_raw!$A$2:$AX$1800, 45, FALSE)</f>
        <v>9</v>
      </c>
      <c r="AJ103" s="5">
        <f>VLOOKUP(B103, pct_raw!$A$2:$AX$1800, 46, FALSE)</f>
        <v>9</v>
      </c>
      <c r="AK103" s="5">
        <f>VLOOKUP(B103, pct_raw!$A$2:$AX$1800, 47, FALSE)</f>
        <v>0.23530000000000001</v>
      </c>
      <c r="AL103" s="5">
        <f>VLOOKUP(B103, pct_raw!$A$2:$AX$1800, 48, FALSE)</f>
        <v>0</v>
      </c>
      <c r="AM103" s="5">
        <f>VLOOKUP(B103, pct_raw!$A$2:$AX$1800, 49, FALSE)</f>
        <v>0</v>
      </c>
      <c r="AN103" s="5">
        <f>VLOOKUP(B103, pct_raw!$A$2:$AX$1800, 50, FALSE)</f>
        <v>0</v>
      </c>
    </row>
    <row r="104" spans="1:40" x14ac:dyDescent="0.2">
      <c r="A104" s="2" t="s">
        <v>1040</v>
      </c>
      <c r="B104" s="2" t="str">
        <f t="shared" si="1"/>
        <v>4Th Ward 09.09Gr</v>
      </c>
      <c r="C104" s="2" t="s">
        <v>5497</v>
      </c>
      <c r="D104" s="2" t="str">
        <f>VLOOKUP(B104, pct_raw!$A$2:$AX$1800, 6, FALSE)</f>
        <v xml:space="preserve"> 4Th WARD  09.09GR</v>
      </c>
      <c r="E104" s="5">
        <f>VLOOKUP(B104, pct_raw!$A$2:$AX$1800, 15, FALSE)</f>
        <v>9</v>
      </c>
      <c r="F104" s="5">
        <f>VLOOKUP(B104, pct_raw!$A$2:$AX$1800, 16, FALSE)</f>
        <v>0</v>
      </c>
      <c r="G104" s="5">
        <f>VLOOKUP(B104, pct_raw!$A$2:$AX$1800, 17, FALSE)</f>
        <v>0</v>
      </c>
      <c r="H104">
        <f>VLOOKUP(B104, pct_raw!$A$2:$AX$1800, 18, FALSE)</f>
        <v>0</v>
      </c>
      <c r="I104" s="5">
        <f>VLOOKUP(B104, pct_raw!$A$2:$AX$1800, 19, FALSE)</f>
        <v>0</v>
      </c>
      <c r="J104">
        <f>VLOOKUP(B104, pct_raw!$A$2:$AX$1800, 20, FALSE)</f>
        <v>0</v>
      </c>
      <c r="K104" s="5">
        <f>VLOOKUP(B104, pct_raw!$A$2:$AX$1800, 21, FALSE)</f>
        <v>4</v>
      </c>
      <c r="L104" s="5">
        <f>VLOOKUP(B104, pct_raw!$A$2:$AX$1800, 22, FALSE)</f>
        <v>0</v>
      </c>
      <c r="M104" s="5">
        <f>VLOOKUP(B104, pct_raw!$A$2:$AX$1800, 23, FALSE)</f>
        <v>0</v>
      </c>
      <c r="N104" s="5">
        <f>VLOOKUP(B104, pct_raw!$A$2:$AX$1800, 24, FALSE)</f>
        <v>0</v>
      </c>
      <c r="O104" s="5">
        <f>VLOOKUP(B104, pct_raw!$A$2:$AX$1800, 25, FALSE)</f>
        <v>0</v>
      </c>
      <c r="P104" s="5">
        <f>VLOOKUP(B104, pct_raw!$A$2:$AX$1800, 26, FALSE)</f>
        <v>0</v>
      </c>
      <c r="Q104" s="5">
        <f>VLOOKUP(B104, pct_raw!$A$2:$AX$1800, 27, FALSE)</f>
        <v>48</v>
      </c>
      <c r="R104" s="5">
        <f>VLOOKUP(B104, pct_raw!$A$2:$AX$1800, 28, FALSE)</f>
        <v>56</v>
      </c>
      <c r="S104" s="5">
        <f>VLOOKUP(B104, pct_raw!$A$2:$AX$1800, 29, FALSE)</f>
        <v>0.56000000000000005</v>
      </c>
      <c r="T104" s="5">
        <f>VLOOKUP(B104, pct_raw!$A$2:$AX$1800, 30, FALSE)</f>
        <v>0</v>
      </c>
      <c r="U104" s="5">
        <f>VLOOKUP(B104, pct_raw!$A$2:$AX$1800, 31, FALSE)</f>
        <v>0</v>
      </c>
      <c r="V104" s="5">
        <f>VLOOKUP(B104, pct_raw!$A$2:$AX$1800, 32, FALSE)</f>
        <v>0</v>
      </c>
      <c r="W104" s="5">
        <f>VLOOKUP(B104, pct_raw!$A$2:$AX$1800, 33, FALSE)</f>
        <v>0</v>
      </c>
      <c r="X104" s="5">
        <f>VLOOKUP(B104, pct_raw!$A$2:$AX$1800, 34, FALSE)</f>
        <v>0</v>
      </c>
      <c r="Y104" s="5">
        <f>VLOOKUP(B104, pct_raw!$A$2:$AX$1800, 35, FALSE)</f>
        <v>0</v>
      </c>
      <c r="Z104" s="5">
        <f>VLOOKUP(B104, pct_raw!$A$2:$AX$1800, 36, FALSE)</f>
        <v>100</v>
      </c>
      <c r="AA104" s="5">
        <f>VLOOKUP(B104, pct_raw!$A$2:$AX$1800, 37, FALSE)</f>
        <v>111</v>
      </c>
      <c r="AB104" s="5">
        <f>VLOOKUP(B104, pct_raw!$A$2:$AX$1800, 38, FALSE)</f>
        <v>1.1200000000000001</v>
      </c>
      <c r="AC104" s="5">
        <f>VLOOKUP(B104, pct_raw!$A$2:$AX$1800, 39, FALSE)</f>
        <v>0</v>
      </c>
      <c r="AD104" s="5">
        <f>VLOOKUP(B104, pct_raw!$A$2:$AX$1800, 40, FALSE)</f>
        <v>0</v>
      </c>
      <c r="AE104" s="5">
        <f>VLOOKUP(B104, pct_raw!$A$2:$AX$1800, 41, FALSE)</f>
        <v>0</v>
      </c>
      <c r="AF104" s="5">
        <f>VLOOKUP(B104, pct_raw!$A$2:$AX$1800, 42, FALSE)</f>
        <v>5</v>
      </c>
      <c r="AG104" s="5">
        <f>VLOOKUP(B104, pct_raw!$A$2:$AX$1800, 43, FALSE)</f>
        <v>0</v>
      </c>
      <c r="AH104" s="5">
        <f>VLOOKUP(B104, pct_raw!$A$2:$AX$1800, 44, FALSE)</f>
        <v>0</v>
      </c>
      <c r="AI104" s="5">
        <f>VLOOKUP(B104, pct_raw!$A$2:$AX$1800, 45, FALSE)</f>
        <v>60</v>
      </c>
      <c r="AJ104" s="5">
        <f>VLOOKUP(B104, pct_raw!$A$2:$AX$1800, 46, FALSE)</f>
        <v>64</v>
      </c>
      <c r="AK104" s="5">
        <f>VLOOKUP(B104, pct_raw!$A$2:$AX$1800, 47, FALSE)</f>
        <v>0.56000000000000005</v>
      </c>
      <c r="AL104" s="5">
        <f>VLOOKUP(B104, pct_raw!$A$2:$AX$1800, 48, FALSE)</f>
        <v>10</v>
      </c>
      <c r="AM104" s="5">
        <f>VLOOKUP(B104, pct_raw!$A$2:$AX$1800, 49, FALSE)</f>
        <v>0</v>
      </c>
      <c r="AN104" s="5">
        <f>VLOOKUP(B104, pct_raw!$A$2:$AX$1800, 50, FALSE)</f>
        <v>0</v>
      </c>
    </row>
    <row r="105" spans="1:40" x14ac:dyDescent="0.2">
      <c r="A105" s="2" t="s">
        <v>1041</v>
      </c>
      <c r="B105" s="2" t="str">
        <f t="shared" si="1"/>
        <v>5 Pilot Grove Frankfort Douglas Wash Twp Grant</v>
      </c>
      <c r="C105" s="2" t="s">
        <v>1041</v>
      </c>
      <c r="D105" s="2" t="str">
        <f>VLOOKUP(B105, pct_raw!$A$2:$AX$1800, 6, FALSE)</f>
        <v xml:space="preserve"> 5 PILOT GROVE FRANKFORT DOUGLAS WASH TWP GRANT</v>
      </c>
      <c r="E105" s="5">
        <f>VLOOKUP(B105, pct_raw!$A$2:$AX$1800, 15, FALSE)</f>
        <v>1</v>
      </c>
      <c r="F105" s="5">
        <f>VLOOKUP(B105, pct_raw!$A$2:$AX$1800, 16, FALSE)</f>
        <v>0</v>
      </c>
      <c r="G105" s="5">
        <f>VLOOKUP(B105, pct_raw!$A$2:$AX$1800, 17, FALSE)</f>
        <v>0</v>
      </c>
      <c r="H105">
        <f>VLOOKUP(B105, pct_raw!$A$2:$AX$1800, 18, FALSE)</f>
        <v>0</v>
      </c>
      <c r="I105" s="5">
        <f>VLOOKUP(B105, pct_raw!$A$2:$AX$1800, 19, FALSE)</f>
        <v>0</v>
      </c>
      <c r="J105">
        <f>VLOOKUP(B105, pct_raw!$A$2:$AX$1800, 20, FALSE)</f>
        <v>0</v>
      </c>
      <c r="K105" s="5">
        <f>VLOOKUP(B105, pct_raw!$A$2:$AX$1800, 21, FALSE)</f>
        <v>9</v>
      </c>
      <c r="L105" s="5">
        <f>VLOOKUP(B105, pct_raw!$A$2:$AX$1800, 22, FALSE)</f>
        <v>9</v>
      </c>
      <c r="M105" s="5">
        <f>VLOOKUP(B105, pct_raw!$A$2:$AX$1800, 23, FALSE)</f>
        <v>0.08</v>
      </c>
      <c r="N105" s="5">
        <f>VLOOKUP(B105, pct_raw!$A$2:$AX$1800, 24, FALSE)</f>
        <v>0</v>
      </c>
      <c r="O105" s="5">
        <f>VLOOKUP(B105, pct_raw!$A$2:$AX$1800, 25, FALSE)</f>
        <v>0</v>
      </c>
      <c r="P105" s="5">
        <f>VLOOKUP(B105, pct_raw!$A$2:$AX$1800, 26, FALSE)</f>
        <v>0</v>
      </c>
      <c r="Q105" s="5">
        <f>VLOOKUP(B105, pct_raw!$A$2:$AX$1800, 27, FALSE)</f>
        <v>8</v>
      </c>
      <c r="R105" s="5">
        <f>VLOOKUP(B105, pct_raw!$A$2:$AX$1800, 28, FALSE)</f>
        <v>8</v>
      </c>
      <c r="S105" s="5">
        <f>VLOOKUP(B105, pct_raw!$A$2:$AX$1800, 29, FALSE)</f>
        <v>0.08</v>
      </c>
      <c r="T105" s="5">
        <f>VLOOKUP(B105, pct_raw!$A$2:$AX$1800, 30, FALSE)</f>
        <v>0</v>
      </c>
      <c r="U105" s="5">
        <f>VLOOKUP(B105, pct_raw!$A$2:$AX$1800, 31, FALSE)</f>
        <v>0</v>
      </c>
      <c r="V105" s="5">
        <f>VLOOKUP(B105, pct_raw!$A$2:$AX$1800, 32, FALSE)</f>
        <v>0</v>
      </c>
      <c r="W105" s="5">
        <f>VLOOKUP(B105, pct_raw!$A$2:$AX$1800, 33, FALSE)</f>
        <v>0</v>
      </c>
      <c r="X105" s="5">
        <f>VLOOKUP(B105, pct_raw!$A$2:$AX$1800, 34, FALSE)</f>
        <v>0</v>
      </c>
      <c r="Y105" s="5">
        <f>VLOOKUP(B105, pct_raw!$A$2:$AX$1800, 35, FALSE)</f>
        <v>0</v>
      </c>
      <c r="Z105" s="5">
        <f>VLOOKUP(B105, pct_raw!$A$2:$AX$1800, 36, FALSE)</f>
        <v>0</v>
      </c>
      <c r="AA105" s="5">
        <f>VLOOKUP(B105, pct_raw!$A$2:$AX$1800, 37, FALSE)</f>
        <v>0</v>
      </c>
      <c r="AB105" s="5">
        <f>VLOOKUP(B105, pct_raw!$A$2:$AX$1800, 38, FALSE)</f>
        <v>0</v>
      </c>
      <c r="AC105" s="5">
        <f>VLOOKUP(B105, pct_raw!$A$2:$AX$1800, 39, FALSE)</f>
        <v>0</v>
      </c>
      <c r="AD105" s="5">
        <f>VLOOKUP(B105, pct_raw!$A$2:$AX$1800, 40, FALSE)</f>
        <v>0</v>
      </c>
      <c r="AE105" s="5">
        <f>VLOOKUP(B105, pct_raw!$A$2:$AX$1800, 41, FALSE)</f>
        <v>0</v>
      </c>
      <c r="AF105" s="5">
        <f>VLOOKUP(B105, pct_raw!$A$2:$AX$1800, 42, FALSE)</f>
        <v>0</v>
      </c>
      <c r="AG105" s="5">
        <f>VLOOKUP(B105, pct_raw!$A$2:$AX$1800, 43, FALSE)</f>
        <v>0</v>
      </c>
      <c r="AH105" s="5">
        <f>VLOOKUP(B105, pct_raw!$A$2:$AX$1800, 44, FALSE)</f>
        <v>0</v>
      </c>
      <c r="AI105" s="5">
        <f>VLOOKUP(B105, pct_raw!$A$2:$AX$1800, 45, FALSE)</f>
        <v>5</v>
      </c>
      <c r="AJ105" s="5">
        <f>VLOOKUP(B105, pct_raw!$A$2:$AX$1800, 46, FALSE)</f>
        <v>6</v>
      </c>
      <c r="AK105" s="5">
        <f>VLOOKUP(B105, pct_raw!$A$2:$AX$1800, 47, FALSE)</f>
        <v>0.08</v>
      </c>
      <c r="AL105" s="5">
        <f>VLOOKUP(B105, pct_raw!$A$2:$AX$1800, 48, FALSE)</f>
        <v>0</v>
      </c>
      <c r="AM105" s="5">
        <f>VLOOKUP(B105, pct_raw!$A$2:$AX$1800, 49, FALSE)</f>
        <v>0</v>
      </c>
      <c r="AN105" s="5">
        <f>VLOOKUP(B105, pct_raw!$A$2:$AX$1800, 50, FALSE)</f>
        <v>0</v>
      </c>
    </row>
    <row r="106" spans="1:40" x14ac:dyDescent="0.2">
      <c r="A106" s="2" t="s">
        <v>845</v>
      </c>
      <c r="B106" s="2" t="str">
        <f t="shared" si="1"/>
        <v>5 2 Lenox</v>
      </c>
      <c r="C106" s="2" t="s">
        <v>4616</v>
      </c>
      <c r="D106" s="2" t="str">
        <f>VLOOKUP(B106, pct_raw!$A$2:$AX$1800, 6, FALSE)</f>
        <v xml:space="preserve"> 5 2 Lenox</v>
      </c>
      <c r="E106" s="5">
        <f>VLOOKUP(B106, pct_raw!$A$2:$AX$1800, 15, FALSE)</f>
        <v>12</v>
      </c>
      <c r="F106" s="5">
        <f>VLOOKUP(B106, pct_raw!$A$2:$AX$1800, 16, FALSE)</f>
        <v>12</v>
      </c>
      <c r="G106" s="5">
        <f>VLOOKUP(B106, pct_raw!$A$2:$AX$1800, 17, FALSE)</f>
        <v>0.3</v>
      </c>
      <c r="H106">
        <f>VLOOKUP(B106, pct_raw!$A$2:$AX$1800, 18, FALSE)</f>
        <v>0</v>
      </c>
      <c r="I106" s="5">
        <f>VLOOKUP(B106, pct_raw!$A$2:$AX$1800, 19, FALSE)</f>
        <v>0</v>
      </c>
      <c r="J106">
        <f>VLOOKUP(B106, pct_raw!$A$2:$AX$1800, 20, FALSE)</f>
        <v>0</v>
      </c>
      <c r="K106" s="5">
        <f>VLOOKUP(B106, pct_raw!$A$2:$AX$1800, 21, FALSE)</f>
        <v>14</v>
      </c>
      <c r="L106" s="5">
        <f>VLOOKUP(B106, pct_raw!$A$2:$AX$1800, 22, FALSE)</f>
        <v>14</v>
      </c>
      <c r="M106" s="5">
        <f>VLOOKUP(B106, pct_raw!$A$2:$AX$1800, 23, FALSE)</f>
        <v>0.4</v>
      </c>
      <c r="N106" s="5">
        <f>VLOOKUP(B106, pct_raw!$A$2:$AX$1800, 24, FALSE)</f>
        <v>0</v>
      </c>
      <c r="O106" s="5">
        <f>VLOOKUP(B106, pct_raw!$A$2:$AX$1800, 25, FALSE)</f>
        <v>0</v>
      </c>
      <c r="P106" s="5">
        <f>VLOOKUP(B106, pct_raw!$A$2:$AX$1800, 26, FALSE)</f>
        <v>0</v>
      </c>
      <c r="Q106" s="5">
        <f>VLOOKUP(B106, pct_raw!$A$2:$AX$1800, 27, FALSE)</f>
        <v>7</v>
      </c>
      <c r="R106" s="5">
        <f>VLOOKUP(B106, pct_raw!$A$2:$AX$1800, 28, FALSE)</f>
        <v>7</v>
      </c>
      <c r="S106" s="5">
        <f>VLOOKUP(B106, pct_raw!$A$2:$AX$1800, 29, FALSE)</f>
        <v>0.2</v>
      </c>
      <c r="T106" s="5">
        <f>VLOOKUP(B106, pct_raw!$A$2:$AX$1800, 30, FALSE)</f>
        <v>0</v>
      </c>
      <c r="U106" s="5">
        <f>VLOOKUP(B106, pct_raw!$A$2:$AX$1800, 31, FALSE)</f>
        <v>0</v>
      </c>
      <c r="V106" s="5">
        <f>VLOOKUP(B106, pct_raw!$A$2:$AX$1800, 32, FALSE)</f>
        <v>0</v>
      </c>
      <c r="W106" s="5">
        <f>VLOOKUP(B106, pct_raw!$A$2:$AX$1800, 33, FALSE)</f>
        <v>0</v>
      </c>
      <c r="X106" s="5">
        <f>VLOOKUP(B106, pct_raw!$A$2:$AX$1800, 34, FALSE)</f>
        <v>0</v>
      </c>
      <c r="Y106" s="5">
        <f>VLOOKUP(B106, pct_raw!$A$2:$AX$1800, 35, FALSE)</f>
        <v>0</v>
      </c>
      <c r="Z106" s="5">
        <f>VLOOKUP(B106, pct_raw!$A$2:$AX$1800, 36, FALSE)</f>
        <v>0</v>
      </c>
      <c r="AA106" s="5">
        <f>VLOOKUP(B106, pct_raw!$A$2:$AX$1800, 37, FALSE)</f>
        <v>0</v>
      </c>
      <c r="AB106" s="5">
        <f>VLOOKUP(B106, pct_raw!$A$2:$AX$1800, 38, FALSE)</f>
        <v>0</v>
      </c>
      <c r="AC106" s="5">
        <f>VLOOKUP(B106, pct_raw!$A$2:$AX$1800, 39, FALSE)</f>
        <v>0</v>
      </c>
      <c r="AD106" s="5">
        <f>VLOOKUP(B106, pct_raw!$A$2:$AX$1800, 40, FALSE)</f>
        <v>0</v>
      </c>
      <c r="AE106" s="5">
        <f>VLOOKUP(B106, pct_raw!$A$2:$AX$1800, 41, FALSE)</f>
        <v>0</v>
      </c>
      <c r="AF106" s="5">
        <f>VLOOKUP(B106, pct_raw!$A$2:$AX$1800, 42, FALSE)</f>
        <v>0</v>
      </c>
      <c r="AG106" s="5">
        <f>VLOOKUP(B106, pct_raw!$A$2:$AX$1800, 43, FALSE)</f>
        <v>1</v>
      </c>
      <c r="AH106" s="5">
        <f>VLOOKUP(B106, pct_raw!$A$2:$AX$1800, 44, FALSE)</f>
        <v>0</v>
      </c>
      <c r="AI106" s="5">
        <f>VLOOKUP(B106, pct_raw!$A$2:$AX$1800, 45, FALSE)</f>
        <v>7</v>
      </c>
      <c r="AJ106" s="5">
        <f>VLOOKUP(B106, pct_raw!$A$2:$AX$1800, 46, FALSE)</f>
        <v>7</v>
      </c>
      <c r="AK106" s="5">
        <f>VLOOKUP(B106, pct_raw!$A$2:$AX$1800, 47, FALSE)</f>
        <v>0.2</v>
      </c>
      <c r="AL106" s="5">
        <f>VLOOKUP(B106, pct_raw!$A$2:$AX$1800, 48, FALSE)</f>
        <v>1</v>
      </c>
      <c r="AM106" s="5">
        <f>VLOOKUP(B106, pct_raw!$A$2:$AX$1800, 49, FALSE)</f>
        <v>0</v>
      </c>
      <c r="AN106" s="5">
        <f>VLOOKUP(B106, pct_raw!$A$2:$AX$1800, 50, FALSE)</f>
        <v>0</v>
      </c>
    </row>
    <row r="107" spans="1:40" x14ac:dyDescent="0.2">
      <c r="A107" s="2" t="s">
        <v>1</v>
      </c>
      <c r="B107" s="2" t="str">
        <f t="shared" si="1"/>
        <v>5 Ap</v>
      </c>
      <c r="C107" s="2" t="s">
        <v>4617</v>
      </c>
      <c r="D107" s="2" t="str">
        <f>VLOOKUP(B107, pct_raw!$A$2:$AX$1800, 6, FALSE)</f>
        <v xml:space="preserve"> 5 AP</v>
      </c>
      <c r="E107" s="5">
        <f>VLOOKUP(B107, pct_raw!$A$2:$AX$1800, 15, FALSE)</f>
        <v>7</v>
      </c>
      <c r="F107" s="5">
        <f>VLOOKUP(B107, pct_raw!$A$2:$AX$1800, 16, FALSE)</f>
        <v>7</v>
      </c>
      <c r="G107" s="5">
        <f>VLOOKUP(B107, pct_raw!$A$2:$AX$1800, 17, FALSE)</f>
        <v>0.1167</v>
      </c>
      <c r="H107">
        <f>VLOOKUP(B107, pct_raw!$A$2:$AX$1800, 18, FALSE)</f>
        <v>0</v>
      </c>
      <c r="I107" s="5">
        <f>VLOOKUP(B107, pct_raw!$A$2:$AX$1800, 19, FALSE)</f>
        <v>0</v>
      </c>
      <c r="J107">
        <f>VLOOKUP(B107, pct_raw!$A$2:$AX$1800, 20, FALSE)</f>
        <v>0</v>
      </c>
      <c r="K107" s="5">
        <f>VLOOKUP(B107, pct_raw!$A$2:$AX$1800, 21, FALSE)</f>
        <v>7</v>
      </c>
      <c r="L107" s="5">
        <f>VLOOKUP(B107, pct_raw!$A$2:$AX$1800, 22, FALSE)</f>
        <v>8</v>
      </c>
      <c r="M107" s="5">
        <f>VLOOKUP(B107, pct_raw!$A$2:$AX$1800, 23, FALSE)</f>
        <v>0.23330000000000001</v>
      </c>
      <c r="N107" s="5">
        <f>VLOOKUP(B107, pct_raw!$A$2:$AX$1800, 24, FALSE)</f>
        <v>0</v>
      </c>
      <c r="O107" s="5">
        <f>VLOOKUP(B107, pct_raw!$A$2:$AX$1800, 25, FALSE)</f>
        <v>0</v>
      </c>
      <c r="P107" s="5">
        <f>VLOOKUP(B107, pct_raw!$A$2:$AX$1800, 26, FALSE)</f>
        <v>0</v>
      </c>
      <c r="Q107" s="5">
        <f>VLOOKUP(B107, pct_raw!$A$2:$AX$1800, 27, FALSE)</f>
        <v>2</v>
      </c>
      <c r="R107" s="5">
        <f>VLOOKUP(B107, pct_raw!$A$2:$AX$1800, 28, FALSE)</f>
        <v>0</v>
      </c>
      <c r="S107" s="5">
        <f>VLOOKUP(B107, pct_raw!$A$2:$AX$1800, 29, FALSE)</f>
        <v>0</v>
      </c>
      <c r="T107" s="5">
        <f>VLOOKUP(B107, pct_raw!$A$2:$AX$1800, 30, FALSE)</f>
        <v>0</v>
      </c>
      <c r="U107" s="5">
        <f>VLOOKUP(B107, pct_raw!$A$2:$AX$1800, 31, FALSE)</f>
        <v>0</v>
      </c>
      <c r="V107" s="5">
        <f>VLOOKUP(B107, pct_raw!$A$2:$AX$1800, 32, FALSE)</f>
        <v>0</v>
      </c>
      <c r="W107" s="5">
        <f>VLOOKUP(B107, pct_raw!$A$2:$AX$1800, 33, FALSE)</f>
        <v>0</v>
      </c>
      <c r="X107" s="5">
        <f>VLOOKUP(B107, pct_raw!$A$2:$AX$1800, 34, FALSE)</f>
        <v>0</v>
      </c>
      <c r="Y107" s="5">
        <f>VLOOKUP(B107, pct_raw!$A$2:$AX$1800, 35, FALSE)</f>
        <v>0</v>
      </c>
      <c r="Z107" s="5">
        <f>VLOOKUP(B107, pct_raw!$A$2:$AX$1800, 36, FALSE)</f>
        <v>7</v>
      </c>
      <c r="AA107" s="5">
        <f>VLOOKUP(B107, pct_raw!$A$2:$AX$1800, 37, FALSE)</f>
        <v>7</v>
      </c>
      <c r="AB107" s="5">
        <f>VLOOKUP(B107, pct_raw!$A$2:$AX$1800, 38, FALSE)</f>
        <v>0.1167</v>
      </c>
      <c r="AC107" s="5">
        <f>VLOOKUP(B107, pct_raw!$A$2:$AX$1800, 39, FALSE)</f>
        <v>0</v>
      </c>
      <c r="AD107" s="5">
        <f>VLOOKUP(B107, pct_raw!$A$2:$AX$1800, 40, FALSE)</f>
        <v>0</v>
      </c>
      <c r="AE107" s="5">
        <f>VLOOKUP(B107, pct_raw!$A$2:$AX$1800, 41, FALSE)</f>
        <v>0</v>
      </c>
      <c r="AF107" s="5">
        <f>VLOOKUP(B107, pct_raw!$A$2:$AX$1800, 42, FALSE)</f>
        <v>0</v>
      </c>
      <c r="AG107" s="5">
        <f>VLOOKUP(B107, pct_raw!$A$2:$AX$1800, 43, FALSE)</f>
        <v>0</v>
      </c>
      <c r="AH107" s="5">
        <f>VLOOKUP(B107, pct_raw!$A$2:$AX$1800, 44, FALSE)</f>
        <v>0</v>
      </c>
      <c r="AI107" s="5">
        <f>VLOOKUP(B107, pct_raw!$A$2:$AX$1800, 45, FALSE)</f>
        <v>6</v>
      </c>
      <c r="AJ107" s="5">
        <f>VLOOKUP(B107, pct_raw!$A$2:$AX$1800, 46, FALSE)</f>
        <v>8</v>
      </c>
      <c r="AK107" s="5">
        <f>VLOOKUP(B107, pct_raw!$A$2:$AX$1800, 47, FALSE)</f>
        <v>0.1167</v>
      </c>
      <c r="AL107" s="5">
        <f>VLOOKUP(B107, pct_raw!$A$2:$AX$1800, 48, FALSE)</f>
        <v>1</v>
      </c>
      <c r="AM107" s="5">
        <f>VLOOKUP(B107, pct_raw!$A$2:$AX$1800, 49, FALSE)</f>
        <v>0</v>
      </c>
      <c r="AN107" s="5">
        <f>VLOOKUP(B107, pct_raw!$A$2:$AX$1800, 50, FALSE)</f>
        <v>0</v>
      </c>
    </row>
    <row r="108" spans="1:40" x14ac:dyDescent="0.2">
      <c r="A108" s="2" t="s">
        <v>1042</v>
      </c>
      <c r="B108" s="2" t="str">
        <f t="shared" si="1"/>
        <v>5Gf Greenfield</v>
      </c>
      <c r="C108" s="2" t="s">
        <v>1042</v>
      </c>
      <c r="D108" s="2" t="str">
        <f>VLOOKUP(B108, pct_raw!$A$2:$AX$1800, 6, FALSE)</f>
        <v xml:space="preserve"> 5GF GREENFIELD</v>
      </c>
      <c r="E108" s="5">
        <f>VLOOKUP(B108, pct_raw!$A$2:$AX$1800, 15, FALSE)</f>
        <v>8</v>
      </c>
      <c r="F108" s="5">
        <f>VLOOKUP(B108, pct_raw!$A$2:$AX$1800, 16, FALSE)</f>
        <v>0</v>
      </c>
      <c r="G108" s="5">
        <f>VLOOKUP(B108, pct_raw!$A$2:$AX$1800, 17, FALSE)</f>
        <v>0</v>
      </c>
      <c r="H108">
        <f>VLOOKUP(B108, pct_raw!$A$2:$AX$1800, 18, FALSE)</f>
        <v>0</v>
      </c>
      <c r="I108" s="5">
        <f>VLOOKUP(B108, pct_raw!$A$2:$AX$1800, 19, FALSE)</f>
        <v>0</v>
      </c>
      <c r="J108">
        <f>VLOOKUP(B108, pct_raw!$A$2:$AX$1800, 20, FALSE)</f>
        <v>0</v>
      </c>
      <c r="K108" s="5">
        <f>VLOOKUP(B108, pct_raw!$A$2:$AX$1800, 21, FALSE)</f>
        <v>10</v>
      </c>
      <c r="L108" s="5">
        <f>VLOOKUP(B108, pct_raw!$A$2:$AX$1800, 22, FALSE)</f>
        <v>12</v>
      </c>
      <c r="M108" s="5">
        <f>VLOOKUP(B108, pct_raw!$A$2:$AX$1800, 23, FALSE)</f>
        <v>0.15690000000000001</v>
      </c>
      <c r="N108" s="5">
        <f>VLOOKUP(B108, pct_raw!$A$2:$AX$1800, 24, FALSE)</f>
        <v>0</v>
      </c>
      <c r="O108" s="5">
        <f>VLOOKUP(B108, pct_raw!$A$2:$AX$1800, 25, FALSE)</f>
        <v>0</v>
      </c>
      <c r="P108" s="5">
        <f>VLOOKUP(B108, pct_raw!$A$2:$AX$1800, 26, FALSE)</f>
        <v>0</v>
      </c>
      <c r="Q108" s="5">
        <f>VLOOKUP(B108, pct_raw!$A$2:$AX$1800, 27, FALSE)</f>
        <v>26</v>
      </c>
      <c r="R108" s="5">
        <f>VLOOKUP(B108, pct_raw!$A$2:$AX$1800, 28, FALSE)</f>
        <v>32</v>
      </c>
      <c r="S108" s="5">
        <f>VLOOKUP(B108, pct_raw!$A$2:$AX$1800, 29, FALSE)</f>
        <v>0.39219999999999999</v>
      </c>
      <c r="T108" s="5">
        <f>VLOOKUP(B108, pct_raw!$A$2:$AX$1800, 30, FALSE)</f>
        <v>0</v>
      </c>
      <c r="U108" s="5">
        <f>VLOOKUP(B108, pct_raw!$A$2:$AX$1800, 31, FALSE)</f>
        <v>0</v>
      </c>
      <c r="V108" s="5">
        <f>VLOOKUP(B108, pct_raw!$A$2:$AX$1800, 32, FALSE)</f>
        <v>0</v>
      </c>
      <c r="W108" s="5">
        <f>VLOOKUP(B108, pct_raw!$A$2:$AX$1800, 33, FALSE)</f>
        <v>0</v>
      </c>
      <c r="X108" s="5">
        <f>VLOOKUP(B108, pct_raw!$A$2:$AX$1800, 34, FALSE)</f>
        <v>0</v>
      </c>
      <c r="Y108" s="5">
        <f>VLOOKUP(B108, pct_raw!$A$2:$AX$1800, 35, FALSE)</f>
        <v>0</v>
      </c>
      <c r="Z108" s="5">
        <f>VLOOKUP(B108, pct_raw!$A$2:$AX$1800, 36, FALSE)</f>
        <v>16</v>
      </c>
      <c r="AA108" s="5">
        <f>VLOOKUP(B108, pct_raw!$A$2:$AX$1800, 37, FALSE)</f>
        <v>21</v>
      </c>
      <c r="AB108" s="5">
        <f>VLOOKUP(B108, pct_raw!$A$2:$AX$1800, 38, FALSE)</f>
        <v>0.31369999999999998</v>
      </c>
      <c r="AC108" s="5">
        <f>VLOOKUP(B108, pct_raw!$A$2:$AX$1800, 39, FALSE)</f>
        <v>0</v>
      </c>
      <c r="AD108" s="5">
        <f>VLOOKUP(B108, pct_raw!$A$2:$AX$1800, 40, FALSE)</f>
        <v>0</v>
      </c>
      <c r="AE108" s="5">
        <f>VLOOKUP(B108, pct_raw!$A$2:$AX$1800, 41, FALSE)</f>
        <v>0</v>
      </c>
      <c r="AF108" s="5">
        <f>VLOOKUP(B108, pct_raw!$A$2:$AX$1800, 42, FALSE)</f>
        <v>0</v>
      </c>
      <c r="AG108" s="5">
        <f>VLOOKUP(B108, pct_raw!$A$2:$AX$1800, 43, FALSE)</f>
        <v>0</v>
      </c>
      <c r="AH108" s="5">
        <f>VLOOKUP(B108, pct_raw!$A$2:$AX$1800, 44, FALSE)</f>
        <v>0</v>
      </c>
      <c r="AI108" s="5">
        <f>VLOOKUP(B108, pct_raw!$A$2:$AX$1800, 45, FALSE)</f>
        <v>6</v>
      </c>
      <c r="AJ108" s="5">
        <f>VLOOKUP(B108, pct_raw!$A$2:$AX$1800, 46, FALSE)</f>
        <v>0</v>
      </c>
      <c r="AK108" s="5">
        <f>VLOOKUP(B108, pct_raw!$A$2:$AX$1800, 47, FALSE)</f>
        <v>0</v>
      </c>
      <c r="AL108" s="5">
        <f>VLOOKUP(B108, pct_raw!$A$2:$AX$1800, 48, FALSE)</f>
        <v>12</v>
      </c>
      <c r="AM108" s="5">
        <f>VLOOKUP(B108, pct_raw!$A$2:$AX$1800, 49, FALSE)</f>
        <v>13</v>
      </c>
      <c r="AN108" s="5">
        <f>VLOOKUP(B108, pct_raw!$A$2:$AX$1800, 50, FALSE)</f>
        <v>0.15690000000000001</v>
      </c>
    </row>
    <row r="109" spans="1:40" x14ac:dyDescent="0.2">
      <c r="A109" s="2" t="s">
        <v>1043</v>
      </c>
      <c r="B109" s="2" t="str">
        <f t="shared" si="1"/>
        <v>6 West Grant Scott Twp Coburg Stanton</v>
      </c>
      <c r="C109" s="2" t="s">
        <v>1043</v>
      </c>
      <c r="D109" s="2" t="str">
        <f>VLOOKUP(B109, pct_raw!$A$2:$AX$1800, 6, FALSE)</f>
        <v xml:space="preserve"> 6 WEST GRANT SCOTT TWP COBURG STANTON</v>
      </c>
      <c r="E109" s="5">
        <f>VLOOKUP(B109, pct_raw!$A$2:$AX$1800, 15, FALSE)</f>
        <v>0</v>
      </c>
      <c r="F109" s="5">
        <f>VLOOKUP(B109, pct_raw!$A$2:$AX$1800, 16, FALSE)</f>
        <v>0</v>
      </c>
      <c r="G109" s="5">
        <f>VLOOKUP(B109, pct_raw!$A$2:$AX$1800, 17, FALSE)</f>
        <v>0</v>
      </c>
      <c r="H109">
        <f>VLOOKUP(B109, pct_raw!$A$2:$AX$1800, 18, FALSE)</f>
        <v>2</v>
      </c>
      <c r="I109" s="5">
        <f>VLOOKUP(B109, pct_raw!$A$2:$AX$1800, 19, FALSE)</f>
        <v>0</v>
      </c>
      <c r="J109">
        <f>VLOOKUP(B109, pct_raw!$A$2:$AX$1800, 20, FALSE)</f>
        <v>0</v>
      </c>
      <c r="K109" s="5">
        <f>VLOOKUP(B109, pct_raw!$A$2:$AX$1800, 21, FALSE)</f>
        <v>7</v>
      </c>
      <c r="L109" s="5">
        <f>VLOOKUP(B109, pct_raw!$A$2:$AX$1800, 22, FALSE)</f>
        <v>7</v>
      </c>
      <c r="M109" s="5">
        <f>VLOOKUP(B109, pct_raw!$A$2:$AX$1800, 23, FALSE)</f>
        <v>0.08</v>
      </c>
      <c r="N109" s="5">
        <f>VLOOKUP(B109, pct_raw!$A$2:$AX$1800, 24, FALSE)</f>
        <v>0</v>
      </c>
      <c r="O109" s="5">
        <f>VLOOKUP(B109, pct_raw!$A$2:$AX$1800, 25, FALSE)</f>
        <v>0</v>
      </c>
      <c r="P109" s="5">
        <f>VLOOKUP(B109, pct_raw!$A$2:$AX$1800, 26, FALSE)</f>
        <v>0</v>
      </c>
      <c r="Q109" s="5">
        <f>VLOOKUP(B109, pct_raw!$A$2:$AX$1800, 27, FALSE)</f>
        <v>3</v>
      </c>
      <c r="R109" s="5">
        <f>VLOOKUP(B109, pct_raw!$A$2:$AX$1800, 28, FALSE)</f>
        <v>0</v>
      </c>
      <c r="S109" s="5">
        <f>VLOOKUP(B109, pct_raw!$A$2:$AX$1800, 29, FALSE)</f>
        <v>0</v>
      </c>
      <c r="T109" s="5">
        <f>VLOOKUP(B109, pct_raw!$A$2:$AX$1800, 30, FALSE)</f>
        <v>0</v>
      </c>
      <c r="U109" s="5">
        <f>VLOOKUP(B109, pct_raw!$A$2:$AX$1800, 31, FALSE)</f>
        <v>0</v>
      </c>
      <c r="V109" s="5">
        <f>VLOOKUP(B109, pct_raw!$A$2:$AX$1800, 32, FALSE)</f>
        <v>0</v>
      </c>
      <c r="W109" s="5">
        <f>VLOOKUP(B109, pct_raw!$A$2:$AX$1800, 33, FALSE)</f>
        <v>0</v>
      </c>
      <c r="X109" s="5">
        <f>VLOOKUP(B109, pct_raw!$A$2:$AX$1800, 34, FALSE)</f>
        <v>0</v>
      </c>
      <c r="Y109" s="5">
        <f>VLOOKUP(B109, pct_raw!$A$2:$AX$1800, 35, FALSE)</f>
        <v>0</v>
      </c>
      <c r="Z109" s="5">
        <f>VLOOKUP(B109, pct_raw!$A$2:$AX$1800, 36, FALSE)</f>
        <v>10</v>
      </c>
      <c r="AA109" s="5">
        <f>VLOOKUP(B109, pct_raw!$A$2:$AX$1800, 37, FALSE)</f>
        <v>10</v>
      </c>
      <c r="AB109" s="5">
        <f>VLOOKUP(B109, pct_raw!$A$2:$AX$1800, 38, FALSE)</f>
        <v>0.16</v>
      </c>
      <c r="AC109" s="5">
        <f>VLOOKUP(B109, pct_raw!$A$2:$AX$1800, 39, FALSE)</f>
        <v>3</v>
      </c>
      <c r="AD109" s="5">
        <f>VLOOKUP(B109, pct_raw!$A$2:$AX$1800, 40, FALSE)</f>
        <v>6</v>
      </c>
      <c r="AE109" s="5">
        <f>VLOOKUP(B109, pct_raw!$A$2:$AX$1800, 41, FALSE)</f>
        <v>0.08</v>
      </c>
      <c r="AF109" s="5">
        <f>VLOOKUP(B109, pct_raw!$A$2:$AX$1800, 42, FALSE)</f>
        <v>0</v>
      </c>
      <c r="AG109" s="5">
        <f>VLOOKUP(B109, pct_raw!$A$2:$AX$1800, 43, FALSE)</f>
        <v>0</v>
      </c>
      <c r="AH109" s="5">
        <f>VLOOKUP(B109, pct_raw!$A$2:$AX$1800, 44, FALSE)</f>
        <v>0</v>
      </c>
      <c r="AI109" s="5">
        <f>VLOOKUP(B109, pct_raw!$A$2:$AX$1800, 45, FALSE)</f>
        <v>5</v>
      </c>
      <c r="AJ109" s="5">
        <f>VLOOKUP(B109, pct_raw!$A$2:$AX$1800, 46, FALSE)</f>
        <v>8</v>
      </c>
      <c r="AK109" s="5">
        <f>VLOOKUP(B109, pct_raw!$A$2:$AX$1800, 47, FALSE)</f>
        <v>0.08</v>
      </c>
      <c r="AL109" s="5">
        <f>VLOOKUP(B109, pct_raw!$A$2:$AX$1800, 48, FALSE)</f>
        <v>1</v>
      </c>
      <c r="AM109" s="5">
        <f>VLOOKUP(B109, pct_raw!$A$2:$AX$1800, 49, FALSE)</f>
        <v>0</v>
      </c>
      <c r="AN109" s="5">
        <f>VLOOKUP(B109, pct_raw!$A$2:$AX$1800, 50, FALSE)</f>
        <v>0</v>
      </c>
    </row>
    <row r="110" spans="1:40" x14ac:dyDescent="0.2">
      <c r="A110" s="2" t="s">
        <v>847</v>
      </c>
      <c r="B110" s="2" t="str">
        <f t="shared" si="1"/>
        <v>6 3 City Of Bedford</v>
      </c>
      <c r="C110" s="2" t="s">
        <v>4618</v>
      </c>
      <c r="D110" s="2" t="str">
        <f>VLOOKUP(B110, pct_raw!$A$2:$AX$1800, 6, FALSE)</f>
        <v xml:space="preserve"> 6 3 City of Bedford</v>
      </c>
      <c r="E110" s="5">
        <f>VLOOKUP(B110, pct_raw!$A$2:$AX$1800, 15, FALSE)</f>
        <v>4</v>
      </c>
      <c r="F110" s="5">
        <f>VLOOKUP(B110, pct_raw!$A$2:$AX$1800, 16, FALSE)</f>
        <v>4</v>
      </c>
      <c r="G110" s="5">
        <f>VLOOKUP(B110, pct_raw!$A$2:$AX$1800, 17, FALSE)</f>
        <v>0.1</v>
      </c>
      <c r="H110">
        <f>VLOOKUP(B110, pct_raw!$A$2:$AX$1800, 18, FALSE)</f>
        <v>0</v>
      </c>
      <c r="I110" s="5">
        <f>VLOOKUP(B110, pct_raw!$A$2:$AX$1800, 19, FALSE)</f>
        <v>0</v>
      </c>
      <c r="J110">
        <f>VLOOKUP(B110, pct_raw!$A$2:$AX$1800, 20, FALSE)</f>
        <v>0</v>
      </c>
      <c r="K110" s="5">
        <f>VLOOKUP(B110, pct_raw!$A$2:$AX$1800, 21, FALSE)</f>
        <v>3</v>
      </c>
      <c r="L110" s="5">
        <f>VLOOKUP(B110, pct_raw!$A$2:$AX$1800, 22, FALSE)</f>
        <v>3</v>
      </c>
      <c r="M110" s="5">
        <f>VLOOKUP(B110, pct_raw!$A$2:$AX$1800, 23, FALSE)</f>
        <v>0.1</v>
      </c>
      <c r="N110" s="5">
        <f>VLOOKUP(B110, pct_raw!$A$2:$AX$1800, 24, FALSE)</f>
        <v>0</v>
      </c>
      <c r="O110" s="5">
        <f>VLOOKUP(B110, pct_raw!$A$2:$AX$1800, 25, FALSE)</f>
        <v>0</v>
      </c>
      <c r="P110" s="5">
        <f>VLOOKUP(B110, pct_raw!$A$2:$AX$1800, 26, FALSE)</f>
        <v>0</v>
      </c>
      <c r="Q110" s="5">
        <f>VLOOKUP(B110, pct_raw!$A$2:$AX$1800, 27, FALSE)</f>
        <v>0</v>
      </c>
      <c r="R110" s="5">
        <f>VLOOKUP(B110, pct_raw!$A$2:$AX$1800, 28, FALSE)</f>
        <v>0</v>
      </c>
      <c r="S110" s="5">
        <f>VLOOKUP(B110, pct_raw!$A$2:$AX$1800, 29, FALSE)</f>
        <v>0</v>
      </c>
      <c r="T110" s="5">
        <f>VLOOKUP(B110, pct_raw!$A$2:$AX$1800, 30, FALSE)</f>
        <v>0</v>
      </c>
      <c r="U110" s="5">
        <f>VLOOKUP(B110, pct_raw!$A$2:$AX$1800, 31, FALSE)</f>
        <v>0</v>
      </c>
      <c r="V110" s="5">
        <f>VLOOKUP(B110, pct_raw!$A$2:$AX$1800, 32, FALSE)</f>
        <v>0</v>
      </c>
      <c r="W110" s="5">
        <f>VLOOKUP(B110, pct_raw!$A$2:$AX$1800, 33, FALSE)</f>
        <v>0</v>
      </c>
      <c r="X110" s="5">
        <f>VLOOKUP(B110, pct_raw!$A$2:$AX$1800, 34, FALSE)</f>
        <v>0</v>
      </c>
      <c r="Y110" s="5">
        <f>VLOOKUP(B110, pct_raw!$A$2:$AX$1800, 35, FALSE)</f>
        <v>0</v>
      </c>
      <c r="Z110" s="5">
        <f>VLOOKUP(B110, pct_raw!$A$2:$AX$1800, 36, FALSE)</f>
        <v>3</v>
      </c>
      <c r="AA110" s="5">
        <f>VLOOKUP(B110, pct_raw!$A$2:$AX$1800, 37, FALSE)</f>
        <v>3</v>
      </c>
      <c r="AB110" s="5">
        <f>VLOOKUP(B110, pct_raw!$A$2:$AX$1800, 38, FALSE)</f>
        <v>0.1</v>
      </c>
      <c r="AC110" s="5">
        <f>VLOOKUP(B110, pct_raw!$A$2:$AX$1800, 39, FALSE)</f>
        <v>0</v>
      </c>
      <c r="AD110" s="5">
        <f>VLOOKUP(B110, pct_raw!$A$2:$AX$1800, 40, FALSE)</f>
        <v>0</v>
      </c>
      <c r="AE110" s="5">
        <f>VLOOKUP(B110, pct_raw!$A$2:$AX$1800, 41, FALSE)</f>
        <v>0</v>
      </c>
      <c r="AF110" s="5">
        <f>VLOOKUP(B110, pct_raw!$A$2:$AX$1800, 42, FALSE)</f>
        <v>0</v>
      </c>
      <c r="AG110" s="5">
        <f>VLOOKUP(B110, pct_raw!$A$2:$AX$1800, 43, FALSE)</f>
        <v>0</v>
      </c>
      <c r="AH110" s="5">
        <f>VLOOKUP(B110, pct_raw!$A$2:$AX$1800, 44, FALSE)</f>
        <v>0</v>
      </c>
      <c r="AI110" s="5">
        <f>VLOOKUP(B110, pct_raw!$A$2:$AX$1800, 45, FALSE)</f>
        <v>3</v>
      </c>
      <c r="AJ110" s="5">
        <f>VLOOKUP(B110, pct_raw!$A$2:$AX$1800, 46, FALSE)</f>
        <v>3</v>
      </c>
      <c r="AK110" s="5">
        <f>VLOOKUP(B110, pct_raw!$A$2:$AX$1800, 47, FALSE)</f>
        <v>0.1</v>
      </c>
      <c r="AL110" s="5">
        <f>VLOOKUP(B110, pct_raw!$A$2:$AX$1800, 48, FALSE)</f>
        <v>6</v>
      </c>
      <c r="AM110" s="5">
        <f>VLOOKUP(B110, pct_raw!$A$2:$AX$1800, 49, FALSE)</f>
        <v>6</v>
      </c>
      <c r="AN110" s="5">
        <f>VLOOKUP(B110, pct_raw!$A$2:$AX$1800, 50, FALSE)</f>
        <v>0.2</v>
      </c>
    </row>
    <row r="111" spans="1:40" x14ac:dyDescent="0.2">
      <c r="A111" s="2" t="s">
        <v>3</v>
      </c>
      <c r="B111" s="2" t="str">
        <f t="shared" si="1"/>
        <v>6 Sr</v>
      </c>
      <c r="C111" s="2" t="s">
        <v>4619</v>
      </c>
      <c r="D111" s="2" t="str">
        <f>VLOOKUP(B111, pct_raw!$A$2:$AX$1800, 6, FALSE)</f>
        <v xml:space="preserve"> 6 SR</v>
      </c>
      <c r="E111" s="5">
        <f>VLOOKUP(B111, pct_raw!$A$2:$AX$1800, 15, FALSE)</f>
        <v>12</v>
      </c>
      <c r="F111" s="5">
        <f>VLOOKUP(B111, pct_raw!$A$2:$AX$1800, 16, FALSE)</f>
        <v>12</v>
      </c>
      <c r="G111" s="5">
        <f>VLOOKUP(B111, pct_raw!$A$2:$AX$1800, 17, FALSE)</f>
        <v>0.23330000000000001</v>
      </c>
      <c r="H111">
        <f>VLOOKUP(B111, pct_raw!$A$2:$AX$1800, 18, FALSE)</f>
        <v>0</v>
      </c>
      <c r="I111" s="5">
        <f>VLOOKUP(B111, pct_raw!$A$2:$AX$1800, 19, FALSE)</f>
        <v>0</v>
      </c>
      <c r="J111">
        <f>VLOOKUP(B111, pct_raw!$A$2:$AX$1800, 20, FALSE)</f>
        <v>0</v>
      </c>
      <c r="K111" s="5">
        <f>VLOOKUP(B111, pct_raw!$A$2:$AX$1800, 21, FALSE)</f>
        <v>14</v>
      </c>
      <c r="L111" s="5">
        <f>VLOOKUP(B111, pct_raw!$A$2:$AX$1800, 22, FALSE)</f>
        <v>14</v>
      </c>
      <c r="M111" s="5">
        <f>VLOOKUP(B111, pct_raw!$A$2:$AX$1800, 23, FALSE)</f>
        <v>0.23330000000000001</v>
      </c>
      <c r="N111" s="5">
        <f>VLOOKUP(B111, pct_raw!$A$2:$AX$1800, 24, FALSE)</f>
        <v>0</v>
      </c>
      <c r="O111" s="5">
        <f>VLOOKUP(B111, pct_raw!$A$2:$AX$1800, 25, FALSE)</f>
        <v>0</v>
      </c>
      <c r="P111" s="5">
        <f>VLOOKUP(B111, pct_raw!$A$2:$AX$1800, 26, FALSE)</f>
        <v>0</v>
      </c>
      <c r="Q111" s="5">
        <f>VLOOKUP(B111, pct_raw!$A$2:$AX$1800, 27, FALSE)</f>
        <v>15</v>
      </c>
      <c r="R111" s="5">
        <f>VLOOKUP(B111, pct_raw!$A$2:$AX$1800, 28, FALSE)</f>
        <v>15</v>
      </c>
      <c r="S111" s="5">
        <f>VLOOKUP(B111, pct_raw!$A$2:$AX$1800, 29, FALSE)</f>
        <v>0.23330000000000001</v>
      </c>
      <c r="T111" s="5">
        <f>VLOOKUP(B111, pct_raw!$A$2:$AX$1800, 30, FALSE)</f>
        <v>0</v>
      </c>
      <c r="U111" s="5">
        <f>VLOOKUP(B111, pct_raw!$A$2:$AX$1800, 31, FALSE)</f>
        <v>0</v>
      </c>
      <c r="V111" s="5">
        <f>VLOOKUP(B111, pct_raw!$A$2:$AX$1800, 32, FALSE)</f>
        <v>0</v>
      </c>
      <c r="W111" s="5">
        <f>VLOOKUP(B111, pct_raw!$A$2:$AX$1800, 33, FALSE)</f>
        <v>0</v>
      </c>
      <c r="X111" s="5">
        <f>VLOOKUP(B111, pct_raw!$A$2:$AX$1800, 34, FALSE)</f>
        <v>0</v>
      </c>
      <c r="Y111" s="5">
        <f>VLOOKUP(B111, pct_raw!$A$2:$AX$1800, 35, FALSE)</f>
        <v>0</v>
      </c>
      <c r="Z111" s="5">
        <f>VLOOKUP(B111, pct_raw!$A$2:$AX$1800, 36, FALSE)</f>
        <v>22</v>
      </c>
      <c r="AA111" s="5">
        <f>VLOOKUP(B111, pct_raw!$A$2:$AX$1800, 37, FALSE)</f>
        <v>22</v>
      </c>
      <c r="AB111" s="5">
        <f>VLOOKUP(B111, pct_raw!$A$2:$AX$1800, 38, FALSE)</f>
        <v>0.35</v>
      </c>
      <c r="AC111" s="5">
        <f>VLOOKUP(B111, pct_raw!$A$2:$AX$1800, 39, FALSE)</f>
        <v>0</v>
      </c>
      <c r="AD111" s="5">
        <f>VLOOKUP(B111, pct_raw!$A$2:$AX$1800, 40, FALSE)</f>
        <v>0</v>
      </c>
      <c r="AE111" s="5">
        <f>VLOOKUP(B111, pct_raw!$A$2:$AX$1800, 41, FALSE)</f>
        <v>0</v>
      </c>
      <c r="AF111" s="5">
        <f>VLOOKUP(B111, pct_raw!$A$2:$AX$1800, 42, FALSE)</f>
        <v>0</v>
      </c>
      <c r="AG111" s="5">
        <f>VLOOKUP(B111, pct_raw!$A$2:$AX$1800, 43, FALSE)</f>
        <v>0</v>
      </c>
      <c r="AH111" s="5">
        <f>VLOOKUP(B111, pct_raw!$A$2:$AX$1800, 44, FALSE)</f>
        <v>0</v>
      </c>
      <c r="AI111" s="5">
        <f>VLOOKUP(B111, pct_raw!$A$2:$AX$1800, 45, FALSE)</f>
        <v>12</v>
      </c>
      <c r="AJ111" s="5">
        <f>VLOOKUP(B111, pct_raw!$A$2:$AX$1800, 46, FALSE)</f>
        <v>12</v>
      </c>
      <c r="AK111" s="5">
        <f>VLOOKUP(B111, pct_raw!$A$2:$AX$1800, 47, FALSE)</f>
        <v>0.23330000000000001</v>
      </c>
      <c r="AL111" s="5">
        <f>VLOOKUP(B111, pct_raw!$A$2:$AX$1800, 48, FALSE)</f>
        <v>0</v>
      </c>
      <c r="AM111" s="5">
        <f>VLOOKUP(B111, pct_raw!$A$2:$AX$1800, 49, FALSE)</f>
        <v>0</v>
      </c>
      <c r="AN111" s="5">
        <f>VLOOKUP(B111, pct_raw!$A$2:$AX$1800, 50, FALSE)</f>
        <v>0</v>
      </c>
    </row>
    <row r="112" spans="1:40" x14ac:dyDescent="0.2">
      <c r="A112" s="2" t="s">
        <v>1044</v>
      </c>
      <c r="B112" s="2" t="str">
        <f t="shared" si="1"/>
        <v>7 Scott East Twp Villisca</v>
      </c>
      <c r="C112" s="2" t="s">
        <v>1044</v>
      </c>
      <c r="D112" s="2" t="str">
        <f>VLOOKUP(B112, pct_raw!$A$2:$AX$1800, 6, FALSE)</f>
        <v xml:space="preserve"> 7 SCOTT EAST TWP VILLISCA</v>
      </c>
      <c r="E112" s="5">
        <f>VLOOKUP(B112, pct_raw!$A$2:$AX$1800, 15, FALSE)</f>
        <v>1</v>
      </c>
      <c r="F112" s="5">
        <f>VLOOKUP(B112, pct_raw!$A$2:$AX$1800, 16, FALSE)</f>
        <v>1</v>
      </c>
      <c r="G112" s="5">
        <f>VLOOKUP(B112, pct_raw!$A$2:$AX$1800, 17, FALSE)</f>
        <v>0</v>
      </c>
      <c r="H112">
        <f>VLOOKUP(B112, pct_raw!$A$2:$AX$1800, 18, FALSE)</f>
        <v>0</v>
      </c>
      <c r="I112" s="5">
        <f>VLOOKUP(B112, pct_raw!$A$2:$AX$1800, 19, FALSE)</f>
        <v>0</v>
      </c>
      <c r="J112">
        <f>VLOOKUP(B112, pct_raw!$A$2:$AX$1800, 20, FALSE)</f>
        <v>0</v>
      </c>
      <c r="K112" s="5">
        <f>VLOOKUP(B112, pct_raw!$A$2:$AX$1800, 21, FALSE)</f>
        <v>14</v>
      </c>
      <c r="L112" s="5">
        <f>VLOOKUP(B112, pct_raw!$A$2:$AX$1800, 22, FALSE)</f>
        <v>17</v>
      </c>
      <c r="M112" s="5">
        <f>VLOOKUP(B112, pct_raw!$A$2:$AX$1800, 23, FALSE)</f>
        <v>0.32</v>
      </c>
      <c r="N112" s="5">
        <f>VLOOKUP(B112, pct_raw!$A$2:$AX$1800, 24, FALSE)</f>
        <v>0</v>
      </c>
      <c r="O112" s="5">
        <f>VLOOKUP(B112, pct_raw!$A$2:$AX$1800, 25, FALSE)</f>
        <v>0</v>
      </c>
      <c r="P112" s="5">
        <f>VLOOKUP(B112, pct_raw!$A$2:$AX$1800, 26, FALSE)</f>
        <v>0</v>
      </c>
      <c r="Q112" s="5">
        <f>VLOOKUP(B112, pct_raw!$A$2:$AX$1800, 27, FALSE)</f>
        <v>4</v>
      </c>
      <c r="R112" s="5">
        <f>VLOOKUP(B112, pct_raw!$A$2:$AX$1800, 28, FALSE)</f>
        <v>0</v>
      </c>
      <c r="S112" s="5">
        <f>VLOOKUP(B112, pct_raw!$A$2:$AX$1800, 29, FALSE)</f>
        <v>0</v>
      </c>
      <c r="T112" s="5">
        <f>VLOOKUP(B112, pct_raw!$A$2:$AX$1800, 30, FALSE)</f>
        <v>0</v>
      </c>
      <c r="U112" s="5">
        <f>VLOOKUP(B112, pct_raw!$A$2:$AX$1800, 31, FALSE)</f>
        <v>0</v>
      </c>
      <c r="V112" s="5">
        <f>VLOOKUP(B112, pct_raw!$A$2:$AX$1800, 32, FALSE)</f>
        <v>0</v>
      </c>
      <c r="W112" s="5">
        <f>VLOOKUP(B112, pct_raw!$A$2:$AX$1800, 33, FALSE)</f>
        <v>0</v>
      </c>
      <c r="X112" s="5">
        <f>VLOOKUP(B112, pct_raw!$A$2:$AX$1800, 34, FALSE)</f>
        <v>0</v>
      </c>
      <c r="Y112" s="5">
        <f>VLOOKUP(B112, pct_raw!$A$2:$AX$1800, 35, FALSE)</f>
        <v>0</v>
      </c>
      <c r="Z112" s="5">
        <f>VLOOKUP(B112, pct_raw!$A$2:$AX$1800, 36, FALSE)</f>
        <v>8</v>
      </c>
      <c r="AA112" s="5">
        <f>VLOOKUP(B112, pct_raw!$A$2:$AX$1800, 37, FALSE)</f>
        <v>8</v>
      </c>
      <c r="AB112" s="5">
        <f>VLOOKUP(B112, pct_raw!$A$2:$AX$1800, 38, FALSE)</f>
        <v>0.16</v>
      </c>
      <c r="AC112" s="5">
        <f>VLOOKUP(B112, pct_raw!$A$2:$AX$1800, 39, FALSE)</f>
        <v>0</v>
      </c>
      <c r="AD112" s="5">
        <f>VLOOKUP(B112, pct_raw!$A$2:$AX$1800, 40, FALSE)</f>
        <v>0</v>
      </c>
      <c r="AE112" s="5">
        <f>VLOOKUP(B112, pct_raw!$A$2:$AX$1800, 41, FALSE)</f>
        <v>0</v>
      </c>
      <c r="AF112" s="5">
        <f>VLOOKUP(B112, pct_raw!$A$2:$AX$1800, 42, FALSE)</f>
        <v>0</v>
      </c>
      <c r="AG112" s="5">
        <f>VLOOKUP(B112, pct_raw!$A$2:$AX$1800, 43, FALSE)</f>
        <v>1</v>
      </c>
      <c r="AH112" s="5">
        <f>VLOOKUP(B112, pct_raw!$A$2:$AX$1800, 44, FALSE)</f>
        <v>0</v>
      </c>
      <c r="AI112" s="5">
        <f>VLOOKUP(B112, pct_raw!$A$2:$AX$1800, 45, FALSE)</f>
        <v>6</v>
      </c>
      <c r="AJ112" s="5">
        <f>VLOOKUP(B112, pct_raw!$A$2:$AX$1800, 46, FALSE)</f>
        <v>6</v>
      </c>
      <c r="AK112" s="5">
        <f>VLOOKUP(B112, pct_raw!$A$2:$AX$1800, 47, FALSE)</f>
        <v>0.08</v>
      </c>
      <c r="AL112" s="5">
        <f>VLOOKUP(B112, pct_raw!$A$2:$AX$1800, 48, FALSE)</f>
        <v>0</v>
      </c>
      <c r="AM112" s="5">
        <f>VLOOKUP(B112, pct_raw!$A$2:$AX$1800, 49, FALSE)</f>
        <v>0</v>
      </c>
      <c r="AN112" s="5">
        <f>VLOOKUP(B112, pct_raw!$A$2:$AX$1800, 50, FALSE)</f>
        <v>0</v>
      </c>
    </row>
    <row r="113" spans="1:40" x14ac:dyDescent="0.2">
      <c r="A113" s="2" t="s">
        <v>841</v>
      </c>
      <c r="B113" s="2" t="str">
        <f t="shared" si="1"/>
        <v>7 3 Legion</v>
      </c>
      <c r="C113" s="2" t="s">
        <v>4620</v>
      </c>
      <c r="D113" s="2" t="str">
        <f>VLOOKUP(B113, pct_raw!$A$2:$AX$1800, 6, FALSE)</f>
        <v xml:space="preserve"> 7 3 Legion</v>
      </c>
      <c r="E113" s="5">
        <f>VLOOKUP(B113, pct_raw!$A$2:$AX$1800, 15, FALSE)</f>
        <v>4</v>
      </c>
      <c r="F113" s="5">
        <f>VLOOKUP(B113, pct_raw!$A$2:$AX$1800, 16, FALSE)</f>
        <v>4</v>
      </c>
      <c r="G113" s="5">
        <f>VLOOKUP(B113, pct_raw!$A$2:$AX$1800, 17, FALSE)</f>
        <v>0.1</v>
      </c>
      <c r="H113">
        <f>VLOOKUP(B113, pct_raw!$A$2:$AX$1800, 18, FALSE)</f>
        <v>0</v>
      </c>
      <c r="I113" s="5">
        <f>VLOOKUP(B113, pct_raw!$A$2:$AX$1800, 19, FALSE)</f>
        <v>0</v>
      </c>
      <c r="J113">
        <f>VLOOKUP(B113, pct_raw!$A$2:$AX$1800, 20, FALSE)</f>
        <v>0</v>
      </c>
      <c r="K113" s="5">
        <f>VLOOKUP(B113, pct_raw!$A$2:$AX$1800, 21, FALSE)</f>
        <v>3</v>
      </c>
      <c r="L113" s="5">
        <f>VLOOKUP(B113, pct_raw!$A$2:$AX$1800, 22, FALSE)</f>
        <v>3</v>
      </c>
      <c r="M113" s="5">
        <f>VLOOKUP(B113, pct_raw!$A$2:$AX$1800, 23, FALSE)</f>
        <v>0.1</v>
      </c>
      <c r="N113" s="5">
        <f>VLOOKUP(B113, pct_raw!$A$2:$AX$1800, 24, FALSE)</f>
        <v>0</v>
      </c>
      <c r="O113" s="5">
        <f>VLOOKUP(B113, pct_raw!$A$2:$AX$1800, 25, FALSE)</f>
        <v>0</v>
      </c>
      <c r="P113" s="5">
        <f>VLOOKUP(B113, pct_raw!$A$2:$AX$1800, 26, FALSE)</f>
        <v>0</v>
      </c>
      <c r="Q113" s="5">
        <f>VLOOKUP(B113, pct_raw!$A$2:$AX$1800, 27, FALSE)</f>
        <v>2</v>
      </c>
      <c r="R113" s="5">
        <f>VLOOKUP(B113, pct_raw!$A$2:$AX$1800, 28, FALSE)</f>
        <v>2</v>
      </c>
      <c r="S113" s="5">
        <f>VLOOKUP(B113, pct_raw!$A$2:$AX$1800, 29, FALSE)</f>
        <v>0.1</v>
      </c>
      <c r="T113" s="5">
        <f>VLOOKUP(B113, pct_raw!$A$2:$AX$1800, 30, FALSE)</f>
        <v>0</v>
      </c>
      <c r="U113" s="5">
        <f>VLOOKUP(B113, pct_raw!$A$2:$AX$1800, 31, FALSE)</f>
        <v>0</v>
      </c>
      <c r="V113" s="5">
        <f>VLOOKUP(B113, pct_raw!$A$2:$AX$1800, 32, FALSE)</f>
        <v>0</v>
      </c>
      <c r="W113" s="5">
        <f>VLOOKUP(B113, pct_raw!$A$2:$AX$1800, 33, FALSE)</f>
        <v>0</v>
      </c>
      <c r="X113" s="5">
        <f>VLOOKUP(B113, pct_raw!$A$2:$AX$1800, 34, FALSE)</f>
        <v>0</v>
      </c>
      <c r="Y113" s="5">
        <f>VLOOKUP(B113, pct_raw!$A$2:$AX$1800, 35, FALSE)</f>
        <v>0</v>
      </c>
      <c r="Z113" s="5">
        <f>VLOOKUP(B113, pct_raw!$A$2:$AX$1800, 36, FALSE)</f>
        <v>0</v>
      </c>
      <c r="AA113" s="5">
        <f>VLOOKUP(B113, pct_raw!$A$2:$AX$1800, 37, FALSE)</f>
        <v>0</v>
      </c>
      <c r="AB113" s="5">
        <f>VLOOKUP(B113, pct_raw!$A$2:$AX$1800, 38, FALSE)</f>
        <v>0</v>
      </c>
      <c r="AC113" s="5">
        <f>VLOOKUP(B113, pct_raw!$A$2:$AX$1800, 39, FALSE)</f>
        <v>0</v>
      </c>
      <c r="AD113" s="5">
        <f>VLOOKUP(B113, pct_raw!$A$2:$AX$1800, 40, FALSE)</f>
        <v>0</v>
      </c>
      <c r="AE113" s="5">
        <f>VLOOKUP(B113, pct_raw!$A$2:$AX$1800, 41, FALSE)</f>
        <v>0</v>
      </c>
      <c r="AF113" s="5">
        <f>VLOOKUP(B113, pct_raw!$A$2:$AX$1800, 42, FALSE)</f>
        <v>0</v>
      </c>
      <c r="AG113" s="5">
        <f>VLOOKUP(B113, pct_raw!$A$2:$AX$1800, 43, FALSE)</f>
        <v>0</v>
      </c>
      <c r="AH113" s="5">
        <f>VLOOKUP(B113, pct_raw!$A$2:$AX$1800, 44, FALSE)</f>
        <v>0</v>
      </c>
      <c r="AI113" s="5">
        <f>VLOOKUP(B113, pct_raw!$A$2:$AX$1800, 45, FALSE)</f>
        <v>0</v>
      </c>
      <c r="AJ113" s="5">
        <f>VLOOKUP(B113, pct_raw!$A$2:$AX$1800, 46, FALSE)</f>
        <v>0</v>
      </c>
      <c r="AK113" s="5">
        <f>VLOOKUP(B113, pct_raw!$A$2:$AX$1800, 47, FALSE)</f>
        <v>0</v>
      </c>
      <c r="AL113" s="5">
        <f>VLOOKUP(B113, pct_raw!$A$2:$AX$1800, 48, FALSE)</f>
        <v>0</v>
      </c>
      <c r="AM113" s="5">
        <f>VLOOKUP(B113, pct_raw!$A$2:$AX$1800, 49, FALSE)</f>
        <v>0</v>
      </c>
      <c r="AN113" s="5">
        <f>VLOOKUP(B113, pct_raw!$A$2:$AX$1800, 50, FALSE)</f>
        <v>0</v>
      </c>
    </row>
    <row r="114" spans="1:40" x14ac:dyDescent="0.2">
      <c r="A114" s="2" t="s">
        <v>2</v>
      </c>
      <c r="B114" s="2" t="str">
        <f t="shared" si="1"/>
        <v>7 Pb</v>
      </c>
      <c r="C114" s="2" t="s">
        <v>4621</v>
      </c>
      <c r="D114" s="2" t="str">
        <f>VLOOKUP(B114, pct_raw!$A$2:$AX$1800, 6, FALSE)</f>
        <v xml:space="preserve"> 7 PB</v>
      </c>
      <c r="E114" s="5">
        <f>VLOOKUP(B114, pct_raw!$A$2:$AX$1800, 15, FALSE)</f>
        <v>13</v>
      </c>
      <c r="F114" s="5">
        <f>VLOOKUP(B114, pct_raw!$A$2:$AX$1800, 16, FALSE)</f>
        <v>13</v>
      </c>
      <c r="G114" s="5">
        <f>VLOOKUP(B114, pct_raw!$A$2:$AX$1800, 17, FALSE)</f>
        <v>0.23330000000000001</v>
      </c>
      <c r="H114">
        <f>VLOOKUP(B114, pct_raw!$A$2:$AX$1800, 18, FALSE)</f>
        <v>0</v>
      </c>
      <c r="I114" s="5">
        <f>VLOOKUP(B114, pct_raw!$A$2:$AX$1800, 19, FALSE)</f>
        <v>0</v>
      </c>
      <c r="J114">
        <f>VLOOKUP(B114, pct_raw!$A$2:$AX$1800, 20, FALSE)</f>
        <v>0</v>
      </c>
      <c r="K114" s="5">
        <f>VLOOKUP(B114, pct_raw!$A$2:$AX$1800, 21, FALSE)</f>
        <v>9</v>
      </c>
      <c r="L114" s="5">
        <f>VLOOKUP(B114, pct_raw!$A$2:$AX$1800, 22, FALSE)</f>
        <v>10</v>
      </c>
      <c r="M114" s="5">
        <f>VLOOKUP(B114, pct_raw!$A$2:$AX$1800, 23, FALSE)</f>
        <v>0.23330000000000001</v>
      </c>
      <c r="N114" s="5">
        <f>VLOOKUP(B114, pct_raw!$A$2:$AX$1800, 24, FALSE)</f>
        <v>0</v>
      </c>
      <c r="O114" s="5">
        <f>VLOOKUP(B114, pct_raw!$A$2:$AX$1800, 25, FALSE)</f>
        <v>0</v>
      </c>
      <c r="P114" s="5">
        <f>VLOOKUP(B114, pct_raw!$A$2:$AX$1800, 26, FALSE)</f>
        <v>0</v>
      </c>
      <c r="Q114" s="5">
        <f>VLOOKUP(B114, pct_raw!$A$2:$AX$1800, 27, FALSE)</f>
        <v>9</v>
      </c>
      <c r="R114" s="5">
        <f>VLOOKUP(B114, pct_raw!$A$2:$AX$1800, 28, FALSE)</f>
        <v>10</v>
      </c>
      <c r="S114" s="5">
        <f>VLOOKUP(B114, pct_raw!$A$2:$AX$1800, 29, FALSE)</f>
        <v>0.23330000000000001</v>
      </c>
      <c r="T114" s="5">
        <f>VLOOKUP(B114, pct_raw!$A$2:$AX$1800, 30, FALSE)</f>
        <v>0</v>
      </c>
      <c r="U114" s="5">
        <f>VLOOKUP(B114, pct_raw!$A$2:$AX$1800, 31, FALSE)</f>
        <v>0</v>
      </c>
      <c r="V114" s="5">
        <f>VLOOKUP(B114, pct_raw!$A$2:$AX$1800, 32, FALSE)</f>
        <v>0</v>
      </c>
      <c r="W114" s="5">
        <f>VLOOKUP(B114, pct_raw!$A$2:$AX$1800, 33, FALSE)</f>
        <v>0</v>
      </c>
      <c r="X114" s="5">
        <f>VLOOKUP(B114, pct_raw!$A$2:$AX$1800, 34, FALSE)</f>
        <v>0</v>
      </c>
      <c r="Y114" s="5">
        <f>VLOOKUP(B114, pct_raw!$A$2:$AX$1800, 35, FALSE)</f>
        <v>0</v>
      </c>
      <c r="Z114" s="5">
        <f>VLOOKUP(B114, pct_raw!$A$2:$AX$1800, 36, FALSE)</f>
        <v>14</v>
      </c>
      <c r="AA114" s="5">
        <f>VLOOKUP(B114, pct_raw!$A$2:$AX$1800, 37, FALSE)</f>
        <v>15</v>
      </c>
      <c r="AB114" s="5">
        <f>VLOOKUP(B114, pct_raw!$A$2:$AX$1800, 38, FALSE)</f>
        <v>0.23330000000000001</v>
      </c>
      <c r="AC114" s="5">
        <f>VLOOKUP(B114, pct_raw!$A$2:$AX$1800, 39, FALSE)</f>
        <v>0</v>
      </c>
      <c r="AD114" s="5">
        <f>VLOOKUP(B114, pct_raw!$A$2:$AX$1800, 40, FALSE)</f>
        <v>0</v>
      </c>
      <c r="AE114" s="5">
        <f>VLOOKUP(B114, pct_raw!$A$2:$AX$1800, 41, FALSE)</f>
        <v>0</v>
      </c>
      <c r="AF114" s="5">
        <f>VLOOKUP(B114, pct_raw!$A$2:$AX$1800, 42, FALSE)</f>
        <v>3</v>
      </c>
      <c r="AG114" s="5">
        <f>VLOOKUP(B114, pct_raw!$A$2:$AX$1800, 43, FALSE)</f>
        <v>0</v>
      </c>
      <c r="AH114" s="5">
        <f>VLOOKUP(B114, pct_raw!$A$2:$AX$1800, 44, FALSE)</f>
        <v>0</v>
      </c>
      <c r="AI114" s="5">
        <f>VLOOKUP(B114, pct_raw!$A$2:$AX$1800, 45, FALSE)</f>
        <v>10</v>
      </c>
      <c r="AJ114" s="5">
        <f>VLOOKUP(B114, pct_raw!$A$2:$AX$1800, 46, FALSE)</f>
        <v>11</v>
      </c>
      <c r="AK114" s="5">
        <f>VLOOKUP(B114, pct_raw!$A$2:$AX$1800, 47, FALSE)</f>
        <v>0.23330000000000001</v>
      </c>
      <c r="AL114" s="5">
        <f>VLOOKUP(B114, pct_raw!$A$2:$AX$1800, 48, FALSE)</f>
        <v>3</v>
      </c>
      <c r="AM114" s="5">
        <f>VLOOKUP(B114, pct_raw!$A$2:$AX$1800, 49, FALSE)</f>
        <v>2</v>
      </c>
      <c r="AN114" s="5">
        <f>VLOOKUP(B114, pct_raw!$A$2:$AX$1800, 50, FALSE)</f>
        <v>0</v>
      </c>
    </row>
    <row r="115" spans="1:40" x14ac:dyDescent="0.2">
      <c r="A115" s="2" t="s">
        <v>4</v>
      </c>
      <c r="B115" s="2" t="str">
        <f t="shared" si="1"/>
        <v>8 Nh</v>
      </c>
      <c r="C115" s="2" t="s">
        <v>4622</v>
      </c>
      <c r="D115" s="2" t="str">
        <f>VLOOKUP(B115, pct_raw!$A$2:$AX$1800, 6, FALSE)</f>
        <v xml:space="preserve"> 8 NH</v>
      </c>
      <c r="E115" s="5">
        <f>VLOOKUP(B115, pct_raw!$A$2:$AX$1800, 15, FALSE)</f>
        <v>16</v>
      </c>
      <c r="F115" s="5">
        <f>VLOOKUP(B115, pct_raw!$A$2:$AX$1800, 16, FALSE)</f>
        <v>16</v>
      </c>
      <c r="G115" s="5">
        <f>VLOOKUP(B115, pct_raw!$A$2:$AX$1800, 17, FALSE)</f>
        <v>0.23330000000000001</v>
      </c>
      <c r="H115">
        <f>VLOOKUP(B115, pct_raw!$A$2:$AX$1800, 18, FALSE)</f>
        <v>0</v>
      </c>
      <c r="I115" s="5">
        <f>VLOOKUP(B115, pct_raw!$A$2:$AX$1800, 19, FALSE)</f>
        <v>0</v>
      </c>
      <c r="J115">
        <f>VLOOKUP(B115, pct_raw!$A$2:$AX$1800, 20, FALSE)</f>
        <v>0</v>
      </c>
      <c r="K115" s="5">
        <f>VLOOKUP(B115, pct_raw!$A$2:$AX$1800, 21, FALSE)</f>
        <v>12</v>
      </c>
      <c r="L115" s="5">
        <f>VLOOKUP(B115, pct_raw!$A$2:$AX$1800, 22, FALSE)</f>
        <v>19</v>
      </c>
      <c r="M115" s="5">
        <f>VLOOKUP(B115, pct_raw!$A$2:$AX$1800, 23, FALSE)</f>
        <v>0.23330000000000001</v>
      </c>
      <c r="N115" s="5">
        <f>VLOOKUP(B115, pct_raw!$A$2:$AX$1800, 24, FALSE)</f>
        <v>1</v>
      </c>
      <c r="O115" s="5">
        <f>VLOOKUP(B115, pct_raw!$A$2:$AX$1800, 25, FALSE)</f>
        <v>0</v>
      </c>
      <c r="P115" s="5">
        <f>VLOOKUP(B115, pct_raw!$A$2:$AX$1800, 26, FALSE)</f>
        <v>0</v>
      </c>
      <c r="Q115" s="5">
        <f>VLOOKUP(B115, pct_raw!$A$2:$AX$1800, 27, FALSE)</f>
        <v>1</v>
      </c>
      <c r="R115" s="5">
        <f>VLOOKUP(B115, pct_raw!$A$2:$AX$1800, 28, FALSE)</f>
        <v>0</v>
      </c>
      <c r="S115" s="5">
        <f>VLOOKUP(B115, pct_raw!$A$2:$AX$1800, 29, FALSE)</f>
        <v>0</v>
      </c>
      <c r="T115" s="5">
        <f>VLOOKUP(B115, pct_raw!$A$2:$AX$1800, 30, FALSE)</f>
        <v>0</v>
      </c>
      <c r="U115" s="5">
        <f>VLOOKUP(B115, pct_raw!$A$2:$AX$1800, 31, FALSE)</f>
        <v>0</v>
      </c>
      <c r="V115" s="5">
        <f>VLOOKUP(B115, pct_raw!$A$2:$AX$1800, 32, FALSE)</f>
        <v>0</v>
      </c>
      <c r="W115" s="5">
        <f>VLOOKUP(B115, pct_raw!$A$2:$AX$1800, 33, FALSE)</f>
        <v>0</v>
      </c>
      <c r="X115" s="5">
        <f>VLOOKUP(B115, pct_raw!$A$2:$AX$1800, 34, FALSE)</f>
        <v>0</v>
      </c>
      <c r="Y115" s="5">
        <f>VLOOKUP(B115, pct_raw!$A$2:$AX$1800, 35, FALSE)</f>
        <v>0</v>
      </c>
      <c r="Z115" s="5">
        <f>VLOOKUP(B115, pct_raw!$A$2:$AX$1800, 36, FALSE)</f>
        <v>10</v>
      </c>
      <c r="AA115" s="5">
        <f>VLOOKUP(B115, pct_raw!$A$2:$AX$1800, 37, FALSE)</f>
        <v>13</v>
      </c>
      <c r="AB115" s="5">
        <f>VLOOKUP(B115, pct_raw!$A$2:$AX$1800, 38, FALSE)</f>
        <v>0.1167</v>
      </c>
      <c r="AC115" s="5">
        <f>VLOOKUP(B115, pct_raw!$A$2:$AX$1800, 39, FALSE)</f>
        <v>0</v>
      </c>
      <c r="AD115" s="5">
        <f>VLOOKUP(B115, pct_raw!$A$2:$AX$1800, 40, FALSE)</f>
        <v>0</v>
      </c>
      <c r="AE115" s="5">
        <f>VLOOKUP(B115, pct_raw!$A$2:$AX$1800, 41, FALSE)</f>
        <v>0</v>
      </c>
      <c r="AF115" s="5">
        <f>VLOOKUP(B115, pct_raw!$A$2:$AX$1800, 42, FALSE)</f>
        <v>0</v>
      </c>
      <c r="AG115" s="5">
        <f>VLOOKUP(B115, pct_raw!$A$2:$AX$1800, 43, FALSE)</f>
        <v>2</v>
      </c>
      <c r="AH115" s="5">
        <f>VLOOKUP(B115, pct_raw!$A$2:$AX$1800, 44, FALSE)</f>
        <v>0</v>
      </c>
      <c r="AI115" s="5">
        <f>VLOOKUP(B115, pct_raw!$A$2:$AX$1800, 45, FALSE)</f>
        <v>6</v>
      </c>
      <c r="AJ115" s="5">
        <f>VLOOKUP(B115, pct_raw!$A$2:$AX$1800, 46, FALSE)</f>
        <v>0</v>
      </c>
      <c r="AK115" s="5">
        <f>VLOOKUP(B115, pct_raw!$A$2:$AX$1800, 47, FALSE)</f>
        <v>0</v>
      </c>
      <c r="AL115" s="5">
        <f>VLOOKUP(B115, pct_raw!$A$2:$AX$1800, 48, FALSE)</f>
        <v>4</v>
      </c>
      <c r="AM115" s="5">
        <f>VLOOKUP(B115, pct_raw!$A$2:$AX$1800, 49, FALSE)</f>
        <v>0</v>
      </c>
      <c r="AN115" s="5">
        <f>VLOOKUP(B115, pct_raw!$A$2:$AX$1800, 50, FALSE)</f>
        <v>0</v>
      </c>
    </row>
    <row r="116" spans="1:40" x14ac:dyDescent="0.2">
      <c r="A116" s="2" t="s">
        <v>877</v>
      </c>
      <c r="B116" s="2" t="str">
        <f t="shared" si="1"/>
        <v>A 01 Allerton Clio Lineville</v>
      </c>
      <c r="C116" s="2" t="s">
        <v>4623</v>
      </c>
      <c r="D116" s="2" t="str">
        <f>VLOOKUP(B116, pct_raw!$A$2:$AX$1800, 6, FALSE)</f>
        <v xml:space="preserve"> A 01 Allerton Clio Lineville</v>
      </c>
      <c r="E116" s="5">
        <f>VLOOKUP(B116, pct_raw!$A$2:$AX$1800, 15, FALSE)</f>
        <v>0</v>
      </c>
      <c r="F116" s="5">
        <f>VLOOKUP(B116, pct_raw!$A$2:$AX$1800, 16, FALSE)</f>
        <v>0</v>
      </c>
      <c r="G116" s="5">
        <f>VLOOKUP(B116, pct_raw!$A$2:$AX$1800, 17, FALSE)</f>
        <v>0</v>
      </c>
      <c r="H116">
        <f>VLOOKUP(B116, pct_raw!$A$2:$AX$1800, 18, FALSE)</f>
        <v>0</v>
      </c>
      <c r="I116" s="5">
        <f>VLOOKUP(B116, pct_raw!$A$2:$AX$1800, 19, FALSE)</f>
        <v>0</v>
      </c>
      <c r="J116">
        <f>VLOOKUP(B116, pct_raw!$A$2:$AX$1800, 20, FALSE)</f>
        <v>0</v>
      </c>
      <c r="K116" s="5">
        <f>VLOOKUP(B116, pct_raw!$A$2:$AX$1800, 21, FALSE)</f>
        <v>2</v>
      </c>
      <c r="L116" s="5">
        <f>VLOOKUP(B116, pct_raw!$A$2:$AX$1800, 22, FALSE)</f>
        <v>0</v>
      </c>
      <c r="M116" s="5">
        <f>VLOOKUP(B116, pct_raw!$A$2:$AX$1800, 23, FALSE)</f>
        <v>0</v>
      </c>
      <c r="N116" s="5">
        <f>VLOOKUP(B116, pct_raw!$A$2:$AX$1800, 24, FALSE)</f>
        <v>0</v>
      </c>
      <c r="O116" s="5">
        <f>VLOOKUP(B116, pct_raw!$A$2:$AX$1800, 25, FALSE)</f>
        <v>0</v>
      </c>
      <c r="P116" s="5">
        <f>VLOOKUP(B116, pct_raw!$A$2:$AX$1800, 26, FALSE)</f>
        <v>0</v>
      </c>
      <c r="Q116" s="5">
        <f>VLOOKUP(B116, pct_raw!$A$2:$AX$1800, 27, FALSE)</f>
        <v>10</v>
      </c>
      <c r="R116" s="5">
        <f>VLOOKUP(B116, pct_raw!$A$2:$AX$1800, 28, FALSE)</f>
        <v>11</v>
      </c>
      <c r="S116" s="5">
        <f>VLOOKUP(B116, pct_raw!$A$2:$AX$1800, 29, FALSE)</f>
        <v>0.22500000000000001</v>
      </c>
      <c r="T116" s="5">
        <f>VLOOKUP(B116, pct_raw!$A$2:$AX$1800, 30, FALSE)</f>
        <v>0</v>
      </c>
      <c r="U116" s="5">
        <f>VLOOKUP(B116, pct_raw!$A$2:$AX$1800, 31, FALSE)</f>
        <v>0</v>
      </c>
      <c r="V116" s="5">
        <f>VLOOKUP(B116, pct_raw!$A$2:$AX$1800, 32, FALSE)</f>
        <v>0</v>
      </c>
      <c r="W116" s="5">
        <f>VLOOKUP(B116, pct_raw!$A$2:$AX$1800, 33, FALSE)</f>
        <v>0</v>
      </c>
      <c r="X116" s="5">
        <f>VLOOKUP(B116, pct_raw!$A$2:$AX$1800, 34, FALSE)</f>
        <v>0</v>
      </c>
      <c r="Y116" s="5">
        <f>VLOOKUP(B116, pct_raw!$A$2:$AX$1800, 35, FALSE)</f>
        <v>0</v>
      </c>
      <c r="Z116" s="5">
        <f>VLOOKUP(B116, pct_raw!$A$2:$AX$1800, 36, FALSE)</f>
        <v>7</v>
      </c>
      <c r="AA116" s="5">
        <f>VLOOKUP(B116, pct_raw!$A$2:$AX$1800, 37, FALSE)</f>
        <v>9</v>
      </c>
      <c r="AB116" s="5">
        <f>VLOOKUP(B116, pct_raw!$A$2:$AX$1800, 38, FALSE)</f>
        <v>0.22500000000000001</v>
      </c>
      <c r="AC116" s="5">
        <f>VLOOKUP(B116, pct_raw!$A$2:$AX$1800, 39, FALSE)</f>
        <v>0</v>
      </c>
      <c r="AD116" s="5">
        <f>VLOOKUP(B116, pct_raw!$A$2:$AX$1800, 40, FALSE)</f>
        <v>0</v>
      </c>
      <c r="AE116" s="5">
        <f>VLOOKUP(B116, pct_raw!$A$2:$AX$1800, 41, FALSE)</f>
        <v>0</v>
      </c>
      <c r="AF116" s="5">
        <f>VLOOKUP(B116, pct_raw!$A$2:$AX$1800, 42, FALSE)</f>
        <v>1</v>
      </c>
      <c r="AG116" s="5">
        <f>VLOOKUP(B116, pct_raw!$A$2:$AX$1800, 43, FALSE)</f>
        <v>1</v>
      </c>
      <c r="AH116" s="5">
        <f>VLOOKUP(B116, pct_raw!$A$2:$AX$1800, 44, FALSE)</f>
        <v>0</v>
      </c>
      <c r="AI116" s="5">
        <f>VLOOKUP(B116, pct_raw!$A$2:$AX$1800, 45, FALSE)</f>
        <v>6</v>
      </c>
      <c r="AJ116" s="5">
        <f>VLOOKUP(B116, pct_raw!$A$2:$AX$1800, 46, FALSE)</f>
        <v>6</v>
      </c>
      <c r="AK116" s="5">
        <f>VLOOKUP(B116, pct_raw!$A$2:$AX$1800, 47, FALSE)</f>
        <v>0.15</v>
      </c>
      <c r="AL116" s="5">
        <f>VLOOKUP(B116, pct_raw!$A$2:$AX$1800, 48, FALSE)</f>
        <v>1</v>
      </c>
      <c r="AM116" s="5">
        <f>VLOOKUP(B116, pct_raw!$A$2:$AX$1800, 49, FALSE)</f>
        <v>0</v>
      </c>
      <c r="AN116" s="5">
        <f>VLOOKUP(B116, pct_raw!$A$2:$AX$1800, 50, FALSE)</f>
        <v>0</v>
      </c>
    </row>
    <row r="117" spans="1:40" x14ac:dyDescent="0.2">
      <c r="A117" s="2" t="s">
        <v>177</v>
      </c>
      <c r="B117" s="2" t="str">
        <f t="shared" si="1"/>
        <v>Adams</v>
      </c>
      <c r="C117" s="2" t="s">
        <v>177</v>
      </c>
      <c r="D117" s="2" t="str">
        <f>VLOOKUP(B117, pct_raw!$A$2:$AX$1800, 6, FALSE)</f>
        <v xml:space="preserve"> ADAMS</v>
      </c>
      <c r="E117" s="5">
        <f>VLOOKUP(B117, pct_raw!$A$2:$AX$1800, 15, FALSE)</f>
        <v>15</v>
      </c>
      <c r="F117" s="5">
        <f>VLOOKUP(B117, pct_raw!$A$2:$AX$1800, 16, FALSE)</f>
        <v>0</v>
      </c>
      <c r="G117" s="5">
        <f>VLOOKUP(B117, pct_raw!$A$2:$AX$1800, 17, FALSE)</f>
        <v>0</v>
      </c>
      <c r="H117">
        <f>VLOOKUP(B117, pct_raw!$A$2:$AX$1800, 18, FALSE)</f>
        <v>0</v>
      </c>
      <c r="I117" s="5">
        <f>VLOOKUP(B117, pct_raw!$A$2:$AX$1800, 19, FALSE)</f>
        <v>0</v>
      </c>
      <c r="J117">
        <f>VLOOKUP(B117, pct_raw!$A$2:$AX$1800, 20, FALSE)</f>
        <v>0</v>
      </c>
      <c r="K117" s="5">
        <f>VLOOKUP(B117, pct_raw!$A$2:$AX$1800, 21, FALSE)</f>
        <v>23</v>
      </c>
      <c r="L117" s="5">
        <f>VLOOKUP(B117, pct_raw!$A$2:$AX$1800, 22, FALSE)</f>
        <v>32</v>
      </c>
      <c r="M117" s="5">
        <f>VLOOKUP(B117, pct_raw!$A$2:$AX$1800, 23, FALSE)</f>
        <v>0.4143</v>
      </c>
      <c r="N117" s="5">
        <f>VLOOKUP(B117, pct_raw!$A$2:$AX$1800, 24, FALSE)</f>
        <v>0</v>
      </c>
      <c r="O117" s="5">
        <f>VLOOKUP(B117, pct_raw!$A$2:$AX$1800, 25, FALSE)</f>
        <v>0</v>
      </c>
      <c r="P117" s="5">
        <f>VLOOKUP(B117, pct_raw!$A$2:$AX$1800, 26, FALSE)</f>
        <v>0</v>
      </c>
      <c r="Q117" s="5">
        <f>VLOOKUP(B117, pct_raw!$A$2:$AX$1800, 27, FALSE)</f>
        <v>13</v>
      </c>
      <c r="R117" s="5">
        <f>VLOOKUP(B117, pct_raw!$A$2:$AX$1800, 28, FALSE)</f>
        <v>31</v>
      </c>
      <c r="S117" s="5">
        <f>VLOOKUP(B117, pct_raw!$A$2:$AX$1800, 29, FALSE)</f>
        <v>0.4143</v>
      </c>
      <c r="T117" s="5">
        <f>VLOOKUP(B117, pct_raw!$A$2:$AX$1800, 30, FALSE)</f>
        <v>0</v>
      </c>
      <c r="U117" s="5">
        <f>VLOOKUP(B117, pct_raw!$A$2:$AX$1800, 31, FALSE)</f>
        <v>0</v>
      </c>
      <c r="V117" s="5">
        <f>VLOOKUP(B117, pct_raw!$A$2:$AX$1800, 32, FALSE)</f>
        <v>0</v>
      </c>
      <c r="W117" s="5">
        <f>VLOOKUP(B117, pct_raw!$A$2:$AX$1800, 33, FALSE)</f>
        <v>0</v>
      </c>
      <c r="X117" s="5">
        <f>VLOOKUP(B117, pct_raw!$A$2:$AX$1800, 34, FALSE)</f>
        <v>0</v>
      </c>
      <c r="Y117" s="5">
        <f>VLOOKUP(B117, pct_raw!$A$2:$AX$1800, 35, FALSE)</f>
        <v>0</v>
      </c>
      <c r="Z117" s="5">
        <f>VLOOKUP(B117, pct_raw!$A$2:$AX$1800, 36, FALSE)</f>
        <v>11</v>
      </c>
      <c r="AA117" s="5">
        <f>VLOOKUP(B117, pct_raw!$A$2:$AX$1800, 37, FALSE)</f>
        <v>0</v>
      </c>
      <c r="AB117" s="5">
        <f>VLOOKUP(B117, pct_raw!$A$2:$AX$1800, 38, FALSE)</f>
        <v>0</v>
      </c>
      <c r="AC117" s="5">
        <f>VLOOKUP(B117, pct_raw!$A$2:$AX$1800, 39, FALSE)</f>
        <v>0</v>
      </c>
      <c r="AD117" s="5">
        <f>VLOOKUP(B117, pct_raw!$A$2:$AX$1800, 40, FALSE)</f>
        <v>0</v>
      </c>
      <c r="AE117" s="5">
        <f>VLOOKUP(B117, pct_raw!$A$2:$AX$1800, 41, FALSE)</f>
        <v>0</v>
      </c>
      <c r="AF117" s="5">
        <f>VLOOKUP(B117, pct_raw!$A$2:$AX$1800, 42, FALSE)</f>
        <v>0</v>
      </c>
      <c r="AG117" s="5">
        <f>VLOOKUP(B117, pct_raw!$A$2:$AX$1800, 43, FALSE)</f>
        <v>0</v>
      </c>
      <c r="AH117" s="5">
        <f>VLOOKUP(B117, pct_raw!$A$2:$AX$1800, 44, FALSE)</f>
        <v>0</v>
      </c>
      <c r="AI117" s="5">
        <f>VLOOKUP(B117, pct_raw!$A$2:$AX$1800, 45, FALSE)</f>
        <v>12</v>
      </c>
      <c r="AJ117" s="5">
        <f>VLOOKUP(B117, pct_raw!$A$2:$AX$1800, 46, FALSE)</f>
        <v>12</v>
      </c>
      <c r="AK117" s="5">
        <f>VLOOKUP(B117, pct_raw!$A$2:$AX$1800, 47, FALSE)</f>
        <v>0</v>
      </c>
      <c r="AL117" s="5">
        <f>VLOOKUP(B117, pct_raw!$A$2:$AX$1800, 48, FALSE)</f>
        <v>1</v>
      </c>
      <c r="AM117" s="5">
        <f>VLOOKUP(B117, pct_raw!$A$2:$AX$1800, 49, FALSE)</f>
        <v>0</v>
      </c>
      <c r="AN117" s="5">
        <f>VLOOKUP(B117, pct_raw!$A$2:$AX$1800, 50, FALSE)</f>
        <v>0</v>
      </c>
    </row>
    <row r="118" spans="1:40" x14ac:dyDescent="0.2">
      <c r="A118" s="2" t="s">
        <v>349</v>
      </c>
      <c r="B118" s="2" t="str">
        <f t="shared" si="1"/>
        <v>Adams 1</v>
      </c>
      <c r="C118" s="2" t="s">
        <v>349</v>
      </c>
      <c r="D118" s="2" t="str">
        <f>VLOOKUP(B118, pct_raw!$A$2:$AX$1800, 6, FALSE)</f>
        <v xml:space="preserve"> Adams 1</v>
      </c>
      <c r="E118" s="5">
        <f>VLOOKUP(B118, pct_raw!$A$2:$AX$1800, 15, FALSE)</f>
        <v>5</v>
      </c>
      <c r="F118" s="5">
        <f>VLOOKUP(B118, pct_raw!$A$2:$AX$1800, 16, FALSE)</f>
        <v>5</v>
      </c>
      <c r="G118" s="5">
        <f>VLOOKUP(B118, pct_raw!$A$2:$AX$1800, 17, FALSE)</f>
        <v>8.5699999999999998E-2</v>
      </c>
      <c r="H118">
        <f>VLOOKUP(B118, pct_raw!$A$2:$AX$1800, 18, FALSE)</f>
        <v>0</v>
      </c>
      <c r="I118" s="5">
        <f>VLOOKUP(B118, pct_raw!$A$2:$AX$1800, 19, FALSE)</f>
        <v>0</v>
      </c>
      <c r="J118">
        <f>VLOOKUP(B118, pct_raw!$A$2:$AX$1800, 20, FALSE)</f>
        <v>0</v>
      </c>
      <c r="K118" s="5">
        <f>VLOOKUP(B118, pct_raw!$A$2:$AX$1800, 21, FALSE)</f>
        <v>7</v>
      </c>
      <c r="L118" s="5">
        <f>VLOOKUP(B118, pct_raw!$A$2:$AX$1800, 22, FALSE)</f>
        <v>7</v>
      </c>
      <c r="M118" s="5">
        <f>VLOOKUP(B118, pct_raw!$A$2:$AX$1800, 23, FALSE)</f>
        <v>0.1714</v>
      </c>
      <c r="N118" s="5">
        <f>VLOOKUP(B118, pct_raw!$A$2:$AX$1800, 24, FALSE)</f>
        <v>0</v>
      </c>
      <c r="O118" s="5">
        <f>VLOOKUP(B118, pct_raw!$A$2:$AX$1800, 25, FALSE)</f>
        <v>0</v>
      </c>
      <c r="P118" s="5">
        <f>VLOOKUP(B118, pct_raw!$A$2:$AX$1800, 26, FALSE)</f>
        <v>0</v>
      </c>
      <c r="Q118" s="5">
        <f>VLOOKUP(B118, pct_raw!$A$2:$AX$1800, 27, FALSE)</f>
        <v>5</v>
      </c>
      <c r="R118" s="5">
        <f>VLOOKUP(B118, pct_raw!$A$2:$AX$1800, 28, FALSE)</f>
        <v>5</v>
      </c>
      <c r="S118" s="5">
        <f>VLOOKUP(B118, pct_raw!$A$2:$AX$1800, 29, FALSE)</f>
        <v>0.1714</v>
      </c>
      <c r="T118" s="5">
        <f>VLOOKUP(B118, pct_raw!$A$2:$AX$1800, 30, FALSE)</f>
        <v>0</v>
      </c>
      <c r="U118" s="5">
        <f>VLOOKUP(B118, pct_raw!$A$2:$AX$1800, 31, FALSE)</f>
        <v>0</v>
      </c>
      <c r="V118" s="5">
        <f>VLOOKUP(B118, pct_raw!$A$2:$AX$1800, 32, FALSE)</f>
        <v>0</v>
      </c>
      <c r="W118" s="5">
        <f>VLOOKUP(B118, pct_raw!$A$2:$AX$1800, 33, FALSE)</f>
        <v>0</v>
      </c>
      <c r="X118" s="5">
        <f>VLOOKUP(B118, pct_raw!$A$2:$AX$1800, 34, FALSE)</f>
        <v>0</v>
      </c>
      <c r="Y118" s="5">
        <f>VLOOKUP(B118, pct_raw!$A$2:$AX$1800, 35, FALSE)</f>
        <v>0</v>
      </c>
      <c r="Z118" s="5">
        <f>VLOOKUP(B118, pct_raw!$A$2:$AX$1800, 36, FALSE)</f>
        <v>7</v>
      </c>
      <c r="AA118" s="5">
        <f>VLOOKUP(B118, pct_raw!$A$2:$AX$1800, 37, FALSE)</f>
        <v>7</v>
      </c>
      <c r="AB118" s="5">
        <f>VLOOKUP(B118, pct_raw!$A$2:$AX$1800, 38, FALSE)</f>
        <v>0.1714</v>
      </c>
      <c r="AC118" s="5">
        <f>VLOOKUP(B118, pct_raw!$A$2:$AX$1800, 39, FALSE)</f>
        <v>0</v>
      </c>
      <c r="AD118" s="5">
        <f>VLOOKUP(B118, pct_raw!$A$2:$AX$1800, 40, FALSE)</f>
        <v>0</v>
      </c>
      <c r="AE118" s="5">
        <f>VLOOKUP(B118, pct_raw!$A$2:$AX$1800, 41, FALSE)</f>
        <v>0</v>
      </c>
      <c r="AF118" s="5">
        <f>VLOOKUP(B118, pct_raw!$A$2:$AX$1800, 42, FALSE)</f>
        <v>0</v>
      </c>
      <c r="AG118" s="5">
        <f>VLOOKUP(B118, pct_raw!$A$2:$AX$1800, 43, FALSE)</f>
        <v>0</v>
      </c>
      <c r="AH118" s="5">
        <f>VLOOKUP(B118, pct_raw!$A$2:$AX$1800, 44, FALSE)</f>
        <v>0</v>
      </c>
      <c r="AI118" s="5">
        <f>VLOOKUP(B118, pct_raw!$A$2:$AX$1800, 45, FALSE)</f>
        <v>5</v>
      </c>
      <c r="AJ118" s="5">
        <f>VLOOKUP(B118, pct_raw!$A$2:$AX$1800, 46, FALSE)</f>
        <v>5</v>
      </c>
      <c r="AK118" s="5">
        <f>VLOOKUP(B118, pct_raw!$A$2:$AX$1800, 47, FALSE)</f>
        <v>8.5699999999999998E-2</v>
      </c>
      <c r="AL118" s="5">
        <f>VLOOKUP(B118, pct_raw!$A$2:$AX$1800, 48, FALSE)</f>
        <v>0</v>
      </c>
      <c r="AM118" s="5">
        <f>VLOOKUP(B118, pct_raw!$A$2:$AX$1800, 49, FALSE)</f>
        <v>0</v>
      </c>
      <c r="AN118" s="5">
        <f>VLOOKUP(B118, pct_raw!$A$2:$AX$1800, 50, FALSE)</f>
        <v>0</v>
      </c>
    </row>
    <row r="119" spans="1:40" x14ac:dyDescent="0.2">
      <c r="A119" s="2" t="s">
        <v>1045</v>
      </c>
      <c r="B119" s="2" t="str">
        <f t="shared" si="1"/>
        <v>Adams 2</v>
      </c>
      <c r="C119" s="2" t="s">
        <v>1045</v>
      </c>
      <c r="D119" s="2" t="str">
        <f>VLOOKUP(B119, pct_raw!$A$2:$AX$1800, 6, FALSE)</f>
        <v xml:space="preserve"> Adams 2</v>
      </c>
      <c r="E119" s="5">
        <f>VLOOKUP(B119, pct_raw!$A$2:$AX$1800, 15, FALSE)</f>
        <v>4</v>
      </c>
      <c r="F119" s="5">
        <f>VLOOKUP(B119, pct_raw!$A$2:$AX$1800, 16, FALSE)</f>
        <v>4</v>
      </c>
      <c r="G119" s="5">
        <f>VLOOKUP(B119, pct_raw!$A$2:$AX$1800, 17, FALSE)</f>
        <v>8.5699999999999998E-2</v>
      </c>
      <c r="H119">
        <f>VLOOKUP(B119, pct_raw!$A$2:$AX$1800, 18, FALSE)</f>
        <v>0</v>
      </c>
      <c r="I119" s="5">
        <f>VLOOKUP(B119, pct_raw!$A$2:$AX$1800, 19, FALSE)</f>
        <v>0</v>
      </c>
      <c r="J119">
        <f>VLOOKUP(B119, pct_raw!$A$2:$AX$1800, 20, FALSE)</f>
        <v>0</v>
      </c>
      <c r="K119" s="5">
        <f>VLOOKUP(B119, pct_raw!$A$2:$AX$1800, 21, FALSE)</f>
        <v>3</v>
      </c>
      <c r="L119" s="5">
        <f>VLOOKUP(B119, pct_raw!$A$2:$AX$1800, 22, FALSE)</f>
        <v>3</v>
      </c>
      <c r="M119" s="5">
        <f>VLOOKUP(B119, pct_raw!$A$2:$AX$1800, 23, FALSE)</f>
        <v>8.5699999999999998E-2</v>
      </c>
      <c r="N119" s="5">
        <f>VLOOKUP(B119, pct_raw!$A$2:$AX$1800, 24, FALSE)</f>
        <v>0</v>
      </c>
      <c r="O119" s="5">
        <f>VLOOKUP(B119, pct_raw!$A$2:$AX$1800, 25, FALSE)</f>
        <v>0</v>
      </c>
      <c r="P119" s="5">
        <f>VLOOKUP(B119, pct_raw!$A$2:$AX$1800, 26, FALSE)</f>
        <v>0</v>
      </c>
      <c r="Q119" s="5">
        <f>VLOOKUP(B119, pct_raw!$A$2:$AX$1800, 27, FALSE)</f>
        <v>5</v>
      </c>
      <c r="R119" s="5">
        <f>VLOOKUP(B119, pct_raw!$A$2:$AX$1800, 28, FALSE)</f>
        <v>5</v>
      </c>
      <c r="S119" s="5">
        <f>VLOOKUP(B119, pct_raw!$A$2:$AX$1800, 29, FALSE)</f>
        <v>0.1714</v>
      </c>
      <c r="T119" s="5">
        <f>VLOOKUP(B119, pct_raw!$A$2:$AX$1800, 30, FALSE)</f>
        <v>0</v>
      </c>
      <c r="U119" s="5">
        <f>VLOOKUP(B119, pct_raw!$A$2:$AX$1800, 31, FALSE)</f>
        <v>0</v>
      </c>
      <c r="V119" s="5">
        <f>VLOOKUP(B119, pct_raw!$A$2:$AX$1800, 32, FALSE)</f>
        <v>0</v>
      </c>
      <c r="W119" s="5">
        <f>VLOOKUP(B119, pct_raw!$A$2:$AX$1800, 33, FALSE)</f>
        <v>0</v>
      </c>
      <c r="X119" s="5">
        <f>VLOOKUP(B119, pct_raw!$A$2:$AX$1800, 34, FALSE)</f>
        <v>0</v>
      </c>
      <c r="Y119" s="5">
        <f>VLOOKUP(B119, pct_raw!$A$2:$AX$1800, 35, FALSE)</f>
        <v>0</v>
      </c>
      <c r="Z119" s="5">
        <f>VLOOKUP(B119, pct_raw!$A$2:$AX$1800, 36, FALSE)</f>
        <v>4</v>
      </c>
      <c r="AA119" s="5">
        <f>VLOOKUP(B119, pct_raw!$A$2:$AX$1800, 37, FALSE)</f>
        <v>4</v>
      </c>
      <c r="AB119" s="5">
        <f>VLOOKUP(B119, pct_raw!$A$2:$AX$1800, 38, FALSE)</f>
        <v>8.5699999999999998E-2</v>
      </c>
      <c r="AC119" s="5">
        <f>VLOOKUP(B119, pct_raw!$A$2:$AX$1800, 39, FALSE)</f>
        <v>0</v>
      </c>
      <c r="AD119" s="5">
        <f>VLOOKUP(B119, pct_raw!$A$2:$AX$1800, 40, FALSE)</f>
        <v>0</v>
      </c>
      <c r="AE119" s="5">
        <f>VLOOKUP(B119, pct_raw!$A$2:$AX$1800, 41, FALSE)</f>
        <v>0</v>
      </c>
      <c r="AF119" s="5">
        <f>VLOOKUP(B119, pct_raw!$A$2:$AX$1800, 42, FALSE)</f>
        <v>0</v>
      </c>
      <c r="AG119" s="5">
        <f>VLOOKUP(B119, pct_raw!$A$2:$AX$1800, 43, FALSE)</f>
        <v>0</v>
      </c>
      <c r="AH119" s="5">
        <f>VLOOKUP(B119, pct_raw!$A$2:$AX$1800, 44, FALSE)</f>
        <v>0</v>
      </c>
      <c r="AI119" s="5">
        <f>VLOOKUP(B119, pct_raw!$A$2:$AX$1800, 45, FALSE)</f>
        <v>5</v>
      </c>
      <c r="AJ119" s="5">
        <f>VLOOKUP(B119, pct_raw!$A$2:$AX$1800, 46, FALSE)</f>
        <v>5</v>
      </c>
      <c r="AK119" s="5">
        <f>VLOOKUP(B119, pct_raw!$A$2:$AX$1800, 47, FALSE)</f>
        <v>0.1714</v>
      </c>
      <c r="AL119" s="5">
        <f>VLOOKUP(B119, pct_raw!$A$2:$AX$1800, 48, FALSE)</f>
        <v>0</v>
      </c>
      <c r="AM119" s="5">
        <f>VLOOKUP(B119, pct_raw!$A$2:$AX$1800, 49, FALSE)</f>
        <v>0</v>
      </c>
      <c r="AN119" s="5">
        <f>VLOOKUP(B119, pct_raw!$A$2:$AX$1800, 50, FALSE)</f>
        <v>0</v>
      </c>
    </row>
    <row r="120" spans="1:40" x14ac:dyDescent="0.2">
      <c r="A120" s="2" t="s">
        <v>1046</v>
      </c>
      <c r="B120" s="2" t="str">
        <f t="shared" si="1"/>
        <v>Adams 3</v>
      </c>
      <c r="C120" s="2" t="s">
        <v>1046</v>
      </c>
      <c r="D120" s="2" t="str">
        <f>VLOOKUP(B120, pct_raw!$A$2:$AX$1800, 6, FALSE)</f>
        <v xml:space="preserve"> Adams 3</v>
      </c>
      <c r="E120" s="5">
        <f>VLOOKUP(B120, pct_raw!$A$2:$AX$1800, 15, FALSE)</f>
        <v>11</v>
      </c>
      <c r="F120" s="5">
        <f>VLOOKUP(B120, pct_raw!$A$2:$AX$1800, 16, FALSE)</f>
        <v>12</v>
      </c>
      <c r="G120" s="5">
        <f>VLOOKUP(B120, pct_raw!$A$2:$AX$1800, 17, FALSE)</f>
        <v>0.34289999999999998</v>
      </c>
      <c r="H120">
        <f>VLOOKUP(B120, pct_raw!$A$2:$AX$1800, 18, FALSE)</f>
        <v>0</v>
      </c>
      <c r="I120" s="5">
        <f>VLOOKUP(B120, pct_raw!$A$2:$AX$1800, 19, FALSE)</f>
        <v>0</v>
      </c>
      <c r="J120">
        <f>VLOOKUP(B120, pct_raw!$A$2:$AX$1800, 20, FALSE)</f>
        <v>0</v>
      </c>
      <c r="K120" s="5">
        <f>VLOOKUP(B120, pct_raw!$A$2:$AX$1800, 21, FALSE)</f>
        <v>0</v>
      </c>
      <c r="L120" s="5">
        <f>VLOOKUP(B120, pct_raw!$A$2:$AX$1800, 22, FALSE)</f>
        <v>0</v>
      </c>
      <c r="M120" s="5">
        <f>VLOOKUP(B120, pct_raw!$A$2:$AX$1800, 23, FALSE)</f>
        <v>0</v>
      </c>
      <c r="N120" s="5">
        <f>VLOOKUP(B120, pct_raw!$A$2:$AX$1800, 24, FALSE)</f>
        <v>0</v>
      </c>
      <c r="O120" s="5">
        <f>VLOOKUP(B120, pct_raw!$A$2:$AX$1800, 25, FALSE)</f>
        <v>0</v>
      </c>
      <c r="P120" s="5">
        <f>VLOOKUP(B120, pct_raw!$A$2:$AX$1800, 26, FALSE)</f>
        <v>0</v>
      </c>
      <c r="Q120" s="5">
        <f>VLOOKUP(B120, pct_raw!$A$2:$AX$1800, 27, FALSE)</f>
        <v>6</v>
      </c>
      <c r="R120" s="5">
        <f>VLOOKUP(B120, pct_raw!$A$2:$AX$1800, 28, FALSE)</f>
        <v>7</v>
      </c>
      <c r="S120" s="5">
        <f>VLOOKUP(B120, pct_raw!$A$2:$AX$1800, 29, FALSE)</f>
        <v>0.1714</v>
      </c>
      <c r="T120" s="5">
        <f>VLOOKUP(B120, pct_raw!$A$2:$AX$1800, 30, FALSE)</f>
        <v>0</v>
      </c>
      <c r="U120" s="5">
        <f>VLOOKUP(B120, pct_raw!$A$2:$AX$1800, 31, FALSE)</f>
        <v>0</v>
      </c>
      <c r="V120" s="5">
        <f>VLOOKUP(B120, pct_raw!$A$2:$AX$1800, 32, FALSE)</f>
        <v>0</v>
      </c>
      <c r="W120" s="5">
        <f>VLOOKUP(B120, pct_raw!$A$2:$AX$1800, 33, FALSE)</f>
        <v>0</v>
      </c>
      <c r="X120" s="5">
        <f>VLOOKUP(B120, pct_raw!$A$2:$AX$1800, 34, FALSE)</f>
        <v>0</v>
      </c>
      <c r="Y120" s="5">
        <f>VLOOKUP(B120, pct_raw!$A$2:$AX$1800, 35, FALSE)</f>
        <v>0</v>
      </c>
      <c r="Z120" s="5">
        <f>VLOOKUP(B120, pct_raw!$A$2:$AX$1800, 36, FALSE)</f>
        <v>5</v>
      </c>
      <c r="AA120" s="5">
        <f>VLOOKUP(B120, pct_raw!$A$2:$AX$1800, 37, FALSE)</f>
        <v>5</v>
      </c>
      <c r="AB120" s="5">
        <f>VLOOKUP(B120, pct_raw!$A$2:$AX$1800, 38, FALSE)</f>
        <v>0.1714</v>
      </c>
      <c r="AC120" s="5">
        <f>VLOOKUP(B120, pct_raw!$A$2:$AX$1800, 39, FALSE)</f>
        <v>0</v>
      </c>
      <c r="AD120" s="5">
        <f>VLOOKUP(B120, pct_raw!$A$2:$AX$1800, 40, FALSE)</f>
        <v>0</v>
      </c>
      <c r="AE120" s="5">
        <f>VLOOKUP(B120, pct_raw!$A$2:$AX$1800, 41, FALSE)</f>
        <v>0</v>
      </c>
      <c r="AF120" s="5">
        <f>VLOOKUP(B120, pct_raw!$A$2:$AX$1800, 42, FALSE)</f>
        <v>0</v>
      </c>
      <c r="AG120" s="5">
        <f>VLOOKUP(B120, pct_raw!$A$2:$AX$1800, 43, FALSE)</f>
        <v>0</v>
      </c>
      <c r="AH120" s="5">
        <f>VLOOKUP(B120, pct_raw!$A$2:$AX$1800, 44, FALSE)</f>
        <v>0</v>
      </c>
      <c r="AI120" s="5">
        <f>VLOOKUP(B120, pct_raw!$A$2:$AX$1800, 45, FALSE)</f>
        <v>3</v>
      </c>
      <c r="AJ120" s="5">
        <f>VLOOKUP(B120, pct_raw!$A$2:$AX$1800, 46, FALSE)</f>
        <v>0</v>
      </c>
      <c r="AK120" s="5">
        <f>VLOOKUP(B120, pct_raw!$A$2:$AX$1800, 47, FALSE)</f>
        <v>0</v>
      </c>
      <c r="AL120" s="5">
        <f>VLOOKUP(B120, pct_raw!$A$2:$AX$1800, 48, FALSE)</f>
        <v>0</v>
      </c>
      <c r="AM120" s="5">
        <f>VLOOKUP(B120, pct_raw!$A$2:$AX$1800, 49, FALSE)</f>
        <v>0</v>
      </c>
      <c r="AN120" s="5">
        <f>VLOOKUP(B120, pct_raw!$A$2:$AX$1800, 50, FALSE)</f>
        <v>0</v>
      </c>
    </row>
    <row r="121" spans="1:40" x14ac:dyDescent="0.2">
      <c r="A121" s="2" t="s">
        <v>351</v>
      </c>
      <c r="B121" s="2" t="str">
        <f t="shared" si="1"/>
        <v>Adams 4</v>
      </c>
      <c r="C121" s="2" t="s">
        <v>351</v>
      </c>
      <c r="D121" s="2" t="str">
        <f>VLOOKUP(B121, pct_raw!$A$2:$AX$1800, 6, FALSE)</f>
        <v xml:space="preserve"> Adams 4</v>
      </c>
      <c r="E121" s="5">
        <f>VLOOKUP(B121, pct_raw!$A$2:$AX$1800, 15, FALSE)</f>
        <v>6</v>
      </c>
      <c r="F121" s="5">
        <f>VLOOKUP(B121, pct_raw!$A$2:$AX$1800, 16, FALSE)</f>
        <v>6</v>
      </c>
      <c r="G121" s="5">
        <f>VLOOKUP(B121, pct_raw!$A$2:$AX$1800, 17, FALSE)</f>
        <v>0.1714</v>
      </c>
      <c r="H121">
        <f>VLOOKUP(B121, pct_raw!$A$2:$AX$1800, 18, FALSE)</f>
        <v>0</v>
      </c>
      <c r="I121" s="5">
        <f>VLOOKUP(B121, pct_raw!$A$2:$AX$1800, 19, FALSE)</f>
        <v>0</v>
      </c>
      <c r="J121">
        <f>VLOOKUP(B121, pct_raw!$A$2:$AX$1800, 20, FALSE)</f>
        <v>0</v>
      </c>
      <c r="K121" s="5">
        <f>VLOOKUP(B121, pct_raw!$A$2:$AX$1800, 21, FALSE)</f>
        <v>3</v>
      </c>
      <c r="L121" s="5">
        <f>VLOOKUP(B121, pct_raw!$A$2:$AX$1800, 22, FALSE)</f>
        <v>3</v>
      </c>
      <c r="M121" s="5">
        <f>VLOOKUP(B121, pct_raw!$A$2:$AX$1800, 23, FALSE)</f>
        <v>8.5699999999999998E-2</v>
      </c>
      <c r="N121" s="5">
        <f>VLOOKUP(B121, pct_raw!$A$2:$AX$1800, 24, FALSE)</f>
        <v>0</v>
      </c>
      <c r="O121" s="5">
        <f>VLOOKUP(B121, pct_raw!$A$2:$AX$1800, 25, FALSE)</f>
        <v>0</v>
      </c>
      <c r="P121" s="5">
        <f>VLOOKUP(B121, pct_raw!$A$2:$AX$1800, 26, FALSE)</f>
        <v>0</v>
      </c>
      <c r="Q121" s="5">
        <f>VLOOKUP(B121, pct_raw!$A$2:$AX$1800, 27, FALSE)</f>
        <v>4</v>
      </c>
      <c r="R121" s="5">
        <f>VLOOKUP(B121, pct_raw!$A$2:$AX$1800, 28, FALSE)</f>
        <v>4</v>
      </c>
      <c r="S121" s="5">
        <f>VLOOKUP(B121, pct_raw!$A$2:$AX$1800, 29, FALSE)</f>
        <v>0.1714</v>
      </c>
      <c r="T121" s="5">
        <f>VLOOKUP(B121, pct_raw!$A$2:$AX$1800, 30, FALSE)</f>
        <v>0</v>
      </c>
      <c r="U121" s="5">
        <f>VLOOKUP(B121, pct_raw!$A$2:$AX$1800, 31, FALSE)</f>
        <v>0</v>
      </c>
      <c r="V121" s="5">
        <f>VLOOKUP(B121, pct_raw!$A$2:$AX$1800, 32, FALSE)</f>
        <v>0</v>
      </c>
      <c r="W121" s="5">
        <f>VLOOKUP(B121, pct_raw!$A$2:$AX$1800, 33, FALSE)</f>
        <v>0</v>
      </c>
      <c r="X121" s="5">
        <f>VLOOKUP(B121, pct_raw!$A$2:$AX$1800, 34, FALSE)</f>
        <v>0</v>
      </c>
      <c r="Y121" s="5">
        <f>VLOOKUP(B121, pct_raw!$A$2:$AX$1800, 35, FALSE)</f>
        <v>0</v>
      </c>
      <c r="Z121" s="5">
        <f>VLOOKUP(B121, pct_raw!$A$2:$AX$1800, 36, FALSE)</f>
        <v>2</v>
      </c>
      <c r="AA121" s="5">
        <f>VLOOKUP(B121, pct_raw!$A$2:$AX$1800, 37, FALSE)</f>
        <v>0</v>
      </c>
      <c r="AB121" s="5">
        <f>VLOOKUP(B121, pct_raw!$A$2:$AX$1800, 38, FALSE)</f>
        <v>0</v>
      </c>
      <c r="AC121" s="5">
        <f>VLOOKUP(B121, pct_raw!$A$2:$AX$1800, 39, FALSE)</f>
        <v>0</v>
      </c>
      <c r="AD121" s="5">
        <f>VLOOKUP(B121, pct_raw!$A$2:$AX$1800, 40, FALSE)</f>
        <v>0</v>
      </c>
      <c r="AE121" s="5">
        <f>VLOOKUP(B121, pct_raw!$A$2:$AX$1800, 41, FALSE)</f>
        <v>0</v>
      </c>
      <c r="AF121" s="5">
        <f>VLOOKUP(B121, pct_raw!$A$2:$AX$1800, 42, FALSE)</f>
        <v>0</v>
      </c>
      <c r="AG121" s="5">
        <f>VLOOKUP(B121, pct_raw!$A$2:$AX$1800, 43, FALSE)</f>
        <v>0</v>
      </c>
      <c r="AH121" s="5">
        <f>VLOOKUP(B121, pct_raw!$A$2:$AX$1800, 44, FALSE)</f>
        <v>0</v>
      </c>
      <c r="AI121" s="5">
        <f>VLOOKUP(B121, pct_raw!$A$2:$AX$1800, 45, FALSE)</f>
        <v>3</v>
      </c>
      <c r="AJ121" s="5">
        <f>VLOOKUP(B121, pct_raw!$A$2:$AX$1800, 46, FALSE)</f>
        <v>5</v>
      </c>
      <c r="AK121" s="5">
        <f>VLOOKUP(B121, pct_raw!$A$2:$AX$1800, 47, FALSE)</f>
        <v>0.1714</v>
      </c>
      <c r="AL121" s="5">
        <f>VLOOKUP(B121, pct_raw!$A$2:$AX$1800, 48, FALSE)</f>
        <v>0</v>
      </c>
      <c r="AM121" s="5">
        <f>VLOOKUP(B121, pct_raw!$A$2:$AX$1800, 49, FALSE)</f>
        <v>0</v>
      </c>
      <c r="AN121" s="5">
        <f>VLOOKUP(B121, pct_raw!$A$2:$AX$1800, 50, FALSE)</f>
        <v>0</v>
      </c>
    </row>
    <row r="122" spans="1:40" x14ac:dyDescent="0.2">
      <c r="A122" s="2" t="s">
        <v>350</v>
      </c>
      <c r="B122" s="2" t="str">
        <f t="shared" si="1"/>
        <v>Adams 5</v>
      </c>
      <c r="C122" s="2" t="s">
        <v>350</v>
      </c>
      <c r="D122" s="2" t="str">
        <f>VLOOKUP(B122, pct_raw!$A$2:$AX$1800, 6, FALSE)</f>
        <v xml:space="preserve"> Adams 5</v>
      </c>
      <c r="E122" s="5">
        <f>VLOOKUP(B122, pct_raw!$A$2:$AX$1800, 15, FALSE)</f>
        <v>4</v>
      </c>
      <c r="F122" s="5">
        <f>VLOOKUP(B122, pct_raw!$A$2:$AX$1800, 16, FALSE)</f>
        <v>4</v>
      </c>
      <c r="G122" s="5">
        <f>VLOOKUP(B122, pct_raw!$A$2:$AX$1800, 17, FALSE)</f>
        <v>8.5699999999999998E-2</v>
      </c>
      <c r="H122">
        <f>VLOOKUP(B122, pct_raw!$A$2:$AX$1800, 18, FALSE)</f>
        <v>0</v>
      </c>
      <c r="I122" s="5">
        <f>VLOOKUP(B122, pct_raw!$A$2:$AX$1800, 19, FALSE)</f>
        <v>0</v>
      </c>
      <c r="J122">
        <f>VLOOKUP(B122, pct_raw!$A$2:$AX$1800, 20, FALSE)</f>
        <v>0</v>
      </c>
      <c r="K122" s="5">
        <f>VLOOKUP(B122, pct_raw!$A$2:$AX$1800, 21, FALSE)</f>
        <v>5</v>
      </c>
      <c r="L122" s="5">
        <f>VLOOKUP(B122, pct_raw!$A$2:$AX$1800, 22, FALSE)</f>
        <v>5</v>
      </c>
      <c r="M122" s="5">
        <f>VLOOKUP(B122, pct_raw!$A$2:$AX$1800, 23, FALSE)</f>
        <v>0.1714</v>
      </c>
      <c r="N122" s="5">
        <f>VLOOKUP(B122, pct_raw!$A$2:$AX$1800, 24, FALSE)</f>
        <v>0</v>
      </c>
      <c r="O122" s="5">
        <f>VLOOKUP(B122, pct_raw!$A$2:$AX$1800, 25, FALSE)</f>
        <v>0</v>
      </c>
      <c r="P122" s="5">
        <f>VLOOKUP(B122, pct_raw!$A$2:$AX$1800, 26, FALSE)</f>
        <v>0</v>
      </c>
      <c r="Q122" s="5">
        <f>VLOOKUP(B122, pct_raw!$A$2:$AX$1800, 27, FALSE)</f>
        <v>3</v>
      </c>
      <c r="R122" s="5">
        <f>VLOOKUP(B122, pct_raw!$A$2:$AX$1800, 28, FALSE)</f>
        <v>3</v>
      </c>
      <c r="S122" s="5">
        <f>VLOOKUP(B122, pct_raw!$A$2:$AX$1800, 29, FALSE)</f>
        <v>8.5699999999999998E-2</v>
      </c>
      <c r="T122" s="5">
        <f>VLOOKUP(B122, pct_raw!$A$2:$AX$1800, 30, FALSE)</f>
        <v>0</v>
      </c>
      <c r="U122" s="5">
        <f>VLOOKUP(B122, pct_raw!$A$2:$AX$1800, 31, FALSE)</f>
        <v>0</v>
      </c>
      <c r="V122" s="5">
        <f>VLOOKUP(B122, pct_raw!$A$2:$AX$1800, 32, FALSE)</f>
        <v>0</v>
      </c>
      <c r="W122" s="5">
        <f>VLOOKUP(B122, pct_raw!$A$2:$AX$1800, 33, FALSE)</f>
        <v>0</v>
      </c>
      <c r="X122" s="5">
        <f>VLOOKUP(B122, pct_raw!$A$2:$AX$1800, 34, FALSE)</f>
        <v>0</v>
      </c>
      <c r="Y122" s="5">
        <f>VLOOKUP(B122, pct_raw!$A$2:$AX$1800, 35, FALSE)</f>
        <v>0</v>
      </c>
      <c r="Z122" s="5">
        <f>VLOOKUP(B122, pct_raw!$A$2:$AX$1800, 36, FALSE)</f>
        <v>3</v>
      </c>
      <c r="AA122" s="5">
        <f>VLOOKUP(B122, pct_raw!$A$2:$AX$1800, 37, FALSE)</f>
        <v>3</v>
      </c>
      <c r="AB122" s="5">
        <f>VLOOKUP(B122, pct_raw!$A$2:$AX$1800, 38, FALSE)</f>
        <v>8.5699999999999998E-2</v>
      </c>
      <c r="AC122" s="5">
        <f>VLOOKUP(B122, pct_raw!$A$2:$AX$1800, 39, FALSE)</f>
        <v>0</v>
      </c>
      <c r="AD122" s="5">
        <f>VLOOKUP(B122, pct_raw!$A$2:$AX$1800, 40, FALSE)</f>
        <v>0</v>
      </c>
      <c r="AE122" s="5">
        <f>VLOOKUP(B122, pct_raw!$A$2:$AX$1800, 41, FALSE)</f>
        <v>0</v>
      </c>
      <c r="AF122" s="5">
        <f>VLOOKUP(B122, pct_raw!$A$2:$AX$1800, 42, FALSE)</f>
        <v>0</v>
      </c>
      <c r="AG122" s="5">
        <f>VLOOKUP(B122, pct_raw!$A$2:$AX$1800, 43, FALSE)</f>
        <v>0</v>
      </c>
      <c r="AH122" s="5">
        <f>VLOOKUP(B122, pct_raw!$A$2:$AX$1800, 44, FALSE)</f>
        <v>0</v>
      </c>
      <c r="AI122" s="5">
        <f>VLOOKUP(B122, pct_raw!$A$2:$AX$1800, 45, FALSE)</f>
        <v>0</v>
      </c>
      <c r="AJ122" s="5">
        <f>VLOOKUP(B122, pct_raw!$A$2:$AX$1800, 46, FALSE)</f>
        <v>0</v>
      </c>
      <c r="AK122" s="5">
        <f>VLOOKUP(B122, pct_raw!$A$2:$AX$1800, 47, FALSE)</f>
        <v>0</v>
      </c>
      <c r="AL122" s="5">
        <f>VLOOKUP(B122, pct_raw!$A$2:$AX$1800, 48, FALSE)</f>
        <v>0</v>
      </c>
      <c r="AM122" s="5">
        <f>VLOOKUP(B122, pct_raw!$A$2:$AX$1800, 49, FALSE)</f>
        <v>0</v>
      </c>
      <c r="AN122" s="5">
        <f>VLOOKUP(B122, pct_raw!$A$2:$AX$1800, 50, FALSE)</f>
        <v>0</v>
      </c>
    </row>
    <row r="123" spans="1:40" x14ac:dyDescent="0.2">
      <c r="A123" s="2" t="s">
        <v>1047</v>
      </c>
      <c r="B123" s="2" t="str">
        <f t="shared" si="1"/>
        <v>Adams</v>
      </c>
      <c r="C123" s="2" t="s">
        <v>177</v>
      </c>
      <c r="D123" s="2" t="str">
        <f>VLOOKUP(B123, pct_raw!$A$2:$AX$1800, 6, FALSE)</f>
        <v xml:space="preserve"> ADAMS</v>
      </c>
      <c r="E123" s="5">
        <f>VLOOKUP(B123, pct_raw!$A$2:$AX$1800, 15, FALSE)</f>
        <v>15</v>
      </c>
      <c r="F123" s="5">
        <f>VLOOKUP(B123, pct_raw!$A$2:$AX$1800, 16, FALSE)</f>
        <v>0</v>
      </c>
      <c r="G123" s="5">
        <f>VLOOKUP(B123, pct_raw!$A$2:$AX$1800, 17, FALSE)</f>
        <v>0</v>
      </c>
      <c r="H123">
        <f>VLOOKUP(B123, pct_raw!$A$2:$AX$1800, 18, FALSE)</f>
        <v>0</v>
      </c>
      <c r="I123" s="5">
        <f>VLOOKUP(B123, pct_raw!$A$2:$AX$1800, 19, FALSE)</f>
        <v>0</v>
      </c>
      <c r="J123">
        <f>VLOOKUP(B123, pct_raw!$A$2:$AX$1800, 20, FALSE)</f>
        <v>0</v>
      </c>
      <c r="K123" s="5">
        <f>VLOOKUP(B123, pct_raw!$A$2:$AX$1800, 21, FALSE)</f>
        <v>23</v>
      </c>
      <c r="L123" s="5">
        <f>VLOOKUP(B123, pct_raw!$A$2:$AX$1800, 22, FALSE)</f>
        <v>32</v>
      </c>
      <c r="M123" s="5">
        <f>VLOOKUP(B123, pct_raw!$A$2:$AX$1800, 23, FALSE)</f>
        <v>0.4143</v>
      </c>
      <c r="N123" s="5">
        <f>VLOOKUP(B123, pct_raw!$A$2:$AX$1800, 24, FALSE)</f>
        <v>0</v>
      </c>
      <c r="O123" s="5">
        <f>VLOOKUP(B123, pct_raw!$A$2:$AX$1800, 25, FALSE)</f>
        <v>0</v>
      </c>
      <c r="P123" s="5">
        <f>VLOOKUP(B123, pct_raw!$A$2:$AX$1800, 26, FALSE)</f>
        <v>0</v>
      </c>
      <c r="Q123" s="5">
        <f>VLOOKUP(B123, pct_raw!$A$2:$AX$1800, 27, FALSE)</f>
        <v>13</v>
      </c>
      <c r="R123" s="5">
        <f>VLOOKUP(B123, pct_raw!$A$2:$AX$1800, 28, FALSE)</f>
        <v>31</v>
      </c>
      <c r="S123" s="5">
        <f>VLOOKUP(B123, pct_raw!$A$2:$AX$1800, 29, FALSE)</f>
        <v>0.4143</v>
      </c>
      <c r="T123" s="5">
        <f>VLOOKUP(B123, pct_raw!$A$2:$AX$1800, 30, FALSE)</f>
        <v>0</v>
      </c>
      <c r="U123" s="5">
        <f>VLOOKUP(B123, pct_raw!$A$2:$AX$1800, 31, FALSE)</f>
        <v>0</v>
      </c>
      <c r="V123" s="5">
        <f>VLOOKUP(B123, pct_raw!$A$2:$AX$1800, 32, FALSE)</f>
        <v>0</v>
      </c>
      <c r="W123" s="5">
        <f>VLOOKUP(B123, pct_raw!$A$2:$AX$1800, 33, FALSE)</f>
        <v>0</v>
      </c>
      <c r="X123" s="5">
        <f>VLOOKUP(B123, pct_raw!$A$2:$AX$1800, 34, FALSE)</f>
        <v>0</v>
      </c>
      <c r="Y123" s="5">
        <f>VLOOKUP(B123, pct_raw!$A$2:$AX$1800, 35, FALSE)</f>
        <v>0</v>
      </c>
      <c r="Z123" s="5">
        <f>VLOOKUP(B123, pct_raw!$A$2:$AX$1800, 36, FALSE)</f>
        <v>11</v>
      </c>
      <c r="AA123" s="5">
        <f>VLOOKUP(B123, pct_raw!$A$2:$AX$1800, 37, FALSE)</f>
        <v>0</v>
      </c>
      <c r="AB123" s="5">
        <f>VLOOKUP(B123, pct_raw!$A$2:$AX$1800, 38, FALSE)</f>
        <v>0</v>
      </c>
      <c r="AC123" s="5">
        <f>VLOOKUP(B123, pct_raw!$A$2:$AX$1800, 39, FALSE)</f>
        <v>0</v>
      </c>
      <c r="AD123" s="5">
        <f>VLOOKUP(B123, pct_raw!$A$2:$AX$1800, 40, FALSE)</f>
        <v>0</v>
      </c>
      <c r="AE123" s="5">
        <f>VLOOKUP(B123, pct_raw!$A$2:$AX$1800, 41, FALSE)</f>
        <v>0</v>
      </c>
      <c r="AF123" s="5">
        <f>VLOOKUP(B123, pct_raw!$A$2:$AX$1800, 42, FALSE)</f>
        <v>0</v>
      </c>
      <c r="AG123" s="5">
        <f>VLOOKUP(B123, pct_raw!$A$2:$AX$1800, 43, FALSE)</f>
        <v>0</v>
      </c>
      <c r="AH123" s="5">
        <f>VLOOKUP(B123, pct_raw!$A$2:$AX$1800, 44, FALSE)</f>
        <v>0</v>
      </c>
      <c r="AI123" s="5">
        <f>VLOOKUP(B123, pct_raw!$A$2:$AX$1800, 45, FALSE)</f>
        <v>12</v>
      </c>
      <c r="AJ123" s="5">
        <f>VLOOKUP(B123, pct_raw!$A$2:$AX$1800, 46, FALSE)</f>
        <v>12</v>
      </c>
      <c r="AK123" s="5">
        <f>VLOOKUP(B123, pct_raw!$A$2:$AX$1800, 47, FALSE)</f>
        <v>0</v>
      </c>
      <c r="AL123" s="5">
        <f>VLOOKUP(B123, pct_raw!$A$2:$AX$1800, 48, FALSE)</f>
        <v>1</v>
      </c>
      <c r="AM123" s="5">
        <f>VLOOKUP(B123, pct_raw!$A$2:$AX$1800, 49, FALSE)</f>
        <v>0</v>
      </c>
      <c r="AN123" s="5">
        <f>VLOOKUP(B123, pct_raw!$A$2:$AX$1800, 50, FALSE)</f>
        <v>0</v>
      </c>
    </row>
    <row r="124" spans="1:40" x14ac:dyDescent="0.2">
      <c r="A124" s="2" t="s">
        <v>1048</v>
      </c>
      <c r="B124" s="2" t="str">
        <f t="shared" si="1"/>
        <v>Adams Monroe Pleasant Grove Union</v>
      </c>
      <c r="C124" s="2" t="s">
        <v>4624</v>
      </c>
      <c r="D124" s="2" t="str">
        <f>VLOOKUP(B124, pct_raw!$A$2:$AX$1800, 6, FALSE)</f>
        <v xml:space="preserve"> ADAMS  MONROE  PLEASANT GROVE  UNION</v>
      </c>
      <c r="E124" s="5">
        <f>VLOOKUP(B124, pct_raw!$A$2:$AX$1800, 15, FALSE)</f>
        <v>4</v>
      </c>
      <c r="F124" s="5">
        <f>VLOOKUP(B124, pct_raw!$A$2:$AX$1800, 16, FALSE)</f>
        <v>4</v>
      </c>
      <c r="G124" s="5">
        <f>VLOOKUP(B124, pct_raw!$A$2:$AX$1800, 17, FALSE)</f>
        <v>0.16</v>
      </c>
      <c r="H124">
        <f>VLOOKUP(B124, pct_raw!$A$2:$AX$1800, 18, FALSE)</f>
        <v>0</v>
      </c>
      <c r="I124" s="5">
        <f>VLOOKUP(B124, pct_raw!$A$2:$AX$1800, 19, FALSE)</f>
        <v>0</v>
      </c>
      <c r="J124">
        <f>VLOOKUP(B124, pct_raw!$A$2:$AX$1800, 20, FALSE)</f>
        <v>0</v>
      </c>
      <c r="K124" s="5">
        <f>VLOOKUP(B124, pct_raw!$A$2:$AX$1800, 21, FALSE)</f>
        <v>3</v>
      </c>
      <c r="L124" s="5">
        <f>VLOOKUP(B124, pct_raw!$A$2:$AX$1800, 22, FALSE)</f>
        <v>0</v>
      </c>
      <c r="M124" s="5">
        <f>VLOOKUP(B124, pct_raw!$A$2:$AX$1800, 23, FALSE)</f>
        <v>0</v>
      </c>
      <c r="N124" s="5">
        <f>VLOOKUP(B124, pct_raw!$A$2:$AX$1800, 24, FALSE)</f>
        <v>0</v>
      </c>
      <c r="O124" s="5">
        <f>VLOOKUP(B124, pct_raw!$A$2:$AX$1800, 25, FALSE)</f>
        <v>0</v>
      </c>
      <c r="P124" s="5">
        <f>VLOOKUP(B124, pct_raw!$A$2:$AX$1800, 26, FALSE)</f>
        <v>0</v>
      </c>
      <c r="Q124" s="5">
        <f>VLOOKUP(B124, pct_raw!$A$2:$AX$1800, 27, FALSE)</f>
        <v>0</v>
      </c>
      <c r="R124" s="5">
        <f>VLOOKUP(B124, pct_raw!$A$2:$AX$1800, 28, FALSE)</f>
        <v>0</v>
      </c>
      <c r="S124" s="5">
        <f>VLOOKUP(B124, pct_raw!$A$2:$AX$1800, 29, FALSE)</f>
        <v>0</v>
      </c>
      <c r="T124" s="5">
        <f>VLOOKUP(B124, pct_raw!$A$2:$AX$1800, 30, FALSE)</f>
        <v>0</v>
      </c>
      <c r="U124" s="5">
        <f>VLOOKUP(B124, pct_raw!$A$2:$AX$1800, 31, FALSE)</f>
        <v>0</v>
      </c>
      <c r="V124" s="5">
        <f>VLOOKUP(B124, pct_raw!$A$2:$AX$1800, 32, FALSE)</f>
        <v>0</v>
      </c>
      <c r="W124" s="5">
        <f>VLOOKUP(B124, pct_raw!$A$2:$AX$1800, 33, FALSE)</f>
        <v>0</v>
      </c>
      <c r="X124" s="5">
        <f>VLOOKUP(B124, pct_raw!$A$2:$AX$1800, 34, FALSE)</f>
        <v>0</v>
      </c>
      <c r="Y124" s="5">
        <f>VLOOKUP(B124, pct_raw!$A$2:$AX$1800, 35, FALSE)</f>
        <v>0</v>
      </c>
      <c r="Z124" s="5">
        <f>VLOOKUP(B124, pct_raw!$A$2:$AX$1800, 36, FALSE)</f>
        <v>2</v>
      </c>
      <c r="AA124" s="5">
        <f>VLOOKUP(B124, pct_raw!$A$2:$AX$1800, 37, FALSE)</f>
        <v>0</v>
      </c>
      <c r="AB124" s="5">
        <f>VLOOKUP(B124, pct_raw!$A$2:$AX$1800, 38, FALSE)</f>
        <v>0</v>
      </c>
      <c r="AC124" s="5">
        <f>VLOOKUP(B124, pct_raw!$A$2:$AX$1800, 39, FALSE)</f>
        <v>0</v>
      </c>
      <c r="AD124" s="5">
        <f>VLOOKUP(B124, pct_raw!$A$2:$AX$1800, 40, FALSE)</f>
        <v>0</v>
      </c>
      <c r="AE124" s="5">
        <f>VLOOKUP(B124, pct_raw!$A$2:$AX$1800, 41, FALSE)</f>
        <v>0</v>
      </c>
      <c r="AF124" s="5">
        <f>VLOOKUP(B124, pct_raw!$A$2:$AX$1800, 42, FALSE)</f>
        <v>0</v>
      </c>
      <c r="AG124" s="5">
        <f>VLOOKUP(B124, pct_raw!$A$2:$AX$1800, 43, FALSE)</f>
        <v>0</v>
      </c>
      <c r="AH124" s="5">
        <f>VLOOKUP(B124, pct_raw!$A$2:$AX$1800, 44, FALSE)</f>
        <v>0</v>
      </c>
      <c r="AI124" s="5">
        <f>VLOOKUP(B124, pct_raw!$A$2:$AX$1800, 45, FALSE)</f>
        <v>2</v>
      </c>
      <c r="AJ124" s="5">
        <f>VLOOKUP(B124, pct_raw!$A$2:$AX$1800, 46, FALSE)</f>
        <v>4</v>
      </c>
      <c r="AK124" s="5">
        <f>VLOOKUP(B124, pct_raw!$A$2:$AX$1800, 47, FALSE)</f>
        <v>0.16</v>
      </c>
      <c r="AL124" s="5">
        <f>VLOOKUP(B124, pct_raw!$A$2:$AX$1800, 48, FALSE)</f>
        <v>0</v>
      </c>
      <c r="AM124" s="5">
        <f>VLOOKUP(B124, pct_raw!$A$2:$AX$1800, 49, FALSE)</f>
        <v>0</v>
      </c>
      <c r="AN124" s="5">
        <f>VLOOKUP(B124, pct_raw!$A$2:$AX$1800, 50, FALSE)</f>
        <v>0</v>
      </c>
    </row>
    <row r="125" spans="1:40" x14ac:dyDescent="0.2">
      <c r="A125" s="2" t="s">
        <v>854</v>
      </c>
      <c r="B125" s="2" t="str">
        <f t="shared" si="1"/>
        <v>Adams Blakesburg Polk</v>
      </c>
      <c r="C125" s="2" t="s">
        <v>4895</v>
      </c>
      <c r="D125" s="2" t="str">
        <f>VLOOKUP(B125, pct_raw!$A$2:$AX$1800, 6, FALSE)</f>
        <v xml:space="preserve"> Adams Blakesburg Polk</v>
      </c>
      <c r="E125" s="5">
        <f>VLOOKUP(B125, pct_raw!$A$2:$AX$1800, 15, FALSE)</f>
        <v>8</v>
      </c>
      <c r="F125" s="5">
        <f>VLOOKUP(B125, pct_raw!$A$2:$AX$1800, 16, FALSE)</f>
        <v>8</v>
      </c>
      <c r="G125" s="5">
        <f>VLOOKUP(B125, pct_raw!$A$2:$AX$1800, 17, FALSE)</f>
        <v>0.18</v>
      </c>
      <c r="H125">
        <f>VLOOKUP(B125, pct_raw!$A$2:$AX$1800, 18, FALSE)</f>
        <v>0</v>
      </c>
      <c r="I125" s="5">
        <f>VLOOKUP(B125, pct_raw!$A$2:$AX$1800, 19, FALSE)</f>
        <v>0</v>
      </c>
      <c r="J125">
        <f>VLOOKUP(B125, pct_raw!$A$2:$AX$1800, 20, FALSE)</f>
        <v>0</v>
      </c>
      <c r="K125" s="5">
        <f>VLOOKUP(B125, pct_raw!$A$2:$AX$1800, 21, FALSE)</f>
        <v>5</v>
      </c>
      <c r="L125" s="5">
        <f>VLOOKUP(B125, pct_raw!$A$2:$AX$1800, 22, FALSE)</f>
        <v>6</v>
      </c>
      <c r="M125" s="5">
        <f>VLOOKUP(B125, pct_raw!$A$2:$AX$1800, 23, FALSE)</f>
        <v>0.18</v>
      </c>
      <c r="N125" s="5">
        <f>VLOOKUP(B125, pct_raw!$A$2:$AX$1800, 24, FALSE)</f>
        <v>0</v>
      </c>
      <c r="O125" s="5">
        <f>VLOOKUP(B125, pct_raw!$A$2:$AX$1800, 25, FALSE)</f>
        <v>0</v>
      </c>
      <c r="P125" s="5">
        <f>VLOOKUP(B125, pct_raw!$A$2:$AX$1800, 26, FALSE)</f>
        <v>0</v>
      </c>
      <c r="Q125" s="5">
        <f>VLOOKUP(B125, pct_raw!$A$2:$AX$1800, 27, FALSE)</f>
        <v>1</v>
      </c>
      <c r="R125" s="5">
        <f>VLOOKUP(B125, pct_raw!$A$2:$AX$1800, 28, FALSE)</f>
        <v>0</v>
      </c>
      <c r="S125" s="5">
        <f>VLOOKUP(B125, pct_raw!$A$2:$AX$1800, 29, FALSE)</f>
        <v>0</v>
      </c>
      <c r="T125" s="5">
        <f>VLOOKUP(B125, pct_raw!$A$2:$AX$1800, 30, FALSE)</f>
        <v>0</v>
      </c>
      <c r="U125" s="5">
        <f>VLOOKUP(B125, pct_raw!$A$2:$AX$1800, 31, FALSE)</f>
        <v>0</v>
      </c>
      <c r="V125" s="5">
        <f>VLOOKUP(B125, pct_raw!$A$2:$AX$1800, 32, FALSE)</f>
        <v>0</v>
      </c>
      <c r="W125" s="5">
        <f>VLOOKUP(B125, pct_raw!$A$2:$AX$1800, 33, FALSE)</f>
        <v>0</v>
      </c>
      <c r="X125" s="5">
        <f>VLOOKUP(B125, pct_raw!$A$2:$AX$1800, 34, FALSE)</f>
        <v>0</v>
      </c>
      <c r="Y125" s="5">
        <f>VLOOKUP(B125, pct_raw!$A$2:$AX$1800, 35, FALSE)</f>
        <v>0</v>
      </c>
      <c r="Z125" s="5">
        <f>VLOOKUP(B125, pct_raw!$A$2:$AX$1800, 36, FALSE)</f>
        <v>3</v>
      </c>
      <c r="AA125" s="5">
        <f>VLOOKUP(B125, pct_raw!$A$2:$AX$1800, 37, FALSE)</f>
        <v>3</v>
      </c>
      <c r="AB125" s="5">
        <f>VLOOKUP(B125, pct_raw!$A$2:$AX$1800, 38, FALSE)</f>
        <v>0.09</v>
      </c>
      <c r="AC125" s="5">
        <f>VLOOKUP(B125, pct_raw!$A$2:$AX$1800, 39, FALSE)</f>
        <v>2</v>
      </c>
      <c r="AD125" s="5">
        <f>VLOOKUP(B125, pct_raw!$A$2:$AX$1800, 40, FALSE)</f>
        <v>0</v>
      </c>
      <c r="AE125" s="5">
        <f>VLOOKUP(B125, pct_raw!$A$2:$AX$1800, 41, FALSE)</f>
        <v>0</v>
      </c>
      <c r="AF125" s="5">
        <f>VLOOKUP(B125, pct_raw!$A$2:$AX$1800, 42, FALSE)</f>
        <v>0</v>
      </c>
      <c r="AG125" s="5">
        <f>VLOOKUP(B125, pct_raw!$A$2:$AX$1800, 43, FALSE)</f>
        <v>0</v>
      </c>
      <c r="AH125" s="5">
        <f>VLOOKUP(B125, pct_raw!$A$2:$AX$1800, 44, FALSE)</f>
        <v>0</v>
      </c>
      <c r="AI125" s="5">
        <f>VLOOKUP(B125, pct_raw!$A$2:$AX$1800, 45, FALSE)</f>
        <v>1</v>
      </c>
      <c r="AJ125" s="5">
        <f>VLOOKUP(B125, pct_raw!$A$2:$AX$1800, 46, FALSE)</f>
        <v>3</v>
      </c>
      <c r="AK125" s="5">
        <f>VLOOKUP(B125, pct_raw!$A$2:$AX$1800, 47, FALSE)</f>
        <v>0.09</v>
      </c>
      <c r="AL125" s="5">
        <f>VLOOKUP(B125, pct_raw!$A$2:$AX$1800, 48, FALSE)</f>
        <v>0</v>
      </c>
      <c r="AM125" s="5">
        <f>VLOOKUP(B125, pct_raw!$A$2:$AX$1800, 49, FALSE)</f>
        <v>0</v>
      </c>
      <c r="AN125" s="5">
        <f>VLOOKUP(B125, pct_raw!$A$2:$AX$1800, 50, FALSE)</f>
        <v>0</v>
      </c>
    </row>
    <row r="126" spans="1:40" x14ac:dyDescent="0.2">
      <c r="A126" s="2" t="s">
        <v>509</v>
      </c>
      <c r="B126" s="2" t="str">
        <f t="shared" si="1"/>
        <v>Adams Hazel Green</v>
      </c>
      <c r="C126" s="2" t="s">
        <v>4896</v>
      </c>
      <c r="D126" s="2" t="str">
        <f>VLOOKUP(B126, pct_raw!$A$2:$AX$1800, 6, FALSE)</f>
        <v xml:space="preserve"> Adams Hazel Green</v>
      </c>
      <c r="E126" s="5">
        <f>VLOOKUP(B126, pct_raw!$A$2:$AX$1800, 15, FALSE)</f>
        <v>3</v>
      </c>
      <c r="F126" s="5">
        <f>VLOOKUP(B126, pct_raw!$A$2:$AX$1800, 16, FALSE)</f>
        <v>0</v>
      </c>
      <c r="G126" s="5">
        <f>VLOOKUP(B126, pct_raw!$A$2:$AX$1800, 17, FALSE)</f>
        <v>0</v>
      </c>
      <c r="H126">
        <f>VLOOKUP(B126, pct_raw!$A$2:$AX$1800, 18, FALSE)</f>
        <v>0</v>
      </c>
      <c r="I126" s="5">
        <f>VLOOKUP(B126, pct_raw!$A$2:$AX$1800, 19, FALSE)</f>
        <v>0</v>
      </c>
      <c r="J126">
        <f>VLOOKUP(B126, pct_raw!$A$2:$AX$1800, 20, FALSE)</f>
        <v>0</v>
      </c>
      <c r="K126" s="5">
        <f>VLOOKUP(B126, pct_raw!$A$2:$AX$1800, 21, FALSE)</f>
        <v>7</v>
      </c>
      <c r="L126" s="5">
        <f>VLOOKUP(B126, pct_raw!$A$2:$AX$1800, 22, FALSE)</f>
        <v>8</v>
      </c>
      <c r="M126" s="5">
        <f>VLOOKUP(B126, pct_raw!$A$2:$AX$1800, 23, FALSE)</f>
        <v>0.15</v>
      </c>
      <c r="N126" s="5">
        <f>VLOOKUP(B126, pct_raw!$A$2:$AX$1800, 24, FALSE)</f>
        <v>0</v>
      </c>
      <c r="O126" s="5">
        <f>VLOOKUP(B126, pct_raw!$A$2:$AX$1800, 25, FALSE)</f>
        <v>0</v>
      </c>
      <c r="P126" s="5">
        <f>VLOOKUP(B126, pct_raw!$A$2:$AX$1800, 26, FALSE)</f>
        <v>0</v>
      </c>
      <c r="Q126" s="5">
        <f>VLOOKUP(B126, pct_raw!$A$2:$AX$1800, 27, FALSE)</f>
        <v>1</v>
      </c>
      <c r="R126" s="5">
        <f>VLOOKUP(B126, pct_raw!$A$2:$AX$1800, 28, FALSE)</f>
        <v>0</v>
      </c>
      <c r="S126" s="5">
        <f>VLOOKUP(B126, pct_raw!$A$2:$AX$1800, 29, FALSE)</f>
        <v>0</v>
      </c>
      <c r="T126" s="5">
        <f>VLOOKUP(B126, pct_raw!$A$2:$AX$1800, 30, FALSE)</f>
        <v>0</v>
      </c>
      <c r="U126" s="5">
        <f>VLOOKUP(B126, pct_raw!$A$2:$AX$1800, 31, FALSE)</f>
        <v>0</v>
      </c>
      <c r="V126" s="5">
        <f>VLOOKUP(B126, pct_raw!$A$2:$AX$1800, 32, FALSE)</f>
        <v>0</v>
      </c>
      <c r="W126" s="5">
        <f>VLOOKUP(B126, pct_raw!$A$2:$AX$1800, 33, FALSE)</f>
        <v>0</v>
      </c>
      <c r="X126" s="5">
        <f>VLOOKUP(B126, pct_raw!$A$2:$AX$1800, 34, FALSE)</f>
        <v>0</v>
      </c>
      <c r="Y126" s="5">
        <f>VLOOKUP(B126, pct_raw!$A$2:$AX$1800, 35, FALSE)</f>
        <v>0</v>
      </c>
      <c r="Z126" s="5">
        <f>VLOOKUP(B126, pct_raw!$A$2:$AX$1800, 36, FALSE)</f>
        <v>4</v>
      </c>
      <c r="AA126" s="5">
        <f>VLOOKUP(B126, pct_raw!$A$2:$AX$1800, 37, FALSE)</f>
        <v>7</v>
      </c>
      <c r="AB126" s="5">
        <f>VLOOKUP(B126, pct_raw!$A$2:$AX$1800, 38, FALSE)</f>
        <v>0.15</v>
      </c>
      <c r="AC126" s="5">
        <f>VLOOKUP(B126, pct_raw!$A$2:$AX$1800, 39, FALSE)</f>
        <v>3</v>
      </c>
      <c r="AD126" s="5">
        <f>VLOOKUP(B126, pct_raw!$A$2:$AX$1800, 40, FALSE)</f>
        <v>0</v>
      </c>
      <c r="AE126" s="5">
        <f>VLOOKUP(B126, pct_raw!$A$2:$AX$1800, 41, FALSE)</f>
        <v>0</v>
      </c>
      <c r="AF126" s="5">
        <f>VLOOKUP(B126, pct_raw!$A$2:$AX$1800, 42, FALSE)</f>
        <v>0</v>
      </c>
      <c r="AG126" s="5">
        <f>VLOOKUP(B126, pct_raw!$A$2:$AX$1800, 43, FALSE)</f>
        <v>0</v>
      </c>
      <c r="AH126" s="5">
        <f>VLOOKUP(B126, pct_raw!$A$2:$AX$1800, 44, FALSE)</f>
        <v>0</v>
      </c>
      <c r="AI126" s="5">
        <f>VLOOKUP(B126, pct_raw!$A$2:$AX$1800, 45, FALSE)</f>
        <v>6</v>
      </c>
      <c r="AJ126" s="5">
        <f>VLOOKUP(B126, pct_raw!$A$2:$AX$1800, 46, FALSE)</f>
        <v>9</v>
      </c>
      <c r="AK126" s="5">
        <f>VLOOKUP(B126, pct_raw!$A$2:$AX$1800, 47, FALSE)</f>
        <v>0.22500000000000001</v>
      </c>
      <c r="AL126" s="5">
        <f>VLOOKUP(B126, pct_raw!$A$2:$AX$1800, 48, FALSE)</f>
        <v>0</v>
      </c>
      <c r="AM126" s="5">
        <f>VLOOKUP(B126, pct_raw!$A$2:$AX$1800, 49, FALSE)</f>
        <v>0</v>
      </c>
      <c r="AN126" s="5">
        <f>VLOOKUP(B126, pct_raw!$A$2:$AX$1800, 50, FALSE)</f>
        <v>0</v>
      </c>
    </row>
    <row r="127" spans="1:40" x14ac:dyDescent="0.2">
      <c r="A127" s="2" t="s">
        <v>1049</v>
      </c>
      <c r="B127" s="2" t="str">
        <f t="shared" si="1"/>
        <v>Adel 1</v>
      </c>
      <c r="C127" s="2" t="s">
        <v>5498</v>
      </c>
      <c r="D127" s="2" t="str">
        <f>VLOOKUP(B127, pct_raw!$A$2:$AX$1800, 6, FALSE)</f>
        <v xml:space="preserve"> ADEL 1</v>
      </c>
      <c r="E127" s="5">
        <f>VLOOKUP(B127, pct_raw!$A$2:$AX$1800, 15, FALSE)</f>
        <v>21</v>
      </c>
      <c r="F127" s="5">
        <f>VLOOKUP(B127, pct_raw!$A$2:$AX$1800, 16, FALSE)</f>
        <v>24</v>
      </c>
      <c r="G127" s="5">
        <f>VLOOKUP(B127, pct_raw!$A$2:$AX$1800, 17, FALSE)</f>
        <v>0.4143</v>
      </c>
      <c r="H127">
        <f>VLOOKUP(B127, pct_raw!$A$2:$AX$1800, 18, FALSE)</f>
        <v>0</v>
      </c>
      <c r="I127" s="5">
        <f>VLOOKUP(B127, pct_raw!$A$2:$AX$1800, 19, FALSE)</f>
        <v>0</v>
      </c>
      <c r="J127">
        <f>VLOOKUP(B127, pct_raw!$A$2:$AX$1800, 20, FALSE)</f>
        <v>0</v>
      </c>
      <c r="K127" s="5">
        <f>VLOOKUP(B127, pct_raw!$A$2:$AX$1800, 21, FALSE)</f>
        <v>20</v>
      </c>
      <c r="L127" s="5">
        <f>VLOOKUP(B127, pct_raw!$A$2:$AX$1800, 22, FALSE)</f>
        <v>32</v>
      </c>
      <c r="M127" s="5">
        <f>VLOOKUP(B127, pct_raw!$A$2:$AX$1800, 23, FALSE)</f>
        <v>0.4143</v>
      </c>
      <c r="N127" s="5">
        <f>VLOOKUP(B127, pct_raw!$A$2:$AX$1800, 24, FALSE)</f>
        <v>0</v>
      </c>
      <c r="O127" s="5">
        <f>VLOOKUP(B127, pct_raw!$A$2:$AX$1800, 25, FALSE)</f>
        <v>0</v>
      </c>
      <c r="P127" s="5">
        <f>VLOOKUP(B127, pct_raw!$A$2:$AX$1800, 26, FALSE)</f>
        <v>0</v>
      </c>
      <c r="Q127" s="5">
        <f>VLOOKUP(B127, pct_raw!$A$2:$AX$1800, 27, FALSE)</f>
        <v>11</v>
      </c>
      <c r="R127" s="5">
        <f>VLOOKUP(B127, pct_raw!$A$2:$AX$1800, 28, FALSE)</f>
        <v>0</v>
      </c>
      <c r="S127" s="5">
        <f>VLOOKUP(B127, pct_raw!$A$2:$AX$1800, 29, FALSE)</f>
        <v>0</v>
      </c>
      <c r="T127" s="5">
        <f>VLOOKUP(B127, pct_raw!$A$2:$AX$1800, 30, FALSE)</f>
        <v>2</v>
      </c>
      <c r="U127" s="5">
        <f>VLOOKUP(B127, pct_raw!$A$2:$AX$1800, 31, FALSE)</f>
        <v>0</v>
      </c>
      <c r="V127" s="5">
        <f>VLOOKUP(B127, pct_raw!$A$2:$AX$1800, 32, FALSE)</f>
        <v>0</v>
      </c>
      <c r="W127" s="5">
        <f>VLOOKUP(B127, pct_raw!$A$2:$AX$1800, 33, FALSE)</f>
        <v>0</v>
      </c>
      <c r="X127" s="5">
        <f>VLOOKUP(B127, pct_raw!$A$2:$AX$1800, 34, FALSE)</f>
        <v>0</v>
      </c>
      <c r="Y127" s="5">
        <f>VLOOKUP(B127, pct_raw!$A$2:$AX$1800, 35, FALSE)</f>
        <v>0</v>
      </c>
      <c r="Z127" s="5">
        <f>VLOOKUP(B127, pct_raw!$A$2:$AX$1800, 36, FALSE)</f>
        <v>14</v>
      </c>
      <c r="AA127" s="5">
        <f>VLOOKUP(B127, pct_raw!$A$2:$AX$1800, 37, FALSE)</f>
        <v>0</v>
      </c>
      <c r="AB127" s="5">
        <f>VLOOKUP(B127, pct_raw!$A$2:$AX$1800, 38, FALSE)</f>
        <v>0</v>
      </c>
      <c r="AC127" s="5">
        <f>VLOOKUP(B127, pct_raw!$A$2:$AX$1800, 39, FALSE)</f>
        <v>0</v>
      </c>
      <c r="AD127" s="5">
        <f>VLOOKUP(B127, pct_raw!$A$2:$AX$1800, 40, FALSE)</f>
        <v>0</v>
      </c>
      <c r="AE127" s="5">
        <f>VLOOKUP(B127, pct_raw!$A$2:$AX$1800, 41, FALSE)</f>
        <v>0</v>
      </c>
      <c r="AF127" s="5">
        <f>VLOOKUP(B127, pct_raw!$A$2:$AX$1800, 42, FALSE)</f>
        <v>0</v>
      </c>
      <c r="AG127" s="5">
        <f>VLOOKUP(B127, pct_raw!$A$2:$AX$1800, 43, FALSE)</f>
        <v>0</v>
      </c>
      <c r="AH127" s="5">
        <f>VLOOKUP(B127, pct_raw!$A$2:$AX$1800, 44, FALSE)</f>
        <v>0</v>
      </c>
      <c r="AI127" s="5">
        <f>VLOOKUP(B127, pct_raw!$A$2:$AX$1800, 45, FALSE)</f>
        <v>20</v>
      </c>
      <c r="AJ127" s="5">
        <f>VLOOKUP(B127, pct_raw!$A$2:$AX$1800, 46, FALSE)</f>
        <v>29</v>
      </c>
      <c r="AK127" s="5">
        <f>VLOOKUP(B127, pct_raw!$A$2:$AX$1800, 47, FALSE)</f>
        <v>0.4143</v>
      </c>
      <c r="AL127" s="5">
        <f>VLOOKUP(B127, pct_raw!$A$2:$AX$1800, 48, FALSE)</f>
        <v>6</v>
      </c>
      <c r="AM127" s="5">
        <f>VLOOKUP(B127, pct_raw!$A$2:$AX$1800, 49, FALSE)</f>
        <v>0</v>
      </c>
      <c r="AN127" s="5">
        <f>VLOOKUP(B127, pct_raw!$A$2:$AX$1800, 50, FALSE)</f>
        <v>0</v>
      </c>
    </row>
    <row r="128" spans="1:40" x14ac:dyDescent="0.2">
      <c r="A128" s="2" t="s">
        <v>1050</v>
      </c>
      <c r="B128" s="2" t="str">
        <f t="shared" si="1"/>
        <v>Adel 2</v>
      </c>
      <c r="C128" s="2" t="s">
        <v>5499</v>
      </c>
      <c r="D128" s="2" t="str">
        <f>VLOOKUP(B128, pct_raw!$A$2:$AX$1800, 6, FALSE)</f>
        <v xml:space="preserve"> ADEL 2</v>
      </c>
      <c r="E128" s="5">
        <f>VLOOKUP(B128, pct_raw!$A$2:$AX$1800, 15, FALSE)</f>
        <v>34</v>
      </c>
      <c r="F128" s="5">
        <f>VLOOKUP(B128, pct_raw!$A$2:$AX$1800, 16, FALSE)</f>
        <v>40</v>
      </c>
      <c r="G128" s="5">
        <f>VLOOKUP(B128, pct_raw!$A$2:$AX$1800, 17, FALSE)</f>
        <v>0.4143</v>
      </c>
      <c r="H128">
        <f>VLOOKUP(B128, pct_raw!$A$2:$AX$1800, 18, FALSE)</f>
        <v>0</v>
      </c>
      <c r="I128" s="5">
        <f>VLOOKUP(B128, pct_raw!$A$2:$AX$1800, 19, FALSE)</f>
        <v>0</v>
      </c>
      <c r="J128">
        <f>VLOOKUP(B128, pct_raw!$A$2:$AX$1800, 20, FALSE)</f>
        <v>0</v>
      </c>
      <c r="K128" s="5">
        <f>VLOOKUP(B128, pct_raw!$A$2:$AX$1800, 21, FALSE)</f>
        <v>66</v>
      </c>
      <c r="L128" s="5">
        <f>VLOOKUP(B128, pct_raw!$A$2:$AX$1800, 22, FALSE)</f>
        <v>70</v>
      </c>
      <c r="M128" s="5">
        <f>VLOOKUP(B128, pct_raw!$A$2:$AX$1800, 23, FALSE)</f>
        <v>0.4143</v>
      </c>
      <c r="N128" s="5">
        <f>VLOOKUP(B128, pct_raw!$A$2:$AX$1800, 24, FALSE)</f>
        <v>0</v>
      </c>
      <c r="O128" s="5">
        <f>VLOOKUP(B128, pct_raw!$A$2:$AX$1800, 25, FALSE)</f>
        <v>0</v>
      </c>
      <c r="P128" s="5">
        <f>VLOOKUP(B128, pct_raw!$A$2:$AX$1800, 26, FALSE)</f>
        <v>0</v>
      </c>
      <c r="Q128" s="5">
        <f>VLOOKUP(B128, pct_raw!$A$2:$AX$1800, 27, FALSE)</f>
        <v>29</v>
      </c>
      <c r="R128" s="5">
        <f>VLOOKUP(B128, pct_raw!$A$2:$AX$1800, 28, FALSE)</f>
        <v>0</v>
      </c>
      <c r="S128" s="5">
        <f>VLOOKUP(B128, pct_raw!$A$2:$AX$1800, 29, FALSE)</f>
        <v>0</v>
      </c>
      <c r="T128" s="5">
        <f>VLOOKUP(B128, pct_raw!$A$2:$AX$1800, 30, FALSE)</f>
        <v>0</v>
      </c>
      <c r="U128" s="5">
        <f>VLOOKUP(B128, pct_raw!$A$2:$AX$1800, 31, FALSE)</f>
        <v>0</v>
      </c>
      <c r="V128" s="5">
        <f>VLOOKUP(B128, pct_raw!$A$2:$AX$1800, 32, FALSE)</f>
        <v>0</v>
      </c>
      <c r="W128" s="5">
        <f>VLOOKUP(B128, pct_raw!$A$2:$AX$1800, 33, FALSE)</f>
        <v>0</v>
      </c>
      <c r="X128" s="5">
        <f>VLOOKUP(B128, pct_raw!$A$2:$AX$1800, 34, FALSE)</f>
        <v>0</v>
      </c>
      <c r="Y128" s="5">
        <f>VLOOKUP(B128, pct_raw!$A$2:$AX$1800, 35, FALSE)</f>
        <v>0</v>
      </c>
      <c r="Z128" s="5">
        <f>VLOOKUP(B128, pct_raw!$A$2:$AX$1800, 36, FALSE)</f>
        <v>31</v>
      </c>
      <c r="AA128" s="5">
        <f>VLOOKUP(B128, pct_raw!$A$2:$AX$1800, 37, FALSE)</f>
        <v>32</v>
      </c>
      <c r="AB128" s="5">
        <f>VLOOKUP(B128, pct_raw!$A$2:$AX$1800, 38, FALSE)</f>
        <v>0.4143</v>
      </c>
      <c r="AC128" s="5">
        <f>VLOOKUP(B128, pct_raw!$A$2:$AX$1800, 39, FALSE)</f>
        <v>0</v>
      </c>
      <c r="AD128" s="5">
        <f>VLOOKUP(B128, pct_raw!$A$2:$AX$1800, 40, FALSE)</f>
        <v>0</v>
      </c>
      <c r="AE128" s="5">
        <f>VLOOKUP(B128, pct_raw!$A$2:$AX$1800, 41, FALSE)</f>
        <v>0</v>
      </c>
      <c r="AF128" s="5">
        <f>VLOOKUP(B128, pct_raw!$A$2:$AX$1800, 42, FALSE)</f>
        <v>0</v>
      </c>
      <c r="AG128" s="5">
        <f>VLOOKUP(B128, pct_raw!$A$2:$AX$1800, 43, FALSE)</f>
        <v>0</v>
      </c>
      <c r="AH128" s="5">
        <f>VLOOKUP(B128, pct_raw!$A$2:$AX$1800, 44, FALSE)</f>
        <v>0</v>
      </c>
      <c r="AI128" s="5">
        <f>VLOOKUP(B128, pct_raw!$A$2:$AX$1800, 45, FALSE)</f>
        <v>30</v>
      </c>
      <c r="AJ128" s="5">
        <f>VLOOKUP(B128, pct_raw!$A$2:$AX$1800, 46, FALSE)</f>
        <v>33</v>
      </c>
      <c r="AK128" s="5">
        <f>VLOOKUP(B128, pct_raw!$A$2:$AX$1800, 47, FALSE)</f>
        <v>0.4143</v>
      </c>
      <c r="AL128" s="5">
        <f>VLOOKUP(B128, pct_raw!$A$2:$AX$1800, 48, FALSE)</f>
        <v>0</v>
      </c>
      <c r="AM128" s="5">
        <f>VLOOKUP(B128, pct_raw!$A$2:$AX$1800, 49, FALSE)</f>
        <v>0</v>
      </c>
      <c r="AN128" s="5">
        <f>VLOOKUP(B128, pct_raw!$A$2:$AX$1800, 50, FALSE)</f>
        <v>0</v>
      </c>
    </row>
    <row r="129" spans="1:40" x14ac:dyDescent="0.2">
      <c r="A129" s="2" t="s">
        <v>110</v>
      </c>
      <c r="B129" s="2" t="str">
        <f t="shared" si="1"/>
        <v>Afton</v>
      </c>
      <c r="C129" s="2" t="s">
        <v>110</v>
      </c>
      <c r="D129" s="2" t="str">
        <f>VLOOKUP(B129, pct_raw!$A$2:$AX$1800, 6, FALSE)</f>
        <v xml:space="preserve"> Afton</v>
      </c>
      <c r="E129" s="5">
        <f>VLOOKUP(B129, pct_raw!$A$2:$AX$1800, 15, FALSE)</f>
        <v>6</v>
      </c>
      <c r="F129" s="5">
        <f>VLOOKUP(B129, pct_raw!$A$2:$AX$1800, 16, FALSE)</f>
        <v>7</v>
      </c>
      <c r="G129" s="5">
        <f>VLOOKUP(B129, pct_raw!$A$2:$AX$1800, 17, FALSE)</f>
        <v>0.15</v>
      </c>
      <c r="H129">
        <f>VLOOKUP(B129, pct_raw!$A$2:$AX$1800, 18, FALSE)</f>
        <v>0</v>
      </c>
      <c r="I129" s="5">
        <f>VLOOKUP(B129, pct_raw!$A$2:$AX$1800, 19, FALSE)</f>
        <v>0</v>
      </c>
      <c r="J129">
        <f>VLOOKUP(B129, pct_raw!$A$2:$AX$1800, 20, FALSE)</f>
        <v>0</v>
      </c>
      <c r="K129" s="5">
        <f>VLOOKUP(B129, pct_raw!$A$2:$AX$1800, 21, FALSE)</f>
        <v>9</v>
      </c>
      <c r="L129" s="5">
        <f>VLOOKUP(B129, pct_raw!$A$2:$AX$1800, 22, FALSE)</f>
        <v>12</v>
      </c>
      <c r="M129" s="5">
        <f>VLOOKUP(B129, pct_raw!$A$2:$AX$1800, 23, FALSE)</f>
        <v>0.22500000000000001</v>
      </c>
      <c r="N129" s="5">
        <f>VLOOKUP(B129, pct_raw!$A$2:$AX$1800, 24, FALSE)</f>
        <v>0</v>
      </c>
      <c r="O129" s="5">
        <f>VLOOKUP(B129, pct_raw!$A$2:$AX$1800, 25, FALSE)</f>
        <v>0</v>
      </c>
      <c r="P129" s="5">
        <f>VLOOKUP(B129, pct_raw!$A$2:$AX$1800, 26, FALSE)</f>
        <v>0</v>
      </c>
      <c r="Q129" s="5">
        <f>VLOOKUP(B129, pct_raw!$A$2:$AX$1800, 27, FALSE)</f>
        <v>0</v>
      </c>
      <c r="R129" s="5">
        <f>VLOOKUP(B129, pct_raw!$A$2:$AX$1800, 28, FALSE)</f>
        <v>0</v>
      </c>
      <c r="S129" s="5">
        <f>VLOOKUP(B129, pct_raw!$A$2:$AX$1800, 29, FALSE)</f>
        <v>0</v>
      </c>
      <c r="T129" s="5">
        <f>VLOOKUP(B129, pct_raw!$A$2:$AX$1800, 30, FALSE)</f>
        <v>0</v>
      </c>
      <c r="U129" s="5">
        <f>VLOOKUP(B129, pct_raw!$A$2:$AX$1800, 31, FALSE)</f>
        <v>0</v>
      </c>
      <c r="V129" s="5">
        <f>VLOOKUP(B129, pct_raw!$A$2:$AX$1800, 32, FALSE)</f>
        <v>0</v>
      </c>
      <c r="W129" s="5">
        <f>VLOOKUP(B129, pct_raw!$A$2:$AX$1800, 33, FALSE)</f>
        <v>0</v>
      </c>
      <c r="X129" s="5">
        <f>VLOOKUP(B129, pct_raw!$A$2:$AX$1800, 34, FALSE)</f>
        <v>0</v>
      </c>
      <c r="Y129" s="5">
        <f>VLOOKUP(B129, pct_raw!$A$2:$AX$1800, 35, FALSE)</f>
        <v>0</v>
      </c>
      <c r="Z129" s="5">
        <f>VLOOKUP(B129, pct_raw!$A$2:$AX$1800, 36, FALSE)</f>
        <v>14</v>
      </c>
      <c r="AA129" s="5">
        <f>VLOOKUP(B129, pct_raw!$A$2:$AX$1800, 37, FALSE)</f>
        <v>17</v>
      </c>
      <c r="AB129" s="5">
        <f>VLOOKUP(B129, pct_raw!$A$2:$AX$1800, 38, FALSE)</f>
        <v>0.3</v>
      </c>
      <c r="AC129" s="5">
        <f>VLOOKUP(B129, pct_raw!$A$2:$AX$1800, 39, FALSE)</f>
        <v>2</v>
      </c>
      <c r="AD129" s="5">
        <f>VLOOKUP(B129, pct_raw!$A$2:$AX$1800, 40, FALSE)</f>
        <v>0</v>
      </c>
      <c r="AE129" s="5">
        <f>VLOOKUP(B129, pct_raw!$A$2:$AX$1800, 41, FALSE)</f>
        <v>0</v>
      </c>
      <c r="AF129" s="5">
        <f>VLOOKUP(B129, pct_raw!$A$2:$AX$1800, 42, FALSE)</f>
        <v>0</v>
      </c>
      <c r="AG129" s="5">
        <f>VLOOKUP(B129, pct_raw!$A$2:$AX$1800, 43, FALSE)</f>
        <v>0</v>
      </c>
      <c r="AH129" s="5">
        <f>VLOOKUP(B129, pct_raw!$A$2:$AX$1800, 44, FALSE)</f>
        <v>0</v>
      </c>
      <c r="AI129" s="5">
        <f>VLOOKUP(B129, pct_raw!$A$2:$AX$1800, 45, FALSE)</f>
        <v>4</v>
      </c>
      <c r="AJ129" s="5">
        <f>VLOOKUP(B129, pct_raw!$A$2:$AX$1800, 46, FALSE)</f>
        <v>0</v>
      </c>
      <c r="AK129" s="5">
        <f>VLOOKUP(B129, pct_raw!$A$2:$AX$1800, 47, FALSE)</f>
        <v>0</v>
      </c>
      <c r="AL129" s="5">
        <f>VLOOKUP(B129, pct_raw!$A$2:$AX$1800, 48, FALSE)</f>
        <v>2</v>
      </c>
      <c r="AM129" s="5">
        <f>VLOOKUP(B129, pct_raw!$A$2:$AX$1800, 49, FALSE)</f>
        <v>0</v>
      </c>
      <c r="AN129" s="5">
        <f>VLOOKUP(B129, pct_raw!$A$2:$AX$1800, 50, FALSE)</f>
        <v>0</v>
      </c>
    </row>
    <row r="130" spans="1:40" x14ac:dyDescent="0.2">
      <c r="A130" s="2" t="s">
        <v>609</v>
      </c>
      <c r="B130" s="2" t="str">
        <f t="shared" ref="B130:B193" si="2">PROPER(C130)</f>
        <v>Afton Howard Paris</v>
      </c>
      <c r="C130" s="2" t="s">
        <v>4897</v>
      </c>
      <c r="D130" s="2" t="str">
        <f>VLOOKUP(B130, pct_raw!$A$2:$AX$1800, 6, FALSE)</f>
        <v xml:space="preserve"> Afton Howard Paris</v>
      </c>
      <c r="E130" s="5">
        <f>VLOOKUP(B130, pct_raw!$A$2:$AX$1800, 15, FALSE)</f>
        <v>6</v>
      </c>
      <c r="F130" s="5">
        <f>VLOOKUP(B130, pct_raw!$A$2:$AX$1800, 16, FALSE)</f>
        <v>6</v>
      </c>
      <c r="G130" s="5">
        <f>VLOOKUP(B130, pct_raw!$A$2:$AX$1800, 17, FALSE)</f>
        <v>0.28570000000000001</v>
      </c>
      <c r="H130">
        <f>VLOOKUP(B130, pct_raw!$A$2:$AX$1800, 18, FALSE)</f>
        <v>0</v>
      </c>
      <c r="I130" s="5">
        <f>VLOOKUP(B130, pct_raw!$A$2:$AX$1800, 19, FALSE)</f>
        <v>0</v>
      </c>
      <c r="J130">
        <f>VLOOKUP(B130, pct_raw!$A$2:$AX$1800, 20, FALSE)</f>
        <v>0</v>
      </c>
      <c r="K130" s="5">
        <f>VLOOKUP(B130, pct_raw!$A$2:$AX$1800, 21, FALSE)</f>
        <v>7</v>
      </c>
      <c r="L130" s="5">
        <f>VLOOKUP(B130, pct_raw!$A$2:$AX$1800, 22, FALSE)</f>
        <v>7</v>
      </c>
      <c r="M130" s="5">
        <f>VLOOKUP(B130, pct_raw!$A$2:$AX$1800, 23, FALSE)</f>
        <v>0.28570000000000001</v>
      </c>
      <c r="N130" s="5">
        <f>VLOOKUP(B130, pct_raw!$A$2:$AX$1800, 24, FALSE)</f>
        <v>0</v>
      </c>
      <c r="O130" s="5">
        <f>VLOOKUP(B130, pct_raw!$A$2:$AX$1800, 25, FALSE)</f>
        <v>0</v>
      </c>
      <c r="P130" s="5">
        <f>VLOOKUP(B130, pct_raw!$A$2:$AX$1800, 26, FALSE)</f>
        <v>0</v>
      </c>
      <c r="Q130" s="5">
        <f>VLOOKUP(B130, pct_raw!$A$2:$AX$1800, 27, FALSE)</f>
        <v>0</v>
      </c>
      <c r="R130" s="5">
        <f>VLOOKUP(B130, pct_raw!$A$2:$AX$1800, 28, FALSE)</f>
        <v>0</v>
      </c>
      <c r="S130" s="5">
        <f>VLOOKUP(B130, pct_raw!$A$2:$AX$1800, 29, FALSE)</f>
        <v>0</v>
      </c>
      <c r="T130" s="5">
        <f>VLOOKUP(B130, pct_raw!$A$2:$AX$1800, 30, FALSE)</f>
        <v>0</v>
      </c>
      <c r="U130" s="5">
        <f>VLOOKUP(B130, pct_raw!$A$2:$AX$1800, 31, FALSE)</f>
        <v>0</v>
      </c>
      <c r="V130" s="5">
        <f>VLOOKUP(B130, pct_raw!$A$2:$AX$1800, 32, FALSE)</f>
        <v>0</v>
      </c>
      <c r="W130" s="5">
        <f>VLOOKUP(B130, pct_raw!$A$2:$AX$1800, 33, FALSE)</f>
        <v>0</v>
      </c>
      <c r="X130" s="5">
        <f>VLOOKUP(B130, pct_raw!$A$2:$AX$1800, 34, FALSE)</f>
        <v>0</v>
      </c>
      <c r="Y130" s="5">
        <f>VLOOKUP(B130, pct_raw!$A$2:$AX$1800, 35, FALSE)</f>
        <v>0</v>
      </c>
      <c r="Z130" s="5">
        <f>VLOOKUP(B130, pct_raw!$A$2:$AX$1800, 36, FALSE)</f>
        <v>5</v>
      </c>
      <c r="AA130" s="5">
        <f>VLOOKUP(B130, pct_raw!$A$2:$AX$1800, 37, FALSE)</f>
        <v>5</v>
      </c>
      <c r="AB130" s="5">
        <f>VLOOKUP(B130, pct_raw!$A$2:$AX$1800, 38, FALSE)</f>
        <v>0.1429</v>
      </c>
      <c r="AC130" s="5">
        <f>VLOOKUP(B130, pct_raw!$A$2:$AX$1800, 39, FALSE)</f>
        <v>4</v>
      </c>
      <c r="AD130" s="5">
        <f>VLOOKUP(B130, pct_raw!$A$2:$AX$1800, 40, FALSE)</f>
        <v>4</v>
      </c>
      <c r="AE130" s="5">
        <f>VLOOKUP(B130, pct_raw!$A$2:$AX$1800, 41, FALSE)</f>
        <v>0.1429</v>
      </c>
      <c r="AF130" s="5">
        <f>VLOOKUP(B130, pct_raw!$A$2:$AX$1800, 42, FALSE)</f>
        <v>0</v>
      </c>
      <c r="AG130" s="5">
        <f>VLOOKUP(B130, pct_raw!$A$2:$AX$1800, 43, FALSE)</f>
        <v>0</v>
      </c>
      <c r="AH130" s="5">
        <f>VLOOKUP(B130, pct_raw!$A$2:$AX$1800, 44, FALSE)</f>
        <v>0</v>
      </c>
      <c r="AI130" s="5">
        <f>VLOOKUP(B130, pct_raw!$A$2:$AX$1800, 45, FALSE)</f>
        <v>0</v>
      </c>
      <c r="AJ130" s="5">
        <f>VLOOKUP(B130, pct_raw!$A$2:$AX$1800, 46, FALSE)</f>
        <v>0</v>
      </c>
      <c r="AK130" s="5">
        <f>VLOOKUP(B130, pct_raw!$A$2:$AX$1800, 47, FALSE)</f>
        <v>0</v>
      </c>
      <c r="AL130" s="5">
        <f>VLOOKUP(B130, pct_raw!$A$2:$AX$1800, 48, FALSE)</f>
        <v>2</v>
      </c>
      <c r="AM130" s="5">
        <f>VLOOKUP(B130, pct_raw!$A$2:$AX$1800, 49, FALSE)</f>
        <v>0</v>
      </c>
      <c r="AN130" s="5">
        <f>VLOOKUP(B130, pct_raw!$A$2:$AX$1800, 50, FALSE)</f>
        <v>0</v>
      </c>
    </row>
    <row r="131" spans="1:40" x14ac:dyDescent="0.2">
      <c r="A131" s="2" t="s">
        <v>562</v>
      </c>
      <c r="B131" s="2" t="str">
        <f t="shared" si="2"/>
        <v>Ag Il Armstrong</v>
      </c>
      <c r="C131" s="2" t="s">
        <v>4625</v>
      </c>
      <c r="D131" s="2" t="str">
        <f>VLOOKUP(B131, pct_raw!$A$2:$AX$1800, 6, FALSE)</f>
        <v xml:space="preserve"> AG IL Armstrong</v>
      </c>
      <c r="E131" s="5">
        <f>VLOOKUP(B131, pct_raw!$A$2:$AX$1800, 15, FALSE)</f>
        <v>2</v>
      </c>
      <c r="F131" s="5">
        <f>VLOOKUP(B131, pct_raw!$A$2:$AX$1800, 16, FALSE)</f>
        <v>0</v>
      </c>
      <c r="G131" s="5">
        <f>VLOOKUP(B131, pct_raw!$A$2:$AX$1800, 17, FALSE)</f>
        <v>0</v>
      </c>
      <c r="H131">
        <f>VLOOKUP(B131, pct_raw!$A$2:$AX$1800, 18, FALSE)</f>
        <v>0</v>
      </c>
      <c r="I131" s="5">
        <f>VLOOKUP(B131, pct_raw!$A$2:$AX$1800, 19, FALSE)</f>
        <v>0</v>
      </c>
      <c r="J131">
        <f>VLOOKUP(B131, pct_raw!$A$2:$AX$1800, 20, FALSE)</f>
        <v>0</v>
      </c>
      <c r="K131" s="5">
        <f>VLOOKUP(B131, pct_raw!$A$2:$AX$1800, 21, FALSE)</f>
        <v>4</v>
      </c>
      <c r="L131" s="5">
        <f>VLOOKUP(B131, pct_raw!$A$2:$AX$1800, 22, FALSE)</f>
        <v>6</v>
      </c>
      <c r="M131" s="5">
        <f>VLOOKUP(B131, pct_raw!$A$2:$AX$1800, 23, FALSE)</f>
        <v>0.1143</v>
      </c>
      <c r="N131" s="5">
        <f>VLOOKUP(B131, pct_raw!$A$2:$AX$1800, 24, FALSE)</f>
        <v>0</v>
      </c>
      <c r="O131" s="5">
        <f>VLOOKUP(B131, pct_raw!$A$2:$AX$1800, 25, FALSE)</f>
        <v>0</v>
      </c>
      <c r="P131" s="5">
        <f>VLOOKUP(B131, pct_raw!$A$2:$AX$1800, 26, FALSE)</f>
        <v>0</v>
      </c>
      <c r="Q131" s="5">
        <f>VLOOKUP(B131, pct_raw!$A$2:$AX$1800, 27, FALSE)</f>
        <v>6</v>
      </c>
      <c r="R131" s="5">
        <f>VLOOKUP(B131, pct_raw!$A$2:$AX$1800, 28, FALSE)</f>
        <v>6</v>
      </c>
      <c r="S131" s="5">
        <f>VLOOKUP(B131, pct_raw!$A$2:$AX$1800, 29, FALSE)</f>
        <v>0.1143</v>
      </c>
      <c r="T131" s="5">
        <f>VLOOKUP(B131, pct_raw!$A$2:$AX$1800, 30, FALSE)</f>
        <v>0</v>
      </c>
      <c r="U131" s="5">
        <f>VLOOKUP(B131, pct_raw!$A$2:$AX$1800, 31, FALSE)</f>
        <v>0</v>
      </c>
      <c r="V131" s="5">
        <f>VLOOKUP(B131, pct_raw!$A$2:$AX$1800, 32, FALSE)</f>
        <v>0</v>
      </c>
      <c r="W131" s="5">
        <f>VLOOKUP(B131, pct_raw!$A$2:$AX$1800, 33, FALSE)</f>
        <v>0</v>
      </c>
      <c r="X131" s="5">
        <f>VLOOKUP(B131, pct_raw!$A$2:$AX$1800, 34, FALSE)</f>
        <v>0</v>
      </c>
      <c r="Y131" s="5">
        <f>VLOOKUP(B131, pct_raw!$A$2:$AX$1800, 35, FALSE)</f>
        <v>0</v>
      </c>
      <c r="Z131" s="5">
        <f>VLOOKUP(B131, pct_raw!$A$2:$AX$1800, 36, FALSE)</f>
        <v>6</v>
      </c>
      <c r="AA131" s="5">
        <f>VLOOKUP(B131, pct_raw!$A$2:$AX$1800, 37, FALSE)</f>
        <v>6</v>
      </c>
      <c r="AB131" s="5">
        <f>VLOOKUP(B131, pct_raw!$A$2:$AX$1800, 38, FALSE)</f>
        <v>0.1143</v>
      </c>
      <c r="AC131" s="5">
        <f>VLOOKUP(B131, pct_raw!$A$2:$AX$1800, 39, FALSE)</f>
        <v>4</v>
      </c>
      <c r="AD131" s="5">
        <f>VLOOKUP(B131, pct_raw!$A$2:$AX$1800, 40, FALSE)</f>
        <v>4</v>
      </c>
      <c r="AE131" s="5">
        <f>VLOOKUP(B131, pct_raw!$A$2:$AX$1800, 41, FALSE)</f>
        <v>0.1143</v>
      </c>
      <c r="AF131" s="5">
        <f>VLOOKUP(B131, pct_raw!$A$2:$AX$1800, 42, FALSE)</f>
        <v>0</v>
      </c>
      <c r="AG131" s="5">
        <f>VLOOKUP(B131, pct_raw!$A$2:$AX$1800, 43, FALSE)</f>
        <v>0</v>
      </c>
      <c r="AH131" s="5">
        <f>VLOOKUP(B131, pct_raw!$A$2:$AX$1800, 44, FALSE)</f>
        <v>0</v>
      </c>
      <c r="AI131" s="5">
        <f>VLOOKUP(B131, pct_raw!$A$2:$AX$1800, 45, FALSE)</f>
        <v>0</v>
      </c>
      <c r="AJ131" s="5">
        <f>VLOOKUP(B131, pct_raw!$A$2:$AX$1800, 46, FALSE)</f>
        <v>0</v>
      </c>
      <c r="AK131" s="5">
        <f>VLOOKUP(B131, pct_raw!$A$2:$AX$1800, 47, FALSE)</f>
        <v>0</v>
      </c>
      <c r="AL131" s="5">
        <f>VLOOKUP(B131, pct_raw!$A$2:$AX$1800, 48, FALSE)</f>
        <v>0</v>
      </c>
      <c r="AM131" s="5">
        <f>VLOOKUP(B131, pct_raw!$A$2:$AX$1800, 49, FALSE)</f>
        <v>0</v>
      </c>
      <c r="AN131" s="5">
        <f>VLOOKUP(B131, pct_raw!$A$2:$AX$1800, 50, FALSE)</f>
        <v>0</v>
      </c>
    </row>
    <row r="132" spans="1:40" x14ac:dyDescent="0.2">
      <c r="A132" s="2" t="s">
        <v>868</v>
      </c>
      <c r="B132" s="2" t="str">
        <f t="shared" si="2"/>
        <v>Agency Agency Pleasant</v>
      </c>
      <c r="C132" s="2" t="s">
        <v>4898</v>
      </c>
      <c r="D132" s="2" t="str">
        <f>VLOOKUP(B132, pct_raw!$A$2:$AX$1800, 6, FALSE)</f>
        <v xml:space="preserve"> Agency Agency Pleasant</v>
      </c>
      <c r="E132" s="5">
        <f>VLOOKUP(B132, pct_raw!$A$2:$AX$1800, 15, FALSE)</f>
        <v>16</v>
      </c>
      <c r="F132" s="5">
        <f>VLOOKUP(B132, pct_raw!$A$2:$AX$1800, 16, FALSE)</f>
        <v>16</v>
      </c>
      <c r="G132" s="5">
        <f>VLOOKUP(B132, pct_raw!$A$2:$AX$1800, 17, FALSE)</f>
        <v>0.18</v>
      </c>
      <c r="H132">
        <f>VLOOKUP(B132, pct_raw!$A$2:$AX$1800, 18, FALSE)</f>
        <v>0</v>
      </c>
      <c r="I132" s="5">
        <f>VLOOKUP(B132, pct_raw!$A$2:$AX$1800, 19, FALSE)</f>
        <v>0</v>
      </c>
      <c r="J132">
        <f>VLOOKUP(B132, pct_raw!$A$2:$AX$1800, 20, FALSE)</f>
        <v>0</v>
      </c>
      <c r="K132" s="5">
        <f>VLOOKUP(B132, pct_raw!$A$2:$AX$1800, 21, FALSE)</f>
        <v>10</v>
      </c>
      <c r="L132" s="5">
        <f>VLOOKUP(B132, pct_raw!$A$2:$AX$1800, 22, FALSE)</f>
        <v>10</v>
      </c>
      <c r="M132" s="5">
        <f>VLOOKUP(B132, pct_raw!$A$2:$AX$1800, 23, FALSE)</f>
        <v>0.18</v>
      </c>
      <c r="N132" s="5">
        <f>VLOOKUP(B132, pct_raw!$A$2:$AX$1800, 24, FALSE)</f>
        <v>0</v>
      </c>
      <c r="O132" s="5">
        <f>VLOOKUP(B132, pct_raw!$A$2:$AX$1800, 25, FALSE)</f>
        <v>0</v>
      </c>
      <c r="P132" s="5">
        <f>VLOOKUP(B132, pct_raw!$A$2:$AX$1800, 26, FALSE)</f>
        <v>0</v>
      </c>
      <c r="Q132" s="5">
        <f>VLOOKUP(B132, pct_raw!$A$2:$AX$1800, 27, FALSE)</f>
        <v>0</v>
      </c>
      <c r="R132" s="5">
        <f>VLOOKUP(B132, pct_raw!$A$2:$AX$1800, 28, FALSE)</f>
        <v>0</v>
      </c>
      <c r="S132" s="5">
        <f>VLOOKUP(B132, pct_raw!$A$2:$AX$1800, 29, FALSE)</f>
        <v>0</v>
      </c>
      <c r="T132" s="5">
        <f>VLOOKUP(B132, pct_raw!$A$2:$AX$1800, 30, FALSE)</f>
        <v>0</v>
      </c>
      <c r="U132" s="5">
        <f>VLOOKUP(B132, pct_raw!$A$2:$AX$1800, 31, FALSE)</f>
        <v>0</v>
      </c>
      <c r="V132" s="5">
        <f>VLOOKUP(B132, pct_raw!$A$2:$AX$1800, 32, FALSE)</f>
        <v>0</v>
      </c>
      <c r="W132" s="5">
        <f>VLOOKUP(B132, pct_raw!$A$2:$AX$1800, 33, FALSE)</f>
        <v>0</v>
      </c>
      <c r="X132" s="5">
        <f>VLOOKUP(B132, pct_raw!$A$2:$AX$1800, 34, FALSE)</f>
        <v>0</v>
      </c>
      <c r="Y132" s="5">
        <f>VLOOKUP(B132, pct_raw!$A$2:$AX$1800, 35, FALSE)</f>
        <v>0</v>
      </c>
      <c r="Z132" s="5">
        <f>VLOOKUP(B132, pct_raw!$A$2:$AX$1800, 36, FALSE)</f>
        <v>14</v>
      </c>
      <c r="AA132" s="5">
        <f>VLOOKUP(B132, pct_raw!$A$2:$AX$1800, 37, FALSE)</f>
        <v>14</v>
      </c>
      <c r="AB132" s="5">
        <f>VLOOKUP(B132, pct_raw!$A$2:$AX$1800, 38, FALSE)</f>
        <v>0.18</v>
      </c>
      <c r="AC132" s="5">
        <f>VLOOKUP(B132, pct_raw!$A$2:$AX$1800, 39, FALSE)</f>
        <v>0</v>
      </c>
      <c r="AD132" s="5">
        <f>VLOOKUP(B132, pct_raw!$A$2:$AX$1800, 40, FALSE)</f>
        <v>0</v>
      </c>
      <c r="AE132" s="5">
        <f>VLOOKUP(B132, pct_raw!$A$2:$AX$1800, 41, FALSE)</f>
        <v>0</v>
      </c>
      <c r="AF132" s="5">
        <f>VLOOKUP(B132, pct_raw!$A$2:$AX$1800, 42, FALSE)</f>
        <v>0</v>
      </c>
      <c r="AG132" s="5">
        <f>VLOOKUP(B132, pct_raw!$A$2:$AX$1800, 43, FALSE)</f>
        <v>0</v>
      </c>
      <c r="AH132" s="5">
        <f>VLOOKUP(B132, pct_raw!$A$2:$AX$1800, 44, FALSE)</f>
        <v>0</v>
      </c>
      <c r="AI132" s="5">
        <f>VLOOKUP(B132, pct_raw!$A$2:$AX$1800, 45, FALSE)</f>
        <v>14</v>
      </c>
      <c r="AJ132" s="5">
        <f>VLOOKUP(B132, pct_raw!$A$2:$AX$1800, 46, FALSE)</f>
        <v>14</v>
      </c>
      <c r="AK132" s="5">
        <f>VLOOKUP(B132, pct_raw!$A$2:$AX$1800, 47, FALSE)</f>
        <v>0.18</v>
      </c>
      <c r="AL132" s="5">
        <f>VLOOKUP(B132, pct_raw!$A$2:$AX$1800, 48, FALSE)</f>
        <v>0</v>
      </c>
      <c r="AM132" s="5">
        <f>VLOOKUP(B132, pct_raw!$A$2:$AX$1800, 49, FALSE)</f>
        <v>0</v>
      </c>
      <c r="AN132" s="5">
        <f>VLOOKUP(B132, pct_raw!$A$2:$AX$1800, 50, FALSE)</f>
        <v>0</v>
      </c>
    </row>
    <row r="133" spans="1:40" x14ac:dyDescent="0.2">
      <c r="A133" s="2" t="s">
        <v>166</v>
      </c>
      <c r="B133" s="2" t="str">
        <f t="shared" si="2"/>
        <v>Ainsworth</v>
      </c>
      <c r="C133" s="2" t="s">
        <v>166</v>
      </c>
      <c r="D133" s="2" t="str">
        <f>VLOOKUP(B133, pct_raw!$A$2:$AX$1800, 6, FALSE)</f>
        <v xml:space="preserve"> Ainsworth</v>
      </c>
      <c r="E133" s="5">
        <f>VLOOKUP(B133, pct_raw!$A$2:$AX$1800, 15, FALSE)</f>
        <v>14</v>
      </c>
      <c r="F133" s="5">
        <f>VLOOKUP(B133, pct_raw!$A$2:$AX$1800, 16, FALSE)</f>
        <v>20</v>
      </c>
      <c r="G133" s="5">
        <f>VLOOKUP(B133, pct_raw!$A$2:$AX$1800, 17, FALSE)</f>
        <v>0.37140000000000001</v>
      </c>
      <c r="H133">
        <f>VLOOKUP(B133, pct_raw!$A$2:$AX$1800, 18, FALSE)</f>
        <v>0</v>
      </c>
      <c r="I133" s="5">
        <f>VLOOKUP(B133, pct_raw!$A$2:$AX$1800, 19, FALSE)</f>
        <v>0</v>
      </c>
      <c r="J133">
        <f>VLOOKUP(B133, pct_raw!$A$2:$AX$1800, 20, FALSE)</f>
        <v>0</v>
      </c>
      <c r="K133" s="5">
        <f>VLOOKUP(B133, pct_raw!$A$2:$AX$1800, 21, FALSE)</f>
        <v>14</v>
      </c>
      <c r="L133" s="5">
        <f>VLOOKUP(B133, pct_raw!$A$2:$AX$1800, 22, FALSE)</f>
        <v>21</v>
      </c>
      <c r="M133" s="5">
        <f>VLOOKUP(B133, pct_raw!$A$2:$AX$1800, 23, FALSE)</f>
        <v>0.37140000000000001</v>
      </c>
      <c r="N133" s="5">
        <f>VLOOKUP(B133, pct_raw!$A$2:$AX$1800, 24, FALSE)</f>
        <v>0</v>
      </c>
      <c r="O133" s="5">
        <f>VLOOKUP(B133, pct_raw!$A$2:$AX$1800, 25, FALSE)</f>
        <v>0</v>
      </c>
      <c r="P133" s="5">
        <f>VLOOKUP(B133, pct_raw!$A$2:$AX$1800, 26, FALSE)</f>
        <v>0</v>
      </c>
      <c r="Q133" s="5">
        <f>VLOOKUP(B133, pct_raw!$A$2:$AX$1800, 27, FALSE)</f>
        <v>8</v>
      </c>
      <c r="R133" s="5">
        <f>VLOOKUP(B133, pct_raw!$A$2:$AX$1800, 28, FALSE)</f>
        <v>0</v>
      </c>
      <c r="S133" s="5">
        <f>VLOOKUP(B133, pct_raw!$A$2:$AX$1800, 29, FALSE)</f>
        <v>0</v>
      </c>
      <c r="T133" s="5">
        <f>VLOOKUP(B133, pct_raw!$A$2:$AX$1800, 30, FALSE)</f>
        <v>0</v>
      </c>
      <c r="U133" s="5">
        <f>VLOOKUP(B133, pct_raw!$A$2:$AX$1800, 31, FALSE)</f>
        <v>0</v>
      </c>
      <c r="V133" s="5">
        <f>VLOOKUP(B133, pct_raw!$A$2:$AX$1800, 32, FALSE)</f>
        <v>0</v>
      </c>
      <c r="W133" s="5">
        <f>VLOOKUP(B133, pct_raw!$A$2:$AX$1800, 33, FALSE)</f>
        <v>0</v>
      </c>
      <c r="X133" s="5">
        <f>VLOOKUP(B133, pct_raw!$A$2:$AX$1800, 34, FALSE)</f>
        <v>0</v>
      </c>
      <c r="Y133" s="5">
        <f>VLOOKUP(B133, pct_raw!$A$2:$AX$1800, 35, FALSE)</f>
        <v>0</v>
      </c>
      <c r="Z133" s="5">
        <f>VLOOKUP(B133, pct_raw!$A$2:$AX$1800, 36, FALSE)</f>
        <v>21</v>
      </c>
      <c r="AA133" s="5">
        <f>VLOOKUP(B133, pct_raw!$A$2:$AX$1800, 37, FALSE)</f>
        <v>25</v>
      </c>
      <c r="AB133" s="5">
        <f>VLOOKUP(B133, pct_raw!$A$2:$AX$1800, 38, FALSE)</f>
        <v>0.37140000000000001</v>
      </c>
      <c r="AC133" s="5">
        <f>VLOOKUP(B133, pct_raw!$A$2:$AX$1800, 39, FALSE)</f>
        <v>0</v>
      </c>
      <c r="AD133" s="5">
        <f>VLOOKUP(B133, pct_raw!$A$2:$AX$1800, 40, FALSE)</f>
        <v>0</v>
      </c>
      <c r="AE133" s="5">
        <f>VLOOKUP(B133, pct_raw!$A$2:$AX$1800, 41, FALSE)</f>
        <v>0</v>
      </c>
      <c r="AF133" s="5">
        <f>VLOOKUP(B133, pct_raw!$A$2:$AX$1800, 42, FALSE)</f>
        <v>3</v>
      </c>
      <c r="AG133" s="5">
        <f>VLOOKUP(B133, pct_raw!$A$2:$AX$1800, 43, FALSE)</f>
        <v>0</v>
      </c>
      <c r="AH133" s="5">
        <f>VLOOKUP(B133, pct_raw!$A$2:$AX$1800, 44, FALSE)</f>
        <v>0</v>
      </c>
      <c r="AI133" s="5">
        <f>VLOOKUP(B133, pct_raw!$A$2:$AX$1800, 45, FALSE)</f>
        <v>21</v>
      </c>
      <c r="AJ133" s="5">
        <f>VLOOKUP(B133, pct_raw!$A$2:$AX$1800, 46, FALSE)</f>
        <v>22</v>
      </c>
      <c r="AK133" s="5">
        <f>VLOOKUP(B133, pct_raw!$A$2:$AX$1800, 47, FALSE)</f>
        <v>0.37140000000000001</v>
      </c>
      <c r="AL133" s="5">
        <f>VLOOKUP(B133, pct_raw!$A$2:$AX$1800, 48, FALSE)</f>
        <v>8</v>
      </c>
      <c r="AM133" s="5">
        <f>VLOOKUP(B133, pct_raw!$A$2:$AX$1800, 49, FALSE)</f>
        <v>0</v>
      </c>
      <c r="AN133" s="5">
        <f>VLOOKUP(B133, pct_raw!$A$2:$AX$1800, 50, FALSE)</f>
        <v>0</v>
      </c>
    </row>
    <row r="134" spans="1:40" x14ac:dyDescent="0.2">
      <c r="A134" s="2" t="s">
        <v>677</v>
      </c>
      <c r="B134" s="2" t="str">
        <f t="shared" si="2"/>
        <v>Al1</v>
      </c>
      <c r="C134" s="2" t="s">
        <v>677</v>
      </c>
      <c r="D134" s="2" t="str">
        <f>VLOOKUP(B134, pct_raw!$A$2:$AX$1800, 6, FALSE)</f>
        <v xml:space="preserve"> AL1</v>
      </c>
      <c r="E134" s="5">
        <f>VLOOKUP(B134, pct_raw!$A$2:$AX$1800, 15, FALSE)</f>
        <v>13</v>
      </c>
      <c r="F134" s="5">
        <f>VLOOKUP(B134, pct_raw!$A$2:$AX$1800, 16, FALSE)</f>
        <v>13</v>
      </c>
      <c r="G134" s="5">
        <f>VLOOKUP(B134, pct_raw!$A$2:$AX$1800, 17, FALSE)</f>
        <v>0.17780000000000001</v>
      </c>
      <c r="H134">
        <f>VLOOKUP(B134, pct_raw!$A$2:$AX$1800, 18, FALSE)</f>
        <v>0</v>
      </c>
      <c r="I134" s="5">
        <f>VLOOKUP(B134, pct_raw!$A$2:$AX$1800, 19, FALSE)</f>
        <v>0</v>
      </c>
      <c r="J134">
        <f>VLOOKUP(B134, pct_raw!$A$2:$AX$1800, 20, FALSE)</f>
        <v>0</v>
      </c>
      <c r="K134" s="5">
        <f>VLOOKUP(B134, pct_raw!$A$2:$AX$1800, 21, FALSE)</f>
        <v>10</v>
      </c>
      <c r="L134" s="5">
        <f>VLOOKUP(B134, pct_raw!$A$2:$AX$1800, 22, FALSE)</f>
        <v>10</v>
      </c>
      <c r="M134" s="5">
        <f>VLOOKUP(B134, pct_raw!$A$2:$AX$1800, 23, FALSE)</f>
        <v>0.17780000000000001</v>
      </c>
      <c r="N134" s="5">
        <f>VLOOKUP(B134, pct_raw!$A$2:$AX$1800, 24, FALSE)</f>
        <v>0</v>
      </c>
      <c r="O134" s="5">
        <f>VLOOKUP(B134, pct_raw!$A$2:$AX$1800, 25, FALSE)</f>
        <v>0</v>
      </c>
      <c r="P134" s="5">
        <f>VLOOKUP(B134, pct_raw!$A$2:$AX$1800, 26, FALSE)</f>
        <v>0</v>
      </c>
      <c r="Q134" s="5">
        <f>VLOOKUP(B134, pct_raw!$A$2:$AX$1800, 27, FALSE)</f>
        <v>10</v>
      </c>
      <c r="R134" s="5">
        <f>VLOOKUP(B134, pct_raw!$A$2:$AX$1800, 28, FALSE)</f>
        <v>10</v>
      </c>
      <c r="S134" s="5">
        <f>VLOOKUP(B134, pct_raw!$A$2:$AX$1800, 29, FALSE)</f>
        <v>0.17780000000000001</v>
      </c>
      <c r="T134" s="5">
        <f>VLOOKUP(B134, pct_raw!$A$2:$AX$1800, 30, FALSE)</f>
        <v>0</v>
      </c>
      <c r="U134" s="5">
        <f>VLOOKUP(B134, pct_raw!$A$2:$AX$1800, 31, FALSE)</f>
        <v>0</v>
      </c>
      <c r="V134" s="5">
        <f>VLOOKUP(B134, pct_raw!$A$2:$AX$1800, 32, FALSE)</f>
        <v>0</v>
      </c>
      <c r="W134" s="5">
        <f>VLOOKUP(B134, pct_raw!$A$2:$AX$1800, 33, FALSE)</f>
        <v>0</v>
      </c>
      <c r="X134" s="5">
        <f>VLOOKUP(B134, pct_raw!$A$2:$AX$1800, 34, FALSE)</f>
        <v>0</v>
      </c>
      <c r="Y134" s="5">
        <f>VLOOKUP(B134, pct_raw!$A$2:$AX$1800, 35, FALSE)</f>
        <v>0</v>
      </c>
      <c r="Z134" s="5">
        <f>VLOOKUP(B134, pct_raw!$A$2:$AX$1800, 36, FALSE)</f>
        <v>10</v>
      </c>
      <c r="AA134" s="5">
        <f>VLOOKUP(B134, pct_raw!$A$2:$AX$1800, 37, FALSE)</f>
        <v>10</v>
      </c>
      <c r="AB134" s="5">
        <f>VLOOKUP(B134, pct_raw!$A$2:$AX$1800, 38, FALSE)</f>
        <v>0.17780000000000001</v>
      </c>
      <c r="AC134" s="5">
        <f>VLOOKUP(B134, pct_raw!$A$2:$AX$1800, 39, FALSE)</f>
        <v>0</v>
      </c>
      <c r="AD134" s="5">
        <f>VLOOKUP(B134, pct_raw!$A$2:$AX$1800, 40, FALSE)</f>
        <v>0</v>
      </c>
      <c r="AE134" s="5">
        <f>VLOOKUP(B134, pct_raw!$A$2:$AX$1800, 41, FALSE)</f>
        <v>0</v>
      </c>
      <c r="AF134" s="5">
        <f>VLOOKUP(B134, pct_raw!$A$2:$AX$1800, 42, FALSE)</f>
        <v>0</v>
      </c>
      <c r="AG134" s="5">
        <f>VLOOKUP(B134, pct_raw!$A$2:$AX$1800, 43, FALSE)</f>
        <v>0</v>
      </c>
      <c r="AH134" s="5">
        <f>VLOOKUP(B134, pct_raw!$A$2:$AX$1800, 44, FALSE)</f>
        <v>0</v>
      </c>
      <c r="AI134" s="5">
        <f>VLOOKUP(B134, pct_raw!$A$2:$AX$1800, 45, FALSE)</f>
        <v>8</v>
      </c>
      <c r="AJ134" s="5">
        <f>VLOOKUP(B134, pct_raw!$A$2:$AX$1800, 46, FALSE)</f>
        <v>8</v>
      </c>
      <c r="AK134" s="5">
        <f>VLOOKUP(B134, pct_raw!$A$2:$AX$1800, 47, FALSE)</f>
        <v>8.8900000000000007E-2</v>
      </c>
      <c r="AL134" s="5">
        <f>VLOOKUP(B134, pct_raw!$A$2:$AX$1800, 48, FALSE)</f>
        <v>0</v>
      </c>
      <c r="AM134" s="5">
        <f>VLOOKUP(B134, pct_raw!$A$2:$AX$1800, 49, FALSE)</f>
        <v>0</v>
      </c>
      <c r="AN134" s="5">
        <f>VLOOKUP(B134, pct_raw!$A$2:$AX$1800, 50, FALSE)</f>
        <v>0</v>
      </c>
    </row>
    <row r="135" spans="1:40" x14ac:dyDescent="0.2">
      <c r="A135" s="2" t="s">
        <v>680</v>
      </c>
      <c r="B135" s="2" t="str">
        <f t="shared" si="2"/>
        <v>Al2</v>
      </c>
      <c r="C135" s="2" t="s">
        <v>680</v>
      </c>
      <c r="D135" s="2" t="str">
        <f>VLOOKUP(B135, pct_raw!$A$2:$AX$1800, 6, FALSE)</f>
        <v xml:space="preserve"> AL2</v>
      </c>
      <c r="E135" s="5">
        <f>VLOOKUP(B135, pct_raw!$A$2:$AX$1800, 15, FALSE)</f>
        <v>25</v>
      </c>
      <c r="F135" s="5">
        <f>VLOOKUP(B135, pct_raw!$A$2:$AX$1800, 16, FALSE)</f>
        <v>25</v>
      </c>
      <c r="G135" s="5">
        <f>VLOOKUP(B135, pct_raw!$A$2:$AX$1800, 17, FALSE)</f>
        <v>0.44440000000000002</v>
      </c>
      <c r="H135">
        <f>VLOOKUP(B135, pct_raw!$A$2:$AX$1800, 18, FALSE)</f>
        <v>0</v>
      </c>
      <c r="I135" s="5">
        <f>VLOOKUP(B135, pct_raw!$A$2:$AX$1800, 19, FALSE)</f>
        <v>0</v>
      </c>
      <c r="J135">
        <f>VLOOKUP(B135, pct_raw!$A$2:$AX$1800, 20, FALSE)</f>
        <v>0</v>
      </c>
      <c r="K135" s="5">
        <f>VLOOKUP(B135, pct_raw!$A$2:$AX$1800, 21, FALSE)</f>
        <v>18</v>
      </c>
      <c r="L135" s="5">
        <f>VLOOKUP(B135, pct_raw!$A$2:$AX$1800, 22, FALSE)</f>
        <v>19</v>
      </c>
      <c r="M135" s="5">
        <f>VLOOKUP(B135, pct_raw!$A$2:$AX$1800, 23, FALSE)</f>
        <v>0.35560000000000003</v>
      </c>
      <c r="N135" s="5">
        <f>VLOOKUP(B135, pct_raw!$A$2:$AX$1800, 24, FALSE)</f>
        <v>0</v>
      </c>
      <c r="O135" s="5">
        <f>VLOOKUP(B135, pct_raw!$A$2:$AX$1800, 25, FALSE)</f>
        <v>0</v>
      </c>
      <c r="P135" s="5">
        <f>VLOOKUP(B135, pct_raw!$A$2:$AX$1800, 26, FALSE)</f>
        <v>0</v>
      </c>
      <c r="Q135" s="5">
        <f>VLOOKUP(B135, pct_raw!$A$2:$AX$1800, 27, FALSE)</f>
        <v>13</v>
      </c>
      <c r="R135" s="5">
        <f>VLOOKUP(B135, pct_raw!$A$2:$AX$1800, 28, FALSE)</f>
        <v>16</v>
      </c>
      <c r="S135" s="5">
        <f>VLOOKUP(B135, pct_raw!$A$2:$AX$1800, 29, FALSE)</f>
        <v>0.26669999999999999</v>
      </c>
      <c r="T135" s="5">
        <f>VLOOKUP(B135, pct_raw!$A$2:$AX$1800, 30, FALSE)</f>
        <v>0</v>
      </c>
      <c r="U135" s="5">
        <f>VLOOKUP(B135, pct_raw!$A$2:$AX$1800, 31, FALSE)</f>
        <v>0</v>
      </c>
      <c r="V135" s="5">
        <f>VLOOKUP(B135, pct_raw!$A$2:$AX$1800, 32, FALSE)</f>
        <v>0</v>
      </c>
      <c r="W135" s="5">
        <f>VLOOKUP(B135, pct_raw!$A$2:$AX$1800, 33, FALSE)</f>
        <v>0</v>
      </c>
      <c r="X135" s="5">
        <f>VLOOKUP(B135, pct_raw!$A$2:$AX$1800, 34, FALSE)</f>
        <v>0</v>
      </c>
      <c r="Y135" s="5">
        <f>VLOOKUP(B135, pct_raw!$A$2:$AX$1800, 35, FALSE)</f>
        <v>0</v>
      </c>
      <c r="Z135" s="5">
        <f>VLOOKUP(B135, pct_raw!$A$2:$AX$1800, 36, FALSE)</f>
        <v>3</v>
      </c>
      <c r="AA135" s="5">
        <f>VLOOKUP(B135, pct_raw!$A$2:$AX$1800, 37, FALSE)</f>
        <v>0</v>
      </c>
      <c r="AB135" s="5">
        <f>VLOOKUP(B135, pct_raw!$A$2:$AX$1800, 38, FALSE)</f>
        <v>0</v>
      </c>
      <c r="AC135" s="5">
        <f>VLOOKUP(B135, pct_raw!$A$2:$AX$1800, 39, FALSE)</f>
        <v>0</v>
      </c>
      <c r="AD135" s="5">
        <f>VLOOKUP(B135, pct_raw!$A$2:$AX$1800, 40, FALSE)</f>
        <v>0</v>
      </c>
      <c r="AE135" s="5">
        <f>VLOOKUP(B135, pct_raw!$A$2:$AX$1800, 41, FALSE)</f>
        <v>0</v>
      </c>
      <c r="AF135" s="5">
        <f>VLOOKUP(B135, pct_raw!$A$2:$AX$1800, 42, FALSE)</f>
        <v>0</v>
      </c>
      <c r="AG135" s="5">
        <f>VLOOKUP(B135, pct_raw!$A$2:$AX$1800, 43, FALSE)</f>
        <v>0</v>
      </c>
      <c r="AH135" s="5">
        <f>VLOOKUP(B135, pct_raw!$A$2:$AX$1800, 44, FALSE)</f>
        <v>0</v>
      </c>
      <c r="AI135" s="5">
        <f>VLOOKUP(B135, pct_raw!$A$2:$AX$1800, 45, FALSE)</f>
        <v>4</v>
      </c>
      <c r="AJ135" s="5">
        <f>VLOOKUP(B135, pct_raw!$A$2:$AX$1800, 46, FALSE)</f>
        <v>0</v>
      </c>
      <c r="AK135" s="5">
        <f>VLOOKUP(B135, pct_raw!$A$2:$AX$1800, 47, FALSE)</f>
        <v>0</v>
      </c>
      <c r="AL135" s="5">
        <f>VLOOKUP(B135, pct_raw!$A$2:$AX$1800, 48, FALSE)</f>
        <v>0</v>
      </c>
      <c r="AM135" s="5">
        <f>VLOOKUP(B135, pct_raw!$A$2:$AX$1800, 49, FALSE)</f>
        <v>0</v>
      </c>
      <c r="AN135" s="5">
        <f>VLOOKUP(B135, pct_raw!$A$2:$AX$1800, 50, FALSE)</f>
        <v>0</v>
      </c>
    </row>
    <row r="136" spans="1:40" x14ac:dyDescent="0.2">
      <c r="A136" s="2" t="s">
        <v>678</v>
      </c>
      <c r="B136" s="2" t="str">
        <f t="shared" si="2"/>
        <v>Al3</v>
      </c>
      <c r="C136" s="2" t="s">
        <v>678</v>
      </c>
      <c r="D136" s="2" t="str">
        <f>VLOOKUP(B136, pct_raw!$A$2:$AX$1800, 6, FALSE)</f>
        <v xml:space="preserve"> AL3</v>
      </c>
      <c r="E136" s="5">
        <f>VLOOKUP(B136, pct_raw!$A$2:$AX$1800, 15, FALSE)</f>
        <v>12</v>
      </c>
      <c r="F136" s="5">
        <f>VLOOKUP(B136, pct_raw!$A$2:$AX$1800, 16, FALSE)</f>
        <v>12</v>
      </c>
      <c r="G136" s="5">
        <f>VLOOKUP(B136, pct_raw!$A$2:$AX$1800, 17, FALSE)</f>
        <v>0.17780000000000001</v>
      </c>
      <c r="H136">
        <f>VLOOKUP(B136, pct_raw!$A$2:$AX$1800, 18, FALSE)</f>
        <v>0</v>
      </c>
      <c r="I136" s="5">
        <f>VLOOKUP(B136, pct_raw!$A$2:$AX$1800, 19, FALSE)</f>
        <v>0</v>
      </c>
      <c r="J136">
        <f>VLOOKUP(B136, pct_raw!$A$2:$AX$1800, 20, FALSE)</f>
        <v>0</v>
      </c>
      <c r="K136" s="5">
        <f>VLOOKUP(B136, pct_raw!$A$2:$AX$1800, 21, FALSE)</f>
        <v>14</v>
      </c>
      <c r="L136" s="5">
        <f>VLOOKUP(B136, pct_raw!$A$2:$AX$1800, 22, FALSE)</f>
        <v>14</v>
      </c>
      <c r="M136" s="5">
        <f>VLOOKUP(B136, pct_raw!$A$2:$AX$1800, 23, FALSE)</f>
        <v>0.26669999999999999</v>
      </c>
      <c r="N136" s="5">
        <f>VLOOKUP(B136, pct_raw!$A$2:$AX$1800, 24, FALSE)</f>
        <v>0</v>
      </c>
      <c r="O136" s="5">
        <f>VLOOKUP(B136, pct_raw!$A$2:$AX$1800, 25, FALSE)</f>
        <v>0</v>
      </c>
      <c r="P136" s="5">
        <f>VLOOKUP(B136, pct_raw!$A$2:$AX$1800, 26, FALSE)</f>
        <v>0</v>
      </c>
      <c r="Q136" s="5">
        <f>VLOOKUP(B136, pct_raw!$A$2:$AX$1800, 27, FALSE)</f>
        <v>8</v>
      </c>
      <c r="R136" s="5">
        <f>VLOOKUP(B136, pct_raw!$A$2:$AX$1800, 28, FALSE)</f>
        <v>8</v>
      </c>
      <c r="S136" s="5">
        <f>VLOOKUP(B136, pct_raw!$A$2:$AX$1800, 29, FALSE)</f>
        <v>0.17780000000000001</v>
      </c>
      <c r="T136" s="5">
        <f>VLOOKUP(B136, pct_raw!$A$2:$AX$1800, 30, FALSE)</f>
        <v>0</v>
      </c>
      <c r="U136" s="5">
        <f>VLOOKUP(B136, pct_raw!$A$2:$AX$1800, 31, FALSE)</f>
        <v>0</v>
      </c>
      <c r="V136" s="5">
        <f>VLOOKUP(B136, pct_raw!$A$2:$AX$1800, 32, FALSE)</f>
        <v>0</v>
      </c>
      <c r="W136" s="5">
        <f>VLOOKUP(B136, pct_raw!$A$2:$AX$1800, 33, FALSE)</f>
        <v>0</v>
      </c>
      <c r="X136" s="5">
        <f>VLOOKUP(B136, pct_raw!$A$2:$AX$1800, 34, FALSE)</f>
        <v>0</v>
      </c>
      <c r="Y136" s="5">
        <f>VLOOKUP(B136, pct_raw!$A$2:$AX$1800, 35, FALSE)</f>
        <v>0</v>
      </c>
      <c r="Z136" s="5">
        <f>VLOOKUP(B136, pct_raw!$A$2:$AX$1800, 36, FALSE)</f>
        <v>10</v>
      </c>
      <c r="AA136" s="5">
        <f>VLOOKUP(B136, pct_raw!$A$2:$AX$1800, 37, FALSE)</f>
        <v>10</v>
      </c>
      <c r="AB136" s="5">
        <f>VLOOKUP(B136, pct_raw!$A$2:$AX$1800, 38, FALSE)</f>
        <v>0.17780000000000001</v>
      </c>
      <c r="AC136" s="5">
        <f>VLOOKUP(B136, pct_raw!$A$2:$AX$1800, 39, FALSE)</f>
        <v>0</v>
      </c>
      <c r="AD136" s="5">
        <f>VLOOKUP(B136, pct_raw!$A$2:$AX$1800, 40, FALSE)</f>
        <v>0</v>
      </c>
      <c r="AE136" s="5">
        <f>VLOOKUP(B136, pct_raw!$A$2:$AX$1800, 41, FALSE)</f>
        <v>0</v>
      </c>
      <c r="AF136" s="5">
        <f>VLOOKUP(B136, pct_raw!$A$2:$AX$1800, 42, FALSE)</f>
        <v>0</v>
      </c>
      <c r="AG136" s="5">
        <f>VLOOKUP(B136, pct_raw!$A$2:$AX$1800, 43, FALSE)</f>
        <v>0</v>
      </c>
      <c r="AH136" s="5">
        <f>VLOOKUP(B136, pct_raw!$A$2:$AX$1800, 44, FALSE)</f>
        <v>0</v>
      </c>
      <c r="AI136" s="5">
        <f>VLOOKUP(B136, pct_raw!$A$2:$AX$1800, 45, FALSE)</f>
        <v>8</v>
      </c>
      <c r="AJ136" s="5">
        <f>VLOOKUP(B136, pct_raw!$A$2:$AX$1800, 46, FALSE)</f>
        <v>8</v>
      </c>
      <c r="AK136" s="5">
        <f>VLOOKUP(B136, pct_raw!$A$2:$AX$1800, 47, FALSE)</f>
        <v>8.8900000000000007E-2</v>
      </c>
      <c r="AL136" s="5">
        <f>VLOOKUP(B136, pct_raw!$A$2:$AX$1800, 48, FALSE)</f>
        <v>0</v>
      </c>
      <c r="AM136" s="5">
        <f>VLOOKUP(B136, pct_raw!$A$2:$AX$1800, 49, FALSE)</f>
        <v>0</v>
      </c>
      <c r="AN136" s="5">
        <f>VLOOKUP(B136, pct_raw!$A$2:$AX$1800, 50, FALSE)</f>
        <v>0</v>
      </c>
    </row>
    <row r="137" spans="1:40" x14ac:dyDescent="0.2">
      <c r="A137" s="2" t="s">
        <v>679</v>
      </c>
      <c r="B137" s="2" t="str">
        <f t="shared" si="2"/>
        <v>Al4</v>
      </c>
      <c r="C137" s="2" t="s">
        <v>679</v>
      </c>
      <c r="D137" s="2" t="str">
        <f>VLOOKUP(B137, pct_raw!$A$2:$AX$1800, 6, FALSE)</f>
        <v xml:space="preserve"> AL4</v>
      </c>
      <c r="E137" s="5">
        <f>VLOOKUP(B137, pct_raw!$A$2:$AX$1800, 15, FALSE)</f>
        <v>9</v>
      </c>
      <c r="F137" s="5">
        <f>VLOOKUP(B137, pct_raw!$A$2:$AX$1800, 16, FALSE)</f>
        <v>13</v>
      </c>
      <c r="G137" s="5">
        <f>VLOOKUP(B137, pct_raw!$A$2:$AX$1800, 17, FALSE)</f>
        <v>0.17780000000000001</v>
      </c>
      <c r="H137">
        <f>VLOOKUP(B137, pct_raw!$A$2:$AX$1800, 18, FALSE)</f>
        <v>1</v>
      </c>
      <c r="I137" s="5">
        <f>VLOOKUP(B137, pct_raw!$A$2:$AX$1800, 19, FALSE)</f>
        <v>0</v>
      </c>
      <c r="J137">
        <f>VLOOKUP(B137, pct_raw!$A$2:$AX$1800, 20, FALSE)</f>
        <v>0</v>
      </c>
      <c r="K137" s="5">
        <f>VLOOKUP(B137, pct_raw!$A$2:$AX$1800, 21, FALSE)</f>
        <v>18</v>
      </c>
      <c r="L137" s="5">
        <f>VLOOKUP(B137, pct_raw!$A$2:$AX$1800, 22, FALSE)</f>
        <v>21</v>
      </c>
      <c r="M137" s="5">
        <f>VLOOKUP(B137, pct_raw!$A$2:$AX$1800, 23, FALSE)</f>
        <v>0.35560000000000003</v>
      </c>
      <c r="N137" s="5">
        <f>VLOOKUP(B137, pct_raw!$A$2:$AX$1800, 24, FALSE)</f>
        <v>0</v>
      </c>
      <c r="O137" s="5">
        <f>VLOOKUP(B137, pct_raw!$A$2:$AX$1800, 25, FALSE)</f>
        <v>0</v>
      </c>
      <c r="P137" s="5">
        <f>VLOOKUP(B137, pct_raw!$A$2:$AX$1800, 26, FALSE)</f>
        <v>0</v>
      </c>
      <c r="Q137" s="5">
        <f>VLOOKUP(B137, pct_raw!$A$2:$AX$1800, 27, FALSE)</f>
        <v>9</v>
      </c>
      <c r="R137" s="5">
        <f>VLOOKUP(B137, pct_raw!$A$2:$AX$1800, 28, FALSE)</f>
        <v>13</v>
      </c>
      <c r="S137" s="5">
        <f>VLOOKUP(B137, pct_raw!$A$2:$AX$1800, 29, FALSE)</f>
        <v>0.17780000000000001</v>
      </c>
      <c r="T137" s="5">
        <f>VLOOKUP(B137, pct_raw!$A$2:$AX$1800, 30, FALSE)</f>
        <v>0</v>
      </c>
      <c r="U137" s="5">
        <f>VLOOKUP(B137, pct_raw!$A$2:$AX$1800, 31, FALSE)</f>
        <v>0</v>
      </c>
      <c r="V137" s="5">
        <f>VLOOKUP(B137, pct_raw!$A$2:$AX$1800, 32, FALSE)</f>
        <v>0</v>
      </c>
      <c r="W137" s="5">
        <f>VLOOKUP(B137, pct_raw!$A$2:$AX$1800, 33, FALSE)</f>
        <v>0</v>
      </c>
      <c r="X137" s="5">
        <f>VLOOKUP(B137, pct_raw!$A$2:$AX$1800, 34, FALSE)</f>
        <v>0</v>
      </c>
      <c r="Y137" s="5">
        <f>VLOOKUP(B137, pct_raw!$A$2:$AX$1800, 35, FALSE)</f>
        <v>0</v>
      </c>
      <c r="Z137" s="5">
        <f>VLOOKUP(B137, pct_raw!$A$2:$AX$1800, 36, FALSE)</f>
        <v>4</v>
      </c>
      <c r="AA137" s="5">
        <f>VLOOKUP(B137, pct_raw!$A$2:$AX$1800, 37, FALSE)</f>
        <v>0</v>
      </c>
      <c r="AB137" s="5">
        <f>VLOOKUP(B137, pct_raw!$A$2:$AX$1800, 38, FALSE)</f>
        <v>0</v>
      </c>
      <c r="AC137" s="5">
        <f>VLOOKUP(B137, pct_raw!$A$2:$AX$1800, 39, FALSE)</f>
        <v>2</v>
      </c>
      <c r="AD137" s="5">
        <f>VLOOKUP(B137, pct_raw!$A$2:$AX$1800, 40, FALSE)</f>
        <v>0</v>
      </c>
      <c r="AE137" s="5">
        <f>VLOOKUP(B137, pct_raw!$A$2:$AX$1800, 41, FALSE)</f>
        <v>0</v>
      </c>
      <c r="AF137" s="5">
        <f>VLOOKUP(B137, pct_raw!$A$2:$AX$1800, 42, FALSE)</f>
        <v>1</v>
      </c>
      <c r="AG137" s="5">
        <f>VLOOKUP(B137, pct_raw!$A$2:$AX$1800, 43, FALSE)</f>
        <v>0</v>
      </c>
      <c r="AH137" s="5">
        <f>VLOOKUP(B137, pct_raw!$A$2:$AX$1800, 44, FALSE)</f>
        <v>0</v>
      </c>
      <c r="AI137" s="5">
        <f>VLOOKUP(B137, pct_raw!$A$2:$AX$1800, 45, FALSE)</f>
        <v>0</v>
      </c>
      <c r="AJ137" s="5">
        <f>VLOOKUP(B137, pct_raw!$A$2:$AX$1800, 46, FALSE)</f>
        <v>0</v>
      </c>
      <c r="AK137" s="5">
        <f>VLOOKUP(B137, pct_raw!$A$2:$AX$1800, 47, FALSE)</f>
        <v>0</v>
      </c>
      <c r="AL137" s="5">
        <f>VLOOKUP(B137, pct_raw!$A$2:$AX$1800, 48, FALSE)</f>
        <v>3</v>
      </c>
      <c r="AM137" s="5">
        <f>VLOOKUP(B137, pct_raw!$A$2:$AX$1800, 49, FALSE)</f>
        <v>0</v>
      </c>
      <c r="AN137" s="5">
        <f>VLOOKUP(B137, pct_raw!$A$2:$AX$1800, 50, FALSE)</f>
        <v>0</v>
      </c>
    </row>
    <row r="138" spans="1:40" x14ac:dyDescent="0.2">
      <c r="A138" s="2" t="s">
        <v>1051</v>
      </c>
      <c r="B138" s="2" t="str">
        <f t="shared" si="2"/>
        <v>Albert City Fairfield Coon</v>
      </c>
      <c r="C138" s="2" t="s">
        <v>1051</v>
      </c>
      <c r="D138" s="2" t="str">
        <f>VLOOKUP(B138, pct_raw!$A$2:$AX$1800, 6, FALSE)</f>
        <v xml:space="preserve"> ALBERT CITY FAIRFIELD COON</v>
      </c>
      <c r="E138" s="5">
        <f>VLOOKUP(B138, pct_raw!$A$2:$AX$1800, 15, FALSE)</f>
        <v>5</v>
      </c>
      <c r="F138" s="5">
        <f>VLOOKUP(B138, pct_raw!$A$2:$AX$1800, 16, FALSE)</f>
        <v>6</v>
      </c>
      <c r="G138" s="5">
        <f>VLOOKUP(B138, pct_raw!$A$2:$AX$1800, 17, FALSE)</f>
        <v>0</v>
      </c>
      <c r="H138">
        <f>VLOOKUP(B138, pct_raw!$A$2:$AX$1800, 18, FALSE)</f>
        <v>0</v>
      </c>
      <c r="I138" s="5">
        <f>VLOOKUP(B138, pct_raw!$A$2:$AX$1800, 19, FALSE)</f>
        <v>0</v>
      </c>
      <c r="J138">
        <f>VLOOKUP(B138, pct_raw!$A$2:$AX$1800, 20, FALSE)</f>
        <v>0</v>
      </c>
      <c r="K138" s="5">
        <f>VLOOKUP(B138, pct_raw!$A$2:$AX$1800, 21, FALSE)</f>
        <v>2</v>
      </c>
      <c r="L138" s="5">
        <f>VLOOKUP(B138, pct_raw!$A$2:$AX$1800, 22, FALSE)</f>
        <v>0</v>
      </c>
      <c r="M138" s="5">
        <f>VLOOKUP(B138, pct_raw!$A$2:$AX$1800, 23, FALSE)</f>
        <v>0</v>
      </c>
      <c r="N138" s="5">
        <f>VLOOKUP(B138, pct_raw!$A$2:$AX$1800, 24, FALSE)</f>
        <v>0</v>
      </c>
      <c r="O138" s="5">
        <f>VLOOKUP(B138, pct_raw!$A$2:$AX$1800, 25, FALSE)</f>
        <v>0</v>
      </c>
      <c r="P138" s="5">
        <f>VLOOKUP(B138, pct_raw!$A$2:$AX$1800, 26, FALSE)</f>
        <v>0</v>
      </c>
      <c r="Q138" s="5">
        <f>VLOOKUP(B138, pct_raw!$A$2:$AX$1800, 27, FALSE)</f>
        <v>3</v>
      </c>
      <c r="R138" s="5">
        <f>VLOOKUP(B138, pct_raw!$A$2:$AX$1800, 28, FALSE)</f>
        <v>7</v>
      </c>
      <c r="S138" s="5">
        <f>VLOOKUP(B138, pct_raw!$A$2:$AX$1800, 29, FALSE)</f>
        <v>0.2</v>
      </c>
      <c r="T138" s="5">
        <f>VLOOKUP(B138, pct_raw!$A$2:$AX$1800, 30, FALSE)</f>
        <v>0</v>
      </c>
      <c r="U138" s="5">
        <f>VLOOKUP(B138, pct_raw!$A$2:$AX$1800, 31, FALSE)</f>
        <v>0</v>
      </c>
      <c r="V138" s="5">
        <f>VLOOKUP(B138, pct_raw!$A$2:$AX$1800, 32, FALSE)</f>
        <v>0</v>
      </c>
      <c r="W138" s="5">
        <f>VLOOKUP(B138, pct_raw!$A$2:$AX$1800, 33, FALSE)</f>
        <v>0</v>
      </c>
      <c r="X138" s="5">
        <f>VLOOKUP(B138, pct_raw!$A$2:$AX$1800, 34, FALSE)</f>
        <v>0</v>
      </c>
      <c r="Y138" s="5">
        <f>VLOOKUP(B138, pct_raw!$A$2:$AX$1800, 35, FALSE)</f>
        <v>0</v>
      </c>
      <c r="Z138" s="5">
        <f>VLOOKUP(B138, pct_raw!$A$2:$AX$1800, 36, FALSE)</f>
        <v>8</v>
      </c>
      <c r="AA138" s="5">
        <f>VLOOKUP(B138, pct_raw!$A$2:$AX$1800, 37, FALSE)</f>
        <v>9</v>
      </c>
      <c r="AB138" s="5">
        <f>VLOOKUP(B138, pct_raw!$A$2:$AX$1800, 38, FALSE)</f>
        <v>0.2</v>
      </c>
      <c r="AC138" s="5">
        <f>VLOOKUP(B138, pct_raw!$A$2:$AX$1800, 39, FALSE)</f>
        <v>0</v>
      </c>
      <c r="AD138" s="5">
        <f>VLOOKUP(B138, pct_raw!$A$2:$AX$1800, 40, FALSE)</f>
        <v>0</v>
      </c>
      <c r="AE138" s="5">
        <f>VLOOKUP(B138, pct_raw!$A$2:$AX$1800, 41, FALSE)</f>
        <v>0</v>
      </c>
      <c r="AF138" s="5">
        <f>VLOOKUP(B138, pct_raw!$A$2:$AX$1800, 42, FALSE)</f>
        <v>0</v>
      </c>
      <c r="AG138" s="5">
        <f>VLOOKUP(B138, pct_raw!$A$2:$AX$1800, 43, FALSE)</f>
        <v>0</v>
      </c>
      <c r="AH138" s="5">
        <f>VLOOKUP(B138, pct_raw!$A$2:$AX$1800, 44, FALSE)</f>
        <v>0</v>
      </c>
      <c r="AI138" s="5">
        <f>VLOOKUP(B138, pct_raw!$A$2:$AX$1800, 45, FALSE)</f>
        <v>3</v>
      </c>
      <c r="AJ138" s="5">
        <f>VLOOKUP(B138, pct_raw!$A$2:$AX$1800, 46, FALSE)</f>
        <v>0</v>
      </c>
      <c r="AK138" s="5">
        <f>VLOOKUP(B138, pct_raw!$A$2:$AX$1800, 47, FALSE)</f>
        <v>0</v>
      </c>
      <c r="AL138" s="5">
        <f>VLOOKUP(B138, pct_raw!$A$2:$AX$1800, 48, FALSE)</f>
        <v>3</v>
      </c>
      <c r="AM138" s="5">
        <f>VLOOKUP(B138, pct_raw!$A$2:$AX$1800, 49, FALSE)</f>
        <v>0</v>
      </c>
      <c r="AN138" s="5">
        <f>VLOOKUP(B138, pct_raw!$A$2:$AX$1800, 50, FALSE)</f>
        <v>0</v>
      </c>
    </row>
    <row r="139" spans="1:40" x14ac:dyDescent="0.2">
      <c r="A139" s="2" t="s">
        <v>611</v>
      </c>
      <c r="B139" s="2" t="str">
        <f t="shared" si="2"/>
        <v>Albion Forest City</v>
      </c>
      <c r="C139" s="2" t="s">
        <v>4899</v>
      </c>
      <c r="D139" s="2" t="str">
        <f>VLOOKUP(B139, pct_raw!$A$2:$AX$1800, 6, FALSE)</f>
        <v xml:space="preserve"> Albion Forest City</v>
      </c>
      <c r="E139" s="5">
        <f>VLOOKUP(B139, pct_raw!$A$2:$AX$1800, 15, FALSE)</f>
        <v>5</v>
      </c>
      <c r="F139" s="5">
        <f>VLOOKUP(B139, pct_raw!$A$2:$AX$1800, 16, FALSE)</f>
        <v>6</v>
      </c>
      <c r="G139" s="5">
        <f>VLOOKUP(B139, pct_raw!$A$2:$AX$1800, 17, FALSE)</f>
        <v>0.1429</v>
      </c>
      <c r="H139">
        <f>VLOOKUP(B139, pct_raw!$A$2:$AX$1800, 18, FALSE)</f>
        <v>0</v>
      </c>
      <c r="I139" s="5">
        <f>VLOOKUP(B139, pct_raw!$A$2:$AX$1800, 19, FALSE)</f>
        <v>0</v>
      </c>
      <c r="J139">
        <f>VLOOKUP(B139, pct_raw!$A$2:$AX$1800, 20, FALSE)</f>
        <v>0</v>
      </c>
      <c r="K139" s="5">
        <f>VLOOKUP(B139, pct_raw!$A$2:$AX$1800, 21, FALSE)</f>
        <v>6</v>
      </c>
      <c r="L139" s="5">
        <f>VLOOKUP(B139, pct_raw!$A$2:$AX$1800, 22, FALSE)</f>
        <v>6</v>
      </c>
      <c r="M139" s="5">
        <f>VLOOKUP(B139, pct_raw!$A$2:$AX$1800, 23, FALSE)</f>
        <v>0.1429</v>
      </c>
      <c r="N139" s="5">
        <f>VLOOKUP(B139, pct_raw!$A$2:$AX$1800, 24, FALSE)</f>
        <v>0</v>
      </c>
      <c r="O139" s="5">
        <f>VLOOKUP(B139, pct_raw!$A$2:$AX$1800, 25, FALSE)</f>
        <v>0</v>
      </c>
      <c r="P139" s="5">
        <f>VLOOKUP(B139, pct_raw!$A$2:$AX$1800, 26, FALSE)</f>
        <v>0</v>
      </c>
      <c r="Q139" s="5">
        <f>VLOOKUP(B139, pct_raw!$A$2:$AX$1800, 27, FALSE)</f>
        <v>0</v>
      </c>
      <c r="R139" s="5">
        <f>VLOOKUP(B139, pct_raw!$A$2:$AX$1800, 28, FALSE)</f>
        <v>0</v>
      </c>
      <c r="S139" s="5">
        <f>VLOOKUP(B139, pct_raw!$A$2:$AX$1800, 29, FALSE)</f>
        <v>0</v>
      </c>
      <c r="T139" s="5">
        <f>VLOOKUP(B139, pct_raw!$A$2:$AX$1800, 30, FALSE)</f>
        <v>0</v>
      </c>
      <c r="U139" s="5">
        <f>VLOOKUP(B139, pct_raw!$A$2:$AX$1800, 31, FALSE)</f>
        <v>0</v>
      </c>
      <c r="V139" s="5">
        <f>VLOOKUP(B139, pct_raw!$A$2:$AX$1800, 32, FALSE)</f>
        <v>0</v>
      </c>
      <c r="W139" s="5">
        <f>VLOOKUP(B139, pct_raw!$A$2:$AX$1800, 33, FALSE)</f>
        <v>0</v>
      </c>
      <c r="X139" s="5">
        <f>VLOOKUP(B139, pct_raw!$A$2:$AX$1800, 34, FALSE)</f>
        <v>0</v>
      </c>
      <c r="Y139" s="5">
        <f>VLOOKUP(B139, pct_raw!$A$2:$AX$1800, 35, FALSE)</f>
        <v>0</v>
      </c>
      <c r="Z139" s="5">
        <f>VLOOKUP(B139, pct_raw!$A$2:$AX$1800, 36, FALSE)</f>
        <v>9</v>
      </c>
      <c r="AA139" s="5">
        <f>VLOOKUP(B139, pct_raw!$A$2:$AX$1800, 37, FALSE)</f>
        <v>9</v>
      </c>
      <c r="AB139" s="5">
        <f>VLOOKUP(B139, pct_raw!$A$2:$AX$1800, 38, FALSE)</f>
        <v>0.1429</v>
      </c>
      <c r="AC139" s="5">
        <f>VLOOKUP(B139, pct_raw!$A$2:$AX$1800, 39, FALSE)</f>
        <v>0</v>
      </c>
      <c r="AD139" s="5">
        <f>VLOOKUP(B139, pct_raw!$A$2:$AX$1800, 40, FALSE)</f>
        <v>0</v>
      </c>
      <c r="AE139" s="5">
        <f>VLOOKUP(B139, pct_raw!$A$2:$AX$1800, 41, FALSE)</f>
        <v>0</v>
      </c>
      <c r="AF139" s="5">
        <f>VLOOKUP(B139, pct_raw!$A$2:$AX$1800, 42, FALSE)</f>
        <v>0</v>
      </c>
      <c r="AG139" s="5">
        <f>VLOOKUP(B139, pct_raw!$A$2:$AX$1800, 43, FALSE)</f>
        <v>0</v>
      </c>
      <c r="AH139" s="5">
        <f>VLOOKUP(B139, pct_raw!$A$2:$AX$1800, 44, FALSE)</f>
        <v>0</v>
      </c>
      <c r="AI139" s="5">
        <f>VLOOKUP(B139, pct_raw!$A$2:$AX$1800, 45, FALSE)</f>
        <v>1</v>
      </c>
      <c r="AJ139" s="5">
        <f>VLOOKUP(B139, pct_raw!$A$2:$AX$1800, 46, FALSE)</f>
        <v>0</v>
      </c>
      <c r="AK139" s="5">
        <f>VLOOKUP(B139, pct_raw!$A$2:$AX$1800, 47, FALSE)</f>
        <v>0</v>
      </c>
      <c r="AL139" s="5">
        <f>VLOOKUP(B139, pct_raw!$A$2:$AX$1800, 48, FALSE)</f>
        <v>5</v>
      </c>
      <c r="AM139" s="5">
        <f>VLOOKUP(B139, pct_raw!$A$2:$AX$1800, 49, FALSE)</f>
        <v>5</v>
      </c>
      <c r="AN139" s="5">
        <f>VLOOKUP(B139, pct_raw!$A$2:$AX$1800, 50, FALSE)</f>
        <v>0</v>
      </c>
    </row>
    <row r="140" spans="1:40" x14ac:dyDescent="0.2">
      <c r="A140" s="2" t="s">
        <v>599</v>
      </c>
      <c r="B140" s="2" t="str">
        <f t="shared" si="2"/>
        <v>Alden Buckeye</v>
      </c>
      <c r="C140" s="2" t="s">
        <v>4900</v>
      </c>
      <c r="D140" s="2" t="str">
        <f>VLOOKUP(B140, pct_raw!$A$2:$AX$1800, 6, FALSE)</f>
        <v xml:space="preserve"> Alden Buckeye</v>
      </c>
      <c r="E140" s="5">
        <f>VLOOKUP(B140, pct_raw!$A$2:$AX$1800, 15, FALSE)</f>
        <v>15</v>
      </c>
      <c r="F140" s="5">
        <f>VLOOKUP(B140, pct_raw!$A$2:$AX$1800, 16, FALSE)</f>
        <v>15</v>
      </c>
      <c r="G140" s="5">
        <f>VLOOKUP(B140, pct_raw!$A$2:$AX$1800, 17, FALSE)</f>
        <v>0.28799999999999998</v>
      </c>
      <c r="H140">
        <f>VLOOKUP(B140, pct_raw!$A$2:$AX$1800, 18, FALSE)</f>
        <v>0</v>
      </c>
      <c r="I140" s="5">
        <f>VLOOKUP(B140, pct_raw!$A$2:$AX$1800, 19, FALSE)</f>
        <v>0</v>
      </c>
      <c r="J140">
        <f>VLOOKUP(B140, pct_raw!$A$2:$AX$1800, 20, FALSE)</f>
        <v>0</v>
      </c>
      <c r="K140" s="5">
        <f>VLOOKUP(B140, pct_raw!$A$2:$AX$1800, 21, FALSE)</f>
        <v>6</v>
      </c>
      <c r="L140" s="5">
        <f>VLOOKUP(B140, pct_raw!$A$2:$AX$1800, 22, FALSE)</f>
        <v>6</v>
      </c>
      <c r="M140" s="5">
        <f>VLOOKUP(B140, pct_raw!$A$2:$AX$1800, 23, FALSE)</f>
        <v>7.1999999999999995E-2</v>
      </c>
      <c r="N140" s="5">
        <f>VLOOKUP(B140, pct_raw!$A$2:$AX$1800, 24, FALSE)</f>
        <v>0</v>
      </c>
      <c r="O140" s="5">
        <f>VLOOKUP(B140, pct_raw!$A$2:$AX$1800, 25, FALSE)</f>
        <v>0</v>
      </c>
      <c r="P140" s="5">
        <f>VLOOKUP(B140, pct_raw!$A$2:$AX$1800, 26, FALSE)</f>
        <v>0</v>
      </c>
      <c r="Q140" s="5">
        <f>VLOOKUP(B140, pct_raw!$A$2:$AX$1800, 27, FALSE)</f>
        <v>6</v>
      </c>
      <c r="R140" s="5">
        <f>VLOOKUP(B140, pct_raw!$A$2:$AX$1800, 28, FALSE)</f>
        <v>6</v>
      </c>
      <c r="S140" s="5">
        <f>VLOOKUP(B140, pct_raw!$A$2:$AX$1800, 29, FALSE)</f>
        <v>0.14399999999999999</v>
      </c>
      <c r="T140" s="5">
        <f>VLOOKUP(B140, pct_raw!$A$2:$AX$1800, 30, FALSE)</f>
        <v>0</v>
      </c>
      <c r="U140" s="5">
        <f>VLOOKUP(B140, pct_raw!$A$2:$AX$1800, 31, FALSE)</f>
        <v>0</v>
      </c>
      <c r="V140" s="5">
        <f>VLOOKUP(B140, pct_raw!$A$2:$AX$1800, 32, FALSE)</f>
        <v>0</v>
      </c>
      <c r="W140" s="5">
        <f>VLOOKUP(B140, pct_raw!$A$2:$AX$1800, 33, FALSE)</f>
        <v>0</v>
      </c>
      <c r="X140" s="5">
        <f>VLOOKUP(B140, pct_raw!$A$2:$AX$1800, 34, FALSE)</f>
        <v>0</v>
      </c>
      <c r="Y140" s="5">
        <f>VLOOKUP(B140, pct_raw!$A$2:$AX$1800, 35, FALSE)</f>
        <v>0</v>
      </c>
      <c r="Z140" s="5">
        <f>VLOOKUP(B140, pct_raw!$A$2:$AX$1800, 36, FALSE)</f>
        <v>10</v>
      </c>
      <c r="AA140" s="5">
        <f>VLOOKUP(B140, pct_raw!$A$2:$AX$1800, 37, FALSE)</f>
        <v>10</v>
      </c>
      <c r="AB140" s="5">
        <f>VLOOKUP(B140, pct_raw!$A$2:$AX$1800, 38, FALSE)</f>
        <v>0.216</v>
      </c>
      <c r="AC140" s="5">
        <f>VLOOKUP(B140, pct_raw!$A$2:$AX$1800, 39, FALSE)</f>
        <v>0</v>
      </c>
      <c r="AD140" s="5">
        <f>VLOOKUP(B140, pct_raw!$A$2:$AX$1800, 40, FALSE)</f>
        <v>0</v>
      </c>
      <c r="AE140" s="5">
        <f>VLOOKUP(B140, pct_raw!$A$2:$AX$1800, 41, FALSE)</f>
        <v>0</v>
      </c>
      <c r="AF140" s="5">
        <f>VLOOKUP(B140, pct_raw!$A$2:$AX$1800, 42, FALSE)</f>
        <v>0</v>
      </c>
      <c r="AG140" s="5">
        <f>VLOOKUP(B140, pct_raw!$A$2:$AX$1800, 43, FALSE)</f>
        <v>0</v>
      </c>
      <c r="AH140" s="5">
        <f>VLOOKUP(B140, pct_raw!$A$2:$AX$1800, 44, FALSE)</f>
        <v>0</v>
      </c>
      <c r="AI140" s="5">
        <f>VLOOKUP(B140, pct_raw!$A$2:$AX$1800, 45, FALSE)</f>
        <v>0</v>
      </c>
      <c r="AJ140" s="5">
        <f>VLOOKUP(B140, pct_raw!$A$2:$AX$1800, 46, FALSE)</f>
        <v>0</v>
      </c>
      <c r="AK140" s="5">
        <f>VLOOKUP(B140, pct_raw!$A$2:$AX$1800, 47, FALSE)</f>
        <v>0</v>
      </c>
      <c r="AL140" s="5">
        <f>VLOOKUP(B140, pct_raw!$A$2:$AX$1800, 48, FALSE)</f>
        <v>0</v>
      </c>
      <c r="AM140" s="5">
        <f>VLOOKUP(B140, pct_raw!$A$2:$AX$1800, 49, FALSE)</f>
        <v>0</v>
      </c>
      <c r="AN140" s="5">
        <f>VLOOKUP(B140, pct_raw!$A$2:$AX$1800, 50, FALSE)</f>
        <v>0</v>
      </c>
    </row>
    <row r="141" spans="1:40" x14ac:dyDescent="0.2">
      <c r="A141" s="2" t="s">
        <v>1052</v>
      </c>
      <c r="B141" s="2" t="str">
        <f t="shared" si="2"/>
        <v>Alleman 01</v>
      </c>
      <c r="C141" s="2" t="s">
        <v>1052</v>
      </c>
      <c r="D141" s="2" t="str">
        <f>VLOOKUP(B141, pct_raw!$A$2:$AX$1800, 6, FALSE)</f>
        <v xml:space="preserve"> ALLEMAN 01</v>
      </c>
      <c r="E141" s="5">
        <f>VLOOKUP(B141, pct_raw!$A$2:$AX$1800, 15, FALSE)</f>
        <v>5</v>
      </c>
      <c r="F141" s="5">
        <f>VLOOKUP(B141, pct_raw!$A$2:$AX$1800, 16, FALSE)</f>
        <v>0</v>
      </c>
      <c r="G141" s="5">
        <f>VLOOKUP(B141, pct_raw!$A$2:$AX$1800, 17, FALSE)</f>
        <v>0</v>
      </c>
      <c r="H141">
        <f>VLOOKUP(B141, pct_raw!$A$2:$AX$1800, 18, FALSE)</f>
        <v>0</v>
      </c>
      <c r="I141" s="5">
        <f>VLOOKUP(B141, pct_raw!$A$2:$AX$1800, 19, FALSE)</f>
        <v>0</v>
      </c>
      <c r="J141">
        <f>VLOOKUP(B141, pct_raw!$A$2:$AX$1800, 20, FALSE)</f>
        <v>0</v>
      </c>
      <c r="K141" s="5">
        <f>VLOOKUP(B141, pct_raw!$A$2:$AX$1800, 21, FALSE)</f>
        <v>8</v>
      </c>
      <c r="L141" s="5">
        <f>VLOOKUP(B141, pct_raw!$A$2:$AX$1800, 22, FALSE)</f>
        <v>8</v>
      </c>
      <c r="M141" s="5">
        <f>VLOOKUP(B141, pct_raw!$A$2:$AX$1800, 23, FALSE)</f>
        <v>0</v>
      </c>
      <c r="N141" s="5">
        <f>VLOOKUP(B141, pct_raw!$A$2:$AX$1800, 24, FALSE)</f>
        <v>0</v>
      </c>
      <c r="O141" s="5">
        <f>VLOOKUP(B141, pct_raw!$A$2:$AX$1800, 25, FALSE)</f>
        <v>0</v>
      </c>
      <c r="P141" s="5">
        <f>VLOOKUP(B141, pct_raw!$A$2:$AX$1800, 26, FALSE)</f>
        <v>0</v>
      </c>
      <c r="Q141" s="5">
        <f>VLOOKUP(B141, pct_raw!$A$2:$AX$1800, 27, FALSE)</f>
        <v>11</v>
      </c>
      <c r="R141" s="5">
        <f>VLOOKUP(B141, pct_raw!$A$2:$AX$1800, 28, FALSE)</f>
        <v>12</v>
      </c>
      <c r="S141" s="5">
        <f>VLOOKUP(B141, pct_raw!$A$2:$AX$1800, 29, FALSE)</f>
        <v>0.27979999999999999</v>
      </c>
      <c r="T141" s="5">
        <f>VLOOKUP(B141, pct_raw!$A$2:$AX$1800, 30, FALSE)</f>
        <v>0</v>
      </c>
      <c r="U141" s="5">
        <f>VLOOKUP(B141, pct_raw!$A$2:$AX$1800, 31, FALSE)</f>
        <v>0</v>
      </c>
      <c r="V141" s="5">
        <f>VLOOKUP(B141, pct_raw!$A$2:$AX$1800, 32, FALSE)</f>
        <v>0</v>
      </c>
      <c r="W141" s="5">
        <f>VLOOKUP(B141, pct_raw!$A$2:$AX$1800, 33, FALSE)</f>
        <v>0</v>
      </c>
      <c r="X141" s="5">
        <f>VLOOKUP(B141, pct_raw!$A$2:$AX$1800, 34, FALSE)</f>
        <v>0</v>
      </c>
      <c r="Y141" s="5">
        <f>VLOOKUP(B141, pct_raw!$A$2:$AX$1800, 35, FALSE)</f>
        <v>0</v>
      </c>
      <c r="Z141" s="5">
        <f>VLOOKUP(B141, pct_raw!$A$2:$AX$1800, 36, FALSE)</f>
        <v>6</v>
      </c>
      <c r="AA141" s="5">
        <f>VLOOKUP(B141, pct_raw!$A$2:$AX$1800, 37, FALSE)</f>
        <v>4</v>
      </c>
      <c r="AB141" s="5">
        <f>VLOOKUP(B141, pct_raw!$A$2:$AX$1800, 38, FALSE)</f>
        <v>0</v>
      </c>
      <c r="AC141" s="5">
        <f>VLOOKUP(B141, pct_raw!$A$2:$AX$1800, 39, FALSE)</f>
        <v>6</v>
      </c>
      <c r="AD141" s="5">
        <f>VLOOKUP(B141, pct_raw!$A$2:$AX$1800, 40, FALSE)</f>
        <v>12</v>
      </c>
      <c r="AE141" s="5">
        <f>VLOOKUP(B141, pct_raw!$A$2:$AX$1800, 41, FALSE)</f>
        <v>0.27979999999999999</v>
      </c>
      <c r="AF141" s="5">
        <f>VLOOKUP(B141, pct_raw!$A$2:$AX$1800, 42, FALSE)</f>
        <v>0</v>
      </c>
      <c r="AG141" s="5">
        <f>VLOOKUP(B141, pct_raw!$A$2:$AX$1800, 43, FALSE)</f>
        <v>0</v>
      </c>
      <c r="AH141" s="5">
        <f>VLOOKUP(B141, pct_raw!$A$2:$AX$1800, 44, FALSE)</f>
        <v>0</v>
      </c>
      <c r="AI141" s="5">
        <f>VLOOKUP(B141, pct_raw!$A$2:$AX$1800, 45, FALSE)</f>
        <v>7</v>
      </c>
      <c r="AJ141" s="5">
        <f>VLOOKUP(B141, pct_raw!$A$2:$AX$1800, 46, FALSE)</f>
        <v>6</v>
      </c>
      <c r="AK141" s="5">
        <f>VLOOKUP(B141, pct_raw!$A$2:$AX$1800, 47, FALSE)</f>
        <v>0</v>
      </c>
      <c r="AL141" s="5">
        <f>VLOOKUP(B141, pct_raw!$A$2:$AX$1800, 48, FALSE)</f>
        <v>0</v>
      </c>
      <c r="AM141" s="5">
        <f>VLOOKUP(B141, pct_raw!$A$2:$AX$1800, 49, FALSE)</f>
        <v>0</v>
      </c>
      <c r="AN141" s="5">
        <f>VLOOKUP(B141, pct_raw!$A$2:$AX$1800, 50, FALSE)</f>
        <v>0</v>
      </c>
    </row>
    <row r="142" spans="1:40" x14ac:dyDescent="0.2">
      <c r="A142" s="2" t="s">
        <v>1053</v>
      </c>
      <c r="B142" s="2" t="str">
        <f t="shared" si="2"/>
        <v>Allen 01</v>
      </c>
      <c r="C142" s="2" t="s">
        <v>1053</v>
      </c>
      <c r="D142" s="2" t="str">
        <f>VLOOKUP(B142, pct_raw!$A$2:$AX$1800, 6, FALSE)</f>
        <v xml:space="preserve"> ALLEN 01</v>
      </c>
      <c r="E142" s="5">
        <f>VLOOKUP(B142, pct_raw!$A$2:$AX$1800, 15, FALSE)</f>
        <v>2</v>
      </c>
      <c r="F142" s="5">
        <f>VLOOKUP(B142, pct_raw!$A$2:$AX$1800, 16, FALSE)</f>
        <v>2</v>
      </c>
      <c r="G142" s="5">
        <f>VLOOKUP(B142, pct_raw!$A$2:$AX$1800, 17, FALSE)</f>
        <v>0</v>
      </c>
      <c r="H142">
        <f>VLOOKUP(B142, pct_raw!$A$2:$AX$1800, 18, FALSE)</f>
        <v>0</v>
      </c>
      <c r="I142" s="5">
        <f>VLOOKUP(B142, pct_raw!$A$2:$AX$1800, 19, FALSE)</f>
        <v>0</v>
      </c>
      <c r="J142">
        <f>VLOOKUP(B142, pct_raw!$A$2:$AX$1800, 20, FALSE)</f>
        <v>0</v>
      </c>
      <c r="K142" s="5">
        <f>VLOOKUP(B142, pct_raw!$A$2:$AX$1800, 21, FALSE)</f>
        <v>3</v>
      </c>
      <c r="L142" s="5">
        <f>VLOOKUP(B142, pct_raw!$A$2:$AX$1800, 22, FALSE)</f>
        <v>3</v>
      </c>
      <c r="M142" s="5">
        <f>VLOOKUP(B142, pct_raw!$A$2:$AX$1800, 23, FALSE)</f>
        <v>0</v>
      </c>
      <c r="N142" s="5">
        <f>VLOOKUP(B142, pct_raw!$A$2:$AX$1800, 24, FALSE)</f>
        <v>0</v>
      </c>
      <c r="O142" s="5">
        <f>VLOOKUP(B142, pct_raw!$A$2:$AX$1800, 25, FALSE)</f>
        <v>0</v>
      </c>
      <c r="P142" s="5">
        <f>VLOOKUP(B142, pct_raw!$A$2:$AX$1800, 26, FALSE)</f>
        <v>0</v>
      </c>
      <c r="Q142" s="5">
        <f>VLOOKUP(B142, pct_raw!$A$2:$AX$1800, 27, FALSE)</f>
        <v>0</v>
      </c>
      <c r="R142" s="5">
        <f>VLOOKUP(B142, pct_raw!$A$2:$AX$1800, 28, FALSE)</f>
        <v>0</v>
      </c>
      <c r="S142" s="5">
        <f>VLOOKUP(B142, pct_raw!$A$2:$AX$1800, 29, FALSE)</f>
        <v>0</v>
      </c>
      <c r="T142" s="5">
        <f>VLOOKUP(B142, pct_raw!$A$2:$AX$1800, 30, FALSE)</f>
        <v>0</v>
      </c>
      <c r="U142" s="5">
        <f>VLOOKUP(B142, pct_raw!$A$2:$AX$1800, 31, FALSE)</f>
        <v>0</v>
      </c>
      <c r="V142" s="5">
        <f>VLOOKUP(B142, pct_raw!$A$2:$AX$1800, 32, FALSE)</f>
        <v>0</v>
      </c>
      <c r="W142" s="5">
        <f>VLOOKUP(B142, pct_raw!$A$2:$AX$1800, 33, FALSE)</f>
        <v>0</v>
      </c>
      <c r="X142" s="5">
        <f>VLOOKUP(B142, pct_raw!$A$2:$AX$1800, 34, FALSE)</f>
        <v>0</v>
      </c>
      <c r="Y142" s="5">
        <f>VLOOKUP(B142, pct_raw!$A$2:$AX$1800, 35, FALSE)</f>
        <v>0</v>
      </c>
      <c r="Z142" s="5">
        <f>VLOOKUP(B142, pct_raw!$A$2:$AX$1800, 36, FALSE)</f>
        <v>10</v>
      </c>
      <c r="AA142" s="5">
        <f>VLOOKUP(B142, pct_raw!$A$2:$AX$1800, 37, FALSE)</f>
        <v>10</v>
      </c>
      <c r="AB142" s="5">
        <f>VLOOKUP(B142, pct_raw!$A$2:$AX$1800, 38, FALSE)</f>
        <v>0.27979999999999999</v>
      </c>
      <c r="AC142" s="5">
        <f>VLOOKUP(B142, pct_raw!$A$2:$AX$1800, 39, FALSE)</f>
        <v>5</v>
      </c>
      <c r="AD142" s="5">
        <f>VLOOKUP(B142, pct_raw!$A$2:$AX$1800, 40, FALSE)</f>
        <v>5</v>
      </c>
      <c r="AE142" s="5">
        <f>VLOOKUP(B142, pct_raw!$A$2:$AX$1800, 41, FALSE)</f>
        <v>0</v>
      </c>
      <c r="AF142" s="5">
        <f>VLOOKUP(B142, pct_raw!$A$2:$AX$1800, 42, FALSE)</f>
        <v>0</v>
      </c>
      <c r="AG142" s="5">
        <f>VLOOKUP(B142, pct_raw!$A$2:$AX$1800, 43, FALSE)</f>
        <v>0</v>
      </c>
      <c r="AH142" s="5">
        <f>VLOOKUP(B142, pct_raw!$A$2:$AX$1800, 44, FALSE)</f>
        <v>0</v>
      </c>
      <c r="AI142" s="5">
        <f>VLOOKUP(B142, pct_raw!$A$2:$AX$1800, 45, FALSE)</f>
        <v>0</v>
      </c>
      <c r="AJ142" s="5">
        <f>VLOOKUP(B142, pct_raw!$A$2:$AX$1800, 46, FALSE)</f>
        <v>0</v>
      </c>
      <c r="AK142" s="5">
        <f>VLOOKUP(B142, pct_raw!$A$2:$AX$1800, 47, FALSE)</f>
        <v>0</v>
      </c>
      <c r="AL142" s="5">
        <f>VLOOKUP(B142, pct_raw!$A$2:$AX$1800, 48, FALSE)</f>
        <v>0</v>
      </c>
      <c r="AM142" s="5">
        <f>VLOOKUP(B142, pct_raw!$A$2:$AX$1800, 49, FALSE)</f>
        <v>0</v>
      </c>
      <c r="AN142" s="5">
        <f>VLOOKUP(B142, pct_raw!$A$2:$AX$1800, 50, FALSE)</f>
        <v>0</v>
      </c>
    </row>
    <row r="143" spans="1:40" x14ac:dyDescent="0.2">
      <c r="A143" s="2" t="s">
        <v>1054</v>
      </c>
      <c r="B143" s="2" t="str">
        <f t="shared" si="2"/>
        <v>Allen 2</v>
      </c>
      <c r="C143" s="2" t="s">
        <v>1054</v>
      </c>
      <c r="D143" s="2" t="str">
        <f>VLOOKUP(B143, pct_raw!$A$2:$AX$1800, 6, FALSE)</f>
        <v xml:space="preserve"> ALLEN 2</v>
      </c>
      <c r="E143" s="5">
        <f>VLOOKUP(B143, pct_raw!$A$2:$AX$1800, 15, FALSE)</f>
        <v>11</v>
      </c>
      <c r="F143" s="5">
        <f>VLOOKUP(B143, pct_raw!$A$2:$AX$1800, 16, FALSE)</f>
        <v>12</v>
      </c>
      <c r="G143" s="5">
        <f>VLOOKUP(B143, pct_raw!$A$2:$AX$1800, 17, FALSE)</f>
        <v>0.23330000000000001</v>
      </c>
      <c r="H143">
        <f>VLOOKUP(B143, pct_raw!$A$2:$AX$1800, 18, FALSE)</f>
        <v>0</v>
      </c>
      <c r="I143" s="5">
        <f>VLOOKUP(B143, pct_raw!$A$2:$AX$1800, 19, FALSE)</f>
        <v>0</v>
      </c>
      <c r="J143">
        <f>VLOOKUP(B143, pct_raw!$A$2:$AX$1800, 20, FALSE)</f>
        <v>0</v>
      </c>
      <c r="K143" s="5">
        <f>VLOOKUP(B143, pct_raw!$A$2:$AX$1800, 21, FALSE)</f>
        <v>22</v>
      </c>
      <c r="L143" s="5">
        <f>VLOOKUP(B143, pct_raw!$A$2:$AX$1800, 22, FALSE)</f>
        <v>35</v>
      </c>
      <c r="M143" s="5">
        <f>VLOOKUP(B143, pct_raw!$A$2:$AX$1800, 23, FALSE)</f>
        <v>0.7</v>
      </c>
      <c r="N143" s="5">
        <f>VLOOKUP(B143, pct_raw!$A$2:$AX$1800, 24, FALSE)</f>
        <v>0</v>
      </c>
      <c r="O143" s="5">
        <f>VLOOKUP(B143, pct_raw!$A$2:$AX$1800, 25, FALSE)</f>
        <v>0</v>
      </c>
      <c r="P143" s="5">
        <f>VLOOKUP(B143, pct_raw!$A$2:$AX$1800, 26, FALSE)</f>
        <v>0</v>
      </c>
      <c r="Q143" s="5">
        <f>VLOOKUP(B143, pct_raw!$A$2:$AX$1800, 27, FALSE)</f>
        <v>4</v>
      </c>
      <c r="R143" s="5">
        <f>VLOOKUP(B143, pct_raw!$A$2:$AX$1800, 28, FALSE)</f>
        <v>0</v>
      </c>
      <c r="S143" s="5">
        <f>VLOOKUP(B143, pct_raw!$A$2:$AX$1800, 29, FALSE)</f>
        <v>0</v>
      </c>
      <c r="T143" s="5">
        <f>VLOOKUP(B143, pct_raw!$A$2:$AX$1800, 30, FALSE)</f>
        <v>0</v>
      </c>
      <c r="U143" s="5">
        <f>VLOOKUP(B143, pct_raw!$A$2:$AX$1800, 31, FALSE)</f>
        <v>3</v>
      </c>
      <c r="V143" s="5">
        <f>VLOOKUP(B143, pct_raw!$A$2:$AX$1800, 32, FALSE)</f>
        <v>0</v>
      </c>
      <c r="W143" s="5">
        <f>VLOOKUP(B143, pct_raw!$A$2:$AX$1800, 33, FALSE)</f>
        <v>0</v>
      </c>
      <c r="X143" s="5">
        <f>VLOOKUP(B143, pct_raw!$A$2:$AX$1800, 34, FALSE)</f>
        <v>0</v>
      </c>
      <c r="Y143" s="5">
        <f>VLOOKUP(B143, pct_raw!$A$2:$AX$1800, 35, FALSE)</f>
        <v>0</v>
      </c>
      <c r="Z143" s="5">
        <f>VLOOKUP(B143, pct_raw!$A$2:$AX$1800, 36, FALSE)</f>
        <v>8</v>
      </c>
      <c r="AA143" s="5">
        <f>VLOOKUP(B143, pct_raw!$A$2:$AX$1800, 37, FALSE)</f>
        <v>0</v>
      </c>
      <c r="AB143" s="5">
        <f>VLOOKUP(B143, pct_raw!$A$2:$AX$1800, 38, FALSE)</f>
        <v>0</v>
      </c>
      <c r="AC143" s="5">
        <f>VLOOKUP(B143, pct_raw!$A$2:$AX$1800, 39, FALSE)</f>
        <v>3</v>
      </c>
      <c r="AD143" s="5">
        <f>VLOOKUP(B143, pct_raw!$A$2:$AX$1800, 40, FALSE)</f>
        <v>0</v>
      </c>
      <c r="AE143" s="5">
        <f>VLOOKUP(B143, pct_raw!$A$2:$AX$1800, 41, FALSE)</f>
        <v>0</v>
      </c>
      <c r="AF143" s="5">
        <f>VLOOKUP(B143, pct_raw!$A$2:$AX$1800, 42, FALSE)</f>
        <v>1</v>
      </c>
      <c r="AG143" s="5">
        <f>VLOOKUP(B143, pct_raw!$A$2:$AX$1800, 43, FALSE)</f>
        <v>0</v>
      </c>
      <c r="AH143" s="5">
        <f>VLOOKUP(B143, pct_raw!$A$2:$AX$1800, 44, FALSE)</f>
        <v>0</v>
      </c>
      <c r="AI143" s="5">
        <f>VLOOKUP(B143, pct_raw!$A$2:$AX$1800, 45, FALSE)</f>
        <v>13</v>
      </c>
      <c r="AJ143" s="5">
        <f>VLOOKUP(B143, pct_raw!$A$2:$AX$1800, 46, FALSE)</f>
        <v>20</v>
      </c>
      <c r="AK143" s="5">
        <f>VLOOKUP(B143, pct_raw!$A$2:$AX$1800, 47, FALSE)</f>
        <v>0.4667</v>
      </c>
      <c r="AL143" s="5">
        <f>VLOOKUP(B143, pct_raw!$A$2:$AX$1800, 48, FALSE)</f>
        <v>8</v>
      </c>
      <c r="AM143" s="5">
        <f>VLOOKUP(B143, pct_raw!$A$2:$AX$1800, 49, FALSE)</f>
        <v>0</v>
      </c>
      <c r="AN143" s="5">
        <f>VLOOKUP(B143, pct_raw!$A$2:$AX$1800, 50, FALSE)</f>
        <v>0</v>
      </c>
    </row>
    <row r="144" spans="1:40" x14ac:dyDescent="0.2">
      <c r="A144" s="2" t="s">
        <v>1055</v>
      </c>
      <c r="B144" s="2" t="str">
        <f t="shared" si="2"/>
        <v>Allen 3</v>
      </c>
      <c r="C144" s="2" t="s">
        <v>1055</v>
      </c>
      <c r="D144" s="2" t="str">
        <f>VLOOKUP(B144, pct_raw!$A$2:$AX$1800, 6, FALSE)</f>
        <v xml:space="preserve"> ALLEN 3</v>
      </c>
      <c r="E144" s="5">
        <f>VLOOKUP(B144, pct_raw!$A$2:$AX$1800, 15, FALSE)</f>
        <v>21</v>
      </c>
      <c r="F144" s="5">
        <f>VLOOKUP(B144, pct_raw!$A$2:$AX$1800, 16, FALSE)</f>
        <v>21</v>
      </c>
      <c r="G144" s="5">
        <f>VLOOKUP(B144, pct_raw!$A$2:$AX$1800, 17, FALSE)</f>
        <v>0.23330000000000001</v>
      </c>
      <c r="H144">
        <f>VLOOKUP(B144, pct_raw!$A$2:$AX$1800, 18, FALSE)</f>
        <v>0</v>
      </c>
      <c r="I144" s="5">
        <f>VLOOKUP(B144, pct_raw!$A$2:$AX$1800, 19, FALSE)</f>
        <v>0</v>
      </c>
      <c r="J144">
        <f>VLOOKUP(B144, pct_raw!$A$2:$AX$1800, 20, FALSE)</f>
        <v>0</v>
      </c>
      <c r="K144" s="5">
        <f>VLOOKUP(B144, pct_raw!$A$2:$AX$1800, 21, FALSE)</f>
        <v>35</v>
      </c>
      <c r="L144" s="5">
        <f>VLOOKUP(B144, pct_raw!$A$2:$AX$1800, 22, FALSE)</f>
        <v>36</v>
      </c>
      <c r="M144" s="5">
        <f>VLOOKUP(B144, pct_raw!$A$2:$AX$1800, 23, FALSE)</f>
        <v>0.4667</v>
      </c>
      <c r="N144" s="5">
        <f>VLOOKUP(B144, pct_raw!$A$2:$AX$1800, 24, FALSE)</f>
        <v>1</v>
      </c>
      <c r="O144" s="5">
        <f>VLOOKUP(B144, pct_raw!$A$2:$AX$1800, 25, FALSE)</f>
        <v>0</v>
      </c>
      <c r="P144" s="5">
        <f>VLOOKUP(B144, pct_raw!$A$2:$AX$1800, 26, FALSE)</f>
        <v>0</v>
      </c>
      <c r="Q144" s="5">
        <f>VLOOKUP(B144, pct_raw!$A$2:$AX$1800, 27, FALSE)</f>
        <v>19</v>
      </c>
      <c r="R144" s="5">
        <f>VLOOKUP(B144, pct_raw!$A$2:$AX$1800, 28, FALSE)</f>
        <v>28</v>
      </c>
      <c r="S144" s="5">
        <f>VLOOKUP(B144, pct_raw!$A$2:$AX$1800, 29, FALSE)</f>
        <v>0.4667</v>
      </c>
      <c r="T144" s="5">
        <f>VLOOKUP(B144, pct_raw!$A$2:$AX$1800, 30, FALSE)</f>
        <v>1</v>
      </c>
      <c r="U144" s="5">
        <f>VLOOKUP(B144, pct_raw!$A$2:$AX$1800, 31, FALSE)</f>
        <v>0</v>
      </c>
      <c r="V144" s="5">
        <f>VLOOKUP(B144, pct_raw!$A$2:$AX$1800, 32, FALSE)</f>
        <v>0</v>
      </c>
      <c r="W144" s="5">
        <f>VLOOKUP(B144, pct_raw!$A$2:$AX$1800, 33, FALSE)</f>
        <v>0</v>
      </c>
      <c r="X144" s="5">
        <f>VLOOKUP(B144, pct_raw!$A$2:$AX$1800, 34, FALSE)</f>
        <v>0</v>
      </c>
      <c r="Y144" s="5">
        <f>VLOOKUP(B144, pct_raw!$A$2:$AX$1800, 35, FALSE)</f>
        <v>0</v>
      </c>
      <c r="Z144" s="5">
        <f>VLOOKUP(B144, pct_raw!$A$2:$AX$1800, 36, FALSE)</f>
        <v>21</v>
      </c>
      <c r="AA144" s="5">
        <f>VLOOKUP(B144, pct_raw!$A$2:$AX$1800, 37, FALSE)</f>
        <v>25</v>
      </c>
      <c r="AB144" s="5">
        <f>VLOOKUP(B144, pct_raw!$A$2:$AX$1800, 38, FALSE)</f>
        <v>0.4667</v>
      </c>
      <c r="AC144" s="5">
        <f>VLOOKUP(B144, pct_raw!$A$2:$AX$1800, 39, FALSE)</f>
        <v>9</v>
      </c>
      <c r="AD144" s="5">
        <f>VLOOKUP(B144, pct_raw!$A$2:$AX$1800, 40, FALSE)</f>
        <v>0</v>
      </c>
      <c r="AE144" s="5">
        <f>VLOOKUP(B144, pct_raw!$A$2:$AX$1800, 41, FALSE)</f>
        <v>0</v>
      </c>
      <c r="AF144" s="5">
        <f>VLOOKUP(B144, pct_raw!$A$2:$AX$1800, 42, FALSE)</f>
        <v>0</v>
      </c>
      <c r="AG144" s="5">
        <f>VLOOKUP(B144, pct_raw!$A$2:$AX$1800, 43, FALSE)</f>
        <v>3</v>
      </c>
      <c r="AH144" s="5">
        <f>VLOOKUP(B144, pct_raw!$A$2:$AX$1800, 44, FALSE)</f>
        <v>0</v>
      </c>
      <c r="AI144" s="5">
        <f>VLOOKUP(B144, pct_raw!$A$2:$AX$1800, 45, FALSE)</f>
        <v>23</v>
      </c>
      <c r="AJ144" s="5">
        <f>VLOOKUP(B144, pct_raw!$A$2:$AX$1800, 46, FALSE)</f>
        <v>24</v>
      </c>
      <c r="AK144" s="5">
        <f>VLOOKUP(B144, pct_raw!$A$2:$AX$1800, 47, FALSE)</f>
        <v>0.23330000000000001</v>
      </c>
      <c r="AL144" s="5">
        <f>VLOOKUP(B144, pct_raw!$A$2:$AX$1800, 48, FALSE)</f>
        <v>6</v>
      </c>
      <c r="AM144" s="5">
        <f>VLOOKUP(B144, pct_raw!$A$2:$AX$1800, 49, FALSE)</f>
        <v>0</v>
      </c>
      <c r="AN144" s="5">
        <f>VLOOKUP(B144, pct_raw!$A$2:$AX$1800, 50, FALSE)</f>
        <v>0</v>
      </c>
    </row>
    <row r="145" spans="1:40" x14ac:dyDescent="0.2">
      <c r="A145" s="2" t="s">
        <v>1056</v>
      </c>
      <c r="B145" s="2" t="str">
        <f t="shared" si="2"/>
        <v>Alta Nokomis Elk</v>
      </c>
      <c r="C145" s="2" t="s">
        <v>1056</v>
      </c>
      <c r="D145" s="2" t="str">
        <f>VLOOKUP(B145, pct_raw!$A$2:$AX$1800, 6, FALSE)</f>
        <v xml:space="preserve"> ALTA NOKOMIS ELK</v>
      </c>
      <c r="E145" s="5">
        <f>VLOOKUP(B145, pct_raw!$A$2:$AX$1800, 15, FALSE)</f>
        <v>20</v>
      </c>
      <c r="F145" s="5">
        <f>VLOOKUP(B145, pct_raw!$A$2:$AX$1800, 16, FALSE)</f>
        <v>20</v>
      </c>
      <c r="G145" s="5">
        <f>VLOOKUP(B145, pct_raw!$A$2:$AX$1800, 17, FALSE)</f>
        <v>0.4</v>
      </c>
      <c r="H145">
        <f>VLOOKUP(B145, pct_raw!$A$2:$AX$1800, 18, FALSE)</f>
        <v>0</v>
      </c>
      <c r="I145" s="5">
        <f>VLOOKUP(B145, pct_raw!$A$2:$AX$1800, 19, FALSE)</f>
        <v>0</v>
      </c>
      <c r="J145">
        <f>VLOOKUP(B145, pct_raw!$A$2:$AX$1800, 20, FALSE)</f>
        <v>0</v>
      </c>
      <c r="K145" s="5">
        <f>VLOOKUP(B145, pct_raw!$A$2:$AX$1800, 21, FALSE)</f>
        <v>10</v>
      </c>
      <c r="L145" s="5">
        <f>VLOOKUP(B145, pct_raw!$A$2:$AX$1800, 22, FALSE)</f>
        <v>9</v>
      </c>
      <c r="M145" s="5">
        <f>VLOOKUP(B145, pct_raw!$A$2:$AX$1800, 23, FALSE)</f>
        <v>0</v>
      </c>
      <c r="N145" s="5">
        <f>VLOOKUP(B145, pct_raw!$A$2:$AX$1800, 24, FALSE)</f>
        <v>0</v>
      </c>
      <c r="O145" s="5">
        <f>VLOOKUP(B145, pct_raw!$A$2:$AX$1800, 25, FALSE)</f>
        <v>0</v>
      </c>
      <c r="P145" s="5">
        <f>VLOOKUP(B145, pct_raw!$A$2:$AX$1800, 26, FALSE)</f>
        <v>0</v>
      </c>
      <c r="Q145" s="5">
        <f>VLOOKUP(B145, pct_raw!$A$2:$AX$1800, 27, FALSE)</f>
        <v>0</v>
      </c>
      <c r="R145" s="5">
        <f>VLOOKUP(B145, pct_raw!$A$2:$AX$1800, 28, FALSE)</f>
        <v>0</v>
      </c>
      <c r="S145" s="5">
        <f>VLOOKUP(B145, pct_raw!$A$2:$AX$1800, 29, FALSE)</f>
        <v>0</v>
      </c>
      <c r="T145" s="5">
        <f>VLOOKUP(B145, pct_raw!$A$2:$AX$1800, 30, FALSE)</f>
        <v>0</v>
      </c>
      <c r="U145" s="5">
        <f>VLOOKUP(B145, pct_raw!$A$2:$AX$1800, 31, FALSE)</f>
        <v>0</v>
      </c>
      <c r="V145" s="5">
        <f>VLOOKUP(B145, pct_raw!$A$2:$AX$1800, 32, FALSE)</f>
        <v>0</v>
      </c>
      <c r="W145" s="5">
        <f>VLOOKUP(B145, pct_raw!$A$2:$AX$1800, 33, FALSE)</f>
        <v>0</v>
      </c>
      <c r="X145" s="5">
        <f>VLOOKUP(B145, pct_raw!$A$2:$AX$1800, 34, FALSE)</f>
        <v>0</v>
      </c>
      <c r="Y145" s="5">
        <f>VLOOKUP(B145, pct_raw!$A$2:$AX$1800, 35, FALSE)</f>
        <v>0</v>
      </c>
      <c r="Z145" s="5">
        <f>VLOOKUP(B145, pct_raw!$A$2:$AX$1800, 36, FALSE)</f>
        <v>16</v>
      </c>
      <c r="AA145" s="5">
        <f>VLOOKUP(B145, pct_raw!$A$2:$AX$1800, 37, FALSE)</f>
        <v>18</v>
      </c>
      <c r="AB145" s="5">
        <f>VLOOKUP(B145, pct_raw!$A$2:$AX$1800, 38, FALSE)</f>
        <v>0.4</v>
      </c>
      <c r="AC145" s="5">
        <f>VLOOKUP(B145, pct_raw!$A$2:$AX$1800, 39, FALSE)</f>
        <v>0</v>
      </c>
      <c r="AD145" s="5">
        <f>VLOOKUP(B145, pct_raw!$A$2:$AX$1800, 40, FALSE)</f>
        <v>0</v>
      </c>
      <c r="AE145" s="5">
        <f>VLOOKUP(B145, pct_raw!$A$2:$AX$1800, 41, FALSE)</f>
        <v>0</v>
      </c>
      <c r="AF145" s="5">
        <f>VLOOKUP(B145, pct_raw!$A$2:$AX$1800, 42, FALSE)</f>
        <v>0</v>
      </c>
      <c r="AG145" s="5">
        <f>VLOOKUP(B145, pct_raw!$A$2:$AX$1800, 43, FALSE)</f>
        <v>0</v>
      </c>
      <c r="AH145" s="5">
        <f>VLOOKUP(B145, pct_raw!$A$2:$AX$1800, 44, FALSE)</f>
        <v>0</v>
      </c>
      <c r="AI145" s="5">
        <f>VLOOKUP(B145, pct_raw!$A$2:$AX$1800, 45, FALSE)</f>
        <v>9</v>
      </c>
      <c r="AJ145" s="5">
        <f>VLOOKUP(B145, pct_raw!$A$2:$AX$1800, 46, FALSE)</f>
        <v>7</v>
      </c>
      <c r="AK145" s="5">
        <f>VLOOKUP(B145, pct_raw!$A$2:$AX$1800, 47, FALSE)</f>
        <v>0</v>
      </c>
      <c r="AL145" s="5">
        <f>VLOOKUP(B145, pct_raw!$A$2:$AX$1800, 48, FALSE)</f>
        <v>15</v>
      </c>
      <c r="AM145" s="5">
        <f>VLOOKUP(B145, pct_raw!$A$2:$AX$1800, 49, FALSE)</f>
        <v>15</v>
      </c>
      <c r="AN145" s="5">
        <f>VLOOKUP(B145, pct_raw!$A$2:$AX$1800, 50, FALSE)</f>
        <v>0.2</v>
      </c>
    </row>
    <row r="146" spans="1:40" x14ac:dyDescent="0.2">
      <c r="A146" s="2" t="s">
        <v>821</v>
      </c>
      <c r="B146" s="2" t="str">
        <f t="shared" si="2"/>
        <v>Alton Nassau East Orange</v>
      </c>
      <c r="C146" s="2" t="s">
        <v>4901</v>
      </c>
      <c r="D146" s="2" t="str">
        <f>VLOOKUP(B146, pct_raw!$A$2:$AX$1800, 6, FALSE)</f>
        <v xml:space="preserve"> Alton Nassau East Orange</v>
      </c>
      <c r="E146" s="5">
        <f>VLOOKUP(B146, pct_raw!$A$2:$AX$1800, 15, FALSE)</f>
        <v>9</v>
      </c>
      <c r="F146" s="5">
        <f>VLOOKUP(B146, pct_raw!$A$2:$AX$1800, 16, FALSE)</f>
        <v>9</v>
      </c>
      <c r="G146" s="5">
        <f>VLOOKUP(B146, pct_raw!$A$2:$AX$1800, 17, FALSE)</f>
        <v>8.7499999999999994E-2</v>
      </c>
      <c r="H146">
        <f>VLOOKUP(B146, pct_raw!$A$2:$AX$1800, 18, FALSE)</f>
        <v>0</v>
      </c>
      <c r="I146" s="5">
        <f>VLOOKUP(B146, pct_raw!$A$2:$AX$1800, 19, FALSE)</f>
        <v>0</v>
      </c>
      <c r="J146">
        <f>VLOOKUP(B146, pct_raw!$A$2:$AX$1800, 20, FALSE)</f>
        <v>0</v>
      </c>
      <c r="K146" s="5">
        <f>VLOOKUP(B146, pct_raw!$A$2:$AX$1800, 21, FALSE)</f>
        <v>0</v>
      </c>
      <c r="L146" s="5">
        <f>VLOOKUP(B146, pct_raw!$A$2:$AX$1800, 22, FALSE)</f>
        <v>0</v>
      </c>
      <c r="M146" s="5">
        <f>VLOOKUP(B146, pct_raw!$A$2:$AX$1800, 23, FALSE)</f>
        <v>0</v>
      </c>
      <c r="N146" s="5">
        <f>VLOOKUP(B146, pct_raw!$A$2:$AX$1800, 24, FALSE)</f>
        <v>0</v>
      </c>
      <c r="O146" s="5">
        <f>VLOOKUP(B146, pct_raw!$A$2:$AX$1800, 25, FALSE)</f>
        <v>0</v>
      </c>
      <c r="P146" s="5">
        <f>VLOOKUP(B146, pct_raw!$A$2:$AX$1800, 26, FALSE)</f>
        <v>0</v>
      </c>
      <c r="Q146" s="5">
        <f>VLOOKUP(B146, pct_raw!$A$2:$AX$1800, 27, FALSE)</f>
        <v>10</v>
      </c>
      <c r="R146" s="5">
        <f>VLOOKUP(B146, pct_raw!$A$2:$AX$1800, 28, FALSE)</f>
        <v>12</v>
      </c>
      <c r="S146" s="5">
        <f>VLOOKUP(B146, pct_raw!$A$2:$AX$1800, 29, FALSE)</f>
        <v>0.17499999999999999</v>
      </c>
      <c r="T146" s="5">
        <f>VLOOKUP(B146, pct_raw!$A$2:$AX$1800, 30, FALSE)</f>
        <v>0</v>
      </c>
      <c r="U146" s="5">
        <f>VLOOKUP(B146, pct_raw!$A$2:$AX$1800, 31, FALSE)</f>
        <v>0</v>
      </c>
      <c r="V146" s="5">
        <f>VLOOKUP(B146, pct_raw!$A$2:$AX$1800, 32, FALSE)</f>
        <v>0</v>
      </c>
      <c r="W146" s="5">
        <f>VLOOKUP(B146, pct_raw!$A$2:$AX$1800, 33, FALSE)</f>
        <v>0</v>
      </c>
      <c r="X146" s="5">
        <f>VLOOKUP(B146, pct_raw!$A$2:$AX$1800, 34, FALSE)</f>
        <v>0</v>
      </c>
      <c r="Y146" s="5">
        <f>VLOOKUP(B146, pct_raw!$A$2:$AX$1800, 35, FALSE)</f>
        <v>0</v>
      </c>
      <c r="Z146" s="5">
        <f>VLOOKUP(B146, pct_raw!$A$2:$AX$1800, 36, FALSE)</f>
        <v>10</v>
      </c>
      <c r="AA146" s="5">
        <f>VLOOKUP(B146, pct_raw!$A$2:$AX$1800, 37, FALSE)</f>
        <v>11</v>
      </c>
      <c r="AB146" s="5">
        <f>VLOOKUP(B146, pct_raw!$A$2:$AX$1800, 38, FALSE)</f>
        <v>0.17499999999999999</v>
      </c>
      <c r="AC146" s="5">
        <f>VLOOKUP(B146, pct_raw!$A$2:$AX$1800, 39, FALSE)</f>
        <v>0</v>
      </c>
      <c r="AD146" s="5">
        <f>VLOOKUP(B146, pct_raw!$A$2:$AX$1800, 40, FALSE)</f>
        <v>0</v>
      </c>
      <c r="AE146" s="5">
        <f>VLOOKUP(B146, pct_raw!$A$2:$AX$1800, 41, FALSE)</f>
        <v>0</v>
      </c>
      <c r="AF146" s="5">
        <f>VLOOKUP(B146, pct_raw!$A$2:$AX$1800, 42, FALSE)</f>
        <v>0</v>
      </c>
      <c r="AG146" s="5">
        <f>VLOOKUP(B146, pct_raw!$A$2:$AX$1800, 43, FALSE)</f>
        <v>0</v>
      </c>
      <c r="AH146" s="5">
        <f>VLOOKUP(B146, pct_raw!$A$2:$AX$1800, 44, FALSE)</f>
        <v>0</v>
      </c>
      <c r="AI146" s="5">
        <f>VLOOKUP(B146, pct_raw!$A$2:$AX$1800, 45, FALSE)</f>
        <v>14</v>
      </c>
      <c r="AJ146" s="5">
        <f>VLOOKUP(B146, pct_raw!$A$2:$AX$1800, 46, FALSE)</f>
        <v>16</v>
      </c>
      <c r="AK146" s="5">
        <f>VLOOKUP(B146, pct_raw!$A$2:$AX$1800, 47, FALSE)</f>
        <v>0.17499999999999999</v>
      </c>
      <c r="AL146" s="5">
        <f>VLOOKUP(B146, pct_raw!$A$2:$AX$1800, 48, FALSE)</f>
        <v>5</v>
      </c>
      <c r="AM146" s="5">
        <f>VLOOKUP(B146, pct_raw!$A$2:$AX$1800, 49, FALSE)</f>
        <v>0</v>
      </c>
      <c r="AN146" s="5">
        <f>VLOOKUP(B146, pct_raw!$A$2:$AX$1800, 50, FALSE)</f>
        <v>0</v>
      </c>
    </row>
    <row r="147" spans="1:40" x14ac:dyDescent="0.2">
      <c r="A147" s="2" t="s">
        <v>1057</v>
      </c>
      <c r="B147" s="2" t="str">
        <f t="shared" si="2"/>
        <v>Altoona 01</v>
      </c>
      <c r="C147" s="2" t="s">
        <v>1057</v>
      </c>
      <c r="D147" s="2" t="str">
        <f>VLOOKUP(B147, pct_raw!$A$2:$AX$1800, 6, FALSE)</f>
        <v xml:space="preserve"> ALTOONA 01</v>
      </c>
      <c r="E147" s="5">
        <f>VLOOKUP(B147, pct_raw!$A$2:$AX$1800, 15, FALSE)</f>
        <v>16</v>
      </c>
      <c r="F147" s="5">
        <f>VLOOKUP(B147, pct_raw!$A$2:$AX$1800, 16, FALSE)</f>
        <v>19</v>
      </c>
      <c r="G147" s="5">
        <f>VLOOKUP(B147, pct_raw!$A$2:$AX$1800, 17, FALSE)</f>
        <v>0.27979999999999999</v>
      </c>
      <c r="H147">
        <f>VLOOKUP(B147, pct_raw!$A$2:$AX$1800, 18, FALSE)</f>
        <v>0</v>
      </c>
      <c r="I147" s="5">
        <f>VLOOKUP(B147, pct_raw!$A$2:$AX$1800, 19, FALSE)</f>
        <v>0</v>
      </c>
      <c r="J147">
        <f>VLOOKUP(B147, pct_raw!$A$2:$AX$1800, 20, FALSE)</f>
        <v>0</v>
      </c>
      <c r="K147" s="5">
        <f>VLOOKUP(B147, pct_raw!$A$2:$AX$1800, 21, FALSE)</f>
        <v>19</v>
      </c>
      <c r="L147" s="5">
        <f>VLOOKUP(B147, pct_raw!$A$2:$AX$1800, 22, FALSE)</f>
        <v>21</v>
      </c>
      <c r="M147" s="5">
        <f>VLOOKUP(B147, pct_raw!$A$2:$AX$1800, 23, FALSE)</f>
        <v>0.55959999999999999</v>
      </c>
      <c r="N147" s="5">
        <f>VLOOKUP(B147, pct_raw!$A$2:$AX$1800, 24, FALSE)</f>
        <v>1</v>
      </c>
      <c r="O147" s="5">
        <f>VLOOKUP(B147, pct_raw!$A$2:$AX$1800, 25, FALSE)</f>
        <v>0</v>
      </c>
      <c r="P147" s="5">
        <f>VLOOKUP(B147, pct_raw!$A$2:$AX$1800, 26, FALSE)</f>
        <v>0</v>
      </c>
      <c r="Q147" s="5">
        <f>VLOOKUP(B147, pct_raw!$A$2:$AX$1800, 27, FALSE)</f>
        <v>5</v>
      </c>
      <c r="R147" s="5">
        <f>VLOOKUP(B147, pct_raw!$A$2:$AX$1800, 28, FALSE)</f>
        <v>0</v>
      </c>
      <c r="S147" s="5">
        <f>VLOOKUP(B147, pct_raw!$A$2:$AX$1800, 29, FALSE)</f>
        <v>0</v>
      </c>
      <c r="T147" s="5">
        <f>VLOOKUP(B147, pct_raw!$A$2:$AX$1800, 30, FALSE)</f>
        <v>0</v>
      </c>
      <c r="U147" s="5">
        <f>VLOOKUP(B147, pct_raw!$A$2:$AX$1800, 31, FALSE)</f>
        <v>0</v>
      </c>
      <c r="V147" s="5">
        <f>VLOOKUP(B147, pct_raw!$A$2:$AX$1800, 32, FALSE)</f>
        <v>0</v>
      </c>
      <c r="W147" s="5">
        <f>VLOOKUP(B147, pct_raw!$A$2:$AX$1800, 33, FALSE)</f>
        <v>0</v>
      </c>
      <c r="X147" s="5">
        <f>VLOOKUP(B147, pct_raw!$A$2:$AX$1800, 34, FALSE)</f>
        <v>0</v>
      </c>
      <c r="Y147" s="5">
        <f>VLOOKUP(B147, pct_raw!$A$2:$AX$1800, 35, FALSE)</f>
        <v>0</v>
      </c>
      <c r="Z147" s="5">
        <f>VLOOKUP(B147, pct_raw!$A$2:$AX$1800, 36, FALSE)</f>
        <v>18</v>
      </c>
      <c r="AA147" s="5">
        <f>VLOOKUP(B147, pct_raw!$A$2:$AX$1800, 37, FALSE)</f>
        <v>20</v>
      </c>
      <c r="AB147" s="5">
        <f>VLOOKUP(B147, pct_raw!$A$2:$AX$1800, 38, FALSE)</f>
        <v>0.27979999999999999</v>
      </c>
      <c r="AC147" s="5">
        <f>VLOOKUP(B147, pct_raw!$A$2:$AX$1800, 39, FALSE)</f>
        <v>0</v>
      </c>
      <c r="AD147" s="5">
        <f>VLOOKUP(B147, pct_raw!$A$2:$AX$1800, 40, FALSE)</f>
        <v>0</v>
      </c>
      <c r="AE147" s="5">
        <f>VLOOKUP(B147, pct_raw!$A$2:$AX$1800, 41, FALSE)</f>
        <v>0</v>
      </c>
      <c r="AF147" s="5">
        <f>VLOOKUP(B147, pct_raw!$A$2:$AX$1800, 42, FALSE)</f>
        <v>0</v>
      </c>
      <c r="AG147" s="5">
        <f>VLOOKUP(B147, pct_raw!$A$2:$AX$1800, 43, FALSE)</f>
        <v>0</v>
      </c>
      <c r="AH147" s="5">
        <f>VLOOKUP(B147, pct_raw!$A$2:$AX$1800, 44, FALSE)</f>
        <v>0</v>
      </c>
      <c r="AI147" s="5">
        <f>VLOOKUP(B147, pct_raw!$A$2:$AX$1800, 45, FALSE)</f>
        <v>14</v>
      </c>
      <c r="AJ147" s="5">
        <f>VLOOKUP(B147, pct_raw!$A$2:$AX$1800, 46, FALSE)</f>
        <v>14</v>
      </c>
      <c r="AK147" s="5">
        <f>VLOOKUP(B147, pct_raw!$A$2:$AX$1800, 47, FALSE)</f>
        <v>0.27979999999999999</v>
      </c>
      <c r="AL147" s="5">
        <f>VLOOKUP(B147, pct_raw!$A$2:$AX$1800, 48, FALSE)</f>
        <v>2</v>
      </c>
      <c r="AM147" s="5">
        <f>VLOOKUP(B147, pct_raw!$A$2:$AX$1800, 49, FALSE)</f>
        <v>0</v>
      </c>
      <c r="AN147" s="5">
        <f>VLOOKUP(B147, pct_raw!$A$2:$AX$1800, 50, FALSE)</f>
        <v>0</v>
      </c>
    </row>
    <row r="148" spans="1:40" x14ac:dyDescent="0.2">
      <c r="A148" s="2" t="s">
        <v>1058</v>
      </c>
      <c r="B148" s="2" t="str">
        <f t="shared" si="2"/>
        <v>Altoona 02</v>
      </c>
      <c r="C148" s="2" t="s">
        <v>1058</v>
      </c>
      <c r="D148" s="2" t="str">
        <f>VLOOKUP(B148, pct_raw!$A$2:$AX$1800, 6, FALSE)</f>
        <v xml:space="preserve"> ALTOONA 02</v>
      </c>
      <c r="E148" s="5">
        <f>VLOOKUP(B148, pct_raw!$A$2:$AX$1800, 15, FALSE)</f>
        <v>32</v>
      </c>
      <c r="F148" s="5">
        <f>VLOOKUP(B148, pct_raw!$A$2:$AX$1800, 16, FALSE)</f>
        <v>32</v>
      </c>
      <c r="G148" s="5">
        <f>VLOOKUP(B148, pct_raw!$A$2:$AX$1800, 17, FALSE)</f>
        <v>0.27979999999999999</v>
      </c>
      <c r="H148">
        <f>VLOOKUP(B148, pct_raw!$A$2:$AX$1800, 18, FALSE)</f>
        <v>0</v>
      </c>
      <c r="I148" s="5">
        <f>VLOOKUP(B148, pct_raw!$A$2:$AX$1800, 19, FALSE)</f>
        <v>0</v>
      </c>
      <c r="J148">
        <f>VLOOKUP(B148, pct_raw!$A$2:$AX$1800, 20, FALSE)</f>
        <v>0</v>
      </c>
      <c r="K148" s="5">
        <f>VLOOKUP(B148, pct_raw!$A$2:$AX$1800, 21, FALSE)</f>
        <v>39</v>
      </c>
      <c r="L148" s="5">
        <f>VLOOKUP(B148, pct_raw!$A$2:$AX$1800, 22, FALSE)</f>
        <v>42</v>
      </c>
      <c r="M148" s="5">
        <f>VLOOKUP(B148, pct_raw!$A$2:$AX$1800, 23, FALSE)</f>
        <v>0.55959999999999999</v>
      </c>
      <c r="N148" s="5">
        <f>VLOOKUP(B148, pct_raw!$A$2:$AX$1800, 24, FALSE)</f>
        <v>0</v>
      </c>
      <c r="O148" s="5">
        <f>VLOOKUP(B148, pct_raw!$A$2:$AX$1800, 25, FALSE)</f>
        <v>0</v>
      </c>
      <c r="P148" s="5">
        <f>VLOOKUP(B148, pct_raw!$A$2:$AX$1800, 26, FALSE)</f>
        <v>0</v>
      </c>
      <c r="Q148" s="5">
        <f>VLOOKUP(B148, pct_raw!$A$2:$AX$1800, 27, FALSE)</f>
        <v>29</v>
      </c>
      <c r="R148" s="5">
        <f>VLOOKUP(B148, pct_raw!$A$2:$AX$1800, 28, FALSE)</f>
        <v>31</v>
      </c>
      <c r="S148" s="5">
        <f>VLOOKUP(B148, pct_raw!$A$2:$AX$1800, 29, FALSE)</f>
        <v>0.27979999999999999</v>
      </c>
      <c r="T148" s="5">
        <f>VLOOKUP(B148, pct_raw!$A$2:$AX$1800, 30, FALSE)</f>
        <v>0</v>
      </c>
      <c r="U148" s="5">
        <f>VLOOKUP(B148, pct_raw!$A$2:$AX$1800, 31, FALSE)</f>
        <v>0</v>
      </c>
      <c r="V148" s="5">
        <f>VLOOKUP(B148, pct_raw!$A$2:$AX$1800, 32, FALSE)</f>
        <v>0</v>
      </c>
      <c r="W148" s="5">
        <f>VLOOKUP(B148, pct_raw!$A$2:$AX$1800, 33, FALSE)</f>
        <v>0</v>
      </c>
      <c r="X148" s="5">
        <f>VLOOKUP(B148, pct_raw!$A$2:$AX$1800, 34, FALSE)</f>
        <v>0</v>
      </c>
      <c r="Y148" s="5">
        <f>VLOOKUP(B148, pct_raw!$A$2:$AX$1800, 35, FALSE)</f>
        <v>0</v>
      </c>
      <c r="Z148" s="5">
        <f>VLOOKUP(B148, pct_raw!$A$2:$AX$1800, 36, FALSE)</f>
        <v>59</v>
      </c>
      <c r="AA148" s="5">
        <f>VLOOKUP(B148, pct_raw!$A$2:$AX$1800, 37, FALSE)</f>
        <v>61</v>
      </c>
      <c r="AB148" s="5">
        <f>VLOOKUP(B148, pct_raw!$A$2:$AX$1800, 38, FALSE)</f>
        <v>0.83940000000000003</v>
      </c>
      <c r="AC148" s="5">
        <f>VLOOKUP(B148, pct_raw!$A$2:$AX$1800, 39, FALSE)</f>
        <v>0</v>
      </c>
      <c r="AD148" s="5">
        <f>VLOOKUP(B148, pct_raw!$A$2:$AX$1800, 40, FALSE)</f>
        <v>0</v>
      </c>
      <c r="AE148" s="5">
        <f>VLOOKUP(B148, pct_raw!$A$2:$AX$1800, 41, FALSE)</f>
        <v>0</v>
      </c>
      <c r="AF148" s="5">
        <f>VLOOKUP(B148, pct_raw!$A$2:$AX$1800, 42, FALSE)</f>
        <v>0</v>
      </c>
      <c r="AG148" s="5">
        <f>VLOOKUP(B148, pct_raw!$A$2:$AX$1800, 43, FALSE)</f>
        <v>0</v>
      </c>
      <c r="AH148" s="5">
        <f>VLOOKUP(B148, pct_raw!$A$2:$AX$1800, 44, FALSE)</f>
        <v>0</v>
      </c>
      <c r="AI148" s="5">
        <f>VLOOKUP(B148, pct_raw!$A$2:$AX$1800, 45, FALSE)</f>
        <v>34</v>
      </c>
      <c r="AJ148" s="5">
        <f>VLOOKUP(B148, pct_raw!$A$2:$AX$1800, 46, FALSE)</f>
        <v>35</v>
      </c>
      <c r="AK148" s="5">
        <f>VLOOKUP(B148, pct_raw!$A$2:$AX$1800, 47, FALSE)</f>
        <v>0.55959999999999999</v>
      </c>
      <c r="AL148" s="5">
        <f>VLOOKUP(B148, pct_raw!$A$2:$AX$1800, 48, FALSE)</f>
        <v>7</v>
      </c>
      <c r="AM148" s="5">
        <f>VLOOKUP(B148, pct_raw!$A$2:$AX$1800, 49, FALSE)</f>
        <v>0</v>
      </c>
      <c r="AN148" s="5">
        <f>VLOOKUP(B148, pct_raw!$A$2:$AX$1800, 50, FALSE)</f>
        <v>0</v>
      </c>
    </row>
    <row r="149" spans="1:40" x14ac:dyDescent="0.2">
      <c r="A149" s="2" t="s">
        <v>1059</v>
      </c>
      <c r="B149" s="2" t="str">
        <f t="shared" si="2"/>
        <v>Altoona 03</v>
      </c>
      <c r="C149" s="2" t="s">
        <v>1059</v>
      </c>
      <c r="D149" s="2" t="str">
        <f>VLOOKUP(B149, pct_raw!$A$2:$AX$1800, 6, FALSE)</f>
        <v xml:space="preserve"> ALTOONA 03</v>
      </c>
      <c r="E149" s="5">
        <f>VLOOKUP(B149, pct_raw!$A$2:$AX$1800, 15, FALSE)</f>
        <v>28</v>
      </c>
      <c r="F149" s="5">
        <f>VLOOKUP(B149, pct_raw!$A$2:$AX$1800, 16, FALSE)</f>
        <v>30</v>
      </c>
      <c r="G149" s="5">
        <f>VLOOKUP(B149, pct_raw!$A$2:$AX$1800, 17, FALSE)</f>
        <v>0.55959999999999999</v>
      </c>
      <c r="H149">
        <f>VLOOKUP(B149, pct_raw!$A$2:$AX$1800, 18, FALSE)</f>
        <v>0</v>
      </c>
      <c r="I149" s="5">
        <f>VLOOKUP(B149, pct_raw!$A$2:$AX$1800, 19, FALSE)</f>
        <v>0</v>
      </c>
      <c r="J149">
        <f>VLOOKUP(B149, pct_raw!$A$2:$AX$1800, 20, FALSE)</f>
        <v>0</v>
      </c>
      <c r="K149" s="5">
        <f>VLOOKUP(B149, pct_raw!$A$2:$AX$1800, 21, FALSE)</f>
        <v>39</v>
      </c>
      <c r="L149" s="5">
        <f>VLOOKUP(B149, pct_raw!$A$2:$AX$1800, 22, FALSE)</f>
        <v>44</v>
      </c>
      <c r="M149" s="5">
        <f>VLOOKUP(B149, pct_raw!$A$2:$AX$1800, 23, FALSE)</f>
        <v>0.83940000000000003</v>
      </c>
      <c r="N149" s="5">
        <f>VLOOKUP(B149, pct_raw!$A$2:$AX$1800, 24, FALSE)</f>
        <v>0</v>
      </c>
      <c r="O149" s="5">
        <f>VLOOKUP(B149, pct_raw!$A$2:$AX$1800, 25, FALSE)</f>
        <v>0</v>
      </c>
      <c r="P149" s="5">
        <f>VLOOKUP(B149, pct_raw!$A$2:$AX$1800, 26, FALSE)</f>
        <v>0</v>
      </c>
      <c r="Q149" s="5">
        <f>VLOOKUP(B149, pct_raw!$A$2:$AX$1800, 27, FALSE)</f>
        <v>29</v>
      </c>
      <c r="R149" s="5">
        <f>VLOOKUP(B149, pct_raw!$A$2:$AX$1800, 28, FALSE)</f>
        <v>32</v>
      </c>
      <c r="S149" s="5">
        <f>VLOOKUP(B149, pct_raw!$A$2:$AX$1800, 29, FALSE)</f>
        <v>0.55959999999999999</v>
      </c>
      <c r="T149" s="5">
        <f>VLOOKUP(B149, pct_raw!$A$2:$AX$1800, 30, FALSE)</f>
        <v>0</v>
      </c>
      <c r="U149" s="5">
        <f>VLOOKUP(B149, pct_raw!$A$2:$AX$1800, 31, FALSE)</f>
        <v>0</v>
      </c>
      <c r="V149" s="5">
        <f>VLOOKUP(B149, pct_raw!$A$2:$AX$1800, 32, FALSE)</f>
        <v>0</v>
      </c>
      <c r="W149" s="5">
        <f>VLOOKUP(B149, pct_raw!$A$2:$AX$1800, 33, FALSE)</f>
        <v>0</v>
      </c>
      <c r="X149" s="5">
        <f>VLOOKUP(B149, pct_raw!$A$2:$AX$1800, 34, FALSE)</f>
        <v>0</v>
      </c>
      <c r="Y149" s="5">
        <f>VLOOKUP(B149, pct_raw!$A$2:$AX$1800, 35, FALSE)</f>
        <v>0</v>
      </c>
      <c r="Z149" s="5">
        <f>VLOOKUP(B149, pct_raw!$A$2:$AX$1800, 36, FALSE)</f>
        <v>40</v>
      </c>
      <c r="AA149" s="5">
        <f>VLOOKUP(B149, pct_raw!$A$2:$AX$1800, 37, FALSE)</f>
        <v>43</v>
      </c>
      <c r="AB149" s="5">
        <f>VLOOKUP(B149, pct_raw!$A$2:$AX$1800, 38, FALSE)</f>
        <v>0.83940000000000003</v>
      </c>
      <c r="AC149" s="5">
        <f>VLOOKUP(B149, pct_raw!$A$2:$AX$1800, 39, FALSE)</f>
        <v>0</v>
      </c>
      <c r="AD149" s="5">
        <f>VLOOKUP(B149, pct_raw!$A$2:$AX$1800, 40, FALSE)</f>
        <v>0</v>
      </c>
      <c r="AE149" s="5">
        <f>VLOOKUP(B149, pct_raw!$A$2:$AX$1800, 41, FALSE)</f>
        <v>0</v>
      </c>
      <c r="AF149" s="5">
        <f>VLOOKUP(B149, pct_raw!$A$2:$AX$1800, 42, FALSE)</f>
        <v>2</v>
      </c>
      <c r="AG149" s="5">
        <f>VLOOKUP(B149, pct_raw!$A$2:$AX$1800, 43, FALSE)</f>
        <v>0</v>
      </c>
      <c r="AH149" s="5">
        <f>VLOOKUP(B149, pct_raw!$A$2:$AX$1800, 44, FALSE)</f>
        <v>0</v>
      </c>
      <c r="AI149" s="5">
        <f>VLOOKUP(B149, pct_raw!$A$2:$AX$1800, 45, FALSE)</f>
        <v>36</v>
      </c>
      <c r="AJ149" s="5">
        <f>VLOOKUP(B149, pct_raw!$A$2:$AX$1800, 46, FALSE)</f>
        <v>37</v>
      </c>
      <c r="AK149" s="5">
        <f>VLOOKUP(B149, pct_raw!$A$2:$AX$1800, 47, FALSE)</f>
        <v>0.55959999999999999</v>
      </c>
      <c r="AL149" s="5">
        <f>VLOOKUP(B149, pct_raw!$A$2:$AX$1800, 48, FALSE)</f>
        <v>12</v>
      </c>
      <c r="AM149" s="5">
        <f>VLOOKUP(B149, pct_raw!$A$2:$AX$1800, 49, FALSE)</f>
        <v>0</v>
      </c>
      <c r="AN149" s="5">
        <f>VLOOKUP(B149, pct_raw!$A$2:$AX$1800, 50, FALSE)</f>
        <v>0</v>
      </c>
    </row>
    <row r="150" spans="1:40" x14ac:dyDescent="0.2">
      <c r="A150" s="2" t="s">
        <v>1060</v>
      </c>
      <c r="B150" s="2" t="str">
        <f t="shared" si="2"/>
        <v>Altoona 04</v>
      </c>
      <c r="C150" s="2" t="s">
        <v>1060</v>
      </c>
      <c r="D150" s="2" t="str">
        <f>VLOOKUP(B150, pct_raw!$A$2:$AX$1800, 6, FALSE)</f>
        <v xml:space="preserve"> ALTOONA 04</v>
      </c>
      <c r="E150" s="5">
        <f>VLOOKUP(B150, pct_raw!$A$2:$AX$1800, 15, FALSE)</f>
        <v>34</v>
      </c>
      <c r="F150" s="5">
        <f>VLOOKUP(B150, pct_raw!$A$2:$AX$1800, 16, FALSE)</f>
        <v>34</v>
      </c>
      <c r="G150" s="5">
        <f>VLOOKUP(B150, pct_raw!$A$2:$AX$1800, 17, FALSE)</f>
        <v>0.27979999999999999</v>
      </c>
      <c r="H150">
        <f>VLOOKUP(B150, pct_raw!$A$2:$AX$1800, 18, FALSE)</f>
        <v>0</v>
      </c>
      <c r="I150" s="5">
        <f>VLOOKUP(B150, pct_raw!$A$2:$AX$1800, 19, FALSE)</f>
        <v>0</v>
      </c>
      <c r="J150">
        <f>VLOOKUP(B150, pct_raw!$A$2:$AX$1800, 20, FALSE)</f>
        <v>0</v>
      </c>
      <c r="K150" s="5">
        <f>VLOOKUP(B150, pct_raw!$A$2:$AX$1800, 21, FALSE)</f>
        <v>54</v>
      </c>
      <c r="L150" s="5">
        <f>VLOOKUP(B150, pct_raw!$A$2:$AX$1800, 22, FALSE)</f>
        <v>60</v>
      </c>
      <c r="M150" s="5">
        <f>VLOOKUP(B150, pct_raw!$A$2:$AX$1800, 23, FALSE)</f>
        <v>0.83940000000000003</v>
      </c>
      <c r="N150" s="5">
        <f>VLOOKUP(B150, pct_raw!$A$2:$AX$1800, 24, FALSE)</f>
        <v>0</v>
      </c>
      <c r="O150" s="5">
        <f>VLOOKUP(B150, pct_raw!$A$2:$AX$1800, 25, FALSE)</f>
        <v>0</v>
      </c>
      <c r="P150" s="5">
        <f>VLOOKUP(B150, pct_raw!$A$2:$AX$1800, 26, FALSE)</f>
        <v>0</v>
      </c>
      <c r="Q150" s="5">
        <f>VLOOKUP(B150, pct_raw!$A$2:$AX$1800, 27, FALSE)</f>
        <v>24</v>
      </c>
      <c r="R150" s="5">
        <f>VLOOKUP(B150, pct_raw!$A$2:$AX$1800, 28, FALSE)</f>
        <v>39</v>
      </c>
      <c r="S150" s="5">
        <f>VLOOKUP(B150, pct_raw!$A$2:$AX$1800, 29, FALSE)</f>
        <v>0.55959999999999999</v>
      </c>
      <c r="T150" s="5">
        <f>VLOOKUP(B150, pct_raw!$A$2:$AX$1800, 30, FALSE)</f>
        <v>0</v>
      </c>
      <c r="U150" s="5">
        <f>VLOOKUP(B150, pct_raw!$A$2:$AX$1800, 31, FALSE)</f>
        <v>0</v>
      </c>
      <c r="V150" s="5">
        <f>VLOOKUP(B150, pct_raw!$A$2:$AX$1800, 32, FALSE)</f>
        <v>0</v>
      </c>
      <c r="W150" s="5">
        <f>VLOOKUP(B150, pct_raw!$A$2:$AX$1800, 33, FALSE)</f>
        <v>0</v>
      </c>
      <c r="X150" s="5">
        <f>VLOOKUP(B150, pct_raw!$A$2:$AX$1800, 34, FALSE)</f>
        <v>0</v>
      </c>
      <c r="Y150" s="5">
        <f>VLOOKUP(B150, pct_raw!$A$2:$AX$1800, 35, FALSE)</f>
        <v>0</v>
      </c>
      <c r="Z150" s="5">
        <f>VLOOKUP(B150, pct_raw!$A$2:$AX$1800, 36, FALSE)</f>
        <v>45</v>
      </c>
      <c r="AA150" s="5">
        <f>VLOOKUP(B150, pct_raw!$A$2:$AX$1800, 37, FALSE)</f>
        <v>47</v>
      </c>
      <c r="AB150" s="5">
        <f>VLOOKUP(B150, pct_raw!$A$2:$AX$1800, 38, FALSE)</f>
        <v>0.55959999999999999</v>
      </c>
      <c r="AC150" s="5">
        <f>VLOOKUP(B150, pct_raw!$A$2:$AX$1800, 39, FALSE)</f>
        <v>10</v>
      </c>
      <c r="AD150" s="5">
        <f>VLOOKUP(B150, pct_raw!$A$2:$AX$1800, 40, FALSE)</f>
        <v>0</v>
      </c>
      <c r="AE150" s="5">
        <f>VLOOKUP(B150, pct_raw!$A$2:$AX$1800, 41, FALSE)</f>
        <v>0</v>
      </c>
      <c r="AF150" s="5">
        <f>VLOOKUP(B150, pct_raw!$A$2:$AX$1800, 42, FALSE)</f>
        <v>1</v>
      </c>
      <c r="AG150" s="5">
        <f>VLOOKUP(B150, pct_raw!$A$2:$AX$1800, 43, FALSE)</f>
        <v>0</v>
      </c>
      <c r="AH150" s="5">
        <f>VLOOKUP(B150, pct_raw!$A$2:$AX$1800, 44, FALSE)</f>
        <v>0</v>
      </c>
      <c r="AI150" s="5">
        <f>VLOOKUP(B150, pct_raw!$A$2:$AX$1800, 45, FALSE)</f>
        <v>35</v>
      </c>
      <c r="AJ150" s="5">
        <f>VLOOKUP(B150, pct_raw!$A$2:$AX$1800, 46, FALSE)</f>
        <v>36</v>
      </c>
      <c r="AK150" s="5">
        <f>VLOOKUP(B150, pct_raw!$A$2:$AX$1800, 47, FALSE)</f>
        <v>0.55959999999999999</v>
      </c>
      <c r="AL150" s="5">
        <f>VLOOKUP(B150, pct_raw!$A$2:$AX$1800, 48, FALSE)</f>
        <v>12</v>
      </c>
      <c r="AM150" s="5">
        <f>VLOOKUP(B150, pct_raw!$A$2:$AX$1800, 49, FALSE)</f>
        <v>0</v>
      </c>
      <c r="AN150" s="5">
        <f>VLOOKUP(B150, pct_raw!$A$2:$AX$1800, 50, FALSE)</f>
        <v>0</v>
      </c>
    </row>
    <row r="151" spans="1:40" x14ac:dyDescent="0.2">
      <c r="A151" s="2" t="s">
        <v>1061</v>
      </c>
      <c r="B151" s="2" t="str">
        <f t="shared" si="2"/>
        <v>Altoona 05</v>
      </c>
      <c r="C151" s="2" t="s">
        <v>1061</v>
      </c>
      <c r="D151" s="2" t="str">
        <f>VLOOKUP(B151, pct_raw!$A$2:$AX$1800, 6, FALSE)</f>
        <v xml:space="preserve"> ALTOONA 05</v>
      </c>
      <c r="E151" s="5">
        <f>VLOOKUP(B151, pct_raw!$A$2:$AX$1800, 15, FALSE)</f>
        <v>44</v>
      </c>
      <c r="F151" s="5">
        <f>VLOOKUP(B151, pct_raw!$A$2:$AX$1800, 16, FALSE)</f>
        <v>54</v>
      </c>
      <c r="G151" s="5">
        <f>VLOOKUP(B151, pct_raw!$A$2:$AX$1800, 17, FALSE)</f>
        <v>0.55959999999999999</v>
      </c>
      <c r="H151">
        <f>VLOOKUP(B151, pct_raw!$A$2:$AX$1800, 18, FALSE)</f>
        <v>0</v>
      </c>
      <c r="I151" s="5">
        <f>VLOOKUP(B151, pct_raw!$A$2:$AX$1800, 19, FALSE)</f>
        <v>0</v>
      </c>
      <c r="J151">
        <f>VLOOKUP(B151, pct_raw!$A$2:$AX$1800, 20, FALSE)</f>
        <v>0</v>
      </c>
      <c r="K151" s="5">
        <f>VLOOKUP(B151, pct_raw!$A$2:$AX$1800, 21, FALSE)</f>
        <v>73</v>
      </c>
      <c r="L151" s="5">
        <f>VLOOKUP(B151, pct_raw!$A$2:$AX$1800, 22, FALSE)</f>
        <v>87</v>
      </c>
      <c r="M151" s="5">
        <f>VLOOKUP(B151, pct_raw!$A$2:$AX$1800, 23, FALSE)</f>
        <v>1.1192</v>
      </c>
      <c r="N151" s="5">
        <f>VLOOKUP(B151, pct_raw!$A$2:$AX$1800, 24, FALSE)</f>
        <v>0</v>
      </c>
      <c r="O151" s="5">
        <f>VLOOKUP(B151, pct_raw!$A$2:$AX$1800, 25, FALSE)</f>
        <v>0</v>
      </c>
      <c r="P151" s="5">
        <f>VLOOKUP(B151, pct_raw!$A$2:$AX$1800, 26, FALSE)</f>
        <v>0</v>
      </c>
      <c r="Q151" s="5">
        <f>VLOOKUP(B151, pct_raw!$A$2:$AX$1800, 27, FALSE)</f>
        <v>39</v>
      </c>
      <c r="R151" s="5">
        <f>VLOOKUP(B151, pct_raw!$A$2:$AX$1800, 28, FALSE)</f>
        <v>55</v>
      </c>
      <c r="S151" s="5">
        <f>VLOOKUP(B151, pct_raw!$A$2:$AX$1800, 29, FALSE)</f>
        <v>0.83940000000000003</v>
      </c>
      <c r="T151" s="5">
        <f>VLOOKUP(B151, pct_raw!$A$2:$AX$1800, 30, FALSE)</f>
        <v>0</v>
      </c>
      <c r="U151" s="5">
        <f>VLOOKUP(B151, pct_raw!$A$2:$AX$1800, 31, FALSE)</f>
        <v>0</v>
      </c>
      <c r="V151" s="5">
        <f>VLOOKUP(B151, pct_raw!$A$2:$AX$1800, 32, FALSE)</f>
        <v>0</v>
      </c>
      <c r="W151" s="5">
        <f>VLOOKUP(B151, pct_raw!$A$2:$AX$1800, 33, FALSE)</f>
        <v>0</v>
      </c>
      <c r="X151" s="5">
        <f>VLOOKUP(B151, pct_raw!$A$2:$AX$1800, 34, FALSE)</f>
        <v>0</v>
      </c>
      <c r="Y151" s="5">
        <f>VLOOKUP(B151, pct_raw!$A$2:$AX$1800, 35, FALSE)</f>
        <v>0</v>
      </c>
      <c r="Z151" s="5">
        <f>VLOOKUP(B151, pct_raw!$A$2:$AX$1800, 36, FALSE)</f>
        <v>38</v>
      </c>
      <c r="AA151" s="5">
        <f>VLOOKUP(B151, pct_raw!$A$2:$AX$1800, 37, FALSE)</f>
        <v>48</v>
      </c>
      <c r="AB151" s="5">
        <f>VLOOKUP(B151, pct_raw!$A$2:$AX$1800, 38, FALSE)</f>
        <v>0.55959999999999999</v>
      </c>
      <c r="AC151" s="5">
        <f>VLOOKUP(B151, pct_raw!$A$2:$AX$1800, 39, FALSE)</f>
        <v>20</v>
      </c>
      <c r="AD151" s="5">
        <f>VLOOKUP(B151, pct_raw!$A$2:$AX$1800, 40, FALSE)</f>
        <v>0</v>
      </c>
      <c r="AE151" s="5">
        <f>VLOOKUP(B151, pct_raw!$A$2:$AX$1800, 41, FALSE)</f>
        <v>0</v>
      </c>
      <c r="AF151" s="5">
        <f>VLOOKUP(B151, pct_raw!$A$2:$AX$1800, 42, FALSE)</f>
        <v>0</v>
      </c>
      <c r="AG151" s="5">
        <f>VLOOKUP(B151, pct_raw!$A$2:$AX$1800, 43, FALSE)</f>
        <v>11</v>
      </c>
      <c r="AH151" s="5">
        <f>VLOOKUP(B151, pct_raw!$A$2:$AX$1800, 44, FALSE)</f>
        <v>0</v>
      </c>
      <c r="AI151" s="5">
        <f>VLOOKUP(B151, pct_raw!$A$2:$AX$1800, 45, FALSE)</f>
        <v>33</v>
      </c>
      <c r="AJ151" s="5">
        <f>VLOOKUP(B151, pct_raw!$A$2:$AX$1800, 46, FALSE)</f>
        <v>0</v>
      </c>
      <c r="AK151" s="5">
        <f>VLOOKUP(B151, pct_raw!$A$2:$AX$1800, 47, FALSE)</f>
        <v>0</v>
      </c>
      <c r="AL151" s="5">
        <f>VLOOKUP(B151, pct_raw!$A$2:$AX$1800, 48, FALSE)</f>
        <v>8</v>
      </c>
      <c r="AM151" s="5">
        <f>VLOOKUP(B151, pct_raw!$A$2:$AX$1800, 49, FALSE)</f>
        <v>0</v>
      </c>
      <c r="AN151" s="5">
        <f>VLOOKUP(B151, pct_raw!$A$2:$AX$1800, 50, FALSE)</f>
        <v>0</v>
      </c>
    </row>
    <row r="152" spans="1:40" x14ac:dyDescent="0.2">
      <c r="A152" s="2" t="s">
        <v>1062</v>
      </c>
      <c r="B152" s="2" t="str">
        <f t="shared" si="2"/>
        <v>Am Bu Er Doug Har Neb Nod Val Brad Cs He Sh Yt</v>
      </c>
      <c r="C152" s="2" t="s">
        <v>5254</v>
      </c>
      <c r="D152" s="2" t="str">
        <f>VLOOKUP(B152, pct_raw!$A$2:$AX$1800, 6, FALSE)</f>
        <v xml:space="preserve"> Am Bu ER Doug Har Neb Nod Val Brad CS He Sh Yt</v>
      </c>
      <c r="E152" s="5">
        <f>VLOOKUP(B152, pct_raw!$A$2:$AX$1800, 15, FALSE)</f>
        <v>8</v>
      </c>
      <c r="F152" s="5">
        <f>VLOOKUP(B152, pct_raw!$A$2:$AX$1800, 16, FALSE)</f>
        <v>8</v>
      </c>
      <c r="G152" s="5">
        <f>VLOOKUP(B152, pct_raw!$A$2:$AX$1800, 17, FALSE)</f>
        <v>0.08</v>
      </c>
      <c r="H152">
        <f>VLOOKUP(B152, pct_raw!$A$2:$AX$1800, 18, FALSE)</f>
        <v>0</v>
      </c>
      <c r="I152" s="5">
        <f>VLOOKUP(B152, pct_raw!$A$2:$AX$1800, 19, FALSE)</f>
        <v>0</v>
      </c>
      <c r="J152">
        <f>VLOOKUP(B152, pct_raw!$A$2:$AX$1800, 20, FALSE)</f>
        <v>0</v>
      </c>
      <c r="K152" s="5">
        <f>VLOOKUP(B152, pct_raw!$A$2:$AX$1800, 21, FALSE)</f>
        <v>11</v>
      </c>
      <c r="L152" s="5">
        <f>VLOOKUP(B152, pct_raw!$A$2:$AX$1800, 22, FALSE)</f>
        <v>11</v>
      </c>
      <c r="M152" s="5">
        <f>VLOOKUP(B152, pct_raw!$A$2:$AX$1800, 23, FALSE)</f>
        <v>0.16</v>
      </c>
      <c r="N152" s="5">
        <f>VLOOKUP(B152, pct_raw!$A$2:$AX$1800, 24, FALSE)</f>
        <v>1</v>
      </c>
      <c r="O152" s="5">
        <f>VLOOKUP(B152, pct_raw!$A$2:$AX$1800, 25, FALSE)</f>
        <v>0</v>
      </c>
      <c r="P152" s="5">
        <f>VLOOKUP(B152, pct_raw!$A$2:$AX$1800, 26, FALSE)</f>
        <v>0</v>
      </c>
      <c r="Q152" s="5">
        <f>VLOOKUP(B152, pct_raw!$A$2:$AX$1800, 27, FALSE)</f>
        <v>12</v>
      </c>
      <c r="R152" s="5">
        <f>VLOOKUP(B152, pct_raw!$A$2:$AX$1800, 28, FALSE)</f>
        <v>12</v>
      </c>
      <c r="S152" s="5">
        <f>VLOOKUP(B152, pct_raw!$A$2:$AX$1800, 29, FALSE)</f>
        <v>0.24</v>
      </c>
      <c r="T152" s="5">
        <f>VLOOKUP(B152, pct_raw!$A$2:$AX$1800, 30, FALSE)</f>
        <v>0</v>
      </c>
      <c r="U152" s="5">
        <f>VLOOKUP(B152, pct_raw!$A$2:$AX$1800, 31, FALSE)</f>
        <v>0</v>
      </c>
      <c r="V152" s="5">
        <f>VLOOKUP(B152, pct_raw!$A$2:$AX$1800, 32, FALSE)</f>
        <v>0</v>
      </c>
      <c r="W152" s="5">
        <f>VLOOKUP(B152, pct_raw!$A$2:$AX$1800, 33, FALSE)</f>
        <v>0</v>
      </c>
      <c r="X152" s="5">
        <f>VLOOKUP(B152, pct_raw!$A$2:$AX$1800, 34, FALSE)</f>
        <v>0</v>
      </c>
      <c r="Y152" s="5">
        <f>VLOOKUP(B152, pct_raw!$A$2:$AX$1800, 35, FALSE)</f>
        <v>0</v>
      </c>
      <c r="Z152" s="5">
        <f>VLOOKUP(B152, pct_raw!$A$2:$AX$1800, 36, FALSE)</f>
        <v>7</v>
      </c>
      <c r="AA152" s="5">
        <f>VLOOKUP(B152, pct_raw!$A$2:$AX$1800, 37, FALSE)</f>
        <v>8</v>
      </c>
      <c r="AB152" s="5">
        <f>VLOOKUP(B152, pct_raw!$A$2:$AX$1800, 38, FALSE)</f>
        <v>0.16</v>
      </c>
      <c r="AC152" s="5">
        <f>VLOOKUP(B152, pct_raw!$A$2:$AX$1800, 39, FALSE)</f>
        <v>0</v>
      </c>
      <c r="AD152" s="5">
        <f>VLOOKUP(B152, pct_raw!$A$2:$AX$1800, 40, FALSE)</f>
        <v>0</v>
      </c>
      <c r="AE152" s="5">
        <f>VLOOKUP(B152, pct_raw!$A$2:$AX$1800, 41, FALSE)</f>
        <v>0</v>
      </c>
      <c r="AF152" s="5">
        <f>VLOOKUP(B152, pct_raw!$A$2:$AX$1800, 42, FALSE)</f>
        <v>0</v>
      </c>
      <c r="AG152" s="5">
        <f>VLOOKUP(B152, pct_raw!$A$2:$AX$1800, 43, FALSE)</f>
        <v>0</v>
      </c>
      <c r="AH152" s="5">
        <f>VLOOKUP(B152, pct_raw!$A$2:$AX$1800, 44, FALSE)</f>
        <v>0</v>
      </c>
      <c r="AI152" s="5">
        <f>VLOOKUP(B152, pct_raw!$A$2:$AX$1800, 45, FALSE)</f>
        <v>9</v>
      </c>
      <c r="AJ152" s="5">
        <f>VLOOKUP(B152, pct_raw!$A$2:$AX$1800, 46, FALSE)</f>
        <v>9</v>
      </c>
      <c r="AK152" s="5">
        <f>VLOOKUP(B152, pct_raw!$A$2:$AX$1800, 47, FALSE)</f>
        <v>0.16</v>
      </c>
      <c r="AL152" s="5">
        <f>VLOOKUP(B152, pct_raw!$A$2:$AX$1800, 48, FALSE)</f>
        <v>0</v>
      </c>
      <c r="AM152" s="5">
        <f>VLOOKUP(B152, pct_raw!$A$2:$AX$1800, 49, FALSE)</f>
        <v>0</v>
      </c>
      <c r="AN152" s="5">
        <f>VLOOKUP(B152, pct_raw!$A$2:$AX$1800, 50, FALSE)</f>
        <v>0</v>
      </c>
    </row>
    <row r="153" spans="1:40" x14ac:dyDescent="0.2">
      <c r="A153" s="2" t="s">
        <v>32</v>
      </c>
      <c r="B153" s="2" t="str">
        <f t="shared" si="2"/>
        <v>Ames 1 1</v>
      </c>
      <c r="C153" s="2" t="s">
        <v>4626</v>
      </c>
      <c r="D153" s="2" t="str">
        <f>VLOOKUP(B153, pct_raw!$A$2:$AX$1800, 6, FALSE)</f>
        <v xml:space="preserve"> Ames 1 1</v>
      </c>
      <c r="E153" s="5">
        <f>VLOOKUP(B153, pct_raw!$A$2:$AX$1800, 15, FALSE)</f>
        <v>2</v>
      </c>
      <c r="F153" s="5">
        <f>VLOOKUP(B153, pct_raw!$A$2:$AX$1800, 16, FALSE)</f>
        <v>0</v>
      </c>
      <c r="G153" s="5">
        <f>VLOOKUP(B153, pct_raw!$A$2:$AX$1800, 17, FALSE)</f>
        <v>0</v>
      </c>
      <c r="H153">
        <f>VLOOKUP(B153, pct_raw!$A$2:$AX$1800, 18, FALSE)</f>
        <v>0</v>
      </c>
      <c r="I153" s="5">
        <f>VLOOKUP(B153, pct_raw!$A$2:$AX$1800, 19, FALSE)</f>
        <v>0</v>
      </c>
      <c r="J153">
        <f>VLOOKUP(B153, pct_raw!$A$2:$AX$1800, 20, FALSE)</f>
        <v>0</v>
      </c>
      <c r="K153" s="5">
        <f>VLOOKUP(B153, pct_raw!$A$2:$AX$1800, 21, FALSE)</f>
        <v>47</v>
      </c>
      <c r="L153" s="5">
        <f>VLOOKUP(B153, pct_raw!$A$2:$AX$1800, 22, FALSE)</f>
        <v>73</v>
      </c>
      <c r="M153" s="5">
        <f>VLOOKUP(B153, pct_raw!$A$2:$AX$1800, 23, FALSE)</f>
        <v>0.83</v>
      </c>
      <c r="N153" s="5">
        <f>VLOOKUP(B153, pct_raw!$A$2:$AX$1800, 24, FALSE)</f>
        <v>0</v>
      </c>
      <c r="O153" s="5">
        <f>VLOOKUP(B153, pct_raw!$A$2:$AX$1800, 25, FALSE)</f>
        <v>0</v>
      </c>
      <c r="P153" s="5">
        <f>VLOOKUP(B153, pct_raw!$A$2:$AX$1800, 26, FALSE)</f>
        <v>0</v>
      </c>
      <c r="Q153" s="5">
        <f>VLOOKUP(B153, pct_raw!$A$2:$AX$1800, 27, FALSE)</f>
        <v>36</v>
      </c>
      <c r="R153" s="5">
        <f>VLOOKUP(B153, pct_raw!$A$2:$AX$1800, 28, FALSE)</f>
        <v>0</v>
      </c>
      <c r="S153" s="5">
        <f>VLOOKUP(B153, pct_raw!$A$2:$AX$1800, 29, FALSE)</f>
        <v>0</v>
      </c>
      <c r="T153" s="5">
        <f>VLOOKUP(B153, pct_raw!$A$2:$AX$1800, 30, FALSE)</f>
        <v>0</v>
      </c>
      <c r="U153" s="5">
        <f>VLOOKUP(B153, pct_raw!$A$2:$AX$1800, 31, FALSE)</f>
        <v>0</v>
      </c>
      <c r="V153" s="5">
        <f>VLOOKUP(B153, pct_raw!$A$2:$AX$1800, 32, FALSE)</f>
        <v>0</v>
      </c>
      <c r="W153" s="5">
        <f>VLOOKUP(B153, pct_raw!$A$2:$AX$1800, 33, FALSE)</f>
        <v>0</v>
      </c>
      <c r="X153" s="5">
        <f>VLOOKUP(B153, pct_raw!$A$2:$AX$1800, 34, FALSE)</f>
        <v>0</v>
      </c>
      <c r="Y153" s="5">
        <f>VLOOKUP(B153, pct_raw!$A$2:$AX$1800, 35, FALSE)</f>
        <v>0</v>
      </c>
      <c r="Z153" s="5">
        <f>VLOOKUP(B153, pct_raw!$A$2:$AX$1800, 36, FALSE)</f>
        <v>111</v>
      </c>
      <c r="AA153" s="5">
        <f>VLOOKUP(B153, pct_raw!$A$2:$AX$1800, 37, FALSE)</f>
        <v>116</v>
      </c>
      <c r="AB153" s="5">
        <f>VLOOKUP(B153, pct_raw!$A$2:$AX$1800, 38, FALSE)</f>
        <v>0.83</v>
      </c>
      <c r="AC153" s="5">
        <f>VLOOKUP(B153, pct_raw!$A$2:$AX$1800, 39, FALSE)</f>
        <v>4</v>
      </c>
      <c r="AD153" s="5">
        <f>VLOOKUP(B153, pct_raw!$A$2:$AX$1800, 40, FALSE)</f>
        <v>0</v>
      </c>
      <c r="AE153" s="5">
        <f>VLOOKUP(B153, pct_raw!$A$2:$AX$1800, 41, FALSE)</f>
        <v>0</v>
      </c>
      <c r="AF153" s="5">
        <f>VLOOKUP(B153, pct_raw!$A$2:$AX$1800, 42, FALSE)</f>
        <v>0</v>
      </c>
      <c r="AG153" s="5">
        <f>VLOOKUP(B153, pct_raw!$A$2:$AX$1800, 43, FALSE)</f>
        <v>11</v>
      </c>
      <c r="AH153" s="5">
        <f>VLOOKUP(B153, pct_raw!$A$2:$AX$1800, 44, FALSE)</f>
        <v>0</v>
      </c>
      <c r="AI153" s="5">
        <f>VLOOKUP(B153, pct_raw!$A$2:$AX$1800, 45, FALSE)</f>
        <v>68</v>
      </c>
      <c r="AJ153" s="5">
        <f>VLOOKUP(B153, pct_raw!$A$2:$AX$1800, 46, FALSE)</f>
        <v>82</v>
      </c>
      <c r="AK153" s="5">
        <f>VLOOKUP(B153, pct_raw!$A$2:$AX$1800, 47, FALSE)</f>
        <v>0.83</v>
      </c>
      <c r="AL153" s="5">
        <f>VLOOKUP(B153, pct_raw!$A$2:$AX$1800, 48, FALSE)</f>
        <v>17</v>
      </c>
      <c r="AM153" s="5">
        <f>VLOOKUP(B153, pct_raw!$A$2:$AX$1800, 49, FALSE)</f>
        <v>0</v>
      </c>
      <c r="AN153" s="5">
        <f>VLOOKUP(B153, pct_raw!$A$2:$AX$1800, 50, FALSE)</f>
        <v>0</v>
      </c>
    </row>
    <row r="154" spans="1:40" x14ac:dyDescent="0.2">
      <c r="A154" s="2" t="s">
        <v>33</v>
      </c>
      <c r="B154" s="2" t="str">
        <f t="shared" si="2"/>
        <v>Ames 1 2</v>
      </c>
      <c r="C154" s="2" t="s">
        <v>4627</v>
      </c>
      <c r="D154" s="2" t="str">
        <f>VLOOKUP(B154, pct_raw!$A$2:$AX$1800, 6, FALSE)</f>
        <v xml:space="preserve"> Ames 1 2</v>
      </c>
      <c r="E154" s="5">
        <f>VLOOKUP(B154, pct_raw!$A$2:$AX$1800, 15, FALSE)</f>
        <v>48</v>
      </c>
      <c r="F154" s="5">
        <f>VLOOKUP(B154, pct_raw!$A$2:$AX$1800, 16, FALSE)</f>
        <v>0</v>
      </c>
      <c r="G154" s="5">
        <f>VLOOKUP(B154, pct_raw!$A$2:$AX$1800, 17, FALSE)</f>
        <v>0</v>
      </c>
      <c r="H154">
        <f>VLOOKUP(B154, pct_raw!$A$2:$AX$1800, 18, FALSE)</f>
        <v>0</v>
      </c>
      <c r="I154" s="5">
        <f>VLOOKUP(B154, pct_raw!$A$2:$AX$1800, 19, FALSE)</f>
        <v>0</v>
      </c>
      <c r="J154">
        <f>VLOOKUP(B154, pct_raw!$A$2:$AX$1800, 20, FALSE)</f>
        <v>0</v>
      </c>
      <c r="K154" s="5">
        <f>VLOOKUP(B154, pct_raw!$A$2:$AX$1800, 21, FALSE)</f>
        <v>44</v>
      </c>
      <c r="L154" s="5">
        <f>VLOOKUP(B154, pct_raw!$A$2:$AX$1800, 22, FALSE)</f>
        <v>0</v>
      </c>
      <c r="M154" s="5">
        <f>VLOOKUP(B154, pct_raw!$A$2:$AX$1800, 23, FALSE)</f>
        <v>0</v>
      </c>
      <c r="N154" s="5">
        <f>VLOOKUP(B154, pct_raw!$A$2:$AX$1800, 24, FALSE)</f>
        <v>0</v>
      </c>
      <c r="O154" s="5">
        <f>VLOOKUP(B154, pct_raw!$A$2:$AX$1800, 25, FALSE)</f>
        <v>0</v>
      </c>
      <c r="P154" s="5">
        <f>VLOOKUP(B154, pct_raw!$A$2:$AX$1800, 26, FALSE)</f>
        <v>0</v>
      </c>
      <c r="Q154" s="5">
        <f>VLOOKUP(B154, pct_raw!$A$2:$AX$1800, 27, FALSE)</f>
        <v>99</v>
      </c>
      <c r="R154" s="5">
        <f>VLOOKUP(B154, pct_raw!$A$2:$AX$1800, 28, FALSE)</f>
        <v>142</v>
      </c>
      <c r="S154" s="5">
        <f>VLOOKUP(B154, pct_raw!$A$2:$AX$1800, 29, FALSE)</f>
        <v>0.83</v>
      </c>
      <c r="T154" s="5">
        <f>VLOOKUP(B154, pct_raw!$A$2:$AX$1800, 30, FALSE)</f>
        <v>0</v>
      </c>
      <c r="U154" s="5">
        <f>VLOOKUP(B154, pct_raw!$A$2:$AX$1800, 31, FALSE)</f>
        <v>0</v>
      </c>
      <c r="V154" s="5">
        <f>VLOOKUP(B154, pct_raw!$A$2:$AX$1800, 32, FALSE)</f>
        <v>0</v>
      </c>
      <c r="W154" s="5">
        <f>VLOOKUP(B154, pct_raw!$A$2:$AX$1800, 33, FALSE)</f>
        <v>0</v>
      </c>
      <c r="X154" s="5">
        <f>VLOOKUP(B154, pct_raw!$A$2:$AX$1800, 34, FALSE)</f>
        <v>0</v>
      </c>
      <c r="Y154" s="5">
        <f>VLOOKUP(B154, pct_raw!$A$2:$AX$1800, 35, FALSE)</f>
        <v>0</v>
      </c>
      <c r="Z154" s="5">
        <f>VLOOKUP(B154, pct_raw!$A$2:$AX$1800, 36, FALSE)</f>
        <v>131</v>
      </c>
      <c r="AA154" s="5">
        <f>VLOOKUP(B154, pct_raw!$A$2:$AX$1800, 37, FALSE)</f>
        <v>177</v>
      </c>
      <c r="AB154" s="5">
        <f>VLOOKUP(B154, pct_raw!$A$2:$AX$1800, 38, FALSE)</f>
        <v>1.2450000000000001</v>
      </c>
      <c r="AC154" s="5">
        <f>VLOOKUP(B154, pct_raw!$A$2:$AX$1800, 39, FALSE)</f>
        <v>0</v>
      </c>
      <c r="AD154" s="5">
        <f>VLOOKUP(B154, pct_raw!$A$2:$AX$1800, 40, FALSE)</f>
        <v>0</v>
      </c>
      <c r="AE154" s="5">
        <f>VLOOKUP(B154, pct_raw!$A$2:$AX$1800, 41, FALSE)</f>
        <v>0</v>
      </c>
      <c r="AF154" s="5">
        <f>VLOOKUP(B154, pct_raw!$A$2:$AX$1800, 42, FALSE)</f>
        <v>2</v>
      </c>
      <c r="AG154" s="5">
        <f>VLOOKUP(B154, pct_raw!$A$2:$AX$1800, 43, FALSE)</f>
        <v>0</v>
      </c>
      <c r="AH154" s="5">
        <f>VLOOKUP(B154, pct_raw!$A$2:$AX$1800, 44, FALSE)</f>
        <v>0</v>
      </c>
      <c r="AI154" s="5">
        <f>VLOOKUP(B154, pct_raw!$A$2:$AX$1800, 45, FALSE)</f>
        <v>134</v>
      </c>
      <c r="AJ154" s="5">
        <f>VLOOKUP(B154, pct_raw!$A$2:$AX$1800, 46, FALSE)</f>
        <v>182</v>
      </c>
      <c r="AK154" s="5">
        <f>VLOOKUP(B154, pct_raw!$A$2:$AX$1800, 47, FALSE)</f>
        <v>1.2450000000000001</v>
      </c>
      <c r="AL154" s="5">
        <f>VLOOKUP(B154, pct_raw!$A$2:$AX$1800, 48, FALSE)</f>
        <v>46</v>
      </c>
      <c r="AM154" s="5">
        <f>VLOOKUP(B154, pct_raw!$A$2:$AX$1800, 49, FALSE)</f>
        <v>0</v>
      </c>
      <c r="AN154" s="5">
        <f>VLOOKUP(B154, pct_raw!$A$2:$AX$1800, 50, FALSE)</f>
        <v>0</v>
      </c>
    </row>
    <row r="155" spans="1:40" x14ac:dyDescent="0.2">
      <c r="A155" s="2" t="s">
        <v>839</v>
      </c>
      <c r="B155" s="2" t="str">
        <f t="shared" si="2"/>
        <v>Ames 1 3 Grant Twp 2</v>
      </c>
      <c r="C155" s="2" t="s">
        <v>5255</v>
      </c>
      <c r="D155" s="2" t="str">
        <f>VLOOKUP(B155, pct_raw!$A$2:$AX$1800, 6, FALSE)</f>
        <v xml:space="preserve"> Ames 1 3  Grant Twp 2</v>
      </c>
      <c r="E155" s="5">
        <f>VLOOKUP(B155, pct_raw!$A$2:$AX$1800, 15, FALSE)</f>
        <v>10</v>
      </c>
      <c r="F155" s="5">
        <f>VLOOKUP(B155, pct_raw!$A$2:$AX$1800, 16, FALSE)</f>
        <v>0</v>
      </c>
      <c r="G155" s="5">
        <f>VLOOKUP(B155, pct_raw!$A$2:$AX$1800, 17, FALSE)</f>
        <v>0</v>
      </c>
      <c r="H155">
        <f>VLOOKUP(B155, pct_raw!$A$2:$AX$1800, 18, FALSE)</f>
        <v>0</v>
      </c>
      <c r="I155" s="5">
        <f>VLOOKUP(B155, pct_raw!$A$2:$AX$1800, 19, FALSE)</f>
        <v>0</v>
      </c>
      <c r="J155">
        <f>VLOOKUP(B155, pct_raw!$A$2:$AX$1800, 20, FALSE)</f>
        <v>0</v>
      </c>
      <c r="K155" s="5">
        <f>VLOOKUP(B155, pct_raw!$A$2:$AX$1800, 21, FALSE)</f>
        <v>37</v>
      </c>
      <c r="L155" s="5">
        <f>VLOOKUP(B155, pct_raw!$A$2:$AX$1800, 22, FALSE)</f>
        <v>53</v>
      </c>
      <c r="M155" s="5">
        <f>VLOOKUP(B155, pct_raw!$A$2:$AX$1800, 23, FALSE)</f>
        <v>0.41499999999999998</v>
      </c>
      <c r="N155" s="5">
        <f>VLOOKUP(B155, pct_raw!$A$2:$AX$1800, 24, FALSE)</f>
        <v>2</v>
      </c>
      <c r="O155" s="5">
        <f>VLOOKUP(B155, pct_raw!$A$2:$AX$1800, 25, FALSE)</f>
        <v>0</v>
      </c>
      <c r="P155" s="5">
        <f>VLOOKUP(B155, pct_raw!$A$2:$AX$1800, 26, FALSE)</f>
        <v>0</v>
      </c>
      <c r="Q155" s="5">
        <f>VLOOKUP(B155, pct_raw!$A$2:$AX$1800, 27, FALSE)</f>
        <v>8</v>
      </c>
      <c r="R155" s="5">
        <f>VLOOKUP(B155, pct_raw!$A$2:$AX$1800, 28, FALSE)</f>
        <v>0</v>
      </c>
      <c r="S155" s="5">
        <f>VLOOKUP(B155, pct_raw!$A$2:$AX$1800, 29, FALSE)</f>
        <v>0</v>
      </c>
      <c r="T155" s="5">
        <f>VLOOKUP(B155, pct_raw!$A$2:$AX$1800, 30, FALSE)</f>
        <v>0</v>
      </c>
      <c r="U155" s="5">
        <f>VLOOKUP(B155, pct_raw!$A$2:$AX$1800, 31, FALSE)</f>
        <v>0</v>
      </c>
      <c r="V155" s="5">
        <f>VLOOKUP(B155, pct_raw!$A$2:$AX$1800, 32, FALSE)</f>
        <v>0</v>
      </c>
      <c r="W155" s="5">
        <f>VLOOKUP(B155, pct_raw!$A$2:$AX$1800, 33, FALSE)</f>
        <v>0</v>
      </c>
      <c r="X155" s="5">
        <f>VLOOKUP(B155, pct_raw!$A$2:$AX$1800, 34, FALSE)</f>
        <v>0</v>
      </c>
      <c r="Y155" s="5">
        <f>VLOOKUP(B155, pct_raw!$A$2:$AX$1800, 35, FALSE)</f>
        <v>0</v>
      </c>
      <c r="Z155" s="5">
        <f>VLOOKUP(B155, pct_raw!$A$2:$AX$1800, 36, FALSE)</f>
        <v>142</v>
      </c>
      <c r="AA155" s="5">
        <f>VLOOKUP(B155, pct_raw!$A$2:$AX$1800, 37, FALSE)</f>
        <v>168</v>
      </c>
      <c r="AB155" s="5">
        <f>VLOOKUP(B155, pct_raw!$A$2:$AX$1800, 38, FALSE)</f>
        <v>1.66</v>
      </c>
      <c r="AC155" s="5">
        <f>VLOOKUP(B155, pct_raw!$A$2:$AX$1800, 39, FALSE)</f>
        <v>4</v>
      </c>
      <c r="AD155" s="5">
        <f>VLOOKUP(B155, pct_raw!$A$2:$AX$1800, 40, FALSE)</f>
        <v>0</v>
      </c>
      <c r="AE155" s="5">
        <f>VLOOKUP(B155, pct_raw!$A$2:$AX$1800, 41, FALSE)</f>
        <v>0</v>
      </c>
      <c r="AF155" s="5">
        <f>VLOOKUP(B155, pct_raw!$A$2:$AX$1800, 42, FALSE)</f>
        <v>4</v>
      </c>
      <c r="AG155" s="5">
        <f>VLOOKUP(B155, pct_raw!$A$2:$AX$1800, 43, FALSE)</f>
        <v>12</v>
      </c>
      <c r="AH155" s="5">
        <f>VLOOKUP(B155, pct_raw!$A$2:$AX$1800, 44, FALSE)</f>
        <v>0</v>
      </c>
      <c r="AI155" s="5">
        <f>VLOOKUP(B155, pct_raw!$A$2:$AX$1800, 45, FALSE)</f>
        <v>42</v>
      </c>
      <c r="AJ155" s="5">
        <f>VLOOKUP(B155, pct_raw!$A$2:$AX$1800, 46, FALSE)</f>
        <v>52</v>
      </c>
      <c r="AK155" s="5">
        <f>VLOOKUP(B155, pct_raw!$A$2:$AX$1800, 47, FALSE)</f>
        <v>0.41499999999999998</v>
      </c>
      <c r="AL155" s="5">
        <f>VLOOKUP(B155, pct_raw!$A$2:$AX$1800, 48, FALSE)</f>
        <v>36</v>
      </c>
      <c r="AM155" s="5">
        <f>VLOOKUP(B155, pct_raw!$A$2:$AX$1800, 49, FALSE)</f>
        <v>0</v>
      </c>
      <c r="AN155" s="5">
        <f>VLOOKUP(B155, pct_raw!$A$2:$AX$1800, 50, FALSE)</f>
        <v>0</v>
      </c>
    </row>
    <row r="156" spans="1:40" x14ac:dyDescent="0.2">
      <c r="A156" s="2" t="s">
        <v>34</v>
      </c>
      <c r="B156" s="2" t="str">
        <f t="shared" si="2"/>
        <v>Ames 1 4</v>
      </c>
      <c r="C156" s="2" t="s">
        <v>4628</v>
      </c>
      <c r="D156" s="2" t="str">
        <f>VLOOKUP(B156, pct_raw!$A$2:$AX$1800, 6, FALSE)</f>
        <v xml:space="preserve"> Ames 1 4</v>
      </c>
      <c r="E156" s="5">
        <f>VLOOKUP(B156, pct_raw!$A$2:$AX$1800, 15, FALSE)</f>
        <v>25</v>
      </c>
      <c r="F156" s="5">
        <f>VLOOKUP(B156, pct_raw!$A$2:$AX$1800, 16, FALSE)</f>
        <v>0</v>
      </c>
      <c r="G156" s="5">
        <f>VLOOKUP(B156, pct_raw!$A$2:$AX$1800, 17, FALSE)</f>
        <v>0</v>
      </c>
      <c r="H156">
        <f>VLOOKUP(B156, pct_raw!$A$2:$AX$1800, 18, FALSE)</f>
        <v>0</v>
      </c>
      <c r="I156" s="5">
        <f>VLOOKUP(B156, pct_raw!$A$2:$AX$1800, 19, FALSE)</f>
        <v>0</v>
      </c>
      <c r="J156">
        <f>VLOOKUP(B156, pct_raw!$A$2:$AX$1800, 20, FALSE)</f>
        <v>0</v>
      </c>
      <c r="K156" s="5">
        <f>VLOOKUP(B156, pct_raw!$A$2:$AX$1800, 21, FALSE)</f>
        <v>51</v>
      </c>
      <c r="L156" s="5">
        <f>VLOOKUP(B156, pct_raw!$A$2:$AX$1800, 22, FALSE)</f>
        <v>0</v>
      </c>
      <c r="M156" s="5">
        <f>VLOOKUP(B156, pct_raw!$A$2:$AX$1800, 23, FALSE)</f>
        <v>0</v>
      </c>
      <c r="N156" s="5">
        <f>VLOOKUP(B156, pct_raw!$A$2:$AX$1800, 24, FALSE)</f>
        <v>1</v>
      </c>
      <c r="O156" s="5">
        <f>VLOOKUP(B156, pct_raw!$A$2:$AX$1800, 25, FALSE)</f>
        <v>0</v>
      </c>
      <c r="P156" s="5">
        <f>VLOOKUP(B156, pct_raw!$A$2:$AX$1800, 26, FALSE)</f>
        <v>0</v>
      </c>
      <c r="Q156" s="5">
        <f>VLOOKUP(B156, pct_raw!$A$2:$AX$1800, 27, FALSE)</f>
        <v>48</v>
      </c>
      <c r="R156" s="5">
        <f>VLOOKUP(B156, pct_raw!$A$2:$AX$1800, 28, FALSE)</f>
        <v>0</v>
      </c>
      <c r="S156" s="5">
        <f>VLOOKUP(B156, pct_raw!$A$2:$AX$1800, 29, FALSE)</f>
        <v>0</v>
      </c>
      <c r="T156" s="5">
        <f>VLOOKUP(B156, pct_raw!$A$2:$AX$1800, 30, FALSE)</f>
        <v>0</v>
      </c>
      <c r="U156" s="5">
        <f>VLOOKUP(B156, pct_raw!$A$2:$AX$1800, 31, FALSE)</f>
        <v>0</v>
      </c>
      <c r="V156" s="5">
        <f>VLOOKUP(B156, pct_raw!$A$2:$AX$1800, 32, FALSE)</f>
        <v>0</v>
      </c>
      <c r="W156" s="5">
        <f>VLOOKUP(B156, pct_raw!$A$2:$AX$1800, 33, FALSE)</f>
        <v>0</v>
      </c>
      <c r="X156" s="5">
        <f>VLOOKUP(B156, pct_raw!$A$2:$AX$1800, 34, FALSE)</f>
        <v>0</v>
      </c>
      <c r="Y156" s="5">
        <f>VLOOKUP(B156, pct_raw!$A$2:$AX$1800, 35, FALSE)</f>
        <v>0</v>
      </c>
      <c r="Z156" s="5">
        <f>VLOOKUP(B156, pct_raw!$A$2:$AX$1800, 36, FALSE)</f>
        <v>227</v>
      </c>
      <c r="AA156" s="5">
        <f>VLOOKUP(B156, pct_raw!$A$2:$AX$1800, 37, FALSE)</f>
        <v>248</v>
      </c>
      <c r="AB156" s="5">
        <f>VLOOKUP(B156, pct_raw!$A$2:$AX$1800, 38, FALSE)</f>
        <v>1.66</v>
      </c>
      <c r="AC156" s="5">
        <f>VLOOKUP(B156, pct_raw!$A$2:$AX$1800, 39, FALSE)</f>
        <v>12</v>
      </c>
      <c r="AD156" s="5">
        <f>VLOOKUP(B156, pct_raw!$A$2:$AX$1800, 40, FALSE)</f>
        <v>0</v>
      </c>
      <c r="AE156" s="5">
        <f>VLOOKUP(B156, pct_raw!$A$2:$AX$1800, 41, FALSE)</f>
        <v>0</v>
      </c>
      <c r="AF156" s="5">
        <f>VLOOKUP(B156, pct_raw!$A$2:$AX$1800, 42, FALSE)</f>
        <v>9</v>
      </c>
      <c r="AG156" s="5">
        <f>VLOOKUP(B156, pct_raw!$A$2:$AX$1800, 43, FALSE)</f>
        <v>97</v>
      </c>
      <c r="AH156" s="5">
        <f>VLOOKUP(B156, pct_raw!$A$2:$AX$1800, 44, FALSE)</f>
        <v>0.41499999999999998</v>
      </c>
      <c r="AI156" s="5">
        <f>VLOOKUP(B156, pct_raw!$A$2:$AX$1800, 45, FALSE)</f>
        <v>138</v>
      </c>
      <c r="AJ156" s="5">
        <f>VLOOKUP(B156, pct_raw!$A$2:$AX$1800, 46, FALSE)</f>
        <v>196</v>
      </c>
      <c r="AK156" s="5">
        <f>VLOOKUP(B156, pct_raw!$A$2:$AX$1800, 47, FALSE)</f>
        <v>1.2450000000000001</v>
      </c>
      <c r="AL156" s="5">
        <f>VLOOKUP(B156, pct_raw!$A$2:$AX$1800, 48, FALSE)</f>
        <v>49</v>
      </c>
      <c r="AM156" s="5">
        <f>VLOOKUP(B156, pct_raw!$A$2:$AX$1800, 49, FALSE)</f>
        <v>0</v>
      </c>
      <c r="AN156" s="5">
        <f>VLOOKUP(B156, pct_raw!$A$2:$AX$1800, 50, FALSE)</f>
        <v>0</v>
      </c>
    </row>
    <row r="157" spans="1:40" x14ac:dyDescent="0.2">
      <c r="A157" s="2" t="s">
        <v>35</v>
      </c>
      <c r="B157" s="2" t="str">
        <f t="shared" si="2"/>
        <v>Ames 1 5</v>
      </c>
      <c r="C157" s="2" t="s">
        <v>4629</v>
      </c>
      <c r="D157" s="2" t="str">
        <f>VLOOKUP(B157, pct_raw!$A$2:$AX$1800, 6, FALSE)</f>
        <v xml:space="preserve"> Ames 1 5</v>
      </c>
      <c r="E157" s="5">
        <f>VLOOKUP(B157, pct_raw!$A$2:$AX$1800, 15, FALSE)</f>
        <v>59</v>
      </c>
      <c r="F157" s="5">
        <f>VLOOKUP(B157, pct_raw!$A$2:$AX$1800, 16, FALSE)</f>
        <v>0</v>
      </c>
      <c r="G157" s="5">
        <f>VLOOKUP(B157, pct_raw!$A$2:$AX$1800, 17, FALSE)</f>
        <v>0</v>
      </c>
      <c r="H157">
        <f>VLOOKUP(B157, pct_raw!$A$2:$AX$1800, 18, FALSE)</f>
        <v>0</v>
      </c>
      <c r="I157" s="5">
        <f>VLOOKUP(B157, pct_raw!$A$2:$AX$1800, 19, FALSE)</f>
        <v>0</v>
      </c>
      <c r="J157">
        <f>VLOOKUP(B157, pct_raw!$A$2:$AX$1800, 20, FALSE)</f>
        <v>0</v>
      </c>
      <c r="K157" s="5">
        <f>VLOOKUP(B157, pct_raw!$A$2:$AX$1800, 21, FALSE)</f>
        <v>64</v>
      </c>
      <c r="L157" s="5">
        <f>VLOOKUP(B157, pct_raw!$A$2:$AX$1800, 22, FALSE)</f>
        <v>77</v>
      </c>
      <c r="M157" s="5">
        <f>VLOOKUP(B157, pct_raw!$A$2:$AX$1800, 23, FALSE)</f>
        <v>0.83</v>
      </c>
      <c r="N157" s="5">
        <f>VLOOKUP(B157, pct_raw!$A$2:$AX$1800, 24, FALSE)</f>
        <v>0</v>
      </c>
      <c r="O157" s="5">
        <f>VLOOKUP(B157, pct_raw!$A$2:$AX$1800, 25, FALSE)</f>
        <v>0</v>
      </c>
      <c r="P157" s="5">
        <f>VLOOKUP(B157, pct_raw!$A$2:$AX$1800, 26, FALSE)</f>
        <v>0</v>
      </c>
      <c r="Q157" s="5">
        <f>VLOOKUP(B157, pct_raw!$A$2:$AX$1800, 27, FALSE)</f>
        <v>76</v>
      </c>
      <c r="R157" s="5">
        <f>VLOOKUP(B157, pct_raw!$A$2:$AX$1800, 28, FALSE)</f>
        <v>105</v>
      </c>
      <c r="S157" s="5">
        <f>VLOOKUP(B157, pct_raw!$A$2:$AX$1800, 29, FALSE)</f>
        <v>0.83</v>
      </c>
      <c r="T157" s="5">
        <f>VLOOKUP(B157, pct_raw!$A$2:$AX$1800, 30, FALSE)</f>
        <v>0</v>
      </c>
      <c r="U157" s="5">
        <f>VLOOKUP(B157, pct_raw!$A$2:$AX$1800, 31, FALSE)</f>
        <v>0</v>
      </c>
      <c r="V157" s="5">
        <f>VLOOKUP(B157, pct_raw!$A$2:$AX$1800, 32, FALSE)</f>
        <v>0</v>
      </c>
      <c r="W157" s="5">
        <f>VLOOKUP(B157, pct_raw!$A$2:$AX$1800, 33, FALSE)</f>
        <v>0</v>
      </c>
      <c r="X157" s="5">
        <f>VLOOKUP(B157, pct_raw!$A$2:$AX$1800, 34, FALSE)</f>
        <v>0</v>
      </c>
      <c r="Y157" s="5">
        <f>VLOOKUP(B157, pct_raw!$A$2:$AX$1800, 35, FALSE)</f>
        <v>0</v>
      </c>
      <c r="Z157" s="5">
        <f>VLOOKUP(B157, pct_raw!$A$2:$AX$1800, 36, FALSE)</f>
        <v>83</v>
      </c>
      <c r="AA157" s="5">
        <f>VLOOKUP(B157, pct_raw!$A$2:$AX$1800, 37, FALSE)</f>
        <v>93</v>
      </c>
      <c r="AB157" s="5">
        <f>VLOOKUP(B157, pct_raw!$A$2:$AX$1800, 38, FALSE)</f>
        <v>0.83</v>
      </c>
      <c r="AC157" s="5">
        <f>VLOOKUP(B157, pct_raw!$A$2:$AX$1800, 39, FALSE)</f>
        <v>17</v>
      </c>
      <c r="AD157" s="5">
        <f>VLOOKUP(B157, pct_raw!$A$2:$AX$1800, 40, FALSE)</f>
        <v>0</v>
      </c>
      <c r="AE157" s="5">
        <f>VLOOKUP(B157, pct_raw!$A$2:$AX$1800, 41, FALSE)</f>
        <v>0</v>
      </c>
      <c r="AF157" s="5">
        <f>VLOOKUP(B157, pct_raw!$A$2:$AX$1800, 42, FALSE)</f>
        <v>1</v>
      </c>
      <c r="AG157" s="5">
        <f>VLOOKUP(B157, pct_raw!$A$2:$AX$1800, 43, FALSE)</f>
        <v>0</v>
      </c>
      <c r="AH157" s="5">
        <f>VLOOKUP(B157, pct_raw!$A$2:$AX$1800, 44, FALSE)</f>
        <v>0</v>
      </c>
      <c r="AI157" s="5">
        <f>VLOOKUP(B157, pct_raw!$A$2:$AX$1800, 45, FALSE)</f>
        <v>128</v>
      </c>
      <c r="AJ157" s="5">
        <f>VLOOKUP(B157, pct_raw!$A$2:$AX$1800, 46, FALSE)</f>
        <v>152</v>
      </c>
      <c r="AK157" s="5">
        <f>VLOOKUP(B157, pct_raw!$A$2:$AX$1800, 47, FALSE)</f>
        <v>1.2450000000000001</v>
      </c>
      <c r="AL157" s="5">
        <f>VLOOKUP(B157, pct_raw!$A$2:$AX$1800, 48, FALSE)</f>
        <v>22</v>
      </c>
      <c r="AM157" s="5">
        <f>VLOOKUP(B157, pct_raw!$A$2:$AX$1800, 49, FALSE)</f>
        <v>0</v>
      </c>
      <c r="AN157" s="5">
        <f>VLOOKUP(B157, pct_raw!$A$2:$AX$1800, 50, FALSE)</f>
        <v>0</v>
      </c>
    </row>
    <row r="158" spans="1:40" x14ac:dyDescent="0.2">
      <c r="A158" s="2" t="s">
        <v>18</v>
      </c>
      <c r="B158" s="2" t="str">
        <f t="shared" si="2"/>
        <v>Ames 2 1</v>
      </c>
      <c r="C158" s="2" t="s">
        <v>4630</v>
      </c>
      <c r="D158" s="2" t="str">
        <f>VLOOKUP(B158, pct_raw!$A$2:$AX$1800, 6, FALSE)</f>
        <v xml:space="preserve"> Ames 2 1</v>
      </c>
      <c r="E158" s="5">
        <f>VLOOKUP(B158, pct_raw!$A$2:$AX$1800, 15, FALSE)</f>
        <v>26</v>
      </c>
      <c r="F158" s="5">
        <f>VLOOKUP(B158, pct_raw!$A$2:$AX$1800, 16, FALSE)</f>
        <v>0</v>
      </c>
      <c r="G158" s="5">
        <f>VLOOKUP(B158, pct_raw!$A$2:$AX$1800, 17, FALSE)</f>
        <v>0</v>
      </c>
      <c r="H158">
        <f>VLOOKUP(B158, pct_raw!$A$2:$AX$1800, 18, FALSE)</f>
        <v>0</v>
      </c>
      <c r="I158" s="5">
        <f>VLOOKUP(B158, pct_raw!$A$2:$AX$1800, 19, FALSE)</f>
        <v>0</v>
      </c>
      <c r="J158">
        <f>VLOOKUP(B158, pct_raw!$A$2:$AX$1800, 20, FALSE)</f>
        <v>0</v>
      </c>
      <c r="K158" s="5">
        <f>VLOOKUP(B158, pct_raw!$A$2:$AX$1800, 21, FALSE)</f>
        <v>70</v>
      </c>
      <c r="L158" s="5">
        <f>VLOOKUP(B158, pct_raw!$A$2:$AX$1800, 22, FALSE)</f>
        <v>0</v>
      </c>
      <c r="M158" s="5">
        <f>VLOOKUP(B158, pct_raw!$A$2:$AX$1800, 23, FALSE)</f>
        <v>0</v>
      </c>
      <c r="N158" s="5">
        <f>VLOOKUP(B158, pct_raw!$A$2:$AX$1800, 24, FALSE)</f>
        <v>0</v>
      </c>
      <c r="O158" s="5">
        <f>VLOOKUP(B158, pct_raw!$A$2:$AX$1800, 25, FALSE)</f>
        <v>0</v>
      </c>
      <c r="P158" s="5">
        <f>VLOOKUP(B158, pct_raw!$A$2:$AX$1800, 26, FALSE)</f>
        <v>0</v>
      </c>
      <c r="Q158" s="5">
        <f>VLOOKUP(B158, pct_raw!$A$2:$AX$1800, 27, FALSE)</f>
        <v>97</v>
      </c>
      <c r="R158" s="5">
        <f>VLOOKUP(B158, pct_raw!$A$2:$AX$1800, 28, FALSE)</f>
        <v>141</v>
      </c>
      <c r="S158" s="5">
        <f>VLOOKUP(B158, pct_raw!$A$2:$AX$1800, 29, FALSE)</f>
        <v>1.2450000000000001</v>
      </c>
      <c r="T158" s="5">
        <f>VLOOKUP(B158, pct_raw!$A$2:$AX$1800, 30, FALSE)</f>
        <v>0</v>
      </c>
      <c r="U158" s="5">
        <f>VLOOKUP(B158, pct_raw!$A$2:$AX$1800, 31, FALSE)</f>
        <v>0</v>
      </c>
      <c r="V158" s="5">
        <f>VLOOKUP(B158, pct_raw!$A$2:$AX$1800, 32, FALSE)</f>
        <v>0</v>
      </c>
      <c r="W158" s="5">
        <f>VLOOKUP(B158, pct_raw!$A$2:$AX$1800, 33, FALSE)</f>
        <v>0</v>
      </c>
      <c r="X158" s="5">
        <f>VLOOKUP(B158, pct_raw!$A$2:$AX$1800, 34, FALSE)</f>
        <v>0</v>
      </c>
      <c r="Y158" s="5">
        <f>VLOOKUP(B158, pct_raw!$A$2:$AX$1800, 35, FALSE)</f>
        <v>0</v>
      </c>
      <c r="Z158" s="5">
        <f>VLOOKUP(B158, pct_raw!$A$2:$AX$1800, 36, FALSE)</f>
        <v>205</v>
      </c>
      <c r="AA158" s="5">
        <f>VLOOKUP(B158, pct_raw!$A$2:$AX$1800, 37, FALSE)</f>
        <v>232</v>
      </c>
      <c r="AB158" s="5">
        <f>VLOOKUP(B158, pct_raw!$A$2:$AX$1800, 38, FALSE)</f>
        <v>1.66</v>
      </c>
      <c r="AC158" s="5">
        <f>VLOOKUP(B158, pct_raw!$A$2:$AX$1800, 39, FALSE)</f>
        <v>2</v>
      </c>
      <c r="AD158" s="5">
        <f>VLOOKUP(B158, pct_raw!$A$2:$AX$1800, 40, FALSE)</f>
        <v>0</v>
      </c>
      <c r="AE158" s="5">
        <f>VLOOKUP(B158, pct_raw!$A$2:$AX$1800, 41, FALSE)</f>
        <v>0</v>
      </c>
      <c r="AF158" s="5">
        <f>VLOOKUP(B158, pct_raw!$A$2:$AX$1800, 42, FALSE)</f>
        <v>4</v>
      </c>
      <c r="AG158" s="5">
        <f>VLOOKUP(B158, pct_raw!$A$2:$AX$1800, 43, FALSE)</f>
        <v>0</v>
      </c>
      <c r="AH158" s="5">
        <f>VLOOKUP(B158, pct_raw!$A$2:$AX$1800, 44, FALSE)</f>
        <v>0</v>
      </c>
      <c r="AI158" s="5">
        <f>VLOOKUP(B158, pct_raw!$A$2:$AX$1800, 45, FALSE)</f>
        <v>139</v>
      </c>
      <c r="AJ158" s="5">
        <f>VLOOKUP(B158, pct_raw!$A$2:$AX$1800, 46, FALSE)</f>
        <v>170</v>
      </c>
      <c r="AK158" s="5">
        <f>VLOOKUP(B158, pct_raw!$A$2:$AX$1800, 47, FALSE)</f>
        <v>1.2450000000000001</v>
      </c>
      <c r="AL158" s="5">
        <f>VLOOKUP(B158, pct_raw!$A$2:$AX$1800, 48, FALSE)</f>
        <v>55</v>
      </c>
      <c r="AM158" s="5">
        <f>VLOOKUP(B158, pct_raw!$A$2:$AX$1800, 49, FALSE)</f>
        <v>0</v>
      </c>
      <c r="AN158" s="5">
        <f>VLOOKUP(B158, pct_raw!$A$2:$AX$1800, 50, FALSE)</f>
        <v>0</v>
      </c>
    </row>
    <row r="159" spans="1:40" x14ac:dyDescent="0.2">
      <c r="A159" s="2" t="s">
        <v>19</v>
      </c>
      <c r="B159" s="2" t="str">
        <f t="shared" si="2"/>
        <v>Ames 2 2</v>
      </c>
      <c r="C159" s="2" t="s">
        <v>4631</v>
      </c>
      <c r="D159" s="2" t="str">
        <f>VLOOKUP(B159, pct_raw!$A$2:$AX$1800, 6, FALSE)</f>
        <v xml:space="preserve"> Ames 2 2</v>
      </c>
      <c r="E159" s="5">
        <f>VLOOKUP(B159, pct_raw!$A$2:$AX$1800, 15, FALSE)</f>
        <v>22</v>
      </c>
      <c r="F159" s="5">
        <f>VLOOKUP(B159, pct_raw!$A$2:$AX$1800, 16, FALSE)</f>
        <v>0</v>
      </c>
      <c r="G159" s="5">
        <f>VLOOKUP(B159, pct_raw!$A$2:$AX$1800, 17, FALSE)</f>
        <v>0</v>
      </c>
      <c r="H159">
        <f>VLOOKUP(B159, pct_raw!$A$2:$AX$1800, 18, FALSE)</f>
        <v>0</v>
      </c>
      <c r="I159" s="5">
        <f>VLOOKUP(B159, pct_raw!$A$2:$AX$1800, 19, FALSE)</f>
        <v>0</v>
      </c>
      <c r="J159">
        <f>VLOOKUP(B159, pct_raw!$A$2:$AX$1800, 20, FALSE)</f>
        <v>0</v>
      </c>
      <c r="K159" s="5">
        <f>VLOOKUP(B159, pct_raw!$A$2:$AX$1800, 21, FALSE)</f>
        <v>33</v>
      </c>
      <c r="L159" s="5">
        <f>VLOOKUP(B159, pct_raw!$A$2:$AX$1800, 22, FALSE)</f>
        <v>0</v>
      </c>
      <c r="M159" s="5">
        <f>VLOOKUP(B159, pct_raw!$A$2:$AX$1800, 23, FALSE)</f>
        <v>0</v>
      </c>
      <c r="N159" s="5">
        <f>VLOOKUP(B159, pct_raw!$A$2:$AX$1800, 24, FALSE)</f>
        <v>0</v>
      </c>
      <c r="O159" s="5">
        <f>VLOOKUP(B159, pct_raw!$A$2:$AX$1800, 25, FALSE)</f>
        <v>0</v>
      </c>
      <c r="P159" s="5">
        <f>VLOOKUP(B159, pct_raw!$A$2:$AX$1800, 26, FALSE)</f>
        <v>0</v>
      </c>
      <c r="Q159" s="5">
        <f>VLOOKUP(B159, pct_raw!$A$2:$AX$1800, 27, FALSE)</f>
        <v>51</v>
      </c>
      <c r="R159" s="5">
        <f>VLOOKUP(B159, pct_raw!$A$2:$AX$1800, 28, FALSE)</f>
        <v>85</v>
      </c>
      <c r="S159" s="5">
        <f>VLOOKUP(B159, pct_raw!$A$2:$AX$1800, 29, FALSE)</f>
        <v>0.83</v>
      </c>
      <c r="T159" s="5">
        <f>VLOOKUP(B159, pct_raw!$A$2:$AX$1800, 30, FALSE)</f>
        <v>0</v>
      </c>
      <c r="U159" s="5">
        <f>VLOOKUP(B159, pct_raw!$A$2:$AX$1800, 31, FALSE)</f>
        <v>0</v>
      </c>
      <c r="V159" s="5">
        <f>VLOOKUP(B159, pct_raw!$A$2:$AX$1800, 32, FALSE)</f>
        <v>0</v>
      </c>
      <c r="W159" s="5">
        <f>VLOOKUP(B159, pct_raw!$A$2:$AX$1800, 33, FALSE)</f>
        <v>0</v>
      </c>
      <c r="X159" s="5">
        <f>VLOOKUP(B159, pct_raw!$A$2:$AX$1800, 34, FALSE)</f>
        <v>0</v>
      </c>
      <c r="Y159" s="5">
        <f>VLOOKUP(B159, pct_raw!$A$2:$AX$1800, 35, FALSE)</f>
        <v>0</v>
      </c>
      <c r="Z159" s="5">
        <f>VLOOKUP(B159, pct_raw!$A$2:$AX$1800, 36, FALSE)</f>
        <v>117</v>
      </c>
      <c r="AA159" s="5">
        <f>VLOOKUP(B159, pct_raw!$A$2:$AX$1800, 37, FALSE)</f>
        <v>128</v>
      </c>
      <c r="AB159" s="5">
        <f>VLOOKUP(B159, pct_raw!$A$2:$AX$1800, 38, FALSE)</f>
        <v>1.2450000000000001</v>
      </c>
      <c r="AC159" s="5">
        <f>VLOOKUP(B159, pct_raw!$A$2:$AX$1800, 39, FALSE)</f>
        <v>9</v>
      </c>
      <c r="AD159" s="5">
        <f>VLOOKUP(B159, pct_raw!$A$2:$AX$1800, 40, FALSE)</f>
        <v>0</v>
      </c>
      <c r="AE159" s="5">
        <f>VLOOKUP(B159, pct_raw!$A$2:$AX$1800, 41, FALSE)</f>
        <v>0</v>
      </c>
      <c r="AF159" s="5">
        <f>VLOOKUP(B159, pct_raw!$A$2:$AX$1800, 42, FALSE)</f>
        <v>3</v>
      </c>
      <c r="AG159" s="5">
        <f>VLOOKUP(B159, pct_raw!$A$2:$AX$1800, 43, FALSE)</f>
        <v>0</v>
      </c>
      <c r="AH159" s="5">
        <f>VLOOKUP(B159, pct_raw!$A$2:$AX$1800, 44, FALSE)</f>
        <v>0</v>
      </c>
      <c r="AI159" s="5">
        <f>VLOOKUP(B159, pct_raw!$A$2:$AX$1800, 45, FALSE)</f>
        <v>76</v>
      </c>
      <c r="AJ159" s="5">
        <f>VLOOKUP(B159, pct_raw!$A$2:$AX$1800, 46, FALSE)</f>
        <v>92</v>
      </c>
      <c r="AK159" s="5">
        <f>VLOOKUP(B159, pct_raw!$A$2:$AX$1800, 47, FALSE)</f>
        <v>0.83</v>
      </c>
      <c r="AL159" s="5">
        <f>VLOOKUP(B159, pct_raw!$A$2:$AX$1800, 48, FALSE)</f>
        <v>24</v>
      </c>
      <c r="AM159" s="5">
        <f>VLOOKUP(B159, pct_raw!$A$2:$AX$1800, 49, FALSE)</f>
        <v>0</v>
      </c>
      <c r="AN159" s="5">
        <f>VLOOKUP(B159, pct_raw!$A$2:$AX$1800, 50, FALSE)</f>
        <v>0</v>
      </c>
    </row>
    <row r="160" spans="1:40" x14ac:dyDescent="0.2">
      <c r="A160" s="2" t="s">
        <v>20</v>
      </c>
      <c r="B160" s="2" t="str">
        <f t="shared" si="2"/>
        <v>Ames 2 3</v>
      </c>
      <c r="C160" s="2" t="s">
        <v>4632</v>
      </c>
      <c r="D160" s="2" t="str">
        <f>VLOOKUP(B160, pct_raw!$A$2:$AX$1800, 6, FALSE)</f>
        <v xml:space="preserve"> Ames 2 3</v>
      </c>
      <c r="E160" s="5">
        <f>VLOOKUP(B160, pct_raw!$A$2:$AX$1800, 15, FALSE)</f>
        <v>55</v>
      </c>
      <c r="F160" s="5">
        <f>VLOOKUP(B160, pct_raw!$A$2:$AX$1800, 16, FALSE)</f>
        <v>58</v>
      </c>
      <c r="G160" s="5">
        <f>VLOOKUP(B160, pct_raw!$A$2:$AX$1800, 17, FALSE)</f>
        <v>0.83</v>
      </c>
      <c r="H160">
        <f>VLOOKUP(B160, pct_raw!$A$2:$AX$1800, 18, FALSE)</f>
        <v>0</v>
      </c>
      <c r="I160" s="5">
        <f>VLOOKUP(B160, pct_raw!$A$2:$AX$1800, 19, FALSE)</f>
        <v>0</v>
      </c>
      <c r="J160">
        <f>VLOOKUP(B160, pct_raw!$A$2:$AX$1800, 20, FALSE)</f>
        <v>0</v>
      </c>
      <c r="K160" s="5">
        <f>VLOOKUP(B160, pct_raw!$A$2:$AX$1800, 21, FALSE)</f>
        <v>51</v>
      </c>
      <c r="L160" s="5">
        <f>VLOOKUP(B160, pct_raw!$A$2:$AX$1800, 22, FALSE)</f>
        <v>51</v>
      </c>
      <c r="M160" s="5">
        <f>VLOOKUP(B160, pct_raw!$A$2:$AX$1800, 23, FALSE)</f>
        <v>0.41499999999999998</v>
      </c>
      <c r="N160" s="5">
        <f>VLOOKUP(B160, pct_raw!$A$2:$AX$1800, 24, FALSE)</f>
        <v>2</v>
      </c>
      <c r="O160" s="5">
        <f>VLOOKUP(B160, pct_raw!$A$2:$AX$1800, 25, FALSE)</f>
        <v>0</v>
      </c>
      <c r="P160" s="5">
        <f>VLOOKUP(B160, pct_raw!$A$2:$AX$1800, 26, FALSE)</f>
        <v>0</v>
      </c>
      <c r="Q160" s="5">
        <f>VLOOKUP(B160, pct_raw!$A$2:$AX$1800, 27, FALSE)</f>
        <v>68</v>
      </c>
      <c r="R160" s="5">
        <f>VLOOKUP(B160, pct_raw!$A$2:$AX$1800, 28, FALSE)</f>
        <v>68</v>
      </c>
      <c r="S160" s="5">
        <f>VLOOKUP(B160, pct_raw!$A$2:$AX$1800, 29, FALSE)</f>
        <v>0.83</v>
      </c>
      <c r="T160" s="5">
        <f>VLOOKUP(B160, pct_raw!$A$2:$AX$1800, 30, FALSE)</f>
        <v>0</v>
      </c>
      <c r="U160" s="5">
        <f>VLOOKUP(B160, pct_raw!$A$2:$AX$1800, 31, FALSE)</f>
        <v>0</v>
      </c>
      <c r="V160" s="5">
        <f>VLOOKUP(B160, pct_raw!$A$2:$AX$1800, 32, FALSE)</f>
        <v>0</v>
      </c>
      <c r="W160" s="5">
        <f>VLOOKUP(B160, pct_raw!$A$2:$AX$1800, 33, FALSE)</f>
        <v>0</v>
      </c>
      <c r="X160" s="5">
        <f>VLOOKUP(B160, pct_raw!$A$2:$AX$1800, 34, FALSE)</f>
        <v>0</v>
      </c>
      <c r="Y160" s="5">
        <f>VLOOKUP(B160, pct_raw!$A$2:$AX$1800, 35, FALSE)</f>
        <v>0</v>
      </c>
      <c r="Z160" s="5">
        <f>VLOOKUP(B160, pct_raw!$A$2:$AX$1800, 36, FALSE)</f>
        <v>78</v>
      </c>
      <c r="AA160" s="5">
        <f>VLOOKUP(B160, pct_raw!$A$2:$AX$1800, 37, FALSE)</f>
        <v>81</v>
      </c>
      <c r="AB160" s="5">
        <f>VLOOKUP(B160, pct_raw!$A$2:$AX$1800, 38, FALSE)</f>
        <v>0.83</v>
      </c>
      <c r="AC160" s="5">
        <f>VLOOKUP(B160, pct_raw!$A$2:$AX$1800, 39, FALSE)</f>
        <v>0</v>
      </c>
      <c r="AD160" s="5">
        <f>VLOOKUP(B160, pct_raw!$A$2:$AX$1800, 40, FALSE)</f>
        <v>0</v>
      </c>
      <c r="AE160" s="5">
        <f>VLOOKUP(B160, pct_raw!$A$2:$AX$1800, 41, FALSE)</f>
        <v>0</v>
      </c>
      <c r="AF160" s="5">
        <f>VLOOKUP(B160, pct_raw!$A$2:$AX$1800, 42, FALSE)</f>
        <v>1</v>
      </c>
      <c r="AG160" s="5">
        <f>VLOOKUP(B160, pct_raw!$A$2:$AX$1800, 43, FALSE)</f>
        <v>0</v>
      </c>
      <c r="AH160" s="5">
        <f>VLOOKUP(B160, pct_raw!$A$2:$AX$1800, 44, FALSE)</f>
        <v>0</v>
      </c>
      <c r="AI160" s="5">
        <f>VLOOKUP(B160, pct_raw!$A$2:$AX$1800, 45, FALSE)</f>
        <v>55</v>
      </c>
      <c r="AJ160" s="5">
        <f>VLOOKUP(B160, pct_raw!$A$2:$AX$1800, 46, FALSE)</f>
        <v>57</v>
      </c>
      <c r="AK160" s="5">
        <f>VLOOKUP(B160, pct_raw!$A$2:$AX$1800, 47, FALSE)</f>
        <v>0.41499999999999998</v>
      </c>
      <c r="AL160" s="5">
        <f>VLOOKUP(B160, pct_raw!$A$2:$AX$1800, 48, FALSE)</f>
        <v>13</v>
      </c>
      <c r="AM160" s="5">
        <f>VLOOKUP(B160, pct_raw!$A$2:$AX$1800, 49, FALSE)</f>
        <v>0</v>
      </c>
      <c r="AN160" s="5">
        <f>VLOOKUP(B160, pct_raw!$A$2:$AX$1800, 50, FALSE)</f>
        <v>0</v>
      </c>
    </row>
    <row r="161" spans="1:40" x14ac:dyDescent="0.2">
      <c r="A161" s="2" t="s">
        <v>21</v>
      </c>
      <c r="B161" s="2" t="str">
        <f t="shared" si="2"/>
        <v>Ames 2 4</v>
      </c>
      <c r="C161" s="2" t="s">
        <v>4633</v>
      </c>
      <c r="D161" s="2" t="str">
        <f>VLOOKUP(B161, pct_raw!$A$2:$AX$1800, 6, FALSE)</f>
        <v xml:space="preserve"> Ames 2 4</v>
      </c>
      <c r="E161" s="5">
        <f>VLOOKUP(B161, pct_raw!$A$2:$AX$1800, 15, FALSE)</f>
        <v>57</v>
      </c>
      <c r="F161" s="5">
        <f>VLOOKUP(B161, pct_raw!$A$2:$AX$1800, 16, FALSE)</f>
        <v>0</v>
      </c>
      <c r="G161" s="5">
        <f>VLOOKUP(B161, pct_raw!$A$2:$AX$1800, 17, FALSE)</f>
        <v>0</v>
      </c>
      <c r="H161">
        <f>VLOOKUP(B161, pct_raw!$A$2:$AX$1800, 18, FALSE)</f>
        <v>2</v>
      </c>
      <c r="I161" s="5">
        <f>VLOOKUP(B161, pct_raw!$A$2:$AX$1800, 19, FALSE)</f>
        <v>0</v>
      </c>
      <c r="J161">
        <f>VLOOKUP(B161, pct_raw!$A$2:$AX$1800, 20, FALSE)</f>
        <v>0</v>
      </c>
      <c r="K161" s="5">
        <f>VLOOKUP(B161, pct_raw!$A$2:$AX$1800, 21, FALSE)</f>
        <v>71</v>
      </c>
      <c r="L161" s="5">
        <f>VLOOKUP(B161, pct_raw!$A$2:$AX$1800, 22, FALSE)</f>
        <v>87</v>
      </c>
      <c r="M161" s="5">
        <f>VLOOKUP(B161, pct_raw!$A$2:$AX$1800, 23, FALSE)</f>
        <v>0.83</v>
      </c>
      <c r="N161" s="5">
        <f>VLOOKUP(B161, pct_raw!$A$2:$AX$1800, 24, FALSE)</f>
        <v>0</v>
      </c>
      <c r="O161" s="5">
        <f>VLOOKUP(B161, pct_raw!$A$2:$AX$1800, 25, FALSE)</f>
        <v>0</v>
      </c>
      <c r="P161" s="5">
        <f>VLOOKUP(B161, pct_raw!$A$2:$AX$1800, 26, FALSE)</f>
        <v>0</v>
      </c>
      <c r="Q161" s="5">
        <f>VLOOKUP(B161, pct_raw!$A$2:$AX$1800, 27, FALSE)</f>
        <v>107</v>
      </c>
      <c r="R161" s="5">
        <f>VLOOKUP(B161, pct_raw!$A$2:$AX$1800, 28, FALSE)</f>
        <v>135</v>
      </c>
      <c r="S161" s="5">
        <f>VLOOKUP(B161, pct_raw!$A$2:$AX$1800, 29, FALSE)</f>
        <v>1.2450000000000001</v>
      </c>
      <c r="T161" s="5">
        <f>VLOOKUP(B161, pct_raw!$A$2:$AX$1800, 30, FALSE)</f>
        <v>0</v>
      </c>
      <c r="U161" s="5">
        <f>VLOOKUP(B161, pct_raw!$A$2:$AX$1800, 31, FALSE)</f>
        <v>0</v>
      </c>
      <c r="V161" s="5">
        <f>VLOOKUP(B161, pct_raw!$A$2:$AX$1800, 32, FALSE)</f>
        <v>0</v>
      </c>
      <c r="W161" s="5">
        <f>VLOOKUP(B161, pct_raw!$A$2:$AX$1800, 33, FALSE)</f>
        <v>0</v>
      </c>
      <c r="X161" s="5">
        <f>VLOOKUP(B161, pct_raw!$A$2:$AX$1800, 34, FALSE)</f>
        <v>0</v>
      </c>
      <c r="Y161" s="5">
        <f>VLOOKUP(B161, pct_raw!$A$2:$AX$1800, 35, FALSE)</f>
        <v>0</v>
      </c>
      <c r="Z161" s="5">
        <f>VLOOKUP(B161, pct_raw!$A$2:$AX$1800, 36, FALSE)</f>
        <v>81</v>
      </c>
      <c r="AA161" s="5">
        <f>VLOOKUP(B161, pct_raw!$A$2:$AX$1800, 37, FALSE)</f>
        <v>88</v>
      </c>
      <c r="AB161" s="5">
        <f>VLOOKUP(B161, pct_raw!$A$2:$AX$1800, 38, FALSE)</f>
        <v>0.83</v>
      </c>
      <c r="AC161" s="5">
        <f>VLOOKUP(B161, pct_raw!$A$2:$AX$1800, 39, FALSE)</f>
        <v>0</v>
      </c>
      <c r="AD161" s="5">
        <f>VLOOKUP(B161, pct_raw!$A$2:$AX$1800, 40, FALSE)</f>
        <v>0</v>
      </c>
      <c r="AE161" s="5">
        <f>VLOOKUP(B161, pct_raw!$A$2:$AX$1800, 41, FALSE)</f>
        <v>0</v>
      </c>
      <c r="AF161" s="5">
        <f>VLOOKUP(B161, pct_raw!$A$2:$AX$1800, 42, FALSE)</f>
        <v>0</v>
      </c>
      <c r="AG161" s="5">
        <f>VLOOKUP(B161, pct_raw!$A$2:$AX$1800, 43, FALSE)</f>
        <v>0</v>
      </c>
      <c r="AH161" s="5">
        <f>VLOOKUP(B161, pct_raw!$A$2:$AX$1800, 44, FALSE)</f>
        <v>0</v>
      </c>
      <c r="AI161" s="5">
        <f>VLOOKUP(B161, pct_raw!$A$2:$AX$1800, 45, FALSE)</f>
        <v>98</v>
      </c>
      <c r="AJ161" s="5">
        <f>VLOOKUP(B161, pct_raw!$A$2:$AX$1800, 46, FALSE)</f>
        <v>113</v>
      </c>
      <c r="AK161" s="5">
        <f>VLOOKUP(B161, pct_raw!$A$2:$AX$1800, 47, FALSE)</f>
        <v>0.83</v>
      </c>
      <c r="AL161" s="5">
        <f>VLOOKUP(B161, pct_raw!$A$2:$AX$1800, 48, FALSE)</f>
        <v>30</v>
      </c>
      <c r="AM161" s="5">
        <f>VLOOKUP(B161, pct_raw!$A$2:$AX$1800, 49, FALSE)</f>
        <v>0</v>
      </c>
      <c r="AN161" s="5">
        <f>VLOOKUP(B161, pct_raw!$A$2:$AX$1800, 50, FALSE)</f>
        <v>0</v>
      </c>
    </row>
    <row r="162" spans="1:40" x14ac:dyDescent="0.2">
      <c r="A162" s="2" t="s">
        <v>22</v>
      </c>
      <c r="B162" s="2" t="str">
        <f t="shared" si="2"/>
        <v>Ames 2 5</v>
      </c>
      <c r="C162" s="2" t="s">
        <v>4634</v>
      </c>
      <c r="D162" s="2" t="str">
        <f>VLOOKUP(B162, pct_raw!$A$2:$AX$1800, 6, FALSE)</f>
        <v xml:space="preserve"> Ames 2 5</v>
      </c>
      <c r="E162" s="5">
        <f>VLOOKUP(B162, pct_raw!$A$2:$AX$1800, 15, FALSE)</f>
        <v>69</v>
      </c>
      <c r="F162" s="5">
        <f>VLOOKUP(B162, pct_raw!$A$2:$AX$1800, 16, FALSE)</f>
        <v>69</v>
      </c>
      <c r="G162" s="5">
        <f>VLOOKUP(B162, pct_raw!$A$2:$AX$1800, 17, FALSE)</f>
        <v>0</v>
      </c>
      <c r="H162">
        <f>VLOOKUP(B162, pct_raw!$A$2:$AX$1800, 18, FALSE)</f>
        <v>0</v>
      </c>
      <c r="I162" s="5">
        <f>VLOOKUP(B162, pct_raw!$A$2:$AX$1800, 19, FALSE)</f>
        <v>0</v>
      </c>
      <c r="J162">
        <f>VLOOKUP(B162, pct_raw!$A$2:$AX$1800, 20, FALSE)</f>
        <v>0</v>
      </c>
      <c r="K162" s="5">
        <f>VLOOKUP(B162, pct_raw!$A$2:$AX$1800, 21, FALSE)</f>
        <v>97</v>
      </c>
      <c r="L162" s="5">
        <f>VLOOKUP(B162, pct_raw!$A$2:$AX$1800, 22, FALSE)</f>
        <v>111</v>
      </c>
      <c r="M162" s="5">
        <f>VLOOKUP(B162, pct_raw!$A$2:$AX$1800, 23, FALSE)</f>
        <v>1.2450000000000001</v>
      </c>
      <c r="N162" s="5">
        <f>VLOOKUP(B162, pct_raw!$A$2:$AX$1800, 24, FALSE)</f>
        <v>0</v>
      </c>
      <c r="O162" s="5">
        <f>VLOOKUP(B162, pct_raw!$A$2:$AX$1800, 25, FALSE)</f>
        <v>0</v>
      </c>
      <c r="P162" s="5">
        <f>VLOOKUP(B162, pct_raw!$A$2:$AX$1800, 26, FALSE)</f>
        <v>0</v>
      </c>
      <c r="Q162" s="5">
        <f>VLOOKUP(B162, pct_raw!$A$2:$AX$1800, 27, FALSE)</f>
        <v>116</v>
      </c>
      <c r="R162" s="5">
        <f>VLOOKUP(B162, pct_raw!$A$2:$AX$1800, 28, FALSE)</f>
        <v>131</v>
      </c>
      <c r="S162" s="5">
        <f>VLOOKUP(B162, pct_raw!$A$2:$AX$1800, 29, FALSE)</f>
        <v>1.2450000000000001</v>
      </c>
      <c r="T162" s="5">
        <f>VLOOKUP(B162, pct_raw!$A$2:$AX$1800, 30, FALSE)</f>
        <v>0</v>
      </c>
      <c r="U162" s="5">
        <f>VLOOKUP(B162, pct_raw!$A$2:$AX$1800, 31, FALSE)</f>
        <v>0</v>
      </c>
      <c r="V162" s="5">
        <f>VLOOKUP(B162, pct_raw!$A$2:$AX$1800, 32, FALSE)</f>
        <v>0</v>
      </c>
      <c r="W162" s="5">
        <f>VLOOKUP(B162, pct_raw!$A$2:$AX$1800, 33, FALSE)</f>
        <v>0</v>
      </c>
      <c r="X162" s="5">
        <f>VLOOKUP(B162, pct_raw!$A$2:$AX$1800, 34, FALSE)</f>
        <v>0</v>
      </c>
      <c r="Y162" s="5">
        <f>VLOOKUP(B162, pct_raw!$A$2:$AX$1800, 35, FALSE)</f>
        <v>0</v>
      </c>
      <c r="Z162" s="5">
        <f>VLOOKUP(B162, pct_raw!$A$2:$AX$1800, 36, FALSE)</f>
        <v>64</v>
      </c>
      <c r="AA162" s="5">
        <f>VLOOKUP(B162, pct_raw!$A$2:$AX$1800, 37, FALSE)</f>
        <v>70</v>
      </c>
      <c r="AB162" s="5">
        <f>VLOOKUP(B162, pct_raw!$A$2:$AX$1800, 38, FALSE)</f>
        <v>0</v>
      </c>
      <c r="AC162" s="5">
        <f>VLOOKUP(B162, pct_raw!$A$2:$AX$1800, 39, FALSE)</f>
        <v>20</v>
      </c>
      <c r="AD162" s="5">
        <f>VLOOKUP(B162, pct_raw!$A$2:$AX$1800, 40, FALSE)</f>
        <v>0</v>
      </c>
      <c r="AE162" s="5">
        <f>VLOOKUP(B162, pct_raw!$A$2:$AX$1800, 41, FALSE)</f>
        <v>0</v>
      </c>
      <c r="AF162" s="5">
        <f>VLOOKUP(B162, pct_raw!$A$2:$AX$1800, 42, FALSE)</f>
        <v>3</v>
      </c>
      <c r="AG162" s="5">
        <f>VLOOKUP(B162, pct_raw!$A$2:$AX$1800, 43, FALSE)</f>
        <v>6</v>
      </c>
      <c r="AH162" s="5">
        <f>VLOOKUP(B162, pct_raw!$A$2:$AX$1800, 44, FALSE)</f>
        <v>0</v>
      </c>
      <c r="AI162" s="5">
        <f>VLOOKUP(B162, pct_raw!$A$2:$AX$1800, 45, FALSE)</f>
        <v>94</v>
      </c>
      <c r="AJ162" s="5">
        <f>VLOOKUP(B162, pct_raw!$A$2:$AX$1800, 46, FALSE)</f>
        <v>103</v>
      </c>
      <c r="AK162" s="5">
        <f>VLOOKUP(B162, pct_raw!$A$2:$AX$1800, 47, FALSE)</f>
        <v>1.2450000000000001</v>
      </c>
      <c r="AL162" s="5">
        <f>VLOOKUP(B162, pct_raw!$A$2:$AX$1800, 48, FALSE)</f>
        <v>27</v>
      </c>
      <c r="AM162" s="5">
        <f>VLOOKUP(B162, pct_raw!$A$2:$AX$1800, 49, FALSE)</f>
        <v>0</v>
      </c>
      <c r="AN162" s="5">
        <f>VLOOKUP(B162, pct_raw!$A$2:$AX$1800, 50, FALSE)</f>
        <v>0</v>
      </c>
    </row>
    <row r="163" spans="1:40" x14ac:dyDescent="0.2">
      <c r="A163" s="2" t="s">
        <v>29</v>
      </c>
      <c r="B163" s="2" t="str">
        <f t="shared" si="2"/>
        <v>Ames 3 1</v>
      </c>
      <c r="C163" s="2" t="s">
        <v>4635</v>
      </c>
      <c r="D163" s="2" t="str">
        <f>VLOOKUP(B163, pct_raw!$A$2:$AX$1800, 6, FALSE)</f>
        <v xml:space="preserve"> Ames 3 1</v>
      </c>
      <c r="E163" s="5">
        <f>VLOOKUP(B163, pct_raw!$A$2:$AX$1800, 15, FALSE)</f>
        <v>27</v>
      </c>
      <c r="F163" s="5">
        <f>VLOOKUP(B163, pct_raw!$A$2:$AX$1800, 16, FALSE)</f>
        <v>27</v>
      </c>
      <c r="G163" s="5">
        <f>VLOOKUP(B163, pct_raw!$A$2:$AX$1800, 17, FALSE)</f>
        <v>0</v>
      </c>
      <c r="H163">
        <f>VLOOKUP(B163, pct_raw!$A$2:$AX$1800, 18, FALSE)</f>
        <v>0</v>
      </c>
      <c r="I163" s="5">
        <f>VLOOKUP(B163, pct_raw!$A$2:$AX$1800, 19, FALSE)</f>
        <v>0</v>
      </c>
      <c r="J163">
        <f>VLOOKUP(B163, pct_raw!$A$2:$AX$1800, 20, FALSE)</f>
        <v>0</v>
      </c>
      <c r="K163" s="5">
        <f>VLOOKUP(B163, pct_raw!$A$2:$AX$1800, 21, FALSE)</f>
        <v>43</v>
      </c>
      <c r="L163" s="5">
        <f>VLOOKUP(B163, pct_raw!$A$2:$AX$1800, 22, FALSE)</f>
        <v>43</v>
      </c>
      <c r="M163" s="5">
        <f>VLOOKUP(B163, pct_raw!$A$2:$AX$1800, 23, FALSE)</f>
        <v>0</v>
      </c>
      <c r="N163" s="5">
        <f>VLOOKUP(B163, pct_raw!$A$2:$AX$1800, 24, FALSE)</f>
        <v>0</v>
      </c>
      <c r="O163" s="5">
        <f>VLOOKUP(B163, pct_raw!$A$2:$AX$1800, 25, FALSE)</f>
        <v>0</v>
      </c>
      <c r="P163" s="5">
        <f>VLOOKUP(B163, pct_raw!$A$2:$AX$1800, 26, FALSE)</f>
        <v>0</v>
      </c>
      <c r="Q163" s="5">
        <f>VLOOKUP(B163, pct_raw!$A$2:$AX$1800, 27, FALSE)</f>
        <v>93</v>
      </c>
      <c r="R163" s="5">
        <f>VLOOKUP(B163, pct_raw!$A$2:$AX$1800, 28, FALSE)</f>
        <v>93</v>
      </c>
      <c r="S163" s="5">
        <f>VLOOKUP(B163, pct_raw!$A$2:$AX$1800, 29, FALSE)</f>
        <v>1.2450000000000001</v>
      </c>
      <c r="T163" s="5">
        <f>VLOOKUP(B163, pct_raw!$A$2:$AX$1800, 30, FALSE)</f>
        <v>0</v>
      </c>
      <c r="U163" s="5">
        <f>VLOOKUP(B163, pct_raw!$A$2:$AX$1800, 31, FALSE)</f>
        <v>0</v>
      </c>
      <c r="V163" s="5">
        <f>VLOOKUP(B163, pct_raw!$A$2:$AX$1800, 32, FALSE)</f>
        <v>0</v>
      </c>
      <c r="W163" s="5">
        <f>VLOOKUP(B163, pct_raw!$A$2:$AX$1800, 33, FALSE)</f>
        <v>0</v>
      </c>
      <c r="X163" s="5">
        <f>VLOOKUP(B163, pct_raw!$A$2:$AX$1800, 34, FALSE)</f>
        <v>0</v>
      </c>
      <c r="Y163" s="5">
        <f>VLOOKUP(B163, pct_raw!$A$2:$AX$1800, 35, FALSE)</f>
        <v>0</v>
      </c>
      <c r="Z163" s="5">
        <f>VLOOKUP(B163, pct_raw!$A$2:$AX$1800, 36, FALSE)</f>
        <v>146</v>
      </c>
      <c r="AA163" s="5">
        <f>VLOOKUP(B163, pct_raw!$A$2:$AX$1800, 37, FALSE)</f>
        <v>146</v>
      </c>
      <c r="AB163" s="5">
        <f>VLOOKUP(B163, pct_raw!$A$2:$AX$1800, 38, FALSE)</f>
        <v>1.2450000000000001</v>
      </c>
      <c r="AC163" s="5">
        <f>VLOOKUP(B163, pct_raw!$A$2:$AX$1800, 39, FALSE)</f>
        <v>0</v>
      </c>
      <c r="AD163" s="5">
        <f>VLOOKUP(B163, pct_raw!$A$2:$AX$1800, 40, FALSE)</f>
        <v>0</v>
      </c>
      <c r="AE163" s="5">
        <f>VLOOKUP(B163, pct_raw!$A$2:$AX$1800, 41, FALSE)</f>
        <v>0</v>
      </c>
      <c r="AF163" s="5">
        <f>VLOOKUP(B163, pct_raw!$A$2:$AX$1800, 42, FALSE)</f>
        <v>0</v>
      </c>
      <c r="AG163" s="5">
        <f>VLOOKUP(B163, pct_raw!$A$2:$AX$1800, 43, FALSE)</f>
        <v>0</v>
      </c>
      <c r="AH163" s="5">
        <f>VLOOKUP(B163, pct_raw!$A$2:$AX$1800, 44, FALSE)</f>
        <v>0</v>
      </c>
      <c r="AI163" s="5">
        <f>VLOOKUP(B163, pct_raw!$A$2:$AX$1800, 45, FALSE)</f>
        <v>138</v>
      </c>
      <c r="AJ163" s="5">
        <f>VLOOKUP(B163, pct_raw!$A$2:$AX$1800, 46, FALSE)</f>
        <v>138</v>
      </c>
      <c r="AK163" s="5">
        <f>VLOOKUP(B163, pct_raw!$A$2:$AX$1800, 47, FALSE)</f>
        <v>1.2450000000000001</v>
      </c>
      <c r="AL163" s="5">
        <f>VLOOKUP(B163, pct_raw!$A$2:$AX$1800, 48, FALSE)</f>
        <v>0</v>
      </c>
      <c r="AM163" s="5">
        <f>VLOOKUP(B163, pct_raw!$A$2:$AX$1800, 49, FALSE)</f>
        <v>0</v>
      </c>
      <c r="AN163" s="5">
        <f>VLOOKUP(B163, pct_raw!$A$2:$AX$1800, 50, FALSE)</f>
        <v>0</v>
      </c>
    </row>
    <row r="164" spans="1:40" x14ac:dyDescent="0.2">
      <c r="A164" s="2" t="s">
        <v>36</v>
      </c>
      <c r="B164" s="2" t="str">
        <f t="shared" si="2"/>
        <v>Ames 3 2</v>
      </c>
      <c r="C164" s="2" t="s">
        <v>4636</v>
      </c>
      <c r="D164" s="2" t="str">
        <f>VLOOKUP(B164, pct_raw!$A$2:$AX$1800, 6, FALSE)</f>
        <v xml:space="preserve"> Ames 3 2</v>
      </c>
      <c r="E164" s="5">
        <f>VLOOKUP(B164, pct_raw!$A$2:$AX$1800, 15, FALSE)</f>
        <v>7</v>
      </c>
      <c r="F164" s="5">
        <f>VLOOKUP(B164, pct_raw!$A$2:$AX$1800, 16, FALSE)</f>
        <v>1</v>
      </c>
      <c r="G164" s="5">
        <f>VLOOKUP(B164, pct_raw!$A$2:$AX$1800, 17, FALSE)</f>
        <v>0</v>
      </c>
      <c r="H164">
        <f>VLOOKUP(B164, pct_raw!$A$2:$AX$1800, 18, FALSE)</f>
        <v>0</v>
      </c>
      <c r="I164" s="5">
        <f>VLOOKUP(B164, pct_raw!$A$2:$AX$1800, 19, FALSE)</f>
        <v>0</v>
      </c>
      <c r="J164">
        <f>VLOOKUP(B164, pct_raw!$A$2:$AX$1800, 20, FALSE)</f>
        <v>0</v>
      </c>
      <c r="K164" s="5">
        <f>VLOOKUP(B164, pct_raw!$A$2:$AX$1800, 21, FALSE)</f>
        <v>35</v>
      </c>
      <c r="L164" s="5">
        <f>VLOOKUP(B164, pct_raw!$A$2:$AX$1800, 22, FALSE)</f>
        <v>39</v>
      </c>
      <c r="M164" s="5">
        <f>VLOOKUP(B164, pct_raw!$A$2:$AX$1800, 23, FALSE)</f>
        <v>0.41499999999999998</v>
      </c>
      <c r="N164" s="5">
        <f>VLOOKUP(B164, pct_raw!$A$2:$AX$1800, 24, FALSE)</f>
        <v>0</v>
      </c>
      <c r="O164" s="5">
        <f>VLOOKUP(B164, pct_raw!$A$2:$AX$1800, 25, FALSE)</f>
        <v>0</v>
      </c>
      <c r="P164" s="5">
        <f>VLOOKUP(B164, pct_raw!$A$2:$AX$1800, 26, FALSE)</f>
        <v>0</v>
      </c>
      <c r="Q164" s="5">
        <f>VLOOKUP(B164, pct_raw!$A$2:$AX$1800, 27, FALSE)</f>
        <v>4</v>
      </c>
      <c r="R164" s="5">
        <f>VLOOKUP(B164, pct_raw!$A$2:$AX$1800, 28, FALSE)</f>
        <v>0</v>
      </c>
      <c r="S164" s="5">
        <f>VLOOKUP(B164, pct_raw!$A$2:$AX$1800, 29, FALSE)</f>
        <v>0</v>
      </c>
      <c r="T164" s="5">
        <f>VLOOKUP(B164, pct_raw!$A$2:$AX$1800, 30, FALSE)</f>
        <v>0</v>
      </c>
      <c r="U164" s="5">
        <f>VLOOKUP(B164, pct_raw!$A$2:$AX$1800, 31, FALSE)</f>
        <v>0</v>
      </c>
      <c r="V164" s="5">
        <f>VLOOKUP(B164, pct_raw!$A$2:$AX$1800, 32, FALSE)</f>
        <v>0</v>
      </c>
      <c r="W164" s="5">
        <f>VLOOKUP(B164, pct_raw!$A$2:$AX$1800, 33, FALSE)</f>
        <v>0</v>
      </c>
      <c r="X164" s="5">
        <f>VLOOKUP(B164, pct_raw!$A$2:$AX$1800, 34, FALSE)</f>
        <v>0</v>
      </c>
      <c r="Y164" s="5">
        <f>VLOOKUP(B164, pct_raw!$A$2:$AX$1800, 35, FALSE)</f>
        <v>0</v>
      </c>
      <c r="Z164" s="5">
        <f>VLOOKUP(B164, pct_raw!$A$2:$AX$1800, 36, FALSE)</f>
        <v>119</v>
      </c>
      <c r="AA164" s="5">
        <f>VLOOKUP(B164, pct_raw!$A$2:$AX$1800, 37, FALSE)</f>
        <v>122</v>
      </c>
      <c r="AB164" s="5">
        <f>VLOOKUP(B164, pct_raw!$A$2:$AX$1800, 38, FALSE)</f>
        <v>1.2450000000000001</v>
      </c>
      <c r="AC164" s="5">
        <f>VLOOKUP(B164, pct_raw!$A$2:$AX$1800, 39, FALSE)</f>
        <v>0</v>
      </c>
      <c r="AD164" s="5">
        <f>VLOOKUP(B164, pct_raw!$A$2:$AX$1800, 40, FALSE)</f>
        <v>0</v>
      </c>
      <c r="AE164" s="5">
        <f>VLOOKUP(B164, pct_raw!$A$2:$AX$1800, 41, FALSE)</f>
        <v>0</v>
      </c>
      <c r="AF164" s="5">
        <f>VLOOKUP(B164, pct_raw!$A$2:$AX$1800, 42, FALSE)</f>
        <v>1</v>
      </c>
      <c r="AG164" s="5">
        <f>VLOOKUP(B164, pct_raw!$A$2:$AX$1800, 43, FALSE)</f>
        <v>1</v>
      </c>
      <c r="AH164" s="5">
        <f>VLOOKUP(B164, pct_raw!$A$2:$AX$1800, 44, FALSE)</f>
        <v>0</v>
      </c>
      <c r="AI164" s="5">
        <f>VLOOKUP(B164, pct_raw!$A$2:$AX$1800, 45, FALSE)</f>
        <v>42</v>
      </c>
      <c r="AJ164" s="5">
        <f>VLOOKUP(B164, pct_raw!$A$2:$AX$1800, 46, FALSE)</f>
        <v>44</v>
      </c>
      <c r="AK164" s="5">
        <f>VLOOKUP(B164, pct_raw!$A$2:$AX$1800, 47, FALSE)</f>
        <v>0.41499999999999998</v>
      </c>
      <c r="AL164" s="5">
        <f>VLOOKUP(B164, pct_raw!$A$2:$AX$1800, 48, FALSE)</f>
        <v>34</v>
      </c>
      <c r="AM164" s="5">
        <f>VLOOKUP(B164, pct_raw!$A$2:$AX$1800, 49, FALSE)</f>
        <v>34</v>
      </c>
      <c r="AN164" s="5">
        <f>VLOOKUP(B164, pct_raw!$A$2:$AX$1800, 50, FALSE)</f>
        <v>0</v>
      </c>
    </row>
    <row r="165" spans="1:40" x14ac:dyDescent="0.2">
      <c r="A165" s="2" t="s">
        <v>37</v>
      </c>
      <c r="B165" s="2" t="str">
        <f t="shared" si="2"/>
        <v>Ames 3 3</v>
      </c>
      <c r="C165" s="2" t="s">
        <v>4637</v>
      </c>
      <c r="D165" s="2" t="str">
        <f>VLOOKUP(B165, pct_raw!$A$2:$AX$1800, 6, FALSE)</f>
        <v xml:space="preserve"> Ames 3 3</v>
      </c>
      <c r="E165" s="5">
        <f>VLOOKUP(B165, pct_raw!$A$2:$AX$1800, 15, FALSE)</f>
        <v>19</v>
      </c>
      <c r="F165" s="5">
        <f>VLOOKUP(B165, pct_raw!$A$2:$AX$1800, 16, FALSE)</f>
        <v>0</v>
      </c>
      <c r="G165" s="5">
        <f>VLOOKUP(B165, pct_raw!$A$2:$AX$1800, 17, FALSE)</f>
        <v>0</v>
      </c>
      <c r="H165">
        <f>VLOOKUP(B165, pct_raw!$A$2:$AX$1800, 18, FALSE)</f>
        <v>0</v>
      </c>
      <c r="I165" s="5">
        <f>VLOOKUP(B165, pct_raw!$A$2:$AX$1800, 19, FALSE)</f>
        <v>0</v>
      </c>
      <c r="J165">
        <f>VLOOKUP(B165, pct_raw!$A$2:$AX$1800, 20, FALSE)</f>
        <v>0</v>
      </c>
      <c r="K165" s="5">
        <f>VLOOKUP(B165, pct_raw!$A$2:$AX$1800, 21, FALSE)</f>
        <v>27</v>
      </c>
      <c r="L165" s="5">
        <f>VLOOKUP(B165, pct_raw!$A$2:$AX$1800, 22, FALSE)</f>
        <v>0</v>
      </c>
      <c r="M165" s="5">
        <f>VLOOKUP(B165, pct_raw!$A$2:$AX$1800, 23, FALSE)</f>
        <v>0</v>
      </c>
      <c r="N165" s="5">
        <f>VLOOKUP(B165, pct_raw!$A$2:$AX$1800, 24, FALSE)</f>
        <v>0</v>
      </c>
      <c r="O165" s="5">
        <f>VLOOKUP(B165, pct_raw!$A$2:$AX$1800, 25, FALSE)</f>
        <v>0</v>
      </c>
      <c r="P165" s="5">
        <f>VLOOKUP(B165, pct_raw!$A$2:$AX$1800, 26, FALSE)</f>
        <v>0</v>
      </c>
      <c r="Q165" s="5">
        <f>VLOOKUP(B165, pct_raw!$A$2:$AX$1800, 27, FALSE)</f>
        <v>21</v>
      </c>
      <c r="R165" s="5">
        <f>VLOOKUP(B165, pct_raw!$A$2:$AX$1800, 28, FALSE)</f>
        <v>46</v>
      </c>
      <c r="S165" s="5">
        <f>VLOOKUP(B165, pct_raw!$A$2:$AX$1800, 29, FALSE)</f>
        <v>0.41499999999999998</v>
      </c>
      <c r="T165" s="5">
        <f>VLOOKUP(B165, pct_raw!$A$2:$AX$1800, 30, FALSE)</f>
        <v>0</v>
      </c>
      <c r="U165" s="5">
        <f>VLOOKUP(B165, pct_raw!$A$2:$AX$1800, 31, FALSE)</f>
        <v>0</v>
      </c>
      <c r="V165" s="5">
        <f>VLOOKUP(B165, pct_raw!$A$2:$AX$1800, 32, FALSE)</f>
        <v>0</v>
      </c>
      <c r="W165" s="5">
        <f>VLOOKUP(B165, pct_raw!$A$2:$AX$1800, 33, FALSE)</f>
        <v>0</v>
      </c>
      <c r="X165" s="5">
        <f>VLOOKUP(B165, pct_raw!$A$2:$AX$1800, 34, FALSE)</f>
        <v>0</v>
      </c>
      <c r="Y165" s="5">
        <f>VLOOKUP(B165, pct_raw!$A$2:$AX$1800, 35, FALSE)</f>
        <v>0</v>
      </c>
      <c r="Z165" s="5">
        <f>VLOOKUP(B165, pct_raw!$A$2:$AX$1800, 36, FALSE)</f>
        <v>128</v>
      </c>
      <c r="AA165" s="5">
        <f>VLOOKUP(B165, pct_raw!$A$2:$AX$1800, 37, FALSE)</f>
        <v>132</v>
      </c>
      <c r="AB165" s="5">
        <f>VLOOKUP(B165, pct_raw!$A$2:$AX$1800, 38, FALSE)</f>
        <v>0.83</v>
      </c>
      <c r="AC165" s="5">
        <f>VLOOKUP(B165, pct_raw!$A$2:$AX$1800, 39, FALSE)</f>
        <v>2</v>
      </c>
      <c r="AD165" s="5">
        <f>VLOOKUP(B165, pct_raw!$A$2:$AX$1800, 40, FALSE)</f>
        <v>0</v>
      </c>
      <c r="AE165" s="5">
        <f>VLOOKUP(B165, pct_raw!$A$2:$AX$1800, 41, FALSE)</f>
        <v>0</v>
      </c>
      <c r="AF165" s="5">
        <f>VLOOKUP(B165, pct_raw!$A$2:$AX$1800, 42, FALSE)</f>
        <v>2</v>
      </c>
      <c r="AG165" s="5">
        <f>VLOOKUP(B165, pct_raw!$A$2:$AX$1800, 43, FALSE)</f>
        <v>0</v>
      </c>
      <c r="AH165" s="5">
        <f>VLOOKUP(B165, pct_raw!$A$2:$AX$1800, 44, FALSE)</f>
        <v>0</v>
      </c>
      <c r="AI165" s="5">
        <f>VLOOKUP(B165, pct_raw!$A$2:$AX$1800, 45, FALSE)</f>
        <v>54</v>
      </c>
      <c r="AJ165" s="5">
        <f>VLOOKUP(B165, pct_raw!$A$2:$AX$1800, 46, FALSE)</f>
        <v>66</v>
      </c>
      <c r="AK165" s="5">
        <f>VLOOKUP(B165, pct_raw!$A$2:$AX$1800, 47, FALSE)</f>
        <v>0.41499999999999998</v>
      </c>
      <c r="AL165" s="5">
        <f>VLOOKUP(B165, pct_raw!$A$2:$AX$1800, 48, FALSE)</f>
        <v>43</v>
      </c>
      <c r="AM165" s="5">
        <f>VLOOKUP(B165, pct_raw!$A$2:$AX$1800, 49, FALSE)</f>
        <v>49</v>
      </c>
      <c r="AN165" s="5">
        <f>VLOOKUP(B165, pct_raw!$A$2:$AX$1800, 50, FALSE)</f>
        <v>0.41499999999999998</v>
      </c>
    </row>
    <row r="166" spans="1:40" x14ac:dyDescent="0.2">
      <c r="A166" s="2" t="s">
        <v>38</v>
      </c>
      <c r="B166" s="2" t="str">
        <f t="shared" si="2"/>
        <v>Ames 3 4</v>
      </c>
      <c r="C166" s="2" t="s">
        <v>4638</v>
      </c>
      <c r="D166" s="2" t="str">
        <f>VLOOKUP(B166, pct_raw!$A$2:$AX$1800, 6, FALSE)</f>
        <v xml:space="preserve"> Ames 3 4</v>
      </c>
      <c r="E166" s="5">
        <f>VLOOKUP(B166, pct_raw!$A$2:$AX$1800, 15, FALSE)</f>
        <v>46</v>
      </c>
      <c r="F166" s="5">
        <f>VLOOKUP(B166, pct_raw!$A$2:$AX$1800, 16, FALSE)</f>
        <v>0</v>
      </c>
      <c r="G166" s="5">
        <f>VLOOKUP(B166, pct_raw!$A$2:$AX$1800, 17, FALSE)</f>
        <v>0</v>
      </c>
      <c r="H166">
        <f>VLOOKUP(B166, pct_raw!$A$2:$AX$1800, 18, FALSE)</f>
        <v>0</v>
      </c>
      <c r="I166" s="5">
        <f>VLOOKUP(B166, pct_raw!$A$2:$AX$1800, 19, FALSE)</f>
        <v>0</v>
      </c>
      <c r="J166">
        <f>VLOOKUP(B166, pct_raw!$A$2:$AX$1800, 20, FALSE)</f>
        <v>0</v>
      </c>
      <c r="K166" s="5">
        <f>VLOOKUP(B166, pct_raw!$A$2:$AX$1800, 21, FALSE)</f>
        <v>67</v>
      </c>
      <c r="L166" s="5">
        <f>VLOOKUP(B166, pct_raw!$A$2:$AX$1800, 22, FALSE)</f>
        <v>126</v>
      </c>
      <c r="M166" s="5">
        <f>VLOOKUP(B166, pct_raw!$A$2:$AX$1800, 23, FALSE)</f>
        <v>1.2450000000000001</v>
      </c>
      <c r="N166" s="5">
        <f>VLOOKUP(B166, pct_raw!$A$2:$AX$1800, 24, FALSE)</f>
        <v>0</v>
      </c>
      <c r="O166" s="5">
        <f>VLOOKUP(B166, pct_raw!$A$2:$AX$1800, 25, FALSE)</f>
        <v>0</v>
      </c>
      <c r="P166" s="5">
        <f>VLOOKUP(B166, pct_raw!$A$2:$AX$1800, 26, FALSE)</f>
        <v>0</v>
      </c>
      <c r="Q166" s="5">
        <f>VLOOKUP(B166, pct_raw!$A$2:$AX$1800, 27, FALSE)</f>
        <v>38</v>
      </c>
      <c r="R166" s="5">
        <f>VLOOKUP(B166, pct_raw!$A$2:$AX$1800, 28, FALSE)</f>
        <v>0</v>
      </c>
      <c r="S166" s="5">
        <f>VLOOKUP(B166, pct_raw!$A$2:$AX$1800, 29, FALSE)</f>
        <v>0</v>
      </c>
      <c r="T166" s="5">
        <f>VLOOKUP(B166, pct_raw!$A$2:$AX$1800, 30, FALSE)</f>
        <v>2</v>
      </c>
      <c r="U166" s="5">
        <f>VLOOKUP(B166, pct_raw!$A$2:$AX$1800, 31, FALSE)</f>
        <v>0</v>
      </c>
      <c r="V166" s="5">
        <f>VLOOKUP(B166, pct_raw!$A$2:$AX$1800, 32, FALSE)</f>
        <v>0</v>
      </c>
      <c r="W166" s="5">
        <f>VLOOKUP(B166, pct_raw!$A$2:$AX$1800, 33, FALSE)</f>
        <v>0</v>
      </c>
      <c r="X166" s="5">
        <f>VLOOKUP(B166, pct_raw!$A$2:$AX$1800, 34, FALSE)</f>
        <v>0</v>
      </c>
      <c r="Y166" s="5">
        <f>VLOOKUP(B166, pct_raw!$A$2:$AX$1800, 35, FALSE)</f>
        <v>0</v>
      </c>
      <c r="Z166" s="5">
        <f>VLOOKUP(B166, pct_raw!$A$2:$AX$1800, 36, FALSE)</f>
        <v>153</v>
      </c>
      <c r="AA166" s="5">
        <f>VLOOKUP(B166, pct_raw!$A$2:$AX$1800, 37, FALSE)</f>
        <v>176</v>
      </c>
      <c r="AB166" s="5">
        <f>VLOOKUP(B166, pct_raw!$A$2:$AX$1800, 38, FALSE)</f>
        <v>1.2450000000000001</v>
      </c>
      <c r="AC166" s="5">
        <f>VLOOKUP(B166, pct_raw!$A$2:$AX$1800, 39, FALSE)</f>
        <v>7</v>
      </c>
      <c r="AD166" s="5">
        <f>VLOOKUP(B166, pct_raw!$A$2:$AX$1800, 40, FALSE)</f>
        <v>0</v>
      </c>
      <c r="AE166" s="5">
        <f>VLOOKUP(B166, pct_raw!$A$2:$AX$1800, 41, FALSE)</f>
        <v>0</v>
      </c>
      <c r="AF166" s="5">
        <f>VLOOKUP(B166, pct_raw!$A$2:$AX$1800, 42, FALSE)</f>
        <v>0</v>
      </c>
      <c r="AG166" s="5">
        <f>VLOOKUP(B166, pct_raw!$A$2:$AX$1800, 43, FALSE)</f>
        <v>0</v>
      </c>
      <c r="AH166" s="5">
        <f>VLOOKUP(B166, pct_raw!$A$2:$AX$1800, 44, FALSE)</f>
        <v>0</v>
      </c>
      <c r="AI166" s="5">
        <f>VLOOKUP(B166, pct_raw!$A$2:$AX$1800, 45, FALSE)</f>
        <v>75</v>
      </c>
      <c r="AJ166" s="5">
        <f>VLOOKUP(B166, pct_raw!$A$2:$AX$1800, 46, FALSE)</f>
        <v>103</v>
      </c>
      <c r="AK166" s="5">
        <f>VLOOKUP(B166, pct_raw!$A$2:$AX$1800, 47, FALSE)</f>
        <v>0.83</v>
      </c>
      <c r="AL166" s="5">
        <f>VLOOKUP(B166, pct_raw!$A$2:$AX$1800, 48, FALSE)</f>
        <v>47</v>
      </c>
      <c r="AM166" s="5">
        <f>VLOOKUP(B166, pct_raw!$A$2:$AX$1800, 49, FALSE)</f>
        <v>0</v>
      </c>
      <c r="AN166" s="5">
        <f>VLOOKUP(B166, pct_raw!$A$2:$AX$1800, 50, FALSE)</f>
        <v>0</v>
      </c>
    </row>
    <row r="167" spans="1:40" x14ac:dyDescent="0.2">
      <c r="A167" s="2" t="s">
        <v>30</v>
      </c>
      <c r="B167" s="2" t="str">
        <f t="shared" si="2"/>
        <v>Ames 3 5</v>
      </c>
      <c r="C167" s="2" t="s">
        <v>4639</v>
      </c>
      <c r="D167" s="2" t="str">
        <f>VLOOKUP(B167, pct_raw!$A$2:$AX$1800, 6, FALSE)</f>
        <v xml:space="preserve"> Ames 3 5</v>
      </c>
      <c r="E167" s="5">
        <f>VLOOKUP(B167, pct_raw!$A$2:$AX$1800, 15, FALSE)</f>
        <v>50</v>
      </c>
      <c r="F167" s="5">
        <f>VLOOKUP(B167, pct_raw!$A$2:$AX$1800, 16, FALSE)</f>
        <v>0</v>
      </c>
      <c r="G167" s="5">
        <f>VLOOKUP(B167, pct_raw!$A$2:$AX$1800, 17, FALSE)</f>
        <v>0</v>
      </c>
      <c r="H167">
        <f>VLOOKUP(B167, pct_raw!$A$2:$AX$1800, 18, FALSE)</f>
        <v>3</v>
      </c>
      <c r="I167" s="5">
        <f>VLOOKUP(B167, pct_raw!$A$2:$AX$1800, 19, FALSE)</f>
        <v>0</v>
      </c>
      <c r="J167">
        <f>VLOOKUP(B167, pct_raw!$A$2:$AX$1800, 20, FALSE)</f>
        <v>0</v>
      </c>
      <c r="K167" s="5">
        <f>VLOOKUP(B167, pct_raw!$A$2:$AX$1800, 21, FALSE)</f>
        <v>66</v>
      </c>
      <c r="L167" s="5">
        <f>VLOOKUP(B167, pct_raw!$A$2:$AX$1800, 22, FALSE)</f>
        <v>84</v>
      </c>
      <c r="M167" s="5">
        <f>VLOOKUP(B167, pct_raw!$A$2:$AX$1800, 23, FALSE)</f>
        <v>0.83</v>
      </c>
      <c r="N167" s="5">
        <f>VLOOKUP(B167, pct_raw!$A$2:$AX$1800, 24, FALSE)</f>
        <v>2</v>
      </c>
      <c r="O167" s="5">
        <f>VLOOKUP(B167, pct_raw!$A$2:$AX$1800, 25, FALSE)</f>
        <v>0</v>
      </c>
      <c r="P167" s="5">
        <f>VLOOKUP(B167, pct_raw!$A$2:$AX$1800, 26, FALSE)</f>
        <v>0</v>
      </c>
      <c r="Q167" s="5">
        <f>VLOOKUP(B167, pct_raw!$A$2:$AX$1800, 27, FALSE)</f>
        <v>83</v>
      </c>
      <c r="R167" s="5">
        <f>VLOOKUP(B167, pct_raw!$A$2:$AX$1800, 28, FALSE)</f>
        <v>137</v>
      </c>
      <c r="S167" s="5">
        <f>VLOOKUP(B167, pct_raw!$A$2:$AX$1800, 29, FALSE)</f>
        <v>0.83</v>
      </c>
      <c r="T167" s="5">
        <f>VLOOKUP(B167, pct_raw!$A$2:$AX$1800, 30, FALSE)</f>
        <v>2</v>
      </c>
      <c r="U167" s="5">
        <f>VLOOKUP(B167, pct_raw!$A$2:$AX$1800, 31, FALSE)</f>
        <v>0</v>
      </c>
      <c r="V167" s="5">
        <f>VLOOKUP(B167, pct_raw!$A$2:$AX$1800, 32, FALSE)</f>
        <v>0</v>
      </c>
      <c r="W167" s="5">
        <f>VLOOKUP(B167, pct_raw!$A$2:$AX$1800, 33, FALSE)</f>
        <v>0</v>
      </c>
      <c r="X167" s="5">
        <f>VLOOKUP(B167, pct_raw!$A$2:$AX$1800, 34, FALSE)</f>
        <v>0</v>
      </c>
      <c r="Y167" s="5">
        <f>VLOOKUP(B167, pct_raw!$A$2:$AX$1800, 35, FALSE)</f>
        <v>0</v>
      </c>
      <c r="Z167" s="5">
        <f>VLOOKUP(B167, pct_raw!$A$2:$AX$1800, 36, FALSE)</f>
        <v>110</v>
      </c>
      <c r="AA167" s="5">
        <f>VLOOKUP(B167, pct_raw!$A$2:$AX$1800, 37, FALSE)</f>
        <v>119</v>
      </c>
      <c r="AB167" s="5">
        <f>VLOOKUP(B167, pct_raw!$A$2:$AX$1800, 38, FALSE)</f>
        <v>0.83</v>
      </c>
      <c r="AC167" s="5">
        <f>VLOOKUP(B167, pct_raw!$A$2:$AX$1800, 39, FALSE)</f>
        <v>6</v>
      </c>
      <c r="AD167" s="5">
        <f>VLOOKUP(B167, pct_raw!$A$2:$AX$1800, 40, FALSE)</f>
        <v>0</v>
      </c>
      <c r="AE167" s="5">
        <f>VLOOKUP(B167, pct_raw!$A$2:$AX$1800, 41, FALSE)</f>
        <v>0</v>
      </c>
      <c r="AF167" s="5">
        <f>VLOOKUP(B167, pct_raw!$A$2:$AX$1800, 42, FALSE)</f>
        <v>2</v>
      </c>
      <c r="AG167" s="5">
        <f>VLOOKUP(B167, pct_raw!$A$2:$AX$1800, 43, FALSE)</f>
        <v>0</v>
      </c>
      <c r="AH167" s="5">
        <f>VLOOKUP(B167, pct_raw!$A$2:$AX$1800, 44, FALSE)</f>
        <v>0</v>
      </c>
      <c r="AI167" s="5">
        <f>VLOOKUP(B167, pct_raw!$A$2:$AX$1800, 45, FALSE)</f>
        <v>98</v>
      </c>
      <c r="AJ167" s="5">
        <f>VLOOKUP(B167, pct_raw!$A$2:$AX$1800, 46, FALSE)</f>
        <v>108</v>
      </c>
      <c r="AK167" s="5">
        <f>VLOOKUP(B167, pct_raw!$A$2:$AX$1800, 47, FALSE)</f>
        <v>0.83</v>
      </c>
      <c r="AL167" s="5">
        <f>VLOOKUP(B167, pct_raw!$A$2:$AX$1800, 48, FALSE)</f>
        <v>36</v>
      </c>
      <c r="AM167" s="5">
        <f>VLOOKUP(B167, pct_raw!$A$2:$AX$1800, 49, FALSE)</f>
        <v>0</v>
      </c>
      <c r="AN167" s="5">
        <f>VLOOKUP(B167, pct_raw!$A$2:$AX$1800, 50, FALSE)</f>
        <v>0</v>
      </c>
    </row>
    <row r="168" spans="1:40" x14ac:dyDescent="0.2">
      <c r="A168" s="2" t="s">
        <v>23</v>
      </c>
      <c r="B168" s="2" t="str">
        <f t="shared" si="2"/>
        <v>Ames 4 1</v>
      </c>
      <c r="C168" s="2" t="s">
        <v>4640</v>
      </c>
      <c r="D168" s="2" t="str">
        <f>VLOOKUP(B168, pct_raw!$A$2:$AX$1800, 6, FALSE)</f>
        <v xml:space="preserve"> Ames 4 1</v>
      </c>
      <c r="E168" s="5">
        <f>VLOOKUP(B168, pct_raw!$A$2:$AX$1800, 15, FALSE)</f>
        <v>1</v>
      </c>
      <c r="F168" s="5">
        <f>VLOOKUP(B168, pct_raw!$A$2:$AX$1800, 16, FALSE)</f>
        <v>0</v>
      </c>
      <c r="G168" s="5">
        <f>VLOOKUP(B168, pct_raw!$A$2:$AX$1800, 17, FALSE)</f>
        <v>0</v>
      </c>
      <c r="H168">
        <f>VLOOKUP(B168, pct_raw!$A$2:$AX$1800, 18, FALSE)</f>
        <v>0</v>
      </c>
      <c r="I168" s="5">
        <f>VLOOKUP(B168, pct_raw!$A$2:$AX$1800, 19, FALSE)</f>
        <v>0</v>
      </c>
      <c r="J168">
        <f>VLOOKUP(B168, pct_raw!$A$2:$AX$1800, 20, FALSE)</f>
        <v>0</v>
      </c>
      <c r="K168" s="5">
        <f>VLOOKUP(B168, pct_raw!$A$2:$AX$1800, 21, FALSE)</f>
        <v>103</v>
      </c>
      <c r="L168" s="5">
        <f>VLOOKUP(B168, pct_raw!$A$2:$AX$1800, 22, FALSE)</f>
        <v>106</v>
      </c>
      <c r="M168" s="5">
        <f>VLOOKUP(B168, pct_raw!$A$2:$AX$1800, 23, FALSE)</f>
        <v>0.83</v>
      </c>
      <c r="N168" s="5">
        <f>VLOOKUP(B168, pct_raw!$A$2:$AX$1800, 24, FALSE)</f>
        <v>1</v>
      </c>
      <c r="O168" s="5">
        <f>VLOOKUP(B168, pct_raw!$A$2:$AX$1800, 25, FALSE)</f>
        <v>0</v>
      </c>
      <c r="P168" s="5">
        <f>VLOOKUP(B168, pct_raw!$A$2:$AX$1800, 26, FALSE)</f>
        <v>0</v>
      </c>
      <c r="Q168" s="5">
        <f>VLOOKUP(B168, pct_raw!$A$2:$AX$1800, 27, FALSE)</f>
        <v>3</v>
      </c>
      <c r="R168" s="5">
        <f>VLOOKUP(B168, pct_raw!$A$2:$AX$1800, 28, FALSE)</f>
        <v>0</v>
      </c>
      <c r="S168" s="5">
        <f>VLOOKUP(B168, pct_raw!$A$2:$AX$1800, 29, FALSE)</f>
        <v>0</v>
      </c>
      <c r="T168" s="5">
        <f>VLOOKUP(B168, pct_raw!$A$2:$AX$1800, 30, FALSE)</f>
        <v>0</v>
      </c>
      <c r="U168" s="5">
        <f>VLOOKUP(B168, pct_raw!$A$2:$AX$1800, 31, FALSE)</f>
        <v>0</v>
      </c>
      <c r="V168" s="5">
        <f>VLOOKUP(B168, pct_raw!$A$2:$AX$1800, 32, FALSE)</f>
        <v>0</v>
      </c>
      <c r="W168" s="5">
        <f>VLOOKUP(B168, pct_raw!$A$2:$AX$1800, 33, FALSE)</f>
        <v>0</v>
      </c>
      <c r="X168" s="5">
        <f>VLOOKUP(B168, pct_raw!$A$2:$AX$1800, 34, FALSE)</f>
        <v>0</v>
      </c>
      <c r="Y168" s="5">
        <f>VLOOKUP(B168, pct_raw!$A$2:$AX$1800, 35, FALSE)</f>
        <v>0</v>
      </c>
      <c r="Z168" s="5">
        <f>VLOOKUP(B168, pct_raw!$A$2:$AX$1800, 36, FALSE)</f>
        <v>151</v>
      </c>
      <c r="AA168" s="5">
        <f>VLOOKUP(B168, pct_raw!$A$2:$AX$1800, 37, FALSE)</f>
        <v>152</v>
      </c>
      <c r="AB168" s="5">
        <f>VLOOKUP(B168, pct_raw!$A$2:$AX$1800, 38, FALSE)</f>
        <v>0.83</v>
      </c>
      <c r="AC168" s="5">
        <f>VLOOKUP(B168, pct_raw!$A$2:$AX$1800, 39, FALSE)</f>
        <v>4</v>
      </c>
      <c r="AD168" s="5">
        <f>VLOOKUP(B168, pct_raw!$A$2:$AX$1800, 40, FALSE)</f>
        <v>0</v>
      </c>
      <c r="AE168" s="5">
        <f>VLOOKUP(B168, pct_raw!$A$2:$AX$1800, 41, FALSE)</f>
        <v>0</v>
      </c>
      <c r="AF168" s="5">
        <f>VLOOKUP(B168, pct_raw!$A$2:$AX$1800, 42, FALSE)</f>
        <v>0</v>
      </c>
      <c r="AG168" s="5">
        <f>VLOOKUP(B168, pct_raw!$A$2:$AX$1800, 43, FALSE)</f>
        <v>0</v>
      </c>
      <c r="AH168" s="5">
        <f>VLOOKUP(B168, pct_raw!$A$2:$AX$1800, 44, FALSE)</f>
        <v>0</v>
      </c>
      <c r="AI168" s="5">
        <f>VLOOKUP(B168, pct_raw!$A$2:$AX$1800, 45, FALSE)</f>
        <v>92</v>
      </c>
      <c r="AJ168" s="5">
        <f>VLOOKUP(B168, pct_raw!$A$2:$AX$1800, 46, FALSE)</f>
        <v>96</v>
      </c>
      <c r="AK168" s="5">
        <f>VLOOKUP(B168, pct_raw!$A$2:$AX$1800, 47, FALSE)</f>
        <v>0.41499999999999998</v>
      </c>
      <c r="AL168" s="5">
        <f>VLOOKUP(B168, pct_raw!$A$2:$AX$1800, 48, FALSE)</f>
        <v>70</v>
      </c>
      <c r="AM168" s="5">
        <f>VLOOKUP(B168, pct_raw!$A$2:$AX$1800, 49, FALSE)</f>
        <v>73</v>
      </c>
      <c r="AN168" s="5">
        <f>VLOOKUP(B168, pct_raw!$A$2:$AX$1800, 50, FALSE)</f>
        <v>0.41499999999999998</v>
      </c>
    </row>
    <row r="169" spans="1:40" x14ac:dyDescent="0.2">
      <c r="A169" s="2" t="s">
        <v>24</v>
      </c>
      <c r="B169" s="2" t="str">
        <f t="shared" si="2"/>
        <v>Ames 4 2</v>
      </c>
      <c r="C169" s="2" t="s">
        <v>4641</v>
      </c>
      <c r="D169" s="2" t="str">
        <f>VLOOKUP(B169, pct_raw!$A$2:$AX$1800, 6, FALSE)</f>
        <v xml:space="preserve"> Ames 4 2</v>
      </c>
      <c r="E169" s="5">
        <f>VLOOKUP(B169, pct_raw!$A$2:$AX$1800, 15, FALSE)</f>
        <v>4</v>
      </c>
      <c r="F169" s="5">
        <f>VLOOKUP(B169, pct_raw!$A$2:$AX$1800, 16, FALSE)</f>
        <v>0</v>
      </c>
      <c r="G169" s="5">
        <f>VLOOKUP(B169, pct_raw!$A$2:$AX$1800, 17, FALSE)</f>
        <v>0</v>
      </c>
      <c r="H169">
        <f>VLOOKUP(B169, pct_raw!$A$2:$AX$1800, 18, FALSE)</f>
        <v>0</v>
      </c>
      <c r="I169" s="5">
        <f>VLOOKUP(B169, pct_raw!$A$2:$AX$1800, 19, FALSE)</f>
        <v>0</v>
      </c>
      <c r="J169">
        <f>VLOOKUP(B169, pct_raw!$A$2:$AX$1800, 20, FALSE)</f>
        <v>0</v>
      </c>
      <c r="K169" s="5">
        <f>VLOOKUP(B169, pct_raw!$A$2:$AX$1800, 21, FALSE)</f>
        <v>24</v>
      </c>
      <c r="L169" s="5">
        <f>VLOOKUP(B169, pct_raw!$A$2:$AX$1800, 22, FALSE)</f>
        <v>27</v>
      </c>
      <c r="M169" s="5">
        <f>VLOOKUP(B169, pct_raw!$A$2:$AX$1800, 23, FALSE)</f>
        <v>0.41499999999999998</v>
      </c>
      <c r="N169" s="5">
        <f>VLOOKUP(B169, pct_raw!$A$2:$AX$1800, 24, FALSE)</f>
        <v>0</v>
      </c>
      <c r="O169" s="5">
        <f>VLOOKUP(B169, pct_raw!$A$2:$AX$1800, 25, FALSE)</f>
        <v>0</v>
      </c>
      <c r="P169" s="5">
        <f>VLOOKUP(B169, pct_raw!$A$2:$AX$1800, 26, FALSE)</f>
        <v>0</v>
      </c>
      <c r="Q169" s="5">
        <f>VLOOKUP(B169, pct_raw!$A$2:$AX$1800, 27, FALSE)</f>
        <v>8</v>
      </c>
      <c r="R169" s="5">
        <f>VLOOKUP(B169, pct_raw!$A$2:$AX$1800, 28, FALSE)</f>
        <v>0</v>
      </c>
      <c r="S169" s="5">
        <f>VLOOKUP(B169, pct_raw!$A$2:$AX$1800, 29, FALSE)</f>
        <v>0</v>
      </c>
      <c r="T169" s="5">
        <f>VLOOKUP(B169, pct_raw!$A$2:$AX$1800, 30, FALSE)</f>
        <v>0</v>
      </c>
      <c r="U169" s="5">
        <f>VLOOKUP(B169, pct_raw!$A$2:$AX$1800, 31, FALSE)</f>
        <v>0</v>
      </c>
      <c r="V169" s="5">
        <f>VLOOKUP(B169, pct_raw!$A$2:$AX$1800, 32, FALSE)</f>
        <v>0</v>
      </c>
      <c r="W169" s="5">
        <f>VLOOKUP(B169, pct_raw!$A$2:$AX$1800, 33, FALSE)</f>
        <v>0</v>
      </c>
      <c r="X169" s="5">
        <f>VLOOKUP(B169, pct_raw!$A$2:$AX$1800, 34, FALSE)</f>
        <v>0</v>
      </c>
      <c r="Y169" s="5">
        <f>VLOOKUP(B169, pct_raw!$A$2:$AX$1800, 35, FALSE)</f>
        <v>0</v>
      </c>
      <c r="Z169" s="5">
        <f>VLOOKUP(B169, pct_raw!$A$2:$AX$1800, 36, FALSE)</f>
        <v>76</v>
      </c>
      <c r="AA169" s="5">
        <f>VLOOKUP(B169, pct_raw!$A$2:$AX$1800, 37, FALSE)</f>
        <v>76</v>
      </c>
      <c r="AB169" s="5">
        <f>VLOOKUP(B169, pct_raw!$A$2:$AX$1800, 38, FALSE)</f>
        <v>0.41499999999999998</v>
      </c>
      <c r="AC169" s="5">
        <f>VLOOKUP(B169, pct_raw!$A$2:$AX$1800, 39, FALSE)</f>
        <v>0</v>
      </c>
      <c r="AD169" s="5">
        <f>VLOOKUP(B169, pct_raw!$A$2:$AX$1800, 40, FALSE)</f>
        <v>0</v>
      </c>
      <c r="AE169" s="5">
        <f>VLOOKUP(B169, pct_raw!$A$2:$AX$1800, 41, FALSE)</f>
        <v>0</v>
      </c>
      <c r="AF169" s="5">
        <f>VLOOKUP(B169, pct_raw!$A$2:$AX$1800, 42, FALSE)</f>
        <v>0</v>
      </c>
      <c r="AG169" s="5">
        <f>VLOOKUP(B169, pct_raw!$A$2:$AX$1800, 43, FALSE)</f>
        <v>0</v>
      </c>
      <c r="AH169" s="5">
        <f>VLOOKUP(B169, pct_raw!$A$2:$AX$1800, 44, FALSE)</f>
        <v>0</v>
      </c>
      <c r="AI169" s="5">
        <f>VLOOKUP(B169, pct_raw!$A$2:$AX$1800, 45, FALSE)</f>
        <v>38</v>
      </c>
      <c r="AJ169" s="5">
        <f>VLOOKUP(B169, pct_raw!$A$2:$AX$1800, 46, FALSE)</f>
        <v>41</v>
      </c>
      <c r="AK169" s="5">
        <f>VLOOKUP(B169, pct_raw!$A$2:$AX$1800, 47, FALSE)</f>
        <v>0.41499999999999998</v>
      </c>
      <c r="AL169" s="5">
        <f>VLOOKUP(B169, pct_raw!$A$2:$AX$1800, 48, FALSE)</f>
        <v>27</v>
      </c>
      <c r="AM169" s="5">
        <f>VLOOKUP(B169, pct_raw!$A$2:$AX$1800, 49, FALSE)</f>
        <v>30</v>
      </c>
      <c r="AN169" s="5">
        <f>VLOOKUP(B169, pct_raw!$A$2:$AX$1800, 50, FALSE)</f>
        <v>0.41499999999999998</v>
      </c>
    </row>
    <row r="170" spans="1:40" x14ac:dyDescent="0.2">
      <c r="A170" s="2" t="s">
        <v>25</v>
      </c>
      <c r="B170" s="2" t="str">
        <f t="shared" si="2"/>
        <v>Ames 4 3</v>
      </c>
      <c r="C170" s="2" t="s">
        <v>4642</v>
      </c>
      <c r="D170" s="2" t="str">
        <f>VLOOKUP(B170, pct_raw!$A$2:$AX$1800, 6, FALSE)</f>
        <v xml:space="preserve"> Ames 4 3</v>
      </c>
      <c r="E170" s="5">
        <f>VLOOKUP(B170, pct_raw!$A$2:$AX$1800, 15, FALSE)</f>
        <v>5</v>
      </c>
      <c r="F170" s="5">
        <f>VLOOKUP(B170, pct_raw!$A$2:$AX$1800, 16, FALSE)</f>
        <v>0</v>
      </c>
      <c r="G170" s="5">
        <f>VLOOKUP(B170, pct_raw!$A$2:$AX$1800, 17, FALSE)</f>
        <v>0</v>
      </c>
      <c r="H170">
        <f>VLOOKUP(B170, pct_raw!$A$2:$AX$1800, 18, FALSE)</f>
        <v>0</v>
      </c>
      <c r="I170" s="5">
        <f>VLOOKUP(B170, pct_raw!$A$2:$AX$1800, 19, FALSE)</f>
        <v>0</v>
      </c>
      <c r="J170">
        <f>VLOOKUP(B170, pct_raw!$A$2:$AX$1800, 20, FALSE)</f>
        <v>0</v>
      </c>
      <c r="K170" s="5">
        <f>VLOOKUP(B170, pct_raw!$A$2:$AX$1800, 21, FALSE)</f>
        <v>65</v>
      </c>
      <c r="L170" s="5">
        <f>VLOOKUP(B170, pct_raw!$A$2:$AX$1800, 22, FALSE)</f>
        <v>72</v>
      </c>
      <c r="M170" s="5">
        <f>VLOOKUP(B170, pct_raw!$A$2:$AX$1800, 23, FALSE)</f>
        <v>0.41499999999999998</v>
      </c>
      <c r="N170" s="5">
        <f>VLOOKUP(B170, pct_raw!$A$2:$AX$1800, 24, FALSE)</f>
        <v>0</v>
      </c>
      <c r="O170" s="5">
        <f>VLOOKUP(B170, pct_raw!$A$2:$AX$1800, 25, FALSE)</f>
        <v>0</v>
      </c>
      <c r="P170" s="5">
        <f>VLOOKUP(B170, pct_raw!$A$2:$AX$1800, 26, FALSE)</f>
        <v>0</v>
      </c>
      <c r="Q170" s="5">
        <f>VLOOKUP(B170, pct_raw!$A$2:$AX$1800, 27, FALSE)</f>
        <v>2</v>
      </c>
      <c r="R170" s="5">
        <f>VLOOKUP(B170, pct_raw!$A$2:$AX$1800, 28, FALSE)</f>
        <v>0</v>
      </c>
      <c r="S170" s="5">
        <f>VLOOKUP(B170, pct_raw!$A$2:$AX$1800, 29, FALSE)</f>
        <v>0</v>
      </c>
      <c r="T170" s="5">
        <f>VLOOKUP(B170, pct_raw!$A$2:$AX$1800, 30, FALSE)</f>
        <v>0</v>
      </c>
      <c r="U170" s="5">
        <f>VLOOKUP(B170, pct_raw!$A$2:$AX$1800, 31, FALSE)</f>
        <v>0</v>
      </c>
      <c r="V170" s="5">
        <f>VLOOKUP(B170, pct_raw!$A$2:$AX$1800, 32, FALSE)</f>
        <v>0</v>
      </c>
      <c r="W170" s="5">
        <f>VLOOKUP(B170, pct_raw!$A$2:$AX$1800, 33, FALSE)</f>
        <v>0</v>
      </c>
      <c r="X170" s="5">
        <f>VLOOKUP(B170, pct_raw!$A$2:$AX$1800, 34, FALSE)</f>
        <v>0</v>
      </c>
      <c r="Y170" s="5">
        <f>VLOOKUP(B170, pct_raw!$A$2:$AX$1800, 35, FALSE)</f>
        <v>0</v>
      </c>
      <c r="Z170" s="5">
        <f>VLOOKUP(B170, pct_raw!$A$2:$AX$1800, 36, FALSE)</f>
        <v>137</v>
      </c>
      <c r="AA170" s="5">
        <f>VLOOKUP(B170, pct_raw!$A$2:$AX$1800, 37, FALSE)</f>
        <v>139</v>
      </c>
      <c r="AB170" s="5">
        <f>VLOOKUP(B170, pct_raw!$A$2:$AX$1800, 38, FALSE)</f>
        <v>0.83</v>
      </c>
      <c r="AC170" s="5">
        <f>VLOOKUP(B170, pct_raw!$A$2:$AX$1800, 39, FALSE)</f>
        <v>0</v>
      </c>
      <c r="AD170" s="5">
        <f>VLOOKUP(B170, pct_raw!$A$2:$AX$1800, 40, FALSE)</f>
        <v>0</v>
      </c>
      <c r="AE170" s="5">
        <f>VLOOKUP(B170, pct_raw!$A$2:$AX$1800, 41, FALSE)</f>
        <v>0</v>
      </c>
      <c r="AF170" s="5">
        <f>VLOOKUP(B170, pct_raw!$A$2:$AX$1800, 42, FALSE)</f>
        <v>4</v>
      </c>
      <c r="AG170" s="5">
        <f>VLOOKUP(B170, pct_raw!$A$2:$AX$1800, 43, FALSE)</f>
        <v>0</v>
      </c>
      <c r="AH170" s="5">
        <f>VLOOKUP(B170, pct_raw!$A$2:$AX$1800, 44, FALSE)</f>
        <v>0</v>
      </c>
      <c r="AI170" s="5">
        <f>VLOOKUP(B170, pct_raw!$A$2:$AX$1800, 45, FALSE)</f>
        <v>58</v>
      </c>
      <c r="AJ170" s="5">
        <f>VLOOKUP(B170, pct_raw!$A$2:$AX$1800, 46, FALSE)</f>
        <v>60</v>
      </c>
      <c r="AK170" s="5">
        <f>VLOOKUP(B170, pct_raw!$A$2:$AX$1800, 47, FALSE)</f>
        <v>0.41499999999999998</v>
      </c>
      <c r="AL170" s="5">
        <f>VLOOKUP(B170, pct_raw!$A$2:$AX$1800, 48, FALSE)</f>
        <v>60</v>
      </c>
      <c r="AM170" s="5">
        <f>VLOOKUP(B170, pct_raw!$A$2:$AX$1800, 49, FALSE)</f>
        <v>60</v>
      </c>
      <c r="AN170" s="5">
        <f>VLOOKUP(B170, pct_raw!$A$2:$AX$1800, 50, FALSE)</f>
        <v>0.41499999999999998</v>
      </c>
    </row>
    <row r="171" spans="1:40" x14ac:dyDescent="0.2">
      <c r="A171" s="2" t="s">
        <v>26</v>
      </c>
      <c r="B171" s="2" t="str">
        <f t="shared" si="2"/>
        <v>Ames 4 4</v>
      </c>
      <c r="C171" s="2" t="s">
        <v>4643</v>
      </c>
      <c r="D171" s="2" t="str">
        <f>VLOOKUP(B171, pct_raw!$A$2:$AX$1800, 6, FALSE)</f>
        <v xml:space="preserve"> Ames 4 4</v>
      </c>
      <c r="E171" s="5">
        <f>VLOOKUP(B171, pct_raw!$A$2:$AX$1800, 15, FALSE)</f>
        <v>29</v>
      </c>
      <c r="F171" s="5">
        <f>VLOOKUP(B171, pct_raw!$A$2:$AX$1800, 16, FALSE)</f>
        <v>0</v>
      </c>
      <c r="G171" s="5">
        <f>VLOOKUP(B171, pct_raw!$A$2:$AX$1800, 17, FALSE)</f>
        <v>0</v>
      </c>
      <c r="H171">
        <f>VLOOKUP(B171, pct_raw!$A$2:$AX$1800, 18, FALSE)</f>
        <v>0</v>
      </c>
      <c r="I171" s="5">
        <f>VLOOKUP(B171, pct_raw!$A$2:$AX$1800, 19, FALSE)</f>
        <v>0</v>
      </c>
      <c r="J171">
        <f>VLOOKUP(B171, pct_raw!$A$2:$AX$1800, 20, FALSE)</f>
        <v>0</v>
      </c>
      <c r="K171" s="5">
        <f>VLOOKUP(B171, pct_raw!$A$2:$AX$1800, 21, FALSE)</f>
        <v>58</v>
      </c>
      <c r="L171" s="5">
        <f>VLOOKUP(B171, pct_raw!$A$2:$AX$1800, 22, FALSE)</f>
        <v>0</v>
      </c>
      <c r="M171" s="5">
        <f>VLOOKUP(B171, pct_raw!$A$2:$AX$1800, 23, FALSE)</f>
        <v>0</v>
      </c>
      <c r="N171" s="5">
        <f>VLOOKUP(B171, pct_raw!$A$2:$AX$1800, 24, FALSE)</f>
        <v>0</v>
      </c>
      <c r="O171" s="5">
        <f>VLOOKUP(B171, pct_raw!$A$2:$AX$1800, 25, FALSE)</f>
        <v>0</v>
      </c>
      <c r="P171" s="5">
        <f>VLOOKUP(B171, pct_raw!$A$2:$AX$1800, 26, FALSE)</f>
        <v>0</v>
      </c>
      <c r="Q171" s="5">
        <f>VLOOKUP(B171, pct_raw!$A$2:$AX$1800, 27, FALSE)</f>
        <v>60</v>
      </c>
      <c r="R171" s="5">
        <f>VLOOKUP(B171, pct_raw!$A$2:$AX$1800, 28, FALSE)</f>
        <v>93</v>
      </c>
      <c r="S171" s="5">
        <f>VLOOKUP(B171, pct_raw!$A$2:$AX$1800, 29, FALSE)</f>
        <v>0.83</v>
      </c>
      <c r="T171" s="5">
        <f>VLOOKUP(B171, pct_raw!$A$2:$AX$1800, 30, FALSE)</f>
        <v>0</v>
      </c>
      <c r="U171" s="5">
        <f>VLOOKUP(B171, pct_raw!$A$2:$AX$1800, 31, FALSE)</f>
        <v>0</v>
      </c>
      <c r="V171" s="5">
        <f>VLOOKUP(B171, pct_raw!$A$2:$AX$1800, 32, FALSE)</f>
        <v>0</v>
      </c>
      <c r="W171" s="5">
        <f>VLOOKUP(B171, pct_raw!$A$2:$AX$1800, 33, FALSE)</f>
        <v>0</v>
      </c>
      <c r="X171" s="5">
        <f>VLOOKUP(B171, pct_raw!$A$2:$AX$1800, 34, FALSE)</f>
        <v>0</v>
      </c>
      <c r="Y171" s="5">
        <f>VLOOKUP(B171, pct_raw!$A$2:$AX$1800, 35, FALSE)</f>
        <v>0</v>
      </c>
      <c r="Z171" s="5">
        <f>VLOOKUP(B171, pct_raw!$A$2:$AX$1800, 36, FALSE)</f>
        <v>208</v>
      </c>
      <c r="AA171" s="5">
        <f>VLOOKUP(B171, pct_raw!$A$2:$AX$1800, 37, FALSE)</f>
        <v>235</v>
      </c>
      <c r="AB171" s="5">
        <f>VLOOKUP(B171, pct_raw!$A$2:$AX$1800, 38, FALSE)</f>
        <v>1.2450000000000001</v>
      </c>
      <c r="AC171" s="5">
        <f>VLOOKUP(B171, pct_raw!$A$2:$AX$1800, 39, FALSE)</f>
        <v>0</v>
      </c>
      <c r="AD171" s="5">
        <f>VLOOKUP(B171, pct_raw!$A$2:$AX$1800, 40, FALSE)</f>
        <v>0</v>
      </c>
      <c r="AE171" s="5">
        <f>VLOOKUP(B171, pct_raw!$A$2:$AX$1800, 41, FALSE)</f>
        <v>0</v>
      </c>
      <c r="AF171" s="5">
        <f>VLOOKUP(B171, pct_raw!$A$2:$AX$1800, 42, FALSE)</f>
        <v>0</v>
      </c>
      <c r="AG171" s="5">
        <f>VLOOKUP(B171, pct_raw!$A$2:$AX$1800, 43, FALSE)</f>
        <v>53</v>
      </c>
      <c r="AH171" s="5">
        <f>VLOOKUP(B171, pct_raw!$A$2:$AX$1800, 44, FALSE)</f>
        <v>0</v>
      </c>
      <c r="AI171" s="5">
        <f>VLOOKUP(B171, pct_raw!$A$2:$AX$1800, 45, FALSE)</f>
        <v>104</v>
      </c>
      <c r="AJ171" s="5">
        <f>VLOOKUP(B171, pct_raw!$A$2:$AX$1800, 46, FALSE)</f>
        <v>130</v>
      </c>
      <c r="AK171" s="5">
        <f>VLOOKUP(B171, pct_raw!$A$2:$AX$1800, 47, FALSE)</f>
        <v>0.83</v>
      </c>
      <c r="AL171" s="5">
        <f>VLOOKUP(B171, pct_raw!$A$2:$AX$1800, 48, FALSE)</f>
        <v>52</v>
      </c>
      <c r="AM171" s="5">
        <f>VLOOKUP(B171, pct_raw!$A$2:$AX$1800, 49, FALSE)</f>
        <v>0</v>
      </c>
      <c r="AN171" s="5">
        <f>VLOOKUP(B171, pct_raw!$A$2:$AX$1800, 50, FALSE)</f>
        <v>0</v>
      </c>
    </row>
    <row r="172" spans="1:40" x14ac:dyDescent="0.2">
      <c r="A172" s="2" t="s">
        <v>27</v>
      </c>
      <c r="B172" s="2" t="str">
        <f t="shared" si="2"/>
        <v>Ames 4 5</v>
      </c>
      <c r="C172" s="2" t="s">
        <v>4644</v>
      </c>
      <c r="D172" s="2" t="str">
        <f>VLOOKUP(B172, pct_raw!$A$2:$AX$1800, 6, FALSE)</f>
        <v xml:space="preserve"> Ames 4 5</v>
      </c>
      <c r="E172" s="5">
        <f>VLOOKUP(B172, pct_raw!$A$2:$AX$1800, 15, FALSE)</f>
        <v>63</v>
      </c>
      <c r="F172" s="5">
        <f>VLOOKUP(B172, pct_raw!$A$2:$AX$1800, 16, FALSE)</f>
        <v>68</v>
      </c>
      <c r="G172" s="5">
        <f>VLOOKUP(B172, pct_raw!$A$2:$AX$1800, 17, FALSE)</f>
        <v>0.41499999999999998</v>
      </c>
      <c r="H172">
        <f>VLOOKUP(B172, pct_raw!$A$2:$AX$1800, 18, FALSE)</f>
        <v>0</v>
      </c>
      <c r="I172" s="5">
        <f>VLOOKUP(B172, pct_raw!$A$2:$AX$1800, 19, FALSE)</f>
        <v>0</v>
      </c>
      <c r="J172">
        <f>VLOOKUP(B172, pct_raw!$A$2:$AX$1800, 20, FALSE)</f>
        <v>0</v>
      </c>
      <c r="K172" s="5">
        <f>VLOOKUP(B172, pct_raw!$A$2:$AX$1800, 21, FALSE)</f>
        <v>55</v>
      </c>
      <c r="L172" s="5">
        <f>VLOOKUP(B172, pct_raw!$A$2:$AX$1800, 22, FALSE)</f>
        <v>64</v>
      </c>
      <c r="M172" s="5">
        <f>VLOOKUP(B172, pct_raw!$A$2:$AX$1800, 23, FALSE)</f>
        <v>0.41499999999999998</v>
      </c>
      <c r="N172" s="5">
        <f>VLOOKUP(B172, pct_raw!$A$2:$AX$1800, 24, FALSE)</f>
        <v>0</v>
      </c>
      <c r="O172" s="5">
        <f>VLOOKUP(B172, pct_raw!$A$2:$AX$1800, 25, FALSE)</f>
        <v>0</v>
      </c>
      <c r="P172" s="5">
        <f>VLOOKUP(B172, pct_raw!$A$2:$AX$1800, 26, FALSE)</f>
        <v>0</v>
      </c>
      <c r="Q172" s="5">
        <f>VLOOKUP(B172, pct_raw!$A$2:$AX$1800, 27, FALSE)</f>
        <v>77</v>
      </c>
      <c r="R172" s="5">
        <f>VLOOKUP(B172, pct_raw!$A$2:$AX$1800, 28, FALSE)</f>
        <v>80</v>
      </c>
      <c r="S172" s="5">
        <f>VLOOKUP(B172, pct_raw!$A$2:$AX$1800, 29, FALSE)</f>
        <v>0.83</v>
      </c>
      <c r="T172" s="5">
        <f>VLOOKUP(B172, pct_raw!$A$2:$AX$1800, 30, FALSE)</f>
        <v>0</v>
      </c>
      <c r="U172" s="5">
        <f>VLOOKUP(B172, pct_raw!$A$2:$AX$1800, 31, FALSE)</f>
        <v>0</v>
      </c>
      <c r="V172" s="5">
        <f>VLOOKUP(B172, pct_raw!$A$2:$AX$1800, 32, FALSE)</f>
        <v>0</v>
      </c>
      <c r="W172" s="5">
        <f>VLOOKUP(B172, pct_raw!$A$2:$AX$1800, 33, FALSE)</f>
        <v>0</v>
      </c>
      <c r="X172" s="5">
        <f>VLOOKUP(B172, pct_raw!$A$2:$AX$1800, 34, FALSE)</f>
        <v>0</v>
      </c>
      <c r="Y172" s="5">
        <f>VLOOKUP(B172, pct_raw!$A$2:$AX$1800, 35, FALSE)</f>
        <v>0</v>
      </c>
      <c r="Z172" s="5">
        <f>VLOOKUP(B172, pct_raw!$A$2:$AX$1800, 36, FALSE)</f>
        <v>79</v>
      </c>
      <c r="AA172" s="5">
        <f>VLOOKUP(B172, pct_raw!$A$2:$AX$1800, 37, FALSE)</f>
        <v>89</v>
      </c>
      <c r="AB172" s="5">
        <f>VLOOKUP(B172, pct_raw!$A$2:$AX$1800, 38, FALSE)</f>
        <v>0.83</v>
      </c>
      <c r="AC172" s="5">
        <f>VLOOKUP(B172, pct_raw!$A$2:$AX$1800, 39, FALSE)</f>
        <v>1</v>
      </c>
      <c r="AD172" s="5">
        <f>VLOOKUP(B172, pct_raw!$A$2:$AX$1800, 40, FALSE)</f>
        <v>0</v>
      </c>
      <c r="AE172" s="5">
        <f>VLOOKUP(B172, pct_raw!$A$2:$AX$1800, 41, FALSE)</f>
        <v>0</v>
      </c>
      <c r="AF172" s="5">
        <f>VLOOKUP(B172, pct_raw!$A$2:$AX$1800, 42, FALSE)</f>
        <v>3</v>
      </c>
      <c r="AG172" s="5">
        <f>VLOOKUP(B172, pct_raw!$A$2:$AX$1800, 43, FALSE)</f>
        <v>0</v>
      </c>
      <c r="AH172" s="5">
        <f>VLOOKUP(B172, pct_raw!$A$2:$AX$1800, 44, FALSE)</f>
        <v>0</v>
      </c>
      <c r="AI172" s="5">
        <f>VLOOKUP(B172, pct_raw!$A$2:$AX$1800, 45, FALSE)</f>
        <v>92</v>
      </c>
      <c r="AJ172" s="5">
        <f>VLOOKUP(B172, pct_raw!$A$2:$AX$1800, 46, FALSE)</f>
        <v>97</v>
      </c>
      <c r="AK172" s="5">
        <f>VLOOKUP(B172, pct_raw!$A$2:$AX$1800, 47, FALSE)</f>
        <v>0.83</v>
      </c>
      <c r="AL172" s="5">
        <f>VLOOKUP(B172, pct_raw!$A$2:$AX$1800, 48, FALSE)</f>
        <v>41</v>
      </c>
      <c r="AM172" s="5">
        <f>VLOOKUP(B172, pct_raw!$A$2:$AX$1800, 49, FALSE)</f>
        <v>0</v>
      </c>
      <c r="AN172" s="5">
        <f>VLOOKUP(B172, pct_raw!$A$2:$AX$1800, 50, FALSE)</f>
        <v>0</v>
      </c>
    </row>
    <row r="173" spans="1:40" x14ac:dyDescent="0.2">
      <c r="A173" s="2" t="s">
        <v>1063</v>
      </c>
      <c r="B173" s="2" t="str">
        <f t="shared" si="2"/>
        <v>Ankeny 01</v>
      </c>
      <c r="C173" s="2" t="s">
        <v>1063</v>
      </c>
      <c r="D173" s="2" t="str">
        <f>VLOOKUP(B173, pct_raw!$A$2:$AX$1800, 6, FALSE)</f>
        <v xml:space="preserve"> ANKENY 01</v>
      </c>
      <c r="E173" s="5">
        <f>VLOOKUP(B173, pct_raw!$A$2:$AX$1800, 15, FALSE)</f>
        <v>69</v>
      </c>
      <c r="F173" s="5">
        <f>VLOOKUP(B173, pct_raw!$A$2:$AX$1800, 16, FALSE)</f>
        <v>86</v>
      </c>
      <c r="G173" s="5">
        <f>VLOOKUP(B173, pct_raw!$A$2:$AX$1800, 17, FALSE)</f>
        <v>1.1192</v>
      </c>
      <c r="H173">
        <f>VLOOKUP(B173, pct_raw!$A$2:$AX$1800, 18, FALSE)</f>
        <v>1</v>
      </c>
      <c r="I173" s="5">
        <f>VLOOKUP(B173, pct_raw!$A$2:$AX$1800, 19, FALSE)</f>
        <v>0</v>
      </c>
      <c r="J173">
        <f>VLOOKUP(B173, pct_raw!$A$2:$AX$1800, 20, FALSE)</f>
        <v>0</v>
      </c>
      <c r="K173" s="5">
        <f>VLOOKUP(B173, pct_raw!$A$2:$AX$1800, 21, FALSE)</f>
        <v>117</v>
      </c>
      <c r="L173" s="5">
        <f>VLOOKUP(B173, pct_raw!$A$2:$AX$1800, 22, FALSE)</f>
        <v>150</v>
      </c>
      <c r="M173" s="5">
        <f>VLOOKUP(B173, pct_raw!$A$2:$AX$1800, 23, FALSE)</f>
        <v>1.6788000000000001</v>
      </c>
      <c r="N173" s="5">
        <f>VLOOKUP(B173, pct_raw!$A$2:$AX$1800, 24, FALSE)</f>
        <v>3</v>
      </c>
      <c r="O173" s="5">
        <f>VLOOKUP(B173, pct_raw!$A$2:$AX$1800, 25, FALSE)</f>
        <v>3</v>
      </c>
      <c r="P173" s="5">
        <f>VLOOKUP(B173, pct_raw!$A$2:$AX$1800, 26, FALSE)</f>
        <v>0</v>
      </c>
      <c r="Q173" s="5">
        <f>VLOOKUP(B173, pct_raw!$A$2:$AX$1800, 27, FALSE)</f>
        <v>46</v>
      </c>
      <c r="R173" s="5">
        <f>VLOOKUP(B173, pct_raw!$A$2:$AX$1800, 28, FALSE)</f>
        <v>0</v>
      </c>
      <c r="S173" s="5">
        <f>VLOOKUP(B173, pct_raw!$A$2:$AX$1800, 29, FALSE)</f>
        <v>0</v>
      </c>
      <c r="T173" s="5">
        <f>VLOOKUP(B173, pct_raw!$A$2:$AX$1800, 30, FALSE)</f>
        <v>0</v>
      </c>
      <c r="U173" s="5">
        <f>VLOOKUP(B173, pct_raw!$A$2:$AX$1800, 31, FALSE)</f>
        <v>0</v>
      </c>
      <c r="V173" s="5">
        <f>VLOOKUP(B173, pct_raw!$A$2:$AX$1800, 32, FALSE)</f>
        <v>0</v>
      </c>
      <c r="W173" s="5">
        <f>VLOOKUP(B173, pct_raw!$A$2:$AX$1800, 33, FALSE)</f>
        <v>0</v>
      </c>
      <c r="X173" s="5">
        <f>VLOOKUP(B173, pct_raw!$A$2:$AX$1800, 34, FALSE)</f>
        <v>0</v>
      </c>
      <c r="Y173" s="5">
        <f>VLOOKUP(B173, pct_raw!$A$2:$AX$1800, 35, FALSE)</f>
        <v>0</v>
      </c>
      <c r="Z173" s="5">
        <f>VLOOKUP(B173, pct_raw!$A$2:$AX$1800, 36, FALSE)</f>
        <v>93</v>
      </c>
      <c r="AA173" s="5">
        <f>VLOOKUP(B173, pct_raw!$A$2:$AX$1800, 37, FALSE)</f>
        <v>105</v>
      </c>
      <c r="AB173" s="5">
        <f>VLOOKUP(B173, pct_raw!$A$2:$AX$1800, 38, FALSE)</f>
        <v>1.1192</v>
      </c>
      <c r="AC173" s="5">
        <f>VLOOKUP(B173, pct_raw!$A$2:$AX$1800, 39, FALSE)</f>
        <v>0</v>
      </c>
      <c r="AD173" s="5">
        <f>VLOOKUP(B173, pct_raw!$A$2:$AX$1800, 40, FALSE)</f>
        <v>0</v>
      </c>
      <c r="AE173" s="5">
        <f>VLOOKUP(B173, pct_raw!$A$2:$AX$1800, 41, FALSE)</f>
        <v>0</v>
      </c>
      <c r="AF173" s="5">
        <f>VLOOKUP(B173, pct_raw!$A$2:$AX$1800, 42, FALSE)</f>
        <v>3</v>
      </c>
      <c r="AG173" s="5">
        <f>VLOOKUP(B173, pct_raw!$A$2:$AX$1800, 43, FALSE)</f>
        <v>0</v>
      </c>
      <c r="AH173" s="5">
        <f>VLOOKUP(B173, pct_raw!$A$2:$AX$1800, 44, FALSE)</f>
        <v>0</v>
      </c>
      <c r="AI173" s="5">
        <f>VLOOKUP(B173, pct_raw!$A$2:$AX$1800, 45, FALSE)</f>
        <v>94</v>
      </c>
      <c r="AJ173" s="5">
        <f>VLOOKUP(B173, pct_raw!$A$2:$AX$1800, 46, FALSE)</f>
        <v>106</v>
      </c>
      <c r="AK173" s="5">
        <f>VLOOKUP(B173, pct_raw!$A$2:$AX$1800, 47, FALSE)</f>
        <v>1.399</v>
      </c>
      <c r="AL173" s="5">
        <f>VLOOKUP(B173, pct_raw!$A$2:$AX$1800, 48, FALSE)</f>
        <v>32</v>
      </c>
      <c r="AM173" s="5">
        <f>VLOOKUP(B173, pct_raw!$A$2:$AX$1800, 49, FALSE)</f>
        <v>0</v>
      </c>
      <c r="AN173" s="5">
        <f>VLOOKUP(B173, pct_raw!$A$2:$AX$1800, 50, FALSE)</f>
        <v>0</v>
      </c>
    </row>
    <row r="174" spans="1:40" x14ac:dyDescent="0.2">
      <c r="A174" s="2" t="s">
        <v>1064</v>
      </c>
      <c r="B174" s="2" t="str">
        <f t="shared" si="2"/>
        <v>Ankeny 02</v>
      </c>
      <c r="C174" s="2" t="s">
        <v>1064</v>
      </c>
      <c r="D174" s="2" t="str">
        <f>VLOOKUP(B174, pct_raw!$A$2:$AX$1800, 6, FALSE)</f>
        <v xml:space="preserve"> ANKENY 02</v>
      </c>
      <c r="E174" s="5">
        <f>VLOOKUP(B174, pct_raw!$A$2:$AX$1800, 15, FALSE)</f>
        <v>57</v>
      </c>
      <c r="F174" s="5">
        <f>VLOOKUP(B174, pct_raw!$A$2:$AX$1800, 16, FALSE)</f>
        <v>63</v>
      </c>
      <c r="G174" s="5">
        <f>VLOOKUP(B174, pct_raw!$A$2:$AX$1800, 17, FALSE)</f>
        <v>0.55959999999999999</v>
      </c>
      <c r="H174">
        <f>VLOOKUP(B174, pct_raw!$A$2:$AX$1800, 18, FALSE)</f>
        <v>0</v>
      </c>
      <c r="I174" s="5">
        <f>VLOOKUP(B174, pct_raw!$A$2:$AX$1800, 19, FALSE)</f>
        <v>0</v>
      </c>
      <c r="J174">
        <f>VLOOKUP(B174, pct_raw!$A$2:$AX$1800, 20, FALSE)</f>
        <v>0</v>
      </c>
      <c r="K174" s="5">
        <f>VLOOKUP(B174, pct_raw!$A$2:$AX$1800, 21, FALSE)</f>
        <v>128</v>
      </c>
      <c r="L174" s="5">
        <f>VLOOKUP(B174, pct_raw!$A$2:$AX$1800, 22, FALSE)</f>
        <v>156</v>
      </c>
      <c r="M174" s="5">
        <f>VLOOKUP(B174, pct_raw!$A$2:$AX$1800, 23, FALSE)</f>
        <v>1.399</v>
      </c>
      <c r="N174" s="5">
        <f>VLOOKUP(B174, pct_raw!$A$2:$AX$1800, 24, FALSE)</f>
        <v>0</v>
      </c>
      <c r="O174" s="5">
        <f>VLOOKUP(B174, pct_raw!$A$2:$AX$1800, 25, FALSE)</f>
        <v>0</v>
      </c>
      <c r="P174" s="5">
        <f>VLOOKUP(B174, pct_raw!$A$2:$AX$1800, 26, FALSE)</f>
        <v>0</v>
      </c>
      <c r="Q174" s="5">
        <f>VLOOKUP(B174, pct_raw!$A$2:$AX$1800, 27, FALSE)</f>
        <v>40</v>
      </c>
      <c r="R174" s="5">
        <f>VLOOKUP(B174, pct_raw!$A$2:$AX$1800, 28, FALSE)</f>
        <v>0</v>
      </c>
      <c r="S174" s="5">
        <f>VLOOKUP(B174, pct_raw!$A$2:$AX$1800, 29, FALSE)</f>
        <v>0</v>
      </c>
      <c r="T174" s="5">
        <f>VLOOKUP(B174, pct_raw!$A$2:$AX$1800, 30, FALSE)</f>
        <v>0</v>
      </c>
      <c r="U174" s="5">
        <f>VLOOKUP(B174, pct_raw!$A$2:$AX$1800, 31, FALSE)</f>
        <v>0</v>
      </c>
      <c r="V174" s="5">
        <f>VLOOKUP(B174, pct_raw!$A$2:$AX$1800, 32, FALSE)</f>
        <v>0</v>
      </c>
      <c r="W174" s="5">
        <f>VLOOKUP(B174, pct_raw!$A$2:$AX$1800, 33, FALSE)</f>
        <v>0</v>
      </c>
      <c r="X174" s="5">
        <f>VLOOKUP(B174, pct_raw!$A$2:$AX$1800, 34, FALSE)</f>
        <v>0</v>
      </c>
      <c r="Y174" s="5">
        <f>VLOOKUP(B174, pct_raw!$A$2:$AX$1800, 35, FALSE)</f>
        <v>0</v>
      </c>
      <c r="Z174" s="5">
        <f>VLOOKUP(B174, pct_raw!$A$2:$AX$1800, 36, FALSE)</f>
        <v>49</v>
      </c>
      <c r="AA174" s="5">
        <f>VLOOKUP(B174, pct_raw!$A$2:$AX$1800, 37, FALSE)</f>
        <v>52</v>
      </c>
      <c r="AB174" s="5">
        <f>VLOOKUP(B174, pct_raw!$A$2:$AX$1800, 38, FALSE)</f>
        <v>0.27979999999999999</v>
      </c>
      <c r="AC174" s="5">
        <f>VLOOKUP(B174, pct_raw!$A$2:$AX$1800, 39, FALSE)</f>
        <v>0</v>
      </c>
      <c r="AD174" s="5">
        <f>VLOOKUP(B174, pct_raw!$A$2:$AX$1800, 40, FALSE)</f>
        <v>0</v>
      </c>
      <c r="AE174" s="5">
        <f>VLOOKUP(B174, pct_raw!$A$2:$AX$1800, 41, FALSE)</f>
        <v>0</v>
      </c>
      <c r="AF174" s="5">
        <f>VLOOKUP(B174, pct_raw!$A$2:$AX$1800, 42, FALSE)</f>
        <v>0</v>
      </c>
      <c r="AG174" s="5">
        <f>VLOOKUP(B174, pct_raw!$A$2:$AX$1800, 43, FALSE)</f>
        <v>0</v>
      </c>
      <c r="AH174" s="5">
        <f>VLOOKUP(B174, pct_raw!$A$2:$AX$1800, 44, FALSE)</f>
        <v>0</v>
      </c>
      <c r="AI174" s="5">
        <f>VLOOKUP(B174, pct_raw!$A$2:$AX$1800, 45, FALSE)</f>
        <v>60</v>
      </c>
      <c r="AJ174" s="5">
        <f>VLOOKUP(B174, pct_raw!$A$2:$AX$1800, 46, FALSE)</f>
        <v>62</v>
      </c>
      <c r="AK174" s="5">
        <f>VLOOKUP(B174, pct_raw!$A$2:$AX$1800, 47, FALSE)</f>
        <v>0.55959999999999999</v>
      </c>
      <c r="AL174" s="5">
        <f>VLOOKUP(B174, pct_raw!$A$2:$AX$1800, 48, FALSE)</f>
        <v>1</v>
      </c>
      <c r="AM174" s="5">
        <f>VLOOKUP(B174, pct_raw!$A$2:$AX$1800, 49, FALSE)</f>
        <v>0</v>
      </c>
      <c r="AN174" s="5">
        <f>VLOOKUP(B174, pct_raw!$A$2:$AX$1800, 50, FALSE)</f>
        <v>0</v>
      </c>
    </row>
    <row r="175" spans="1:40" x14ac:dyDescent="0.2">
      <c r="A175" s="2" t="s">
        <v>1065</v>
      </c>
      <c r="B175" s="2" t="str">
        <f t="shared" si="2"/>
        <v>Ankeny 03</v>
      </c>
      <c r="C175" s="2" t="s">
        <v>1065</v>
      </c>
      <c r="D175" s="2" t="str">
        <f>VLOOKUP(B175, pct_raw!$A$2:$AX$1800, 6, FALSE)</f>
        <v xml:space="preserve"> ANKENY 03</v>
      </c>
      <c r="E175" s="5">
        <f>VLOOKUP(B175, pct_raw!$A$2:$AX$1800, 15, FALSE)</f>
        <v>21</v>
      </c>
      <c r="F175" s="5">
        <f>VLOOKUP(B175, pct_raw!$A$2:$AX$1800, 16, FALSE)</f>
        <v>0</v>
      </c>
      <c r="G175" s="5">
        <f>VLOOKUP(B175, pct_raw!$A$2:$AX$1800, 17, FALSE)</f>
        <v>0</v>
      </c>
      <c r="H175">
        <f>VLOOKUP(B175, pct_raw!$A$2:$AX$1800, 18, FALSE)</f>
        <v>0</v>
      </c>
      <c r="I175" s="5">
        <f>VLOOKUP(B175, pct_raw!$A$2:$AX$1800, 19, FALSE)</f>
        <v>0</v>
      </c>
      <c r="J175">
        <f>VLOOKUP(B175, pct_raw!$A$2:$AX$1800, 20, FALSE)</f>
        <v>0</v>
      </c>
      <c r="K175" s="5">
        <f>VLOOKUP(B175, pct_raw!$A$2:$AX$1800, 21, FALSE)</f>
        <v>49</v>
      </c>
      <c r="L175" s="5">
        <f>VLOOKUP(B175, pct_raw!$A$2:$AX$1800, 22, FALSE)</f>
        <v>76</v>
      </c>
      <c r="M175" s="5">
        <f>VLOOKUP(B175, pct_raw!$A$2:$AX$1800, 23, FALSE)</f>
        <v>0.83940000000000003</v>
      </c>
      <c r="N175" s="5">
        <f>VLOOKUP(B175, pct_raw!$A$2:$AX$1800, 24, FALSE)</f>
        <v>1</v>
      </c>
      <c r="O175" s="5">
        <f>VLOOKUP(B175, pct_raw!$A$2:$AX$1800, 25, FALSE)</f>
        <v>0</v>
      </c>
      <c r="P175" s="5">
        <f>VLOOKUP(B175, pct_raw!$A$2:$AX$1800, 26, FALSE)</f>
        <v>0</v>
      </c>
      <c r="Q175" s="5">
        <f>VLOOKUP(B175, pct_raw!$A$2:$AX$1800, 27, FALSE)</f>
        <v>16</v>
      </c>
      <c r="R175" s="5">
        <f>VLOOKUP(B175, pct_raw!$A$2:$AX$1800, 28, FALSE)</f>
        <v>0</v>
      </c>
      <c r="S175" s="5">
        <f>VLOOKUP(B175, pct_raw!$A$2:$AX$1800, 29, FALSE)</f>
        <v>0</v>
      </c>
      <c r="T175" s="5">
        <f>VLOOKUP(B175, pct_raw!$A$2:$AX$1800, 30, FALSE)</f>
        <v>0</v>
      </c>
      <c r="U175" s="5">
        <f>VLOOKUP(B175, pct_raw!$A$2:$AX$1800, 31, FALSE)</f>
        <v>0</v>
      </c>
      <c r="V175" s="5">
        <f>VLOOKUP(B175, pct_raw!$A$2:$AX$1800, 32, FALSE)</f>
        <v>0</v>
      </c>
      <c r="W175" s="5">
        <f>VLOOKUP(B175, pct_raw!$A$2:$AX$1800, 33, FALSE)</f>
        <v>0</v>
      </c>
      <c r="X175" s="5">
        <f>VLOOKUP(B175, pct_raw!$A$2:$AX$1800, 34, FALSE)</f>
        <v>0</v>
      </c>
      <c r="Y175" s="5">
        <f>VLOOKUP(B175, pct_raw!$A$2:$AX$1800, 35, FALSE)</f>
        <v>0</v>
      </c>
      <c r="Z175" s="5">
        <f>VLOOKUP(B175, pct_raw!$A$2:$AX$1800, 36, FALSE)</f>
        <v>64</v>
      </c>
      <c r="AA175" s="5">
        <f>VLOOKUP(B175, pct_raw!$A$2:$AX$1800, 37, FALSE)</f>
        <v>70</v>
      </c>
      <c r="AB175" s="5">
        <f>VLOOKUP(B175, pct_raw!$A$2:$AX$1800, 38, FALSE)</f>
        <v>0.83940000000000003</v>
      </c>
      <c r="AC175" s="5">
        <f>VLOOKUP(B175, pct_raw!$A$2:$AX$1800, 39, FALSE)</f>
        <v>7</v>
      </c>
      <c r="AD175" s="5">
        <f>VLOOKUP(B175, pct_raw!$A$2:$AX$1800, 40, FALSE)</f>
        <v>0</v>
      </c>
      <c r="AE175" s="5">
        <f>VLOOKUP(B175, pct_raw!$A$2:$AX$1800, 41, FALSE)</f>
        <v>0</v>
      </c>
      <c r="AF175" s="5">
        <f>VLOOKUP(B175, pct_raw!$A$2:$AX$1800, 42, FALSE)</f>
        <v>0</v>
      </c>
      <c r="AG175" s="5">
        <f>VLOOKUP(B175, pct_raw!$A$2:$AX$1800, 43, FALSE)</f>
        <v>0</v>
      </c>
      <c r="AH175" s="5">
        <f>VLOOKUP(B175, pct_raw!$A$2:$AX$1800, 44, FALSE)</f>
        <v>0</v>
      </c>
      <c r="AI175" s="5">
        <f>VLOOKUP(B175, pct_raw!$A$2:$AX$1800, 45, FALSE)</f>
        <v>54</v>
      </c>
      <c r="AJ175" s="5">
        <f>VLOOKUP(B175, pct_raw!$A$2:$AX$1800, 46, FALSE)</f>
        <v>66</v>
      </c>
      <c r="AK175" s="5">
        <f>VLOOKUP(B175, pct_raw!$A$2:$AX$1800, 47, FALSE)</f>
        <v>0.83940000000000003</v>
      </c>
      <c r="AL175" s="5">
        <f>VLOOKUP(B175, pct_raw!$A$2:$AX$1800, 48, FALSE)</f>
        <v>13</v>
      </c>
      <c r="AM175" s="5">
        <f>VLOOKUP(B175, pct_raw!$A$2:$AX$1800, 49, FALSE)</f>
        <v>0</v>
      </c>
      <c r="AN175" s="5">
        <f>VLOOKUP(B175, pct_raw!$A$2:$AX$1800, 50, FALSE)</f>
        <v>0</v>
      </c>
    </row>
    <row r="176" spans="1:40" x14ac:dyDescent="0.2">
      <c r="A176" s="2" t="s">
        <v>1066</v>
      </c>
      <c r="B176" s="2" t="str">
        <f t="shared" si="2"/>
        <v>Ankeny 04</v>
      </c>
      <c r="C176" s="2" t="s">
        <v>1066</v>
      </c>
      <c r="D176" s="2" t="str">
        <f>VLOOKUP(B176, pct_raw!$A$2:$AX$1800, 6, FALSE)</f>
        <v xml:space="preserve"> ANKENY 04</v>
      </c>
      <c r="E176" s="5">
        <f>VLOOKUP(B176, pct_raw!$A$2:$AX$1800, 15, FALSE)</f>
        <v>26</v>
      </c>
      <c r="F176" s="5">
        <f>VLOOKUP(B176, pct_raw!$A$2:$AX$1800, 16, FALSE)</f>
        <v>0</v>
      </c>
      <c r="G176" s="5">
        <f>VLOOKUP(B176, pct_raw!$A$2:$AX$1800, 17, FALSE)</f>
        <v>0</v>
      </c>
      <c r="H176">
        <f>VLOOKUP(B176, pct_raw!$A$2:$AX$1800, 18, FALSE)</f>
        <v>0</v>
      </c>
      <c r="I176" s="5">
        <f>VLOOKUP(B176, pct_raw!$A$2:$AX$1800, 19, FALSE)</f>
        <v>0</v>
      </c>
      <c r="J176">
        <f>VLOOKUP(B176, pct_raw!$A$2:$AX$1800, 20, FALSE)</f>
        <v>0</v>
      </c>
      <c r="K176" s="5">
        <f>VLOOKUP(B176, pct_raw!$A$2:$AX$1800, 21, FALSE)</f>
        <v>48</v>
      </c>
      <c r="L176" s="5">
        <f>VLOOKUP(B176, pct_raw!$A$2:$AX$1800, 22, FALSE)</f>
        <v>55</v>
      </c>
      <c r="M176" s="5">
        <f>VLOOKUP(B176, pct_raw!$A$2:$AX$1800, 23, FALSE)</f>
        <v>0.55959999999999999</v>
      </c>
      <c r="N176" s="5">
        <f>VLOOKUP(B176, pct_raw!$A$2:$AX$1800, 24, FALSE)</f>
        <v>1</v>
      </c>
      <c r="O176" s="5">
        <f>VLOOKUP(B176, pct_raw!$A$2:$AX$1800, 25, FALSE)</f>
        <v>0</v>
      </c>
      <c r="P176" s="5">
        <f>VLOOKUP(B176, pct_raw!$A$2:$AX$1800, 26, FALSE)</f>
        <v>0</v>
      </c>
      <c r="Q176" s="5">
        <f>VLOOKUP(B176, pct_raw!$A$2:$AX$1800, 27, FALSE)</f>
        <v>35</v>
      </c>
      <c r="R176" s="5">
        <f>VLOOKUP(B176, pct_raw!$A$2:$AX$1800, 28, FALSE)</f>
        <v>45</v>
      </c>
      <c r="S176" s="5">
        <f>VLOOKUP(B176, pct_raw!$A$2:$AX$1800, 29, FALSE)</f>
        <v>0.55959999999999999</v>
      </c>
      <c r="T176" s="5">
        <f>VLOOKUP(B176, pct_raw!$A$2:$AX$1800, 30, FALSE)</f>
        <v>0</v>
      </c>
      <c r="U176" s="5">
        <f>VLOOKUP(B176, pct_raw!$A$2:$AX$1800, 31, FALSE)</f>
        <v>0</v>
      </c>
      <c r="V176" s="5">
        <f>VLOOKUP(B176, pct_raw!$A$2:$AX$1800, 32, FALSE)</f>
        <v>0</v>
      </c>
      <c r="W176" s="5">
        <f>VLOOKUP(B176, pct_raw!$A$2:$AX$1800, 33, FALSE)</f>
        <v>0</v>
      </c>
      <c r="X176" s="5">
        <f>VLOOKUP(B176, pct_raw!$A$2:$AX$1800, 34, FALSE)</f>
        <v>0</v>
      </c>
      <c r="Y176" s="5">
        <f>VLOOKUP(B176, pct_raw!$A$2:$AX$1800, 35, FALSE)</f>
        <v>0</v>
      </c>
      <c r="Z176" s="5">
        <f>VLOOKUP(B176, pct_raw!$A$2:$AX$1800, 36, FALSE)</f>
        <v>51</v>
      </c>
      <c r="AA176" s="5">
        <f>VLOOKUP(B176, pct_raw!$A$2:$AX$1800, 37, FALSE)</f>
        <v>54</v>
      </c>
      <c r="AB176" s="5">
        <f>VLOOKUP(B176, pct_raw!$A$2:$AX$1800, 38, FALSE)</f>
        <v>0.55959999999999999</v>
      </c>
      <c r="AC176" s="5">
        <f>VLOOKUP(B176, pct_raw!$A$2:$AX$1800, 39, FALSE)</f>
        <v>2</v>
      </c>
      <c r="AD176" s="5">
        <f>VLOOKUP(B176, pct_raw!$A$2:$AX$1800, 40, FALSE)</f>
        <v>0</v>
      </c>
      <c r="AE176" s="5">
        <f>VLOOKUP(B176, pct_raw!$A$2:$AX$1800, 41, FALSE)</f>
        <v>0</v>
      </c>
      <c r="AF176" s="5">
        <f>VLOOKUP(B176, pct_raw!$A$2:$AX$1800, 42, FALSE)</f>
        <v>0</v>
      </c>
      <c r="AG176" s="5">
        <f>VLOOKUP(B176, pct_raw!$A$2:$AX$1800, 43, FALSE)</f>
        <v>0</v>
      </c>
      <c r="AH176" s="5">
        <f>VLOOKUP(B176, pct_raw!$A$2:$AX$1800, 44, FALSE)</f>
        <v>0</v>
      </c>
      <c r="AI176" s="5">
        <f>VLOOKUP(B176, pct_raw!$A$2:$AX$1800, 45, FALSE)</f>
        <v>52</v>
      </c>
      <c r="AJ176" s="5">
        <f>VLOOKUP(B176, pct_raw!$A$2:$AX$1800, 46, FALSE)</f>
        <v>58</v>
      </c>
      <c r="AK176" s="5">
        <f>VLOOKUP(B176, pct_raw!$A$2:$AX$1800, 47, FALSE)</f>
        <v>0.83940000000000003</v>
      </c>
      <c r="AL176" s="5">
        <f>VLOOKUP(B176, pct_raw!$A$2:$AX$1800, 48, FALSE)</f>
        <v>3</v>
      </c>
      <c r="AM176" s="5">
        <f>VLOOKUP(B176, pct_raw!$A$2:$AX$1800, 49, FALSE)</f>
        <v>0</v>
      </c>
      <c r="AN176" s="5">
        <f>VLOOKUP(B176, pct_raw!$A$2:$AX$1800, 50, FALSE)</f>
        <v>0</v>
      </c>
    </row>
    <row r="177" spans="1:40" x14ac:dyDescent="0.2">
      <c r="A177" s="2" t="s">
        <v>1067</v>
      </c>
      <c r="B177" s="2" t="str">
        <f t="shared" si="2"/>
        <v>Ankeny 05</v>
      </c>
      <c r="C177" s="2" t="s">
        <v>1067</v>
      </c>
      <c r="D177" s="2" t="str">
        <f>VLOOKUP(B177, pct_raw!$A$2:$AX$1800, 6, FALSE)</f>
        <v xml:space="preserve"> ANKENY 05</v>
      </c>
      <c r="E177" s="5">
        <f>VLOOKUP(B177, pct_raw!$A$2:$AX$1800, 15, FALSE)</f>
        <v>39</v>
      </c>
      <c r="F177" s="5">
        <f>VLOOKUP(B177, pct_raw!$A$2:$AX$1800, 16, FALSE)</f>
        <v>39</v>
      </c>
      <c r="G177" s="5">
        <f>VLOOKUP(B177, pct_raw!$A$2:$AX$1800, 17, FALSE)</f>
        <v>0.27979999999999999</v>
      </c>
      <c r="H177">
        <f>VLOOKUP(B177, pct_raw!$A$2:$AX$1800, 18, FALSE)</f>
        <v>0</v>
      </c>
      <c r="I177" s="5">
        <f>VLOOKUP(B177, pct_raw!$A$2:$AX$1800, 19, FALSE)</f>
        <v>0</v>
      </c>
      <c r="J177">
        <f>VLOOKUP(B177, pct_raw!$A$2:$AX$1800, 20, FALSE)</f>
        <v>0</v>
      </c>
      <c r="K177" s="5">
        <f>VLOOKUP(B177, pct_raw!$A$2:$AX$1800, 21, FALSE)</f>
        <v>61</v>
      </c>
      <c r="L177" s="5">
        <f>VLOOKUP(B177, pct_raw!$A$2:$AX$1800, 22, FALSE)</f>
        <v>68</v>
      </c>
      <c r="M177" s="5">
        <f>VLOOKUP(B177, pct_raw!$A$2:$AX$1800, 23, FALSE)</f>
        <v>0.83940000000000003</v>
      </c>
      <c r="N177" s="5">
        <f>VLOOKUP(B177, pct_raw!$A$2:$AX$1800, 24, FALSE)</f>
        <v>1</v>
      </c>
      <c r="O177" s="5">
        <f>VLOOKUP(B177, pct_raw!$A$2:$AX$1800, 25, FALSE)</f>
        <v>0</v>
      </c>
      <c r="P177" s="5">
        <f>VLOOKUP(B177, pct_raw!$A$2:$AX$1800, 26, FALSE)</f>
        <v>0</v>
      </c>
      <c r="Q177" s="5">
        <f>VLOOKUP(B177, pct_raw!$A$2:$AX$1800, 27, FALSE)</f>
        <v>38</v>
      </c>
      <c r="R177" s="5">
        <f>VLOOKUP(B177, pct_raw!$A$2:$AX$1800, 28, FALSE)</f>
        <v>39</v>
      </c>
      <c r="S177" s="5">
        <f>VLOOKUP(B177, pct_raw!$A$2:$AX$1800, 29, FALSE)</f>
        <v>0.27979999999999999</v>
      </c>
      <c r="T177" s="5">
        <f>VLOOKUP(B177, pct_raw!$A$2:$AX$1800, 30, FALSE)</f>
        <v>0</v>
      </c>
      <c r="U177" s="5">
        <f>VLOOKUP(B177, pct_raw!$A$2:$AX$1800, 31, FALSE)</f>
        <v>0</v>
      </c>
      <c r="V177" s="5">
        <f>VLOOKUP(B177, pct_raw!$A$2:$AX$1800, 32, FALSE)</f>
        <v>0</v>
      </c>
      <c r="W177" s="5">
        <f>VLOOKUP(B177, pct_raw!$A$2:$AX$1800, 33, FALSE)</f>
        <v>0</v>
      </c>
      <c r="X177" s="5">
        <f>VLOOKUP(B177, pct_raw!$A$2:$AX$1800, 34, FALSE)</f>
        <v>0</v>
      </c>
      <c r="Y177" s="5">
        <f>VLOOKUP(B177, pct_raw!$A$2:$AX$1800, 35, FALSE)</f>
        <v>0</v>
      </c>
      <c r="Z177" s="5">
        <f>VLOOKUP(B177, pct_raw!$A$2:$AX$1800, 36, FALSE)</f>
        <v>62</v>
      </c>
      <c r="AA177" s="5">
        <f>VLOOKUP(B177, pct_raw!$A$2:$AX$1800, 37, FALSE)</f>
        <v>67</v>
      </c>
      <c r="AB177" s="5">
        <f>VLOOKUP(B177, pct_raw!$A$2:$AX$1800, 38, FALSE)</f>
        <v>0.83940000000000003</v>
      </c>
      <c r="AC177" s="5">
        <f>VLOOKUP(B177, pct_raw!$A$2:$AX$1800, 39, FALSE)</f>
        <v>8</v>
      </c>
      <c r="AD177" s="5">
        <f>VLOOKUP(B177, pct_raw!$A$2:$AX$1800, 40, FALSE)</f>
        <v>0</v>
      </c>
      <c r="AE177" s="5">
        <f>VLOOKUP(B177, pct_raw!$A$2:$AX$1800, 41, FALSE)</f>
        <v>0</v>
      </c>
      <c r="AF177" s="5">
        <f>VLOOKUP(B177, pct_raw!$A$2:$AX$1800, 42, FALSE)</f>
        <v>2</v>
      </c>
      <c r="AG177" s="5">
        <f>VLOOKUP(B177, pct_raw!$A$2:$AX$1800, 43, FALSE)</f>
        <v>0</v>
      </c>
      <c r="AH177" s="5">
        <f>VLOOKUP(B177, pct_raw!$A$2:$AX$1800, 44, FALSE)</f>
        <v>0</v>
      </c>
      <c r="AI177" s="5">
        <f>VLOOKUP(B177, pct_raw!$A$2:$AX$1800, 45, FALSE)</f>
        <v>43</v>
      </c>
      <c r="AJ177" s="5">
        <f>VLOOKUP(B177, pct_raw!$A$2:$AX$1800, 46, FALSE)</f>
        <v>43</v>
      </c>
      <c r="AK177" s="5">
        <f>VLOOKUP(B177, pct_raw!$A$2:$AX$1800, 47, FALSE)</f>
        <v>0.55959999999999999</v>
      </c>
      <c r="AL177" s="5">
        <f>VLOOKUP(B177, pct_raw!$A$2:$AX$1800, 48, FALSE)</f>
        <v>5</v>
      </c>
      <c r="AM177" s="5">
        <f>VLOOKUP(B177, pct_raw!$A$2:$AX$1800, 49, FALSE)</f>
        <v>0</v>
      </c>
      <c r="AN177" s="5">
        <f>VLOOKUP(B177, pct_raw!$A$2:$AX$1800, 50, FALSE)</f>
        <v>0</v>
      </c>
    </row>
    <row r="178" spans="1:40" x14ac:dyDescent="0.2">
      <c r="A178" s="2" t="s">
        <v>1068</v>
      </c>
      <c r="B178" s="2" t="str">
        <f t="shared" si="2"/>
        <v>Ankeny 06</v>
      </c>
      <c r="C178" s="2" t="s">
        <v>1068</v>
      </c>
      <c r="D178" s="2" t="str">
        <f>VLOOKUP(B178, pct_raw!$A$2:$AX$1800, 6, FALSE)</f>
        <v xml:space="preserve"> ANKENY 06</v>
      </c>
      <c r="E178" s="5">
        <f>VLOOKUP(B178, pct_raw!$A$2:$AX$1800, 15, FALSE)</f>
        <v>40</v>
      </c>
      <c r="F178" s="5">
        <f>VLOOKUP(B178, pct_raw!$A$2:$AX$1800, 16, FALSE)</f>
        <v>46</v>
      </c>
      <c r="G178" s="5">
        <f>VLOOKUP(B178, pct_raw!$A$2:$AX$1800, 17, FALSE)</f>
        <v>0.55959999999999999</v>
      </c>
      <c r="H178">
        <f>VLOOKUP(B178, pct_raw!$A$2:$AX$1800, 18, FALSE)</f>
        <v>3</v>
      </c>
      <c r="I178" s="5">
        <f>VLOOKUP(B178, pct_raw!$A$2:$AX$1800, 19, FALSE)</f>
        <v>0</v>
      </c>
      <c r="J178">
        <f>VLOOKUP(B178, pct_raw!$A$2:$AX$1800, 20, FALSE)</f>
        <v>0</v>
      </c>
      <c r="K178" s="5">
        <f>VLOOKUP(B178, pct_raw!$A$2:$AX$1800, 21, FALSE)</f>
        <v>49</v>
      </c>
      <c r="L178" s="5">
        <f>VLOOKUP(B178, pct_raw!$A$2:$AX$1800, 22, FALSE)</f>
        <v>61</v>
      </c>
      <c r="M178" s="5">
        <f>VLOOKUP(B178, pct_raw!$A$2:$AX$1800, 23, FALSE)</f>
        <v>0.55959999999999999</v>
      </c>
      <c r="N178" s="5">
        <f>VLOOKUP(B178, pct_raw!$A$2:$AX$1800, 24, FALSE)</f>
        <v>4</v>
      </c>
      <c r="O178" s="5">
        <f>VLOOKUP(B178, pct_raw!$A$2:$AX$1800, 25, FALSE)</f>
        <v>0</v>
      </c>
      <c r="P178" s="5">
        <f>VLOOKUP(B178, pct_raw!$A$2:$AX$1800, 26, FALSE)</f>
        <v>0</v>
      </c>
      <c r="Q178" s="5">
        <f>VLOOKUP(B178, pct_raw!$A$2:$AX$1800, 27, FALSE)</f>
        <v>39</v>
      </c>
      <c r="R178" s="5">
        <f>VLOOKUP(B178, pct_raw!$A$2:$AX$1800, 28, FALSE)</f>
        <v>46</v>
      </c>
      <c r="S178" s="5">
        <f>VLOOKUP(B178, pct_raw!$A$2:$AX$1800, 29, FALSE)</f>
        <v>0.55959999999999999</v>
      </c>
      <c r="T178" s="5">
        <f>VLOOKUP(B178, pct_raw!$A$2:$AX$1800, 30, FALSE)</f>
        <v>0</v>
      </c>
      <c r="U178" s="5">
        <f>VLOOKUP(B178, pct_raw!$A$2:$AX$1800, 31, FALSE)</f>
        <v>0</v>
      </c>
      <c r="V178" s="5">
        <f>VLOOKUP(B178, pct_raw!$A$2:$AX$1800, 32, FALSE)</f>
        <v>0</v>
      </c>
      <c r="W178" s="5">
        <f>VLOOKUP(B178, pct_raw!$A$2:$AX$1800, 33, FALSE)</f>
        <v>0</v>
      </c>
      <c r="X178" s="5">
        <f>VLOOKUP(B178, pct_raw!$A$2:$AX$1800, 34, FALSE)</f>
        <v>0</v>
      </c>
      <c r="Y178" s="5">
        <f>VLOOKUP(B178, pct_raw!$A$2:$AX$1800, 35, FALSE)</f>
        <v>0</v>
      </c>
      <c r="Z178" s="5">
        <f>VLOOKUP(B178, pct_raw!$A$2:$AX$1800, 36, FALSE)</f>
        <v>36</v>
      </c>
      <c r="AA178" s="5">
        <f>VLOOKUP(B178, pct_raw!$A$2:$AX$1800, 37, FALSE)</f>
        <v>41</v>
      </c>
      <c r="AB178" s="5">
        <f>VLOOKUP(B178, pct_raw!$A$2:$AX$1800, 38, FALSE)</f>
        <v>0.55959999999999999</v>
      </c>
      <c r="AC178" s="5">
        <f>VLOOKUP(B178, pct_raw!$A$2:$AX$1800, 39, FALSE)</f>
        <v>14</v>
      </c>
      <c r="AD178" s="5">
        <f>VLOOKUP(B178, pct_raw!$A$2:$AX$1800, 40, FALSE)</f>
        <v>0</v>
      </c>
      <c r="AE178" s="5">
        <f>VLOOKUP(B178, pct_raw!$A$2:$AX$1800, 41, FALSE)</f>
        <v>0</v>
      </c>
      <c r="AF178" s="5">
        <f>VLOOKUP(B178, pct_raw!$A$2:$AX$1800, 42, FALSE)</f>
        <v>0</v>
      </c>
      <c r="AG178" s="5">
        <f>VLOOKUP(B178, pct_raw!$A$2:$AX$1800, 43, FALSE)</f>
        <v>1</v>
      </c>
      <c r="AH178" s="5">
        <f>VLOOKUP(B178, pct_raw!$A$2:$AX$1800, 44, FALSE)</f>
        <v>0</v>
      </c>
      <c r="AI178" s="5">
        <f>VLOOKUP(B178, pct_raw!$A$2:$AX$1800, 45, FALSE)</f>
        <v>40</v>
      </c>
      <c r="AJ178" s="5">
        <f>VLOOKUP(B178, pct_raw!$A$2:$AX$1800, 46, FALSE)</f>
        <v>43</v>
      </c>
      <c r="AK178" s="5">
        <f>VLOOKUP(B178, pct_raw!$A$2:$AX$1800, 47, FALSE)</f>
        <v>0.55959999999999999</v>
      </c>
      <c r="AL178" s="5">
        <f>VLOOKUP(B178, pct_raw!$A$2:$AX$1800, 48, FALSE)</f>
        <v>13</v>
      </c>
      <c r="AM178" s="5">
        <f>VLOOKUP(B178, pct_raw!$A$2:$AX$1800, 49, FALSE)</f>
        <v>0</v>
      </c>
      <c r="AN178" s="5">
        <f>VLOOKUP(B178, pct_raw!$A$2:$AX$1800, 50, FALSE)</f>
        <v>0</v>
      </c>
    </row>
    <row r="179" spans="1:40" x14ac:dyDescent="0.2">
      <c r="A179" s="2" t="s">
        <v>1069</v>
      </c>
      <c r="B179" s="2" t="str">
        <f t="shared" si="2"/>
        <v>Ankeny 07</v>
      </c>
      <c r="C179" s="2" t="s">
        <v>1069</v>
      </c>
      <c r="D179" s="2" t="str">
        <f>VLOOKUP(B179, pct_raw!$A$2:$AX$1800, 6, FALSE)</f>
        <v xml:space="preserve"> ANKENY 07</v>
      </c>
      <c r="E179" s="5">
        <f>VLOOKUP(B179, pct_raw!$A$2:$AX$1800, 15, FALSE)</f>
        <v>30</v>
      </c>
      <c r="F179" s="5">
        <f>VLOOKUP(B179, pct_raw!$A$2:$AX$1800, 16, FALSE)</f>
        <v>33</v>
      </c>
      <c r="G179" s="5">
        <f>VLOOKUP(B179, pct_raw!$A$2:$AX$1800, 17, FALSE)</f>
        <v>0.27979999999999999</v>
      </c>
      <c r="H179">
        <f>VLOOKUP(B179, pct_raw!$A$2:$AX$1800, 18, FALSE)</f>
        <v>2</v>
      </c>
      <c r="I179" s="5">
        <f>VLOOKUP(B179, pct_raw!$A$2:$AX$1800, 19, FALSE)</f>
        <v>0</v>
      </c>
      <c r="J179">
        <f>VLOOKUP(B179, pct_raw!$A$2:$AX$1800, 20, FALSE)</f>
        <v>0</v>
      </c>
      <c r="K179" s="5">
        <f>VLOOKUP(B179, pct_raw!$A$2:$AX$1800, 21, FALSE)</f>
        <v>50</v>
      </c>
      <c r="L179" s="5">
        <f>VLOOKUP(B179, pct_raw!$A$2:$AX$1800, 22, FALSE)</f>
        <v>71</v>
      </c>
      <c r="M179" s="5">
        <f>VLOOKUP(B179, pct_raw!$A$2:$AX$1800, 23, FALSE)</f>
        <v>0.83940000000000003</v>
      </c>
      <c r="N179" s="5">
        <f>VLOOKUP(B179, pct_raw!$A$2:$AX$1800, 24, FALSE)</f>
        <v>0</v>
      </c>
      <c r="O179" s="5">
        <f>VLOOKUP(B179, pct_raw!$A$2:$AX$1800, 25, FALSE)</f>
        <v>0</v>
      </c>
      <c r="P179" s="5">
        <f>VLOOKUP(B179, pct_raw!$A$2:$AX$1800, 26, FALSE)</f>
        <v>0</v>
      </c>
      <c r="Q179" s="5">
        <f>VLOOKUP(B179, pct_raw!$A$2:$AX$1800, 27, FALSE)</f>
        <v>10</v>
      </c>
      <c r="R179" s="5">
        <f>VLOOKUP(B179, pct_raw!$A$2:$AX$1800, 28, FALSE)</f>
        <v>0</v>
      </c>
      <c r="S179" s="5">
        <f>VLOOKUP(B179, pct_raw!$A$2:$AX$1800, 29, FALSE)</f>
        <v>0</v>
      </c>
      <c r="T179" s="5">
        <f>VLOOKUP(B179, pct_raw!$A$2:$AX$1800, 30, FALSE)</f>
        <v>0</v>
      </c>
      <c r="U179" s="5">
        <f>VLOOKUP(B179, pct_raw!$A$2:$AX$1800, 31, FALSE)</f>
        <v>0</v>
      </c>
      <c r="V179" s="5">
        <f>VLOOKUP(B179, pct_raw!$A$2:$AX$1800, 32, FALSE)</f>
        <v>0</v>
      </c>
      <c r="W179" s="5">
        <f>VLOOKUP(B179, pct_raw!$A$2:$AX$1800, 33, FALSE)</f>
        <v>0</v>
      </c>
      <c r="X179" s="5">
        <f>VLOOKUP(B179, pct_raw!$A$2:$AX$1800, 34, FALSE)</f>
        <v>0</v>
      </c>
      <c r="Y179" s="5">
        <f>VLOOKUP(B179, pct_raw!$A$2:$AX$1800, 35, FALSE)</f>
        <v>0</v>
      </c>
      <c r="Z179" s="5">
        <f>VLOOKUP(B179, pct_raw!$A$2:$AX$1800, 36, FALSE)</f>
        <v>41</v>
      </c>
      <c r="AA179" s="5">
        <f>VLOOKUP(B179, pct_raw!$A$2:$AX$1800, 37, FALSE)</f>
        <v>45</v>
      </c>
      <c r="AB179" s="5">
        <f>VLOOKUP(B179, pct_raw!$A$2:$AX$1800, 38, FALSE)</f>
        <v>0.55959999999999999</v>
      </c>
      <c r="AC179" s="5">
        <f>VLOOKUP(B179, pct_raw!$A$2:$AX$1800, 39, FALSE)</f>
        <v>7</v>
      </c>
      <c r="AD179" s="5">
        <f>VLOOKUP(B179, pct_raw!$A$2:$AX$1800, 40, FALSE)</f>
        <v>0</v>
      </c>
      <c r="AE179" s="5">
        <f>VLOOKUP(B179, pct_raw!$A$2:$AX$1800, 41, FALSE)</f>
        <v>0</v>
      </c>
      <c r="AF179" s="5">
        <f>VLOOKUP(B179, pct_raw!$A$2:$AX$1800, 42, FALSE)</f>
        <v>3</v>
      </c>
      <c r="AG179" s="5">
        <f>VLOOKUP(B179, pct_raw!$A$2:$AX$1800, 43, FALSE)</f>
        <v>6</v>
      </c>
      <c r="AH179" s="5">
        <f>VLOOKUP(B179, pct_raw!$A$2:$AX$1800, 44, FALSE)</f>
        <v>0</v>
      </c>
      <c r="AI179" s="5">
        <f>VLOOKUP(B179, pct_raw!$A$2:$AX$1800, 45, FALSE)</f>
        <v>34</v>
      </c>
      <c r="AJ179" s="5">
        <f>VLOOKUP(B179, pct_raw!$A$2:$AX$1800, 46, FALSE)</f>
        <v>38</v>
      </c>
      <c r="AK179" s="5">
        <f>VLOOKUP(B179, pct_raw!$A$2:$AX$1800, 47, FALSE)</f>
        <v>0.55959999999999999</v>
      </c>
      <c r="AL179" s="5">
        <f>VLOOKUP(B179, pct_raw!$A$2:$AX$1800, 48, FALSE)</f>
        <v>16</v>
      </c>
      <c r="AM179" s="5">
        <f>VLOOKUP(B179, pct_raw!$A$2:$AX$1800, 49, FALSE)</f>
        <v>0</v>
      </c>
      <c r="AN179" s="5">
        <f>VLOOKUP(B179, pct_raw!$A$2:$AX$1800, 50, FALSE)</f>
        <v>0</v>
      </c>
    </row>
    <row r="180" spans="1:40" x14ac:dyDescent="0.2">
      <c r="A180" s="2" t="s">
        <v>1070</v>
      </c>
      <c r="B180" s="2" t="str">
        <f t="shared" si="2"/>
        <v>Ankeny 08</v>
      </c>
      <c r="C180" s="2" t="s">
        <v>1070</v>
      </c>
      <c r="D180" s="2" t="str">
        <f>VLOOKUP(B180, pct_raw!$A$2:$AX$1800, 6, FALSE)</f>
        <v xml:space="preserve"> ANKENY 08</v>
      </c>
      <c r="E180" s="5">
        <f>VLOOKUP(B180, pct_raw!$A$2:$AX$1800, 15, FALSE)</f>
        <v>11</v>
      </c>
      <c r="F180" s="5">
        <f>VLOOKUP(B180, pct_raw!$A$2:$AX$1800, 16, FALSE)</f>
        <v>0</v>
      </c>
      <c r="G180" s="5">
        <f>VLOOKUP(B180, pct_raw!$A$2:$AX$1800, 17, FALSE)</f>
        <v>0</v>
      </c>
      <c r="H180">
        <f>VLOOKUP(B180, pct_raw!$A$2:$AX$1800, 18, FALSE)</f>
        <v>0</v>
      </c>
      <c r="I180" s="5">
        <f>VLOOKUP(B180, pct_raw!$A$2:$AX$1800, 19, FALSE)</f>
        <v>0</v>
      </c>
      <c r="J180">
        <f>VLOOKUP(B180, pct_raw!$A$2:$AX$1800, 20, FALSE)</f>
        <v>0</v>
      </c>
      <c r="K180" s="5">
        <f>VLOOKUP(B180, pct_raw!$A$2:$AX$1800, 21, FALSE)</f>
        <v>58</v>
      </c>
      <c r="L180" s="5">
        <f>VLOOKUP(B180, pct_raw!$A$2:$AX$1800, 22, FALSE)</f>
        <v>69</v>
      </c>
      <c r="M180" s="5">
        <f>VLOOKUP(B180, pct_raw!$A$2:$AX$1800, 23, FALSE)</f>
        <v>0.83940000000000003</v>
      </c>
      <c r="N180" s="5">
        <f>VLOOKUP(B180, pct_raw!$A$2:$AX$1800, 24, FALSE)</f>
        <v>0</v>
      </c>
      <c r="O180" s="5">
        <f>VLOOKUP(B180, pct_raw!$A$2:$AX$1800, 25, FALSE)</f>
        <v>0</v>
      </c>
      <c r="P180" s="5">
        <f>VLOOKUP(B180, pct_raw!$A$2:$AX$1800, 26, FALSE)</f>
        <v>0</v>
      </c>
      <c r="Q180" s="5">
        <f>VLOOKUP(B180, pct_raw!$A$2:$AX$1800, 27, FALSE)</f>
        <v>41</v>
      </c>
      <c r="R180" s="5">
        <f>VLOOKUP(B180, pct_raw!$A$2:$AX$1800, 28, FALSE)</f>
        <v>50</v>
      </c>
      <c r="S180" s="5">
        <f>VLOOKUP(B180, pct_raw!$A$2:$AX$1800, 29, FALSE)</f>
        <v>0.55959999999999999</v>
      </c>
      <c r="T180" s="5">
        <f>VLOOKUP(B180, pct_raw!$A$2:$AX$1800, 30, FALSE)</f>
        <v>0</v>
      </c>
      <c r="U180" s="5">
        <f>VLOOKUP(B180, pct_raw!$A$2:$AX$1800, 31, FALSE)</f>
        <v>0</v>
      </c>
      <c r="V180" s="5">
        <f>VLOOKUP(B180, pct_raw!$A$2:$AX$1800, 32, FALSE)</f>
        <v>0</v>
      </c>
      <c r="W180" s="5">
        <f>VLOOKUP(B180, pct_raw!$A$2:$AX$1800, 33, FALSE)</f>
        <v>0</v>
      </c>
      <c r="X180" s="5">
        <f>VLOOKUP(B180, pct_raw!$A$2:$AX$1800, 34, FALSE)</f>
        <v>0</v>
      </c>
      <c r="Y180" s="5">
        <f>VLOOKUP(B180, pct_raw!$A$2:$AX$1800, 35, FALSE)</f>
        <v>0</v>
      </c>
      <c r="Z180" s="5">
        <f>VLOOKUP(B180, pct_raw!$A$2:$AX$1800, 36, FALSE)</f>
        <v>42</v>
      </c>
      <c r="AA180" s="5">
        <f>VLOOKUP(B180, pct_raw!$A$2:$AX$1800, 37, FALSE)</f>
        <v>51</v>
      </c>
      <c r="AB180" s="5">
        <f>VLOOKUP(B180, pct_raw!$A$2:$AX$1800, 38, FALSE)</f>
        <v>0.55959999999999999</v>
      </c>
      <c r="AC180" s="5">
        <f>VLOOKUP(B180, pct_raw!$A$2:$AX$1800, 39, FALSE)</f>
        <v>0</v>
      </c>
      <c r="AD180" s="5">
        <f>VLOOKUP(B180, pct_raw!$A$2:$AX$1800, 40, FALSE)</f>
        <v>0</v>
      </c>
      <c r="AE180" s="5">
        <f>VLOOKUP(B180, pct_raw!$A$2:$AX$1800, 41, FALSE)</f>
        <v>0</v>
      </c>
      <c r="AF180" s="5">
        <f>VLOOKUP(B180, pct_raw!$A$2:$AX$1800, 42, FALSE)</f>
        <v>0</v>
      </c>
      <c r="AG180" s="5">
        <f>VLOOKUP(B180, pct_raw!$A$2:$AX$1800, 43, FALSE)</f>
        <v>0</v>
      </c>
      <c r="AH180" s="5">
        <f>VLOOKUP(B180, pct_raw!$A$2:$AX$1800, 44, FALSE)</f>
        <v>0</v>
      </c>
      <c r="AI180" s="5">
        <f>VLOOKUP(B180, pct_raw!$A$2:$AX$1800, 45, FALSE)</f>
        <v>52</v>
      </c>
      <c r="AJ180" s="5">
        <f>VLOOKUP(B180, pct_raw!$A$2:$AX$1800, 46, FALSE)</f>
        <v>55</v>
      </c>
      <c r="AK180" s="5">
        <f>VLOOKUP(B180, pct_raw!$A$2:$AX$1800, 47, FALSE)</f>
        <v>0.83940000000000003</v>
      </c>
      <c r="AL180" s="5">
        <f>VLOOKUP(B180, pct_raw!$A$2:$AX$1800, 48, FALSE)</f>
        <v>21</v>
      </c>
      <c r="AM180" s="5">
        <f>VLOOKUP(B180, pct_raw!$A$2:$AX$1800, 49, FALSE)</f>
        <v>0</v>
      </c>
      <c r="AN180" s="5">
        <f>VLOOKUP(B180, pct_raw!$A$2:$AX$1800, 50, FALSE)</f>
        <v>0</v>
      </c>
    </row>
    <row r="181" spans="1:40" x14ac:dyDescent="0.2">
      <c r="A181" s="2" t="s">
        <v>1071</v>
      </c>
      <c r="B181" s="2" t="str">
        <f t="shared" si="2"/>
        <v>Ankeny 09</v>
      </c>
      <c r="C181" s="2" t="s">
        <v>1071</v>
      </c>
      <c r="D181" s="2" t="str">
        <f>VLOOKUP(B181, pct_raw!$A$2:$AX$1800, 6, FALSE)</f>
        <v xml:space="preserve"> ANKENY 09</v>
      </c>
      <c r="E181" s="5">
        <f>VLOOKUP(B181, pct_raw!$A$2:$AX$1800, 15, FALSE)</f>
        <v>24</v>
      </c>
      <c r="F181" s="5">
        <f>VLOOKUP(B181, pct_raw!$A$2:$AX$1800, 16, FALSE)</f>
        <v>0</v>
      </c>
      <c r="G181" s="5">
        <f>VLOOKUP(B181, pct_raw!$A$2:$AX$1800, 17, FALSE)</f>
        <v>0</v>
      </c>
      <c r="H181">
        <f>VLOOKUP(B181, pct_raw!$A$2:$AX$1800, 18, FALSE)</f>
        <v>0</v>
      </c>
      <c r="I181" s="5">
        <f>VLOOKUP(B181, pct_raw!$A$2:$AX$1800, 19, FALSE)</f>
        <v>0</v>
      </c>
      <c r="J181">
        <f>VLOOKUP(B181, pct_raw!$A$2:$AX$1800, 20, FALSE)</f>
        <v>0</v>
      </c>
      <c r="K181" s="5">
        <f>VLOOKUP(B181, pct_raw!$A$2:$AX$1800, 21, FALSE)</f>
        <v>63</v>
      </c>
      <c r="L181" s="5">
        <f>VLOOKUP(B181, pct_raw!$A$2:$AX$1800, 22, FALSE)</f>
        <v>75</v>
      </c>
      <c r="M181" s="5">
        <f>VLOOKUP(B181, pct_raw!$A$2:$AX$1800, 23, FALSE)</f>
        <v>0.83940000000000003</v>
      </c>
      <c r="N181" s="5">
        <f>VLOOKUP(B181, pct_raw!$A$2:$AX$1800, 24, FALSE)</f>
        <v>0</v>
      </c>
      <c r="O181" s="5">
        <f>VLOOKUP(B181, pct_raw!$A$2:$AX$1800, 25, FALSE)</f>
        <v>0</v>
      </c>
      <c r="P181" s="5">
        <f>VLOOKUP(B181, pct_raw!$A$2:$AX$1800, 26, FALSE)</f>
        <v>0</v>
      </c>
      <c r="Q181" s="5">
        <f>VLOOKUP(B181, pct_raw!$A$2:$AX$1800, 27, FALSE)</f>
        <v>43</v>
      </c>
      <c r="R181" s="5">
        <f>VLOOKUP(B181, pct_raw!$A$2:$AX$1800, 28, FALSE)</f>
        <v>51</v>
      </c>
      <c r="S181" s="5">
        <f>VLOOKUP(B181, pct_raw!$A$2:$AX$1800, 29, FALSE)</f>
        <v>0.55959999999999999</v>
      </c>
      <c r="T181" s="5">
        <f>VLOOKUP(B181, pct_raw!$A$2:$AX$1800, 30, FALSE)</f>
        <v>0</v>
      </c>
      <c r="U181" s="5">
        <f>VLOOKUP(B181, pct_raw!$A$2:$AX$1800, 31, FALSE)</f>
        <v>0</v>
      </c>
      <c r="V181" s="5">
        <f>VLOOKUP(B181, pct_raw!$A$2:$AX$1800, 32, FALSE)</f>
        <v>0</v>
      </c>
      <c r="W181" s="5">
        <f>VLOOKUP(B181, pct_raw!$A$2:$AX$1800, 33, FALSE)</f>
        <v>0</v>
      </c>
      <c r="X181" s="5">
        <f>VLOOKUP(B181, pct_raw!$A$2:$AX$1800, 34, FALSE)</f>
        <v>0</v>
      </c>
      <c r="Y181" s="5">
        <f>VLOOKUP(B181, pct_raw!$A$2:$AX$1800, 35, FALSE)</f>
        <v>0</v>
      </c>
      <c r="Z181" s="5">
        <f>VLOOKUP(B181, pct_raw!$A$2:$AX$1800, 36, FALSE)</f>
        <v>77</v>
      </c>
      <c r="AA181" s="5">
        <f>VLOOKUP(B181, pct_raw!$A$2:$AX$1800, 37, FALSE)</f>
        <v>80</v>
      </c>
      <c r="AB181" s="5">
        <f>VLOOKUP(B181, pct_raw!$A$2:$AX$1800, 38, FALSE)</f>
        <v>0.83940000000000003</v>
      </c>
      <c r="AC181" s="5">
        <f>VLOOKUP(B181, pct_raw!$A$2:$AX$1800, 39, FALSE)</f>
        <v>1</v>
      </c>
      <c r="AD181" s="5">
        <f>VLOOKUP(B181, pct_raw!$A$2:$AX$1800, 40, FALSE)</f>
        <v>0</v>
      </c>
      <c r="AE181" s="5">
        <f>VLOOKUP(B181, pct_raw!$A$2:$AX$1800, 41, FALSE)</f>
        <v>0</v>
      </c>
      <c r="AF181" s="5">
        <f>VLOOKUP(B181, pct_raw!$A$2:$AX$1800, 42, FALSE)</f>
        <v>2</v>
      </c>
      <c r="AG181" s="5">
        <f>VLOOKUP(B181, pct_raw!$A$2:$AX$1800, 43, FALSE)</f>
        <v>0</v>
      </c>
      <c r="AH181" s="5">
        <f>VLOOKUP(B181, pct_raw!$A$2:$AX$1800, 44, FALSE)</f>
        <v>0</v>
      </c>
      <c r="AI181" s="5">
        <f>VLOOKUP(B181, pct_raw!$A$2:$AX$1800, 45, FALSE)</f>
        <v>57</v>
      </c>
      <c r="AJ181" s="5">
        <f>VLOOKUP(B181, pct_raw!$A$2:$AX$1800, 46, FALSE)</f>
        <v>71</v>
      </c>
      <c r="AK181" s="5">
        <f>VLOOKUP(B181, pct_raw!$A$2:$AX$1800, 47, FALSE)</f>
        <v>0.55959999999999999</v>
      </c>
      <c r="AL181" s="5">
        <f>VLOOKUP(B181, pct_raw!$A$2:$AX$1800, 48, FALSE)</f>
        <v>16</v>
      </c>
      <c r="AM181" s="5">
        <f>VLOOKUP(B181, pct_raw!$A$2:$AX$1800, 49, FALSE)</f>
        <v>0</v>
      </c>
      <c r="AN181" s="5">
        <f>VLOOKUP(B181, pct_raw!$A$2:$AX$1800, 50, FALSE)</f>
        <v>0</v>
      </c>
    </row>
    <row r="182" spans="1:40" x14ac:dyDescent="0.2">
      <c r="A182" s="2" t="s">
        <v>1072</v>
      </c>
      <c r="B182" s="2" t="str">
        <f t="shared" si="2"/>
        <v>Ankeny 10</v>
      </c>
      <c r="C182" s="2" t="s">
        <v>1072</v>
      </c>
      <c r="D182" s="2" t="str">
        <f>VLOOKUP(B182, pct_raw!$A$2:$AX$1800, 6, FALSE)</f>
        <v xml:space="preserve"> ANKENY 10</v>
      </c>
      <c r="E182" s="5">
        <f>VLOOKUP(B182, pct_raw!$A$2:$AX$1800, 15, FALSE)</f>
        <v>32</v>
      </c>
      <c r="F182" s="5">
        <f>VLOOKUP(B182, pct_raw!$A$2:$AX$1800, 16, FALSE)</f>
        <v>35</v>
      </c>
      <c r="G182" s="5">
        <f>VLOOKUP(B182, pct_raw!$A$2:$AX$1800, 17, FALSE)</f>
        <v>0.27979999999999999</v>
      </c>
      <c r="H182">
        <f>VLOOKUP(B182, pct_raw!$A$2:$AX$1800, 18, FALSE)</f>
        <v>0</v>
      </c>
      <c r="I182" s="5">
        <f>VLOOKUP(B182, pct_raw!$A$2:$AX$1800, 19, FALSE)</f>
        <v>0</v>
      </c>
      <c r="J182">
        <f>VLOOKUP(B182, pct_raw!$A$2:$AX$1800, 20, FALSE)</f>
        <v>0</v>
      </c>
      <c r="K182" s="5">
        <f>VLOOKUP(B182, pct_raw!$A$2:$AX$1800, 21, FALSE)</f>
        <v>57</v>
      </c>
      <c r="L182" s="5">
        <f>VLOOKUP(B182, pct_raw!$A$2:$AX$1800, 22, FALSE)</f>
        <v>83</v>
      </c>
      <c r="M182" s="5">
        <f>VLOOKUP(B182, pct_raw!$A$2:$AX$1800, 23, FALSE)</f>
        <v>0.83940000000000003</v>
      </c>
      <c r="N182" s="5">
        <f>VLOOKUP(B182, pct_raw!$A$2:$AX$1800, 24, FALSE)</f>
        <v>2</v>
      </c>
      <c r="O182" s="5">
        <f>VLOOKUP(B182, pct_raw!$A$2:$AX$1800, 25, FALSE)</f>
        <v>0</v>
      </c>
      <c r="P182" s="5">
        <f>VLOOKUP(B182, pct_raw!$A$2:$AX$1800, 26, FALSE)</f>
        <v>0</v>
      </c>
      <c r="Q182" s="5">
        <f>VLOOKUP(B182, pct_raw!$A$2:$AX$1800, 27, FALSE)</f>
        <v>29</v>
      </c>
      <c r="R182" s="5">
        <f>VLOOKUP(B182, pct_raw!$A$2:$AX$1800, 28, FALSE)</f>
        <v>0</v>
      </c>
      <c r="S182" s="5">
        <f>VLOOKUP(B182, pct_raw!$A$2:$AX$1800, 29, FALSE)</f>
        <v>0</v>
      </c>
      <c r="T182" s="5">
        <f>VLOOKUP(B182, pct_raw!$A$2:$AX$1800, 30, FALSE)</f>
        <v>0</v>
      </c>
      <c r="U182" s="5">
        <f>VLOOKUP(B182, pct_raw!$A$2:$AX$1800, 31, FALSE)</f>
        <v>0</v>
      </c>
      <c r="V182" s="5">
        <f>VLOOKUP(B182, pct_raw!$A$2:$AX$1800, 32, FALSE)</f>
        <v>0</v>
      </c>
      <c r="W182" s="5">
        <f>VLOOKUP(B182, pct_raw!$A$2:$AX$1800, 33, FALSE)</f>
        <v>0</v>
      </c>
      <c r="X182" s="5">
        <f>VLOOKUP(B182, pct_raw!$A$2:$AX$1800, 34, FALSE)</f>
        <v>0</v>
      </c>
      <c r="Y182" s="5">
        <f>VLOOKUP(B182, pct_raw!$A$2:$AX$1800, 35, FALSE)</f>
        <v>0</v>
      </c>
      <c r="Z182" s="5">
        <f>VLOOKUP(B182, pct_raw!$A$2:$AX$1800, 36, FALSE)</f>
        <v>41</v>
      </c>
      <c r="AA182" s="5">
        <f>VLOOKUP(B182, pct_raw!$A$2:$AX$1800, 37, FALSE)</f>
        <v>44</v>
      </c>
      <c r="AB182" s="5">
        <f>VLOOKUP(B182, pct_raw!$A$2:$AX$1800, 38, FALSE)</f>
        <v>0.55959999999999999</v>
      </c>
      <c r="AC182" s="5">
        <f>VLOOKUP(B182, pct_raw!$A$2:$AX$1800, 39, FALSE)</f>
        <v>1</v>
      </c>
      <c r="AD182" s="5">
        <f>VLOOKUP(B182, pct_raw!$A$2:$AX$1800, 40, FALSE)</f>
        <v>0</v>
      </c>
      <c r="AE182" s="5">
        <f>VLOOKUP(B182, pct_raw!$A$2:$AX$1800, 41, FALSE)</f>
        <v>0</v>
      </c>
      <c r="AF182" s="5">
        <f>VLOOKUP(B182, pct_raw!$A$2:$AX$1800, 42, FALSE)</f>
        <v>2</v>
      </c>
      <c r="AG182" s="5">
        <f>VLOOKUP(B182, pct_raw!$A$2:$AX$1800, 43, FALSE)</f>
        <v>0</v>
      </c>
      <c r="AH182" s="5">
        <f>VLOOKUP(B182, pct_raw!$A$2:$AX$1800, 44, FALSE)</f>
        <v>0</v>
      </c>
      <c r="AI182" s="5">
        <f>VLOOKUP(B182, pct_raw!$A$2:$AX$1800, 45, FALSE)</f>
        <v>35</v>
      </c>
      <c r="AJ182" s="5">
        <f>VLOOKUP(B182, pct_raw!$A$2:$AX$1800, 46, FALSE)</f>
        <v>45</v>
      </c>
      <c r="AK182" s="5">
        <f>VLOOKUP(B182, pct_raw!$A$2:$AX$1800, 47, FALSE)</f>
        <v>0.55959999999999999</v>
      </c>
      <c r="AL182" s="5">
        <f>VLOOKUP(B182, pct_raw!$A$2:$AX$1800, 48, FALSE)</f>
        <v>10</v>
      </c>
      <c r="AM182" s="5">
        <f>VLOOKUP(B182, pct_raw!$A$2:$AX$1800, 49, FALSE)</f>
        <v>0</v>
      </c>
      <c r="AN182" s="5">
        <f>VLOOKUP(B182, pct_raw!$A$2:$AX$1800, 50, FALSE)</f>
        <v>0</v>
      </c>
    </row>
    <row r="183" spans="1:40" x14ac:dyDescent="0.2">
      <c r="A183" s="2" t="s">
        <v>1073</v>
      </c>
      <c r="B183" s="2" t="str">
        <f t="shared" si="2"/>
        <v>Ankeny 11</v>
      </c>
      <c r="C183" s="2" t="s">
        <v>1073</v>
      </c>
      <c r="D183" s="2" t="str">
        <f>VLOOKUP(B183, pct_raw!$A$2:$AX$1800, 6, FALSE)</f>
        <v xml:space="preserve"> ANKENY 11</v>
      </c>
      <c r="E183" s="5">
        <f>VLOOKUP(B183, pct_raw!$A$2:$AX$1800, 15, FALSE)</f>
        <v>33</v>
      </c>
      <c r="F183" s="5">
        <f>VLOOKUP(B183, pct_raw!$A$2:$AX$1800, 16, FALSE)</f>
        <v>42</v>
      </c>
      <c r="G183" s="5">
        <f>VLOOKUP(B183, pct_raw!$A$2:$AX$1800, 17, FALSE)</f>
        <v>0.55959999999999999</v>
      </c>
      <c r="H183">
        <f>VLOOKUP(B183, pct_raw!$A$2:$AX$1800, 18, FALSE)</f>
        <v>0</v>
      </c>
      <c r="I183" s="5">
        <f>VLOOKUP(B183, pct_raw!$A$2:$AX$1800, 19, FALSE)</f>
        <v>0</v>
      </c>
      <c r="J183">
        <f>VLOOKUP(B183, pct_raw!$A$2:$AX$1800, 20, FALSE)</f>
        <v>0</v>
      </c>
      <c r="K183" s="5">
        <f>VLOOKUP(B183, pct_raw!$A$2:$AX$1800, 21, FALSE)</f>
        <v>34</v>
      </c>
      <c r="L183" s="5">
        <f>VLOOKUP(B183, pct_raw!$A$2:$AX$1800, 22, FALSE)</f>
        <v>38</v>
      </c>
      <c r="M183" s="5">
        <f>VLOOKUP(B183, pct_raw!$A$2:$AX$1800, 23, FALSE)</f>
        <v>0.55959999999999999</v>
      </c>
      <c r="N183" s="5">
        <f>VLOOKUP(B183, pct_raw!$A$2:$AX$1800, 24, FALSE)</f>
        <v>0</v>
      </c>
      <c r="O183" s="5">
        <f>VLOOKUP(B183, pct_raw!$A$2:$AX$1800, 25, FALSE)</f>
        <v>0</v>
      </c>
      <c r="P183" s="5">
        <f>VLOOKUP(B183, pct_raw!$A$2:$AX$1800, 26, FALSE)</f>
        <v>0</v>
      </c>
      <c r="Q183" s="5">
        <f>VLOOKUP(B183, pct_raw!$A$2:$AX$1800, 27, FALSE)</f>
        <v>19</v>
      </c>
      <c r="R183" s="5">
        <f>VLOOKUP(B183, pct_raw!$A$2:$AX$1800, 28, FALSE)</f>
        <v>0</v>
      </c>
      <c r="S183" s="5">
        <f>VLOOKUP(B183, pct_raw!$A$2:$AX$1800, 29, FALSE)</f>
        <v>0</v>
      </c>
      <c r="T183" s="5">
        <f>VLOOKUP(B183, pct_raw!$A$2:$AX$1800, 30, FALSE)</f>
        <v>3</v>
      </c>
      <c r="U183" s="5">
        <f>VLOOKUP(B183, pct_raw!$A$2:$AX$1800, 31, FALSE)</f>
        <v>0</v>
      </c>
      <c r="V183" s="5">
        <f>VLOOKUP(B183, pct_raw!$A$2:$AX$1800, 32, FALSE)</f>
        <v>0</v>
      </c>
      <c r="W183" s="5">
        <f>VLOOKUP(B183, pct_raw!$A$2:$AX$1800, 33, FALSE)</f>
        <v>0</v>
      </c>
      <c r="X183" s="5">
        <f>VLOOKUP(B183, pct_raw!$A$2:$AX$1800, 34, FALSE)</f>
        <v>0</v>
      </c>
      <c r="Y183" s="5">
        <f>VLOOKUP(B183, pct_raw!$A$2:$AX$1800, 35, FALSE)</f>
        <v>0</v>
      </c>
      <c r="Z183" s="5">
        <f>VLOOKUP(B183, pct_raw!$A$2:$AX$1800, 36, FALSE)</f>
        <v>61</v>
      </c>
      <c r="AA183" s="5">
        <f>VLOOKUP(B183, pct_raw!$A$2:$AX$1800, 37, FALSE)</f>
        <v>61</v>
      </c>
      <c r="AB183" s="5">
        <f>VLOOKUP(B183, pct_raw!$A$2:$AX$1800, 38, FALSE)</f>
        <v>0.83940000000000003</v>
      </c>
      <c r="AC183" s="5">
        <f>VLOOKUP(B183, pct_raw!$A$2:$AX$1800, 39, FALSE)</f>
        <v>0</v>
      </c>
      <c r="AD183" s="5">
        <f>VLOOKUP(B183, pct_raw!$A$2:$AX$1800, 40, FALSE)</f>
        <v>0</v>
      </c>
      <c r="AE183" s="5">
        <f>VLOOKUP(B183, pct_raw!$A$2:$AX$1800, 41, FALSE)</f>
        <v>0</v>
      </c>
      <c r="AF183" s="5">
        <f>VLOOKUP(B183, pct_raw!$A$2:$AX$1800, 42, FALSE)</f>
        <v>0</v>
      </c>
      <c r="AG183" s="5">
        <f>VLOOKUP(B183, pct_raw!$A$2:$AX$1800, 43, FALSE)</f>
        <v>2</v>
      </c>
      <c r="AH183" s="5">
        <f>VLOOKUP(B183, pct_raw!$A$2:$AX$1800, 44, FALSE)</f>
        <v>0</v>
      </c>
      <c r="AI183" s="5">
        <f>VLOOKUP(B183, pct_raw!$A$2:$AX$1800, 45, FALSE)</f>
        <v>42</v>
      </c>
      <c r="AJ183" s="5">
        <f>VLOOKUP(B183, pct_raw!$A$2:$AX$1800, 46, FALSE)</f>
        <v>52</v>
      </c>
      <c r="AK183" s="5">
        <f>VLOOKUP(B183, pct_raw!$A$2:$AX$1800, 47, FALSE)</f>
        <v>0.55959999999999999</v>
      </c>
      <c r="AL183" s="5">
        <f>VLOOKUP(B183, pct_raw!$A$2:$AX$1800, 48, FALSE)</f>
        <v>3</v>
      </c>
      <c r="AM183" s="5">
        <f>VLOOKUP(B183, pct_raw!$A$2:$AX$1800, 49, FALSE)</f>
        <v>0</v>
      </c>
      <c r="AN183" s="5">
        <f>VLOOKUP(B183, pct_raw!$A$2:$AX$1800, 50, FALSE)</f>
        <v>0</v>
      </c>
    </row>
    <row r="184" spans="1:40" x14ac:dyDescent="0.2">
      <c r="A184" s="2" t="s">
        <v>1074</v>
      </c>
      <c r="B184" s="2" t="str">
        <f t="shared" si="2"/>
        <v>Ankeny 12</v>
      </c>
      <c r="C184" s="2" t="s">
        <v>1074</v>
      </c>
      <c r="D184" s="2" t="str">
        <f>VLOOKUP(B184, pct_raw!$A$2:$AX$1800, 6, FALSE)</f>
        <v xml:space="preserve"> ANKENY 12</v>
      </c>
      <c r="E184" s="5">
        <f>VLOOKUP(B184, pct_raw!$A$2:$AX$1800, 15, FALSE)</f>
        <v>66</v>
      </c>
      <c r="F184" s="5">
        <f>VLOOKUP(B184, pct_raw!$A$2:$AX$1800, 16, FALSE)</f>
        <v>80</v>
      </c>
      <c r="G184" s="5">
        <f>VLOOKUP(B184, pct_raw!$A$2:$AX$1800, 17, FALSE)</f>
        <v>0.83940000000000003</v>
      </c>
      <c r="H184">
        <f>VLOOKUP(B184, pct_raw!$A$2:$AX$1800, 18, FALSE)</f>
        <v>0</v>
      </c>
      <c r="I184" s="5">
        <f>VLOOKUP(B184, pct_raw!$A$2:$AX$1800, 19, FALSE)</f>
        <v>0</v>
      </c>
      <c r="J184">
        <f>VLOOKUP(B184, pct_raw!$A$2:$AX$1800, 20, FALSE)</f>
        <v>0</v>
      </c>
      <c r="K184" s="5">
        <f>VLOOKUP(B184, pct_raw!$A$2:$AX$1800, 21, FALSE)</f>
        <v>148</v>
      </c>
      <c r="L184" s="5">
        <f>VLOOKUP(B184, pct_raw!$A$2:$AX$1800, 22, FALSE)</f>
        <v>194</v>
      </c>
      <c r="M184" s="5">
        <f>VLOOKUP(B184, pct_raw!$A$2:$AX$1800, 23, FALSE)</f>
        <v>1.6788000000000001</v>
      </c>
      <c r="N184" s="5">
        <f>VLOOKUP(B184, pct_raw!$A$2:$AX$1800, 24, FALSE)</f>
        <v>0</v>
      </c>
      <c r="O184" s="5">
        <f>VLOOKUP(B184, pct_raw!$A$2:$AX$1800, 25, FALSE)</f>
        <v>0</v>
      </c>
      <c r="P184" s="5">
        <f>VLOOKUP(B184, pct_raw!$A$2:$AX$1800, 26, FALSE)</f>
        <v>0</v>
      </c>
      <c r="Q184" s="5">
        <f>VLOOKUP(B184, pct_raw!$A$2:$AX$1800, 27, FALSE)</f>
        <v>63</v>
      </c>
      <c r="R184" s="5">
        <f>VLOOKUP(B184, pct_raw!$A$2:$AX$1800, 28, FALSE)</f>
        <v>0</v>
      </c>
      <c r="S184" s="5">
        <f>VLOOKUP(B184, pct_raw!$A$2:$AX$1800, 29, FALSE)</f>
        <v>0</v>
      </c>
      <c r="T184" s="5">
        <f>VLOOKUP(B184, pct_raw!$A$2:$AX$1800, 30, FALSE)</f>
        <v>0</v>
      </c>
      <c r="U184" s="5">
        <f>VLOOKUP(B184, pct_raw!$A$2:$AX$1800, 31, FALSE)</f>
        <v>0</v>
      </c>
      <c r="V184" s="5">
        <f>VLOOKUP(B184, pct_raw!$A$2:$AX$1800, 32, FALSE)</f>
        <v>0</v>
      </c>
      <c r="W184" s="5">
        <f>VLOOKUP(B184, pct_raw!$A$2:$AX$1800, 33, FALSE)</f>
        <v>0</v>
      </c>
      <c r="X184" s="5">
        <f>VLOOKUP(B184, pct_raw!$A$2:$AX$1800, 34, FALSE)</f>
        <v>0</v>
      </c>
      <c r="Y184" s="5">
        <f>VLOOKUP(B184, pct_raw!$A$2:$AX$1800, 35, FALSE)</f>
        <v>0</v>
      </c>
      <c r="Z184" s="5">
        <f>VLOOKUP(B184, pct_raw!$A$2:$AX$1800, 36, FALSE)</f>
        <v>107</v>
      </c>
      <c r="AA184" s="5">
        <f>VLOOKUP(B184, pct_raw!$A$2:$AX$1800, 37, FALSE)</f>
        <v>120</v>
      </c>
      <c r="AB184" s="5">
        <f>VLOOKUP(B184, pct_raw!$A$2:$AX$1800, 38, FALSE)</f>
        <v>1.1192</v>
      </c>
      <c r="AC184" s="5">
        <f>VLOOKUP(B184, pct_raw!$A$2:$AX$1800, 39, FALSE)</f>
        <v>5</v>
      </c>
      <c r="AD184" s="5">
        <f>VLOOKUP(B184, pct_raw!$A$2:$AX$1800, 40, FALSE)</f>
        <v>0</v>
      </c>
      <c r="AE184" s="5">
        <f>VLOOKUP(B184, pct_raw!$A$2:$AX$1800, 41, FALSE)</f>
        <v>0</v>
      </c>
      <c r="AF184" s="5">
        <f>VLOOKUP(B184, pct_raw!$A$2:$AX$1800, 42, FALSE)</f>
        <v>1</v>
      </c>
      <c r="AG184" s="5">
        <f>VLOOKUP(B184, pct_raw!$A$2:$AX$1800, 43, FALSE)</f>
        <v>0</v>
      </c>
      <c r="AH184" s="5">
        <f>VLOOKUP(B184, pct_raw!$A$2:$AX$1800, 44, FALSE)</f>
        <v>0</v>
      </c>
      <c r="AI184" s="5">
        <f>VLOOKUP(B184, pct_raw!$A$2:$AX$1800, 45, FALSE)</f>
        <v>91</v>
      </c>
      <c r="AJ184" s="5">
        <f>VLOOKUP(B184, pct_raw!$A$2:$AX$1800, 46, FALSE)</f>
        <v>111</v>
      </c>
      <c r="AK184" s="5">
        <f>VLOOKUP(B184, pct_raw!$A$2:$AX$1800, 47, FALSE)</f>
        <v>1.1192</v>
      </c>
      <c r="AL184" s="5">
        <f>VLOOKUP(B184, pct_raw!$A$2:$AX$1800, 48, FALSE)</f>
        <v>37</v>
      </c>
      <c r="AM184" s="5">
        <f>VLOOKUP(B184, pct_raw!$A$2:$AX$1800, 49, FALSE)</f>
        <v>0</v>
      </c>
      <c r="AN184" s="5">
        <f>VLOOKUP(B184, pct_raw!$A$2:$AX$1800, 50, FALSE)</f>
        <v>0</v>
      </c>
    </row>
    <row r="185" spans="1:40" x14ac:dyDescent="0.2">
      <c r="A185" s="2" t="s">
        <v>1075</v>
      </c>
      <c r="B185" s="2" t="str">
        <f t="shared" si="2"/>
        <v>Ankeny 13</v>
      </c>
      <c r="C185" s="2" t="s">
        <v>1075</v>
      </c>
      <c r="D185" s="2" t="str">
        <f>VLOOKUP(B185, pct_raw!$A$2:$AX$1800, 6, FALSE)</f>
        <v xml:space="preserve"> ANKENY 13</v>
      </c>
      <c r="E185" s="5">
        <f>VLOOKUP(B185, pct_raw!$A$2:$AX$1800, 15, FALSE)</f>
        <v>67</v>
      </c>
      <c r="F185" s="5">
        <f>VLOOKUP(B185, pct_raw!$A$2:$AX$1800, 16, FALSE)</f>
        <v>69</v>
      </c>
      <c r="G185" s="5">
        <f>VLOOKUP(B185, pct_raw!$A$2:$AX$1800, 17, FALSE)</f>
        <v>0.55959999999999999</v>
      </c>
      <c r="H185">
        <f>VLOOKUP(B185, pct_raw!$A$2:$AX$1800, 18, FALSE)</f>
        <v>0</v>
      </c>
      <c r="I185" s="5">
        <f>VLOOKUP(B185, pct_raw!$A$2:$AX$1800, 19, FALSE)</f>
        <v>0</v>
      </c>
      <c r="J185">
        <f>VLOOKUP(B185, pct_raw!$A$2:$AX$1800, 20, FALSE)</f>
        <v>0</v>
      </c>
      <c r="K185" s="5">
        <f>VLOOKUP(B185, pct_raw!$A$2:$AX$1800, 21, FALSE)</f>
        <v>114</v>
      </c>
      <c r="L185" s="5">
        <f>VLOOKUP(B185, pct_raw!$A$2:$AX$1800, 22, FALSE)</f>
        <v>126</v>
      </c>
      <c r="M185" s="5">
        <f>VLOOKUP(B185, pct_raw!$A$2:$AX$1800, 23, FALSE)</f>
        <v>1.1192</v>
      </c>
      <c r="N185" s="5">
        <f>VLOOKUP(B185, pct_raw!$A$2:$AX$1800, 24, FALSE)</f>
        <v>4</v>
      </c>
      <c r="O185" s="5">
        <f>VLOOKUP(B185, pct_raw!$A$2:$AX$1800, 25, FALSE)</f>
        <v>0</v>
      </c>
      <c r="P185" s="5">
        <f>VLOOKUP(B185, pct_raw!$A$2:$AX$1800, 26, FALSE)</f>
        <v>0</v>
      </c>
      <c r="Q185" s="5">
        <f>VLOOKUP(B185, pct_raw!$A$2:$AX$1800, 27, FALSE)</f>
        <v>75</v>
      </c>
      <c r="R185" s="5">
        <f>VLOOKUP(B185, pct_raw!$A$2:$AX$1800, 28, FALSE)</f>
        <v>86</v>
      </c>
      <c r="S185" s="5">
        <f>VLOOKUP(B185, pct_raw!$A$2:$AX$1800, 29, FALSE)</f>
        <v>0.83940000000000003</v>
      </c>
      <c r="T185" s="5">
        <f>VLOOKUP(B185, pct_raw!$A$2:$AX$1800, 30, FALSE)</f>
        <v>0</v>
      </c>
      <c r="U185" s="5">
        <f>VLOOKUP(B185, pct_raw!$A$2:$AX$1800, 31, FALSE)</f>
        <v>0</v>
      </c>
      <c r="V185" s="5">
        <f>VLOOKUP(B185, pct_raw!$A$2:$AX$1800, 32, FALSE)</f>
        <v>0</v>
      </c>
      <c r="W185" s="5">
        <f>VLOOKUP(B185, pct_raw!$A$2:$AX$1800, 33, FALSE)</f>
        <v>0</v>
      </c>
      <c r="X185" s="5">
        <f>VLOOKUP(B185, pct_raw!$A$2:$AX$1800, 34, FALSE)</f>
        <v>0</v>
      </c>
      <c r="Y185" s="5">
        <f>VLOOKUP(B185, pct_raw!$A$2:$AX$1800, 35, FALSE)</f>
        <v>0</v>
      </c>
      <c r="Z185" s="5">
        <f>VLOOKUP(B185, pct_raw!$A$2:$AX$1800, 36, FALSE)</f>
        <v>70</v>
      </c>
      <c r="AA185" s="5">
        <f>VLOOKUP(B185, pct_raw!$A$2:$AX$1800, 37, FALSE)</f>
        <v>76</v>
      </c>
      <c r="AB185" s="5">
        <f>VLOOKUP(B185, pct_raw!$A$2:$AX$1800, 38, FALSE)</f>
        <v>0.83940000000000003</v>
      </c>
      <c r="AC185" s="5">
        <f>VLOOKUP(B185, pct_raw!$A$2:$AX$1800, 39, FALSE)</f>
        <v>12</v>
      </c>
      <c r="AD185" s="5">
        <f>VLOOKUP(B185, pct_raw!$A$2:$AX$1800, 40, FALSE)</f>
        <v>0</v>
      </c>
      <c r="AE185" s="5">
        <f>VLOOKUP(B185, pct_raw!$A$2:$AX$1800, 41, FALSE)</f>
        <v>0</v>
      </c>
      <c r="AF185" s="5">
        <f>VLOOKUP(B185, pct_raw!$A$2:$AX$1800, 42, FALSE)</f>
        <v>1</v>
      </c>
      <c r="AG185" s="5">
        <f>VLOOKUP(B185, pct_raw!$A$2:$AX$1800, 43, FALSE)</f>
        <v>0</v>
      </c>
      <c r="AH185" s="5">
        <f>VLOOKUP(B185, pct_raw!$A$2:$AX$1800, 44, FALSE)</f>
        <v>0</v>
      </c>
      <c r="AI185" s="5">
        <f>VLOOKUP(B185, pct_raw!$A$2:$AX$1800, 45, FALSE)</f>
        <v>66</v>
      </c>
      <c r="AJ185" s="5">
        <f>VLOOKUP(B185, pct_raw!$A$2:$AX$1800, 46, FALSE)</f>
        <v>69</v>
      </c>
      <c r="AK185" s="5">
        <f>VLOOKUP(B185, pct_raw!$A$2:$AX$1800, 47, FALSE)</f>
        <v>0.55959999999999999</v>
      </c>
      <c r="AL185" s="5">
        <f>VLOOKUP(B185, pct_raw!$A$2:$AX$1800, 48, FALSE)</f>
        <v>16</v>
      </c>
      <c r="AM185" s="5">
        <f>VLOOKUP(B185, pct_raw!$A$2:$AX$1800, 49, FALSE)</f>
        <v>0</v>
      </c>
      <c r="AN185" s="5">
        <f>VLOOKUP(B185, pct_raw!$A$2:$AX$1800, 50, FALSE)</f>
        <v>0</v>
      </c>
    </row>
    <row r="186" spans="1:40" x14ac:dyDescent="0.2">
      <c r="A186" s="2" t="s">
        <v>1076</v>
      </c>
      <c r="B186" s="2" t="str">
        <f t="shared" si="2"/>
        <v>Ankeny 14</v>
      </c>
      <c r="C186" s="2" t="s">
        <v>1076</v>
      </c>
      <c r="D186" s="2" t="str">
        <f>VLOOKUP(B186, pct_raw!$A$2:$AX$1800, 6, FALSE)</f>
        <v xml:space="preserve"> ANKENY 14</v>
      </c>
      <c r="E186" s="5">
        <f>VLOOKUP(B186, pct_raw!$A$2:$AX$1800, 15, FALSE)</f>
        <v>36</v>
      </c>
      <c r="F186" s="5">
        <f>VLOOKUP(B186, pct_raw!$A$2:$AX$1800, 16, FALSE)</f>
        <v>0</v>
      </c>
      <c r="G186" s="5">
        <f>VLOOKUP(B186, pct_raw!$A$2:$AX$1800, 17, FALSE)</f>
        <v>0</v>
      </c>
      <c r="H186">
        <f>VLOOKUP(B186, pct_raw!$A$2:$AX$1800, 18, FALSE)</f>
        <v>0</v>
      </c>
      <c r="I186" s="5">
        <f>VLOOKUP(B186, pct_raw!$A$2:$AX$1800, 19, FALSE)</f>
        <v>0</v>
      </c>
      <c r="J186">
        <f>VLOOKUP(B186, pct_raw!$A$2:$AX$1800, 20, FALSE)</f>
        <v>0</v>
      </c>
      <c r="K186" s="5">
        <f>VLOOKUP(B186, pct_raw!$A$2:$AX$1800, 21, FALSE)</f>
        <v>92</v>
      </c>
      <c r="L186" s="5">
        <f>VLOOKUP(B186, pct_raw!$A$2:$AX$1800, 22, FALSE)</f>
        <v>149</v>
      </c>
      <c r="M186" s="5">
        <f>VLOOKUP(B186, pct_raw!$A$2:$AX$1800, 23, FALSE)</f>
        <v>1.1192</v>
      </c>
      <c r="N186" s="5">
        <f>VLOOKUP(B186, pct_raw!$A$2:$AX$1800, 24, FALSE)</f>
        <v>0</v>
      </c>
      <c r="O186" s="5">
        <f>VLOOKUP(B186, pct_raw!$A$2:$AX$1800, 25, FALSE)</f>
        <v>0</v>
      </c>
      <c r="P186" s="5">
        <f>VLOOKUP(B186, pct_raw!$A$2:$AX$1800, 26, FALSE)</f>
        <v>0</v>
      </c>
      <c r="Q186" s="5">
        <f>VLOOKUP(B186, pct_raw!$A$2:$AX$1800, 27, FALSE)</f>
        <v>19</v>
      </c>
      <c r="R186" s="5">
        <f>VLOOKUP(B186, pct_raw!$A$2:$AX$1800, 28, FALSE)</f>
        <v>0</v>
      </c>
      <c r="S186" s="5">
        <f>VLOOKUP(B186, pct_raw!$A$2:$AX$1800, 29, FALSE)</f>
        <v>0</v>
      </c>
      <c r="T186" s="5">
        <f>VLOOKUP(B186, pct_raw!$A$2:$AX$1800, 30, FALSE)</f>
        <v>0</v>
      </c>
      <c r="U186" s="5">
        <f>VLOOKUP(B186, pct_raw!$A$2:$AX$1800, 31, FALSE)</f>
        <v>0</v>
      </c>
      <c r="V186" s="5">
        <f>VLOOKUP(B186, pct_raw!$A$2:$AX$1800, 32, FALSE)</f>
        <v>0</v>
      </c>
      <c r="W186" s="5">
        <f>VLOOKUP(B186, pct_raw!$A$2:$AX$1800, 33, FALSE)</f>
        <v>0</v>
      </c>
      <c r="X186" s="5">
        <f>VLOOKUP(B186, pct_raw!$A$2:$AX$1800, 34, FALSE)</f>
        <v>0</v>
      </c>
      <c r="Y186" s="5">
        <f>VLOOKUP(B186, pct_raw!$A$2:$AX$1800, 35, FALSE)</f>
        <v>0</v>
      </c>
      <c r="Z186" s="5">
        <f>VLOOKUP(B186, pct_raw!$A$2:$AX$1800, 36, FALSE)</f>
        <v>75</v>
      </c>
      <c r="AA186" s="5">
        <f>VLOOKUP(B186, pct_raw!$A$2:$AX$1800, 37, FALSE)</f>
        <v>83</v>
      </c>
      <c r="AB186" s="5">
        <f>VLOOKUP(B186, pct_raw!$A$2:$AX$1800, 38, FALSE)</f>
        <v>0.83940000000000003</v>
      </c>
      <c r="AC186" s="5">
        <f>VLOOKUP(B186, pct_raw!$A$2:$AX$1800, 39, FALSE)</f>
        <v>5</v>
      </c>
      <c r="AD186" s="5">
        <f>VLOOKUP(B186, pct_raw!$A$2:$AX$1800, 40, FALSE)</f>
        <v>0</v>
      </c>
      <c r="AE186" s="5">
        <f>VLOOKUP(B186, pct_raw!$A$2:$AX$1800, 41, FALSE)</f>
        <v>0</v>
      </c>
      <c r="AF186" s="5">
        <f>VLOOKUP(B186, pct_raw!$A$2:$AX$1800, 42, FALSE)</f>
        <v>1</v>
      </c>
      <c r="AG186" s="5">
        <f>VLOOKUP(B186, pct_raw!$A$2:$AX$1800, 43, FALSE)</f>
        <v>0</v>
      </c>
      <c r="AH186" s="5">
        <f>VLOOKUP(B186, pct_raw!$A$2:$AX$1800, 44, FALSE)</f>
        <v>0</v>
      </c>
      <c r="AI186" s="5">
        <f>VLOOKUP(B186, pct_raw!$A$2:$AX$1800, 45, FALSE)</f>
        <v>83</v>
      </c>
      <c r="AJ186" s="5">
        <f>VLOOKUP(B186, pct_raw!$A$2:$AX$1800, 46, FALSE)</f>
        <v>100</v>
      </c>
      <c r="AK186" s="5">
        <f>VLOOKUP(B186, pct_raw!$A$2:$AX$1800, 47, FALSE)</f>
        <v>0.83940000000000003</v>
      </c>
      <c r="AL186" s="5">
        <f>VLOOKUP(B186, pct_raw!$A$2:$AX$1800, 48, FALSE)</f>
        <v>0</v>
      </c>
      <c r="AM186" s="5">
        <f>VLOOKUP(B186, pct_raw!$A$2:$AX$1800, 49, FALSE)</f>
        <v>0</v>
      </c>
      <c r="AN186" s="5">
        <f>VLOOKUP(B186, pct_raw!$A$2:$AX$1800, 50, FALSE)</f>
        <v>0</v>
      </c>
    </row>
    <row r="187" spans="1:40" x14ac:dyDescent="0.2">
      <c r="A187" s="2" t="s">
        <v>1077</v>
      </c>
      <c r="B187" s="2" t="str">
        <f t="shared" si="2"/>
        <v>Ankeny 15</v>
      </c>
      <c r="C187" s="2" t="s">
        <v>1077</v>
      </c>
      <c r="D187" s="2" t="str">
        <f>VLOOKUP(B187, pct_raw!$A$2:$AX$1800, 6, FALSE)</f>
        <v xml:space="preserve"> ANKENY 15</v>
      </c>
      <c r="E187" s="5">
        <f>VLOOKUP(B187, pct_raw!$A$2:$AX$1800, 15, FALSE)</f>
        <v>35</v>
      </c>
      <c r="F187" s="5">
        <f>VLOOKUP(B187, pct_raw!$A$2:$AX$1800, 16, FALSE)</f>
        <v>40</v>
      </c>
      <c r="G187" s="5">
        <f>VLOOKUP(B187, pct_raw!$A$2:$AX$1800, 17, FALSE)</f>
        <v>0.55959999999999999</v>
      </c>
      <c r="H187">
        <f>VLOOKUP(B187, pct_raw!$A$2:$AX$1800, 18, FALSE)</f>
        <v>1</v>
      </c>
      <c r="I187" s="5">
        <f>VLOOKUP(B187, pct_raw!$A$2:$AX$1800, 19, FALSE)</f>
        <v>0</v>
      </c>
      <c r="J187">
        <f>VLOOKUP(B187, pct_raw!$A$2:$AX$1800, 20, FALSE)</f>
        <v>0</v>
      </c>
      <c r="K187" s="5">
        <f>VLOOKUP(B187, pct_raw!$A$2:$AX$1800, 21, FALSE)</f>
        <v>66</v>
      </c>
      <c r="L187" s="5">
        <f>VLOOKUP(B187, pct_raw!$A$2:$AX$1800, 22, FALSE)</f>
        <v>86</v>
      </c>
      <c r="M187" s="5">
        <f>VLOOKUP(B187, pct_raw!$A$2:$AX$1800, 23, FALSE)</f>
        <v>0.83940000000000003</v>
      </c>
      <c r="N187" s="5">
        <f>VLOOKUP(B187, pct_raw!$A$2:$AX$1800, 24, FALSE)</f>
        <v>0</v>
      </c>
      <c r="O187" s="5">
        <f>VLOOKUP(B187, pct_raw!$A$2:$AX$1800, 25, FALSE)</f>
        <v>0</v>
      </c>
      <c r="P187" s="5">
        <f>VLOOKUP(B187, pct_raw!$A$2:$AX$1800, 26, FALSE)</f>
        <v>0</v>
      </c>
      <c r="Q187" s="5">
        <f>VLOOKUP(B187, pct_raw!$A$2:$AX$1800, 27, FALSE)</f>
        <v>13</v>
      </c>
      <c r="R187" s="5">
        <f>VLOOKUP(B187, pct_raw!$A$2:$AX$1800, 28, FALSE)</f>
        <v>0</v>
      </c>
      <c r="S187" s="5">
        <f>VLOOKUP(B187, pct_raw!$A$2:$AX$1800, 29, FALSE)</f>
        <v>0</v>
      </c>
      <c r="T187" s="5">
        <f>VLOOKUP(B187, pct_raw!$A$2:$AX$1800, 30, FALSE)</f>
        <v>0</v>
      </c>
      <c r="U187" s="5">
        <f>VLOOKUP(B187, pct_raw!$A$2:$AX$1800, 31, FALSE)</f>
        <v>0</v>
      </c>
      <c r="V187" s="5">
        <f>VLOOKUP(B187, pct_raw!$A$2:$AX$1800, 32, FALSE)</f>
        <v>0</v>
      </c>
      <c r="W187" s="5">
        <f>VLOOKUP(B187, pct_raw!$A$2:$AX$1800, 33, FALSE)</f>
        <v>0</v>
      </c>
      <c r="X187" s="5">
        <f>VLOOKUP(B187, pct_raw!$A$2:$AX$1800, 34, FALSE)</f>
        <v>0</v>
      </c>
      <c r="Y187" s="5">
        <f>VLOOKUP(B187, pct_raw!$A$2:$AX$1800, 35, FALSE)</f>
        <v>0</v>
      </c>
      <c r="Z187" s="5">
        <f>VLOOKUP(B187, pct_raw!$A$2:$AX$1800, 36, FALSE)</f>
        <v>49</v>
      </c>
      <c r="AA187" s="5">
        <f>VLOOKUP(B187, pct_raw!$A$2:$AX$1800, 37, FALSE)</f>
        <v>55</v>
      </c>
      <c r="AB187" s="5">
        <f>VLOOKUP(B187, pct_raw!$A$2:$AX$1800, 38, FALSE)</f>
        <v>0.55959999999999999</v>
      </c>
      <c r="AC187" s="5">
        <f>VLOOKUP(B187, pct_raw!$A$2:$AX$1800, 39, FALSE)</f>
        <v>0</v>
      </c>
      <c r="AD187" s="5">
        <f>VLOOKUP(B187, pct_raw!$A$2:$AX$1800, 40, FALSE)</f>
        <v>0</v>
      </c>
      <c r="AE187" s="5">
        <f>VLOOKUP(B187, pct_raw!$A$2:$AX$1800, 41, FALSE)</f>
        <v>0</v>
      </c>
      <c r="AF187" s="5">
        <f>VLOOKUP(B187, pct_raw!$A$2:$AX$1800, 42, FALSE)</f>
        <v>0</v>
      </c>
      <c r="AG187" s="5">
        <f>VLOOKUP(B187, pct_raw!$A$2:$AX$1800, 43, FALSE)</f>
        <v>1</v>
      </c>
      <c r="AH187" s="5">
        <f>VLOOKUP(B187, pct_raw!$A$2:$AX$1800, 44, FALSE)</f>
        <v>0</v>
      </c>
      <c r="AI187" s="5">
        <f>VLOOKUP(B187, pct_raw!$A$2:$AX$1800, 45, FALSE)</f>
        <v>34</v>
      </c>
      <c r="AJ187" s="5">
        <f>VLOOKUP(B187, pct_raw!$A$2:$AX$1800, 46, FALSE)</f>
        <v>43</v>
      </c>
      <c r="AK187" s="5">
        <f>VLOOKUP(B187, pct_raw!$A$2:$AX$1800, 47, FALSE)</f>
        <v>0.55959999999999999</v>
      </c>
      <c r="AL187" s="5">
        <f>VLOOKUP(B187, pct_raw!$A$2:$AX$1800, 48, FALSE)</f>
        <v>28</v>
      </c>
      <c r="AM187" s="5">
        <f>VLOOKUP(B187, pct_raw!$A$2:$AX$1800, 49, FALSE)</f>
        <v>0</v>
      </c>
      <c r="AN187" s="5">
        <f>VLOOKUP(B187, pct_raw!$A$2:$AX$1800, 50, FALSE)</f>
        <v>0</v>
      </c>
    </row>
    <row r="188" spans="1:40" x14ac:dyDescent="0.2">
      <c r="A188" s="2" t="s">
        <v>1078</v>
      </c>
      <c r="B188" s="2" t="str">
        <f t="shared" si="2"/>
        <v>Ann Anamosa North Cass</v>
      </c>
      <c r="C188" s="2" t="s">
        <v>4902</v>
      </c>
      <c r="D188" s="2" t="str">
        <f>VLOOKUP(B188, pct_raw!$A$2:$AX$1800, 6, FALSE)</f>
        <v xml:space="preserve"> ANN ANAMOSA NORTH CASS</v>
      </c>
      <c r="E188" s="5">
        <f>VLOOKUP(B188, pct_raw!$A$2:$AX$1800, 15, FALSE)</f>
        <v>12</v>
      </c>
      <c r="F188" s="5">
        <f>VLOOKUP(B188, pct_raw!$A$2:$AX$1800, 16, FALSE)</f>
        <v>14</v>
      </c>
      <c r="G188" s="5">
        <f>VLOOKUP(B188, pct_raw!$A$2:$AX$1800, 17, FALSE)</f>
        <v>0.32</v>
      </c>
      <c r="H188">
        <f>VLOOKUP(B188, pct_raw!$A$2:$AX$1800, 18, FALSE)</f>
        <v>0</v>
      </c>
      <c r="I188" s="5">
        <f>VLOOKUP(B188, pct_raw!$A$2:$AX$1800, 19, FALSE)</f>
        <v>0</v>
      </c>
      <c r="J188">
        <f>VLOOKUP(B188, pct_raw!$A$2:$AX$1800, 20, FALSE)</f>
        <v>0</v>
      </c>
      <c r="K188" s="5">
        <f>VLOOKUP(B188, pct_raw!$A$2:$AX$1800, 21, FALSE)</f>
        <v>15</v>
      </c>
      <c r="L188" s="5">
        <f>VLOOKUP(B188, pct_raw!$A$2:$AX$1800, 22, FALSE)</f>
        <v>24</v>
      </c>
      <c r="M188" s="5">
        <f>VLOOKUP(B188, pct_raw!$A$2:$AX$1800, 23, FALSE)</f>
        <v>0.48</v>
      </c>
      <c r="N188" s="5">
        <f>VLOOKUP(B188, pct_raw!$A$2:$AX$1800, 24, FALSE)</f>
        <v>1</v>
      </c>
      <c r="O188" s="5">
        <f>VLOOKUP(B188, pct_raw!$A$2:$AX$1800, 25, FALSE)</f>
        <v>0</v>
      </c>
      <c r="P188" s="5">
        <f>VLOOKUP(B188, pct_raw!$A$2:$AX$1800, 26, FALSE)</f>
        <v>0</v>
      </c>
      <c r="Q188" s="5">
        <f>VLOOKUP(B188, pct_raw!$A$2:$AX$1800, 27, FALSE)</f>
        <v>11</v>
      </c>
      <c r="R188" s="5">
        <f>VLOOKUP(B188, pct_raw!$A$2:$AX$1800, 28, FALSE)</f>
        <v>0</v>
      </c>
      <c r="S188" s="5">
        <f>VLOOKUP(B188, pct_raw!$A$2:$AX$1800, 29, FALSE)</f>
        <v>0</v>
      </c>
      <c r="T188" s="5">
        <f>VLOOKUP(B188, pct_raw!$A$2:$AX$1800, 30, FALSE)</f>
        <v>0</v>
      </c>
      <c r="U188" s="5">
        <f>VLOOKUP(B188, pct_raw!$A$2:$AX$1800, 31, FALSE)</f>
        <v>0</v>
      </c>
      <c r="V188" s="5">
        <f>VLOOKUP(B188, pct_raw!$A$2:$AX$1800, 32, FALSE)</f>
        <v>0</v>
      </c>
      <c r="W188" s="5">
        <f>VLOOKUP(B188, pct_raw!$A$2:$AX$1800, 33, FALSE)</f>
        <v>0</v>
      </c>
      <c r="X188" s="5">
        <f>VLOOKUP(B188, pct_raw!$A$2:$AX$1800, 34, FALSE)</f>
        <v>0</v>
      </c>
      <c r="Y188" s="5">
        <f>VLOOKUP(B188, pct_raw!$A$2:$AX$1800, 35, FALSE)</f>
        <v>0</v>
      </c>
      <c r="Z188" s="5">
        <f>VLOOKUP(B188, pct_raw!$A$2:$AX$1800, 36, FALSE)</f>
        <v>13</v>
      </c>
      <c r="AA188" s="5">
        <f>VLOOKUP(B188, pct_raw!$A$2:$AX$1800, 37, FALSE)</f>
        <v>16</v>
      </c>
      <c r="AB188" s="5">
        <f>VLOOKUP(B188, pct_raw!$A$2:$AX$1800, 38, FALSE)</f>
        <v>0.32</v>
      </c>
      <c r="AC188" s="5">
        <f>VLOOKUP(B188, pct_raw!$A$2:$AX$1800, 39, FALSE)</f>
        <v>1</v>
      </c>
      <c r="AD188" s="5">
        <f>VLOOKUP(B188, pct_raw!$A$2:$AX$1800, 40, FALSE)</f>
        <v>0</v>
      </c>
      <c r="AE188" s="5">
        <f>VLOOKUP(B188, pct_raw!$A$2:$AX$1800, 41, FALSE)</f>
        <v>0</v>
      </c>
      <c r="AF188" s="5">
        <f>VLOOKUP(B188, pct_raw!$A$2:$AX$1800, 42, FALSE)</f>
        <v>0</v>
      </c>
      <c r="AG188" s="5">
        <f>VLOOKUP(B188, pct_raw!$A$2:$AX$1800, 43, FALSE)</f>
        <v>0</v>
      </c>
      <c r="AH188" s="5">
        <f>VLOOKUP(B188, pct_raw!$A$2:$AX$1800, 44, FALSE)</f>
        <v>0</v>
      </c>
      <c r="AI188" s="5">
        <f>VLOOKUP(B188, pct_raw!$A$2:$AX$1800, 45, FALSE)</f>
        <v>20</v>
      </c>
      <c r="AJ188" s="5">
        <f>VLOOKUP(B188, pct_raw!$A$2:$AX$1800, 46, FALSE)</f>
        <v>21</v>
      </c>
      <c r="AK188" s="5">
        <f>VLOOKUP(B188, pct_raw!$A$2:$AX$1800, 47, FALSE)</f>
        <v>0.32</v>
      </c>
      <c r="AL188" s="5">
        <f>VLOOKUP(B188, pct_raw!$A$2:$AX$1800, 48, FALSE)</f>
        <v>2</v>
      </c>
      <c r="AM188" s="5">
        <f>VLOOKUP(B188, pct_raw!$A$2:$AX$1800, 49, FALSE)</f>
        <v>0</v>
      </c>
      <c r="AN188" s="5">
        <f>VLOOKUP(B188, pct_raw!$A$2:$AX$1800, 50, FALSE)</f>
        <v>0</v>
      </c>
    </row>
    <row r="189" spans="1:40" x14ac:dyDescent="0.2">
      <c r="A189" s="2" t="s">
        <v>1079</v>
      </c>
      <c r="B189" s="2" t="str">
        <f t="shared" si="2"/>
        <v>Ans Anamosa South Jackson</v>
      </c>
      <c r="C189" s="2" t="s">
        <v>4903</v>
      </c>
      <c r="D189" s="2" t="str">
        <f>VLOOKUP(B189, pct_raw!$A$2:$AX$1800, 6, FALSE)</f>
        <v xml:space="preserve"> ANS ANAMOSA SOUTH JACKSON</v>
      </c>
      <c r="E189" s="5">
        <f>VLOOKUP(B189, pct_raw!$A$2:$AX$1800, 15, FALSE)</f>
        <v>25</v>
      </c>
      <c r="F189" s="5">
        <f>VLOOKUP(B189, pct_raw!$A$2:$AX$1800, 16, FALSE)</f>
        <v>29</v>
      </c>
      <c r="G189" s="5">
        <f>VLOOKUP(B189, pct_raw!$A$2:$AX$1800, 17, FALSE)</f>
        <v>0.48</v>
      </c>
      <c r="H189">
        <f>VLOOKUP(B189, pct_raw!$A$2:$AX$1800, 18, FALSE)</f>
        <v>0</v>
      </c>
      <c r="I189" s="5">
        <f>VLOOKUP(B189, pct_raw!$A$2:$AX$1800, 19, FALSE)</f>
        <v>0</v>
      </c>
      <c r="J189">
        <f>VLOOKUP(B189, pct_raw!$A$2:$AX$1800, 20, FALSE)</f>
        <v>0</v>
      </c>
      <c r="K189" s="5">
        <f>VLOOKUP(B189, pct_raw!$A$2:$AX$1800, 21, FALSE)</f>
        <v>31</v>
      </c>
      <c r="L189" s="5">
        <f>VLOOKUP(B189, pct_raw!$A$2:$AX$1800, 22, FALSE)</f>
        <v>41</v>
      </c>
      <c r="M189" s="5">
        <f>VLOOKUP(B189, pct_raw!$A$2:$AX$1800, 23, FALSE)</f>
        <v>0.8</v>
      </c>
      <c r="N189" s="5">
        <f>VLOOKUP(B189, pct_raw!$A$2:$AX$1800, 24, FALSE)</f>
        <v>0</v>
      </c>
      <c r="O189" s="5">
        <f>VLOOKUP(B189, pct_raw!$A$2:$AX$1800, 25, FALSE)</f>
        <v>0</v>
      </c>
      <c r="P189" s="5">
        <f>VLOOKUP(B189, pct_raw!$A$2:$AX$1800, 26, FALSE)</f>
        <v>0</v>
      </c>
      <c r="Q189" s="5">
        <f>VLOOKUP(B189, pct_raw!$A$2:$AX$1800, 27, FALSE)</f>
        <v>9</v>
      </c>
      <c r="R189" s="5">
        <f>VLOOKUP(B189, pct_raw!$A$2:$AX$1800, 28, FALSE)</f>
        <v>0</v>
      </c>
      <c r="S189" s="5">
        <f>VLOOKUP(B189, pct_raw!$A$2:$AX$1800, 29, FALSE)</f>
        <v>0</v>
      </c>
      <c r="T189" s="5">
        <f>VLOOKUP(B189, pct_raw!$A$2:$AX$1800, 30, FALSE)</f>
        <v>0</v>
      </c>
      <c r="U189" s="5">
        <f>VLOOKUP(B189, pct_raw!$A$2:$AX$1800, 31, FALSE)</f>
        <v>0</v>
      </c>
      <c r="V189" s="5">
        <f>VLOOKUP(B189, pct_raw!$A$2:$AX$1800, 32, FALSE)</f>
        <v>0</v>
      </c>
      <c r="W189" s="5">
        <f>VLOOKUP(B189, pct_raw!$A$2:$AX$1800, 33, FALSE)</f>
        <v>0</v>
      </c>
      <c r="X189" s="5">
        <f>VLOOKUP(B189, pct_raw!$A$2:$AX$1800, 34, FALSE)</f>
        <v>0</v>
      </c>
      <c r="Y189" s="5">
        <f>VLOOKUP(B189, pct_raw!$A$2:$AX$1800, 35, FALSE)</f>
        <v>0</v>
      </c>
      <c r="Z189" s="5">
        <f>VLOOKUP(B189, pct_raw!$A$2:$AX$1800, 36, FALSE)</f>
        <v>28</v>
      </c>
      <c r="AA189" s="5">
        <f>VLOOKUP(B189, pct_raw!$A$2:$AX$1800, 37, FALSE)</f>
        <v>28</v>
      </c>
      <c r="AB189" s="5">
        <f>VLOOKUP(B189, pct_raw!$A$2:$AX$1800, 38, FALSE)</f>
        <v>0.48</v>
      </c>
      <c r="AC189" s="5">
        <f>VLOOKUP(B189, pct_raw!$A$2:$AX$1800, 39, FALSE)</f>
        <v>5</v>
      </c>
      <c r="AD189" s="5">
        <f>VLOOKUP(B189, pct_raw!$A$2:$AX$1800, 40, FALSE)</f>
        <v>0</v>
      </c>
      <c r="AE189" s="5">
        <f>VLOOKUP(B189, pct_raw!$A$2:$AX$1800, 41, FALSE)</f>
        <v>0</v>
      </c>
      <c r="AF189" s="5">
        <f>VLOOKUP(B189, pct_raw!$A$2:$AX$1800, 42, FALSE)</f>
        <v>2</v>
      </c>
      <c r="AG189" s="5">
        <f>VLOOKUP(B189, pct_raw!$A$2:$AX$1800, 43, FALSE)</f>
        <v>0</v>
      </c>
      <c r="AH189" s="5">
        <f>VLOOKUP(B189, pct_raw!$A$2:$AX$1800, 44, FALSE)</f>
        <v>0</v>
      </c>
      <c r="AI189" s="5">
        <f>VLOOKUP(B189, pct_raw!$A$2:$AX$1800, 45, FALSE)</f>
        <v>15</v>
      </c>
      <c r="AJ189" s="5">
        <f>VLOOKUP(B189, pct_raw!$A$2:$AX$1800, 46, FALSE)</f>
        <v>18</v>
      </c>
      <c r="AK189" s="5">
        <f>VLOOKUP(B189, pct_raw!$A$2:$AX$1800, 47, FALSE)</f>
        <v>0.32</v>
      </c>
      <c r="AL189" s="5">
        <f>VLOOKUP(B189, pct_raw!$A$2:$AX$1800, 48, FALSE)</f>
        <v>4</v>
      </c>
      <c r="AM189" s="5">
        <f>VLOOKUP(B189, pct_raw!$A$2:$AX$1800, 49, FALSE)</f>
        <v>0</v>
      </c>
      <c r="AN189" s="5">
        <f>VLOOKUP(B189, pct_raw!$A$2:$AX$1800, 50, FALSE)</f>
        <v>0</v>
      </c>
    </row>
    <row r="190" spans="1:40" x14ac:dyDescent="0.2">
      <c r="A190" s="2" t="s">
        <v>1080</v>
      </c>
      <c r="B190" s="2" t="str">
        <f t="shared" si="2"/>
        <v>Arcadia</v>
      </c>
      <c r="C190" s="2" t="s">
        <v>1080</v>
      </c>
      <c r="D190" s="2" t="str">
        <f>VLOOKUP(B190, pct_raw!$A$2:$AX$1800, 6, FALSE)</f>
        <v xml:space="preserve"> Arcadia</v>
      </c>
      <c r="E190" s="5">
        <f>VLOOKUP(B190, pct_raw!$A$2:$AX$1800, 15, FALSE)</f>
        <v>2</v>
      </c>
      <c r="F190" s="5">
        <f>VLOOKUP(B190, pct_raw!$A$2:$AX$1800, 16, FALSE)</f>
        <v>6</v>
      </c>
      <c r="G190" s="5">
        <f>VLOOKUP(B190, pct_raw!$A$2:$AX$1800, 17, FALSE)</f>
        <v>0</v>
      </c>
      <c r="H190">
        <f>VLOOKUP(B190, pct_raw!$A$2:$AX$1800, 18, FALSE)</f>
        <v>0</v>
      </c>
      <c r="I190" s="5">
        <f>VLOOKUP(B190, pct_raw!$A$2:$AX$1800, 19, FALSE)</f>
        <v>0</v>
      </c>
      <c r="J190">
        <f>VLOOKUP(B190, pct_raw!$A$2:$AX$1800, 20, FALSE)</f>
        <v>0</v>
      </c>
      <c r="K190" s="5">
        <f>VLOOKUP(B190, pct_raw!$A$2:$AX$1800, 21, FALSE)</f>
        <v>7</v>
      </c>
      <c r="L190" s="5">
        <f>VLOOKUP(B190, pct_raw!$A$2:$AX$1800, 22, FALSE)</f>
        <v>7</v>
      </c>
      <c r="M190" s="5">
        <f>VLOOKUP(B190, pct_raw!$A$2:$AX$1800, 23, FALSE)</f>
        <v>0.11</v>
      </c>
      <c r="N190" s="5">
        <f>VLOOKUP(B190, pct_raw!$A$2:$AX$1800, 24, FALSE)</f>
        <v>0</v>
      </c>
      <c r="O190" s="5">
        <f>VLOOKUP(B190, pct_raw!$A$2:$AX$1800, 25, FALSE)</f>
        <v>0</v>
      </c>
      <c r="P190" s="5">
        <f>VLOOKUP(B190, pct_raw!$A$2:$AX$1800, 26, FALSE)</f>
        <v>0</v>
      </c>
      <c r="Q190" s="5">
        <f>VLOOKUP(B190, pct_raw!$A$2:$AX$1800, 27, FALSE)</f>
        <v>0</v>
      </c>
      <c r="R190" s="5">
        <f>VLOOKUP(B190, pct_raw!$A$2:$AX$1800, 28, FALSE)</f>
        <v>0</v>
      </c>
      <c r="S190" s="5">
        <f>VLOOKUP(B190, pct_raw!$A$2:$AX$1800, 29, FALSE)</f>
        <v>0</v>
      </c>
      <c r="T190" s="5">
        <f>VLOOKUP(B190, pct_raw!$A$2:$AX$1800, 30, FALSE)</f>
        <v>0</v>
      </c>
      <c r="U190" s="5">
        <f>VLOOKUP(B190, pct_raw!$A$2:$AX$1800, 31, FALSE)</f>
        <v>0</v>
      </c>
      <c r="V190" s="5">
        <f>VLOOKUP(B190, pct_raw!$A$2:$AX$1800, 32, FALSE)</f>
        <v>0</v>
      </c>
      <c r="W190" s="5">
        <f>VLOOKUP(B190, pct_raw!$A$2:$AX$1800, 33, FALSE)</f>
        <v>0</v>
      </c>
      <c r="X190" s="5">
        <f>VLOOKUP(B190, pct_raw!$A$2:$AX$1800, 34, FALSE)</f>
        <v>0</v>
      </c>
      <c r="Y190" s="5">
        <f>VLOOKUP(B190, pct_raw!$A$2:$AX$1800, 35, FALSE)</f>
        <v>0</v>
      </c>
      <c r="Z190" s="5">
        <f>VLOOKUP(B190, pct_raw!$A$2:$AX$1800, 36, FALSE)</f>
        <v>5</v>
      </c>
      <c r="AA190" s="5">
        <f>VLOOKUP(B190, pct_raw!$A$2:$AX$1800, 37, FALSE)</f>
        <v>6</v>
      </c>
      <c r="AB190" s="5">
        <f>VLOOKUP(B190, pct_raw!$A$2:$AX$1800, 38, FALSE)</f>
        <v>0.11</v>
      </c>
      <c r="AC190" s="5">
        <f>VLOOKUP(B190, pct_raw!$A$2:$AX$1800, 39, FALSE)</f>
        <v>0</v>
      </c>
      <c r="AD190" s="5">
        <f>VLOOKUP(B190, pct_raw!$A$2:$AX$1800, 40, FALSE)</f>
        <v>0</v>
      </c>
      <c r="AE190" s="5">
        <f>VLOOKUP(B190, pct_raw!$A$2:$AX$1800, 41, FALSE)</f>
        <v>0</v>
      </c>
      <c r="AF190" s="5">
        <f>VLOOKUP(B190, pct_raw!$A$2:$AX$1800, 42, FALSE)</f>
        <v>5</v>
      </c>
      <c r="AG190" s="5">
        <f>VLOOKUP(B190, pct_raw!$A$2:$AX$1800, 43, FALSE)</f>
        <v>0</v>
      </c>
      <c r="AH190" s="5">
        <f>VLOOKUP(B190, pct_raw!$A$2:$AX$1800, 44, FALSE)</f>
        <v>0</v>
      </c>
      <c r="AI190" s="5">
        <f>VLOOKUP(B190, pct_raw!$A$2:$AX$1800, 45, FALSE)</f>
        <v>0</v>
      </c>
      <c r="AJ190" s="5">
        <f>VLOOKUP(B190, pct_raw!$A$2:$AX$1800, 46, FALSE)</f>
        <v>0</v>
      </c>
      <c r="AK190" s="5">
        <f>VLOOKUP(B190, pct_raw!$A$2:$AX$1800, 47, FALSE)</f>
        <v>0</v>
      </c>
      <c r="AL190" s="5">
        <f>VLOOKUP(B190, pct_raw!$A$2:$AX$1800, 48, FALSE)</f>
        <v>0</v>
      </c>
      <c r="AM190" s="5">
        <f>VLOOKUP(B190, pct_raw!$A$2:$AX$1800, 49, FALSE)</f>
        <v>0</v>
      </c>
      <c r="AN190" s="5">
        <f>VLOOKUP(B190, pct_raw!$A$2:$AX$1800, 50, FALSE)</f>
        <v>0</v>
      </c>
    </row>
    <row r="191" spans="1:40" x14ac:dyDescent="0.2">
      <c r="A191" s="2" t="s">
        <v>111</v>
      </c>
      <c r="B191" s="2" t="str">
        <f t="shared" si="2"/>
        <v>Arispe</v>
      </c>
      <c r="C191" s="2" t="s">
        <v>111</v>
      </c>
      <c r="D191" s="2" t="str">
        <f>VLOOKUP(B191, pct_raw!$A$2:$AX$1800, 6, FALSE)</f>
        <v xml:space="preserve"> Arispe</v>
      </c>
      <c r="E191" s="5">
        <f>VLOOKUP(B191, pct_raw!$A$2:$AX$1800, 15, FALSE)</f>
        <v>2</v>
      </c>
      <c r="F191" s="5">
        <f>VLOOKUP(B191, pct_raw!$A$2:$AX$1800, 16, FALSE)</f>
        <v>3</v>
      </c>
      <c r="G191" s="5">
        <f>VLOOKUP(B191, pct_raw!$A$2:$AX$1800, 17, FALSE)</f>
        <v>7.4999999999999997E-2</v>
      </c>
      <c r="H191">
        <f>VLOOKUP(B191, pct_raw!$A$2:$AX$1800, 18, FALSE)</f>
        <v>0</v>
      </c>
      <c r="I191" s="5">
        <f>VLOOKUP(B191, pct_raw!$A$2:$AX$1800, 19, FALSE)</f>
        <v>0</v>
      </c>
      <c r="J191">
        <f>VLOOKUP(B191, pct_raw!$A$2:$AX$1800, 20, FALSE)</f>
        <v>0</v>
      </c>
      <c r="K191" s="5">
        <f>VLOOKUP(B191, pct_raw!$A$2:$AX$1800, 21, FALSE)</f>
        <v>2</v>
      </c>
      <c r="L191" s="5">
        <f>VLOOKUP(B191, pct_raw!$A$2:$AX$1800, 22, FALSE)</f>
        <v>0</v>
      </c>
      <c r="M191" s="5">
        <f>VLOOKUP(B191, pct_raw!$A$2:$AX$1800, 23, FALSE)</f>
        <v>0</v>
      </c>
      <c r="N191" s="5">
        <f>VLOOKUP(B191, pct_raw!$A$2:$AX$1800, 24, FALSE)</f>
        <v>0</v>
      </c>
      <c r="O191" s="5">
        <f>VLOOKUP(B191, pct_raw!$A$2:$AX$1800, 25, FALSE)</f>
        <v>0</v>
      </c>
      <c r="P191" s="5">
        <f>VLOOKUP(B191, pct_raw!$A$2:$AX$1800, 26, FALSE)</f>
        <v>0</v>
      </c>
      <c r="Q191" s="5">
        <f>VLOOKUP(B191, pct_raw!$A$2:$AX$1800, 27, FALSE)</f>
        <v>3</v>
      </c>
      <c r="R191" s="5">
        <f>VLOOKUP(B191, pct_raw!$A$2:$AX$1800, 28, FALSE)</f>
        <v>3</v>
      </c>
      <c r="S191" s="5">
        <f>VLOOKUP(B191, pct_raw!$A$2:$AX$1800, 29, FALSE)</f>
        <v>0</v>
      </c>
      <c r="T191" s="5">
        <f>VLOOKUP(B191, pct_raw!$A$2:$AX$1800, 30, FALSE)</f>
        <v>0</v>
      </c>
      <c r="U191" s="5">
        <f>VLOOKUP(B191, pct_raw!$A$2:$AX$1800, 31, FALSE)</f>
        <v>0</v>
      </c>
      <c r="V191" s="5">
        <f>VLOOKUP(B191, pct_raw!$A$2:$AX$1800, 32, FALSE)</f>
        <v>0</v>
      </c>
      <c r="W191" s="5">
        <f>VLOOKUP(B191, pct_raw!$A$2:$AX$1800, 33, FALSE)</f>
        <v>0</v>
      </c>
      <c r="X191" s="5">
        <f>VLOOKUP(B191, pct_raw!$A$2:$AX$1800, 34, FALSE)</f>
        <v>0</v>
      </c>
      <c r="Y191" s="5">
        <f>VLOOKUP(B191, pct_raw!$A$2:$AX$1800, 35, FALSE)</f>
        <v>0</v>
      </c>
      <c r="Z191" s="5">
        <f>VLOOKUP(B191, pct_raw!$A$2:$AX$1800, 36, FALSE)</f>
        <v>4</v>
      </c>
      <c r="AA191" s="5">
        <f>VLOOKUP(B191, pct_raw!$A$2:$AX$1800, 37, FALSE)</f>
        <v>5</v>
      </c>
      <c r="AB191" s="5">
        <f>VLOOKUP(B191, pct_raw!$A$2:$AX$1800, 38, FALSE)</f>
        <v>7.4999999999999997E-2</v>
      </c>
      <c r="AC191" s="5">
        <f>VLOOKUP(B191, pct_raw!$A$2:$AX$1800, 39, FALSE)</f>
        <v>0</v>
      </c>
      <c r="AD191" s="5">
        <f>VLOOKUP(B191, pct_raw!$A$2:$AX$1800, 40, FALSE)</f>
        <v>0</v>
      </c>
      <c r="AE191" s="5">
        <f>VLOOKUP(B191, pct_raw!$A$2:$AX$1800, 41, FALSE)</f>
        <v>0</v>
      </c>
      <c r="AF191" s="5">
        <f>VLOOKUP(B191, pct_raw!$A$2:$AX$1800, 42, FALSE)</f>
        <v>0</v>
      </c>
      <c r="AG191" s="5">
        <f>VLOOKUP(B191, pct_raw!$A$2:$AX$1800, 43, FALSE)</f>
        <v>0</v>
      </c>
      <c r="AH191" s="5">
        <f>VLOOKUP(B191, pct_raw!$A$2:$AX$1800, 44, FALSE)</f>
        <v>0</v>
      </c>
      <c r="AI191" s="5">
        <f>VLOOKUP(B191, pct_raw!$A$2:$AX$1800, 45, FALSE)</f>
        <v>0</v>
      </c>
      <c r="AJ191" s="5">
        <f>VLOOKUP(B191, pct_raw!$A$2:$AX$1800, 46, FALSE)</f>
        <v>0</v>
      </c>
      <c r="AK191" s="5">
        <f>VLOOKUP(B191, pct_raw!$A$2:$AX$1800, 47, FALSE)</f>
        <v>0</v>
      </c>
      <c r="AL191" s="5">
        <f>VLOOKUP(B191, pct_raw!$A$2:$AX$1800, 48, FALSE)</f>
        <v>0</v>
      </c>
      <c r="AM191" s="5">
        <f>VLOOKUP(B191, pct_raw!$A$2:$AX$1800, 49, FALSE)</f>
        <v>0</v>
      </c>
      <c r="AN191" s="5">
        <f>VLOOKUP(B191, pct_raw!$A$2:$AX$1800, 50, FALSE)</f>
        <v>0</v>
      </c>
    </row>
    <row r="192" spans="1:40" x14ac:dyDescent="0.2">
      <c r="A192" s="2" t="s">
        <v>1081</v>
      </c>
      <c r="B192" s="2" t="str">
        <f t="shared" si="2"/>
        <v>Ashton Belvidere Kennebec Lincoln Franklin Turin</v>
      </c>
      <c r="C192" s="2" t="s">
        <v>1081</v>
      </c>
      <c r="D192" s="2" t="str">
        <f>VLOOKUP(B192, pct_raw!$A$2:$AX$1800, 6, FALSE)</f>
        <v xml:space="preserve"> ASHTON BELVIDERE KENNEBEC LINCOLN FRANKLIN TURIN</v>
      </c>
      <c r="E192" s="5">
        <f>VLOOKUP(B192, pct_raw!$A$2:$AX$1800, 15, FALSE)</f>
        <v>0</v>
      </c>
      <c r="F192" s="5">
        <f>VLOOKUP(B192, pct_raw!$A$2:$AX$1800, 16, FALSE)</f>
        <v>0</v>
      </c>
      <c r="G192" s="5">
        <f>VLOOKUP(B192, pct_raw!$A$2:$AX$1800, 17, FALSE)</f>
        <v>0</v>
      </c>
      <c r="H192">
        <f>VLOOKUP(B192, pct_raw!$A$2:$AX$1800, 18, FALSE)</f>
        <v>0</v>
      </c>
      <c r="I192" s="5">
        <f>VLOOKUP(B192, pct_raw!$A$2:$AX$1800, 19, FALSE)</f>
        <v>0</v>
      </c>
      <c r="J192">
        <f>VLOOKUP(B192, pct_raw!$A$2:$AX$1800, 20, FALSE)</f>
        <v>0</v>
      </c>
      <c r="K192" s="5">
        <f>VLOOKUP(B192, pct_raw!$A$2:$AX$1800, 21, FALSE)</f>
        <v>4</v>
      </c>
      <c r="L192" s="5">
        <f>VLOOKUP(B192, pct_raw!$A$2:$AX$1800, 22, FALSE)</f>
        <v>4</v>
      </c>
      <c r="M192" s="5">
        <f>VLOOKUP(B192, pct_raw!$A$2:$AX$1800, 23, FALSE)</f>
        <v>0.1</v>
      </c>
      <c r="N192" s="5">
        <f>VLOOKUP(B192, pct_raw!$A$2:$AX$1800, 24, FALSE)</f>
        <v>0</v>
      </c>
      <c r="O192" s="5">
        <f>VLOOKUP(B192, pct_raw!$A$2:$AX$1800, 25, FALSE)</f>
        <v>0</v>
      </c>
      <c r="P192" s="5">
        <f>VLOOKUP(B192, pct_raw!$A$2:$AX$1800, 26, FALSE)</f>
        <v>0</v>
      </c>
      <c r="Q192" s="5">
        <f>VLOOKUP(B192, pct_raw!$A$2:$AX$1800, 27, FALSE)</f>
        <v>8</v>
      </c>
      <c r="R192" s="5">
        <f>VLOOKUP(B192, pct_raw!$A$2:$AX$1800, 28, FALSE)</f>
        <v>8</v>
      </c>
      <c r="S192" s="5">
        <f>VLOOKUP(B192, pct_raw!$A$2:$AX$1800, 29, FALSE)</f>
        <v>0.15</v>
      </c>
      <c r="T192" s="5">
        <f>VLOOKUP(B192, pct_raw!$A$2:$AX$1800, 30, FALSE)</f>
        <v>0</v>
      </c>
      <c r="U192" s="5">
        <f>VLOOKUP(B192, pct_raw!$A$2:$AX$1800, 31, FALSE)</f>
        <v>0</v>
      </c>
      <c r="V192" s="5">
        <f>VLOOKUP(B192, pct_raw!$A$2:$AX$1800, 32, FALSE)</f>
        <v>0</v>
      </c>
      <c r="W192" s="5">
        <f>VLOOKUP(B192, pct_raw!$A$2:$AX$1800, 33, FALSE)</f>
        <v>0</v>
      </c>
      <c r="X192" s="5">
        <f>VLOOKUP(B192, pct_raw!$A$2:$AX$1800, 34, FALSE)</f>
        <v>0</v>
      </c>
      <c r="Y192" s="5">
        <f>VLOOKUP(B192, pct_raw!$A$2:$AX$1800, 35, FALSE)</f>
        <v>0</v>
      </c>
      <c r="Z192" s="5">
        <f>VLOOKUP(B192, pct_raw!$A$2:$AX$1800, 36, FALSE)</f>
        <v>4</v>
      </c>
      <c r="AA192" s="5">
        <f>VLOOKUP(B192, pct_raw!$A$2:$AX$1800, 37, FALSE)</f>
        <v>4</v>
      </c>
      <c r="AB192" s="5">
        <f>VLOOKUP(B192, pct_raw!$A$2:$AX$1800, 38, FALSE)</f>
        <v>0.1</v>
      </c>
      <c r="AC192" s="5">
        <f>VLOOKUP(B192, pct_raw!$A$2:$AX$1800, 39, FALSE)</f>
        <v>0</v>
      </c>
      <c r="AD192" s="5">
        <f>VLOOKUP(B192, pct_raw!$A$2:$AX$1800, 40, FALSE)</f>
        <v>0</v>
      </c>
      <c r="AE192" s="5">
        <f>VLOOKUP(B192, pct_raw!$A$2:$AX$1800, 41, FALSE)</f>
        <v>0</v>
      </c>
      <c r="AF192" s="5">
        <f>VLOOKUP(B192, pct_raw!$A$2:$AX$1800, 42, FALSE)</f>
        <v>0</v>
      </c>
      <c r="AG192" s="5">
        <f>VLOOKUP(B192, pct_raw!$A$2:$AX$1800, 43, FALSE)</f>
        <v>0</v>
      </c>
      <c r="AH192" s="5">
        <f>VLOOKUP(B192, pct_raw!$A$2:$AX$1800, 44, FALSE)</f>
        <v>0</v>
      </c>
      <c r="AI192" s="5">
        <f>VLOOKUP(B192, pct_raw!$A$2:$AX$1800, 45, FALSE)</f>
        <v>3</v>
      </c>
      <c r="AJ192" s="5">
        <f>VLOOKUP(B192, pct_raw!$A$2:$AX$1800, 46, FALSE)</f>
        <v>3</v>
      </c>
      <c r="AK192" s="5">
        <f>VLOOKUP(B192, pct_raw!$A$2:$AX$1800, 47, FALSE)</f>
        <v>0.05</v>
      </c>
      <c r="AL192" s="5">
        <f>VLOOKUP(B192, pct_raw!$A$2:$AX$1800, 48, FALSE)</f>
        <v>0</v>
      </c>
      <c r="AM192" s="5">
        <f>VLOOKUP(B192, pct_raw!$A$2:$AX$1800, 49, FALSE)</f>
        <v>0</v>
      </c>
      <c r="AN192" s="5">
        <f>VLOOKUP(B192, pct_raw!$A$2:$AX$1800, 50, FALSE)</f>
        <v>0</v>
      </c>
    </row>
    <row r="193" spans="1:40" x14ac:dyDescent="0.2">
      <c r="A193" s="2" t="s">
        <v>745</v>
      </c>
      <c r="B193" s="2" t="str">
        <f t="shared" si="2"/>
        <v>Ashton Precinct 0100</v>
      </c>
      <c r="C193" s="2" t="s">
        <v>745</v>
      </c>
      <c r="D193" s="2" t="str">
        <f>VLOOKUP(B193, pct_raw!$A$2:$AX$1800, 6, FALSE)</f>
        <v xml:space="preserve"> Ashton Precinct 0100</v>
      </c>
      <c r="E193" s="5">
        <f>VLOOKUP(B193, pct_raw!$A$2:$AX$1800, 15, FALSE)</f>
        <v>4</v>
      </c>
      <c r="F193" s="5">
        <f>VLOOKUP(B193, pct_raw!$A$2:$AX$1800, 16, FALSE)</f>
        <v>4</v>
      </c>
      <c r="G193" s="5">
        <f>VLOOKUP(B193, pct_raw!$A$2:$AX$1800, 17, FALSE)</f>
        <v>0.1</v>
      </c>
      <c r="H193">
        <f>VLOOKUP(B193, pct_raw!$A$2:$AX$1800, 18, FALSE)</f>
        <v>0</v>
      </c>
      <c r="I193" s="5">
        <f>VLOOKUP(B193, pct_raw!$A$2:$AX$1800, 19, FALSE)</f>
        <v>0</v>
      </c>
      <c r="J193">
        <f>VLOOKUP(B193, pct_raw!$A$2:$AX$1800, 20, FALSE)</f>
        <v>0</v>
      </c>
      <c r="K193" s="5">
        <f>VLOOKUP(B193, pct_raw!$A$2:$AX$1800, 21, FALSE)</f>
        <v>2</v>
      </c>
      <c r="L193" s="5">
        <f>VLOOKUP(B193, pct_raw!$A$2:$AX$1800, 22, FALSE)</f>
        <v>2</v>
      </c>
      <c r="M193" s="5">
        <f>VLOOKUP(B193, pct_raw!$A$2:$AX$1800, 23, FALSE)</f>
        <v>0.1</v>
      </c>
      <c r="N193" s="5">
        <f>VLOOKUP(B193, pct_raw!$A$2:$AX$1800, 24, FALSE)</f>
        <v>0</v>
      </c>
      <c r="O193" s="5">
        <f>VLOOKUP(B193, pct_raw!$A$2:$AX$1800, 25, FALSE)</f>
        <v>0</v>
      </c>
      <c r="P193" s="5">
        <f>VLOOKUP(B193, pct_raw!$A$2:$AX$1800, 26, FALSE)</f>
        <v>0</v>
      </c>
      <c r="Q193" s="5">
        <f>VLOOKUP(B193, pct_raw!$A$2:$AX$1800, 27, FALSE)</f>
        <v>1</v>
      </c>
      <c r="R193" s="5">
        <f>VLOOKUP(B193, pct_raw!$A$2:$AX$1800, 28, FALSE)</f>
        <v>2</v>
      </c>
      <c r="S193" s="5">
        <f>VLOOKUP(B193, pct_raw!$A$2:$AX$1800, 29, FALSE)</f>
        <v>0.1</v>
      </c>
      <c r="T193" s="5">
        <f>VLOOKUP(B193, pct_raw!$A$2:$AX$1800, 30, FALSE)</f>
        <v>0</v>
      </c>
      <c r="U193" s="5">
        <f>VLOOKUP(B193, pct_raw!$A$2:$AX$1800, 31, FALSE)</f>
        <v>0</v>
      </c>
      <c r="V193" s="5">
        <f>VLOOKUP(B193, pct_raw!$A$2:$AX$1800, 32, FALSE)</f>
        <v>0</v>
      </c>
      <c r="W193" s="5">
        <f>VLOOKUP(B193, pct_raw!$A$2:$AX$1800, 33, FALSE)</f>
        <v>0</v>
      </c>
      <c r="X193" s="5">
        <f>VLOOKUP(B193, pct_raw!$A$2:$AX$1800, 34, FALSE)</f>
        <v>0</v>
      </c>
      <c r="Y193" s="5">
        <f>VLOOKUP(B193, pct_raw!$A$2:$AX$1800, 35, FALSE)</f>
        <v>0</v>
      </c>
      <c r="Z193" s="5">
        <f>VLOOKUP(B193, pct_raw!$A$2:$AX$1800, 36, FALSE)</f>
        <v>0</v>
      </c>
      <c r="AA193" s="5">
        <f>VLOOKUP(B193, pct_raw!$A$2:$AX$1800, 37, FALSE)</f>
        <v>0</v>
      </c>
      <c r="AB193" s="5">
        <f>VLOOKUP(B193, pct_raw!$A$2:$AX$1800, 38, FALSE)</f>
        <v>0</v>
      </c>
      <c r="AC193" s="5">
        <f>VLOOKUP(B193, pct_raw!$A$2:$AX$1800, 39, FALSE)</f>
        <v>0</v>
      </c>
      <c r="AD193" s="5">
        <f>VLOOKUP(B193, pct_raw!$A$2:$AX$1800, 40, FALSE)</f>
        <v>0</v>
      </c>
      <c r="AE193" s="5">
        <f>VLOOKUP(B193, pct_raw!$A$2:$AX$1800, 41, FALSE)</f>
        <v>0</v>
      </c>
      <c r="AF193" s="5">
        <f>VLOOKUP(B193, pct_raw!$A$2:$AX$1800, 42, FALSE)</f>
        <v>0</v>
      </c>
      <c r="AG193" s="5">
        <f>VLOOKUP(B193, pct_raw!$A$2:$AX$1800, 43, FALSE)</f>
        <v>0</v>
      </c>
      <c r="AH193" s="5">
        <f>VLOOKUP(B193, pct_raw!$A$2:$AX$1800, 44, FALSE)</f>
        <v>0</v>
      </c>
      <c r="AI193" s="5">
        <f>VLOOKUP(B193, pct_raw!$A$2:$AX$1800, 45, FALSE)</f>
        <v>1</v>
      </c>
      <c r="AJ193" s="5">
        <f>VLOOKUP(B193, pct_raw!$A$2:$AX$1800, 46, FALSE)</f>
        <v>0</v>
      </c>
      <c r="AK193" s="5">
        <f>VLOOKUP(B193, pct_raw!$A$2:$AX$1800, 47, FALSE)</f>
        <v>0</v>
      </c>
      <c r="AL193" s="5">
        <f>VLOOKUP(B193, pct_raw!$A$2:$AX$1800, 48, FALSE)</f>
        <v>0</v>
      </c>
      <c r="AM193" s="5">
        <f>VLOOKUP(B193, pct_raw!$A$2:$AX$1800, 49, FALSE)</f>
        <v>0</v>
      </c>
      <c r="AN193" s="5">
        <f>VLOOKUP(B193, pct_raw!$A$2:$AX$1800, 50, FALSE)</f>
        <v>0</v>
      </c>
    </row>
    <row r="194" spans="1:40" x14ac:dyDescent="0.2">
      <c r="A194" s="2" t="s">
        <v>132</v>
      </c>
      <c r="B194" s="2" t="str">
        <f t="shared" ref="B194:B257" si="3">PROPER(C194)</f>
        <v>Athens</v>
      </c>
      <c r="C194" s="2" t="s">
        <v>132</v>
      </c>
      <c r="D194" s="2" t="str">
        <f>VLOOKUP(B194, pct_raw!$A$2:$AX$1800, 6, FALSE)</f>
        <v xml:space="preserve"> Athens</v>
      </c>
      <c r="E194" s="5">
        <f>VLOOKUP(B194, pct_raw!$A$2:$AX$1800, 15, FALSE)</f>
        <v>2</v>
      </c>
      <c r="F194" s="5">
        <f>VLOOKUP(B194, pct_raw!$A$2:$AX$1800, 16, FALSE)</f>
        <v>3</v>
      </c>
      <c r="G194" s="5">
        <f>VLOOKUP(B194, pct_raw!$A$2:$AX$1800, 17, FALSE)</f>
        <v>0.1125</v>
      </c>
      <c r="H194">
        <f>VLOOKUP(B194, pct_raw!$A$2:$AX$1800, 18, FALSE)</f>
        <v>0</v>
      </c>
      <c r="I194" s="5">
        <f>VLOOKUP(B194, pct_raw!$A$2:$AX$1800, 19, FALSE)</f>
        <v>0</v>
      </c>
      <c r="J194">
        <f>VLOOKUP(B194, pct_raw!$A$2:$AX$1800, 20, FALSE)</f>
        <v>0</v>
      </c>
      <c r="K194" s="5">
        <f>VLOOKUP(B194, pct_raw!$A$2:$AX$1800, 21, FALSE)</f>
        <v>3</v>
      </c>
      <c r="L194" s="5">
        <f>VLOOKUP(B194, pct_raw!$A$2:$AX$1800, 22, FALSE)</f>
        <v>3</v>
      </c>
      <c r="M194" s="5">
        <f>VLOOKUP(B194, pct_raw!$A$2:$AX$1800, 23, FALSE)</f>
        <v>0.1125</v>
      </c>
      <c r="N194" s="5">
        <f>VLOOKUP(B194, pct_raw!$A$2:$AX$1800, 24, FALSE)</f>
        <v>0</v>
      </c>
      <c r="O194" s="5">
        <f>VLOOKUP(B194, pct_raw!$A$2:$AX$1800, 25, FALSE)</f>
        <v>0</v>
      </c>
      <c r="P194" s="5">
        <f>VLOOKUP(B194, pct_raw!$A$2:$AX$1800, 26, FALSE)</f>
        <v>0</v>
      </c>
      <c r="Q194" s="5">
        <f>VLOOKUP(B194, pct_raw!$A$2:$AX$1800, 27, FALSE)</f>
        <v>3</v>
      </c>
      <c r="R194" s="5">
        <f>VLOOKUP(B194, pct_raw!$A$2:$AX$1800, 28, FALSE)</f>
        <v>3</v>
      </c>
      <c r="S194" s="5">
        <f>VLOOKUP(B194, pct_raw!$A$2:$AX$1800, 29, FALSE)</f>
        <v>0.1125</v>
      </c>
      <c r="T194" s="5">
        <f>VLOOKUP(B194, pct_raw!$A$2:$AX$1800, 30, FALSE)</f>
        <v>0</v>
      </c>
      <c r="U194" s="5">
        <f>VLOOKUP(B194, pct_raw!$A$2:$AX$1800, 31, FALSE)</f>
        <v>0</v>
      </c>
      <c r="V194" s="5">
        <f>VLOOKUP(B194, pct_raw!$A$2:$AX$1800, 32, FALSE)</f>
        <v>0</v>
      </c>
      <c r="W194" s="5">
        <f>VLOOKUP(B194, pct_raw!$A$2:$AX$1800, 33, FALSE)</f>
        <v>0</v>
      </c>
      <c r="X194" s="5">
        <f>VLOOKUP(B194, pct_raw!$A$2:$AX$1800, 34, FALSE)</f>
        <v>0</v>
      </c>
      <c r="Y194" s="5">
        <f>VLOOKUP(B194, pct_raw!$A$2:$AX$1800, 35, FALSE)</f>
        <v>0</v>
      </c>
      <c r="Z194" s="5">
        <f>VLOOKUP(B194, pct_raw!$A$2:$AX$1800, 36, FALSE)</f>
        <v>0</v>
      </c>
      <c r="AA194" s="5">
        <f>VLOOKUP(B194, pct_raw!$A$2:$AX$1800, 37, FALSE)</f>
        <v>0</v>
      </c>
      <c r="AB194" s="5">
        <f>VLOOKUP(B194, pct_raw!$A$2:$AX$1800, 38, FALSE)</f>
        <v>0</v>
      </c>
      <c r="AC194" s="5">
        <f>VLOOKUP(B194, pct_raw!$A$2:$AX$1800, 39, FALSE)</f>
        <v>0</v>
      </c>
      <c r="AD194" s="5">
        <f>VLOOKUP(B194, pct_raw!$A$2:$AX$1800, 40, FALSE)</f>
        <v>0</v>
      </c>
      <c r="AE194" s="5">
        <f>VLOOKUP(B194, pct_raw!$A$2:$AX$1800, 41, FALSE)</f>
        <v>0</v>
      </c>
      <c r="AF194" s="5">
        <f>VLOOKUP(B194, pct_raw!$A$2:$AX$1800, 42, FALSE)</f>
        <v>0</v>
      </c>
      <c r="AG194" s="5">
        <f>VLOOKUP(B194, pct_raw!$A$2:$AX$1800, 43, FALSE)</f>
        <v>0</v>
      </c>
      <c r="AH194" s="5">
        <f>VLOOKUP(B194, pct_raw!$A$2:$AX$1800, 44, FALSE)</f>
        <v>0</v>
      </c>
      <c r="AI194" s="5">
        <f>VLOOKUP(B194, pct_raw!$A$2:$AX$1800, 45, FALSE)</f>
        <v>0</v>
      </c>
      <c r="AJ194" s="5">
        <f>VLOOKUP(B194, pct_raw!$A$2:$AX$1800, 46, FALSE)</f>
        <v>0</v>
      </c>
      <c r="AK194" s="5">
        <f>VLOOKUP(B194, pct_raw!$A$2:$AX$1800, 47, FALSE)</f>
        <v>0</v>
      </c>
      <c r="AL194" s="5">
        <f>VLOOKUP(B194, pct_raw!$A$2:$AX$1800, 48, FALSE)</f>
        <v>0</v>
      </c>
      <c r="AM194" s="5">
        <f>VLOOKUP(B194, pct_raw!$A$2:$AX$1800, 49, FALSE)</f>
        <v>0</v>
      </c>
      <c r="AN194" s="5">
        <f>VLOOKUP(B194, pct_raw!$A$2:$AX$1800, 50, FALSE)</f>
        <v>0</v>
      </c>
    </row>
    <row r="195" spans="1:40" x14ac:dyDescent="0.2">
      <c r="A195" s="2" t="s">
        <v>454</v>
      </c>
      <c r="B195" s="2" t="str">
        <f t="shared" si="3"/>
        <v>Atlantic 1</v>
      </c>
      <c r="C195" s="2" t="s">
        <v>454</v>
      </c>
      <c r="D195" s="2" t="str">
        <f>VLOOKUP(B195, pct_raw!$A$2:$AX$1800, 6, FALSE)</f>
        <v xml:space="preserve"> Atlantic 1</v>
      </c>
      <c r="E195" s="5">
        <f>VLOOKUP(B195, pct_raw!$A$2:$AX$1800, 15, FALSE)</f>
        <v>3</v>
      </c>
      <c r="F195" s="5">
        <f>VLOOKUP(B195, pct_raw!$A$2:$AX$1800, 16, FALSE)</f>
        <v>9</v>
      </c>
      <c r="G195" s="5">
        <f>VLOOKUP(B195, pct_raw!$A$2:$AX$1800, 17, FALSE)</f>
        <v>0.12</v>
      </c>
      <c r="H195">
        <f>VLOOKUP(B195, pct_raw!$A$2:$AX$1800, 18, FALSE)</f>
        <v>0</v>
      </c>
      <c r="I195" s="5">
        <f>VLOOKUP(B195, pct_raw!$A$2:$AX$1800, 19, FALSE)</f>
        <v>0</v>
      </c>
      <c r="J195">
        <f>VLOOKUP(B195, pct_raw!$A$2:$AX$1800, 20, FALSE)</f>
        <v>0</v>
      </c>
      <c r="K195" s="5">
        <f>VLOOKUP(B195, pct_raw!$A$2:$AX$1800, 21, FALSE)</f>
        <v>7</v>
      </c>
      <c r="L195" s="5">
        <f>VLOOKUP(B195, pct_raw!$A$2:$AX$1800, 22, FALSE)</f>
        <v>9</v>
      </c>
      <c r="M195" s="5">
        <f>VLOOKUP(B195, pct_raw!$A$2:$AX$1800, 23, FALSE)</f>
        <v>0.12</v>
      </c>
      <c r="N195" s="5">
        <f>VLOOKUP(B195, pct_raw!$A$2:$AX$1800, 24, FALSE)</f>
        <v>0</v>
      </c>
      <c r="O195" s="5">
        <f>VLOOKUP(B195, pct_raw!$A$2:$AX$1800, 25, FALSE)</f>
        <v>0</v>
      </c>
      <c r="P195" s="5">
        <f>VLOOKUP(B195, pct_raw!$A$2:$AX$1800, 26, FALSE)</f>
        <v>0</v>
      </c>
      <c r="Q195" s="5">
        <f>VLOOKUP(B195, pct_raw!$A$2:$AX$1800, 27, FALSE)</f>
        <v>3</v>
      </c>
      <c r="R195" s="5">
        <f>VLOOKUP(B195, pct_raw!$A$2:$AX$1800, 28, FALSE)</f>
        <v>0</v>
      </c>
      <c r="S195" s="5">
        <f>VLOOKUP(B195, pct_raw!$A$2:$AX$1800, 29, FALSE)</f>
        <v>0</v>
      </c>
      <c r="T195" s="5">
        <f>VLOOKUP(B195, pct_raw!$A$2:$AX$1800, 30, FALSE)</f>
        <v>0</v>
      </c>
      <c r="U195" s="5">
        <f>VLOOKUP(B195, pct_raw!$A$2:$AX$1800, 31, FALSE)</f>
        <v>0</v>
      </c>
      <c r="V195" s="5">
        <f>VLOOKUP(B195, pct_raw!$A$2:$AX$1800, 32, FALSE)</f>
        <v>0</v>
      </c>
      <c r="W195" s="5">
        <f>VLOOKUP(B195, pct_raw!$A$2:$AX$1800, 33, FALSE)</f>
        <v>0</v>
      </c>
      <c r="X195" s="5">
        <f>VLOOKUP(B195, pct_raw!$A$2:$AX$1800, 34, FALSE)</f>
        <v>0</v>
      </c>
      <c r="Y195" s="5">
        <f>VLOOKUP(B195, pct_raw!$A$2:$AX$1800, 35, FALSE)</f>
        <v>0</v>
      </c>
      <c r="Z195" s="5">
        <f>VLOOKUP(B195, pct_raw!$A$2:$AX$1800, 36, FALSE)</f>
        <v>21</v>
      </c>
      <c r="AA195" s="5">
        <f>VLOOKUP(B195, pct_raw!$A$2:$AX$1800, 37, FALSE)</f>
        <v>23</v>
      </c>
      <c r="AB195" s="5">
        <f>VLOOKUP(B195, pct_raw!$A$2:$AX$1800, 38, FALSE)</f>
        <v>0.24</v>
      </c>
      <c r="AC195" s="5">
        <f>VLOOKUP(B195, pct_raw!$A$2:$AX$1800, 39, FALSE)</f>
        <v>0</v>
      </c>
      <c r="AD195" s="5">
        <f>VLOOKUP(B195, pct_raw!$A$2:$AX$1800, 40, FALSE)</f>
        <v>0</v>
      </c>
      <c r="AE195" s="5">
        <f>VLOOKUP(B195, pct_raw!$A$2:$AX$1800, 41, FALSE)</f>
        <v>0</v>
      </c>
      <c r="AF195" s="5">
        <f>VLOOKUP(B195, pct_raw!$A$2:$AX$1800, 42, FALSE)</f>
        <v>2</v>
      </c>
      <c r="AG195" s="5">
        <f>VLOOKUP(B195, pct_raw!$A$2:$AX$1800, 43, FALSE)</f>
        <v>0</v>
      </c>
      <c r="AH195" s="5">
        <f>VLOOKUP(B195, pct_raw!$A$2:$AX$1800, 44, FALSE)</f>
        <v>0</v>
      </c>
      <c r="AI195" s="5">
        <f>VLOOKUP(B195, pct_raw!$A$2:$AX$1800, 45, FALSE)</f>
        <v>5</v>
      </c>
      <c r="AJ195" s="5">
        <f>VLOOKUP(B195, pct_raw!$A$2:$AX$1800, 46, FALSE)</f>
        <v>0</v>
      </c>
      <c r="AK195" s="5">
        <f>VLOOKUP(B195, pct_raw!$A$2:$AX$1800, 47, FALSE)</f>
        <v>0</v>
      </c>
      <c r="AL195" s="5">
        <f>VLOOKUP(B195, pct_raw!$A$2:$AX$1800, 48, FALSE)</f>
        <v>0</v>
      </c>
      <c r="AM195" s="5">
        <f>VLOOKUP(B195, pct_raw!$A$2:$AX$1800, 49, FALSE)</f>
        <v>0</v>
      </c>
      <c r="AN195" s="5">
        <f>VLOOKUP(B195, pct_raw!$A$2:$AX$1800, 50, FALSE)</f>
        <v>0</v>
      </c>
    </row>
    <row r="196" spans="1:40" x14ac:dyDescent="0.2">
      <c r="A196" s="2" t="s">
        <v>1082</v>
      </c>
      <c r="B196" s="2" t="str">
        <f t="shared" si="3"/>
        <v>Atlantic 2</v>
      </c>
      <c r="C196" s="2" t="s">
        <v>1082</v>
      </c>
      <c r="D196" s="2" t="str">
        <f>VLOOKUP(B196, pct_raw!$A$2:$AX$1800, 6, FALSE)</f>
        <v xml:space="preserve"> Atlantic 2</v>
      </c>
      <c r="E196" s="5">
        <f>VLOOKUP(B196, pct_raw!$A$2:$AX$1800, 15, FALSE)</f>
        <v>10</v>
      </c>
      <c r="F196" s="5">
        <f>VLOOKUP(B196, pct_raw!$A$2:$AX$1800, 16, FALSE)</f>
        <v>10</v>
      </c>
      <c r="G196" s="5">
        <f>VLOOKUP(B196, pct_raw!$A$2:$AX$1800, 17, FALSE)</f>
        <v>0.12</v>
      </c>
      <c r="H196">
        <f>VLOOKUP(B196, pct_raw!$A$2:$AX$1800, 18, FALSE)</f>
        <v>0</v>
      </c>
      <c r="I196" s="5">
        <f>VLOOKUP(B196, pct_raw!$A$2:$AX$1800, 19, FALSE)</f>
        <v>0</v>
      </c>
      <c r="J196">
        <f>VLOOKUP(B196, pct_raw!$A$2:$AX$1800, 20, FALSE)</f>
        <v>0</v>
      </c>
      <c r="K196" s="5">
        <f>VLOOKUP(B196, pct_raw!$A$2:$AX$1800, 21, FALSE)</f>
        <v>14</v>
      </c>
      <c r="L196" s="5">
        <f>VLOOKUP(B196, pct_raw!$A$2:$AX$1800, 22, FALSE)</f>
        <v>14</v>
      </c>
      <c r="M196" s="5">
        <f>VLOOKUP(B196, pct_raw!$A$2:$AX$1800, 23, FALSE)</f>
        <v>0.24</v>
      </c>
      <c r="N196" s="5">
        <f>VLOOKUP(B196, pct_raw!$A$2:$AX$1800, 24, FALSE)</f>
        <v>0</v>
      </c>
      <c r="O196" s="5">
        <f>VLOOKUP(B196, pct_raw!$A$2:$AX$1800, 25, FALSE)</f>
        <v>0</v>
      </c>
      <c r="P196" s="5">
        <f>VLOOKUP(B196, pct_raw!$A$2:$AX$1800, 26, FALSE)</f>
        <v>0</v>
      </c>
      <c r="Q196" s="5">
        <f>VLOOKUP(B196, pct_raw!$A$2:$AX$1800, 27, FALSE)</f>
        <v>3</v>
      </c>
      <c r="R196" s="5">
        <f>VLOOKUP(B196, pct_raw!$A$2:$AX$1800, 28, FALSE)</f>
        <v>0</v>
      </c>
      <c r="S196" s="5">
        <f>VLOOKUP(B196, pct_raw!$A$2:$AX$1800, 29, FALSE)</f>
        <v>0</v>
      </c>
      <c r="T196" s="5">
        <f>VLOOKUP(B196, pct_raw!$A$2:$AX$1800, 30, FALSE)</f>
        <v>0</v>
      </c>
      <c r="U196" s="5">
        <f>VLOOKUP(B196, pct_raw!$A$2:$AX$1800, 31, FALSE)</f>
        <v>0</v>
      </c>
      <c r="V196" s="5">
        <f>VLOOKUP(B196, pct_raw!$A$2:$AX$1800, 32, FALSE)</f>
        <v>0</v>
      </c>
      <c r="W196" s="5">
        <f>VLOOKUP(B196, pct_raw!$A$2:$AX$1800, 33, FALSE)</f>
        <v>0</v>
      </c>
      <c r="X196" s="5">
        <f>VLOOKUP(B196, pct_raw!$A$2:$AX$1800, 34, FALSE)</f>
        <v>0</v>
      </c>
      <c r="Y196" s="5">
        <f>VLOOKUP(B196, pct_raw!$A$2:$AX$1800, 35, FALSE)</f>
        <v>0</v>
      </c>
      <c r="Z196" s="5">
        <f>VLOOKUP(B196, pct_raw!$A$2:$AX$1800, 36, FALSE)</f>
        <v>7</v>
      </c>
      <c r="AA196" s="5">
        <f>VLOOKUP(B196, pct_raw!$A$2:$AX$1800, 37, FALSE)</f>
        <v>14</v>
      </c>
      <c r="AB196" s="5">
        <f>VLOOKUP(B196, pct_raw!$A$2:$AX$1800, 38, FALSE)</f>
        <v>0.24</v>
      </c>
      <c r="AC196" s="5">
        <f>VLOOKUP(B196, pct_raw!$A$2:$AX$1800, 39, FALSE)</f>
        <v>0</v>
      </c>
      <c r="AD196" s="5">
        <f>VLOOKUP(B196, pct_raw!$A$2:$AX$1800, 40, FALSE)</f>
        <v>0</v>
      </c>
      <c r="AE196" s="5">
        <f>VLOOKUP(B196, pct_raw!$A$2:$AX$1800, 41, FALSE)</f>
        <v>0</v>
      </c>
      <c r="AF196" s="5">
        <f>VLOOKUP(B196, pct_raw!$A$2:$AX$1800, 42, FALSE)</f>
        <v>0</v>
      </c>
      <c r="AG196" s="5">
        <f>VLOOKUP(B196, pct_raw!$A$2:$AX$1800, 43, FALSE)</f>
        <v>0</v>
      </c>
      <c r="AH196" s="5">
        <f>VLOOKUP(B196, pct_raw!$A$2:$AX$1800, 44, FALSE)</f>
        <v>0</v>
      </c>
      <c r="AI196" s="5">
        <f>VLOOKUP(B196, pct_raw!$A$2:$AX$1800, 45, FALSE)</f>
        <v>3</v>
      </c>
      <c r="AJ196" s="5">
        <f>VLOOKUP(B196, pct_raw!$A$2:$AX$1800, 46, FALSE)</f>
        <v>0</v>
      </c>
      <c r="AK196" s="5">
        <f>VLOOKUP(B196, pct_raw!$A$2:$AX$1800, 47, FALSE)</f>
        <v>0</v>
      </c>
      <c r="AL196" s="5">
        <f>VLOOKUP(B196, pct_raw!$A$2:$AX$1800, 48, FALSE)</f>
        <v>3</v>
      </c>
      <c r="AM196" s="5">
        <f>VLOOKUP(B196, pct_raw!$A$2:$AX$1800, 49, FALSE)</f>
        <v>0</v>
      </c>
      <c r="AN196" s="5">
        <f>VLOOKUP(B196, pct_raw!$A$2:$AX$1800, 50, FALSE)</f>
        <v>0</v>
      </c>
    </row>
    <row r="197" spans="1:40" x14ac:dyDescent="0.2">
      <c r="A197" s="2" t="s">
        <v>455</v>
      </c>
      <c r="B197" s="2" t="str">
        <f t="shared" si="3"/>
        <v>Atlantic 3</v>
      </c>
      <c r="C197" s="2" t="s">
        <v>455</v>
      </c>
      <c r="D197" s="2" t="str">
        <f>VLOOKUP(B197, pct_raw!$A$2:$AX$1800, 6, FALSE)</f>
        <v xml:space="preserve"> Atlantic 3</v>
      </c>
      <c r="E197" s="5">
        <f>VLOOKUP(B197, pct_raw!$A$2:$AX$1800, 15, FALSE)</f>
        <v>13</v>
      </c>
      <c r="F197" s="5">
        <f>VLOOKUP(B197, pct_raw!$A$2:$AX$1800, 16, FALSE)</f>
        <v>13</v>
      </c>
      <c r="G197" s="5">
        <f>VLOOKUP(B197, pct_raw!$A$2:$AX$1800, 17, FALSE)</f>
        <v>0.24</v>
      </c>
      <c r="H197">
        <f>VLOOKUP(B197, pct_raw!$A$2:$AX$1800, 18, FALSE)</f>
        <v>0</v>
      </c>
      <c r="I197" s="5">
        <f>VLOOKUP(B197, pct_raw!$A$2:$AX$1800, 19, FALSE)</f>
        <v>0</v>
      </c>
      <c r="J197">
        <f>VLOOKUP(B197, pct_raw!$A$2:$AX$1800, 20, FALSE)</f>
        <v>0</v>
      </c>
      <c r="K197" s="5">
        <f>VLOOKUP(B197, pct_raw!$A$2:$AX$1800, 21, FALSE)</f>
        <v>6</v>
      </c>
      <c r="L197" s="5">
        <f>VLOOKUP(B197, pct_raw!$A$2:$AX$1800, 22, FALSE)</f>
        <v>6</v>
      </c>
      <c r="M197" s="5">
        <f>VLOOKUP(B197, pct_raw!$A$2:$AX$1800, 23, FALSE)</f>
        <v>0.12</v>
      </c>
      <c r="N197" s="5">
        <f>VLOOKUP(B197, pct_raw!$A$2:$AX$1800, 24, FALSE)</f>
        <v>0</v>
      </c>
      <c r="O197" s="5">
        <f>VLOOKUP(B197, pct_raw!$A$2:$AX$1800, 25, FALSE)</f>
        <v>0</v>
      </c>
      <c r="P197" s="5">
        <f>VLOOKUP(B197, pct_raw!$A$2:$AX$1800, 26, FALSE)</f>
        <v>0</v>
      </c>
      <c r="Q197" s="5">
        <f>VLOOKUP(B197, pct_raw!$A$2:$AX$1800, 27, FALSE)</f>
        <v>6</v>
      </c>
      <c r="R197" s="5">
        <f>VLOOKUP(B197, pct_raw!$A$2:$AX$1800, 28, FALSE)</f>
        <v>7</v>
      </c>
      <c r="S197" s="5">
        <f>VLOOKUP(B197, pct_raw!$A$2:$AX$1800, 29, FALSE)</f>
        <v>0.12</v>
      </c>
      <c r="T197" s="5">
        <f>VLOOKUP(B197, pct_raw!$A$2:$AX$1800, 30, FALSE)</f>
        <v>0</v>
      </c>
      <c r="U197" s="5">
        <f>VLOOKUP(B197, pct_raw!$A$2:$AX$1800, 31, FALSE)</f>
        <v>0</v>
      </c>
      <c r="V197" s="5">
        <f>VLOOKUP(B197, pct_raw!$A$2:$AX$1800, 32, FALSE)</f>
        <v>0</v>
      </c>
      <c r="W197" s="5">
        <f>VLOOKUP(B197, pct_raw!$A$2:$AX$1800, 33, FALSE)</f>
        <v>0</v>
      </c>
      <c r="X197" s="5">
        <f>VLOOKUP(B197, pct_raw!$A$2:$AX$1800, 34, FALSE)</f>
        <v>0</v>
      </c>
      <c r="Y197" s="5">
        <f>VLOOKUP(B197, pct_raw!$A$2:$AX$1800, 35, FALSE)</f>
        <v>0</v>
      </c>
      <c r="Z197" s="5">
        <f>VLOOKUP(B197, pct_raw!$A$2:$AX$1800, 36, FALSE)</f>
        <v>2</v>
      </c>
      <c r="AA197" s="5">
        <f>VLOOKUP(B197, pct_raw!$A$2:$AX$1800, 37, FALSE)</f>
        <v>0</v>
      </c>
      <c r="AB197" s="5">
        <f>VLOOKUP(B197, pct_raw!$A$2:$AX$1800, 38, FALSE)</f>
        <v>0</v>
      </c>
      <c r="AC197" s="5">
        <f>VLOOKUP(B197, pct_raw!$A$2:$AX$1800, 39, FALSE)</f>
        <v>0</v>
      </c>
      <c r="AD197" s="5">
        <f>VLOOKUP(B197, pct_raw!$A$2:$AX$1800, 40, FALSE)</f>
        <v>0</v>
      </c>
      <c r="AE197" s="5">
        <f>VLOOKUP(B197, pct_raw!$A$2:$AX$1800, 41, FALSE)</f>
        <v>0</v>
      </c>
      <c r="AF197" s="5">
        <f>VLOOKUP(B197, pct_raw!$A$2:$AX$1800, 42, FALSE)</f>
        <v>2</v>
      </c>
      <c r="AG197" s="5">
        <f>VLOOKUP(B197, pct_raw!$A$2:$AX$1800, 43, FALSE)</f>
        <v>0</v>
      </c>
      <c r="AH197" s="5">
        <f>VLOOKUP(B197, pct_raw!$A$2:$AX$1800, 44, FALSE)</f>
        <v>0</v>
      </c>
      <c r="AI197" s="5">
        <f>VLOOKUP(B197, pct_raw!$A$2:$AX$1800, 45, FALSE)</f>
        <v>6</v>
      </c>
      <c r="AJ197" s="5">
        <f>VLOOKUP(B197, pct_raw!$A$2:$AX$1800, 46, FALSE)</f>
        <v>10</v>
      </c>
      <c r="AK197" s="5">
        <f>VLOOKUP(B197, pct_raw!$A$2:$AX$1800, 47, FALSE)</f>
        <v>0.12</v>
      </c>
      <c r="AL197" s="5">
        <f>VLOOKUP(B197, pct_raw!$A$2:$AX$1800, 48, FALSE)</f>
        <v>3</v>
      </c>
      <c r="AM197" s="5">
        <f>VLOOKUP(B197, pct_raw!$A$2:$AX$1800, 49, FALSE)</f>
        <v>0</v>
      </c>
      <c r="AN197" s="5">
        <f>VLOOKUP(B197, pct_raw!$A$2:$AX$1800, 50, FALSE)</f>
        <v>0</v>
      </c>
    </row>
    <row r="198" spans="1:40" x14ac:dyDescent="0.2">
      <c r="A198" s="2" t="s">
        <v>456</v>
      </c>
      <c r="B198" s="2" t="str">
        <f t="shared" si="3"/>
        <v>Atlantic 4</v>
      </c>
      <c r="C198" s="2" t="s">
        <v>456</v>
      </c>
      <c r="D198" s="2" t="str">
        <f>VLOOKUP(B198, pct_raw!$A$2:$AX$1800, 6, FALSE)</f>
        <v xml:space="preserve"> Atlantic 4</v>
      </c>
      <c r="E198" s="5">
        <f>VLOOKUP(B198, pct_raw!$A$2:$AX$1800, 15, FALSE)</f>
        <v>5</v>
      </c>
      <c r="F198" s="5">
        <f>VLOOKUP(B198, pct_raw!$A$2:$AX$1800, 16, FALSE)</f>
        <v>0</v>
      </c>
      <c r="G198" s="5">
        <f>VLOOKUP(B198, pct_raw!$A$2:$AX$1800, 17, FALSE)</f>
        <v>0</v>
      </c>
      <c r="H198">
        <f>VLOOKUP(B198, pct_raw!$A$2:$AX$1800, 18, FALSE)</f>
        <v>0</v>
      </c>
      <c r="I198" s="5">
        <f>VLOOKUP(B198, pct_raw!$A$2:$AX$1800, 19, FALSE)</f>
        <v>0</v>
      </c>
      <c r="J198">
        <f>VLOOKUP(B198, pct_raw!$A$2:$AX$1800, 20, FALSE)</f>
        <v>0</v>
      </c>
      <c r="K198" s="5">
        <f>VLOOKUP(B198, pct_raw!$A$2:$AX$1800, 21, FALSE)</f>
        <v>11</v>
      </c>
      <c r="L198" s="5">
        <f>VLOOKUP(B198, pct_raw!$A$2:$AX$1800, 22, FALSE)</f>
        <v>18</v>
      </c>
      <c r="M198" s="5">
        <f>VLOOKUP(B198, pct_raw!$A$2:$AX$1800, 23, FALSE)</f>
        <v>0.36</v>
      </c>
      <c r="N198" s="5">
        <f>VLOOKUP(B198, pct_raw!$A$2:$AX$1800, 24, FALSE)</f>
        <v>0</v>
      </c>
      <c r="O198" s="5">
        <f>VLOOKUP(B198, pct_raw!$A$2:$AX$1800, 25, FALSE)</f>
        <v>0</v>
      </c>
      <c r="P198" s="5">
        <f>VLOOKUP(B198, pct_raw!$A$2:$AX$1800, 26, FALSE)</f>
        <v>0</v>
      </c>
      <c r="Q198" s="5">
        <f>VLOOKUP(B198, pct_raw!$A$2:$AX$1800, 27, FALSE)</f>
        <v>3</v>
      </c>
      <c r="R198" s="5">
        <f>VLOOKUP(B198, pct_raw!$A$2:$AX$1800, 28, FALSE)</f>
        <v>0</v>
      </c>
      <c r="S198" s="5">
        <f>VLOOKUP(B198, pct_raw!$A$2:$AX$1800, 29, FALSE)</f>
        <v>0</v>
      </c>
      <c r="T198" s="5">
        <f>VLOOKUP(B198, pct_raw!$A$2:$AX$1800, 30, FALSE)</f>
        <v>0</v>
      </c>
      <c r="U198" s="5">
        <f>VLOOKUP(B198, pct_raw!$A$2:$AX$1800, 31, FALSE)</f>
        <v>0</v>
      </c>
      <c r="V198" s="5">
        <f>VLOOKUP(B198, pct_raw!$A$2:$AX$1800, 32, FALSE)</f>
        <v>0</v>
      </c>
      <c r="W198" s="5">
        <f>VLOOKUP(B198, pct_raw!$A$2:$AX$1800, 33, FALSE)</f>
        <v>0</v>
      </c>
      <c r="X198" s="5">
        <f>VLOOKUP(B198, pct_raw!$A$2:$AX$1800, 34, FALSE)</f>
        <v>0</v>
      </c>
      <c r="Y198" s="5">
        <f>VLOOKUP(B198, pct_raw!$A$2:$AX$1800, 35, FALSE)</f>
        <v>0</v>
      </c>
      <c r="Z198" s="5">
        <f>VLOOKUP(B198, pct_raw!$A$2:$AX$1800, 36, FALSE)</f>
        <v>8</v>
      </c>
      <c r="AA198" s="5">
        <f>VLOOKUP(B198, pct_raw!$A$2:$AX$1800, 37, FALSE)</f>
        <v>10</v>
      </c>
      <c r="AB198" s="5">
        <f>VLOOKUP(B198, pct_raw!$A$2:$AX$1800, 38, FALSE)</f>
        <v>0.12</v>
      </c>
      <c r="AC198" s="5">
        <f>VLOOKUP(B198, pct_raw!$A$2:$AX$1800, 39, FALSE)</f>
        <v>0</v>
      </c>
      <c r="AD198" s="5">
        <f>VLOOKUP(B198, pct_raw!$A$2:$AX$1800, 40, FALSE)</f>
        <v>0</v>
      </c>
      <c r="AE198" s="5">
        <f>VLOOKUP(B198, pct_raw!$A$2:$AX$1800, 41, FALSE)</f>
        <v>0</v>
      </c>
      <c r="AF198" s="5">
        <f>VLOOKUP(B198, pct_raw!$A$2:$AX$1800, 42, FALSE)</f>
        <v>0</v>
      </c>
      <c r="AG198" s="5">
        <f>VLOOKUP(B198, pct_raw!$A$2:$AX$1800, 43, FALSE)</f>
        <v>0</v>
      </c>
      <c r="AH198" s="5">
        <f>VLOOKUP(B198, pct_raw!$A$2:$AX$1800, 44, FALSE)</f>
        <v>0</v>
      </c>
      <c r="AI198" s="5">
        <f>VLOOKUP(B198, pct_raw!$A$2:$AX$1800, 45, FALSE)</f>
        <v>13</v>
      </c>
      <c r="AJ198" s="5">
        <f>VLOOKUP(B198, pct_raw!$A$2:$AX$1800, 46, FALSE)</f>
        <v>13</v>
      </c>
      <c r="AK198" s="5">
        <f>VLOOKUP(B198, pct_raw!$A$2:$AX$1800, 47, FALSE)</f>
        <v>0.24</v>
      </c>
      <c r="AL198" s="5">
        <f>VLOOKUP(B198, pct_raw!$A$2:$AX$1800, 48, FALSE)</f>
        <v>1</v>
      </c>
      <c r="AM198" s="5">
        <f>VLOOKUP(B198, pct_raw!$A$2:$AX$1800, 49, FALSE)</f>
        <v>0</v>
      </c>
      <c r="AN198" s="5">
        <f>VLOOKUP(B198, pct_raw!$A$2:$AX$1800, 50, FALSE)</f>
        <v>0</v>
      </c>
    </row>
    <row r="199" spans="1:40" x14ac:dyDescent="0.2">
      <c r="A199" s="2" t="s">
        <v>1083</v>
      </c>
      <c r="B199" s="2" t="str">
        <f t="shared" si="3"/>
        <v>Atlantic 5</v>
      </c>
      <c r="C199" s="2" t="s">
        <v>1083</v>
      </c>
      <c r="D199" s="2" t="str">
        <f>VLOOKUP(B199, pct_raw!$A$2:$AX$1800, 6, FALSE)</f>
        <v xml:space="preserve"> Atlantic 5</v>
      </c>
      <c r="E199" s="5">
        <f>VLOOKUP(B199, pct_raw!$A$2:$AX$1800, 15, FALSE)</f>
        <v>11</v>
      </c>
      <c r="F199" s="5">
        <f>VLOOKUP(B199, pct_raw!$A$2:$AX$1800, 16, FALSE)</f>
        <v>13</v>
      </c>
      <c r="G199" s="5">
        <f>VLOOKUP(B199, pct_raw!$A$2:$AX$1800, 17, FALSE)</f>
        <v>0.24</v>
      </c>
      <c r="H199">
        <f>VLOOKUP(B199, pct_raw!$A$2:$AX$1800, 18, FALSE)</f>
        <v>0</v>
      </c>
      <c r="I199" s="5">
        <f>VLOOKUP(B199, pct_raw!$A$2:$AX$1800, 19, FALSE)</f>
        <v>0</v>
      </c>
      <c r="J199">
        <f>VLOOKUP(B199, pct_raw!$A$2:$AX$1800, 20, FALSE)</f>
        <v>0</v>
      </c>
      <c r="K199" s="5">
        <f>VLOOKUP(B199, pct_raw!$A$2:$AX$1800, 21, FALSE)</f>
        <v>10</v>
      </c>
      <c r="L199" s="5">
        <f>VLOOKUP(B199, pct_raw!$A$2:$AX$1800, 22, FALSE)</f>
        <v>11</v>
      </c>
      <c r="M199" s="5">
        <f>VLOOKUP(B199, pct_raw!$A$2:$AX$1800, 23, FALSE)</f>
        <v>0.12</v>
      </c>
      <c r="N199" s="5">
        <f>VLOOKUP(B199, pct_raw!$A$2:$AX$1800, 24, FALSE)</f>
        <v>0</v>
      </c>
      <c r="O199" s="5">
        <f>VLOOKUP(B199, pct_raw!$A$2:$AX$1800, 25, FALSE)</f>
        <v>0</v>
      </c>
      <c r="P199" s="5">
        <f>VLOOKUP(B199, pct_raw!$A$2:$AX$1800, 26, FALSE)</f>
        <v>0</v>
      </c>
      <c r="Q199" s="5">
        <f>VLOOKUP(B199, pct_raw!$A$2:$AX$1800, 27, FALSE)</f>
        <v>9</v>
      </c>
      <c r="R199" s="5">
        <f>VLOOKUP(B199, pct_raw!$A$2:$AX$1800, 28, FALSE)</f>
        <v>10</v>
      </c>
      <c r="S199" s="5">
        <f>VLOOKUP(B199, pct_raw!$A$2:$AX$1800, 29, FALSE)</f>
        <v>0.12</v>
      </c>
      <c r="T199" s="5">
        <f>VLOOKUP(B199, pct_raw!$A$2:$AX$1800, 30, FALSE)</f>
        <v>0</v>
      </c>
      <c r="U199" s="5">
        <f>VLOOKUP(B199, pct_raw!$A$2:$AX$1800, 31, FALSE)</f>
        <v>0</v>
      </c>
      <c r="V199" s="5">
        <f>VLOOKUP(B199, pct_raw!$A$2:$AX$1800, 32, FALSE)</f>
        <v>0</v>
      </c>
      <c r="W199" s="5">
        <f>VLOOKUP(B199, pct_raw!$A$2:$AX$1800, 33, FALSE)</f>
        <v>0</v>
      </c>
      <c r="X199" s="5">
        <f>VLOOKUP(B199, pct_raw!$A$2:$AX$1800, 34, FALSE)</f>
        <v>0</v>
      </c>
      <c r="Y199" s="5">
        <f>VLOOKUP(B199, pct_raw!$A$2:$AX$1800, 35, FALSE)</f>
        <v>0</v>
      </c>
      <c r="Z199" s="5">
        <f>VLOOKUP(B199, pct_raw!$A$2:$AX$1800, 36, FALSE)</f>
        <v>4</v>
      </c>
      <c r="AA199" s="5">
        <f>VLOOKUP(B199, pct_raw!$A$2:$AX$1800, 37, FALSE)</f>
        <v>0</v>
      </c>
      <c r="AB199" s="5">
        <f>VLOOKUP(B199, pct_raw!$A$2:$AX$1800, 38, FALSE)</f>
        <v>0</v>
      </c>
      <c r="AC199" s="5">
        <f>VLOOKUP(B199, pct_raw!$A$2:$AX$1800, 39, FALSE)</f>
        <v>2</v>
      </c>
      <c r="AD199" s="5">
        <f>VLOOKUP(B199, pct_raw!$A$2:$AX$1800, 40, FALSE)</f>
        <v>0</v>
      </c>
      <c r="AE199" s="5">
        <f>VLOOKUP(B199, pct_raw!$A$2:$AX$1800, 41, FALSE)</f>
        <v>0</v>
      </c>
      <c r="AF199" s="5">
        <f>VLOOKUP(B199, pct_raw!$A$2:$AX$1800, 42, FALSE)</f>
        <v>0</v>
      </c>
      <c r="AG199" s="5">
        <f>VLOOKUP(B199, pct_raw!$A$2:$AX$1800, 43, FALSE)</f>
        <v>0</v>
      </c>
      <c r="AH199" s="5">
        <f>VLOOKUP(B199, pct_raw!$A$2:$AX$1800, 44, FALSE)</f>
        <v>0</v>
      </c>
      <c r="AI199" s="5">
        <f>VLOOKUP(B199, pct_raw!$A$2:$AX$1800, 45, FALSE)</f>
        <v>12</v>
      </c>
      <c r="AJ199" s="5">
        <f>VLOOKUP(B199, pct_raw!$A$2:$AX$1800, 46, FALSE)</f>
        <v>15</v>
      </c>
      <c r="AK199" s="5">
        <f>VLOOKUP(B199, pct_raw!$A$2:$AX$1800, 47, FALSE)</f>
        <v>0.24</v>
      </c>
      <c r="AL199" s="5">
        <f>VLOOKUP(B199, pct_raw!$A$2:$AX$1800, 48, FALSE)</f>
        <v>0</v>
      </c>
      <c r="AM199" s="5">
        <f>VLOOKUP(B199, pct_raw!$A$2:$AX$1800, 49, FALSE)</f>
        <v>0</v>
      </c>
      <c r="AN199" s="5">
        <f>VLOOKUP(B199, pct_raw!$A$2:$AX$1800, 50, FALSE)</f>
        <v>0</v>
      </c>
    </row>
    <row r="200" spans="1:40" x14ac:dyDescent="0.2">
      <c r="A200" s="2" t="s">
        <v>93</v>
      </c>
      <c r="B200" s="2" t="str">
        <f t="shared" si="3"/>
        <v>Auburn</v>
      </c>
      <c r="C200" s="2" t="s">
        <v>93</v>
      </c>
      <c r="D200" s="2" t="str">
        <f>VLOOKUP(B200, pct_raw!$A$2:$AX$1800, 6, FALSE)</f>
        <v xml:space="preserve"> Auburn</v>
      </c>
      <c r="E200" s="5">
        <f>VLOOKUP(B200, pct_raw!$A$2:$AX$1800, 15, FALSE)</f>
        <v>4</v>
      </c>
      <c r="F200" s="5">
        <f>VLOOKUP(B200, pct_raw!$A$2:$AX$1800, 16, FALSE)</f>
        <v>4</v>
      </c>
      <c r="G200" s="5">
        <f>VLOOKUP(B200, pct_raw!$A$2:$AX$1800, 17, FALSE)</f>
        <v>6.6699999999999995E-2</v>
      </c>
      <c r="H200">
        <f>VLOOKUP(B200, pct_raw!$A$2:$AX$1800, 18, FALSE)</f>
        <v>0</v>
      </c>
      <c r="I200" s="5">
        <f>VLOOKUP(B200, pct_raw!$A$2:$AX$1800, 19, FALSE)</f>
        <v>0</v>
      </c>
      <c r="J200">
        <f>VLOOKUP(B200, pct_raw!$A$2:$AX$1800, 20, FALSE)</f>
        <v>0</v>
      </c>
      <c r="K200" s="5">
        <f>VLOOKUP(B200, pct_raw!$A$2:$AX$1800, 21, FALSE)</f>
        <v>4</v>
      </c>
      <c r="L200" s="5">
        <f>VLOOKUP(B200, pct_raw!$A$2:$AX$1800, 22, FALSE)</f>
        <v>5</v>
      </c>
      <c r="M200" s="5">
        <f>VLOOKUP(B200, pct_raw!$A$2:$AX$1800, 23, FALSE)</f>
        <v>6.6699999999999995E-2</v>
      </c>
      <c r="N200" s="5">
        <f>VLOOKUP(B200, pct_raw!$A$2:$AX$1800, 24, FALSE)</f>
        <v>1</v>
      </c>
      <c r="O200" s="5">
        <f>VLOOKUP(B200, pct_raw!$A$2:$AX$1800, 25, FALSE)</f>
        <v>0</v>
      </c>
      <c r="P200" s="5">
        <f>VLOOKUP(B200, pct_raw!$A$2:$AX$1800, 26, FALSE)</f>
        <v>0</v>
      </c>
      <c r="Q200" s="5">
        <f>VLOOKUP(B200, pct_raw!$A$2:$AX$1800, 27, FALSE)</f>
        <v>0</v>
      </c>
      <c r="R200" s="5">
        <f>VLOOKUP(B200, pct_raw!$A$2:$AX$1800, 28, FALSE)</f>
        <v>0</v>
      </c>
      <c r="S200" s="5">
        <f>VLOOKUP(B200, pct_raw!$A$2:$AX$1800, 29, FALSE)</f>
        <v>0</v>
      </c>
      <c r="T200" s="5">
        <f>VLOOKUP(B200, pct_raw!$A$2:$AX$1800, 30, FALSE)</f>
        <v>0</v>
      </c>
      <c r="U200" s="5">
        <f>VLOOKUP(B200, pct_raw!$A$2:$AX$1800, 31, FALSE)</f>
        <v>0</v>
      </c>
      <c r="V200" s="5">
        <f>VLOOKUP(B200, pct_raw!$A$2:$AX$1800, 32, FALSE)</f>
        <v>0</v>
      </c>
      <c r="W200" s="5">
        <f>VLOOKUP(B200, pct_raw!$A$2:$AX$1800, 33, FALSE)</f>
        <v>0</v>
      </c>
      <c r="X200" s="5">
        <f>VLOOKUP(B200, pct_raw!$A$2:$AX$1800, 34, FALSE)</f>
        <v>0</v>
      </c>
      <c r="Y200" s="5">
        <f>VLOOKUP(B200, pct_raw!$A$2:$AX$1800, 35, FALSE)</f>
        <v>0</v>
      </c>
      <c r="Z200" s="5">
        <f>VLOOKUP(B200, pct_raw!$A$2:$AX$1800, 36, FALSE)</f>
        <v>4</v>
      </c>
      <c r="AA200" s="5">
        <f>VLOOKUP(B200, pct_raw!$A$2:$AX$1800, 37, FALSE)</f>
        <v>7</v>
      </c>
      <c r="AB200" s="5">
        <f>VLOOKUP(B200, pct_raw!$A$2:$AX$1800, 38, FALSE)</f>
        <v>6.6699999999999995E-2</v>
      </c>
      <c r="AC200" s="5">
        <f>VLOOKUP(B200, pct_raw!$A$2:$AX$1800, 39, FALSE)</f>
        <v>1</v>
      </c>
      <c r="AD200" s="5">
        <f>VLOOKUP(B200, pct_raw!$A$2:$AX$1800, 40, FALSE)</f>
        <v>0</v>
      </c>
      <c r="AE200" s="5">
        <f>VLOOKUP(B200, pct_raw!$A$2:$AX$1800, 41, FALSE)</f>
        <v>0</v>
      </c>
      <c r="AF200" s="5">
        <f>VLOOKUP(B200, pct_raw!$A$2:$AX$1800, 42, FALSE)</f>
        <v>0</v>
      </c>
      <c r="AG200" s="5">
        <f>VLOOKUP(B200, pct_raw!$A$2:$AX$1800, 43, FALSE)</f>
        <v>0</v>
      </c>
      <c r="AH200" s="5">
        <f>VLOOKUP(B200, pct_raw!$A$2:$AX$1800, 44, FALSE)</f>
        <v>0</v>
      </c>
      <c r="AI200" s="5">
        <f>VLOOKUP(B200, pct_raw!$A$2:$AX$1800, 45, FALSE)</f>
        <v>2</v>
      </c>
      <c r="AJ200" s="5">
        <f>VLOOKUP(B200, pct_raw!$A$2:$AX$1800, 46, FALSE)</f>
        <v>0</v>
      </c>
      <c r="AK200" s="5">
        <f>VLOOKUP(B200, pct_raw!$A$2:$AX$1800, 47, FALSE)</f>
        <v>0</v>
      </c>
      <c r="AL200" s="5">
        <f>VLOOKUP(B200, pct_raw!$A$2:$AX$1800, 48, FALSE)</f>
        <v>0</v>
      </c>
      <c r="AM200" s="5">
        <f>VLOOKUP(B200, pct_raw!$A$2:$AX$1800, 49, FALSE)</f>
        <v>0</v>
      </c>
      <c r="AN200" s="5">
        <f>VLOOKUP(B200, pct_raw!$A$2:$AX$1800, 50, FALSE)</f>
        <v>0</v>
      </c>
    </row>
    <row r="201" spans="1:40" x14ac:dyDescent="0.2">
      <c r="A201" s="2" t="s">
        <v>1084</v>
      </c>
      <c r="B201" s="2" t="str">
        <f t="shared" si="3"/>
        <v>Auburn Twp</v>
      </c>
      <c r="C201" s="2" t="s">
        <v>1084</v>
      </c>
      <c r="D201" s="2" t="str">
        <f>VLOOKUP(B201, pct_raw!$A$2:$AX$1800, 6, FALSE)</f>
        <v xml:space="preserve"> AUBURN TWP</v>
      </c>
      <c r="E201" s="5">
        <f>VLOOKUP(B201, pct_raw!$A$2:$AX$1800, 15, FALSE)</f>
        <v>5</v>
      </c>
      <c r="F201" s="5">
        <f>VLOOKUP(B201, pct_raw!$A$2:$AX$1800, 16, FALSE)</f>
        <v>5</v>
      </c>
      <c r="G201" s="5">
        <f>VLOOKUP(B201, pct_raw!$A$2:$AX$1800, 17, FALSE)</f>
        <v>0.12</v>
      </c>
      <c r="H201">
        <f>VLOOKUP(B201, pct_raw!$A$2:$AX$1800, 18, FALSE)</f>
        <v>0</v>
      </c>
      <c r="I201" s="5">
        <f>VLOOKUP(B201, pct_raw!$A$2:$AX$1800, 19, FALSE)</f>
        <v>0</v>
      </c>
      <c r="J201">
        <f>VLOOKUP(B201, pct_raw!$A$2:$AX$1800, 20, FALSE)</f>
        <v>0</v>
      </c>
      <c r="K201" s="5">
        <f>VLOOKUP(B201, pct_raw!$A$2:$AX$1800, 21, FALSE)</f>
        <v>1</v>
      </c>
      <c r="L201" s="5">
        <f>VLOOKUP(B201, pct_raw!$A$2:$AX$1800, 22, FALSE)</f>
        <v>0</v>
      </c>
      <c r="M201" s="5">
        <f>VLOOKUP(B201, pct_raw!$A$2:$AX$1800, 23, FALSE)</f>
        <v>0</v>
      </c>
      <c r="N201" s="5">
        <f>VLOOKUP(B201, pct_raw!$A$2:$AX$1800, 24, FALSE)</f>
        <v>0</v>
      </c>
      <c r="O201" s="5">
        <f>VLOOKUP(B201, pct_raw!$A$2:$AX$1800, 25, FALSE)</f>
        <v>0</v>
      </c>
      <c r="P201" s="5">
        <f>VLOOKUP(B201, pct_raw!$A$2:$AX$1800, 26, FALSE)</f>
        <v>0</v>
      </c>
      <c r="Q201" s="5">
        <f>VLOOKUP(B201, pct_raw!$A$2:$AX$1800, 27, FALSE)</f>
        <v>2</v>
      </c>
      <c r="R201" s="5">
        <f>VLOOKUP(B201, pct_raw!$A$2:$AX$1800, 28, FALSE)</f>
        <v>3</v>
      </c>
      <c r="S201" s="5">
        <f>VLOOKUP(B201, pct_raw!$A$2:$AX$1800, 29, FALSE)</f>
        <v>0</v>
      </c>
      <c r="T201" s="5">
        <f>VLOOKUP(B201, pct_raw!$A$2:$AX$1800, 30, FALSE)</f>
        <v>0</v>
      </c>
      <c r="U201" s="5">
        <f>VLOOKUP(B201, pct_raw!$A$2:$AX$1800, 31, FALSE)</f>
        <v>0</v>
      </c>
      <c r="V201" s="5">
        <f>VLOOKUP(B201, pct_raw!$A$2:$AX$1800, 32, FALSE)</f>
        <v>0</v>
      </c>
      <c r="W201" s="5">
        <f>VLOOKUP(B201, pct_raw!$A$2:$AX$1800, 33, FALSE)</f>
        <v>0</v>
      </c>
      <c r="X201" s="5">
        <f>VLOOKUP(B201, pct_raw!$A$2:$AX$1800, 34, FALSE)</f>
        <v>0</v>
      </c>
      <c r="Y201" s="5">
        <f>VLOOKUP(B201, pct_raw!$A$2:$AX$1800, 35, FALSE)</f>
        <v>0</v>
      </c>
      <c r="Z201" s="5">
        <f>VLOOKUP(B201, pct_raw!$A$2:$AX$1800, 36, FALSE)</f>
        <v>1</v>
      </c>
      <c r="AA201" s="5">
        <f>VLOOKUP(B201, pct_raw!$A$2:$AX$1800, 37, FALSE)</f>
        <v>0</v>
      </c>
      <c r="AB201" s="5">
        <f>VLOOKUP(B201, pct_raw!$A$2:$AX$1800, 38, FALSE)</f>
        <v>0</v>
      </c>
      <c r="AC201" s="5">
        <f>VLOOKUP(B201, pct_raw!$A$2:$AX$1800, 39, FALSE)</f>
        <v>0</v>
      </c>
      <c r="AD201" s="5">
        <f>VLOOKUP(B201, pct_raw!$A$2:$AX$1800, 40, FALSE)</f>
        <v>0</v>
      </c>
      <c r="AE201" s="5">
        <f>VLOOKUP(B201, pct_raw!$A$2:$AX$1800, 41, FALSE)</f>
        <v>0.12</v>
      </c>
      <c r="AF201" s="5">
        <f>VLOOKUP(B201, pct_raw!$A$2:$AX$1800, 42, FALSE)</f>
        <v>0</v>
      </c>
      <c r="AG201" s="5">
        <f>VLOOKUP(B201, pct_raw!$A$2:$AX$1800, 43, FALSE)</f>
        <v>0</v>
      </c>
      <c r="AH201" s="5">
        <f>VLOOKUP(B201, pct_raw!$A$2:$AX$1800, 44, FALSE)</f>
        <v>0</v>
      </c>
      <c r="AI201" s="5">
        <f>VLOOKUP(B201, pct_raw!$A$2:$AX$1800, 45, FALSE)</f>
        <v>2</v>
      </c>
      <c r="AJ201" s="5">
        <f>VLOOKUP(B201, pct_raw!$A$2:$AX$1800, 46, FALSE)</f>
        <v>3</v>
      </c>
      <c r="AK201" s="5">
        <f>VLOOKUP(B201, pct_raw!$A$2:$AX$1800, 47, FALSE)</f>
        <v>0</v>
      </c>
      <c r="AL201" s="5">
        <f>VLOOKUP(B201, pct_raw!$A$2:$AX$1800, 48, FALSE)</f>
        <v>0</v>
      </c>
      <c r="AM201" s="5">
        <f>VLOOKUP(B201, pct_raw!$A$2:$AX$1800, 49, FALSE)</f>
        <v>0</v>
      </c>
      <c r="AN201" s="5">
        <f>VLOOKUP(B201, pct_raw!$A$2:$AX$1800, 50, FALSE)</f>
        <v>0</v>
      </c>
    </row>
    <row r="202" spans="1:40" x14ac:dyDescent="0.2">
      <c r="A202" s="2" t="s">
        <v>261</v>
      </c>
      <c r="B202" s="2" t="str">
        <f t="shared" si="3"/>
        <v>Aurora</v>
      </c>
      <c r="C202" s="2" t="s">
        <v>261</v>
      </c>
      <c r="D202" s="2" t="str">
        <f>VLOOKUP(B202, pct_raw!$A$2:$AX$1800, 6, FALSE)</f>
        <v xml:space="preserve"> Aurora</v>
      </c>
      <c r="E202" s="5">
        <f>VLOOKUP(B202, pct_raw!$A$2:$AX$1800, 15, FALSE)</f>
        <v>20</v>
      </c>
      <c r="F202" s="5">
        <f>VLOOKUP(B202, pct_raw!$A$2:$AX$1800, 16, FALSE)</f>
        <v>22</v>
      </c>
      <c r="G202" s="5">
        <f>VLOOKUP(B202, pct_raw!$A$2:$AX$1800, 17, FALSE)</f>
        <v>0.41049999999999998</v>
      </c>
      <c r="H202">
        <f>VLOOKUP(B202, pct_raw!$A$2:$AX$1800, 18, FALSE)</f>
        <v>0</v>
      </c>
      <c r="I202" s="5">
        <f>VLOOKUP(B202, pct_raw!$A$2:$AX$1800, 19, FALSE)</f>
        <v>0</v>
      </c>
      <c r="J202">
        <f>VLOOKUP(B202, pct_raw!$A$2:$AX$1800, 20, FALSE)</f>
        <v>0</v>
      </c>
      <c r="K202" s="5">
        <f>VLOOKUP(B202, pct_raw!$A$2:$AX$1800, 21, FALSE)</f>
        <v>8</v>
      </c>
      <c r="L202" s="5">
        <f>VLOOKUP(B202, pct_raw!$A$2:$AX$1800, 22, FALSE)</f>
        <v>10</v>
      </c>
      <c r="M202" s="5">
        <f>VLOOKUP(B202, pct_raw!$A$2:$AX$1800, 23, FALSE)</f>
        <v>0.1368</v>
      </c>
      <c r="N202" s="5">
        <f>VLOOKUP(B202, pct_raw!$A$2:$AX$1800, 24, FALSE)</f>
        <v>0</v>
      </c>
      <c r="O202" s="5">
        <f>VLOOKUP(B202, pct_raw!$A$2:$AX$1800, 25, FALSE)</f>
        <v>0</v>
      </c>
      <c r="P202" s="5">
        <f>VLOOKUP(B202, pct_raw!$A$2:$AX$1800, 26, FALSE)</f>
        <v>0</v>
      </c>
      <c r="Q202" s="5">
        <f>VLOOKUP(B202, pct_raw!$A$2:$AX$1800, 27, FALSE)</f>
        <v>3</v>
      </c>
      <c r="R202" s="5">
        <f>VLOOKUP(B202, pct_raw!$A$2:$AX$1800, 28, FALSE)</f>
        <v>0</v>
      </c>
      <c r="S202" s="5">
        <f>VLOOKUP(B202, pct_raw!$A$2:$AX$1800, 29, FALSE)</f>
        <v>0</v>
      </c>
      <c r="T202" s="5">
        <f>VLOOKUP(B202, pct_raw!$A$2:$AX$1800, 30, FALSE)</f>
        <v>0</v>
      </c>
      <c r="U202" s="5">
        <f>VLOOKUP(B202, pct_raw!$A$2:$AX$1800, 31, FALSE)</f>
        <v>0</v>
      </c>
      <c r="V202" s="5">
        <f>VLOOKUP(B202, pct_raw!$A$2:$AX$1800, 32, FALSE)</f>
        <v>0</v>
      </c>
      <c r="W202" s="5">
        <f>VLOOKUP(B202, pct_raw!$A$2:$AX$1800, 33, FALSE)</f>
        <v>0</v>
      </c>
      <c r="X202" s="5">
        <f>VLOOKUP(B202, pct_raw!$A$2:$AX$1800, 34, FALSE)</f>
        <v>0</v>
      </c>
      <c r="Y202" s="5">
        <f>VLOOKUP(B202, pct_raw!$A$2:$AX$1800, 35, FALSE)</f>
        <v>0</v>
      </c>
      <c r="Z202" s="5">
        <f>VLOOKUP(B202, pct_raw!$A$2:$AX$1800, 36, FALSE)</f>
        <v>6</v>
      </c>
      <c r="AA202" s="5">
        <f>VLOOKUP(B202, pct_raw!$A$2:$AX$1800, 37, FALSE)</f>
        <v>6</v>
      </c>
      <c r="AB202" s="5">
        <f>VLOOKUP(B202, pct_raw!$A$2:$AX$1800, 38, FALSE)</f>
        <v>0.1368</v>
      </c>
      <c r="AC202" s="5">
        <f>VLOOKUP(B202, pct_raw!$A$2:$AX$1800, 39, FALSE)</f>
        <v>0</v>
      </c>
      <c r="AD202" s="5">
        <f>VLOOKUP(B202, pct_raw!$A$2:$AX$1800, 40, FALSE)</f>
        <v>0</v>
      </c>
      <c r="AE202" s="5">
        <f>VLOOKUP(B202, pct_raw!$A$2:$AX$1800, 41, FALSE)</f>
        <v>0</v>
      </c>
      <c r="AF202" s="5">
        <f>VLOOKUP(B202, pct_raw!$A$2:$AX$1800, 42, FALSE)</f>
        <v>0</v>
      </c>
      <c r="AG202" s="5">
        <f>VLOOKUP(B202, pct_raw!$A$2:$AX$1800, 43, FALSE)</f>
        <v>0</v>
      </c>
      <c r="AH202" s="5">
        <f>VLOOKUP(B202, pct_raw!$A$2:$AX$1800, 44, FALSE)</f>
        <v>0</v>
      </c>
      <c r="AI202" s="5">
        <f>VLOOKUP(B202, pct_raw!$A$2:$AX$1800, 45, FALSE)</f>
        <v>1</v>
      </c>
      <c r="AJ202" s="5">
        <f>VLOOKUP(B202, pct_raw!$A$2:$AX$1800, 46, FALSE)</f>
        <v>0</v>
      </c>
      <c r="AK202" s="5">
        <f>VLOOKUP(B202, pct_raw!$A$2:$AX$1800, 47, FALSE)</f>
        <v>0</v>
      </c>
      <c r="AL202" s="5">
        <f>VLOOKUP(B202, pct_raw!$A$2:$AX$1800, 48, FALSE)</f>
        <v>0</v>
      </c>
      <c r="AM202" s="5">
        <f>VLOOKUP(B202, pct_raw!$A$2:$AX$1800, 49, FALSE)</f>
        <v>0</v>
      </c>
      <c r="AN202" s="5">
        <f>VLOOKUP(B202, pct_raw!$A$2:$AX$1800, 50, FALSE)</f>
        <v>0</v>
      </c>
    </row>
    <row r="203" spans="1:40" x14ac:dyDescent="0.2">
      <c r="A203" s="2" t="s">
        <v>1085</v>
      </c>
      <c r="B203" s="2" t="str">
        <f t="shared" si="3"/>
        <v>Avery North Weaver</v>
      </c>
      <c r="C203" s="2" t="s">
        <v>4645</v>
      </c>
      <c r="D203" s="2" t="str">
        <f>VLOOKUP(B203, pct_raw!$A$2:$AX$1800, 6, FALSE)</f>
        <v xml:space="preserve"> Avery North Weaver</v>
      </c>
      <c r="E203" s="5">
        <f>VLOOKUP(B203, pct_raw!$A$2:$AX$1800, 15, FALSE)</f>
        <v>2</v>
      </c>
      <c r="F203" s="5">
        <f>VLOOKUP(B203, pct_raw!$A$2:$AX$1800, 16, FALSE)</f>
        <v>2</v>
      </c>
      <c r="G203" s="5">
        <f>VLOOKUP(B203, pct_raw!$A$2:$AX$1800, 17, FALSE)</f>
        <v>8.8900000000000007E-2</v>
      </c>
      <c r="H203">
        <f>VLOOKUP(B203, pct_raw!$A$2:$AX$1800, 18, FALSE)</f>
        <v>0</v>
      </c>
      <c r="I203" s="5">
        <f>VLOOKUP(B203, pct_raw!$A$2:$AX$1800, 19, FALSE)</f>
        <v>0</v>
      </c>
      <c r="J203">
        <f>VLOOKUP(B203, pct_raw!$A$2:$AX$1800, 20, FALSE)</f>
        <v>0</v>
      </c>
      <c r="K203" s="5">
        <f>VLOOKUP(B203, pct_raw!$A$2:$AX$1800, 21, FALSE)</f>
        <v>3</v>
      </c>
      <c r="L203" s="5">
        <f>VLOOKUP(B203, pct_raw!$A$2:$AX$1800, 22, FALSE)</f>
        <v>3</v>
      </c>
      <c r="M203" s="5">
        <f>VLOOKUP(B203, pct_raw!$A$2:$AX$1800, 23, FALSE)</f>
        <v>8.8900000000000007E-2</v>
      </c>
      <c r="N203" s="5">
        <f>VLOOKUP(B203, pct_raw!$A$2:$AX$1800, 24, FALSE)</f>
        <v>0</v>
      </c>
      <c r="O203" s="5">
        <f>VLOOKUP(B203, pct_raw!$A$2:$AX$1800, 25, FALSE)</f>
        <v>0</v>
      </c>
      <c r="P203" s="5">
        <f>VLOOKUP(B203, pct_raw!$A$2:$AX$1800, 26, FALSE)</f>
        <v>0</v>
      </c>
      <c r="Q203" s="5">
        <f>VLOOKUP(B203, pct_raw!$A$2:$AX$1800, 27, FALSE)</f>
        <v>1</v>
      </c>
      <c r="R203" s="5">
        <f>VLOOKUP(B203, pct_raw!$A$2:$AX$1800, 28, FALSE)</f>
        <v>1</v>
      </c>
      <c r="S203" s="5">
        <f>VLOOKUP(B203, pct_raw!$A$2:$AX$1800, 29, FALSE)</f>
        <v>8.8900000000000007E-2</v>
      </c>
      <c r="T203" s="5">
        <f>VLOOKUP(B203, pct_raw!$A$2:$AX$1800, 30, FALSE)</f>
        <v>0</v>
      </c>
      <c r="U203" s="5">
        <f>VLOOKUP(B203, pct_raw!$A$2:$AX$1800, 31, FALSE)</f>
        <v>0</v>
      </c>
      <c r="V203" s="5">
        <f>VLOOKUP(B203, pct_raw!$A$2:$AX$1800, 32, FALSE)</f>
        <v>0</v>
      </c>
      <c r="W203" s="5">
        <f>VLOOKUP(B203, pct_raw!$A$2:$AX$1800, 33, FALSE)</f>
        <v>0</v>
      </c>
      <c r="X203" s="5">
        <f>VLOOKUP(B203, pct_raw!$A$2:$AX$1800, 34, FALSE)</f>
        <v>0</v>
      </c>
      <c r="Y203" s="5">
        <f>VLOOKUP(B203, pct_raw!$A$2:$AX$1800, 35, FALSE)</f>
        <v>0</v>
      </c>
      <c r="Z203" s="5">
        <f>VLOOKUP(B203, pct_raw!$A$2:$AX$1800, 36, FALSE)</f>
        <v>0</v>
      </c>
      <c r="AA203" s="5">
        <f>VLOOKUP(B203, pct_raw!$A$2:$AX$1800, 37, FALSE)</f>
        <v>0</v>
      </c>
      <c r="AB203" s="5">
        <f>VLOOKUP(B203, pct_raw!$A$2:$AX$1800, 38, FALSE)</f>
        <v>0</v>
      </c>
      <c r="AC203" s="5">
        <f>VLOOKUP(B203, pct_raw!$A$2:$AX$1800, 39, FALSE)</f>
        <v>0</v>
      </c>
      <c r="AD203" s="5">
        <f>VLOOKUP(B203, pct_raw!$A$2:$AX$1800, 40, FALSE)</f>
        <v>0</v>
      </c>
      <c r="AE203" s="5">
        <f>VLOOKUP(B203, pct_raw!$A$2:$AX$1800, 41, FALSE)</f>
        <v>0</v>
      </c>
      <c r="AF203" s="5">
        <f>VLOOKUP(B203, pct_raw!$A$2:$AX$1800, 42, FALSE)</f>
        <v>0</v>
      </c>
      <c r="AG203" s="5">
        <f>VLOOKUP(B203, pct_raw!$A$2:$AX$1800, 43, FALSE)</f>
        <v>0</v>
      </c>
      <c r="AH203" s="5">
        <f>VLOOKUP(B203, pct_raw!$A$2:$AX$1800, 44, FALSE)</f>
        <v>0</v>
      </c>
      <c r="AI203" s="5">
        <f>VLOOKUP(B203, pct_raw!$A$2:$AX$1800, 45, FALSE)</f>
        <v>0</v>
      </c>
      <c r="AJ203" s="5">
        <f>VLOOKUP(B203, pct_raw!$A$2:$AX$1800, 46, FALSE)</f>
        <v>0</v>
      </c>
      <c r="AK203" s="5">
        <f>VLOOKUP(B203, pct_raw!$A$2:$AX$1800, 47, FALSE)</f>
        <v>0</v>
      </c>
      <c r="AL203" s="5">
        <f>VLOOKUP(B203, pct_raw!$A$2:$AX$1800, 48, FALSE)</f>
        <v>0</v>
      </c>
      <c r="AM203" s="5">
        <f>VLOOKUP(B203, pct_raw!$A$2:$AX$1800, 49, FALSE)</f>
        <v>0</v>
      </c>
      <c r="AN203" s="5">
        <f>VLOOKUP(B203, pct_raw!$A$2:$AX$1800, 50, FALSE)</f>
        <v>0</v>
      </c>
    </row>
    <row r="204" spans="1:40" x14ac:dyDescent="0.2">
      <c r="A204" s="2" t="s">
        <v>116</v>
      </c>
      <c r="B204" s="2" t="str">
        <f t="shared" si="3"/>
        <v>Avoca</v>
      </c>
      <c r="C204" s="2" t="s">
        <v>116</v>
      </c>
      <c r="D204" s="2" t="str">
        <f>VLOOKUP(B204, pct_raw!$A$2:$AX$1800, 6, FALSE)</f>
        <v xml:space="preserve"> Avoca</v>
      </c>
      <c r="E204" s="5">
        <f>VLOOKUP(B204, pct_raw!$A$2:$AX$1800, 15, FALSE)</f>
        <v>9</v>
      </c>
      <c r="F204" s="5">
        <f>VLOOKUP(B204, pct_raw!$A$2:$AX$1800, 16, FALSE)</f>
        <v>9</v>
      </c>
      <c r="G204" s="5">
        <f>VLOOKUP(B204, pct_raw!$A$2:$AX$1800, 17, FALSE)</f>
        <v>0.24</v>
      </c>
      <c r="H204">
        <f>VLOOKUP(B204, pct_raw!$A$2:$AX$1800, 18, FALSE)</f>
        <v>0</v>
      </c>
      <c r="I204" s="5">
        <f>VLOOKUP(B204, pct_raw!$A$2:$AX$1800, 19, FALSE)</f>
        <v>0</v>
      </c>
      <c r="J204">
        <f>VLOOKUP(B204, pct_raw!$A$2:$AX$1800, 20, FALSE)</f>
        <v>0</v>
      </c>
      <c r="K204" s="5">
        <f>VLOOKUP(B204, pct_raw!$A$2:$AX$1800, 21, FALSE)</f>
        <v>11</v>
      </c>
      <c r="L204" s="5">
        <f>VLOOKUP(B204, pct_raw!$A$2:$AX$1800, 22, FALSE)</f>
        <v>11</v>
      </c>
      <c r="M204" s="5">
        <f>VLOOKUP(B204, pct_raw!$A$2:$AX$1800, 23, FALSE)</f>
        <v>0.24</v>
      </c>
      <c r="N204" s="5">
        <f>VLOOKUP(B204, pct_raw!$A$2:$AX$1800, 24, FALSE)</f>
        <v>0</v>
      </c>
      <c r="O204" s="5">
        <f>VLOOKUP(B204, pct_raw!$A$2:$AX$1800, 25, FALSE)</f>
        <v>0</v>
      </c>
      <c r="P204" s="5">
        <f>VLOOKUP(B204, pct_raw!$A$2:$AX$1800, 26, FALSE)</f>
        <v>0</v>
      </c>
      <c r="Q204" s="5">
        <f>VLOOKUP(B204, pct_raw!$A$2:$AX$1800, 27, FALSE)</f>
        <v>7</v>
      </c>
      <c r="R204" s="5">
        <f>VLOOKUP(B204, pct_raw!$A$2:$AX$1800, 28, FALSE)</f>
        <v>7</v>
      </c>
      <c r="S204" s="5">
        <f>VLOOKUP(B204, pct_raw!$A$2:$AX$1800, 29, FALSE)</f>
        <v>0.12</v>
      </c>
      <c r="T204" s="5">
        <f>VLOOKUP(B204, pct_raw!$A$2:$AX$1800, 30, FALSE)</f>
        <v>0</v>
      </c>
      <c r="U204" s="5">
        <f>VLOOKUP(B204, pct_raw!$A$2:$AX$1800, 31, FALSE)</f>
        <v>0</v>
      </c>
      <c r="V204" s="5">
        <f>VLOOKUP(B204, pct_raw!$A$2:$AX$1800, 32, FALSE)</f>
        <v>0</v>
      </c>
      <c r="W204" s="5">
        <f>VLOOKUP(B204, pct_raw!$A$2:$AX$1800, 33, FALSE)</f>
        <v>0</v>
      </c>
      <c r="X204" s="5">
        <f>VLOOKUP(B204, pct_raw!$A$2:$AX$1800, 34, FALSE)</f>
        <v>0</v>
      </c>
      <c r="Y204" s="5">
        <f>VLOOKUP(B204, pct_raw!$A$2:$AX$1800, 35, FALSE)</f>
        <v>0</v>
      </c>
      <c r="Z204" s="5">
        <f>VLOOKUP(B204, pct_raw!$A$2:$AX$1800, 36, FALSE)</f>
        <v>9</v>
      </c>
      <c r="AA204" s="5">
        <f>VLOOKUP(B204, pct_raw!$A$2:$AX$1800, 37, FALSE)</f>
        <v>9</v>
      </c>
      <c r="AB204" s="5">
        <f>VLOOKUP(B204, pct_raw!$A$2:$AX$1800, 38, FALSE)</f>
        <v>0.24</v>
      </c>
      <c r="AC204" s="5">
        <f>VLOOKUP(B204, pct_raw!$A$2:$AX$1800, 39, FALSE)</f>
        <v>0</v>
      </c>
      <c r="AD204" s="5">
        <f>VLOOKUP(B204, pct_raw!$A$2:$AX$1800, 40, FALSE)</f>
        <v>0</v>
      </c>
      <c r="AE204" s="5">
        <f>VLOOKUP(B204, pct_raw!$A$2:$AX$1800, 41, FALSE)</f>
        <v>0</v>
      </c>
      <c r="AF204" s="5">
        <f>VLOOKUP(B204, pct_raw!$A$2:$AX$1800, 42, FALSE)</f>
        <v>0</v>
      </c>
      <c r="AG204" s="5">
        <f>VLOOKUP(B204, pct_raw!$A$2:$AX$1800, 43, FALSE)</f>
        <v>0</v>
      </c>
      <c r="AH204" s="5">
        <f>VLOOKUP(B204, pct_raw!$A$2:$AX$1800, 44, FALSE)</f>
        <v>0</v>
      </c>
      <c r="AI204" s="5">
        <f>VLOOKUP(B204, pct_raw!$A$2:$AX$1800, 45, FALSE)</f>
        <v>7</v>
      </c>
      <c r="AJ204" s="5">
        <f>VLOOKUP(B204, pct_raw!$A$2:$AX$1800, 46, FALSE)</f>
        <v>7</v>
      </c>
      <c r="AK204" s="5">
        <f>VLOOKUP(B204, pct_raw!$A$2:$AX$1800, 47, FALSE)</f>
        <v>0.12</v>
      </c>
      <c r="AL204" s="5">
        <f>VLOOKUP(B204, pct_raw!$A$2:$AX$1800, 48, FALSE)</f>
        <v>0</v>
      </c>
      <c r="AM204" s="5">
        <f>VLOOKUP(B204, pct_raw!$A$2:$AX$1800, 49, FALSE)</f>
        <v>0</v>
      </c>
      <c r="AN204" s="5">
        <f>VLOOKUP(B204, pct_raw!$A$2:$AX$1800, 50, FALSE)</f>
        <v>0</v>
      </c>
    </row>
    <row r="205" spans="1:40" x14ac:dyDescent="0.2">
      <c r="A205" s="2" t="s">
        <v>884</v>
      </c>
      <c r="B205" s="2" t="str">
        <f t="shared" si="3"/>
        <v>Badger Nw Cooper</v>
      </c>
      <c r="C205" s="2" t="s">
        <v>4646</v>
      </c>
      <c r="D205" s="2" t="str">
        <f>VLOOKUP(B205, pct_raw!$A$2:$AX$1800, 6, FALSE)</f>
        <v xml:space="preserve"> Badger NW Cooper</v>
      </c>
      <c r="E205" s="5">
        <f>VLOOKUP(B205, pct_raw!$A$2:$AX$1800, 15, FALSE)</f>
        <v>11</v>
      </c>
      <c r="F205" s="5">
        <f>VLOOKUP(B205, pct_raw!$A$2:$AX$1800, 16, FALSE)</f>
        <v>11</v>
      </c>
      <c r="G205" s="5">
        <f>VLOOKUP(B205, pct_raw!$A$2:$AX$1800, 17, FALSE)</f>
        <v>0.16669999999999999</v>
      </c>
      <c r="H205">
        <f>VLOOKUP(B205, pct_raw!$A$2:$AX$1800, 18, FALSE)</f>
        <v>0</v>
      </c>
      <c r="I205" s="5">
        <f>VLOOKUP(B205, pct_raw!$A$2:$AX$1800, 19, FALSE)</f>
        <v>0</v>
      </c>
      <c r="J205">
        <f>VLOOKUP(B205, pct_raw!$A$2:$AX$1800, 20, FALSE)</f>
        <v>0</v>
      </c>
      <c r="K205" s="5">
        <f>VLOOKUP(B205, pct_raw!$A$2:$AX$1800, 21, FALSE)</f>
        <v>15</v>
      </c>
      <c r="L205" s="5">
        <f>VLOOKUP(B205, pct_raw!$A$2:$AX$1800, 22, FALSE)</f>
        <v>16</v>
      </c>
      <c r="M205" s="5">
        <f>VLOOKUP(B205, pct_raw!$A$2:$AX$1800, 23, FALSE)</f>
        <v>0.25</v>
      </c>
      <c r="N205" s="5">
        <f>VLOOKUP(B205, pct_raw!$A$2:$AX$1800, 24, FALSE)</f>
        <v>0</v>
      </c>
      <c r="O205" s="5">
        <f>VLOOKUP(B205, pct_raw!$A$2:$AX$1800, 25, FALSE)</f>
        <v>0</v>
      </c>
      <c r="P205" s="5">
        <f>VLOOKUP(B205, pct_raw!$A$2:$AX$1800, 26, FALSE)</f>
        <v>0</v>
      </c>
      <c r="Q205" s="5">
        <f>VLOOKUP(B205, pct_raw!$A$2:$AX$1800, 27, FALSE)</f>
        <v>12</v>
      </c>
      <c r="R205" s="5">
        <f>VLOOKUP(B205, pct_raw!$A$2:$AX$1800, 28, FALSE)</f>
        <v>12</v>
      </c>
      <c r="S205" s="5">
        <f>VLOOKUP(B205, pct_raw!$A$2:$AX$1800, 29, FALSE)</f>
        <v>0.16669999999999999</v>
      </c>
      <c r="T205" s="5">
        <f>VLOOKUP(B205, pct_raw!$A$2:$AX$1800, 30, FALSE)</f>
        <v>0</v>
      </c>
      <c r="U205" s="5">
        <f>VLOOKUP(B205, pct_raw!$A$2:$AX$1800, 31, FALSE)</f>
        <v>0</v>
      </c>
      <c r="V205" s="5">
        <f>VLOOKUP(B205, pct_raw!$A$2:$AX$1800, 32, FALSE)</f>
        <v>0</v>
      </c>
      <c r="W205" s="5">
        <f>VLOOKUP(B205, pct_raw!$A$2:$AX$1800, 33, FALSE)</f>
        <v>0</v>
      </c>
      <c r="X205" s="5">
        <f>VLOOKUP(B205, pct_raw!$A$2:$AX$1800, 34, FALSE)</f>
        <v>0</v>
      </c>
      <c r="Y205" s="5">
        <f>VLOOKUP(B205, pct_raw!$A$2:$AX$1800, 35, FALSE)</f>
        <v>0</v>
      </c>
      <c r="Z205" s="5">
        <f>VLOOKUP(B205, pct_raw!$A$2:$AX$1800, 36, FALSE)</f>
        <v>10</v>
      </c>
      <c r="AA205" s="5">
        <f>VLOOKUP(B205, pct_raw!$A$2:$AX$1800, 37, FALSE)</f>
        <v>10</v>
      </c>
      <c r="AB205" s="5">
        <f>VLOOKUP(B205, pct_raw!$A$2:$AX$1800, 38, FALSE)</f>
        <v>0.16669999999999999</v>
      </c>
      <c r="AC205" s="5">
        <f>VLOOKUP(B205, pct_raw!$A$2:$AX$1800, 39, FALSE)</f>
        <v>0</v>
      </c>
      <c r="AD205" s="5">
        <f>VLOOKUP(B205, pct_raw!$A$2:$AX$1800, 40, FALSE)</f>
        <v>0</v>
      </c>
      <c r="AE205" s="5">
        <f>VLOOKUP(B205, pct_raw!$A$2:$AX$1800, 41, FALSE)</f>
        <v>0</v>
      </c>
      <c r="AF205" s="5">
        <f>VLOOKUP(B205, pct_raw!$A$2:$AX$1800, 42, FALSE)</f>
        <v>0</v>
      </c>
      <c r="AG205" s="5">
        <f>VLOOKUP(B205, pct_raw!$A$2:$AX$1800, 43, FALSE)</f>
        <v>0</v>
      </c>
      <c r="AH205" s="5">
        <f>VLOOKUP(B205, pct_raw!$A$2:$AX$1800, 44, FALSE)</f>
        <v>0</v>
      </c>
      <c r="AI205" s="5">
        <f>VLOOKUP(B205, pct_raw!$A$2:$AX$1800, 45, FALSE)</f>
        <v>4</v>
      </c>
      <c r="AJ205" s="5">
        <f>VLOOKUP(B205, pct_raw!$A$2:$AX$1800, 46, FALSE)</f>
        <v>3</v>
      </c>
      <c r="AK205" s="5">
        <f>VLOOKUP(B205, pct_raw!$A$2:$AX$1800, 47, FALSE)</f>
        <v>0</v>
      </c>
      <c r="AL205" s="5">
        <f>VLOOKUP(B205, pct_raw!$A$2:$AX$1800, 48, FALSE)</f>
        <v>0</v>
      </c>
      <c r="AM205" s="5">
        <f>VLOOKUP(B205, pct_raw!$A$2:$AX$1800, 49, FALSE)</f>
        <v>0</v>
      </c>
      <c r="AN205" s="5">
        <f>VLOOKUP(B205, pct_raw!$A$2:$AX$1800, 50, FALSE)</f>
        <v>0</v>
      </c>
    </row>
    <row r="206" spans="1:40" x14ac:dyDescent="0.2">
      <c r="A206" s="2" t="s">
        <v>317</v>
      </c>
      <c r="B206" s="2" t="str">
        <f t="shared" si="3"/>
        <v>Bangor Liscomb</v>
      </c>
      <c r="C206" s="2" t="s">
        <v>4904</v>
      </c>
      <c r="D206" s="2" t="str">
        <f>VLOOKUP(B206, pct_raw!$A$2:$AX$1800, 6, FALSE)</f>
        <v xml:space="preserve"> BANGOR LISCOMB</v>
      </c>
      <c r="E206" s="5">
        <f>VLOOKUP(B206, pct_raw!$A$2:$AX$1800, 15, FALSE)</f>
        <v>8</v>
      </c>
      <c r="F206" s="5">
        <f>VLOOKUP(B206, pct_raw!$A$2:$AX$1800, 16, FALSE)</f>
        <v>9</v>
      </c>
      <c r="G206" s="5">
        <f>VLOOKUP(B206, pct_raw!$A$2:$AX$1800, 17, FALSE)</f>
        <v>0.16</v>
      </c>
      <c r="H206">
        <f>VLOOKUP(B206, pct_raw!$A$2:$AX$1800, 18, FALSE)</f>
        <v>0</v>
      </c>
      <c r="I206" s="5">
        <f>VLOOKUP(B206, pct_raw!$A$2:$AX$1800, 19, FALSE)</f>
        <v>0</v>
      </c>
      <c r="J206">
        <f>VLOOKUP(B206, pct_raw!$A$2:$AX$1800, 20, FALSE)</f>
        <v>0</v>
      </c>
      <c r="K206" s="5">
        <f>VLOOKUP(B206, pct_raw!$A$2:$AX$1800, 21, FALSE)</f>
        <v>5</v>
      </c>
      <c r="L206" s="5">
        <f>VLOOKUP(B206, pct_raw!$A$2:$AX$1800, 22, FALSE)</f>
        <v>12</v>
      </c>
      <c r="M206" s="5">
        <f>VLOOKUP(B206, pct_raw!$A$2:$AX$1800, 23, FALSE)</f>
        <v>0.16</v>
      </c>
      <c r="N206" s="5">
        <f>VLOOKUP(B206, pct_raw!$A$2:$AX$1800, 24, FALSE)</f>
        <v>0</v>
      </c>
      <c r="O206" s="5">
        <f>VLOOKUP(B206, pct_raw!$A$2:$AX$1800, 25, FALSE)</f>
        <v>0</v>
      </c>
      <c r="P206" s="5">
        <f>VLOOKUP(B206, pct_raw!$A$2:$AX$1800, 26, FALSE)</f>
        <v>0</v>
      </c>
      <c r="Q206" s="5">
        <f>VLOOKUP(B206, pct_raw!$A$2:$AX$1800, 27, FALSE)</f>
        <v>4</v>
      </c>
      <c r="R206" s="5">
        <f>VLOOKUP(B206, pct_raw!$A$2:$AX$1800, 28, FALSE)</f>
        <v>0</v>
      </c>
      <c r="S206" s="5">
        <f>VLOOKUP(B206, pct_raw!$A$2:$AX$1800, 29, FALSE)</f>
        <v>0</v>
      </c>
      <c r="T206" s="5">
        <f>VLOOKUP(B206, pct_raw!$A$2:$AX$1800, 30, FALSE)</f>
        <v>0</v>
      </c>
      <c r="U206" s="5">
        <f>VLOOKUP(B206, pct_raw!$A$2:$AX$1800, 31, FALSE)</f>
        <v>0</v>
      </c>
      <c r="V206" s="5">
        <f>VLOOKUP(B206, pct_raw!$A$2:$AX$1800, 32, FALSE)</f>
        <v>0</v>
      </c>
      <c r="W206" s="5">
        <f>VLOOKUP(B206, pct_raw!$A$2:$AX$1800, 33, FALSE)</f>
        <v>0</v>
      </c>
      <c r="X206" s="5">
        <f>VLOOKUP(B206, pct_raw!$A$2:$AX$1800, 34, FALSE)</f>
        <v>0</v>
      </c>
      <c r="Y206" s="5">
        <f>VLOOKUP(B206, pct_raw!$A$2:$AX$1800, 35, FALSE)</f>
        <v>0</v>
      </c>
      <c r="Z206" s="5">
        <f>VLOOKUP(B206, pct_raw!$A$2:$AX$1800, 36, FALSE)</f>
        <v>5</v>
      </c>
      <c r="AA206" s="5">
        <f>VLOOKUP(B206, pct_raw!$A$2:$AX$1800, 37, FALSE)</f>
        <v>7</v>
      </c>
      <c r="AB206" s="5">
        <f>VLOOKUP(B206, pct_raw!$A$2:$AX$1800, 38, FALSE)</f>
        <v>0.16</v>
      </c>
      <c r="AC206" s="5">
        <f>VLOOKUP(B206, pct_raw!$A$2:$AX$1800, 39, FALSE)</f>
        <v>1</v>
      </c>
      <c r="AD206" s="5">
        <f>VLOOKUP(B206, pct_raw!$A$2:$AX$1800, 40, FALSE)</f>
        <v>0</v>
      </c>
      <c r="AE206" s="5">
        <f>VLOOKUP(B206, pct_raw!$A$2:$AX$1800, 41, FALSE)</f>
        <v>0</v>
      </c>
      <c r="AF206" s="5">
        <f>VLOOKUP(B206, pct_raw!$A$2:$AX$1800, 42, FALSE)</f>
        <v>0</v>
      </c>
      <c r="AG206" s="5">
        <f>VLOOKUP(B206, pct_raw!$A$2:$AX$1800, 43, FALSE)</f>
        <v>0</v>
      </c>
      <c r="AH206" s="5">
        <f>VLOOKUP(B206, pct_raw!$A$2:$AX$1800, 44, FALSE)</f>
        <v>0</v>
      </c>
      <c r="AI206" s="5">
        <f>VLOOKUP(B206, pct_raw!$A$2:$AX$1800, 45, FALSE)</f>
        <v>5</v>
      </c>
      <c r="AJ206" s="5">
        <f>VLOOKUP(B206, pct_raw!$A$2:$AX$1800, 46, FALSE)</f>
        <v>0</v>
      </c>
      <c r="AK206" s="5">
        <f>VLOOKUP(B206, pct_raw!$A$2:$AX$1800, 47, FALSE)</f>
        <v>0</v>
      </c>
      <c r="AL206" s="5">
        <f>VLOOKUP(B206, pct_raw!$A$2:$AX$1800, 48, FALSE)</f>
        <v>0</v>
      </c>
      <c r="AM206" s="5">
        <f>VLOOKUP(B206, pct_raw!$A$2:$AX$1800, 49, FALSE)</f>
        <v>0</v>
      </c>
      <c r="AN206" s="5">
        <f>VLOOKUP(B206, pct_raw!$A$2:$AX$1800, 50, FALSE)</f>
        <v>0</v>
      </c>
    </row>
    <row r="207" spans="1:40" x14ac:dyDescent="0.2">
      <c r="A207" s="2" t="s">
        <v>1086</v>
      </c>
      <c r="B207" s="2" t="str">
        <f t="shared" si="3"/>
        <v>Banks Fremont Twp</v>
      </c>
      <c r="C207" s="2" t="s">
        <v>4647</v>
      </c>
      <c r="D207" s="2" t="str">
        <f>VLOOKUP(B207, pct_raw!$A$2:$AX$1800, 6, FALSE)</f>
        <v xml:space="preserve"> BANKS FREMONT TWP</v>
      </c>
      <c r="E207" s="5">
        <f>VLOOKUP(B207, pct_raw!$A$2:$AX$1800, 15, FALSE)</f>
        <v>6</v>
      </c>
      <c r="F207" s="5">
        <f>VLOOKUP(B207, pct_raw!$A$2:$AX$1800, 16, FALSE)</f>
        <v>10</v>
      </c>
      <c r="G207" s="5">
        <f>VLOOKUP(B207, pct_raw!$A$2:$AX$1800, 17, FALSE)</f>
        <v>0.12</v>
      </c>
      <c r="H207">
        <f>VLOOKUP(B207, pct_raw!$A$2:$AX$1800, 18, FALSE)</f>
        <v>0</v>
      </c>
      <c r="I207" s="5">
        <f>VLOOKUP(B207, pct_raw!$A$2:$AX$1800, 19, FALSE)</f>
        <v>0</v>
      </c>
      <c r="J207">
        <f>VLOOKUP(B207, pct_raw!$A$2:$AX$1800, 20, FALSE)</f>
        <v>0</v>
      </c>
      <c r="K207" s="5">
        <f>VLOOKUP(B207, pct_raw!$A$2:$AX$1800, 21, FALSE)</f>
        <v>10</v>
      </c>
      <c r="L207" s="5">
        <f>VLOOKUP(B207, pct_raw!$A$2:$AX$1800, 22, FALSE)</f>
        <v>11</v>
      </c>
      <c r="M207" s="5">
        <f>VLOOKUP(B207, pct_raw!$A$2:$AX$1800, 23, FALSE)</f>
        <v>0.24</v>
      </c>
      <c r="N207" s="5">
        <f>VLOOKUP(B207, pct_raw!$A$2:$AX$1800, 24, FALSE)</f>
        <v>0</v>
      </c>
      <c r="O207" s="5">
        <f>VLOOKUP(B207, pct_raw!$A$2:$AX$1800, 25, FALSE)</f>
        <v>0</v>
      </c>
      <c r="P207" s="5">
        <f>VLOOKUP(B207, pct_raw!$A$2:$AX$1800, 26, FALSE)</f>
        <v>0</v>
      </c>
      <c r="Q207" s="5">
        <f>VLOOKUP(B207, pct_raw!$A$2:$AX$1800, 27, FALSE)</f>
        <v>2</v>
      </c>
      <c r="R207" s="5">
        <f>VLOOKUP(B207, pct_raw!$A$2:$AX$1800, 28, FALSE)</f>
        <v>0</v>
      </c>
      <c r="S207" s="5">
        <f>VLOOKUP(B207, pct_raw!$A$2:$AX$1800, 29, FALSE)</f>
        <v>0</v>
      </c>
      <c r="T207" s="5">
        <f>VLOOKUP(B207, pct_raw!$A$2:$AX$1800, 30, FALSE)</f>
        <v>0</v>
      </c>
      <c r="U207" s="5">
        <f>VLOOKUP(B207, pct_raw!$A$2:$AX$1800, 31, FALSE)</f>
        <v>0</v>
      </c>
      <c r="V207" s="5">
        <f>VLOOKUP(B207, pct_raw!$A$2:$AX$1800, 32, FALSE)</f>
        <v>0</v>
      </c>
      <c r="W207" s="5">
        <f>VLOOKUP(B207, pct_raw!$A$2:$AX$1800, 33, FALSE)</f>
        <v>0</v>
      </c>
      <c r="X207" s="5">
        <f>VLOOKUP(B207, pct_raw!$A$2:$AX$1800, 34, FALSE)</f>
        <v>0</v>
      </c>
      <c r="Y207" s="5">
        <f>VLOOKUP(B207, pct_raw!$A$2:$AX$1800, 35, FALSE)</f>
        <v>0</v>
      </c>
      <c r="Z207" s="5">
        <f>VLOOKUP(B207, pct_raw!$A$2:$AX$1800, 36, FALSE)</f>
        <v>0</v>
      </c>
      <c r="AA207" s="5">
        <f>VLOOKUP(B207, pct_raw!$A$2:$AX$1800, 37, FALSE)</f>
        <v>0</v>
      </c>
      <c r="AB207" s="5">
        <f>VLOOKUP(B207, pct_raw!$A$2:$AX$1800, 38, FALSE)</f>
        <v>0</v>
      </c>
      <c r="AC207" s="5">
        <f>VLOOKUP(B207, pct_raw!$A$2:$AX$1800, 39, FALSE)</f>
        <v>1</v>
      </c>
      <c r="AD207" s="5">
        <f>VLOOKUP(B207, pct_raw!$A$2:$AX$1800, 40, FALSE)</f>
        <v>0</v>
      </c>
      <c r="AE207" s="5">
        <f>VLOOKUP(B207, pct_raw!$A$2:$AX$1800, 41, FALSE)</f>
        <v>0</v>
      </c>
      <c r="AF207" s="5">
        <f>VLOOKUP(B207, pct_raw!$A$2:$AX$1800, 42, FALSE)</f>
        <v>0</v>
      </c>
      <c r="AG207" s="5">
        <f>VLOOKUP(B207, pct_raw!$A$2:$AX$1800, 43, FALSE)</f>
        <v>0</v>
      </c>
      <c r="AH207" s="5">
        <f>VLOOKUP(B207, pct_raw!$A$2:$AX$1800, 44, FALSE)</f>
        <v>0</v>
      </c>
      <c r="AI207" s="5">
        <f>VLOOKUP(B207, pct_raw!$A$2:$AX$1800, 45, FALSE)</f>
        <v>4</v>
      </c>
      <c r="AJ207" s="5">
        <f>VLOOKUP(B207, pct_raw!$A$2:$AX$1800, 46, FALSE)</f>
        <v>4</v>
      </c>
      <c r="AK207" s="5">
        <f>VLOOKUP(B207, pct_raw!$A$2:$AX$1800, 47, FALSE)</f>
        <v>0.12</v>
      </c>
      <c r="AL207" s="5">
        <f>VLOOKUP(B207, pct_raw!$A$2:$AX$1800, 48, FALSE)</f>
        <v>2</v>
      </c>
      <c r="AM207" s="5">
        <f>VLOOKUP(B207, pct_raw!$A$2:$AX$1800, 49, FALSE)</f>
        <v>0</v>
      </c>
      <c r="AN207" s="5">
        <f>VLOOKUP(B207, pct_raw!$A$2:$AX$1800, 50, FALSE)</f>
        <v>0</v>
      </c>
    </row>
    <row r="208" spans="1:40" x14ac:dyDescent="0.2">
      <c r="A208" s="2" t="s">
        <v>391</v>
      </c>
      <c r="B208" s="2" t="str">
        <f t="shared" si="3"/>
        <v>Barclay Lester Dunkerton</v>
      </c>
      <c r="C208" s="2" t="s">
        <v>391</v>
      </c>
      <c r="D208" s="2" t="str">
        <f>VLOOKUP(B208, pct_raw!$A$2:$AX$1800, 6, FALSE)</f>
        <v xml:space="preserve"> Barclay Lester Dunkerton</v>
      </c>
      <c r="E208" s="5">
        <f>VLOOKUP(B208, pct_raw!$A$2:$AX$1800, 15, FALSE)</f>
        <v>11</v>
      </c>
      <c r="F208" s="5">
        <f>VLOOKUP(B208, pct_raw!$A$2:$AX$1800, 16, FALSE)</f>
        <v>18</v>
      </c>
      <c r="G208" s="5">
        <f>VLOOKUP(B208, pct_raw!$A$2:$AX$1800, 17, FALSE)</f>
        <v>0.20200000000000001</v>
      </c>
      <c r="H208">
        <f>VLOOKUP(B208, pct_raw!$A$2:$AX$1800, 18, FALSE)</f>
        <v>0</v>
      </c>
      <c r="I208" s="5">
        <f>VLOOKUP(B208, pct_raw!$A$2:$AX$1800, 19, FALSE)</f>
        <v>0</v>
      </c>
      <c r="J208">
        <f>VLOOKUP(B208, pct_raw!$A$2:$AX$1800, 20, FALSE)</f>
        <v>0</v>
      </c>
      <c r="K208" s="5">
        <f>VLOOKUP(B208, pct_raw!$A$2:$AX$1800, 21, FALSE)</f>
        <v>15</v>
      </c>
      <c r="L208" s="5">
        <f>VLOOKUP(B208, pct_raw!$A$2:$AX$1800, 22, FALSE)</f>
        <v>18</v>
      </c>
      <c r="M208" s="5">
        <f>VLOOKUP(B208, pct_raw!$A$2:$AX$1800, 23, FALSE)</f>
        <v>0.40400000000000003</v>
      </c>
      <c r="N208" s="5">
        <f>VLOOKUP(B208, pct_raw!$A$2:$AX$1800, 24, FALSE)</f>
        <v>2</v>
      </c>
      <c r="O208" s="5">
        <f>VLOOKUP(B208, pct_raw!$A$2:$AX$1800, 25, FALSE)</f>
        <v>0</v>
      </c>
      <c r="P208" s="5">
        <f>VLOOKUP(B208, pct_raw!$A$2:$AX$1800, 26, FALSE)</f>
        <v>0</v>
      </c>
      <c r="Q208" s="5">
        <f>VLOOKUP(B208, pct_raw!$A$2:$AX$1800, 27, FALSE)</f>
        <v>4</v>
      </c>
      <c r="R208" s="5">
        <f>VLOOKUP(B208, pct_raw!$A$2:$AX$1800, 28, FALSE)</f>
        <v>0</v>
      </c>
      <c r="S208" s="5">
        <f>VLOOKUP(B208, pct_raw!$A$2:$AX$1800, 29, FALSE)</f>
        <v>0</v>
      </c>
      <c r="T208" s="5">
        <f>VLOOKUP(B208, pct_raw!$A$2:$AX$1800, 30, FALSE)</f>
        <v>0</v>
      </c>
      <c r="U208" s="5">
        <f>VLOOKUP(B208, pct_raw!$A$2:$AX$1800, 31, FALSE)</f>
        <v>0</v>
      </c>
      <c r="V208" s="5">
        <f>VLOOKUP(B208, pct_raw!$A$2:$AX$1800, 32, FALSE)</f>
        <v>0</v>
      </c>
      <c r="W208" s="5">
        <f>VLOOKUP(B208, pct_raw!$A$2:$AX$1800, 33, FALSE)</f>
        <v>0</v>
      </c>
      <c r="X208" s="5">
        <f>VLOOKUP(B208, pct_raw!$A$2:$AX$1800, 34, FALSE)</f>
        <v>0</v>
      </c>
      <c r="Y208" s="5">
        <f>VLOOKUP(B208, pct_raw!$A$2:$AX$1800, 35, FALSE)</f>
        <v>0</v>
      </c>
      <c r="Z208" s="5">
        <f>VLOOKUP(B208, pct_raw!$A$2:$AX$1800, 36, FALSE)</f>
        <v>10</v>
      </c>
      <c r="AA208" s="5">
        <f>VLOOKUP(B208, pct_raw!$A$2:$AX$1800, 37, FALSE)</f>
        <v>13</v>
      </c>
      <c r="AB208" s="5">
        <f>VLOOKUP(B208, pct_raw!$A$2:$AX$1800, 38, FALSE)</f>
        <v>0.20200000000000001</v>
      </c>
      <c r="AC208" s="5">
        <f>VLOOKUP(B208, pct_raw!$A$2:$AX$1800, 39, FALSE)</f>
        <v>9</v>
      </c>
      <c r="AD208" s="5">
        <f>VLOOKUP(B208, pct_raw!$A$2:$AX$1800, 40, FALSE)</f>
        <v>10</v>
      </c>
      <c r="AE208" s="5">
        <f>VLOOKUP(B208, pct_raw!$A$2:$AX$1800, 41, FALSE)</f>
        <v>0.20200000000000001</v>
      </c>
      <c r="AF208" s="5">
        <f>VLOOKUP(B208, pct_raw!$A$2:$AX$1800, 42, FALSE)</f>
        <v>2</v>
      </c>
      <c r="AG208" s="5">
        <f>VLOOKUP(B208, pct_raw!$A$2:$AX$1800, 43, FALSE)</f>
        <v>0</v>
      </c>
      <c r="AH208" s="5">
        <f>VLOOKUP(B208, pct_raw!$A$2:$AX$1800, 44, FALSE)</f>
        <v>0</v>
      </c>
      <c r="AI208" s="5">
        <f>VLOOKUP(B208, pct_raw!$A$2:$AX$1800, 45, FALSE)</f>
        <v>6</v>
      </c>
      <c r="AJ208" s="5">
        <f>VLOOKUP(B208, pct_raw!$A$2:$AX$1800, 46, FALSE)</f>
        <v>0</v>
      </c>
      <c r="AK208" s="5">
        <f>VLOOKUP(B208, pct_raw!$A$2:$AX$1800, 47, FALSE)</f>
        <v>0</v>
      </c>
      <c r="AL208" s="5">
        <f>VLOOKUP(B208, pct_raw!$A$2:$AX$1800, 48, FALSE)</f>
        <v>0</v>
      </c>
      <c r="AM208" s="5">
        <f>VLOOKUP(B208, pct_raw!$A$2:$AX$1800, 49, FALSE)</f>
        <v>0</v>
      </c>
      <c r="AN208" s="5">
        <f>VLOOKUP(B208, pct_raw!$A$2:$AX$1800, 50, FALSE)</f>
        <v>0</v>
      </c>
    </row>
    <row r="209" spans="1:40" x14ac:dyDescent="0.2">
      <c r="A209" s="2" t="s">
        <v>1087</v>
      </c>
      <c r="B209" s="2" t="str">
        <f t="shared" si="3"/>
        <v>Barton Deer Creek Union Grafton</v>
      </c>
      <c r="C209" s="2" t="s">
        <v>4905</v>
      </c>
      <c r="D209" s="2" t="str">
        <f>VLOOKUP(B209, pct_raw!$A$2:$AX$1800, 6, FALSE)</f>
        <v xml:space="preserve"> Barton Deer Creek Union Grafton</v>
      </c>
      <c r="E209" s="5">
        <f>VLOOKUP(B209, pct_raw!$A$2:$AX$1800, 15, FALSE)</f>
        <v>4</v>
      </c>
      <c r="F209" s="5">
        <f>VLOOKUP(B209, pct_raw!$A$2:$AX$1800, 16, FALSE)</f>
        <v>4</v>
      </c>
      <c r="G209" s="5">
        <f>VLOOKUP(B209, pct_raw!$A$2:$AX$1800, 17, FALSE)</f>
        <v>0.1333</v>
      </c>
      <c r="H209">
        <f>VLOOKUP(B209, pct_raw!$A$2:$AX$1800, 18, FALSE)</f>
        <v>0</v>
      </c>
      <c r="I209" s="5">
        <f>VLOOKUP(B209, pct_raw!$A$2:$AX$1800, 19, FALSE)</f>
        <v>0</v>
      </c>
      <c r="J209">
        <f>VLOOKUP(B209, pct_raw!$A$2:$AX$1800, 20, FALSE)</f>
        <v>0</v>
      </c>
      <c r="K209" s="5">
        <f>VLOOKUP(B209, pct_raw!$A$2:$AX$1800, 21, FALSE)</f>
        <v>2</v>
      </c>
      <c r="L209" s="5">
        <f>VLOOKUP(B209, pct_raw!$A$2:$AX$1800, 22, FALSE)</f>
        <v>3</v>
      </c>
      <c r="M209" s="5">
        <f>VLOOKUP(B209, pct_raw!$A$2:$AX$1800, 23, FALSE)</f>
        <v>6.6699999999999995E-2</v>
      </c>
      <c r="N209" s="5">
        <f>VLOOKUP(B209, pct_raw!$A$2:$AX$1800, 24, FALSE)</f>
        <v>0</v>
      </c>
      <c r="O209" s="5">
        <f>VLOOKUP(B209, pct_raw!$A$2:$AX$1800, 25, FALSE)</f>
        <v>0</v>
      </c>
      <c r="P209" s="5">
        <f>VLOOKUP(B209, pct_raw!$A$2:$AX$1800, 26, FALSE)</f>
        <v>0</v>
      </c>
      <c r="Q209" s="5">
        <f>VLOOKUP(B209, pct_raw!$A$2:$AX$1800, 27, FALSE)</f>
        <v>7</v>
      </c>
      <c r="R209" s="5">
        <f>VLOOKUP(B209, pct_raw!$A$2:$AX$1800, 28, FALSE)</f>
        <v>8</v>
      </c>
      <c r="S209" s="5">
        <f>VLOOKUP(B209, pct_raw!$A$2:$AX$1800, 29, FALSE)</f>
        <v>0.26669999999999999</v>
      </c>
      <c r="T209" s="5">
        <f>VLOOKUP(B209, pct_raw!$A$2:$AX$1800, 30, FALSE)</f>
        <v>0</v>
      </c>
      <c r="U209" s="5">
        <f>VLOOKUP(B209, pct_raw!$A$2:$AX$1800, 31, FALSE)</f>
        <v>0</v>
      </c>
      <c r="V209" s="5">
        <f>VLOOKUP(B209, pct_raw!$A$2:$AX$1800, 32, FALSE)</f>
        <v>0</v>
      </c>
      <c r="W209" s="5">
        <f>VLOOKUP(B209, pct_raw!$A$2:$AX$1800, 33, FALSE)</f>
        <v>0</v>
      </c>
      <c r="X209" s="5">
        <f>VLOOKUP(B209, pct_raw!$A$2:$AX$1800, 34, FALSE)</f>
        <v>0</v>
      </c>
      <c r="Y209" s="5">
        <f>VLOOKUP(B209, pct_raw!$A$2:$AX$1800, 35, FALSE)</f>
        <v>0</v>
      </c>
      <c r="Z209" s="5">
        <f>VLOOKUP(B209, pct_raw!$A$2:$AX$1800, 36, FALSE)</f>
        <v>5</v>
      </c>
      <c r="AA209" s="5">
        <f>VLOOKUP(B209, pct_raw!$A$2:$AX$1800, 37, FALSE)</f>
        <v>5</v>
      </c>
      <c r="AB209" s="5">
        <f>VLOOKUP(B209, pct_raw!$A$2:$AX$1800, 38, FALSE)</f>
        <v>0.1333</v>
      </c>
      <c r="AC209" s="5">
        <f>VLOOKUP(B209, pct_raw!$A$2:$AX$1800, 39, FALSE)</f>
        <v>2</v>
      </c>
      <c r="AD209" s="5">
        <f>VLOOKUP(B209, pct_raw!$A$2:$AX$1800, 40, FALSE)</f>
        <v>0</v>
      </c>
      <c r="AE209" s="5">
        <f>VLOOKUP(B209, pct_raw!$A$2:$AX$1800, 41, FALSE)</f>
        <v>0</v>
      </c>
      <c r="AF209" s="5">
        <f>VLOOKUP(B209, pct_raw!$A$2:$AX$1800, 42, FALSE)</f>
        <v>0</v>
      </c>
      <c r="AG209" s="5">
        <f>VLOOKUP(B209, pct_raw!$A$2:$AX$1800, 43, FALSE)</f>
        <v>0</v>
      </c>
      <c r="AH209" s="5">
        <f>VLOOKUP(B209, pct_raw!$A$2:$AX$1800, 44, FALSE)</f>
        <v>0</v>
      </c>
      <c r="AI209" s="5">
        <f>VLOOKUP(B209, pct_raw!$A$2:$AX$1800, 45, FALSE)</f>
        <v>1</v>
      </c>
      <c r="AJ209" s="5">
        <f>VLOOKUP(B209, pct_raw!$A$2:$AX$1800, 46, FALSE)</f>
        <v>0</v>
      </c>
      <c r="AK209" s="5">
        <f>VLOOKUP(B209, pct_raw!$A$2:$AX$1800, 47, FALSE)</f>
        <v>0</v>
      </c>
      <c r="AL209" s="5">
        <f>VLOOKUP(B209, pct_raw!$A$2:$AX$1800, 48, FALSE)</f>
        <v>1</v>
      </c>
      <c r="AM209" s="5">
        <f>VLOOKUP(B209, pct_raw!$A$2:$AX$1800, 49, FALSE)</f>
        <v>0</v>
      </c>
      <c r="AN209" s="5">
        <f>VLOOKUP(B209, pct_raw!$A$2:$AX$1800, 50, FALSE)</f>
        <v>0</v>
      </c>
    </row>
    <row r="210" spans="1:40" x14ac:dyDescent="0.2">
      <c r="A210" s="2" t="s">
        <v>1088</v>
      </c>
      <c r="B210" s="2" t="str">
        <f t="shared" si="3"/>
        <v>Bear Grove Cass Twp Lewis</v>
      </c>
      <c r="C210" s="2" t="s">
        <v>4906</v>
      </c>
      <c r="D210" s="2" t="str">
        <f>VLOOKUP(B210, pct_raw!$A$2:$AX$1800, 6, FALSE)</f>
        <v xml:space="preserve"> Bear Grove Cass Twp Lewis</v>
      </c>
      <c r="E210" s="5">
        <f>VLOOKUP(B210, pct_raw!$A$2:$AX$1800, 15, FALSE)</f>
        <v>7</v>
      </c>
      <c r="F210" s="5">
        <f>VLOOKUP(B210, pct_raw!$A$2:$AX$1800, 16, FALSE)</f>
        <v>7</v>
      </c>
      <c r="G210" s="5">
        <f>VLOOKUP(B210, pct_raw!$A$2:$AX$1800, 17, FALSE)</f>
        <v>0.12</v>
      </c>
      <c r="H210">
        <f>VLOOKUP(B210, pct_raw!$A$2:$AX$1800, 18, FALSE)</f>
        <v>0</v>
      </c>
      <c r="I210" s="5">
        <f>VLOOKUP(B210, pct_raw!$A$2:$AX$1800, 19, FALSE)</f>
        <v>0</v>
      </c>
      <c r="J210">
        <f>VLOOKUP(B210, pct_raw!$A$2:$AX$1800, 20, FALSE)</f>
        <v>0</v>
      </c>
      <c r="K210" s="5">
        <f>VLOOKUP(B210, pct_raw!$A$2:$AX$1800, 21, FALSE)</f>
        <v>5</v>
      </c>
      <c r="L210" s="5">
        <f>VLOOKUP(B210, pct_raw!$A$2:$AX$1800, 22, FALSE)</f>
        <v>0</v>
      </c>
      <c r="M210" s="5">
        <f>VLOOKUP(B210, pct_raw!$A$2:$AX$1800, 23, FALSE)</f>
        <v>0</v>
      </c>
      <c r="N210" s="5">
        <f>VLOOKUP(B210, pct_raw!$A$2:$AX$1800, 24, FALSE)</f>
        <v>0</v>
      </c>
      <c r="O210" s="5">
        <f>VLOOKUP(B210, pct_raw!$A$2:$AX$1800, 25, FALSE)</f>
        <v>0</v>
      </c>
      <c r="P210" s="5">
        <f>VLOOKUP(B210, pct_raw!$A$2:$AX$1800, 26, FALSE)</f>
        <v>0</v>
      </c>
      <c r="Q210" s="5">
        <f>VLOOKUP(B210, pct_raw!$A$2:$AX$1800, 27, FALSE)</f>
        <v>6</v>
      </c>
      <c r="R210" s="5">
        <f>VLOOKUP(B210, pct_raw!$A$2:$AX$1800, 28, FALSE)</f>
        <v>11</v>
      </c>
      <c r="S210" s="5">
        <f>VLOOKUP(B210, pct_raw!$A$2:$AX$1800, 29, FALSE)</f>
        <v>0.12</v>
      </c>
      <c r="T210" s="5">
        <f>VLOOKUP(B210, pct_raw!$A$2:$AX$1800, 30, FALSE)</f>
        <v>0</v>
      </c>
      <c r="U210" s="5">
        <f>VLOOKUP(B210, pct_raw!$A$2:$AX$1800, 31, FALSE)</f>
        <v>0</v>
      </c>
      <c r="V210" s="5">
        <f>VLOOKUP(B210, pct_raw!$A$2:$AX$1800, 32, FALSE)</f>
        <v>0</v>
      </c>
      <c r="W210" s="5">
        <f>VLOOKUP(B210, pct_raw!$A$2:$AX$1800, 33, FALSE)</f>
        <v>0</v>
      </c>
      <c r="X210" s="5">
        <f>VLOOKUP(B210, pct_raw!$A$2:$AX$1800, 34, FALSE)</f>
        <v>0</v>
      </c>
      <c r="Y210" s="5">
        <f>VLOOKUP(B210, pct_raw!$A$2:$AX$1800, 35, FALSE)</f>
        <v>0</v>
      </c>
      <c r="Z210" s="5">
        <f>VLOOKUP(B210, pct_raw!$A$2:$AX$1800, 36, FALSE)</f>
        <v>2</v>
      </c>
      <c r="AA210" s="5">
        <f>VLOOKUP(B210, pct_raw!$A$2:$AX$1800, 37, FALSE)</f>
        <v>2</v>
      </c>
      <c r="AB210" s="5">
        <f>VLOOKUP(B210, pct_raw!$A$2:$AX$1800, 38, FALSE)</f>
        <v>0</v>
      </c>
      <c r="AC210" s="5">
        <f>VLOOKUP(B210, pct_raw!$A$2:$AX$1800, 39, FALSE)</f>
        <v>0</v>
      </c>
      <c r="AD210" s="5">
        <f>VLOOKUP(B210, pct_raw!$A$2:$AX$1800, 40, FALSE)</f>
        <v>0</v>
      </c>
      <c r="AE210" s="5">
        <f>VLOOKUP(B210, pct_raw!$A$2:$AX$1800, 41, FALSE)</f>
        <v>0</v>
      </c>
      <c r="AF210" s="5">
        <f>VLOOKUP(B210, pct_raw!$A$2:$AX$1800, 42, FALSE)</f>
        <v>0</v>
      </c>
      <c r="AG210" s="5">
        <f>VLOOKUP(B210, pct_raw!$A$2:$AX$1800, 43, FALSE)</f>
        <v>0</v>
      </c>
      <c r="AH210" s="5">
        <f>VLOOKUP(B210, pct_raw!$A$2:$AX$1800, 44, FALSE)</f>
        <v>0</v>
      </c>
      <c r="AI210" s="5">
        <f>VLOOKUP(B210, pct_raw!$A$2:$AX$1800, 45, FALSE)</f>
        <v>7</v>
      </c>
      <c r="AJ210" s="5">
        <f>VLOOKUP(B210, pct_raw!$A$2:$AX$1800, 46, FALSE)</f>
        <v>7</v>
      </c>
      <c r="AK210" s="5">
        <f>VLOOKUP(B210, pct_raw!$A$2:$AX$1800, 47, FALSE)</f>
        <v>0.12</v>
      </c>
      <c r="AL210" s="5">
        <f>VLOOKUP(B210, pct_raw!$A$2:$AX$1800, 48, FALSE)</f>
        <v>0</v>
      </c>
      <c r="AM210" s="5">
        <f>VLOOKUP(B210, pct_raw!$A$2:$AX$1800, 49, FALSE)</f>
        <v>0</v>
      </c>
      <c r="AN210" s="5">
        <f>VLOOKUP(B210, pct_raw!$A$2:$AX$1800, 50, FALSE)</f>
        <v>0</v>
      </c>
    </row>
    <row r="211" spans="1:40" x14ac:dyDescent="0.2">
      <c r="A211" s="2" t="s">
        <v>1089</v>
      </c>
      <c r="B211" s="2" t="str">
        <f t="shared" si="3"/>
        <v>Beaver Des Moines</v>
      </c>
      <c r="C211" s="2" t="s">
        <v>4907</v>
      </c>
      <c r="D211" s="2" t="str">
        <f>VLOOKUP(B211, pct_raw!$A$2:$AX$1800, 6, FALSE)</f>
        <v xml:space="preserve"> BEAVER  DES MOINES</v>
      </c>
      <c r="E211" s="5">
        <f>VLOOKUP(B211, pct_raw!$A$2:$AX$1800, 15, FALSE)</f>
        <v>34</v>
      </c>
      <c r="F211" s="5">
        <f>VLOOKUP(B211, pct_raw!$A$2:$AX$1800, 16, FALSE)</f>
        <v>35</v>
      </c>
      <c r="G211" s="5">
        <f>VLOOKUP(B211, pct_raw!$A$2:$AX$1800, 17, FALSE)</f>
        <v>0.4143</v>
      </c>
      <c r="H211">
        <f>VLOOKUP(B211, pct_raw!$A$2:$AX$1800, 18, FALSE)</f>
        <v>0</v>
      </c>
      <c r="I211" s="5">
        <f>VLOOKUP(B211, pct_raw!$A$2:$AX$1800, 19, FALSE)</f>
        <v>0</v>
      </c>
      <c r="J211">
        <f>VLOOKUP(B211, pct_raw!$A$2:$AX$1800, 20, FALSE)</f>
        <v>0</v>
      </c>
      <c r="K211" s="5">
        <f>VLOOKUP(B211, pct_raw!$A$2:$AX$1800, 21, FALSE)</f>
        <v>30</v>
      </c>
      <c r="L211" s="5">
        <f>VLOOKUP(B211, pct_raw!$A$2:$AX$1800, 22, FALSE)</f>
        <v>37</v>
      </c>
      <c r="M211" s="5">
        <f>VLOOKUP(B211, pct_raw!$A$2:$AX$1800, 23, FALSE)</f>
        <v>0.4143</v>
      </c>
      <c r="N211" s="5">
        <f>VLOOKUP(B211, pct_raw!$A$2:$AX$1800, 24, FALSE)</f>
        <v>0</v>
      </c>
      <c r="O211" s="5">
        <f>VLOOKUP(B211, pct_raw!$A$2:$AX$1800, 25, FALSE)</f>
        <v>0</v>
      </c>
      <c r="P211" s="5">
        <f>VLOOKUP(B211, pct_raw!$A$2:$AX$1800, 26, FALSE)</f>
        <v>0</v>
      </c>
      <c r="Q211" s="5">
        <f>VLOOKUP(B211, pct_raw!$A$2:$AX$1800, 27, FALSE)</f>
        <v>20</v>
      </c>
      <c r="R211" s="5">
        <f>VLOOKUP(B211, pct_raw!$A$2:$AX$1800, 28, FALSE)</f>
        <v>28</v>
      </c>
      <c r="S211" s="5">
        <f>VLOOKUP(B211, pct_raw!$A$2:$AX$1800, 29, FALSE)</f>
        <v>0.4143</v>
      </c>
      <c r="T211" s="5">
        <f>VLOOKUP(B211, pct_raw!$A$2:$AX$1800, 30, FALSE)</f>
        <v>0</v>
      </c>
      <c r="U211" s="5">
        <f>VLOOKUP(B211, pct_raw!$A$2:$AX$1800, 31, FALSE)</f>
        <v>0</v>
      </c>
      <c r="V211" s="5">
        <f>VLOOKUP(B211, pct_raw!$A$2:$AX$1800, 32, FALSE)</f>
        <v>0</v>
      </c>
      <c r="W211" s="5">
        <f>VLOOKUP(B211, pct_raw!$A$2:$AX$1800, 33, FALSE)</f>
        <v>0</v>
      </c>
      <c r="X211" s="5">
        <f>VLOOKUP(B211, pct_raw!$A$2:$AX$1800, 34, FALSE)</f>
        <v>0</v>
      </c>
      <c r="Y211" s="5">
        <f>VLOOKUP(B211, pct_raw!$A$2:$AX$1800, 35, FALSE)</f>
        <v>0</v>
      </c>
      <c r="Z211" s="5">
        <f>VLOOKUP(B211, pct_raw!$A$2:$AX$1800, 36, FALSE)</f>
        <v>15</v>
      </c>
      <c r="AA211" s="5">
        <f>VLOOKUP(B211, pct_raw!$A$2:$AX$1800, 37, FALSE)</f>
        <v>22</v>
      </c>
      <c r="AB211" s="5">
        <f>VLOOKUP(B211, pct_raw!$A$2:$AX$1800, 38, FALSE)</f>
        <v>0.4143</v>
      </c>
      <c r="AC211" s="5">
        <f>VLOOKUP(B211, pct_raw!$A$2:$AX$1800, 39, FALSE)</f>
        <v>0</v>
      </c>
      <c r="AD211" s="5">
        <f>VLOOKUP(B211, pct_raw!$A$2:$AX$1800, 40, FALSE)</f>
        <v>0</v>
      </c>
      <c r="AE211" s="5">
        <f>VLOOKUP(B211, pct_raw!$A$2:$AX$1800, 41, FALSE)</f>
        <v>0</v>
      </c>
      <c r="AF211" s="5">
        <f>VLOOKUP(B211, pct_raw!$A$2:$AX$1800, 42, FALSE)</f>
        <v>0</v>
      </c>
      <c r="AG211" s="5">
        <f>VLOOKUP(B211, pct_raw!$A$2:$AX$1800, 43, FALSE)</f>
        <v>0</v>
      </c>
      <c r="AH211" s="5">
        <f>VLOOKUP(B211, pct_raw!$A$2:$AX$1800, 44, FALSE)</f>
        <v>0</v>
      </c>
      <c r="AI211" s="5">
        <f>VLOOKUP(B211, pct_raw!$A$2:$AX$1800, 45, FALSE)</f>
        <v>18</v>
      </c>
      <c r="AJ211" s="5">
        <f>VLOOKUP(B211, pct_raw!$A$2:$AX$1800, 46, FALSE)</f>
        <v>0</v>
      </c>
      <c r="AK211" s="5">
        <f>VLOOKUP(B211, pct_raw!$A$2:$AX$1800, 47, FALSE)</f>
        <v>0</v>
      </c>
      <c r="AL211" s="5">
        <f>VLOOKUP(B211, pct_raw!$A$2:$AX$1800, 48, FALSE)</f>
        <v>5</v>
      </c>
      <c r="AM211" s="5">
        <f>VLOOKUP(B211, pct_raw!$A$2:$AX$1800, 49, FALSE)</f>
        <v>0</v>
      </c>
      <c r="AN211" s="5">
        <f>VLOOKUP(B211, pct_raw!$A$2:$AX$1800, 50, FALSE)</f>
        <v>0</v>
      </c>
    </row>
    <row r="212" spans="1:40" x14ac:dyDescent="0.2">
      <c r="A212" s="2" t="s">
        <v>171</v>
      </c>
      <c r="B212" s="2" t="str">
        <f t="shared" si="3"/>
        <v>Bellair Lincoln</v>
      </c>
      <c r="C212" s="2" t="s">
        <v>4908</v>
      </c>
      <c r="D212" s="2" t="str">
        <f>VLOOKUP(B212, pct_raw!$A$2:$AX$1800, 6, FALSE)</f>
        <v xml:space="preserve"> Bellair Lincoln</v>
      </c>
      <c r="E212" s="5">
        <f>VLOOKUP(B212, pct_raw!$A$2:$AX$1800, 15, FALSE)</f>
        <v>6</v>
      </c>
      <c r="F212" s="5">
        <f>VLOOKUP(B212, pct_raw!$A$2:$AX$1800, 16, FALSE)</f>
        <v>6</v>
      </c>
      <c r="G212" s="5">
        <f>VLOOKUP(B212, pct_raw!$A$2:$AX$1800, 17, FALSE)</f>
        <v>0.16</v>
      </c>
      <c r="H212">
        <f>VLOOKUP(B212, pct_raw!$A$2:$AX$1800, 18, FALSE)</f>
        <v>0</v>
      </c>
      <c r="I212" s="5">
        <f>VLOOKUP(B212, pct_raw!$A$2:$AX$1800, 19, FALSE)</f>
        <v>0</v>
      </c>
      <c r="J212">
        <f>VLOOKUP(B212, pct_raw!$A$2:$AX$1800, 20, FALSE)</f>
        <v>0</v>
      </c>
      <c r="K212" s="5">
        <f>VLOOKUP(B212, pct_raw!$A$2:$AX$1800, 21, FALSE)</f>
        <v>3</v>
      </c>
      <c r="L212" s="5">
        <f>VLOOKUP(B212, pct_raw!$A$2:$AX$1800, 22, FALSE)</f>
        <v>3</v>
      </c>
      <c r="M212" s="5">
        <f>VLOOKUP(B212, pct_raw!$A$2:$AX$1800, 23, FALSE)</f>
        <v>0.08</v>
      </c>
      <c r="N212" s="5">
        <f>VLOOKUP(B212, pct_raw!$A$2:$AX$1800, 24, FALSE)</f>
        <v>0</v>
      </c>
      <c r="O212" s="5">
        <f>VLOOKUP(B212, pct_raw!$A$2:$AX$1800, 25, FALSE)</f>
        <v>0</v>
      </c>
      <c r="P212" s="5">
        <f>VLOOKUP(B212, pct_raw!$A$2:$AX$1800, 26, FALSE)</f>
        <v>0</v>
      </c>
      <c r="Q212" s="5">
        <f>VLOOKUP(B212, pct_raw!$A$2:$AX$1800, 27, FALSE)</f>
        <v>2</v>
      </c>
      <c r="R212" s="5">
        <f>VLOOKUP(B212, pct_raw!$A$2:$AX$1800, 28, FALSE)</f>
        <v>2</v>
      </c>
      <c r="S212" s="5">
        <f>VLOOKUP(B212, pct_raw!$A$2:$AX$1800, 29, FALSE)</f>
        <v>0.08</v>
      </c>
      <c r="T212" s="5">
        <f>VLOOKUP(B212, pct_raw!$A$2:$AX$1800, 30, FALSE)</f>
        <v>0</v>
      </c>
      <c r="U212" s="5">
        <f>VLOOKUP(B212, pct_raw!$A$2:$AX$1800, 31, FALSE)</f>
        <v>0</v>
      </c>
      <c r="V212" s="5">
        <f>VLOOKUP(B212, pct_raw!$A$2:$AX$1800, 32, FALSE)</f>
        <v>0</v>
      </c>
      <c r="W212" s="5">
        <f>VLOOKUP(B212, pct_raw!$A$2:$AX$1800, 33, FALSE)</f>
        <v>0</v>
      </c>
      <c r="X212" s="5">
        <f>VLOOKUP(B212, pct_raw!$A$2:$AX$1800, 34, FALSE)</f>
        <v>0</v>
      </c>
      <c r="Y212" s="5">
        <f>VLOOKUP(B212, pct_raw!$A$2:$AX$1800, 35, FALSE)</f>
        <v>0</v>
      </c>
      <c r="Z212" s="5">
        <f>VLOOKUP(B212, pct_raw!$A$2:$AX$1800, 36, FALSE)</f>
        <v>2</v>
      </c>
      <c r="AA212" s="5">
        <f>VLOOKUP(B212, pct_raw!$A$2:$AX$1800, 37, FALSE)</f>
        <v>2</v>
      </c>
      <c r="AB212" s="5">
        <f>VLOOKUP(B212, pct_raw!$A$2:$AX$1800, 38, FALSE)</f>
        <v>0</v>
      </c>
      <c r="AC212" s="5">
        <f>VLOOKUP(B212, pct_raw!$A$2:$AX$1800, 39, FALSE)</f>
        <v>0</v>
      </c>
      <c r="AD212" s="5">
        <f>VLOOKUP(B212, pct_raw!$A$2:$AX$1800, 40, FALSE)</f>
        <v>0</v>
      </c>
      <c r="AE212" s="5">
        <f>VLOOKUP(B212, pct_raw!$A$2:$AX$1800, 41, FALSE)</f>
        <v>0</v>
      </c>
      <c r="AF212" s="5">
        <f>VLOOKUP(B212, pct_raw!$A$2:$AX$1800, 42, FALSE)</f>
        <v>0</v>
      </c>
      <c r="AG212" s="5">
        <f>VLOOKUP(B212, pct_raw!$A$2:$AX$1800, 43, FALSE)</f>
        <v>0</v>
      </c>
      <c r="AH212" s="5">
        <f>VLOOKUP(B212, pct_raw!$A$2:$AX$1800, 44, FALSE)</f>
        <v>0</v>
      </c>
      <c r="AI212" s="5">
        <f>VLOOKUP(B212, pct_raw!$A$2:$AX$1800, 45, FALSE)</f>
        <v>0</v>
      </c>
      <c r="AJ212" s="5">
        <f>VLOOKUP(B212, pct_raw!$A$2:$AX$1800, 46, FALSE)</f>
        <v>0</v>
      </c>
      <c r="AK212" s="5">
        <f>VLOOKUP(B212, pct_raw!$A$2:$AX$1800, 47, FALSE)</f>
        <v>0</v>
      </c>
      <c r="AL212" s="5">
        <f>VLOOKUP(B212, pct_raw!$A$2:$AX$1800, 48, FALSE)</f>
        <v>0</v>
      </c>
      <c r="AM212" s="5">
        <f>VLOOKUP(B212, pct_raw!$A$2:$AX$1800, 49, FALSE)</f>
        <v>0</v>
      </c>
      <c r="AN212" s="5">
        <f>VLOOKUP(B212, pct_raw!$A$2:$AX$1800, 50, FALSE)</f>
        <v>0</v>
      </c>
    </row>
    <row r="213" spans="1:40" x14ac:dyDescent="0.2">
      <c r="A213" s="2" t="s">
        <v>376</v>
      </c>
      <c r="B213" s="2" t="str">
        <f t="shared" si="3"/>
        <v>Belle Plaine 1</v>
      </c>
      <c r="C213" s="2" t="s">
        <v>376</v>
      </c>
      <c r="D213" s="2" t="str">
        <f>VLOOKUP(B213, pct_raw!$A$2:$AX$1800, 6, FALSE)</f>
        <v xml:space="preserve"> Belle Plaine 1</v>
      </c>
      <c r="E213" s="5">
        <f>VLOOKUP(B213, pct_raw!$A$2:$AX$1800, 15, FALSE)</f>
        <v>8</v>
      </c>
      <c r="F213" s="5">
        <f>VLOOKUP(B213, pct_raw!$A$2:$AX$1800, 16, FALSE)</f>
        <v>8</v>
      </c>
      <c r="G213" s="5">
        <f>VLOOKUP(B213, pct_raw!$A$2:$AX$1800, 17, FALSE)</f>
        <v>0.15</v>
      </c>
      <c r="H213">
        <f>VLOOKUP(B213, pct_raw!$A$2:$AX$1800, 18, FALSE)</f>
        <v>0</v>
      </c>
      <c r="I213" s="5">
        <f>VLOOKUP(B213, pct_raw!$A$2:$AX$1800, 19, FALSE)</f>
        <v>0</v>
      </c>
      <c r="J213">
        <f>VLOOKUP(B213, pct_raw!$A$2:$AX$1800, 20, FALSE)</f>
        <v>0</v>
      </c>
      <c r="K213" s="5">
        <f>VLOOKUP(B213, pct_raw!$A$2:$AX$1800, 21, FALSE)</f>
        <v>5</v>
      </c>
      <c r="L213" s="5">
        <f>VLOOKUP(B213, pct_raw!$A$2:$AX$1800, 22, FALSE)</f>
        <v>5</v>
      </c>
      <c r="M213" s="5">
        <f>VLOOKUP(B213, pct_raw!$A$2:$AX$1800, 23, FALSE)</f>
        <v>7.4999999999999997E-2</v>
      </c>
      <c r="N213" s="5">
        <f>VLOOKUP(B213, pct_raw!$A$2:$AX$1800, 24, FALSE)</f>
        <v>0</v>
      </c>
      <c r="O213" s="5">
        <f>VLOOKUP(B213, pct_raw!$A$2:$AX$1800, 25, FALSE)</f>
        <v>0</v>
      </c>
      <c r="P213" s="5">
        <f>VLOOKUP(B213, pct_raw!$A$2:$AX$1800, 26, FALSE)</f>
        <v>0</v>
      </c>
      <c r="Q213" s="5">
        <f>VLOOKUP(B213, pct_raw!$A$2:$AX$1800, 27, FALSE)</f>
        <v>0</v>
      </c>
      <c r="R213" s="5">
        <f>VLOOKUP(B213, pct_raw!$A$2:$AX$1800, 28, FALSE)</f>
        <v>0</v>
      </c>
      <c r="S213" s="5">
        <f>VLOOKUP(B213, pct_raw!$A$2:$AX$1800, 29, FALSE)</f>
        <v>0</v>
      </c>
      <c r="T213" s="5">
        <f>VLOOKUP(B213, pct_raw!$A$2:$AX$1800, 30, FALSE)</f>
        <v>0</v>
      </c>
      <c r="U213" s="5">
        <f>VLOOKUP(B213, pct_raw!$A$2:$AX$1800, 31, FALSE)</f>
        <v>0</v>
      </c>
      <c r="V213" s="5">
        <f>VLOOKUP(B213, pct_raw!$A$2:$AX$1800, 32, FALSE)</f>
        <v>0</v>
      </c>
      <c r="W213" s="5">
        <f>VLOOKUP(B213, pct_raw!$A$2:$AX$1800, 33, FALSE)</f>
        <v>0</v>
      </c>
      <c r="X213" s="5">
        <f>VLOOKUP(B213, pct_raw!$A$2:$AX$1800, 34, FALSE)</f>
        <v>0</v>
      </c>
      <c r="Y213" s="5">
        <f>VLOOKUP(B213, pct_raw!$A$2:$AX$1800, 35, FALSE)</f>
        <v>0</v>
      </c>
      <c r="Z213" s="5">
        <f>VLOOKUP(B213, pct_raw!$A$2:$AX$1800, 36, FALSE)</f>
        <v>6</v>
      </c>
      <c r="AA213" s="5">
        <f>VLOOKUP(B213, pct_raw!$A$2:$AX$1800, 37, FALSE)</f>
        <v>6</v>
      </c>
      <c r="AB213" s="5">
        <f>VLOOKUP(B213, pct_raw!$A$2:$AX$1800, 38, FALSE)</f>
        <v>7.4999999999999997E-2</v>
      </c>
      <c r="AC213" s="5">
        <f>VLOOKUP(B213, pct_raw!$A$2:$AX$1800, 39, FALSE)</f>
        <v>0</v>
      </c>
      <c r="AD213" s="5">
        <f>VLOOKUP(B213, pct_raw!$A$2:$AX$1800, 40, FALSE)</f>
        <v>0</v>
      </c>
      <c r="AE213" s="5">
        <f>VLOOKUP(B213, pct_raw!$A$2:$AX$1800, 41, FALSE)</f>
        <v>0</v>
      </c>
      <c r="AF213" s="5">
        <f>VLOOKUP(B213, pct_raw!$A$2:$AX$1800, 42, FALSE)</f>
        <v>0</v>
      </c>
      <c r="AG213" s="5">
        <f>VLOOKUP(B213, pct_raw!$A$2:$AX$1800, 43, FALSE)</f>
        <v>0</v>
      </c>
      <c r="AH213" s="5">
        <f>VLOOKUP(B213, pct_raw!$A$2:$AX$1800, 44, FALSE)</f>
        <v>0</v>
      </c>
      <c r="AI213" s="5">
        <f>VLOOKUP(B213, pct_raw!$A$2:$AX$1800, 45, FALSE)</f>
        <v>6</v>
      </c>
      <c r="AJ213" s="5">
        <f>VLOOKUP(B213, pct_raw!$A$2:$AX$1800, 46, FALSE)</f>
        <v>6</v>
      </c>
      <c r="AK213" s="5">
        <f>VLOOKUP(B213, pct_raw!$A$2:$AX$1800, 47, FALSE)</f>
        <v>0.15</v>
      </c>
      <c r="AL213" s="5">
        <f>VLOOKUP(B213, pct_raw!$A$2:$AX$1800, 48, FALSE)</f>
        <v>0</v>
      </c>
      <c r="AM213" s="5">
        <f>VLOOKUP(B213, pct_raw!$A$2:$AX$1800, 49, FALSE)</f>
        <v>0</v>
      </c>
      <c r="AN213" s="5">
        <f>VLOOKUP(B213, pct_raw!$A$2:$AX$1800, 50, FALSE)</f>
        <v>0</v>
      </c>
    </row>
    <row r="214" spans="1:40" x14ac:dyDescent="0.2">
      <c r="A214" s="2" t="s">
        <v>321</v>
      </c>
      <c r="B214" s="2" t="str">
        <f t="shared" si="3"/>
        <v>Belle Plaine 2</v>
      </c>
      <c r="C214" s="2" t="s">
        <v>321</v>
      </c>
      <c r="D214" s="2" t="str">
        <f>VLOOKUP(B214, pct_raw!$A$2:$AX$1800, 6, FALSE)</f>
        <v xml:space="preserve"> Belle Plaine 2</v>
      </c>
      <c r="E214" s="5">
        <f>VLOOKUP(B214, pct_raw!$A$2:$AX$1800, 15, FALSE)</f>
        <v>7</v>
      </c>
      <c r="F214" s="5">
        <f>VLOOKUP(B214, pct_raw!$A$2:$AX$1800, 16, FALSE)</f>
        <v>7</v>
      </c>
      <c r="G214" s="5">
        <f>VLOOKUP(B214, pct_raw!$A$2:$AX$1800, 17, FALSE)</f>
        <v>0.15</v>
      </c>
      <c r="H214">
        <f>VLOOKUP(B214, pct_raw!$A$2:$AX$1800, 18, FALSE)</f>
        <v>0</v>
      </c>
      <c r="I214" s="5">
        <f>VLOOKUP(B214, pct_raw!$A$2:$AX$1800, 19, FALSE)</f>
        <v>0</v>
      </c>
      <c r="J214">
        <f>VLOOKUP(B214, pct_raw!$A$2:$AX$1800, 20, FALSE)</f>
        <v>0</v>
      </c>
      <c r="K214" s="5">
        <f>VLOOKUP(B214, pct_raw!$A$2:$AX$1800, 21, FALSE)</f>
        <v>5</v>
      </c>
      <c r="L214" s="5">
        <f>VLOOKUP(B214, pct_raw!$A$2:$AX$1800, 22, FALSE)</f>
        <v>5</v>
      </c>
      <c r="M214" s="5">
        <f>VLOOKUP(B214, pct_raw!$A$2:$AX$1800, 23, FALSE)</f>
        <v>7.4999999999999997E-2</v>
      </c>
      <c r="N214" s="5">
        <f>VLOOKUP(B214, pct_raw!$A$2:$AX$1800, 24, FALSE)</f>
        <v>0</v>
      </c>
      <c r="O214" s="5">
        <f>VLOOKUP(B214, pct_raw!$A$2:$AX$1800, 25, FALSE)</f>
        <v>0</v>
      </c>
      <c r="P214" s="5">
        <f>VLOOKUP(B214, pct_raw!$A$2:$AX$1800, 26, FALSE)</f>
        <v>0</v>
      </c>
      <c r="Q214" s="5">
        <f>VLOOKUP(B214, pct_raw!$A$2:$AX$1800, 27, FALSE)</f>
        <v>0</v>
      </c>
      <c r="R214" s="5">
        <f>VLOOKUP(B214, pct_raw!$A$2:$AX$1800, 28, FALSE)</f>
        <v>0</v>
      </c>
      <c r="S214" s="5">
        <f>VLOOKUP(B214, pct_raw!$A$2:$AX$1800, 29, FALSE)</f>
        <v>0</v>
      </c>
      <c r="T214" s="5">
        <f>VLOOKUP(B214, pct_raw!$A$2:$AX$1800, 30, FALSE)</f>
        <v>0</v>
      </c>
      <c r="U214" s="5">
        <f>VLOOKUP(B214, pct_raw!$A$2:$AX$1800, 31, FALSE)</f>
        <v>0</v>
      </c>
      <c r="V214" s="5">
        <f>VLOOKUP(B214, pct_raw!$A$2:$AX$1800, 32, FALSE)</f>
        <v>0</v>
      </c>
      <c r="W214" s="5">
        <f>VLOOKUP(B214, pct_raw!$A$2:$AX$1800, 33, FALSE)</f>
        <v>0</v>
      </c>
      <c r="X214" s="5">
        <f>VLOOKUP(B214, pct_raw!$A$2:$AX$1800, 34, FALSE)</f>
        <v>0</v>
      </c>
      <c r="Y214" s="5">
        <f>VLOOKUP(B214, pct_raw!$A$2:$AX$1800, 35, FALSE)</f>
        <v>0</v>
      </c>
      <c r="Z214" s="5">
        <f>VLOOKUP(B214, pct_raw!$A$2:$AX$1800, 36, FALSE)</f>
        <v>7</v>
      </c>
      <c r="AA214" s="5">
        <f>VLOOKUP(B214, pct_raw!$A$2:$AX$1800, 37, FALSE)</f>
        <v>7</v>
      </c>
      <c r="AB214" s="5">
        <f>VLOOKUP(B214, pct_raw!$A$2:$AX$1800, 38, FALSE)</f>
        <v>7.4999999999999997E-2</v>
      </c>
      <c r="AC214" s="5">
        <f>VLOOKUP(B214, pct_raw!$A$2:$AX$1800, 39, FALSE)</f>
        <v>0</v>
      </c>
      <c r="AD214" s="5">
        <f>VLOOKUP(B214, pct_raw!$A$2:$AX$1800, 40, FALSE)</f>
        <v>0</v>
      </c>
      <c r="AE214" s="5">
        <f>VLOOKUP(B214, pct_raw!$A$2:$AX$1800, 41, FALSE)</f>
        <v>0</v>
      </c>
      <c r="AF214" s="5">
        <f>VLOOKUP(B214, pct_raw!$A$2:$AX$1800, 42, FALSE)</f>
        <v>0</v>
      </c>
      <c r="AG214" s="5">
        <f>VLOOKUP(B214, pct_raw!$A$2:$AX$1800, 43, FALSE)</f>
        <v>0</v>
      </c>
      <c r="AH214" s="5">
        <f>VLOOKUP(B214, pct_raw!$A$2:$AX$1800, 44, FALSE)</f>
        <v>0</v>
      </c>
      <c r="AI214" s="5">
        <f>VLOOKUP(B214, pct_raw!$A$2:$AX$1800, 45, FALSE)</f>
        <v>4</v>
      </c>
      <c r="AJ214" s="5">
        <f>VLOOKUP(B214, pct_raw!$A$2:$AX$1800, 46, FALSE)</f>
        <v>4</v>
      </c>
      <c r="AK214" s="5">
        <f>VLOOKUP(B214, pct_raw!$A$2:$AX$1800, 47, FALSE)</f>
        <v>7.4999999999999997E-2</v>
      </c>
      <c r="AL214" s="5">
        <f>VLOOKUP(B214, pct_raw!$A$2:$AX$1800, 48, FALSE)</f>
        <v>0</v>
      </c>
      <c r="AM214" s="5">
        <f>VLOOKUP(B214, pct_raw!$A$2:$AX$1800, 49, FALSE)</f>
        <v>0</v>
      </c>
      <c r="AN214" s="5">
        <f>VLOOKUP(B214, pct_raw!$A$2:$AX$1800, 50, FALSE)</f>
        <v>0</v>
      </c>
    </row>
    <row r="215" spans="1:40" x14ac:dyDescent="0.2">
      <c r="A215" s="2" t="s">
        <v>322</v>
      </c>
      <c r="B215" s="2" t="str">
        <f t="shared" si="3"/>
        <v>Belle Plaine 3</v>
      </c>
      <c r="C215" s="2" t="s">
        <v>322</v>
      </c>
      <c r="D215" s="2" t="str">
        <f>VLOOKUP(B215, pct_raw!$A$2:$AX$1800, 6, FALSE)</f>
        <v xml:space="preserve"> Belle Plaine 3</v>
      </c>
      <c r="E215" s="5">
        <f>VLOOKUP(B215, pct_raw!$A$2:$AX$1800, 15, FALSE)</f>
        <v>7</v>
      </c>
      <c r="F215" s="5">
        <f>VLOOKUP(B215, pct_raw!$A$2:$AX$1800, 16, FALSE)</f>
        <v>9</v>
      </c>
      <c r="G215" s="5">
        <f>VLOOKUP(B215, pct_raw!$A$2:$AX$1800, 17, FALSE)</f>
        <v>0.15</v>
      </c>
      <c r="H215">
        <f>VLOOKUP(B215, pct_raw!$A$2:$AX$1800, 18, FALSE)</f>
        <v>0</v>
      </c>
      <c r="I215" s="5">
        <f>VLOOKUP(B215, pct_raw!$A$2:$AX$1800, 19, FALSE)</f>
        <v>0</v>
      </c>
      <c r="J215">
        <f>VLOOKUP(B215, pct_raw!$A$2:$AX$1800, 20, FALSE)</f>
        <v>0</v>
      </c>
      <c r="K215" s="5">
        <f>VLOOKUP(B215, pct_raw!$A$2:$AX$1800, 21, FALSE)</f>
        <v>6</v>
      </c>
      <c r="L215" s="5">
        <f>VLOOKUP(B215, pct_raw!$A$2:$AX$1800, 22, FALSE)</f>
        <v>7</v>
      </c>
      <c r="M215" s="5">
        <f>VLOOKUP(B215, pct_raw!$A$2:$AX$1800, 23, FALSE)</f>
        <v>0.15</v>
      </c>
      <c r="N215" s="5">
        <f>VLOOKUP(B215, pct_raw!$A$2:$AX$1800, 24, FALSE)</f>
        <v>0</v>
      </c>
      <c r="O215" s="5">
        <f>VLOOKUP(B215, pct_raw!$A$2:$AX$1800, 25, FALSE)</f>
        <v>0</v>
      </c>
      <c r="P215" s="5">
        <f>VLOOKUP(B215, pct_raw!$A$2:$AX$1800, 26, FALSE)</f>
        <v>0</v>
      </c>
      <c r="Q215" s="5">
        <f>VLOOKUP(B215, pct_raw!$A$2:$AX$1800, 27, FALSE)</f>
        <v>0</v>
      </c>
      <c r="R215" s="5">
        <f>VLOOKUP(B215, pct_raw!$A$2:$AX$1800, 28, FALSE)</f>
        <v>0</v>
      </c>
      <c r="S215" s="5">
        <f>VLOOKUP(B215, pct_raw!$A$2:$AX$1800, 29, FALSE)</f>
        <v>0</v>
      </c>
      <c r="T215" s="5">
        <f>VLOOKUP(B215, pct_raw!$A$2:$AX$1800, 30, FALSE)</f>
        <v>0</v>
      </c>
      <c r="U215" s="5">
        <f>VLOOKUP(B215, pct_raw!$A$2:$AX$1800, 31, FALSE)</f>
        <v>0</v>
      </c>
      <c r="V215" s="5">
        <f>VLOOKUP(B215, pct_raw!$A$2:$AX$1800, 32, FALSE)</f>
        <v>0</v>
      </c>
      <c r="W215" s="5">
        <f>VLOOKUP(B215, pct_raw!$A$2:$AX$1800, 33, FALSE)</f>
        <v>0</v>
      </c>
      <c r="X215" s="5">
        <f>VLOOKUP(B215, pct_raw!$A$2:$AX$1800, 34, FALSE)</f>
        <v>0</v>
      </c>
      <c r="Y215" s="5">
        <f>VLOOKUP(B215, pct_raw!$A$2:$AX$1800, 35, FALSE)</f>
        <v>0</v>
      </c>
      <c r="Z215" s="5">
        <f>VLOOKUP(B215, pct_raw!$A$2:$AX$1800, 36, FALSE)</f>
        <v>7</v>
      </c>
      <c r="AA215" s="5">
        <f>VLOOKUP(B215, pct_raw!$A$2:$AX$1800, 37, FALSE)</f>
        <v>7</v>
      </c>
      <c r="AB215" s="5">
        <f>VLOOKUP(B215, pct_raw!$A$2:$AX$1800, 38, FALSE)</f>
        <v>0.15</v>
      </c>
      <c r="AC215" s="5">
        <f>VLOOKUP(B215, pct_raw!$A$2:$AX$1800, 39, FALSE)</f>
        <v>1</v>
      </c>
      <c r="AD215" s="5">
        <f>VLOOKUP(B215, pct_raw!$A$2:$AX$1800, 40, FALSE)</f>
        <v>0</v>
      </c>
      <c r="AE215" s="5">
        <f>VLOOKUP(B215, pct_raw!$A$2:$AX$1800, 41, FALSE)</f>
        <v>0</v>
      </c>
      <c r="AF215" s="5">
        <f>VLOOKUP(B215, pct_raw!$A$2:$AX$1800, 42, FALSE)</f>
        <v>0</v>
      </c>
      <c r="AG215" s="5">
        <f>VLOOKUP(B215, pct_raw!$A$2:$AX$1800, 43, FALSE)</f>
        <v>0</v>
      </c>
      <c r="AH215" s="5">
        <f>VLOOKUP(B215, pct_raw!$A$2:$AX$1800, 44, FALSE)</f>
        <v>0</v>
      </c>
      <c r="AI215" s="5">
        <f>VLOOKUP(B215, pct_raw!$A$2:$AX$1800, 45, FALSE)</f>
        <v>1</v>
      </c>
      <c r="AJ215" s="5">
        <f>VLOOKUP(B215, pct_raw!$A$2:$AX$1800, 46, FALSE)</f>
        <v>0</v>
      </c>
      <c r="AK215" s="5">
        <f>VLOOKUP(B215, pct_raw!$A$2:$AX$1800, 47, FALSE)</f>
        <v>0</v>
      </c>
      <c r="AL215" s="5">
        <f>VLOOKUP(B215, pct_raw!$A$2:$AX$1800, 48, FALSE)</f>
        <v>1</v>
      </c>
      <c r="AM215" s="5">
        <f>VLOOKUP(B215, pct_raw!$A$2:$AX$1800, 49, FALSE)</f>
        <v>0</v>
      </c>
      <c r="AN215" s="5">
        <f>VLOOKUP(B215, pct_raw!$A$2:$AX$1800, 50, FALSE)</f>
        <v>0</v>
      </c>
    </row>
    <row r="216" spans="1:40" x14ac:dyDescent="0.2">
      <c r="A216" s="2" t="s">
        <v>771</v>
      </c>
      <c r="B216" s="2" t="str">
        <f t="shared" si="3"/>
        <v>Bellville Lizard S Lake S Lincoln</v>
      </c>
      <c r="C216" s="2" t="s">
        <v>4648</v>
      </c>
      <c r="D216" s="2" t="str">
        <f>VLOOKUP(B216, pct_raw!$A$2:$AX$1800, 6, FALSE)</f>
        <v xml:space="preserve"> Bellville Lizard S Lake S Lincoln</v>
      </c>
      <c r="E216" s="5">
        <f>VLOOKUP(B216, pct_raw!$A$2:$AX$1800, 15, FALSE)</f>
        <v>1</v>
      </c>
      <c r="F216" s="5">
        <f>VLOOKUP(B216, pct_raw!$A$2:$AX$1800, 16, FALSE)</f>
        <v>0</v>
      </c>
      <c r="G216" s="5">
        <f>VLOOKUP(B216, pct_raw!$A$2:$AX$1800, 17, FALSE)</f>
        <v>0</v>
      </c>
      <c r="H216">
        <f>VLOOKUP(B216, pct_raw!$A$2:$AX$1800, 18, FALSE)</f>
        <v>0</v>
      </c>
      <c r="I216" s="5">
        <f>VLOOKUP(B216, pct_raw!$A$2:$AX$1800, 19, FALSE)</f>
        <v>0</v>
      </c>
      <c r="J216">
        <f>VLOOKUP(B216, pct_raw!$A$2:$AX$1800, 20, FALSE)</f>
        <v>0</v>
      </c>
      <c r="K216" s="5">
        <f>VLOOKUP(B216, pct_raw!$A$2:$AX$1800, 21, FALSE)</f>
        <v>3</v>
      </c>
      <c r="L216" s="5">
        <f>VLOOKUP(B216, pct_raw!$A$2:$AX$1800, 22, FALSE)</f>
        <v>7</v>
      </c>
      <c r="M216" s="5">
        <f>VLOOKUP(B216, pct_raw!$A$2:$AX$1800, 23, FALSE)</f>
        <v>0.12</v>
      </c>
      <c r="N216" s="5">
        <f>VLOOKUP(B216, pct_raw!$A$2:$AX$1800, 24, FALSE)</f>
        <v>0</v>
      </c>
      <c r="O216" s="5">
        <f>VLOOKUP(B216, pct_raw!$A$2:$AX$1800, 25, FALSE)</f>
        <v>0</v>
      </c>
      <c r="P216" s="5">
        <f>VLOOKUP(B216, pct_raw!$A$2:$AX$1800, 26, FALSE)</f>
        <v>0</v>
      </c>
      <c r="Q216" s="5">
        <f>VLOOKUP(B216, pct_raw!$A$2:$AX$1800, 27, FALSE)</f>
        <v>6</v>
      </c>
      <c r="R216" s="5">
        <f>VLOOKUP(B216, pct_raw!$A$2:$AX$1800, 28, FALSE)</f>
        <v>7</v>
      </c>
      <c r="S216" s="5">
        <f>VLOOKUP(B216, pct_raw!$A$2:$AX$1800, 29, FALSE)</f>
        <v>0.06</v>
      </c>
      <c r="T216" s="5">
        <f>VLOOKUP(B216, pct_raw!$A$2:$AX$1800, 30, FALSE)</f>
        <v>0</v>
      </c>
      <c r="U216" s="5">
        <f>VLOOKUP(B216, pct_raw!$A$2:$AX$1800, 31, FALSE)</f>
        <v>0</v>
      </c>
      <c r="V216" s="5">
        <f>VLOOKUP(B216, pct_raw!$A$2:$AX$1800, 32, FALSE)</f>
        <v>0</v>
      </c>
      <c r="W216" s="5">
        <f>VLOOKUP(B216, pct_raw!$A$2:$AX$1800, 33, FALSE)</f>
        <v>0</v>
      </c>
      <c r="X216" s="5">
        <f>VLOOKUP(B216, pct_raw!$A$2:$AX$1800, 34, FALSE)</f>
        <v>0</v>
      </c>
      <c r="Y216" s="5">
        <f>VLOOKUP(B216, pct_raw!$A$2:$AX$1800, 35, FALSE)</f>
        <v>0</v>
      </c>
      <c r="Z216" s="5">
        <f>VLOOKUP(B216, pct_raw!$A$2:$AX$1800, 36, FALSE)</f>
        <v>0</v>
      </c>
      <c r="AA216" s="5">
        <f>VLOOKUP(B216, pct_raw!$A$2:$AX$1800, 37, FALSE)</f>
        <v>0</v>
      </c>
      <c r="AB216" s="5">
        <f>VLOOKUP(B216, pct_raw!$A$2:$AX$1800, 38, FALSE)</f>
        <v>0</v>
      </c>
      <c r="AC216" s="5">
        <f>VLOOKUP(B216, pct_raw!$A$2:$AX$1800, 39, FALSE)</f>
        <v>1</v>
      </c>
      <c r="AD216" s="5">
        <f>VLOOKUP(B216, pct_raw!$A$2:$AX$1800, 40, FALSE)</f>
        <v>0</v>
      </c>
      <c r="AE216" s="5">
        <f>VLOOKUP(B216, pct_raw!$A$2:$AX$1800, 41, FALSE)</f>
        <v>0</v>
      </c>
      <c r="AF216" s="5">
        <f>VLOOKUP(B216, pct_raw!$A$2:$AX$1800, 42, FALSE)</f>
        <v>1</v>
      </c>
      <c r="AG216" s="5">
        <f>VLOOKUP(B216, pct_raw!$A$2:$AX$1800, 43, FALSE)</f>
        <v>1</v>
      </c>
      <c r="AH216" s="5">
        <f>VLOOKUP(B216, pct_raw!$A$2:$AX$1800, 44, FALSE)</f>
        <v>0</v>
      </c>
      <c r="AI216" s="5">
        <f>VLOOKUP(B216, pct_raw!$A$2:$AX$1800, 45, FALSE)</f>
        <v>2</v>
      </c>
      <c r="AJ216" s="5">
        <f>VLOOKUP(B216, pct_raw!$A$2:$AX$1800, 46, FALSE)</f>
        <v>0</v>
      </c>
      <c r="AK216" s="5">
        <f>VLOOKUP(B216, pct_raw!$A$2:$AX$1800, 47, FALSE)</f>
        <v>0</v>
      </c>
      <c r="AL216" s="5">
        <f>VLOOKUP(B216, pct_raw!$A$2:$AX$1800, 48, FALSE)</f>
        <v>1</v>
      </c>
      <c r="AM216" s="5">
        <f>VLOOKUP(B216, pct_raw!$A$2:$AX$1800, 49, FALSE)</f>
        <v>0</v>
      </c>
      <c r="AN216" s="5">
        <f>VLOOKUP(B216, pct_raw!$A$2:$AX$1800, 50, FALSE)</f>
        <v>0</v>
      </c>
    </row>
    <row r="217" spans="1:40" x14ac:dyDescent="0.2">
      <c r="A217" s="2" t="s">
        <v>69</v>
      </c>
      <c r="B217" s="2" t="str">
        <f t="shared" si="3"/>
        <v>Belmond</v>
      </c>
      <c r="C217" s="2" t="s">
        <v>69</v>
      </c>
      <c r="D217" s="2" t="str">
        <f>VLOOKUP(B217, pct_raw!$A$2:$AX$1800, 6, FALSE)</f>
        <v xml:space="preserve"> Belmond</v>
      </c>
      <c r="E217" s="5">
        <f>VLOOKUP(B217, pct_raw!$A$2:$AX$1800, 15, FALSE)</f>
        <v>23</v>
      </c>
      <c r="F217" s="5">
        <f>VLOOKUP(B217, pct_raw!$A$2:$AX$1800, 16, FALSE)</f>
        <v>24</v>
      </c>
      <c r="G217" s="5">
        <f>VLOOKUP(B217, pct_raw!$A$2:$AX$1800, 17, FALSE)</f>
        <v>0.4</v>
      </c>
      <c r="H217">
        <f>VLOOKUP(B217, pct_raw!$A$2:$AX$1800, 18, FALSE)</f>
        <v>0</v>
      </c>
      <c r="I217" s="5">
        <f>VLOOKUP(B217, pct_raw!$A$2:$AX$1800, 19, FALSE)</f>
        <v>0</v>
      </c>
      <c r="J217">
        <f>VLOOKUP(B217, pct_raw!$A$2:$AX$1800, 20, FALSE)</f>
        <v>0</v>
      </c>
      <c r="K217" s="5">
        <f>VLOOKUP(B217, pct_raw!$A$2:$AX$1800, 21, FALSE)</f>
        <v>38</v>
      </c>
      <c r="L217" s="5">
        <f>VLOOKUP(B217, pct_raw!$A$2:$AX$1800, 22, FALSE)</f>
        <v>46</v>
      </c>
      <c r="M217" s="5">
        <f>VLOOKUP(B217, pct_raw!$A$2:$AX$1800, 23, FALSE)</f>
        <v>0.8</v>
      </c>
      <c r="N217" s="5">
        <f>VLOOKUP(B217, pct_raw!$A$2:$AX$1800, 24, FALSE)</f>
        <v>0</v>
      </c>
      <c r="O217" s="5">
        <f>VLOOKUP(B217, pct_raw!$A$2:$AX$1800, 25, FALSE)</f>
        <v>0</v>
      </c>
      <c r="P217" s="5">
        <f>VLOOKUP(B217, pct_raw!$A$2:$AX$1800, 26, FALSE)</f>
        <v>0</v>
      </c>
      <c r="Q217" s="5">
        <f>VLOOKUP(B217, pct_raw!$A$2:$AX$1800, 27, FALSE)</f>
        <v>13</v>
      </c>
      <c r="R217" s="5">
        <f>VLOOKUP(B217, pct_raw!$A$2:$AX$1800, 28, FALSE)</f>
        <v>20</v>
      </c>
      <c r="S217" s="5">
        <f>VLOOKUP(B217, pct_raw!$A$2:$AX$1800, 29, FALSE)</f>
        <v>0.26669999999999999</v>
      </c>
      <c r="T217" s="5">
        <f>VLOOKUP(B217, pct_raw!$A$2:$AX$1800, 30, FALSE)</f>
        <v>0</v>
      </c>
      <c r="U217" s="5">
        <f>VLOOKUP(B217, pct_raw!$A$2:$AX$1800, 31, FALSE)</f>
        <v>1</v>
      </c>
      <c r="V217" s="5">
        <f>VLOOKUP(B217, pct_raw!$A$2:$AX$1800, 32, FALSE)</f>
        <v>0</v>
      </c>
      <c r="W217" s="5">
        <f>VLOOKUP(B217, pct_raw!$A$2:$AX$1800, 33, FALSE)</f>
        <v>0</v>
      </c>
      <c r="X217" s="5">
        <f>VLOOKUP(B217, pct_raw!$A$2:$AX$1800, 34, FALSE)</f>
        <v>0</v>
      </c>
      <c r="Y217" s="5">
        <f>VLOOKUP(B217, pct_raw!$A$2:$AX$1800, 35, FALSE)</f>
        <v>0</v>
      </c>
      <c r="Z217" s="5">
        <f>VLOOKUP(B217, pct_raw!$A$2:$AX$1800, 36, FALSE)</f>
        <v>22</v>
      </c>
      <c r="AA217" s="5">
        <f>VLOOKUP(B217, pct_raw!$A$2:$AX$1800, 37, FALSE)</f>
        <v>28</v>
      </c>
      <c r="AB217" s="5">
        <f>VLOOKUP(B217, pct_raw!$A$2:$AX$1800, 38, FALSE)</f>
        <v>0.4</v>
      </c>
      <c r="AC217" s="5">
        <f>VLOOKUP(B217, pct_raw!$A$2:$AX$1800, 39, FALSE)</f>
        <v>0</v>
      </c>
      <c r="AD217" s="5">
        <f>VLOOKUP(B217, pct_raw!$A$2:$AX$1800, 40, FALSE)</f>
        <v>0</v>
      </c>
      <c r="AE217" s="5">
        <f>VLOOKUP(B217, pct_raw!$A$2:$AX$1800, 41, FALSE)</f>
        <v>0</v>
      </c>
      <c r="AF217" s="5">
        <f>VLOOKUP(B217, pct_raw!$A$2:$AX$1800, 42, FALSE)</f>
        <v>10</v>
      </c>
      <c r="AG217" s="5">
        <f>VLOOKUP(B217, pct_raw!$A$2:$AX$1800, 43, FALSE)</f>
        <v>0</v>
      </c>
      <c r="AH217" s="5">
        <f>VLOOKUP(B217, pct_raw!$A$2:$AX$1800, 44, FALSE)</f>
        <v>0</v>
      </c>
      <c r="AI217" s="5">
        <f>VLOOKUP(B217, pct_raw!$A$2:$AX$1800, 45, FALSE)</f>
        <v>10</v>
      </c>
      <c r="AJ217" s="5">
        <f>VLOOKUP(B217, pct_raw!$A$2:$AX$1800, 46, FALSE)</f>
        <v>0</v>
      </c>
      <c r="AK217" s="5">
        <f>VLOOKUP(B217, pct_raw!$A$2:$AX$1800, 47, FALSE)</f>
        <v>0</v>
      </c>
      <c r="AL217" s="5">
        <f>VLOOKUP(B217, pct_raw!$A$2:$AX$1800, 48, FALSE)</f>
        <v>3</v>
      </c>
      <c r="AM217" s="5">
        <f>VLOOKUP(B217, pct_raw!$A$2:$AX$1800, 49, FALSE)</f>
        <v>0</v>
      </c>
      <c r="AN217" s="5">
        <f>VLOOKUP(B217, pct_raw!$A$2:$AX$1800, 50, FALSE)</f>
        <v>0</v>
      </c>
    </row>
    <row r="218" spans="1:40" x14ac:dyDescent="0.2">
      <c r="A218" s="2" t="s">
        <v>1090</v>
      </c>
      <c r="B218" s="2" t="str">
        <f t="shared" si="3"/>
        <v>Belmont Twp</v>
      </c>
      <c r="C218" s="2" t="s">
        <v>1090</v>
      </c>
      <c r="D218" s="2" t="str">
        <f>VLOOKUP(B218, pct_raw!$A$2:$AX$1800, 6, FALSE)</f>
        <v xml:space="preserve"> BELMONT TWP</v>
      </c>
      <c r="E218" s="5">
        <f>VLOOKUP(B218, pct_raw!$A$2:$AX$1800, 15, FALSE)</f>
        <v>1</v>
      </c>
      <c r="F218" s="5">
        <f>VLOOKUP(B218, pct_raw!$A$2:$AX$1800, 16, FALSE)</f>
        <v>1</v>
      </c>
      <c r="G218" s="5">
        <f>VLOOKUP(B218, pct_raw!$A$2:$AX$1800, 17, FALSE)</f>
        <v>0</v>
      </c>
      <c r="H218">
        <f>VLOOKUP(B218, pct_raw!$A$2:$AX$1800, 18, FALSE)</f>
        <v>0</v>
      </c>
      <c r="I218" s="5">
        <f>VLOOKUP(B218, pct_raw!$A$2:$AX$1800, 19, FALSE)</f>
        <v>0</v>
      </c>
      <c r="J218">
        <f>VLOOKUP(B218, pct_raw!$A$2:$AX$1800, 20, FALSE)</f>
        <v>0</v>
      </c>
      <c r="K218" s="5">
        <f>VLOOKUP(B218, pct_raw!$A$2:$AX$1800, 21, FALSE)</f>
        <v>6</v>
      </c>
      <c r="L218" s="5">
        <f>VLOOKUP(B218, pct_raw!$A$2:$AX$1800, 22, FALSE)</f>
        <v>6</v>
      </c>
      <c r="M218" s="5">
        <f>VLOOKUP(B218, pct_raw!$A$2:$AX$1800, 23, FALSE)</f>
        <v>0.23330000000000001</v>
      </c>
      <c r="N218" s="5">
        <f>VLOOKUP(B218, pct_raw!$A$2:$AX$1800, 24, FALSE)</f>
        <v>0</v>
      </c>
      <c r="O218" s="5">
        <f>VLOOKUP(B218, pct_raw!$A$2:$AX$1800, 25, FALSE)</f>
        <v>0</v>
      </c>
      <c r="P218" s="5">
        <f>VLOOKUP(B218, pct_raw!$A$2:$AX$1800, 26, FALSE)</f>
        <v>0</v>
      </c>
      <c r="Q218" s="5">
        <f>VLOOKUP(B218, pct_raw!$A$2:$AX$1800, 27, FALSE)</f>
        <v>2</v>
      </c>
      <c r="R218" s="5">
        <f>VLOOKUP(B218, pct_raw!$A$2:$AX$1800, 28, FALSE)</f>
        <v>2</v>
      </c>
      <c r="S218" s="5">
        <f>VLOOKUP(B218, pct_raw!$A$2:$AX$1800, 29, FALSE)</f>
        <v>0</v>
      </c>
      <c r="T218" s="5">
        <f>VLOOKUP(B218, pct_raw!$A$2:$AX$1800, 30, FALSE)</f>
        <v>0</v>
      </c>
      <c r="U218" s="5">
        <f>VLOOKUP(B218, pct_raw!$A$2:$AX$1800, 31, FALSE)</f>
        <v>0</v>
      </c>
      <c r="V218" s="5">
        <f>VLOOKUP(B218, pct_raw!$A$2:$AX$1800, 32, FALSE)</f>
        <v>0</v>
      </c>
      <c r="W218" s="5">
        <f>VLOOKUP(B218, pct_raw!$A$2:$AX$1800, 33, FALSE)</f>
        <v>0</v>
      </c>
      <c r="X218" s="5">
        <f>VLOOKUP(B218, pct_raw!$A$2:$AX$1800, 34, FALSE)</f>
        <v>0</v>
      </c>
      <c r="Y218" s="5">
        <f>VLOOKUP(B218, pct_raw!$A$2:$AX$1800, 35, FALSE)</f>
        <v>0</v>
      </c>
      <c r="Z218" s="5">
        <f>VLOOKUP(B218, pct_raw!$A$2:$AX$1800, 36, FALSE)</f>
        <v>1</v>
      </c>
      <c r="AA218" s="5">
        <f>VLOOKUP(B218, pct_raw!$A$2:$AX$1800, 37, FALSE)</f>
        <v>1</v>
      </c>
      <c r="AB218" s="5">
        <f>VLOOKUP(B218, pct_raw!$A$2:$AX$1800, 38, FALSE)</f>
        <v>0</v>
      </c>
      <c r="AC218" s="5">
        <f>VLOOKUP(B218, pct_raw!$A$2:$AX$1800, 39, FALSE)</f>
        <v>0</v>
      </c>
      <c r="AD218" s="5">
        <f>VLOOKUP(B218, pct_raw!$A$2:$AX$1800, 40, FALSE)</f>
        <v>0</v>
      </c>
      <c r="AE218" s="5">
        <f>VLOOKUP(B218, pct_raw!$A$2:$AX$1800, 41, FALSE)</f>
        <v>0</v>
      </c>
      <c r="AF218" s="5">
        <f>VLOOKUP(B218, pct_raw!$A$2:$AX$1800, 42, FALSE)</f>
        <v>0</v>
      </c>
      <c r="AG218" s="5">
        <f>VLOOKUP(B218, pct_raw!$A$2:$AX$1800, 43, FALSE)</f>
        <v>0</v>
      </c>
      <c r="AH218" s="5">
        <f>VLOOKUP(B218, pct_raw!$A$2:$AX$1800, 44, FALSE)</f>
        <v>0</v>
      </c>
      <c r="AI218" s="5">
        <f>VLOOKUP(B218, pct_raw!$A$2:$AX$1800, 45, FALSE)</f>
        <v>1</v>
      </c>
      <c r="AJ218" s="5">
        <f>VLOOKUP(B218, pct_raw!$A$2:$AX$1800, 46, FALSE)</f>
        <v>1</v>
      </c>
      <c r="AK218" s="5">
        <f>VLOOKUP(B218, pct_raw!$A$2:$AX$1800, 47, FALSE)</f>
        <v>0</v>
      </c>
      <c r="AL218" s="5">
        <f>VLOOKUP(B218, pct_raw!$A$2:$AX$1800, 48, FALSE)</f>
        <v>0</v>
      </c>
      <c r="AM218" s="5">
        <f>VLOOKUP(B218, pct_raw!$A$2:$AX$1800, 49, FALSE)</f>
        <v>0</v>
      </c>
      <c r="AN218" s="5">
        <f>VLOOKUP(B218, pct_raw!$A$2:$AX$1800, 50, FALSE)</f>
        <v>0</v>
      </c>
    </row>
    <row r="219" spans="1:40" x14ac:dyDescent="0.2">
      <c r="A219" s="2" t="s">
        <v>394</v>
      </c>
      <c r="B219" s="2" t="str">
        <f t="shared" si="3"/>
        <v>Bennington</v>
      </c>
      <c r="C219" s="2" t="s">
        <v>394</v>
      </c>
      <c r="D219" s="2" t="str">
        <f>VLOOKUP(B219, pct_raw!$A$2:$AX$1800, 6, FALSE)</f>
        <v xml:space="preserve"> Bennington</v>
      </c>
      <c r="E219" s="5">
        <f>VLOOKUP(B219, pct_raw!$A$2:$AX$1800, 15, FALSE)</f>
        <v>0</v>
      </c>
      <c r="F219" s="5">
        <f>VLOOKUP(B219, pct_raw!$A$2:$AX$1800, 16, FALSE)</f>
        <v>0</v>
      </c>
      <c r="G219" s="5">
        <f>VLOOKUP(B219, pct_raw!$A$2:$AX$1800, 17, FALSE)</f>
        <v>0</v>
      </c>
      <c r="H219">
        <f>VLOOKUP(B219, pct_raw!$A$2:$AX$1800, 18, FALSE)</f>
        <v>0</v>
      </c>
      <c r="I219" s="5">
        <f>VLOOKUP(B219, pct_raw!$A$2:$AX$1800, 19, FALSE)</f>
        <v>0</v>
      </c>
      <c r="J219">
        <f>VLOOKUP(B219, pct_raw!$A$2:$AX$1800, 20, FALSE)</f>
        <v>0</v>
      </c>
      <c r="K219" s="5">
        <f>VLOOKUP(B219, pct_raw!$A$2:$AX$1800, 21, FALSE)</f>
        <v>5</v>
      </c>
      <c r="L219" s="5">
        <f>VLOOKUP(B219, pct_raw!$A$2:$AX$1800, 22, FALSE)</f>
        <v>5</v>
      </c>
      <c r="M219" s="5">
        <f>VLOOKUP(B219, pct_raw!$A$2:$AX$1800, 23, FALSE)</f>
        <v>0.20200000000000001</v>
      </c>
      <c r="N219" s="5">
        <f>VLOOKUP(B219, pct_raw!$A$2:$AX$1800, 24, FALSE)</f>
        <v>0</v>
      </c>
      <c r="O219" s="5">
        <f>VLOOKUP(B219, pct_raw!$A$2:$AX$1800, 25, FALSE)</f>
        <v>0</v>
      </c>
      <c r="P219" s="5">
        <f>VLOOKUP(B219, pct_raw!$A$2:$AX$1800, 26, FALSE)</f>
        <v>0</v>
      </c>
      <c r="Q219" s="5">
        <f>VLOOKUP(B219, pct_raw!$A$2:$AX$1800, 27, FALSE)</f>
        <v>1</v>
      </c>
      <c r="R219" s="5">
        <f>VLOOKUP(B219, pct_raw!$A$2:$AX$1800, 28, FALSE)</f>
        <v>1</v>
      </c>
      <c r="S219" s="5">
        <f>VLOOKUP(B219, pct_raw!$A$2:$AX$1800, 29, FALSE)</f>
        <v>0</v>
      </c>
      <c r="T219" s="5">
        <f>VLOOKUP(B219, pct_raw!$A$2:$AX$1800, 30, FALSE)</f>
        <v>2</v>
      </c>
      <c r="U219" s="5">
        <f>VLOOKUP(B219, pct_raw!$A$2:$AX$1800, 31, FALSE)</f>
        <v>2</v>
      </c>
      <c r="V219" s="5">
        <f>VLOOKUP(B219, pct_raw!$A$2:$AX$1800, 32, FALSE)</f>
        <v>0</v>
      </c>
      <c r="W219" s="5">
        <f>VLOOKUP(B219, pct_raw!$A$2:$AX$1800, 33, FALSE)</f>
        <v>0</v>
      </c>
      <c r="X219" s="5">
        <f>VLOOKUP(B219, pct_raw!$A$2:$AX$1800, 34, FALSE)</f>
        <v>0</v>
      </c>
      <c r="Y219" s="5">
        <f>VLOOKUP(B219, pct_raw!$A$2:$AX$1800, 35, FALSE)</f>
        <v>0</v>
      </c>
      <c r="Z219" s="5">
        <f>VLOOKUP(B219, pct_raw!$A$2:$AX$1800, 36, FALSE)</f>
        <v>3</v>
      </c>
      <c r="AA219" s="5">
        <f>VLOOKUP(B219, pct_raw!$A$2:$AX$1800, 37, FALSE)</f>
        <v>3</v>
      </c>
      <c r="AB219" s="5">
        <f>VLOOKUP(B219, pct_raw!$A$2:$AX$1800, 38, FALSE)</f>
        <v>0</v>
      </c>
      <c r="AC219" s="5">
        <f>VLOOKUP(B219, pct_raw!$A$2:$AX$1800, 39, FALSE)</f>
        <v>4</v>
      </c>
      <c r="AD219" s="5">
        <f>VLOOKUP(B219, pct_raw!$A$2:$AX$1800, 40, FALSE)</f>
        <v>4</v>
      </c>
      <c r="AE219" s="5">
        <f>VLOOKUP(B219, pct_raw!$A$2:$AX$1800, 41, FALSE)</f>
        <v>0</v>
      </c>
      <c r="AF219" s="5">
        <f>VLOOKUP(B219, pct_raw!$A$2:$AX$1800, 42, FALSE)</f>
        <v>0</v>
      </c>
      <c r="AG219" s="5">
        <f>VLOOKUP(B219, pct_raw!$A$2:$AX$1800, 43, FALSE)</f>
        <v>0</v>
      </c>
      <c r="AH219" s="5">
        <f>VLOOKUP(B219, pct_raw!$A$2:$AX$1800, 44, FALSE)</f>
        <v>0</v>
      </c>
      <c r="AI219" s="5">
        <f>VLOOKUP(B219, pct_raw!$A$2:$AX$1800, 45, FALSE)</f>
        <v>0</v>
      </c>
      <c r="AJ219" s="5">
        <f>VLOOKUP(B219, pct_raw!$A$2:$AX$1800, 46, FALSE)</f>
        <v>0</v>
      </c>
      <c r="AK219" s="5">
        <f>VLOOKUP(B219, pct_raw!$A$2:$AX$1800, 47, FALSE)</f>
        <v>0</v>
      </c>
      <c r="AL219" s="5">
        <f>VLOOKUP(B219, pct_raw!$A$2:$AX$1800, 48, FALSE)</f>
        <v>1</v>
      </c>
      <c r="AM219" s="5">
        <f>VLOOKUP(B219, pct_raw!$A$2:$AX$1800, 49, FALSE)</f>
        <v>1</v>
      </c>
      <c r="AN219" s="5">
        <f>VLOOKUP(B219, pct_raw!$A$2:$AX$1800, 50, FALSE)</f>
        <v>0</v>
      </c>
    </row>
    <row r="220" spans="1:40" x14ac:dyDescent="0.2">
      <c r="A220" s="2" t="s">
        <v>375</v>
      </c>
      <c r="B220" s="2" t="str">
        <f t="shared" si="3"/>
        <v>Benton Canton Shellsburg</v>
      </c>
      <c r="C220" s="2" t="s">
        <v>4649</v>
      </c>
      <c r="D220" s="2" t="str">
        <f>VLOOKUP(B220, pct_raw!$A$2:$AX$1800, 6, FALSE)</f>
        <v xml:space="preserve"> Benton Canton Shellsburg</v>
      </c>
      <c r="E220" s="5">
        <f>VLOOKUP(B220, pct_raw!$A$2:$AX$1800, 15, FALSE)</f>
        <v>28</v>
      </c>
      <c r="F220" s="5">
        <f>VLOOKUP(B220, pct_raw!$A$2:$AX$1800, 16, FALSE)</f>
        <v>31</v>
      </c>
      <c r="G220" s="5">
        <f>VLOOKUP(B220, pct_raw!$A$2:$AX$1800, 17, FALSE)</f>
        <v>0.6</v>
      </c>
      <c r="H220">
        <f>VLOOKUP(B220, pct_raw!$A$2:$AX$1800, 18, FALSE)</f>
        <v>0</v>
      </c>
      <c r="I220" s="5">
        <f>VLOOKUP(B220, pct_raw!$A$2:$AX$1800, 19, FALSE)</f>
        <v>0</v>
      </c>
      <c r="J220">
        <f>VLOOKUP(B220, pct_raw!$A$2:$AX$1800, 20, FALSE)</f>
        <v>0</v>
      </c>
      <c r="K220" s="5">
        <f>VLOOKUP(B220, pct_raw!$A$2:$AX$1800, 21, FALSE)</f>
        <v>23</v>
      </c>
      <c r="L220" s="5">
        <f>VLOOKUP(B220, pct_raw!$A$2:$AX$1800, 22, FALSE)</f>
        <v>29</v>
      </c>
      <c r="M220" s="5">
        <f>VLOOKUP(B220, pct_raw!$A$2:$AX$1800, 23, FALSE)</f>
        <v>0.52500000000000002</v>
      </c>
      <c r="N220" s="5">
        <f>VLOOKUP(B220, pct_raw!$A$2:$AX$1800, 24, FALSE)</f>
        <v>0</v>
      </c>
      <c r="O220" s="5">
        <f>VLOOKUP(B220, pct_raw!$A$2:$AX$1800, 25, FALSE)</f>
        <v>0</v>
      </c>
      <c r="P220" s="5">
        <f>VLOOKUP(B220, pct_raw!$A$2:$AX$1800, 26, FALSE)</f>
        <v>0</v>
      </c>
      <c r="Q220" s="5">
        <f>VLOOKUP(B220, pct_raw!$A$2:$AX$1800, 27, FALSE)</f>
        <v>7</v>
      </c>
      <c r="R220" s="5">
        <f>VLOOKUP(B220, pct_raw!$A$2:$AX$1800, 28, FALSE)</f>
        <v>0</v>
      </c>
      <c r="S220" s="5">
        <f>VLOOKUP(B220, pct_raw!$A$2:$AX$1800, 29, FALSE)</f>
        <v>0</v>
      </c>
      <c r="T220" s="5">
        <f>VLOOKUP(B220, pct_raw!$A$2:$AX$1800, 30, FALSE)</f>
        <v>0</v>
      </c>
      <c r="U220" s="5">
        <f>VLOOKUP(B220, pct_raw!$A$2:$AX$1800, 31, FALSE)</f>
        <v>0</v>
      </c>
      <c r="V220" s="5">
        <f>VLOOKUP(B220, pct_raw!$A$2:$AX$1800, 32, FALSE)</f>
        <v>0</v>
      </c>
      <c r="W220" s="5">
        <f>VLOOKUP(B220, pct_raw!$A$2:$AX$1800, 33, FALSE)</f>
        <v>0</v>
      </c>
      <c r="X220" s="5">
        <f>VLOOKUP(B220, pct_raw!$A$2:$AX$1800, 34, FALSE)</f>
        <v>0</v>
      </c>
      <c r="Y220" s="5">
        <f>VLOOKUP(B220, pct_raw!$A$2:$AX$1800, 35, FALSE)</f>
        <v>0</v>
      </c>
      <c r="Z220" s="5">
        <f>VLOOKUP(B220, pct_raw!$A$2:$AX$1800, 36, FALSE)</f>
        <v>12</v>
      </c>
      <c r="AA220" s="5">
        <f>VLOOKUP(B220, pct_raw!$A$2:$AX$1800, 37, FALSE)</f>
        <v>14</v>
      </c>
      <c r="AB220" s="5">
        <f>VLOOKUP(B220, pct_raw!$A$2:$AX$1800, 38, FALSE)</f>
        <v>0.22500000000000001</v>
      </c>
      <c r="AC220" s="5">
        <f>VLOOKUP(B220, pct_raw!$A$2:$AX$1800, 39, FALSE)</f>
        <v>4</v>
      </c>
      <c r="AD220" s="5">
        <f>VLOOKUP(B220, pct_raw!$A$2:$AX$1800, 40, FALSE)</f>
        <v>0</v>
      </c>
      <c r="AE220" s="5">
        <f>VLOOKUP(B220, pct_raw!$A$2:$AX$1800, 41, FALSE)</f>
        <v>0</v>
      </c>
      <c r="AF220" s="5">
        <f>VLOOKUP(B220, pct_raw!$A$2:$AX$1800, 42, FALSE)</f>
        <v>0</v>
      </c>
      <c r="AG220" s="5">
        <f>VLOOKUP(B220, pct_raw!$A$2:$AX$1800, 43, FALSE)</f>
        <v>0</v>
      </c>
      <c r="AH220" s="5">
        <f>VLOOKUP(B220, pct_raw!$A$2:$AX$1800, 44, FALSE)</f>
        <v>0</v>
      </c>
      <c r="AI220" s="5">
        <f>VLOOKUP(B220, pct_raw!$A$2:$AX$1800, 45, FALSE)</f>
        <v>15</v>
      </c>
      <c r="AJ220" s="5">
        <f>VLOOKUP(B220, pct_raw!$A$2:$AX$1800, 46, FALSE)</f>
        <v>15</v>
      </c>
      <c r="AK220" s="5">
        <f>VLOOKUP(B220, pct_raw!$A$2:$AX$1800, 47, FALSE)</f>
        <v>0.3</v>
      </c>
      <c r="AL220" s="5">
        <f>VLOOKUP(B220, pct_raw!$A$2:$AX$1800, 48, FALSE)</f>
        <v>0</v>
      </c>
      <c r="AM220" s="5">
        <f>VLOOKUP(B220, pct_raw!$A$2:$AX$1800, 49, FALSE)</f>
        <v>0</v>
      </c>
      <c r="AN220" s="5">
        <f>VLOOKUP(B220, pct_raw!$A$2:$AX$1800, 50, FALSE)</f>
        <v>0</v>
      </c>
    </row>
    <row r="221" spans="1:40" x14ac:dyDescent="0.2">
      <c r="A221" s="2" t="s">
        <v>1091</v>
      </c>
      <c r="B221" s="2" t="str">
        <f t="shared" si="3"/>
        <v>Benton Franklin Twp Wiota</v>
      </c>
      <c r="C221" s="2" t="s">
        <v>4909</v>
      </c>
      <c r="D221" s="2" t="str">
        <f>VLOOKUP(B221, pct_raw!$A$2:$AX$1800, 6, FALSE)</f>
        <v xml:space="preserve"> Benton Franklin Twp Wiota</v>
      </c>
      <c r="E221" s="5">
        <f>VLOOKUP(B221, pct_raw!$A$2:$AX$1800, 15, FALSE)</f>
        <v>1</v>
      </c>
      <c r="F221" s="5">
        <f>VLOOKUP(B221, pct_raw!$A$2:$AX$1800, 16, FALSE)</f>
        <v>0</v>
      </c>
      <c r="G221" s="5">
        <f>VLOOKUP(B221, pct_raw!$A$2:$AX$1800, 17, FALSE)</f>
        <v>0</v>
      </c>
      <c r="H221">
        <f>VLOOKUP(B221, pct_raw!$A$2:$AX$1800, 18, FALSE)</f>
        <v>0</v>
      </c>
      <c r="I221" s="5">
        <f>VLOOKUP(B221, pct_raw!$A$2:$AX$1800, 19, FALSE)</f>
        <v>0</v>
      </c>
      <c r="J221">
        <f>VLOOKUP(B221, pct_raw!$A$2:$AX$1800, 20, FALSE)</f>
        <v>0</v>
      </c>
      <c r="K221" s="5">
        <f>VLOOKUP(B221, pct_raw!$A$2:$AX$1800, 21, FALSE)</f>
        <v>3</v>
      </c>
      <c r="L221" s="5">
        <f>VLOOKUP(B221, pct_raw!$A$2:$AX$1800, 22, FALSE)</f>
        <v>5</v>
      </c>
      <c r="M221" s="5">
        <f>VLOOKUP(B221, pct_raw!$A$2:$AX$1800, 23, FALSE)</f>
        <v>0.12</v>
      </c>
      <c r="N221" s="5">
        <f>VLOOKUP(B221, pct_raw!$A$2:$AX$1800, 24, FALSE)</f>
        <v>0</v>
      </c>
      <c r="O221" s="5">
        <f>VLOOKUP(B221, pct_raw!$A$2:$AX$1800, 25, FALSE)</f>
        <v>0</v>
      </c>
      <c r="P221" s="5">
        <f>VLOOKUP(B221, pct_raw!$A$2:$AX$1800, 26, FALSE)</f>
        <v>0</v>
      </c>
      <c r="Q221" s="5">
        <f>VLOOKUP(B221, pct_raw!$A$2:$AX$1800, 27, FALSE)</f>
        <v>3</v>
      </c>
      <c r="R221" s="5">
        <f>VLOOKUP(B221, pct_raw!$A$2:$AX$1800, 28, FALSE)</f>
        <v>0</v>
      </c>
      <c r="S221" s="5">
        <f>VLOOKUP(B221, pct_raw!$A$2:$AX$1800, 29, FALSE)</f>
        <v>0</v>
      </c>
      <c r="T221" s="5">
        <f>VLOOKUP(B221, pct_raw!$A$2:$AX$1800, 30, FALSE)</f>
        <v>0</v>
      </c>
      <c r="U221" s="5">
        <f>VLOOKUP(B221, pct_raw!$A$2:$AX$1800, 31, FALSE)</f>
        <v>0</v>
      </c>
      <c r="V221" s="5">
        <f>VLOOKUP(B221, pct_raw!$A$2:$AX$1800, 32, FALSE)</f>
        <v>0</v>
      </c>
      <c r="W221" s="5">
        <f>VLOOKUP(B221, pct_raw!$A$2:$AX$1800, 33, FALSE)</f>
        <v>0</v>
      </c>
      <c r="X221" s="5">
        <f>VLOOKUP(B221, pct_raw!$A$2:$AX$1800, 34, FALSE)</f>
        <v>0</v>
      </c>
      <c r="Y221" s="5">
        <f>VLOOKUP(B221, pct_raw!$A$2:$AX$1800, 35, FALSE)</f>
        <v>0</v>
      </c>
      <c r="Z221" s="5">
        <f>VLOOKUP(B221, pct_raw!$A$2:$AX$1800, 36, FALSE)</f>
        <v>0</v>
      </c>
      <c r="AA221" s="5">
        <f>VLOOKUP(B221, pct_raw!$A$2:$AX$1800, 37, FALSE)</f>
        <v>0</v>
      </c>
      <c r="AB221" s="5">
        <f>VLOOKUP(B221, pct_raw!$A$2:$AX$1800, 38, FALSE)</f>
        <v>0</v>
      </c>
      <c r="AC221" s="5">
        <f>VLOOKUP(B221, pct_raw!$A$2:$AX$1800, 39, FALSE)</f>
        <v>0</v>
      </c>
      <c r="AD221" s="5">
        <f>VLOOKUP(B221, pct_raw!$A$2:$AX$1800, 40, FALSE)</f>
        <v>0</v>
      </c>
      <c r="AE221" s="5">
        <f>VLOOKUP(B221, pct_raw!$A$2:$AX$1800, 41, FALSE)</f>
        <v>0</v>
      </c>
      <c r="AF221" s="5">
        <f>VLOOKUP(B221, pct_raw!$A$2:$AX$1800, 42, FALSE)</f>
        <v>0</v>
      </c>
      <c r="AG221" s="5">
        <f>VLOOKUP(B221, pct_raw!$A$2:$AX$1800, 43, FALSE)</f>
        <v>0</v>
      </c>
      <c r="AH221" s="5">
        <f>VLOOKUP(B221, pct_raw!$A$2:$AX$1800, 44, FALSE)</f>
        <v>0</v>
      </c>
      <c r="AI221" s="5">
        <f>VLOOKUP(B221, pct_raw!$A$2:$AX$1800, 45, FALSE)</f>
        <v>5</v>
      </c>
      <c r="AJ221" s="5">
        <f>VLOOKUP(B221, pct_raw!$A$2:$AX$1800, 46, FALSE)</f>
        <v>7</v>
      </c>
      <c r="AK221" s="5">
        <f>VLOOKUP(B221, pct_raw!$A$2:$AX$1800, 47, FALSE)</f>
        <v>0.12</v>
      </c>
      <c r="AL221" s="5">
        <f>VLOOKUP(B221, pct_raw!$A$2:$AX$1800, 48, FALSE)</f>
        <v>0</v>
      </c>
      <c r="AM221" s="5">
        <f>VLOOKUP(B221, pct_raw!$A$2:$AX$1800, 49, FALSE)</f>
        <v>0</v>
      </c>
      <c r="AN221" s="5">
        <f>VLOOKUP(B221, pct_raw!$A$2:$AX$1800, 50, FALSE)</f>
        <v>0</v>
      </c>
    </row>
    <row r="222" spans="1:40" x14ac:dyDescent="0.2">
      <c r="A222" s="2" t="s">
        <v>669</v>
      </c>
      <c r="B222" s="2" t="str">
        <f t="shared" si="3"/>
        <v>Benton Steady Run</v>
      </c>
      <c r="C222" s="2" t="s">
        <v>4910</v>
      </c>
      <c r="D222" s="2" t="str">
        <f>VLOOKUP(B222, pct_raw!$A$2:$AX$1800, 6, FALSE)</f>
        <v xml:space="preserve"> Benton Steady Run</v>
      </c>
      <c r="E222" s="5">
        <f>VLOOKUP(B222, pct_raw!$A$2:$AX$1800, 15, FALSE)</f>
        <v>1</v>
      </c>
      <c r="F222" s="5">
        <f>VLOOKUP(B222, pct_raw!$A$2:$AX$1800, 16, FALSE)</f>
        <v>0</v>
      </c>
      <c r="G222" s="5">
        <f>VLOOKUP(B222, pct_raw!$A$2:$AX$1800, 17, FALSE)</f>
        <v>0</v>
      </c>
      <c r="H222">
        <f>VLOOKUP(B222, pct_raw!$A$2:$AX$1800, 18, FALSE)</f>
        <v>0</v>
      </c>
      <c r="I222" s="5">
        <f>VLOOKUP(B222, pct_raw!$A$2:$AX$1800, 19, FALSE)</f>
        <v>0</v>
      </c>
      <c r="J222">
        <f>VLOOKUP(B222, pct_raw!$A$2:$AX$1800, 20, FALSE)</f>
        <v>0</v>
      </c>
      <c r="K222" s="5">
        <f>VLOOKUP(B222, pct_raw!$A$2:$AX$1800, 21, FALSE)</f>
        <v>12</v>
      </c>
      <c r="L222" s="5">
        <f>VLOOKUP(B222, pct_raw!$A$2:$AX$1800, 22, FALSE)</f>
        <v>14</v>
      </c>
      <c r="M222" s="5">
        <f>VLOOKUP(B222, pct_raw!$A$2:$AX$1800, 23, FALSE)</f>
        <v>0.1143</v>
      </c>
      <c r="N222" s="5">
        <f>VLOOKUP(B222, pct_raw!$A$2:$AX$1800, 24, FALSE)</f>
        <v>0</v>
      </c>
      <c r="O222" s="5">
        <f>VLOOKUP(B222, pct_raw!$A$2:$AX$1800, 25, FALSE)</f>
        <v>0</v>
      </c>
      <c r="P222" s="5">
        <f>VLOOKUP(B222, pct_raw!$A$2:$AX$1800, 26, FALSE)</f>
        <v>0</v>
      </c>
      <c r="Q222" s="5">
        <f>VLOOKUP(B222, pct_raw!$A$2:$AX$1800, 27, FALSE)</f>
        <v>10</v>
      </c>
      <c r="R222" s="5">
        <f>VLOOKUP(B222, pct_raw!$A$2:$AX$1800, 28, FALSE)</f>
        <v>10</v>
      </c>
      <c r="S222" s="5">
        <f>VLOOKUP(B222, pct_raw!$A$2:$AX$1800, 29, FALSE)</f>
        <v>0.1143</v>
      </c>
      <c r="T222" s="5">
        <f>VLOOKUP(B222, pct_raw!$A$2:$AX$1800, 30, FALSE)</f>
        <v>0</v>
      </c>
      <c r="U222" s="5">
        <f>VLOOKUP(B222, pct_raw!$A$2:$AX$1800, 31, FALSE)</f>
        <v>0</v>
      </c>
      <c r="V222" s="5">
        <f>VLOOKUP(B222, pct_raw!$A$2:$AX$1800, 32, FALSE)</f>
        <v>0</v>
      </c>
      <c r="W222" s="5">
        <f>VLOOKUP(B222, pct_raw!$A$2:$AX$1800, 33, FALSE)</f>
        <v>0</v>
      </c>
      <c r="X222" s="5">
        <f>VLOOKUP(B222, pct_raw!$A$2:$AX$1800, 34, FALSE)</f>
        <v>0</v>
      </c>
      <c r="Y222" s="5">
        <f>VLOOKUP(B222, pct_raw!$A$2:$AX$1800, 35, FALSE)</f>
        <v>0</v>
      </c>
      <c r="Z222" s="5">
        <f>VLOOKUP(B222, pct_raw!$A$2:$AX$1800, 36, FALSE)</f>
        <v>5</v>
      </c>
      <c r="AA222" s="5">
        <f>VLOOKUP(B222, pct_raw!$A$2:$AX$1800, 37, FALSE)</f>
        <v>5</v>
      </c>
      <c r="AB222" s="5">
        <f>VLOOKUP(B222, pct_raw!$A$2:$AX$1800, 38, FALSE)</f>
        <v>0.1143</v>
      </c>
      <c r="AC222" s="5">
        <f>VLOOKUP(B222, pct_raw!$A$2:$AX$1800, 39, FALSE)</f>
        <v>0</v>
      </c>
      <c r="AD222" s="5">
        <f>VLOOKUP(B222, pct_raw!$A$2:$AX$1800, 40, FALSE)</f>
        <v>0</v>
      </c>
      <c r="AE222" s="5">
        <f>VLOOKUP(B222, pct_raw!$A$2:$AX$1800, 41, FALSE)</f>
        <v>0</v>
      </c>
      <c r="AF222" s="5">
        <f>VLOOKUP(B222, pct_raw!$A$2:$AX$1800, 42, FALSE)</f>
        <v>0</v>
      </c>
      <c r="AG222" s="5">
        <f>VLOOKUP(B222, pct_raw!$A$2:$AX$1800, 43, FALSE)</f>
        <v>0</v>
      </c>
      <c r="AH222" s="5">
        <f>VLOOKUP(B222, pct_raw!$A$2:$AX$1800, 44, FALSE)</f>
        <v>0</v>
      </c>
      <c r="AI222" s="5">
        <f>VLOOKUP(B222, pct_raw!$A$2:$AX$1800, 45, FALSE)</f>
        <v>1</v>
      </c>
      <c r="AJ222" s="5">
        <f>VLOOKUP(B222, pct_raw!$A$2:$AX$1800, 46, FALSE)</f>
        <v>0</v>
      </c>
      <c r="AK222" s="5">
        <f>VLOOKUP(B222, pct_raw!$A$2:$AX$1800, 47, FALSE)</f>
        <v>0</v>
      </c>
      <c r="AL222" s="5">
        <f>VLOOKUP(B222, pct_raw!$A$2:$AX$1800, 48, FALSE)</f>
        <v>0</v>
      </c>
      <c r="AM222" s="5">
        <f>VLOOKUP(B222, pct_raw!$A$2:$AX$1800, 49, FALSE)</f>
        <v>0</v>
      </c>
      <c r="AN222" s="5">
        <f>VLOOKUP(B222, pct_raw!$A$2:$AX$1800, 50, FALSE)</f>
        <v>0</v>
      </c>
    </row>
    <row r="223" spans="1:40" x14ac:dyDescent="0.2">
      <c r="A223" s="2" t="s">
        <v>284</v>
      </c>
      <c r="B223" s="2" t="str">
        <f t="shared" si="3"/>
        <v>Bertram</v>
      </c>
      <c r="C223" s="2" t="s">
        <v>284</v>
      </c>
      <c r="D223" s="2" t="str">
        <f>VLOOKUP(B223, pct_raw!$A$2:$AX$1800, 6, FALSE)</f>
        <v xml:space="preserve"> Bertram</v>
      </c>
      <c r="E223" s="5">
        <f>VLOOKUP(B223, pct_raw!$A$2:$AX$1800, 15, FALSE)</f>
        <v>51</v>
      </c>
      <c r="F223" s="5">
        <f>VLOOKUP(B223, pct_raw!$A$2:$AX$1800, 16, FALSE)</f>
        <v>54</v>
      </c>
      <c r="G223" s="5">
        <f>VLOOKUP(B223, pct_raw!$A$2:$AX$1800, 17, FALSE)</f>
        <v>0.4395</v>
      </c>
      <c r="H223">
        <f>VLOOKUP(B223, pct_raw!$A$2:$AX$1800, 18, FALSE)</f>
        <v>0</v>
      </c>
      <c r="I223" s="5">
        <f>VLOOKUP(B223, pct_raw!$A$2:$AX$1800, 19, FALSE)</f>
        <v>0</v>
      </c>
      <c r="J223">
        <f>VLOOKUP(B223, pct_raw!$A$2:$AX$1800, 20, FALSE)</f>
        <v>0</v>
      </c>
      <c r="K223" s="5">
        <f>VLOOKUP(B223, pct_raw!$A$2:$AX$1800, 21, FALSE)</f>
        <v>51</v>
      </c>
      <c r="L223" s="5">
        <f>VLOOKUP(B223, pct_raw!$A$2:$AX$1800, 22, FALSE)</f>
        <v>69</v>
      </c>
      <c r="M223" s="5">
        <f>VLOOKUP(B223, pct_raw!$A$2:$AX$1800, 23, FALSE)</f>
        <v>0.87909999999999999</v>
      </c>
      <c r="N223" s="5">
        <f>VLOOKUP(B223, pct_raw!$A$2:$AX$1800, 24, FALSE)</f>
        <v>0</v>
      </c>
      <c r="O223" s="5">
        <f>VLOOKUP(B223, pct_raw!$A$2:$AX$1800, 25, FALSE)</f>
        <v>0</v>
      </c>
      <c r="P223" s="5">
        <f>VLOOKUP(B223, pct_raw!$A$2:$AX$1800, 26, FALSE)</f>
        <v>0</v>
      </c>
      <c r="Q223" s="5">
        <f>VLOOKUP(B223, pct_raw!$A$2:$AX$1800, 27, FALSE)</f>
        <v>52</v>
      </c>
      <c r="R223" s="5">
        <f>VLOOKUP(B223, pct_raw!$A$2:$AX$1800, 28, FALSE)</f>
        <v>56</v>
      </c>
      <c r="S223" s="5">
        <f>VLOOKUP(B223, pct_raw!$A$2:$AX$1800, 29, FALSE)</f>
        <v>0.4395</v>
      </c>
      <c r="T223" s="5">
        <f>VLOOKUP(B223, pct_raw!$A$2:$AX$1800, 30, FALSE)</f>
        <v>0</v>
      </c>
      <c r="U223" s="5">
        <f>VLOOKUP(B223, pct_raw!$A$2:$AX$1800, 31, FALSE)</f>
        <v>0</v>
      </c>
      <c r="V223" s="5">
        <f>VLOOKUP(B223, pct_raw!$A$2:$AX$1800, 32, FALSE)</f>
        <v>0</v>
      </c>
      <c r="W223" s="5">
        <f>VLOOKUP(B223, pct_raw!$A$2:$AX$1800, 33, FALSE)</f>
        <v>0</v>
      </c>
      <c r="X223" s="5">
        <f>VLOOKUP(B223, pct_raw!$A$2:$AX$1800, 34, FALSE)</f>
        <v>0</v>
      </c>
      <c r="Y223" s="5">
        <f>VLOOKUP(B223, pct_raw!$A$2:$AX$1800, 35, FALSE)</f>
        <v>0</v>
      </c>
      <c r="Z223" s="5">
        <f>VLOOKUP(B223, pct_raw!$A$2:$AX$1800, 36, FALSE)</f>
        <v>45</v>
      </c>
      <c r="AA223" s="5">
        <f>VLOOKUP(B223, pct_raw!$A$2:$AX$1800, 37, FALSE)</f>
        <v>50</v>
      </c>
      <c r="AB223" s="5">
        <f>VLOOKUP(B223, pct_raw!$A$2:$AX$1800, 38, FALSE)</f>
        <v>0.4395</v>
      </c>
      <c r="AC223" s="5">
        <f>VLOOKUP(B223, pct_raw!$A$2:$AX$1800, 39, FALSE)</f>
        <v>14</v>
      </c>
      <c r="AD223" s="5">
        <f>VLOOKUP(B223, pct_raw!$A$2:$AX$1800, 40, FALSE)</f>
        <v>0</v>
      </c>
      <c r="AE223" s="5">
        <f>VLOOKUP(B223, pct_raw!$A$2:$AX$1800, 41, FALSE)</f>
        <v>0</v>
      </c>
      <c r="AF223" s="5">
        <f>VLOOKUP(B223, pct_raw!$A$2:$AX$1800, 42, FALSE)</f>
        <v>3</v>
      </c>
      <c r="AG223" s="5">
        <f>VLOOKUP(B223, pct_raw!$A$2:$AX$1800, 43, FALSE)</f>
        <v>0</v>
      </c>
      <c r="AH223" s="5">
        <f>VLOOKUP(B223, pct_raw!$A$2:$AX$1800, 44, FALSE)</f>
        <v>0</v>
      </c>
      <c r="AI223" s="5">
        <f>VLOOKUP(B223, pct_raw!$A$2:$AX$1800, 45, FALSE)</f>
        <v>55</v>
      </c>
      <c r="AJ223" s="5">
        <f>VLOOKUP(B223, pct_raw!$A$2:$AX$1800, 46, FALSE)</f>
        <v>57</v>
      </c>
      <c r="AK223" s="5">
        <f>VLOOKUP(B223, pct_raw!$A$2:$AX$1800, 47, FALSE)</f>
        <v>0.87909999999999999</v>
      </c>
      <c r="AL223" s="5">
        <f>VLOOKUP(B223, pct_raw!$A$2:$AX$1800, 48, FALSE)</f>
        <v>16</v>
      </c>
      <c r="AM223" s="5">
        <f>VLOOKUP(B223, pct_raw!$A$2:$AX$1800, 49, FALSE)</f>
        <v>0</v>
      </c>
      <c r="AN223" s="5">
        <f>VLOOKUP(B223, pct_raw!$A$2:$AX$1800, 50, FALSE)</f>
        <v>0</v>
      </c>
    </row>
    <row r="224" spans="1:40" x14ac:dyDescent="0.2">
      <c r="A224" s="2" t="s">
        <v>1092</v>
      </c>
      <c r="B224" s="2" t="str">
        <f t="shared" si="3"/>
        <v>Bethel Windsor Twp</v>
      </c>
      <c r="C224" s="2" t="s">
        <v>4650</v>
      </c>
      <c r="D224" s="2" t="str">
        <f>VLOOKUP(B224, pct_raw!$A$2:$AX$1800, 6, FALSE)</f>
        <v xml:space="preserve"> BETHEL WINDSOR TWP</v>
      </c>
      <c r="E224" s="5">
        <f>VLOOKUP(B224, pct_raw!$A$2:$AX$1800, 15, FALSE)</f>
        <v>6</v>
      </c>
      <c r="F224" s="5">
        <f>VLOOKUP(B224, pct_raw!$A$2:$AX$1800, 16, FALSE)</f>
        <v>6</v>
      </c>
      <c r="G224" s="5">
        <f>VLOOKUP(B224, pct_raw!$A$2:$AX$1800, 17, FALSE)</f>
        <v>0.12</v>
      </c>
      <c r="H224">
        <f>VLOOKUP(B224, pct_raw!$A$2:$AX$1800, 18, FALSE)</f>
        <v>0</v>
      </c>
      <c r="I224" s="5">
        <f>VLOOKUP(B224, pct_raw!$A$2:$AX$1800, 19, FALSE)</f>
        <v>0</v>
      </c>
      <c r="J224">
        <f>VLOOKUP(B224, pct_raw!$A$2:$AX$1800, 20, FALSE)</f>
        <v>0</v>
      </c>
      <c r="K224" s="5">
        <f>VLOOKUP(B224, pct_raw!$A$2:$AX$1800, 21, FALSE)</f>
        <v>12</v>
      </c>
      <c r="L224" s="5">
        <f>VLOOKUP(B224, pct_raw!$A$2:$AX$1800, 22, FALSE)</f>
        <v>12</v>
      </c>
      <c r="M224" s="5">
        <f>VLOOKUP(B224, pct_raw!$A$2:$AX$1800, 23, FALSE)</f>
        <v>0.12</v>
      </c>
      <c r="N224" s="5">
        <f>VLOOKUP(B224, pct_raw!$A$2:$AX$1800, 24, FALSE)</f>
        <v>0</v>
      </c>
      <c r="O224" s="5">
        <f>VLOOKUP(B224, pct_raw!$A$2:$AX$1800, 25, FALSE)</f>
        <v>0</v>
      </c>
      <c r="P224" s="5">
        <f>VLOOKUP(B224, pct_raw!$A$2:$AX$1800, 26, FALSE)</f>
        <v>0</v>
      </c>
      <c r="Q224" s="5">
        <f>VLOOKUP(B224, pct_raw!$A$2:$AX$1800, 27, FALSE)</f>
        <v>0</v>
      </c>
      <c r="R224" s="5">
        <f>VLOOKUP(B224, pct_raw!$A$2:$AX$1800, 28, FALSE)</f>
        <v>0</v>
      </c>
      <c r="S224" s="5">
        <f>VLOOKUP(B224, pct_raw!$A$2:$AX$1800, 29, FALSE)</f>
        <v>0</v>
      </c>
      <c r="T224" s="5">
        <f>VLOOKUP(B224, pct_raw!$A$2:$AX$1800, 30, FALSE)</f>
        <v>0</v>
      </c>
      <c r="U224" s="5">
        <f>VLOOKUP(B224, pct_raw!$A$2:$AX$1800, 31, FALSE)</f>
        <v>0</v>
      </c>
      <c r="V224" s="5">
        <f>VLOOKUP(B224, pct_raw!$A$2:$AX$1800, 32, FALSE)</f>
        <v>0</v>
      </c>
      <c r="W224" s="5">
        <f>VLOOKUP(B224, pct_raw!$A$2:$AX$1800, 33, FALSE)</f>
        <v>0</v>
      </c>
      <c r="X224" s="5">
        <f>VLOOKUP(B224, pct_raw!$A$2:$AX$1800, 34, FALSE)</f>
        <v>0</v>
      </c>
      <c r="Y224" s="5">
        <f>VLOOKUP(B224, pct_raw!$A$2:$AX$1800, 35, FALSE)</f>
        <v>0</v>
      </c>
      <c r="Z224" s="5">
        <f>VLOOKUP(B224, pct_raw!$A$2:$AX$1800, 36, FALSE)</f>
        <v>8</v>
      </c>
      <c r="AA224" s="5">
        <f>VLOOKUP(B224, pct_raw!$A$2:$AX$1800, 37, FALSE)</f>
        <v>8</v>
      </c>
      <c r="AB224" s="5">
        <f>VLOOKUP(B224, pct_raw!$A$2:$AX$1800, 38, FALSE)</f>
        <v>0.12</v>
      </c>
      <c r="AC224" s="5">
        <f>VLOOKUP(B224, pct_raw!$A$2:$AX$1800, 39, FALSE)</f>
        <v>0</v>
      </c>
      <c r="AD224" s="5">
        <f>VLOOKUP(B224, pct_raw!$A$2:$AX$1800, 40, FALSE)</f>
        <v>0</v>
      </c>
      <c r="AE224" s="5">
        <f>VLOOKUP(B224, pct_raw!$A$2:$AX$1800, 41, FALSE)</f>
        <v>0</v>
      </c>
      <c r="AF224" s="5">
        <f>VLOOKUP(B224, pct_raw!$A$2:$AX$1800, 42, FALSE)</f>
        <v>0</v>
      </c>
      <c r="AG224" s="5">
        <f>VLOOKUP(B224, pct_raw!$A$2:$AX$1800, 43, FALSE)</f>
        <v>0</v>
      </c>
      <c r="AH224" s="5">
        <f>VLOOKUP(B224, pct_raw!$A$2:$AX$1800, 44, FALSE)</f>
        <v>0</v>
      </c>
      <c r="AI224" s="5">
        <f>VLOOKUP(B224, pct_raw!$A$2:$AX$1800, 45, FALSE)</f>
        <v>9</v>
      </c>
      <c r="AJ224" s="5">
        <f>VLOOKUP(B224, pct_raw!$A$2:$AX$1800, 46, FALSE)</f>
        <v>9</v>
      </c>
      <c r="AK224" s="5">
        <f>VLOOKUP(B224, pct_raw!$A$2:$AX$1800, 47, FALSE)</f>
        <v>0.12</v>
      </c>
      <c r="AL224" s="5">
        <f>VLOOKUP(B224, pct_raw!$A$2:$AX$1800, 48, FALSE)</f>
        <v>0</v>
      </c>
      <c r="AM224" s="5">
        <f>VLOOKUP(B224, pct_raw!$A$2:$AX$1800, 49, FALSE)</f>
        <v>0</v>
      </c>
      <c r="AN224" s="5">
        <f>VLOOKUP(B224, pct_raw!$A$2:$AX$1800, 50, FALSE)</f>
        <v>0</v>
      </c>
    </row>
    <row r="225" spans="1:40" x14ac:dyDescent="0.2">
      <c r="A225" s="2" t="s">
        <v>1093</v>
      </c>
      <c r="B225" s="2" t="str">
        <f t="shared" si="3"/>
        <v>Bf Pt</v>
      </c>
      <c r="C225" s="2" t="s">
        <v>4651</v>
      </c>
      <c r="D225" s="2" t="str">
        <f>VLOOKUP(B225, pct_raw!$A$2:$AX$1800, 6, FALSE)</f>
        <v xml:space="preserve"> BF PT</v>
      </c>
      <c r="E225" s="5">
        <f>VLOOKUP(B225, pct_raw!$A$2:$AX$1800, 15, FALSE)</f>
        <v>6</v>
      </c>
      <c r="F225" s="5">
        <f>VLOOKUP(B225, pct_raw!$A$2:$AX$1800, 16, FALSE)</f>
        <v>8</v>
      </c>
      <c r="G225" s="5">
        <f>VLOOKUP(B225, pct_raw!$A$2:$AX$1800, 17, FALSE)</f>
        <v>0.17780000000000001</v>
      </c>
      <c r="H225">
        <f>VLOOKUP(B225, pct_raw!$A$2:$AX$1800, 18, FALSE)</f>
        <v>0</v>
      </c>
      <c r="I225" s="5">
        <f>VLOOKUP(B225, pct_raw!$A$2:$AX$1800, 19, FALSE)</f>
        <v>0</v>
      </c>
      <c r="J225">
        <f>VLOOKUP(B225, pct_raw!$A$2:$AX$1800, 20, FALSE)</f>
        <v>0</v>
      </c>
      <c r="K225" s="5">
        <f>VLOOKUP(B225, pct_raw!$A$2:$AX$1800, 21, FALSE)</f>
        <v>13</v>
      </c>
      <c r="L225" s="5">
        <f>VLOOKUP(B225, pct_raw!$A$2:$AX$1800, 22, FALSE)</f>
        <v>15</v>
      </c>
      <c r="M225" s="5">
        <f>VLOOKUP(B225, pct_raw!$A$2:$AX$1800, 23, FALSE)</f>
        <v>0.26669999999999999</v>
      </c>
      <c r="N225" s="5">
        <f>VLOOKUP(B225, pct_raw!$A$2:$AX$1800, 24, FALSE)</f>
        <v>0</v>
      </c>
      <c r="O225" s="5">
        <f>VLOOKUP(B225, pct_raw!$A$2:$AX$1800, 25, FALSE)</f>
        <v>0</v>
      </c>
      <c r="P225" s="5">
        <f>VLOOKUP(B225, pct_raw!$A$2:$AX$1800, 26, FALSE)</f>
        <v>0</v>
      </c>
      <c r="Q225" s="5">
        <f>VLOOKUP(B225, pct_raw!$A$2:$AX$1800, 27, FALSE)</f>
        <v>3</v>
      </c>
      <c r="R225" s="5">
        <f>VLOOKUP(B225, pct_raw!$A$2:$AX$1800, 28, FALSE)</f>
        <v>0</v>
      </c>
      <c r="S225" s="5">
        <f>VLOOKUP(B225, pct_raw!$A$2:$AX$1800, 29, FALSE)</f>
        <v>0</v>
      </c>
      <c r="T225" s="5">
        <f>VLOOKUP(B225, pct_raw!$A$2:$AX$1800, 30, FALSE)</f>
        <v>0</v>
      </c>
      <c r="U225" s="5">
        <f>VLOOKUP(B225, pct_raw!$A$2:$AX$1800, 31, FALSE)</f>
        <v>0</v>
      </c>
      <c r="V225" s="5">
        <f>VLOOKUP(B225, pct_raw!$A$2:$AX$1800, 32, FALSE)</f>
        <v>0</v>
      </c>
      <c r="W225" s="5">
        <f>VLOOKUP(B225, pct_raw!$A$2:$AX$1800, 33, FALSE)</f>
        <v>0</v>
      </c>
      <c r="X225" s="5">
        <f>VLOOKUP(B225, pct_raw!$A$2:$AX$1800, 34, FALSE)</f>
        <v>0</v>
      </c>
      <c r="Y225" s="5">
        <f>VLOOKUP(B225, pct_raw!$A$2:$AX$1800, 35, FALSE)</f>
        <v>0</v>
      </c>
      <c r="Z225" s="5">
        <f>VLOOKUP(B225, pct_raw!$A$2:$AX$1800, 36, FALSE)</f>
        <v>2</v>
      </c>
      <c r="AA225" s="5">
        <f>VLOOKUP(B225, pct_raw!$A$2:$AX$1800, 37, FALSE)</f>
        <v>0</v>
      </c>
      <c r="AB225" s="5">
        <f>VLOOKUP(B225, pct_raw!$A$2:$AX$1800, 38, FALSE)</f>
        <v>0</v>
      </c>
      <c r="AC225" s="5">
        <f>VLOOKUP(B225, pct_raw!$A$2:$AX$1800, 39, FALSE)</f>
        <v>0</v>
      </c>
      <c r="AD225" s="5">
        <f>VLOOKUP(B225, pct_raw!$A$2:$AX$1800, 40, FALSE)</f>
        <v>0</v>
      </c>
      <c r="AE225" s="5">
        <f>VLOOKUP(B225, pct_raw!$A$2:$AX$1800, 41, FALSE)</f>
        <v>0</v>
      </c>
      <c r="AF225" s="5">
        <f>VLOOKUP(B225, pct_raw!$A$2:$AX$1800, 42, FALSE)</f>
        <v>0</v>
      </c>
      <c r="AG225" s="5">
        <f>VLOOKUP(B225, pct_raw!$A$2:$AX$1800, 43, FALSE)</f>
        <v>0</v>
      </c>
      <c r="AH225" s="5">
        <f>VLOOKUP(B225, pct_raw!$A$2:$AX$1800, 44, FALSE)</f>
        <v>0</v>
      </c>
      <c r="AI225" s="5">
        <f>VLOOKUP(B225, pct_raw!$A$2:$AX$1800, 45, FALSE)</f>
        <v>0</v>
      </c>
      <c r="AJ225" s="5">
        <f>VLOOKUP(B225, pct_raw!$A$2:$AX$1800, 46, FALSE)</f>
        <v>0</v>
      </c>
      <c r="AK225" s="5">
        <f>VLOOKUP(B225, pct_raw!$A$2:$AX$1800, 47, FALSE)</f>
        <v>0</v>
      </c>
      <c r="AL225" s="5">
        <f>VLOOKUP(B225, pct_raw!$A$2:$AX$1800, 48, FALSE)</f>
        <v>0</v>
      </c>
      <c r="AM225" s="5">
        <f>VLOOKUP(B225, pct_raw!$A$2:$AX$1800, 49, FALSE)</f>
        <v>0</v>
      </c>
      <c r="AN225" s="5">
        <f>VLOOKUP(B225, pct_raw!$A$2:$AX$1800, 50, FALSE)</f>
        <v>0</v>
      </c>
    </row>
    <row r="226" spans="1:40" x14ac:dyDescent="0.2">
      <c r="A226" s="2" t="s">
        <v>71</v>
      </c>
      <c r="B226" s="2" t="str">
        <f t="shared" si="3"/>
        <v>Big 6</v>
      </c>
      <c r="C226" s="2" t="s">
        <v>71</v>
      </c>
      <c r="D226" s="2" t="e">
        <f>VLOOKUP(B226, pct_raw!$A$2:$AX$1800, 6, FALSE)</f>
        <v>#N/A</v>
      </c>
      <c r="E226" s="5" t="e">
        <f>VLOOKUP(B226, pct_raw!$A$2:$AX$1800, 15, FALSE)</f>
        <v>#N/A</v>
      </c>
      <c r="F226" s="5" t="e">
        <f>VLOOKUP(B226, pct_raw!$A$2:$AX$1800, 16, FALSE)</f>
        <v>#N/A</v>
      </c>
      <c r="G226" s="5" t="e">
        <f>VLOOKUP(B226, pct_raw!$A$2:$AX$1800, 17, FALSE)</f>
        <v>#N/A</v>
      </c>
      <c r="H226" t="e">
        <f>VLOOKUP(B226, pct_raw!$A$2:$AX$1800, 18, FALSE)</f>
        <v>#N/A</v>
      </c>
      <c r="I226" s="5" t="e">
        <f>VLOOKUP(B226, pct_raw!$A$2:$AX$1800, 19, FALSE)</f>
        <v>#N/A</v>
      </c>
      <c r="J226" t="e">
        <f>VLOOKUP(B226, pct_raw!$A$2:$AX$1800, 20, FALSE)</f>
        <v>#N/A</v>
      </c>
      <c r="K226" s="5" t="e">
        <f>VLOOKUP(B226, pct_raw!$A$2:$AX$1800, 21, FALSE)</f>
        <v>#N/A</v>
      </c>
      <c r="L226" s="5" t="e">
        <f>VLOOKUP(B226, pct_raw!$A$2:$AX$1800, 22, FALSE)</f>
        <v>#N/A</v>
      </c>
      <c r="M226" s="5" t="e">
        <f>VLOOKUP(B226, pct_raw!$A$2:$AX$1800, 23, FALSE)</f>
        <v>#N/A</v>
      </c>
      <c r="N226" s="5" t="e">
        <f>VLOOKUP(B226, pct_raw!$A$2:$AX$1800, 24, FALSE)</f>
        <v>#N/A</v>
      </c>
      <c r="O226" s="5" t="e">
        <f>VLOOKUP(B226, pct_raw!$A$2:$AX$1800, 25, FALSE)</f>
        <v>#N/A</v>
      </c>
      <c r="P226" s="5" t="e">
        <f>VLOOKUP(B226, pct_raw!$A$2:$AX$1800, 26, FALSE)</f>
        <v>#N/A</v>
      </c>
      <c r="Q226" s="5" t="e">
        <f>VLOOKUP(B226, pct_raw!$A$2:$AX$1800, 27, FALSE)</f>
        <v>#N/A</v>
      </c>
      <c r="R226" s="5" t="e">
        <f>VLOOKUP(B226, pct_raw!$A$2:$AX$1800, 28, FALSE)</f>
        <v>#N/A</v>
      </c>
      <c r="S226" s="5" t="e">
        <f>VLOOKUP(B226, pct_raw!$A$2:$AX$1800, 29, FALSE)</f>
        <v>#N/A</v>
      </c>
      <c r="T226" s="5" t="e">
        <f>VLOOKUP(B226, pct_raw!$A$2:$AX$1800, 30, FALSE)</f>
        <v>#N/A</v>
      </c>
      <c r="U226" s="5" t="e">
        <f>VLOOKUP(B226, pct_raw!$A$2:$AX$1800, 31, FALSE)</f>
        <v>#N/A</v>
      </c>
      <c r="V226" s="5" t="e">
        <f>VLOOKUP(B226, pct_raw!$A$2:$AX$1800, 32, FALSE)</f>
        <v>#N/A</v>
      </c>
      <c r="W226" s="5" t="e">
        <f>VLOOKUP(B226, pct_raw!$A$2:$AX$1800, 33, FALSE)</f>
        <v>#N/A</v>
      </c>
      <c r="X226" s="5" t="e">
        <f>VLOOKUP(B226, pct_raw!$A$2:$AX$1800, 34, FALSE)</f>
        <v>#N/A</v>
      </c>
      <c r="Y226" s="5" t="e">
        <f>VLOOKUP(B226, pct_raw!$A$2:$AX$1800, 35, FALSE)</f>
        <v>#N/A</v>
      </c>
      <c r="Z226" s="5" t="e">
        <f>VLOOKUP(B226, pct_raw!$A$2:$AX$1800, 36, FALSE)</f>
        <v>#N/A</v>
      </c>
      <c r="AA226" s="5" t="e">
        <f>VLOOKUP(B226, pct_raw!$A$2:$AX$1800, 37, FALSE)</f>
        <v>#N/A</v>
      </c>
      <c r="AB226" s="5" t="e">
        <f>VLOOKUP(B226, pct_raw!$A$2:$AX$1800, 38, FALSE)</f>
        <v>#N/A</v>
      </c>
      <c r="AC226" s="5" t="e">
        <f>VLOOKUP(B226, pct_raw!$A$2:$AX$1800, 39, FALSE)</f>
        <v>#N/A</v>
      </c>
      <c r="AD226" s="5" t="e">
        <f>VLOOKUP(B226, pct_raw!$A$2:$AX$1800, 40, FALSE)</f>
        <v>#N/A</v>
      </c>
      <c r="AE226" s="5" t="e">
        <f>VLOOKUP(B226, pct_raw!$A$2:$AX$1800, 41, FALSE)</f>
        <v>#N/A</v>
      </c>
      <c r="AF226" s="5" t="e">
        <f>VLOOKUP(B226, pct_raw!$A$2:$AX$1800, 42, FALSE)</f>
        <v>#N/A</v>
      </c>
      <c r="AG226" s="5" t="e">
        <f>VLOOKUP(B226, pct_raw!$A$2:$AX$1800, 43, FALSE)</f>
        <v>#N/A</v>
      </c>
      <c r="AH226" s="5" t="e">
        <f>VLOOKUP(B226, pct_raw!$A$2:$AX$1800, 44, FALSE)</f>
        <v>#N/A</v>
      </c>
      <c r="AI226" s="5" t="e">
        <f>VLOOKUP(B226, pct_raw!$A$2:$AX$1800, 45, FALSE)</f>
        <v>#N/A</v>
      </c>
      <c r="AJ226" s="5" t="e">
        <f>VLOOKUP(B226, pct_raw!$A$2:$AX$1800, 46, FALSE)</f>
        <v>#N/A</v>
      </c>
      <c r="AK226" s="5" t="e">
        <f>VLOOKUP(B226, pct_raw!$A$2:$AX$1800, 47, FALSE)</f>
        <v>#N/A</v>
      </c>
      <c r="AL226" s="5" t="e">
        <f>VLOOKUP(B226, pct_raw!$A$2:$AX$1800, 48, FALSE)</f>
        <v>#N/A</v>
      </c>
      <c r="AM226" s="5" t="e">
        <f>VLOOKUP(B226, pct_raw!$A$2:$AX$1800, 49, FALSE)</f>
        <v>#N/A</v>
      </c>
      <c r="AN226" s="5" t="e">
        <f>VLOOKUP(B226, pct_raw!$A$2:$AX$1800, 50, FALSE)</f>
        <v>#N/A</v>
      </c>
    </row>
    <row r="227" spans="1:40" x14ac:dyDescent="0.2">
      <c r="A227" s="2" t="s">
        <v>1094</v>
      </c>
      <c r="B227" s="2" t="str">
        <f t="shared" si="3"/>
        <v>Big Creek La Porte</v>
      </c>
      <c r="C227" s="2" t="s">
        <v>1094</v>
      </c>
      <c r="D227" s="2" t="str">
        <f>VLOOKUP(B227, pct_raw!$A$2:$AX$1800, 6, FALSE)</f>
        <v xml:space="preserve"> Big Creek La Porte</v>
      </c>
      <c r="E227" s="5">
        <f>VLOOKUP(B227, pct_raw!$A$2:$AX$1800, 15, FALSE)</f>
        <v>19</v>
      </c>
      <c r="F227" s="5">
        <f>VLOOKUP(B227, pct_raw!$A$2:$AX$1800, 16, FALSE)</f>
        <v>19</v>
      </c>
      <c r="G227" s="5">
        <f>VLOOKUP(B227, pct_raw!$A$2:$AX$1800, 17, FALSE)</f>
        <v>0.40400000000000003</v>
      </c>
      <c r="H227">
        <f>VLOOKUP(B227, pct_raw!$A$2:$AX$1800, 18, FALSE)</f>
        <v>0</v>
      </c>
      <c r="I227" s="5">
        <f>VLOOKUP(B227, pct_raw!$A$2:$AX$1800, 19, FALSE)</f>
        <v>0</v>
      </c>
      <c r="J227">
        <f>VLOOKUP(B227, pct_raw!$A$2:$AX$1800, 20, FALSE)</f>
        <v>0</v>
      </c>
      <c r="K227" s="5">
        <f>VLOOKUP(B227, pct_raw!$A$2:$AX$1800, 21, FALSE)</f>
        <v>20</v>
      </c>
      <c r="L227" s="5">
        <f>VLOOKUP(B227, pct_raw!$A$2:$AX$1800, 22, FALSE)</f>
        <v>20</v>
      </c>
      <c r="M227" s="5">
        <f>VLOOKUP(B227, pct_raw!$A$2:$AX$1800, 23, FALSE)</f>
        <v>0.60599999999999998</v>
      </c>
      <c r="N227" s="5">
        <f>VLOOKUP(B227, pct_raw!$A$2:$AX$1800, 24, FALSE)</f>
        <v>0</v>
      </c>
      <c r="O227" s="5">
        <f>VLOOKUP(B227, pct_raw!$A$2:$AX$1800, 25, FALSE)</f>
        <v>0</v>
      </c>
      <c r="P227" s="5">
        <f>VLOOKUP(B227, pct_raw!$A$2:$AX$1800, 26, FALSE)</f>
        <v>0</v>
      </c>
      <c r="Q227" s="5">
        <f>VLOOKUP(B227, pct_raw!$A$2:$AX$1800, 27, FALSE)</f>
        <v>11</v>
      </c>
      <c r="R227" s="5">
        <f>VLOOKUP(B227, pct_raw!$A$2:$AX$1800, 28, FALSE)</f>
        <v>11</v>
      </c>
      <c r="S227" s="5">
        <f>VLOOKUP(B227, pct_raw!$A$2:$AX$1800, 29, FALSE)</f>
        <v>0</v>
      </c>
      <c r="T227" s="5">
        <f>VLOOKUP(B227, pct_raw!$A$2:$AX$1800, 30, FALSE)</f>
        <v>0</v>
      </c>
      <c r="U227" s="5">
        <f>VLOOKUP(B227, pct_raw!$A$2:$AX$1800, 31, FALSE)</f>
        <v>0</v>
      </c>
      <c r="V227" s="5">
        <f>VLOOKUP(B227, pct_raw!$A$2:$AX$1800, 32, FALSE)</f>
        <v>0</v>
      </c>
      <c r="W227" s="5">
        <f>VLOOKUP(B227, pct_raw!$A$2:$AX$1800, 33, FALSE)</f>
        <v>0</v>
      </c>
      <c r="X227" s="5">
        <f>VLOOKUP(B227, pct_raw!$A$2:$AX$1800, 34, FALSE)</f>
        <v>0</v>
      </c>
      <c r="Y227" s="5">
        <f>VLOOKUP(B227, pct_raw!$A$2:$AX$1800, 35, FALSE)</f>
        <v>0</v>
      </c>
      <c r="Z227" s="5">
        <f>VLOOKUP(B227, pct_raw!$A$2:$AX$1800, 36, FALSE)</f>
        <v>16</v>
      </c>
      <c r="AA227" s="5">
        <f>VLOOKUP(B227, pct_raw!$A$2:$AX$1800, 37, FALSE)</f>
        <v>16</v>
      </c>
      <c r="AB227" s="5">
        <f>VLOOKUP(B227, pct_raw!$A$2:$AX$1800, 38, FALSE)</f>
        <v>0.40400000000000003</v>
      </c>
      <c r="AC227" s="5">
        <f>VLOOKUP(B227, pct_raw!$A$2:$AX$1800, 39, FALSE)</f>
        <v>12</v>
      </c>
      <c r="AD227" s="5">
        <f>VLOOKUP(B227, pct_raw!$A$2:$AX$1800, 40, FALSE)</f>
        <v>12</v>
      </c>
      <c r="AE227" s="5">
        <f>VLOOKUP(B227, pct_raw!$A$2:$AX$1800, 41, FALSE)</f>
        <v>0</v>
      </c>
      <c r="AF227" s="5">
        <f>VLOOKUP(B227, pct_raw!$A$2:$AX$1800, 42, FALSE)</f>
        <v>0</v>
      </c>
      <c r="AG227" s="5">
        <f>VLOOKUP(B227, pct_raw!$A$2:$AX$1800, 43, FALSE)</f>
        <v>0</v>
      </c>
      <c r="AH227" s="5">
        <f>VLOOKUP(B227, pct_raw!$A$2:$AX$1800, 44, FALSE)</f>
        <v>0</v>
      </c>
      <c r="AI227" s="5">
        <f>VLOOKUP(B227, pct_raw!$A$2:$AX$1800, 45, FALSE)</f>
        <v>12</v>
      </c>
      <c r="AJ227" s="5">
        <f>VLOOKUP(B227, pct_raw!$A$2:$AX$1800, 46, FALSE)</f>
        <v>12</v>
      </c>
      <c r="AK227" s="5">
        <f>VLOOKUP(B227, pct_raw!$A$2:$AX$1800, 47, FALSE)</f>
        <v>0</v>
      </c>
      <c r="AL227" s="5">
        <f>VLOOKUP(B227, pct_raw!$A$2:$AX$1800, 48, FALSE)</f>
        <v>9</v>
      </c>
      <c r="AM227" s="5">
        <f>VLOOKUP(B227, pct_raw!$A$2:$AX$1800, 49, FALSE)</f>
        <v>9</v>
      </c>
      <c r="AN227" s="5">
        <f>VLOOKUP(B227, pct_raw!$A$2:$AX$1800, 50, FALSE)</f>
        <v>0</v>
      </c>
    </row>
    <row r="228" spans="1:40" x14ac:dyDescent="0.2">
      <c r="A228" s="2" t="s">
        <v>1095</v>
      </c>
      <c r="B228" s="2" t="str">
        <f t="shared" si="3"/>
        <v>Big Grove Township</v>
      </c>
      <c r="C228" s="2" t="s">
        <v>1095</v>
      </c>
      <c r="D228" s="2" t="str">
        <f>VLOOKUP(B228, pct_raw!$A$2:$AX$1800, 6, FALSE)</f>
        <v xml:space="preserve"> BIG GROVE TOWNSHIP</v>
      </c>
      <c r="E228" s="5">
        <f>VLOOKUP(B228, pct_raw!$A$2:$AX$1800, 15, FALSE)</f>
        <v>26</v>
      </c>
      <c r="F228" s="5">
        <f>VLOOKUP(B228, pct_raw!$A$2:$AX$1800, 16, FALSE)</f>
        <v>29</v>
      </c>
      <c r="G228" s="5">
        <f>VLOOKUP(B228, pct_raw!$A$2:$AX$1800, 17, FALSE)</f>
        <v>0.81</v>
      </c>
      <c r="H228">
        <f>VLOOKUP(B228, pct_raw!$A$2:$AX$1800, 18, FALSE)</f>
        <v>2</v>
      </c>
      <c r="I228" s="5">
        <f>VLOOKUP(B228, pct_raw!$A$2:$AX$1800, 19, FALSE)</f>
        <v>0</v>
      </c>
      <c r="J228">
        <f>VLOOKUP(B228, pct_raw!$A$2:$AX$1800, 20, FALSE)</f>
        <v>0</v>
      </c>
      <c r="K228" s="5">
        <f>VLOOKUP(B228, pct_raw!$A$2:$AX$1800, 21, FALSE)</f>
        <v>35</v>
      </c>
      <c r="L228" s="5">
        <f>VLOOKUP(B228, pct_raw!$A$2:$AX$1800, 22, FALSE)</f>
        <v>0</v>
      </c>
      <c r="M228" s="5">
        <f>VLOOKUP(B228, pct_raw!$A$2:$AX$1800, 23, FALSE)</f>
        <v>0</v>
      </c>
      <c r="N228" s="5">
        <f>VLOOKUP(B228, pct_raw!$A$2:$AX$1800, 24, FALSE)</f>
        <v>0</v>
      </c>
      <c r="O228" s="5">
        <f>VLOOKUP(B228, pct_raw!$A$2:$AX$1800, 25, FALSE)</f>
        <v>0</v>
      </c>
      <c r="P228" s="5">
        <f>VLOOKUP(B228, pct_raw!$A$2:$AX$1800, 26, FALSE)</f>
        <v>0</v>
      </c>
      <c r="Q228" s="5">
        <f>VLOOKUP(B228, pct_raw!$A$2:$AX$1800, 27, FALSE)</f>
        <v>34</v>
      </c>
      <c r="R228" s="5">
        <f>VLOOKUP(B228, pct_raw!$A$2:$AX$1800, 28, FALSE)</f>
        <v>39</v>
      </c>
      <c r="S228" s="5">
        <f>VLOOKUP(B228, pct_raw!$A$2:$AX$1800, 29, FALSE)</f>
        <v>0.81</v>
      </c>
      <c r="T228" s="5">
        <f>VLOOKUP(B228, pct_raw!$A$2:$AX$1800, 30, FALSE)</f>
        <v>0</v>
      </c>
      <c r="U228" s="5">
        <f>VLOOKUP(B228, pct_raw!$A$2:$AX$1800, 31, FALSE)</f>
        <v>0</v>
      </c>
      <c r="V228" s="5">
        <f>VLOOKUP(B228, pct_raw!$A$2:$AX$1800, 32, FALSE)</f>
        <v>0</v>
      </c>
      <c r="W228" s="5">
        <f>VLOOKUP(B228, pct_raw!$A$2:$AX$1800, 33, FALSE)</f>
        <v>0</v>
      </c>
      <c r="X228" s="5">
        <f>VLOOKUP(B228, pct_raw!$A$2:$AX$1800, 34, FALSE)</f>
        <v>0</v>
      </c>
      <c r="Y228" s="5">
        <f>VLOOKUP(B228, pct_raw!$A$2:$AX$1800, 35, FALSE)</f>
        <v>0</v>
      </c>
      <c r="Z228" s="5">
        <f>VLOOKUP(B228, pct_raw!$A$2:$AX$1800, 36, FALSE)</f>
        <v>23</v>
      </c>
      <c r="AA228" s="5">
        <f>VLOOKUP(B228, pct_raw!$A$2:$AX$1800, 37, FALSE)</f>
        <v>0</v>
      </c>
      <c r="AB228" s="5">
        <f>VLOOKUP(B228, pct_raw!$A$2:$AX$1800, 38, FALSE)</f>
        <v>0</v>
      </c>
      <c r="AC228" s="5">
        <f>VLOOKUP(B228, pct_raw!$A$2:$AX$1800, 39, FALSE)</f>
        <v>4</v>
      </c>
      <c r="AD228" s="5">
        <f>VLOOKUP(B228, pct_raw!$A$2:$AX$1800, 40, FALSE)</f>
        <v>0</v>
      </c>
      <c r="AE228" s="5">
        <f>VLOOKUP(B228, pct_raw!$A$2:$AX$1800, 41, FALSE)</f>
        <v>0</v>
      </c>
      <c r="AF228" s="5">
        <f>VLOOKUP(B228, pct_raw!$A$2:$AX$1800, 42, FALSE)</f>
        <v>0</v>
      </c>
      <c r="AG228" s="5">
        <f>VLOOKUP(B228, pct_raw!$A$2:$AX$1800, 43, FALSE)</f>
        <v>0</v>
      </c>
      <c r="AH228" s="5">
        <f>VLOOKUP(B228, pct_raw!$A$2:$AX$1800, 44, FALSE)</f>
        <v>0</v>
      </c>
      <c r="AI228" s="5">
        <f>VLOOKUP(B228, pct_raw!$A$2:$AX$1800, 45, FALSE)</f>
        <v>39</v>
      </c>
      <c r="AJ228" s="5">
        <f>VLOOKUP(B228, pct_raw!$A$2:$AX$1800, 46, FALSE)</f>
        <v>0</v>
      </c>
      <c r="AK228" s="5">
        <f>VLOOKUP(B228, pct_raw!$A$2:$AX$1800, 47, FALSE)</f>
        <v>0</v>
      </c>
      <c r="AL228" s="5">
        <f>VLOOKUP(B228, pct_raw!$A$2:$AX$1800, 48, FALSE)</f>
        <v>3</v>
      </c>
      <c r="AM228" s="5">
        <f>VLOOKUP(B228, pct_raw!$A$2:$AX$1800, 49, FALSE)</f>
        <v>0</v>
      </c>
      <c r="AN228" s="5">
        <f>VLOOKUP(B228, pct_raw!$A$2:$AX$1800, 50, FALSE)</f>
        <v>0</v>
      </c>
    </row>
    <row r="229" spans="1:40" x14ac:dyDescent="0.2">
      <c r="A229" s="2" t="s">
        <v>378</v>
      </c>
      <c r="B229" s="2" t="str">
        <f t="shared" si="3"/>
        <v>Big Grove Union Van Horne</v>
      </c>
      <c r="C229" s="2" t="s">
        <v>4652</v>
      </c>
      <c r="D229" s="2" t="str">
        <f>VLOOKUP(B229, pct_raw!$A$2:$AX$1800, 6, FALSE)</f>
        <v xml:space="preserve"> Big Grove Union Van Horne</v>
      </c>
      <c r="E229" s="5">
        <f>VLOOKUP(B229, pct_raw!$A$2:$AX$1800, 15, FALSE)</f>
        <v>7</v>
      </c>
      <c r="F229" s="5">
        <f>VLOOKUP(B229, pct_raw!$A$2:$AX$1800, 16, FALSE)</f>
        <v>7</v>
      </c>
      <c r="G229" s="5">
        <f>VLOOKUP(B229, pct_raw!$A$2:$AX$1800, 17, FALSE)</f>
        <v>7.4999999999999997E-2</v>
      </c>
      <c r="H229">
        <f>VLOOKUP(B229, pct_raw!$A$2:$AX$1800, 18, FALSE)</f>
        <v>0</v>
      </c>
      <c r="I229" s="5">
        <f>VLOOKUP(B229, pct_raw!$A$2:$AX$1800, 19, FALSE)</f>
        <v>0</v>
      </c>
      <c r="J229">
        <f>VLOOKUP(B229, pct_raw!$A$2:$AX$1800, 20, FALSE)</f>
        <v>0</v>
      </c>
      <c r="K229" s="5">
        <f>VLOOKUP(B229, pct_raw!$A$2:$AX$1800, 21, FALSE)</f>
        <v>8</v>
      </c>
      <c r="L229" s="5">
        <f>VLOOKUP(B229, pct_raw!$A$2:$AX$1800, 22, FALSE)</f>
        <v>8</v>
      </c>
      <c r="M229" s="5">
        <f>VLOOKUP(B229, pct_raw!$A$2:$AX$1800, 23, FALSE)</f>
        <v>0.15</v>
      </c>
      <c r="N229" s="5">
        <f>VLOOKUP(B229, pct_raw!$A$2:$AX$1800, 24, FALSE)</f>
        <v>0</v>
      </c>
      <c r="O229" s="5">
        <f>VLOOKUP(B229, pct_raw!$A$2:$AX$1800, 25, FALSE)</f>
        <v>0</v>
      </c>
      <c r="P229" s="5">
        <f>VLOOKUP(B229, pct_raw!$A$2:$AX$1800, 26, FALSE)</f>
        <v>0</v>
      </c>
      <c r="Q229" s="5">
        <f>VLOOKUP(B229, pct_raw!$A$2:$AX$1800, 27, FALSE)</f>
        <v>10</v>
      </c>
      <c r="R229" s="5">
        <f>VLOOKUP(B229, pct_raw!$A$2:$AX$1800, 28, FALSE)</f>
        <v>10</v>
      </c>
      <c r="S229" s="5">
        <f>VLOOKUP(B229, pct_raw!$A$2:$AX$1800, 29, FALSE)</f>
        <v>0.15</v>
      </c>
      <c r="T229" s="5">
        <f>VLOOKUP(B229, pct_raw!$A$2:$AX$1800, 30, FALSE)</f>
        <v>0</v>
      </c>
      <c r="U229" s="5">
        <f>VLOOKUP(B229, pct_raw!$A$2:$AX$1800, 31, FALSE)</f>
        <v>0</v>
      </c>
      <c r="V229" s="5">
        <f>VLOOKUP(B229, pct_raw!$A$2:$AX$1800, 32, FALSE)</f>
        <v>0</v>
      </c>
      <c r="W229" s="5">
        <f>VLOOKUP(B229, pct_raw!$A$2:$AX$1800, 33, FALSE)</f>
        <v>0</v>
      </c>
      <c r="X229" s="5">
        <f>VLOOKUP(B229, pct_raw!$A$2:$AX$1800, 34, FALSE)</f>
        <v>0</v>
      </c>
      <c r="Y229" s="5">
        <f>VLOOKUP(B229, pct_raw!$A$2:$AX$1800, 35, FALSE)</f>
        <v>0</v>
      </c>
      <c r="Z229" s="5">
        <f>VLOOKUP(B229, pct_raw!$A$2:$AX$1800, 36, FALSE)</f>
        <v>12</v>
      </c>
      <c r="AA229" s="5">
        <f>VLOOKUP(B229, pct_raw!$A$2:$AX$1800, 37, FALSE)</f>
        <v>12</v>
      </c>
      <c r="AB229" s="5">
        <f>VLOOKUP(B229, pct_raw!$A$2:$AX$1800, 38, FALSE)</f>
        <v>0.22500000000000001</v>
      </c>
      <c r="AC229" s="5">
        <f>VLOOKUP(B229, pct_raw!$A$2:$AX$1800, 39, FALSE)</f>
        <v>0</v>
      </c>
      <c r="AD229" s="5">
        <f>VLOOKUP(B229, pct_raw!$A$2:$AX$1800, 40, FALSE)</f>
        <v>0</v>
      </c>
      <c r="AE229" s="5">
        <f>VLOOKUP(B229, pct_raw!$A$2:$AX$1800, 41, FALSE)</f>
        <v>0</v>
      </c>
      <c r="AF229" s="5">
        <f>VLOOKUP(B229, pct_raw!$A$2:$AX$1800, 42, FALSE)</f>
        <v>0</v>
      </c>
      <c r="AG229" s="5">
        <f>VLOOKUP(B229, pct_raw!$A$2:$AX$1800, 43, FALSE)</f>
        <v>0</v>
      </c>
      <c r="AH229" s="5">
        <f>VLOOKUP(B229, pct_raw!$A$2:$AX$1800, 44, FALSE)</f>
        <v>0</v>
      </c>
      <c r="AI229" s="5">
        <f>VLOOKUP(B229, pct_raw!$A$2:$AX$1800, 45, FALSE)</f>
        <v>7</v>
      </c>
      <c r="AJ229" s="5">
        <f>VLOOKUP(B229, pct_raw!$A$2:$AX$1800, 46, FALSE)</f>
        <v>7</v>
      </c>
      <c r="AK229" s="5">
        <f>VLOOKUP(B229, pct_raw!$A$2:$AX$1800, 47, FALSE)</f>
        <v>7.4999999999999997E-2</v>
      </c>
      <c r="AL229" s="5">
        <f>VLOOKUP(B229, pct_raw!$A$2:$AX$1800, 48, FALSE)</f>
        <v>0</v>
      </c>
      <c r="AM229" s="5">
        <f>VLOOKUP(B229, pct_raw!$A$2:$AX$1800, 49, FALSE)</f>
        <v>0</v>
      </c>
      <c r="AN229" s="5">
        <f>VLOOKUP(B229, pct_raw!$A$2:$AX$1800, 50, FALSE)</f>
        <v>0</v>
      </c>
    </row>
    <row r="230" spans="1:40" x14ac:dyDescent="0.2">
      <c r="A230" s="2" t="s">
        <v>1096</v>
      </c>
      <c r="B230" s="2" t="str">
        <f t="shared" si="3"/>
        <v>Birmingham</v>
      </c>
      <c r="C230" s="2" t="s">
        <v>1096</v>
      </c>
      <c r="D230" s="2" t="str">
        <f>VLOOKUP(B230, pct_raw!$A$2:$AX$1800, 6, FALSE)</f>
        <v xml:space="preserve"> Birmingham</v>
      </c>
      <c r="E230" s="5">
        <f>VLOOKUP(B230, pct_raw!$A$2:$AX$1800, 15, FALSE)</f>
        <v>0</v>
      </c>
      <c r="F230" s="5">
        <f>VLOOKUP(B230, pct_raw!$A$2:$AX$1800, 16, FALSE)</f>
        <v>0</v>
      </c>
      <c r="G230" s="5">
        <f>VLOOKUP(B230, pct_raw!$A$2:$AX$1800, 17, FALSE)</f>
        <v>0</v>
      </c>
      <c r="H230">
        <f>VLOOKUP(B230, pct_raw!$A$2:$AX$1800, 18, FALSE)</f>
        <v>0</v>
      </c>
      <c r="I230" s="5">
        <f>VLOOKUP(B230, pct_raw!$A$2:$AX$1800, 19, FALSE)</f>
        <v>0</v>
      </c>
      <c r="J230">
        <f>VLOOKUP(B230, pct_raw!$A$2:$AX$1800, 20, FALSE)</f>
        <v>0</v>
      </c>
      <c r="K230" s="5">
        <f>VLOOKUP(B230, pct_raw!$A$2:$AX$1800, 21, FALSE)</f>
        <v>6</v>
      </c>
      <c r="L230" s="5">
        <f>VLOOKUP(B230, pct_raw!$A$2:$AX$1800, 22, FALSE)</f>
        <v>6</v>
      </c>
      <c r="M230" s="5">
        <f>VLOOKUP(B230, pct_raw!$A$2:$AX$1800, 23, FALSE)</f>
        <v>0.2</v>
      </c>
      <c r="N230" s="5">
        <f>VLOOKUP(B230, pct_raw!$A$2:$AX$1800, 24, FALSE)</f>
        <v>0</v>
      </c>
      <c r="O230" s="5">
        <f>VLOOKUP(B230, pct_raw!$A$2:$AX$1800, 25, FALSE)</f>
        <v>0</v>
      </c>
      <c r="P230" s="5">
        <f>VLOOKUP(B230, pct_raw!$A$2:$AX$1800, 26, FALSE)</f>
        <v>0</v>
      </c>
      <c r="Q230" s="5">
        <f>VLOOKUP(B230, pct_raw!$A$2:$AX$1800, 27, FALSE)</f>
        <v>0</v>
      </c>
      <c r="R230" s="5">
        <f>VLOOKUP(B230, pct_raw!$A$2:$AX$1800, 28, FALSE)</f>
        <v>0</v>
      </c>
      <c r="S230" s="5">
        <f>VLOOKUP(B230, pct_raw!$A$2:$AX$1800, 29, FALSE)</f>
        <v>0</v>
      </c>
      <c r="T230" s="5">
        <f>VLOOKUP(B230, pct_raw!$A$2:$AX$1800, 30, FALSE)</f>
        <v>0</v>
      </c>
      <c r="U230" s="5">
        <f>VLOOKUP(B230, pct_raw!$A$2:$AX$1800, 31, FALSE)</f>
        <v>0</v>
      </c>
      <c r="V230" s="5">
        <f>VLOOKUP(B230, pct_raw!$A$2:$AX$1800, 32, FALSE)</f>
        <v>0</v>
      </c>
      <c r="W230" s="5">
        <f>VLOOKUP(B230, pct_raw!$A$2:$AX$1800, 33, FALSE)</f>
        <v>0</v>
      </c>
      <c r="X230" s="5">
        <f>VLOOKUP(B230, pct_raw!$A$2:$AX$1800, 34, FALSE)</f>
        <v>0</v>
      </c>
      <c r="Y230" s="5">
        <f>VLOOKUP(B230, pct_raw!$A$2:$AX$1800, 35, FALSE)</f>
        <v>0</v>
      </c>
      <c r="Z230" s="5">
        <f>VLOOKUP(B230, pct_raw!$A$2:$AX$1800, 36, FALSE)</f>
        <v>9</v>
      </c>
      <c r="AA230" s="5">
        <f>VLOOKUP(B230, pct_raw!$A$2:$AX$1800, 37, FALSE)</f>
        <v>9</v>
      </c>
      <c r="AB230" s="5">
        <f>VLOOKUP(B230, pct_raw!$A$2:$AX$1800, 38, FALSE)</f>
        <v>0.2</v>
      </c>
      <c r="AC230" s="5">
        <f>VLOOKUP(B230, pct_raw!$A$2:$AX$1800, 39, FALSE)</f>
        <v>0</v>
      </c>
      <c r="AD230" s="5">
        <f>VLOOKUP(B230, pct_raw!$A$2:$AX$1800, 40, FALSE)</f>
        <v>0</v>
      </c>
      <c r="AE230" s="5">
        <f>VLOOKUP(B230, pct_raw!$A$2:$AX$1800, 41, FALSE)</f>
        <v>0</v>
      </c>
      <c r="AF230" s="5">
        <f>VLOOKUP(B230, pct_raw!$A$2:$AX$1800, 42, FALSE)</f>
        <v>0</v>
      </c>
      <c r="AG230" s="5">
        <f>VLOOKUP(B230, pct_raw!$A$2:$AX$1800, 43, FALSE)</f>
        <v>0</v>
      </c>
      <c r="AH230" s="5">
        <f>VLOOKUP(B230, pct_raw!$A$2:$AX$1800, 44, FALSE)</f>
        <v>0</v>
      </c>
      <c r="AI230" s="5">
        <f>VLOOKUP(B230, pct_raw!$A$2:$AX$1800, 45, FALSE)</f>
        <v>0</v>
      </c>
      <c r="AJ230" s="5">
        <f>VLOOKUP(B230, pct_raw!$A$2:$AX$1800, 46, FALSE)</f>
        <v>0</v>
      </c>
      <c r="AK230" s="5">
        <f>VLOOKUP(B230, pct_raw!$A$2:$AX$1800, 47, FALSE)</f>
        <v>0</v>
      </c>
      <c r="AL230" s="5">
        <f>VLOOKUP(B230, pct_raw!$A$2:$AX$1800, 48, FALSE)</f>
        <v>0</v>
      </c>
      <c r="AM230" s="5">
        <f>VLOOKUP(B230, pct_raw!$A$2:$AX$1800, 49, FALSE)</f>
        <v>0</v>
      </c>
      <c r="AN230" s="5">
        <f>VLOOKUP(B230, pct_raw!$A$2:$AX$1800, 50, FALSE)</f>
        <v>0</v>
      </c>
    </row>
    <row r="231" spans="1:40" x14ac:dyDescent="0.2">
      <c r="A231" s="2" t="s">
        <v>499</v>
      </c>
      <c r="B231" s="2" t="str">
        <f t="shared" si="3"/>
        <v>Bl Fa Lamoni</v>
      </c>
      <c r="C231" s="2" t="s">
        <v>4911</v>
      </c>
      <c r="D231" s="2" t="str">
        <f>VLOOKUP(B231, pct_raw!$A$2:$AX$1800, 6, FALSE)</f>
        <v xml:space="preserve"> BL FA Lamoni</v>
      </c>
      <c r="E231" s="5">
        <f>VLOOKUP(B231, pct_raw!$A$2:$AX$1800, 15, FALSE)</f>
        <v>19</v>
      </c>
      <c r="F231" s="5">
        <f>VLOOKUP(B231, pct_raw!$A$2:$AX$1800, 16, FALSE)</f>
        <v>0</v>
      </c>
      <c r="G231" s="5">
        <f>VLOOKUP(B231, pct_raw!$A$2:$AX$1800, 17, FALSE)</f>
        <v>0</v>
      </c>
      <c r="H231">
        <f>VLOOKUP(B231, pct_raw!$A$2:$AX$1800, 18, FALSE)</f>
        <v>0</v>
      </c>
      <c r="I231" s="5">
        <f>VLOOKUP(B231, pct_raw!$A$2:$AX$1800, 19, FALSE)</f>
        <v>0</v>
      </c>
      <c r="J231">
        <f>VLOOKUP(B231, pct_raw!$A$2:$AX$1800, 20, FALSE)</f>
        <v>0</v>
      </c>
      <c r="K231" s="5">
        <f>VLOOKUP(B231, pct_raw!$A$2:$AX$1800, 21, FALSE)</f>
        <v>37</v>
      </c>
      <c r="L231" s="5">
        <f>VLOOKUP(B231, pct_raw!$A$2:$AX$1800, 22, FALSE)</f>
        <v>41</v>
      </c>
      <c r="M231" s="5">
        <f>VLOOKUP(B231, pct_raw!$A$2:$AX$1800, 23, FALSE)</f>
        <v>0.28239999999999998</v>
      </c>
      <c r="N231" s="5">
        <f>VLOOKUP(B231, pct_raw!$A$2:$AX$1800, 24, FALSE)</f>
        <v>1</v>
      </c>
      <c r="O231" s="5">
        <f>VLOOKUP(B231, pct_raw!$A$2:$AX$1800, 25, FALSE)</f>
        <v>0</v>
      </c>
      <c r="P231" s="5">
        <f>VLOOKUP(B231, pct_raw!$A$2:$AX$1800, 26, FALSE)</f>
        <v>0</v>
      </c>
      <c r="Q231" s="5">
        <f>VLOOKUP(B231, pct_raw!$A$2:$AX$1800, 27, FALSE)</f>
        <v>42</v>
      </c>
      <c r="R231" s="5">
        <f>VLOOKUP(B231, pct_raw!$A$2:$AX$1800, 28, FALSE)</f>
        <v>61</v>
      </c>
      <c r="S231" s="5">
        <f>VLOOKUP(B231, pct_raw!$A$2:$AX$1800, 29, FALSE)</f>
        <v>0.47060000000000002</v>
      </c>
      <c r="T231" s="5">
        <f>VLOOKUP(B231, pct_raw!$A$2:$AX$1800, 30, FALSE)</f>
        <v>2</v>
      </c>
      <c r="U231" s="5">
        <f>VLOOKUP(B231, pct_raw!$A$2:$AX$1800, 31, FALSE)</f>
        <v>2</v>
      </c>
      <c r="V231" s="5">
        <f>VLOOKUP(B231, pct_raw!$A$2:$AX$1800, 32, FALSE)</f>
        <v>0</v>
      </c>
      <c r="W231" s="5">
        <f>VLOOKUP(B231, pct_raw!$A$2:$AX$1800, 33, FALSE)</f>
        <v>0</v>
      </c>
      <c r="X231" s="5">
        <f>VLOOKUP(B231, pct_raw!$A$2:$AX$1800, 34, FALSE)</f>
        <v>0</v>
      </c>
      <c r="Y231" s="5">
        <f>VLOOKUP(B231, pct_raw!$A$2:$AX$1800, 35, FALSE)</f>
        <v>0</v>
      </c>
      <c r="Z231" s="5">
        <f>VLOOKUP(B231, pct_raw!$A$2:$AX$1800, 36, FALSE)</f>
        <v>47</v>
      </c>
      <c r="AA231" s="5">
        <f>VLOOKUP(B231, pct_raw!$A$2:$AX$1800, 37, FALSE)</f>
        <v>54</v>
      </c>
      <c r="AB231" s="5">
        <f>VLOOKUP(B231, pct_raw!$A$2:$AX$1800, 38, FALSE)</f>
        <v>0.42349999999999999</v>
      </c>
      <c r="AC231" s="5">
        <f>VLOOKUP(B231, pct_raw!$A$2:$AX$1800, 39, FALSE)</f>
        <v>7</v>
      </c>
      <c r="AD231" s="5">
        <f>VLOOKUP(B231, pct_raw!$A$2:$AX$1800, 40, FALSE)</f>
        <v>0</v>
      </c>
      <c r="AE231" s="5">
        <f>VLOOKUP(B231, pct_raw!$A$2:$AX$1800, 41, FALSE)</f>
        <v>0</v>
      </c>
      <c r="AF231" s="5">
        <f>VLOOKUP(B231, pct_raw!$A$2:$AX$1800, 42, FALSE)</f>
        <v>1</v>
      </c>
      <c r="AG231" s="5">
        <f>VLOOKUP(B231, pct_raw!$A$2:$AX$1800, 43, FALSE)</f>
        <v>1</v>
      </c>
      <c r="AH231" s="5">
        <f>VLOOKUP(B231, pct_raw!$A$2:$AX$1800, 44, FALSE)</f>
        <v>0</v>
      </c>
      <c r="AI231" s="5">
        <f>VLOOKUP(B231, pct_raw!$A$2:$AX$1800, 45, FALSE)</f>
        <v>59</v>
      </c>
      <c r="AJ231" s="5">
        <f>VLOOKUP(B231, pct_raw!$A$2:$AX$1800, 46, FALSE)</f>
        <v>66</v>
      </c>
      <c r="AK231" s="5">
        <f>VLOOKUP(B231, pct_raw!$A$2:$AX$1800, 47, FALSE)</f>
        <v>0.51759999999999995</v>
      </c>
      <c r="AL231" s="5">
        <f>VLOOKUP(B231, pct_raw!$A$2:$AX$1800, 48, FALSE)</f>
        <v>9</v>
      </c>
      <c r="AM231" s="5">
        <f>VLOOKUP(B231, pct_raw!$A$2:$AX$1800, 49, FALSE)</f>
        <v>0</v>
      </c>
      <c r="AN231" s="5">
        <f>VLOOKUP(B231, pct_raw!$A$2:$AX$1800, 50, FALSE)</f>
        <v>0</v>
      </c>
    </row>
    <row r="232" spans="1:40" x14ac:dyDescent="0.2">
      <c r="A232" s="2" t="s">
        <v>584</v>
      </c>
      <c r="B232" s="2" t="str">
        <f t="shared" si="3"/>
        <v>Black</v>
      </c>
      <c r="C232" s="2" t="s">
        <v>584</v>
      </c>
      <c r="D232" s="2" t="str">
        <f>VLOOKUP(B232, pct_raw!$A$2:$AX$1800, 6, FALSE)</f>
        <v xml:space="preserve"> Black</v>
      </c>
      <c r="E232" s="5">
        <f>VLOOKUP(B232, pct_raw!$A$2:$AX$1800, 15, FALSE)</f>
        <v>2</v>
      </c>
      <c r="F232" s="5">
        <f>VLOOKUP(B232, pct_raw!$A$2:$AX$1800, 16, FALSE)</f>
        <v>0</v>
      </c>
      <c r="G232" s="5">
        <f>VLOOKUP(B232, pct_raw!$A$2:$AX$1800, 17, FALSE)</f>
        <v>0</v>
      </c>
      <c r="H232">
        <f>VLOOKUP(B232, pct_raw!$A$2:$AX$1800, 18, FALSE)</f>
        <v>0</v>
      </c>
      <c r="I232" s="5">
        <f>VLOOKUP(B232, pct_raw!$A$2:$AX$1800, 19, FALSE)</f>
        <v>0</v>
      </c>
      <c r="J232">
        <f>VLOOKUP(B232, pct_raw!$A$2:$AX$1800, 20, FALSE)</f>
        <v>0</v>
      </c>
      <c r="K232" s="5">
        <f>VLOOKUP(B232, pct_raw!$A$2:$AX$1800, 21, FALSE)</f>
        <v>8</v>
      </c>
      <c r="L232" s="5">
        <f>VLOOKUP(B232, pct_raw!$A$2:$AX$1800, 22, FALSE)</f>
        <v>9</v>
      </c>
      <c r="M232" s="5">
        <f>VLOOKUP(B232, pct_raw!$A$2:$AX$1800, 23, FALSE)</f>
        <v>0.1714</v>
      </c>
      <c r="N232" s="5">
        <f>VLOOKUP(B232, pct_raw!$A$2:$AX$1800, 24, FALSE)</f>
        <v>0</v>
      </c>
      <c r="O232" s="5">
        <f>VLOOKUP(B232, pct_raw!$A$2:$AX$1800, 25, FALSE)</f>
        <v>0</v>
      </c>
      <c r="P232" s="5">
        <f>VLOOKUP(B232, pct_raw!$A$2:$AX$1800, 26, FALSE)</f>
        <v>0</v>
      </c>
      <c r="Q232" s="5">
        <f>VLOOKUP(B232, pct_raw!$A$2:$AX$1800, 27, FALSE)</f>
        <v>0</v>
      </c>
      <c r="R232" s="5">
        <f>VLOOKUP(B232, pct_raw!$A$2:$AX$1800, 28, FALSE)</f>
        <v>0</v>
      </c>
      <c r="S232" s="5">
        <f>VLOOKUP(B232, pct_raw!$A$2:$AX$1800, 29, FALSE)</f>
        <v>0</v>
      </c>
      <c r="T232" s="5">
        <f>VLOOKUP(B232, pct_raw!$A$2:$AX$1800, 30, FALSE)</f>
        <v>0</v>
      </c>
      <c r="U232" s="5">
        <f>VLOOKUP(B232, pct_raw!$A$2:$AX$1800, 31, FALSE)</f>
        <v>0</v>
      </c>
      <c r="V232" s="5">
        <f>VLOOKUP(B232, pct_raw!$A$2:$AX$1800, 32, FALSE)</f>
        <v>0</v>
      </c>
      <c r="W232" s="5">
        <f>VLOOKUP(B232, pct_raw!$A$2:$AX$1800, 33, FALSE)</f>
        <v>0</v>
      </c>
      <c r="X232" s="5">
        <f>VLOOKUP(B232, pct_raw!$A$2:$AX$1800, 34, FALSE)</f>
        <v>0</v>
      </c>
      <c r="Y232" s="5">
        <f>VLOOKUP(B232, pct_raw!$A$2:$AX$1800, 35, FALSE)</f>
        <v>0</v>
      </c>
      <c r="Z232" s="5">
        <f>VLOOKUP(B232, pct_raw!$A$2:$AX$1800, 36, FALSE)</f>
        <v>5</v>
      </c>
      <c r="AA232" s="5">
        <f>VLOOKUP(B232, pct_raw!$A$2:$AX$1800, 37, FALSE)</f>
        <v>5</v>
      </c>
      <c r="AB232" s="5">
        <f>VLOOKUP(B232, pct_raw!$A$2:$AX$1800, 38, FALSE)</f>
        <v>8.5699999999999998E-2</v>
      </c>
      <c r="AC232" s="5">
        <f>VLOOKUP(B232, pct_raw!$A$2:$AX$1800, 39, FALSE)</f>
        <v>0</v>
      </c>
      <c r="AD232" s="5">
        <f>VLOOKUP(B232, pct_raw!$A$2:$AX$1800, 40, FALSE)</f>
        <v>0</v>
      </c>
      <c r="AE232" s="5">
        <f>VLOOKUP(B232, pct_raw!$A$2:$AX$1800, 41, FALSE)</f>
        <v>0</v>
      </c>
      <c r="AF232" s="5">
        <f>VLOOKUP(B232, pct_raw!$A$2:$AX$1800, 42, FALSE)</f>
        <v>0</v>
      </c>
      <c r="AG232" s="5">
        <f>VLOOKUP(B232, pct_raw!$A$2:$AX$1800, 43, FALSE)</f>
        <v>1</v>
      </c>
      <c r="AH232" s="5">
        <f>VLOOKUP(B232, pct_raw!$A$2:$AX$1800, 44, FALSE)</f>
        <v>0</v>
      </c>
      <c r="AI232" s="5">
        <f>VLOOKUP(B232, pct_raw!$A$2:$AX$1800, 45, FALSE)</f>
        <v>9</v>
      </c>
      <c r="AJ232" s="5">
        <f>VLOOKUP(B232, pct_raw!$A$2:$AX$1800, 46, FALSE)</f>
        <v>9</v>
      </c>
      <c r="AK232" s="5">
        <f>VLOOKUP(B232, pct_raw!$A$2:$AX$1800, 47, FALSE)</f>
        <v>0.1714</v>
      </c>
      <c r="AL232" s="5">
        <f>VLOOKUP(B232, pct_raw!$A$2:$AX$1800, 48, FALSE)</f>
        <v>0</v>
      </c>
      <c r="AM232" s="5">
        <f>VLOOKUP(B232, pct_raw!$A$2:$AX$1800, 49, FALSE)</f>
        <v>0</v>
      </c>
      <c r="AN232" s="5">
        <f>VLOOKUP(B232, pct_raw!$A$2:$AX$1800, 50, FALSE)</f>
        <v>0</v>
      </c>
    </row>
    <row r="233" spans="1:40" x14ac:dyDescent="0.2">
      <c r="A233" s="2" t="s">
        <v>1097</v>
      </c>
      <c r="B233" s="2" t="str">
        <f t="shared" si="3"/>
        <v>Black Hawk Hudson Lincoln</v>
      </c>
      <c r="C233" s="2" t="s">
        <v>1097</v>
      </c>
      <c r="D233" s="2" t="str">
        <f>VLOOKUP(B233, pct_raw!$A$2:$AX$1800, 6, FALSE)</f>
        <v xml:space="preserve"> Black Hawk Hudson Lincoln</v>
      </c>
      <c r="E233" s="5">
        <f>VLOOKUP(B233, pct_raw!$A$2:$AX$1800, 15, FALSE)</f>
        <v>36</v>
      </c>
      <c r="F233" s="5">
        <f>VLOOKUP(B233, pct_raw!$A$2:$AX$1800, 16, FALSE)</f>
        <v>37</v>
      </c>
      <c r="G233" s="5">
        <f>VLOOKUP(B233, pct_raw!$A$2:$AX$1800, 17, FALSE)</f>
        <v>0.60599999999999998</v>
      </c>
      <c r="H233">
        <f>VLOOKUP(B233, pct_raw!$A$2:$AX$1800, 18, FALSE)</f>
        <v>0</v>
      </c>
      <c r="I233" s="5">
        <f>VLOOKUP(B233, pct_raw!$A$2:$AX$1800, 19, FALSE)</f>
        <v>0</v>
      </c>
      <c r="J233">
        <f>VLOOKUP(B233, pct_raw!$A$2:$AX$1800, 20, FALSE)</f>
        <v>0</v>
      </c>
      <c r="K233" s="5">
        <f>VLOOKUP(B233, pct_raw!$A$2:$AX$1800, 21, FALSE)</f>
        <v>34</v>
      </c>
      <c r="L233" s="5">
        <f>VLOOKUP(B233, pct_raw!$A$2:$AX$1800, 22, FALSE)</f>
        <v>37</v>
      </c>
      <c r="M233" s="5">
        <f>VLOOKUP(B233, pct_raw!$A$2:$AX$1800, 23, FALSE)</f>
        <v>0.60599999999999998</v>
      </c>
      <c r="N233" s="5">
        <f>VLOOKUP(B233, pct_raw!$A$2:$AX$1800, 24, FALSE)</f>
        <v>0</v>
      </c>
      <c r="O233" s="5">
        <f>VLOOKUP(B233, pct_raw!$A$2:$AX$1800, 25, FALSE)</f>
        <v>0</v>
      </c>
      <c r="P233" s="5">
        <f>VLOOKUP(B233, pct_raw!$A$2:$AX$1800, 26, FALSE)</f>
        <v>0</v>
      </c>
      <c r="Q233" s="5">
        <f>VLOOKUP(B233, pct_raw!$A$2:$AX$1800, 27, FALSE)</f>
        <v>28</v>
      </c>
      <c r="R233" s="5">
        <f>VLOOKUP(B233, pct_raw!$A$2:$AX$1800, 28, FALSE)</f>
        <v>34</v>
      </c>
      <c r="S233" s="5">
        <f>VLOOKUP(B233, pct_raw!$A$2:$AX$1800, 29, FALSE)</f>
        <v>0.40400000000000003</v>
      </c>
      <c r="T233" s="5">
        <f>VLOOKUP(B233, pct_raw!$A$2:$AX$1800, 30, FALSE)</f>
        <v>0</v>
      </c>
      <c r="U233" s="5">
        <f>VLOOKUP(B233, pct_raw!$A$2:$AX$1800, 31, FALSE)</f>
        <v>0</v>
      </c>
      <c r="V233" s="5">
        <f>VLOOKUP(B233, pct_raw!$A$2:$AX$1800, 32, FALSE)</f>
        <v>0</v>
      </c>
      <c r="W233" s="5">
        <f>VLOOKUP(B233, pct_raw!$A$2:$AX$1800, 33, FALSE)</f>
        <v>0</v>
      </c>
      <c r="X233" s="5">
        <f>VLOOKUP(B233, pct_raw!$A$2:$AX$1800, 34, FALSE)</f>
        <v>0</v>
      </c>
      <c r="Y233" s="5">
        <f>VLOOKUP(B233, pct_raw!$A$2:$AX$1800, 35, FALSE)</f>
        <v>0</v>
      </c>
      <c r="Z233" s="5">
        <f>VLOOKUP(B233, pct_raw!$A$2:$AX$1800, 36, FALSE)</f>
        <v>17</v>
      </c>
      <c r="AA233" s="5">
        <f>VLOOKUP(B233, pct_raw!$A$2:$AX$1800, 37, FALSE)</f>
        <v>23</v>
      </c>
      <c r="AB233" s="5">
        <f>VLOOKUP(B233, pct_raw!$A$2:$AX$1800, 38, FALSE)</f>
        <v>0.40400000000000003</v>
      </c>
      <c r="AC233" s="5">
        <f>VLOOKUP(B233, pct_raw!$A$2:$AX$1800, 39, FALSE)</f>
        <v>4</v>
      </c>
      <c r="AD233" s="5">
        <f>VLOOKUP(B233, pct_raw!$A$2:$AX$1800, 40, FALSE)</f>
        <v>0</v>
      </c>
      <c r="AE233" s="5">
        <f>VLOOKUP(B233, pct_raw!$A$2:$AX$1800, 41, FALSE)</f>
        <v>0</v>
      </c>
      <c r="AF233" s="5">
        <f>VLOOKUP(B233, pct_raw!$A$2:$AX$1800, 42, FALSE)</f>
        <v>0</v>
      </c>
      <c r="AG233" s="5">
        <f>VLOOKUP(B233, pct_raw!$A$2:$AX$1800, 43, FALSE)</f>
        <v>0</v>
      </c>
      <c r="AH233" s="5">
        <f>VLOOKUP(B233, pct_raw!$A$2:$AX$1800, 44, FALSE)</f>
        <v>0</v>
      </c>
      <c r="AI233" s="5">
        <f>VLOOKUP(B233, pct_raw!$A$2:$AX$1800, 45, FALSE)</f>
        <v>17</v>
      </c>
      <c r="AJ233" s="5">
        <f>VLOOKUP(B233, pct_raw!$A$2:$AX$1800, 46, FALSE)</f>
        <v>0</v>
      </c>
      <c r="AK233" s="5">
        <f>VLOOKUP(B233, pct_raw!$A$2:$AX$1800, 47, FALSE)</f>
        <v>0</v>
      </c>
      <c r="AL233" s="5">
        <f>VLOOKUP(B233, pct_raw!$A$2:$AX$1800, 48, FALSE)</f>
        <v>8</v>
      </c>
      <c r="AM233" s="5">
        <f>VLOOKUP(B233, pct_raw!$A$2:$AX$1800, 49, FALSE)</f>
        <v>0</v>
      </c>
      <c r="AN233" s="5">
        <f>VLOOKUP(B233, pct_raw!$A$2:$AX$1800, 50, FALSE)</f>
        <v>0</v>
      </c>
    </row>
    <row r="234" spans="1:40" x14ac:dyDescent="0.2">
      <c r="A234" s="2" t="s">
        <v>1098</v>
      </c>
      <c r="B234" s="2" t="str">
        <f t="shared" si="3"/>
        <v>Blackhawk Polk Packwood</v>
      </c>
      <c r="C234" s="2" t="s">
        <v>5256</v>
      </c>
      <c r="D234" s="2" t="str">
        <f>VLOOKUP(B234, pct_raw!$A$2:$AX$1800, 6, FALSE)</f>
        <v xml:space="preserve"> Blackhawk Polk Packwood</v>
      </c>
      <c r="E234" s="5">
        <f>VLOOKUP(B234, pct_raw!$A$2:$AX$1800, 15, FALSE)</f>
        <v>5</v>
      </c>
      <c r="F234" s="5">
        <f>VLOOKUP(B234, pct_raw!$A$2:$AX$1800, 16, FALSE)</f>
        <v>4</v>
      </c>
      <c r="G234" s="5">
        <f>VLOOKUP(B234, pct_raw!$A$2:$AX$1800, 17, FALSE)</f>
        <v>0</v>
      </c>
      <c r="H234">
        <f>VLOOKUP(B234, pct_raw!$A$2:$AX$1800, 18, FALSE)</f>
        <v>1</v>
      </c>
      <c r="I234" s="5">
        <f>VLOOKUP(B234, pct_raw!$A$2:$AX$1800, 19, FALSE)</f>
        <v>0</v>
      </c>
      <c r="J234">
        <f>VLOOKUP(B234, pct_raw!$A$2:$AX$1800, 20, FALSE)</f>
        <v>0</v>
      </c>
      <c r="K234" s="5">
        <f>VLOOKUP(B234, pct_raw!$A$2:$AX$1800, 21, FALSE)</f>
        <v>2</v>
      </c>
      <c r="L234" s="5">
        <f>VLOOKUP(B234, pct_raw!$A$2:$AX$1800, 22, FALSE)</f>
        <v>0</v>
      </c>
      <c r="M234" s="5">
        <f>VLOOKUP(B234, pct_raw!$A$2:$AX$1800, 23, FALSE)</f>
        <v>0</v>
      </c>
      <c r="N234" s="5">
        <f>VLOOKUP(B234, pct_raw!$A$2:$AX$1800, 24, FALSE)</f>
        <v>0</v>
      </c>
      <c r="O234" s="5">
        <f>VLOOKUP(B234, pct_raw!$A$2:$AX$1800, 25, FALSE)</f>
        <v>0</v>
      </c>
      <c r="P234" s="5">
        <f>VLOOKUP(B234, pct_raw!$A$2:$AX$1800, 26, FALSE)</f>
        <v>0</v>
      </c>
      <c r="Q234" s="5">
        <f>VLOOKUP(B234, pct_raw!$A$2:$AX$1800, 27, FALSE)</f>
        <v>0</v>
      </c>
      <c r="R234" s="5">
        <f>VLOOKUP(B234, pct_raw!$A$2:$AX$1800, 28, FALSE)</f>
        <v>0</v>
      </c>
      <c r="S234" s="5">
        <f>VLOOKUP(B234, pct_raw!$A$2:$AX$1800, 29, FALSE)</f>
        <v>0</v>
      </c>
      <c r="T234" s="5">
        <f>VLOOKUP(B234, pct_raw!$A$2:$AX$1800, 30, FALSE)</f>
        <v>0</v>
      </c>
      <c r="U234" s="5">
        <f>VLOOKUP(B234, pct_raw!$A$2:$AX$1800, 31, FALSE)</f>
        <v>2</v>
      </c>
      <c r="V234" s="5">
        <f>VLOOKUP(B234, pct_raw!$A$2:$AX$1800, 32, FALSE)</f>
        <v>0</v>
      </c>
      <c r="W234" s="5">
        <f>VLOOKUP(B234, pct_raw!$A$2:$AX$1800, 33, FALSE)</f>
        <v>0</v>
      </c>
      <c r="X234" s="5">
        <f>VLOOKUP(B234, pct_raw!$A$2:$AX$1800, 34, FALSE)</f>
        <v>0</v>
      </c>
      <c r="Y234" s="5">
        <f>VLOOKUP(B234, pct_raw!$A$2:$AX$1800, 35, FALSE)</f>
        <v>0</v>
      </c>
      <c r="Z234" s="5">
        <f>VLOOKUP(B234, pct_raw!$A$2:$AX$1800, 36, FALSE)</f>
        <v>15</v>
      </c>
      <c r="AA234" s="5">
        <f>VLOOKUP(B234, pct_raw!$A$2:$AX$1800, 37, FALSE)</f>
        <v>18</v>
      </c>
      <c r="AB234" s="5">
        <f>VLOOKUP(B234, pct_raw!$A$2:$AX$1800, 38, FALSE)</f>
        <v>0.21820000000000001</v>
      </c>
      <c r="AC234" s="5">
        <f>VLOOKUP(B234, pct_raw!$A$2:$AX$1800, 39, FALSE)</f>
        <v>3</v>
      </c>
      <c r="AD234" s="5">
        <f>VLOOKUP(B234, pct_raw!$A$2:$AX$1800, 40, FALSE)</f>
        <v>0</v>
      </c>
      <c r="AE234" s="5">
        <f>VLOOKUP(B234, pct_raw!$A$2:$AX$1800, 41, FALSE)</f>
        <v>0</v>
      </c>
      <c r="AF234" s="5">
        <f>VLOOKUP(B234, pct_raw!$A$2:$AX$1800, 42, FALSE)</f>
        <v>0</v>
      </c>
      <c r="AG234" s="5">
        <f>VLOOKUP(B234, pct_raw!$A$2:$AX$1800, 43, FALSE)</f>
        <v>0</v>
      </c>
      <c r="AH234" s="5">
        <f>VLOOKUP(B234, pct_raw!$A$2:$AX$1800, 44, FALSE)</f>
        <v>0</v>
      </c>
      <c r="AI234" s="5">
        <f>VLOOKUP(B234, pct_raw!$A$2:$AX$1800, 45, FALSE)</f>
        <v>7</v>
      </c>
      <c r="AJ234" s="5">
        <f>VLOOKUP(B234, pct_raw!$A$2:$AX$1800, 46, FALSE)</f>
        <v>9</v>
      </c>
      <c r="AK234" s="5">
        <f>VLOOKUP(B234, pct_raw!$A$2:$AX$1800, 47, FALSE)</f>
        <v>0</v>
      </c>
      <c r="AL234" s="5">
        <f>VLOOKUP(B234, pct_raw!$A$2:$AX$1800, 48, FALSE)</f>
        <v>0</v>
      </c>
      <c r="AM234" s="5">
        <f>VLOOKUP(B234, pct_raw!$A$2:$AX$1800, 49, FALSE)</f>
        <v>0</v>
      </c>
      <c r="AN234" s="5">
        <f>VLOOKUP(B234, pct_raw!$A$2:$AX$1800, 50, FALSE)</f>
        <v>0</v>
      </c>
    </row>
    <row r="235" spans="1:40" x14ac:dyDescent="0.2">
      <c r="A235" s="2" t="s">
        <v>1099</v>
      </c>
      <c r="B235" s="2" t="str">
        <f t="shared" si="3"/>
        <v>Black Oak Scott</v>
      </c>
      <c r="C235" s="2" t="s">
        <v>4653</v>
      </c>
      <c r="D235" s="2" t="str">
        <f>VLOOKUP(B235, pct_raw!$A$2:$AX$1800, 6, FALSE)</f>
        <v xml:space="preserve"> BLACK OAK SCOTT</v>
      </c>
      <c r="E235" s="5">
        <f>VLOOKUP(B235, pct_raw!$A$2:$AX$1800, 15, FALSE)</f>
        <v>0</v>
      </c>
      <c r="F235" s="5">
        <f>VLOOKUP(B235, pct_raw!$A$2:$AX$1800, 16, FALSE)</f>
        <v>0</v>
      </c>
      <c r="G235" s="5">
        <f>VLOOKUP(B235, pct_raw!$A$2:$AX$1800, 17, FALSE)</f>
        <v>0</v>
      </c>
      <c r="H235">
        <f>VLOOKUP(B235, pct_raw!$A$2:$AX$1800, 18, FALSE)</f>
        <v>0</v>
      </c>
      <c r="I235" s="5">
        <f>VLOOKUP(B235, pct_raw!$A$2:$AX$1800, 19, FALSE)</f>
        <v>0</v>
      </c>
      <c r="J235">
        <f>VLOOKUP(B235, pct_raw!$A$2:$AX$1800, 20, FALSE)</f>
        <v>0</v>
      </c>
      <c r="K235" s="5">
        <f>VLOOKUP(B235, pct_raw!$A$2:$AX$1800, 21, FALSE)</f>
        <v>8</v>
      </c>
      <c r="L235" s="5">
        <f>VLOOKUP(B235, pct_raw!$A$2:$AX$1800, 22, FALSE)</f>
        <v>13</v>
      </c>
      <c r="M235" s="5">
        <f>VLOOKUP(B235, pct_raw!$A$2:$AX$1800, 23, FALSE)</f>
        <v>0.16</v>
      </c>
      <c r="N235" s="5">
        <f>VLOOKUP(B235, pct_raw!$A$2:$AX$1800, 24, FALSE)</f>
        <v>0</v>
      </c>
      <c r="O235" s="5">
        <f>VLOOKUP(B235, pct_raw!$A$2:$AX$1800, 25, FALSE)</f>
        <v>0</v>
      </c>
      <c r="P235" s="5">
        <f>VLOOKUP(B235, pct_raw!$A$2:$AX$1800, 26, FALSE)</f>
        <v>0</v>
      </c>
      <c r="Q235" s="5">
        <f>VLOOKUP(B235, pct_raw!$A$2:$AX$1800, 27, FALSE)</f>
        <v>4</v>
      </c>
      <c r="R235" s="5">
        <f>VLOOKUP(B235, pct_raw!$A$2:$AX$1800, 28, FALSE)</f>
        <v>0</v>
      </c>
      <c r="S235" s="5">
        <f>VLOOKUP(B235, pct_raw!$A$2:$AX$1800, 29, FALSE)</f>
        <v>0</v>
      </c>
      <c r="T235" s="5">
        <f>VLOOKUP(B235, pct_raw!$A$2:$AX$1800, 30, FALSE)</f>
        <v>0</v>
      </c>
      <c r="U235" s="5">
        <f>VLOOKUP(B235, pct_raw!$A$2:$AX$1800, 31, FALSE)</f>
        <v>0</v>
      </c>
      <c r="V235" s="5">
        <f>VLOOKUP(B235, pct_raw!$A$2:$AX$1800, 32, FALSE)</f>
        <v>0</v>
      </c>
      <c r="W235" s="5">
        <f>VLOOKUP(B235, pct_raw!$A$2:$AX$1800, 33, FALSE)</f>
        <v>0</v>
      </c>
      <c r="X235" s="5">
        <f>VLOOKUP(B235, pct_raw!$A$2:$AX$1800, 34, FALSE)</f>
        <v>0</v>
      </c>
      <c r="Y235" s="5">
        <f>VLOOKUP(B235, pct_raw!$A$2:$AX$1800, 35, FALSE)</f>
        <v>0</v>
      </c>
      <c r="Z235" s="5">
        <f>VLOOKUP(B235, pct_raw!$A$2:$AX$1800, 36, FALSE)</f>
        <v>2</v>
      </c>
      <c r="AA235" s="5">
        <f>VLOOKUP(B235, pct_raw!$A$2:$AX$1800, 37, FALSE)</f>
        <v>1</v>
      </c>
      <c r="AB235" s="5">
        <f>VLOOKUP(B235, pct_raw!$A$2:$AX$1800, 38, FALSE)</f>
        <v>0</v>
      </c>
      <c r="AC235" s="5">
        <f>VLOOKUP(B235, pct_raw!$A$2:$AX$1800, 39, FALSE)</f>
        <v>0</v>
      </c>
      <c r="AD235" s="5">
        <f>VLOOKUP(B235, pct_raw!$A$2:$AX$1800, 40, FALSE)</f>
        <v>0</v>
      </c>
      <c r="AE235" s="5">
        <f>VLOOKUP(B235, pct_raw!$A$2:$AX$1800, 41, FALSE)</f>
        <v>0</v>
      </c>
      <c r="AF235" s="5">
        <f>VLOOKUP(B235, pct_raw!$A$2:$AX$1800, 42, FALSE)</f>
        <v>0</v>
      </c>
      <c r="AG235" s="5">
        <f>VLOOKUP(B235, pct_raw!$A$2:$AX$1800, 43, FALSE)</f>
        <v>0</v>
      </c>
      <c r="AH235" s="5">
        <f>VLOOKUP(B235, pct_raw!$A$2:$AX$1800, 44, FALSE)</f>
        <v>0</v>
      </c>
      <c r="AI235" s="5">
        <f>VLOOKUP(B235, pct_raw!$A$2:$AX$1800, 45, FALSE)</f>
        <v>5</v>
      </c>
      <c r="AJ235" s="5">
        <f>VLOOKUP(B235, pct_raw!$A$2:$AX$1800, 46, FALSE)</f>
        <v>5</v>
      </c>
      <c r="AK235" s="5">
        <f>VLOOKUP(B235, pct_raw!$A$2:$AX$1800, 47, FALSE)</f>
        <v>0.16</v>
      </c>
      <c r="AL235" s="5">
        <f>VLOOKUP(B235, pct_raw!$A$2:$AX$1800, 48, FALSE)</f>
        <v>0</v>
      </c>
      <c r="AM235" s="5">
        <f>VLOOKUP(B235, pct_raw!$A$2:$AX$1800, 49, FALSE)</f>
        <v>0</v>
      </c>
      <c r="AN235" s="5">
        <f>VLOOKUP(B235, pct_raw!$A$2:$AX$1800, 50, FALSE)</f>
        <v>0</v>
      </c>
    </row>
    <row r="236" spans="1:40" x14ac:dyDescent="0.2">
      <c r="A236" s="2" t="s">
        <v>1100</v>
      </c>
      <c r="B236" s="2" t="str">
        <f t="shared" si="3"/>
        <v>Bloomfield Brookfield Del</v>
      </c>
      <c r="C236" s="2" t="s">
        <v>5257</v>
      </c>
      <c r="D236" s="2" t="str">
        <f>VLOOKUP(B236, pct_raw!$A$2:$AX$1800, 6, FALSE)</f>
        <v xml:space="preserve"> BLOOMFIELD BROOKFIELD DEL</v>
      </c>
      <c r="E236" s="5">
        <f>VLOOKUP(B236, pct_raw!$A$2:$AX$1800, 15, FALSE)</f>
        <v>7</v>
      </c>
      <c r="F236" s="5">
        <f>VLOOKUP(B236, pct_raw!$A$2:$AX$1800, 16, FALSE)</f>
        <v>7</v>
      </c>
      <c r="G236" s="5">
        <f>VLOOKUP(B236, pct_raw!$A$2:$AX$1800, 17, FALSE)</f>
        <v>0.22140000000000001</v>
      </c>
      <c r="H236">
        <f>VLOOKUP(B236, pct_raw!$A$2:$AX$1800, 18, FALSE)</f>
        <v>0</v>
      </c>
      <c r="I236" s="5">
        <f>VLOOKUP(B236, pct_raw!$A$2:$AX$1800, 19, FALSE)</f>
        <v>0</v>
      </c>
      <c r="J236">
        <f>VLOOKUP(B236, pct_raw!$A$2:$AX$1800, 20, FALSE)</f>
        <v>0</v>
      </c>
      <c r="K236" s="5">
        <f>VLOOKUP(B236, pct_raw!$A$2:$AX$1800, 21, FALSE)</f>
        <v>13</v>
      </c>
      <c r="L236" s="5">
        <f>VLOOKUP(B236, pct_raw!$A$2:$AX$1800, 22, FALSE)</f>
        <v>13</v>
      </c>
      <c r="M236" s="5">
        <f>VLOOKUP(B236, pct_raw!$A$2:$AX$1800, 23, FALSE)</f>
        <v>0.22140000000000001</v>
      </c>
      <c r="N236" s="5">
        <f>VLOOKUP(B236, pct_raw!$A$2:$AX$1800, 24, FALSE)</f>
        <v>0</v>
      </c>
      <c r="O236" s="5">
        <f>VLOOKUP(B236, pct_raw!$A$2:$AX$1800, 25, FALSE)</f>
        <v>0</v>
      </c>
      <c r="P236" s="5">
        <f>VLOOKUP(B236, pct_raw!$A$2:$AX$1800, 26, FALSE)</f>
        <v>0</v>
      </c>
      <c r="Q236" s="5">
        <f>VLOOKUP(B236, pct_raw!$A$2:$AX$1800, 27, FALSE)</f>
        <v>2</v>
      </c>
      <c r="R236" s="5">
        <f>VLOOKUP(B236, pct_raw!$A$2:$AX$1800, 28, FALSE)</f>
        <v>2</v>
      </c>
      <c r="S236" s="5">
        <f>VLOOKUP(B236, pct_raw!$A$2:$AX$1800, 29, FALSE)</f>
        <v>0</v>
      </c>
      <c r="T236" s="5">
        <f>VLOOKUP(B236, pct_raw!$A$2:$AX$1800, 30, FALSE)</f>
        <v>0</v>
      </c>
      <c r="U236" s="5">
        <f>VLOOKUP(B236, pct_raw!$A$2:$AX$1800, 31, FALSE)</f>
        <v>0</v>
      </c>
      <c r="V236" s="5">
        <f>VLOOKUP(B236, pct_raw!$A$2:$AX$1800, 32, FALSE)</f>
        <v>0</v>
      </c>
      <c r="W236" s="5">
        <f>VLOOKUP(B236, pct_raw!$A$2:$AX$1800, 33, FALSE)</f>
        <v>0</v>
      </c>
      <c r="X236" s="5">
        <f>VLOOKUP(B236, pct_raw!$A$2:$AX$1800, 34, FALSE)</f>
        <v>0</v>
      </c>
      <c r="Y236" s="5">
        <f>VLOOKUP(B236, pct_raw!$A$2:$AX$1800, 35, FALSE)</f>
        <v>0</v>
      </c>
      <c r="Z236" s="5">
        <f>VLOOKUP(B236, pct_raw!$A$2:$AX$1800, 36, FALSE)</f>
        <v>3</v>
      </c>
      <c r="AA236" s="5">
        <f>VLOOKUP(B236, pct_raw!$A$2:$AX$1800, 37, FALSE)</f>
        <v>3</v>
      </c>
      <c r="AB236" s="5">
        <f>VLOOKUP(B236, pct_raw!$A$2:$AX$1800, 38, FALSE)</f>
        <v>0</v>
      </c>
      <c r="AC236" s="5">
        <f>VLOOKUP(B236, pct_raw!$A$2:$AX$1800, 39, FALSE)</f>
        <v>0</v>
      </c>
      <c r="AD236" s="5">
        <f>VLOOKUP(B236, pct_raw!$A$2:$AX$1800, 40, FALSE)</f>
        <v>0</v>
      </c>
      <c r="AE236" s="5">
        <f>VLOOKUP(B236, pct_raw!$A$2:$AX$1800, 41, FALSE)</f>
        <v>0</v>
      </c>
      <c r="AF236" s="5">
        <f>VLOOKUP(B236, pct_raw!$A$2:$AX$1800, 42, FALSE)</f>
        <v>2</v>
      </c>
      <c r="AG236" s="5">
        <f>VLOOKUP(B236, pct_raw!$A$2:$AX$1800, 43, FALSE)</f>
        <v>2</v>
      </c>
      <c r="AH236" s="5">
        <f>VLOOKUP(B236, pct_raw!$A$2:$AX$1800, 44, FALSE)</f>
        <v>0</v>
      </c>
      <c r="AI236" s="5">
        <f>VLOOKUP(B236, pct_raw!$A$2:$AX$1800, 45, FALSE)</f>
        <v>6</v>
      </c>
      <c r="AJ236" s="5">
        <f>VLOOKUP(B236, pct_raw!$A$2:$AX$1800, 46, FALSE)</f>
        <v>6</v>
      </c>
      <c r="AK236" s="5">
        <f>VLOOKUP(B236, pct_raw!$A$2:$AX$1800, 47, FALSE)</f>
        <v>0.22140000000000001</v>
      </c>
      <c r="AL236" s="5">
        <f>VLOOKUP(B236, pct_raw!$A$2:$AX$1800, 48, FALSE)</f>
        <v>0</v>
      </c>
      <c r="AM236" s="5">
        <f>VLOOKUP(B236, pct_raw!$A$2:$AX$1800, 49, FALSE)</f>
        <v>0</v>
      </c>
      <c r="AN236" s="5">
        <f>VLOOKUP(B236, pct_raw!$A$2:$AX$1800, 50, FALSE)</f>
        <v>0</v>
      </c>
    </row>
    <row r="237" spans="1:40" x14ac:dyDescent="0.2">
      <c r="A237" s="2" t="s">
        <v>497</v>
      </c>
      <c r="B237" s="2" t="str">
        <f t="shared" si="3"/>
        <v>Bloomfield Ward 1</v>
      </c>
      <c r="C237" s="2" t="s">
        <v>497</v>
      </c>
      <c r="D237" s="2" t="str">
        <f>VLOOKUP(B237, pct_raw!$A$2:$AX$1800, 6, FALSE)</f>
        <v xml:space="preserve"> Bloomfield Ward 1</v>
      </c>
      <c r="E237" s="5">
        <f>VLOOKUP(B237, pct_raw!$A$2:$AX$1800, 15, FALSE)</f>
        <v>9</v>
      </c>
      <c r="F237" s="5">
        <f>VLOOKUP(B237, pct_raw!$A$2:$AX$1800, 16, FALSE)</f>
        <v>11</v>
      </c>
      <c r="G237" s="5">
        <f>VLOOKUP(B237, pct_raw!$A$2:$AX$1800, 17, FALSE)</f>
        <v>0.15</v>
      </c>
      <c r="H237">
        <f>VLOOKUP(B237, pct_raw!$A$2:$AX$1800, 18, FALSE)</f>
        <v>0</v>
      </c>
      <c r="I237" s="5">
        <f>VLOOKUP(B237, pct_raw!$A$2:$AX$1800, 19, FALSE)</f>
        <v>0</v>
      </c>
      <c r="J237">
        <f>VLOOKUP(B237, pct_raw!$A$2:$AX$1800, 20, FALSE)</f>
        <v>0</v>
      </c>
      <c r="K237" s="5">
        <f>VLOOKUP(B237, pct_raw!$A$2:$AX$1800, 21, FALSE)</f>
        <v>9</v>
      </c>
      <c r="L237" s="5">
        <f>VLOOKUP(B237, pct_raw!$A$2:$AX$1800, 22, FALSE)</f>
        <v>11</v>
      </c>
      <c r="M237" s="5">
        <f>VLOOKUP(B237, pct_raw!$A$2:$AX$1800, 23, FALSE)</f>
        <v>0.15</v>
      </c>
      <c r="N237" s="5">
        <f>VLOOKUP(B237, pct_raw!$A$2:$AX$1800, 24, FALSE)</f>
        <v>0</v>
      </c>
      <c r="O237" s="5">
        <f>VLOOKUP(B237, pct_raw!$A$2:$AX$1800, 25, FALSE)</f>
        <v>0</v>
      </c>
      <c r="P237" s="5">
        <f>VLOOKUP(B237, pct_raw!$A$2:$AX$1800, 26, FALSE)</f>
        <v>0</v>
      </c>
      <c r="Q237" s="5">
        <f>VLOOKUP(B237, pct_raw!$A$2:$AX$1800, 27, FALSE)</f>
        <v>4</v>
      </c>
      <c r="R237" s="5">
        <f>VLOOKUP(B237, pct_raw!$A$2:$AX$1800, 28, FALSE)</f>
        <v>0</v>
      </c>
      <c r="S237" s="5">
        <f>VLOOKUP(B237, pct_raw!$A$2:$AX$1800, 29, FALSE)</f>
        <v>0</v>
      </c>
      <c r="T237" s="5">
        <f>VLOOKUP(B237, pct_raw!$A$2:$AX$1800, 30, FALSE)</f>
        <v>0</v>
      </c>
      <c r="U237" s="5">
        <f>VLOOKUP(B237, pct_raw!$A$2:$AX$1800, 31, FALSE)</f>
        <v>0</v>
      </c>
      <c r="V237" s="5">
        <f>VLOOKUP(B237, pct_raw!$A$2:$AX$1800, 32, FALSE)</f>
        <v>0</v>
      </c>
      <c r="W237" s="5">
        <f>VLOOKUP(B237, pct_raw!$A$2:$AX$1800, 33, FALSE)</f>
        <v>0</v>
      </c>
      <c r="X237" s="5">
        <f>VLOOKUP(B237, pct_raw!$A$2:$AX$1800, 34, FALSE)</f>
        <v>0</v>
      </c>
      <c r="Y237" s="5">
        <f>VLOOKUP(B237, pct_raw!$A$2:$AX$1800, 35, FALSE)</f>
        <v>0</v>
      </c>
      <c r="Z237" s="5">
        <f>VLOOKUP(B237, pct_raw!$A$2:$AX$1800, 36, FALSE)</f>
        <v>4</v>
      </c>
      <c r="AA237" s="5">
        <f>VLOOKUP(B237, pct_raw!$A$2:$AX$1800, 37, FALSE)</f>
        <v>0</v>
      </c>
      <c r="AB237" s="5">
        <f>VLOOKUP(B237, pct_raw!$A$2:$AX$1800, 38, FALSE)</f>
        <v>0</v>
      </c>
      <c r="AC237" s="5">
        <f>VLOOKUP(B237, pct_raw!$A$2:$AX$1800, 39, FALSE)</f>
        <v>1</v>
      </c>
      <c r="AD237" s="5">
        <f>VLOOKUP(B237, pct_raw!$A$2:$AX$1800, 40, FALSE)</f>
        <v>0</v>
      </c>
      <c r="AE237" s="5">
        <f>VLOOKUP(B237, pct_raw!$A$2:$AX$1800, 41, FALSE)</f>
        <v>0</v>
      </c>
      <c r="AF237" s="5">
        <f>VLOOKUP(B237, pct_raw!$A$2:$AX$1800, 42, FALSE)</f>
        <v>0</v>
      </c>
      <c r="AG237" s="5">
        <f>VLOOKUP(B237, pct_raw!$A$2:$AX$1800, 43, FALSE)</f>
        <v>0</v>
      </c>
      <c r="AH237" s="5">
        <f>VLOOKUP(B237, pct_raw!$A$2:$AX$1800, 44, FALSE)</f>
        <v>0</v>
      </c>
      <c r="AI237" s="5">
        <f>VLOOKUP(B237, pct_raw!$A$2:$AX$1800, 45, FALSE)</f>
        <v>7</v>
      </c>
      <c r="AJ237" s="5">
        <f>VLOOKUP(B237, pct_raw!$A$2:$AX$1800, 46, FALSE)</f>
        <v>12</v>
      </c>
      <c r="AK237" s="5">
        <f>VLOOKUP(B237, pct_raw!$A$2:$AX$1800, 47, FALSE)</f>
        <v>0.18</v>
      </c>
      <c r="AL237" s="5">
        <f>VLOOKUP(B237, pct_raw!$A$2:$AX$1800, 48, FALSE)</f>
        <v>0</v>
      </c>
      <c r="AM237" s="5">
        <f>VLOOKUP(B237, pct_raw!$A$2:$AX$1800, 49, FALSE)</f>
        <v>0</v>
      </c>
      <c r="AN237" s="5">
        <f>VLOOKUP(B237, pct_raw!$A$2:$AX$1800, 50, FALSE)</f>
        <v>0</v>
      </c>
    </row>
    <row r="238" spans="1:40" x14ac:dyDescent="0.2">
      <c r="A238" s="2" t="s">
        <v>496</v>
      </c>
      <c r="B238" s="2" t="str">
        <f t="shared" si="3"/>
        <v>Bloomfield Ward 2</v>
      </c>
      <c r="C238" s="2" t="s">
        <v>496</v>
      </c>
      <c r="D238" s="2" t="str">
        <f>VLOOKUP(B238, pct_raw!$A$2:$AX$1800, 6, FALSE)</f>
        <v xml:space="preserve"> Bloomfield Ward 2</v>
      </c>
      <c r="E238" s="5">
        <f>VLOOKUP(B238, pct_raw!$A$2:$AX$1800, 15, FALSE)</f>
        <v>2</v>
      </c>
      <c r="F238" s="5">
        <f>VLOOKUP(B238, pct_raw!$A$2:$AX$1800, 16, FALSE)</f>
        <v>0</v>
      </c>
      <c r="G238" s="5">
        <f>VLOOKUP(B238, pct_raw!$A$2:$AX$1800, 17, FALSE)</f>
        <v>0</v>
      </c>
      <c r="H238">
        <f>VLOOKUP(B238, pct_raw!$A$2:$AX$1800, 18, FALSE)</f>
        <v>0</v>
      </c>
      <c r="I238" s="5">
        <f>VLOOKUP(B238, pct_raw!$A$2:$AX$1800, 19, FALSE)</f>
        <v>0</v>
      </c>
      <c r="J238">
        <f>VLOOKUP(B238, pct_raw!$A$2:$AX$1800, 20, FALSE)</f>
        <v>0</v>
      </c>
      <c r="K238" s="5">
        <f>VLOOKUP(B238, pct_raw!$A$2:$AX$1800, 21, FALSE)</f>
        <v>14</v>
      </c>
      <c r="L238" s="5">
        <f>VLOOKUP(B238, pct_raw!$A$2:$AX$1800, 22, FALSE)</f>
        <v>16</v>
      </c>
      <c r="M238" s="5">
        <f>VLOOKUP(B238, pct_raw!$A$2:$AX$1800, 23, FALSE)</f>
        <v>0.36</v>
      </c>
      <c r="N238" s="5">
        <f>VLOOKUP(B238, pct_raw!$A$2:$AX$1800, 24, FALSE)</f>
        <v>0</v>
      </c>
      <c r="O238" s="5">
        <f>VLOOKUP(B238, pct_raw!$A$2:$AX$1800, 25, FALSE)</f>
        <v>0</v>
      </c>
      <c r="P238" s="5">
        <f>VLOOKUP(B238, pct_raw!$A$2:$AX$1800, 26, FALSE)</f>
        <v>0</v>
      </c>
      <c r="Q238" s="5">
        <f>VLOOKUP(B238, pct_raw!$A$2:$AX$1800, 27, FALSE)</f>
        <v>3</v>
      </c>
      <c r="R238" s="5">
        <f>VLOOKUP(B238, pct_raw!$A$2:$AX$1800, 28, FALSE)</f>
        <v>6</v>
      </c>
      <c r="S238" s="5">
        <f>VLOOKUP(B238, pct_raw!$A$2:$AX$1800, 29, FALSE)</f>
        <v>0.12</v>
      </c>
      <c r="T238" s="5">
        <f>VLOOKUP(B238, pct_raw!$A$2:$AX$1800, 30, FALSE)</f>
        <v>0</v>
      </c>
      <c r="U238" s="5">
        <f>VLOOKUP(B238, pct_raw!$A$2:$AX$1800, 31, FALSE)</f>
        <v>0</v>
      </c>
      <c r="V238" s="5">
        <f>VLOOKUP(B238, pct_raw!$A$2:$AX$1800, 32, FALSE)</f>
        <v>0</v>
      </c>
      <c r="W238" s="5">
        <f>VLOOKUP(B238, pct_raw!$A$2:$AX$1800, 33, FALSE)</f>
        <v>0</v>
      </c>
      <c r="X238" s="5">
        <f>VLOOKUP(B238, pct_raw!$A$2:$AX$1800, 34, FALSE)</f>
        <v>0</v>
      </c>
      <c r="Y238" s="5">
        <f>VLOOKUP(B238, pct_raw!$A$2:$AX$1800, 35, FALSE)</f>
        <v>0</v>
      </c>
      <c r="Z238" s="5">
        <f>VLOOKUP(B238, pct_raw!$A$2:$AX$1800, 36, FALSE)</f>
        <v>1</v>
      </c>
      <c r="AA238" s="5">
        <f>VLOOKUP(B238, pct_raw!$A$2:$AX$1800, 37, FALSE)</f>
        <v>0</v>
      </c>
      <c r="AB238" s="5">
        <f>VLOOKUP(B238, pct_raw!$A$2:$AX$1800, 38, FALSE)</f>
        <v>0</v>
      </c>
      <c r="AC238" s="5">
        <f>VLOOKUP(B238, pct_raw!$A$2:$AX$1800, 39, FALSE)</f>
        <v>0</v>
      </c>
      <c r="AD238" s="5">
        <f>VLOOKUP(B238, pct_raw!$A$2:$AX$1800, 40, FALSE)</f>
        <v>0</v>
      </c>
      <c r="AE238" s="5">
        <f>VLOOKUP(B238, pct_raw!$A$2:$AX$1800, 41, FALSE)</f>
        <v>0</v>
      </c>
      <c r="AF238" s="5">
        <f>VLOOKUP(B238, pct_raw!$A$2:$AX$1800, 42, FALSE)</f>
        <v>0</v>
      </c>
      <c r="AG238" s="5">
        <f>VLOOKUP(B238, pct_raw!$A$2:$AX$1800, 43, FALSE)</f>
        <v>0</v>
      </c>
      <c r="AH238" s="5">
        <f>VLOOKUP(B238, pct_raw!$A$2:$AX$1800, 44, FALSE)</f>
        <v>0</v>
      </c>
      <c r="AI238" s="5">
        <f>VLOOKUP(B238, pct_raw!$A$2:$AX$1800, 45, FALSE)</f>
        <v>2</v>
      </c>
      <c r="AJ238" s="5">
        <f>VLOOKUP(B238, pct_raw!$A$2:$AX$1800, 46, FALSE)</f>
        <v>0</v>
      </c>
      <c r="AK238" s="5">
        <f>VLOOKUP(B238, pct_raw!$A$2:$AX$1800, 47, FALSE)</f>
        <v>0</v>
      </c>
      <c r="AL238" s="5">
        <f>VLOOKUP(B238, pct_raw!$A$2:$AX$1800, 48, FALSE)</f>
        <v>0</v>
      </c>
      <c r="AM238" s="5">
        <f>VLOOKUP(B238, pct_raw!$A$2:$AX$1800, 49, FALSE)</f>
        <v>0</v>
      </c>
      <c r="AN238" s="5">
        <f>VLOOKUP(B238, pct_raw!$A$2:$AX$1800, 50, FALSE)</f>
        <v>0</v>
      </c>
    </row>
    <row r="239" spans="1:40" x14ac:dyDescent="0.2">
      <c r="A239" s="2" t="s">
        <v>1101</v>
      </c>
      <c r="B239" s="2" t="str">
        <f t="shared" si="3"/>
        <v>Bloomfield Ward 3</v>
      </c>
      <c r="C239" s="2" t="s">
        <v>1101</v>
      </c>
      <c r="D239" s="2" t="str">
        <f>VLOOKUP(B239, pct_raw!$A$2:$AX$1800, 6, FALSE)</f>
        <v xml:space="preserve"> Bloomfield Ward 3</v>
      </c>
      <c r="E239" s="5">
        <f>VLOOKUP(B239, pct_raw!$A$2:$AX$1800, 15, FALSE)</f>
        <v>4</v>
      </c>
      <c r="F239" s="5">
        <f>VLOOKUP(B239, pct_raw!$A$2:$AX$1800, 16, FALSE)</f>
        <v>5</v>
      </c>
      <c r="G239" s="5">
        <f>VLOOKUP(B239, pct_raw!$A$2:$AX$1800, 17, FALSE)</f>
        <v>0.09</v>
      </c>
      <c r="H239">
        <f>VLOOKUP(B239, pct_raw!$A$2:$AX$1800, 18, FALSE)</f>
        <v>0</v>
      </c>
      <c r="I239" s="5">
        <f>VLOOKUP(B239, pct_raw!$A$2:$AX$1800, 19, FALSE)</f>
        <v>0</v>
      </c>
      <c r="J239">
        <f>VLOOKUP(B239, pct_raw!$A$2:$AX$1800, 20, FALSE)</f>
        <v>0</v>
      </c>
      <c r="K239" s="5">
        <f>VLOOKUP(B239, pct_raw!$A$2:$AX$1800, 21, FALSE)</f>
        <v>2</v>
      </c>
      <c r="L239" s="5">
        <f>VLOOKUP(B239, pct_raw!$A$2:$AX$1800, 22, FALSE)</f>
        <v>3</v>
      </c>
      <c r="M239" s="5">
        <f>VLOOKUP(B239, pct_raw!$A$2:$AX$1800, 23, FALSE)</f>
        <v>0.06</v>
      </c>
      <c r="N239" s="5">
        <f>VLOOKUP(B239, pct_raw!$A$2:$AX$1800, 24, FALSE)</f>
        <v>0</v>
      </c>
      <c r="O239" s="5">
        <f>VLOOKUP(B239, pct_raw!$A$2:$AX$1800, 25, FALSE)</f>
        <v>0</v>
      </c>
      <c r="P239" s="5">
        <f>VLOOKUP(B239, pct_raw!$A$2:$AX$1800, 26, FALSE)</f>
        <v>0</v>
      </c>
      <c r="Q239" s="5">
        <f>VLOOKUP(B239, pct_raw!$A$2:$AX$1800, 27, FALSE)</f>
        <v>4</v>
      </c>
      <c r="R239" s="5">
        <f>VLOOKUP(B239, pct_raw!$A$2:$AX$1800, 28, FALSE)</f>
        <v>5</v>
      </c>
      <c r="S239" s="5">
        <f>VLOOKUP(B239, pct_raw!$A$2:$AX$1800, 29, FALSE)</f>
        <v>0.09</v>
      </c>
      <c r="T239" s="5">
        <f>VLOOKUP(B239, pct_raw!$A$2:$AX$1800, 30, FALSE)</f>
        <v>0</v>
      </c>
      <c r="U239" s="5">
        <f>VLOOKUP(B239, pct_raw!$A$2:$AX$1800, 31, FALSE)</f>
        <v>0</v>
      </c>
      <c r="V239" s="5">
        <f>VLOOKUP(B239, pct_raw!$A$2:$AX$1800, 32, FALSE)</f>
        <v>0</v>
      </c>
      <c r="W239" s="5">
        <f>VLOOKUP(B239, pct_raw!$A$2:$AX$1800, 33, FALSE)</f>
        <v>0</v>
      </c>
      <c r="X239" s="5">
        <f>VLOOKUP(B239, pct_raw!$A$2:$AX$1800, 34, FALSE)</f>
        <v>0</v>
      </c>
      <c r="Y239" s="5">
        <f>VLOOKUP(B239, pct_raw!$A$2:$AX$1800, 35, FALSE)</f>
        <v>0</v>
      </c>
      <c r="Z239" s="5">
        <f>VLOOKUP(B239, pct_raw!$A$2:$AX$1800, 36, FALSE)</f>
        <v>6</v>
      </c>
      <c r="AA239" s="5">
        <f>VLOOKUP(B239, pct_raw!$A$2:$AX$1800, 37, FALSE)</f>
        <v>6</v>
      </c>
      <c r="AB239" s="5">
        <f>VLOOKUP(B239, pct_raw!$A$2:$AX$1800, 38, FALSE)</f>
        <v>0.12</v>
      </c>
      <c r="AC239" s="5">
        <f>VLOOKUP(B239, pct_raw!$A$2:$AX$1800, 39, FALSE)</f>
        <v>0</v>
      </c>
      <c r="AD239" s="5">
        <f>VLOOKUP(B239, pct_raw!$A$2:$AX$1800, 40, FALSE)</f>
        <v>0</v>
      </c>
      <c r="AE239" s="5">
        <f>VLOOKUP(B239, pct_raw!$A$2:$AX$1800, 41, FALSE)</f>
        <v>0</v>
      </c>
      <c r="AF239" s="5">
        <f>VLOOKUP(B239, pct_raw!$A$2:$AX$1800, 42, FALSE)</f>
        <v>0</v>
      </c>
      <c r="AG239" s="5">
        <f>VLOOKUP(B239, pct_raw!$A$2:$AX$1800, 43, FALSE)</f>
        <v>0</v>
      </c>
      <c r="AH239" s="5">
        <f>VLOOKUP(B239, pct_raw!$A$2:$AX$1800, 44, FALSE)</f>
        <v>0</v>
      </c>
      <c r="AI239" s="5">
        <f>VLOOKUP(B239, pct_raw!$A$2:$AX$1800, 45, FALSE)</f>
        <v>2</v>
      </c>
      <c r="AJ239" s="5">
        <f>VLOOKUP(B239, pct_raw!$A$2:$AX$1800, 46, FALSE)</f>
        <v>1</v>
      </c>
      <c r="AK239" s="5">
        <f>VLOOKUP(B239, pct_raw!$A$2:$AX$1800, 47, FALSE)</f>
        <v>0</v>
      </c>
      <c r="AL239" s="5">
        <f>VLOOKUP(B239, pct_raw!$A$2:$AX$1800, 48, FALSE)</f>
        <v>2</v>
      </c>
      <c r="AM239" s="5">
        <f>VLOOKUP(B239, pct_raw!$A$2:$AX$1800, 49, FALSE)</f>
        <v>1</v>
      </c>
      <c r="AN239" s="5">
        <f>VLOOKUP(B239, pct_raw!$A$2:$AX$1800, 50, FALSE)</f>
        <v>0</v>
      </c>
    </row>
    <row r="240" spans="1:40" x14ac:dyDescent="0.2">
      <c r="A240" s="2" t="s">
        <v>735</v>
      </c>
      <c r="B240" s="2" t="str">
        <f t="shared" si="3"/>
        <v>Bloomington</v>
      </c>
      <c r="C240" s="2" t="s">
        <v>735</v>
      </c>
      <c r="D240" s="2" t="str">
        <f>VLOOKUP(B240, pct_raw!$A$2:$AX$1800, 6, FALSE)</f>
        <v xml:space="preserve"> Bloomington</v>
      </c>
      <c r="E240" s="5">
        <f>VLOOKUP(B240, pct_raw!$A$2:$AX$1800, 15, FALSE)</f>
        <v>20</v>
      </c>
      <c r="F240" s="5">
        <f>VLOOKUP(B240, pct_raw!$A$2:$AX$1800, 16, FALSE)</f>
        <v>20</v>
      </c>
      <c r="G240" s="5">
        <f>VLOOKUP(B240, pct_raw!$A$2:$AX$1800, 17, FALSE)</f>
        <v>0.16669999999999999</v>
      </c>
      <c r="H240">
        <f>VLOOKUP(B240, pct_raw!$A$2:$AX$1800, 18, FALSE)</f>
        <v>0</v>
      </c>
      <c r="I240" s="5">
        <f>VLOOKUP(B240, pct_raw!$A$2:$AX$1800, 19, FALSE)</f>
        <v>0</v>
      </c>
      <c r="J240">
        <f>VLOOKUP(B240, pct_raw!$A$2:$AX$1800, 20, FALSE)</f>
        <v>0</v>
      </c>
      <c r="K240" s="5">
        <f>VLOOKUP(B240, pct_raw!$A$2:$AX$1800, 21, FALSE)</f>
        <v>44</v>
      </c>
      <c r="L240" s="5">
        <f>VLOOKUP(B240, pct_raw!$A$2:$AX$1800, 22, FALSE)</f>
        <v>44</v>
      </c>
      <c r="M240" s="5">
        <f>VLOOKUP(B240, pct_raw!$A$2:$AX$1800, 23, FALSE)</f>
        <v>0.5</v>
      </c>
      <c r="N240" s="5">
        <f>VLOOKUP(B240, pct_raw!$A$2:$AX$1800, 24, FALSE)</f>
        <v>0</v>
      </c>
      <c r="O240" s="5">
        <f>VLOOKUP(B240, pct_raw!$A$2:$AX$1800, 25, FALSE)</f>
        <v>0</v>
      </c>
      <c r="P240" s="5">
        <f>VLOOKUP(B240, pct_raw!$A$2:$AX$1800, 26, FALSE)</f>
        <v>0</v>
      </c>
      <c r="Q240" s="5">
        <f>VLOOKUP(B240, pct_raw!$A$2:$AX$1800, 27, FALSE)</f>
        <v>24</v>
      </c>
      <c r="R240" s="5">
        <f>VLOOKUP(B240, pct_raw!$A$2:$AX$1800, 28, FALSE)</f>
        <v>24</v>
      </c>
      <c r="S240" s="5">
        <f>VLOOKUP(B240, pct_raw!$A$2:$AX$1800, 29, FALSE)</f>
        <v>0.33329999999999999</v>
      </c>
      <c r="T240" s="5">
        <f>VLOOKUP(B240, pct_raw!$A$2:$AX$1800, 30, FALSE)</f>
        <v>0</v>
      </c>
      <c r="U240" s="5">
        <f>VLOOKUP(B240, pct_raw!$A$2:$AX$1800, 31, FALSE)</f>
        <v>0</v>
      </c>
      <c r="V240" s="5">
        <f>VLOOKUP(B240, pct_raw!$A$2:$AX$1800, 32, FALSE)</f>
        <v>0</v>
      </c>
      <c r="W240" s="5">
        <f>VLOOKUP(B240, pct_raw!$A$2:$AX$1800, 33, FALSE)</f>
        <v>0</v>
      </c>
      <c r="X240" s="5">
        <f>VLOOKUP(B240, pct_raw!$A$2:$AX$1800, 34, FALSE)</f>
        <v>0</v>
      </c>
      <c r="Y240" s="5">
        <f>VLOOKUP(B240, pct_raw!$A$2:$AX$1800, 35, FALSE)</f>
        <v>0</v>
      </c>
      <c r="Z240" s="5">
        <f>VLOOKUP(B240, pct_raw!$A$2:$AX$1800, 36, FALSE)</f>
        <v>20</v>
      </c>
      <c r="AA240" s="5">
        <f>VLOOKUP(B240, pct_raw!$A$2:$AX$1800, 37, FALSE)</f>
        <v>21</v>
      </c>
      <c r="AB240" s="5">
        <f>VLOOKUP(B240, pct_raw!$A$2:$AX$1800, 38, FALSE)</f>
        <v>0.33329999999999999</v>
      </c>
      <c r="AC240" s="5">
        <f>VLOOKUP(B240, pct_raw!$A$2:$AX$1800, 39, FALSE)</f>
        <v>0</v>
      </c>
      <c r="AD240" s="5">
        <f>VLOOKUP(B240, pct_raw!$A$2:$AX$1800, 40, FALSE)</f>
        <v>0</v>
      </c>
      <c r="AE240" s="5">
        <f>VLOOKUP(B240, pct_raw!$A$2:$AX$1800, 41, FALSE)</f>
        <v>0</v>
      </c>
      <c r="AF240" s="5">
        <f>VLOOKUP(B240, pct_raw!$A$2:$AX$1800, 42, FALSE)</f>
        <v>1</v>
      </c>
      <c r="AG240" s="5">
        <f>VLOOKUP(B240, pct_raw!$A$2:$AX$1800, 43, FALSE)</f>
        <v>0</v>
      </c>
      <c r="AH240" s="5">
        <f>VLOOKUP(B240, pct_raw!$A$2:$AX$1800, 44, FALSE)</f>
        <v>0</v>
      </c>
      <c r="AI240" s="5">
        <f>VLOOKUP(B240, pct_raw!$A$2:$AX$1800, 45, FALSE)</f>
        <v>17</v>
      </c>
      <c r="AJ240" s="5">
        <f>VLOOKUP(B240, pct_raw!$A$2:$AX$1800, 46, FALSE)</f>
        <v>21</v>
      </c>
      <c r="AK240" s="5">
        <f>VLOOKUP(B240, pct_raw!$A$2:$AX$1800, 47, FALSE)</f>
        <v>0.16669999999999999</v>
      </c>
      <c r="AL240" s="5">
        <f>VLOOKUP(B240, pct_raw!$A$2:$AX$1800, 48, FALSE)</f>
        <v>6</v>
      </c>
      <c r="AM240" s="5">
        <f>VLOOKUP(B240, pct_raw!$A$2:$AX$1800, 49, FALSE)</f>
        <v>0</v>
      </c>
      <c r="AN240" s="5">
        <f>VLOOKUP(B240, pct_raw!$A$2:$AX$1800, 50, FALSE)</f>
        <v>0</v>
      </c>
    </row>
    <row r="241" spans="1:40" x14ac:dyDescent="0.2">
      <c r="A241" s="2" t="s">
        <v>108</v>
      </c>
      <c r="B241" s="2" t="str">
        <f t="shared" si="3"/>
        <v>Blue</v>
      </c>
      <c r="C241" s="2" t="s">
        <v>108</v>
      </c>
      <c r="D241" s="2" t="str">
        <f>VLOOKUP(B241, pct_raw!$A$2:$AX$1800, 6, FALSE)</f>
        <v xml:space="preserve"> Blue</v>
      </c>
      <c r="E241" s="5">
        <f>VLOOKUP(B241, pct_raw!$A$2:$AX$1800, 15, FALSE)</f>
        <v>11</v>
      </c>
      <c r="F241" s="5">
        <f>VLOOKUP(B241, pct_raw!$A$2:$AX$1800, 16, FALSE)</f>
        <v>0</v>
      </c>
      <c r="G241" s="5">
        <f>VLOOKUP(B241, pct_raw!$A$2:$AX$1800, 17, FALSE)</f>
        <v>0</v>
      </c>
      <c r="H241">
        <f>VLOOKUP(B241, pct_raw!$A$2:$AX$1800, 18, FALSE)</f>
        <v>0</v>
      </c>
      <c r="I241" s="5">
        <f>VLOOKUP(B241, pct_raw!$A$2:$AX$1800, 19, FALSE)</f>
        <v>0</v>
      </c>
      <c r="J241">
        <f>VLOOKUP(B241, pct_raw!$A$2:$AX$1800, 20, FALSE)</f>
        <v>0</v>
      </c>
      <c r="K241" s="5">
        <f>VLOOKUP(B241, pct_raw!$A$2:$AX$1800, 21, FALSE)</f>
        <v>23</v>
      </c>
      <c r="L241" s="5">
        <f>VLOOKUP(B241, pct_raw!$A$2:$AX$1800, 22, FALSE)</f>
        <v>30</v>
      </c>
      <c r="M241" s="5">
        <f>VLOOKUP(B241, pct_raw!$A$2:$AX$1800, 23, FALSE)</f>
        <v>0.42859999999999998</v>
      </c>
      <c r="N241" s="5">
        <f>VLOOKUP(B241, pct_raw!$A$2:$AX$1800, 24, FALSE)</f>
        <v>0</v>
      </c>
      <c r="O241" s="5">
        <f>VLOOKUP(B241, pct_raw!$A$2:$AX$1800, 25, FALSE)</f>
        <v>0</v>
      </c>
      <c r="P241" s="5">
        <f>VLOOKUP(B241, pct_raw!$A$2:$AX$1800, 26, FALSE)</f>
        <v>0</v>
      </c>
      <c r="Q241" s="5">
        <f>VLOOKUP(B241, pct_raw!$A$2:$AX$1800, 27, FALSE)</f>
        <v>34</v>
      </c>
      <c r="R241" s="5">
        <f>VLOOKUP(B241, pct_raw!$A$2:$AX$1800, 28, FALSE)</f>
        <v>44</v>
      </c>
      <c r="S241" s="5">
        <f>VLOOKUP(B241, pct_raw!$A$2:$AX$1800, 29, FALSE)</f>
        <v>0.6</v>
      </c>
      <c r="T241" s="5">
        <f>VLOOKUP(B241, pct_raw!$A$2:$AX$1800, 30, FALSE)</f>
        <v>0</v>
      </c>
      <c r="U241" s="5">
        <f>VLOOKUP(B241, pct_raw!$A$2:$AX$1800, 31, FALSE)</f>
        <v>0</v>
      </c>
      <c r="V241" s="5">
        <f>VLOOKUP(B241, pct_raw!$A$2:$AX$1800, 32, FALSE)</f>
        <v>0</v>
      </c>
      <c r="W241" s="5">
        <f>VLOOKUP(B241, pct_raw!$A$2:$AX$1800, 33, FALSE)</f>
        <v>0</v>
      </c>
      <c r="X241" s="5">
        <f>VLOOKUP(B241, pct_raw!$A$2:$AX$1800, 34, FALSE)</f>
        <v>0</v>
      </c>
      <c r="Y241" s="5">
        <f>VLOOKUP(B241, pct_raw!$A$2:$AX$1800, 35, FALSE)</f>
        <v>0</v>
      </c>
      <c r="Z241" s="5">
        <f>VLOOKUP(B241, pct_raw!$A$2:$AX$1800, 36, FALSE)</f>
        <v>4</v>
      </c>
      <c r="AA241" s="5">
        <f>VLOOKUP(B241, pct_raw!$A$2:$AX$1800, 37, FALSE)</f>
        <v>0</v>
      </c>
      <c r="AB241" s="5">
        <f>VLOOKUP(B241, pct_raw!$A$2:$AX$1800, 38, FALSE)</f>
        <v>0</v>
      </c>
      <c r="AC241" s="5">
        <f>VLOOKUP(B241, pct_raw!$A$2:$AX$1800, 39, FALSE)</f>
        <v>6</v>
      </c>
      <c r="AD241" s="5">
        <f>VLOOKUP(B241, pct_raw!$A$2:$AX$1800, 40, FALSE)</f>
        <v>0</v>
      </c>
      <c r="AE241" s="5">
        <f>VLOOKUP(B241, pct_raw!$A$2:$AX$1800, 41, FALSE)</f>
        <v>0</v>
      </c>
      <c r="AF241" s="5">
        <f>VLOOKUP(B241, pct_raw!$A$2:$AX$1800, 42, FALSE)</f>
        <v>2</v>
      </c>
      <c r="AG241" s="5">
        <f>VLOOKUP(B241, pct_raw!$A$2:$AX$1800, 43, FALSE)</f>
        <v>0</v>
      </c>
      <c r="AH241" s="5">
        <f>VLOOKUP(B241, pct_raw!$A$2:$AX$1800, 44, FALSE)</f>
        <v>0</v>
      </c>
      <c r="AI241" s="5">
        <f>VLOOKUP(B241, pct_raw!$A$2:$AX$1800, 45, FALSE)</f>
        <v>16</v>
      </c>
      <c r="AJ241" s="5">
        <f>VLOOKUP(B241, pct_raw!$A$2:$AX$1800, 46, FALSE)</f>
        <v>20</v>
      </c>
      <c r="AK241" s="5">
        <f>VLOOKUP(B241, pct_raw!$A$2:$AX$1800, 47, FALSE)</f>
        <v>0.34289999999999998</v>
      </c>
      <c r="AL241" s="5">
        <f>VLOOKUP(B241, pct_raw!$A$2:$AX$1800, 48, FALSE)</f>
        <v>5</v>
      </c>
      <c r="AM241" s="5">
        <f>VLOOKUP(B241, pct_raw!$A$2:$AX$1800, 49, FALSE)</f>
        <v>0</v>
      </c>
      <c r="AN241" s="5">
        <f>VLOOKUP(B241, pct_raw!$A$2:$AX$1800, 50, FALSE)</f>
        <v>0</v>
      </c>
    </row>
    <row r="242" spans="1:40" x14ac:dyDescent="0.2">
      <c r="A242" s="2" t="s">
        <v>12</v>
      </c>
      <c r="B242" s="2" t="str">
        <f t="shared" si="3"/>
        <v>Bmwj</v>
      </c>
      <c r="C242" s="2" t="s">
        <v>12</v>
      </c>
      <c r="D242" s="2" t="str">
        <f>VLOOKUP(B242, pct_raw!$A$2:$AX$1800, 6, FALSE)</f>
        <v xml:space="preserve"> BMWJ</v>
      </c>
      <c r="E242" s="5">
        <f>VLOOKUP(B242, pct_raw!$A$2:$AX$1800, 15, FALSE)</f>
        <v>13</v>
      </c>
      <c r="F242" s="5">
        <f>VLOOKUP(B242, pct_raw!$A$2:$AX$1800, 16, FALSE)</f>
        <v>13</v>
      </c>
      <c r="G242" s="5">
        <f>VLOOKUP(B242, pct_raw!$A$2:$AX$1800, 17, FALSE)</f>
        <v>0.28000000000000003</v>
      </c>
      <c r="H242">
        <f>VLOOKUP(B242, pct_raw!$A$2:$AX$1800, 18, FALSE)</f>
        <v>0</v>
      </c>
      <c r="I242" s="5">
        <f>VLOOKUP(B242, pct_raw!$A$2:$AX$1800, 19, FALSE)</f>
        <v>0</v>
      </c>
      <c r="J242">
        <f>VLOOKUP(B242, pct_raw!$A$2:$AX$1800, 20, FALSE)</f>
        <v>0</v>
      </c>
      <c r="K242" s="5">
        <f>VLOOKUP(B242, pct_raw!$A$2:$AX$1800, 21, FALSE)</f>
        <v>14</v>
      </c>
      <c r="L242" s="5">
        <f>VLOOKUP(B242, pct_raw!$A$2:$AX$1800, 22, FALSE)</f>
        <v>15</v>
      </c>
      <c r="M242" s="5">
        <f>VLOOKUP(B242, pct_raw!$A$2:$AX$1800, 23, FALSE)</f>
        <v>0.42</v>
      </c>
      <c r="N242" s="5">
        <f>VLOOKUP(B242, pct_raw!$A$2:$AX$1800, 24, FALSE)</f>
        <v>0</v>
      </c>
      <c r="O242" s="5">
        <f>VLOOKUP(B242, pct_raw!$A$2:$AX$1800, 25, FALSE)</f>
        <v>0</v>
      </c>
      <c r="P242" s="5">
        <f>VLOOKUP(B242, pct_raw!$A$2:$AX$1800, 26, FALSE)</f>
        <v>0</v>
      </c>
      <c r="Q242" s="5">
        <f>VLOOKUP(B242, pct_raw!$A$2:$AX$1800, 27, FALSE)</f>
        <v>9</v>
      </c>
      <c r="R242" s="5">
        <f>VLOOKUP(B242, pct_raw!$A$2:$AX$1800, 28, FALSE)</f>
        <v>10</v>
      </c>
      <c r="S242" s="5">
        <f>VLOOKUP(B242, pct_raw!$A$2:$AX$1800, 29, FALSE)</f>
        <v>0.28000000000000003</v>
      </c>
      <c r="T242" s="5">
        <f>VLOOKUP(B242, pct_raw!$A$2:$AX$1800, 30, FALSE)</f>
        <v>0</v>
      </c>
      <c r="U242" s="5">
        <f>VLOOKUP(B242, pct_raw!$A$2:$AX$1800, 31, FALSE)</f>
        <v>0</v>
      </c>
      <c r="V242" s="5">
        <f>VLOOKUP(B242, pct_raw!$A$2:$AX$1800, 32, FALSE)</f>
        <v>0</v>
      </c>
      <c r="W242" s="5">
        <f>VLOOKUP(B242, pct_raw!$A$2:$AX$1800, 33, FALSE)</f>
        <v>0</v>
      </c>
      <c r="X242" s="5">
        <f>VLOOKUP(B242, pct_raw!$A$2:$AX$1800, 34, FALSE)</f>
        <v>0</v>
      </c>
      <c r="Y242" s="5">
        <f>VLOOKUP(B242, pct_raw!$A$2:$AX$1800, 35, FALSE)</f>
        <v>0</v>
      </c>
      <c r="Z242" s="5">
        <f>VLOOKUP(B242, pct_raw!$A$2:$AX$1800, 36, FALSE)</f>
        <v>12</v>
      </c>
      <c r="AA242" s="5">
        <f>VLOOKUP(B242, pct_raw!$A$2:$AX$1800, 37, FALSE)</f>
        <v>12</v>
      </c>
      <c r="AB242" s="5">
        <f>VLOOKUP(B242, pct_raw!$A$2:$AX$1800, 38, FALSE)</f>
        <v>0.28000000000000003</v>
      </c>
      <c r="AC242" s="5">
        <f>VLOOKUP(B242, pct_raw!$A$2:$AX$1800, 39, FALSE)</f>
        <v>2</v>
      </c>
      <c r="AD242" s="5">
        <f>VLOOKUP(B242, pct_raw!$A$2:$AX$1800, 40, FALSE)</f>
        <v>0</v>
      </c>
      <c r="AE242" s="5">
        <f>VLOOKUP(B242, pct_raw!$A$2:$AX$1800, 41, FALSE)</f>
        <v>0</v>
      </c>
      <c r="AF242" s="5">
        <f>VLOOKUP(B242, pct_raw!$A$2:$AX$1800, 42, FALSE)</f>
        <v>0</v>
      </c>
      <c r="AG242" s="5">
        <f>VLOOKUP(B242, pct_raw!$A$2:$AX$1800, 43, FALSE)</f>
        <v>0</v>
      </c>
      <c r="AH242" s="5">
        <f>VLOOKUP(B242, pct_raw!$A$2:$AX$1800, 44, FALSE)</f>
        <v>0</v>
      </c>
      <c r="AI242" s="5">
        <f>VLOOKUP(B242, pct_raw!$A$2:$AX$1800, 45, FALSE)</f>
        <v>10</v>
      </c>
      <c r="AJ242" s="5">
        <f>VLOOKUP(B242, pct_raw!$A$2:$AX$1800, 46, FALSE)</f>
        <v>10</v>
      </c>
      <c r="AK242" s="5">
        <f>VLOOKUP(B242, pct_raw!$A$2:$AX$1800, 47, FALSE)</f>
        <v>0.28000000000000003</v>
      </c>
      <c r="AL242" s="5">
        <f>VLOOKUP(B242, pct_raw!$A$2:$AX$1800, 48, FALSE)</f>
        <v>0</v>
      </c>
      <c r="AM242" s="5">
        <f>VLOOKUP(B242, pct_raw!$A$2:$AX$1800, 49, FALSE)</f>
        <v>0</v>
      </c>
      <c r="AN242" s="5">
        <f>VLOOKUP(B242, pct_raw!$A$2:$AX$1800, 50, FALSE)</f>
        <v>0</v>
      </c>
    </row>
    <row r="243" spans="1:40" x14ac:dyDescent="0.2">
      <c r="A243" s="2" t="s">
        <v>252</v>
      </c>
      <c r="B243" s="2" t="str">
        <f t="shared" si="3"/>
        <v>Boardman Highland</v>
      </c>
      <c r="C243" s="2" t="s">
        <v>4654</v>
      </c>
      <c r="D243" s="2" t="str">
        <f>VLOOKUP(B243, pct_raw!$A$2:$AX$1800, 6, FALSE)</f>
        <v xml:space="preserve"> BOARDMAN HIGHLAND</v>
      </c>
      <c r="E243" s="5">
        <f>VLOOKUP(B243, pct_raw!$A$2:$AX$1800, 15, FALSE)</f>
        <v>28</v>
      </c>
      <c r="F243" s="5">
        <f>VLOOKUP(B243, pct_raw!$A$2:$AX$1800, 16, FALSE)</f>
        <v>28</v>
      </c>
      <c r="G243" s="5">
        <f>VLOOKUP(B243, pct_raw!$A$2:$AX$1800, 17, FALSE)</f>
        <v>0.33329999999999999</v>
      </c>
      <c r="H243">
        <f>VLOOKUP(B243, pct_raw!$A$2:$AX$1800, 18, FALSE)</f>
        <v>0</v>
      </c>
      <c r="I243" s="5">
        <f>VLOOKUP(B243, pct_raw!$A$2:$AX$1800, 19, FALSE)</f>
        <v>0</v>
      </c>
      <c r="J243">
        <f>VLOOKUP(B243, pct_raw!$A$2:$AX$1800, 20, FALSE)</f>
        <v>0</v>
      </c>
      <c r="K243" s="5">
        <f>VLOOKUP(B243, pct_raw!$A$2:$AX$1800, 21, FALSE)</f>
        <v>40</v>
      </c>
      <c r="L243" s="5">
        <f>VLOOKUP(B243, pct_raw!$A$2:$AX$1800, 22, FALSE)</f>
        <v>42</v>
      </c>
      <c r="M243" s="5">
        <f>VLOOKUP(B243, pct_raw!$A$2:$AX$1800, 23, FALSE)</f>
        <v>0.5</v>
      </c>
      <c r="N243" s="5">
        <f>VLOOKUP(B243, pct_raw!$A$2:$AX$1800, 24, FALSE)</f>
        <v>0</v>
      </c>
      <c r="O243" s="5">
        <f>VLOOKUP(B243, pct_raw!$A$2:$AX$1800, 25, FALSE)</f>
        <v>0</v>
      </c>
      <c r="P243" s="5">
        <f>VLOOKUP(B243, pct_raw!$A$2:$AX$1800, 26, FALSE)</f>
        <v>0</v>
      </c>
      <c r="Q243" s="5">
        <f>VLOOKUP(B243, pct_raw!$A$2:$AX$1800, 27, FALSE)</f>
        <v>24</v>
      </c>
      <c r="R243" s="5">
        <f>VLOOKUP(B243, pct_raw!$A$2:$AX$1800, 28, FALSE)</f>
        <v>28</v>
      </c>
      <c r="S243" s="5">
        <f>VLOOKUP(B243, pct_raw!$A$2:$AX$1800, 29, FALSE)</f>
        <v>0.33329999999999999</v>
      </c>
      <c r="T243" s="5">
        <f>VLOOKUP(B243, pct_raw!$A$2:$AX$1800, 30, FALSE)</f>
        <v>0</v>
      </c>
      <c r="U243" s="5">
        <f>VLOOKUP(B243, pct_raw!$A$2:$AX$1800, 31, FALSE)</f>
        <v>0</v>
      </c>
      <c r="V243" s="5">
        <f>VLOOKUP(B243, pct_raw!$A$2:$AX$1800, 32, FALSE)</f>
        <v>0</v>
      </c>
      <c r="W243" s="5">
        <f>VLOOKUP(B243, pct_raw!$A$2:$AX$1800, 33, FALSE)</f>
        <v>0</v>
      </c>
      <c r="X243" s="5">
        <f>VLOOKUP(B243, pct_raw!$A$2:$AX$1800, 34, FALSE)</f>
        <v>0</v>
      </c>
      <c r="Y243" s="5">
        <f>VLOOKUP(B243, pct_raw!$A$2:$AX$1800, 35, FALSE)</f>
        <v>0</v>
      </c>
      <c r="Z243" s="5">
        <f>VLOOKUP(B243, pct_raw!$A$2:$AX$1800, 36, FALSE)</f>
        <v>27</v>
      </c>
      <c r="AA243" s="5">
        <f>VLOOKUP(B243, pct_raw!$A$2:$AX$1800, 37, FALSE)</f>
        <v>31</v>
      </c>
      <c r="AB243" s="5">
        <f>VLOOKUP(B243, pct_raw!$A$2:$AX$1800, 38, FALSE)</f>
        <v>0.33329999999999999</v>
      </c>
      <c r="AC243" s="5">
        <f>VLOOKUP(B243, pct_raw!$A$2:$AX$1800, 39, FALSE)</f>
        <v>3</v>
      </c>
      <c r="AD243" s="5">
        <f>VLOOKUP(B243, pct_raw!$A$2:$AX$1800, 40, FALSE)</f>
        <v>0</v>
      </c>
      <c r="AE243" s="5">
        <f>VLOOKUP(B243, pct_raw!$A$2:$AX$1800, 41, FALSE)</f>
        <v>0</v>
      </c>
      <c r="AF243" s="5">
        <f>VLOOKUP(B243, pct_raw!$A$2:$AX$1800, 42, FALSE)</f>
        <v>0</v>
      </c>
      <c r="AG243" s="5">
        <f>VLOOKUP(B243, pct_raw!$A$2:$AX$1800, 43, FALSE)</f>
        <v>0</v>
      </c>
      <c r="AH243" s="5">
        <f>VLOOKUP(B243, pct_raw!$A$2:$AX$1800, 44, FALSE)</f>
        <v>0</v>
      </c>
      <c r="AI243" s="5">
        <f>VLOOKUP(B243, pct_raw!$A$2:$AX$1800, 45, FALSE)</f>
        <v>11</v>
      </c>
      <c r="AJ243" s="5">
        <f>VLOOKUP(B243, pct_raw!$A$2:$AX$1800, 46, FALSE)</f>
        <v>0</v>
      </c>
      <c r="AK243" s="5">
        <f>VLOOKUP(B243, pct_raw!$A$2:$AX$1800, 47, FALSE)</f>
        <v>0</v>
      </c>
      <c r="AL243" s="5">
        <f>VLOOKUP(B243, pct_raw!$A$2:$AX$1800, 48, FALSE)</f>
        <v>2</v>
      </c>
      <c r="AM243" s="5">
        <f>VLOOKUP(B243, pct_raw!$A$2:$AX$1800, 49, FALSE)</f>
        <v>0</v>
      </c>
      <c r="AN243" s="5">
        <f>VLOOKUP(B243, pct_raw!$A$2:$AX$1800, 50, FALSE)</f>
        <v>0</v>
      </c>
    </row>
    <row r="244" spans="1:40" x14ac:dyDescent="0.2">
      <c r="A244" s="2" t="s">
        <v>851</v>
      </c>
      <c r="B244" s="2" t="str">
        <f t="shared" si="3"/>
        <v>Bonaparte</v>
      </c>
      <c r="C244" s="2" t="s">
        <v>851</v>
      </c>
      <c r="D244" s="2" t="str">
        <f>VLOOKUP(B244, pct_raw!$A$2:$AX$1800, 6, FALSE)</f>
        <v xml:space="preserve"> Bonaparte</v>
      </c>
      <c r="E244" s="5">
        <f>VLOOKUP(B244, pct_raw!$A$2:$AX$1800, 15, FALSE)</f>
        <v>3</v>
      </c>
      <c r="F244" s="5">
        <f>VLOOKUP(B244, pct_raw!$A$2:$AX$1800, 16, FALSE)</f>
        <v>5</v>
      </c>
      <c r="G244" s="5">
        <f>VLOOKUP(B244, pct_raw!$A$2:$AX$1800, 17, FALSE)</f>
        <v>0.1</v>
      </c>
      <c r="H244">
        <f>VLOOKUP(B244, pct_raw!$A$2:$AX$1800, 18, FALSE)</f>
        <v>0</v>
      </c>
      <c r="I244" s="5">
        <f>VLOOKUP(B244, pct_raw!$A$2:$AX$1800, 19, FALSE)</f>
        <v>0</v>
      </c>
      <c r="J244">
        <f>VLOOKUP(B244, pct_raw!$A$2:$AX$1800, 20, FALSE)</f>
        <v>0</v>
      </c>
      <c r="K244" s="5">
        <f>VLOOKUP(B244, pct_raw!$A$2:$AX$1800, 21, FALSE)</f>
        <v>7</v>
      </c>
      <c r="L244" s="5">
        <f>VLOOKUP(B244, pct_raw!$A$2:$AX$1800, 22, FALSE)</f>
        <v>7</v>
      </c>
      <c r="M244" s="5">
        <f>VLOOKUP(B244, pct_raw!$A$2:$AX$1800, 23, FALSE)</f>
        <v>0.1</v>
      </c>
      <c r="N244" s="5">
        <f>VLOOKUP(B244, pct_raw!$A$2:$AX$1800, 24, FALSE)</f>
        <v>0</v>
      </c>
      <c r="O244" s="5">
        <f>VLOOKUP(B244, pct_raw!$A$2:$AX$1800, 25, FALSE)</f>
        <v>0</v>
      </c>
      <c r="P244" s="5">
        <f>VLOOKUP(B244, pct_raw!$A$2:$AX$1800, 26, FALSE)</f>
        <v>0</v>
      </c>
      <c r="Q244" s="5">
        <f>VLOOKUP(B244, pct_raw!$A$2:$AX$1800, 27, FALSE)</f>
        <v>2</v>
      </c>
      <c r="R244" s="5">
        <f>VLOOKUP(B244, pct_raw!$A$2:$AX$1800, 28, FALSE)</f>
        <v>0</v>
      </c>
      <c r="S244" s="5">
        <f>VLOOKUP(B244, pct_raw!$A$2:$AX$1800, 29, FALSE)</f>
        <v>0</v>
      </c>
      <c r="T244" s="5">
        <f>VLOOKUP(B244, pct_raw!$A$2:$AX$1800, 30, FALSE)</f>
        <v>0</v>
      </c>
      <c r="U244" s="5">
        <f>VLOOKUP(B244, pct_raw!$A$2:$AX$1800, 31, FALSE)</f>
        <v>0</v>
      </c>
      <c r="V244" s="5">
        <f>VLOOKUP(B244, pct_raw!$A$2:$AX$1800, 32, FALSE)</f>
        <v>0</v>
      </c>
      <c r="W244" s="5">
        <f>VLOOKUP(B244, pct_raw!$A$2:$AX$1800, 33, FALSE)</f>
        <v>0</v>
      </c>
      <c r="X244" s="5">
        <f>VLOOKUP(B244, pct_raw!$A$2:$AX$1800, 34, FALSE)</f>
        <v>0</v>
      </c>
      <c r="Y244" s="5">
        <f>VLOOKUP(B244, pct_raw!$A$2:$AX$1800, 35, FALSE)</f>
        <v>0</v>
      </c>
      <c r="Z244" s="5">
        <f>VLOOKUP(B244, pct_raw!$A$2:$AX$1800, 36, FALSE)</f>
        <v>9</v>
      </c>
      <c r="AA244" s="5">
        <f>VLOOKUP(B244, pct_raw!$A$2:$AX$1800, 37, FALSE)</f>
        <v>10</v>
      </c>
      <c r="AB244" s="5">
        <f>VLOOKUP(B244, pct_raw!$A$2:$AX$1800, 38, FALSE)</f>
        <v>0.2</v>
      </c>
      <c r="AC244" s="5">
        <f>VLOOKUP(B244, pct_raw!$A$2:$AX$1800, 39, FALSE)</f>
        <v>0</v>
      </c>
      <c r="AD244" s="5">
        <f>VLOOKUP(B244, pct_raw!$A$2:$AX$1800, 40, FALSE)</f>
        <v>0</v>
      </c>
      <c r="AE244" s="5">
        <f>VLOOKUP(B244, pct_raw!$A$2:$AX$1800, 41, FALSE)</f>
        <v>0</v>
      </c>
      <c r="AF244" s="5">
        <f>VLOOKUP(B244, pct_raw!$A$2:$AX$1800, 42, FALSE)</f>
        <v>0</v>
      </c>
      <c r="AG244" s="5">
        <f>VLOOKUP(B244, pct_raw!$A$2:$AX$1800, 43, FALSE)</f>
        <v>0</v>
      </c>
      <c r="AH244" s="5">
        <f>VLOOKUP(B244, pct_raw!$A$2:$AX$1800, 44, FALSE)</f>
        <v>0</v>
      </c>
      <c r="AI244" s="5">
        <f>VLOOKUP(B244, pct_raw!$A$2:$AX$1800, 45, FALSE)</f>
        <v>1</v>
      </c>
      <c r="AJ244" s="5">
        <f>VLOOKUP(B244, pct_raw!$A$2:$AX$1800, 46, FALSE)</f>
        <v>0</v>
      </c>
      <c r="AK244" s="5">
        <f>VLOOKUP(B244, pct_raw!$A$2:$AX$1800, 47, FALSE)</f>
        <v>0</v>
      </c>
      <c r="AL244" s="5">
        <f>VLOOKUP(B244, pct_raw!$A$2:$AX$1800, 48, FALSE)</f>
        <v>0</v>
      </c>
      <c r="AM244" s="5">
        <f>VLOOKUP(B244, pct_raw!$A$2:$AX$1800, 49, FALSE)</f>
        <v>0</v>
      </c>
      <c r="AN244" s="5">
        <f>VLOOKUP(B244, pct_raw!$A$2:$AX$1800, 50, FALSE)</f>
        <v>0</v>
      </c>
    </row>
    <row r="245" spans="1:40" x14ac:dyDescent="0.2">
      <c r="A245" s="2" t="s">
        <v>1102</v>
      </c>
      <c r="B245" s="2" t="str">
        <f t="shared" si="3"/>
        <v>Bondurant 01</v>
      </c>
      <c r="C245" s="2" t="s">
        <v>1102</v>
      </c>
      <c r="D245" s="2" t="str">
        <f>VLOOKUP(B245, pct_raw!$A$2:$AX$1800, 6, FALSE)</f>
        <v xml:space="preserve"> BONDURANT 01</v>
      </c>
      <c r="E245" s="5">
        <f>VLOOKUP(B245, pct_raw!$A$2:$AX$1800, 15, FALSE)</f>
        <v>14</v>
      </c>
      <c r="F245" s="5">
        <f>VLOOKUP(B245, pct_raw!$A$2:$AX$1800, 16, FALSE)</f>
        <v>22</v>
      </c>
      <c r="G245" s="5">
        <f>VLOOKUP(B245, pct_raw!$A$2:$AX$1800, 17, FALSE)</f>
        <v>0.27979999999999999</v>
      </c>
      <c r="H245">
        <f>VLOOKUP(B245, pct_raw!$A$2:$AX$1800, 18, FALSE)</f>
        <v>0</v>
      </c>
      <c r="I245" s="5">
        <f>VLOOKUP(B245, pct_raw!$A$2:$AX$1800, 19, FALSE)</f>
        <v>0</v>
      </c>
      <c r="J245">
        <f>VLOOKUP(B245, pct_raw!$A$2:$AX$1800, 20, FALSE)</f>
        <v>0</v>
      </c>
      <c r="K245" s="5">
        <f>VLOOKUP(B245, pct_raw!$A$2:$AX$1800, 21, FALSE)</f>
        <v>49</v>
      </c>
      <c r="L245" s="5">
        <f>VLOOKUP(B245, pct_raw!$A$2:$AX$1800, 22, FALSE)</f>
        <v>58</v>
      </c>
      <c r="M245" s="5">
        <f>VLOOKUP(B245, pct_raw!$A$2:$AX$1800, 23, FALSE)</f>
        <v>0.83940000000000003</v>
      </c>
      <c r="N245" s="5">
        <f>VLOOKUP(B245, pct_raw!$A$2:$AX$1800, 24, FALSE)</f>
        <v>0</v>
      </c>
      <c r="O245" s="5">
        <f>VLOOKUP(B245, pct_raw!$A$2:$AX$1800, 25, FALSE)</f>
        <v>0</v>
      </c>
      <c r="P245" s="5">
        <f>VLOOKUP(B245, pct_raw!$A$2:$AX$1800, 26, FALSE)</f>
        <v>0</v>
      </c>
      <c r="Q245" s="5">
        <f>VLOOKUP(B245, pct_raw!$A$2:$AX$1800, 27, FALSE)</f>
        <v>0</v>
      </c>
      <c r="R245" s="5">
        <f>VLOOKUP(B245, pct_raw!$A$2:$AX$1800, 28, FALSE)</f>
        <v>0</v>
      </c>
      <c r="S245" s="5">
        <f>VLOOKUP(B245, pct_raw!$A$2:$AX$1800, 29, FALSE)</f>
        <v>0</v>
      </c>
      <c r="T245" s="5">
        <f>VLOOKUP(B245, pct_raw!$A$2:$AX$1800, 30, FALSE)</f>
        <v>2</v>
      </c>
      <c r="U245" s="5">
        <f>VLOOKUP(B245, pct_raw!$A$2:$AX$1800, 31, FALSE)</f>
        <v>0</v>
      </c>
      <c r="V245" s="5">
        <f>VLOOKUP(B245, pct_raw!$A$2:$AX$1800, 32, FALSE)</f>
        <v>0</v>
      </c>
      <c r="W245" s="5">
        <f>VLOOKUP(B245, pct_raw!$A$2:$AX$1800, 33, FALSE)</f>
        <v>0</v>
      </c>
      <c r="X245" s="5">
        <f>VLOOKUP(B245, pct_raw!$A$2:$AX$1800, 34, FALSE)</f>
        <v>0</v>
      </c>
      <c r="Y245" s="5">
        <f>VLOOKUP(B245, pct_raw!$A$2:$AX$1800, 35, FALSE)</f>
        <v>0</v>
      </c>
      <c r="Z245" s="5">
        <f>VLOOKUP(B245, pct_raw!$A$2:$AX$1800, 36, FALSE)</f>
        <v>31</v>
      </c>
      <c r="AA245" s="5">
        <f>VLOOKUP(B245, pct_raw!$A$2:$AX$1800, 37, FALSE)</f>
        <v>36</v>
      </c>
      <c r="AB245" s="5">
        <f>VLOOKUP(B245, pct_raw!$A$2:$AX$1800, 38, FALSE)</f>
        <v>0.55959999999999999</v>
      </c>
      <c r="AC245" s="5">
        <f>VLOOKUP(B245, pct_raw!$A$2:$AX$1800, 39, FALSE)</f>
        <v>0</v>
      </c>
      <c r="AD245" s="5">
        <f>VLOOKUP(B245, pct_raw!$A$2:$AX$1800, 40, FALSE)</f>
        <v>0</v>
      </c>
      <c r="AE245" s="5">
        <f>VLOOKUP(B245, pct_raw!$A$2:$AX$1800, 41, FALSE)</f>
        <v>0</v>
      </c>
      <c r="AF245" s="5">
        <f>VLOOKUP(B245, pct_raw!$A$2:$AX$1800, 42, FALSE)</f>
        <v>0</v>
      </c>
      <c r="AG245" s="5">
        <f>VLOOKUP(B245, pct_raw!$A$2:$AX$1800, 43, FALSE)</f>
        <v>0</v>
      </c>
      <c r="AH245" s="5">
        <f>VLOOKUP(B245, pct_raw!$A$2:$AX$1800, 44, FALSE)</f>
        <v>0</v>
      </c>
      <c r="AI245" s="5">
        <f>VLOOKUP(B245, pct_raw!$A$2:$AX$1800, 45, FALSE)</f>
        <v>12</v>
      </c>
      <c r="AJ245" s="5">
        <f>VLOOKUP(B245, pct_raw!$A$2:$AX$1800, 46, FALSE)</f>
        <v>0</v>
      </c>
      <c r="AK245" s="5">
        <f>VLOOKUP(B245, pct_raw!$A$2:$AX$1800, 47, FALSE)</f>
        <v>0</v>
      </c>
      <c r="AL245" s="5">
        <f>VLOOKUP(B245, pct_raw!$A$2:$AX$1800, 48, FALSE)</f>
        <v>10</v>
      </c>
      <c r="AM245" s="5">
        <f>VLOOKUP(B245, pct_raw!$A$2:$AX$1800, 49, FALSE)</f>
        <v>0</v>
      </c>
      <c r="AN245" s="5">
        <f>VLOOKUP(B245, pct_raw!$A$2:$AX$1800, 50, FALSE)</f>
        <v>0</v>
      </c>
    </row>
    <row r="246" spans="1:40" x14ac:dyDescent="0.2">
      <c r="A246" s="2" t="s">
        <v>1103</v>
      </c>
      <c r="B246" s="2" t="str">
        <f t="shared" si="3"/>
        <v>Bondurant 02</v>
      </c>
      <c r="C246" s="2" t="s">
        <v>1103</v>
      </c>
      <c r="D246" s="2" t="str">
        <f>VLOOKUP(B246, pct_raw!$A$2:$AX$1800, 6, FALSE)</f>
        <v xml:space="preserve"> BONDURANT 02</v>
      </c>
      <c r="E246" s="5">
        <f>VLOOKUP(B246, pct_raw!$A$2:$AX$1800, 15, FALSE)</f>
        <v>18</v>
      </c>
      <c r="F246" s="5">
        <f>VLOOKUP(B246, pct_raw!$A$2:$AX$1800, 16, FALSE)</f>
        <v>26</v>
      </c>
      <c r="G246" s="5">
        <f>VLOOKUP(B246, pct_raw!$A$2:$AX$1800, 17, FALSE)</f>
        <v>0.27979999999999999</v>
      </c>
      <c r="H246">
        <f>VLOOKUP(B246, pct_raw!$A$2:$AX$1800, 18, FALSE)</f>
        <v>0</v>
      </c>
      <c r="I246" s="5">
        <f>VLOOKUP(B246, pct_raw!$A$2:$AX$1800, 19, FALSE)</f>
        <v>0</v>
      </c>
      <c r="J246">
        <f>VLOOKUP(B246, pct_raw!$A$2:$AX$1800, 20, FALSE)</f>
        <v>0</v>
      </c>
      <c r="K246" s="5">
        <f>VLOOKUP(B246, pct_raw!$A$2:$AX$1800, 21, FALSE)</f>
        <v>47</v>
      </c>
      <c r="L246" s="5">
        <f>VLOOKUP(B246, pct_raw!$A$2:$AX$1800, 22, FALSE)</f>
        <v>61</v>
      </c>
      <c r="M246" s="5">
        <f>VLOOKUP(B246, pct_raw!$A$2:$AX$1800, 23, FALSE)</f>
        <v>0.83940000000000003</v>
      </c>
      <c r="N246" s="5">
        <f>VLOOKUP(B246, pct_raw!$A$2:$AX$1800, 24, FALSE)</f>
        <v>0</v>
      </c>
      <c r="O246" s="5">
        <f>VLOOKUP(B246, pct_raw!$A$2:$AX$1800, 25, FALSE)</f>
        <v>0</v>
      </c>
      <c r="P246" s="5">
        <f>VLOOKUP(B246, pct_raw!$A$2:$AX$1800, 26, FALSE)</f>
        <v>0</v>
      </c>
      <c r="Q246" s="5">
        <f>VLOOKUP(B246, pct_raw!$A$2:$AX$1800, 27, FALSE)</f>
        <v>12</v>
      </c>
      <c r="R246" s="5">
        <f>VLOOKUP(B246, pct_raw!$A$2:$AX$1800, 28, FALSE)</f>
        <v>0</v>
      </c>
      <c r="S246" s="5">
        <f>VLOOKUP(B246, pct_raw!$A$2:$AX$1800, 29, FALSE)</f>
        <v>0</v>
      </c>
      <c r="T246" s="5">
        <f>VLOOKUP(B246, pct_raw!$A$2:$AX$1800, 30, FALSE)</f>
        <v>0</v>
      </c>
      <c r="U246" s="5">
        <f>VLOOKUP(B246, pct_raw!$A$2:$AX$1800, 31, FALSE)</f>
        <v>0</v>
      </c>
      <c r="V246" s="5">
        <f>VLOOKUP(B246, pct_raw!$A$2:$AX$1800, 32, FALSE)</f>
        <v>0</v>
      </c>
      <c r="W246" s="5">
        <f>VLOOKUP(B246, pct_raw!$A$2:$AX$1800, 33, FALSE)</f>
        <v>0</v>
      </c>
      <c r="X246" s="5">
        <f>VLOOKUP(B246, pct_raw!$A$2:$AX$1800, 34, FALSE)</f>
        <v>0</v>
      </c>
      <c r="Y246" s="5">
        <f>VLOOKUP(B246, pct_raw!$A$2:$AX$1800, 35, FALSE)</f>
        <v>0</v>
      </c>
      <c r="Z246" s="5">
        <f>VLOOKUP(B246, pct_raw!$A$2:$AX$1800, 36, FALSE)</f>
        <v>29</v>
      </c>
      <c r="AA246" s="5">
        <f>VLOOKUP(B246, pct_raw!$A$2:$AX$1800, 37, FALSE)</f>
        <v>34</v>
      </c>
      <c r="AB246" s="5">
        <f>VLOOKUP(B246, pct_raw!$A$2:$AX$1800, 38, FALSE)</f>
        <v>0.27979999999999999</v>
      </c>
      <c r="AC246" s="5">
        <f>VLOOKUP(B246, pct_raw!$A$2:$AX$1800, 39, FALSE)</f>
        <v>15</v>
      </c>
      <c r="AD246" s="5">
        <f>VLOOKUP(B246, pct_raw!$A$2:$AX$1800, 40, FALSE)</f>
        <v>0</v>
      </c>
      <c r="AE246" s="5">
        <f>VLOOKUP(B246, pct_raw!$A$2:$AX$1800, 41, FALSE)</f>
        <v>0</v>
      </c>
      <c r="AF246" s="5">
        <f>VLOOKUP(B246, pct_raw!$A$2:$AX$1800, 42, FALSE)</f>
        <v>0</v>
      </c>
      <c r="AG246" s="5">
        <f>VLOOKUP(B246, pct_raw!$A$2:$AX$1800, 43, FALSE)</f>
        <v>0</v>
      </c>
      <c r="AH246" s="5">
        <f>VLOOKUP(B246, pct_raw!$A$2:$AX$1800, 44, FALSE)</f>
        <v>0</v>
      </c>
      <c r="AI246" s="5">
        <f>VLOOKUP(B246, pct_raw!$A$2:$AX$1800, 45, FALSE)</f>
        <v>39</v>
      </c>
      <c r="AJ246" s="5">
        <f>VLOOKUP(B246, pct_raw!$A$2:$AX$1800, 46, FALSE)</f>
        <v>43</v>
      </c>
      <c r="AK246" s="5">
        <f>VLOOKUP(B246, pct_raw!$A$2:$AX$1800, 47, FALSE)</f>
        <v>0.55959999999999999</v>
      </c>
      <c r="AL246" s="5">
        <f>VLOOKUP(B246, pct_raw!$A$2:$AX$1800, 48, FALSE)</f>
        <v>4</v>
      </c>
      <c r="AM246" s="5">
        <f>VLOOKUP(B246, pct_raw!$A$2:$AX$1800, 49, FALSE)</f>
        <v>0</v>
      </c>
      <c r="AN246" s="5">
        <f>VLOOKUP(B246, pct_raw!$A$2:$AX$1800, 50, FALSE)</f>
        <v>0</v>
      </c>
    </row>
    <row r="247" spans="1:40" x14ac:dyDescent="0.2">
      <c r="A247" s="2" t="s">
        <v>423</v>
      </c>
      <c r="B247" s="2" t="str">
        <f t="shared" si="3"/>
        <v>Boone 1St Ward</v>
      </c>
      <c r="C247" s="2" t="s">
        <v>423</v>
      </c>
      <c r="D247" s="2" t="str">
        <f>VLOOKUP(B247, pct_raw!$A$2:$AX$1800, 6, FALSE)</f>
        <v xml:space="preserve"> Boone 1St Ward</v>
      </c>
      <c r="E247" s="5">
        <f>VLOOKUP(B247, pct_raw!$A$2:$AX$1800, 15, FALSE)</f>
        <v>8</v>
      </c>
      <c r="F247" s="5">
        <f>VLOOKUP(B247, pct_raw!$A$2:$AX$1800, 16, FALSE)</f>
        <v>0</v>
      </c>
      <c r="G247" s="5">
        <f>VLOOKUP(B247, pct_raw!$A$2:$AX$1800, 17, FALSE)</f>
        <v>0</v>
      </c>
      <c r="H247">
        <f>VLOOKUP(B247, pct_raw!$A$2:$AX$1800, 18, FALSE)</f>
        <v>0</v>
      </c>
      <c r="I247" s="5">
        <f>VLOOKUP(B247, pct_raw!$A$2:$AX$1800, 19, FALSE)</f>
        <v>0</v>
      </c>
      <c r="J247">
        <f>VLOOKUP(B247, pct_raw!$A$2:$AX$1800, 20, FALSE)</f>
        <v>0</v>
      </c>
      <c r="K247" s="5">
        <f>VLOOKUP(B247, pct_raw!$A$2:$AX$1800, 21, FALSE)</f>
        <v>22</v>
      </c>
      <c r="L247" s="5">
        <f>VLOOKUP(B247, pct_raw!$A$2:$AX$1800, 22, FALSE)</f>
        <v>39</v>
      </c>
      <c r="M247" s="5">
        <f>VLOOKUP(B247, pct_raw!$A$2:$AX$1800, 23, FALSE)</f>
        <v>0.56999999999999995</v>
      </c>
      <c r="N247" s="5">
        <f>VLOOKUP(B247, pct_raw!$A$2:$AX$1800, 24, FALSE)</f>
        <v>0</v>
      </c>
      <c r="O247" s="5">
        <f>VLOOKUP(B247, pct_raw!$A$2:$AX$1800, 25, FALSE)</f>
        <v>0</v>
      </c>
      <c r="P247" s="5">
        <f>VLOOKUP(B247, pct_raw!$A$2:$AX$1800, 26, FALSE)</f>
        <v>0</v>
      </c>
      <c r="Q247" s="5">
        <f>VLOOKUP(B247, pct_raw!$A$2:$AX$1800, 27, FALSE)</f>
        <v>1</v>
      </c>
      <c r="R247" s="5">
        <f>VLOOKUP(B247, pct_raw!$A$2:$AX$1800, 28, FALSE)</f>
        <v>0</v>
      </c>
      <c r="S247" s="5">
        <f>VLOOKUP(B247, pct_raw!$A$2:$AX$1800, 29, FALSE)</f>
        <v>0</v>
      </c>
      <c r="T247" s="5">
        <f>VLOOKUP(B247, pct_raw!$A$2:$AX$1800, 30, FALSE)</f>
        <v>0</v>
      </c>
      <c r="U247" s="5">
        <f>VLOOKUP(B247, pct_raw!$A$2:$AX$1800, 31, FALSE)</f>
        <v>0</v>
      </c>
      <c r="V247" s="5">
        <f>VLOOKUP(B247, pct_raw!$A$2:$AX$1800, 32, FALSE)</f>
        <v>0</v>
      </c>
      <c r="W247" s="5">
        <f>VLOOKUP(B247, pct_raw!$A$2:$AX$1800, 33, FALSE)</f>
        <v>0</v>
      </c>
      <c r="X247" s="5">
        <f>VLOOKUP(B247, pct_raw!$A$2:$AX$1800, 34, FALSE)</f>
        <v>0</v>
      </c>
      <c r="Y247" s="5">
        <f>VLOOKUP(B247, pct_raw!$A$2:$AX$1800, 35, FALSE)</f>
        <v>0</v>
      </c>
      <c r="Z247" s="5">
        <f>VLOOKUP(B247, pct_raw!$A$2:$AX$1800, 36, FALSE)</f>
        <v>41</v>
      </c>
      <c r="AA247" s="5">
        <f>VLOOKUP(B247, pct_raw!$A$2:$AX$1800, 37, FALSE)</f>
        <v>41</v>
      </c>
      <c r="AB247" s="5">
        <f>VLOOKUP(B247, pct_raw!$A$2:$AX$1800, 38, FALSE)</f>
        <v>0.76</v>
      </c>
      <c r="AC247" s="5">
        <f>VLOOKUP(B247, pct_raw!$A$2:$AX$1800, 39, FALSE)</f>
        <v>9</v>
      </c>
      <c r="AD247" s="5">
        <f>VLOOKUP(B247, pct_raw!$A$2:$AX$1800, 40, FALSE)</f>
        <v>0</v>
      </c>
      <c r="AE247" s="5">
        <f>VLOOKUP(B247, pct_raw!$A$2:$AX$1800, 41, FALSE)</f>
        <v>0</v>
      </c>
      <c r="AF247" s="5">
        <f>VLOOKUP(B247, pct_raw!$A$2:$AX$1800, 42, FALSE)</f>
        <v>0</v>
      </c>
      <c r="AG247" s="5">
        <f>VLOOKUP(B247, pct_raw!$A$2:$AX$1800, 43, FALSE)</f>
        <v>0</v>
      </c>
      <c r="AH247" s="5">
        <f>VLOOKUP(B247, pct_raw!$A$2:$AX$1800, 44, FALSE)</f>
        <v>0</v>
      </c>
      <c r="AI247" s="5">
        <f>VLOOKUP(B247, pct_raw!$A$2:$AX$1800, 45, FALSE)</f>
        <v>20</v>
      </c>
      <c r="AJ247" s="5">
        <f>VLOOKUP(B247, pct_raw!$A$2:$AX$1800, 46, FALSE)</f>
        <v>25</v>
      </c>
      <c r="AK247" s="5">
        <f>VLOOKUP(B247, pct_raw!$A$2:$AX$1800, 47, FALSE)</f>
        <v>0.38</v>
      </c>
      <c r="AL247" s="5">
        <f>VLOOKUP(B247, pct_raw!$A$2:$AX$1800, 48, FALSE)</f>
        <v>8</v>
      </c>
      <c r="AM247" s="5">
        <f>VLOOKUP(B247, pct_raw!$A$2:$AX$1800, 49, FALSE)</f>
        <v>0</v>
      </c>
      <c r="AN247" s="5">
        <f>VLOOKUP(B247, pct_raw!$A$2:$AX$1800, 50, FALSE)</f>
        <v>0</v>
      </c>
    </row>
    <row r="248" spans="1:40" x14ac:dyDescent="0.2">
      <c r="A248" s="2" t="s">
        <v>419</v>
      </c>
      <c r="B248" s="2" t="str">
        <f t="shared" si="3"/>
        <v>Boone 2Nd Ward</v>
      </c>
      <c r="C248" s="2" t="s">
        <v>419</v>
      </c>
      <c r="D248" s="2" t="str">
        <f>VLOOKUP(B248, pct_raw!$A$2:$AX$1800, 6, FALSE)</f>
        <v xml:space="preserve"> Boone 2Nd Ward</v>
      </c>
      <c r="E248" s="5">
        <f>VLOOKUP(B248, pct_raw!$A$2:$AX$1800, 15, FALSE)</f>
        <v>24</v>
      </c>
      <c r="F248" s="5">
        <f>VLOOKUP(B248, pct_raw!$A$2:$AX$1800, 16, FALSE)</f>
        <v>25</v>
      </c>
      <c r="G248" s="5">
        <f>VLOOKUP(B248, pct_raw!$A$2:$AX$1800, 17, FALSE)</f>
        <v>0.38</v>
      </c>
      <c r="H248">
        <f>VLOOKUP(B248, pct_raw!$A$2:$AX$1800, 18, FALSE)</f>
        <v>0</v>
      </c>
      <c r="I248" s="5">
        <f>VLOOKUP(B248, pct_raw!$A$2:$AX$1800, 19, FALSE)</f>
        <v>0</v>
      </c>
      <c r="J248">
        <f>VLOOKUP(B248, pct_raw!$A$2:$AX$1800, 20, FALSE)</f>
        <v>0</v>
      </c>
      <c r="K248" s="5">
        <f>VLOOKUP(B248, pct_raw!$A$2:$AX$1800, 21, FALSE)</f>
        <v>34</v>
      </c>
      <c r="L248" s="5">
        <f>VLOOKUP(B248, pct_raw!$A$2:$AX$1800, 22, FALSE)</f>
        <v>38</v>
      </c>
      <c r="M248" s="5">
        <f>VLOOKUP(B248, pct_raw!$A$2:$AX$1800, 23, FALSE)</f>
        <v>0.56999999999999995</v>
      </c>
      <c r="N248" s="5">
        <f>VLOOKUP(B248, pct_raw!$A$2:$AX$1800, 24, FALSE)</f>
        <v>0</v>
      </c>
      <c r="O248" s="5">
        <f>VLOOKUP(B248, pct_raw!$A$2:$AX$1800, 25, FALSE)</f>
        <v>0</v>
      </c>
      <c r="P248" s="5">
        <f>VLOOKUP(B248, pct_raw!$A$2:$AX$1800, 26, FALSE)</f>
        <v>0</v>
      </c>
      <c r="Q248" s="5">
        <f>VLOOKUP(B248, pct_raw!$A$2:$AX$1800, 27, FALSE)</f>
        <v>20</v>
      </c>
      <c r="R248" s="5">
        <f>VLOOKUP(B248, pct_raw!$A$2:$AX$1800, 28, FALSE)</f>
        <v>20</v>
      </c>
      <c r="S248" s="5">
        <f>VLOOKUP(B248, pct_raw!$A$2:$AX$1800, 29, FALSE)</f>
        <v>0.19</v>
      </c>
      <c r="T248" s="5">
        <f>VLOOKUP(B248, pct_raw!$A$2:$AX$1800, 30, FALSE)</f>
        <v>0</v>
      </c>
      <c r="U248" s="5">
        <f>VLOOKUP(B248, pct_raw!$A$2:$AX$1800, 31, FALSE)</f>
        <v>0</v>
      </c>
      <c r="V248" s="5">
        <f>VLOOKUP(B248, pct_raw!$A$2:$AX$1800, 32, FALSE)</f>
        <v>0</v>
      </c>
      <c r="W248" s="5">
        <f>VLOOKUP(B248, pct_raw!$A$2:$AX$1800, 33, FALSE)</f>
        <v>0</v>
      </c>
      <c r="X248" s="5">
        <f>VLOOKUP(B248, pct_raw!$A$2:$AX$1800, 34, FALSE)</f>
        <v>0</v>
      </c>
      <c r="Y248" s="5">
        <f>VLOOKUP(B248, pct_raw!$A$2:$AX$1800, 35, FALSE)</f>
        <v>0</v>
      </c>
      <c r="Z248" s="5">
        <f>VLOOKUP(B248, pct_raw!$A$2:$AX$1800, 36, FALSE)</f>
        <v>21</v>
      </c>
      <c r="AA248" s="5">
        <f>VLOOKUP(B248, pct_raw!$A$2:$AX$1800, 37, FALSE)</f>
        <v>22</v>
      </c>
      <c r="AB248" s="5">
        <f>VLOOKUP(B248, pct_raw!$A$2:$AX$1800, 38, FALSE)</f>
        <v>0.38</v>
      </c>
      <c r="AC248" s="5">
        <f>VLOOKUP(B248, pct_raw!$A$2:$AX$1800, 39, FALSE)</f>
        <v>0</v>
      </c>
      <c r="AD248" s="5">
        <f>VLOOKUP(B248, pct_raw!$A$2:$AX$1800, 40, FALSE)</f>
        <v>0</v>
      </c>
      <c r="AE248" s="5">
        <f>VLOOKUP(B248, pct_raw!$A$2:$AX$1800, 41, FALSE)</f>
        <v>0</v>
      </c>
      <c r="AF248" s="5">
        <f>VLOOKUP(B248, pct_raw!$A$2:$AX$1800, 42, FALSE)</f>
        <v>0</v>
      </c>
      <c r="AG248" s="5">
        <f>VLOOKUP(B248, pct_raw!$A$2:$AX$1800, 43, FALSE)</f>
        <v>0</v>
      </c>
      <c r="AH248" s="5">
        <f>VLOOKUP(B248, pct_raw!$A$2:$AX$1800, 44, FALSE)</f>
        <v>0</v>
      </c>
      <c r="AI248" s="5">
        <f>VLOOKUP(B248, pct_raw!$A$2:$AX$1800, 45, FALSE)</f>
        <v>23</v>
      </c>
      <c r="AJ248" s="5">
        <f>VLOOKUP(B248, pct_raw!$A$2:$AX$1800, 46, FALSE)</f>
        <v>24</v>
      </c>
      <c r="AK248" s="5">
        <f>VLOOKUP(B248, pct_raw!$A$2:$AX$1800, 47, FALSE)</f>
        <v>0.38</v>
      </c>
      <c r="AL248" s="5">
        <f>VLOOKUP(B248, pct_raw!$A$2:$AX$1800, 48, FALSE)</f>
        <v>8</v>
      </c>
      <c r="AM248" s="5">
        <f>VLOOKUP(B248, pct_raw!$A$2:$AX$1800, 49, FALSE)</f>
        <v>1</v>
      </c>
      <c r="AN248" s="5">
        <f>VLOOKUP(B248, pct_raw!$A$2:$AX$1800, 50, FALSE)</f>
        <v>0</v>
      </c>
    </row>
    <row r="249" spans="1:40" x14ac:dyDescent="0.2">
      <c r="A249" s="2" t="s">
        <v>420</v>
      </c>
      <c r="B249" s="2" t="str">
        <f t="shared" si="3"/>
        <v>Boone 3Rd Ward</v>
      </c>
      <c r="C249" s="2" t="s">
        <v>420</v>
      </c>
      <c r="D249" s="2" t="str">
        <f>VLOOKUP(B249, pct_raw!$A$2:$AX$1800, 6, FALSE)</f>
        <v xml:space="preserve"> Boone 3Rd Ward</v>
      </c>
      <c r="E249" s="5">
        <f>VLOOKUP(B249, pct_raw!$A$2:$AX$1800, 15, FALSE)</f>
        <v>16</v>
      </c>
      <c r="F249" s="5">
        <f>VLOOKUP(B249, pct_raw!$A$2:$AX$1800, 16, FALSE)</f>
        <v>0</v>
      </c>
      <c r="G249" s="5">
        <f>VLOOKUP(B249, pct_raw!$A$2:$AX$1800, 17, FALSE)</f>
        <v>0</v>
      </c>
      <c r="H249">
        <f>VLOOKUP(B249, pct_raw!$A$2:$AX$1800, 18, FALSE)</f>
        <v>0</v>
      </c>
      <c r="I249" s="5">
        <f>VLOOKUP(B249, pct_raw!$A$2:$AX$1800, 19, FALSE)</f>
        <v>2</v>
      </c>
      <c r="J249">
        <f>VLOOKUP(B249, pct_raw!$A$2:$AX$1800, 20, FALSE)</f>
        <v>0</v>
      </c>
      <c r="K249" s="5">
        <f>VLOOKUP(B249, pct_raw!$A$2:$AX$1800, 21, FALSE)</f>
        <v>44</v>
      </c>
      <c r="L249" s="5">
        <f>VLOOKUP(B249, pct_raw!$A$2:$AX$1800, 22, FALSE)</f>
        <v>54</v>
      </c>
      <c r="M249" s="5">
        <f>VLOOKUP(B249, pct_raw!$A$2:$AX$1800, 23, FALSE)</f>
        <v>0.56999999999999995</v>
      </c>
      <c r="N249" s="5">
        <f>VLOOKUP(B249, pct_raw!$A$2:$AX$1800, 24, FALSE)</f>
        <v>0</v>
      </c>
      <c r="O249" s="5">
        <f>VLOOKUP(B249, pct_raw!$A$2:$AX$1800, 25, FALSE)</f>
        <v>0</v>
      </c>
      <c r="P249" s="5">
        <f>VLOOKUP(B249, pct_raw!$A$2:$AX$1800, 26, FALSE)</f>
        <v>0</v>
      </c>
      <c r="Q249" s="5">
        <f>VLOOKUP(B249, pct_raw!$A$2:$AX$1800, 27, FALSE)</f>
        <v>20</v>
      </c>
      <c r="R249" s="5">
        <f>VLOOKUP(B249, pct_raw!$A$2:$AX$1800, 28, FALSE)</f>
        <v>25</v>
      </c>
      <c r="S249" s="5">
        <f>VLOOKUP(B249, pct_raw!$A$2:$AX$1800, 29, FALSE)</f>
        <v>0.38</v>
      </c>
      <c r="T249" s="5">
        <f>VLOOKUP(B249, pct_raw!$A$2:$AX$1800, 30, FALSE)</f>
        <v>0</v>
      </c>
      <c r="U249" s="5">
        <f>VLOOKUP(B249, pct_raw!$A$2:$AX$1800, 31, FALSE)</f>
        <v>0</v>
      </c>
      <c r="V249" s="5">
        <f>VLOOKUP(B249, pct_raw!$A$2:$AX$1800, 32, FALSE)</f>
        <v>0</v>
      </c>
      <c r="W249" s="5">
        <f>VLOOKUP(B249, pct_raw!$A$2:$AX$1800, 33, FALSE)</f>
        <v>0</v>
      </c>
      <c r="X249" s="5">
        <f>VLOOKUP(B249, pct_raw!$A$2:$AX$1800, 34, FALSE)</f>
        <v>0</v>
      </c>
      <c r="Y249" s="5">
        <f>VLOOKUP(B249, pct_raw!$A$2:$AX$1800, 35, FALSE)</f>
        <v>0</v>
      </c>
      <c r="Z249" s="5">
        <f>VLOOKUP(B249, pct_raw!$A$2:$AX$1800, 36, FALSE)</f>
        <v>38</v>
      </c>
      <c r="AA249" s="5">
        <f>VLOOKUP(B249, pct_raw!$A$2:$AX$1800, 37, FALSE)</f>
        <v>44</v>
      </c>
      <c r="AB249" s="5">
        <f>VLOOKUP(B249, pct_raw!$A$2:$AX$1800, 38, FALSE)</f>
        <v>0.56999999999999995</v>
      </c>
      <c r="AC249" s="5">
        <f>VLOOKUP(B249, pct_raw!$A$2:$AX$1800, 39, FALSE)</f>
        <v>0</v>
      </c>
      <c r="AD249" s="5">
        <f>VLOOKUP(B249, pct_raw!$A$2:$AX$1800, 40, FALSE)</f>
        <v>0</v>
      </c>
      <c r="AE249" s="5">
        <f>VLOOKUP(B249, pct_raw!$A$2:$AX$1800, 41, FALSE)</f>
        <v>0</v>
      </c>
      <c r="AF249" s="5">
        <f>VLOOKUP(B249, pct_raw!$A$2:$AX$1800, 42, FALSE)</f>
        <v>4</v>
      </c>
      <c r="AG249" s="5">
        <f>VLOOKUP(B249, pct_raw!$A$2:$AX$1800, 43, FALSE)</f>
        <v>0</v>
      </c>
      <c r="AH249" s="5">
        <f>VLOOKUP(B249, pct_raw!$A$2:$AX$1800, 44, FALSE)</f>
        <v>0</v>
      </c>
      <c r="AI249" s="5">
        <f>VLOOKUP(B249, pct_raw!$A$2:$AX$1800, 45, FALSE)</f>
        <v>24</v>
      </c>
      <c r="AJ249" s="5">
        <f>VLOOKUP(B249, pct_raw!$A$2:$AX$1800, 46, FALSE)</f>
        <v>29</v>
      </c>
      <c r="AK249" s="5">
        <f>VLOOKUP(B249, pct_raw!$A$2:$AX$1800, 47, FALSE)</f>
        <v>0.38</v>
      </c>
      <c r="AL249" s="5">
        <f>VLOOKUP(B249, pct_raw!$A$2:$AX$1800, 48, FALSE)</f>
        <v>19</v>
      </c>
      <c r="AM249" s="5">
        <f>VLOOKUP(B249, pct_raw!$A$2:$AX$1800, 49, FALSE)</f>
        <v>11</v>
      </c>
      <c r="AN249" s="5">
        <f>VLOOKUP(B249, pct_raw!$A$2:$AX$1800, 50, FALSE)</f>
        <v>0</v>
      </c>
    </row>
    <row r="250" spans="1:40" x14ac:dyDescent="0.2">
      <c r="A250" s="2" t="s">
        <v>1104</v>
      </c>
      <c r="B250" s="2" t="str">
        <f t="shared" si="3"/>
        <v>Boone 4Th Ward</v>
      </c>
      <c r="C250" s="2" t="s">
        <v>5249</v>
      </c>
      <c r="D250" s="2" t="str">
        <f>VLOOKUP(B250, pct_raw!$A$2:$AX$1800, 6, FALSE)</f>
        <v xml:space="preserve"> Boone 4Th Ward</v>
      </c>
      <c r="E250" s="5">
        <f>VLOOKUP(B250, pct_raw!$A$2:$AX$1800, 15, FALSE)</f>
        <v>22</v>
      </c>
      <c r="F250" s="5">
        <f>VLOOKUP(B250, pct_raw!$A$2:$AX$1800, 16, FALSE)</f>
        <v>27</v>
      </c>
      <c r="G250" s="5">
        <f>VLOOKUP(B250, pct_raw!$A$2:$AX$1800, 17, FALSE)</f>
        <v>0.38</v>
      </c>
      <c r="H250">
        <f>VLOOKUP(B250, pct_raw!$A$2:$AX$1800, 18, FALSE)</f>
        <v>0</v>
      </c>
      <c r="I250" s="5">
        <f>VLOOKUP(B250, pct_raw!$A$2:$AX$1800, 19, FALSE)</f>
        <v>0</v>
      </c>
      <c r="J250">
        <f>VLOOKUP(B250, pct_raw!$A$2:$AX$1800, 20, FALSE)</f>
        <v>0</v>
      </c>
      <c r="K250" s="5">
        <f>VLOOKUP(B250, pct_raw!$A$2:$AX$1800, 21, FALSE)</f>
        <v>29</v>
      </c>
      <c r="L250" s="5">
        <f>VLOOKUP(B250, pct_raw!$A$2:$AX$1800, 22, FALSE)</f>
        <v>36</v>
      </c>
      <c r="M250" s="5">
        <f>VLOOKUP(B250, pct_raw!$A$2:$AX$1800, 23, FALSE)</f>
        <v>0.56999999999999995</v>
      </c>
      <c r="N250" s="5">
        <f>VLOOKUP(B250, pct_raw!$A$2:$AX$1800, 24, FALSE)</f>
        <v>0</v>
      </c>
      <c r="O250" s="5">
        <f>VLOOKUP(B250, pct_raw!$A$2:$AX$1800, 25, FALSE)</f>
        <v>0</v>
      </c>
      <c r="P250" s="5">
        <f>VLOOKUP(B250, pct_raw!$A$2:$AX$1800, 26, FALSE)</f>
        <v>0</v>
      </c>
      <c r="Q250" s="5">
        <f>VLOOKUP(B250, pct_raw!$A$2:$AX$1800, 27, FALSE)</f>
        <v>11</v>
      </c>
      <c r="R250" s="5">
        <f>VLOOKUP(B250, pct_raw!$A$2:$AX$1800, 28, FALSE)</f>
        <v>0</v>
      </c>
      <c r="S250" s="5">
        <f>VLOOKUP(B250, pct_raw!$A$2:$AX$1800, 29, FALSE)</f>
        <v>0</v>
      </c>
      <c r="T250" s="5">
        <f>VLOOKUP(B250, pct_raw!$A$2:$AX$1800, 30, FALSE)</f>
        <v>0</v>
      </c>
      <c r="U250" s="5">
        <f>VLOOKUP(B250, pct_raw!$A$2:$AX$1800, 31, FALSE)</f>
        <v>0</v>
      </c>
      <c r="V250" s="5">
        <f>VLOOKUP(B250, pct_raw!$A$2:$AX$1800, 32, FALSE)</f>
        <v>0</v>
      </c>
      <c r="W250" s="5">
        <f>VLOOKUP(B250, pct_raw!$A$2:$AX$1800, 33, FALSE)</f>
        <v>0</v>
      </c>
      <c r="X250" s="5">
        <f>VLOOKUP(B250, pct_raw!$A$2:$AX$1800, 34, FALSE)</f>
        <v>0</v>
      </c>
      <c r="Y250" s="5">
        <f>VLOOKUP(B250, pct_raw!$A$2:$AX$1800, 35, FALSE)</f>
        <v>0</v>
      </c>
      <c r="Z250" s="5">
        <f>VLOOKUP(B250, pct_raw!$A$2:$AX$1800, 36, FALSE)</f>
        <v>41</v>
      </c>
      <c r="AA250" s="5">
        <f>VLOOKUP(B250, pct_raw!$A$2:$AX$1800, 37, FALSE)</f>
        <v>47</v>
      </c>
      <c r="AB250" s="5">
        <f>VLOOKUP(B250, pct_raw!$A$2:$AX$1800, 38, FALSE)</f>
        <v>0.76</v>
      </c>
      <c r="AC250" s="5">
        <f>VLOOKUP(B250, pct_raw!$A$2:$AX$1800, 39, FALSE)</f>
        <v>2</v>
      </c>
      <c r="AD250" s="5">
        <f>VLOOKUP(B250, pct_raw!$A$2:$AX$1800, 40, FALSE)</f>
        <v>0</v>
      </c>
      <c r="AE250" s="5">
        <f>VLOOKUP(B250, pct_raw!$A$2:$AX$1800, 41, FALSE)</f>
        <v>0</v>
      </c>
      <c r="AF250" s="5">
        <f>VLOOKUP(B250, pct_raw!$A$2:$AX$1800, 42, FALSE)</f>
        <v>1</v>
      </c>
      <c r="AG250" s="5">
        <f>VLOOKUP(B250, pct_raw!$A$2:$AX$1800, 43, FALSE)</f>
        <v>0</v>
      </c>
      <c r="AH250" s="5">
        <f>VLOOKUP(B250, pct_raw!$A$2:$AX$1800, 44, FALSE)</f>
        <v>0</v>
      </c>
      <c r="AI250" s="5">
        <f>VLOOKUP(B250, pct_raw!$A$2:$AX$1800, 45, FALSE)</f>
        <v>25</v>
      </c>
      <c r="AJ250" s="5">
        <f>VLOOKUP(B250, pct_raw!$A$2:$AX$1800, 46, FALSE)</f>
        <v>31</v>
      </c>
      <c r="AK250" s="5">
        <f>VLOOKUP(B250, pct_raw!$A$2:$AX$1800, 47, FALSE)</f>
        <v>0.56999999999999995</v>
      </c>
      <c r="AL250" s="5">
        <f>VLOOKUP(B250, pct_raw!$A$2:$AX$1800, 48, FALSE)</f>
        <v>8</v>
      </c>
      <c r="AM250" s="5">
        <f>VLOOKUP(B250, pct_raw!$A$2:$AX$1800, 49, FALSE)</f>
        <v>0</v>
      </c>
      <c r="AN250" s="5">
        <f>VLOOKUP(B250, pct_raw!$A$2:$AX$1800, 50, FALSE)</f>
        <v>0</v>
      </c>
    </row>
    <row r="251" spans="1:40" x14ac:dyDescent="0.2">
      <c r="A251" s="2" t="s">
        <v>422</v>
      </c>
      <c r="B251" s="2" t="str">
        <f t="shared" si="3"/>
        <v>Boone 5Th Ward</v>
      </c>
      <c r="C251" s="2" t="s">
        <v>422</v>
      </c>
      <c r="D251" s="2" t="str">
        <f>VLOOKUP(B251, pct_raw!$A$2:$AX$1800, 6, FALSE)</f>
        <v xml:space="preserve"> Boone 5th Ward</v>
      </c>
      <c r="E251" s="5">
        <f>VLOOKUP(B251, pct_raw!$A$2:$AX$1800, 15, FALSE)</f>
        <v>1</v>
      </c>
      <c r="F251" s="5">
        <f>VLOOKUP(B251, pct_raw!$A$2:$AX$1800, 16, FALSE)</f>
        <v>0</v>
      </c>
      <c r="G251" s="5">
        <f>VLOOKUP(B251, pct_raw!$A$2:$AX$1800, 17, FALSE)</f>
        <v>0</v>
      </c>
      <c r="H251">
        <f>VLOOKUP(B251, pct_raw!$A$2:$AX$1800, 18, FALSE)</f>
        <v>0</v>
      </c>
      <c r="I251" s="5">
        <f>VLOOKUP(B251, pct_raw!$A$2:$AX$1800, 19, FALSE)</f>
        <v>0</v>
      </c>
      <c r="J251">
        <f>VLOOKUP(B251, pct_raw!$A$2:$AX$1800, 20, FALSE)</f>
        <v>0</v>
      </c>
      <c r="K251" s="5">
        <f>VLOOKUP(B251, pct_raw!$A$2:$AX$1800, 21, FALSE)</f>
        <v>22</v>
      </c>
      <c r="L251" s="5">
        <f>VLOOKUP(B251, pct_raw!$A$2:$AX$1800, 22, FALSE)</f>
        <v>23</v>
      </c>
      <c r="M251" s="5">
        <f>VLOOKUP(B251, pct_raw!$A$2:$AX$1800, 23, FALSE)</f>
        <v>0.56999999999999995</v>
      </c>
      <c r="N251" s="5">
        <f>VLOOKUP(B251, pct_raw!$A$2:$AX$1800, 24, FALSE)</f>
        <v>0</v>
      </c>
      <c r="O251" s="5">
        <f>VLOOKUP(B251, pct_raw!$A$2:$AX$1800, 25, FALSE)</f>
        <v>0</v>
      </c>
      <c r="P251" s="5">
        <f>VLOOKUP(B251, pct_raw!$A$2:$AX$1800, 26, FALSE)</f>
        <v>0</v>
      </c>
      <c r="Q251" s="5">
        <f>VLOOKUP(B251, pct_raw!$A$2:$AX$1800, 27, FALSE)</f>
        <v>10</v>
      </c>
      <c r="R251" s="5">
        <f>VLOOKUP(B251, pct_raw!$A$2:$AX$1800, 28, FALSE)</f>
        <v>11</v>
      </c>
      <c r="S251" s="5">
        <f>VLOOKUP(B251, pct_raw!$A$2:$AX$1800, 29, FALSE)</f>
        <v>0.38</v>
      </c>
      <c r="T251" s="5">
        <f>VLOOKUP(B251, pct_raw!$A$2:$AX$1800, 30, FALSE)</f>
        <v>0</v>
      </c>
      <c r="U251" s="5">
        <f>VLOOKUP(B251, pct_raw!$A$2:$AX$1800, 31, FALSE)</f>
        <v>0</v>
      </c>
      <c r="V251" s="5">
        <f>VLOOKUP(B251, pct_raw!$A$2:$AX$1800, 32, FALSE)</f>
        <v>0</v>
      </c>
      <c r="W251" s="5">
        <f>VLOOKUP(B251, pct_raw!$A$2:$AX$1800, 33, FALSE)</f>
        <v>0</v>
      </c>
      <c r="X251" s="5">
        <f>VLOOKUP(B251, pct_raw!$A$2:$AX$1800, 34, FALSE)</f>
        <v>0</v>
      </c>
      <c r="Y251" s="5">
        <f>VLOOKUP(B251, pct_raw!$A$2:$AX$1800, 35, FALSE)</f>
        <v>0</v>
      </c>
      <c r="Z251" s="5">
        <f>VLOOKUP(B251, pct_raw!$A$2:$AX$1800, 36, FALSE)</f>
        <v>22</v>
      </c>
      <c r="AA251" s="5">
        <f>VLOOKUP(B251, pct_raw!$A$2:$AX$1800, 37, FALSE)</f>
        <v>24</v>
      </c>
      <c r="AB251" s="5">
        <f>VLOOKUP(B251, pct_raw!$A$2:$AX$1800, 38, FALSE)</f>
        <v>0.56999999999999995</v>
      </c>
      <c r="AC251" s="5">
        <f>VLOOKUP(B251, pct_raw!$A$2:$AX$1800, 39, FALSE)</f>
        <v>1</v>
      </c>
      <c r="AD251" s="5">
        <f>VLOOKUP(B251, pct_raw!$A$2:$AX$1800, 40, FALSE)</f>
        <v>0</v>
      </c>
      <c r="AE251" s="5">
        <f>VLOOKUP(B251, pct_raw!$A$2:$AX$1800, 41, FALSE)</f>
        <v>0</v>
      </c>
      <c r="AF251" s="5">
        <f>VLOOKUP(B251, pct_raw!$A$2:$AX$1800, 42, FALSE)</f>
        <v>0</v>
      </c>
      <c r="AG251" s="5">
        <f>VLOOKUP(B251, pct_raw!$A$2:$AX$1800, 43, FALSE)</f>
        <v>0</v>
      </c>
      <c r="AH251" s="5">
        <f>VLOOKUP(B251, pct_raw!$A$2:$AX$1800, 44, FALSE)</f>
        <v>0</v>
      </c>
      <c r="AI251" s="5">
        <f>VLOOKUP(B251, pct_raw!$A$2:$AX$1800, 45, FALSE)</f>
        <v>13</v>
      </c>
      <c r="AJ251" s="5">
        <f>VLOOKUP(B251, pct_raw!$A$2:$AX$1800, 46, FALSE)</f>
        <v>14</v>
      </c>
      <c r="AK251" s="5">
        <f>VLOOKUP(B251, pct_raw!$A$2:$AX$1800, 47, FALSE)</f>
        <v>0.38</v>
      </c>
      <c r="AL251" s="5">
        <f>VLOOKUP(B251, pct_raw!$A$2:$AX$1800, 48, FALSE)</f>
        <v>3</v>
      </c>
      <c r="AM251" s="5">
        <f>VLOOKUP(B251, pct_raw!$A$2:$AX$1800, 49, FALSE)</f>
        <v>0</v>
      </c>
      <c r="AN251" s="5">
        <f>VLOOKUP(B251, pct_raw!$A$2:$AX$1800, 50, FALSE)</f>
        <v>0</v>
      </c>
    </row>
    <row r="252" spans="1:40" x14ac:dyDescent="0.2">
      <c r="A252" s="2" t="s">
        <v>325</v>
      </c>
      <c r="B252" s="2" t="str">
        <f t="shared" si="3"/>
        <v>Boulder</v>
      </c>
      <c r="C252" s="2" t="s">
        <v>325</v>
      </c>
      <c r="D252" s="2" t="str">
        <f>VLOOKUP(B252, pct_raw!$A$2:$AX$1800, 6, FALSE)</f>
        <v xml:space="preserve"> Boulder</v>
      </c>
      <c r="E252" s="5">
        <f>VLOOKUP(B252, pct_raw!$A$2:$AX$1800, 15, FALSE)</f>
        <v>12</v>
      </c>
      <c r="F252" s="5">
        <f>VLOOKUP(B252, pct_raw!$A$2:$AX$1800, 16, FALSE)</f>
        <v>12</v>
      </c>
      <c r="G252" s="5">
        <f>VLOOKUP(B252, pct_raw!$A$2:$AX$1800, 17, FALSE)</f>
        <v>0.4395</v>
      </c>
      <c r="H252">
        <f>VLOOKUP(B252, pct_raw!$A$2:$AX$1800, 18, FALSE)</f>
        <v>0</v>
      </c>
      <c r="I252" s="5">
        <f>VLOOKUP(B252, pct_raw!$A$2:$AX$1800, 19, FALSE)</f>
        <v>0</v>
      </c>
      <c r="J252">
        <f>VLOOKUP(B252, pct_raw!$A$2:$AX$1800, 20, FALSE)</f>
        <v>0</v>
      </c>
      <c r="K252" s="5">
        <f>VLOOKUP(B252, pct_raw!$A$2:$AX$1800, 21, FALSE)</f>
        <v>0</v>
      </c>
      <c r="L252" s="5">
        <f>VLOOKUP(B252, pct_raw!$A$2:$AX$1800, 22, FALSE)</f>
        <v>0</v>
      </c>
      <c r="M252" s="5">
        <f>VLOOKUP(B252, pct_raw!$A$2:$AX$1800, 23, FALSE)</f>
        <v>0</v>
      </c>
      <c r="N252" s="5">
        <f>VLOOKUP(B252, pct_raw!$A$2:$AX$1800, 24, FALSE)</f>
        <v>0</v>
      </c>
      <c r="O252" s="5">
        <f>VLOOKUP(B252, pct_raw!$A$2:$AX$1800, 25, FALSE)</f>
        <v>0</v>
      </c>
      <c r="P252" s="5">
        <f>VLOOKUP(B252, pct_raw!$A$2:$AX$1800, 26, FALSE)</f>
        <v>0</v>
      </c>
      <c r="Q252" s="5">
        <f>VLOOKUP(B252, pct_raw!$A$2:$AX$1800, 27, FALSE)</f>
        <v>0</v>
      </c>
      <c r="R252" s="5">
        <f>VLOOKUP(B252, pct_raw!$A$2:$AX$1800, 28, FALSE)</f>
        <v>0</v>
      </c>
      <c r="S252" s="5">
        <f>VLOOKUP(B252, pct_raw!$A$2:$AX$1800, 29, FALSE)</f>
        <v>0</v>
      </c>
      <c r="T252" s="5">
        <f>VLOOKUP(B252, pct_raw!$A$2:$AX$1800, 30, FALSE)</f>
        <v>0</v>
      </c>
      <c r="U252" s="5">
        <f>VLOOKUP(B252, pct_raw!$A$2:$AX$1800, 31, FALSE)</f>
        <v>0</v>
      </c>
      <c r="V252" s="5">
        <f>VLOOKUP(B252, pct_raw!$A$2:$AX$1800, 32, FALSE)</f>
        <v>0</v>
      </c>
      <c r="W252" s="5">
        <f>VLOOKUP(B252, pct_raw!$A$2:$AX$1800, 33, FALSE)</f>
        <v>0</v>
      </c>
      <c r="X252" s="5">
        <f>VLOOKUP(B252, pct_raw!$A$2:$AX$1800, 34, FALSE)</f>
        <v>0</v>
      </c>
      <c r="Y252" s="5">
        <f>VLOOKUP(B252, pct_raw!$A$2:$AX$1800, 35, FALSE)</f>
        <v>0</v>
      </c>
      <c r="Z252" s="5">
        <f>VLOOKUP(B252, pct_raw!$A$2:$AX$1800, 36, FALSE)</f>
        <v>0</v>
      </c>
      <c r="AA252" s="5">
        <f>VLOOKUP(B252, pct_raw!$A$2:$AX$1800, 37, FALSE)</f>
        <v>0</v>
      </c>
      <c r="AB252" s="5">
        <f>VLOOKUP(B252, pct_raw!$A$2:$AX$1800, 38, FALSE)</f>
        <v>0</v>
      </c>
      <c r="AC252" s="5">
        <f>VLOOKUP(B252, pct_raw!$A$2:$AX$1800, 39, FALSE)</f>
        <v>0</v>
      </c>
      <c r="AD252" s="5">
        <f>VLOOKUP(B252, pct_raw!$A$2:$AX$1800, 40, FALSE)</f>
        <v>0</v>
      </c>
      <c r="AE252" s="5">
        <f>VLOOKUP(B252, pct_raw!$A$2:$AX$1800, 41, FALSE)</f>
        <v>0</v>
      </c>
      <c r="AF252" s="5">
        <f>VLOOKUP(B252, pct_raw!$A$2:$AX$1800, 42, FALSE)</f>
        <v>1</v>
      </c>
      <c r="AG252" s="5">
        <f>VLOOKUP(B252, pct_raw!$A$2:$AX$1800, 43, FALSE)</f>
        <v>1</v>
      </c>
      <c r="AH252" s="5">
        <f>VLOOKUP(B252, pct_raw!$A$2:$AX$1800, 44, FALSE)</f>
        <v>0</v>
      </c>
      <c r="AI252" s="5">
        <f>VLOOKUP(B252, pct_raw!$A$2:$AX$1800, 45, FALSE)</f>
        <v>9</v>
      </c>
      <c r="AJ252" s="5">
        <f>VLOOKUP(B252, pct_raw!$A$2:$AX$1800, 46, FALSE)</f>
        <v>9</v>
      </c>
      <c r="AK252" s="5">
        <f>VLOOKUP(B252, pct_raw!$A$2:$AX$1800, 47, FALSE)</f>
        <v>0</v>
      </c>
      <c r="AL252" s="5">
        <f>VLOOKUP(B252, pct_raw!$A$2:$AX$1800, 48, FALSE)</f>
        <v>0</v>
      </c>
      <c r="AM252" s="5">
        <f>VLOOKUP(B252, pct_raw!$A$2:$AX$1800, 49, FALSE)</f>
        <v>0</v>
      </c>
      <c r="AN252" s="5">
        <f>VLOOKUP(B252, pct_raw!$A$2:$AX$1800, 50, FALSE)</f>
        <v>0</v>
      </c>
    </row>
    <row r="253" spans="1:40" x14ac:dyDescent="0.2">
      <c r="A253" s="2" t="s">
        <v>60</v>
      </c>
      <c r="B253" s="2" t="str">
        <f t="shared" si="3"/>
        <v>Bradford</v>
      </c>
      <c r="C253" s="2" t="s">
        <v>60</v>
      </c>
      <c r="D253" s="2" t="str">
        <f>VLOOKUP(B253, pct_raw!$A$2:$AX$1800, 6, FALSE)</f>
        <v xml:space="preserve"> Bradford</v>
      </c>
      <c r="E253" s="5">
        <f>VLOOKUP(B253, pct_raw!$A$2:$AX$1800, 15, FALSE)</f>
        <v>13</v>
      </c>
      <c r="F253" s="5">
        <f>VLOOKUP(B253, pct_raw!$A$2:$AX$1800, 16, FALSE)</f>
        <v>13</v>
      </c>
      <c r="G253" s="5">
        <f>VLOOKUP(B253, pct_raw!$A$2:$AX$1800, 17, FALSE)</f>
        <v>0.28000000000000003</v>
      </c>
      <c r="H253">
        <f>VLOOKUP(B253, pct_raw!$A$2:$AX$1800, 18, FALSE)</f>
        <v>0</v>
      </c>
      <c r="I253" s="5">
        <f>VLOOKUP(B253, pct_raw!$A$2:$AX$1800, 19, FALSE)</f>
        <v>0</v>
      </c>
      <c r="J253">
        <f>VLOOKUP(B253, pct_raw!$A$2:$AX$1800, 20, FALSE)</f>
        <v>0</v>
      </c>
      <c r="K253" s="5">
        <f>VLOOKUP(B253, pct_raw!$A$2:$AX$1800, 21, FALSE)</f>
        <v>16</v>
      </c>
      <c r="L253" s="5">
        <f>VLOOKUP(B253, pct_raw!$A$2:$AX$1800, 22, FALSE)</f>
        <v>16</v>
      </c>
      <c r="M253" s="5">
        <f>VLOOKUP(B253, pct_raw!$A$2:$AX$1800, 23, FALSE)</f>
        <v>0.35</v>
      </c>
      <c r="N253" s="5">
        <f>VLOOKUP(B253, pct_raw!$A$2:$AX$1800, 24, FALSE)</f>
        <v>0</v>
      </c>
      <c r="O253" s="5">
        <f>VLOOKUP(B253, pct_raw!$A$2:$AX$1800, 25, FALSE)</f>
        <v>0</v>
      </c>
      <c r="P253" s="5">
        <f>VLOOKUP(B253, pct_raw!$A$2:$AX$1800, 26, FALSE)</f>
        <v>0</v>
      </c>
      <c r="Q253" s="5">
        <f>VLOOKUP(B253, pct_raw!$A$2:$AX$1800, 27, FALSE)</f>
        <v>11</v>
      </c>
      <c r="R253" s="5">
        <f>VLOOKUP(B253, pct_raw!$A$2:$AX$1800, 28, FALSE)</f>
        <v>12</v>
      </c>
      <c r="S253" s="5">
        <f>VLOOKUP(B253, pct_raw!$A$2:$AX$1800, 29, FALSE)</f>
        <v>0.28000000000000003</v>
      </c>
      <c r="T253" s="5">
        <f>VLOOKUP(B253, pct_raw!$A$2:$AX$1800, 30, FALSE)</f>
        <v>0</v>
      </c>
      <c r="U253" s="5">
        <f>VLOOKUP(B253, pct_raw!$A$2:$AX$1800, 31, FALSE)</f>
        <v>0</v>
      </c>
      <c r="V253" s="5">
        <f>VLOOKUP(B253, pct_raw!$A$2:$AX$1800, 32, FALSE)</f>
        <v>0</v>
      </c>
      <c r="W253" s="5">
        <f>VLOOKUP(B253, pct_raw!$A$2:$AX$1800, 33, FALSE)</f>
        <v>0</v>
      </c>
      <c r="X253" s="5">
        <f>VLOOKUP(B253, pct_raw!$A$2:$AX$1800, 34, FALSE)</f>
        <v>0</v>
      </c>
      <c r="Y253" s="5">
        <f>VLOOKUP(B253, pct_raw!$A$2:$AX$1800, 35, FALSE)</f>
        <v>0</v>
      </c>
      <c r="Z253" s="5">
        <f>VLOOKUP(B253, pct_raw!$A$2:$AX$1800, 36, FALSE)</f>
        <v>1</v>
      </c>
      <c r="AA253" s="5">
        <f>VLOOKUP(B253, pct_raw!$A$2:$AX$1800, 37, FALSE)</f>
        <v>1</v>
      </c>
      <c r="AB253" s="5">
        <f>VLOOKUP(B253, pct_raw!$A$2:$AX$1800, 38, FALSE)</f>
        <v>0</v>
      </c>
      <c r="AC253" s="5">
        <f>VLOOKUP(B253, pct_raw!$A$2:$AX$1800, 39, FALSE)</f>
        <v>1</v>
      </c>
      <c r="AD253" s="5">
        <f>VLOOKUP(B253, pct_raw!$A$2:$AX$1800, 40, FALSE)</f>
        <v>0</v>
      </c>
      <c r="AE253" s="5">
        <f>VLOOKUP(B253, pct_raw!$A$2:$AX$1800, 41, FALSE)</f>
        <v>0</v>
      </c>
      <c r="AF253" s="5">
        <f>VLOOKUP(B253, pct_raw!$A$2:$AX$1800, 42, FALSE)</f>
        <v>0</v>
      </c>
      <c r="AG253" s="5">
        <f>VLOOKUP(B253, pct_raw!$A$2:$AX$1800, 43, FALSE)</f>
        <v>0</v>
      </c>
      <c r="AH253" s="5">
        <f>VLOOKUP(B253, pct_raw!$A$2:$AX$1800, 44, FALSE)</f>
        <v>0</v>
      </c>
      <c r="AI253" s="5">
        <f>VLOOKUP(B253, pct_raw!$A$2:$AX$1800, 45, FALSE)</f>
        <v>17</v>
      </c>
      <c r="AJ253" s="5">
        <f>VLOOKUP(B253, pct_raw!$A$2:$AX$1800, 46, FALSE)</f>
        <v>17</v>
      </c>
      <c r="AK253" s="5">
        <f>VLOOKUP(B253, pct_raw!$A$2:$AX$1800, 47, FALSE)</f>
        <v>0.35</v>
      </c>
      <c r="AL253" s="5">
        <f>VLOOKUP(B253, pct_raw!$A$2:$AX$1800, 48, FALSE)</f>
        <v>0</v>
      </c>
      <c r="AM253" s="5">
        <f>VLOOKUP(B253, pct_raw!$A$2:$AX$1800, 49, FALSE)</f>
        <v>0</v>
      </c>
      <c r="AN253" s="5">
        <f>VLOOKUP(B253, pct_raw!$A$2:$AX$1800, 50, FALSE)</f>
        <v>0</v>
      </c>
    </row>
    <row r="254" spans="1:40" x14ac:dyDescent="0.2">
      <c r="A254" s="2" t="s">
        <v>262</v>
      </c>
      <c r="B254" s="2" t="str">
        <f t="shared" si="3"/>
        <v>Brandon</v>
      </c>
      <c r="C254" s="2" t="s">
        <v>262</v>
      </c>
      <c r="D254" s="2" t="str">
        <f>VLOOKUP(B254, pct_raw!$A$2:$AX$1800, 6, FALSE)</f>
        <v xml:space="preserve"> Brandon</v>
      </c>
      <c r="E254" s="5">
        <f>VLOOKUP(B254, pct_raw!$A$2:$AX$1800, 15, FALSE)</f>
        <v>8</v>
      </c>
      <c r="F254" s="5">
        <f>VLOOKUP(B254, pct_raw!$A$2:$AX$1800, 16, FALSE)</f>
        <v>9</v>
      </c>
      <c r="G254" s="5">
        <f>VLOOKUP(B254, pct_raw!$A$2:$AX$1800, 17, FALSE)</f>
        <v>0.1368</v>
      </c>
      <c r="H254">
        <f>VLOOKUP(B254, pct_raw!$A$2:$AX$1800, 18, FALSE)</f>
        <v>0</v>
      </c>
      <c r="I254" s="5">
        <f>VLOOKUP(B254, pct_raw!$A$2:$AX$1800, 19, FALSE)</f>
        <v>0</v>
      </c>
      <c r="J254">
        <f>VLOOKUP(B254, pct_raw!$A$2:$AX$1800, 20, FALSE)</f>
        <v>0</v>
      </c>
      <c r="K254" s="5">
        <f>VLOOKUP(B254, pct_raw!$A$2:$AX$1800, 21, FALSE)</f>
        <v>5</v>
      </c>
      <c r="L254" s="5">
        <f>VLOOKUP(B254, pct_raw!$A$2:$AX$1800, 22, FALSE)</f>
        <v>0</v>
      </c>
      <c r="M254" s="5">
        <f>VLOOKUP(B254, pct_raw!$A$2:$AX$1800, 23, FALSE)</f>
        <v>0</v>
      </c>
      <c r="N254" s="5">
        <f>VLOOKUP(B254, pct_raw!$A$2:$AX$1800, 24, FALSE)</f>
        <v>0</v>
      </c>
      <c r="O254" s="5">
        <f>VLOOKUP(B254, pct_raw!$A$2:$AX$1800, 25, FALSE)</f>
        <v>0</v>
      </c>
      <c r="P254" s="5">
        <f>VLOOKUP(B254, pct_raw!$A$2:$AX$1800, 26, FALSE)</f>
        <v>0</v>
      </c>
      <c r="Q254" s="5">
        <f>VLOOKUP(B254, pct_raw!$A$2:$AX$1800, 27, FALSE)</f>
        <v>5</v>
      </c>
      <c r="R254" s="5">
        <f>VLOOKUP(B254, pct_raw!$A$2:$AX$1800, 28, FALSE)</f>
        <v>10</v>
      </c>
      <c r="S254" s="5">
        <f>VLOOKUP(B254, pct_raw!$A$2:$AX$1800, 29, FALSE)</f>
        <v>0.1368</v>
      </c>
      <c r="T254" s="5">
        <f>VLOOKUP(B254, pct_raw!$A$2:$AX$1800, 30, FALSE)</f>
        <v>0</v>
      </c>
      <c r="U254" s="5">
        <f>VLOOKUP(B254, pct_raw!$A$2:$AX$1800, 31, FALSE)</f>
        <v>0</v>
      </c>
      <c r="V254" s="5">
        <f>VLOOKUP(B254, pct_raw!$A$2:$AX$1800, 32, FALSE)</f>
        <v>0</v>
      </c>
      <c r="W254" s="5">
        <f>VLOOKUP(B254, pct_raw!$A$2:$AX$1800, 33, FALSE)</f>
        <v>0</v>
      </c>
      <c r="X254" s="5">
        <f>VLOOKUP(B254, pct_raw!$A$2:$AX$1800, 34, FALSE)</f>
        <v>0</v>
      </c>
      <c r="Y254" s="5">
        <f>VLOOKUP(B254, pct_raw!$A$2:$AX$1800, 35, FALSE)</f>
        <v>0</v>
      </c>
      <c r="Z254" s="5">
        <f>VLOOKUP(B254, pct_raw!$A$2:$AX$1800, 36, FALSE)</f>
        <v>6</v>
      </c>
      <c r="AA254" s="5">
        <f>VLOOKUP(B254, pct_raw!$A$2:$AX$1800, 37, FALSE)</f>
        <v>7</v>
      </c>
      <c r="AB254" s="5">
        <f>VLOOKUP(B254, pct_raw!$A$2:$AX$1800, 38, FALSE)</f>
        <v>0.1368</v>
      </c>
      <c r="AC254" s="5">
        <f>VLOOKUP(B254, pct_raw!$A$2:$AX$1800, 39, FALSE)</f>
        <v>2</v>
      </c>
      <c r="AD254" s="5">
        <f>VLOOKUP(B254, pct_raw!$A$2:$AX$1800, 40, FALSE)</f>
        <v>0</v>
      </c>
      <c r="AE254" s="5">
        <f>VLOOKUP(B254, pct_raw!$A$2:$AX$1800, 41, FALSE)</f>
        <v>0</v>
      </c>
      <c r="AF254" s="5">
        <f>VLOOKUP(B254, pct_raw!$A$2:$AX$1800, 42, FALSE)</f>
        <v>1</v>
      </c>
      <c r="AG254" s="5">
        <f>VLOOKUP(B254, pct_raw!$A$2:$AX$1800, 43, FALSE)</f>
        <v>0</v>
      </c>
      <c r="AH254" s="5">
        <f>VLOOKUP(B254, pct_raw!$A$2:$AX$1800, 44, FALSE)</f>
        <v>0</v>
      </c>
      <c r="AI254" s="5">
        <f>VLOOKUP(B254, pct_raw!$A$2:$AX$1800, 45, FALSE)</f>
        <v>9</v>
      </c>
      <c r="AJ254" s="5">
        <f>VLOOKUP(B254, pct_raw!$A$2:$AX$1800, 46, FALSE)</f>
        <v>9</v>
      </c>
      <c r="AK254" s="5">
        <f>VLOOKUP(B254, pct_raw!$A$2:$AX$1800, 47, FALSE)</f>
        <v>0.1368</v>
      </c>
      <c r="AL254" s="5">
        <f>VLOOKUP(B254, pct_raw!$A$2:$AX$1800, 48, FALSE)</f>
        <v>0</v>
      </c>
      <c r="AM254" s="5">
        <f>VLOOKUP(B254, pct_raw!$A$2:$AX$1800, 49, FALSE)</f>
        <v>0</v>
      </c>
      <c r="AN254" s="5">
        <f>VLOOKUP(B254, pct_raw!$A$2:$AX$1800, 50, FALSE)</f>
        <v>0</v>
      </c>
    </row>
    <row r="255" spans="1:40" x14ac:dyDescent="0.2">
      <c r="A255" s="2" t="s">
        <v>1105</v>
      </c>
      <c r="B255" s="2" t="str">
        <f t="shared" si="3"/>
        <v>Brighton Grove Pymosa Washington Twp Marne</v>
      </c>
      <c r="C255" s="2" t="s">
        <v>4912</v>
      </c>
      <c r="D255" s="2" t="str">
        <f>VLOOKUP(B255, pct_raw!$A$2:$AX$1800, 6, FALSE)</f>
        <v xml:space="preserve"> Brighton Grove Pymosa Washington Twp Marne</v>
      </c>
      <c r="E255" s="5">
        <f>VLOOKUP(B255, pct_raw!$A$2:$AX$1800, 15, FALSE)</f>
        <v>8</v>
      </c>
      <c r="F255" s="5">
        <f>VLOOKUP(B255, pct_raw!$A$2:$AX$1800, 16, FALSE)</f>
        <v>9</v>
      </c>
      <c r="G255" s="5">
        <f>VLOOKUP(B255, pct_raw!$A$2:$AX$1800, 17, FALSE)</f>
        <v>0.12</v>
      </c>
      <c r="H255">
        <f>VLOOKUP(B255, pct_raw!$A$2:$AX$1800, 18, FALSE)</f>
        <v>1</v>
      </c>
      <c r="I255" s="5">
        <f>VLOOKUP(B255, pct_raw!$A$2:$AX$1800, 19, FALSE)</f>
        <v>0</v>
      </c>
      <c r="J255">
        <f>VLOOKUP(B255, pct_raw!$A$2:$AX$1800, 20, FALSE)</f>
        <v>0</v>
      </c>
      <c r="K255" s="5">
        <f>VLOOKUP(B255, pct_raw!$A$2:$AX$1800, 21, FALSE)</f>
        <v>6</v>
      </c>
      <c r="L255" s="5">
        <f>VLOOKUP(B255, pct_raw!$A$2:$AX$1800, 22, FALSE)</f>
        <v>6</v>
      </c>
      <c r="M255" s="5">
        <f>VLOOKUP(B255, pct_raw!$A$2:$AX$1800, 23, FALSE)</f>
        <v>0.12</v>
      </c>
      <c r="N255" s="5">
        <f>VLOOKUP(B255, pct_raw!$A$2:$AX$1800, 24, FALSE)</f>
        <v>0</v>
      </c>
      <c r="O255" s="5">
        <f>VLOOKUP(B255, pct_raw!$A$2:$AX$1800, 25, FALSE)</f>
        <v>0</v>
      </c>
      <c r="P255" s="5">
        <f>VLOOKUP(B255, pct_raw!$A$2:$AX$1800, 26, FALSE)</f>
        <v>0</v>
      </c>
      <c r="Q255" s="5">
        <f>VLOOKUP(B255, pct_raw!$A$2:$AX$1800, 27, FALSE)</f>
        <v>2</v>
      </c>
      <c r="R255" s="5">
        <f>VLOOKUP(B255, pct_raw!$A$2:$AX$1800, 28, FALSE)</f>
        <v>4</v>
      </c>
      <c r="S255" s="5">
        <f>VLOOKUP(B255, pct_raw!$A$2:$AX$1800, 29, FALSE)</f>
        <v>0.12</v>
      </c>
      <c r="T255" s="5">
        <f>VLOOKUP(B255, pct_raw!$A$2:$AX$1800, 30, FALSE)</f>
        <v>0</v>
      </c>
      <c r="U255" s="5">
        <f>VLOOKUP(B255, pct_raw!$A$2:$AX$1800, 31, FALSE)</f>
        <v>0</v>
      </c>
      <c r="V255" s="5">
        <f>VLOOKUP(B255, pct_raw!$A$2:$AX$1800, 32, FALSE)</f>
        <v>0</v>
      </c>
      <c r="W255" s="5">
        <f>VLOOKUP(B255, pct_raw!$A$2:$AX$1800, 33, FALSE)</f>
        <v>0</v>
      </c>
      <c r="X255" s="5">
        <f>VLOOKUP(B255, pct_raw!$A$2:$AX$1800, 34, FALSE)</f>
        <v>0</v>
      </c>
      <c r="Y255" s="5">
        <f>VLOOKUP(B255, pct_raw!$A$2:$AX$1800, 35, FALSE)</f>
        <v>0</v>
      </c>
      <c r="Z255" s="5">
        <f>VLOOKUP(B255, pct_raw!$A$2:$AX$1800, 36, FALSE)</f>
        <v>0</v>
      </c>
      <c r="AA255" s="5">
        <f>VLOOKUP(B255, pct_raw!$A$2:$AX$1800, 37, FALSE)</f>
        <v>0</v>
      </c>
      <c r="AB255" s="5">
        <f>VLOOKUP(B255, pct_raw!$A$2:$AX$1800, 38, FALSE)</f>
        <v>0</v>
      </c>
      <c r="AC255" s="5">
        <f>VLOOKUP(B255, pct_raw!$A$2:$AX$1800, 39, FALSE)</f>
        <v>0</v>
      </c>
      <c r="AD255" s="5">
        <f>VLOOKUP(B255, pct_raw!$A$2:$AX$1800, 40, FALSE)</f>
        <v>0</v>
      </c>
      <c r="AE255" s="5">
        <f>VLOOKUP(B255, pct_raw!$A$2:$AX$1800, 41, FALSE)</f>
        <v>0</v>
      </c>
      <c r="AF255" s="5">
        <f>VLOOKUP(B255, pct_raw!$A$2:$AX$1800, 42, FALSE)</f>
        <v>0</v>
      </c>
      <c r="AG255" s="5">
        <f>VLOOKUP(B255, pct_raw!$A$2:$AX$1800, 43, FALSE)</f>
        <v>0</v>
      </c>
      <c r="AH255" s="5">
        <f>VLOOKUP(B255, pct_raw!$A$2:$AX$1800, 44, FALSE)</f>
        <v>0</v>
      </c>
      <c r="AI255" s="5">
        <f>VLOOKUP(B255, pct_raw!$A$2:$AX$1800, 45, FALSE)</f>
        <v>6</v>
      </c>
      <c r="AJ255" s="5">
        <f>VLOOKUP(B255, pct_raw!$A$2:$AX$1800, 46, FALSE)</f>
        <v>6</v>
      </c>
      <c r="AK255" s="5">
        <f>VLOOKUP(B255, pct_raw!$A$2:$AX$1800, 47, FALSE)</f>
        <v>0.12</v>
      </c>
      <c r="AL255" s="5">
        <f>VLOOKUP(B255, pct_raw!$A$2:$AX$1800, 48, FALSE)</f>
        <v>2</v>
      </c>
      <c r="AM255" s="5">
        <f>VLOOKUP(B255, pct_raw!$A$2:$AX$1800, 49, FALSE)</f>
        <v>0</v>
      </c>
      <c r="AN255" s="5">
        <f>VLOOKUP(B255, pct_raw!$A$2:$AX$1800, 50, FALSE)</f>
        <v>0</v>
      </c>
    </row>
    <row r="256" spans="1:40" x14ac:dyDescent="0.2">
      <c r="A256" s="2" t="s">
        <v>203</v>
      </c>
      <c r="B256" s="2" t="str">
        <f t="shared" si="3"/>
        <v>Brighton Marion Crawford</v>
      </c>
      <c r="C256" s="2" t="s">
        <v>4913</v>
      </c>
      <c r="D256" s="2" t="str">
        <f>VLOOKUP(B256, pct_raw!$A$2:$AX$1800, 6, FALSE)</f>
        <v xml:space="preserve"> Brighton Marion Crawford</v>
      </c>
      <c r="E256" s="5">
        <f>VLOOKUP(B256, pct_raw!$A$2:$AX$1800, 15, FALSE)</f>
        <v>15</v>
      </c>
      <c r="F256" s="5">
        <f>VLOOKUP(B256, pct_raw!$A$2:$AX$1800, 16, FALSE)</f>
        <v>17</v>
      </c>
      <c r="G256" s="5">
        <f>VLOOKUP(B256, pct_raw!$A$2:$AX$1800, 17, FALSE)</f>
        <v>0.37140000000000001</v>
      </c>
      <c r="H256">
        <f>VLOOKUP(B256, pct_raw!$A$2:$AX$1800, 18, FALSE)</f>
        <v>0</v>
      </c>
      <c r="I256" s="5">
        <f>VLOOKUP(B256, pct_raw!$A$2:$AX$1800, 19, FALSE)</f>
        <v>0</v>
      </c>
      <c r="J256">
        <f>VLOOKUP(B256, pct_raw!$A$2:$AX$1800, 20, FALSE)</f>
        <v>0</v>
      </c>
      <c r="K256" s="5">
        <f>VLOOKUP(B256, pct_raw!$A$2:$AX$1800, 21, FALSE)</f>
        <v>9</v>
      </c>
      <c r="L256" s="5">
        <f>VLOOKUP(B256, pct_raw!$A$2:$AX$1800, 22, FALSE)</f>
        <v>13</v>
      </c>
      <c r="M256" s="5">
        <f>VLOOKUP(B256, pct_raw!$A$2:$AX$1800, 23, FALSE)</f>
        <v>0.1857</v>
      </c>
      <c r="N256" s="5">
        <f>VLOOKUP(B256, pct_raw!$A$2:$AX$1800, 24, FALSE)</f>
        <v>1</v>
      </c>
      <c r="O256" s="5">
        <f>VLOOKUP(B256, pct_raw!$A$2:$AX$1800, 25, FALSE)</f>
        <v>0</v>
      </c>
      <c r="P256" s="5">
        <f>VLOOKUP(B256, pct_raw!$A$2:$AX$1800, 26, FALSE)</f>
        <v>0</v>
      </c>
      <c r="Q256" s="5">
        <f>VLOOKUP(B256, pct_raw!$A$2:$AX$1800, 27, FALSE)</f>
        <v>5</v>
      </c>
      <c r="R256" s="5">
        <f>VLOOKUP(B256, pct_raw!$A$2:$AX$1800, 28, FALSE)</f>
        <v>0</v>
      </c>
      <c r="S256" s="5">
        <f>VLOOKUP(B256, pct_raw!$A$2:$AX$1800, 29, FALSE)</f>
        <v>0</v>
      </c>
      <c r="T256" s="5">
        <f>VLOOKUP(B256, pct_raw!$A$2:$AX$1800, 30, FALSE)</f>
        <v>0</v>
      </c>
      <c r="U256" s="5">
        <f>VLOOKUP(B256, pct_raw!$A$2:$AX$1800, 31, FALSE)</f>
        <v>0</v>
      </c>
      <c r="V256" s="5">
        <f>VLOOKUP(B256, pct_raw!$A$2:$AX$1800, 32, FALSE)</f>
        <v>0</v>
      </c>
      <c r="W256" s="5">
        <f>VLOOKUP(B256, pct_raw!$A$2:$AX$1800, 33, FALSE)</f>
        <v>0</v>
      </c>
      <c r="X256" s="5">
        <f>VLOOKUP(B256, pct_raw!$A$2:$AX$1800, 34, FALSE)</f>
        <v>0</v>
      </c>
      <c r="Y256" s="5">
        <f>VLOOKUP(B256, pct_raw!$A$2:$AX$1800, 35, FALSE)</f>
        <v>0</v>
      </c>
      <c r="Z256" s="5">
        <f>VLOOKUP(B256, pct_raw!$A$2:$AX$1800, 36, FALSE)</f>
        <v>4</v>
      </c>
      <c r="AA256" s="5">
        <f>VLOOKUP(B256, pct_raw!$A$2:$AX$1800, 37, FALSE)</f>
        <v>0</v>
      </c>
      <c r="AB256" s="5">
        <f>VLOOKUP(B256, pct_raw!$A$2:$AX$1800, 38, FALSE)</f>
        <v>0</v>
      </c>
      <c r="AC256" s="5">
        <f>VLOOKUP(B256, pct_raw!$A$2:$AX$1800, 39, FALSE)</f>
        <v>1</v>
      </c>
      <c r="AD256" s="5">
        <f>VLOOKUP(B256, pct_raw!$A$2:$AX$1800, 40, FALSE)</f>
        <v>0</v>
      </c>
      <c r="AE256" s="5">
        <f>VLOOKUP(B256, pct_raw!$A$2:$AX$1800, 41, FALSE)</f>
        <v>0</v>
      </c>
      <c r="AF256" s="5">
        <f>VLOOKUP(B256, pct_raw!$A$2:$AX$1800, 42, FALSE)</f>
        <v>0</v>
      </c>
      <c r="AG256" s="5">
        <f>VLOOKUP(B256, pct_raw!$A$2:$AX$1800, 43, FALSE)</f>
        <v>0</v>
      </c>
      <c r="AH256" s="5">
        <f>VLOOKUP(B256, pct_raw!$A$2:$AX$1800, 44, FALSE)</f>
        <v>0</v>
      </c>
      <c r="AI256" s="5">
        <f>VLOOKUP(B256, pct_raw!$A$2:$AX$1800, 45, FALSE)</f>
        <v>13</v>
      </c>
      <c r="AJ256" s="5">
        <f>VLOOKUP(B256, pct_raw!$A$2:$AX$1800, 46, FALSE)</f>
        <v>19</v>
      </c>
      <c r="AK256" s="5">
        <f>VLOOKUP(B256, pct_raw!$A$2:$AX$1800, 47, FALSE)</f>
        <v>0.37140000000000001</v>
      </c>
      <c r="AL256" s="5">
        <f>VLOOKUP(B256, pct_raw!$A$2:$AX$1800, 48, FALSE)</f>
        <v>2</v>
      </c>
      <c r="AM256" s="5">
        <f>VLOOKUP(B256, pct_raw!$A$2:$AX$1800, 49, FALSE)</f>
        <v>0</v>
      </c>
      <c r="AN256" s="5">
        <f>VLOOKUP(B256, pct_raw!$A$2:$AX$1800, 50, FALSE)</f>
        <v>0</v>
      </c>
    </row>
    <row r="257" spans="1:40" x14ac:dyDescent="0.2">
      <c r="A257" s="2" t="s">
        <v>932</v>
      </c>
      <c r="B257" s="2" t="str">
        <f t="shared" si="3"/>
        <v>Bristol Silver Lake Joice</v>
      </c>
      <c r="C257" s="2" t="s">
        <v>4914</v>
      </c>
      <c r="D257" s="2" t="str">
        <f>VLOOKUP(B257, pct_raw!$A$2:$AX$1800, 6, FALSE)</f>
        <v xml:space="preserve"> Bristol Silver Lake Joice</v>
      </c>
      <c r="E257" s="5">
        <f>VLOOKUP(B257, pct_raw!$A$2:$AX$1800, 15, FALSE)</f>
        <v>6</v>
      </c>
      <c r="F257" s="5">
        <f>VLOOKUP(B257, pct_raw!$A$2:$AX$1800, 16, FALSE)</f>
        <v>6</v>
      </c>
      <c r="G257" s="5">
        <f>VLOOKUP(B257, pct_raw!$A$2:$AX$1800, 17, FALSE)</f>
        <v>0.1333</v>
      </c>
      <c r="H257">
        <f>VLOOKUP(B257, pct_raw!$A$2:$AX$1800, 18, FALSE)</f>
        <v>0</v>
      </c>
      <c r="I257" s="5">
        <f>VLOOKUP(B257, pct_raw!$A$2:$AX$1800, 19, FALSE)</f>
        <v>0</v>
      </c>
      <c r="J257">
        <f>VLOOKUP(B257, pct_raw!$A$2:$AX$1800, 20, FALSE)</f>
        <v>0</v>
      </c>
      <c r="K257" s="5">
        <f>VLOOKUP(B257, pct_raw!$A$2:$AX$1800, 21, FALSE)</f>
        <v>6</v>
      </c>
      <c r="L257" s="5">
        <f>VLOOKUP(B257, pct_raw!$A$2:$AX$1800, 22, FALSE)</f>
        <v>6</v>
      </c>
      <c r="M257" s="5">
        <f>VLOOKUP(B257, pct_raw!$A$2:$AX$1800, 23, FALSE)</f>
        <v>0.1333</v>
      </c>
      <c r="N257" s="5">
        <f>VLOOKUP(B257, pct_raw!$A$2:$AX$1800, 24, FALSE)</f>
        <v>0</v>
      </c>
      <c r="O257" s="5">
        <f>VLOOKUP(B257, pct_raw!$A$2:$AX$1800, 25, FALSE)</f>
        <v>0</v>
      </c>
      <c r="P257" s="5">
        <f>VLOOKUP(B257, pct_raw!$A$2:$AX$1800, 26, FALSE)</f>
        <v>0</v>
      </c>
      <c r="Q257" s="5">
        <f>VLOOKUP(B257, pct_raw!$A$2:$AX$1800, 27, FALSE)</f>
        <v>5</v>
      </c>
      <c r="R257" s="5">
        <f>VLOOKUP(B257, pct_raw!$A$2:$AX$1800, 28, FALSE)</f>
        <v>7</v>
      </c>
      <c r="S257" s="5">
        <f>VLOOKUP(B257, pct_raw!$A$2:$AX$1800, 29, FALSE)</f>
        <v>0.1333</v>
      </c>
      <c r="T257" s="5">
        <f>VLOOKUP(B257, pct_raw!$A$2:$AX$1800, 30, FALSE)</f>
        <v>0</v>
      </c>
      <c r="U257" s="5">
        <f>VLOOKUP(B257, pct_raw!$A$2:$AX$1800, 31, FALSE)</f>
        <v>0</v>
      </c>
      <c r="V257" s="5">
        <f>VLOOKUP(B257, pct_raw!$A$2:$AX$1800, 32, FALSE)</f>
        <v>0</v>
      </c>
      <c r="W257" s="5">
        <f>VLOOKUP(B257, pct_raw!$A$2:$AX$1800, 33, FALSE)</f>
        <v>0</v>
      </c>
      <c r="X257" s="5">
        <f>VLOOKUP(B257, pct_raw!$A$2:$AX$1800, 34, FALSE)</f>
        <v>0</v>
      </c>
      <c r="Y257" s="5">
        <f>VLOOKUP(B257, pct_raw!$A$2:$AX$1800, 35, FALSE)</f>
        <v>0</v>
      </c>
      <c r="Z257" s="5">
        <f>VLOOKUP(B257, pct_raw!$A$2:$AX$1800, 36, FALSE)</f>
        <v>0</v>
      </c>
      <c r="AA257" s="5">
        <f>VLOOKUP(B257, pct_raw!$A$2:$AX$1800, 37, FALSE)</f>
        <v>0</v>
      </c>
      <c r="AB257" s="5">
        <f>VLOOKUP(B257, pct_raw!$A$2:$AX$1800, 38, FALSE)</f>
        <v>0</v>
      </c>
      <c r="AC257" s="5">
        <f>VLOOKUP(B257, pct_raw!$A$2:$AX$1800, 39, FALSE)</f>
        <v>0</v>
      </c>
      <c r="AD257" s="5">
        <f>VLOOKUP(B257, pct_raw!$A$2:$AX$1800, 40, FALSE)</f>
        <v>0</v>
      </c>
      <c r="AE257" s="5">
        <f>VLOOKUP(B257, pct_raw!$A$2:$AX$1800, 41, FALSE)</f>
        <v>0</v>
      </c>
      <c r="AF257" s="5">
        <f>VLOOKUP(B257, pct_raw!$A$2:$AX$1800, 42, FALSE)</f>
        <v>0</v>
      </c>
      <c r="AG257" s="5">
        <f>VLOOKUP(B257, pct_raw!$A$2:$AX$1800, 43, FALSE)</f>
        <v>0</v>
      </c>
      <c r="AH257" s="5">
        <f>VLOOKUP(B257, pct_raw!$A$2:$AX$1800, 44, FALSE)</f>
        <v>0</v>
      </c>
      <c r="AI257" s="5">
        <f>VLOOKUP(B257, pct_raw!$A$2:$AX$1800, 45, FALSE)</f>
        <v>5</v>
      </c>
      <c r="AJ257" s="5">
        <f>VLOOKUP(B257, pct_raw!$A$2:$AX$1800, 46, FALSE)</f>
        <v>5</v>
      </c>
      <c r="AK257" s="5">
        <f>VLOOKUP(B257, pct_raw!$A$2:$AX$1800, 47, FALSE)</f>
        <v>6.6699999999999995E-2</v>
      </c>
      <c r="AL257" s="5">
        <f>VLOOKUP(B257, pct_raw!$A$2:$AX$1800, 48, FALSE)</f>
        <v>2</v>
      </c>
      <c r="AM257" s="5">
        <f>VLOOKUP(B257, pct_raw!$A$2:$AX$1800, 49, FALSE)</f>
        <v>0</v>
      </c>
      <c r="AN257" s="5">
        <f>VLOOKUP(B257, pct_raw!$A$2:$AX$1800, 50, FALSE)</f>
        <v>0</v>
      </c>
    </row>
    <row r="258" spans="1:40" x14ac:dyDescent="0.2">
      <c r="A258" s="2" t="s">
        <v>934</v>
      </c>
      <c r="B258" s="2" t="str">
        <f t="shared" ref="B258:B321" si="4">PROPER(C258)</f>
        <v>Brookfield Kensett</v>
      </c>
      <c r="C258" s="2" t="s">
        <v>4915</v>
      </c>
      <c r="D258" s="2" t="str">
        <f>VLOOKUP(B258, pct_raw!$A$2:$AX$1800, 6, FALSE)</f>
        <v xml:space="preserve"> Brookfield Kensett</v>
      </c>
      <c r="E258" s="5">
        <f>VLOOKUP(B258, pct_raw!$A$2:$AX$1800, 15, FALSE)</f>
        <v>3</v>
      </c>
      <c r="F258" s="5">
        <f>VLOOKUP(B258, pct_raw!$A$2:$AX$1800, 16, FALSE)</f>
        <v>0</v>
      </c>
      <c r="G258" s="5">
        <f>VLOOKUP(B258, pct_raw!$A$2:$AX$1800, 17, FALSE)</f>
        <v>0</v>
      </c>
      <c r="H258">
        <f>VLOOKUP(B258, pct_raw!$A$2:$AX$1800, 18, FALSE)</f>
        <v>2</v>
      </c>
      <c r="I258" s="5">
        <f>VLOOKUP(B258, pct_raw!$A$2:$AX$1800, 19, FALSE)</f>
        <v>0</v>
      </c>
      <c r="J258">
        <f>VLOOKUP(B258, pct_raw!$A$2:$AX$1800, 20, FALSE)</f>
        <v>0</v>
      </c>
      <c r="K258" s="5">
        <f>VLOOKUP(B258, pct_raw!$A$2:$AX$1800, 21, FALSE)</f>
        <v>6</v>
      </c>
      <c r="L258" s="5">
        <f>VLOOKUP(B258, pct_raw!$A$2:$AX$1800, 22, FALSE)</f>
        <v>10</v>
      </c>
      <c r="M258" s="5">
        <f>VLOOKUP(B258, pct_raw!$A$2:$AX$1800, 23, FALSE)</f>
        <v>0.1333</v>
      </c>
      <c r="N258" s="5">
        <f>VLOOKUP(B258, pct_raw!$A$2:$AX$1800, 24, FALSE)</f>
        <v>0</v>
      </c>
      <c r="O258" s="5">
        <f>VLOOKUP(B258, pct_raw!$A$2:$AX$1800, 25, FALSE)</f>
        <v>0</v>
      </c>
      <c r="P258" s="5">
        <f>VLOOKUP(B258, pct_raw!$A$2:$AX$1800, 26, FALSE)</f>
        <v>0</v>
      </c>
      <c r="Q258" s="5">
        <f>VLOOKUP(B258, pct_raw!$A$2:$AX$1800, 27, FALSE)</f>
        <v>8</v>
      </c>
      <c r="R258" s="5">
        <f>VLOOKUP(B258, pct_raw!$A$2:$AX$1800, 28, FALSE)</f>
        <v>11</v>
      </c>
      <c r="S258" s="5">
        <f>VLOOKUP(B258, pct_raw!$A$2:$AX$1800, 29, FALSE)</f>
        <v>0.1333</v>
      </c>
      <c r="T258" s="5">
        <f>VLOOKUP(B258, pct_raw!$A$2:$AX$1800, 30, FALSE)</f>
        <v>0</v>
      </c>
      <c r="U258" s="5">
        <f>VLOOKUP(B258, pct_raw!$A$2:$AX$1800, 31, FALSE)</f>
        <v>0</v>
      </c>
      <c r="V258" s="5">
        <f>VLOOKUP(B258, pct_raw!$A$2:$AX$1800, 32, FALSE)</f>
        <v>0</v>
      </c>
      <c r="W258" s="5">
        <f>VLOOKUP(B258, pct_raw!$A$2:$AX$1800, 33, FALSE)</f>
        <v>0</v>
      </c>
      <c r="X258" s="5">
        <f>VLOOKUP(B258, pct_raw!$A$2:$AX$1800, 34, FALSE)</f>
        <v>0</v>
      </c>
      <c r="Y258" s="5">
        <f>VLOOKUP(B258, pct_raw!$A$2:$AX$1800, 35, FALSE)</f>
        <v>0</v>
      </c>
      <c r="Z258" s="5">
        <f>VLOOKUP(B258, pct_raw!$A$2:$AX$1800, 36, FALSE)</f>
        <v>8</v>
      </c>
      <c r="AA258" s="5">
        <f>VLOOKUP(B258, pct_raw!$A$2:$AX$1800, 37, FALSE)</f>
        <v>8</v>
      </c>
      <c r="AB258" s="5">
        <f>VLOOKUP(B258, pct_raw!$A$2:$AX$1800, 38, FALSE)</f>
        <v>0.1333</v>
      </c>
      <c r="AC258" s="5">
        <f>VLOOKUP(B258, pct_raw!$A$2:$AX$1800, 39, FALSE)</f>
        <v>3</v>
      </c>
      <c r="AD258" s="5">
        <f>VLOOKUP(B258, pct_raw!$A$2:$AX$1800, 40, FALSE)</f>
        <v>0</v>
      </c>
      <c r="AE258" s="5">
        <f>VLOOKUP(B258, pct_raw!$A$2:$AX$1800, 41, FALSE)</f>
        <v>0</v>
      </c>
      <c r="AF258" s="5">
        <f>VLOOKUP(B258, pct_raw!$A$2:$AX$1800, 42, FALSE)</f>
        <v>0</v>
      </c>
      <c r="AG258" s="5">
        <f>VLOOKUP(B258, pct_raw!$A$2:$AX$1800, 43, FALSE)</f>
        <v>0</v>
      </c>
      <c r="AH258" s="5">
        <f>VLOOKUP(B258, pct_raw!$A$2:$AX$1800, 44, FALSE)</f>
        <v>0</v>
      </c>
      <c r="AI258" s="5">
        <f>VLOOKUP(B258, pct_raw!$A$2:$AX$1800, 45, FALSE)</f>
        <v>4</v>
      </c>
      <c r="AJ258" s="5">
        <f>VLOOKUP(B258, pct_raw!$A$2:$AX$1800, 46, FALSE)</f>
        <v>6</v>
      </c>
      <c r="AK258" s="5">
        <f>VLOOKUP(B258, pct_raw!$A$2:$AX$1800, 47, FALSE)</f>
        <v>6.6699999999999995E-2</v>
      </c>
      <c r="AL258" s="5">
        <f>VLOOKUP(B258, pct_raw!$A$2:$AX$1800, 48, FALSE)</f>
        <v>1</v>
      </c>
      <c r="AM258" s="5">
        <f>VLOOKUP(B258, pct_raw!$A$2:$AX$1800, 49, FALSE)</f>
        <v>0</v>
      </c>
      <c r="AN258" s="5">
        <f>VLOOKUP(B258, pct_raw!$A$2:$AX$1800, 50, FALSE)</f>
        <v>0</v>
      </c>
    </row>
    <row r="259" spans="1:40" x14ac:dyDescent="0.2">
      <c r="A259" s="2" t="s">
        <v>326</v>
      </c>
      <c r="B259" s="2" t="str">
        <f t="shared" si="4"/>
        <v>Brown</v>
      </c>
      <c r="C259" s="2" t="s">
        <v>326</v>
      </c>
      <c r="D259" s="2" t="str">
        <f>VLOOKUP(B259, pct_raw!$A$2:$AX$1800, 6, FALSE)</f>
        <v xml:space="preserve"> Brown</v>
      </c>
      <c r="E259" s="5">
        <f>VLOOKUP(B259, pct_raw!$A$2:$AX$1800, 15, FALSE)</f>
        <v>6</v>
      </c>
      <c r="F259" s="5">
        <f>VLOOKUP(B259, pct_raw!$A$2:$AX$1800, 16, FALSE)</f>
        <v>6</v>
      </c>
      <c r="G259" s="5">
        <f>VLOOKUP(B259, pct_raw!$A$2:$AX$1800, 17, FALSE)</f>
        <v>8.5699999999999998E-2</v>
      </c>
      <c r="H259">
        <f>VLOOKUP(B259, pct_raw!$A$2:$AX$1800, 18, FALSE)</f>
        <v>0</v>
      </c>
      <c r="I259" s="5">
        <f>VLOOKUP(B259, pct_raw!$A$2:$AX$1800, 19, FALSE)</f>
        <v>0</v>
      </c>
      <c r="J259">
        <f>VLOOKUP(B259, pct_raw!$A$2:$AX$1800, 20, FALSE)</f>
        <v>0</v>
      </c>
      <c r="K259" s="5">
        <f>VLOOKUP(B259, pct_raw!$A$2:$AX$1800, 21, FALSE)</f>
        <v>7</v>
      </c>
      <c r="L259" s="5">
        <f>VLOOKUP(B259, pct_raw!$A$2:$AX$1800, 22, FALSE)</f>
        <v>7</v>
      </c>
      <c r="M259" s="5">
        <f>VLOOKUP(B259, pct_raw!$A$2:$AX$1800, 23, FALSE)</f>
        <v>0.1714</v>
      </c>
      <c r="N259" s="5">
        <f>VLOOKUP(B259, pct_raw!$A$2:$AX$1800, 24, FALSE)</f>
        <v>0</v>
      </c>
      <c r="O259" s="5">
        <f>VLOOKUP(B259, pct_raw!$A$2:$AX$1800, 25, FALSE)</f>
        <v>0</v>
      </c>
      <c r="P259" s="5">
        <f>VLOOKUP(B259, pct_raw!$A$2:$AX$1800, 26, FALSE)</f>
        <v>0</v>
      </c>
      <c r="Q259" s="5">
        <f>VLOOKUP(B259, pct_raw!$A$2:$AX$1800, 27, FALSE)</f>
        <v>7</v>
      </c>
      <c r="R259" s="5">
        <f>VLOOKUP(B259, pct_raw!$A$2:$AX$1800, 28, FALSE)</f>
        <v>8</v>
      </c>
      <c r="S259" s="5">
        <f>VLOOKUP(B259, pct_raw!$A$2:$AX$1800, 29, FALSE)</f>
        <v>0.1714</v>
      </c>
      <c r="T259" s="5">
        <f>VLOOKUP(B259, pct_raw!$A$2:$AX$1800, 30, FALSE)</f>
        <v>0</v>
      </c>
      <c r="U259" s="5">
        <f>VLOOKUP(B259, pct_raw!$A$2:$AX$1800, 31, FALSE)</f>
        <v>0</v>
      </c>
      <c r="V259" s="5">
        <f>VLOOKUP(B259, pct_raw!$A$2:$AX$1800, 32, FALSE)</f>
        <v>0</v>
      </c>
      <c r="W259" s="5">
        <f>VLOOKUP(B259, pct_raw!$A$2:$AX$1800, 33, FALSE)</f>
        <v>0</v>
      </c>
      <c r="X259" s="5">
        <f>VLOOKUP(B259, pct_raw!$A$2:$AX$1800, 34, FALSE)</f>
        <v>0</v>
      </c>
      <c r="Y259" s="5">
        <f>VLOOKUP(B259, pct_raw!$A$2:$AX$1800, 35, FALSE)</f>
        <v>0</v>
      </c>
      <c r="Z259" s="5">
        <f>VLOOKUP(B259, pct_raw!$A$2:$AX$1800, 36, FALSE)</f>
        <v>1</v>
      </c>
      <c r="AA259" s="5">
        <f>VLOOKUP(B259, pct_raw!$A$2:$AX$1800, 37, FALSE)</f>
        <v>0</v>
      </c>
      <c r="AB259" s="5">
        <f>VLOOKUP(B259, pct_raw!$A$2:$AX$1800, 38, FALSE)</f>
        <v>0</v>
      </c>
      <c r="AC259" s="5">
        <f>VLOOKUP(B259, pct_raw!$A$2:$AX$1800, 39, FALSE)</f>
        <v>0</v>
      </c>
      <c r="AD259" s="5">
        <f>VLOOKUP(B259, pct_raw!$A$2:$AX$1800, 40, FALSE)</f>
        <v>0</v>
      </c>
      <c r="AE259" s="5">
        <f>VLOOKUP(B259, pct_raw!$A$2:$AX$1800, 41, FALSE)</f>
        <v>0</v>
      </c>
      <c r="AF259" s="5">
        <f>VLOOKUP(B259, pct_raw!$A$2:$AX$1800, 42, FALSE)</f>
        <v>0</v>
      </c>
      <c r="AG259" s="5">
        <f>VLOOKUP(B259, pct_raw!$A$2:$AX$1800, 43, FALSE)</f>
        <v>0</v>
      </c>
      <c r="AH259" s="5">
        <f>VLOOKUP(B259, pct_raw!$A$2:$AX$1800, 44, FALSE)</f>
        <v>0</v>
      </c>
      <c r="AI259" s="5">
        <f>VLOOKUP(B259, pct_raw!$A$2:$AX$1800, 45, FALSE)</f>
        <v>5</v>
      </c>
      <c r="AJ259" s="5">
        <f>VLOOKUP(B259, pct_raw!$A$2:$AX$1800, 46, FALSE)</f>
        <v>5</v>
      </c>
      <c r="AK259" s="5">
        <f>VLOOKUP(B259, pct_raw!$A$2:$AX$1800, 47, FALSE)</f>
        <v>8.5699999999999998E-2</v>
      </c>
      <c r="AL259" s="5">
        <f>VLOOKUP(B259, pct_raw!$A$2:$AX$1800, 48, FALSE)</f>
        <v>0</v>
      </c>
      <c r="AM259" s="5">
        <f>VLOOKUP(B259, pct_raw!$A$2:$AX$1800, 49, FALSE)</f>
        <v>0</v>
      </c>
      <c r="AN259" s="5">
        <f>VLOOKUP(B259, pct_raw!$A$2:$AX$1800, 50, FALSE)</f>
        <v>0</v>
      </c>
    </row>
    <row r="260" spans="1:40" x14ac:dyDescent="0.2">
      <c r="A260" s="2" t="s">
        <v>326</v>
      </c>
      <c r="B260" s="2" t="str">
        <f t="shared" si="4"/>
        <v>Brown</v>
      </c>
      <c r="C260" s="2" t="s">
        <v>326</v>
      </c>
      <c r="D260" s="2" t="str">
        <f>VLOOKUP(B260, pct_raw!$A$2:$AX$1800, 6, FALSE)</f>
        <v xml:space="preserve"> Brown</v>
      </c>
      <c r="E260" s="5">
        <f>VLOOKUP(B260, pct_raw!$A$2:$AX$1800, 15, FALSE)</f>
        <v>6</v>
      </c>
      <c r="F260" s="5">
        <f>VLOOKUP(B260, pct_raw!$A$2:$AX$1800, 16, FALSE)</f>
        <v>6</v>
      </c>
      <c r="G260" s="5">
        <f>VLOOKUP(B260, pct_raw!$A$2:$AX$1800, 17, FALSE)</f>
        <v>8.5699999999999998E-2</v>
      </c>
      <c r="H260">
        <f>VLOOKUP(B260, pct_raw!$A$2:$AX$1800, 18, FALSE)</f>
        <v>0</v>
      </c>
      <c r="I260" s="5">
        <f>VLOOKUP(B260, pct_raw!$A$2:$AX$1800, 19, FALSE)</f>
        <v>0</v>
      </c>
      <c r="J260">
        <f>VLOOKUP(B260, pct_raw!$A$2:$AX$1800, 20, FALSE)</f>
        <v>0</v>
      </c>
      <c r="K260" s="5">
        <f>VLOOKUP(B260, pct_raw!$A$2:$AX$1800, 21, FALSE)</f>
        <v>7</v>
      </c>
      <c r="L260" s="5">
        <f>VLOOKUP(B260, pct_raw!$A$2:$AX$1800, 22, FALSE)</f>
        <v>7</v>
      </c>
      <c r="M260" s="5">
        <f>VLOOKUP(B260, pct_raw!$A$2:$AX$1800, 23, FALSE)</f>
        <v>0.1714</v>
      </c>
      <c r="N260" s="5">
        <f>VLOOKUP(B260, pct_raw!$A$2:$AX$1800, 24, FALSE)</f>
        <v>0</v>
      </c>
      <c r="O260" s="5">
        <f>VLOOKUP(B260, pct_raw!$A$2:$AX$1800, 25, FALSE)</f>
        <v>0</v>
      </c>
      <c r="P260" s="5">
        <f>VLOOKUP(B260, pct_raw!$A$2:$AX$1800, 26, FALSE)</f>
        <v>0</v>
      </c>
      <c r="Q260" s="5">
        <f>VLOOKUP(B260, pct_raw!$A$2:$AX$1800, 27, FALSE)</f>
        <v>7</v>
      </c>
      <c r="R260" s="5">
        <f>VLOOKUP(B260, pct_raw!$A$2:$AX$1800, 28, FALSE)</f>
        <v>8</v>
      </c>
      <c r="S260" s="5">
        <f>VLOOKUP(B260, pct_raw!$A$2:$AX$1800, 29, FALSE)</f>
        <v>0.1714</v>
      </c>
      <c r="T260" s="5">
        <f>VLOOKUP(B260, pct_raw!$A$2:$AX$1800, 30, FALSE)</f>
        <v>0</v>
      </c>
      <c r="U260" s="5">
        <f>VLOOKUP(B260, pct_raw!$A$2:$AX$1800, 31, FALSE)</f>
        <v>0</v>
      </c>
      <c r="V260" s="5">
        <f>VLOOKUP(B260, pct_raw!$A$2:$AX$1800, 32, FALSE)</f>
        <v>0</v>
      </c>
      <c r="W260" s="5">
        <f>VLOOKUP(B260, pct_raw!$A$2:$AX$1800, 33, FALSE)</f>
        <v>0</v>
      </c>
      <c r="X260" s="5">
        <f>VLOOKUP(B260, pct_raw!$A$2:$AX$1800, 34, FALSE)</f>
        <v>0</v>
      </c>
      <c r="Y260" s="5">
        <f>VLOOKUP(B260, pct_raw!$A$2:$AX$1800, 35, FALSE)</f>
        <v>0</v>
      </c>
      <c r="Z260" s="5">
        <f>VLOOKUP(B260, pct_raw!$A$2:$AX$1800, 36, FALSE)</f>
        <v>1</v>
      </c>
      <c r="AA260" s="5">
        <f>VLOOKUP(B260, pct_raw!$A$2:$AX$1800, 37, FALSE)</f>
        <v>0</v>
      </c>
      <c r="AB260" s="5">
        <f>VLOOKUP(B260, pct_raw!$A$2:$AX$1800, 38, FALSE)</f>
        <v>0</v>
      </c>
      <c r="AC260" s="5">
        <f>VLOOKUP(B260, pct_raw!$A$2:$AX$1800, 39, FALSE)</f>
        <v>0</v>
      </c>
      <c r="AD260" s="5">
        <f>VLOOKUP(B260, pct_raw!$A$2:$AX$1800, 40, FALSE)</f>
        <v>0</v>
      </c>
      <c r="AE260" s="5">
        <f>VLOOKUP(B260, pct_raw!$A$2:$AX$1800, 41, FALSE)</f>
        <v>0</v>
      </c>
      <c r="AF260" s="5">
        <f>VLOOKUP(B260, pct_raw!$A$2:$AX$1800, 42, FALSE)</f>
        <v>0</v>
      </c>
      <c r="AG260" s="5">
        <f>VLOOKUP(B260, pct_raw!$A$2:$AX$1800, 43, FALSE)</f>
        <v>0</v>
      </c>
      <c r="AH260" s="5">
        <f>VLOOKUP(B260, pct_raw!$A$2:$AX$1800, 44, FALSE)</f>
        <v>0</v>
      </c>
      <c r="AI260" s="5">
        <f>VLOOKUP(B260, pct_raw!$A$2:$AX$1800, 45, FALSE)</f>
        <v>5</v>
      </c>
      <c r="AJ260" s="5">
        <f>VLOOKUP(B260, pct_raw!$A$2:$AX$1800, 46, FALSE)</f>
        <v>5</v>
      </c>
      <c r="AK260" s="5">
        <f>VLOOKUP(B260, pct_raw!$A$2:$AX$1800, 47, FALSE)</f>
        <v>8.5699999999999998E-2</v>
      </c>
      <c r="AL260" s="5">
        <f>VLOOKUP(B260, pct_raw!$A$2:$AX$1800, 48, FALSE)</f>
        <v>0</v>
      </c>
      <c r="AM260" s="5">
        <f>VLOOKUP(B260, pct_raw!$A$2:$AX$1800, 49, FALSE)</f>
        <v>0</v>
      </c>
      <c r="AN260" s="5">
        <f>VLOOKUP(B260, pct_raw!$A$2:$AX$1800, 50, FALSE)</f>
        <v>0</v>
      </c>
    </row>
    <row r="261" spans="1:40" x14ac:dyDescent="0.2">
      <c r="A261" s="2" t="s">
        <v>371</v>
      </c>
      <c r="B261" s="2" t="str">
        <f t="shared" si="4"/>
        <v>Bruce Cedar Mt Auburn</v>
      </c>
      <c r="C261" s="2" t="s">
        <v>4655</v>
      </c>
      <c r="D261" s="2" t="str">
        <f>VLOOKUP(B261, pct_raw!$A$2:$AX$1800, 6, FALSE)</f>
        <v xml:space="preserve"> Bruce Cedar Mt Auburn</v>
      </c>
      <c r="E261" s="5">
        <f>VLOOKUP(B261, pct_raw!$A$2:$AX$1800, 15, FALSE)</f>
        <v>4</v>
      </c>
      <c r="F261" s="5">
        <f>VLOOKUP(B261, pct_raw!$A$2:$AX$1800, 16, FALSE)</f>
        <v>4</v>
      </c>
      <c r="G261" s="5">
        <f>VLOOKUP(B261, pct_raw!$A$2:$AX$1800, 17, FALSE)</f>
        <v>7.4999999999999997E-2</v>
      </c>
      <c r="H261">
        <f>VLOOKUP(B261, pct_raw!$A$2:$AX$1800, 18, FALSE)</f>
        <v>0</v>
      </c>
      <c r="I261" s="5">
        <f>VLOOKUP(B261, pct_raw!$A$2:$AX$1800, 19, FALSE)</f>
        <v>0</v>
      </c>
      <c r="J261">
        <f>VLOOKUP(B261, pct_raw!$A$2:$AX$1800, 20, FALSE)</f>
        <v>0</v>
      </c>
      <c r="K261" s="5">
        <f>VLOOKUP(B261, pct_raw!$A$2:$AX$1800, 21, FALSE)</f>
        <v>7</v>
      </c>
      <c r="L261" s="5">
        <f>VLOOKUP(B261, pct_raw!$A$2:$AX$1800, 22, FALSE)</f>
        <v>7</v>
      </c>
      <c r="M261" s="5">
        <f>VLOOKUP(B261, pct_raw!$A$2:$AX$1800, 23, FALSE)</f>
        <v>0.15</v>
      </c>
      <c r="N261" s="5">
        <f>VLOOKUP(B261, pct_raw!$A$2:$AX$1800, 24, FALSE)</f>
        <v>0</v>
      </c>
      <c r="O261" s="5">
        <f>VLOOKUP(B261, pct_raw!$A$2:$AX$1800, 25, FALSE)</f>
        <v>0</v>
      </c>
      <c r="P261" s="5">
        <f>VLOOKUP(B261, pct_raw!$A$2:$AX$1800, 26, FALSE)</f>
        <v>0</v>
      </c>
      <c r="Q261" s="5">
        <f>VLOOKUP(B261, pct_raw!$A$2:$AX$1800, 27, FALSE)</f>
        <v>5</v>
      </c>
      <c r="R261" s="5">
        <f>VLOOKUP(B261, pct_raw!$A$2:$AX$1800, 28, FALSE)</f>
        <v>5</v>
      </c>
      <c r="S261" s="5">
        <f>VLOOKUP(B261, pct_raw!$A$2:$AX$1800, 29, FALSE)</f>
        <v>7.4999999999999997E-2</v>
      </c>
      <c r="T261" s="5">
        <f>VLOOKUP(B261, pct_raw!$A$2:$AX$1800, 30, FALSE)</f>
        <v>0</v>
      </c>
      <c r="U261" s="5">
        <f>VLOOKUP(B261, pct_raw!$A$2:$AX$1800, 31, FALSE)</f>
        <v>0</v>
      </c>
      <c r="V261" s="5">
        <f>VLOOKUP(B261, pct_raw!$A$2:$AX$1800, 32, FALSE)</f>
        <v>0</v>
      </c>
      <c r="W261" s="5">
        <f>VLOOKUP(B261, pct_raw!$A$2:$AX$1800, 33, FALSE)</f>
        <v>0</v>
      </c>
      <c r="X261" s="5">
        <f>VLOOKUP(B261, pct_raw!$A$2:$AX$1800, 34, FALSE)</f>
        <v>0</v>
      </c>
      <c r="Y261" s="5">
        <f>VLOOKUP(B261, pct_raw!$A$2:$AX$1800, 35, FALSE)</f>
        <v>0</v>
      </c>
      <c r="Z261" s="5">
        <f>VLOOKUP(B261, pct_raw!$A$2:$AX$1800, 36, FALSE)</f>
        <v>4</v>
      </c>
      <c r="AA261" s="5">
        <f>VLOOKUP(B261, pct_raw!$A$2:$AX$1800, 37, FALSE)</f>
        <v>4</v>
      </c>
      <c r="AB261" s="5">
        <f>VLOOKUP(B261, pct_raw!$A$2:$AX$1800, 38, FALSE)</f>
        <v>7.4999999999999997E-2</v>
      </c>
      <c r="AC261" s="5">
        <f>VLOOKUP(B261, pct_raw!$A$2:$AX$1800, 39, FALSE)</f>
        <v>0</v>
      </c>
      <c r="AD261" s="5">
        <f>VLOOKUP(B261, pct_raw!$A$2:$AX$1800, 40, FALSE)</f>
        <v>0</v>
      </c>
      <c r="AE261" s="5">
        <f>VLOOKUP(B261, pct_raw!$A$2:$AX$1800, 41, FALSE)</f>
        <v>0</v>
      </c>
      <c r="AF261" s="5">
        <f>VLOOKUP(B261, pct_raw!$A$2:$AX$1800, 42, FALSE)</f>
        <v>0</v>
      </c>
      <c r="AG261" s="5">
        <f>VLOOKUP(B261, pct_raw!$A$2:$AX$1800, 43, FALSE)</f>
        <v>0</v>
      </c>
      <c r="AH261" s="5">
        <f>VLOOKUP(B261, pct_raw!$A$2:$AX$1800, 44, FALSE)</f>
        <v>0</v>
      </c>
      <c r="AI261" s="5">
        <f>VLOOKUP(B261, pct_raw!$A$2:$AX$1800, 45, FALSE)</f>
        <v>0</v>
      </c>
      <c r="AJ261" s="5">
        <f>VLOOKUP(B261, pct_raw!$A$2:$AX$1800, 46, FALSE)</f>
        <v>0</v>
      </c>
      <c r="AK261" s="5">
        <f>VLOOKUP(B261, pct_raw!$A$2:$AX$1800, 47, FALSE)</f>
        <v>0</v>
      </c>
      <c r="AL261" s="5">
        <f>VLOOKUP(B261, pct_raw!$A$2:$AX$1800, 48, FALSE)</f>
        <v>0</v>
      </c>
      <c r="AM261" s="5">
        <f>VLOOKUP(B261, pct_raw!$A$2:$AX$1800, 49, FALSE)</f>
        <v>0</v>
      </c>
      <c r="AN261" s="5">
        <f>VLOOKUP(B261, pct_raw!$A$2:$AX$1800, 50, FALSE)</f>
        <v>0</v>
      </c>
    </row>
    <row r="262" spans="1:40" x14ac:dyDescent="0.2">
      <c r="A262" s="2" t="s">
        <v>1106</v>
      </c>
      <c r="B262" s="2" t="str">
        <f t="shared" si="4"/>
        <v>Bt Ft Un</v>
      </c>
      <c r="C262" s="2" t="s">
        <v>4656</v>
      </c>
      <c r="D262" s="2" t="str">
        <f>VLOOKUP(B262, pct_raw!$A$2:$AX$1800, 6, FALSE)</f>
        <v xml:space="preserve"> BT FT UN</v>
      </c>
      <c r="E262" s="5">
        <f>VLOOKUP(B262, pct_raw!$A$2:$AX$1800, 15, FALSE)</f>
        <v>9</v>
      </c>
      <c r="F262" s="5">
        <f>VLOOKUP(B262, pct_raw!$A$2:$AX$1800, 16, FALSE)</f>
        <v>10</v>
      </c>
      <c r="G262" s="5">
        <f>VLOOKUP(B262, pct_raw!$A$2:$AX$1800, 17, FALSE)</f>
        <v>0.17780000000000001</v>
      </c>
      <c r="H262">
        <f>VLOOKUP(B262, pct_raw!$A$2:$AX$1800, 18, FALSE)</f>
        <v>0</v>
      </c>
      <c r="I262" s="5">
        <f>VLOOKUP(B262, pct_raw!$A$2:$AX$1800, 19, FALSE)</f>
        <v>0</v>
      </c>
      <c r="J262">
        <f>VLOOKUP(B262, pct_raw!$A$2:$AX$1800, 20, FALSE)</f>
        <v>0</v>
      </c>
      <c r="K262" s="5">
        <f>VLOOKUP(B262, pct_raw!$A$2:$AX$1800, 21, FALSE)</f>
        <v>10</v>
      </c>
      <c r="L262" s="5">
        <f>VLOOKUP(B262, pct_raw!$A$2:$AX$1800, 22, FALSE)</f>
        <v>10</v>
      </c>
      <c r="M262" s="5">
        <f>VLOOKUP(B262, pct_raw!$A$2:$AX$1800, 23, FALSE)</f>
        <v>0.17780000000000001</v>
      </c>
      <c r="N262" s="5">
        <f>VLOOKUP(B262, pct_raw!$A$2:$AX$1800, 24, FALSE)</f>
        <v>0</v>
      </c>
      <c r="O262" s="5">
        <f>VLOOKUP(B262, pct_raw!$A$2:$AX$1800, 25, FALSE)</f>
        <v>0</v>
      </c>
      <c r="P262" s="5">
        <f>VLOOKUP(B262, pct_raw!$A$2:$AX$1800, 26, FALSE)</f>
        <v>0</v>
      </c>
      <c r="Q262" s="5">
        <f>VLOOKUP(B262, pct_raw!$A$2:$AX$1800, 27, FALSE)</f>
        <v>8</v>
      </c>
      <c r="R262" s="5">
        <f>VLOOKUP(B262, pct_raw!$A$2:$AX$1800, 28, FALSE)</f>
        <v>9</v>
      </c>
      <c r="S262" s="5">
        <f>VLOOKUP(B262, pct_raw!$A$2:$AX$1800, 29, FALSE)</f>
        <v>0.17780000000000001</v>
      </c>
      <c r="T262" s="5">
        <f>VLOOKUP(B262, pct_raw!$A$2:$AX$1800, 30, FALSE)</f>
        <v>0</v>
      </c>
      <c r="U262" s="5">
        <f>VLOOKUP(B262, pct_raw!$A$2:$AX$1800, 31, FALSE)</f>
        <v>0</v>
      </c>
      <c r="V262" s="5">
        <f>VLOOKUP(B262, pct_raw!$A$2:$AX$1800, 32, FALSE)</f>
        <v>0</v>
      </c>
      <c r="W262" s="5">
        <f>VLOOKUP(B262, pct_raw!$A$2:$AX$1800, 33, FALSE)</f>
        <v>0</v>
      </c>
      <c r="X262" s="5">
        <f>VLOOKUP(B262, pct_raw!$A$2:$AX$1800, 34, FALSE)</f>
        <v>0</v>
      </c>
      <c r="Y262" s="5">
        <f>VLOOKUP(B262, pct_raw!$A$2:$AX$1800, 35, FALSE)</f>
        <v>0</v>
      </c>
      <c r="Z262" s="5">
        <f>VLOOKUP(B262, pct_raw!$A$2:$AX$1800, 36, FALSE)</f>
        <v>10</v>
      </c>
      <c r="AA262" s="5">
        <f>VLOOKUP(B262, pct_raw!$A$2:$AX$1800, 37, FALSE)</f>
        <v>10</v>
      </c>
      <c r="AB262" s="5">
        <f>VLOOKUP(B262, pct_raw!$A$2:$AX$1800, 38, FALSE)</f>
        <v>0.17780000000000001</v>
      </c>
      <c r="AC262" s="5">
        <f>VLOOKUP(B262, pct_raw!$A$2:$AX$1800, 39, FALSE)</f>
        <v>2</v>
      </c>
      <c r="AD262" s="5">
        <f>VLOOKUP(B262, pct_raw!$A$2:$AX$1800, 40, FALSE)</f>
        <v>0</v>
      </c>
      <c r="AE262" s="5">
        <f>VLOOKUP(B262, pct_raw!$A$2:$AX$1800, 41, FALSE)</f>
        <v>0</v>
      </c>
      <c r="AF262" s="5">
        <f>VLOOKUP(B262, pct_raw!$A$2:$AX$1800, 42, FALSE)</f>
        <v>0</v>
      </c>
      <c r="AG262" s="5">
        <f>VLOOKUP(B262, pct_raw!$A$2:$AX$1800, 43, FALSE)</f>
        <v>0</v>
      </c>
      <c r="AH262" s="5">
        <f>VLOOKUP(B262, pct_raw!$A$2:$AX$1800, 44, FALSE)</f>
        <v>0</v>
      </c>
      <c r="AI262" s="5">
        <f>VLOOKUP(B262, pct_raw!$A$2:$AX$1800, 45, FALSE)</f>
        <v>0</v>
      </c>
      <c r="AJ262" s="5">
        <f>VLOOKUP(B262, pct_raw!$A$2:$AX$1800, 46, FALSE)</f>
        <v>0</v>
      </c>
      <c r="AK262" s="5">
        <f>VLOOKUP(B262, pct_raw!$A$2:$AX$1800, 47, FALSE)</f>
        <v>0</v>
      </c>
      <c r="AL262" s="5">
        <f>VLOOKUP(B262, pct_raw!$A$2:$AX$1800, 48, FALSE)</f>
        <v>0</v>
      </c>
      <c r="AM262" s="5">
        <f>VLOOKUP(B262, pct_raw!$A$2:$AX$1800, 49, FALSE)</f>
        <v>0</v>
      </c>
      <c r="AN262" s="5">
        <f>VLOOKUP(B262, pct_raw!$A$2:$AX$1800, 50, FALSE)</f>
        <v>0</v>
      </c>
    </row>
    <row r="263" spans="1:40" x14ac:dyDescent="0.2">
      <c r="A263" s="2" t="s">
        <v>500</v>
      </c>
      <c r="B263" s="2" t="str">
        <f t="shared" si="4"/>
        <v>Bu Ha Mo Nb Davis City Pleasanton</v>
      </c>
      <c r="C263" s="2" t="s">
        <v>4916</v>
      </c>
      <c r="D263" s="2" t="str">
        <f>VLOOKUP(B263, pct_raw!$A$2:$AX$1800, 6, FALSE)</f>
        <v xml:space="preserve"> BU HA MO NB Davis City Pleasanton</v>
      </c>
      <c r="E263" s="5">
        <f>VLOOKUP(B263, pct_raw!$A$2:$AX$1800, 15, FALSE)</f>
        <v>0</v>
      </c>
      <c r="F263" s="5">
        <f>VLOOKUP(B263, pct_raw!$A$2:$AX$1800, 16, FALSE)</f>
        <v>0</v>
      </c>
      <c r="G263" s="5">
        <f>VLOOKUP(B263, pct_raw!$A$2:$AX$1800, 17, FALSE)</f>
        <v>0</v>
      </c>
      <c r="H263">
        <f>VLOOKUP(B263, pct_raw!$A$2:$AX$1800, 18, FALSE)</f>
        <v>0</v>
      </c>
      <c r="I263" s="5">
        <f>VLOOKUP(B263, pct_raw!$A$2:$AX$1800, 19, FALSE)</f>
        <v>0</v>
      </c>
      <c r="J263">
        <f>VLOOKUP(B263, pct_raw!$A$2:$AX$1800, 20, FALSE)</f>
        <v>0</v>
      </c>
      <c r="K263" s="5">
        <f>VLOOKUP(B263, pct_raw!$A$2:$AX$1800, 21, FALSE)</f>
        <v>2</v>
      </c>
      <c r="L263" s="5">
        <f>VLOOKUP(B263, pct_raw!$A$2:$AX$1800, 22, FALSE)</f>
        <v>2</v>
      </c>
      <c r="M263" s="5">
        <f>VLOOKUP(B263, pct_raw!$A$2:$AX$1800, 23, FALSE)</f>
        <v>4.7100000000000003E-2</v>
      </c>
      <c r="N263" s="5">
        <f>VLOOKUP(B263, pct_raw!$A$2:$AX$1800, 24, FALSE)</f>
        <v>1</v>
      </c>
      <c r="O263" s="5">
        <f>VLOOKUP(B263, pct_raw!$A$2:$AX$1800, 25, FALSE)</f>
        <v>0</v>
      </c>
      <c r="P263" s="5">
        <f>VLOOKUP(B263, pct_raw!$A$2:$AX$1800, 26, FALSE)</f>
        <v>0</v>
      </c>
      <c r="Q263" s="5">
        <f>VLOOKUP(B263, pct_raw!$A$2:$AX$1800, 27, FALSE)</f>
        <v>2</v>
      </c>
      <c r="R263" s="5">
        <f>VLOOKUP(B263, pct_raw!$A$2:$AX$1800, 28, FALSE)</f>
        <v>2</v>
      </c>
      <c r="S263" s="5">
        <f>VLOOKUP(B263, pct_raw!$A$2:$AX$1800, 29, FALSE)</f>
        <v>4.7100000000000003E-2</v>
      </c>
      <c r="T263" s="5">
        <f>VLOOKUP(B263, pct_raw!$A$2:$AX$1800, 30, FALSE)</f>
        <v>0</v>
      </c>
      <c r="U263" s="5">
        <f>VLOOKUP(B263, pct_raw!$A$2:$AX$1800, 31, FALSE)</f>
        <v>0</v>
      </c>
      <c r="V263" s="5">
        <f>VLOOKUP(B263, pct_raw!$A$2:$AX$1800, 32, FALSE)</f>
        <v>0</v>
      </c>
      <c r="W263" s="5">
        <f>VLOOKUP(B263, pct_raw!$A$2:$AX$1800, 33, FALSE)</f>
        <v>0</v>
      </c>
      <c r="X263" s="5">
        <f>VLOOKUP(B263, pct_raw!$A$2:$AX$1800, 34, FALSE)</f>
        <v>0</v>
      </c>
      <c r="Y263" s="5">
        <f>VLOOKUP(B263, pct_raw!$A$2:$AX$1800, 35, FALSE)</f>
        <v>0</v>
      </c>
      <c r="Z263" s="5">
        <f>VLOOKUP(B263, pct_raw!$A$2:$AX$1800, 36, FALSE)</f>
        <v>1</v>
      </c>
      <c r="AA263" s="5">
        <f>VLOOKUP(B263, pct_raw!$A$2:$AX$1800, 37, FALSE)</f>
        <v>2</v>
      </c>
      <c r="AB263" s="5">
        <f>VLOOKUP(B263, pct_raw!$A$2:$AX$1800, 38, FALSE)</f>
        <v>4.7100000000000003E-2</v>
      </c>
      <c r="AC263" s="5">
        <f>VLOOKUP(B263, pct_raw!$A$2:$AX$1800, 39, FALSE)</f>
        <v>0</v>
      </c>
      <c r="AD263" s="5">
        <f>VLOOKUP(B263, pct_raw!$A$2:$AX$1800, 40, FALSE)</f>
        <v>0</v>
      </c>
      <c r="AE263" s="5">
        <f>VLOOKUP(B263, pct_raw!$A$2:$AX$1800, 41, FALSE)</f>
        <v>0</v>
      </c>
      <c r="AF263" s="5">
        <f>VLOOKUP(B263, pct_raw!$A$2:$AX$1800, 42, FALSE)</f>
        <v>0</v>
      </c>
      <c r="AG263" s="5">
        <f>VLOOKUP(B263, pct_raw!$A$2:$AX$1800, 43, FALSE)</f>
        <v>0</v>
      </c>
      <c r="AH263" s="5">
        <f>VLOOKUP(B263, pct_raw!$A$2:$AX$1800, 44, FALSE)</f>
        <v>0</v>
      </c>
      <c r="AI263" s="5">
        <f>VLOOKUP(B263, pct_raw!$A$2:$AX$1800, 45, FALSE)</f>
        <v>2</v>
      </c>
      <c r="AJ263" s="5">
        <f>VLOOKUP(B263, pct_raw!$A$2:$AX$1800, 46, FALSE)</f>
        <v>2</v>
      </c>
      <c r="AK263" s="5">
        <f>VLOOKUP(B263, pct_raw!$A$2:$AX$1800, 47, FALSE)</f>
        <v>4.7100000000000003E-2</v>
      </c>
      <c r="AL263" s="5">
        <f>VLOOKUP(B263, pct_raw!$A$2:$AX$1800, 48, FALSE)</f>
        <v>0</v>
      </c>
      <c r="AM263" s="5">
        <f>VLOOKUP(B263, pct_raw!$A$2:$AX$1800, 49, FALSE)</f>
        <v>0</v>
      </c>
      <c r="AN263" s="5">
        <f>VLOOKUP(B263, pct_raw!$A$2:$AX$1800, 50, FALSE)</f>
        <v>0</v>
      </c>
    </row>
    <row r="264" spans="1:40" x14ac:dyDescent="0.2">
      <c r="A264" s="2" t="s">
        <v>1107</v>
      </c>
      <c r="B264" s="2" t="str">
        <f t="shared" si="4"/>
        <v>Buchanan Township</v>
      </c>
      <c r="C264" s="2" t="s">
        <v>1107</v>
      </c>
      <c r="D264" s="2" t="str">
        <f>VLOOKUP(B264, pct_raw!$A$2:$AX$1800, 6, FALSE)</f>
        <v xml:space="preserve"> Buchanan Township</v>
      </c>
      <c r="E264" s="5">
        <f>VLOOKUP(B264, pct_raw!$A$2:$AX$1800, 15, FALSE)</f>
        <v>0</v>
      </c>
      <c r="F264" s="5">
        <f>VLOOKUP(B264, pct_raw!$A$2:$AX$1800, 16, FALSE)</f>
        <v>0</v>
      </c>
      <c r="G264" s="5">
        <f>VLOOKUP(B264, pct_raw!$A$2:$AX$1800, 17, FALSE)</f>
        <v>0</v>
      </c>
      <c r="H264">
        <f>VLOOKUP(B264, pct_raw!$A$2:$AX$1800, 18, FALSE)</f>
        <v>0</v>
      </c>
      <c r="I264" s="5">
        <f>VLOOKUP(B264, pct_raw!$A$2:$AX$1800, 19, FALSE)</f>
        <v>0</v>
      </c>
      <c r="J264">
        <f>VLOOKUP(B264, pct_raw!$A$2:$AX$1800, 20, FALSE)</f>
        <v>0</v>
      </c>
      <c r="K264" s="5">
        <f>VLOOKUP(B264, pct_raw!$A$2:$AX$1800, 21, FALSE)</f>
        <v>12</v>
      </c>
      <c r="L264" s="5">
        <f>VLOOKUP(B264, pct_raw!$A$2:$AX$1800, 22, FALSE)</f>
        <v>13</v>
      </c>
      <c r="M264" s="5">
        <f>VLOOKUP(B264, pct_raw!$A$2:$AX$1800, 23, FALSE)</f>
        <v>0</v>
      </c>
      <c r="N264" s="5">
        <f>VLOOKUP(B264, pct_raw!$A$2:$AX$1800, 24, FALSE)</f>
        <v>1</v>
      </c>
      <c r="O264" s="5">
        <f>VLOOKUP(B264, pct_raw!$A$2:$AX$1800, 25, FALSE)</f>
        <v>0</v>
      </c>
      <c r="P264" s="5">
        <f>VLOOKUP(B264, pct_raw!$A$2:$AX$1800, 26, FALSE)</f>
        <v>0</v>
      </c>
      <c r="Q264" s="5">
        <f>VLOOKUP(B264, pct_raw!$A$2:$AX$1800, 27, FALSE)</f>
        <v>0</v>
      </c>
      <c r="R264" s="5">
        <f>VLOOKUP(B264, pct_raw!$A$2:$AX$1800, 28, FALSE)</f>
        <v>0</v>
      </c>
      <c r="S264" s="5">
        <f>VLOOKUP(B264, pct_raw!$A$2:$AX$1800, 29, FALSE)</f>
        <v>0</v>
      </c>
      <c r="T264" s="5">
        <f>VLOOKUP(B264, pct_raw!$A$2:$AX$1800, 30, FALSE)</f>
        <v>0</v>
      </c>
      <c r="U264" s="5">
        <f>VLOOKUP(B264, pct_raw!$A$2:$AX$1800, 31, FALSE)</f>
        <v>0</v>
      </c>
      <c r="V264" s="5">
        <f>VLOOKUP(B264, pct_raw!$A$2:$AX$1800, 32, FALSE)</f>
        <v>0</v>
      </c>
      <c r="W264" s="5">
        <f>VLOOKUP(B264, pct_raw!$A$2:$AX$1800, 33, FALSE)</f>
        <v>0</v>
      </c>
      <c r="X264" s="5">
        <f>VLOOKUP(B264, pct_raw!$A$2:$AX$1800, 34, FALSE)</f>
        <v>0</v>
      </c>
      <c r="Y264" s="5">
        <f>VLOOKUP(B264, pct_raw!$A$2:$AX$1800, 35, FALSE)</f>
        <v>0</v>
      </c>
      <c r="Z264" s="5">
        <f>VLOOKUP(B264, pct_raw!$A$2:$AX$1800, 36, FALSE)</f>
        <v>24</v>
      </c>
      <c r="AA264" s="5">
        <f>VLOOKUP(B264, pct_raw!$A$2:$AX$1800, 37, FALSE)</f>
        <v>24</v>
      </c>
      <c r="AB264" s="5">
        <f>VLOOKUP(B264, pct_raw!$A$2:$AX$1800, 38, FALSE)</f>
        <v>0.21820000000000001</v>
      </c>
      <c r="AC264" s="5">
        <f>VLOOKUP(B264, pct_raw!$A$2:$AX$1800, 39, FALSE)</f>
        <v>2</v>
      </c>
      <c r="AD264" s="5">
        <f>VLOOKUP(B264, pct_raw!$A$2:$AX$1800, 40, FALSE)</f>
        <v>0</v>
      </c>
      <c r="AE264" s="5">
        <f>VLOOKUP(B264, pct_raw!$A$2:$AX$1800, 41, FALSE)</f>
        <v>0</v>
      </c>
      <c r="AF264" s="5">
        <f>VLOOKUP(B264, pct_raw!$A$2:$AX$1800, 42, FALSE)</f>
        <v>1</v>
      </c>
      <c r="AG264" s="5">
        <f>VLOOKUP(B264, pct_raw!$A$2:$AX$1800, 43, FALSE)</f>
        <v>2</v>
      </c>
      <c r="AH264" s="5">
        <f>VLOOKUP(B264, pct_raw!$A$2:$AX$1800, 44, FALSE)</f>
        <v>0</v>
      </c>
      <c r="AI264" s="5">
        <f>VLOOKUP(B264, pct_raw!$A$2:$AX$1800, 45, FALSE)</f>
        <v>12</v>
      </c>
      <c r="AJ264" s="5">
        <f>VLOOKUP(B264, pct_raw!$A$2:$AX$1800, 46, FALSE)</f>
        <v>13</v>
      </c>
      <c r="AK264" s="5">
        <f>VLOOKUP(B264, pct_raw!$A$2:$AX$1800, 47, FALSE)</f>
        <v>0.21820000000000001</v>
      </c>
      <c r="AL264" s="5">
        <f>VLOOKUP(B264, pct_raw!$A$2:$AX$1800, 48, FALSE)</f>
        <v>0</v>
      </c>
      <c r="AM264" s="5">
        <f>VLOOKUP(B264, pct_raw!$A$2:$AX$1800, 49, FALSE)</f>
        <v>0</v>
      </c>
      <c r="AN264" s="5">
        <f>VLOOKUP(B264, pct_raw!$A$2:$AX$1800, 50, FALSE)</f>
        <v>0</v>
      </c>
    </row>
    <row r="265" spans="1:40" x14ac:dyDescent="0.2">
      <c r="A265" s="2" t="s">
        <v>245</v>
      </c>
      <c r="B265" s="2" t="str">
        <f t="shared" si="4"/>
        <v>Buena Vista</v>
      </c>
      <c r="C265" s="2" t="s">
        <v>245</v>
      </c>
      <c r="D265" s="2" t="str">
        <f>VLOOKUP(B265, pct_raw!$A$2:$AX$1800, 6, FALSE)</f>
        <v xml:space="preserve"> BUENA VISTA</v>
      </c>
      <c r="E265" s="5">
        <f>VLOOKUP(B265, pct_raw!$A$2:$AX$1800, 15, FALSE)</f>
        <v>0</v>
      </c>
      <c r="F265" s="5">
        <f>VLOOKUP(B265, pct_raw!$A$2:$AX$1800, 16, FALSE)</f>
        <v>0</v>
      </c>
      <c r="G265" s="5">
        <f>VLOOKUP(B265, pct_raw!$A$2:$AX$1800, 17, FALSE)</f>
        <v>0</v>
      </c>
      <c r="H265">
        <f>VLOOKUP(B265, pct_raw!$A$2:$AX$1800, 18, FALSE)</f>
        <v>0</v>
      </c>
      <c r="I265" s="5">
        <f>VLOOKUP(B265, pct_raw!$A$2:$AX$1800, 19, FALSE)</f>
        <v>0</v>
      </c>
      <c r="J265">
        <f>VLOOKUP(B265, pct_raw!$A$2:$AX$1800, 20, FALSE)</f>
        <v>0</v>
      </c>
      <c r="K265" s="5">
        <f>VLOOKUP(B265, pct_raw!$A$2:$AX$1800, 21, FALSE)</f>
        <v>5</v>
      </c>
      <c r="L265" s="5">
        <f>VLOOKUP(B265, pct_raw!$A$2:$AX$1800, 22, FALSE)</f>
        <v>5</v>
      </c>
      <c r="M265" s="5">
        <f>VLOOKUP(B265, pct_raw!$A$2:$AX$1800, 23, FALSE)</f>
        <v>0.16669999999999999</v>
      </c>
      <c r="N265" s="5">
        <f>VLOOKUP(B265, pct_raw!$A$2:$AX$1800, 24, FALSE)</f>
        <v>0</v>
      </c>
      <c r="O265" s="5">
        <f>VLOOKUP(B265, pct_raw!$A$2:$AX$1800, 25, FALSE)</f>
        <v>0</v>
      </c>
      <c r="P265" s="5">
        <f>VLOOKUP(B265, pct_raw!$A$2:$AX$1800, 26, FALSE)</f>
        <v>0</v>
      </c>
      <c r="Q265" s="5">
        <f>VLOOKUP(B265, pct_raw!$A$2:$AX$1800, 27, FALSE)</f>
        <v>0</v>
      </c>
      <c r="R265" s="5">
        <f>VLOOKUP(B265, pct_raw!$A$2:$AX$1800, 28, FALSE)</f>
        <v>0</v>
      </c>
      <c r="S265" s="5">
        <f>VLOOKUP(B265, pct_raw!$A$2:$AX$1800, 29, FALSE)</f>
        <v>0</v>
      </c>
      <c r="T265" s="5">
        <f>VLOOKUP(B265, pct_raw!$A$2:$AX$1800, 30, FALSE)</f>
        <v>0</v>
      </c>
      <c r="U265" s="5">
        <f>VLOOKUP(B265, pct_raw!$A$2:$AX$1800, 31, FALSE)</f>
        <v>0</v>
      </c>
      <c r="V265" s="5">
        <f>VLOOKUP(B265, pct_raw!$A$2:$AX$1800, 32, FALSE)</f>
        <v>0</v>
      </c>
      <c r="W265" s="5">
        <f>VLOOKUP(B265, pct_raw!$A$2:$AX$1800, 33, FALSE)</f>
        <v>0</v>
      </c>
      <c r="X265" s="5">
        <f>VLOOKUP(B265, pct_raw!$A$2:$AX$1800, 34, FALSE)</f>
        <v>0</v>
      </c>
      <c r="Y265" s="5">
        <f>VLOOKUP(B265, pct_raw!$A$2:$AX$1800, 35, FALSE)</f>
        <v>0</v>
      </c>
      <c r="Z265" s="5">
        <f>VLOOKUP(B265, pct_raw!$A$2:$AX$1800, 36, FALSE)</f>
        <v>1</v>
      </c>
      <c r="AA265" s="5">
        <f>VLOOKUP(B265, pct_raw!$A$2:$AX$1800, 37, FALSE)</f>
        <v>1</v>
      </c>
      <c r="AB265" s="5">
        <f>VLOOKUP(B265, pct_raw!$A$2:$AX$1800, 38, FALSE)</f>
        <v>0</v>
      </c>
      <c r="AC265" s="5">
        <f>VLOOKUP(B265, pct_raw!$A$2:$AX$1800, 39, FALSE)</f>
        <v>0</v>
      </c>
      <c r="AD265" s="5">
        <f>VLOOKUP(B265, pct_raw!$A$2:$AX$1800, 40, FALSE)</f>
        <v>0</v>
      </c>
      <c r="AE265" s="5">
        <f>VLOOKUP(B265, pct_raw!$A$2:$AX$1800, 41, FALSE)</f>
        <v>0</v>
      </c>
      <c r="AF265" s="5">
        <f>VLOOKUP(B265, pct_raw!$A$2:$AX$1800, 42, FALSE)</f>
        <v>2</v>
      </c>
      <c r="AG265" s="5">
        <f>VLOOKUP(B265, pct_raw!$A$2:$AX$1800, 43, FALSE)</f>
        <v>2</v>
      </c>
      <c r="AH265" s="5">
        <f>VLOOKUP(B265, pct_raw!$A$2:$AX$1800, 44, FALSE)</f>
        <v>0</v>
      </c>
      <c r="AI265" s="5">
        <f>VLOOKUP(B265, pct_raw!$A$2:$AX$1800, 45, FALSE)</f>
        <v>0</v>
      </c>
      <c r="AJ265" s="5">
        <f>VLOOKUP(B265, pct_raw!$A$2:$AX$1800, 46, FALSE)</f>
        <v>0</v>
      </c>
      <c r="AK265" s="5">
        <f>VLOOKUP(B265, pct_raw!$A$2:$AX$1800, 47, FALSE)</f>
        <v>0</v>
      </c>
      <c r="AL265" s="5">
        <f>VLOOKUP(B265, pct_raw!$A$2:$AX$1800, 48, FALSE)</f>
        <v>0</v>
      </c>
      <c r="AM265" s="5">
        <f>VLOOKUP(B265, pct_raw!$A$2:$AX$1800, 49, FALSE)</f>
        <v>0</v>
      </c>
      <c r="AN265" s="5">
        <f>VLOOKUP(B265, pct_raw!$A$2:$AX$1800, 50, FALSE)</f>
        <v>0</v>
      </c>
    </row>
    <row r="266" spans="1:40" x14ac:dyDescent="0.2">
      <c r="A266" s="2" t="s">
        <v>327</v>
      </c>
      <c r="B266" s="2" t="str">
        <f t="shared" si="4"/>
        <v>Buffalo</v>
      </c>
      <c r="C266" s="2" t="s">
        <v>327</v>
      </c>
      <c r="D266" s="2" t="str">
        <f>VLOOKUP(B266, pct_raw!$A$2:$AX$1800, 6, FALSE)</f>
        <v xml:space="preserve"> Buffalo</v>
      </c>
      <c r="E266" s="5">
        <f>VLOOKUP(B266, pct_raw!$A$2:$AX$1800, 15, FALSE)</f>
        <v>11</v>
      </c>
      <c r="F266" s="5">
        <f>VLOOKUP(B266, pct_raw!$A$2:$AX$1800, 16, FALSE)</f>
        <v>11</v>
      </c>
      <c r="G266" s="5">
        <f>VLOOKUP(B266, pct_raw!$A$2:$AX$1800, 17, FALSE)</f>
        <v>0.4395</v>
      </c>
      <c r="H266">
        <f>VLOOKUP(B266, pct_raw!$A$2:$AX$1800, 18, FALSE)</f>
        <v>0</v>
      </c>
      <c r="I266" s="5">
        <f>VLOOKUP(B266, pct_raw!$A$2:$AX$1800, 19, FALSE)</f>
        <v>0</v>
      </c>
      <c r="J266">
        <f>VLOOKUP(B266, pct_raw!$A$2:$AX$1800, 20, FALSE)</f>
        <v>0</v>
      </c>
      <c r="K266" s="5">
        <f>VLOOKUP(B266, pct_raw!$A$2:$AX$1800, 21, FALSE)</f>
        <v>1</v>
      </c>
      <c r="L266" s="5">
        <f>VLOOKUP(B266, pct_raw!$A$2:$AX$1800, 22, FALSE)</f>
        <v>1</v>
      </c>
      <c r="M266" s="5">
        <f>VLOOKUP(B266, pct_raw!$A$2:$AX$1800, 23, FALSE)</f>
        <v>0</v>
      </c>
      <c r="N266" s="5">
        <f>VLOOKUP(B266, pct_raw!$A$2:$AX$1800, 24, FALSE)</f>
        <v>0</v>
      </c>
      <c r="O266" s="5">
        <f>VLOOKUP(B266, pct_raw!$A$2:$AX$1800, 25, FALSE)</f>
        <v>0</v>
      </c>
      <c r="P266" s="5">
        <f>VLOOKUP(B266, pct_raw!$A$2:$AX$1800, 26, FALSE)</f>
        <v>0</v>
      </c>
      <c r="Q266" s="5">
        <f>VLOOKUP(B266, pct_raw!$A$2:$AX$1800, 27, FALSE)</f>
        <v>0</v>
      </c>
      <c r="R266" s="5">
        <f>VLOOKUP(B266, pct_raw!$A$2:$AX$1800, 28, FALSE)</f>
        <v>0</v>
      </c>
      <c r="S266" s="5">
        <f>VLOOKUP(B266, pct_raw!$A$2:$AX$1800, 29, FALSE)</f>
        <v>0</v>
      </c>
      <c r="T266" s="5">
        <f>VLOOKUP(B266, pct_raw!$A$2:$AX$1800, 30, FALSE)</f>
        <v>0</v>
      </c>
      <c r="U266" s="5">
        <f>VLOOKUP(B266, pct_raw!$A$2:$AX$1800, 31, FALSE)</f>
        <v>0</v>
      </c>
      <c r="V266" s="5">
        <f>VLOOKUP(B266, pct_raw!$A$2:$AX$1800, 32, FALSE)</f>
        <v>0</v>
      </c>
      <c r="W266" s="5">
        <f>VLOOKUP(B266, pct_raw!$A$2:$AX$1800, 33, FALSE)</f>
        <v>0</v>
      </c>
      <c r="X266" s="5">
        <f>VLOOKUP(B266, pct_raw!$A$2:$AX$1800, 34, FALSE)</f>
        <v>0</v>
      </c>
      <c r="Y266" s="5">
        <f>VLOOKUP(B266, pct_raw!$A$2:$AX$1800, 35, FALSE)</f>
        <v>0</v>
      </c>
      <c r="Z266" s="5">
        <f>VLOOKUP(B266, pct_raw!$A$2:$AX$1800, 36, FALSE)</f>
        <v>0</v>
      </c>
      <c r="AA266" s="5">
        <f>VLOOKUP(B266, pct_raw!$A$2:$AX$1800, 37, FALSE)</f>
        <v>0</v>
      </c>
      <c r="AB266" s="5">
        <f>VLOOKUP(B266, pct_raw!$A$2:$AX$1800, 38, FALSE)</f>
        <v>0</v>
      </c>
      <c r="AC266" s="5">
        <f>VLOOKUP(B266, pct_raw!$A$2:$AX$1800, 39, FALSE)</f>
        <v>0</v>
      </c>
      <c r="AD266" s="5">
        <f>VLOOKUP(B266, pct_raw!$A$2:$AX$1800, 40, FALSE)</f>
        <v>0</v>
      </c>
      <c r="AE266" s="5">
        <f>VLOOKUP(B266, pct_raw!$A$2:$AX$1800, 41, FALSE)</f>
        <v>0</v>
      </c>
      <c r="AF266" s="5">
        <f>VLOOKUP(B266, pct_raw!$A$2:$AX$1800, 42, FALSE)</f>
        <v>0</v>
      </c>
      <c r="AG266" s="5">
        <f>VLOOKUP(B266, pct_raw!$A$2:$AX$1800, 43, FALSE)</f>
        <v>0</v>
      </c>
      <c r="AH266" s="5">
        <f>VLOOKUP(B266, pct_raw!$A$2:$AX$1800, 44, FALSE)</f>
        <v>0</v>
      </c>
      <c r="AI266" s="5">
        <f>VLOOKUP(B266, pct_raw!$A$2:$AX$1800, 45, FALSE)</f>
        <v>9</v>
      </c>
      <c r="AJ266" s="5">
        <f>VLOOKUP(B266, pct_raw!$A$2:$AX$1800, 46, FALSE)</f>
        <v>9</v>
      </c>
      <c r="AK266" s="5">
        <f>VLOOKUP(B266, pct_raw!$A$2:$AX$1800, 47, FALSE)</f>
        <v>0</v>
      </c>
      <c r="AL266" s="5">
        <f>VLOOKUP(B266, pct_raw!$A$2:$AX$1800, 48, FALSE)</f>
        <v>1</v>
      </c>
      <c r="AM266" s="5">
        <f>VLOOKUP(B266, pct_raw!$A$2:$AX$1800, 49, FALSE)</f>
        <v>1</v>
      </c>
      <c r="AN266" s="5">
        <f>VLOOKUP(B266, pct_raw!$A$2:$AX$1800, 50, FALSE)</f>
        <v>0</v>
      </c>
    </row>
    <row r="267" spans="1:40" x14ac:dyDescent="0.2">
      <c r="A267" s="2" t="s">
        <v>892</v>
      </c>
      <c r="B267" s="2" t="str">
        <f t="shared" si="4"/>
        <v>Buffalo Grant Lincoln</v>
      </c>
      <c r="C267" s="2" t="s">
        <v>892</v>
      </c>
      <c r="D267" s="2" t="str">
        <f>VLOOKUP(B267, pct_raw!$A$2:$AX$1800, 6, FALSE)</f>
        <v xml:space="preserve"> Buffalo Grant Lincoln</v>
      </c>
      <c r="E267" s="5">
        <f>VLOOKUP(B267, pct_raw!$A$2:$AX$1800, 15, FALSE)</f>
        <v>1</v>
      </c>
      <c r="F267" s="5">
        <f>VLOOKUP(B267, pct_raw!$A$2:$AX$1800, 16, FALSE)</f>
        <v>0</v>
      </c>
      <c r="G267" s="5">
        <f>VLOOKUP(B267, pct_raw!$A$2:$AX$1800, 17, FALSE)</f>
        <v>0</v>
      </c>
      <c r="H267">
        <f>VLOOKUP(B267, pct_raw!$A$2:$AX$1800, 18, FALSE)</f>
        <v>0</v>
      </c>
      <c r="I267" s="5">
        <f>VLOOKUP(B267, pct_raw!$A$2:$AX$1800, 19, FALSE)</f>
        <v>0</v>
      </c>
      <c r="J267">
        <f>VLOOKUP(B267, pct_raw!$A$2:$AX$1800, 20, FALSE)</f>
        <v>0</v>
      </c>
      <c r="K267" s="5">
        <f>VLOOKUP(B267, pct_raw!$A$2:$AX$1800, 21, FALSE)</f>
        <v>20</v>
      </c>
      <c r="L267" s="5">
        <f>VLOOKUP(B267, pct_raw!$A$2:$AX$1800, 22, FALSE)</f>
        <v>22</v>
      </c>
      <c r="M267" s="5">
        <f>VLOOKUP(B267, pct_raw!$A$2:$AX$1800, 23, FALSE)</f>
        <v>0.45</v>
      </c>
      <c r="N267" s="5">
        <f>VLOOKUP(B267, pct_raw!$A$2:$AX$1800, 24, FALSE)</f>
        <v>0</v>
      </c>
      <c r="O267" s="5">
        <f>VLOOKUP(B267, pct_raw!$A$2:$AX$1800, 25, FALSE)</f>
        <v>0</v>
      </c>
      <c r="P267" s="5">
        <f>VLOOKUP(B267, pct_raw!$A$2:$AX$1800, 26, FALSE)</f>
        <v>0</v>
      </c>
      <c r="Q267" s="5">
        <f>VLOOKUP(B267, pct_raw!$A$2:$AX$1800, 27, FALSE)</f>
        <v>9</v>
      </c>
      <c r="R267" s="5">
        <f>VLOOKUP(B267, pct_raw!$A$2:$AX$1800, 28, FALSE)</f>
        <v>12</v>
      </c>
      <c r="S267" s="5">
        <f>VLOOKUP(B267, pct_raw!$A$2:$AX$1800, 29, FALSE)</f>
        <v>0.15</v>
      </c>
      <c r="T267" s="5">
        <f>VLOOKUP(B267, pct_raw!$A$2:$AX$1800, 30, FALSE)</f>
        <v>0</v>
      </c>
      <c r="U267" s="5">
        <f>VLOOKUP(B267, pct_raw!$A$2:$AX$1800, 31, FALSE)</f>
        <v>0</v>
      </c>
      <c r="V267" s="5">
        <f>VLOOKUP(B267, pct_raw!$A$2:$AX$1800, 32, FALSE)</f>
        <v>0</v>
      </c>
      <c r="W267" s="5">
        <f>VLOOKUP(B267, pct_raw!$A$2:$AX$1800, 33, FALSE)</f>
        <v>0</v>
      </c>
      <c r="X267" s="5">
        <f>VLOOKUP(B267, pct_raw!$A$2:$AX$1800, 34, FALSE)</f>
        <v>0</v>
      </c>
      <c r="Y267" s="5">
        <f>VLOOKUP(B267, pct_raw!$A$2:$AX$1800, 35, FALSE)</f>
        <v>0</v>
      </c>
      <c r="Z267" s="5">
        <f>VLOOKUP(B267, pct_raw!$A$2:$AX$1800, 36, FALSE)</f>
        <v>1</v>
      </c>
      <c r="AA267" s="5">
        <f>VLOOKUP(B267, pct_raw!$A$2:$AX$1800, 37, FALSE)</f>
        <v>0</v>
      </c>
      <c r="AB267" s="5">
        <f>VLOOKUP(B267, pct_raw!$A$2:$AX$1800, 38, FALSE)</f>
        <v>0</v>
      </c>
      <c r="AC267" s="5">
        <f>VLOOKUP(B267, pct_raw!$A$2:$AX$1800, 39, FALSE)</f>
        <v>0</v>
      </c>
      <c r="AD267" s="5">
        <f>VLOOKUP(B267, pct_raw!$A$2:$AX$1800, 40, FALSE)</f>
        <v>0</v>
      </c>
      <c r="AE267" s="5">
        <f>VLOOKUP(B267, pct_raw!$A$2:$AX$1800, 41, FALSE)</f>
        <v>0</v>
      </c>
      <c r="AF267" s="5">
        <f>VLOOKUP(B267, pct_raw!$A$2:$AX$1800, 42, FALSE)</f>
        <v>3</v>
      </c>
      <c r="AG267" s="5">
        <f>VLOOKUP(B267, pct_raw!$A$2:$AX$1800, 43, FALSE)</f>
        <v>0</v>
      </c>
      <c r="AH267" s="5">
        <f>VLOOKUP(B267, pct_raw!$A$2:$AX$1800, 44, FALSE)</f>
        <v>0</v>
      </c>
      <c r="AI267" s="5">
        <f>VLOOKUP(B267, pct_raw!$A$2:$AX$1800, 45, FALSE)</f>
        <v>2</v>
      </c>
      <c r="AJ267" s="5">
        <f>VLOOKUP(B267, pct_raw!$A$2:$AX$1800, 46, FALSE)</f>
        <v>0</v>
      </c>
      <c r="AK267" s="5">
        <f>VLOOKUP(B267, pct_raw!$A$2:$AX$1800, 47, FALSE)</f>
        <v>0</v>
      </c>
      <c r="AL267" s="5">
        <f>VLOOKUP(B267, pct_raw!$A$2:$AX$1800, 48, FALSE)</f>
        <v>6</v>
      </c>
      <c r="AM267" s="5">
        <f>VLOOKUP(B267, pct_raw!$A$2:$AX$1800, 49, FALSE)</f>
        <v>8</v>
      </c>
      <c r="AN267" s="5">
        <f>VLOOKUP(B267, pct_raw!$A$2:$AX$1800, 50, FALSE)</f>
        <v>0.15</v>
      </c>
    </row>
    <row r="268" spans="1:40" x14ac:dyDescent="0.2">
      <c r="A268" s="2" t="s">
        <v>1108</v>
      </c>
      <c r="B268" s="2" t="str">
        <f t="shared" si="4"/>
        <v>Butler Williams</v>
      </c>
      <c r="C268" s="2" t="s">
        <v>4657</v>
      </c>
      <c r="D268" s="2" t="str">
        <f>VLOOKUP(B268, pct_raw!$A$2:$AX$1800, 6, FALSE)</f>
        <v xml:space="preserve"> Butler Williams</v>
      </c>
      <c r="E268" s="5">
        <f>VLOOKUP(B268, pct_raw!$A$2:$AX$1800, 15, FALSE)</f>
        <v>7</v>
      </c>
      <c r="F268" s="5">
        <f>VLOOKUP(B268, pct_raw!$A$2:$AX$1800, 16, FALSE)</f>
        <v>9</v>
      </c>
      <c r="G268" s="5">
        <f>VLOOKUP(B268, pct_raw!$A$2:$AX$1800, 17, FALSE)</f>
        <v>0.16669999999999999</v>
      </c>
      <c r="H268">
        <f>VLOOKUP(B268, pct_raw!$A$2:$AX$1800, 18, FALSE)</f>
        <v>1</v>
      </c>
      <c r="I268" s="5">
        <f>VLOOKUP(B268, pct_raw!$A$2:$AX$1800, 19, FALSE)</f>
        <v>0</v>
      </c>
      <c r="J268">
        <f>VLOOKUP(B268, pct_raw!$A$2:$AX$1800, 20, FALSE)</f>
        <v>0</v>
      </c>
      <c r="K268" s="5">
        <f>VLOOKUP(B268, pct_raw!$A$2:$AX$1800, 21, FALSE)</f>
        <v>11</v>
      </c>
      <c r="L268" s="5">
        <f>VLOOKUP(B268, pct_raw!$A$2:$AX$1800, 22, FALSE)</f>
        <v>11</v>
      </c>
      <c r="M268" s="5">
        <f>VLOOKUP(B268, pct_raw!$A$2:$AX$1800, 23, FALSE)</f>
        <v>0.16669999999999999</v>
      </c>
      <c r="N268" s="5">
        <f>VLOOKUP(B268, pct_raw!$A$2:$AX$1800, 24, FALSE)</f>
        <v>0</v>
      </c>
      <c r="O268" s="5">
        <f>VLOOKUP(B268, pct_raw!$A$2:$AX$1800, 25, FALSE)</f>
        <v>0</v>
      </c>
      <c r="P268" s="5">
        <f>VLOOKUP(B268, pct_raw!$A$2:$AX$1800, 26, FALSE)</f>
        <v>0</v>
      </c>
      <c r="Q268" s="5">
        <f>VLOOKUP(B268, pct_raw!$A$2:$AX$1800, 27, FALSE)</f>
        <v>1</v>
      </c>
      <c r="R268" s="5">
        <f>VLOOKUP(B268, pct_raw!$A$2:$AX$1800, 28, FALSE)</f>
        <v>0</v>
      </c>
      <c r="S268" s="5">
        <f>VLOOKUP(B268, pct_raw!$A$2:$AX$1800, 29, FALSE)</f>
        <v>0</v>
      </c>
      <c r="T268" s="5">
        <f>VLOOKUP(B268, pct_raw!$A$2:$AX$1800, 30, FALSE)</f>
        <v>0</v>
      </c>
      <c r="U268" s="5">
        <f>VLOOKUP(B268, pct_raw!$A$2:$AX$1800, 31, FALSE)</f>
        <v>0</v>
      </c>
      <c r="V268" s="5">
        <f>VLOOKUP(B268, pct_raw!$A$2:$AX$1800, 32, FALSE)</f>
        <v>0</v>
      </c>
      <c r="W268" s="5">
        <f>VLOOKUP(B268, pct_raw!$A$2:$AX$1800, 33, FALSE)</f>
        <v>0</v>
      </c>
      <c r="X268" s="5">
        <f>VLOOKUP(B268, pct_raw!$A$2:$AX$1800, 34, FALSE)</f>
        <v>0</v>
      </c>
      <c r="Y268" s="5">
        <f>VLOOKUP(B268, pct_raw!$A$2:$AX$1800, 35, FALSE)</f>
        <v>0</v>
      </c>
      <c r="Z268" s="5">
        <f>VLOOKUP(B268, pct_raw!$A$2:$AX$1800, 36, FALSE)</f>
        <v>5</v>
      </c>
      <c r="AA268" s="5">
        <f>VLOOKUP(B268, pct_raw!$A$2:$AX$1800, 37, FALSE)</f>
        <v>5</v>
      </c>
      <c r="AB268" s="5">
        <f>VLOOKUP(B268, pct_raw!$A$2:$AX$1800, 38, FALSE)</f>
        <v>8.3299999999999999E-2</v>
      </c>
      <c r="AC268" s="5">
        <f>VLOOKUP(B268, pct_raw!$A$2:$AX$1800, 39, FALSE)</f>
        <v>0</v>
      </c>
      <c r="AD268" s="5">
        <f>VLOOKUP(B268, pct_raw!$A$2:$AX$1800, 40, FALSE)</f>
        <v>0</v>
      </c>
      <c r="AE268" s="5">
        <f>VLOOKUP(B268, pct_raw!$A$2:$AX$1800, 41, FALSE)</f>
        <v>0</v>
      </c>
      <c r="AF268" s="5">
        <f>VLOOKUP(B268, pct_raw!$A$2:$AX$1800, 42, FALSE)</f>
        <v>0</v>
      </c>
      <c r="AG268" s="5">
        <f>VLOOKUP(B268, pct_raw!$A$2:$AX$1800, 43, FALSE)</f>
        <v>0</v>
      </c>
      <c r="AH268" s="5">
        <f>VLOOKUP(B268, pct_raw!$A$2:$AX$1800, 44, FALSE)</f>
        <v>0</v>
      </c>
      <c r="AI268" s="5">
        <f>VLOOKUP(B268, pct_raw!$A$2:$AX$1800, 45, FALSE)</f>
        <v>6</v>
      </c>
      <c r="AJ268" s="5">
        <f>VLOOKUP(B268, pct_raw!$A$2:$AX$1800, 46, FALSE)</f>
        <v>6</v>
      </c>
      <c r="AK268" s="5">
        <f>VLOOKUP(B268, pct_raw!$A$2:$AX$1800, 47, FALSE)</f>
        <v>8.3299999999999999E-2</v>
      </c>
      <c r="AL268" s="5">
        <f>VLOOKUP(B268, pct_raw!$A$2:$AX$1800, 48, FALSE)</f>
        <v>0</v>
      </c>
      <c r="AM268" s="5">
        <f>VLOOKUP(B268, pct_raw!$A$2:$AX$1800, 49, FALSE)</f>
        <v>0</v>
      </c>
      <c r="AN268" s="5">
        <f>VLOOKUP(B268, pct_raw!$A$2:$AX$1800, 50, FALSE)</f>
        <v>0</v>
      </c>
    </row>
    <row r="269" spans="1:40" x14ac:dyDescent="0.2">
      <c r="A269" s="2" t="s">
        <v>875</v>
      </c>
      <c r="B269" s="2" t="str">
        <f t="shared" si="4"/>
        <v>C 02 Corydon</v>
      </c>
      <c r="C269" s="2" t="s">
        <v>4658</v>
      </c>
      <c r="D269" s="2" t="str">
        <f>VLOOKUP(B269, pct_raw!$A$2:$AX$1800, 6, FALSE)</f>
        <v xml:space="preserve"> C 02 Corydon</v>
      </c>
      <c r="E269" s="5">
        <f>VLOOKUP(B269, pct_raw!$A$2:$AX$1800, 15, FALSE)</f>
        <v>10</v>
      </c>
      <c r="F269" s="5">
        <f>VLOOKUP(B269, pct_raw!$A$2:$AX$1800, 16, FALSE)</f>
        <v>10</v>
      </c>
      <c r="G269" s="5">
        <f>VLOOKUP(B269, pct_raw!$A$2:$AX$1800, 17, FALSE)</f>
        <v>0.22500000000000001</v>
      </c>
      <c r="H269">
        <f>VLOOKUP(B269, pct_raw!$A$2:$AX$1800, 18, FALSE)</f>
        <v>0</v>
      </c>
      <c r="I269" s="5">
        <f>VLOOKUP(B269, pct_raw!$A$2:$AX$1800, 19, FALSE)</f>
        <v>0</v>
      </c>
      <c r="J269">
        <f>VLOOKUP(B269, pct_raw!$A$2:$AX$1800, 20, FALSE)</f>
        <v>0</v>
      </c>
      <c r="K269" s="5">
        <f>VLOOKUP(B269, pct_raw!$A$2:$AX$1800, 21, FALSE)</f>
        <v>7</v>
      </c>
      <c r="L269" s="5">
        <f>VLOOKUP(B269, pct_raw!$A$2:$AX$1800, 22, FALSE)</f>
        <v>7</v>
      </c>
      <c r="M269" s="5">
        <f>VLOOKUP(B269, pct_raw!$A$2:$AX$1800, 23, FALSE)</f>
        <v>0.15</v>
      </c>
      <c r="N269" s="5">
        <f>VLOOKUP(B269, pct_raw!$A$2:$AX$1800, 24, FALSE)</f>
        <v>0</v>
      </c>
      <c r="O269" s="5">
        <f>VLOOKUP(B269, pct_raw!$A$2:$AX$1800, 25, FALSE)</f>
        <v>0</v>
      </c>
      <c r="P269" s="5">
        <f>VLOOKUP(B269, pct_raw!$A$2:$AX$1800, 26, FALSE)</f>
        <v>0</v>
      </c>
      <c r="Q269" s="5">
        <f>VLOOKUP(B269, pct_raw!$A$2:$AX$1800, 27, FALSE)</f>
        <v>11</v>
      </c>
      <c r="R269" s="5">
        <f>VLOOKUP(B269, pct_raw!$A$2:$AX$1800, 28, FALSE)</f>
        <v>11</v>
      </c>
      <c r="S269" s="5">
        <f>VLOOKUP(B269, pct_raw!$A$2:$AX$1800, 29, FALSE)</f>
        <v>0.3</v>
      </c>
      <c r="T269" s="5">
        <f>VLOOKUP(B269, pct_raw!$A$2:$AX$1800, 30, FALSE)</f>
        <v>0</v>
      </c>
      <c r="U269" s="5">
        <f>VLOOKUP(B269, pct_raw!$A$2:$AX$1800, 31, FALSE)</f>
        <v>0</v>
      </c>
      <c r="V269" s="5">
        <f>VLOOKUP(B269, pct_raw!$A$2:$AX$1800, 32, FALSE)</f>
        <v>0</v>
      </c>
      <c r="W269" s="5">
        <f>VLOOKUP(B269, pct_raw!$A$2:$AX$1800, 33, FALSE)</f>
        <v>0</v>
      </c>
      <c r="X269" s="5">
        <f>VLOOKUP(B269, pct_raw!$A$2:$AX$1800, 34, FALSE)</f>
        <v>0</v>
      </c>
      <c r="Y269" s="5">
        <f>VLOOKUP(B269, pct_raw!$A$2:$AX$1800, 35, FALSE)</f>
        <v>0</v>
      </c>
      <c r="Z269" s="5">
        <f>VLOOKUP(B269, pct_raw!$A$2:$AX$1800, 36, FALSE)</f>
        <v>6</v>
      </c>
      <c r="AA269" s="5">
        <f>VLOOKUP(B269, pct_raw!$A$2:$AX$1800, 37, FALSE)</f>
        <v>0</v>
      </c>
      <c r="AB269" s="5">
        <f>VLOOKUP(B269, pct_raw!$A$2:$AX$1800, 38, FALSE)</f>
        <v>0</v>
      </c>
      <c r="AC269" s="5">
        <f>VLOOKUP(B269, pct_raw!$A$2:$AX$1800, 39, FALSE)</f>
        <v>0</v>
      </c>
      <c r="AD269" s="5">
        <f>VLOOKUP(B269, pct_raw!$A$2:$AX$1800, 40, FALSE)</f>
        <v>0</v>
      </c>
      <c r="AE269" s="5">
        <f>VLOOKUP(B269, pct_raw!$A$2:$AX$1800, 41, FALSE)</f>
        <v>0</v>
      </c>
      <c r="AF269" s="5">
        <f>VLOOKUP(B269, pct_raw!$A$2:$AX$1800, 42, FALSE)</f>
        <v>0</v>
      </c>
      <c r="AG269" s="5">
        <f>VLOOKUP(B269, pct_raw!$A$2:$AX$1800, 43, FALSE)</f>
        <v>0</v>
      </c>
      <c r="AH269" s="5">
        <f>VLOOKUP(B269, pct_raw!$A$2:$AX$1800, 44, FALSE)</f>
        <v>0</v>
      </c>
      <c r="AI269" s="5">
        <f>VLOOKUP(B269, pct_raw!$A$2:$AX$1800, 45, FALSE)</f>
        <v>8</v>
      </c>
      <c r="AJ269" s="5">
        <f>VLOOKUP(B269, pct_raw!$A$2:$AX$1800, 46, FALSE)</f>
        <v>14</v>
      </c>
      <c r="AK269" s="5">
        <f>VLOOKUP(B269, pct_raw!$A$2:$AX$1800, 47, FALSE)</f>
        <v>0.3</v>
      </c>
      <c r="AL269" s="5">
        <f>VLOOKUP(B269, pct_raw!$A$2:$AX$1800, 48, FALSE)</f>
        <v>0</v>
      </c>
      <c r="AM269" s="5">
        <f>VLOOKUP(B269, pct_raw!$A$2:$AX$1800, 49, FALSE)</f>
        <v>0</v>
      </c>
      <c r="AN269" s="5">
        <f>VLOOKUP(B269, pct_raw!$A$2:$AX$1800, 50, FALSE)</f>
        <v>0</v>
      </c>
    </row>
    <row r="270" spans="1:40" x14ac:dyDescent="0.2">
      <c r="A270" s="2" t="s">
        <v>362</v>
      </c>
      <c r="B270" s="2" t="str">
        <f t="shared" si="4"/>
        <v>Caldwell Township</v>
      </c>
      <c r="C270" s="2" t="s">
        <v>362</v>
      </c>
      <c r="D270" s="2" t="str">
        <f>VLOOKUP(B270, pct_raw!$A$2:$AX$1800, 6, FALSE)</f>
        <v xml:space="preserve"> Caldwell Township</v>
      </c>
      <c r="E270" s="5">
        <f>VLOOKUP(B270, pct_raw!$A$2:$AX$1800, 15, FALSE)</f>
        <v>1</v>
      </c>
      <c r="F270" s="5">
        <f>VLOOKUP(B270, pct_raw!$A$2:$AX$1800, 16, FALSE)</f>
        <v>0</v>
      </c>
      <c r="G270" s="5">
        <f>VLOOKUP(B270, pct_raw!$A$2:$AX$1800, 17, FALSE)</f>
        <v>0</v>
      </c>
      <c r="H270">
        <f>VLOOKUP(B270, pct_raw!$A$2:$AX$1800, 18, FALSE)</f>
        <v>0</v>
      </c>
      <c r="I270" s="5">
        <f>VLOOKUP(B270, pct_raw!$A$2:$AX$1800, 19, FALSE)</f>
        <v>0</v>
      </c>
      <c r="J270">
        <f>VLOOKUP(B270, pct_raw!$A$2:$AX$1800, 20, FALSE)</f>
        <v>0</v>
      </c>
      <c r="K270" s="5">
        <f>VLOOKUP(B270, pct_raw!$A$2:$AX$1800, 21, FALSE)</f>
        <v>4</v>
      </c>
      <c r="L270" s="5">
        <f>VLOOKUP(B270, pct_raw!$A$2:$AX$1800, 22, FALSE)</f>
        <v>7</v>
      </c>
      <c r="M270" s="5">
        <f>VLOOKUP(B270, pct_raw!$A$2:$AX$1800, 23, FALSE)</f>
        <v>0.08</v>
      </c>
      <c r="N270" s="5">
        <f>VLOOKUP(B270, pct_raw!$A$2:$AX$1800, 24, FALSE)</f>
        <v>0</v>
      </c>
      <c r="O270" s="5">
        <f>VLOOKUP(B270, pct_raw!$A$2:$AX$1800, 25, FALSE)</f>
        <v>0</v>
      </c>
      <c r="P270" s="5">
        <f>VLOOKUP(B270, pct_raw!$A$2:$AX$1800, 26, FALSE)</f>
        <v>0</v>
      </c>
      <c r="Q270" s="5">
        <f>VLOOKUP(B270, pct_raw!$A$2:$AX$1800, 27, FALSE)</f>
        <v>0</v>
      </c>
      <c r="R270" s="5">
        <f>VLOOKUP(B270, pct_raw!$A$2:$AX$1800, 28, FALSE)</f>
        <v>0</v>
      </c>
      <c r="S270" s="5">
        <f>VLOOKUP(B270, pct_raw!$A$2:$AX$1800, 29, FALSE)</f>
        <v>0</v>
      </c>
      <c r="T270" s="5">
        <f>VLOOKUP(B270, pct_raw!$A$2:$AX$1800, 30, FALSE)</f>
        <v>0</v>
      </c>
      <c r="U270" s="5">
        <f>VLOOKUP(B270, pct_raw!$A$2:$AX$1800, 31, FALSE)</f>
        <v>0</v>
      </c>
      <c r="V270" s="5">
        <f>VLOOKUP(B270, pct_raw!$A$2:$AX$1800, 32, FALSE)</f>
        <v>0</v>
      </c>
      <c r="W270" s="5">
        <f>VLOOKUP(B270, pct_raw!$A$2:$AX$1800, 33, FALSE)</f>
        <v>0</v>
      </c>
      <c r="X270" s="5">
        <f>VLOOKUP(B270, pct_raw!$A$2:$AX$1800, 34, FALSE)</f>
        <v>0</v>
      </c>
      <c r="Y270" s="5">
        <f>VLOOKUP(B270, pct_raw!$A$2:$AX$1800, 35, FALSE)</f>
        <v>0</v>
      </c>
      <c r="Z270" s="5">
        <f>VLOOKUP(B270, pct_raw!$A$2:$AX$1800, 36, FALSE)</f>
        <v>2</v>
      </c>
      <c r="AA270" s="5">
        <f>VLOOKUP(B270, pct_raw!$A$2:$AX$1800, 37, FALSE)</f>
        <v>0</v>
      </c>
      <c r="AB270" s="5">
        <f>VLOOKUP(B270, pct_raw!$A$2:$AX$1800, 38, FALSE)</f>
        <v>0</v>
      </c>
      <c r="AC270" s="5">
        <f>VLOOKUP(B270, pct_raw!$A$2:$AX$1800, 39, FALSE)</f>
        <v>3</v>
      </c>
      <c r="AD270" s="5">
        <f>VLOOKUP(B270, pct_raw!$A$2:$AX$1800, 40, FALSE)</f>
        <v>4</v>
      </c>
      <c r="AE270" s="5">
        <f>VLOOKUP(B270, pct_raw!$A$2:$AX$1800, 41, FALSE)</f>
        <v>0.08</v>
      </c>
      <c r="AF270" s="5">
        <f>VLOOKUP(B270, pct_raw!$A$2:$AX$1800, 42, FALSE)</f>
        <v>0</v>
      </c>
      <c r="AG270" s="5">
        <f>VLOOKUP(B270, pct_raw!$A$2:$AX$1800, 43, FALSE)</f>
        <v>2</v>
      </c>
      <c r="AH270" s="5">
        <f>VLOOKUP(B270, pct_raw!$A$2:$AX$1800, 44, FALSE)</f>
        <v>0</v>
      </c>
      <c r="AI270" s="5">
        <f>VLOOKUP(B270, pct_raw!$A$2:$AX$1800, 45, FALSE)</f>
        <v>3</v>
      </c>
      <c r="AJ270" s="5">
        <f>VLOOKUP(B270, pct_raw!$A$2:$AX$1800, 46, FALSE)</f>
        <v>0</v>
      </c>
      <c r="AK270" s="5">
        <f>VLOOKUP(B270, pct_raw!$A$2:$AX$1800, 47, FALSE)</f>
        <v>0</v>
      </c>
      <c r="AL270" s="5">
        <f>VLOOKUP(B270, pct_raw!$A$2:$AX$1800, 48, FALSE)</f>
        <v>0</v>
      </c>
      <c r="AM270" s="5">
        <f>VLOOKUP(B270, pct_raw!$A$2:$AX$1800, 49, FALSE)</f>
        <v>0</v>
      </c>
      <c r="AN270" s="5">
        <f>VLOOKUP(B270, pct_raw!$A$2:$AX$1800, 50, FALSE)</f>
        <v>0</v>
      </c>
    </row>
    <row r="271" spans="1:40" x14ac:dyDescent="0.2">
      <c r="A271" s="2" t="s">
        <v>1109</v>
      </c>
      <c r="B271" s="2" t="str">
        <f t="shared" si="4"/>
        <v>Calhoun Jackson Eg Lk</v>
      </c>
      <c r="C271" s="2" t="s">
        <v>4659</v>
      </c>
      <c r="D271" s="2" t="str">
        <f>VLOOKUP(B271, pct_raw!$A$2:$AX$1800, 6, FALSE)</f>
        <v xml:space="preserve"> Calhoun Jackson EG LK</v>
      </c>
      <c r="E271" s="5">
        <f>VLOOKUP(B271, pct_raw!$A$2:$AX$1800, 15, FALSE)</f>
        <v>12</v>
      </c>
      <c r="F271" s="5">
        <f>VLOOKUP(B271, pct_raw!$A$2:$AX$1800, 16, FALSE)</f>
        <v>12</v>
      </c>
      <c r="G271" s="5">
        <f>VLOOKUP(B271, pct_raw!$A$2:$AX$1800, 17, FALSE)</f>
        <v>0.25</v>
      </c>
      <c r="H271">
        <f>VLOOKUP(B271, pct_raw!$A$2:$AX$1800, 18, FALSE)</f>
        <v>0</v>
      </c>
      <c r="I271" s="5">
        <f>VLOOKUP(B271, pct_raw!$A$2:$AX$1800, 19, FALSE)</f>
        <v>0</v>
      </c>
      <c r="J271">
        <f>VLOOKUP(B271, pct_raw!$A$2:$AX$1800, 20, FALSE)</f>
        <v>0</v>
      </c>
      <c r="K271" s="5">
        <f>VLOOKUP(B271, pct_raw!$A$2:$AX$1800, 21, FALSE)</f>
        <v>26</v>
      </c>
      <c r="L271" s="5">
        <f>VLOOKUP(B271, pct_raw!$A$2:$AX$1800, 22, FALSE)</f>
        <v>26</v>
      </c>
      <c r="M271" s="5">
        <f>VLOOKUP(B271, pct_raw!$A$2:$AX$1800, 23, FALSE)</f>
        <v>0.5</v>
      </c>
      <c r="N271" s="5">
        <f>VLOOKUP(B271, pct_raw!$A$2:$AX$1800, 24, FALSE)</f>
        <v>0</v>
      </c>
      <c r="O271" s="5">
        <f>VLOOKUP(B271, pct_raw!$A$2:$AX$1800, 25, FALSE)</f>
        <v>0</v>
      </c>
      <c r="P271" s="5">
        <f>VLOOKUP(B271, pct_raw!$A$2:$AX$1800, 26, FALSE)</f>
        <v>0</v>
      </c>
      <c r="Q271" s="5">
        <f>VLOOKUP(B271, pct_raw!$A$2:$AX$1800, 27, FALSE)</f>
        <v>0</v>
      </c>
      <c r="R271" s="5">
        <f>VLOOKUP(B271, pct_raw!$A$2:$AX$1800, 28, FALSE)</f>
        <v>0</v>
      </c>
      <c r="S271" s="5">
        <f>VLOOKUP(B271, pct_raw!$A$2:$AX$1800, 29, FALSE)</f>
        <v>0</v>
      </c>
      <c r="T271" s="5">
        <f>VLOOKUP(B271, pct_raw!$A$2:$AX$1800, 30, FALSE)</f>
        <v>0</v>
      </c>
      <c r="U271" s="5">
        <f>VLOOKUP(B271, pct_raw!$A$2:$AX$1800, 31, FALSE)</f>
        <v>0</v>
      </c>
      <c r="V271" s="5">
        <f>VLOOKUP(B271, pct_raw!$A$2:$AX$1800, 32, FALSE)</f>
        <v>0</v>
      </c>
      <c r="W271" s="5">
        <f>VLOOKUP(B271, pct_raw!$A$2:$AX$1800, 33, FALSE)</f>
        <v>0</v>
      </c>
      <c r="X271" s="5">
        <f>VLOOKUP(B271, pct_raw!$A$2:$AX$1800, 34, FALSE)</f>
        <v>0</v>
      </c>
      <c r="Y271" s="5">
        <f>VLOOKUP(B271, pct_raw!$A$2:$AX$1800, 35, FALSE)</f>
        <v>0</v>
      </c>
      <c r="Z271" s="5">
        <f>VLOOKUP(B271, pct_raw!$A$2:$AX$1800, 36, FALSE)</f>
        <v>10</v>
      </c>
      <c r="AA271" s="5">
        <f>VLOOKUP(B271, pct_raw!$A$2:$AX$1800, 37, FALSE)</f>
        <v>11</v>
      </c>
      <c r="AB271" s="5">
        <f>VLOOKUP(B271, pct_raw!$A$2:$AX$1800, 38, FALSE)</f>
        <v>0.16669999999999999</v>
      </c>
      <c r="AC271" s="5">
        <f>VLOOKUP(B271, pct_raw!$A$2:$AX$1800, 39, FALSE)</f>
        <v>0</v>
      </c>
      <c r="AD271" s="5">
        <f>VLOOKUP(B271, pct_raw!$A$2:$AX$1800, 40, FALSE)</f>
        <v>0</v>
      </c>
      <c r="AE271" s="5">
        <f>VLOOKUP(B271, pct_raw!$A$2:$AX$1800, 41, FALSE)</f>
        <v>0</v>
      </c>
      <c r="AF271" s="5">
        <f>VLOOKUP(B271, pct_raw!$A$2:$AX$1800, 42, FALSE)</f>
        <v>1</v>
      </c>
      <c r="AG271" s="5">
        <f>VLOOKUP(B271, pct_raw!$A$2:$AX$1800, 43, FALSE)</f>
        <v>0</v>
      </c>
      <c r="AH271" s="5">
        <f>VLOOKUP(B271, pct_raw!$A$2:$AX$1800, 44, FALSE)</f>
        <v>0</v>
      </c>
      <c r="AI271" s="5">
        <f>VLOOKUP(B271, pct_raw!$A$2:$AX$1800, 45, FALSE)</f>
        <v>18</v>
      </c>
      <c r="AJ271" s="5">
        <f>VLOOKUP(B271, pct_raw!$A$2:$AX$1800, 46, FALSE)</f>
        <v>18</v>
      </c>
      <c r="AK271" s="5">
        <f>VLOOKUP(B271, pct_raw!$A$2:$AX$1800, 47, FALSE)</f>
        <v>0.33329999999999999</v>
      </c>
      <c r="AL271" s="5">
        <f>VLOOKUP(B271, pct_raw!$A$2:$AX$1800, 48, FALSE)</f>
        <v>0</v>
      </c>
      <c r="AM271" s="5">
        <f>VLOOKUP(B271, pct_raw!$A$2:$AX$1800, 49, FALSE)</f>
        <v>0</v>
      </c>
      <c r="AN271" s="5">
        <f>VLOOKUP(B271, pct_raw!$A$2:$AX$1800, 50, FALSE)</f>
        <v>0</v>
      </c>
    </row>
    <row r="272" spans="1:40" x14ac:dyDescent="0.2">
      <c r="A272" s="2" t="s">
        <v>232</v>
      </c>
      <c r="B272" s="2" t="str">
        <f t="shared" si="4"/>
        <v>Camanche 1</v>
      </c>
      <c r="C272" s="2" t="s">
        <v>232</v>
      </c>
      <c r="D272" s="2" t="str">
        <f>VLOOKUP(B272, pct_raw!$A$2:$AX$1800, 6, FALSE)</f>
        <v xml:space="preserve"> CAMANCHE 1</v>
      </c>
      <c r="E272" s="5">
        <f>VLOOKUP(B272, pct_raw!$A$2:$AX$1800, 15, FALSE)</f>
        <v>12</v>
      </c>
      <c r="F272" s="5">
        <f>VLOOKUP(B272, pct_raw!$A$2:$AX$1800, 16, FALSE)</f>
        <v>18</v>
      </c>
      <c r="G272" s="5">
        <f>VLOOKUP(B272, pct_raw!$A$2:$AX$1800, 17, FALSE)</f>
        <v>0.44290000000000002</v>
      </c>
      <c r="H272">
        <f>VLOOKUP(B272, pct_raw!$A$2:$AX$1800, 18, FALSE)</f>
        <v>0</v>
      </c>
      <c r="I272" s="5">
        <f>VLOOKUP(B272, pct_raw!$A$2:$AX$1800, 19, FALSE)</f>
        <v>0</v>
      </c>
      <c r="J272">
        <f>VLOOKUP(B272, pct_raw!$A$2:$AX$1800, 20, FALSE)</f>
        <v>0</v>
      </c>
      <c r="K272" s="5">
        <f>VLOOKUP(B272, pct_raw!$A$2:$AX$1800, 21, FALSE)</f>
        <v>16</v>
      </c>
      <c r="L272" s="5">
        <f>VLOOKUP(B272, pct_raw!$A$2:$AX$1800, 22, FALSE)</f>
        <v>19</v>
      </c>
      <c r="M272" s="5">
        <f>VLOOKUP(B272, pct_raw!$A$2:$AX$1800, 23, FALSE)</f>
        <v>0.44290000000000002</v>
      </c>
      <c r="N272" s="5">
        <f>VLOOKUP(B272, pct_raw!$A$2:$AX$1800, 24, FALSE)</f>
        <v>0</v>
      </c>
      <c r="O272" s="5">
        <f>VLOOKUP(B272, pct_raw!$A$2:$AX$1800, 25, FALSE)</f>
        <v>0</v>
      </c>
      <c r="P272" s="5">
        <f>VLOOKUP(B272, pct_raw!$A$2:$AX$1800, 26, FALSE)</f>
        <v>0</v>
      </c>
      <c r="Q272" s="5">
        <f>VLOOKUP(B272, pct_raw!$A$2:$AX$1800, 27, FALSE)</f>
        <v>11</v>
      </c>
      <c r="R272" s="5">
        <f>VLOOKUP(B272, pct_raw!$A$2:$AX$1800, 28, FALSE)</f>
        <v>14</v>
      </c>
      <c r="S272" s="5">
        <f>VLOOKUP(B272, pct_raw!$A$2:$AX$1800, 29, FALSE)</f>
        <v>0.44290000000000002</v>
      </c>
      <c r="T272" s="5">
        <f>VLOOKUP(B272, pct_raw!$A$2:$AX$1800, 30, FALSE)</f>
        <v>0</v>
      </c>
      <c r="U272" s="5">
        <f>VLOOKUP(B272, pct_raw!$A$2:$AX$1800, 31, FALSE)</f>
        <v>0</v>
      </c>
      <c r="V272" s="5">
        <f>VLOOKUP(B272, pct_raw!$A$2:$AX$1800, 32, FALSE)</f>
        <v>0</v>
      </c>
      <c r="W272" s="5">
        <f>VLOOKUP(B272, pct_raw!$A$2:$AX$1800, 33, FALSE)</f>
        <v>0</v>
      </c>
      <c r="X272" s="5">
        <f>VLOOKUP(B272, pct_raw!$A$2:$AX$1800, 34, FALSE)</f>
        <v>0</v>
      </c>
      <c r="Y272" s="5">
        <f>VLOOKUP(B272, pct_raw!$A$2:$AX$1800, 35, FALSE)</f>
        <v>0</v>
      </c>
      <c r="Z272" s="5">
        <f>VLOOKUP(B272, pct_raw!$A$2:$AX$1800, 36, FALSE)</f>
        <v>12</v>
      </c>
      <c r="AA272" s="5">
        <f>VLOOKUP(B272, pct_raw!$A$2:$AX$1800, 37, FALSE)</f>
        <v>15</v>
      </c>
      <c r="AB272" s="5">
        <f>VLOOKUP(B272, pct_raw!$A$2:$AX$1800, 38, FALSE)</f>
        <v>0.44290000000000002</v>
      </c>
      <c r="AC272" s="5">
        <f>VLOOKUP(B272, pct_raw!$A$2:$AX$1800, 39, FALSE)</f>
        <v>5</v>
      </c>
      <c r="AD272" s="5">
        <f>VLOOKUP(B272, pct_raw!$A$2:$AX$1800, 40, FALSE)</f>
        <v>0</v>
      </c>
      <c r="AE272" s="5">
        <f>VLOOKUP(B272, pct_raw!$A$2:$AX$1800, 41, FALSE)</f>
        <v>0</v>
      </c>
      <c r="AF272" s="5">
        <f>VLOOKUP(B272, pct_raw!$A$2:$AX$1800, 42, FALSE)</f>
        <v>1</v>
      </c>
      <c r="AG272" s="5">
        <f>VLOOKUP(B272, pct_raw!$A$2:$AX$1800, 43, FALSE)</f>
        <v>0</v>
      </c>
      <c r="AH272" s="5">
        <f>VLOOKUP(B272, pct_raw!$A$2:$AX$1800, 44, FALSE)</f>
        <v>0</v>
      </c>
      <c r="AI272" s="5">
        <f>VLOOKUP(B272, pct_raw!$A$2:$AX$1800, 45, FALSE)</f>
        <v>7</v>
      </c>
      <c r="AJ272" s="5">
        <f>VLOOKUP(B272, pct_raw!$A$2:$AX$1800, 46, FALSE)</f>
        <v>0</v>
      </c>
      <c r="AK272" s="5">
        <f>VLOOKUP(B272, pct_raw!$A$2:$AX$1800, 47, FALSE)</f>
        <v>0</v>
      </c>
      <c r="AL272" s="5">
        <f>VLOOKUP(B272, pct_raw!$A$2:$AX$1800, 48, FALSE)</f>
        <v>4</v>
      </c>
      <c r="AM272" s="5">
        <f>VLOOKUP(B272, pct_raw!$A$2:$AX$1800, 49, FALSE)</f>
        <v>0</v>
      </c>
      <c r="AN272" s="5">
        <f>VLOOKUP(B272, pct_raw!$A$2:$AX$1800, 50, FALSE)</f>
        <v>0</v>
      </c>
    </row>
    <row r="273" spans="1:40" x14ac:dyDescent="0.2">
      <c r="A273" s="2" t="s">
        <v>233</v>
      </c>
      <c r="B273" s="2" t="str">
        <f t="shared" si="4"/>
        <v>Camanche 2</v>
      </c>
      <c r="C273" s="2" t="s">
        <v>233</v>
      </c>
      <c r="D273" s="2" t="str">
        <f>VLOOKUP(B273, pct_raw!$A$2:$AX$1800, 6, FALSE)</f>
        <v xml:space="preserve"> CAMANCHE 2</v>
      </c>
      <c r="E273" s="5">
        <f>VLOOKUP(B273, pct_raw!$A$2:$AX$1800, 15, FALSE)</f>
        <v>19</v>
      </c>
      <c r="F273" s="5">
        <f>VLOOKUP(B273, pct_raw!$A$2:$AX$1800, 16, FALSE)</f>
        <v>22</v>
      </c>
      <c r="G273" s="5">
        <f>VLOOKUP(B273, pct_raw!$A$2:$AX$1800, 17, FALSE)</f>
        <v>0.6643</v>
      </c>
      <c r="H273">
        <f>VLOOKUP(B273, pct_raw!$A$2:$AX$1800, 18, FALSE)</f>
        <v>0</v>
      </c>
      <c r="I273" s="5">
        <f>VLOOKUP(B273, pct_raw!$A$2:$AX$1800, 19, FALSE)</f>
        <v>0</v>
      </c>
      <c r="J273">
        <f>VLOOKUP(B273, pct_raw!$A$2:$AX$1800, 20, FALSE)</f>
        <v>0</v>
      </c>
      <c r="K273" s="5">
        <f>VLOOKUP(B273, pct_raw!$A$2:$AX$1800, 21, FALSE)</f>
        <v>12</v>
      </c>
      <c r="L273" s="5">
        <f>VLOOKUP(B273, pct_raw!$A$2:$AX$1800, 22, FALSE)</f>
        <v>18</v>
      </c>
      <c r="M273" s="5">
        <f>VLOOKUP(B273, pct_raw!$A$2:$AX$1800, 23, FALSE)</f>
        <v>0.44290000000000002</v>
      </c>
      <c r="N273" s="5">
        <f>VLOOKUP(B273, pct_raw!$A$2:$AX$1800, 24, FALSE)</f>
        <v>0</v>
      </c>
      <c r="O273" s="5">
        <f>VLOOKUP(B273, pct_raw!$A$2:$AX$1800, 25, FALSE)</f>
        <v>0</v>
      </c>
      <c r="P273" s="5">
        <f>VLOOKUP(B273, pct_raw!$A$2:$AX$1800, 26, FALSE)</f>
        <v>0</v>
      </c>
      <c r="Q273" s="5">
        <f>VLOOKUP(B273, pct_raw!$A$2:$AX$1800, 27, FALSE)</f>
        <v>3</v>
      </c>
      <c r="R273" s="5">
        <f>VLOOKUP(B273, pct_raw!$A$2:$AX$1800, 28, FALSE)</f>
        <v>0</v>
      </c>
      <c r="S273" s="5">
        <f>VLOOKUP(B273, pct_raw!$A$2:$AX$1800, 29, FALSE)</f>
        <v>0</v>
      </c>
      <c r="T273" s="5">
        <f>VLOOKUP(B273, pct_raw!$A$2:$AX$1800, 30, FALSE)</f>
        <v>0</v>
      </c>
      <c r="U273" s="5">
        <f>VLOOKUP(B273, pct_raw!$A$2:$AX$1800, 31, FALSE)</f>
        <v>0</v>
      </c>
      <c r="V273" s="5">
        <f>VLOOKUP(B273, pct_raw!$A$2:$AX$1800, 32, FALSE)</f>
        <v>0</v>
      </c>
      <c r="W273" s="5">
        <f>VLOOKUP(B273, pct_raw!$A$2:$AX$1800, 33, FALSE)</f>
        <v>0</v>
      </c>
      <c r="X273" s="5">
        <f>VLOOKUP(B273, pct_raw!$A$2:$AX$1800, 34, FALSE)</f>
        <v>0</v>
      </c>
      <c r="Y273" s="5">
        <f>VLOOKUP(B273, pct_raw!$A$2:$AX$1800, 35, FALSE)</f>
        <v>0</v>
      </c>
      <c r="Z273" s="5">
        <f>VLOOKUP(B273, pct_raw!$A$2:$AX$1800, 36, FALSE)</f>
        <v>10</v>
      </c>
      <c r="AA273" s="5">
        <f>VLOOKUP(B273, pct_raw!$A$2:$AX$1800, 37, FALSE)</f>
        <v>15</v>
      </c>
      <c r="AB273" s="5">
        <f>VLOOKUP(B273, pct_raw!$A$2:$AX$1800, 38, FALSE)</f>
        <v>0.44290000000000002</v>
      </c>
      <c r="AC273" s="5">
        <f>VLOOKUP(B273, pct_raw!$A$2:$AX$1800, 39, FALSE)</f>
        <v>3</v>
      </c>
      <c r="AD273" s="5">
        <f>VLOOKUP(B273, pct_raw!$A$2:$AX$1800, 40, FALSE)</f>
        <v>0</v>
      </c>
      <c r="AE273" s="5">
        <f>VLOOKUP(B273, pct_raw!$A$2:$AX$1800, 41, FALSE)</f>
        <v>0</v>
      </c>
      <c r="AF273" s="5">
        <f>VLOOKUP(B273, pct_raw!$A$2:$AX$1800, 42, FALSE)</f>
        <v>0</v>
      </c>
      <c r="AG273" s="5">
        <f>VLOOKUP(B273, pct_raw!$A$2:$AX$1800, 43, FALSE)</f>
        <v>0</v>
      </c>
      <c r="AH273" s="5">
        <f>VLOOKUP(B273, pct_raw!$A$2:$AX$1800, 44, FALSE)</f>
        <v>0</v>
      </c>
      <c r="AI273" s="5">
        <f>VLOOKUP(B273, pct_raw!$A$2:$AX$1800, 45, FALSE)</f>
        <v>6</v>
      </c>
      <c r="AJ273" s="5">
        <f>VLOOKUP(B273, pct_raw!$A$2:$AX$1800, 46, FALSE)</f>
        <v>0</v>
      </c>
      <c r="AK273" s="5">
        <f>VLOOKUP(B273, pct_raw!$A$2:$AX$1800, 47, FALSE)</f>
        <v>0</v>
      </c>
      <c r="AL273" s="5">
        <f>VLOOKUP(B273, pct_raw!$A$2:$AX$1800, 48, FALSE)</f>
        <v>3</v>
      </c>
      <c r="AM273" s="5">
        <f>VLOOKUP(B273, pct_raw!$A$2:$AX$1800, 49, FALSE)</f>
        <v>0</v>
      </c>
      <c r="AN273" s="5">
        <f>VLOOKUP(B273, pct_raw!$A$2:$AX$1800, 50, FALSE)</f>
        <v>0</v>
      </c>
    </row>
    <row r="274" spans="1:40" x14ac:dyDescent="0.2">
      <c r="A274" s="2" t="s">
        <v>1110</v>
      </c>
      <c r="B274" s="2" t="str">
        <f t="shared" si="4"/>
        <v>Cantril</v>
      </c>
      <c r="C274" s="2" t="s">
        <v>1110</v>
      </c>
      <c r="D274" s="2" t="str">
        <f>VLOOKUP(B274, pct_raw!$A$2:$AX$1800, 6, FALSE)</f>
        <v xml:space="preserve"> Cantril</v>
      </c>
      <c r="E274" s="5">
        <f>VLOOKUP(B274, pct_raw!$A$2:$AX$1800, 15, FALSE)</f>
        <v>2</v>
      </c>
      <c r="F274" s="5">
        <f>VLOOKUP(B274, pct_raw!$A$2:$AX$1800, 16, FALSE)</f>
        <v>3</v>
      </c>
      <c r="G274" s="5">
        <f>VLOOKUP(B274, pct_raw!$A$2:$AX$1800, 17, FALSE)</f>
        <v>0</v>
      </c>
      <c r="H274">
        <f>VLOOKUP(B274, pct_raw!$A$2:$AX$1800, 18, FALSE)</f>
        <v>0</v>
      </c>
      <c r="I274" s="5">
        <f>VLOOKUP(B274, pct_raw!$A$2:$AX$1800, 19, FALSE)</f>
        <v>0</v>
      </c>
      <c r="J274">
        <f>VLOOKUP(B274, pct_raw!$A$2:$AX$1800, 20, FALSE)</f>
        <v>0</v>
      </c>
      <c r="K274" s="5">
        <f>VLOOKUP(B274, pct_raw!$A$2:$AX$1800, 21, FALSE)</f>
        <v>2</v>
      </c>
      <c r="L274" s="5">
        <f>VLOOKUP(B274, pct_raw!$A$2:$AX$1800, 22, FALSE)</f>
        <v>3</v>
      </c>
      <c r="M274" s="5">
        <f>VLOOKUP(B274, pct_raw!$A$2:$AX$1800, 23, FALSE)</f>
        <v>0.1</v>
      </c>
      <c r="N274" s="5">
        <f>VLOOKUP(B274, pct_raw!$A$2:$AX$1800, 24, FALSE)</f>
        <v>0</v>
      </c>
      <c r="O274" s="5">
        <f>VLOOKUP(B274, pct_raw!$A$2:$AX$1800, 25, FALSE)</f>
        <v>0</v>
      </c>
      <c r="P274" s="5">
        <f>VLOOKUP(B274, pct_raw!$A$2:$AX$1800, 26, FALSE)</f>
        <v>0</v>
      </c>
      <c r="Q274" s="5">
        <f>VLOOKUP(B274, pct_raw!$A$2:$AX$1800, 27, FALSE)</f>
        <v>2</v>
      </c>
      <c r="R274" s="5">
        <f>VLOOKUP(B274, pct_raw!$A$2:$AX$1800, 28, FALSE)</f>
        <v>0</v>
      </c>
      <c r="S274" s="5">
        <f>VLOOKUP(B274, pct_raw!$A$2:$AX$1800, 29, FALSE)</f>
        <v>0</v>
      </c>
      <c r="T274" s="5">
        <f>VLOOKUP(B274, pct_raw!$A$2:$AX$1800, 30, FALSE)</f>
        <v>0</v>
      </c>
      <c r="U274" s="5">
        <f>VLOOKUP(B274, pct_raw!$A$2:$AX$1800, 31, FALSE)</f>
        <v>0</v>
      </c>
      <c r="V274" s="5">
        <f>VLOOKUP(B274, pct_raw!$A$2:$AX$1800, 32, FALSE)</f>
        <v>0</v>
      </c>
      <c r="W274" s="5">
        <f>VLOOKUP(B274, pct_raw!$A$2:$AX$1800, 33, FALSE)</f>
        <v>0</v>
      </c>
      <c r="X274" s="5">
        <f>VLOOKUP(B274, pct_raw!$A$2:$AX$1800, 34, FALSE)</f>
        <v>0</v>
      </c>
      <c r="Y274" s="5">
        <f>VLOOKUP(B274, pct_raw!$A$2:$AX$1800, 35, FALSE)</f>
        <v>0</v>
      </c>
      <c r="Z274" s="5">
        <f>VLOOKUP(B274, pct_raw!$A$2:$AX$1800, 36, FALSE)</f>
        <v>0</v>
      </c>
      <c r="AA274" s="5">
        <f>VLOOKUP(B274, pct_raw!$A$2:$AX$1800, 37, FALSE)</f>
        <v>0</v>
      </c>
      <c r="AB274" s="5">
        <f>VLOOKUP(B274, pct_raw!$A$2:$AX$1800, 38, FALSE)</f>
        <v>0</v>
      </c>
      <c r="AC274" s="5">
        <f>VLOOKUP(B274, pct_raw!$A$2:$AX$1800, 39, FALSE)</f>
        <v>0</v>
      </c>
      <c r="AD274" s="5">
        <f>VLOOKUP(B274, pct_raw!$A$2:$AX$1800, 40, FALSE)</f>
        <v>0</v>
      </c>
      <c r="AE274" s="5">
        <f>VLOOKUP(B274, pct_raw!$A$2:$AX$1800, 41, FALSE)</f>
        <v>0</v>
      </c>
      <c r="AF274" s="5">
        <f>VLOOKUP(B274, pct_raw!$A$2:$AX$1800, 42, FALSE)</f>
        <v>0</v>
      </c>
      <c r="AG274" s="5">
        <f>VLOOKUP(B274, pct_raw!$A$2:$AX$1800, 43, FALSE)</f>
        <v>0</v>
      </c>
      <c r="AH274" s="5">
        <f>VLOOKUP(B274, pct_raw!$A$2:$AX$1800, 44, FALSE)</f>
        <v>0</v>
      </c>
      <c r="AI274" s="5">
        <f>VLOOKUP(B274, pct_raw!$A$2:$AX$1800, 45, FALSE)</f>
        <v>3</v>
      </c>
      <c r="AJ274" s="5">
        <f>VLOOKUP(B274, pct_raw!$A$2:$AX$1800, 46, FALSE)</f>
        <v>3</v>
      </c>
      <c r="AK274" s="5">
        <f>VLOOKUP(B274, pct_raw!$A$2:$AX$1800, 47, FALSE)</f>
        <v>0.1</v>
      </c>
      <c r="AL274" s="5">
        <f>VLOOKUP(B274, pct_raw!$A$2:$AX$1800, 48, FALSE)</f>
        <v>0</v>
      </c>
      <c r="AM274" s="5">
        <f>VLOOKUP(B274, pct_raw!$A$2:$AX$1800, 49, FALSE)</f>
        <v>0</v>
      </c>
      <c r="AN274" s="5">
        <f>VLOOKUP(B274, pct_raw!$A$2:$AX$1800, 50, FALSE)</f>
        <v>0</v>
      </c>
    </row>
    <row r="275" spans="1:40" x14ac:dyDescent="0.2">
      <c r="A275" s="2" t="s">
        <v>1111</v>
      </c>
      <c r="B275" s="2" t="str">
        <f t="shared" si="4"/>
        <v>Carlton</v>
      </c>
      <c r="C275" s="2" t="s">
        <v>1111</v>
      </c>
      <c r="D275" s="2" t="str">
        <f>VLOOKUP(B275, pct_raw!$A$2:$AX$1800, 6, FALSE)</f>
        <v xml:space="preserve"> CARLTON</v>
      </c>
      <c r="E275" s="5">
        <f>VLOOKUP(B275, pct_raw!$A$2:$AX$1800, 15, FALSE)</f>
        <v>13</v>
      </c>
      <c r="F275" s="5">
        <f>VLOOKUP(B275, pct_raw!$A$2:$AX$1800, 16, FALSE)</f>
        <v>16</v>
      </c>
      <c r="G275" s="5">
        <f>VLOOKUP(B275, pct_raw!$A$2:$AX$1800, 17, FALSE)</f>
        <v>0.25879999999999997</v>
      </c>
      <c r="H275">
        <f>VLOOKUP(B275, pct_raw!$A$2:$AX$1800, 18, FALSE)</f>
        <v>0</v>
      </c>
      <c r="I275" s="5">
        <f>VLOOKUP(B275, pct_raw!$A$2:$AX$1800, 19, FALSE)</f>
        <v>0</v>
      </c>
      <c r="J275">
        <f>VLOOKUP(B275, pct_raw!$A$2:$AX$1800, 20, FALSE)</f>
        <v>0</v>
      </c>
      <c r="K275" s="5">
        <f>VLOOKUP(B275, pct_raw!$A$2:$AX$1800, 21, FALSE)</f>
        <v>12</v>
      </c>
      <c r="L275" s="5">
        <f>VLOOKUP(B275, pct_raw!$A$2:$AX$1800, 22, FALSE)</f>
        <v>14</v>
      </c>
      <c r="M275" s="5">
        <f>VLOOKUP(B275, pct_raw!$A$2:$AX$1800, 23, FALSE)</f>
        <v>0.12939999999999999</v>
      </c>
      <c r="N275" s="5">
        <f>VLOOKUP(B275, pct_raw!$A$2:$AX$1800, 24, FALSE)</f>
        <v>0</v>
      </c>
      <c r="O275" s="5">
        <f>VLOOKUP(B275, pct_raw!$A$2:$AX$1800, 25, FALSE)</f>
        <v>0</v>
      </c>
      <c r="P275" s="5">
        <f>VLOOKUP(B275, pct_raw!$A$2:$AX$1800, 26, FALSE)</f>
        <v>0</v>
      </c>
      <c r="Q275" s="5">
        <f>VLOOKUP(B275, pct_raw!$A$2:$AX$1800, 27, FALSE)</f>
        <v>0</v>
      </c>
      <c r="R275" s="5">
        <f>VLOOKUP(B275, pct_raw!$A$2:$AX$1800, 28, FALSE)</f>
        <v>0</v>
      </c>
      <c r="S275" s="5">
        <f>VLOOKUP(B275, pct_raw!$A$2:$AX$1800, 29, FALSE)</f>
        <v>0</v>
      </c>
      <c r="T275" s="5">
        <f>VLOOKUP(B275, pct_raw!$A$2:$AX$1800, 30, FALSE)</f>
        <v>0</v>
      </c>
      <c r="U275" s="5">
        <f>VLOOKUP(B275, pct_raw!$A$2:$AX$1800, 31, FALSE)</f>
        <v>0</v>
      </c>
      <c r="V275" s="5">
        <f>VLOOKUP(B275, pct_raw!$A$2:$AX$1800, 32, FALSE)</f>
        <v>0</v>
      </c>
      <c r="W275" s="5">
        <f>VLOOKUP(B275, pct_raw!$A$2:$AX$1800, 33, FALSE)</f>
        <v>0</v>
      </c>
      <c r="X275" s="5">
        <f>VLOOKUP(B275, pct_raw!$A$2:$AX$1800, 34, FALSE)</f>
        <v>0</v>
      </c>
      <c r="Y275" s="5">
        <f>VLOOKUP(B275, pct_raw!$A$2:$AX$1800, 35, FALSE)</f>
        <v>0</v>
      </c>
      <c r="Z275" s="5">
        <f>VLOOKUP(B275, pct_raw!$A$2:$AX$1800, 36, FALSE)</f>
        <v>8</v>
      </c>
      <c r="AA275" s="5">
        <f>VLOOKUP(B275, pct_raw!$A$2:$AX$1800, 37, FALSE)</f>
        <v>8</v>
      </c>
      <c r="AB275" s="5">
        <f>VLOOKUP(B275, pct_raw!$A$2:$AX$1800, 38, FALSE)</f>
        <v>0.12939999999999999</v>
      </c>
      <c r="AC275" s="5">
        <f>VLOOKUP(B275, pct_raw!$A$2:$AX$1800, 39, FALSE)</f>
        <v>0</v>
      </c>
      <c r="AD275" s="5">
        <f>VLOOKUP(B275, pct_raw!$A$2:$AX$1800, 40, FALSE)</f>
        <v>0</v>
      </c>
      <c r="AE275" s="5">
        <f>VLOOKUP(B275, pct_raw!$A$2:$AX$1800, 41, FALSE)</f>
        <v>0</v>
      </c>
      <c r="AF275" s="5">
        <f>VLOOKUP(B275, pct_raw!$A$2:$AX$1800, 42, FALSE)</f>
        <v>0</v>
      </c>
      <c r="AG275" s="5">
        <f>VLOOKUP(B275, pct_raw!$A$2:$AX$1800, 43, FALSE)</f>
        <v>0</v>
      </c>
      <c r="AH275" s="5">
        <f>VLOOKUP(B275, pct_raw!$A$2:$AX$1800, 44, FALSE)</f>
        <v>0</v>
      </c>
      <c r="AI275" s="5">
        <f>VLOOKUP(B275, pct_raw!$A$2:$AX$1800, 45, FALSE)</f>
        <v>5</v>
      </c>
      <c r="AJ275" s="5">
        <f>VLOOKUP(B275, pct_raw!$A$2:$AX$1800, 46, FALSE)</f>
        <v>0</v>
      </c>
      <c r="AK275" s="5">
        <f>VLOOKUP(B275, pct_raw!$A$2:$AX$1800, 47, FALSE)</f>
        <v>0</v>
      </c>
      <c r="AL275" s="5">
        <f>VLOOKUP(B275, pct_raw!$A$2:$AX$1800, 48, FALSE)</f>
        <v>0</v>
      </c>
      <c r="AM275" s="5">
        <f>VLOOKUP(B275, pct_raw!$A$2:$AX$1800, 49, FALSE)</f>
        <v>0</v>
      </c>
      <c r="AN275" s="5">
        <f>VLOOKUP(B275, pct_raw!$A$2:$AX$1800, 50, FALSE)</f>
        <v>0</v>
      </c>
    </row>
    <row r="276" spans="1:40" x14ac:dyDescent="0.2">
      <c r="A276" s="2" t="s">
        <v>449</v>
      </c>
      <c r="B276" s="2" t="str">
        <f t="shared" si="4"/>
        <v>Carroll Ward Four</v>
      </c>
      <c r="C276" s="2" t="s">
        <v>449</v>
      </c>
      <c r="D276" s="2" t="str">
        <f>VLOOKUP(B276, pct_raw!$A$2:$AX$1800, 6, FALSE)</f>
        <v xml:space="preserve"> Carroll Ward Four</v>
      </c>
      <c r="E276" s="5">
        <f>VLOOKUP(B276, pct_raw!$A$2:$AX$1800, 15, FALSE)</f>
        <v>28</v>
      </c>
      <c r="F276" s="5">
        <f>VLOOKUP(B276, pct_raw!$A$2:$AX$1800, 16, FALSE)</f>
        <v>28</v>
      </c>
      <c r="G276" s="5">
        <f>VLOOKUP(B276, pct_raw!$A$2:$AX$1800, 17, FALSE)</f>
        <v>0.44</v>
      </c>
      <c r="H276">
        <f>VLOOKUP(B276, pct_raw!$A$2:$AX$1800, 18, FALSE)</f>
        <v>0</v>
      </c>
      <c r="I276" s="5">
        <f>VLOOKUP(B276, pct_raw!$A$2:$AX$1800, 19, FALSE)</f>
        <v>0</v>
      </c>
      <c r="J276">
        <f>VLOOKUP(B276, pct_raw!$A$2:$AX$1800, 20, FALSE)</f>
        <v>0</v>
      </c>
      <c r="K276" s="5">
        <f>VLOOKUP(B276, pct_raw!$A$2:$AX$1800, 21, FALSE)</f>
        <v>16</v>
      </c>
      <c r="L276" s="5">
        <f>VLOOKUP(B276, pct_raw!$A$2:$AX$1800, 22, FALSE)</f>
        <v>22</v>
      </c>
      <c r="M276" s="5">
        <f>VLOOKUP(B276, pct_raw!$A$2:$AX$1800, 23, FALSE)</f>
        <v>0.44</v>
      </c>
      <c r="N276" s="5">
        <f>VLOOKUP(B276, pct_raw!$A$2:$AX$1800, 24, FALSE)</f>
        <v>0</v>
      </c>
      <c r="O276" s="5">
        <f>VLOOKUP(B276, pct_raw!$A$2:$AX$1800, 25, FALSE)</f>
        <v>0</v>
      </c>
      <c r="P276" s="5">
        <f>VLOOKUP(B276, pct_raw!$A$2:$AX$1800, 26, FALSE)</f>
        <v>0</v>
      </c>
      <c r="Q276" s="5">
        <f>VLOOKUP(B276, pct_raw!$A$2:$AX$1800, 27, FALSE)</f>
        <v>12</v>
      </c>
      <c r="R276" s="5">
        <f>VLOOKUP(B276, pct_raw!$A$2:$AX$1800, 28, FALSE)</f>
        <v>14</v>
      </c>
      <c r="S276" s="5">
        <f>VLOOKUP(B276, pct_raw!$A$2:$AX$1800, 29, FALSE)</f>
        <v>0.22</v>
      </c>
      <c r="T276" s="5">
        <f>VLOOKUP(B276, pct_raw!$A$2:$AX$1800, 30, FALSE)</f>
        <v>0</v>
      </c>
      <c r="U276" s="5">
        <f>VLOOKUP(B276, pct_raw!$A$2:$AX$1800, 31, FALSE)</f>
        <v>0</v>
      </c>
      <c r="V276" s="5">
        <f>VLOOKUP(B276, pct_raw!$A$2:$AX$1800, 32, FALSE)</f>
        <v>0</v>
      </c>
      <c r="W276" s="5">
        <f>VLOOKUP(B276, pct_raw!$A$2:$AX$1800, 33, FALSE)</f>
        <v>0</v>
      </c>
      <c r="X276" s="5">
        <f>VLOOKUP(B276, pct_raw!$A$2:$AX$1800, 34, FALSE)</f>
        <v>0</v>
      </c>
      <c r="Y276" s="5">
        <f>VLOOKUP(B276, pct_raw!$A$2:$AX$1800, 35, FALSE)</f>
        <v>0</v>
      </c>
      <c r="Z276" s="5">
        <f>VLOOKUP(B276, pct_raw!$A$2:$AX$1800, 36, FALSE)</f>
        <v>16</v>
      </c>
      <c r="AA276" s="5">
        <f>VLOOKUP(B276, pct_raw!$A$2:$AX$1800, 37, FALSE)</f>
        <v>19</v>
      </c>
      <c r="AB276" s="5">
        <f>VLOOKUP(B276, pct_raw!$A$2:$AX$1800, 38, FALSE)</f>
        <v>0.33</v>
      </c>
      <c r="AC276" s="5">
        <f>VLOOKUP(B276, pct_raw!$A$2:$AX$1800, 39, FALSE)</f>
        <v>1</v>
      </c>
      <c r="AD276" s="5">
        <f>VLOOKUP(B276, pct_raw!$A$2:$AX$1800, 40, FALSE)</f>
        <v>0</v>
      </c>
      <c r="AE276" s="5">
        <f>VLOOKUP(B276, pct_raw!$A$2:$AX$1800, 41, FALSE)</f>
        <v>0</v>
      </c>
      <c r="AF276" s="5">
        <f>VLOOKUP(B276, pct_raw!$A$2:$AX$1800, 42, FALSE)</f>
        <v>0</v>
      </c>
      <c r="AG276" s="5">
        <f>VLOOKUP(B276, pct_raw!$A$2:$AX$1800, 43, FALSE)</f>
        <v>0</v>
      </c>
      <c r="AH276" s="5">
        <f>VLOOKUP(B276, pct_raw!$A$2:$AX$1800, 44, FALSE)</f>
        <v>0</v>
      </c>
      <c r="AI276" s="5">
        <f>VLOOKUP(B276, pct_raw!$A$2:$AX$1800, 45, FALSE)</f>
        <v>10</v>
      </c>
      <c r="AJ276" s="5">
        <f>VLOOKUP(B276, pct_raw!$A$2:$AX$1800, 46, FALSE)</f>
        <v>0</v>
      </c>
      <c r="AK276" s="5">
        <f>VLOOKUP(B276, pct_raw!$A$2:$AX$1800, 47, FALSE)</f>
        <v>0</v>
      </c>
      <c r="AL276" s="5">
        <f>VLOOKUP(B276, pct_raw!$A$2:$AX$1800, 48, FALSE)</f>
        <v>0</v>
      </c>
      <c r="AM276" s="5">
        <f>VLOOKUP(B276, pct_raw!$A$2:$AX$1800, 49, FALSE)</f>
        <v>0</v>
      </c>
      <c r="AN276" s="5">
        <f>VLOOKUP(B276, pct_raw!$A$2:$AX$1800, 50, FALSE)</f>
        <v>0</v>
      </c>
    </row>
    <row r="277" spans="1:40" x14ac:dyDescent="0.2">
      <c r="A277" s="2" t="s">
        <v>447</v>
      </c>
      <c r="B277" s="2" t="str">
        <f t="shared" si="4"/>
        <v>Carroll Ward One</v>
      </c>
      <c r="C277" s="2" t="s">
        <v>447</v>
      </c>
      <c r="D277" s="2" t="str">
        <f>VLOOKUP(B277, pct_raw!$A$2:$AX$1800, 6, FALSE)</f>
        <v xml:space="preserve"> Carroll Ward One</v>
      </c>
      <c r="E277" s="5">
        <f>VLOOKUP(B277, pct_raw!$A$2:$AX$1800, 15, FALSE)</f>
        <v>38</v>
      </c>
      <c r="F277" s="5">
        <f>VLOOKUP(B277, pct_raw!$A$2:$AX$1800, 16, FALSE)</f>
        <v>44</v>
      </c>
      <c r="G277" s="5">
        <f>VLOOKUP(B277, pct_raw!$A$2:$AX$1800, 17, FALSE)</f>
        <v>0.88</v>
      </c>
      <c r="H277">
        <f>VLOOKUP(B277, pct_raw!$A$2:$AX$1800, 18, FALSE)</f>
        <v>0</v>
      </c>
      <c r="I277" s="5">
        <f>VLOOKUP(B277, pct_raw!$A$2:$AX$1800, 19, FALSE)</f>
        <v>0</v>
      </c>
      <c r="J277">
        <f>VLOOKUP(B277, pct_raw!$A$2:$AX$1800, 20, FALSE)</f>
        <v>0</v>
      </c>
      <c r="K277" s="5">
        <f>VLOOKUP(B277, pct_raw!$A$2:$AX$1800, 21, FALSE)</f>
        <v>22</v>
      </c>
      <c r="L277" s="5">
        <f>VLOOKUP(B277, pct_raw!$A$2:$AX$1800, 22, FALSE)</f>
        <v>34</v>
      </c>
      <c r="M277" s="5">
        <f>VLOOKUP(B277, pct_raw!$A$2:$AX$1800, 23, FALSE)</f>
        <v>0.66</v>
      </c>
      <c r="N277" s="5">
        <f>VLOOKUP(B277, pct_raw!$A$2:$AX$1800, 24, FALSE)</f>
        <v>0</v>
      </c>
      <c r="O277" s="5">
        <f>VLOOKUP(B277, pct_raw!$A$2:$AX$1800, 25, FALSE)</f>
        <v>0</v>
      </c>
      <c r="P277" s="5">
        <f>VLOOKUP(B277, pct_raw!$A$2:$AX$1800, 26, FALSE)</f>
        <v>0</v>
      </c>
      <c r="Q277" s="5">
        <f>VLOOKUP(B277, pct_raw!$A$2:$AX$1800, 27, FALSE)</f>
        <v>9</v>
      </c>
      <c r="R277" s="5">
        <f>VLOOKUP(B277, pct_raw!$A$2:$AX$1800, 28, FALSE)</f>
        <v>0</v>
      </c>
      <c r="S277" s="5">
        <f>VLOOKUP(B277, pct_raw!$A$2:$AX$1800, 29, FALSE)</f>
        <v>0</v>
      </c>
      <c r="T277" s="5">
        <f>VLOOKUP(B277, pct_raw!$A$2:$AX$1800, 30, FALSE)</f>
        <v>0</v>
      </c>
      <c r="U277" s="5">
        <f>VLOOKUP(B277, pct_raw!$A$2:$AX$1800, 31, FALSE)</f>
        <v>0</v>
      </c>
      <c r="V277" s="5">
        <f>VLOOKUP(B277, pct_raw!$A$2:$AX$1800, 32, FALSE)</f>
        <v>0</v>
      </c>
      <c r="W277" s="5">
        <f>VLOOKUP(B277, pct_raw!$A$2:$AX$1800, 33, FALSE)</f>
        <v>0</v>
      </c>
      <c r="X277" s="5">
        <f>VLOOKUP(B277, pct_raw!$A$2:$AX$1800, 34, FALSE)</f>
        <v>0</v>
      </c>
      <c r="Y277" s="5">
        <f>VLOOKUP(B277, pct_raw!$A$2:$AX$1800, 35, FALSE)</f>
        <v>0</v>
      </c>
      <c r="Z277" s="5">
        <f>VLOOKUP(B277, pct_raw!$A$2:$AX$1800, 36, FALSE)</f>
        <v>7</v>
      </c>
      <c r="AA277" s="5">
        <f>VLOOKUP(B277, pct_raw!$A$2:$AX$1800, 37, FALSE)</f>
        <v>3</v>
      </c>
      <c r="AB277" s="5">
        <f>VLOOKUP(B277, pct_raw!$A$2:$AX$1800, 38, FALSE)</f>
        <v>0</v>
      </c>
      <c r="AC277" s="5">
        <f>VLOOKUP(B277, pct_raw!$A$2:$AX$1800, 39, FALSE)</f>
        <v>0</v>
      </c>
      <c r="AD277" s="5">
        <f>VLOOKUP(B277, pct_raw!$A$2:$AX$1800, 40, FALSE)</f>
        <v>0</v>
      </c>
      <c r="AE277" s="5">
        <f>VLOOKUP(B277, pct_raw!$A$2:$AX$1800, 41, FALSE)</f>
        <v>0</v>
      </c>
      <c r="AF277" s="5">
        <f>VLOOKUP(B277, pct_raw!$A$2:$AX$1800, 42, FALSE)</f>
        <v>0</v>
      </c>
      <c r="AG277" s="5">
        <f>VLOOKUP(B277, pct_raw!$A$2:$AX$1800, 43, FALSE)</f>
        <v>0</v>
      </c>
      <c r="AH277" s="5">
        <f>VLOOKUP(B277, pct_raw!$A$2:$AX$1800, 44, FALSE)</f>
        <v>0</v>
      </c>
      <c r="AI277" s="5">
        <f>VLOOKUP(B277, pct_raw!$A$2:$AX$1800, 45, FALSE)</f>
        <v>3</v>
      </c>
      <c r="AJ277" s="5">
        <f>VLOOKUP(B277, pct_raw!$A$2:$AX$1800, 46, FALSE)</f>
        <v>0</v>
      </c>
      <c r="AK277" s="5">
        <f>VLOOKUP(B277, pct_raw!$A$2:$AX$1800, 47, FALSE)</f>
        <v>0</v>
      </c>
      <c r="AL277" s="5">
        <f>VLOOKUP(B277, pct_raw!$A$2:$AX$1800, 48, FALSE)</f>
        <v>2</v>
      </c>
      <c r="AM277" s="5">
        <f>VLOOKUP(B277, pct_raw!$A$2:$AX$1800, 49, FALSE)</f>
        <v>0</v>
      </c>
      <c r="AN277" s="5">
        <f>VLOOKUP(B277, pct_raw!$A$2:$AX$1800, 50, FALSE)</f>
        <v>0</v>
      </c>
    </row>
    <row r="278" spans="1:40" x14ac:dyDescent="0.2">
      <c r="A278" s="2" t="s">
        <v>1112</v>
      </c>
      <c r="B278" s="2" t="str">
        <f t="shared" si="4"/>
        <v>Carroll Ward Three &amp; S1 2 Maple River Twp</v>
      </c>
      <c r="C278" s="2" t="s">
        <v>4917</v>
      </c>
      <c r="D278" s="2" t="str">
        <f>VLOOKUP(B278, pct_raw!$A$2:$AX$1800, 6, FALSE)</f>
        <v xml:space="preserve"> Carroll Ward Three &amp; S1 2 Maple River Twp</v>
      </c>
      <c r="E278" s="5">
        <f>VLOOKUP(B278, pct_raw!$A$2:$AX$1800, 15, FALSE)</f>
        <v>13</v>
      </c>
      <c r="F278" s="5">
        <f>VLOOKUP(B278, pct_raw!$A$2:$AX$1800, 16, FALSE)</f>
        <v>13</v>
      </c>
      <c r="G278" s="5">
        <f>VLOOKUP(B278, pct_raw!$A$2:$AX$1800, 17, FALSE)</f>
        <v>0.22</v>
      </c>
      <c r="H278">
        <f>VLOOKUP(B278, pct_raw!$A$2:$AX$1800, 18, FALSE)</f>
        <v>0</v>
      </c>
      <c r="I278" s="5">
        <f>VLOOKUP(B278, pct_raw!$A$2:$AX$1800, 19, FALSE)</f>
        <v>0</v>
      </c>
      <c r="J278">
        <f>VLOOKUP(B278, pct_raw!$A$2:$AX$1800, 20, FALSE)</f>
        <v>0</v>
      </c>
      <c r="K278" s="5">
        <f>VLOOKUP(B278, pct_raw!$A$2:$AX$1800, 21, FALSE)</f>
        <v>21</v>
      </c>
      <c r="L278" s="5">
        <f>VLOOKUP(B278, pct_raw!$A$2:$AX$1800, 22, FALSE)</f>
        <v>22</v>
      </c>
      <c r="M278" s="5">
        <f>VLOOKUP(B278, pct_raw!$A$2:$AX$1800, 23, FALSE)</f>
        <v>0.33</v>
      </c>
      <c r="N278" s="5">
        <f>VLOOKUP(B278, pct_raw!$A$2:$AX$1800, 24, FALSE)</f>
        <v>0</v>
      </c>
      <c r="O278" s="5">
        <f>VLOOKUP(B278, pct_raw!$A$2:$AX$1800, 25, FALSE)</f>
        <v>0</v>
      </c>
      <c r="P278" s="5">
        <f>VLOOKUP(B278, pct_raw!$A$2:$AX$1800, 26, FALSE)</f>
        <v>0</v>
      </c>
      <c r="Q278" s="5">
        <f>VLOOKUP(B278, pct_raw!$A$2:$AX$1800, 27, FALSE)</f>
        <v>12</v>
      </c>
      <c r="R278" s="5">
        <f>VLOOKUP(B278, pct_raw!$A$2:$AX$1800, 28, FALSE)</f>
        <v>21</v>
      </c>
      <c r="S278" s="5">
        <f>VLOOKUP(B278, pct_raw!$A$2:$AX$1800, 29, FALSE)</f>
        <v>0.33</v>
      </c>
      <c r="T278" s="5">
        <f>VLOOKUP(B278, pct_raw!$A$2:$AX$1800, 30, FALSE)</f>
        <v>0</v>
      </c>
      <c r="U278" s="5">
        <f>VLOOKUP(B278, pct_raw!$A$2:$AX$1800, 31, FALSE)</f>
        <v>0</v>
      </c>
      <c r="V278" s="5">
        <f>VLOOKUP(B278, pct_raw!$A$2:$AX$1800, 32, FALSE)</f>
        <v>0</v>
      </c>
      <c r="W278" s="5">
        <f>VLOOKUP(B278, pct_raw!$A$2:$AX$1800, 33, FALSE)</f>
        <v>0</v>
      </c>
      <c r="X278" s="5">
        <f>VLOOKUP(B278, pct_raw!$A$2:$AX$1800, 34, FALSE)</f>
        <v>0</v>
      </c>
      <c r="Y278" s="5">
        <f>VLOOKUP(B278, pct_raw!$A$2:$AX$1800, 35, FALSE)</f>
        <v>0</v>
      </c>
      <c r="Z278" s="5">
        <f>VLOOKUP(B278, pct_raw!$A$2:$AX$1800, 36, FALSE)</f>
        <v>20</v>
      </c>
      <c r="AA278" s="5">
        <f>VLOOKUP(B278, pct_raw!$A$2:$AX$1800, 37, FALSE)</f>
        <v>29</v>
      </c>
      <c r="AB278" s="5">
        <f>VLOOKUP(B278, pct_raw!$A$2:$AX$1800, 38, FALSE)</f>
        <v>0.55000000000000004</v>
      </c>
      <c r="AC278" s="5">
        <f>VLOOKUP(B278, pct_raw!$A$2:$AX$1800, 39, FALSE)</f>
        <v>2</v>
      </c>
      <c r="AD278" s="5">
        <f>VLOOKUP(B278, pct_raw!$A$2:$AX$1800, 40, FALSE)</f>
        <v>0</v>
      </c>
      <c r="AE278" s="5">
        <f>VLOOKUP(B278, pct_raw!$A$2:$AX$1800, 41, FALSE)</f>
        <v>0</v>
      </c>
      <c r="AF278" s="5">
        <f>VLOOKUP(B278, pct_raw!$A$2:$AX$1800, 42, FALSE)</f>
        <v>0</v>
      </c>
      <c r="AG278" s="5">
        <f>VLOOKUP(B278, pct_raw!$A$2:$AX$1800, 43, FALSE)</f>
        <v>0</v>
      </c>
      <c r="AH278" s="5">
        <f>VLOOKUP(B278, pct_raw!$A$2:$AX$1800, 44, FALSE)</f>
        <v>0</v>
      </c>
      <c r="AI278" s="5">
        <f>VLOOKUP(B278, pct_raw!$A$2:$AX$1800, 45, FALSE)</f>
        <v>10</v>
      </c>
      <c r="AJ278" s="5">
        <f>VLOOKUP(B278, pct_raw!$A$2:$AX$1800, 46, FALSE)</f>
        <v>0</v>
      </c>
      <c r="AK278" s="5">
        <f>VLOOKUP(B278, pct_raw!$A$2:$AX$1800, 47, FALSE)</f>
        <v>0</v>
      </c>
      <c r="AL278" s="5">
        <f>VLOOKUP(B278, pct_raw!$A$2:$AX$1800, 48, FALSE)</f>
        <v>8</v>
      </c>
      <c r="AM278" s="5">
        <f>VLOOKUP(B278, pct_raw!$A$2:$AX$1800, 49, FALSE)</f>
        <v>0</v>
      </c>
      <c r="AN278" s="5">
        <f>VLOOKUP(B278, pct_raw!$A$2:$AX$1800, 50, FALSE)</f>
        <v>0</v>
      </c>
    </row>
    <row r="279" spans="1:40" x14ac:dyDescent="0.2">
      <c r="A279" s="2" t="s">
        <v>1113</v>
      </c>
      <c r="B279" s="2" t="str">
        <f t="shared" si="4"/>
        <v>Carroll Ward Two &amp; N1 2 Maple River Twp</v>
      </c>
      <c r="C279" s="2" t="s">
        <v>4918</v>
      </c>
      <c r="D279" s="2" t="str">
        <f>VLOOKUP(B279, pct_raw!$A$2:$AX$1800, 6, FALSE)</f>
        <v xml:space="preserve"> Carroll Ward Two &amp; N1 2 Maple River Twp</v>
      </c>
      <c r="E279" s="5">
        <f>VLOOKUP(B279, pct_raw!$A$2:$AX$1800, 15, FALSE)</f>
        <v>24</v>
      </c>
      <c r="F279" s="5">
        <f>VLOOKUP(B279, pct_raw!$A$2:$AX$1800, 16, FALSE)</f>
        <v>24</v>
      </c>
      <c r="G279" s="5">
        <f>VLOOKUP(B279, pct_raw!$A$2:$AX$1800, 17, FALSE)</f>
        <v>0.44</v>
      </c>
      <c r="H279">
        <f>VLOOKUP(B279, pct_raw!$A$2:$AX$1800, 18, FALSE)</f>
        <v>0</v>
      </c>
      <c r="I279" s="5">
        <f>VLOOKUP(B279, pct_raw!$A$2:$AX$1800, 19, FALSE)</f>
        <v>0</v>
      </c>
      <c r="J279">
        <f>VLOOKUP(B279, pct_raw!$A$2:$AX$1800, 20, FALSE)</f>
        <v>0</v>
      </c>
      <c r="K279" s="5">
        <f>VLOOKUP(B279, pct_raw!$A$2:$AX$1800, 21, FALSE)</f>
        <v>34</v>
      </c>
      <c r="L279" s="5">
        <f>VLOOKUP(B279, pct_raw!$A$2:$AX$1800, 22, FALSE)</f>
        <v>34</v>
      </c>
      <c r="M279" s="5">
        <f>VLOOKUP(B279, pct_raw!$A$2:$AX$1800, 23, FALSE)</f>
        <v>0.66</v>
      </c>
      <c r="N279" s="5">
        <f>VLOOKUP(B279, pct_raw!$A$2:$AX$1800, 24, FALSE)</f>
        <v>0</v>
      </c>
      <c r="O279" s="5">
        <f>VLOOKUP(B279, pct_raw!$A$2:$AX$1800, 25, FALSE)</f>
        <v>0</v>
      </c>
      <c r="P279" s="5">
        <f>VLOOKUP(B279, pct_raw!$A$2:$AX$1800, 26, FALSE)</f>
        <v>0</v>
      </c>
      <c r="Q279" s="5">
        <f>VLOOKUP(B279, pct_raw!$A$2:$AX$1800, 27, FALSE)</f>
        <v>21</v>
      </c>
      <c r="R279" s="5">
        <f>VLOOKUP(B279, pct_raw!$A$2:$AX$1800, 28, FALSE)</f>
        <v>22</v>
      </c>
      <c r="S279" s="5">
        <f>VLOOKUP(B279, pct_raw!$A$2:$AX$1800, 29, FALSE)</f>
        <v>0.44</v>
      </c>
      <c r="T279" s="5">
        <f>VLOOKUP(B279, pct_raw!$A$2:$AX$1800, 30, FALSE)</f>
        <v>0</v>
      </c>
      <c r="U279" s="5">
        <f>VLOOKUP(B279, pct_raw!$A$2:$AX$1800, 31, FALSE)</f>
        <v>0</v>
      </c>
      <c r="V279" s="5">
        <f>VLOOKUP(B279, pct_raw!$A$2:$AX$1800, 32, FALSE)</f>
        <v>0</v>
      </c>
      <c r="W279" s="5">
        <f>VLOOKUP(B279, pct_raw!$A$2:$AX$1800, 33, FALSE)</f>
        <v>0</v>
      </c>
      <c r="X279" s="5">
        <f>VLOOKUP(B279, pct_raw!$A$2:$AX$1800, 34, FALSE)</f>
        <v>0</v>
      </c>
      <c r="Y279" s="5">
        <f>VLOOKUP(B279, pct_raw!$A$2:$AX$1800, 35, FALSE)</f>
        <v>0</v>
      </c>
      <c r="Z279" s="5">
        <f>VLOOKUP(B279, pct_raw!$A$2:$AX$1800, 36, FALSE)</f>
        <v>11</v>
      </c>
      <c r="AA279" s="5">
        <f>VLOOKUP(B279, pct_raw!$A$2:$AX$1800, 37, FALSE)</f>
        <v>8</v>
      </c>
      <c r="AB279" s="5">
        <f>VLOOKUP(B279, pct_raw!$A$2:$AX$1800, 38, FALSE)</f>
        <v>0</v>
      </c>
      <c r="AC279" s="5">
        <f>VLOOKUP(B279, pct_raw!$A$2:$AX$1800, 39, FALSE)</f>
        <v>0</v>
      </c>
      <c r="AD279" s="5">
        <f>VLOOKUP(B279, pct_raw!$A$2:$AX$1800, 40, FALSE)</f>
        <v>0</v>
      </c>
      <c r="AE279" s="5">
        <f>VLOOKUP(B279, pct_raw!$A$2:$AX$1800, 41, FALSE)</f>
        <v>0</v>
      </c>
      <c r="AF279" s="5">
        <f>VLOOKUP(B279, pct_raw!$A$2:$AX$1800, 42, FALSE)</f>
        <v>1</v>
      </c>
      <c r="AG279" s="5">
        <f>VLOOKUP(B279, pct_raw!$A$2:$AX$1800, 43, FALSE)</f>
        <v>0</v>
      </c>
      <c r="AH279" s="5">
        <f>VLOOKUP(B279, pct_raw!$A$2:$AX$1800, 44, FALSE)</f>
        <v>0</v>
      </c>
      <c r="AI279" s="5">
        <f>VLOOKUP(B279, pct_raw!$A$2:$AX$1800, 45, FALSE)</f>
        <v>17</v>
      </c>
      <c r="AJ279" s="5">
        <f>VLOOKUP(B279, pct_raw!$A$2:$AX$1800, 46, FALSE)</f>
        <v>21</v>
      </c>
      <c r="AK279" s="5">
        <f>VLOOKUP(B279, pct_raw!$A$2:$AX$1800, 47, FALSE)</f>
        <v>0.44</v>
      </c>
      <c r="AL279" s="5">
        <f>VLOOKUP(B279, pct_raw!$A$2:$AX$1800, 48, FALSE)</f>
        <v>3</v>
      </c>
      <c r="AM279" s="5">
        <f>VLOOKUP(B279, pct_raw!$A$2:$AX$1800, 49, FALSE)</f>
        <v>2</v>
      </c>
      <c r="AN279" s="5">
        <f>VLOOKUP(B279, pct_raw!$A$2:$AX$1800, 50, FALSE)</f>
        <v>0</v>
      </c>
    </row>
    <row r="280" spans="1:40" x14ac:dyDescent="0.2">
      <c r="A280" s="2" t="s">
        <v>1114</v>
      </c>
      <c r="B280" s="2" t="str">
        <f t="shared" si="4"/>
        <v>Carroll Floyd</v>
      </c>
      <c r="C280" s="2" t="s">
        <v>4660</v>
      </c>
      <c r="D280" s="2" t="str">
        <f>VLOOKUP(B280, pct_raw!$A$2:$AX$1800, 6, FALSE)</f>
        <v xml:space="preserve"> Carroll Floyd</v>
      </c>
      <c r="E280" s="5">
        <f>VLOOKUP(B280, pct_raw!$A$2:$AX$1800, 15, FALSE)</f>
        <v>5</v>
      </c>
      <c r="F280" s="5">
        <f>VLOOKUP(B280, pct_raw!$A$2:$AX$1800, 16, FALSE)</f>
        <v>5</v>
      </c>
      <c r="G280" s="5">
        <f>VLOOKUP(B280, pct_raw!$A$2:$AX$1800, 17, FALSE)</f>
        <v>0</v>
      </c>
      <c r="H280">
        <f>VLOOKUP(B280, pct_raw!$A$2:$AX$1800, 18, FALSE)</f>
        <v>0</v>
      </c>
      <c r="I280" s="5">
        <f>VLOOKUP(B280, pct_raw!$A$2:$AX$1800, 19, FALSE)</f>
        <v>0</v>
      </c>
      <c r="J280">
        <f>VLOOKUP(B280, pct_raw!$A$2:$AX$1800, 20, FALSE)</f>
        <v>0</v>
      </c>
      <c r="K280" s="5">
        <f>VLOOKUP(B280, pct_raw!$A$2:$AX$1800, 21, FALSE)</f>
        <v>0</v>
      </c>
      <c r="L280" s="5">
        <f>VLOOKUP(B280, pct_raw!$A$2:$AX$1800, 22, FALSE)</f>
        <v>0</v>
      </c>
      <c r="M280" s="5">
        <f>VLOOKUP(B280, pct_raw!$A$2:$AX$1800, 23, FALSE)</f>
        <v>0</v>
      </c>
      <c r="N280" s="5">
        <f>VLOOKUP(B280, pct_raw!$A$2:$AX$1800, 24, FALSE)</f>
        <v>0</v>
      </c>
      <c r="O280" s="5">
        <f>VLOOKUP(B280, pct_raw!$A$2:$AX$1800, 25, FALSE)</f>
        <v>0</v>
      </c>
      <c r="P280" s="5">
        <f>VLOOKUP(B280, pct_raw!$A$2:$AX$1800, 26, FALSE)</f>
        <v>0</v>
      </c>
      <c r="Q280" s="5">
        <f>VLOOKUP(B280, pct_raw!$A$2:$AX$1800, 27, FALSE)</f>
        <v>6</v>
      </c>
      <c r="R280" s="5">
        <f>VLOOKUP(B280, pct_raw!$A$2:$AX$1800, 28, FALSE)</f>
        <v>6</v>
      </c>
      <c r="S280" s="5">
        <f>VLOOKUP(B280, pct_raw!$A$2:$AX$1800, 29, FALSE)</f>
        <v>7.2700000000000001E-2</v>
      </c>
      <c r="T280" s="5">
        <f>VLOOKUP(B280, pct_raw!$A$2:$AX$1800, 30, FALSE)</f>
        <v>0</v>
      </c>
      <c r="U280" s="5">
        <f>VLOOKUP(B280, pct_raw!$A$2:$AX$1800, 31, FALSE)</f>
        <v>0</v>
      </c>
      <c r="V280" s="5">
        <f>VLOOKUP(B280, pct_raw!$A$2:$AX$1800, 32, FALSE)</f>
        <v>0</v>
      </c>
      <c r="W280" s="5">
        <f>VLOOKUP(B280, pct_raw!$A$2:$AX$1800, 33, FALSE)</f>
        <v>0</v>
      </c>
      <c r="X280" s="5">
        <f>VLOOKUP(B280, pct_raw!$A$2:$AX$1800, 34, FALSE)</f>
        <v>0</v>
      </c>
      <c r="Y280" s="5">
        <f>VLOOKUP(B280, pct_raw!$A$2:$AX$1800, 35, FALSE)</f>
        <v>0</v>
      </c>
      <c r="Z280" s="5">
        <f>VLOOKUP(B280, pct_raw!$A$2:$AX$1800, 36, FALSE)</f>
        <v>0</v>
      </c>
      <c r="AA280" s="5">
        <f>VLOOKUP(B280, pct_raw!$A$2:$AX$1800, 37, FALSE)</f>
        <v>0</v>
      </c>
      <c r="AB280" s="5">
        <f>VLOOKUP(B280, pct_raw!$A$2:$AX$1800, 38, FALSE)</f>
        <v>0</v>
      </c>
      <c r="AC280" s="5">
        <f>VLOOKUP(B280, pct_raw!$A$2:$AX$1800, 39, FALSE)</f>
        <v>0</v>
      </c>
      <c r="AD280" s="5">
        <f>VLOOKUP(B280, pct_raw!$A$2:$AX$1800, 40, FALSE)</f>
        <v>0</v>
      </c>
      <c r="AE280" s="5">
        <f>VLOOKUP(B280, pct_raw!$A$2:$AX$1800, 41, FALSE)</f>
        <v>0</v>
      </c>
      <c r="AF280" s="5">
        <f>VLOOKUP(B280, pct_raw!$A$2:$AX$1800, 42, FALSE)</f>
        <v>0</v>
      </c>
      <c r="AG280" s="5">
        <f>VLOOKUP(B280, pct_raw!$A$2:$AX$1800, 43, FALSE)</f>
        <v>0</v>
      </c>
      <c r="AH280" s="5">
        <f>VLOOKUP(B280, pct_raw!$A$2:$AX$1800, 44, FALSE)</f>
        <v>0</v>
      </c>
      <c r="AI280" s="5">
        <f>VLOOKUP(B280, pct_raw!$A$2:$AX$1800, 45, FALSE)</f>
        <v>6</v>
      </c>
      <c r="AJ280" s="5">
        <f>VLOOKUP(B280, pct_raw!$A$2:$AX$1800, 46, FALSE)</f>
        <v>6</v>
      </c>
      <c r="AK280" s="5">
        <f>VLOOKUP(B280, pct_raw!$A$2:$AX$1800, 47, FALSE)</f>
        <v>7.2700000000000001E-2</v>
      </c>
      <c r="AL280" s="5">
        <f>VLOOKUP(B280, pct_raw!$A$2:$AX$1800, 48, FALSE)</f>
        <v>0</v>
      </c>
      <c r="AM280" s="5">
        <f>VLOOKUP(B280, pct_raw!$A$2:$AX$1800, 49, FALSE)</f>
        <v>0</v>
      </c>
      <c r="AN280" s="5">
        <f>VLOOKUP(B280, pct_raw!$A$2:$AX$1800, 50, FALSE)</f>
        <v>0</v>
      </c>
    </row>
    <row r="281" spans="1:40" x14ac:dyDescent="0.2">
      <c r="A281" s="2" t="s">
        <v>1115</v>
      </c>
      <c r="B281" s="2" t="str">
        <f t="shared" si="4"/>
        <v>Carroll Oneida N Otter Cr</v>
      </c>
      <c r="C281" s="2" t="s">
        <v>4919</v>
      </c>
      <c r="D281" s="2" t="str">
        <f>VLOOKUP(B281, pct_raw!$A$2:$AX$1800, 6, FALSE)</f>
        <v xml:space="preserve"> CARROLL ONEIDA N OTTER CR</v>
      </c>
      <c r="E281" s="5">
        <f>VLOOKUP(B281, pct_raw!$A$2:$AX$1800, 15, FALSE)</f>
        <v>2</v>
      </c>
      <c r="F281" s="5">
        <f>VLOOKUP(B281, pct_raw!$A$2:$AX$1800, 16, FALSE)</f>
        <v>0</v>
      </c>
      <c r="G281" s="5">
        <f>VLOOKUP(B281, pct_raw!$A$2:$AX$1800, 17, FALSE)</f>
        <v>0</v>
      </c>
      <c r="H281">
        <f>VLOOKUP(B281, pct_raw!$A$2:$AX$1800, 18, FALSE)</f>
        <v>0</v>
      </c>
      <c r="I281" s="5">
        <f>VLOOKUP(B281, pct_raw!$A$2:$AX$1800, 19, FALSE)</f>
        <v>0</v>
      </c>
      <c r="J281">
        <f>VLOOKUP(B281, pct_raw!$A$2:$AX$1800, 20, FALSE)</f>
        <v>0</v>
      </c>
      <c r="K281" s="5">
        <f>VLOOKUP(B281, pct_raw!$A$2:$AX$1800, 21, FALSE)</f>
        <v>4</v>
      </c>
      <c r="L281" s="5">
        <f>VLOOKUP(B281, pct_raw!$A$2:$AX$1800, 22, FALSE)</f>
        <v>4</v>
      </c>
      <c r="M281" s="5">
        <f>VLOOKUP(B281, pct_raw!$A$2:$AX$1800, 23, FALSE)</f>
        <v>0.12939999999999999</v>
      </c>
      <c r="N281" s="5">
        <f>VLOOKUP(B281, pct_raw!$A$2:$AX$1800, 24, FALSE)</f>
        <v>0</v>
      </c>
      <c r="O281" s="5">
        <f>VLOOKUP(B281, pct_raw!$A$2:$AX$1800, 25, FALSE)</f>
        <v>0</v>
      </c>
      <c r="P281" s="5">
        <f>VLOOKUP(B281, pct_raw!$A$2:$AX$1800, 26, FALSE)</f>
        <v>0</v>
      </c>
      <c r="Q281" s="5">
        <f>VLOOKUP(B281, pct_raw!$A$2:$AX$1800, 27, FALSE)</f>
        <v>2</v>
      </c>
      <c r="R281" s="5">
        <f>VLOOKUP(B281, pct_raw!$A$2:$AX$1800, 28, FALSE)</f>
        <v>0</v>
      </c>
      <c r="S281" s="5">
        <f>VLOOKUP(B281, pct_raw!$A$2:$AX$1800, 29, FALSE)</f>
        <v>0</v>
      </c>
      <c r="T281" s="5">
        <f>VLOOKUP(B281, pct_raw!$A$2:$AX$1800, 30, FALSE)</f>
        <v>0</v>
      </c>
      <c r="U281" s="5">
        <f>VLOOKUP(B281, pct_raw!$A$2:$AX$1800, 31, FALSE)</f>
        <v>0</v>
      </c>
      <c r="V281" s="5">
        <f>VLOOKUP(B281, pct_raw!$A$2:$AX$1800, 32, FALSE)</f>
        <v>0</v>
      </c>
      <c r="W281" s="5">
        <f>VLOOKUP(B281, pct_raw!$A$2:$AX$1800, 33, FALSE)</f>
        <v>0</v>
      </c>
      <c r="X281" s="5">
        <f>VLOOKUP(B281, pct_raw!$A$2:$AX$1800, 34, FALSE)</f>
        <v>0</v>
      </c>
      <c r="Y281" s="5">
        <f>VLOOKUP(B281, pct_raw!$A$2:$AX$1800, 35, FALSE)</f>
        <v>0</v>
      </c>
      <c r="Z281" s="5">
        <f>VLOOKUP(B281, pct_raw!$A$2:$AX$1800, 36, FALSE)</f>
        <v>1</v>
      </c>
      <c r="AA281" s="5">
        <f>VLOOKUP(B281, pct_raw!$A$2:$AX$1800, 37, FALSE)</f>
        <v>0</v>
      </c>
      <c r="AB281" s="5">
        <f>VLOOKUP(B281, pct_raw!$A$2:$AX$1800, 38, FALSE)</f>
        <v>0</v>
      </c>
      <c r="AC281" s="5">
        <f>VLOOKUP(B281, pct_raw!$A$2:$AX$1800, 39, FALSE)</f>
        <v>3</v>
      </c>
      <c r="AD281" s="5">
        <f>VLOOKUP(B281, pct_raw!$A$2:$AX$1800, 40, FALSE)</f>
        <v>5</v>
      </c>
      <c r="AE281" s="5">
        <f>VLOOKUP(B281, pct_raw!$A$2:$AX$1800, 41, FALSE)</f>
        <v>0.12939999999999999</v>
      </c>
      <c r="AF281" s="5">
        <f>VLOOKUP(B281, pct_raw!$A$2:$AX$1800, 42, FALSE)</f>
        <v>0</v>
      </c>
      <c r="AG281" s="5">
        <f>VLOOKUP(B281, pct_raw!$A$2:$AX$1800, 43, FALSE)</f>
        <v>1</v>
      </c>
      <c r="AH281" s="5">
        <f>VLOOKUP(B281, pct_raw!$A$2:$AX$1800, 44, FALSE)</f>
        <v>0</v>
      </c>
      <c r="AI281" s="5">
        <f>VLOOKUP(B281, pct_raw!$A$2:$AX$1800, 45, FALSE)</f>
        <v>1</v>
      </c>
      <c r="AJ281" s="5">
        <f>VLOOKUP(B281, pct_raw!$A$2:$AX$1800, 46, FALSE)</f>
        <v>3</v>
      </c>
      <c r="AK281" s="5">
        <f>VLOOKUP(B281, pct_raw!$A$2:$AX$1800, 47, FALSE)</f>
        <v>0.12939999999999999</v>
      </c>
      <c r="AL281" s="5">
        <f>VLOOKUP(B281, pct_raw!$A$2:$AX$1800, 48, FALSE)</f>
        <v>0</v>
      </c>
      <c r="AM281" s="5">
        <f>VLOOKUP(B281, pct_raw!$A$2:$AX$1800, 49, FALSE)</f>
        <v>0</v>
      </c>
      <c r="AN281" s="5">
        <f>VLOOKUP(B281, pct_raw!$A$2:$AX$1800, 50, FALSE)</f>
        <v>0</v>
      </c>
    </row>
    <row r="282" spans="1:40" x14ac:dyDescent="0.2">
      <c r="A282" s="2" t="s">
        <v>121</v>
      </c>
      <c r="B282" s="2" t="str">
        <f t="shared" si="4"/>
        <v>Carson</v>
      </c>
      <c r="C282" s="2" t="s">
        <v>121</v>
      </c>
      <c r="D282" s="2" t="str">
        <f>VLOOKUP(B282, pct_raw!$A$2:$AX$1800, 6, FALSE)</f>
        <v xml:space="preserve"> Carson</v>
      </c>
      <c r="E282" s="5">
        <f>VLOOKUP(B282, pct_raw!$A$2:$AX$1800, 15, FALSE)</f>
        <v>3</v>
      </c>
      <c r="F282" s="5">
        <f>VLOOKUP(B282, pct_raw!$A$2:$AX$1800, 16, FALSE)</f>
        <v>0</v>
      </c>
      <c r="G282" s="5">
        <f>VLOOKUP(B282, pct_raw!$A$2:$AX$1800, 17, FALSE)</f>
        <v>0</v>
      </c>
      <c r="H282">
        <f>VLOOKUP(B282, pct_raw!$A$2:$AX$1800, 18, FALSE)</f>
        <v>0</v>
      </c>
      <c r="I282" s="5">
        <f>VLOOKUP(B282, pct_raw!$A$2:$AX$1800, 19, FALSE)</f>
        <v>0</v>
      </c>
      <c r="J282">
        <f>VLOOKUP(B282, pct_raw!$A$2:$AX$1800, 20, FALSE)</f>
        <v>0</v>
      </c>
      <c r="K282" s="5">
        <f>VLOOKUP(B282, pct_raw!$A$2:$AX$1800, 21, FALSE)</f>
        <v>5</v>
      </c>
      <c r="L282" s="5">
        <f>VLOOKUP(B282, pct_raw!$A$2:$AX$1800, 22, FALSE)</f>
        <v>6</v>
      </c>
      <c r="M282" s="5">
        <f>VLOOKUP(B282, pct_raw!$A$2:$AX$1800, 23, FALSE)</f>
        <v>0.12</v>
      </c>
      <c r="N282" s="5">
        <f>VLOOKUP(B282, pct_raw!$A$2:$AX$1800, 24, FALSE)</f>
        <v>0</v>
      </c>
      <c r="O282" s="5">
        <f>VLOOKUP(B282, pct_raw!$A$2:$AX$1800, 25, FALSE)</f>
        <v>0</v>
      </c>
      <c r="P282" s="5">
        <f>VLOOKUP(B282, pct_raw!$A$2:$AX$1800, 26, FALSE)</f>
        <v>0</v>
      </c>
      <c r="Q282" s="5">
        <f>VLOOKUP(B282, pct_raw!$A$2:$AX$1800, 27, FALSE)</f>
        <v>0</v>
      </c>
      <c r="R282" s="5">
        <f>VLOOKUP(B282, pct_raw!$A$2:$AX$1800, 28, FALSE)</f>
        <v>0</v>
      </c>
      <c r="S282" s="5">
        <f>VLOOKUP(B282, pct_raw!$A$2:$AX$1800, 29, FALSE)</f>
        <v>0</v>
      </c>
      <c r="T282" s="5">
        <f>VLOOKUP(B282, pct_raw!$A$2:$AX$1800, 30, FALSE)</f>
        <v>0</v>
      </c>
      <c r="U282" s="5">
        <f>VLOOKUP(B282, pct_raw!$A$2:$AX$1800, 31, FALSE)</f>
        <v>0</v>
      </c>
      <c r="V282" s="5">
        <f>VLOOKUP(B282, pct_raw!$A$2:$AX$1800, 32, FALSE)</f>
        <v>0</v>
      </c>
      <c r="W282" s="5">
        <f>VLOOKUP(B282, pct_raw!$A$2:$AX$1800, 33, FALSE)</f>
        <v>0</v>
      </c>
      <c r="X282" s="5">
        <f>VLOOKUP(B282, pct_raw!$A$2:$AX$1800, 34, FALSE)</f>
        <v>0</v>
      </c>
      <c r="Y282" s="5">
        <f>VLOOKUP(B282, pct_raw!$A$2:$AX$1800, 35, FALSE)</f>
        <v>0</v>
      </c>
      <c r="Z282" s="5">
        <f>VLOOKUP(B282, pct_raw!$A$2:$AX$1800, 36, FALSE)</f>
        <v>0</v>
      </c>
      <c r="AA282" s="5">
        <f>VLOOKUP(B282, pct_raw!$A$2:$AX$1800, 37, FALSE)</f>
        <v>0</v>
      </c>
      <c r="AB282" s="5">
        <f>VLOOKUP(B282, pct_raw!$A$2:$AX$1800, 38, FALSE)</f>
        <v>0</v>
      </c>
      <c r="AC282" s="5">
        <f>VLOOKUP(B282, pct_raw!$A$2:$AX$1800, 39, FALSE)</f>
        <v>3</v>
      </c>
      <c r="AD282" s="5">
        <f>VLOOKUP(B282, pct_raw!$A$2:$AX$1800, 40, FALSE)</f>
        <v>5</v>
      </c>
      <c r="AE282" s="5">
        <f>VLOOKUP(B282, pct_raw!$A$2:$AX$1800, 41, FALSE)</f>
        <v>0.12</v>
      </c>
      <c r="AF282" s="5">
        <f>VLOOKUP(B282, pct_raw!$A$2:$AX$1800, 42, FALSE)</f>
        <v>0</v>
      </c>
      <c r="AG282" s="5">
        <f>VLOOKUP(B282, pct_raw!$A$2:$AX$1800, 43, FALSE)</f>
        <v>0</v>
      </c>
      <c r="AH282" s="5">
        <f>VLOOKUP(B282, pct_raw!$A$2:$AX$1800, 44, FALSE)</f>
        <v>0</v>
      </c>
      <c r="AI282" s="5">
        <f>VLOOKUP(B282, pct_raw!$A$2:$AX$1800, 45, FALSE)</f>
        <v>5</v>
      </c>
      <c r="AJ282" s="5">
        <f>VLOOKUP(B282, pct_raw!$A$2:$AX$1800, 46, FALSE)</f>
        <v>5</v>
      </c>
      <c r="AK282" s="5">
        <f>VLOOKUP(B282, pct_raw!$A$2:$AX$1800, 47, FALSE)</f>
        <v>0.12</v>
      </c>
      <c r="AL282" s="5">
        <f>VLOOKUP(B282, pct_raw!$A$2:$AX$1800, 48, FALSE)</f>
        <v>0</v>
      </c>
      <c r="AM282" s="5">
        <f>VLOOKUP(B282, pct_raw!$A$2:$AX$1800, 49, FALSE)</f>
        <v>0</v>
      </c>
      <c r="AN282" s="5">
        <f>VLOOKUP(B282, pct_raw!$A$2:$AX$1800, 50, FALSE)</f>
        <v>0</v>
      </c>
    </row>
    <row r="283" spans="1:40" x14ac:dyDescent="0.2">
      <c r="A283" s="2" t="s">
        <v>216</v>
      </c>
      <c r="B283" s="2" t="str">
        <f t="shared" si="4"/>
        <v>Carter Lake 1</v>
      </c>
      <c r="C283" s="2" t="s">
        <v>216</v>
      </c>
      <c r="D283" s="2" t="str">
        <f>VLOOKUP(B283, pct_raw!$A$2:$AX$1800, 6, FALSE)</f>
        <v xml:space="preserve"> Carter Lake 1</v>
      </c>
      <c r="E283" s="5">
        <f>VLOOKUP(B283, pct_raw!$A$2:$AX$1800, 15, FALSE)</f>
        <v>14</v>
      </c>
      <c r="F283" s="5">
        <f>VLOOKUP(B283, pct_raw!$A$2:$AX$1800, 16, FALSE)</f>
        <v>14</v>
      </c>
      <c r="G283" s="5">
        <f>VLOOKUP(B283, pct_raw!$A$2:$AX$1800, 17, FALSE)</f>
        <v>0.24</v>
      </c>
      <c r="H283">
        <f>VLOOKUP(B283, pct_raw!$A$2:$AX$1800, 18, FALSE)</f>
        <v>0</v>
      </c>
      <c r="I283" s="5">
        <f>VLOOKUP(B283, pct_raw!$A$2:$AX$1800, 19, FALSE)</f>
        <v>0</v>
      </c>
      <c r="J283">
        <f>VLOOKUP(B283, pct_raw!$A$2:$AX$1800, 20, FALSE)</f>
        <v>0</v>
      </c>
      <c r="K283" s="5">
        <f>VLOOKUP(B283, pct_raw!$A$2:$AX$1800, 21, FALSE)</f>
        <v>9</v>
      </c>
      <c r="L283" s="5">
        <f>VLOOKUP(B283, pct_raw!$A$2:$AX$1800, 22, FALSE)</f>
        <v>9</v>
      </c>
      <c r="M283" s="5">
        <f>VLOOKUP(B283, pct_raw!$A$2:$AX$1800, 23, FALSE)</f>
        <v>0.12</v>
      </c>
      <c r="N283" s="5">
        <f>VLOOKUP(B283, pct_raw!$A$2:$AX$1800, 24, FALSE)</f>
        <v>0</v>
      </c>
      <c r="O283" s="5">
        <f>VLOOKUP(B283, pct_raw!$A$2:$AX$1800, 25, FALSE)</f>
        <v>0</v>
      </c>
      <c r="P283" s="5">
        <f>VLOOKUP(B283, pct_raw!$A$2:$AX$1800, 26, FALSE)</f>
        <v>0</v>
      </c>
      <c r="Q283" s="5">
        <f>VLOOKUP(B283, pct_raw!$A$2:$AX$1800, 27, FALSE)</f>
        <v>0</v>
      </c>
      <c r="R283" s="5">
        <f>VLOOKUP(B283, pct_raw!$A$2:$AX$1800, 28, FALSE)</f>
        <v>0</v>
      </c>
      <c r="S283" s="5">
        <f>VLOOKUP(B283, pct_raw!$A$2:$AX$1800, 29, FALSE)</f>
        <v>0</v>
      </c>
      <c r="T283" s="5">
        <f>VLOOKUP(B283, pct_raw!$A$2:$AX$1800, 30, FALSE)</f>
        <v>0</v>
      </c>
      <c r="U283" s="5">
        <f>VLOOKUP(B283, pct_raw!$A$2:$AX$1800, 31, FALSE)</f>
        <v>0</v>
      </c>
      <c r="V283" s="5">
        <f>VLOOKUP(B283, pct_raw!$A$2:$AX$1800, 32, FALSE)</f>
        <v>0</v>
      </c>
      <c r="W283" s="5">
        <f>VLOOKUP(B283, pct_raw!$A$2:$AX$1800, 33, FALSE)</f>
        <v>0</v>
      </c>
      <c r="X283" s="5">
        <f>VLOOKUP(B283, pct_raw!$A$2:$AX$1800, 34, FALSE)</f>
        <v>0</v>
      </c>
      <c r="Y283" s="5">
        <f>VLOOKUP(B283, pct_raw!$A$2:$AX$1800, 35, FALSE)</f>
        <v>0</v>
      </c>
      <c r="Z283" s="5">
        <f>VLOOKUP(B283, pct_raw!$A$2:$AX$1800, 36, FALSE)</f>
        <v>10</v>
      </c>
      <c r="AA283" s="5">
        <f>VLOOKUP(B283, pct_raw!$A$2:$AX$1800, 37, FALSE)</f>
        <v>10</v>
      </c>
      <c r="AB283" s="5">
        <f>VLOOKUP(B283, pct_raw!$A$2:$AX$1800, 38, FALSE)</f>
        <v>0.24</v>
      </c>
      <c r="AC283" s="5">
        <f>VLOOKUP(B283, pct_raw!$A$2:$AX$1800, 39, FALSE)</f>
        <v>0</v>
      </c>
      <c r="AD283" s="5">
        <f>VLOOKUP(B283, pct_raw!$A$2:$AX$1800, 40, FALSE)</f>
        <v>0</v>
      </c>
      <c r="AE283" s="5">
        <f>VLOOKUP(B283, pct_raw!$A$2:$AX$1800, 41, FALSE)</f>
        <v>0</v>
      </c>
      <c r="AF283" s="5">
        <f>VLOOKUP(B283, pct_raw!$A$2:$AX$1800, 42, FALSE)</f>
        <v>0</v>
      </c>
      <c r="AG283" s="5">
        <f>VLOOKUP(B283, pct_raw!$A$2:$AX$1800, 43, FALSE)</f>
        <v>0</v>
      </c>
      <c r="AH283" s="5">
        <f>VLOOKUP(B283, pct_raw!$A$2:$AX$1800, 44, FALSE)</f>
        <v>0</v>
      </c>
      <c r="AI283" s="5">
        <f>VLOOKUP(B283, pct_raw!$A$2:$AX$1800, 45, FALSE)</f>
        <v>9</v>
      </c>
      <c r="AJ283" s="5">
        <f>VLOOKUP(B283, pct_raw!$A$2:$AX$1800, 46, FALSE)</f>
        <v>9</v>
      </c>
      <c r="AK283" s="5">
        <f>VLOOKUP(B283, pct_raw!$A$2:$AX$1800, 47, FALSE)</f>
        <v>0.12</v>
      </c>
      <c r="AL283" s="5">
        <f>VLOOKUP(B283, pct_raw!$A$2:$AX$1800, 48, FALSE)</f>
        <v>8</v>
      </c>
      <c r="AM283" s="5">
        <f>VLOOKUP(B283, pct_raw!$A$2:$AX$1800, 49, FALSE)</f>
        <v>8</v>
      </c>
      <c r="AN283" s="5">
        <f>VLOOKUP(B283, pct_raw!$A$2:$AX$1800, 50, FALSE)</f>
        <v>0.12</v>
      </c>
    </row>
    <row r="284" spans="1:40" x14ac:dyDescent="0.2">
      <c r="A284" s="2" t="s">
        <v>215</v>
      </c>
      <c r="B284" s="2" t="str">
        <f t="shared" si="4"/>
        <v>Carter Lake 2</v>
      </c>
      <c r="C284" s="2" t="s">
        <v>215</v>
      </c>
      <c r="D284" s="2" t="str">
        <f>VLOOKUP(B284, pct_raw!$A$2:$AX$1800, 6, FALSE)</f>
        <v xml:space="preserve"> Carter Lake 2</v>
      </c>
      <c r="E284" s="5">
        <f>VLOOKUP(B284, pct_raw!$A$2:$AX$1800, 15, FALSE)</f>
        <v>3</v>
      </c>
      <c r="F284" s="5">
        <f>VLOOKUP(B284, pct_raw!$A$2:$AX$1800, 16, FALSE)</f>
        <v>0</v>
      </c>
      <c r="G284" s="5">
        <f>VLOOKUP(B284, pct_raw!$A$2:$AX$1800, 17, FALSE)</f>
        <v>0</v>
      </c>
      <c r="H284">
        <f>VLOOKUP(B284, pct_raw!$A$2:$AX$1800, 18, FALSE)</f>
        <v>0</v>
      </c>
      <c r="I284" s="5">
        <f>VLOOKUP(B284, pct_raw!$A$2:$AX$1800, 19, FALSE)</f>
        <v>0</v>
      </c>
      <c r="J284">
        <f>VLOOKUP(B284, pct_raw!$A$2:$AX$1800, 20, FALSE)</f>
        <v>0</v>
      </c>
      <c r="K284" s="5">
        <f>VLOOKUP(B284, pct_raw!$A$2:$AX$1800, 21, FALSE)</f>
        <v>7</v>
      </c>
      <c r="L284" s="5">
        <f>VLOOKUP(B284, pct_raw!$A$2:$AX$1800, 22, FALSE)</f>
        <v>11</v>
      </c>
      <c r="M284" s="5">
        <f>VLOOKUP(B284, pct_raw!$A$2:$AX$1800, 23, FALSE)</f>
        <v>0.24</v>
      </c>
      <c r="N284" s="5">
        <f>VLOOKUP(B284, pct_raw!$A$2:$AX$1800, 24, FALSE)</f>
        <v>0</v>
      </c>
      <c r="O284" s="5">
        <f>VLOOKUP(B284, pct_raw!$A$2:$AX$1800, 25, FALSE)</f>
        <v>0</v>
      </c>
      <c r="P284" s="5">
        <f>VLOOKUP(B284, pct_raw!$A$2:$AX$1800, 26, FALSE)</f>
        <v>0</v>
      </c>
      <c r="Q284" s="5">
        <f>VLOOKUP(B284, pct_raw!$A$2:$AX$1800, 27, FALSE)</f>
        <v>5</v>
      </c>
      <c r="R284" s="5">
        <f>VLOOKUP(B284, pct_raw!$A$2:$AX$1800, 28, FALSE)</f>
        <v>0</v>
      </c>
      <c r="S284" s="5">
        <f>VLOOKUP(B284, pct_raw!$A$2:$AX$1800, 29, FALSE)</f>
        <v>0</v>
      </c>
      <c r="T284" s="5">
        <f>VLOOKUP(B284, pct_raw!$A$2:$AX$1800, 30, FALSE)</f>
        <v>0</v>
      </c>
      <c r="U284" s="5">
        <f>VLOOKUP(B284, pct_raw!$A$2:$AX$1800, 31, FALSE)</f>
        <v>0</v>
      </c>
      <c r="V284" s="5">
        <f>VLOOKUP(B284, pct_raw!$A$2:$AX$1800, 32, FALSE)</f>
        <v>0</v>
      </c>
      <c r="W284" s="5">
        <f>VLOOKUP(B284, pct_raw!$A$2:$AX$1800, 33, FALSE)</f>
        <v>0</v>
      </c>
      <c r="X284" s="5">
        <f>VLOOKUP(B284, pct_raw!$A$2:$AX$1800, 34, FALSE)</f>
        <v>0</v>
      </c>
      <c r="Y284" s="5">
        <f>VLOOKUP(B284, pct_raw!$A$2:$AX$1800, 35, FALSE)</f>
        <v>0</v>
      </c>
      <c r="Z284" s="5">
        <f>VLOOKUP(B284, pct_raw!$A$2:$AX$1800, 36, FALSE)</f>
        <v>14</v>
      </c>
      <c r="AA284" s="5">
        <f>VLOOKUP(B284, pct_raw!$A$2:$AX$1800, 37, FALSE)</f>
        <v>15</v>
      </c>
      <c r="AB284" s="5">
        <f>VLOOKUP(B284, pct_raw!$A$2:$AX$1800, 38, FALSE)</f>
        <v>0.24</v>
      </c>
      <c r="AC284" s="5">
        <f>VLOOKUP(B284, pct_raw!$A$2:$AX$1800, 39, FALSE)</f>
        <v>0</v>
      </c>
      <c r="AD284" s="5">
        <f>VLOOKUP(B284, pct_raw!$A$2:$AX$1800, 40, FALSE)</f>
        <v>0</v>
      </c>
      <c r="AE284" s="5">
        <f>VLOOKUP(B284, pct_raw!$A$2:$AX$1800, 41, FALSE)</f>
        <v>0</v>
      </c>
      <c r="AF284" s="5">
        <f>VLOOKUP(B284, pct_raw!$A$2:$AX$1800, 42, FALSE)</f>
        <v>0</v>
      </c>
      <c r="AG284" s="5">
        <f>VLOOKUP(B284, pct_raw!$A$2:$AX$1800, 43, FALSE)</f>
        <v>0</v>
      </c>
      <c r="AH284" s="5">
        <f>VLOOKUP(B284, pct_raw!$A$2:$AX$1800, 44, FALSE)</f>
        <v>0</v>
      </c>
      <c r="AI284" s="5">
        <f>VLOOKUP(B284, pct_raw!$A$2:$AX$1800, 45, FALSE)</f>
        <v>7</v>
      </c>
      <c r="AJ284" s="5">
        <f>VLOOKUP(B284, pct_raw!$A$2:$AX$1800, 46, FALSE)</f>
        <v>8</v>
      </c>
      <c r="AK284" s="5">
        <f>VLOOKUP(B284, pct_raw!$A$2:$AX$1800, 47, FALSE)</f>
        <v>0.12</v>
      </c>
      <c r="AL284" s="5">
        <f>VLOOKUP(B284, pct_raw!$A$2:$AX$1800, 48, FALSE)</f>
        <v>8</v>
      </c>
      <c r="AM284" s="5">
        <f>VLOOKUP(B284, pct_raw!$A$2:$AX$1800, 49, FALSE)</f>
        <v>9</v>
      </c>
      <c r="AN284" s="5">
        <f>VLOOKUP(B284, pct_raw!$A$2:$AX$1800, 50, FALSE)</f>
        <v>0.24</v>
      </c>
    </row>
    <row r="285" spans="1:40" x14ac:dyDescent="0.2">
      <c r="A285" s="2" t="s">
        <v>178</v>
      </c>
      <c r="B285" s="2" t="str">
        <f t="shared" si="4"/>
        <v>Cass</v>
      </c>
      <c r="C285" s="2" t="s">
        <v>178</v>
      </c>
      <c r="D285" s="2" t="str">
        <f>VLOOKUP(B285, pct_raw!$A$2:$AX$1800, 6, FALSE)</f>
        <v xml:space="preserve"> CASS</v>
      </c>
      <c r="E285" s="5">
        <f>VLOOKUP(B285, pct_raw!$A$2:$AX$1800, 15, FALSE)</f>
        <v>14</v>
      </c>
      <c r="F285" s="5">
        <f>VLOOKUP(B285, pct_raw!$A$2:$AX$1800, 16, FALSE)</f>
        <v>14</v>
      </c>
      <c r="G285" s="5">
        <f>VLOOKUP(B285, pct_raw!$A$2:$AX$1800, 17, FALSE)</f>
        <v>0.16669999999999999</v>
      </c>
      <c r="H285">
        <f>VLOOKUP(B285, pct_raw!$A$2:$AX$1800, 18, FALSE)</f>
        <v>0</v>
      </c>
      <c r="I285" s="5">
        <f>VLOOKUP(B285, pct_raw!$A$2:$AX$1800, 19, FALSE)</f>
        <v>0</v>
      </c>
      <c r="J285">
        <f>VLOOKUP(B285, pct_raw!$A$2:$AX$1800, 20, FALSE)</f>
        <v>0</v>
      </c>
      <c r="K285" s="5">
        <f>VLOOKUP(B285, pct_raw!$A$2:$AX$1800, 21, FALSE)</f>
        <v>22</v>
      </c>
      <c r="L285" s="5">
        <f>VLOOKUP(B285, pct_raw!$A$2:$AX$1800, 22, FALSE)</f>
        <v>22</v>
      </c>
      <c r="M285" s="5">
        <f>VLOOKUP(B285, pct_raw!$A$2:$AX$1800, 23, FALSE)</f>
        <v>0.33329999999999999</v>
      </c>
      <c r="N285" s="5">
        <f>VLOOKUP(B285, pct_raw!$A$2:$AX$1800, 24, FALSE)</f>
        <v>1</v>
      </c>
      <c r="O285" s="5">
        <f>VLOOKUP(B285, pct_raw!$A$2:$AX$1800, 25, FALSE)</f>
        <v>0</v>
      </c>
      <c r="P285" s="5">
        <f>VLOOKUP(B285, pct_raw!$A$2:$AX$1800, 26, FALSE)</f>
        <v>0</v>
      </c>
      <c r="Q285" s="5">
        <f>VLOOKUP(B285, pct_raw!$A$2:$AX$1800, 27, FALSE)</f>
        <v>10</v>
      </c>
      <c r="R285" s="5">
        <f>VLOOKUP(B285, pct_raw!$A$2:$AX$1800, 28, FALSE)</f>
        <v>10</v>
      </c>
      <c r="S285" s="5">
        <f>VLOOKUP(B285, pct_raw!$A$2:$AX$1800, 29, FALSE)</f>
        <v>0.16669999999999999</v>
      </c>
      <c r="T285" s="5">
        <f>VLOOKUP(B285, pct_raw!$A$2:$AX$1800, 30, FALSE)</f>
        <v>0</v>
      </c>
      <c r="U285" s="5">
        <f>VLOOKUP(B285, pct_raw!$A$2:$AX$1800, 31, FALSE)</f>
        <v>0</v>
      </c>
      <c r="V285" s="5">
        <f>VLOOKUP(B285, pct_raw!$A$2:$AX$1800, 32, FALSE)</f>
        <v>0</v>
      </c>
      <c r="W285" s="5">
        <f>VLOOKUP(B285, pct_raw!$A$2:$AX$1800, 33, FALSE)</f>
        <v>0</v>
      </c>
      <c r="X285" s="5">
        <f>VLOOKUP(B285, pct_raw!$A$2:$AX$1800, 34, FALSE)</f>
        <v>0</v>
      </c>
      <c r="Y285" s="5">
        <f>VLOOKUP(B285, pct_raw!$A$2:$AX$1800, 35, FALSE)</f>
        <v>0</v>
      </c>
      <c r="Z285" s="5">
        <f>VLOOKUP(B285, pct_raw!$A$2:$AX$1800, 36, FALSE)</f>
        <v>13</v>
      </c>
      <c r="AA285" s="5">
        <f>VLOOKUP(B285, pct_raw!$A$2:$AX$1800, 37, FALSE)</f>
        <v>13</v>
      </c>
      <c r="AB285" s="5">
        <f>VLOOKUP(B285, pct_raw!$A$2:$AX$1800, 38, FALSE)</f>
        <v>0.16669999999999999</v>
      </c>
      <c r="AC285" s="5">
        <f>VLOOKUP(B285, pct_raw!$A$2:$AX$1800, 39, FALSE)</f>
        <v>0</v>
      </c>
      <c r="AD285" s="5">
        <f>VLOOKUP(B285, pct_raw!$A$2:$AX$1800, 40, FALSE)</f>
        <v>0</v>
      </c>
      <c r="AE285" s="5">
        <f>VLOOKUP(B285, pct_raw!$A$2:$AX$1800, 41, FALSE)</f>
        <v>0</v>
      </c>
      <c r="AF285" s="5">
        <f>VLOOKUP(B285, pct_raw!$A$2:$AX$1800, 42, FALSE)</f>
        <v>1</v>
      </c>
      <c r="AG285" s="5">
        <f>VLOOKUP(B285, pct_raw!$A$2:$AX$1800, 43, FALSE)</f>
        <v>0</v>
      </c>
      <c r="AH285" s="5">
        <f>VLOOKUP(B285, pct_raw!$A$2:$AX$1800, 44, FALSE)</f>
        <v>0</v>
      </c>
      <c r="AI285" s="5">
        <f>VLOOKUP(B285, pct_raw!$A$2:$AX$1800, 45, FALSE)</f>
        <v>2</v>
      </c>
      <c r="AJ285" s="5">
        <f>VLOOKUP(B285, pct_raw!$A$2:$AX$1800, 46, FALSE)</f>
        <v>0</v>
      </c>
      <c r="AK285" s="5">
        <f>VLOOKUP(B285, pct_raw!$A$2:$AX$1800, 47, FALSE)</f>
        <v>0</v>
      </c>
      <c r="AL285" s="5">
        <f>VLOOKUP(B285, pct_raw!$A$2:$AX$1800, 48, FALSE)</f>
        <v>0</v>
      </c>
      <c r="AM285" s="5">
        <f>VLOOKUP(B285, pct_raw!$A$2:$AX$1800, 49, FALSE)</f>
        <v>0</v>
      </c>
      <c r="AN285" s="5">
        <f>VLOOKUP(B285, pct_raw!$A$2:$AX$1800, 50, FALSE)</f>
        <v>0</v>
      </c>
    </row>
    <row r="286" spans="1:40" x14ac:dyDescent="0.2">
      <c r="A286" s="2" t="s">
        <v>98</v>
      </c>
      <c r="B286" s="2" t="str">
        <f t="shared" si="4"/>
        <v>Cass Center Jackson Lincoln</v>
      </c>
      <c r="C286" s="2" t="s">
        <v>4661</v>
      </c>
      <c r="D286" s="2" t="str">
        <f>VLOOKUP(B286, pct_raw!$A$2:$AX$1800, 6, FALSE)</f>
        <v xml:space="preserve"> Cass Center Jackson Lincoln</v>
      </c>
      <c r="E286" s="5">
        <f>VLOOKUP(B286, pct_raw!$A$2:$AX$1800, 15, FALSE)</f>
        <v>9</v>
      </c>
      <c r="F286" s="5">
        <f>VLOOKUP(B286, pct_raw!$A$2:$AX$1800, 16, FALSE)</f>
        <v>10</v>
      </c>
      <c r="G286" s="5">
        <f>VLOOKUP(B286, pct_raw!$A$2:$AX$1800, 17, FALSE)</f>
        <v>0.25</v>
      </c>
      <c r="H286">
        <f>VLOOKUP(B286, pct_raw!$A$2:$AX$1800, 18, FALSE)</f>
        <v>0</v>
      </c>
      <c r="I286" s="5">
        <f>VLOOKUP(B286, pct_raw!$A$2:$AX$1800, 19, FALSE)</f>
        <v>0</v>
      </c>
      <c r="J286">
        <f>VLOOKUP(B286, pct_raw!$A$2:$AX$1800, 20, FALSE)</f>
        <v>0</v>
      </c>
      <c r="K286" s="5">
        <f>VLOOKUP(B286, pct_raw!$A$2:$AX$1800, 21, FALSE)</f>
        <v>5</v>
      </c>
      <c r="L286" s="5">
        <f>VLOOKUP(B286, pct_raw!$A$2:$AX$1800, 22, FALSE)</f>
        <v>5</v>
      </c>
      <c r="M286" s="5">
        <f>VLOOKUP(B286, pct_raw!$A$2:$AX$1800, 23, FALSE)</f>
        <v>0.1</v>
      </c>
      <c r="N286" s="5">
        <f>VLOOKUP(B286, pct_raw!$A$2:$AX$1800, 24, FALSE)</f>
        <v>0</v>
      </c>
      <c r="O286" s="5">
        <f>VLOOKUP(B286, pct_raw!$A$2:$AX$1800, 25, FALSE)</f>
        <v>0</v>
      </c>
      <c r="P286" s="5">
        <f>VLOOKUP(B286, pct_raw!$A$2:$AX$1800, 26, FALSE)</f>
        <v>0</v>
      </c>
      <c r="Q286" s="5">
        <f>VLOOKUP(B286, pct_raw!$A$2:$AX$1800, 27, FALSE)</f>
        <v>6</v>
      </c>
      <c r="R286" s="5">
        <f>VLOOKUP(B286, pct_raw!$A$2:$AX$1800, 28, FALSE)</f>
        <v>6</v>
      </c>
      <c r="S286" s="5">
        <f>VLOOKUP(B286, pct_raw!$A$2:$AX$1800, 29, FALSE)</f>
        <v>0.15</v>
      </c>
      <c r="T286" s="5">
        <f>VLOOKUP(B286, pct_raw!$A$2:$AX$1800, 30, FALSE)</f>
        <v>0</v>
      </c>
      <c r="U286" s="5">
        <f>VLOOKUP(B286, pct_raw!$A$2:$AX$1800, 31, FALSE)</f>
        <v>0</v>
      </c>
      <c r="V286" s="5">
        <f>VLOOKUP(B286, pct_raw!$A$2:$AX$1800, 32, FALSE)</f>
        <v>0</v>
      </c>
      <c r="W286" s="5">
        <f>VLOOKUP(B286, pct_raw!$A$2:$AX$1800, 33, FALSE)</f>
        <v>0</v>
      </c>
      <c r="X286" s="5">
        <f>VLOOKUP(B286, pct_raw!$A$2:$AX$1800, 34, FALSE)</f>
        <v>0</v>
      </c>
      <c r="Y286" s="5">
        <f>VLOOKUP(B286, pct_raw!$A$2:$AX$1800, 35, FALSE)</f>
        <v>0</v>
      </c>
      <c r="Z286" s="5">
        <f>VLOOKUP(B286, pct_raw!$A$2:$AX$1800, 36, FALSE)</f>
        <v>2</v>
      </c>
      <c r="AA286" s="5">
        <f>VLOOKUP(B286, pct_raw!$A$2:$AX$1800, 37, FALSE)</f>
        <v>0</v>
      </c>
      <c r="AB286" s="5">
        <f>VLOOKUP(B286, pct_raw!$A$2:$AX$1800, 38, FALSE)</f>
        <v>0</v>
      </c>
      <c r="AC286" s="5">
        <f>VLOOKUP(B286, pct_raw!$A$2:$AX$1800, 39, FALSE)</f>
        <v>0</v>
      </c>
      <c r="AD286" s="5">
        <f>VLOOKUP(B286, pct_raw!$A$2:$AX$1800, 40, FALSE)</f>
        <v>0</v>
      </c>
      <c r="AE286" s="5">
        <f>VLOOKUP(B286, pct_raw!$A$2:$AX$1800, 41, FALSE)</f>
        <v>0</v>
      </c>
      <c r="AF286" s="5">
        <f>VLOOKUP(B286, pct_raw!$A$2:$AX$1800, 42, FALSE)</f>
        <v>1</v>
      </c>
      <c r="AG286" s="5">
        <f>VLOOKUP(B286, pct_raw!$A$2:$AX$1800, 43, FALSE)</f>
        <v>0</v>
      </c>
      <c r="AH286" s="5">
        <f>VLOOKUP(B286, pct_raw!$A$2:$AX$1800, 44, FALSE)</f>
        <v>0</v>
      </c>
      <c r="AI286" s="5">
        <f>VLOOKUP(B286, pct_raw!$A$2:$AX$1800, 45, FALSE)</f>
        <v>5</v>
      </c>
      <c r="AJ286" s="5">
        <f>VLOOKUP(B286, pct_raw!$A$2:$AX$1800, 46, FALSE)</f>
        <v>7</v>
      </c>
      <c r="AK286" s="5">
        <f>VLOOKUP(B286, pct_raw!$A$2:$AX$1800, 47, FALSE)</f>
        <v>0.15</v>
      </c>
      <c r="AL286" s="5">
        <f>VLOOKUP(B286, pct_raw!$A$2:$AX$1800, 48, FALSE)</f>
        <v>0</v>
      </c>
      <c r="AM286" s="5">
        <f>VLOOKUP(B286, pct_raw!$A$2:$AX$1800, 49, FALSE)</f>
        <v>0</v>
      </c>
      <c r="AN286" s="5">
        <f>VLOOKUP(B286, pct_raw!$A$2:$AX$1800, 50, FALSE)</f>
        <v>0</v>
      </c>
    </row>
    <row r="287" spans="1:40" x14ac:dyDescent="0.2">
      <c r="A287" s="2" t="s">
        <v>154</v>
      </c>
      <c r="B287" s="2" t="str">
        <f t="shared" si="4"/>
        <v>Cass Center Iowa Rochester</v>
      </c>
      <c r="C287" s="2" t="s">
        <v>4920</v>
      </c>
      <c r="D287" s="2" t="str">
        <f>VLOOKUP(B287, pct_raw!$A$2:$AX$1800, 6, FALSE)</f>
        <v xml:space="preserve"> CASS CENTER IOWA ROCHESTER</v>
      </c>
      <c r="E287" s="5">
        <f>VLOOKUP(B287, pct_raw!$A$2:$AX$1800, 15, FALSE)</f>
        <v>8</v>
      </c>
      <c r="F287" s="5">
        <f>VLOOKUP(B287, pct_raw!$A$2:$AX$1800, 16, FALSE)</f>
        <v>0</v>
      </c>
      <c r="G287" s="5">
        <f>VLOOKUP(B287, pct_raw!$A$2:$AX$1800, 17, FALSE)</f>
        <v>0</v>
      </c>
      <c r="H287">
        <f>VLOOKUP(B287, pct_raw!$A$2:$AX$1800, 18, FALSE)</f>
        <v>0</v>
      </c>
      <c r="I287" s="5">
        <f>VLOOKUP(B287, pct_raw!$A$2:$AX$1800, 19, FALSE)</f>
        <v>0</v>
      </c>
      <c r="J287">
        <f>VLOOKUP(B287, pct_raw!$A$2:$AX$1800, 20, FALSE)</f>
        <v>0</v>
      </c>
      <c r="K287" s="5">
        <f>VLOOKUP(B287, pct_raw!$A$2:$AX$1800, 21, FALSE)</f>
        <v>9</v>
      </c>
      <c r="L287" s="5">
        <f>VLOOKUP(B287, pct_raw!$A$2:$AX$1800, 22, FALSE)</f>
        <v>0</v>
      </c>
      <c r="M287" s="5">
        <f>VLOOKUP(B287, pct_raw!$A$2:$AX$1800, 23, FALSE)</f>
        <v>0</v>
      </c>
      <c r="N287" s="5">
        <f>VLOOKUP(B287, pct_raw!$A$2:$AX$1800, 24, FALSE)</f>
        <v>0</v>
      </c>
      <c r="O287" s="5">
        <f>VLOOKUP(B287, pct_raw!$A$2:$AX$1800, 25, FALSE)</f>
        <v>0</v>
      </c>
      <c r="P287" s="5">
        <f>VLOOKUP(B287, pct_raw!$A$2:$AX$1800, 26, FALSE)</f>
        <v>0</v>
      </c>
      <c r="Q287" s="5">
        <f>VLOOKUP(B287, pct_raw!$A$2:$AX$1800, 27, FALSE)</f>
        <v>20</v>
      </c>
      <c r="R287" s="5">
        <f>VLOOKUP(B287, pct_raw!$A$2:$AX$1800, 28, FALSE)</f>
        <v>28</v>
      </c>
      <c r="S287" s="5">
        <f>VLOOKUP(B287, pct_raw!$A$2:$AX$1800, 29, FALSE)</f>
        <v>0.51429999999999998</v>
      </c>
      <c r="T287" s="5">
        <f>VLOOKUP(B287, pct_raw!$A$2:$AX$1800, 30, FALSE)</f>
        <v>0</v>
      </c>
      <c r="U287" s="5">
        <f>VLOOKUP(B287, pct_raw!$A$2:$AX$1800, 31, FALSE)</f>
        <v>0</v>
      </c>
      <c r="V287" s="5">
        <f>VLOOKUP(B287, pct_raw!$A$2:$AX$1800, 32, FALSE)</f>
        <v>0</v>
      </c>
      <c r="W287" s="5">
        <f>VLOOKUP(B287, pct_raw!$A$2:$AX$1800, 33, FALSE)</f>
        <v>0</v>
      </c>
      <c r="X287" s="5">
        <f>VLOOKUP(B287, pct_raw!$A$2:$AX$1800, 34, FALSE)</f>
        <v>0</v>
      </c>
      <c r="Y287" s="5">
        <f>VLOOKUP(B287, pct_raw!$A$2:$AX$1800, 35, FALSE)</f>
        <v>0</v>
      </c>
      <c r="Z287" s="5">
        <f>VLOOKUP(B287, pct_raw!$A$2:$AX$1800, 36, FALSE)</f>
        <v>26</v>
      </c>
      <c r="AA287" s="5">
        <f>VLOOKUP(B287, pct_raw!$A$2:$AX$1800, 37, FALSE)</f>
        <v>29</v>
      </c>
      <c r="AB287" s="5">
        <f>VLOOKUP(B287, pct_raw!$A$2:$AX$1800, 38, FALSE)</f>
        <v>0.51429999999999998</v>
      </c>
      <c r="AC287" s="5">
        <f>VLOOKUP(B287, pct_raw!$A$2:$AX$1800, 39, FALSE)</f>
        <v>3</v>
      </c>
      <c r="AD287" s="5">
        <f>VLOOKUP(B287, pct_raw!$A$2:$AX$1800, 40, FALSE)</f>
        <v>0</v>
      </c>
      <c r="AE287" s="5">
        <f>VLOOKUP(B287, pct_raw!$A$2:$AX$1800, 41, FALSE)</f>
        <v>0</v>
      </c>
      <c r="AF287" s="5">
        <f>VLOOKUP(B287, pct_raw!$A$2:$AX$1800, 42, FALSE)</f>
        <v>0</v>
      </c>
      <c r="AG287" s="5">
        <f>VLOOKUP(B287, pct_raw!$A$2:$AX$1800, 43, FALSE)</f>
        <v>0</v>
      </c>
      <c r="AH287" s="5">
        <f>VLOOKUP(B287, pct_raw!$A$2:$AX$1800, 44, FALSE)</f>
        <v>0</v>
      </c>
      <c r="AI287" s="5">
        <f>VLOOKUP(B287, pct_raw!$A$2:$AX$1800, 45, FALSE)</f>
        <v>16</v>
      </c>
      <c r="AJ287" s="5">
        <f>VLOOKUP(B287, pct_raw!$A$2:$AX$1800, 46, FALSE)</f>
        <v>16</v>
      </c>
      <c r="AK287" s="5">
        <f>VLOOKUP(B287, pct_raw!$A$2:$AX$1800, 47, FALSE)</f>
        <v>0.34289999999999998</v>
      </c>
      <c r="AL287" s="5">
        <f>VLOOKUP(B287, pct_raw!$A$2:$AX$1800, 48, FALSE)</f>
        <v>2</v>
      </c>
      <c r="AM287" s="5">
        <f>VLOOKUP(B287, pct_raw!$A$2:$AX$1800, 49, FALSE)</f>
        <v>0</v>
      </c>
      <c r="AN287" s="5">
        <f>VLOOKUP(B287, pct_raw!$A$2:$AX$1800, 50, FALSE)</f>
        <v>0</v>
      </c>
    </row>
    <row r="288" spans="1:40" x14ac:dyDescent="0.2">
      <c r="A288" s="2" t="s">
        <v>858</v>
      </c>
      <c r="B288" s="2" t="str">
        <f t="shared" si="4"/>
        <v>Cass Chillicothe</v>
      </c>
      <c r="C288" s="2" t="s">
        <v>4921</v>
      </c>
      <c r="D288" s="2" t="str">
        <f>VLOOKUP(B288, pct_raw!$A$2:$AX$1800, 6, FALSE)</f>
        <v xml:space="preserve"> Cass Chillicothe</v>
      </c>
      <c r="E288" s="5">
        <f>VLOOKUP(B288, pct_raw!$A$2:$AX$1800, 15, FALSE)</f>
        <v>0</v>
      </c>
      <c r="F288" s="5">
        <f>VLOOKUP(B288, pct_raw!$A$2:$AX$1800, 16, FALSE)</f>
        <v>0</v>
      </c>
      <c r="G288" s="5">
        <f>VLOOKUP(B288, pct_raw!$A$2:$AX$1800, 17, FALSE)</f>
        <v>0</v>
      </c>
      <c r="H288">
        <f>VLOOKUP(B288, pct_raw!$A$2:$AX$1800, 18, FALSE)</f>
        <v>0</v>
      </c>
      <c r="I288" s="5">
        <f>VLOOKUP(B288, pct_raw!$A$2:$AX$1800, 19, FALSE)</f>
        <v>0</v>
      </c>
      <c r="J288">
        <f>VLOOKUP(B288, pct_raw!$A$2:$AX$1800, 20, FALSE)</f>
        <v>0</v>
      </c>
      <c r="K288" s="5">
        <f>VLOOKUP(B288, pct_raw!$A$2:$AX$1800, 21, FALSE)</f>
        <v>0</v>
      </c>
      <c r="L288" s="5">
        <f>VLOOKUP(B288, pct_raw!$A$2:$AX$1800, 22, FALSE)</f>
        <v>0</v>
      </c>
      <c r="M288" s="5">
        <f>VLOOKUP(B288, pct_raw!$A$2:$AX$1800, 23, FALSE)</f>
        <v>0</v>
      </c>
      <c r="N288" s="5">
        <f>VLOOKUP(B288, pct_raw!$A$2:$AX$1800, 24, FALSE)</f>
        <v>0</v>
      </c>
      <c r="O288" s="5">
        <f>VLOOKUP(B288, pct_raw!$A$2:$AX$1800, 25, FALSE)</f>
        <v>0</v>
      </c>
      <c r="P288" s="5">
        <f>VLOOKUP(B288, pct_raw!$A$2:$AX$1800, 26, FALSE)</f>
        <v>0</v>
      </c>
      <c r="Q288" s="5">
        <f>VLOOKUP(B288, pct_raw!$A$2:$AX$1800, 27, FALSE)</f>
        <v>0</v>
      </c>
      <c r="R288" s="5">
        <f>VLOOKUP(B288, pct_raw!$A$2:$AX$1800, 28, FALSE)</f>
        <v>0</v>
      </c>
      <c r="S288" s="5">
        <f>VLOOKUP(B288, pct_raw!$A$2:$AX$1800, 29, FALSE)</f>
        <v>0</v>
      </c>
      <c r="T288" s="5">
        <f>VLOOKUP(B288, pct_raw!$A$2:$AX$1800, 30, FALSE)</f>
        <v>0</v>
      </c>
      <c r="U288" s="5">
        <f>VLOOKUP(B288, pct_raw!$A$2:$AX$1800, 31, FALSE)</f>
        <v>0</v>
      </c>
      <c r="V288" s="5">
        <f>VLOOKUP(B288, pct_raw!$A$2:$AX$1800, 32, FALSE)</f>
        <v>0</v>
      </c>
      <c r="W288" s="5">
        <f>VLOOKUP(B288, pct_raw!$A$2:$AX$1800, 33, FALSE)</f>
        <v>0</v>
      </c>
      <c r="X288" s="5">
        <f>VLOOKUP(B288, pct_raw!$A$2:$AX$1800, 34, FALSE)</f>
        <v>0</v>
      </c>
      <c r="Y288" s="5">
        <f>VLOOKUP(B288, pct_raw!$A$2:$AX$1800, 35, FALSE)</f>
        <v>0</v>
      </c>
      <c r="Z288" s="5">
        <f>VLOOKUP(B288, pct_raw!$A$2:$AX$1800, 36, FALSE)</f>
        <v>0</v>
      </c>
      <c r="AA288" s="5">
        <f>VLOOKUP(B288, pct_raw!$A$2:$AX$1800, 37, FALSE)</f>
        <v>0</v>
      </c>
      <c r="AB288" s="5">
        <f>VLOOKUP(B288, pct_raw!$A$2:$AX$1800, 38, FALSE)</f>
        <v>0</v>
      </c>
      <c r="AC288" s="5">
        <f>VLOOKUP(B288, pct_raw!$A$2:$AX$1800, 39, FALSE)</f>
        <v>1</v>
      </c>
      <c r="AD288" s="5">
        <f>VLOOKUP(B288, pct_raw!$A$2:$AX$1800, 40, FALSE)</f>
        <v>1</v>
      </c>
      <c r="AE288" s="5">
        <f>VLOOKUP(B288, pct_raw!$A$2:$AX$1800, 41, FALSE)</f>
        <v>0.09</v>
      </c>
      <c r="AF288" s="5">
        <f>VLOOKUP(B288, pct_raw!$A$2:$AX$1800, 42, FALSE)</f>
        <v>0</v>
      </c>
      <c r="AG288" s="5">
        <f>VLOOKUP(B288, pct_raw!$A$2:$AX$1800, 43, FALSE)</f>
        <v>0</v>
      </c>
      <c r="AH288" s="5">
        <f>VLOOKUP(B288, pct_raw!$A$2:$AX$1800, 44, FALSE)</f>
        <v>0</v>
      </c>
      <c r="AI288" s="5">
        <f>VLOOKUP(B288, pct_raw!$A$2:$AX$1800, 45, FALSE)</f>
        <v>0</v>
      </c>
      <c r="AJ288" s="5">
        <f>VLOOKUP(B288, pct_raw!$A$2:$AX$1800, 46, FALSE)</f>
        <v>0</v>
      </c>
      <c r="AK288" s="5">
        <f>VLOOKUP(B288, pct_raw!$A$2:$AX$1800, 47, FALSE)</f>
        <v>0</v>
      </c>
      <c r="AL288" s="5">
        <f>VLOOKUP(B288, pct_raw!$A$2:$AX$1800, 48, FALSE)</f>
        <v>0</v>
      </c>
      <c r="AM288" s="5">
        <f>VLOOKUP(B288, pct_raw!$A$2:$AX$1800, 49, FALSE)</f>
        <v>0</v>
      </c>
      <c r="AN288" s="5">
        <f>VLOOKUP(B288, pct_raw!$A$2:$AX$1800, 50, FALSE)</f>
        <v>0</v>
      </c>
    </row>
    <row r="289" spans="1:40" x14ac:dyDescent="0.2">
      <c r="A289" s="2" t="s">
        <v>1116</v>
      </c>
      <c r="B289" s="2" t="str">
        <f t="shared" si="4"/>
        <v>Castana Center Jordan</v>
      </c>
      <c r="C289" s="2" t="s">
        <v>1116</v>
      </c>
      <c r="D289" s="2" t="str">
        <f>VLOOKUP(B289, pct_raw!$A$2:$AX$1800, 6, FALSE)</f>
        <v xml:space="preserve"> CASTANA CENTER JORDAN</v>
      </c>
      <c r="E289" s="5">
        <f>VLOOKUP(B289, pct_raw!$A$2:$AX$1800, 15, FALSE)</f>
        <v>0</v>
      </c>
      <c r="F289" s="5">
        <f>VLOOKUP(B289, pct_raw!$A$2:$AX$1800, 16, FALSE)</f>
        <v>0</v>
      </c>
      <c r="G289" s="5">
        <f>VLOOKUP(B289, pct_raw!$A$2:$AX$1800, 17, FALSE)</f>
        <v>0</v>
      </c>
      <c r="H289">
        <f>VLOOKUP(B289, pct_raw!$A$2:$AX$1800, 18, FALSE)</f>
        <v>0</v>
      </c>
      <c r="I289" s="5">
        <f>VLOOKUP(B289, pct_raw!$A$2:$AX$1800, 19, FALSE)</f>
        <v>0</v>
      </c>
      <c r="J289">
        <f>VLOOKUP(B289, pct_raw!$A$2:$AX$1800, 20, FALSE)</f>
        <v>0</v>
      </c>
      <c r="K289" s="5">
        <f>VLOOKUP(B289, pct_raw!$A$2:$AX$1800, 21, FALSE)</f>
        <v>3</v>
      </c>
      <c r="L289" s="5">
        <f>VLOOKUP(B289, pct_raw!$A$2:$AX$1800, 22, FALSE)</f>
        <v>3</v>
      </c>
      <c r="M289" s="5">
        <f>VLOOKUP(B289, pct_raw!$A$2:$AX$1800, 23, FALSE)</f>
        <v>0.05</v>
      </c>
      <c r="N289" s="5">
        <f>VLOOKUP(B289, pct_raw!$A$2:$AX$1800, 24, FALSE)</f>
        <v>0</v>
      </c>
      <c r="O289" s="5">
        <f>VLOOKUP(B289, pct_raw!$A$2:$AX$1800, 25, FALSE)</f>
        <v>0</v>
      </c>
      <c r="P289" s="5">
        <f>VLOOKUP(B289, pct_raw!$A$2:$AX$1800, 26, FALSE)</f>
        <v>0</v>
      </c>
      <c r="Q289" s="5">
        <f>VLOOKUP(B289, pct_raw!$A$2:$AX$1800, 27, FALSE)</f>
        <v>3</v>
      </c>
      <c r="R289" s="5">
        <f>VLOOKUP(B289, pct_raw!$A$2:$AX$1800, 28, FALSE)</f>
        <v>3</v>
      </c>
      <c r="S289" s="5">
        <f>VLOOKUP(B289, pct_raw!$A$2:$AX$1800, 29, FALSE)</f>
        <v>0.05</v>
      </c>
      <c r="T289" s="5">
        <f>VLOOKUP(B289, pct_raw!$A$2:$AX$1800, 30, FALSE)</f>
        <v>0</v>
      </c>
      <c r="U289" s="5">
        <f>VLOOKUP(B289, pct_raw!$A$2:$AX$1800, 31, FALSE)</f>
        <v>0</v>
      </c>
      <c r="V289" s="5">
        <f>VLOOKUP(B289, pct_raw!$A$2:$AX$1800, 32, FALSE)</f>
        <v>0</v>
      </c>
      <c r="W289" s="5">
        <f>VLOOKUP(B289, pct_raw!$A$2:$AX$1800, 33, FALSE)</f>
        <v>0</v>
      </c>
      <c r="X289" s="5">
        <f>VLOOKUP(B289, pct_raw!$A$2:$AX$1800, 34, FALSE)</f>
        <v>0</v>
      </c>
      <c r="Y289" s="5">
        <f>VLOOKUP(B289, pct_raw!$A$2:$AX$1800, 35, FALSE)</f>
        <v>0</v>
      </c>
      <c r="Z289" s="5">
        <f>VLOOKUP(B289, pct_raw!$A$2:$AX$1800, 36, FALSE)</f>
        <v>2</v>
      </c>
      <c r="AA289" s="5">
        <f>VLOOKUP(B289, pct_raw!$A$2:$AX$1800, 37, FALSE)</f>
        <v>2</v>
      </c>
      <c r="AB289" s="5">
        <f>VLOOKUP(B289, pct_raw!$A$2:$AX$1800, 38, FALSE)</f>
        <v>0.05</v>
      </c>
      <c r="AC289" s="5">
        <f>VLOOKUP(B289, pct_raw!$A$2:$AX$1800, 39, FALSE)</f>
        <v>0</v>
      </c>
      <c r="AD289" s="5">
        <f>VLOOKUP(B289, pct_raw!$A$2:$AX$1800, 40, FALSE)</f>
        <v>0</v>
      </c>
      <c r="AE289" s="5">
        <f>VLOOKUP(B289, pct_raw!$A$2:$AX$1800, 41, FALSE)</f>
        <v>0</v>
      </c>
      <c r="AF289" s="5">
        <f>VLOOKUP(B289, pct_raw!$A$2:$AX$1800, 42, FALSE)</f>
        <v>0</v>
      </c>
      <c r="AG289" s="5">
        <f>VLOOKUP(B289, pct_raw!$A$2:$AX$1800, 43, FALSE)</f>
        <v>0</v>
      </c>
      <c r="AH289" s="5">
        <f>VLOOKUP(B289, pct_raw!$A$2:$AX$1800, 44, FALSE)</f>
        <v>0</v>
      </c>
      <c r="AI289" s="5">
        <f>VLOOKUP(B289, pct_raw!$A$2:$AX$1800, 45, FALSE)</f>
        <v>5</v>
      </c>
      <c r="AJ289" s="5">
        <f>VLOOKUP(B289, pct_raw!$A$2:$AX$1800, 46, FALSE)</f>
        <v>5</v>
      </c>
      <c r="AK289" s="5">
        <f>VLOOKUP(B289, pct_raw!$A$2:$AX$1800, 47, FALSE)</f>
        <v>0.05</v>
      </c>
      <c r="AL289" s="5">
        <f>VLOOKUP(B289, pct_raw!$A$2:$AX$1800, 48, FALSE)</f>
        <v>0</v>
      </c>
      <c r="AM289" s="5">
        <f>VLOOKUP(B289, pct_raw!$A$2:$AX$1800, 49, FALSE)</f>
        <v>0</v>
      </c>
      <c r="AN289" s="5">
        <f>VLOOKUP(B289, pct_raw!$A$2:$AX$1800, 50, FALSE)</f>
        <v>0</v>
      </c>
    </row>
    <row r="290" spans="1:40" x14ac:dyDescent="0.2">
      <c r="A290" s="2" t="s">
        <v>1117</v>
      </c>
      <c r="B290" s="2" t="str">
        <f t="shared" si="4"/>
        <v>Ce Ed Leon</v>
      </c>
      <c r="C290" s="2" t="s">
        <v>4922</v>
      </c>
      <c r="D290" s="2" t="str">
        <f>VLOOKUP(B290, pct_raw!$A$2:$AX$1800, 6, FALSE)</f>
        <v xml:space="preserve"> CE ED Leon</v>
      </c>
      <c r="E290" s="5">
        <f>VLOOKUP(B290, pct_raw!$A$2:$AX$1800, 15, FALSE)</f>
        <v>9</v>
      </c>
      <c r="F290" s="5">
        <f>VLOOKUP(B290, pct_raw!$A$2:$AX$1800, 16, FALSE)</f>
        <v>9</v>
      </c>
      <c r="G290" s="5">
        <f>VLOOKUP(B290, pct_raw!$A$2:$AX$1800, 17, FALSE)</f>
        <v>0.23530000000000001</v>
      </c>
      <c r="H290">
        <f>VLOOKUP(B290, pct_raw!$A$2:$AX$1800, 18, FALSE)</f>
        <v>0</v>
      </c>
      <c r="I290" s="5">
        <f>VLOOKUP(B290, pct_raw!$A$2:$AX$1800, 19, FALSE)</f>
        <v>0</v>
      </c>
      <c r="J290">
        <f>VLOOKUP(B290, pct_raw!$A$2:$AX$1800, 20, FALSE)</f>
        <v>0</v>
      </c>
      <c r="K290" s="5">
        <f>VLOOKUP(B290, pct_raw!$A$2:$AX$1800, 21, FALSE)</f>
        <v>19</v>
      </c>
      <c r="L290" s="5">
        <f>VLOOKUP(B290, pct_raw!$A$2:$AX$1800, 22, FALSE)</f>
        <v>19</v>
      </c>
      <c r="M290" s="5">
        <f>VLOOKUP(B290, pct_raw!$A$2:$AX$1800, 23, FALSE)</f>
        <v>0.47060000000000002</v>
      </c>
      <c r="N290" s="5">
        <f>VLOOKUP(B290, pct_raw!$A$2:$AX$1800, 24, FALSE)</f>
        <v>0</v>
      </c>
      <c r="O290" s="5">
        <f>VLOOKUP(B290, pct_raw!$A$2:$AX$1800, 25, FALSE)</f>
        <v>0</v>
      </c>
      <c r="P290" s="5">
        <f>VLOOKUP(B290, pct_raw!$A$2:$AX$1800, 26, FALSE)</f>
        <v>0</v>
      </c>
      <c r="Q290" s="5">
        <f>VLOOKUP(B290, pct_raw!$A$2:$AX$1800, 27, FALSE)</f>
        <v>0</v>
      </c>
      <c r="R290" s="5">
        <f>VLOOKUP(B290, pct_raw!$A$2:$AX$1800, 28, FALSE)</f>
        <v>0</v>
      </c>
      <c r="S290" s="5">
        <f>VLOOKUP(B290, pct_raw!$A$2:$AX$1800, 29, FALSE)</f>
        <v>0</v>
      </c>
      <c r="T290" s="5">
        <f>VLOOKUP(B290, pct_raw!$A$2:$AX$1800, 30, FALSE)</f>
        <v>0</v>
      </c>
      <c r="U290" s="5">
        <f>VLOOKUP(B290, pct_raw!$A$2:$AX$1800, 31, FALSE)</f>
        <v>0</v>
      </c>
      <c r="V290" s="5">
        <f>VLOOKUP(B290, pct_raw!$A$2:$AX$1800, 32, FALSE)</f>
        <v>0</v>
      </c>
      <c r="W290" s="5">
        <f>VLOOKUP(B290, pct_raw!$A$2:$AX$1800, 33, FALSE)</f>
        <v>0</v>
      </c>
      <c r="X290" s="5">
        <f>VLOOKUP(B290, pct_raw!$A$2:$AX$1800, 34, FALSE)</f>
        <v>0</v>
      </c>
      <c r="Y290" s="5">
        <f>VLOOKUP(B290, pct_raw!$A$2:$AX$1800, 35, FALSE)</f>
        <v>0</v>
      </c>
      <c r="Z290" s="5">
        <f>VLOOKUP(B290, pct_raw!$A$2:$AX$1800, 36, FALSE)</f>
        <v>7</v>
      </c>
      <c r="AA290" s="5">
        <f>VLOOKUP(B290, pct_raw!$A$2:$AX$1800, 37, FALSE)</f>
        <v>7</v>
      </c>
      <c r="AB290" s="5">
        <f>VLOOKUP(B290, pct_raw!$A$2:$AX$1800, 38, FALSE)</f>
        <v>0.14119999999999999</v>
      </c>
      <c r="AC290" s="5">
        <f>VLOOKUP(B290, pct_raw!$A$2:$AX$1800, 39, FALSE)</f>
        <v>0</v>
      </c>
      <c r="AD290" s="5">
        <f>VLOOKUP(B290, pct_raw!$A$2:$AX$1800, 40, FALSE)</f>
        <v>0</v>
      </c>
      <c r="AE290" s="5">
        <f>VLOOKUP(B290, pct_raw!$A$2:$AX$1800, 41, FALSE)</f>
        <v>0</v>
      </c>
      <c r="AF290" s="5">
        <f>VLOOKUP(B290, pct_raw!$A$2:$AX$1800, 42, FALSE)</f>
        <v>0</v>
      </c>
      <c r="AG290" s="5">
        <f>VLOOKUP(B290, pct_raw!$A$2:$AX$1800, 43, FALSE)</f>
        <v>0</v>
      </c>
      <c r="AH290" s="5">
        <f>VLOOKUP(B290, pct_raw!$A$2:$AX$1800, 44, FALSE)</f>
        <v>0</v>
      </c>
      <c r="AI290" s="5">
        <f>VLOOKUP(B290, pct_raw!$A$2:$AX$1800, 45, FALSE)</f>
        <v>7</v>
      </c>
      <c r="AJ290" s="5">
        <f>VLOOKUP(B290, pct_raw!$A$2:$AX$1800, 46, FALSE)</f>
        <v>7</v>
      </c>
      <c r="AK290" s="5">
        <f>VLOOKUP(B290, pct_raw!$A$2:$AX$1800, 47, FALSE)</f>
        <v>0.18820000000000001</v>
      </c>
      <c r="AL290" s="5">
        <f>VLOOKUP(B290, pct_raw!$A$2:$AX$1800, 48, FALSE)</f>
        <v>0</v>
      </c>
      <c r="AM290" s="5">
        <f>VLOOKUP(B290, pct_raw!$A$2:$AX$1800, 49, FALSE)</f>
        <v>0</v>
      </c>
      <c r="AN290" s="5">
        <f>VLOOKUP(B290, pct_raw!$A$2:$AX$1800, 50, FALSE)</f>
        <v>0</v>
      </c>
    </row>
    <row r="291" spans="1:40" x14ac:dyDescent="0.2">
      <c r="A291" s="2" t="s">
        <v>442</v>
      </c>
      <c r="B291" s="2" t="str">
        <f t="shared" si="4"/>
        <v>Cedar</v>
      </c>
      <c r="C291" s="2" t="s">
        <v>442</v>
      </c>
      <c r="D291" s="2" t="str">
        <f>VLOOKUP(B291, pct_raw!$A$2:$AX$1800, 6, FALSE)</f>
        <v xml:space="preserve"> Cedar</v>
      </c>
      <c r="E291" s="5">
        <f>VLOOKUP(B291, pct_raw!$A$2:$AX$1800, 15, FALSE)</f>
        <v>1</v>
      </c>
      <c r="F291" s="5">
        <f>VLOOKUP(B291, pct_raw!$A$2:$AX$1800, 16, FALSE)</f>
        <v>0</v>
      </c>
      <c r="G291" s="5">
        <f>VLOOKUP(B291, pct_raw!$A$2:$AX$1800, 17, FALSE)</f>
        <v>0</v>
      </c>
      <c r="H291">
        <f>VLOOKUP(B291, pct_raw!$A$2:$AX$1800, 18, FALSE)</f>
        <v>0</v>
      </c>
      <c r="I291" s="5">
        <f>VLOOKUP(B291, pct_raw!$A$2:$AX$1800, 19, FALSE)</f>
        <v>0</v>
      </c>
      <c r="J291">
        <f>VLOOKUP(B291, pct_raw!$A$2:$AX$1800, 20, FALSE)</f>
        <v>0</v>
      </c>
      <c r="K291" s="5">
        <f>VLOOKUP(B291, pct_raw!$A$2:$AX$1800, 21, FALSE)</f>
        <v>0</v>
      </c>
      <c r="L291" s="5">
        <f>VLOOKUP(B291, pct_raw!$A$2:$AX$1800, 22, FALSE)</f>
        <v>0</v>
      </c>
      <c r="M291" s="5">
        <f>VLOOKUP(B291, pct_raw!$A$2:$AX$1800, 23, FALSE)</f>
        <v>0</v>
      </c>
      <c r="N291" s="5">
        <f>VLOOKUP(B291, pct_raw!$A$2:$AX$1800, 24, FALSE)</f>
        <v>0</v>
      </c>
      <c r="O291" s="5">
        <f>VLOOKUP(B291, pct_raw!$A$2:$AX$1800, 25, FALSE)</f>
        <v>0</v>
      </c>
      <c r="P291" s="5">
        <f>VLOOKUP(B291, pct_raw!$A$2:$AX$1800, 26, FALSE)</f>
        <v>0</v>
      </c>
      <c r="Q291" s="5">
        <f>VLOOKUP(B291, pct_raw!$A$2:$AX$1800, 27, FALSE)</f>
        <v>3</v>
      </c>
      <c r="R291" s="5">
        <f>VLOOKUP(B291, pct_raw!$A$2:$AX$1800, 28, FALSE)</f>
        <v>4</v>
      </c>
      <c r="S291" s="5">
        <f>VLOOKUP(B291, pct_raw!$A$2:$AX$1800, 29, FALSE)</f>
        <v>8.3299999999999999E-2</v>
      </c>
      <c r="T291" s="5">
        <f>VLOOKUP(B291, pct_raw!$A$2:$AX$1800, 30, FALSE)</f>
        <v>0</v>
      </c>
      <c r="U291" s="5">
        <f>VLOOKUP(B291, pct_raw!$A$2:$AX$1800, 31, FALSE)</f>
        <v>0</v>
      </c>
      <c r="V291" s="5">
        <f>VLOOKUP(B291, pct_raw!$A$2:$AX$1800, 32, FALSE)</f>
        <v>0</v>
      </c>
      <c r="W291" s="5">
        <f>VLOOKUP(B291, pct_raw!$A$2:$AX$1800, 33, FALSE)</f>
        <v>0</v>
      </c>
      <c r="X291" s="5">
        <f>VLOOKUP(B291, pct_raw!$A$2:$AX$1800, 34, FALSE)</f>
        <v>0</v>
      </c>
      <c r="Y291" s="5">
        <f>VLOOKUP(B291, pct_raw!$A$2:$AX$1800, 35, FALSE)</f>
        <v>0</v>
      </c>
      <c r="Z291" s="5">
        <f>VLOOKUP(B291, pct_raw!$A$2:$AX$1800, 36, FALSE)</f>
        <v>0</v>
      </c>
      <c r="AA291" s="5">
        <f>VLOOKUP(B291, pct_raw!$A$2:$AX$1800, 37, FALSE)</f>
        <v>1</v>
      </c>
      <c r="AB291" s="5">
        <f>VLOOKUP(B291, pct_raw!$A$2:$AX$1800, 38, FALSE)</f>
        <v>0</v>
      </c>
      <c r="AC291" s="5">
        <f>VLOOKUP(B291, pct_raw!$A$2:$AX$1800, 39, FALSE)</f>
        <v>0</v>
      </c>
      <c r="AD291" s="5">
        <f>VLOOKUP(B291, pct_raw!$A$2:$AX$1800, 40, FALSE)</f>
        <v>0</v>
      </c>
      <c r="AE291" s="5">
        <f>VLOOKUP(B291, pct_raw!$A$2:$AX$1800, 41, FALSE)</f>
        <v>0</v>
      </c>
      <c r="AF291" s="5">
        <f>VLOOKUP(B291, pct_raw!$A$2:$AX$1800, 42, FALSE)</f>
        <v>0</v>
      </c>
      <c r="AG291" s="5">
        <f>VLOOKUP(B291, pct_raw!$A$2:$AX$1800, 43, FALSE)</f>
        <v>0</v>
      </c>
      <c r="AH291" s="5">
        <f>VLOOKUP(B291, pct_raw!$A$2:$AX$1800, 44, FALSE)</f>
        <v>0</v>
      </c>
      <c r="AI291" s="5">
        <f>VLOOKUP(B291, pct_raw!$A$2:$AX$1800, 45, FALSE)</f>
        <v>1</v>
      </c>
      <c r="AJ291" s="5">
        <f>VLOOKUP(B291, pct_raw!$A$2:$AX$1800, 46, FALSE)</f>
        <v>0</v>
      </c>
      <c r="AK291" s="5">
        <f>VLOOKUP(B291, pct_raw!$A$2:$AX$1800, 47, FALSE)</f>
        <v>0</v>
      </c>
      <c r="AL291" s="5">
        <f>VLOOKUP(B291, pct_raw!$A$2:$AX$1800, 48, FALSE)</f>
        <v>0</v>
      </c>
      <c r="AM291" s="5">
        <f>VLOOKUP(B291, pct_raw!$A$2:$AX$1800, 49, FALSE)</f>
        <v>0</v>
      </c>
      <c r="AN291" s="5">
        <f>VLOOKUP(B291, pct_raw!$A$2:$AX$1800, 50, FALSE)</f>
        <v>0</v>
      </c>
    </row>
    <row r="292" spans="1:40" x14ac:dyDescent="0.2">
      <c r="A292" s="2" t="s">
        <v>406</v>
      </c>
      <c r="B292" s="2" t="str">
        <f t="shared" si="4"/>
        <v>Cedar Orange</v>
      </c>
      <c r="C292" s="2" t="s">
        <v>406</v>
      </c>
      <c r="D292" s="2" t="str">
        <f>VLOOKUP(B292, pct_raw!$A$2:$AX$1800, 6, FALSE)</f>
        <v xml:space="preserve"> Cedar Orange</v>
      </c>
      <c r="E292" s="5">
        <f>VLOOKUP(B292, pct_raw!$A$2:$AX$1800, 15, FALSE)</f>
        <v>13</v>
      </c>
      <c r="F292" s="5">
        <f>VLOOKUP(B292, pct_raw!$A$2:$AX$1800, 16, FALSE)</f>
        <v>16</v>
      </c>
      <c r="G292" s="5">
        <f>VLOOKUP(B292, pct_raw!$A$2:$AX$1800, 17, FALSE)</f>
        <v>0.40400000000000003</v>
      </c>
      <c r="H292">
        <f>VLOOKUP(B292, pct_raw!$A$2:$AX$1800, 18, FALSE)</f>
        <v>3</v>
      </c>
      <c r="I292" s="5">
        <f>VLOOKUP(B292, pct_raw!$A$2:$AX$1800, 19, FALSE)</f>
        <v>0</v>
      </c>
      <c r="J292">
        <f>VLOOKUP(B292, pct_raw!$A$2:$AX$1800, 20, FALSE)</f>
        <v>0</v>
      </c>
      <c r="K292" s="5">
        <f>VLOOKUP(B292, pct_raw!$A$2:$AX$1800, 21, FALSE)</f>
        <v>14</v>
      </c>
      <c r="L292" s="5">
        <f>VLOOKUP(B292, pct_raw!$A$2:$AX$1800, 22, FALSE)</f>
        <v>14</v>
      </c>
      <c r="M292" s="5">
        <f>VLOOKUP(B292, pct_raw!$A$2:$AX$1800, 23, FALSE)</f>
        <v>0.20200000000000001</v>
      </c>
      <c r="N292" s="5">
        <f>VLOOKUP(B292, pct_raw!$A$2:$AX$1800, 24, FALSE)</f>
        <v>0</v>
      </c>
      <c r="O292" s="5">
        <f>VLOOKUP(B292, pct_raw!$A$2:$AX$1800, 25, FALSE)</f>
        <v>0</v>
      </c>
      <c r="P292" s="5">
        <f>VLOOKUP(B292, pct_raw!$A$2:$AX$1800, 26, FALSE)</f>
        <v>0</v>
      </c>
      <c r="Q292" s="5">
        <f>VLOOKUP(B292, pct_raw!$A$2:$AX$1800, 27, FALSE)</f>
        <v>0</v>
      </c>
      <c r="R292" s="5">
        <f>VLOOKUP(B292, pct_raw!$A$2:$AX$1800, 28, FALSE)</f>
        <v>0</v>
      </c>
      <c r="S292" s="5">
        <f>VLOOKUP(B292, pct_raw!$A$2:$AX$1800, 29, FALSE)</f>
        <v>0</v>
      </c>
      <c r="T292" s="5">
        <f>VLOOKUP(B292, pct_raw!$A$2:$AX$1800, 30, FALSE)</f>
        <v>0</v>
      </c>
      <c r="U292" s="5">
        <f>VLOOKUP(B292, pct_raw!$A$2:$AX$1800, 31, FALSE)</f>
        <v>0</v>
      </c>
      <c r="V292" s="5">
        <f>VLOOKUP(B292, pct_raw!$A$2:$AX$1800, 32, FALSE)</f>
        <v>0</v>
      </c>
      <c r="W292" s="5">
        <f>VLOOKUP(B292, pct_raw!$A$2:$AX$1800, 33, FALSE)</f>
        <v>0</v>
      </c>
      <c r="X292" s="5">
        <f>VLOOKUP(B292, pct_raw!$A$2:$AX$1800, 34, FALSE)</f>
        <v>0</v>
      </c>
      <c r="Y292" s="5">
        <f>VLOOKUP(B292, pct_raw!$A$2:$AX$1800, 35, FALSE)</f>
        <v>0</v>
      </c>
      <c r="Z292" s="5">
        <f>VLOOKUP(B292, pct_raw!$A$2:$AX$1800, 36, FALSE)</f>
        <v>15</v>
      </c>
      <c r="AA292" s="5">
        <f>VLOOKUP(B292, pct_raw!$A$2:$AX$1800, 37, FALSE)</f>
        <v>16</v>
      </c>
      <c r="AB292" s="5">
        <f>VLOOKUP(B292, pct_raw!$A$2:$AX$1800, 38, FALSE)</f>
        <v>0.40400000000000003</v>
      </c>
      <c r="AC292" s="5">
        <f>VLOOKUP(B292, pct_raw!$A$2:$AX$1800, 39, FALSE)</f>
        <v>3</v>
      </c>
      <c r="AD292" s="5">
        <f>VLOOKUP(B292, pct_raw!$A$2:$AX$1800, 40, FALSE)</f>
        <v>0</v>
      </c>
      <c r="AE292" s="5">
        <f>VLOOKUP(B292, pct_raw!$A$2:$AX$1800, 41, FALSE)</f>
        <v>0</v>
      </c>
      <c r="AF292" s="5">
        <f>VLOOKUP(B292, pct_raw!$A$2:$AX$1800, 42, FALSE)</f>
        <v>0</v>
      </c>
      <c r="AG292" s="5">
        <f>VLOOKUP(B292, pct_raw!$A$2:$AX$1800, 43, FALSE)</f>
        <v>2</v>
      </c>
      <c r="AH292" s="5">
        <f>VLOOKUP(B292, pct_raw!$A$2:$AX$1800, 44, FALSE)</f>
        <v>0</v>
      </c>
      <c r="AI292" s="5">
        <f>VLOOKUP(B292, pct_raw!$A$2:$AX$1800, 45, FALSE)</f>
        <v>17</v>
      </c>
      <c r="AJ292" s="5">
        <f>VLOOKUP(B292, pct_raw!$A$2:$AX$1800, 46, FALSE)</f>
        <v>19</v>
      </c>
      <c r="AK292" s="5">
        <f>VLOOKUP(B292, pct_raw!$A$2:$AX$1800, 47, FALSE)</f>
        <v>0.40400000000000003</v>
      </c>
      <c r="AL292" s="5">
        <f>VLOOKUP(B292, pct_raw!$A$2:$AX$1800, 48, FALSE)</f>
        <v>2</v>
      </c>
      <c r="AM292" s="5">
        <f>VLOOKUP(B292, pct_raw!$A$2:$AX$1800, 49, FALSE)</f>
        <v>0</v>
      </c>
      <c r="AN292" s="5">
        <f>VLOOKUP(B292, pct_raw!$A$2:$AX$1800, 50, FALSE)</f>
        <v>0</v>
      </c>
    </row>
    <row r="293" spans="1:40" x14ac:dyDescent="0.2">
      <c r="A293" s="2" t="s">
        <v>696</v>
      </c>
      <c r="B293" s="2" t="str">
        <f t="shared" si="4"/>
        <v>Cedar Rapids 01</v>
      </c>
      <c r="C293" s="2" t="s">
        <v>696</v>
      </c>
      <c r="D293" s="2" t="str">
        <f>VLOOKUP(B293, pct_raw!$A$2:$AX$1800, 6, FALSE)</f>
        <v xml:space="preserve"> Cedar Rapids 01</v>
      </c>
      <c r="E293" s="5">
        <f>VLOOKUP(B293, pct_raw!$A$2:$AX$1800, 15, FALSE)</f>
        <v>43</v>
      </c>
      <c r="F293" s="5">
        <f>VLOOKUP(B293, pct_raw!$A$2:$AX$1800, 16, FALSE)</f>
        <v>49</v>
      </c>
      <c r="G293" s="5">
        <f>VLOOKUP(B293, pct_raw!$A$2:$AX$1800, 17, FALSE)</f>
        <v>0.4395</v>
      </c>
      <c r="H293">
        <f>VLOOKUP(B293, pct_raw!$A$2:$AX$1800, 18, FALSE)</f>
        <v>1</v>
      </c>
      <c r="I293" s="5">
        <f>VLOOKUP(B293, pct_raw!$A$2:$AX$1800, 19, FALSE)</f>
        <v>0</v>
      </c>
      <c r="J293">
        <f>VLOOKUP(B293, pct_raw!$A$2:$AX$1800, 20, FALSE)</f>
        <v>0</v>
      </c>
      <c r="K293" s="5">
        <f>VLOOKUP(B293, pct_raw!$A$2:$AX$1800, 21, FALSE)</f>
        <v>47</v>
      </c>
      <c r="L293" s="5">
        <f>VLOOKUP(B293, pct_raw!$A$2:$AX$1800, 22, FALSE)</f>
        <v>57</v>
      </c>
      <c r="M293" s="5">
        <f>VLOOKUP(B293, pct_raw!$A$2:$AX$1800, 23, FALSE)</f>
        <v>0.4395</v>
      </c>
      <c r="N293" s="5">
        <f>VLOOKUP(B293, pct_raw!$A$2:$AX$1800, 24, FALSE)</f>
        <v>2</v>
      </c>
      <c r="O293" s="5">
        <f>VLOOKUP(B293, pct_raw!$A$2:$AX$1800, 25, FALSE)</f>
        <v>0</v>
      </c>
      <c r="P293" s="5">
        <f>VLOOKUP(B293, pct_raw!$A$2:$AX$1800, 26, FALSE)</f>
        <v>0</v>
      </c>
      <c r="Q293" s="5">
        <f>VLOOKUP(B293, pct_raw!$A$2:$AX$1800, 27, FALSE)</f>
        <v>13</v>
      </c>
      <c r="R293" s="5">
        <f>VLOOKUP(B293, pct_raw!$A$2:$AX$1800, 28, FALSE)</f>
        <v>0</v>
      </c>
      <c r="S293" s="5">
        <f>VLOOKUP(B293, pct_raw!$A$2:$AX$1800, 29, FALSE)</f>
        <v>0</v>
      </c>
      <c r="T293" s="5">
        <f>VLOOKUP(B293, pct_raw!$A$2:$AX$1800, 30, FALSE)</f>
        <v>0</v>
      </c>
      <c r="U293" s="5">
        <f>VLOOKUP(B293, pct_raw!$A$2:$AX$1800, 31, FALSE)</f>
        <v>0</v>
      </c>
      <c r="V293" s="5">
        <f>VLOOKUP(B293, pct_raw!$A$2:$AX$1800, 32, FALSE)</f>
        <v>0</v>
      </c>
      <c r="W293" s="5">
        <f>VLOOKUP(B293, pct_raw!$A$2:$AX$1800, 33, FALSE)</f>
        <v>0</v>
      </c>
      <c r="X293" s="5">
        <f>VLOOKUP(B293, pct_raw!$A$2:$AX$1800, 34, FALSE)</f>
        <v>0</v>
      </c>
      <c r="Y293" s="5">
        <f>VLOOKUP(B293, pct_raw!$A$2:$AX$1800, 35, FALSE)</f>
        <v>0</v>
      </c>
      <c r="Z293" s="5">
        <f>VLOOKUP(B293, pct_raw!$A$2:$AX$1800, 36, FALSE)</f>
        <v>59</v>
      </c>
      <c r="AA293" s="5">
        <f>VLOOKUP(B293, pct_raw!$A$2:$AX$1800, 37, FALSE)</f>
        <v>60</v>
      </c>
      <c r="AB293" s="5">
        <f>VLOOKUP(B293, pct_raw!$A$2:$AX$1800, 38, FALSE)</f>
        <v>0.87909999999999999</v>
      </c>
      <c r="AC293" s="5">
        <f>VLOOKUP(B293, pct_raw!$A$2:$AX$1800, 39, FALSE)</f>
        <v>0</v>
      </c>
      <c r="AD293" s="5">
        <f>VLOOKUP(B293, pct_raw!$A$2:$AX$1800, 40, FALSE)</f>
        <v>0</v>
      </c>
      <c r="AE293" s="5">
        <f>VLOOKUP(B293, pct_raw!$A$2:$AX$1800, 41, FALSE)</f>
        <v>0</v>
      </c>
      <c r="AF293" s="5">
        <f>VLOOKUP(B293, pct_raw!$A$2:$AX$1800, 42, FALSE)</f>
        <v>0</v>
      </c>
      <c r="AG293" s="5">
        <f>VLOOKUP(B293, pct_raw!$A$2:$AX$1800, 43, FALSE)</f>
        <v>0</v>
      </c>
      <c r="AH293" s="5">
        <f>VLOOKUP(B293, pct_raw!$A$2:$AX$1800, 44, FALSE)</f>
        <v>0</v>
      </c>
      <c r="AI293" s="5">
        <f>VLOOKUP(B293, pct_raw!$A$2:$AX$1800, 45, FALSE)</f>
        <v>29</v>
      </c>
      <c r="AJ293" s="5">
        <f>VLOOKUP(B293, pct_raw!$A$2:$AX$1800, 46, FALSE)</f>
        <v>36</v>
      </c>
      <c r="AK293" s="5">
        <f>VLOOKUP(B293, pct_raw!$A$2:$AX$1800, 47, FALSE)</f>
        <v>0.4395</v>
      </c>
      <c r="AL293" s="5">
        <f>VLOOKUP(B293, pct_raw!$A$2:$AX$1800, 48, FALSE)</f>
        <v>8</v>
      </c>
      <c r="AM293" s="5">
        <f>VLOOKUP(B293, pct_raw!$A$2:$AX$1800, 49, FALSE)</f>
        <v>0</v>
      </c>
      <c r="AN293" s="5">
        <f>VLOOKUP(B293, pct_raw!$A$2:$AX$1800, 50, FALSE)</f>
        <v>0</v>
      </c>
    </row>
    <row r="294" spans="1:40" x14ac:dyDescent="0.2">
      <c r="A294" s="2" t="s">
        <v>692</v>
      </c>
      <c r="B294" s="2" t="str">
        <f t="shared" si="4"/>
        <v>Cedar Rapids 02</v>
      </c>
      <c r="C294" s="2" t="s">
        <v>692</v>
      </c>
      <c r="D294" s="2" t="str">
        <f>VLOOKUP(B294, pct_raw!$A$2:$AX$1800, 6, FALSE)</f>
        <v xml:space="preserve"> Cedar Rapids 02</v>
      </c>
      <c r="E294" s="5">
        <f>VLOOKUP(B294, pct_raw!$A$2:$AX$1800, 15, FALSE)</f>
        <v>38</v>
      </c>
      <c r="F294" s="5">
        <f>VLOOKUP(B294, pct_raw!$A$2:$AX$1800, 16, FALSE)</f>
        <v>39</v>
      </c>
      <c r="G294" s="5">
        <f>VLOOKUP(B294, pct_raw!$A$2:$AX$1800, 17, FALSE)</f>
        <v>0.4395</v>
      </c>
      <c r="H294">
        <f>VLOOKUP(B294, pct_raw!$A$2:$AX$1800, 18, FALSE)</f>
        <v>0</v>
      </c>
      <c r="I294" s="5">
        <f>VLOOKUP(B294, pct_raw!$A$2:$AX$1800, 19, FALSE)</f>
        <v>0</v>
      </c>
      <c r="J294">
        <f>VLOOKUP(B294, pct_raw!$A$2:$AX$1800, 20, FALSE)</f>
        <v>0</v>
      </c>
      <c r="K294" s="5">
        <f>VLOOKUP(B294, pct_raw!$A$2:$AX$1800, 21, FALSE)</f>
        <v>22</v>
      </c>
      <c r="L294" s="5">
        <f>VLOOKUP(B294, pct_raw!$A$2:$AX$1800, 22, FALSE)</f>
        <v>29</v>
      </c>
      <c r="M294" s="5">
        <f>VLOOKUP(B294, pct_raw!$A$2:$AX$1800, 23, FALSE)</f>
        <v>0.4395</v>
      </c>
      <c r="N294" s="5">
        <f>VLOOKUP(B294, pct_raw!$A$2:$AX$1800, 24, FALSE)</f>
        <v>1</v>
      </c>
      <c r="O294" s="5">
        <f>VLOOKUP(B294, pct_raw!$A$2:$AX$1800, 25, FALSE)</f>
        <v>0</v>
      </c>
      <c r="P294" s="5">
        <f>VLOOKUP(B294, pct_raw!$A$2:$AX$1800, 26, FALSE)</f>
        <v>0</v>
      </c>
      <c r="Q294" s="5">
        <f>VLOOKUP(B294, pct_raw!$A$2:$AX$1800, 27, FALSE)</f>
        <v>4</v>
      </c>
      <c r="R294" s="5">
        <f>VLOOKUP(B294, pct_raw!$A$2:$AX$1800, 28, FALSE)</f>
        <v>0</v>
      </c>
      <c r="S294" s="5">
        <f>VLOOKUP(B294, pct_raw!$A$2:$AX$1800, 29, FALSE)</f>
        <v>0</v>
      </c>
      <c r="T294" s="5">
        <f>VLOOKUP(B294, pct_raw!$A$2:$AX$1800, 30, FALSE)</f>
        <v>0</v>
      </c>
      <c r="U294" s="5">
        <f>VLOOKUP(B294, pct_raw!$A$2:$AX$1800, 31, FALSE)</f>
        <v>0</v>
      </c>
      <c r="V294" s="5">
        <f>VLOOKUP(B294, pct_raw!$A$2:$AX$1800, 32, FALSE)</f>
        <v>0</v>
      </c>
      <c r="W294" s="5">
        <f>VLOOKUP(B294, pct_raw!$A$2:$AX$1800, 33, FALSE)</f>
        <v>0</v>
      </c>
      <c r="X294" s="5">
        <f>VLOOKUP(B294, pct_raw!$A$2:$AX$1800, 34, FALSE)</f>
        <v>0</v>
      </c>
      <c r="Y294" s="5">
        <f>VLOOKUP(B294, pct_raw!$A$2:$AX$1800, 35, FALSE)</f>
        <v>0</v>
      </c>
      <c r="Z294" s="5">
        <f>VLOOKUP(B294, pct_raw!$A$2:$AX$1800, 36, FALSE)</f>
        <v>50</v>
      </c>
      <c r="AA294" s="5">
        <f>VLOOKUP(B294, pct_raw!$A$2:$AX$1800, 37, FALSE)</f>
        <v>52</v>
      </c>
      <c r="AB294" s="5">
        <f>VLOOKUP(B294, pct_raw!$A$2:$AX$1800, 38, FALSE)</f>
        <v>0.87909999999999999</v>
      </c>
      <c r="AC294" s="5">
        <f>VLOOKUP(B294, pct_raw!$A$2:$AX$1800, 39, FALSE)</f>
        <v>4</v>
      </c>
      <c r="AD294" s="5">
        <f>VLOOKUP(B294, pct_raw!$A$2:$AX$1800, 40, FALSE)</f>
        <v>0</v>
      </c>
      <c r="AE294" s="5">
        <f>VLOOKUP(B294, pct_raw!$A$2:$AX$1800, 41, FALSE)</f>
        <v>0</v>
      </c>
      <c r="AF294" s="5">
        <f>VLOOKUP(B294, pct_raw!$A$2:$AX$1800, 42, FALSE)</f>
        <v>1</v>
      </c>
      <c r="AG294" s="5">
        <f>VLOOKUP(B294, pct_raw!$A$2:$AX$1800, 43, FALSE)</f>
        <v>1</v>
      </c>
      <c r="AH294" s="5">
        <f>VLOOKUP(B294, pct_raw!$A$2:$AX$1800, 44, FALSE)</f>
        <v>0</v>
      </c>
      <c r="AI294" s="5">
        <f>VLOOKUP(B294, pct_raw!$A$2:$AX$1800, 45, FALSE)</f>
        <v>34</v>
      </c>
      <c r="AJ294" s="5">
        <f>VLOOKUP(B294, pct_raw!$A$2:$AX$1800, 46, FALSE)</f>
        <v>41</v>
      </c>
      <c r="AK294" s="5">
        <f>VLOOKUP(B294, pct_raw!$A$2:$AX$1800, 47, FALSE)</f>
        <v>0.4395</v>
      </c>
      <c r="AL294" s="5">
        <f>VLOOKUP(B294, pct_raw!$A$2:$AX$1800, 48, FALSE)</f>
        <v>8</v>
      </c>
      <c r="AM294" s="5">
        <f>VLOOKUP(B294, pct_raw!$A$2:$AX$1800, 49, FALSE)</f>
        <v>0</v>
      </c>
      <c r="AN294" s="5">
        <f>VLOOKUP(B294, pct_raw!$A$2:$AX$1800, 50, FALSE)</f>
        <v>0</v>
      </c>
    </row>
    <row r="295" spans="1:40" x14ac:dyDescent="0.2">
      <c r="A295" s="2" t="s">
        <v>688</v>
      </c>
      <c r="B295" s="2" t="str">
        <f t="shared" si="4"/>
        <v>Cedar Rapids 03</v>
      </c>
      <c r="C295" s="2" t="s">
        <v>688</v>
      </c>
      <c r="D295" s="2" t="str">
        <f>VLOOKUP(B295, pct_raw!$A$2:$AX$1800, 6, FALSE)</f>
        <v xml:space="preserve"> Cedar Rapids 03</v>
      </c>
      <c r="E295" s="5">
        <f>VLOOKUP(B295, pct_raw!$A$2:$AX$1800, 15, FALSE)</f>
        <v>25</v>
      </c>
      <c r="F295" s="5">
        <f>VLOOKUP(B295, pct_raw!$A$2:$AX$1800, 16, FALSE)</f>
        <v>0</v>
      </c>
      <c r="G295" s="5">
        <f>VLOOKUP(B295, pct_raw!$A$2:$AX$1800, 17, FALSE)</f>
        <v>0</v>
      </c>
      <c r="H295">
        <f>VLOOKUP(B295, pct_raw!$A$2:$AX$1800, 18, FALSE)</f>
        <v>0</v>
      </c>
      <c r="I295" s="5">
        <f>VLOOKUP(B295, pct_raw!$A$2:$AX$1800, 19, FALSE)</f>
        <v>0</v>
      </c>
      <c r="J295">
        <f>VLOOKUP(B295, pct_raw!$A$2:$AX$1800, 20, FALSE)</f>
        <v>0</v>
      </c>
      <c r="K295" s="5">
        <f>VLOOKUP(B295, pct_raw!$A$2:$AX$1800, 21, FALSE)</f>
        <v>41</v>
      </c>
      <c r="L295" s="5">
        <f>VLOOKUP(B295, pct_raw!$A$2:$AX$1800, 22, FALSE)</f>
        <v>56</v>
      </c>
      <c r="M295" s="5">
        <f>VLOOKUP(B295, pct_raw!$A$2:$AX$1800, 23, FALSE)</f>
        <v>0.4395</v>
      </c>
      <c r="N295" s="5">
        <f>VLOOKUP(B295, pct_raw!$A$2:$AX$1800, 24, FALSE)</f>
        <v>0</v>
      </c>
      <c r="O295" s="5">
        <f>VLOOKUP(B295, pct_raw!$A$2:$AX$1800, 25, FALSE)</f>
        <v>0</v>
      </c>
      <c r="P295" s="5">
        <f>VLOOKUP(B295, pct_raw!$A$2:$AX$1800, 26, FALSE)</f>
        <v>0</v>
      </c>
      <c r="Q295" s="5">
        <f>VLOOKUP(B295, pct_raw!$A$2:$AX$1800, 27, FALSE)</f>
        <v>32</v>
      </c>
      <c r="R295" s="5">
        <f>VLOOKUP(B295, pct_raw!$A$2:$AX$1800, 28, FALSE)</f>
        <v>42</v>
      </c>
      <c r="S295" s="5">
        <f>VLOOKUP(B295, pct_raw!$A$2:$AX$1800, 29, FALSE)</f>
        <v>0.4395</v>
      </c>
      <c r="T295" s="5">
        <f>VLOOKUP(B295, pct_raw!$A$2:$AX$1800, 30, FALSE)</f>
        <v>1</v>
      </c>
      <c r="U295" s="5">
        <f>VLOOKUP(B295, pct_raw!$A$2:$AX$1800, 31, FALSE)</f>
        <v>0</v>
      </c>
      <c r="V295" s="5">
        <f>VLOOKUP(B295, pct_raw!$A$2:$AX$1800, 32, FALSE)</f>
        <v>0</v>
      </c>
      <c r="W295" s="5">
        <f>VLOOKUP(B295, pct_raw!$A$2:$AX$1800, 33, FALSE)</f>
        <v>0</v>
      </c>
      <c r="X295" s="5">
        <f>VLOOKUP(B295, pct_raw!$A$2:$AX$1800, 34, FALSE)</f>
        <v>0</v>
      </c>
      <c r="Y295" s="5">
        <f>VLOOKUP(B295, pct_raw!$A$2:$AX$1800, 35, FALSE)</f>
        <v>0</v>
      </c>
      <c r="Z295" s="5">
        <f>VLOOKUP(B295, pct_raw!$A$2:$AX$1800, 36, FALSE)</f>
        <v>40</v>
      </c>
      <c r="AA295" s="5">
        <f>VLOOKUP(B295, pct_raw!$A$2:$AX$1800, 37, FALSE)</f>
        <v>44</v>
      </c>
      <c r="AB295" s="5">
        <f>VLOOKUP(B295, pct_raw!$A$2:$AX$1800, 38, FALSE)</f>
        <v>0.4395</v>
      </c>
      <c r="AC295" s="5">
        <f>VLOOKUP(B295, pct_raw!$A$2:$AX$1800, 39, FALSE)</f>
        <v>1</v>
      </c>
      <c r="AD295" s="5">
        <f>VLOOKUP(B295, pct_raw!$A$2:$AX$1800, 40, FALSE)</f>
        <v>0</v>
      </c>
      <c r="AE295" s="5">
        <f>VLOOKUP(B295, pct_raw!$A$2:$AX$1800, 41, FALSE)</f>
        <v>0</v>
      </c>
      <c r="AF295" s="5">
        <f>VLOOKUP(B295, pct_raw!$A$2:$AX$1800, 42, FALSE)</f>
        <v>0</v>
      </c>
      <c r="AG295" s="5">
        <f>VLOOKUP(B295, pct_raw!$A$2:$AX$1800, 43, FALSE)</f>
        <v>0</v>
      </c>
      <c r="AH295" s="5">
        <f>VLOOKUP(B295, pct_raw!$A$2:$AX$1800, 44, FALSE)</f>
        <v>0</v>
      </c>
      <c r="AI295" s="5">
        <f>VLOOKUP(B295, pct_raw!$A$2:$AX$1800, 45, FALSE)</f>
        <v>56</v>
      </c>
      <c r="AJ295" s="5">
        <f>VLOOKUP(B295, pct_raw!$A$2:$AX$1800, 46, FALSE)</f>
        <v>64</v>
      </c>
      <c r="AK295" s="5">
        <f>VLOOKUP(B295, pct_raw!$A$2:$AX$1800, 47, FALSE)</f>
        <v>0.87909999999999999</v>
      </c>
      <c r="AL295" s="5">
        <f>VLOOKUP(B295, pct_raw!$A$2:$AX$1800, 48, FALSE)</f>
        <v>8</v>
      </c>
      <c r="AM295" s="5">
        <f>VLOOKUP(B295, pct_raw!$A$2:$AX$1800, 49, FALSE)</f>
        <v>0</v>
      </c>
      <c r="AN295" s="5">
        <f>VLOOKUP(B295, pct_raw!$A$2:$AX$1800, 50, FALSE)</f>
        <v>0</v>
      </c>
    </row>
    <row r="296" spans="1:40" x14ac:dyDescent="0.2">
      <c r="A296" s="2" t="s">
        <v>693</v>
      </c>
      <c r="B296" s="2" t="str">
        <f t="shared" si="4"/>
        <v>Cedar Rapids 04</v>
      </c>
      <c r="C296" s="2" t="s">
        <v>693</v>
      </c>
      <c r="D296" s="2" t="str">
        <f>VLOOKUP(B296, pct_raw!$A$2:$AX$1800, 6, FALSE)</f>
        <v xml:space="preserve"> Cedar Rapids 04</v>
      </c>
      <c r="E296" s="5">
        <f>VLOOKUP(B296, pct_raw!$A$2:$AX$1800, 15, FALSE)</f>
        <v>40</v>
      </c>
      <c r="F296" s="5">
        <f>VLOOKUP(B296, pct_raw!$A$2:$AX$1800, 16, FALSE)</f>
        <v>42</v>
      </c>
      <c r="G296" s="5">
        <f>VLOOKUP(B296, pct_raw!$A$2:$AX$1800, 17, FALSE)</f>
        <v>0.4395</v>
      </c>
      <c r="H296">
        <f>VLOOKUP(B296, pct_raw!$A$2:$AX$1800, 18, FALSE)</f>
        <v>0</v>
      </c>
      <c r="I296" s="5">
        <f>VLOOKUP(B296, pct_raw!$A$2:$AX$1800, 19, FALSE)</f>
        <v>0</v>
      </c>
      <c r="J296">
        <f>VLOOKUP(B296, pct_raw!$A$2:$AX$1800, 20, FALSE)</f>
        <v>0</v>
      </c>
      <c r="K296" s="5">
        <f>VLOOKUP(B296, pct_raw!$A$2:$AX$1800, 21, FALSE)</f>
        <v>33</v>
      </c>
      <c r="L296" s="5">
        <f>VLOOKUP(B296, pct_raw!$A$2:$AX$1800, 22, FALSE)</f>
        <v>40</v>
      </c>
      <c r="M296" s="5">
        <f>VLOOKUP(B296, pct_raw!$A$2:$AX$1800, 23, FALSE)</f>
        <v>0.4395</v>
      </c>
      <c r="N296" s="5">
        <f>VLOOKUP(B296, pct_raw!$A$2:$AX$1800, 24, FALSE)</f>
        <v>0</v>
      </c>
      <c r="O296" s="5">
        <f>VLOOKUP(B296, pct_raw!$A$2:$AX$1800, 25, FALSE)</f>
        <v>0</v>
      </c>
      <c r="P296" s="5">
        <f>VLOOKUP(B296, pct_raw!$A$2:$AX$1800, 26, FALSE)</f>
        <v>0</v>
      </c>
      <c r="Q296" s="5">
        <f>VLOOKUP(B296, pct_raw!$A$2:$AX$1800, 27, FALSE)</f>
        <v>41</v>
      </c>
      <c r="R296" s="5">
        <f>VLOOKUP(B296, pct_raw!$A$2:$AX$1800, 28, FALSE)</f>
        <v>42</v>
      </c>
      <c r="S296" s="5">
        <f>VLOOKUP(B296, pct_raw!$A$2:$AX$1800, 29, FALSE)</f>
        <v>0.4395</v>
      </c>
      <c r="T296" s="5">
        <f>VLOOKUP(B296, pct_raw!$A$2:$AX$1800, 30, FALSE)</f>
        <v>0</v>
      </c>
      <c r="U296" s="5">
        <f>VLOOKUP(B296, pct_raw!$A$2:$AX$1800, 31, FALSE)</f>
        <v>0</v>
      </c>
      <c r="V296" s="5">
        <f>VLOOKUP(B296, pct_raw!$A$2:$AX$1800, 32, FALSE)</f>
        <v>0</v>
      </c>
      <c r="W296" s="5">
        <f>VLOOKUP(B296, pct_raw!$A$2:$AX$1800, 33, FALSE)</f>
        <v>0</v>
      </c>
      <c r="X296" s="5">
        <f>VLOOKUP(B296, pct_raw!$A$2:$AX$1800, 34, FALSE)</f>
        <v>0</v>
      </c>
      <c r="Y296" s="5">
        <f>VLOOKUP(B296, pct_raw!$A$2:$AX$1800, 35, FALSE)</f>
        <v>0</v>
      </c>
      <c r="Z296" s="5">
        <f>VLOOKUP(B296, pct_raw!$A$2:$AX$1800, 36, FALSE)</f>
        <v>50</v>
      </c>
      <c r="AA296" s="5">
        <f>VLOOKUP(B296, pct_raw!$A$2:$AX$1800, 37, FALSE)</f>
        <v>50</v>
      </c>
      <c r="AB296" s="5">
        <f>VLOOKUP(B296, pct_raw!$A$2:$AX$1800, 38, FALSE)</f>
        <v>0.4395</v>
      </c>
      <c r="AC296" s="5">
        <f>VLOOKUP(B296, pct_raw!$A$2:$AX$1800, 39, FALSE)</f>
        <v>0</v>
      </c>
      <c r="AD296" s="5">
        <f>VLOOKUP(B296, pct_raw!$A$2:$AX$1800, 40, FALSE)</f>
        <v>0</v>
      </c>
      <c r="AE296" s="5">
        <f>VLOOKUP(B296, pct_raw!$A$2:$AX$1800, 41, FALSE)</f>
        <v>0</v>
      </c>
      <c r="AF296" s="5">
        <f>VLOOKUP(B296, pct_raw!$A$2:$AX$1800, 42, FALSE)</f>
        <v>0</v>
      </c>
      <c r="AG296" s="5">
        <f>VLOOKUP(B296, pct_raw!$A$2:$AX$1800, 43, FALSE)</f>
        <v>0</v>
      </c>
      <c r="AH296" s="5">
        <f>VLOOKUP(B296, pct_raw!$A$2:$AX$1800, 44, FALSE)</f>
        <v>0</v>
      </c>
      <c r="AI296" s="5">
        <f>VLOOKUP(B296, pct_raw!$A$2:$AX$1800, 45, FALSE)</f>
        <v>43</v>
      </c>
      <c r="AJ296" s="5">
        <f>VLOOKUP(B296, pct_raw!$A$2:$AX$1800, 46, FALSE)</f>
        <v>44</v>
      </c>
      <c r="AK296" s="5">
        <f>VLOOKUP(B296, pct_raw!$A$2:$AX$1800, 47, FALSE)</f>
        <v>0.4395</v>
      </c>
      <c r="AL296" s="5">
        <f>VLOOKUP(B296, pct_raw!$A$2:$AX$1800, 48, FALSE)</f>
        <v>11</v>
      </c>
      <c r="AM296" s="5">
        <f>VLOOKUP(B296, pct_raw!$A$2:$AX$1800, 49, FALSE)</f>
        <v>0</v>
      </c>
      <c r="AN296" s="5">
        <f>VLOOKUP(B296, pct_raw!$A$2:$AX$1800, 50, FALSE)</f>
        <v>0</v>
      </c>
    </row>
    <row r="297" spans="1:40" x14ac:dyDescent="0.2">
      <c r="A297" s="2" t="s">
        <v>689</v>
      </c>
      <c r="B297" s="2" t="str">
        <f t="shared" si="4"/>
        <v>Cedar Rapids 05</v>
      </c>
      <c r="C297" s="2" t="s">
        <v>689</v>
      </c>
      <c r="D297" s="2" t="str">
        <f>VLOOKUP(B297, pct_raw!$A$2:$AX$1800, 6, FALSE)</f>
        <v xml:space="preserve"> Cedar Rapids 05</v>
      </c>
      <c r="E297" s="5">
        <f>VLOOKUP(B297, pct_raw!$A$2:$AX$1800, 15, FALSE)</f>
        <v>33</v>
      </c>
      <c r="F297" s="5">
        <f>VLOOKUP(B297, pct_raw!$A$2:$AX$1800, 16, FALSE)</f>
        <v>0</v>
      </c>
      <c r="G297" s="5">
        <f>VLOOKUP(B297, pct_raw!$A$2:$AX$1800, 17, FALSE)</f>
        <v>0</v>
      </c>
      <c r="H297">
        <f>VLOOKUP(B297, pct_raw!$A$2:$AX$1800, 18, FALSE)</f>
        <v>0</v>
      </c>
      <c r="I297" s="5">
        <f>VLOOKUP(B297, pct_raw!$A$2:$AX$1800, 19, FALSE)</f>
        <v>0</v>
      </c>
      <c r="J297">
        <f>VLOOKUP(B297, pct_raw!$A$2:$AX$1800, 20, FALSE)</f>
        <v>0</v>
      </c>
      <c r="K297" s="5">
        <f>VLOOKUP(B297, pct_raw!$A$2:$AX$1800, 21, FALSE)</f>
        <v>41</v>
      </c>
      <c r="L297" s="5">
        <f>VLOOKUP(B297, pct_raw!$A$2:$AX$1800, 22, FALSE)</f>
        <v>45</v>
      </c>
      <c r="M297" s="5">
        <f>VLOOKUP(B297, pct_raw!$A$2:$AX$1800, 23, FALSE)</f>
        <v>0.4395</v>
      </c>
      <c r="N297" s="5">
        <f>VLOOKUP(B297, pct_raw!$A$2:$AX$1800, 24, FALSE)</f>
        <v>0</v>
      </c>
      <c r="O297" s="5">
        <f>VLOOKUP(B297, pct_raw!$A$2:$AX$1800, 25, FALSE)</f>
        <v>0</v>
      </c>
      <c r="P297" s="5">
        <f>VLOOKUP(B297, pct_raw!$A$2:$AX$1800, 26, FALSE)</f>
        <v>0</v>
      </c>
      <c r="Q297" s="5">
        <f>VLOOKUP(B297, pct_raw!$A$2:$AX$1800, 27, FALSE)</f>
        <v>38</v>
      </c>
      <c r="R297" s="5">
        <f>VLOOKUP(B297, pct_raw!$A$2:$AX$1800, 28, FALSE)</f>
        <v>51</v>
      </c>
      <c r="S297" s="5">
        <f>VLOOKUP(B297, pct_raw!$A$2:$AX$1800, 29, FALSE)</f>
        <v>0.4395</v>
      </c>
      <c r="T297" s="5">
        <f>VLOOKUP(B297, pct_raw!$A$2:$AX$1800, 30, FALSE)</f>
        <v>0</v>
      </c>
      <c r="U297" s="5">
        <f>VLOOKUP(B297, pct_raw!$A$2:$AX$1800, 31, FALSE)</f>
        <v>0</v>
      </c>
      <c r="V297" s="5">
        <f>VLOOKUP(B297, pct_raw!$A$2:$AX$1800, 32, FALSE)</f>
        <v>0</v>
      </c>
      <c r="W297" s="5">
        <f>VLOOKUP(B297, pct_raw!$A$2:$AX$1800, 33, FALSE)</f>
        <v>0</v>
      </c>
      <c r="X297" s="5">
        <f>VLOOKUP(B297, pct_raw!$A$2:$AX$1800, 34, FALSE)</f>
        <v>0</v>
      </c>
      <c r="Y297" s="5">
        <f>VLOOKUP(B297, pct_raw!$A$2:$AX$1800, 35, FALSE)</f>
        <v>0</v>
      </c>
      <c r="Z297" s="5">
        <f>VLOOKUP(B297, pct_raw!$A$2:$AX$1800, 36, FALSE)</f>
        <v>61</v>
      </c>
      <c r="AA297" s="5">
        <f>VLOOKUP(B297, pct_raw!$A$2:$AX$1800, 37, FALSE)</f>
        <v>70</v>
      </c>
      <c r="AB297" s="5">
        <f>VLOOKUP(B297, pct_raw!$A$2:$AX$1800, 38, FALSE)</f>
        <v>0.87909999999999999</v>
      </c>
      <c r="AC297" s="5">
        <f>VLOOKUP(B297, pct_raw!$A$2:$AX$1800, 39, FALSE)</f>
        <v>0</v>
      </c>
      <c r="AD297" s="5">
        <f>VLOOKUP(B297, pct_raw!$A$2:$AX$1800, 40, FALSE)</f>
        <v>0</v>
      </c>
      <c r="AE297" s="5">
        <f>VLOOKUP(B297, pct_raw!$A$2:$AX$1800, 41, FALSE)</f>
        <v>0</v>
      </c>
      <c r="AF297" s="5">
        <f>VLOOKUP(B297, pct_raw!$A$2:$AX$1800, 42, FALSE)</f>
        <v>0</v>
      </c>
      <c r="AG297" s="5">
        <f>VLOOKUP(B297, pct_raw!$A$2:$AX$1800, 43, FALSE)</f>
        <v>0</v>
      </c>
      <c r="AH297" s="5">
        <f>VLOOKUP(B297, pct_raw!$A$2:$AX$1800, 44, FALSE)</f>
        <v>0</v>
      </c>
      <c r="AI297" s="5">
        <f>VLOOKUP(B297, pct_raw!$A$2:$AX$1800, 45, FALSE)</f>
        <v>50</v>
      </c>
      <c r="AJ297" s="5">
        <f>VLOOKUP(B297, pct_raw!$A$2:$AX$1800, 46, FALSE)</f>
        <v>60</v>
      </c>
      <c r="AK297" s="5">
        <f>VLOOKUP(B297, pct_raw!$A$2:$AX$1800, 47, FALSE)</f>
        <v>0.87909999999999999</v>
      </c>
      <c r="AL297" s="5">
        <f>VLOOKUP(B297, pct_raw!$A$2:$AX$1800, 48, FALSE)</f>
        <v>12</v>
      </c>
      <c r="AM297" s="5">
        <f>VLOOKUP(B297, pct_raw!$A$2:$AX$1800, 49, FALSE)</f>
        <v>0</v>
      </c>
      <c r="AN297" s="5">
        <f>VLOOKUP(B297, pct_raw!$A$2:$AX$1800, 50, FALSE)</f>
        <v>0</v>
      </c>
    </row>
    <row r="298" spans="1:40" x14ac:dyDescent="0.2">
      <c r="A298" s="2" t="s">
        <v>695</v>
      </c>
      <c r="B298" s="2" t="str">
        <f t="shared" si="4"/>
        <v>Cedar Rapids 06</v>
      </c>
      <c r="C298" s="2" t="s">
        <v>695</v>
      </c>
      <c r="D298" s="2" t="str">
        <f>VLOOKUP(B298, pct_raw!$A$2:$AX$1800, 6, FALSE)</f>
        <v xml:space="preserve"> Cedar Rapids 06</v>
      </c>
      <c r="E298" s="5">
        <f>VLOOKUP(B298, pct_raw!$A$2:$AX$1800, 15, FALSE)</f>
        <v>29</v>
      </c>
      <c r="F298" s="5">
        <f>VLOOKUP(B298, pct_raw!$A$2:$AX$1800, 16, FALSE)</f>
        <v>0</v>
      </c>
      <c r="G298" s="5">
        <f>VLOOKUP(B298, pct_raw!$A$2:$AX$1800, 17, FALSE)</f>
        <v>0</v>
      </c>
      <c r="H298">
        <f>VLOOKUP(B298, pct_raw!$A$2:$AX$1800, 18, FALSE)</f>
        <v>0</v>
      </c>
      <c r="I298" s="5">
        <f>VLOOKUP(B298, pct_raw!$A$2:$AX$1800, 19, FALSE)</f>
        <v>0</v>
      </c>
      <c r="J298">
        <f>VLOOKUP(B298, pct_raw!$A$2:$AX$1800, 20, FALSE)</f>
        <v>0</v>
      </c>
      <c r="K298" s="5">
        <f>VLOOKUP(B298, pct_raw!$A$2:$AX$1800, 21, FALSE)</f>
        <v>53</v>
      </c>
      <c r="L298" s="5">
        <f>VLOOKUP(B298, pct_raw!$A$2:$AX$1800, 22, FALSE)</f>
        <v>65</v>
      </c>
      <c r="M298" s="5">
        <f>VLOOKUP(B298, pct_raw!$A$2:$AX$1800, 23, FALSE)</f>
        <v>0.87909999999999999</v>
      </c>
      <c r="N298" s="5">
        <f>VLOOKUP(B298, pct_raw!$A$2:$AX$1800, 24, FALSE)</f>
        <v>0</v>
      </c>
      <c r="O298" s="5">
        <f>VLOOKUP(B298, pct_raw!$A$2:$AX$1800, 25, FALSE)</f>
        <v>0</v>
      </c>
      <c r="P298" s="5">
        <f>VLOOKUP(B298, pct_raw!$A$2:$AX$1800, 26, FALSE)</f>
        <v>0</v>
      </c>
      <c r="Q298" s="5">
        <f>VLOOKUP(B298, pct_raw!$A$2:$AX$1800, 27, FALSE)</f>
        <v>36</v>
      </c>
      <c r="R298" s="5">
        <f>VLOOKUP(B298, pct_raw!$A$2:$AX$1800, 28, FALSE)</f>
        <v>55</v>
      </c>
      <c r="S298" s="5">
        <f>VLOOKUP(B298, pct_raw!$A$2:$AX$1800, 29, FALSE)</f>
        <v>0.4395</v>
      </c>
      <c r="T298" s="5">
        <f>VLOOKUP(B298, pct_raw!$A$2:$AX$1800, 30, FALSE)</f>
        <v>0</v>
      </c>
      <c r="U298" s="5">
        <f>VLOOKUP(B298, pct_raw!$A$2:$AX$1800, 31, FALSE)</f>
        <v>0</v>
      </c>
      <c r="V298" s="5">
        <f>VLOOKUP(B298, pct_raw!$A$2:$AX$1800, 32, FALSE)</f>
        <v>0</v>
      </c>
      <c r="W298" s="5">
        <f>VLOOKUP(B298, pct_raw!$A$2:$AX$1800, 33, FALSE)</f>
        <v>0</v>
      </c>
      <c r="X298" s="5">
        <f>VLOOKUP(B298, pct_raw!$A$2:$AX$1800, 34, FALSE)</f>
        <v>0</v>
      </c>
      <c r="Y298" s="5">
        <f>VLOOKUP(B298, pct_raw!$A$2:$AX$1800, 35, FALSE)</f>
        <v>0</v>
      </c>
      <c r="Z298" s="5">
        <f>VLOOKUP(B298, pct_raw!$A$2:$AX$1800, 36, FALSE)</f>
        <v>49</v>
      </c>
      <c r="AA298" s="5">
        <f>VLOOKUP(B298, pct_raw!$A$2:$AX$1800, 37, FALSE)</f>
        <v>60</v>
      </c>
      <c r="AB298" s="5">
        <f>VLOOKUP(B298, pct_raw!$A$2:$AX$1800, 38, FALSE)</f>
        <v>0.87909999999999999</v>
      </c>
      <c r="AC298" s="5">
        <f>VLOOKUP(B298, pct_raw!$A$2:$AX$1800, 39, FALSE)</f>
        <v>1</v>
      </c>
      <c r="AD298" s="5">
        <f>VLOOKUP(B298, pct_raw!$A$2:$AX$1800, 40, FALSE)</f>
        <v>0</v>
      </c>
      <c r="AE298" s="5">
        <f>VLOOKUP(B298, pct_raw!$A$2:$AX$1800, 41, FALSE)</f>
        <v>0</v>
      </c>
      <c r="AF298" s="5">
        <f>VLOOKUP(B298, pct_raw!$A$2:$AX$1800, 42, FALSE)</f>
        <v>0</v>
      </c>
      <c r="AG298" s="5">
        <f>VLOOKUP(B298, pct_raw!$A$2:$AX$1800, 43, FALSE)</f>
        <v>0</v>
      </c>
      <c r="AH298" s="5">
        <f>VLOOKUP(B298, pct_raw!$A$2:$AX$1800, 44, FALSE)</f>
        <v>0</v>
      </c>
      <c r="AI298" s="5">
        <f>VLOOKUP(B298, pct_raw!$A$2:$AX$1800, 45, FALSE)</f>
        <v>42</v>
      </c>
      <c r="AJ298" s="5">
        <f>VLOOKUP(B298, pct_raw!$A$2:$AX$1800, 46, FALSE)</f>
        <v>47</v>
      </c>
      <c r="AK298" s="5">
        <f>VLOOKUP(B298, pct_raw!$A$2:$AX$1800, 47, FALSE)</f>
        <v>0.4395</v>
      </c>
      <c r="AL298" s="5">
        <f>VLOOKUP(B298, pct_raw!$A$2:$AX$1800, 48, FALSE)</f>
        <v>19</v>
      </c>
      <c r="AM298" s="5">
        <f>VLOOKUP(B298, pct_raw!$A$2:$AX$1800, 49, FALSE)</f>
        <v>0</v>
      </c>
      <c r="AN298" s="5">
        <f>VLOOKUP(B298, pct_raw!$A$2:$AX$1800, 50, FALSE)</f>
        <v>0</v>
      </c>
    </row>
    <row r="299" spans="1:40" x14ac:dyDescent="0.2">
      <c r="A299" s="2" t="s">
        <v>1118</v>
      </c>
      <c r="B299" s="2" t="str">
        <f t="shared" si="4"/>
        <v>Cedar Rapids 07</v>
      </c>
      <c r="C299" s="2" t="s">
        <v>1118</v>
      </c>
      <c r="D299" s="2" t="str">
        <f>VLOOKUP(B299, pct_raw!$A$2:$AX$1800, 6, FALSE)</f>
        <v xml:space="preserve"> Cedar Rapids 07</v>
      </c>
      <c r="E299" s="5">
        <f>VLOOKUP(B299, pct_raw!$A$2:$AX$1800, 15, FALSE)</f>
        <v>28</v>
      </c>
      <c r="F299" s="5">
        <f>VLOOKUP(B299, pct_raw!$A$2:$AX$1800, 16, FALSE)</f>
        <v>29</v>
      </c>
      <c r="G299" s="5">
        <f>VLOOKUP(B299, pct_raw!$A$2:$AX$1800, 17, FALSE)</f>
        <v>0.4395</v>
      </c>
      <c r="H299">
        <f>VLOOKUP(B299, pct_raw!$A$2:$AX$1800, 18, FALSE)</f>
        <v>0</v>
      </c>
      <c r="I299" s="5">
        <f>VLOOKUP(B299, pct_raw!$A$2:$AX$1800, 19, FALSE)</f>
        <v>0</v>
      </c>
      <c r="J299">
        <f>VLOOKUP(B299, pct_raw!$A$2:$AX$1800, 20, FALSE)</f>
        <v>0</v>
      </c>
      <c r="K299" s="5">
        <f>VLOOKUP(B299, pct_raw!$A$2:$AX$1800, 21, FALSE)</f>
        <v>37</v>
      </c>
      <c r="L299" s="5">
        <f>VLOOKUP(B299, pct_raw!$A$2:$AX$1800, 22, FALSE)</f>
        <v>41</v>
      </c>
      <c r="M299" s="5">
        <f>VLOOKUP(B299, pct_raw!$A$2:$AX$1800, 23, FALSE)</f>
        <v>0.4395</v>
      </c>
      <c r="N299" s="5">
        <f>VLOOKUP(B299, pct_raw!$A$2:$AX$1800, 24, FALSE)</f>
        <v>1</v>
      </c>
      <c r="O299" s="5">
        <f>VLOOKUP(B299, pct_raw!$A$2:$AX$1800, 25, FALSE)</f>
        <v>0</v>
      </c>
      <c r="P299" s="5">
        <f>VLOOKUP(B299, pct_raw!$A$2:$AX$1800, 26, FALSE)</f>
        <v>0</v>
      </c>
      <c r="Q299" s="5">
        <f>VLOOKUP(B299, pct_raw!$A$2:$AX$1800, 27, FALSE)</f>
        <v>8</v>
      </c>
      <c r="R299" s="5">
        <f>VLOOKUP(B299, pct_raw!$A$2:$AX$1800, 28, FALSE)</f>
        <v>0</v>
      </c>
      <c r="S299" s="5">
        <f>VLOOKUP(B299, pct_raw!$A$2:$AX$1800, 29, FALSE)</f>
        <v>0</v>
      </c>
      <c r="T299" s="5">
        <f>VLOOKUP(B299, pct_raw!$A$2:$AX$1800, 30, FALSE)</f>
        <v>0</v>
      </c>
      <c r="U299" s="5">
        <f>VLOOKUP(B299, pct_raw!$A$2:$AX$1800, 31, FALSE)</f>
        <v>0</v>
      </c>
      <c r="V299" s="5">
        <f>VLOOKUP(B299, pct_raw!$A$2:$AX$1800, 32, FALSE)</f>
        <v>0</v>
      </c>
      <c r="W299" s="5">
        <f>VLOOKUP(B299, pct_raw!$A$2:$AX$1800, 33, FALSE)</f>
        <v>0</v>
      </c>
      <c r="X299" s="5">
        <f>VLOOKUP(B299, pct_raw!$A$2:$AX$1800, 34, FALSE)</f>
        <v>0</v>
      </c>
      <c r="Y299" s="5">
        <f>VLOOKUP(B299, pct_raw!$A$2:$AX$1800, 35, FALSE)</f>
        <v>0</v>
      </c>
      <c r="Z299" s="5">
        <f>VLOOKUP(B299, pct_raw!$A$2:$AX$1800, 36, FALSE)</f>
        <v>42</v>
      </c>
      <c r="AA299" s="5">
        <f>VLOOKUP(B299, pct_raw!$A$2:$AX$1800, 37, FALSE)</f>
        <v>48</v>
      </c>
      <c r="AB299" s="5">
        <f>VLOOKUP(B299, pct_raw!$A$2:$AX$1800, 38, FALSE)</f>
        <v>0.4395</v>
      </c>
      <c r="AC299" s="5">
        <f>VLOOKUP(B299, pct_raw!$A$2:$AX$1800, 39, FALSE)</f>
        <v>0</v>
      </c>
      <c r="AD299" s="5">
        <f>VLOOKUP(B299, pct_raw!$A$2:$AX$1800, 40, FALSE)</f>
        <v>0</v>
      </c>
      <c r="AE299" s="5">
        <f>VLOOKUP(B299, pct_raw!$A$2:$AX$1800, 41, FALSE)</f>
        <v>0</v>
      </c>
      <c r="AF299" s="5">
        <f>VLOOKUP(B299, pct_raw!$A$2:$AX$1800, 42, FALSE)</f>
        <v>0</v>
      </c>
      <c r="AG299" s="5">
        <f>VLOOKUP(B299, pct_raw!$A$2:$AX$1800, 43, FALSE)</f>
        <v>0</v>
      </c>
      <c r="AH299" s="5">
        <f>VLOOKUP(B299, pct_raw!$A$2:$AX$1800, 44, FALSE)</f>
        <v>0</v>
      </c>
      <c r="AI299" s="5">
        <f>VLOOKUP(B299, pct_raw!$A$2:$AX$1800, 45, FALSE)</f>
        <v>39</v>
      </c>
      <c r="AJ299" s="5">
        <f>VLOOKUP(B299, pct_raw!$A$2:$AX$1800, 46, FALSE)</f>
        <v>39</v>
      </c>
      <c r="AK299" s="5">
        <f>VLOOKUP(B299, pct_raw!$A$2:$AX$1800, 47, FALSE)</f>
        <v>0.4395</v>
      </c>
      <c r="AL299" s="5">
        <f>VLOOKUP(B299, pct_raw!$A$2:$AX$1800, 48, FALSE)</f>
        <v>4</v>
      </c>
      <c r="AM299" s="5">
        <f>VLOOKUP(B299, pct_raw!$A$2:$AX$1800, 49, FALSE)</f>
        <v>0</v>
      </c>
      <c r="AN299" s="5">
        <f>VLOOKUP(B299, pct_raw!$A$2:$AX$1800, 50, FALSE)</f>
        <v>0</v>
      </c>
    </row>
    <row r="300" spans="1:40" x14ac:dyDescent="0.2">
      <c r="A300" s="2" t="s">
        <v>694</v>
      </c>
      <c r="B300" s="2" t="str">
        <f t="shared" si="4"/>
        <v>Cedar Rapids 08</v>
      </c>
      <c r="C300" s="2" t="s">
        <v>694</v>
      </c>
      <c r="D300" s="2" t="str">
        <f>VLOOKUP(B300, pct_raw!$A$2:$AX$1800, 6, FALSE)</f>
        <v xml:space="preserve"> Cedar Rapids 08</v>
      </c>
      <c r="E300" s="5">
        <f>VLOOKUP(B300, pct_raw!$A$2:$AX$1800, 15, FALSE)</f>
        <v>20</v>
      </c>
      <c r="F300" s="5">
        <f>VLOOKUP(B300, pct_raw!$A$2:$AX$1800, 16, FALSE)</f>
        <v>27</v>
      </c>
      <c r="G300" s="5">
        <f>VLOOKUP(B300, pct_raw!$A$2:$AX$1800, 17, FALSE)</f>
        <v>0.4395</v>
      </c>
      <c r="H300">
        <f>VLOOKUP(B300, pct_raw!$A$2:$AX$1800, 18, FALSE)</f>
        <v>0</v>
      </c>
      <c r="I300" s="5">
        <f>VLOOKUP(B300, pct_raw!$A$2:$AX$1800, 19, FALSE)</f>
        <v>0</v>
      </c>
      <c r="J300">
        <f>VLOOKUP(B300, pct_raw!$A$2:$AX$1800, 20, FALSE)</f>
        <v>0</v>
      </c>
      <c r="K300" s="5">
        <f>VLOOKUP(B300, pct_raw!$A$2:$AX$1800, 21, FALSE)</f>
        <v>16</v>
      </c>
      <c r="L300" s="5">
        <f>VLOOKUP(B300, pct_raw!$A$2:$AX$1800, 22, FALSE)</f>
        <v>21</v>
      </c>
      <c r="M300" s="5">
        <f>VLOOKUP(B300, pct_raw!$A$2:$AX$1800, 23, FALSE)</f>
        <v>0.4395</v>
      </c>
      <c r="N300" s="5">
        <f>VLOOKUP(B300, pct_raw!$A$2:$AX$1800, 24, FALSE)</f>
        <v>1</v>
      </c>
      <c r="O300" s="5">
        <f>VLOOKUP(B300, pct_raw!$A$2:$AX$1800, 25, FALSE)</f>
        <v>0</v>
      </c>
      <c r="P300" s="5">
        <f>VLOOKUP(B300, pct_raw!$A$2:$AX$1800, 26, FALSE)</f>
        <v>0</v>
      </c>
      <c r="Q300" s="5">
        <f>VLOOKUP(B300, pct_raw!$A$2:$AX$1800, 27, FALSE)</f>
        <v>4</v>
      </c>
      <c r="R300" s="5">
        <f>VLOOKUP(B300, pct_raw!$A$2:$AX$1800, 28, FALSE)</f>
        <v>0</v>
      </c>
      <c r="S300" s="5">
        <f>VLOOKUP(B300, pct_raw!$A$2:$AX$1800, 29, FALSE)</f>
        <v>0</v>
      </c>
      <c r="T300" s="5">
        <f>VLOOKUP(B300, pct_raw!$A$2:$AX$1800, 30, FALSE)</f>
        <v>0</v>
      </c>
      <c r="U300" s="5">
        <f>VLOOKUP(B300, pct_raw!$A$2:$AX$1800, 31, FALSE)</f>
        <v>6</v>
      </c>
      <c r="V300" s="5">
        <f>VLOOKUP(B300, pct_raw!$A$2:$AX$1800, 32, FALSE)</f>
        <v>0</v>
      </c>
      <c r="W300" s="5">
        <f>VLOOKUP(B300, pct_raw!$A$2:$AX$1800, 33, FALSE)</f>
        <v>0</v>
      </c>
      <c r="X300" s="5">
        <f>VLOOKUP(B300, pct_raw!$A$2:$AX$1800, 34, FALSE)</f>
        <v>0</v>
      </c>
      <c r="Y300" s="5">
        <f>VLOOKUP(B300, pct_raw!$A$2:$AX$1800, 35, FALSE)</f>
        <v>0</v>
      </c>
      <c r="Z300" s="5">
        <f>VLOOKUP(B300, pct_raw!$A$2:$AX$1800, 36, FALSE)</f>
        <v>45</v>
      </c>
      <c r="AA300" s="5">
        <f>VLOOKUP(B300, pct_raw!$A$2:$AX$1800, 37, FALSE)</f>
        <v>46</v>
      </c>
      <c r="AB300" s="5">
        <f>VLOOKUP(B300, pct_raw!$A$2:$AX$1800, 38, FALSE)</f>
        <v>0.87909999999999999</v>
      </c>
      <c r="AC300" s="5">
        <f>VLOOKUP(B300, pct_raw!$A$2:$AX$1800, 39, FALSE)</f>
        <v>7</v>
      </c>
      <c r="AD300" s="5">
        <f>VLOOKUP(B300, pct_raw!$A$2:$AX$1800, 40, FALSE)</f>
        <v>0</v>
      </c>
      <c r="AE300" s="5">
        <f>VLOOKUP(B300, pct_raw!$A$2:$AX$1800, 41, FALSE)</f>
        <v>0</v>
      </c>
      <c r="AF300" s="5">
        <f>VLOOKUP(B300, pct_raw!$A$2:$AX$1800, 42, FALSE)</f>
        <v>0</v>
      </c>
      <c r="AG300" s="5">
        <f>VLOOKUP(B300, pct_raw!$A$2:$AX$1800, 43, FALSE)</f>
        <v>0</v>
      </c>
      <c r="AH300" s="5">
        <f>VLOOKUP(B300, pct_raw!$A$2:$AX$1800, 44, FALSE)</f>
        <v>0</v>
      </c>
      <c r="AI300" s="5">
        <f>VLOOKUP(B300, pct_raw!$A$2:$AX$1800, 45, FALSE)</f>
        <v>25</v>
      </c>
      <c r="AJ300" s="5">
        <f>VLOOKUP(B300, pct_raw!$A$2:$AX$1800, 46, FALSE)</f>
        <v>28</v>
      </c>
      <c r="AK300" s="5">
        <f>VLOOKUP(B300, pct_raw!$A$2:$AX$1800, 47, FALSE)</f>
        <v>0.4395</v>
      </c>
      <c r="AL300" s="5">
        <f>VLOOKUP(B300, pct_raw!$A$2:$AX$1800, 48, FALSE)</f>
        <v>10</v>
      </c>
      <c r="AM300" s="5">
        <f>VLOOKUP(B300, pct_raw!$A$2:$AX$1800, 49, FALSE)</f>
        <v>0</v>
      </c>
      <c r="AN300" s="5">
        <f>VLOOKUP(B300, pct_raw!$A$2:$AX$1800, 50, FALSE)</f>
        <v>0</v>
      </c>
    </row>
    <row r="301" spans="1:40" x14ac:dyDescent="0.2">
      <c r="A301" s="2" t="s">
        <v>698</v>
      </c>
      <c r="B301" s="2" t="str">
        <f t="shared" si="4"/>
        <v>Cedar Rapids 09</v>
      </c>
      <c r="C301" s="2" t="s">
        <v>698</v>
      </c>
      <c r="D301" s="2" t="str">
        <f>VLOOKUP(B301, pct_raw!$A$2:$AX$1800, 6, FALSE)</f>
        <v xml:space="preserve"> Cedar Rapids 09</v>
      </c>
      <c r="E301" s="5">
        <f>VLOOKUP(B301, pct_raw!$A$2:$AX$1800, 15, FALSE)</f>
        <v>15</v>
      </c>
      <c r="F301" s="5">
        <f>VLOOKUP(B301, pct_raw!$A$2:$AX$1800, 16, FALSE)</f>
        <v>0</v>
      </c>
      <c r="G301" s="5">
        <f>VLOOKUP(B301, pct_raw!$A$2:$AX$1800, 17, FALSE)</f>
        <v>0</v>
      </c>
      <c r="H301">
        <f>VLOOKUP(B301, pct_raw!$A$2:$AX$1800, 18, FALSE)</f>
        <v>0</v>
      </c>
      <c r="I301" s="5">
        <f>VLOOKUP(B301, pct_raw!$A$2:$AX$1800, 19, FALSE)</f>
        <v>0</v>
      </c>
      <c r="J301">
        <f>VLOOKUP(B301, pct_raw!$A$2:$AX$1800, 20, FALSE)</f>
        <v>0</v>
      </c>
      <c r="K301" s="5">
        <f>VLOOKUP(B301, pct_raw!$A$2:$AX$1800, 21, FALSE)</f>
        <v>21</v>
      </c>
      <c r="L301" s="5">
        <f>VLOOKUP(B301, pct_raw!$A$2:$AX$1800, 22, FALSE)</f>
        <v>49</v>
      </c>
      <c r="M301" s="5">
        <f>VLOOKUP(B301, pct_raw!$A$2:$AX$1800, 23, FALSE)</f>
        <v>0.87909999999999999</v>
      </c>
      <c r="N301" s="5">
        <f>VLOOKUP(B301, pct_raw!$A$2:$AX$1800, 24, FALSE)</f>
        <v>1</v>
      </c>
      <c r="O301" s="5">
        <f>VLOOKUP(B301, pct_raw!$A$2:$AX$1800, 25, FALSE)</f>
        <v>0</v>
      </c>
      <c r="P301" s="5">
        <f>VLOOKUP(B301, pct_raw!$A$2:$AX$1800, 26, FALSE)</f>
        <v>0</v>
      </c>
      <c r="Q301" s="5">
        <f>VLOOKUP(B301, pct_raw!$A$2:$AX$1800, 27, FALSE)</f>
        <v>11</v>
      </c>
      <c r="R301" s="5">
        <f>VLOOKUP(B301, pct_raw!$A$2:$AX$1800, 28, FALSE)</f>
        <v>0</v>
      </c>
      <c r="S301" s="5">
        <f>VLOOKUP(B301, pct_raw!$A$2:$AX$1800, 29, FALSE)</f>
        <v>0</v>
      </c>
      <c r="T301" s="5">
        <f>VLOOKUP(B301, pct_raw!$A$2:$AX$1800, 30, FALSE)</f>
        <v>0</v>
      </c>
      <c r="U301" s="5">
        <f>VLOOKUP(B301, pct_raw!$A$2:$AX$1800, 31, FALSE)</f>
        <v>0</v>
      </c>
      <c r="V301" s="5">
        <f>VLOOKUP(B301, pct_raw!$A$2:$AX$1800, 32, FALSE)</f>
        <v>0</v>
      </c>
      <c r="W301" s="5">
        <f>VLOOKUP(B301, pct_raw!$A$2:$AX$1800, 33, FALSE)</f>
        <v>0</v>
      </c>
      <c r="X301" s="5">
        <f>VLOOKUP(B301, pct_raw!$A$2:$AX$1800, 34, FALSE)</f>
        <v>0</v>
      </c>
      <c r="Y301" s="5">
        <f>VLOOKUP(B301, pct_raw!$A$2:$AX$1800, 35, FALSE)</f>
        <v>0</v>
      </c>
      <c r="Z301" s="5">
        <f>VLOOKUP(B301, pct_raw!$A$2:$AX$1800, 36, FALSE)</f>
        <v>59</v>
      </c>
      <c r="AA301" s="5">
        <f>VLOOKUP(B301, pct_raw!$A$2:$AX$1800, 37, FALSE)</f>
        <v>64</v>
      </c>
      <c r="AB301" s="5">
        <f>VLOOKUP(B301, pct_raw!$A$2:$AX$1800, 38, FALSE)</f>
        <v>0.87909999999999999</v>
      </c>
      <c r="AC301" s="5">
        <f>VLOOKUP(B301, pct_raw!$A$2:$AX$1800, 39, FALSE)</f>
        <v>3</v>
      </c>
      <c r="AD301" s="5">
        <f>VLOOKUP(B301, pct_raw!$A$2:$AX$1800, 40, FALSE)</f>
        <v>0</v>
      </c>
      <c r="AE301" s="5">
        <f>VLOOKUP(B301, pct_raw!$A$2:$AX$1800, 41, FALSE)</f>
        <v>0</v>
      </c>
      <c r="AF301" s="5">
        <f>VLOOKUP(B301, pct_raw!$A$2:$AX$1800, 42, FALSE)</f>
        <v>0</v>
      </c>
      <c r="AG301" s="5">
        <f>VLOOKUP(B301, pct_raw!$A$2:$AX$1800, 43, FALSE)</f>
        <v>9</v>
      </c>
      <c r="AH301" s="5">
        <f>VLOOKUP(B301, pct_raw!$A$2:$AX$1800, 44, FALSE)</f>
        <v>0</v>
      </c>
      <c r="AI301" s="5">
        <f>VLOOKUP(B301, pct_raw!$A$2:$AX$1800, 45, FALSE)</f>
        <v>30</v>
      </c>
      <c r="AJ301" s="5">
        <f>VLOOKUP(B301, pct_raw!$A$2:$AX$1800, 46, FALSE)</f>
        <v>32</v>
      </c>
      <c r="AK301" s="5">
        <f>VLOOKUP(B301, pct_raw!$A$2:$AX$1800, 47, FALSE)</f>
        <v>0.4395</v>
      </c>
      <c r="AL301" s="5">
        <f>VLOOKUP(B301, pct_raw!$A$2:$AX$1800, 48, FALSE)</f>
        <v>14</v>
      </c>
      <c r="AM301" s="5">
        <f>VLOOKUP(B301, pct_raw!$A$2:$AX$1800, 49, FALSE)</f>
        <v>0</v>
      </c>
      <c r="AN301" s="5">
        <f>VLOOKUP(B301, pct_raw!$A$2:$AX$1800, 50, FALSE)</f>
        <v>0</v>
      </c>
    </row>
    <row r="302" spans="1:40" x14ac:dyDescent="0.2">
      <c r="A302" s="2" t="s">
        <v>278</v>
      </c>
      <c r="B302" s="2" t="str">
        <f t="shared" si="4"/>
        <v>Cedar Rapids 10</v>
      </c>
      <c r="C302" s="2" t="s">
        <v>278</v>
      </c>
      <c r="D302" s="2" t="str">
        <f>VLOOKUP(B302, pct_raw!$A$2:$AX$1800, 6, FALSE)</f>
        <v xml:space="preserve"> Cedar Rapids 10</v>
      </c>
      <c r="E302" s="5">
        <f>VLOOKUP(B302, pct_raw!$A$2:$AX$1800, 15, FALSE)</f>
        <v>45</v>
      </c>
      <c r="F302" s="5">
        <f>VLOOKUP(B302, pct_raw!$A$2:$AX$1800, 16, FALSE)</f>
        <v>45</v>
      </c>
      <c r="G302" s="5">
        <f>VLOOKUP(B302, pct_raw!$A$2:$AX$1800, 17, FALSE)</f>
        <v>0.4395</v>
      </c>
      <c r="H302">
        <f>VLOOKUP(B302, pct_raw!$A$2:$AX$1800, 18, FALSE)</f>
        <v>0</v>
      </c>
      <c r="I302" s="5">
        <f>VLOOKUP(B302, pct_raw!$A$2:$AX$1800, 19, FALSE)</f>
        <v>0</v>
      </c>
      <c r="J302">
        <f>VLOOKUP(B302, pct_raw!$A$2:$AX$1800, 20, FALSE)</f>
        <v>0</v>
      </c>
      <c r="K302" s="5">
        <f>VLOOKUP(B302, pct_raw!$A$2:$AX$1800, 21, FALSE)</f>
        <v>50</v>
      </c>
      <c r="L302" s="5">
        <f>VLOOKUP(B302, pct_raw!$A$2:$AX$1800, 22, FALSE)</f>
        <v>51</v>
      </c>
      <c r="M302" s="5">
        <f>VLOOKUP(B302, pct_raw!$A$2:$AX$1800, 23, FALSE)</f>
        <v>0.4395</v>
      </c>
      <c r="N302" s="5">
        <f>VLOOKUP(B302, pct_raw!$A$2:$AX$1800, 24, FALSE)</f>
        <v>0</v>
      </c>
      <c r="O302" s="5">
        <f>VLOOKUP(B302, pct_raw!$A$2:$AX$1800, 25, FALSE)</f>
        <v>0</v>
      </c>
      <c r="P302" s="5">
        <f>VLOOKUP(B302, pct_raw!$A$2:$AX$1800, 26, FALSE)</f>
        <v>0</v>
      </c>
      <c r="Q302" s="5">
        <f>VLOOKUP(B302, pct_raw!$A$2:$AX$1800, 27, FALSE)</f>
        <v>65</v>
      </c>
      <c r="R302" s="5">
        <f>VLOOKUP(B302, pct_raw!$A$2:$AX$1800, 28, FALSE)</f>
        <v>65</v>
      </c>
      <c r="S302" s="5">
        <f>VLOOKUP(B302, pct_raw!$A$2:$AX$1800, 29, FALSE)</f>
        <v>0.87909999999999999</v>
      </c>
      <c r="T302" s="5">
        <f>VLOOKUP(B302, pct_raw!$A$2:$AX$1800, 30, FALSE)</f>
        <v>0</v>
      </c>
      <c r="U302" s="5">
        <f>VLOOKUP(B302, pct_raw!$A$2:$AX$1800, 31, FALSE)</f>
        <v>0</v>
      </c>
      <c r="V302" s="5">
        <f>VLOOKUP(B302, pct_raw!$A$2:$AX$1800, 32, FALSE)</f>
        <v>0</v>
      </c>
      <c r="W302" s="5">
        <f>VLOOKUP(B302, pct_raw!$A$2:$AX$1800, 33, FALSE)</f>
        <v>0</v>
      </c>
      <c r="X302" s="5">
        <f>VLOOKUP(B302, pct_raw!$A$2:$AX$1800, 34, FALSE)</f>
        <v>0</v>
      </c>
      <c r="Y302" s="5">
        <f>VLOOKUP(B302, pct_raw!$A$2:$AX$1800, 35, FALSE)</f>
        <v>0</v>
      </c>
      <c r="Z302" s="5">
        <f>VLOOKUP(B302, pct_raw!$A$2:$AX$1800, 36, FALSE)</f>
        <v>63</v>
      </c>
      <c r="AA302" s="5">
        <f>VLOOKUP(B302, pct_raw!$A$2:$AX$1800, 37, FALSE)</f>
        <v>63</v>
      </c>
      <c r="AB302" s="5">
        <f>VLOOKUP(B302, pct_raw!$A$2:$AX$1800, 38, FALSE)</f>
        <v>0.87909999999999999</v>
      </c>
      <c r="AC302" s="5">
        <f>VLOOKUP(B302, pct_raw!$A$2:$AX$1800, 39, FALSE)</f>
        <v>0</v>
      </c>
      <c r="AD302" s="5">
        <f>VLOOKUP(B302, pct_raw!$A$2:$AX$1800, 40, FALSE)</f>
        <v>0</v>
      </c>
      <c r="AE302" s="5">
        <f>VLOOKUP(B302, pct_raw!$A$2:$AX$1800, 41, FALSE)</f>
        <v>0</v>
      </c>
      <c r="AF302" s="5">
        <f>VLOOKUP(B302, pct_raw!$A$2:$AX$1800, 42, FALSE)</f>
        <v>0</v>
      </c>
      <c r="AG302" s="5">
        <f>VLOOKUP(B302, pct_raw!$A$2:$AX$1800, 43, FALSE)</f>
        <v>0</v>
      </c>
      <c r="AH302" s="5">
        <f>VLOOKUP(B302, pct_raw!$A$2:$AX$1800, 44, FALSE)</f>
        <v>0</v>
      </c>
      <c r="AI302" s="5">
        <f>VLOOKUP(B302, pct_raw!$A$2:$AX$1800, 45, FALSE)</f>
        <v>57</v>
      </c>
      <c r="AJ302" s="5">
        <f>VLOOKUP(B302, pct_raw!$A$2:$AX$1800, 46, FALSE)</f>
        <v>57</v>
      </c>
      <c r="AK302" s="5">
        <f>VLOOKUP(B302, pct_raw!$A$2:$AX$1800, 47, FALSE)</f>
        <v>0.4395</v>
      </c>
      <c r="AL302" s="5">
        <f>VLOOKUP(B302, pct_raw!$A$2:$AX$1800, 48, FALSE)</f>
        <v>1</v>
      </c>
      <c r="AM302" s="5">
        <f>VLOOKUP(B302, pct_raw!$A$2:$AX$1800, 49, FALSE)</f>
        <v>0</v>
      </c>
      <c r="AN302" s="5">
        <f>VLOOKUP(B302, pct_raw!$A$2:$AX$1800, 50, FALSE)</f>
        <v>0</v>
      </c>
    </row>
    <row r="303" spans="1:40" x14ac:dyDescent="0.2">
      <c r="A303" s="2" t="s">
        <v>279</v>
      </c>
      <c r="B303" s="2" t="str">
        <f t="shared" si="4"/>
        <v>Cedar Rapids 11</v>
      </c>
      <c r="C303" s="2" t="s">
        <v>279</v>
      </c>
      <c r="D303" s="2" t="str">
        <f>VLOOKUP(B303, pct_raw!$A$2:$AX$1800, 6, FALSE)</f>
        <v xml:space="preserve"> Cedar Rapids 11</v>
      </c>
      <c r="E303" s="5">
        <f>VLOOKUP(B303, pct_raw!$A$2:$AX$1800, 15, FALSE)</f>
        <v>62</v>
      </c>
      <c r="F303" s="5">
        <f>VLOOKUP(B303, pct_raw!$A$2:$AX$1800, 16, FALSE)</f>
        <v>68</v>
      </c>
      <c r="G303" s="5">
        <f>VLOOKUP(B303, pct_raw!$A$2:$AX$1800, 17, FALSE)</f>
        <v>0.4395</v>
      </c>
      <c r="H303">
        <f>VLOOKUP(B303, pct_raw!$A$2:$AX$1800, 18, FALSE)</f>
        <v>0</v>
      </c>
      <c r="I303" s="5">
        <f>VLOOKUP(B303, pct_raw!$A$2:$AX$1800, 19, FALSE)</f>
        <v>0</v>
      </c>
      <c r="J303">
        <f>VLOOKUP(B303, pct_raw!$A$2:$AX$1800, 20, FALSE)</f>
        <v>0</v>
      </c>
      <c r="K303" s="5">
        <f>VLOOKUP(B303, pct_raw!$A$2:$AX$1800, 21, FALSE)</f>
        <v>59</v>
      </c>
      <c r="L303" s="5">
        <f>VLOOKUP(B303, pct_raw!$A$2:$AX$1800, 22, FALSE)</f>
        <v>77</v>
      </c>
      <c r="M303" s="5">
        <f>VLOOKUP(B303, pct_raw!$A$2:$AX$1800, 23, FALSE)</f>
        <v>0.87909999999999999</v>
      </c>
      <c r="N303" s="5">
        <f>VLOOKUP(B303, pct_raw!$A$2:$AX$1800, 24, FALSE)</f>
        <v>1</v>
      </c>
      <c r="O303" s="5">
        <f>VLOOKUP(B303, pct_raw!$A$2:$AX$1800, 25, FALSE)</f>
        <v>0</v>
      </c>
      <c r="P303" s="5">
        <f>VLOOKUP(B303, pct_raw!$A$2:$AX$1800, 26, FALSE)</f>
        <v>0</v>
      </c>
      <c r="Q303" s="5">
        <f>VLOOKUP(B303, pct_raw!$A$2:$AX$1800, 27, FALSE)</f>
        <v>64</v>
      </c>
      <c r="R303" s="5">
        <f>VLOOKUP(B303, pct_raw!$A$2:$AX$1800, 28, FALSE)</f>
        <v>74</v>
      </c>
      <c r="S303" s="5">
        <f>VLOOKUP(B303, pct_raw!$A$2:$AX$1800, 29, FALSE)</f>
        <v>0.87909999999999999</v>
      </c>
      <c r="T303" s="5">
        <f>VLOOKUP(B303, pct_raw!$A$2:$AX$1800, 30, FALSE)</f>
        <v>0</v>
      </c>
      <c r="U303" s="5">
        <f>VLOOKUP(B303, pct_raw!$A$2:$AX$1800, 31, FALSE)</f>
        <v>0</v>
      </c>
      <c r="V303" s="5">
        <f>VLOOKUP(B303, pct_raw!$A$2:$AX$1800, 32, FALSE)</f>
        <v>0</v>
      </c>
      <c r="W303" s="5">
        <f>VLOOKUP(B303, pct_raw!$A$2:$AX$1800, 33, FALSE)</f>
        <v>0</v>
      </c>
      <c r="X303" s="5">
        <f>VLOOKUP(B303, pct_raw!$A$2:$AX$1800, 34, FALSE)</f>
        <v>0</v>
      </c>
      <c r="Y303" s="5">
        <f>VLOOKUP(B303, pct_raw!$A$2:$AX$1800, 35, FALSE)</f>
        <v>0</v>
      </c>
      <c r="Z303" s="5">
        <f>VLOOKUP(B303, pct_raw!$A$2:$AX$1800, 36, FALSE)</f>
        <v>36</v>
      </c>
      <c r="AA303" s="5">
        <f>VLOOKUP(B303, pct_raw!$A$2:$AX$1800, 37, FALSE)</f>
        <v>0</v>
      </c>
      <c r="AB303" s="5">
        <f>VLOOKUP(B303, pct_raw!$A$2:$AX$1800, 38, FALSE)</f>
        <v>0</v>
      </c>
      <c r="AC303" s="5">
        <f>VLOOKUP(B303, pct_raw!$A$2:$AX$1800, 39, FALSE)</f>
        <v>4</v>
      </c>
      <c r="AD303" s="5">
        <f>VLOOKUP(B303, pct_raw!$A$2:$AX$1800, 40, FALSE)</f>
        <v>0</v>
      </c>
      <c r="AE303" s="5">
        <f>VLOOKUP(B303, pct_raw!$A$2:$AX$1800, 41, FALSE)</f>
        <v>0</v>
      </c>
      <c r="AF303" s="5">
        <f>VLOOKUP(B303, pct_raw!$A$2:$AX$1800, 42, FALSE)</f>
        <v>0</v>
      </c>
      <c r="AG303" s="5">
        <f>VLOOKUP(B303, pct_raw!$A$2:$AX$1800, 43, FALSE)</f>
        <v>0</v>
      </c>
      <c r="AH303" s="5">
        <f>VLOOKUP(B303, pct_raw!$A$2:$AX$1800, 44, FALSE)</f>
        <v>0</v>
      </c>
      <c r="AI303" s="5">
        <f>VLOOKUP(B303, pct_raw!$A$2:$AX$1800, 45, FALSE)</f>
        <v>48</v>
      </c>
      <c r="AJ303" s="5">
        <f>VLOOKUP(B303, pct_raw!$A$2:$AX$1800, 46, FALSE)</f>
        <v>68</v>
      </c>
      <c r="AK303" s="5">
        <f>VLOOKUP(B303, pct_raw!$A$2:$AX$1800, 47, FALSE)</f>
        <v>0.4395</v>
      </c>
      <c r="AL303" s="5">
        <f>VLOOKUP(B303, pct_raw!$A$2:$AX$1800, 48, FALSE)</f>
        <v>21</v>
      </c>
      <c r="AM303" s="5">
        <f>VLOOKUP(B303, pct_raw!$A$2:$AX$1800, 49, FALSE)</f>
        <v>0</v>
      </c>
      <c r="AN303" s="5">
        <f>VLOOKUP(B303, pct_raw!$A$2:$AX$1800, 50, FALSE)</f>
        <v>0</v>
      </c>
    </row>
    <row r="304" spans="1:40" x14ac:dyDescent="0.2">
      <c r="A304" s="2" t="s">
        <v>280</v>
      </c>
      <c r="B304" s="2" t="str">
        <f t="shared" si="4"/>
        <v>Cedar Rapids 12</v>
      </c>
      <c r="C304" s="2" t="s">
        <v>280</v>
      </c>
      <c r="D304" s="2" t="str">
        <f>VLOOKUP(B304, pct_raw!$A$2:$AX$1800, 6, FALSE)</f>
        <v xml:space="preserve"> Cedar Rapids 12</v>
      </c>
      <c r="E304" s="5">
        <f>VLOOKUP(B304, pct_raw!$A$2:$AX$1800, 15, FALSE)</f>
        <v>76</v>
      </c>
      <c r="F304" s="5">
        <f>VLOOKUP(B304, pct_raw!$A$2:$AX$1800, 16, FALSE)</f>
        <v>84</v>
      </c>
      <c r="G304" s="5">
        <f>VLOOKUP(B304, pct_raw!$A$2:$AX$1800, 17, FALSE)</f>
        <v>0.87909999999999999</v>
      </c>
      <c r="H304">
        <f>VLOOKUP(B304, pct_raw!$A$2:$AX$1800, 18, FALSE)</f>
        <v>5</v>
      </c>
      <c r="I304" s="5">
        <f>VLOOKUP(B304, pct_raw!$A$2:$AX$1800, 19, FALSE)</f>
        <v>0</v>
      </c>
      <c r="J304">
        <f>VLOOKUP(B304, pct_raw!$A$2:$AX$1800, 20, FALSE)</f>
        <v>0</v>
      </c>
      <c r="K304" s="5">
        <f>VLOOKUP(B304, pct_raw!$A$2:$AX$1800, 21, FALSE)</f>
        <v>65</v>
      </c>
      <c r="L304" s="5">
        <f>VLOOKUP(B304, pct_raw!$A$2:$AX$1800, 22, FALSE)</f>
        <v>67</v>
      </c>
      <c r="M304" s="5">
        <f>VLOOKUP(B304, pct_raw!$A$2:$AX$1800, 23, FALSE)</f>
        <v>0.4395</v>
      </c>
      <c r="N304" s="5">
        <f>VLOOKUP(B304, pct_raw!$A$2:$AX$1800, 24, FALSE)</f>
        <v>0</v>
      </c>
      <c r="O304" s="5">
        <f>VLOOKUP(B304, pct_raw!$A$2:$AX$1800, 25, FALSE)</f>
        <v>0</v>
      </c>
      <c r="P304" s="5">
        <f>VLOOKUP(B304, pct_raw!$A$2:$AX$1800, 26, FALSE)</f>
        <v>0</v>
      </c>
      <c r="Q304" s="5">
        <f>VLOOKUP(B304, pct_raw!$A$2:$AX$1800, 27, FALSE)</f>
        <v>75</v>
      </c>
      <c r="R304" s="5">
        <f>VLOOKUP(B304, pct_raw!$A$2:$AX$1800, 28, FALSE)</f>
        <v>84</v>
      </c>
      <c r="S304" s="5">
        <f>VLOOKUP(B304, pct_raw!$A$2:$AX$1800, 29, FALSE)</f>
        <v>0.87909999999999999</v>
      </c>
      <c r="T304" s="5">
        <f>VLOOKUP(B304, pct_raw!$A$2:$AX$1800, 30, FALSE)</f>
        <v>2</v>
      </c>
      <c r="U304" s="5">
        <f>VLOOKUP(B304, pct_raw!$A$2:$AX$1800, 31, FALSE)</f>
        <v>0</v>
      </c>
      <c r="V304" s="5">
        <f>VLOOKUP(B304, pct_raw!$A$2:$AX$1800, 32, FALSE)</f>
        <v>0</v>
      </c>
      <c r="W304" s="5">
        <f>VLOOKUP(B304, pct_raw!$A$2:$AX$1800, 33, FALSE)</f>
        <v>0</v>
      </c>
      <c r="X304" s="5">
        <f>VLOOKUP(B304, pct_raw!$A$2:$AX$1800, 34, FALSE)</f>
        <v>0</v>
      </c>
      <c r="Y304" s="5">
        <f>VLOOKUP(B304, pct_raw!$A$2:$AX$1800, 35, FALSE)</f>
        <v>0</v>
      </c>
      <c r="Z304" s="5">
        <f>VLOOKUP(B304, pct_raw!$A$2:$AX$1800, 36, FALSE)</f>
        <v>83</v>
      </c>
      <c r="AA304" s="5">
        <f>VLOOKUP(B304, pct_raw!$A$2:$AX$1800, 37, FALSE)</f>
        <v>86</v>
      </c>
      <c r="AB304" s="5">
        <f>VLOOKUP(B304, pct_raw!$A$2:$AX$1800, 38, FALSE)</f>
        <v>0.87909999999999999</v>
      </c>
      <c r="AC304" s="5">
        <f>VLOOKUP(B304, pct_raw!$A$2:$AX$1800, 39, FALSE)</f>
        <v>4</v>
      </c>
      <c r="AD304" s="5">
        <f>VLOOKUP(B304, pct_raw!$A$2:$AX$1800, 40, FALSE)</f>
        <v>0</v>
      </c>
      <c r="AE304" s="5">
        <f>VLOOKUP(B304, pct_raw!$A$2:$AX$1800, 41, FALSE)</f>
        <v>0</v>
      </c>
      <c r="AF304" s="5">
        <f>VLOOKUP(B304, pct_raw!$A$2:$AX$1800, 42, FALSE)</f>
        <v>5</v>
      </c>
      <c r="AG304" s="5">
        <f>VLOOKUP(B304, pct_raw!$A$2:$AX$1800, 43, FALSE)</f>
        <v>7</v>
      </c>
      <c r="AH304" s="5">
        <f>VLOOKUP(B304, pct_raw!$A$2:$AX$1800, 44, FALSE)</f>
        <v>0</v>
      </c>
      <c r="AI304" s="5">
        <f>VLOOKUP(B304, pct_raw!$A$2:$AX$1800, 45, FALSE)</f>
        <v>60</v>
      </c>
      <c r="AJ304" s="5">
        <f>VLOOKUP(B304, pct_raw!$A$2:$AX$1800, 46, FALSE)</f>
        <v>67</v>
      </c>
      <c r="AK304" s="5">
        <f>VLOOKUP(B304, pct_raw!$A$2:$AX$1800, 47, FALSE)</f>
        <v>0.4395</v>
      </c>
      <c r="AL304" s="5">
        <f>VLOOKUP(B304, pct_raw!$A$2:$AX$1800, 48, FALSE)</f>
        <v>4</v>
      </c>
      <c r="AM304" s="5">
        <f>VLOOKUP(B304, pct_raw!$A$2:$AX$1800, 49, FALSE)</f>
        <v>0</v>
      </c>
      <c r="AN304" s="5">
        <f>VLOOKUP(B304, pct_raw!$A$2:$AX$1800, 50, FALSE)</f>
        <v>0</v>
      </c>
    </row>
    <row r="305" spans="1:40" x14ac:dyDescent="0.2">
      <c r="A305" s="2" t="s">
        <v>281</v>
      </c>
      <c r="B305" s="2" t="str">
        <f t="shared" si="4"/>
        <v>Cedar Rapids 13</v>
      </c>
      <c r="C305" s="2" t="s">
        <v>281</v>
      </c>
      <c r="D305" s="2" t="str">
        <f>VLOOKUP(B305, pct_raw!$A$2:$AX$1800, 6, FALSE)</f>
        <v xml:space="preserve"> Cedar Rapids 13</v>
      </c>
      <c r="E305" s="5">
        <f>VLOOKUP(B305, pct_raw!$A$2:$AX$1800, 15, FALSE)</f>
        <v>15</v>
      </c>
      <c r="F305" s="5">
        <f>VLOOKUP(B305, pct_raw!$A$2:$AX$1800, 16, FALSE)</f>
        <v>13</v>
      </c>
      <c r="G305" s="5">
        <f>VLOOKUP(B305, pct_raw!$A$2:$AX$1800, 17, FALSE)</f>
        <v>0</v>
      </c>
      <c r="H305">
        <f>VLOOKUP(B305, pct_raw!$A$2:$AX$1800, 18, FALSE)</f>
        <v>0</v>
      </c>
      <c r="I305" s="5">
        <f>VLOOKUP(B305, pct_raw!$A$2:$AX$1800, 19, FALSE)</f>
        <v>0</v>
      </c>
      <c r="J305">
        <f>VLOOKUP(B305, pct_raw!$A$2:$AX$1800, 20, FALSE)</f>
        <v>0</v>
      </c>
      <c r="K305" s="5">
        <f>VLOOKUP(B305, pct_raw!$A$2:$AX$1800, 21, FALSE)</f>
        <v>43</v>
      </c>
      <c r="L305" s="5">
        <f>VLOOKUP(B305, pct_raw!$A$2:$AX$1800, 22, FALSE)</f>
        <v>58</v>
      </c>
      <c r="M305" s="5">
        <f>VLOOKUP(B305, pct_raw!$A$2:$AX$1800, 23, FALSE)</f>
        <v>0.4395</v>
      </c>
      <c r="N305" s="5">
        <f>VLOOKUP(B305, pct_raw!$A$2:$AX$1800, 24, FALSE)</f>
        <v>0</v>
      </c>
      <c r="O305" s="5">
        <f>VLOOKUP(B305, pct_raw!$A$2:$AX$1800, 25, FALSE)</f>
        <v>0</v>
      </c>
      <c r="P305" s="5">
        <f>VLOOKUP(B305, pct_raw!$A$2:$AX$1800, 26, FALSE)</f>
        <v>0</v>
      </c>
      <c r="Q305" s="5">
        <f>VLOOKUP(B305, pct_raw!$A$2:$AX$1800, 27, FALSE)</f>
        <v>20</v>
      </c>
      <c r="R305" s="5">
        <f>VLOOKUP(B305, pct_raw!$A$2:$AX$1800, 28, FALSE)</f>
        <v>0</v>
      </c>
      <c r="S305" s="5">
        <f>VLOOKUP(B305, pct_raw!$A$2:$AX$1800, 29, FALSE)</f>
        <v>0</v>
      </c>
      <c r="T305" s="5">
        <f>VLOOKUP(B305, pct_raw!$A$2:$AX$1800, 30, FALSE)</f>
        <v>0</v>
      </c>
      <c r="U305" s="5">
        <f>VLOOKUP(B305, pct_raw!$A$2:$AX$1800, 31, FALSE)</f>
        <v>0</v>
      </c>
      <c r="V305" s="5">
        <f>VLOOKUP(B305, pct_raw!$A$2:$AX$1800, 32, FALSE)</f>
        <v>0</v>
      </c>
      <c r="W305" s="5">
        <f>VLOOKUP(B305, pct_raw!$A$2:$AX$1800, 33, FALSE)</f>
        <v>0</v>
      </c>
      <c r="X305" s="5">
        <f>VLOOKUP(B305, pct_raw!$A$2:$AX$1800, 34, FALSE)</f>
        <v>0</v>
      </c>
      <c r="Y305" s="5">
        <f>VLOOKUP(B305, pct_raw!$A$2:$AX$1800, 35, FALSE)</f>
        <v>0</v>
      </c>
      <c r="Z305" s="5">
        <f>VLOOKUP(B305, pct_raw!$A$2:$AX$1800, 36, FALSE)</f>
        <v>92</v>
      </c>
      <c r="AA305" s="5">
        <f>VLOOKUP(B305, pct_raw!$A$2:$AX$1800, 37, FALSE)</f>
        <v>99</v>
      </c>
      <c r="AB305" s="5">
        <f>VLOOKUP(B305, pct_raw!$A$2:$AX$1800, 38, FALSE)</f>
        <v>1.3186</v>
      </c>
      <c r="AC305" s="5">
        <f>VLOOKUP(B305, pct_raw!$A$2:$AX$1800, 39, FALSE)</f>
        <v>2</v>
      </c>
      <c r="AD305" s="5">
        <f>VLOOKUP(B305, pct_raw!$A$2:$AX$1800, 40, FALSE)</f>
        <v>0</v>
      </c>
      <c r="AE305" s="5">
        <f>VLOOKUP(B305, pct_raw!$A$2:$AX$1800, 41, FALSE)</f>
        <v>0</v>
      </c>
      <c r="AF305" s="5">
        <f>VLOOKUP(B305, pct_raw!$A$2:$AX$1800, 42, FALSE)</f>
        <v>2</v>
      </c>
      <c r="AG305" s="5">
        <f>VLOOKUP(B305, pct_raw!$A$2:$AX$1800, 43, FALSE)</f>
        <v>2</v>
      </c>
      <c r="AH305" s="5">
        <f>VLOOKUP(B305, pct_raw!$A$2:$AX$1800, 44, FALSE)</f>
        <v>0</v>
      </c>
      <c r="AI305" s="5">
        <f>VLOOKUP(B305, pct_raw!$A$2:$AX$1800, 45, FALSE)</f>
        <v>53</v>
      </c>
      <c r="AJ305" s="5">
        <f>VLOOKUP(B305, pct_raw!$A$2:$AX$1800, 46, FALSE)</f>
        <v>65</v>
      </c>
      <c r="AK305" s="5">
        <f>VLOOKUP(B305, pct_raw!$A$2:$AX$1800, 47, FALSE)</f>
        <v>0.87909999999999999</v>
      </c>
      <c r="AL305" s="5">
        <f>VLOOKUP(B305, pct_raw!$A$2:$AX$1800, 48, FALSE)</f>
        <v>11</v>
      </c>
      <c r="AM305" s="5">
        <f>VLOOKUP(B305, pct_raw!$A$2:$AX$1800, 49, FALSE)</f>
        <v>1</v>
      </c>
      <c r="AN305" s="5">
        <f>VLOOKUP(B305, pct_raw!$A$2:$AX$1800, 50, FALSE)</f>
        <v>0</v>
      </c>
    </row>
    <row r="306" spans="1:40" x14ac:dyDescent="0.2">
      <c r="A306" s="2" t="s">
        <v>282</v>
      </c>
      <c r="B306" s="2" t="str">
        <f t="shared" si="4"/>
        <v>Cedar Rapids 14</v>
      </c>
      <c r="C306" s="2" t="s">
        <v>282</v>
      </c>
      <c r="D306" s="2" t="str">
        <f>VLOOKUP(B306, pct_raw!$A$2:$AX$1800, 6, FALSE)</f>
        <v xml:space="preserve"> Cedar Rapids 14</v>
      </c>
      <c r="E306" s="5">
        <f>VLOOKUP(B306, pct_raw!$A$2:$AX$1800, 15, FALSE)</f>
        <v>27</v>
      </c>
      <c r="F306" s="5">
        <f>VLOOKUP(B306, pct_raw!$A$2:$AX$1800, 16, FALSE)</f>
        <v>33</v>
      </c>
      <c r="G306" s="5">
        <f>VLOOKUP(B306, pct_raw!$A$2:$AX$1800, 17, FALSE)</f>
        <v>0.4395</v>
      </c>
      <c r="H306">
        <f>VLOOKUP(B306, pct_raw!$A$2:$AX$1800, 18, FALSE)</f>
        <v>0</v>
      </c>
      <c r="I306" s="5">
        <f>VLOOKUP(B306, pct_raw!$A$2:$AX$1800, 19, FALSE)</f>
        <v>0</v>
      </c>
      <c r="J306">
        <f>VLOOKUP(B306, pct_raw!$A$2:$AX$1800, 20, FALSE)</f>
        <v>0</v>
      </c>
      <c r="K306" s="5">
        <f>VLOOKUP(B306, pct_raw!$A$2:$AX$1800, 21, FALSE)</f>
        <v>49</v>
      </c>
      <c r="L306" s="5">
        <f>VLOOKUP(B306, pct_raw!$A$2:$AX$1800, 22, FALSE)</f>
        <v>58</v>
      </c>
      <c r="M306" s="5">
        <f>VLOOKUP(B306, pct_raw!$A$2:$AX$1800, 23, FALSE)</f>
        <v>0.87909999999999999</v>
      </c>
      <c r="N306" s="5">
        <f>VLOOKUP(B306, pct_raw!$A$2:$AX$1800, 24, FALSE)</f>
        <v>1</v>
      </c>
      <c r="O306" s="5">
        <f>VLOOKUP(B306, pct_raw!$A$2:$AX$1800, 25, FALSE)</f>
        <v>0</v>
      </c>
      <c r="P306" s="5">
        <f>VLOOKUP(B306, pct_raw!$A$2:$AX$1800, 26, FALSE)</f>
        <v>0</v>
      </c>
      <c r="Q306" s="5">
        <f>VLOOKUP(B306, pct_raw!$A$2:$AX$1800, 27, FALSE)</f>
        <v>27</v>
      </c>
      <c r="R306" s="5">
        <f>VLOOKUP(B306, pct_raw!$A$2:$AX$1800, 28, FALSE)</f>
        <v>4</v>
      </c>
      <c r="S306" s="5">
        <f>VLOOKUP(B306, pct_raw!$A$2:$AX$1800, 29, FALSE)</f>
        <v>0</v>
      </c>
      <c r="T306" s="5">
        <f>VLOOKUP(B306, pct_raw!$A$2:$AX$1800, 30, FALSE)</f>
        <v>0</v>
      </c>
      <c r="U306" s="5">
        <f>VLOOKUP(B306, pct_raw!$A$2:$AX$1800, 31, FALSE)</f>
        <v>0</v>
      </c>
      <c r="V306" s="5">
        <f>VLOOKUP(B306, pct_raw!$A$2:$AX$1800, 32, FALSE)</f>
        <v>0</v>
      </c>
      <c r="W306" s="5">
        <f>VLOOKUP(B306, pct_raw!$A$2:$AX$1800, 33, FALSE)</f>
        <v>0</v>
      </c>
      <c r="X306" s="5">
        <f>VLOOKUP(B306, pct_raw!$A$2:$AX$1800, 34, FALSE)</f>
        <v>0</v>
      </c>
      <c r="Y306" s="5">
        <f>VLOOKUP(B306, pct_raw!$A$2:$AX$1800, 35, FALSE)</f>
        <v>0</v>
      </c>
      <c r="Z306" s="5">
        <f>VLOOKUP(B306, pct_raw!$A$2:$AX$1800, 36, FALSE)</f>
        <v>44</v>
      </c>
      <c r="AA306" s="5">
        <f>VLOOKUP(B306, pct_raw!$A$2:$AX$1800, 37, FALSE)</f>
        <v>51</v>
      </c>
      <c r="AB306" s="5">
        <f>VLOOKUP(B306, pct_raw!$A$2:$AX$1800, 38, FALSE)</f>
        <v>0.4395</v>
      </c>
      <c r="AC306" s="5">
        <f>VLOOKUP(B306, pct_raw!$A$2:$AX$1800, 39, FALSE)</f>
        <v>3</v>
      </c>
      <c r="AD306" s="5">
        <f>VLOOKUP(B306, pct_raw!$A$2:$AX$1800, 40, FALSE)</f>
        <v>0</v>
      </c>
      <c r="AE306" s="5">
        <f>VLOOKUP(B306, pct_raw!$A$2:$AX$1800, 41, FALSE)</f>
        <v>0</v>
      </c>
      <c r="AF306" s="5">
        <f>VLOOKUP(B306, pct_raw!$A$2:$AX$1800, 42, FALSE)</f>
        <v>5</v>
      </c>
      <c r="AG306" s="5">
        <f>VLOOKUP(B306, pct_raw!$A$2:$AX$1800, 43, FALSE)</f>
        <v>0</v>
      </c>
      <c r="AH306" s="5">
        <f>VLOOKUP(B306, pct_raw!$A$2:$AX$1800, 44, FALSE)</f>
        <v>0</v>
      </c>
      <c r="AI306" s="5">
        <f>VLOOKUP(B306, pct_raw!$A$2:$AX$1800, 45, FALSE)</f>
        <v>47</v>
      </c>
      <c r="AJ306" s="5">
        <f>VLOOKUP(B306, pct_raw!$A$2:$AX$1800, 46, FALSE)</f>
        <v>61</v>
      </c>
      <c r="AK306" s="5">
        <f>VLOOKUP(B306, pct_raw!$A$2:$AX$1800, 47, FALSE)</f>
        <v>0.87909999999999999</v>
      </c>
      <c r="AL306" s="5">
        <f>VLOOKUP(B306, pct_raw!$A$2:$AX$1800, 48, FALSE)</f>
        <v>9</v>
      </c>
      <c r="AM306" s="5">
        <f>VLOOKUP(B306, pct_raw!$A$2:$AX$1800, 49, FALSE)</f>
        <v>0</v>
      </c>
      <c r="AN306" s="5">
        <f>VLOOKUP(B306, pct_raw!$A$2:$AX$1800, 50, FALSE)</f>
        <v>0</v>
      </c>
    </row>
    <row r="307" spans="1:40" x14ac:dyDescent="0.2">
      <c r="A307" s="2" t="s">
        <v>269</v>
      </c>
      <c r="B307" s="2" t="str">
        <f t="shared" si="4"/>
        <v>Cedar Rapids 15</v>
      </c>
      <c r="C307" s="2" t="s">
        <v>269</v>
      </c>
      <c r="D307" s="2" t="str">
        <f>VLOOKUP(B307, pct_raw!$A$2:$AX$1800, 6, FALSE)</f>
        <v xml:space="preserve"> Cedar Rapids 15</v>
      </c>
      <c r="E307" s="5">
        <f>VLOOKUP(B307, pct_raw!$A$2:$AX$1800, 15, FALSE)</f>
        <v>42</v>
      </c>
      <c r="F307" s="5">
        <f>VLOOKUP(B307, pct_raw!$A$2:$AX$1800, 16, FALSE)</f>
        <v>43</v>
      </c>
      <c r="G307" s="5">
        <f>VLOOKUP(B307, pct_raw!$A$2:$AX$1800, 17, FALSE)</f>
        <v>0.4395</v>
      </c>
      <c r="H307">
        <f>VLOOKUP(B307, pct_raw!$A$2:$AX$1800, 18, FALSE)</f>
        <v>0</v>
      </c>
      <c r="I307" s="5">
        <f>VLOOKUP(B307, pct_raw!$A$2:$AX$1800, 19, FALSE)</f>
        <v>0</v>
      </c>
      <c r="J307">
        <f>VLOOKUP(B307, pct_raw!$A$2:$AX$1800, 20, FALSE)</f>
        <v>0</v>
      </c>
      <c r="K307" s="5">
        <f>VLOOKUP(B307, pct_raw!$A$2:$AX$1800, 21, FALSE)</f>
        <v>38</v>
      </c>
      <c r="L307" s="5">
        <f>VLOOKUP(B307, pct_raw!$A$2:$AX$1800, 22, FALSE)</f>
        <v>38</v>
      </c>
      <c r="M307" s="5">
        <f>VLOOKUP(B307, pct_raw!$A$2:$AX$1800, 23, FALSE)</f>
        <v>0.4395</v>
      </c>
      <c r="N307" s="5">
        <f>VLOOKUP(B307, pct_raw!$A$2:$AX$1800, 24, FALSE)</f>
        <v>1</v>
      </c>
      <c r="O307" s="5">
        <f>VLOOKUP(B307, pct_raw!$A$2:$AX$1800, 25, FALSE)</f>
        <v>0</v>
      </c>
      <c r="P307" s="5">
        <f>VLOOKUP(B307, pct_raw!$A$2:$AX$1800, 26, FALSE)</f>
        <v>0</v>
      </c>
      <c r="Q307" s="5">
        <f>VLOOKUP(B307, pct_raw!$A$2:$AX$1800, 27, FALSE)</f>
        <v>37</v>
      </c>
      <c r="R307" s="5">
        <f>VLOOKUP(B307, pct_raw!$A$2:$AX$1800, 28, FALSE)</f>
        <v>38</v>
      </c>
      <c r="S307" s="5">
        <f>VLOOKUP(B307, pct_raw!$A$2:$AX$1800, 29, FALSE)</f>
        <v>0.4395</v>
      </c>
      <c r="T307" s="5">
        <f>VLOOKUP(B307, pct_raw!$A$2:$AX$1800, 30, FALSE)</f>
        <v>1</v>
      </c>
      <c r="U307" s="5">
        <f>VLOOKUP(B307, pct_raw!$A$2:$AX$1800, 31, FALSE)</f>
        <v>0</v>
      </c>
      <c r="V307" s="5">
        <f>VLOOKUP(B307, pct_raw!$A$2:$AX$1800, 32, FALSE)</f>
        <v>0</v>
      </c>
      <c r="W307" s="5">
        <f>VLOOKUP(B307, pct_raw!$A$2:$AX$1800, 33, FALSE)</f>
        <v>0</v>
      </c>
      <c r="X307" s="5">
        <f>VLOOKUP(B307, pct_raw!$A$2:$AX$1800, 34, FALSE)</f>
        <v>0</v>
      </c>
      <c r="Y307" s="5">
        <f>VLOOKUP(B307, pct_raw!$A$2:$AX$1800, 35, FALSE)</f>
        <v>0</v>
      </c>
      <c r="Z307" s="5">
        <f>VLOOKUP(B307, pct_raw!$A$2:$AX$1800, 36, FALSE)</f>
        <v>65</v>
      </c>
      <c r="AA307" s="5">
        <f>VLOOKUP(B307, pct_raw!$A$2:$AX$1800, 37, FALSE)</f>
        <v>67</v>
      </c>
      <c r="AB307" s="5">
        <f>VLOOKUP(B307, pct_raw!$A$2:$AX$1800, 38, FALSE)</f>
        <v>0.4395</v>
      </c>
      <c r="AC307" s="5">
        <f>VLOOKUP(B307, pct_raw!$A$2:$AX$1800, 39, FALSE)</f>
        <v>0</v>
      </c>
      <c r="AD307" s="5">
        <f>VLOOKUP(B307, pct_raw!$A$2:$AX$1800, 40, FALSE)</f>
        <v>0</v>
      </c>
      <c r="AE307" s="5">
        <f>VLOOKUP(B307, pct_raw!$A$2:$AX$1800, 41, FALSE)</f>
        <v>0</v>
      </c>
      <c r="AF307" s="5">
        <f>VLOOKUP(B307, pct_raw!$A$2:$AX$1800, 42, FALSE)</f>
        <v>1</v>
      </c>
      <c r="AG307" s="5">
        <f>VLOOKUP(B307, pct_raw!$A$2:$AX$1800, 43, FALSE)</f>
        <v>0</v>
      </c>
      <c r="AH307" s="5">
        <f>VLOOKUP(B307, pct_raw!$A$2:$AX$1800, 44, FALSE)</f>
        <v>0</v>
      </c>
      <c r="AI307" s="5">
        <f>VLOOKUP(B307, pct_raw!$A$2:$AX$1800, 45, FALSE)</f>
        <v>50</v>
      </c>
      <c r="AJ307" s="5">
        <f>VLOOKUP(B307, pct_raw!$A$2:$AX$1800, 46, FALSE)</f>
        <v>54</v>
      </c>
      <c r="AK307" s="5">
        <f>VLOOKUP(B307, pct_raw!$A$2:$AX$1800, 47, FALSE)</f>
        <v>0.4395</v>
      </c>
      <c r="AL307" s="5">
        <f>VLOOKUP(B307, pct_raw!$A$2:$AX$1800, 48, FALSE)</f>
        <v>5</v>
      </c>
      <c r="AM307" s="5">
        <f>VLOOKUP(B307, pct_raw!$A$2:$AX$1800, 49, FALSE)</f>
        <v>0</v>
      </c>
      <c r="AN307" s="5">
        <f>VLOOKUP(B307, pct_raw!$A$2:$AX$1800, 50, FALSE)</f>
        <v>0</v>
      </c>
    </row>
    <row r="308" spans="1:40" x14ac:dyDescent="0.2">
      <c r="A308" s="2" t="s">
        <v>283</v>
      </c>
      <c r="B308" s="2" t="str">
        <f t="shared" si="4"/>
        <v>Cedar Rapids 16</v>
      </c>
      <c r="C308" s="2" t="s">
        <v>283</v>
      </c>
      <c r="D308" s="2" t="str">
        <f>VLOOKUP(B308, pct_raw!$A$2:$AX$1800, 6, FALSE)</f>
        <v xml:space="preserve"> Cedar Rapids 16</v>
      </c>
      <c r="E308" s="5">
        <f>VLOOKUP(B308, pct_raw!$A$2:$AX$1800, 15, FALSE)</f>
        <v>16</v>
      </c>
      <c r="F308" s="5">
        <f>VLOOKUP(B308, pct_raw!$A$2:$AX$1800, 16, FALSE)</f>
        <v>0</v>
      </c>
      <c r="G308" s="5">
        <f>VLOOKUP(B308, pct_raw!$A$2:$AX$1800, 17, FALSE)</f>
        <v>0</v>
      </c>
      <c r="H308">
        <f>VLOOKUP(B308, pct_raw!$A$2:$AX$1800, 18, FALSE)</f>
        <v>0</v>
      </c>
      <c r="I308" s="5">
        <f>VLOOKUP(B308, pct_raw!$A$2:$AX$1800, 19, FALSE)</f>
        <v>0</v>
      </c>
      <c r="J308">
        <f>VLOOKUP(B308, pct_raw!$A$2:$AX$1800, 20, FALSE)</f>
        <v>0</v>
      </c>
      <c r="K308" s="5">
        <f>VLOOKUP(B308, pct_raw!$A$2:$AX$1800, 21, FALSE)</f>
        <v>46</v>
      </c>
      <c r="L308" s="5">
        <f>VLOOKUP(B308, pct_raw!$A$2:$AX$1800, 22, FALSE)</f>
        <v>67</v>
      </c>
      <c r="M308" s="5">
        <f>VLOOKUP(B308, pct_raw!$A$2:$AX$1800, 23, FALSE)</f>
        <v>0.87909999999999999</v>
      </c>
      <c r="N308" s="5">
        <f>VLOOKUP(B308, pct_raw!$A$2:$AX$1800, 24, FALSE)</f>
        <v>2</v>
      </c>
      <c r="O308" s="5">
        <f>VLOOKUP(B308, pct_raw!$A$2:$AX$1800, 25, FALSE)</f>
        <v>0</v>
      </c>
      <c r="P308" s="5">
        <f>VLOOKUP(B308, pct_raw!$A$2:$AX$1800, 26, FALSE)</f>
        <v>0</v>
      </c>
      <c r="Q308" s="5">
        <f>VLOOKUP(B308, pct_raw!$A$2:$AX$1800, 27, FALSE)</f>
        <v>18</v>
      </c>
      <c r="R308" s="5">
        <f>VLOOKUP(B308, pct_raw!$A$2:$AX$1800, 28, FALSE)</f>
        <v>0</v>
      </c>
      <c r="S308" s="5">
        <f>VLOOKUP(B308, pct_raw!$A$2:$AX$1800, 29, FALSE)</f>
        <v>0</v>
      </c>
      <c r="T308" s="5">
        <f>VLOOKUP(B308, pct_raw!$A$2:$AX$1800, 30, FALSE)</f>
        <v>0</v>
      </c>
      <c r="U308" s="5">
        <f>VLOOKUP(B308, pct_raw!$A$2:$AX$1800, 31, FALSE)</f>
        <v>0</v>
      </c>
      <c r="V308" s="5">
        <f>VLOOKUP(B308, pct_raw!$A$2:$AX$1800, 32, FALSE)</f>
        <v>0</v>
      </c>
      <c r="W308" s="5">
        <f>VLOOKUP(B308, pct_raw!$A$2:$AX$1800, 33, FALSE)</f>
        <v>0</v>
      </c>
      <c r="X308" s="5">
        <f>VLOOKUP(B308, pct_raw!$A$2:$AX$1800, 34, FALSE)</f>
        <v>0</v>
      </c>
      <c r="Y308" s="5">
        <f>VLOOKUP(B308, pct_raw!$A$2:$AX$1800, 35, FALSE)</f>
        <v>0</v>
      </c>
      <c r="Z308" s="5">
        <f>VLOOKUP(B308, pct_raw!$A$2:$AX$1800, 36, FALSE)</f>
        <v>95</v>
      </c>
      <c r="AA308" s="5">
        <f>VLOOKUP(B308, pct_raw!$A$2:$AX$1800, 37, FALSE)</f>
        <v>101</v>
      </c>
      <c r="AB308" s="5">
        <f>VLOOKUP(B308, pct_raw!$A$2:$AX$1800, 38, FALSE)</f>
        <v>0.87909999999999999</v>
      </c>
      <c r="AC308" s="5">
        <f>VLOOKUP(B308, pct_raw!$A$2:$AX$1800, 39, FALSE)</f>
        <v>0</v>
      </c>
      <c r="AD308" s="5">
        <f>VLOOKUP(B308, pct_raw!$A$2:$AX$1800, 40, FALSE)</f>
        <v>0</v>
      </c>
      <c r="AE308" s="5">
        <f>VLOOKUP(B308, pct_raw!$A$2:$AX$1800, 41, FALSE)</f>
        <v>0</v>
      </c>
      <c r="AF308" s="5">
        <f>VLOOKUP(B308, pct_raw!$A$2:$AX$1800, 42, FALSE)</f>
        <v>0</v>
      </c>
      <c r="AG308" s="5">
        <f>VLOOKUP(B308, pct_raw!$A$2:$AX$1800, 43, FALSE)</f>
        <v>0</v>
      </c>
      <c r="AH308" s="5">
        <f>VLOOKUP(B308, pct_raw!$A$2:$AX$1800, 44, FALSE)</f>
        <v>0</v>
      </c>
      <c r="AI308" s="5">
        <f>VLOOKUP(B308, pct_raw!$A$2:$AX$1800, 45, FALSE)</f>
        <v>53</v>
      </c>
      <c r="AJ308" s="5">
        <f>VLOOKUP(B308, pct_raw!$A$2:$AX$1800, 46, FALSE)</f>
        <v>65</v>
      </c>
      <c r="AK308" s="5">
        <f>VLOOKUP(B308, pct_raw!$A$2:$AX$1800, 47, FALSE)</f>
        <v>0.87909999999999999</v>
      </c>
      <c r="AL308" s="5">
        <f>VLOOKUP(B308, pct_raw!$A$2:$AX$1800, 48, FALSE)</f>
        <v>14</v>
      </c>
      <c r="AM308" s="5">
        <f>VLOOKUP(B308, pct_raw!$A$2:$AX$1800, 49, FALSE)</f>
        <v>0</v>
      </c>
      <c r="AN308" s="5">
        <f>VLOOKUP(B308, pct_raw!$A$2:$AX$1800, 50, FALSE)</f>
        <v>0</v>
      </c>
    </row>
    <row r="309" spans="1:40" x14ac:dyDescent="0.2">
      <c r="A309" s="2" t="s">
        <v>270</v>
      </c>
      <c r="B309" s="2" t="str">
        <f t="shared" si="4"/>
        <v>Cedar Rapids 17</v>
      </c>
      <c r="C309" s="2" t="s">
        <v>270</v>
      </c>
      <c r="D309" s="2" t="str">
        <f>VLOOKUP(B309, pct_raw!$A$2:$AX$1800, 6, FALSE)</f>
        <v xml:space="preserve"> Cedar Rapids 17</v>
      </c>
      <c r="E309" s="5">
        <f>VLOOKUP(B309, pct_raw!$A$2:$AX$1800, 15, FALSE)</f>
        <v>0</v>
      </c>
      <c r="F309" s="5">
        <f>VLOOKUP(B309, pct_raw!$A$2:$AX$1800, 16, FALSE)</f>
        <v>0</v>
      </c>
      <c r="G309" s="5">
        <f>VLOOKUP(B309, pct_raw!$A$2:$AX$1800, 17, FALSE)</f>
        <v>0</v>
      </c>
      <c r="H309">
        <f>VLOOKUP(B309, pct_raw!$A$2:$AX$1800, 18, FALSE)</f>
        <v>0</v>
      </c>
      <c r="I309" s="5">
        <f>VLOOKUP(B309, pct_raw!$A$2:$AX$1800, 19, FALSE)</f>
        <v>0</v>
      </c>
      <c r="J309">
        <f>VLOOKUP(B309, pct_raw!$A$2:$AX$1800, 20, FALSE)</f>
        <v>0</v>
      </c>
      <c r="K309" s="5">
        <f>VLOOKUP(B309, pct_raw!$A$2:$AX$1800, 21, FALSE)</f>
        <v>23</v>
      </c>
      <c r="L309" s="5">
        <f>VLOOKUP(B309, pct_raw!$A$2:$AX$1800, 22, FALSE)</f>
        <v>0</v>
      </c>
      <c r="M309" s="5">
        <f>VLOOKUP(B309, pct_raw!$A$2:$AX$1800, 23, FALSE)</f>
        <v>0</v>
      </c>
      <c r="N309" s="5">
        <f>VLOOKUP(B309, pct_raw!$A$2:$AX$1800, 24, FALSE)</f>
        <v>0</v>
      </c>
      <c r="O309" s="5">
        <f>VLOOKUP(B309, pct_raw!$A$2:$AX$1800, 25, FALSE)</f>
        <v>0</v>
      </c>
      <c r="P309" s="5">
        <f>VLOOKUP(B309, pct_raw!$A$2:$AX$1800, 26, FALSE)</f>
        <v>0</v>
      </c>
      <c r="Q309" s="5">
        <f>VLOOKUP(B309, pct_raw!$A$2:$AX$1800, 27, FALSE)</f>
        <v>34</v>
      </c>
      <c r="R309" s="5">
        <f>VLOOKUP(B309, pct_raw!$A$2:$AX$1800, 28, FALSE)</f>
        <v>39</v>
      </c>
      <c r="S309" s="5">
        <f>VLOOKUP(B309, pct_raw!$A$2:$AX$1800, 29, FALSE)</f>
        <v>0.4395</v>
      </c>
      <c r="T309" s="5">
        <f>VLOOKUP(B309, pct_raw!$A$2:$AX$1800, 30, FALSE)</f>
        <v>1</v>
      </c>
      <c r="U309" s="5">
        <f>VLOOKUP(B309, pct_raw!$A$2:$AX$1800, 31, FALSE)</f>
        <v>0</v>
      </c>
      <c r="V309" s="5">
        <f>VLOOKUP(B309, pct_raw!$A$2:$AX$1800, 32, FALSE)</f>
        <v>0</v>
      </c>
      <c r="W309" s="5">
        <f>VLOOKUP(B309, pct_raw!$A$2:$AX$1800, 33, FALSE)</f>
        <v>0</v>
      </c>
      <c r="X309" s="5">
        <f>VLOOKUP(B309, pct_raw!$A$2:$AX$1800, 34, FALSE)</f>
        <v>0</v>
      </c>
      <c r="Y309" s="5">
        <f>VLOOKUP(B309, pct_raw!$A$2:$AX$1800, 35, FALSE)</f>
        <v>0</v>
      </c>
      <c r="Z309" s="5">
        <f>VLOOKUP(B309, pct_raw!$A$2:$AX$1800, 36, FALSE)</f>
        <v>91</v>
      </c>
      <c r="AA309" s="5">
        <f>VLOOKUP(B309, pct_raw!$A$2:$AX$1800, 37, FALSE)</f>
        <v>96</v>
      </c>
      <c r="AB309" s="5">
        <f>VLOOKUP(B309, pct_raw!$A$2:$AX$1800, 38, FALSE)</f>
        <v>1.3186</v>
      </c>
      <c r="AC309" s="5">
        <f>VLOOKUP(B309, pct_raw!$A$2:$AX$1800, 39, FALSE)</f>
        <v>2</v>
      </c>
      <c r="AD309" s="5">
        <f>VLOOKUP(B309, pct_raw!$A$2:$AX$1800, 40, FALSE)</f>
        <v>0</v>
      </c>
      <c r="AE309" s="5">
        <f>VLOOKUP(B309, pct_raw!$A$2:$AX$1800, 41, FALSE)</f>
        <v>0</v>
      </c>
      <c r="AF309" s="5">
        <f>VLOOKUP(B309, pct_raw!$A$2:$AX$1800, 42, FALSE)</f>
        <v>4</v>
      </c>
      <c r="AG309" s="5">
        <f>VLOOKUP(B309, pct_raw!$A$2:$AX$1800, 43, FALSE)</f>
        <v>0</v>
      </c>
      <c r="AH309" s="5">
        <f>VLOOKUP(B309, pct_raw!$A$2:$AX$1800, 44, FALSE)</f>
        <v>0</v>
      </c>
      <c r="AI309" s="5">
        <f>VLOOKUP(B309, pct_raw!$A$2:$AX$1800, 45, FALSE)</f>
        <v>52</v>
      </c>
      <c r="AJ309" s="5">
        <f>VLOOKUP(B309, pct_raw!$A$2:$AX$1800, 46, FALSE)</f>
        <v>61</v>
      </c>
      <c r="AK309" s="5">
        <f>VLOOKUP(B309, pct_raw!$A$2:$AX$1800, 47, FALSE)</f>
        <v>0.87909999999999999</v>
      </c>
      <c r="AL309" s="5">
        <f>VLOOKUP(B309, pct_raw!$A$2:$AX$1800, 48, FALSE)</f>
        <v>5</v>
      </c>
      <c r="AM309" s="5">
        <f>VLOOKUP(B309, pct_raw!$A$2:$AX$1800, 49, FALSE)</f>
        <v>0</v>
      </c>
      <c r="AN309" s="5">
        <f>VLOOKUP(B309, pct_raw!$A$2:$AX$1800, 50, FALSE)</f>
        <v>0</v>
      </c>
    </row>
    <row r="310" spans="1:40" x14ac:dyDescent="0.2">
      <c r="A310" s="2" t="s">
        <v>290</v>
      </c>
      <c r="B310" s="2" t="str">
        <f t="shared" si="4"/>
        <v>Cedar Rapids 18</v>
      </c>
      <c r="C310" s="2" t="s">
        <v>290</v>
      </c>
      <c r="D310" s="2" t="str">
        <f>VLOOKUP(B310, pct_raw!$A$2:$AX$1800, 6, FALSE)</f>
        <v xml:space="preserve"> Cedar Rapids 18</v>
      </c>
      <c r="E310" s="5">
        <f>VLOOKUP(B310, pct_raw!$A$2:$AX$1800, 15, FALSE)</f>
        <v>12</v>
      </c>
      <c r="F310" s="5">
        <f>VLOOKUP(B310, pct_raw!$A$2:$AX$1800, 16, FALSE)</f>
        <v>0</v>
      </c>
      <c r="G310" s="5">
        <f>VLOOKUP(B310, pct_raw!$A$2:$AX$1800, 17, FALSE)</f>
        <v>0</v>
      </c>
      <c r="H310">
        <f>VLOOKUP(B310, pct_raw!$A$2:$AX$1800, 18, FALSE)</f>
        <v>0</v>
      </c>
      <c r="I310" s="5">
        <f>VLOOKUP(B310, pct_raw!$A$2:$AX$1800, 19, FALSE)</f>
        <v>0</v>
      </c>
      <c r="J310">
        <f>VLOOKUP(B310, pct_raw!$A$2:$AX$1800, 20, FALSE)</f>
        <v>0</v>
      </c>
      <c r="K310" s="5">
        <f>VLOOKUP(B310, pct_raw!$A$2:$AX$1800, 21, FALSE)</f>
        <v>20</v>
      </c>
      <c r="L310" s="5">
        <f>VLOOKUP(B310, pct_raw!$A$2:$AX$1800, 22, FALSE)</f>
        <v>20</v>
      </c>
      <c r="M310" s="5">
        <f>VLOOKUP(B310, pct_raw!$A$2:$AX$1800, 23, FALSE)</f>
        <v>0.4395</v>
      </c>
      <c r="N310" s="5">
        <f>VLOOKUP(B310, pct_raw!$A$2:$AX$1800, 24, FALSE)</f>
        <v>0</v>
      </c>
      <c r="O310" s="5">
        <f>VLOOKUP(B310, pct_raw!$A$2:$AX$1800, 25, FALSE)</f>
        <v>0</v>
      </c>
      <c r="P310" s="5">
        <f>VLOOKUP(B310, pct_raw!$A$2:$AX$1800, 26, FALSE)</f>
        <v>0</v>
      </c>
      <c r="Q310" s="5">
        <f>VLOOKUP(B310, pct_raw!$A$2:$AX$1800, 27, FALSE)</f>
        <v>23</v>
      </c>
      <c r="R310" s="5">
        <f>VLOOKUP(B310, pct_raw!$A$2:$AX$1800, 28, FALSE)</f>
        <v>23</v>
      </c>
      <c r="S310" s="5">
        <f>VLOOKUP(B310, pct_raw!$A$2:$AX$1800, 29, FALSE)</f>
        <v>0.4395</v>
      </c>
      <c r="T310" s="5">
        <f>VLOOKUP(B310, pct_raw!$A$2:$AX$1800, 30, FALSE)</f>
        <v>0</v>
      </c>
      <c r="U310" s="5">
        <f>VLOOKUP(B310, pct_raw!$A$2:$AX$1800, 31, FALSE)</f>
        <v>0</v>
      </c>
      <c r="V310" s="5">
        <f>VLOOKUP(B310, pct_raw!$A$2:$AX$1800, 32, FALSE)</f>
        <v>0</v>
      </c>
      <c r="W310" s="5">
        <f>VLOOKUP(B310, pct_raw!$A$2:$AX$1800, 33, FALSE)</f>
        <v>0</v>
      </c>
      <c r="X310" s="5">
        <f>VLOOKUP(B310, pct_raw!$A$2:$AX$1800, 34, FALSE)</f>
        <v>0</v>
      </c>
      <c r="Y310" s="5">
        <f>VLOOKUP(B310, pct_raw!$A$2:$AX$1800, 35, FALSE)</f>
        <v>0</v>
      </c>
      <c r="Z310" s="5">
        <f>VLOOKUP(B310, pct_raw!$A$2:$AX$1800, 36, FALSE)</f>
        <v>36</v>
      </c>
      <c r="AA310" s="5">
        <f>VLOOKUP(B310, pct_raw!$A$2:$AX$1800, 37, FALSE)</f>
        <v>36</v>
      </c>
      <c r="AB310" s="5">
        <f>VLOOKUP(B310, pct_raw!$A$2:$AX$1800, 38, FALSE)</f>
        <v>0.4395</v>
      </c>
      <c r="AC310" s="5">
        <f>VLOOKUP(B310, pct_raw!$A$2:$AX$1800, 39, FALSE)</f>
        <v>2</v>
      </c>
      <c r="AD310" s="5">
        <f>VLOOKUP(B310, pct_raw!$A$2:$AX$1800, 40, FALSE)</f>
        <v>0</v>
      </c>
      <c r="AE310" s="5">
        <f>VLOOKUP(B310, pct_raw!$A$2:$AX$1800, 41, FALSE)</f>
        <v>0</v>
      </c>
      <c r="AF310" s="5">
        <f>VLOOKUP(B310, pct_raw!$A$2:$AX$1800, 42, FALSE)</f>
        <v>0</v>
      </c>
      <c r="AG310" s="5">
        <f>VLOOKUP(B310, pct_raw!$A$2:$AX$1800, 43, FALSE)</f>
        <v>0</v>
      </c>
      <c r="AH310" s="5">
        <f>VLOOKUP(B310, pct_raw!$A$2:$AX$1800, 44, FALSE)</f>
        <v>0</v>
      </c>
      <c r="AI310" s="5">
        <f>VLOOKUP(B310, pct_raw!$A$2:$AX$1800, 45, FALSE)</f>
        <v>30</v>
      </c>
      <c r="AJ310" s="5">
        <f>VLOOKUP(B310, pct_raw!$A$2:$AX$1800, 46, FALSE)</f>
        <v>30</v>
      </c>
      <c r="AK310" s="5">
        <f>VLOOKUP(B310, pct_raw!$A$2:$AX$1800, 47, FALSE)</f>
        <v>0.4395</v>
      </c>
      <c r="AL310" s="5">
        <f>VLOOKUP(B310, pct_raw!$A$2:$AX$1800, 48, FALSE)</f>
        <v>9</v>
      </c>
      <c r="AM310" s="5">
        <f>VLOOKUP(B310, pct_raw!$A$2:$AX$1800, 49, FALSE)</f>
        <v>0</v>
      </c>
      <c r="AN310" s="5">
        <f>VLOOKUP(B310, pct_raw!$A$2:$AX$1800, 50, FALSE)</f>
        <v>0</v>
      </c>
    </row>
    <row r="311" spans="1:40" x14ac:dyDescent="0.2">
      <c r="A311" s="2" t="s">
        <v>291</v>
      </c>
      <c r="B311" s="2" t="str">
        <f t="shared" si="4"/>
        <v>Cedar Rapids 19</v>
      </c>
      <c r="C311" s="2" t="s">
        <v>291</v>
      </c>
      <c r="D311" s="2" t="str">
        <f>VLOOKUP(B311, pct_raw!$A$2:$AX$1800, 6, FALSE)</f>
        <v xml:space="preserve"> Cedar Rapids 19</v>
      </c>
      <c r="E311" s="5">
        <f>VLOOKUP(B311, pct_raw!$A$2:$AX$1800, 15, FALSE)</f>
        <v>38</v>
      </c>
      <c r="F311" s="5">
        <f>VLOOKUP(B311, pct_raw!$A$2:$AX$1800, 16, FALSE)</f>
        <v>43</v>
      </c>
      <c r="G311" s="5">
        <f>VLOOKUP(B311, pct_raw!$A$2:$AX$1800, 17, FALSE)</f>
        <v>0.4395</v>
      </c>
      <c r="H311">
        <f>VLOOKUP(B311, pct_raw!$A$2:$AX$1800, 18, FALSE)</f>
        <v>0</v>
      </c>
      <c r="I311" s="5">
        <f>VLOOKUP(B311, pct_raw!$A$2:$AX$1800, 19, FALSE)</f>
        <v>0</v>
      </c>
      <c r="J311">
        <f>VLOOKUP(B311, pct_raw!$A$2:$AX$1800, 20, FALSE)</f>
        <v>0</v>
      </c>
      <c r="K311" s="5">
        <f>VLOOKUP(B311, pct_raw!$A$2:$AX$1800, 21, FALSE)</f>
        <v>47</v>
      </c>
      <c r="L311" s="5">
        <f>VLOOKUP(B311, pct_raw!$A$2:$AX$1800, 22, FALSE)</f>
        <v>62</v>
      </c>
      <c r="M311" s="5">
        <f>VLOOKUP(B311, pct_raw!$A$2:$AX$1800, 23, FALSE)</f>
        <v>0.87909999999999999</v>
      </c>
      <c r="N311" s="5">
        <f>VLOOKUP(B311, pct_raw!$A$2:$AX$1800, 24, FALSE)</f>
        <v>0</v>
      </c>
      <c r="O311" s="5">
        <f>VLOOKUP(B311, pct_raw!$A$2:$AX$1800, 25, FALSE)</f>
        <v>0</v>
      </c>
      <c r="P311" s="5">
        <f>VLOOKUP(B311, pct_raw!$A$2:$AX$1800, 26, FALSE)</f>
        <v>0</v>
      </c>
      <c r="Q311" s="5">
        <f>VLOOKUP(B311, pct_raw!$A$2:$AX$1800, 27, FALSE)</f>
        <v>27</v>
      </c>
      <c r="R311" s="5">
        <f>VLOOKUP(B311, pct_raw!$A$2:$AX$1800, 28, FALSE)</f>
        <v>0</v>
      </c>
      <c r="S311" s="5">
        <f>VLOOKUP(B311, pct_raw!$A$2:$AX$1800, 29, FALSE)</f>
        <v>0</v>
      </c>
      <c r="T311" s="5">
        <f>VLOOKUP(B311, pct_raw!$A$2:$AX$1800, 30, FALSE)</f>
        <v>0</v>
      </c>
      <c r="U311" s="5">
        <f>VLOOKUP(B311, pct_raw!$A$2:$AX$1800, 31, FALSE)</f>
        <v>0</v>
      </c>
      <c r="V311" s="5">
        <f>VLOOKUP(B311, pct_raw!$A$2:$AX$1800, 32, FALSE)</f>
        <v>0</v>
      </c>
      <c r="W311" s="5">
        <f>VLOOKUP(B311, pct_raw!$A$2:$AX$1800, 33, FALSE)</f>
        <v>0</v>
      </c>
      <c r="X311" s="5">
        <f>VLOOKUP(B311, pct_raw!$A$2:$AX$1800, 34, FALSE)</f>
        <v>0</v>
      </c>
      <c r="Y311" s="5">
        <f>VLOOKUP(B311, pct_raw!$A$2:$AX$1800, 35, FALSE)</f>
        <v>0</v>
      </c>
      <c r="Z311" s="5">
        <f>VLOOKUP(B311, pct_raw!$A$2:$AX$1800, 36, FALSE)</f>
        <v>60</v>
      </c>
      <c r="AA311" s="5">
        <f>VLOOKUP(B311, pct_raw!$A$2:$AX$1800, 37, FALSE)</f>
        <v>65</v>
      </c>
      <c r="AB311" s="5">
        <f>VLOOKUP(B311, pct_raw!$A$2:$AX$1800, 38, FALSE)</f>
        <v>0.87909999999999999</v>
      </c>
      <c r="AC311" s="5">
        <f>VLOOKUP(B311, pct_raw!$A$2:$AX$1800, 39, FALSE)</f>
        <v>6</v>
      </c>
      <c r="AD311" s="5">
        <f>VLOOKUP(B311, pct_raw!$A$2:$AX$1800, 40, FALSE)</f>
        <v>0</v>
      </c>
      <c r="AE311" s="5">
        <f>VLOOKUP(B311, pct_raw!$A$2:$AX$1800, 41, FALSE)</f>
        <v>0</v>
      </c>
      <c r="AF311" s="5">
        <f>VLOOKUP(B311, pct_raw!$A$2:$AX$1800, 42, FALSE)</f>
        <v>0</v>
      </c>
      <c r="AG311" s="5">
        <f>VLOOKUP(B311, pct_raw!$A$2:$AX$1800, 43, FALSE)</f>
        <v>0</v>
      </c>
      <c r="AH311" s="5">
        <f>VLOOKUP(B311, pct_raw!$A$2:$AX$1800, 44, FALSE)</f>
        <v>0</v>
      </c>
      <c r="AI311" s="5">
        <f>VLOOKUP(B311, pct_raw!$A$2:$AX$1800, 45, FALSE)</f>
        <v>50</v>
      </c>
      <c r="AJ311" s="5">
        <f>VLOOKUP(B311, pct_raw!$A$2:$AX$1800, 46, FALSE)</f>
        <v>59</v>
      </c>
      <c r="AK311" s="5">
        <f>VLOOKUP(B311, pct_raw!$A$2:$AX$1800, 47, FALSE)</f>
        <v>0.87909999999999999</v>
      </c>
      <c r="AL311" s="5">
        <f>VLOOKUP(B311, pct_raw!$A$2:$AX$1800, 48, FALSE)</f>
        <v>6</v>
      </c>
      <c r="AM311" s="5">
        <f>VLOOKUP(B311, pct_raw!$A$2:$AX$1800, 49, FALSE)</f>
        <v>0</v>
      </c>
      <c r="AN311" s="5">
        <f>VLOOKUP(B311, pct_raw!$A$2:$AX$1800, 50, FALSE)</f>
        <v>0</v>
      </c>
    </row>
    <row r="312" spans="1:40" x14ac:dyDescent="0.2">
      <c r="A312" s="2" t="s">
        <v>292</v>
      </c>
      <c r="B312" s="2" t="str">
        <f t="shared" si="4"/>
        <v>Cedar Rapids 20</v>
      </c>
      <c r="C312" s="2" t="s">
        <v>292</v>
      </c>
      <c r="D312" s="2" t="str">
        <f>VLOOKUP(B312, pct_raw!$A$2:$AX$1800, 6, FALSE)</f>
        <v xml:space="preserve"> Cedar Rapids 20</v>
      </c>
      <c r="E312" s="5">
        <f>VLOOKUP(B312, pct_raw!$A$2:$AX$1800, 15, FALSE)</f>
        <v>47</v>
      </c>
      <c r="F312" s="5">
        <f>VLOOKUP(B312, pct_raw!$A$2:$AX$1800, 16, FALSE)</f>
        <v>54</v>
      </c>
      <c r="G312" s="5">
        <f>VLOOKUP(B312, pct_raw!$A$2:$AX$1800, 17, FALSE)</f>
        <v>0.87909999999999999</v>
      </c>
      <c r="H312">
        <f>VLOOKUP(B312, pct_raw!$A$2:$AX$1800, 18, FALSE)</f>
        <v>0</v>
      </c>
      <c r="I312" s="5">
        <f>VLOOKUP(B312, pct_raw!$A$2:$AX$1800, 19, FALSE)</f>
        <v>0</v>
      </c>
      <c r="J312">
        <f>VLOOKUP(B312, pct_raw!$A$2:$AX$1800, 20, FALSE)</f>
        <v>0</v>
      </c>
      <c r="K312" s="5">
        <f>VLOOKUP(B312, pct_raw!$A$2:$AX$1800, 21, FALSE)</f>
        <v>47</v>
      </c>
      <c r="L312" s="5">
        <f>VLOOKUP(B312, pct_raw!$A$2:$AX$1800, 22, FALSE)</f>
        <v>55</v>
      </c>
      <c r="M312" s="5">
        <f>VLOOKUP(B312, pct_raw!$A$2:$AX$1800, 23, FALSE)</f>
        <v>0.87909999999999999</v>
      </c>
      <c r="N312" s="5">
        <f>VLOOKUP(B312, pct_raw!$A$2:$AX$1800, 24, FALSE)</f>
        <v>0</v>
      </c>
      <c r="O312" s="5">
        <f>VLOOKUP(B312, pct_raw!$A$2:$AX$1800, 25, FALSE)</f>
        <v>0</v>
      </c>
      <c r="P312" s="5">
        <f>VLOOKUP(B312, pct_raw!$A$2:$AX$1800, 26, FALSE)</f>
        <v>0</v>
      </c>
      <c r="Q312" s="5">
        <f>VLOOKUP(B312, pct_raw!$A$2:$AX$1800, 27, FALSE)</f>
        <v>19</v>
      </c>
      <c r="R312" s="5">
        <f>VLOOKUP(B312, pct_raw!$A$2:$AX$1800, 28, FALSE)</f>
        <v>0</v>
      </c>
      <c r="S312" s="5">
        <f>VLOOKUP(B312, pct_raw!$A$2:$AX$1800, 29, FALSE)</f>
        <v>0</v>
      </c>
      <c r="T312" s="5">
        <f>VLOOKUP(B312, pct_raw!$A$2:$AX$1800, 30, FALSE)</f>
        <v>0</v>
      </c>
      <c r="U312" s="5">
        <f>VLOOKUP(B312, pct_raw!$A$2:$AX$1800, 31, FALSE)</f>
        <v>0</v>
      </c>
      <c r="V312" s="5">
        <f>VLOOKUP(B312, pct_raw!$A$2:$AX$1800, 32, FALSE)</f>
        <v>0</v>
      </c>
      <c r="W312" s="5">
        <f>VLOOKUP(B312, pct_raw!$A$2:$AX$1800, 33, FALSE)</f>
        <v>0</v>
      </c>
      <c r="X312" s="5">
        <f>VLOOKUP(B312, pct_raw!$A$2:$AX$1800, 34, FALSE)</f>
        <v>0</v>
      </c>
      <c r="Y312" s="5">
        <f>VLOOKUP(B312, pct_raw!$A$2:$AX$1800, 35, FALSE)</f>
        <v>0</v>
      </c>
      <c r="Z312" s="5">
        <f>VLOOKUP(B312, pct_raw!$A$2:$AX$1800, 36, FALSE)</f>
        <v>54</v>
      </c>
      <c r="AA312" s="5">
        <f>VLOOKUP(B312, pct_raw!$A$2:$AX$1800, 37, FALSE)</f>
        <v>58</v>
      </c>
      <c r="AB312" s="5">
        <f>VLOOKUP(B312, pct_raw!$A$2:$AX$1800, 38, FALSE)</f>
        <v>0.87909999999999999</v>
      </c>
      <c r="AC312" s="5">
        <f>VLOOKUP(B312, pct_raw!$A$2:$AX$1800, 39, FALSE)</f>
        <v>4</v>
      </c>
      <c r="AD312" s="5">
        <f>VLOOKUP(B312, pct_raw!$A$2:$AX$1800, 40, FALSE)</f>
        <v>0</v>
      </c>
      <c r="AE312" s="5">
        <f>VLOOKUP(B312, pct_raw!$A$2:$AX$1800, 41, FALSE)</f>
        <v>0</v>
      </c>
      <c r="AF312" s="5">
        <f>VLOOKUP(B312, pct_raw!$A$2:$AX$1800, 42, FALSE)</f>
        <v>0</v>
      </c>
      <c r="AG312" s="5">
        <f>VLOOKUP(B312, pct_raw!$A$2:$AX$1800, 43, FALSE)</f>
        <v>0</v>
      </c>
      <c r="AH312" s="5">
        <f>VLOOKUP(B312, pct_raw!$A$2:$AX$1800, 44, FALSE)</f>
        <v>0</v>
      </c>
      <c r="AI312" s="5">
        <f>VLOOKUP(B312, pct_raw!$A$2:$AX$1800, 45, FALSE)</f>
        <v>44</v>
      </c>
      <c r="AJ312" s="5">
        <f>VLOOKUP(B312, pct_raw!$A$2:$AX$1800, 46, FALSE)</f>
        <v>51</v>
      </c>
      <c r="AK312" s="5">
        <f>VLOOKUP(B312, pct_raw!$A$2:$AX$1800, 47, FALSE)</f>
        <v>0.4395</v>
      </c>
      <c r="AL312" s="5">
        <f>VLOOKUP(B312, pct_raw!$A$2:$AX$1800, 48, FALSE)</f>
        <v>5</v>
      </c>
      <c r="AM312" s="5">
        <f>VLOOKUP(B312, pct_raw!$A$2:$AX$1800, 49, FALSE)</f>
        <v>0</v>
      </c>
      <c r="AN312" s="5">
        <f>VLOOKUP(B312, pct_raw!$A$2:$AX$1800, 50, FALSE)</f>
        <v>0</v>
      </c>
    </row>
    <row r="313" spans="1:40" x14ac:dyDescent="0.2">
      <c r="A313" s="2" t="s">
        <v>293</v>
      </c>
      <c r="B313" s="2" t="str">
        <f t="shared" si="4"/>
        <v>Cedar Rapids 21</v>
      </c>
      <c r="C313" s="2" t="s">
        <v>293</v>
      </c>
      <c r="D313" s="2" t="str">
        <f>VLOOKUP(B313, pct_raw!$A$2:$AX$1800, 6, FALSE)</f>
        <v xml:space="preserve"> Cedar Rapids 21</v>
      </c>
      <c r="E313" s="5">
        <f>VLOOKUP(B313, pct_raw!$A$2:$AX$1800, 15, FALSE)</f>
        <v>30</v>
      </c>
      <c r="F313" s="5">
        <f>VLOOKUP(B313, pct_raw!$A$2:$AX$1800, 16, FALSE)</f>
        <v>32</v>
      </c>
      <c r="G313" s="5">
        <f>VLOOKUP(B313, pct_raw!$A$2:$AX$1800, 17, FALSE)</f>
        <v>0.4395</v>
      </c>
      <c r="H313">
        <f>VLOOKUP(B313, pct_raw!$A$2:$AX$1800, 18, FALSE)</f>
        <v>0</v>
      </c>
      <c r="I313" s="5">
        <f>VLOOKUP(B313, pct_raw!$A$2:$AX$1800, 19, FALSE)</f>
        <v>0</v>
      </c>
      <c r="J313">
        <f>VLOOKUP(B313, pct_raw!$A$2:$AX$1800, 20, FALSE)</f>
        <v>0</v>
      </c>
      <c r="K313" s="5">
        <f>VLOOKUP(B313, pct_raw!$A$2:$AX$1800, 21, FALSE)</f>
        <v>28</v>
      </c>
      <c r="L313" s="5">
        <f>VLOOKUP(B313, pct_raw!$A$2:$AX$1800, 22, FALSE)</f>
        <v>28</v>
      </c>
      <c r="M313" s="5">
        <f>VLOOKUP(B313, pct_raw!$A$2:$AX$1800, 23, FALSE)</f>
        <v>0.4395</v>
      </c>
      <c r="N313" s="5">
        <f>VLOOKUP(B313, pct_raw!$A$2:$AX$1800, 24, FALSE)</f>
        <v>0</v>
      </c>
      <c r="O313" s="5">
        <f>VLOOKUP(B313, pct_raw!$A$2:$AX$1800, 25, FALSE)</f>
        <v>0</v>
      </c>
      <c r="P313" s="5">
        <f>VLOOKUP(B313, pct_raw!$A$2:$AX$1800, 26, FALSE)</f>
        <v>0</v>
      </c>
      <c r="Q313" s="5">
        <f>VLOOKUP(B313, pct_raw!$A$2:$AX$1800, 27, FALSE)</f>
        <v>8</v>
      </c>
      <c r="R313" s="5">
        <f>VLOOKUP(B313, pct_raw!$A$2:$AX$1800, 28, FALSE)</f>
        <v>0</v>
      </c>
      <c r="S313" s="5">
        <f>VLOOKUP(B313, pct_raw!$A$2:$AX$1800, 29, FALSE)</f>
        <v>0</v>
      </c>
      <c r="T313" s="5">
        <f>VLOOKUP(B313, pct_raw!$A$2:$AX$1800, 30, FALSE)</f>
        <v>0</v>
      </c>
      <c r="U313" s="5">
        <f>VLOOKUP(B313, pct_raw!$A$2:$AX$1800, 31, FALSE)</f>
        <v>0</v>
      </c>
      <c r="V313" s="5">
        <f>VLOOKUP(B313, pct_raw!$A$2:$AX$1800, 32, FALSE)</f>
        <v>0</v>
      </c>
      <c r="W313" s="5">
        <f>VLOOKUP(B313, pct_raw!$A$2:$AX$1800, 33, FALSE)</f>
        <v>0</v>
      </c>
      <c r="X313" s="5">
        <f>VLOOKUP(B313, pct_raw!$A$2:$AX$1800, 34, FALSE)</f>
        <v>0</v>
      </c>
      <c r="Y313" s="5">
        <f>VLOOKUP(B313, pct_raw!$A$2:$AX$1800, 35, FALSE)</f>
        <v>0</v>
      </c>
      <c r="Z313" s="5">
        <f>VLOOKUP(B313, pct_raw!$A$2:$AX$1800, 36, FALSE)</f>
        <v>63</v>
      </c>
      <c r="AA313" s="5">
        <f>VLOOKUP(B313, pct_raw!$A$2:$AX$1800, 37, FALSE)</f>
        <v>68</v>
      </c>
      <c r="AB313" s="5">
        <f>VLOOKUP(B313, pct_raw!$A$2:$AX$1800, 38, FALSE)</f>
        <v>1.3186</v>
      </c>
      <c r="AC313" s="5">
        <f>VLOOKUP(B313, pct_raw!$A$2:$AX$1800, 39, FALSE)</f>
        <v>0</v>
      </c>
      <c r="AD313" s="5">
        <f>VLOOKUP(B313, pct_raw!$A$2:$AX$1800, 40, FALSE)</f>
        <v>0</v>
      </c>
      <c r="AE313" s="5">
        <f>VLOOKUP(B313, pct_raw!$A$2:$AX$1800, 41, FALSE)</f>
        <v>0</v>
      </c>
      <c r="AF313" s="5">
        <f>VLOOKUP(B313, pct_raw!$A$2:$AX$1800, 42, FALSE)</f>
        <v>0</v>
      </c>
      <c r="AG313" s="5">
        <f>VLOOKUP(B313, pct_raw!$A$2:$AX$1800, 43, FALSE)</f>
        <v>0</v>
      </c>
      <c r="AH313" s="5">
        <f>VLOOKUP(B313, pct_raw!$A$2:$AX$1800, 44, FALSE)</f>
        <v>0</v>
      </c>
      <c r="AI313" s="5">
        <f>VLOOKUP(B313, pct_raw!$A$2:$AX$1800, 45, FALSE)</f>
        <v>32</v>
      </c>
      <c r="AJ313" s="5">
        <f>VLOOKUP(B313, pct_raw!$A$2:$AX$1800, 46, FALSE)</f>
        <v>35</v>
      </c>
      <c r="AK313" s="5">
        <f>VLOOKUP(B313, pct_raw!$A$2:$AX$1800, 47, FALSE)</f>
        <v>0.87909999999999999</v>
      </c>
      <c r="AL313" s="5">
        <f>VLOOKUP(B313, pct_raw!$A$2:$AX$1800, 48, FALSE)</f>
        <v>6</v>
      </c>
      <c r="AM313" s="5">
        <f>VLOOKUP(B313, pct_raw!$A$2:$AX$1800, 49, FALSE)</f>
        <v>0</v>
      </c>
      <c r="AN313" s="5">
        <f>VLOOKUP(B313, pct_raw!$A$2:$AX$1800, 50, FALSE)</f>
        <v>0</v>
      </c>
    </row>
    <row r="314" spans="1:40" x14ac:dyDescent="0.2">
      <c r="A314" s="2" t="s">
        <v>271</v>
      </c>
      <c r="B314" s="2" t="str">
        <f t="shared" si="4"/>
        <v>Cedar Rapids 22</v>
      </c>
      <c r="C314" s="2" t="s">
        <v>271</v>
      </c>
      <c r="D314" s="2" t="str">
        <f>VLOOKUP(B314, pct_raw!$A$2:$AX$1800, 6, FALSE)</f>
        <v xml:space="preserve"> Cedar Rapids 22</v>
      </c>
      <c r="E314" s="5">
        <f>VLOOKUP(B314, pct_raw!$A$2:$AX$1800, 15, FALSE)</f>
        <v>13</v>
      </c>
      <c r="F314" s="5">
        <f>VLOOKUP(B314, pct_raw!$A$2:$AX$1800, 16, FALSE)</f>
        <v>0</v>
      </c>
      <c r="G314" s="5">
        <f>VLOOKUP(B314, pct_raw!$A$2:$AX$1800, 17, FALSE)</f>
        <v>0</v>
      </c>
      <c r="H314">
        <f>VLOOKUP(B314, pct_raw!$A$2:$AX$1800, 18, FALSE)</f>
        <v>0</v>
      </c>
      <c r="I314" s="5">
        <f>VLOOKUP(B314, pct_raw!$A$2:$AX$1800, 19, FALSE)</f>
        <v>0</v>
      </c>
      <c r="J314">
        <f>VLOOKUP(B314, pct_raw!$A$2:$AX$1800, 20, FALSE)</f>
        <v>0</v>
      </c>
      <c r="K314" s="5">
        <f>VLOOKUP(B314, pct_raw!$A$2:$AX$1800, 21, FALSE)</f>
        <v>18</v>
      </c>
      <c r="L314" s="5">
        <f>VLOOKUP(B314, pct_raw!$A$2:$AX$1800, 22, FALSE)</f>
        <v>0</v>
      </c>
      <c r="M314" s="5">
        <f>VLOOKUP(B314, pct_raw!$A$2:$AX$1800, 23, FALSE)</f>
        <v>0</v>
      </c>
      <c r="N314" s="5">
        <f>VLOOKUP(B314, pct_raw!$A$2:$AX$1800, 24, FALSE)</f>
        <v>0</v>
      </c>
      <c r="O314" s="5">
        <f>VLOOKUP(B314, pct_raw!$A$2:$AX$1800, 25, FALSE)</f>
        <v>0</v>
      </c>
      <c r="P314" s="5">
        <f>VLOOKUP(B314, pct_raw!$A$2:$AX$1800, 26, FALSE)</f>
        <v>0</v>
      </c>
      <c r="Q314" s="5">
        <f>VLOOKUP(B314, pct_raw!$A$2:$AX$1800, 27, FALSE)</f>
        <v>3</v>
      </c>
      <c r="R314" s="5">
        <f>VLOOKUP(B314, pct_raw!$A$2:$AX$1800, 28, FALSE)</f>
        <v>0</v>
      </c>
      <c r="S314" s="5">
        <f>VLOOKUP(B314, pct_raw!$A$2:$AX$1800, 29, FALSE)</f>
        <v>0</v>
      </c>
      <c r="T314" s="5">
        <f>VLOOKUP(B314, pct_raw!$A$2:$AX$1800, 30, FALSE)</f>
        <v>0</v>
      </c>
      <c r="U314" s="5">
        <f>VLOOKUP(B314, pct_raw!$A$2:$AX$1800, 31, FALSE)</f>
        <v>8</v>
      </c>
      <c r="V314" s="5">
        <f>VLOOKUP(B314, pct_raw!$A$2:$AX$1800, 32, FALSE)</f>
        <v>0</v>
      </c>
      <c r="W314" s="5">
        <f>VLOOKUP(B314, pct_raw!$A$2:$AX$1800, 33, FALSE)</f>
        <v>0</v>
      </c>
      <c r="X314" s="5">
        <f>VLOOKUP(B314, pct_raw!$A$2:$AX$1800, 34, FALSE)</f>
        <v>0</v>
      </c>
      <c r="Y314" s="5">
        <f>VLOOKUP(B314, pct_raw!$A$2:$AX$1800, 35, FALSE)</f>
        <v>0</v>
      </c>
      <c r="Z314" s="5">
        <f>VLOOKUP(B314, pct_raw!$A$2:$AX$1800, 36, FALSE)</f>
        <v>96</v>
      </c>
      <c r="AA314" s="5">
        <f>VLOOKUP(B314, pct_raw!$A$2:$AX$1800, 37, FALSE)</f>
        <v>115</v>
      </c>
      <c r="AB314" s="5">
        <f>VLOOKUP(B314, pct_raw!$A$2:$AX$1800, 38, FALSE)</f>
        <v>0.87909999999999999</v>
      </c>
      <c r="AC314" s="5">
        <f>VLOOKUP(B314, pct_raw!$A$2:$AX$1800, 39, FALSE)</f>
        <v>0</v>
      </c>
      <c r="AD314" s="5">
        <f>VLOOKUP(B314, pct_raw!$A$2:$AX$1800, 40, FALSE)</f>
        <v>0</v>
      </c>
      <c r="AE314" s="5">
        <f>VLOOKUP(B314, pct_raw!$A$2:$AX$1800, 41, FALSE)</f>
        <v>0</v>
      </c>
      <c r="AF314" s="5">
        <f>VLOOKUP(B314, pct_raw!$A$2:$AX$1800, 42, FALSE)</f>
        <v>0</v>
      </c>
      <c r="AG314" s="5">
        <f>VLOOKUP(B314, pct_raw!$A$2:$AX$1800, 43, FALSE)</f>
        <v>0</v>
      </c>
      <c r="AH314" s="5">
        <f>VLOOKUP(B314, pct_raw!$A$2:$AX$1800, 44, FALSE)</f>
        <v>0</v>
      </c>
      <c r="AI314" s="5">
        <f>VLOOKUP(B314, pct_raw!$A$2:$AX$1800, 45, FALSE)</f>
        <v>56</v>
      </c>
      <c r="AJ314" s="5">
        <f>VLOOKUP(B314, pct_raw!$A$2:$AX$1800, 46, FALSE)</f>
        <v>83</v>
      </c>
      <c r="AK314" s="5">
        <f>VLOOKUP(B314, pct_raw!$A$2:$AX$1800, 47, FALSE)</f>
        <v>0.87909999999999999</v>
      </c>
      <c r="AL314" s="5">
        <f>VLOOKUP(B314, pct_raw!$A$2:$AX$1800, 48, FALSE)</f>
        <v>21</v>
      </c>
      <c r="AM314" s="5">
        <f>VLOOKUP(B314, pct_raw!$A$2:$AX$1800, 49, FALSE)</f>
        <v>0</v>
      </c>
      <c r="AN314" s="5">
        <f>VLOOKUP(B314, pct_raw!$A$2:$AX$1800, 50, FALSE)</f>
        <v>0</v>
      </c>
    </row>
    <row r="315" spans="1:40" x14ac:dyDescent="0.2">
      <c r="A315" s="2" t="s">
        <v>272</v>
      </c>
      <c r="B315" s="2" t="str">
        <f t="shared" si="4"/>
        <v>Cedar Rapids 23</v>
      </c>
      <c r="C315" s="2" t="s">
        <v>272</v>
      </c>
      <c r="D315" s="2" t="str">
        <f>VLOOKUP(B315, pct_raw!$A$2:$AX$1800, 6, FALSE)</f>
        <v xml:space="preserve"> Cedar Rapids 23</v>
      </c>
      <c r="E315" s="5">
        <f>VLOOKUP(B315, pct_raw!$A$2:$AX$1800, 15, FALSE)</f>
        <v>35</v>
      </c>
      <c r="F315" s="5">
        <f>VLOOKUP(B315, pct_raw!$A$2:$AX$1800, 16, FALSE)</f>
        <v>35</v>
      </c>
      <c r="G315" s="5">
        <f>VLOOKUP(B315, pct_raw!$A$2:$AX$1800, 17, FALSE)</f>
        <v>0.4395</v>
      </c>
      <c r="H315">
        <f>VLOOKUP(B315, pct_raw!$A$2:$AX$1800, 18, FALSE)</f>
        <v>0</v>
      </c>
      <c r="I315" s="5">
        <f>VLOOKUP(B315, pct_raw!$A$2:$AX$1800, 19, FALSE)</f>
        <v>0</v>
      </c>
      <c r="J315">
        <f>VLOOKUP(B315, pct_raw!$A$2:$AX$1800, 20, FALSE)</f>
        <v>0</v>
      </c>
      <c r="K315" s="5">
        <f>VLOOKUP(B315, pct_raw!$A$2:$AX$1800, 21, FALSE)</f>
        <v>36</v>
      </c>
      <c r="L315" s="5">
        <f>VLOOKUP(B315, pct_raw!$A$2:$AX$1800, 22, FALSE)</f>
        <v>36</v>
      </c>
      <c r="M315" s="5">
        <f>VLOOKUP(B315, pct_raw!$A$2:$AX$1800, 23, FALSE)</f>
        <v>0.4395</v>
      </c>
      <c r="N315" s="5">
        <f>VLOOKUP(B315, pct_raw!$A$2:$AX$1800, 24, FALSE)</f>
        <v>0</v>
      </c>
      <c r="O315" s="5">
        <f>VLOOKUP(B315, pct_raw!$A$2:$AX$1800, 25, FALSE)</f>
        <v>0</v>
      </c>
      <c r="P315" s="5">
        <f>VLOOKUP(B315, pct_raw!$A$2:$AX$1800, 26, FALSE)</f>
        <v>0</v>
      </c>
      <c r="Q315" s="5">
        <f>VLOOKUP(B315, pct_raw!$A$2:$AX$1800, 27, FALSE)</f>
        <v>0</v>
      </c>
      <c r="R315" s="5">
        <f>VLOOKUP(B315, pct_raw!$A$2:$AX$1800, 28, FALSE)</f>
        <v>0</v>
      </c>
      <c r="S315" s="5">
        <f>VLOOKUP(B315, pct_raw!$A$2:$AX$1800, 29, FALSE)</f>
        <v>0</v>
      </c>
      <c r="T315" s="5">
        <f>VLOOKUP(B315, pct_raw!$A$2:$AX$1800, 30, FALSE)</f>
        <v>0</v>
      </c>
      <c r="U315" s="5">
        <f>VLOOKUP(B315, pct_raw!$A$2:$AX$1800, 31, FALSE)</f>
        <v>0</v>
      </c>
      <c r="V315" s="5">
        <f>VLOOKUP(B315, pct_raw!$A$2:$AX$1800, 32, FALSE)</f>
        <v>0</v>
      </c>
      <c r="W315" s="5">
        <f>VLOOKUP(B315, pct_raw!$A$2:$AX$1800, 33, FALSE)</f>
        <v>0</v>
      </c>
      <c r="X315" s="5">
        <f>VLOOKUP(B315, pct_raw!$A$2:$AX$1800, 34, FALSE)</f>
        <v>0</v>
      </c>
      <c r="Y315" s="5">
        <f>VLOOKUP(B315, pct_raw!$A$2:$AX$1800, 35, FALSE)</f>
        <v>0</v>
      </c>
      <c r="Z315" s="5">
        <f>VLOOKUP(B315, pct_raw!$A$2:$AX$1800, 36, FALSE)</f>
        <v>97</v>
      </c>
      <c r="AA315" s="5">
        <f>VLOOKUP(B315, pct_raw!$A$2:$AX$1800, 37, FALSE)</f>
        <v>97</v>
      </c>
      <c r="AB315" s="5">
        <f>VLOOKUP(B315, pct_raw!$A$2:$AX$1800, 38, FALSE)</f>
        <v>1.3186</v>
      </c>
      <c r="AC315" s="5">
        <f>VLOOKUP(B315, pct_raw!$A$2:$AX$1800, 39, FALSE)</f>
        <v>0</v>
      </c>
      <c r="AD315" s="5">
        <f>VLOOKUP(B315, pct_raw!$A$2:$AX$1800, 40, FALSE)</f>
        <v>0</v>
      </c>
      <c r="AE315" s="5">
        <f>VLOOKUP(B315, pct_raw!$A$2:$AX$1800, 41, FALSE)</f>
        <v>0</v>
      </c>
      <c r="AF315" s="5">
        <f>VLOOKUP(B315, pct_raw!$A$2:$AX$1800, 42, FALSE)</f>
        <v>0</v>
      </c>
      <c r="AG315" s="5">
        <f>VLOOKUP(B315, pct_raw!$A$2:$AX$1800, 43, FALSE)</f>
        <v>0</v>
      </c>
      <c r="AH315" s="5">
        <f>VLOOKUP(B315, pct_raw!$A$2:$AX$1800, 44, FALSE)</f>
        <v>0</v>
      </c>
      <c r="AI315" s="5">
        <f>VLOOKUP(B315, pct_raw!$A$2:$AX$1800, 45, FALSE)</f>
        <v>59</v>
      </c>
      <c r="AJ315" s="5">
        <f>VLOOKUP(B315, pct_raw!$A$2:$AX$1800, 46, FALSE)</f>
        <v>59</v>
      </c>
      <c r="AK315" s="5">
        <f>VLOOKUP(B315, pct_raw!$A$2:$AX$1800, 47, FALSE)</f>
        <v>0.4395</v>
      </c>
      <c r="AL315" s="5">
        <f>VLOOKUP(B315, pct_raw!$A$2:$AX$1800, 48, FALSE)</f>
        <v>0</v>
      </c>
      <c r="AM315" s="5">
        <f>VLOOKUP(B315, pct_raw!$A$2:$AX$1800, 49, FALSE)</f>
        <v>0</v>
      </c>
      <c r="AN315" s="5">
        <f>VLOOKUP(B315, pct_raw!$A$2:$AX$1800, 50, FALSE)</f>
        <v>0</v>
      </c>
    </row>
    <row r="316" spans="1:40" x14ac:dyDescent="0.2">
      <c r="A316" s="2" t="s">
        <v>273</v>
      </c>
      <c r="B316" s="2" t="str">
        <f t="shared" si="4"/>
        <v>Cedar Rapids 24</v>
      </c>
      <c r="C316" s="2" t="s">
        <v>273</v>
      </c>
      <c r="D316" s="2" t="str">
        <f>VLOOKUP(B316, pct_raw!$A$2:$AX$1800, 6, FALSE)</f>
        <v xml:space="preserve"> Cedar Rapids 24</v>
      </c>
      <c r="E316" s="5">
        <f>VLOOKUP(B316, pct_raw!$A$2:$AX$1800, 15, FALSE)</f>
        <v>77</v>
      </c>
      <c r="F316" s="5">
        <f>VLOOKUP(B316, pct_raw!$A$2:$AX$1800, 16, FALSE)</f>
        <v>82</v>
      </c>
      <c r="G316" s="5">
        <f>VLOOKUP(B316, pct_raw!$A$2:$AX$1800, 17, FALSE)</f>
        <v>0.87909999999999999</v>
      </c>
      <c r="H316">
        <f>VLOOKUP(B316, pct_raw!$A$2:$AX$1800, 18, FALSE)</f>
        <v>0</v>
      </c>
      <c r="I316" s="5">
        <f>VLOOKUP(B316, pct_raw!$A$2:$AX$1800, 19, FALSE)</f>
        <v>0</v>
      </c>
      <c r="J316">
        <f>VLOOKUP(B316, pct_raw!$A$2:$AX$1800, 20, FALSE)</f>
        <v>0</v>
      </c>
      <c r="K316" s="5">
        <f>VLOOKUP(B316, pct_raw!$A$2:$AX$1800, 21, FALSE)</f>
        <v>72</v>
      </c>
      <c r="L316" s="5">
        <f>VLOOKUP(B316, pct_raw!$A$2:$AX$1800, 22, FALSE)</f>
        <v>72</v>
      </c>
      <c r="M316" s="5">
        <f>VLOOKUP(B316, pct_raw!$A$2:$AX$1800, 23, FALSE)</f>
        <v>0.4395</v>
      </c>
      <c r="N316" s="5">
        <f>VLOOKUP(B316, pct_raw!$A$2:$AX$1800, 24, FALSE)</f>
        <v>0</v>
      </c>
      <c r="O316" s="5">
        <f>VLOOKUP(B316, pct_raw!$A$2:$AX$1800, 25, FALSE)</f>
        <v>0</v>
      </c>
      <c r="P316" s="5">
        <f>VLOOKUP(B316, pct_raw!$A$2:$AX$1800, 26, FALSE)</f>
        <v>0</v>
      </c>
      <c r="Q316" s="5">
        <f>VLOOKUP(B316, pct_raw!$A$2:$AX$1800, 27, FALSE)</f>
        <v>93</v>
      </c>
      <c r="R316" s="5">
        <f>VLOOKUP(B316, pct_raw!$A$2:$AX$1800, 28, FALSE)</f>
        <v>99</v>
      </c>
      <c r="S316" s="5">
        <f>VLOOKUP(B316, pct_raw!$A$2:$AX$1800, 29, FALSE)</f>
        <v>0.87909999999999999</v>
      </c>
      <c r="T316" s="5">
        <f>VLOOKUP(B316, pct_raw!$A$2:$AX$1800, 30, FALSE)</f>
        <v>0</v>
      </c>
      <c r="U316" s="5">
        <f>VLOOKUP(B316, pct_raw!$A$2:$AX$1800, 31, FALSE)</f>
        <v>0</v>
      </c>
      <c r="V316" s="5">
        <f>VLOOKUP(B316, pct_raw!$A$2:$AX$1800, 32, FALSE)</f>
        <v>0</v>
      </c>
      <c r="W316" s="5">
        <f>VLOOKUP(B316, pct_raw!$A$2:$AX$1800, 33, FALSE)</f>
        <v>0</v>
      </c>
      <c r="X316" s="5">
        <f>VLOOKUP(B316, pct_raw!$A$2:$AX$1800, 34, FALSE)</f>
        <v>0</v>
      </c>
      <c r="Y316" s="5">
        <f>VLOOKUP(B316, pct_raw!$A$2:$AX$1800, 35, FALSE)</f>
        <v>0</v>
      </c>
      <c r="Z316" s="5">
        <f>VLOOKUP(B316, pct_raw!$A$2:$AX$1800, 36, FALSE)</f>
        <v>67</v>
      </c>
      <c r="AA316" s="5">
        <f>VLOOKUP(B316, pct_raw!$A$2:$AX$1800, 37, FALSE)</f>
        <v>69</v>
      </c>
      <c r="AB316" s="5">
        <f>VLOOKUP(B316, pct_raw!$A$2:$AX$1800, 38, FALSE)</f>
        <v>0.4395</v>
      </c>
      <c r="AC316" s="5">
        <f>VLOOKUP(B316, pct_raw!$A$2:$AX$1800, 39, FALSE)</f>
        <v>0</v>
      </c>
      <c r="AD316" s="5">
        <f>VLOOKUP(B316, pct_raw!$A$2:$AX$1800, 40, FALSE)</f>
        <v>0</v>
      </c>
      <c r="AE316" s="5">
        <f>VLOOKUP(B316, pct_raw!$A$2:$AX$1800, 41, FALSE)</f>
        <v>0</v>
      </c>
      <c r="AF316" s="5">
        <f>VLOOKUP(B316, pct_raw!$A$2:$AX$1800, 42, FALSE)</f>
        <v>0</v>
      </c>
      <c r="AG316" s="5">
        <f>VLOOKUP(B316, pct_raw!$A$2:$AX$1800, 43, FALSE)</f>
        <v>0</v>
      </c>
      <c r="AH316" s="5">
        <f>VLOOKUP(B316, pct_raw!$A$2:$AX$1800, 44, FALSE)</f>
        <v>0</v>
      </c>
      <c r="AI316" s="5">
        <f>VLOOKUP(B316, pct_raw!$A$2:$AX$1800, 45, FALSE)</f>
        <v>115</v>
      </c>
      <c r="AJ316" s="5">
        <f>VLOOKUP(B316, pct_raw!$A$2:$AX$1800, 46, FALSE)</f>
        <v>116</v>
      </c>
      <c r="AK316" s="5">
        <f>VLOOKUP(B316, pct_raw!$A$2:$AX$1800, 47, FALSE)</f>
        <v>0.87909999999999999</v>
      </c>
      <c r="AL316" s="5">
        <f>VLOOKUP(B316, pct_raw!$A$2:$AX$1800, 48, FALSE)</f>
        <v>9</v>
      </c>
      <c r="AM316" s="5">
        <f>VLOOKUP(B316, pct_raw!$A$2:$AX$1800, 49, FALSE)</f>
        <v>0</v>
      </c>
      <c r="AN316" s="5">
        <f>VLOOKUP(B316, pct_raw!$A$2:$AX$1800, 50, FALSE)</f>
        <v>0</v>
      </c>
    </row>
    <row r="317" spans="1:40" x14ac:dyDescent="0.2">
      <c r="A317" s="2" t="s">
        <v>274</v>
      </c>
      <c r="B317" s="2" t="str">
        <f t="shared" si="4"/>
        <v>Cedar Rapids 25</v>
      </c>
      <c r="C317" s="2" t="s">
        <v>274</v>
      </c>
      <c r="D317" s="2" t="str">
        <f>VLOOKUP(B317, pct_raw!$A$2:$AX$1800, 6, FALSE)</f>
        <v xml:space="preserve"> Cedar Rapids 25</v>
      </c>
      <c r="E317" s="5">
        <f>VLOOKUP(B317, pct_raw!$A$2:$AX$1800, 15, FALSE)</f>
        <v>69</v>
      </c>
      <c r="F317" s="5">
        <f>VLOOKUP(B317, pct_raw!$A$2:$AX$1800, 16, FALSE)</f>
        <v>73</v>
      </c>
      <c r="G317" s="5">
        <f>VLOOKUP(B317, pct_raw!$A$2:$AX$1800, 17, FALSE)</f>
        <v>0.4395</v>
      </c>
      <c r="H317">
        <f>VLOOKUP(B317, pct_raw!$A$2:$AX$1800, 18, FALSE)</f>
        <v>2</v>
      </c>
      <c r="I317" s="5">
        <f>VLOOKUP(B317, pct_raw!$A$2:$AX$1800, 19, FALSE)</f>
        <v>0</v>
      </c>
      <c r="J317">
        <f>VLOOKUP(B317, pct_raw!$A$2:$AX$1800, 20, FALSE)</f>
        <v>0</v>
      </c>
      <c r="K317" s="5">
        <f>VLOOKUP(B317, pct_raw!$A$2:$AX$1800, 21, FALSE)</f>
        <v>110</v>
      </c>
      <c r="L317" s="5">
        <f>VLOOKUP(B317, pct_raw!$A$2:$AX$1800, 22, FALSE)</f>
        <v>115</v>
      </c>
      <c r="M317" s="5">
        <f>VLOOKUP(B317, pct_raw!$A$2:$AX$1800, 23, FALSE)</f>
        <v>0.87909999999999999</v>
      </c>
      <c r="N317" s="5">
        <f>VLOOKUP(B317, pct_raw!$A$2:$AX$1800, 24, FALSE)</f>
        <v>0</v>
      </c>
      <c r="O317" s="5">
        <f>VLOOKUP(B317, pct_raw!$A$2:$AX$1800, 25, FALSE)</f>
        <v>0</v>
      </c>
      <c r="P317" s="5">
        <f>VLOOKUP(B317, pct_raw!$A$2:$AX$1800, 26, FALSE)</f>
        <v>0</v>
      </c>
      <c r="Q317" s="5">
        <f>VLOOKUP(B317, pct_raw!$A$2:$AX$1800, 27, FALSE)</f>
        <v>78</v>
      </c>
      <c r="R317" s="5">
        <f>VLOOKUP(B317, pct_raw!$A$2:$AX$1800, 28, FALSE)</f>
        <v>80</v>
      </c>
      <c r="S317" s="5">
        <f>VLOOKUP(B317, pct_raw!$A$2:$AX$1800, 29, FALSE)</f>
        <v>0.87909999999999999</v>
      </c>
      <c r="T317" s="5">
        <f>VLOOKUP(B317, pct_raw!$A$2:$AX$1800, 30, FALSE)</f>
        <v>1</v>
      </c>
      <c r="U317" s="5">
        <f>VLOOKUP(B317, pct_raw!$A$2:$AX$1800, 31, FALSE)</f>
        <v>0</v>
      </c>
      <c r="V317" s="5">
        <f>VLOOKUP(B317, pct_raw!$A$2:$AX$1800, 32, FALSE)</f>
        <v>0</v>
      </c>
      <c r="W317" s="5">
        <f>VLOOKUP(B317, pct_raw!$A$2:$AX$1800, 33, FALSE)</f>
        <v>0</v>
      </c>
      <c r="X317" s="5">
        <f>VLOOKUP(B317, pct_raw!$A$2:$AX$1800, 34, FALSE)</f>
        <v>0</v>
      </c>
      <c r="Y317" s="5">
        <f>VLOOKUP(B317, pct_raw!$A$2:$AX$1800, 35, FALSE)</f>
        <v>0</v>
      </c>
      <c r="Z317" s="5">
        <f>VLOOKUP(B317, pct_raw!$A$2:$AX$1800, 36, FALSE)</f>
        <v>78</v>
      </c>
      <c r="AA317" s="5">
        <f>VLOOKUP(B317, pct_raw!$A$2:$AX$1800, 37, FALSE)</f>
        <v>80</v>
      </c>
      <c r="AB317" s="5">
        <f>VLOOKUP(B317, pct_raw!$A$2:$AX$1800, 38, FALSE)</f>
        <v>0.87909999999999999</v>
      </c>
      <c r="AC317" s="5">
        <f>VLOOKUP(B317, pct_raw!$A$2:$AX$1800, 39, FALSE)</f>
        <v>0</v>
      </c>
      <c r="AD317" s="5">
        <f>VLOOKUP(B317, pct_raw!$A$2:$AX$1800, 40, FALSE)</f>
        <v>0</v>
      </c>
      <c r="AE317" s="5">
        <f>VLOOKUP(B317, pct_raw!$A$2:$AX$1800, 41, FALSE)</f>
        <v>0</v>
      </c>
      <c r="AF317" s="5">
        <f>VLOOKUP(B317, pct_raw!$A$2:$AX$1800, 42, FALSE)</f>
        <v>2</v>
      </c>
      <c r="AG317" s="5">
        <f>VLOOKUP(B317, pct_raw!$A$2:$AX$1800, 43, FALSE)</f>
        <v>2</v>
      </c>
      <c r="AH317" s="5">
        <f>VLOOKUP(B317, pct_raw!$A$2:$AX$1800, 44, FALSE)</f>
        <v>0</v>
      </c>
      <c r="AI317" s="5">
        <f>VLOOKUP(B317, pct_raw!$A$2:$AX$1800, 45, FALSE)</f>
        <v>82</v>
      </c>
      <c r="AJ317" s="5">
        <f>VLOOKUP(B317, pct_raw!$A$2:$AX$1800, 46, FALSE)</f>
        <v>86</v>
      </c>
      <c r="AK317" s="5">
        <f>VLOOKUP(B317, pct_raw!$A$2:$AX$1800, 47, FALSE)</f>
        <v>0.87909999999999999</v>
      </c>
      <c r="AL317" s="5">
        <f>VLOOKUP(B317, pct_raw!$A$2:$AX$1800, 48, FALSE)</f>
        <v>13</v>
      </c>
      <c r="AM317" s="5">
        <f>VLOOKUP(B317, pct_raw!$A$2:$AX$1800, 49, FALSE)</f>
        <v>0</v>
      </c>
      <c r="AN317" s="5">
        <f>VLOOKUP(B317, pct_raw!$A$2:$AX$1800, 50, FALSE)</f>
        <v>0</v>
      </c>
    </row>
    <row r="318" spans="1:40" x14ac:dyDescent="0.2">
      <c r="A318" s="2" t="s">
        <v>275</v>
      </c>
      <c r="B318" s="2" t="str">
        <f t="shared" si="4"/>
        <v>Cedar Rapids 26</v>
      </c>
      <c r="C318" s="2" t="s">
        <v>275</v>
      </c>
      <c r="D318" s="2" t="str">
        <f>VLOOKUP(B318, pct_raw!$A$2:$AX$1800, 6, FALSE)</f>
        <v xml:space="preserve"> Cedar Rapids 26</v>
      </c>
      <c r="E318" s="5">
        <f>VLOOKUP(B318, pct_raw!$A$2:$AX$1800, 15, FALSE)</f>
        <v>55</v>
      </c>
      <c r="F318" s="5">
        <f>VLOOKUP(B318, pct_raw!$A$2:$AX$1800, 16, FALSE)</f>
        <v>45</v>
      </c>
      <c r="G318" s="5">
        <f>VLOOKUP(B318, pct_raw!$A$2:$AX$1800, 17, FALSE)</f>
        <v>0</v>
      </c>
      <c r="H318">
        <f>VLOOKUP(B318, pct_raw!$A$2:$AX$1800, 18, FALSE)</f>
        <v>0</v>
      </c>
      <c r="I318" s="5">
        <f>VLOOKUP(B318, pct_raw!$A$2:$AX$1800, 19, FALSE)</f>
        <v>0</v>
      </c>
      <c r="J318">
        <f>VLOOKUP(B318, pct_raw!$A$2:$AX$1800, 20, FALSE)</f>
        <v>0</v>
      </c>
      <c r="K318" s="5">
        <f>VLOOKUP(B318, pct_raw!$A$2:$AX$1800, 21, FALSE)</f>
        <v>90</v>
      </c>
      <c r="L318" s="5">
        <f>VLOOKUP(B318, pct_raw!$A$2:$AX$1800, 22, FALSE)</f>
        <v>98</v>
      </c>
      <c r="M318" s="5">
        <f>VLOOKUP(B318, pct_raw!$A$2:$AX$1800, 23, FALSE)</f>
        <v>0.87909999999999999</v>
      </c>
      <c r="N318" s="5">
        <f>VLOOKUP(B318, pct_raw!$A$2:$AX$1800, 24, FALSE)</f>
        <v>1</v>
      </c>
      <c r="O318" s="5">
        <f>VLOOKUP(B318, pct_raw!$A$2:$AX$1800, 25, FALSE)</f>
        <v>1</v>
      </c>
      <c r="P318" s="5">
        <f>VLOOKUP(B318, pct_raw!$A$2:$AX$1800, 26, FALSE)</f>
        <v>0</v>
      </c>
      <c r="Q318" s="5">
        <f>VLOOKUP(B318, pct_raw!$A$2:$AX$1800, 27, FALSE)</f>
        <v>73</v>
      </c>
      <c r="R318" s="5">
        <f>VLOOKUP(B318, pct_raw!$A$2:$AX$1800, 28, FALSE)</f>
        <v>92</v>
      </c>
      <c r="S318" s="5">
        <f>VLOOKUP(B318, pct_raw!$A$2:$AX$1800, 29, FALSE)</f>
        <v>0.87909999999999999</v>
      </c>
      <c r="T318" s="5">
        <f>VLOOKUP(B318, pct_raw!$A$2:$AX$1800, 30, FALSE)</f>
        <v>0</v>
      </c>
      <c r="U318" s="5">
        <f>VLOOKUP(B318, pct_raw!$A$2:$AX$1800, 31, FALSE)</f>
        <v>0</v>
      </c>
      <c r="V318" s="5">
        <f>VLOOKUP(B318, pct_raw!$A$2:$AX$1800, 32, FALSE)</f>
        <v>0</v>
      </c>
      <c r="W318" s="5">
        <f>VLOOKUP(B318, pct_raw!$A$2:$AX$1800, 33, FALSE)</f>
        <v>0</v>
      </c>
      <c r="X318" s="5">
        <f>VLOOKUP(B318, pct_raw!$A$2:$AX$1800, 34, FALSE)</f>
        <v>0</v>
      </c>
      <c r="Y318" s="5">
        <f>VLOOKUP(B318, pct_raw!$A$2:$AX$1800, 35, FALSE)</f>
        <v>0</v>
      </c>
      <c r="Z318" s="5">
        <f>VLOOKUP(B318, pct_raw!$A$2:$AX$1800, 36, FALSE)</f>
        <v>128</v>
      </c>
      <c r="AA318" s="5">
        <f>VLOOKUP(B318, pct_raw!$A$2:$AX$1800, 37, FALSE)</f>
        <v>137</v>
      </c>
      <c r="AB318" s="5">
        <f>VLOOKUP(B318, pct_raw!$A$2:$AX$1800, 38, FALSE)</f>
        <v>1.3186</v>
      </c>
      <c r="AC318" s="5">
        <f>VLOOKUP(B318, pct_raw!$A$2:$AX$1800, 39, FALSE)</f>
        <v>4</v>
      </c>
      <c r="AD318" s="5">
        <f>VLOOKUP(B318, pct_raw!$A$2:$AX$1800, 40, FALSE)</f>
        <v>0</v>
      </c>
      <c r="AE318" s="5">
        <f>VLOOKUP(B318, pct_raw!$A$2:$AX$1800, 41, FALSE)</f>
        <v>0</v>
      </c>
      <c r="AF318" s="5">
        <f>VLOOKUP(B318, pct_raw!$A$2:$AX$1800, 42, FALSE)</f>
        <v>0</v>
      </c>
      <c r="AG318" s="5">
        <f>VLOOKUP(B318, pct_raw!$A$2:$AX$1800, 43, FALSE)</f>
        <v>0</v>
      </c>
      <c r="AH318" s="5">
        <f>VLOOKUP(B318, pct_raw!$A$2:$AX$1800, 44, FALSE)</f>
        <v>0</v>
      </c>
      <c r="AI318" s="5">
        <f>VLOOKUP(B318, pct_raw!$A$2:$AX$1800, 45, FALSE)</f>
        <v>129</v>
      </c>
      <c r="AJ318" s="5">
        <f>VLOOKUP(B318, pct_raw!$A$2:$AX$1800, 46, FALSE)</f>
        <v>133</v>
      </c>
      <c r="AK318" s="5">
        <f>VLOOKUP(B318, pct_raw!$A$2:$AX$1800, 47, FALSE)</f>
        <v>0.87909999999999999</v>
      </c>
      <c r="AL318" s="5">
        <f>VLOOKUP(B318, pct_raw!$A$2:$AX$1800, 48, FALSE)</f>
        <v>31</v>
      </c>
      <c r="AM318" s="5">
        <f>VLOOKUP(B318, pct_raw!$A$2:$AX$1800, 49, FALSE)</f>
        <v>5</v>
      </c>
      <c r="AN318" s="5">
        <f>VLOOKUP(B318, pct_raw!$A$2:$AX$1800, 50, FALSE)</f>
        <v>0</v>
      </c>
    </row>
    <row r="319" spans="1:40" x14ac:dyDescent="0.2">
      <c r="A319" s="2" t="s">
        <v>294</v>
      </c>
      <c r="B319" s="2" t="str">
        <f t="shared" si="4"/>
        <v>Cedar Rapids 27</v>
      </c>
      <c r="C319" s="2" t="s">
        <v>294</v>
      </c>
      <c r="D319" s="2" t="str">
        <f>VLOOKUP(B319, pct_raw!$A$2:$AX$1800, 6, FALSE)</f>
        <v xml:space="preserve"> Cedar Rapids 27</v>
      </c>
      <c r="E319" s="5">
        <f>VLOOKUP(B319, pct_raw!$A$2:$AX$1800, 15, FALSE)</f>
        <v>26</v>
      </c>
      <c r="F319" s="5">
        <f>VLOOKUP(B319, pct_raw!$A$2:$AX$1800, 16, FALSE)</f>
        <v>37</v>
      </c>
      <c r="G319" s="5">
        <f>VLOOKUP(B319, pct_raw!$A$2:$AX$1800, 17, FALSE)</f>
        <v>0.4395</v>
      </c>
      <c r="H319">
        <f>VLOOKUP(B319, pct_raw!$A$2:$AX$1800, 18, FALSE)</f>
        <v>0</v>
      </c>
      <c r="I319" s="5">
        <f>VLOOKUP(B319, pct_raw!$A$2:$AX$1800, 19, FALSE)</f>
        <v>0</v>
      </c>
      <c r="J319">
        <f>VLOOKUP(B319, pct_raw!$A$2:$AX$1800, 20, FALSE)</f>
        <v>0</v>
      </c>
      <c r="K319" s="5">
        <f>VLOOKUP(B319, pct_raw!$A$2:$AX$1800, 21, FALSE)</f>
        <v>18</v>
      </c>
      <c r="L319" s="5">
        <f>VLOOKUP(B319, pct_raw!$A$2:$AX$1800, 22, FALSE)</f>
        <v>0</v>
      </c>
      <c r="M319" s="5">
        <f>VLOOKUP(B319, pct_raw!$A$2:$AX$1800, 23, FALSE)</f>
        <v>0</v>
      </c>
      <c r="N319" s="5">
        <f>VLOOKUP(B319, pct_raw!$A$2:$AX$1800, 24, FALSE)</f>
        <v>1</v>
      </c>
      <c r="O319" s="5">
        <f>VLOOKUP(B319, pct_raw!$A$2:$AX$1800, 25, FALSE)</f>
        <v>0</v>
      </c>
      <c r="P319" s="5">
        <f>VLOOKUP(B319, pct_raw!$A$2:$AX$1800, 26, FALSE)</f>
        <v>0</v>
      </c>
      <c r="Q319" s="5">
        <f>VLOOKUP(B319, pct_raw!$A$2:$AX$1800, 27, FALSE)</f>
        <v>10</v>
      </c>
      <c r="R319" s="5">
        <f>VLOOKUP(B319, pct_raw!$A$2:$AX$1800, 28, FALSE)</f>
        <v>0</v>
      </c>
      <c r="S319" s="5">
        <f>VLOOKUP(B319, pct_raw!$A$2:$AX$1800, 29, FALSE)</f>
        <v>0</v>
      </c>
      <c r="T319" s="5">
        <f>VLOOKUP(B319, pct_raw!$A$2:$AX$1800, 30, FALSE)</f>
        <v>0</v>
      </c>
      <c r="U319" s="5">
        <f>VLOOKUP(B319, pct_raw!$A$2:$AX$1800, 31, FALSE)</f>
        <v>0</v>
      </c>
      <c r="V319" s="5">
        <f>VLOOKUP(B319, pct_raw!$A$2:$AX$1800, 32, FALSE)</f>
        <v>0</v>
      </c>
      <c r="W319" s="5">
        <f>VLOOKUP(B319, pct_raw!$A$2:$AX$1800, 33, FALSE)</f>
        <v>0</v>
      </c>
      <c r="X319" s="5">
        <f>VLOOKUP(B319, pct_raw!$A$2:$AX$1800, 34, FALSE)</f>
        <v>0</v>
      </c>
      <c r="Y319" s="5">
        <f>VLOOKUP(B319, pct_raw!$A$2:$AX$1800, 35, FALSE)</f>
        <v>0</v>
      </c>
      <c r="Z319" s="5">
        <f>VLOOKUP(B319, pct_raw!$A$2:$AX$1800, 36, FALSE)</f>
        <v>62</v>
      </c>
      <c r="AA319" s="5">
        <f>VLOOKUP(B319, pct_raw!$A$2:$AX$1800, 37, FALSE)</f>
        <v>65</v>
      </c>
      <c r="AB319" s="5">
        <f>VLOOKUP(B319, pct_raw!$A$2:$AX$1800, 38, FALSE)</f>
        <v>0.87909999999999999</v>
      </c>
      <c r="AC319" s="5">
        <f>VLOOKUP(B319, pct_raw!$A$2:$AX$1800, 39, FALSE)</f>
        <v>6</v>
      </c>
      <c r="AD319" s="5">
        <f>VLOOKUP(B319, pct_raw!$A$2:$AX$1800, 40, FALSE)</f>
        <v>0</v>
      </c>
      <c r="AE319" s="5">
        <f>VLOOKUP(B319, pct_raw!$A$2:$AX$1800, 41, FALSE)</f>
        <v>0</v>
      </c>
      <c r="AF319" s="5">
        <f>VLOOKUP(B319, pct_raw!$A$2:$AX$1800, 42, FALSE)</f>
        <v>0</v>
      </c>
      <c r="AG319" s="5">
        <f>VLOOKUP(B319, pct_raw!$A$2:$AX$1800, 43, FALSE)</f>
        <v>0</v>
      </c>
      <c r="AH319" s="5">
        <f>VLOOKUP(B319, pct_raw!$A$2:$AX$1800, 44, FALSE)</f>
        <v>0</v>
      </c>
      <c r="AI319" s="5">
        <f>VLOOKUP(B319, pct_raw!$A$2:$AX$1800, 45, FALSE)</f>
        <v>34</v>
      </c>
      <c r="AJ319" s="5">
        <f>VLOOKUP(B319, pct_raw!$A$2:$AX$1800, 46, FALSE)</f>
        <v>40</v>
      </c>
      <c r="AK319" s="5">
        <f>VLOOKUP(B319, pct_raw!$A$2:$AX$1800, 47, FALSE)</f>
        <v>0.87909999999999999</v>
      </c>
      <c r="AL319" s="5">
        <f>VLOOKUP(B319, pct_raw!$A$2:$AX$1800, 48, FALSE)</f>
        <v>5</v>
      </c>
      <c r="AM319" s="5">
        <f>VLOOKUP(B319, pct_raw!$A$2:$AX$1800, 49, FALSE)</f>
        <v>0</v>
      </c>
      <c r="AN319" s="5">
        <f>VLOOKUP(B319, pct_raw!$A$2:$AX$1800, 50, FALSE)</f>
        <v>0</v>
      </c>
    </row>
    <row r="320" spans="1:40" x14ac:dyDescent="0.2">
      <c r="A320" s="2" t="s">
        <v>295</v>
      </c>
      <c r="B320" s="2" t="str">
        <f t="shared" si="4"/>
        <v>Cedar Rapids 28</v>
      </c>
      <c r="C320" s="2" t="s">
        <v>295</v>
      </c>
      <c r="D320" s="2" t="str">
        <f>VLOOKUP(B320, pct_raw!$A$2:$AX$1800, 6, FALSE)</f>
        <v xml:space="preserve"> Cedar Rapids 28</v>
      </c>
      <c r="E320" s="5">
        <f>VLOOKUP(B320, pct_raw!$A$2:$AX$1800, 15, FALSE)</f>
        <v>40</v>
      </c>
      <c r="F320" s="5">
        <f>VLOOKUP(B320, pct_raw!$A$2:$AX$1800, 16, FALSE)</f>
        <v>41</v>
      </c>
      <c r="G320" s="5">
        <f>VLOOKUP(B320, pct_raw!$A$2:$AX$1800, 17, FALSE)</f>
        <v>0.87909999999999999</v>
      </c>
      <c r="H320">
        <f>VLOOKUP(B320, pct_raw!$A$2:$AX$1800, 18, FALSE)</f>
        <v>0</v>
      </c>
      <c r="I320" s="5">
        <f>VLOOKUP(B320, pct_raw!$A$2:$AX$1800, 19, FALSE)</f>
        <v>0</v>
      </c>
      <c r="J320">
        <f>VLOOKUP(B320, pct_raw!$A$2:$AX$1800, 20, FALSE)</f>
        <v>0</v>
      </c>
      <c r="K320" s="5">
        <f>VLOOKUP(B320, pct_raw!$A$2:$AX$1800, 21, FALSE)</f>
        <v>29</v>
      </c>
      <c r="L320" s="5">
        <f>VLOOKUP(B320, pct_raw!$A$2:$AX$1800, 22, FALSE)</f>
        <v>43</v>
      </c>
      <c r="M320" s="5">
        <f>VLOOKUP(B320, pct_raw!$A$2:$AX$1800, 23, FALSE)</f>
        <v>0.87909999999999999</v>
      </c>
      <c r="N320" s="5">
        <f>VLOOKUP(B320, pct_raw!$A$2:$AX$1800, 24, FALSE)</f>
        <v>0</v>
      </c>
      <c r="O320" s="5">
        <f>VLOOKUP(B320, pct_raw!$A$2:$AX$1800, 25, FALSE)</f>
        <v>0</v>
      </c>
      <c r="P320" s="5">
        <f>VLOOKUP(B320, pct_raw!$A$2:$AX$1800, 26, FALSE)</f>
        <v>0</v>
      </c>
      <c r="Q320" s="5">
        <f>VLOOKUP(B320, pct_raw!$A$2:$AX$1800, 27, FALSE)</f>
        <v>0</v>
      </c>
      <c r="R320" s="5">
        <f>VLOOKUP(B320, pct_raw!$A$2:$AX$1800, 28, FALSE)</f>
        <v>0</v>
      </c>
      <c r="S320" s="5">
        <f>VLOOKUP(B320, pct_raw!$A$2:$AX$1800, 29, FALSE)</f>
        <v>0</v>
      </c>
      <c r="T320" s="5">
        <f>VLOOKUP(B320, pct_raw!$A$2:$AX$1800, 30, FALSE)</f>
        <v>0</v>
      </c>
      <c r="U320" s="5">
        <f>VLOOKUP(B320, pct_raw!$A$2:$AX$1800, 31, FALSE)</f>
        <v>0</v>
      </c>
      <c r="V320" s="5">
        <f>VLOOKUP(B320, pct_raw!$A$2:$AX$1800, 32, FALSE)</f>
        <v>0</v>
      </c>
      <c r="W320" s="5">
        <f>VLOOKUP(B320, pct_raw!$A$2:$AX$1800, 33, FALSE)</f>
        <v>0</v>
      </c>
      <c r="X320" s="5">
        <f>VLOOKUP(B320, pct_raw!$A$2:$AX$1800, 34, FALSE)</f>
        <v>0</v>
      </c>
      <c r="Y320" s="5">
        <f>VLOOKUP(B320, pct_raw!$A$2:$AX$1800, 35, FALSE)</f>
        <v>0</v>
      </c>
      <c r="Z320" s="5">
        <f>VLOOKUP(B320, pct_raw!$A$2:$AX$1800, 36, FALSE)</f>
        <v>49</v>
      </c>
      <c r="AA320" s="5">
        <f>VLOOKUP(B320, pct_raw!$A$2:$AX$1800, 37, FALSE)</f>
        <v>53</v>
      </c>
      <c r="AB320" s="5">
        <f>VLOOKUP(B320, pct_raw!$A$2:$AX$1800, 38, FALSE)</f>
        <v>0.87909999999999999</v>
      </c>
      <c r="AC320" s="5">
        <f>VLOOKUP(B320, pct_raw!$A$2:$AX$1800, 39, FALSE)</f>
        <v>0</v>
      </c>
      <c r="AD320" s="5">
        <f>VLOOKUP(B320, pct_raw!$A$2:$AX$1800, 40, FALSE)</f>
        <v>0</v>
      </c>
      <c r="AE320" s="5">
        <f>VLOOKUP(B320, pct_raw!$A$2:$AX$1800, 41, FALSE)</f>
        <v>0</v>
      </c>
      <c r="AF320" s="5">
        <f>VLOOKUP(B320, pct_raw!$A$2:$AX$1800, 42, FALSE)</f>
        <v>0</v>
      </c>
      <c r="AG320" s="5">
        <f>VLOOKUP(B320, pct_raw!$A$2:$AX$1800, 43, FALSE)</f>
        <v>0</v>
      </c>
      <c r="AH320" s="5">
        <f>VLOOKUP(B320, pct_raw!$A$2:$AX$1800, 44, FALSE)</f>
        <v>0</v>
      </c>
      <c r="AI320" s="5">
        <f>VLOOKUP(B320, pct_raw!$A$2:$AX$1800, 45, FALSE)</f>
        <v>24</v>
      </c>
      <c r="AJ320" s="5">
        <f>VLOOKUP(B320, pct_raw!$A$2:$AX$1800, 46, FALSE)</f>
        <v>31</v>
      </c>
      <c r="AK320" s="5">
        <f>VLOOKUP(B320, pct_raw!$A$2:$AX$1800, 47, FALSE)</f>
        <v>0.4395</v>
      </c>
      <c r="AL320" s="5">
        <f>VLOOKUP(B320, pct_raw!$A$2:$AX$1800, 48, FALSE)</f>
        <v>11</v>
      </c>
      <c r="AM320" s="5">
        <f>VLOOKUP(B320, pct_raw!$A$2:$AX$1800, 49, FALSE)</f>
        <v>0</v>
      </c>
      <c r="AN320" s="5">
        <f>VLOOKUP(B320, pct_raw!$A$2:$AX$1800, 50, FALSE)</f>
        <v>0</v>
      </c>
    </row>
    <row r="321" spans="1:40" x14ac:dyDescent="0.2">
      <c r="A321" s="2" t="s">
        <v>296</v>
      </c>
      <c r="B321" s="2" t="str">
        <f t="shared" si="4"/>
        <v>Cedar Rapids 29</v>
      </c>
      <c r="C321" s="2" t="s">
        <v>296</v>
      </c>
      <c r="D321" s="2" t="str">
        <f>VLOOKUP(B321, pct_raw!$A$2:$AX$1800, 6, FALSE)</f>
        <v xml:space="preserve"> Cedar Rapids 29</v>
      </c>
      <c r="E321" s="5">
        <f>VLOOKUP(B321, pct_raw!$A$2:$AX$1800, 15, FALSE)</f>
        <v>30</v>
      </c>
      <c r="F321" s="5">
        <f>VLOOKUP(B321, pct_raw!$A$2:$AX$1800, 16, FALSE)</f>
        <v>34</v>
      </c>
      <c r="G321" s="5">
        <f>VLOOKUP(B321, pct_raw!$A$2:$AX$1800, 17, FALSE)</f>
        <v>0.4395</v>
      </c>
      <c r="H321">
        <f>VLOOKUP(B321, pct_raw!$A$2:$AX$1800, 18, FALSE)</f>
        <v>0</v>
      </c>
      <c r="I321" s="5">
        <f>VLOOKUP(B321, pct_raw!$A$2:$AX$1800, 19, FALSE)</f>
        <v>0</v>
      </c>
      <c r="J321">
        <f>VLOOKUP(B321, pct_raw!$A$2:$AX$1800, 20, FALSE)</f>
        <v>0</v>
      </c>
      <c r="K321" s="5">
        <f>VLOOKUP(B321, pct_raw!$A$2:$AX$1800, 21, FALSE)</f>
        <v>30</v>
      </c>
      <c r="L321" s="5">
        <f>VLOOKUP(B321, pct_raw!$A$2:$AX$1800, 22, FALSE)</f>
        <v>41</v>
      </c>
      <c r="M321" s="5">
        <f>VLOOKUP(B321, pct_raw!$A$2:$AX$1800, 23, FALSE)</f>
        <v>0.87909999999999999</v>
      </c>
      <c r="N321" s="5">
        <f>VLOOKUP(B321, pct_raw!$A$2:$AX$1800, 24, FALSE)</f>
        <v>0</v>
      </c>
      <c r="O321" s="5">
        <f>VLOOKUP(B321, pct_raw!$A$2:$AX$1800, 25, FALSE)</f>
        <v>0</v>
      </c>
      <c r="P321" s="5">
        <f>VLOOKUP(B321, pct_raw!$A$2:$AX$1800, 26, FALSE)</f>
        <v>0</v>
      </c>
      <c r="Q321" s="5">
        <f>VLOOKUP(B321, pct_raw!$A$2:$AX$1800, 27, FALSE)</f>
        <v>22</v>
      </c>
      <c r="R321" s="5">
        <f>VLOOKUP(B321, pct_raw!$A$2:$AX$1800, 28, FALSE)</f>
        <v>0</v>
      </c>
      <c r="S321" s="5">
        <f>VLOOKUP(B321, pct_raw!$A$2:$AX$1800, 29, FALSE)</f>
        <v>0</v>
      </c>
      <c r="T321" s="5">
        <f>VLOOKUP(B321, pct_raw!$A$2:$AX$1800, 30, FALSE)</f>
        <v>0</v>
      </c>
      <c r="U321" s="5">
        <f>VLOOKUP(B321, pct_raw!$A$2:$AX$1800, 31, FALSE)</f>
        <v>0</v>
      </c>
      <c r="V321" s="5">
        <f>VLOOKUP(B321, pct_raw!$A$2:$AX$1800, 32, FALSE)</f>
        <v>0</v>
      </c>
      <c r="W321" s="5">
        <f>VLOOKUP(B321, pct_raw!$A$2:$AX$1800, 33, FALSE)</f>
        <v>0</v>
      </c>
      <c r="X321" s="5">
        <f>VLOOKUP(B321, pct_raw!$A$2:$AX$1800, 34, FALSE)</f>
        <v>0</v>
      </c>
      <c r="Y321" s="5">
        <f>VLOOKUP(B321, pct_raw!$A$2:$AX$1800, 35, FALSE)</f>
        <v>0</v>
      </c>
      <c r="Z321" s="5">
        <f>VLOOKUP(B321, pct_raw!$A$2:$AX$1800, 36, FALSE)</f>
        <v>45</v>
      </c>
      <c r="AA321" s="5">
        <f>VLOOKUP(B321, pct_raw!$A$2:$AX$1800, 37, FALSE)</f>
        <v>47</v>
      </c>
      <c r="AB321" s="5">
        <f>VLOOKUP(B321, pct_raw!$A$2:$AX$1800, 38, FALSE)</f>
        <v>0.87909999999999999</v>
      </c>
      <c r="AC321" s="5">
        <f>VLOOKUP(B321, pct_raw!$A$2:$AX$1800, 39, FALSE)</f>
        <v>1</v>
      </c>
      <c r="AD321" s="5">
        <f>VLOOKUP(B321, pct_raw!$A$2:$AX$1800, 40, FALSE)</f>
        <v>0</v>
      </c>
      <c r="AE321" s="5">
        <f>VLOOKUP(B321, pct_raw!$A$2:$AX$1800, 41, FALSE)</f>
        <v>0</v>
      </c>
      <c r="AF321" s="5">
        <f>VLOOKUP(B321, pct_raw!$A$2:$AX$1800, 42, FALSE)</f>
        <v>0</v>
      </c>
      <c r="AG321" s="5">
        <f>VLOOKUP(B321, pct_raw!$A$2:$AX$1800, 43, FALSE)</f>
        <v>0</v>
      </c>
      <c r="AH321" s="5">
        <f>VLOOKUP(B321, pct_raw!$A$2:$AX$1800, 44, FALSE)</f>
        <v>0</v>
      </c>
      <c r="AI321" s="5">
        <f>VLOOKUP(B321, pct_raw!$A$2:$AX$1800, 45, FALSE)</f>
        <v>33</v>
      </c>
      <c r="AJ321" s="5">
        <f>VLOOKUP(B321, pct_raw!$A$2:$AX$1800, 46, FALSE)</f>
        <v>39</v>
      </c>
      <c r="AK321" s="5">
        <f>VLOOKUP(B321, pct_raw!$A$2:$AX$1800, 47, FALSE)</f>
        <v>0.4395</v>
      </c>
      <c r="AL321" s="5">
        <f>VLOOKUP(B321, pct_raw!$A$2:$AX$1800, 48, FALSE)</f>
        <v>4</v>
      </c>
      <c r="AM321" s="5">
        <f>VLOOKUP(B321, pct_raw!$A$2:$AX$1800, 49, FALSE)</f>
        <v>0</v>
      </c>
      <c r="AN321" s="5">
        <f>VLOOKUP(B321, pct_raw!$A$2:$AX$1800, 50, FALSE)</f>
        <v>0</v>
      </c>
    </row>
    <row r="322" spans="1:40" x14ac:dyDescent="0.2">
      <c r="A322" s="2" t="s">
        <v>297</v>
      </c>
      <c r="B322" s="2" t="str">
        <f t="shared" ref="B322:B385" si="5">PROPER(C322)</f>
        <v>Cedar Rapids 30</v>
      </c>
      <c r="C322" s="2" t="s">
        <v>297</v>
      </c>
      <c r="D322" s="2" t="str">
        <f>VLOOKUP(B322, pct_raw!$A$2:$AX$1800, 6, FALSE)</f>
        <v xml:space="preserve"> Cedar Rapids 30</v>
      </c>
      <c r="E322" s="5">
        <f>VLOOKUP(B322, pct_raw!$A$2:$AX$1800, 15, FALSE)</f>
        <v>40</v>
      </c>
      <c r="F322" s="5">
        <f>VLOOKUP(B322, pct_raw!$A$2:$AX$1800, 16, FALSE)</f>
        <v>50</v>
      </c>
      <c r="G322" s="5">
        <f>VLOOKUP(B322, pct_raw!$A$2:$AX$1800, 17, FALSE)</f>
        <v>0.87909999999999999</v>
      </c>
      <c r="H322">
        <f>VLOOKUP(B322, pct_raw!$A$2:$AX$1800, 18, FALSE)</f>
        <v>0</v>
      </c>
      <c r="I322" s="5">
        <f>VLOOKUP(B322, pct_raw!$A$2:$AX$1800, 19, FALSE)</f>
        <v>0</v>
      </c>
      <c r="J322">
        <f>VLOOKUP(B322, pct_raw!$A$2:$AX$1800, 20, FALSE)</f>
        <v>0</v>
      </c>
      <c r="K322" s="5">
        <f>VLOOKUP(B322, pct_raw!$A$2:$AX$1800, 21, FALSE)</f>
        <v>35</v>
      </c>
      <c r="L322" s="5">
        <f>VLOOKUP(B322, pct_raw!$A$2:$AX$1800, 22, FALSE)</f>
        <v>45</v>
      </c>
      <c r="M322" s="5">
        <f>VLOOKUP(B322, pct_raw!$A$2:$AX$1800, 23, FALSE)</f>
        <v>0.4395</v>
      </c>
      <c r="N322" s="5">
        <f>VLOOKUP(B322, pct_raw!$A$2:$AX$1800, 24, FALSE)</f>
        <v>0</v>
      </c>
      <c r="O322" s="5">
        <f>VLOOKUP(B322, pct_raw!$A$2:$AX$1800, 25, FALSE)</f>
        <v>0</v>
      </c>
      <c r="P322" s="5">
        <f>VLOOKUP(B322, pct_raw!$A$2:$AX$1800, 26, FALSE)</f>
        <v>0</v>
      </c>
      <c r="Q322" s="5">
        <f>VLOOKUP(B322, pct_raw!$A$2:$AX$1800, 27, FALSE)</f>
        <v>25</v>
      </c>
      <c r="R322" s="5">
        <f>VLOOKUP(B322, pct_raw!$A$2:$AX$1800, 28, FALSE)</f>
        <v>0</v>
      </c>
      <c r="S322" s="5">
        <f>VLOOKUP(B322, pct_raw!$A$2:$AX$1800, 29, FALSE)</f>
        <v>0</v>
      </c>
      <c r="T322" s="5">
        <f>VLOOKUP(B322, pct_raw!$A$2:$AX$1800, 30, FALSE)</f>
        <v>0</v>
      </c>
      <c r="U322" s="5">
        <f>VLOOKUP(B322, pct_raw!$A$2:$AX$1800, 31, FALSE)</f>
        <v>0</v>
      </c>
      <c r="V322" s="5">
        <f>VLOOKUP(B322, pct_raw!$A$2:$AX$1800, 32, FALSE)</f>
        <v>0</v>
      </c>
      <c r="W322" s="5">
        <f>VLOOKUP(B322, pct_raw!$A$2:$AX$1800, 33, FALSE)</f>
        <v>0</v>
      </c>
      <c r="X322" s="5">
        <f>VLOOKUP(B322, pct_raw!$A$2:$AX$1800, 34, FALSE)</f>
        <v>0</v>
      </c>
      <c r="Y322" s="5">
        <f>VLOOKUP(B322, pct_raw!$A$2:$AX$1800, 35, FALSE)</f>
        <v>0</v>
      </c>
      <c r="Z322" s="5">
        <f>VLOOKUP(B322, pct_raw!$A$2:$AX$1800, 36, FALSE)</f>
        <v>51</v>
      </c>
      <c r="AA322" s="5">
        <f>VLOOKUP(B322, pct_raw!$A$2:$AX$1800, 37, FALSE)</f>
        <v>52</v>
      </c>
      <c r="AB322" s="5">
        <f>VLOOKUP(B322, pct_raw!$A$2:$AX$1800, 38, FALSE)</f>
        <v>0.87909999999999999</v>
      </c>
      <c r="AC322" s="5">
        <f>VLOOKUP(B322, pct_raw!$A$2:$AX$1800, 39, FALSE)</f>
        <v>6</v>
      </c>
      <c r="AD322" s="5">
        <f>VLOOKUP(B322, pct_raw!$A$2:$AX$1800, 40, FALSE)</f>
        <v>0</v>
      </c>
      <c r="AE322" s="5">
        <f>VLOOKUP(B322, pct_raw!$A$2:$AX$1800, 41, FALSE)</f>
        <v>0</v>
      </c>
      <c r="AF322" s="5">
        <f>VLOOKUP(B322, pct_raw!$A$2:$AX$1800, 42, FALSE)</f>
        <v>0</v>
      </c>
      <c r="AG322" s="5">
        <f>VLOOKUP(B322, pct_raw!$A$2:$AX$1800, 43, FALSE)</f>
        <v>6</v>
      </c>
      <c r="AH322" s="5">
        <f>VLOOKUP(B322, pct_raw!$A$2:$AX$1800, 44, FALSE)</f>
        <v>0</v>
      </c>
      <c r="AI322" s="5">
        <f>VLOOKUP(B322, pct_raw!$A$2:$AX$1800, 45, FALSE)</f>
        <v>41</v>
      </c>
      <c r="AJ322" s="5">
        <f>VLOOKUP(B322, pct_raw!$A$2:$AX$1800, 46, FALSE)</f>
        <v>51</v>
      </c>
      <c r="AK322" s="5">
        <f>VLOOKUP(B322, pct_raw!$A$2:$AX$1800, 47, FALSE)</f>
        <v>0.87909999999999999</v>
      </c>
      <c r="AL322" s="5">
        <f>VLOOKUP(B322, pct_raw!$A$2:$AX$1800, 48, FALSE)</f>
        <v>6</v>
      </c>
      <c r="AM322" s="5">
        <f>VLOOKUP(B322, pct_raw!$A$2:$AX$1800, 49, FALSE)</f>
        <v>0</v>
      </c>
      <c r="AN322" s="5">
        <f>VLOOKUP(B322, pct_raw!$A$2:$AX$1800, 50, FALSE)</f>
        <v>0</v>
      </c>
    </row>
    <row r="323" spans="1:40" x14ac:dyDescent="0.2">
      <c r="A323" s="2" t="s">
        <v>298</v>
      </c>
      <c r="B323" s="2" t="str">
        <f t="shared" si="5"/>
        <v>Cedar Rapids 31</v>
      </c>
      <c r="C323" s="2" t="s">
        <v>298</v>
      </c>
      <c r="D323" s="2" t="str">
        <f>VLOOKUP(B323, pct_raw!$A$2:$AX$1800, 6, FALSE)</f>
        <v xml:space="preserve"> Cedar Rapids 31</v>
      </c>
      <c r="E323" s="5">
        <f>VLOOKUP(B323, pct_raw!$A$2:$AX$1800, 15, FALSE)</f>
        <v>50</v>
      </c>
      <c r="F323" s="5">
        <f>VLOOKUP(B323, pct_raw!$A$2:$AX$1800, 16, FALSE)</f>
        <v>62</v>
      </c>
      <c r="G323" s="5">
        <f>VLOOKUP(B323, pct_raw!$A$2:$AX$1800, 17, FALSE)</f>
        <v>0.87909999999999999</v>
      </c>
      <c r="H323">
        <f>VLOOKUP(B323, pct_raw!$A$2:$AX$1800, 18, FALSE)</f>
        <v>0</v>
      </c>
      <c r="I323" s="5">
        <f>VLOOKUP(B323, pct_raw!$A$2:$AX$1800, 19, FALSE)</f>
        <v>0</v>
      </c>
      <c r="J323">
        <f>VLOOKUP(B323, pct_raw!$A$2:$AX$1800, 20, FALSE)</f>
        <v>0</v>
      </c>
      <c r="K323" s="5">
        <f>VLOOKUP(B323, pct_raw!$A$2:$AX$1800, 21, FALSE)</f>
        <v>74</v>
      </c>
      <c r="L323" s="5">
        <f>VLOOKUP(B323, pct_raw!$A$2:$AX$1800, 22, FALSE)</f>
        <v>88</v>
      </c>
      <c r="M323" s="5">
        <f>VLOOKUP(B323, pct_raw!$A$2:$AX$1800, 23, FALSE)</f>
        <v>0.87909999999999999</v>
      </c>
      <c r="N323" s="5">
        <f>VLOOKUP(B323, pct_raw!$A$2:$AX$1800, 24, FALSE)</f>
        <v>1</v>
      </c>
      <c r="O323" s="5">
        <f>VLOOKUP(B323, pct_raw!$A$2:$AX$1800, 25, FALSE)</f>
        <v>0</v>
      </c>
      <c r="P323" s="5">
        <f>VLOOKUP(B323, pct_raw!$A$2:$AX$1800, 26, FALSE)</f>
        <v>0</v>
      </c>
      <c r="Q323" s="5">
        <f>VLOOKUP(B323, pct_raw!$A$2:$AX$1800, 27, FALSE)</f>
        <v>38</v>
      </c>
      <c r="R323" s="5">
        <f>VLOOKUP(B323, pct_raw!$A$2:$AX$1800, 28, FALSE)</f>
        <v>0</v>
      </c>
      <c r="S323" s="5">
        <f>VLOOKUP(B323, pct_raw!$A$2:$AX$1800, 29, FALSE)</f>
        <v>0</v>
      </c>
      <c r="T323" s="5">
        <f>VLOOKUP(B323, pct_raw!$A$2:$AX$1800, 30, FALSE)</f>
        <v>0</v>
      </c>
      <c r="U323" s="5">
        <f>VLOOKUP(B323, pct_raw!$A$2:$AX$1800, 31, FALSE)</f>
        <v>0</v>
      </c>
      <c r="V323" s="5">
        <f>VLOOKUP(B323, pct_raw!$A$2:$AX$1800, 32, FALSE)</f>
        <v>0</v>
      </c>
      <c r="W323" s="5">
        <f>VLOOKUP(B323, pct_raw!$A$2:$AX$1800, 33, FALSE)</f>
        <v>0</v>
      </c>
      <c r="X323" s="5">
        <f>VLOOKUP(B323, pct_raw!$A$2:$AX$1800, 34, FALSE)</f>
        <v>0</v>
      </c>
      <c r="Y323" s="5">
        <f>VLOOKUP(B323, pct_raw!$A$2:$AX$1800, 35, FALSE)</f>
        <v>0</v>
      </c>
      <c r="Z323" s="5">
        <f>VLOOKUP(B323, pct_raw!$A$2:$AX$1800, 36, FALSE)</f>
        <v>52</v>
      </c>
      <c r="AA323" s="5">
        <f>VLOOKUP(B323, pct_raw!$A$2:$AX$1800, 37, FALSE)</f>
        <v>67</v>
      </c>
      <c r="AB323" s="5">
        <f>VLOOKUP(B323, pct_raw!$A$2:$AX$1800, 38, FALSE)</f>
        <v>0.87909999999999999</v>
      </c>
      <c r="AC323" s="5">
        <f>VLOOKUP(B323, pct_raw!$A$2:$AX$1800, 39, FALSE)</f>
        <v>3</v>
      </c>
      <c r="AD323" s="5">
        <f>VLOOKUP(B323, pct_raw!$A$2:$AX$1800, 40, FALSE)</f>
        <v>0</v>
      </c>
      <c r="AE323" s="5">
        <f>VLOOKUP(B323, pct_raw!$A$2:$AX$1800, 41, FALSE)</f>
        <v>0</v>
      </c>
      <c r="AF323" s="5">
        <f>VLOOKUP(B323, pct_raw!$A$2:$AX$1800, 42, FALSE)</f>
        <v>5</v>
      </c>
      <c r="AG323" s="5">
        <f>VLOOKUP(B323, pct_raw!$A$2:$AX$1800, 43, FALSE)</f>
        <v>0</v>
      </c>
      <c r="AH323" s="5">
        <f>VLOOKUP(B323, pct_raw!$A$2:$AX$1800, 44, FALSE)</f>
        <v>0</v>
      </c>
      <c r="AI323" s="5">
        <f>VLOOKUP(B323, pct_raw!$A$2:$AX$1800, 45, FALSE)</f>
        <v>53</v>
      </c>
      <c r="AJ323" s="5">
        <f>VLOOKUP(B323, pct_raw!$A$2:$AX$1800, 46, FALSE)</f>
        <v>65</v>
      </c>
      <c r="AK323" s="5">
        <f>VLOOKUP(B323, pct_raw!$A$2:$AX$1800, 47, FALSE)</f>
        <v>0.87909999999999999</v>
      </c>
      <c r="AL323" s="5">
        <f>VLOOKUP(B323, pct_raw!$A$2:$AX$1800, 48, FALSE)</f>
        <v>5</v>
      </c>
      <c r="AM323" s="5">
        <f>VLOOKUP(B323, pct_raw!$A$2:$AX$1800, 49, FALSE)</f>
        <v>0</v>
      </c>
      <c r="AN323" s="5">
        <f>VLOOKUP(B323, pct_raw!$A$2:$AX$1800, 50, FALSE)</f>
        <v>0</v>
      </c>
    </row>
    <row r="324" spans="1:40" x14ac:dyDescent="0.2">
      <c r="A324" s="2" t="s">
        <v>299</v>
      </c>
      <c r="B324" s="2" t="str">
        <f t="shared" si="5"/>
        <v>Cedar Rapids 32</v>
      </c>
      <c r="C324" s="2" t="s">
        <v>299</v>
      </c>
      <c r="D324" s="2" t="str">
        <f>VLOOKUP(B324, pct_raw!$A$2:$AX$1800, 6, FALSE)</f>
        <v xml:space="preserve"> Cedar Rapids 32</v>
      </c>
      <c r="E324" s="5">
        <f>VLOOKUP(B324, pct_raw!$A$2:$AX$1800, 15, FALSE)</f>
        <v>23</v>
      </c>
      <c r="F324" s="5">
        <f>VLOOKUP(B324, pct_raw!$A$2:$AX$1800, 16, FALSE)</f>
        <v>23</v>
      </c>
      <c r="G324" s="5">
        <f>VLOOKUP(B324, pct_raw!$A$2:$AX$1800, 17, FALSE)</f>
        <v>0.4395</v>
      </c>
      <c r="H324">
        <f>VLOOKUP(B324, pct_raw!$A$2:$AX$1800, 18, FALSE)</f>
        <v>0</v>
      </c>
      <c r="I324" s="5">
        <f>VLOOKUP(B324, pct_raw!$A$2:$AX$1800, 19, FALSE)</f>
        <v>0</v>
      </c>
      <c r="J324">
        <f>VLOOKUP(B324, pct_raw!$A$2:$AX$1800, 20, FALSE)</f>
        <v>0</v>
      </c>
      <c r="K324" s="5">
        <f>VLOOKUP(B324, pct_raw!$A$2:$AX$1800, 21, FALSE)</f>
        <v>24</v>
      </c>
      <c r="L324" s="5">
        <f>VLOOKUP(B324, pct_raw!$A$2:$AX$1800, 22, FALSE)</f>
        <v>35</v>
      </c>
      <c r="M324" s="5">
        <f>VLOOKUP(B324, pct_raw!$A$2:$AX$1800, 23, FALSE)</f>
        <v>0.87909999999999999</v>
      </c>
      <c r="N324" s="5">
        <f>VLOOKUP(B324, pct_raw!$A$2:$AX$1800, 24, FALSE)</f>
        <v>0</v>
      </c>
      <c r="O324" s="5">
        <f>VLOOKUP(B324, pct_raw!$A$2:$AX$1800, 25, FALSE)</f>
        <v>0</v>
      </c>
      <c r="P324" s="5">
        <f>VLOOKUP(B324, pct_raw!$A$2:$AX$1800, 26, FALSE)</f>
        <v>0</v>
      </c>
      <c r="Q324" s="5">
        <f>VLOOKUP(B324, pct_raw!$A$2:$AX$1800, 27, FALSE)</f>
        <v>6</v>
      </c>
      <c r="R324" s="5">
        <f>VLOOKUP(B324, pct_raw!$A$2:$AX$1800, 28, FALSE)</f>
        <v>0</v>
      </c>
      <c r="S324" s="5">
        <f>VLOOKUP(B324, pct_raw!$A$2:$AX$1800, 29, FALSE)</f>
        <v>0</v>
      </c>
      <c r="T324" s="5">
        <f>VLOOKUP(B324, pct_raw!$A$2:$AX$1800, 30, FALSE)</f>
        <v>0</v>
      </c>
      <c r="U324" s="5">
        <f>VLOOKUP(B324, pct_raw!$A$2:$AX$1800, 31, FALSE)</f>
        <v>0</v>
      </c>
      <c r="V324" s="5">
        <f>VLOOKUP(B324, pct_raw!$A$2:$AX$1800, 32, FALSE)</f>
        <v>0</v>
      </c>
      <c r="W324" s="5">
        <f>VLOOKUP(B324, pct_raw!$A$2:$AX$1800, 33, FALSE)</f>
        <v>0</v>
      </c>
      <c r="X324" s="5">
        <f>VLOOKUP(B324, pct_raw!$A$2:$AX$1800, 34, FALSE)</f>
        <v>0</v>
      </c>
      <c r="Y324" s="5">
        <f>VLOOKUP(B324, pct_raw!$A$2:$AX$1800, 35, FALSE)</f>
        <v>0</v>
      </c>
      <c r="Z324" s="5">
        <f>VLOOKUP(B324, pct_raw!$A$2:$AX$1800, 36, FALSE)</f>
        <v>44</v>
      </c>
      <c r="AA324" s="5">
        <f>VLOOKUP(B324, pct_raw!$A$2:$AX$1800, 37, FALSE)</f>
        <v>44</v>
      </c>
      <c r="AB324" s="5">
        <f>VLOOKUP(B324, pct_raw!$A$2:$AX$1800, 38, FALSE)</f>
        <v>0.87909999999999999</v>
      </c>
      <c r="AC324" s="5">
        <f>VLOOKUP(B324, pct_raw!$A$2:$AX$1800, 39, FALSE)</f>
        <v>0</v>
      </c>
      <c r="AD324" s="5">
        <f>VLOOKUP(B324, pct_raw!$A$2:$AX$1800, 40, FALSE)</f>
        <v>0</v>
      </c>
      <c r="AE324" s="5">
        <f>VLOOKUP(B324, pct_raw!$A$2:$AX$1800, 41, FALSE)</f>
        <v>0</v>
      </c>
      <c r="AF324" s="5">
        <f>VLOOKUP(B324, pct_raw!$A$2:$AX$1800, 42, FALSE)</f>
        <v>2</v>
      </c>
      <c r="AG324" s="5">
        <f>VLOOKUP(B324, pct_raw!$A$2:$AX$1800, 43, FALSE)</f>
        <v>2</v>
      </c>
      <c r="AH324" s="5">
        <f>VLOOKUP(B324, pct_raw!$A$2:$AX$1800, 44, FALSE)</f>
        <v>0</v>
      </c>
      <c r="AI324" s="5">
        <f>VLOOKUP(B324, pct_raw!$A$2:$AX$1800, 45, FALSE)</f>
        <v>19</v>
      </c>
      <c r="AJ324" s="5">
        <f>VLOOKUP(B324, pct_raw!$A$2:$AX$1800, 46, FALSE)</f>
        <v>19</v>
      </c>
      <c r="AK324" s="5">
        <f>VLOOKUP(B324, pct_raw!$A$2:$AX$1800, 47, FALSE)</f>
        <v>0.4395</v>
      </c>
      <c r="AL324" s="5">
        <f>VLOOKUP(B324, pct_raw!$A$2:$AX$1800, 48, FALSE)</f>
        <v>5</v>
      </c>
      <c r="AM324" s="5">
        <f>VLOOKUP(B324, pct_raw!$A$2:$AX$1800, 49, FALSE)</f>
        <v>0</v>
      </c>
      <c r="AN324" s="5">
        <f>VLOOKUP(B324, pct_raw!$A$2:$AX$1800, 50, FALSE)</f>
        <v>0</v>
      </c>
    </row>
    <row r="325" spans="1:40" x14ac:dyDescent="0.2">
      <c r="A325" s="2" t="s">
        <v>302</v>
      </c>
      <c r="B325" s="2" t="str">
        <f t="shared" si="5"/>
        <v>Cedar Rapids 33</v>
      </c>
      <c r="C325" s="2" t="s">
        <v>302</v>
      </c>
      <c r="D325" s="2" t="str">
        <f>VLOOKUP(B325, pct_raw!$A$2:$AX$1800, 6, FALSE)</f>
        <v xml:space="preserve"> Cedar Rapids 33</v>
      </c>
      <c r="E325" s="5">
        <f>VLOOKUP(B325, pct_raw!$A$2:$AX$1800, 15, FALSE)</f>
        <v>19</v>
      </c>
      <c r="F325" s="5">
        <f>VLOOKUP(B325, pct_raw!$A$2:$AX$1800, 16, FALSE)</f>
        <v>0</v>
      </c>
      <c r="G325" s="5">
        <f>VLOOKUP(B325, pct_raw!$A$2:$AX$1800, 17, FALSE)</f>
        <v>0</v>
      </c>
      <c r="H325">
        <f>VLOOKUP(B325, pct_raw!$A$2:$AX$1800, 18, FALSE)</f>
        <v>0</v>
      </c>
      <c r="I325" s="5">
        <f>VLOOKUP(B325, pct_raw!$A$2:$AX$1800, 19, FALSE)</f>
        <v>0</v>
      </c>
      <c r="J325">
        <f>VLOOKUP(B325, pct_raw!$A$2:$AX$1800, 20, FALSE)</f>
        <v>0</v>
      </c>
      <c r="K325" s="5">
        <f>VLOOKUP(B325, pct_raw!$A$2:$AX$1800, 21, FALSE)</f>
        <v>14</v>
      </c>
      <c r="L325" s="5">
        <f>VLOOKUP(B325, pct_raw!$A$2:$AX$1800, 22, FALSE)</f>
        <v>27</v>
      </c>
      <c r="M325" s="5">
        <f>VLOOKUP(B325, pct_raw!$A$2:$AX$1800, 23, FALSE)</f>
        <v>0.4395</v>
      </c>
      <c r="N325" s="5">
        <f>VLOOKUP(B325, pct_raw!$A$2:$AX$1800, 24, FALSE)</f>
        <v>2</v>
      </c>
      <c r="O325" s="5">
        <f>VLOOKUP(B325, pct_raw!$A$2:$AX$1800, 25, FALSE)</f>
        <v>0</v>
      </c>
      <c r="P325" s="5">
        <f>VLOOKUP(B325, pct_raw!$A$2:$AX$1800, 26, FALSE)</f>
        <v>0</v>
      </c>
      <c r="Q325" s="5">
        <f>VLOOKUP(B325, pct_raw!$A$2:$AX$1800, 27, FALSE)</f>
        <v>10</v>
      </c>
      <c r="R325" s="5">
        <f>VLOOKUP(B325, pct_raw!$A$2:$AX$1800, 28, FALSE)</f>
        <v>0</v>
      </c>
      <c r="S325" s="5">
        <f>VLOOKUP(B325, pct_raw!$A$2:$AX$1800, 29, FALSE)</f>
        <v>0</v>
      </c>
      <c r="T325" s="5">
        <f>VLOOKUP(B325, pct_raw!$A$2:$AX$1800, 30, FALSE)</f>
        <v>0</v>
      </c>
      <c r="U325" s="5">
        <f>VLOOKUP(B325, pct_raw!$A$2:$AX$1800, 31, FALSE)</f>
        <v>0</v>
      </c>
      <c r="V325" s="5">
        <f>VLOOKUP(B325, pct_raw!$A$2:$AX$1800, 32, FALSE)</f>
        <v>0</v>
      </c>
      <c r="W325" s="5">
        <f>VLOOKUP(B325, pct_raw!$A$2:$AX$1800, 33, FALSE)</f>
        <v>0</v>
      </c>
      <c r="X325" s="5">
        <f>VLOOKUP(B325, pct_raw!$A$2:$AX$1800, 34, FALSE)</f>
        <v>0</v>
      </c>
      <c r="Y325" s="5">
        <f>VLOOKUP(B325, pct_raw!$A$2:$AX$1800, 35, FALSE)</f>
        <v>0</v>
      </c>
      <c r="Z325" s="5">
        <f>VLOOKUP(B325, pct_raw!$A$2:$AX$1800, 36, FALSE)</f>
        <v>61</v>
      </c>
      <c r="AA325" s="5">
        <f>VLOOKUP(B325, pct_raw!$A$2:$AX$1800, 37, FALSE)</f>
        <v>67</v>
      </c>
      <c r="AB325" s="5">
        <f>VLOOKUP(B325, pct_raw!$A$2:$AX$1800, 38, FALSE)</f>
        <v>1.3186</v>
      </c>
      <c r="AC325" s="5">
        <f>VLOOKUP(B325, pct_raw!$A$2:$AX$1800, 39, FALSE)</f>
        <v>0</v>
      </c>
      <c r="AD325" s="5">
        <f>VLOOKUP(B325, pct_raw!$A$2:$AX$1800, 40, FALSE)</f>
        <v>0</v>
      </c>
      <c r="AE325" s="5">
        <f>VLOOKUP(B325, pct_raw!$A$2:$AX$1800, 41, FALSE)</f>
        <v>0</v>
      </c>
      <c r="AF325" s="5">
        <f>VLOOKUP(B325, pct_raw!$A$2:$AX$1800, 42, FALSE)</f>
        <v>2</v>
      </c>
      <c r="AG325" s="5">
        <f>VLOOKUP(B325, pct_raw!$A$2:$AX$1800, 43, FALSE)</f>
        <v>0</v>
      </c>
      <c r="AH325" s="5">
        <f>VLOOKUP(B325, pct_raw!$A$2:$AX$1800, 44, FALSE)</f>
        <v>0</v>
      </c>
      <c r="AI325" s="5">
        <f>VLOOKUP(B325, pct_raw!$A$2:$AX$1800, 45, FALSE)</f>
        <v>33</v>
      </c>
      <c r="AJ325" s="5">
        <f>VLOOKUP(B325, pct_raw!$A$2:$AX$1800, 46, FALSE)</f>
        <v>43</v>
      </c>
      <c r="AK325" s="5">
        <f>VLOOKUP(B325, pct_raw!$A$2:$AX$1800, 47, FALSE)</f>
        <v>0.87909999999999999</v>
      </c>
      <c r="AL325" s="5">
        <f>VLOOKUP(B325, pct_raw!$A$2:$AX$1800, 48, FALSE)</f>
        <v>6</v>
      </c>
      <c r="AM325" s="5">
        <f>VLOOKUP(B325, pct_raw!$A$2:$AX$1800, 49, FALSE)</f>
        <v>0</v>
      </c>
      <c r="AN325" s="5">
        <f>VLOOKUP(B325, pct_raw!$A$2:$AX$1800, 50, FALSE)</f>
        <v>0</v>
      </c>
    </row>
    <row r="326" spans="1:40" x14ac:dyDescent="0.2">
      <c r="A326" s="2" t="s">
        <v>338</v>
      </c>
      <c r="B326" s="2" t="str">
        <f t="shared" si="5"/>
        <v>Cedar Rapids 34</v>
      </c>
      <c r="C326" s="2" t="s">
        <v>338</v>
      </c>
      <c r="D326" s="2" t="str">
        <f>VLOOKUP(B326, pct_raw!$A$2:$AX$1800, 6, FALSE)</f>
        <v xml:space="preserve"> Cedar Rapids 34</v>
      </c>
      <c r="E326" s="5">
        <f>VLOOKUP(B326, pct_raw!$A$2:$AX$1800, 15, FALSE)</f>
        <v>13</v>
      </c>
      <c r="F326" s="5">
        <f>VLOOKUP(B326, pct_raw!$A$2:$AX$1800, 16, FALSE)</f>
        <v>1</v>
      </c>
      <c r="G326" s="5">
        <f>VLOOKUP(B326, pct_raw!$A$2:$AX$1800, 17, FALSE)</f>
        <v>0</v>
      </c>
      <c r="H326">
        <f>VLOOKUP(B326, pct_raw!$A$2:$AX$1800, 18, FALSE)</f>
        <v>0</v>
      </c>
      <c r="I326" s="5">
        <f>VLOOKUP(B326, pct_raw!$A$2:$AX$1800, 19, FALSE)</f>
        <v>0</v>
      </c>
      <c r="J326">
        <f>VLOOKUP(B326, pct_raw!$A$2:$AX$1800, 20, FALSE)</f>
        <v>0</v>
      </c>
      <c r="K326" s="5">
        <f>VLOOKUP(B326, pct_raw!$A$2:$AX$1800, 21, FALSE)</f>
        <v>30</v>
      </c>
      <c r="L326" s="5">
        <f>VLOOKUP(B326, pct_raw!$A$2:$AX$1800, 22, FALSE)</f>
        <v>35</v>
      </c>
      <c r="M326" s="5">
        <f>VLOOKUP(B326, pct_raw!$A$2:$AX$1800, 23, FALSE)</f>
        <v>0.4395</v>
      </c>
      <c r="N326" s="5">
        <f>VLOOKUP(B326, pct_raw!$A$2:$AX$1800, 24, FALSE)</f>
        <v>2</v>
      </c>
      <c r="O326" s="5">
        <f>VLOOKUP(B326, pct_raw!$A$2:$AX$1800, 25, FALSE)</f>
        <v>0</v>
      </c>
      <c r="P326" s="5">
        <f>VLOOKUP(B326, pct_raw!$A$2:$AX$1800, 26, FALSE)</f>
        <v>0</v>
      </c>
      <c r="Q326" s="5">
        <f>VLOOKUP(B326, pct_raw!$A$2:$AX$1800, 27, FALSE)</f>
        <v>22</v>
      </c>
      <c r="R326" s="5">
        <f>VLOOKUP(B326, pct_raw!$A$2:$AX$1800, 28, FALSE)</f>
        <v>36</v>
      </c>
      <c r="S326" s="5">
        <f>VLOOKUP(B326, pct_raw!$A$2:$AX$1800, 29, FALSE)</f>
        <v>0.4395</v>
      </c>
      <c r="T326" s="5">
        <f>VLOOKUP(B326, pct_raw!$A$2:$AX$1800, 30, FALSE)</f>
        <v>0</v>
      </c>
      <c r="U326" s="5">
        <f>VLOOKUP(B326, pct_raw!$A$2:$AX$1800, 31, FALSE)</f>
        <v>0</v>
      </c>
      <c r="V326" s="5">
        <f>VLOOKUP(B326, pct_raw!$A$2:$AX$1800, 32, FALSE)</f>
        <v>0</v>
      </c>
      <c r="W326" s="5">
        <f>VLOOKUP(B326, pct_raw!$A$2:$AX$1800, 33, FALSE)</f>
        <v>0</v>
      </c>
      <c r="X326" s="5">
        <f>VLOOKUP(B326, pct_raw!$A$2:$AX$1800, 34, FALSE)</f>
        <v>0</v>
      </c>
      <c r="Y326" s="5">
        <f>VLOOKUP(B326, pct_raw!$A$2:$AX$1800, 35, FALSE)</f>
        <v>0</v>
      </c>
      <c r="Z326" s="5">
        <f>VLOOKUP(B326, pct_raw!$A$2:$AX$1800, 36, FALSE)</f>
        <v>103</v>
      </c>
      <c r="AA326" s="5">
        <f>VLOOKUP(B326, pct_raw!$A$2:$AX$1800, 37, FALSE)</f>
        <v>107</v>
      </c>
      <c r="AB326" s="5">
        <f>VLOOKUP(B326, pct_raw!$A$2:$AX$1800, 38, FALSE)</f>
        <v>1.3186</v>
      </c>
      <c r="AC326" s="5">
        <f>VLOOKUP(B326, pct_raw!$A$2:$AX$1800, 39, FALSE)</f>
        <v>3</v>
      </c>
      <c r="AD326" s="5">
        <f>VLOOKUP(B326, pct_raw!$A$2:$AX$1800, 40, FALSE)</f>
        <v>0</v>
      </c>
      <c r="AE326" s="5">
        <f>VLOOKUP(B326, pct_raw!$A$2:$AX$1800, 41, FALSE)</f>
        <v>0</v>
      </c>
      <c r="AF326" s="5">
        <f>VLOOKUP(B326, pct_raw!$A$2:$AX$1800, 42, FALSE)</f>
        <v>2</v>
      </c>
      <c r="AG326" s="5">
        <f>VLOOKUP(B326, pct_raw!$A$2:$AX$1800, 43, FALSE)</f>
        <v>0</v>
      </c>
      <c r="AH326" s="5">
        <f>VLOOKUP(B326, pct_raw!$A$2:$AX$1800, 44, FALSE)</f>
        <v>0</v>
      </c>
      <c r="AI326" s="5">
        <f>VLOOKUP(B326, pct_raw!$A$2:$AX$1800, 45, FALSE)</f>
        <v>49</v>
      </c>
      <c r="AJ326" s="5">
        <f>VLOOKUP(B326, pct_raw!$A$2:$AX$1800, 46, FALSE)</f>
        <v>50</v>
      </c>
      <c r="AK326" s="5">
        <f>VLOOKUP(B326, pct_raw!$A$2:$AX$1800, 47, FALSE)</f>
        <v>0.4395</v>
      </c>
      <c r="AL326" s="5">
        <f>VLOOKUP(B326, pct_raw!$A$2:$AX$1800, 48, FALSE)</f>
        <v>5</v>
      </c>
      <c r="AM326" s="5">
        <f>VLOOKUP(B326, pct_raw!$A$2:$AX$1800, 49, FALSE)</f>
        <v>0</v>
      </c>
      <c r="AN326" s="5">
        <f>VLOOKUP(B326, pct_raw!$A$2:$AX$1800, 50, FALSE)</f>
        <v>0</v>
      </c>
    </row>
    <row r="327" spans="1:40" x14ac:dyDescent="0.2">
      <c r="A327" s="2" t="s">
        <v>276</v>
      </c>
      <c r="B327" s="2" t="str">
        <f t="shared" si="5"/>
        <v>Cedar Rapids 35</v>
      </c>
      <c r="C327" s="2" t="s">
        <v>276</v>
      </c>
      <c r="D327" s="2" t="str">
        <f>VLOOKUP(B327, pct_raw!$A$2:$AX$1800, 6, FALSE)</f>
        <v xml:space="preserve"> Cedar Rapids 35</v>
      </c>
      <c r="E327" s="5">
        <f>VLOOKUP(B327, pct_raw!$A$2:$AX$1800, 15, FALSE)</f>
        <v>16</v>
      </c>
      <c r="F327" s="5">
        <f>VLOOKUP(B327, pct_raw!$A$2:$AX$1800, 16, FALSE)</f>
        <v>0</v>
      </c>
      <c r="G327" s="5">
        <f>VLOOKUP(B327, pct_raw!$A$2:$AX$1800, 17, FALSE)</f>
        <v>0</v>
      </c>
      <c r="H327">
        <f>VLOOKUP(B327, pct_raw!$A$2:$AX$1800, 18, FALSE)</f>
        <v>0</v>
      </c>
      <c r="I327" s="5">
        <f>VLOOKUP(B327, pct_raw!$A$2:$AX$1800, 19, FALSE)</f>
        <v>0</v>
      </c>
      <c r="J327">
        <f>VLOOKUP(B327, pct_raw!$A$2:$AX$1800, 20, FALSE)</f>
        <v>0</v>
      </c>
      <c r="K327" s="5">
        <f>VLOOKUP(B327, pct_raw!$A$2:$AX$1800, 21, FALSE)</f>
        <v>35</v>
      </c>
      <c r="L327" s="5">
        <f>VLOOKUP(B327, pct_raw!$A$2:$AX$1800, 22, FALSE)</f>
        <v>45</v>
      </c>
      <c r="M327" s="5">
        <f>VLOOKUP(B327, pct_raw!$A$2:$AX$1800, 23, FALSE)</f>
        <v>0.87909999999999999</v>
      </c>
      <c r="N327" s="5">
        <f>VLOOKUP(B327, pct_raw!$A$2:$AX$1800, 24, FALSE)</f>
        <v>0</v>
      </c>
      <c r="O327" s="5">
        <f>VLOOKUP(B327, pct_raw!$A$2:$AX$1800, 25, FALSE)</f>
        <v>0</v>
      </c>
      <c r="P327" s="5">
        <f>VLOOKUP(B327, pct_raw!$A$2:$AX$1800, 26, FALSE)</f>
        <v>0</v>
      </c>
      <c r="Q327" s="5">
        <f>VLOOKUP(B327, pct_raw!$A$2:$AX$1800, 27, FALSE)</f>
        <v>22</v>
      </c>
      <c r="R327" s="5">
        <f>VLOOKUP(B327, pct_raw!$A$2:$AX$1800, 28, FALSE)</f>
        <v>30</v>
      </c>
      <c r="S327" s="5">
        <f>VLOOKUP(B327, pct_raw!$A$2:$AX$1800, 29, FALSE)</f>
        <v>0.4395</v>
      </c>
      <c r="T327" s="5">
        <f>VLOOKUP(B327, pct_raw!$A$2:$AX$1800, 30, FALSE)</f>
        <v>2</v>
      </c>
      <c r="U327" s="5">
        <f>VLOOKUP(B327, pct_raw!$A$2:$AX$1800, 31, FALSE)</f>
        <v>0</v>
      </c>
      <c r="V327" s="5">
        <f>VLOOKUP(B327, pct_raw!$A$2:$AX$1800, 32, FALSE)</f>
        <v>0</v>
      </c>
      <c r="W327" s="5">
        <f>VLOOKUP(B327, pct_raw!$A$2:$AX$1800, 33, FALSE)</f>
        <v>0</v>
      </c>
      <c r="X327" s="5">
        <f>VLOOKUP(B327, pct_raw!$A$2:$AX$1800, 34, FALSE)</f>
        <v>0</v>
      </c>
      <c r="Y327" s="5">
        <f>VLOOKUP(B327, pct_raw!$A$2:$AX$1800, 35, FALSE)</f>
        <v>0</v>
      </c>
      <c r="Z327" s="5">
        <f>VLOOKUP(B327, pct_raw!$A$2:$AX$1800, 36, FALSE)</f>
        <v>67</v>
      </c>
      <c r="AA327" s="5">
        <f>VLOOKUP(B327, pct_raw!$A$2:$AX$1800, 37, FALSE)</f>
        <v>71</v>
      </c>
      <c r="AB327" s="5">
        <f>VLOOKUP(B327, pct_raw!$A$2:$AX$1800, 38, FALSE)</f>
        <v>0.87909999999999999</v>
      </c>
      <c r="AC327" s="5">
        <f>VLOOKUP(B327, pct_raw!$A$2:$AX$1800, 39, FALSE)</f>
        <v>2</v>
      </c>
      <c r="AD327" s="5">
        <f>VLOOKUP(B327, pct_raw!$A$2:$AX$1800, 40, FALSE)</f>
        <v>0</v>
      </c>
      <c r="AE327" s="5">
        <f>VLOOKUP(B327, pct_raw!$A$2:$AX$1800, 41, FALSE)</f>
        <v>0</v>
      </c>
      <c r="AF327" s="5">
        <f>VLOOKUP(B327, pct_raw!$A$2:$AX$1800, 42, FALSE)</f>
        <v>0</v>
      </c>
      <c r="AG327" s="5">
        <f>VLOOKUP(B327, pct_raw!$A$2:$AX$1800, 43, FALSE)</f>
        <v>0</v>
      </c>
      <c r="AH327" s="5">
        <f>VLOOKUP(B327, pct_raw!$A$2:$AX$1800, 44, FALSE)</f>
        <v>0</v>
      </c>
      <c r="AI327" s="5">
        <f>VLOOKUP(B327, pct_raw!$A$2:$AX$1800, 45, FALSE)</f>
        <v>31</v>
      </c>
      <c r="AJ327" s="5">
        <f>VLOOKUP(B327, pct_raw!$A$2:$AX$1800, 46, FALSE)</f>
        <v>37</v>
      </c>
      <c r="AK327" s="5">
        <f>VLOOKUP(B327, pct_raw!$A$2:$AX$1800, 47, FALSE)</f>
        <v>0.4395</v>
      </c>
      <c r="AL327" s="5">
        <f>VLOOKUP(B327, pct_raw!$A$2:$AX$1800, 48, FALSE)</f>
        <v>10</v>
      </c>
      <c r="AM327" s="5">
        <f>VLOOKUP(B327, pct_raw!$A$2:$AX$1800, 49, FALSE)</f>
        <v>0</v>
      </c>
      <c r="AN327" s="5">
        <f>VLOOKUP(B327, pct_raw!$A$2:$AX$1800, 50, FALSE)</f>
        <v>0</v>
      </c>
    </row>
    <row r="328" spans="1:40" x14ac:dyDescent="0.2">
      <c r="A328" s="2" t="s">
        <v>277</v>
      </c>
      <c r="B328" s="2" t="str">
        <f t="shared" si="5"/>
        <v>Cedar Rapids 36</v>
      </c>
      <c r="C328" s="2" t="s">
        <v>277</v>
      </c>
      <c r="D328" s="2" t="str">
        <f>VLOOKUP(B328, pct_raw!$A$2:$AX$1800, 6, FALSE)</f>
        <v xml:space="preserve"> Cedar Rapids 36</v>
      </c>
      <c r="E328" s="5">
        <f>VLOOKUP(B328, pct_raw!$A$2:$AX$1800, 15, FALSE)</f>
        <v>47</v>
      </c>
      <c r="F328" s="5">
        <f>VLOOKUP(B328, pct_raw!$A$2:$AX$1800, 16, FALSE)</f>
        <v>61</v>
      </c>
      <c r="G328" s="5">
        <f>VLOOKUP(B328, pct_raw!$A$2:$AX$1800, 17, FALSE)</f>
        <v>0.87909999999999999</v>
      </c>
      <c r="H328">
        <f>VLOOKUP(B328, pct_raw!$A$2:$AX$1800, 18, FALSE)</f>
        <v>0</v>
      </c>
      <c r="I328" s="5">
        <f>VLOOKUP(B328, pct_raw!$A$2:$AX$1800, 19, FALSE)</f>
        <v>0</v>
      </c>
      <c r="J328">
        <f>VLOOKUP(B328, pct_raw!$A$2:$AX$1800, 20, FALSE)</f>
        <v>0</v>
      </c>
      <c r="K328" s="5">
        <f>VLOOKUP(B328, pct_raw!$A$2:$AX$1800, 21, FALSE)</f>
        <v>46</v>
      </c>
      <c r="L328" s="5">
        <f>VLOOKUP(B328, pct_raw!$A$2:$AX$1800, 22, FALSE)</f>
        <v>59</v>
      </c>
      <c r="M328" s="5">
        <f>VLOOKUP(B328, pct_raw!$A$2:$AX$1800, 23, FALSE)</f>
        <v>0.87909999999999999</v>
      </c>
      <c r="N328" s="5">
        <f>VLOOKUP(B328, pct_raw!$A$2:$AX$1800, 24, FALSE)</f>
        <v>1</v>
      </c>
      <c r="O328" s="5">
        <f>VLOOKUP(B328, pct_raw!$A$2:$AX$1800, 25, FALSE)</f>
        <v>0</v>
      </c>
      <c r="P328" s="5">
        <f>VLOOKUP(B328, pct_raw!$A$2:$AX$1800, 26, FALSE)</f>
        <v>0</v>
      </c>
      <c r="Q328" s="5">
        <f>VLOOKUP(B328, pct_raw!$A$2:$AX$1800, 27, FALSE)</f>
        <v>35</v>
      </c>
      <c r="R328" s="5">
        <f>VLOOKUP(B328, pct_raw!$A$2:$AX$1800, 28, FALSE)</f>
        <v>0</v>
      </c>
      <c r="S328" s="5">
        <f>VLOOKUP(B328, pct_raw!$A$2:$AX$1800, 29, FALSE)</f>
        <v>0</v>
      </c>
      <c r="T328" s="5">
        <f>VLOOKUP(B328, pct_raw!$A$2:$AX$1800, 30, FALSE)</f>
        <v>0</v>
      </c>
      <c r="U328" s="5">
        <f>VLOOKUP(B328, pct_raw!$A$2:$AX$1800, 31, FALSE)</f>
        <v>0</v>
      </c>
      <c r="V328" s="5">
        <f>VLOOKUP(B328, pct_raw!$A$2:$AX$1800, 32, FALSE)</f>
        <v>0</v>
      </c>
      <c r="W328" s="5">
        <f>VLOOKUP(B328, pct_raw!$A$2:$AX$1800, 33, FALSE)</f>
        <v>0</v>
      </c>
      <c r="X328" s="5">
        <f>VLOOKUP(B328, pct_raw!$A$2:$AX$1800, 34, FALSE)</f>
        <v>0</v>
      </c>
      <c r="Y328" s="5">
        <f>VLOOKUP(B328, pct_raw!$A$2:$AX$1800, 35, FALSE)</f>
        <v>0</v>
      </c>
      <c r="Z328" s="5">
        <f>VLOOKUP(B328, pct_raw!$A$2:$AX$1800, 36, FALSE)</f>
        <v>89</v>
      </c>
      <c r="AA328" s="5">
        <f>VLOOKUP(B328, pct_raw!$A$2:$AX$1800, 37, FALSE)</f>
        <v>89</v>
      </c>
      <c r="AB328" s="5">
        <f>VLOOKUP(B328, pct_raw!$A$2:$AX$1800, 38, FALSE)</f>
        <v>0.87909999999999999</v>
      </c>
      <c r="AC328" s="5">
        <f>VLOOKUP(B328, pct_raw!$A$2:$AX$1800, 39, FALSE)</f>
        <v>9</v>
      </c>
      <c r="AD328" s="5">
        <f>VLOOKUP(B328, pct_raw!$A$2:$AX$1800, 40, FALSE)</f>
        <v>0</v>
      </c>
      <c r="AE328" s="5">
        <f>VLOOKUP(B328, pct_raw!$A$2:$AX$1800, 41, FALSE)</f>
        <v>0</v>
      </c>
      <c r="AF328" s="5">
        <f>VLOOKUP(B328, pct_raw!$A$2:$AX$1800, 42, FALSE)</f>
        <v>1</v>
      </c>
      <c r="AG328" s="5">
        <f>VLOOKUP(B328, pct_raw!$A$2:$AX$1800, 43, FALSE)</f>
        <v>0</v>
      </c>
      <c r="AH328" s="5">
        <f>VLOOKUP(B328, pct_raw!$A$2:$AX$1800, 44, FALSE)</f>
        <v>0</v>
      </c>
      <c r="AI328" s="5">
        <f>VLOOKUP(B328, pct_raw!$A$2:$AX$1800, 45, FALSE)</f>
        <v>65</v>
      </c>
      <c r="AJ328" s="5">
        <f>VLOOKUP(B328, pct_raw!$A$2:$AX$1800, 46, FALSE)</f>
        <v>80</v>
      </c>
      <c r="AK328" s="5">
        <f>VLOOKUP(B328, pct_raw!$A$2:$AX$1800, 47, FALSE)</f>
        <v>0.87909999999999999</v>
      </c>
      <c r="AL328" s="5">
        <f>VLOOKUP(B328, pct_raw!$A$2:$AX$1800, 48, FALSE)</f>
        <v>13</v>
      </c>
      <c r="AM328" s="5">
        <f>VLOOKUP(B328, pct_raw!$A$2:$AX$1800, 49, FALSE)</f>
        <v>0</v>
      </c>
      <c r="AN328" s="5">
        <f>VLOOKUP(B328, pct_raw!$A$2:$AX$1800, 50, FALSE)</f>
        <v>0</v>
      </c>
    </row>
    <row r="329" spans="1:40" x14ac:dyDescent="0.2">
      <c r="A329" s="2" t="s">
        <v>339</v>
      </c>
      <c r="B329" s="2" t="str">
        <f t="shared" si="5"/>
        <v>Cedar Rapids 37</v>
      </c>
      <c r="C329" s="2" t="s">
        <v>339</v>
      </c>
      <c r="D329" s="2" t="str">
        <f>VLOOKUP(B329, pct_raw!$A$2:$AX$1800, 6, FALSE)</f>
        <v xml:space="preserve"> Cedar Rapids 37</v>
      </c>
      <c r="E329" s="5">
        <f>VLOOKUP(B329, pct_raw!$A$2:$AX$1800, 15, FALSE)</f>
        <v>33</v>
      </c>
      <c r="F329" s="5">
        <f>VLOOKUP(B329, pct_raw!$A$2:$AX$1800, 16, FALSE)</f>
        <v>42</v>
      </c>
      <c r="G329" s="5">
        <f>VLOOKUP(B329, pct_raw!$A$2:$AX$1800, 17, FALSE)</f>
        <v>0.87909999999999999</v>
      </c>
      <c r="H329">
        <f>VLOOKUP(B329, pct_raw!$A$2:$AX$1800, 18, FALSE)</f>
        <v>0</v>
      </c>
      <c r="I329" s="5">
        <f>VLOOKUP(B329, pct_raw!$A$2:$AX$1800, 19, FALSE)</f>
        <v>0</v>
      </c>
      <c r="J329">
        <f>VLOOKUP(B329, pct_raw!$A$2:$AX$1800, 20, FALSE)</f>
        <v>0</v>
      </c>
      <c r="K329" s="5">
        <f>VLOOKUP(B329, pct_raw!$A$2:$AX$1800, 21, FALSE)</f>
        <v>29</v>
      </c>
      <c r="L329" s="5">
        <f>VLOOKUP(B329, pct_raw!$A$2:$AX$1800, 22, FALSE)</f>
        <v>38</v>
      </c>
      <c r="M329" s="5">
        <f>VLOOKUP(B329, pct_raw!$A$2:$AX$1800, 23, FALSE)</f>
        <v>0.4395</v>
      </c>
      <c r="N329" s="5">
        <f>VLOOKUP(B329, pct_raw!$A$2:$AX$1800, 24, FALSE)</f>
        <v>0</v>
      </c>
      <c r="O329" s="5">
        <f>VLOOKUP(B329, pct_raw!$A$2:$AX$1800, 25, FALSE)</f>
        <v>0</v>
      </c>
      <c r="P329" s="5">
        <f>VLOOKUP(B329, pct_raw!$A$2:$AX$1800, 26, FALSE)</f>
        <v>0</v>
      </c>
      <c r="Q329" s="5">
        <f>VLOOKUP(B329, pct_raw!$A$2:$AX$1800, 27, FALSE)</f>
        <v>23</v>
      </c>
      <c r="R329" s="5">
        <f>VLOOKUP(B329, pct_raw!$A$2:$AX$1800, 28, FALSE)</f>
        <v>0</v>
      </c>
      <c r="S329" s="5">
        <f>VLOOKUP(B329, pct_raw!$A$2:$AX$1800, 29, FALSE)</f>
        <v>0</v>
      </c>
      <c r="T329" s="5">
        <f>VLOOKUP(B329, pct_raw!$A$2:$AX$1800, 30, FALSE)</f>
        <v>1</v>
      </c>
      <c r="U329" s="5">
        <f>VLOOKUP(B329, pct_raw!$A$2:$AX$1800, 31, FALSE)</f>
        <v>0</v>
      </c>
      <c r="V329" s="5">
        <f>VLOOKUP(B329, pct_raw!$A$2:$AX$1800, 32, FALSE)</f>
        <v>0</v>
      </c>
      <c r="W329" s="5">
        <f>VLOOKUP(B329, pct_raw!$A$2:$AX$1800, 33, FALSE)</f>
        <v>0</v>
      </c>
      <c r="X329" s="5">
        <f>VLOOKUP(B329, pct_raw!$A$2:$AX$1800, 34, FALSE)</f>
        <v>0</v>
      </c>
      <c r="Y329" s="5">
        <f>VLOOKUP(B329, pct_raw!$A$2:$AX$1800, 35, FALSE)</f>
        <v>0</v>
      </c>
      <c r="Z329" s="5">
        <f>VLOOKUP(B329, pct_raw!$A$2:$AX$1800, 36, FALSE)</f>
        <v>55</v>
      </c>
      <c r="AA329" s="5">
        <f>VLOOKUP(B329, pct_raw!$A$2:$AX$1800, 37, FALSE)</f>
        <v>60</v>
      </c>
      <c r="AB329" s="5">
        <f>VLOOKUP(B329, pct_raw!$A$2:$AX$1800, 38, FALSE)</f>
        <v>0.87909999999999999</v>
      </c>
      <c r="AC329" s="5">
        <f>VLOOKUP(B329, pct_raw!$A$2:$AX$1800, 39, FALSE)</f>
        <v>0</v>
      </c>
      <c r="AD329" s="5">
        <f>VLOOKUP(B329, pct_raw!$A$2:$AX$1800, 40, FALSE)</f>
        <v>0</v>
      </c>
      <c r="AE329" s="5">
        <f>VLOOKUP(B329, pct_raw!$A$2:$AX$1800, 41, FALSE)</f>
        <v>0</v>
      </c>
      <c r="AF329" s="5">
        <f>VLOOKUP(B329, pct_raw!$A$2:$AX$1800, 42, FALSE)</f>
        <v>1</v>
      </c>
      <c r="AG329" s="5">
        <f>VLOOKUP(B329, pct_raw!$A$2:$AX$1800, 43, FALSE)</f>
        <v>0</v>
      </c>
      <c r="AH329" s="5">
        <f>VLOOKUP(B329, pct_raw!$A$2:$AX$1800, 44, FALSE)</f>
        <v>0</v>
      </c>
      <c r="AI329" s="5">
        <f>VLOOKUP(B329, pct_raw!$A$2:$AX$1800, 45, FALSE)</f>
        <v>37</v>
      </c>
      <c r="AJ329" s="5">
        <f>VLOOKUP(B329, pct_raw!$A$2:$AX$1800, 46, FALSE)</f>
        <v>40</v>
      </c>
      <c r="AK329" s="5">
        <f>VLOOKUP(B329, pct_raw!$A$2:$AX$1800, 47, FALSE)</f>
        <v>0.87909999999999999</v>
      </c>
      <c r="AL329" s="5">
        <f>VLOOKUP(B329, pct_raw!$A$2:$AX$1800, 48, FALSE)</f>
        <v>6</v>
      </c>
      <c r="AM329" s="5">
        <f>VLOOKUP(B329, pct_raw!$A$2:$AX$1800, 49, FALSE)</f>
        <v>0</v>
      </c>
      <c r="AN329" s="5">
        <f>VLOOKUP(B329, pct_raw!$A$2:$AX$1800, 50, FALSE)</f>
        <v>0</v>
      </c>
    </row>
    <row r="330" spans="1:40" x14ac:dyDescent="0.2">
      <c r="A330" s="2" t="s">
        <v>303</v>
      </c>
      <c r="B330" s="2" t="str">
        <f t="shared" si="5"/>
        <v>Cedar Rapids 38</v>
      </c>
      <c r="C330" s="2" t="s">
        <v>303</v>
      </c>
      <c r="D330" s="2" t="str">
        <f>VLOOKUP(B330, pct_raw!$A$2:$AX$1800, 6, FALSE)</f>
        <v xml:space="preserve"> Cedar Rapids 38</v>
      </c>
      <c r="E330" s="5">
        <f>VLOOKUP(B330, pct_raw!$A$2:$AX$1800, 15, FALSE)</f>
        <v>5</v>
      </c>
      <c r="F330" s="5">
        <f>VLOOKUP(B330, pct_raw!$A$2:$AX$1800, 16, FALSE)</f>
        <v>0</v>
      </c>
      <c r="G330" s="5">
        <f>VLOOKUP(B330, pct_raw!$A$2:$AX$1800, 17, FALSE)</f>
        <v>0</v>
      </c>
      <c r="H330">
        <f>VLOOKUP(B330, pct_raw!$A$2:$AX$1800, 18, FALSE)</f>
        <v>0</v>
      </c>
      <c r="I330" s="5">
        <f>VLOOKUP(B330, pct_raw!$A$2:$AX$1800, 19, FALSE)</f>
        <v>0</v>
      </c>
      <c r="J330">
        <f>VLOOKUP(B330, pct_raw!$A$2:$AX$1800, 20, FALSE)</f>
        <v>0</v>
      </c>
      <c r="K330" s="5">
        <f>VLOOKUP(B330, pct_raw!$A$2:$AX$1800, 21, FALSE)</f>
        <v>30</v>
      </c>
      <c r="L330" s="5">
        <f>VLOOKUP(B330, pct_raw!$A$2:$AX$1800, 22, FALSE)</f>
        <v>37</v>
      </c>
      <c r="M330" s="5">
        <f>VLOOKUP(B330, pct_raw!$A$2:$AX$1800, 23, FALSE)</f>
        <v>0.4395</v>
      </c>
      <c r="N330" s="5">
        <f>VLOOKUP(B330, pct_raw!$A$2:$AX$1800, 24, FALSE)</f>
        <v>0</v>
      </c>
      <c r="O330" s="5">
        <f>VLOOKUP(B330, pct_raw!$A$2:$AX$1800, 25, FALSE)</f>
        <v>0</v>
      </c>
      <c r="P330" s="5">
        <f>VLOOKUP(B330, pct_raw!$A$2:$AX$1800, 26, FALSE)</f>
        <v>0</v>
      </c>
      <c r="Q330" s="5">
        <f>VLOOKUP(B330, pct_raw!$A$2:$AX$1800, 27, FALSE)</f>
        <v>0</v>
      </c>
      <c r="R330" s="5">
        <f>VLOOKUP(B330, pct_raw!$A$2:$AX$1800, 28, FALSE)</f>
        <v>0</v>
      </c>
      <c r="S330" s="5">
        <f>VLOOKUP(B330, pct_raw!$A$2:$AX$1800, 29, FALSE)</f>
        <v>0</v>
      </c>
      <c r="T330" s="5">
        <f>VLOOKUP(B330, pct_raw!$A$2:$AX$1800, 30, FALSE)</f>
        <v>0</v>
      </c>
      <c r="U330" s="5">
        <f>VLOOKUP(B330, pct_raw!$A$2:$AX$1800, 31, FALSE)</f>
        <v>0</v>
      </c>
      <c r="V330" s="5">
        <f>VLOOKUP(B330, pct_raw!$A$2:$AX$1800, 32, FALSE)</f>
        <v>0</v>
      </c>
      <c r="W330" s="5">
        <f>VLOOKUP(B330, pct_raw!$A$2:$AX$1800, 33, FALSE)</f>
        <v>0</v>
      </c>
      <c r="X330" s="5">
        <f>VLOOKUP(B330, pct_raw!$A$2:$AX$1800, 34, FALSE)</f>
        <v>0</v>
      </c>
      <c r="Y330" s="5">
        <f>VLOOKUP(B330, pct_raw!$A$2:$AX$1800, 35, FALSE)</f>
        <v>0</v>
      </c>
      <c r="Z330" s="5">
        <f>VLOOKUP(B330, pct_raw!$A$2:$AX$1800, 36, FALSE)</f>
        <v>66</v>
      </c>
      <c r="AA330" s="5">
        <f>VLOOKUP(B330, pct_raw!$A$2:$AX$1800, 37, FALSE)</f>
        <v>67</v>
      </c>
      <c r="AB330" s="5">
        <f>VLOOKUP(B330, pct_raw!$A$2:$AX$1800, 38, FALSE)</f>
        <v>1.3186</v>
      </c>
      <c r="AC330" s="5">
        <f>VLOOKUP(B330, pct_raw!$A$2:$AX$1800, 39, FALSE)</f>
        <v>4</v>
      </c>
      <c r="AD330" s="5">
        <f>VLOOKUP(B330, pct_raw!$A$2:$AX$1800, 40, FALSE)</f>
        <v>0</v>
      </c>
      <c r="AE330" s="5">
        <f>VLOOKUP(B330, pct_raw!$A$2:$AX$1800, 41, FALSE)</f>
        <v>0</v>
      </c>
      <c r="AF330" s="5">
        <f>VLOOKUP(B330, pct_raw!$A$2:$AX$1800, 42, FALSE)</f>
        <v>0</v>
      </c>
      <c r="AG330" s="5">
        <f>VLOOKUP(B330, pct_raw!$A$2:$AX$1800, 43, FALSE)</f>
        <v>2</v>
      </c>
      <c r="AH330" s="5">
        <f>VLOOKUP(B330, pct_raw!$A$2:$AX$1800, 44, FALSE)</f>
        <v>0</v>
      </c>
      <c r="AI330" s="5">
        <f>VLOOKUP(B330, pct_raw!$A$2:$AX$1800, 45, FALSE)</f>
        <v>26</v>
      </c>
      <c r="AJ330" s="5">
        <f>VLOOKUP(B330, pct_raw!$A$2:$AX$1800, 46, FALSE)</f>
        <v>31</v>
      </c>
      <c r="AK330" s="5">
        <f>VLOOKUP(B330, pct_raw!$A$2:$AX$1800, 47, FALSE)</f>
        <v>0.4395</v>
      </c>
      <c r="AL330" s="5">
        <f>VLOOKUP(B330, pct_raw!$A$2:$AX$1800, 48, FALSE)</f>
        <v>6</v>
      </c>
      <c r="AM330" s="5">
        <f>VLOOKUP(B330, pct_raw!$A$2:$AX$1800, 49, FALSE)</f>
        <v>0</v>
      </c>
      <c r="AN330" s="5">
        <f>VLOOKUP(B330, pct_raw!$A$2:$AX$1800, 50, FALSE)</f>
        <v>0</v>
      </c>
    </row>
    <row r="331" spans="1:40" x14ac:dyDescent="0.2">
      <c r="A331" s="2" t="s">
        <v>304</v>
      </c>
      <c r="B331" s="2" t="str">
        <f t="shared" si="5"/>
        <v>Cedar Rapids 39</v>
      </c>
      <c r="C331" s="2" t="s">
        <v>304</v>
      </c>
      <c r="D331" s="2" t="str">
        <f>VLOOKUP(B331, pct_raw!$A$2:$AX$1800, 6, FALSE)</f>
        <v xml:space="preserve"> Cedar Rapids 39</v>
      </c>
      <c r="E331" s="5">
        <f>VLOOKUP(B331, pct_raw!$A$2:$AX$1800, 15, FALSE)</f>
        <v>40</v>
      </c>
      <c r="F331" s="5">
        <f>VLOOKUP(B331, pct_raw!$A$2:$AX$1800, 16, FALSE)</f>
        <v>47</v>
      </c>
      <c r="G331" s="5">
        <f>VLOOKUP(B331, pct_raw!$A$2:$AX$1800, 17, FALSE)</f>
        <v>0.87909999999999999</v>
      </c>
      <c r="H331">
        <f>VLOOKUP(B331, pct_raw!$A$2:$AX$1800, 18, FALSE)</f>
        <v>0</v>
      </c>
      <c r="I331" s="5">
        <f>VLOOKUP(B331, pct_raw!$A$2:$AX$1800, 19, FALSE)</f>
        <v>0</v>
      </c>
      <c r="J331">
        <f>VLOOKUP(B331, pct_raw!$A$2:$AX$1800, 20, FALSE)</f>
        <v>0</v>
      </c>
      <c r="K331" s="5">
        <f>VLOOKUP(B331, pct_raw!$A$2:$AX$1800, 21, FALSE)</f>
        <v>44</v>
      </c>
      <c r="L331" s="5">
        <f>VLOOKUP(B331, pct_raw!$A$2:$AX$1800, 22, FALSE)</f>
        <v>55</v>
      </c>
      <c r="M331" s="5">
        <f>VLOOKUP(B331, pct_raw!$A$2:$AX$1800, 23, FALSE)</f>
        <v>0.87909999999999999</v>
      </c>
      <c r="N331" s="5">
        <f>VLOOKUP(B331, pct_raw!$A$2:$AX$1800, 24, FALSE)</f>
        <v>0</v>
      </c>
      <c r="O331" s="5">
        <f>VLOOKUP(B331, pct_raw!$A$2:$AX$1800, 25, FALSE)</f>
        <v>0</v>
      </c>
      <c r="P331" s="5">
        <f>VLOOKUP(B331, pct_raw!$A$2:$AX$1800, 26, FALSE)</f>
        <v>0</v>
      </c>
      <c r="Q331" s="5">
        <f>VLOOKUP(B331, pct_raw!$A$2:$AX$1800, 27, FALSE)</f>
        <v>20</v>
      </c>
      <c r="R331" s="5">
        <f>VLOOKUP(B331, pct_raw!$A$2:$AX$1800, 28, FALSE)</f>
        <v>0</v>
      </c>
      <c r="S331" s="5">
        <f>VLOOKUP(B331, pct_raw!$A$2:$AX$1800, 29, FALSE)</f>
        <v>0</v>
      </c>
      <c r="T331" s="5">
        <f>VLOOKUP(B331, pct_raw!$A$2:$AX$1800, 30, FALSE)</f>
        <v>1</v>
      </c>
      <c r="U331" s="5">
        <f>VLOOKUP(B331, pct_raw!$A$2:$AX$1800, 31, FALSE)</f>
        <v>0</v>
      </c>
      <c r="V331" s="5">
        <f>VLOOKUP(B331, pct_raw!$A$2:$AX$1800, 32, FALSE)</f>
        <v>0</v>
      </c>
      <c r="W331" s="5">
        <f>VLOOKUP(B331, pct_raw!$A$2:$AX$1800, 33, FALSE)</f>
        <v>0</v>
      </c>
      <c r="X331" s="5">
        <f>VLOOKUP(B331, pct_raw!$A$2:$AX$1800, 34, FALSE)</f>
        <v>0</v>
      </c>
      <c r="Y331" s="5">
        <f>VLOOKUP(B331, pct_raw!$A$2:$AX$1800, 35, FALSE)</f>
        <v>0</v>
      </c>
      <c r="Z331" s="5">
        <f>VLOOKUP(B331, pct_raw!$A$2:$AX$1800, 36, FALSE)</f>
        <v>44</v>
      </c>
      <c r="AA331" s="5">
        <f>VLOOKUP(B331, pct_raw!$A$2:$AX$1800, 37, FALSE)</f>
        <v>44</v>
      </c>
      <c r="AB331" s="5">
        <f>VLOOKUP(B331, pct_raw!$A$2:$AX$1800, 38, FALSE)</f>
        <v>0.87909999999999999</v>
      </c>
      <c r="AC331" s="5">
        <f>VLOOKUP(B331, pct_raw!$A$2:$AX$1800, 39, FALSE)</f>
        <v>2</v>
      </c>
      <c r="AD331" s="5">
        <f>VLOOKUP(B331, pct_raw!$A$2:$AX$1800, 40, FALSE)</f>
        <v>0</v>
      </c>
      <c r="AE331" s="5">
        <f>VLOOKUP(B331, pct_raw!$A$2:$AX$1800, 41, FALSE)</f>
        <v>0</v>
      </c>
      <c r="AF331" s="5">
        <f>VLOOKUP(B331, pct_raw!$A$2:$AX$1800, 42, FALSE)</f>
        <v>4</v>
      </c>
      <c r="AG331" s="5">
        <f>VLOOKUP(B331, pct_raw!$A$2:$AX$1800, 43, FALSE)</f>
        <v>8</v>
      </c>
      <c r="AH331" s="5">
        <f>VLOOKUP(B331, pct_raw!$A$2:$AX$1800, 44, FALSE)</f>
        <v>0</v>
      </c>
      <c r="AI331" s="5">
        <f>VLOOKUP(B331, pct_raw!$A$2:$AX$1800, 45, FALSE)</f>
        <v>31</v>
      </c>
      <c r="AJ331" s="5">
        <f>VLOOKUP(B331, pct_raw!$A$2:$AX$1800, 46, FALSE)</f>
        <v>37</v>
      </c>
      <c r="AK331" s="5">
        <f>VLOOKUP(B331, pct_raw!$A$2:$AX$1800, 47, FALSE)</f>
        <v>0.87909999999999999</v>
      </c>
      <c r="AL331" s="5">
        <f>VLOOKUP(B331, pct_raw!$A$2:$AX$1800, 48, FALSE)</f>
        <v>5</v>
      </c>
      <c r="AM331" s="5">
        <f>VLOOKUP(B331, pct_raw!$A$2:$AX$1800, 49, FALSE)</f>
        <v>0</v>
      </c>
      <c r="AN331" s="5">
        <f>VLOOKUP(B331, pct_raw!$A$2:$AX$1800, 50, FALSE)</f>
        <v>0</v>
      </c>
    </row>
    <row r="332" spans="1:40" x14ac:dyDescent="0.2">
      <c r="A332" s="2" t="s">
        <v>305</v>
      </c>
      <c r="B332" s="2" t="str">
        <f t="shared" si="5"/>
        <v>Cedar Rapids 40</v>
      </c>
      <c r="C332" s="2" t="s">
        <v>305</v>
      </c>
      <c r="D332" s="2" t="str">
        <f>VLOOKUP(B332, pct_raw!$A$2:$AX$1800, 6, FALSE)</f>
        <v xml:space="preserve"> Cedar Rapids 40</v>
      </c>
      <c r="E332" s="5">
        <f>VLOOKUP(B332, pct_raw!$A$2:$AX$1800, 15, FALSE)</f>
        <v>24</v>
      </c>
      <c r="F332" s="5">
        <f>VLOOKUP(B332, pct_raw!$A$2:$AX$1800, 16, FALSE)</f>
        <v>25</v>
      </c>
      <c r="G332" s="5">
        <f>VLOOKUP(B332, pct_raw!$A$2:$AX$1800, 17, FALSE)</f>
        <v>0.4395</v>
      </c>
      <c r="H332">
        <f>VLOOKUP(B332, pct_raw!$A$2:$AX$1800, 18, FALSE)</f>
        <v>0</v>
      </c>
      <c r="I332" s="5">
        <f>VLOOKUP(B332, pct_raw!$A$2:$AX$1800, 19, FALSE)</f>
        <v>0</v>
      </c>
      <c r="J332">
        <f>VLOOKUP(B332, pct_raw!$A$2:$AX$1800, 20, FALSE)</f>
        <v>0</v>
      </c>
      <c r="K332" s="5">
        <f>VLOOKUP(B332, pct_raw!$A$2:$AX$1800, 21, FALSE)</f>
        <v>23</v>
      </c>
      <c r="L332" s="5">
        <f>VLOOKUP(B332, pct_raw!$A$2:$AX$1800, 22, FALSE)</f>
        <v>27</v>
      </c>
      <c r="M332" s="5">
        <f>VLOOKUP(B332, pct_raw!$A$2:$AX$1800, 23, FALSE)</f>
        <v>0.87909999999999999</v>
      </c>
      <c r="N332" s="5">
        <f>VLOOKUP(B332, pct_raw!$A$2:$AX$1800, 24, FALSE)</f>
        <v>0</v>
      </c>
      <c r="O332" s="5">
        <f>VLOOKUP(B332, pct_raw!$A$2:$AX$1800, 25, FALSE)</f>
        <v>0</v>
      </c>
      <c r="P332" s="5">
        <f>VLOOKUP(B332, pct_raw!$A$2:$AX$1800, 26, FALSE)</f>
        <v>0</v>
      </c>
      <c r="Q332" s="5">
        <f>VLOOKUP(B332, pct_raw!$A$2:$AX$1800, 27, FALSE)</f>
        <v>3</v>
      </c>
      <c r="R332" s="5">
        <f>VLOOKUP(B332, pct_raw!$A$2:$AX$1800, 28, FALSE)</f>
        <v>0</v>
      </c>
      <c r="S332" s="5">
        <f>VLOOKUP(B332, pct_raw!$A$2:$AX$1800, 29, FALSE)</f>
        <v>0</v>
      </c>
      <c r="T332" s="5">
        <f>VLOOKUP(B332, pct_raw!$A$2:$AX$1800, 30, FALSE)</f>
        <v>3</v>
      </c>
      <c r="U332" s="5">
        <f>VLOOKUP(B332, pct_raw!$A$2:$AX$1800, 31, FALSE)</f>
        <v>0</v>
      </c>
      <c r="V332" s="5">
        <f>VLOOKUP(B332, pct_raw!$A$2:$AX$1800, 32, FALSE)</f>
        <v>0</v>
      </c>
      <c r="W332" s="5">
        <f>VLOOKUP(B332, pct_raw!$A$2:$AX$1800, 33, FALSE)</f>
        <v>0</v>
      </c>
      <c r="X332" s="5">
        <f>VLOOKUP(B332, pct_raw!$A$2:$AX$1800, 34, FALSE)</f>
        <v>0</v>
      </c>
      <c r="Y332" s="5">
        <f>VLOOKUP(B332, pct_raw!$A$2:$AX$1800, 35, FALSE)</f>
        <v>0</v>
      </c>
      <c r="Z332" s="5">
        <f>VLOOKUP(B332, pct_raw!$A$2:$AX$1800, 36, FALSE)</f>
        <v>24</v>
      </c>
      <c r="AA332" s="5">
        <f>VLOOKUP(B332, pct_raw!$A$2:$AX$1800, 37, FALSE)</f>
        <v>26</v>
      </c>
      <c r="AB332" s="5">
        <f>VLOOKUP(B332, pct_raw!$A$2:$AX$1800, 38, FALSE)</f>
        <v>0.4395</v>
      </c>
      <c r="AC332" s="5">
        <f>VLOOKUP(B332, pct_raw!$A$2:$AX$1800, 39, FALSE)</f>
        <v>4</v>
      </c>
      <c r="AD332" s="5">
        <f>VLOOKUP(B332, pct_raw!$A$2:$AX$1800, 40, FALSE)</f>
        <v>0</v>
      </c>
      <c r="AE332" s="5">
        <f>VLOOKUP(B332, pct_raw!$A$2:$AX$1800, 41, FALSE)</f>
        <v>0</v>
      </c>
      <c r="AF332" s="5">
        <f>VLOOKUP(B332, pct_raw!$A$2:$AX$1800, 42, FALSE)</f>
        <v>0</v>
      </c>
      <c r="AG332" s="5">
        <f>VLOOKUP(B332, pct_raw!$A$2:$AX$1800, 43, FALSE)</f>
        <v>0</v>
      </c>
      <c r="AH332" s="5">
        <f>VLOOKUP(B332, pct_raw!$A$2:$AX$1800, 44, FALSE)</f>
        <v>0</v>
      </c>
      <c r="AI332" s="5">
        <f>VLOOKUP(B332, pct_raw!$A$2:$AX$1800, 45, FALSE)</f>
        <v>23</v>
      </c>
      <c r="AJ332" s="5">
        <f>VLOOKUP(B332, pct_raw!$A$2:$AX$1800, 46, FALSE)</f>
        <v>26</v>
      </c>
      <c r="AK332" s="5">
        <f>VLOOKUP(B332, pct_raw!$A$2:$AX$1800, 47, FALSE)</f>
        <v>0.4395</v>
      </c>
      <c r="AL332" s="5">
        <f>VLOOKUP(B332, pct_raw!$A$2:$AX$1800, 48, FALSE)</f>
        <v>4</v>
      </c>
      <c r="AM332" s="5">
        <f>VLOOKUP(B332, pct_raw!$A$2:$AX$1800, 49, FALSE)</f>
        <v>0</v>
      </c>
      <c r="AN332" s="5">
        <f>VLOOKUP(B332, pct_raw!$A$2:$AX$1800, 50, FALSE)</f>
        <v>0</v>
      </c>
    </row>
    <row r="333" spans="1:40" x14ac:dyDescent="0.2">
      <c r="A333" s="2" t="s">
        <v>306</v>
      </c>
      <c r="B333" s="2" t="str">
        <f t="shared" si="5"/>
        <v>Cedar Rapids 41</v>
      </c>
      <c r="C333" s="2" t="s">
        <v>306</v>
      </c>
      <c r="D333" s="2" t="str">
        <f>VLOOKUP(B333, pct_raw!$A$2:$AX$1800, 6, FALSE)</f>
        <v xml:space="preserve"> Cedar Rapids 41</v>
      </c>
      <c r="E333" s="5">
        <f>VLOOKUP(B333, pct_raw!$A$2:$AX$1800, 15, FALSE)</f>
        <v>38</v>
      </c>
      <c r="F333" s="5">
        <f>VLOOKUP(B333, pct_raw!$A$2:$AX$1800, 16, FALSE)</f>
        <v>45</v>
      </c>
      <c r="G333" s="5">
        <f>VLOOKUP(B333, pct_raw!$A$2:$AX$1800, 17, FALSE)</f>
        <v>0.87909999999999999</v>
      </c>
      <c r="H333">
        <f>VLOOKUP(B333, pct_raw!$A$2:$AX$1800, 18, FALSE)</f>
        <v>0</v>
      </c>
      <c r="I333" s="5">
        <f>VLOOKUP(B333, pct_raw!$A$2:$AX$1800, 19, FALSE)</f>
        <v>0</v>
      </c>
      <c r="J333">
        <f>VLOOKUP(B333, pct_raw!$A$2:$AX$1800, 20, FALSE)</f>
        <v>0</v>
      </c>
      <c r="K333" s="5">
        <f>VLOOKUP(B333, pct_raw!$A$2:$AX$1800, 21, FALSE)</f>
        <v>56</v>
      </c>
      <c r="L333" s="5">
        <f>VLOOKUP(B333, pct_raw!$A$2:$AX$1800, 22, FALSE)</f>
        <v>63</v>
      </c>
      <c r="M333" s="5">
        <f>VLOOKUP(B333, pct_raw!$A$2:$AX$1800, 23, FALSE)</f>
        <v>0.87909999999999999</v>
      </c>
      <c r="N333" s="5">
        <f>VLOOKUP(B333, pct_raw!$A$2:$AX$1800, 24, FALSE)</f>
        <v>0</v>
      </c>
      <c r="O333" s="5">
        <f>VLOOKUP(B333, pct_raw!$A$2:$AX$1800, 25, FALSE)</f>
        <v>0</v>
      </c>
      <c r="P333" s="5">
        <f>VLOOKUP(B333, pct_raw!$A$2:$AX$1800, 26, FALSE)</f>
        <v>0</v>
      </c>
      <c r="Q333" s="5">
        <f>VLOOKUP(B333, pct_raw!$A$2:$AX$1800, 27, FALSE)</f>
        <v>4</v>
      </c>
      <c r="R333" s="5">
        <f>VLOOKUP(B333, pct_raw!$A$2:$AX$1800, 28, FALSE)</f>
        <v>0</v>
      </c>
      <c r="S333" s="5">
        <f>VLOOKUP(B333, pct_raw!$A$2:$AX$1800, 29, FALSE)</f>
        <v>0</v>
      </c>
      <c r="T333" s="5">
        <f>VLOOKUP(B333, pct_raw!$A$2:$AX$1800, 30, FALSE)</f>
        <v>0</v>
      </c>
      <c r="U333" s="5">
        <f>VLOOKUP(B333, pct_raw!$A$2:$AX$1800, 31, FALSE)</f>
        <v>0</v>
      </c>
      <c r="V333" s="5">
        <f>VLOOKUP(B333, pct_raw!$A$2:$AX$1800, 32, FALSE)</f>
        <v>0</v>
      </c>
      <c r="W333" s="5">
        <f>VLOOKUP(B333, pct_raw!$A$2:$AX$1800, 33, FALSE)</f>
        <v>0</v>
      </c>
      <c r="X333" s="5">
        <f>VLOOKUP(B333, pct_raw!$A$2:$AX$1800, 34, FALSE)</f>
        <v>0</v>
      </c>
      <c r="Y333" s="5">
        <f>VLOOKUP(B333, pct_raw!$A$2:$AX$1800, 35, FALSE)</f>
        <v>0</v>
      </c>
      <c r="Z333" s="5">
        <f>VLOOKUP(B333, pct_raw!$A$2:$AX$1800, 36, FALSE)</f>
        <v>54</v>
      </c>
      <c r="AA333" s="5">
        <f>VLOOKUP(B333, pct_raw!$A$2:$AX$1800, 37, FALSE)</f>
        <v>56</v>
      </c>
      <c r="AB333" s="5">
        <f>VLOOKUP(B333, pct_raw!$A$2:$AX$1800, 38, FALSE)</f>
        <v>0.87909999999999999</v>
      </c>
      <c r="AC333" s="5">
        <f>VLOOKUP(B333, pct_raw!$A$2:$AX$1800, 39, FALSE)</f>
        <v>0</v>
      </c>
      <c r="AD333" s="5">
        <f>VLOOKUP(B333, pct_raw!$A$2:$AX$1800, 40, FALSE)</f>
        <v>0</v>
      </c>
      <c r="AE333" s="5">
        <f>VLOOKUP(B333, pct_raw!$A$2:$AX$1800, 41, FALSE)</f>
        <v>0</v>
      </c>
      <c r="AF333" s="5">
        <f>VLOOKUP(B333, pct_raw!$A$2:$AX$1800, 42, FALSE)</f>
        <v>8</v>
      </c>
      <c r="AG333" s="5">
        <f>VLOOKUP(B333, pct_raw!$A$2:$AX$1800, 43, FALSE)</f>
        <v>0</v>
      </c>
      <c r="AH333" s="5">
        <f>VLOOKUP(B333, pct_raw!$A$2:$AX$1800, 44, FALSE)</f>
        <v>0</v>
      </c>
      <c r="AI333" s="5">
        <f>VLOOKUP(B333, pct_raw!$A$2:$AX$1800, 45, FALSE)</f>
        <v>32</v>
      </c>
      <c r="AJ333" s="5">
        <f>VLOOKUP(B333, pct_raw!$A$2:$AX$1800, 46, FALSE)</f>
        <v>37</v>
      </c>
      <c r="AK333" s="5">
        <f>VLOOKUP(B333, pct_raw!$A$2:$AX$1800, 47, FALSE)</f>
        <v>0.4395</v>
      </c>
      <c r="AL333" s="5">
        <f>VLOOKUP(B333, pct_raw!$A$2:$AX$1800, 48, FALSE)</f>
        <v>10</v>
      </c>
      <c r="AM333" s="5">
        <f>VLOOKUP(B333, pct_raw!$A$2:$AX$1800, 49, FALSE)</f>
        <v>0</v>
      </c>
      <c r="AN333" s="5">
        <f>VLOOKUP(B333, pct_raw!$A$2:$AX$1800, 50, FALSE)</f>
        <v>0</v>
      </c>
    </row>
    <row r="334" spans="1:40" x14ac:dyDescent="0.2">
      <c r="A334" s="2" t="s">
        <v>307</v>
      </c>
      <c r="B334" s="2" t="str">
        <f t="shared" si="5"/>
        <v>Cedar Rapids 42</v>
      </c>
      <c r="C334" s="2" t="s">
        <v>307</v>
      </c>
      <c r="D334" s="2" t="str">
        <f>VLOOKUP(B334, pct_raw!$A$2:$AX$1800, 6, FALSE)</f>
        <v xml:space="preserve"> Cedar Rapids 42</v>
      </c>
      <c r="E334" s="5">
        <f>VLOOKUP(B334, pct_raw!$A$2:$AX$1800, 15, FALSE)</f>
        <v>8</v>
      </c>
      <c r="F334" s="5">
        <f>VLOOKUP(B334, pct_raw!$A$2:$AX$1800, 16, FALSE)</f>
        <v>0</v>
      </c>
      <c r="G334" s="5">
        <f>VLOOKUP(B334, pct_raw!$A$2:$AX$1800, 17, FALSE)</f>
        <v>0</v>
      </c>
      <c r="H334">
        <f>VLOOKUP(B334, pct_raw!$A$2:$AX$1800, 18, FALSE)</f>
        <v>0</v>
      </c>
      <c r="I334" s="5">
        <f>VLOOKUP(B334, pct_raw!$A$2:$AX$1800, 19, FALSE)</f>
        <v>0</v>
      </c>
      <c r="J334">
        <f>VLOOKUP(B334, pct_raw!$A$2:$AX$1800, 20, FALSE)</f>
        <v>0</v>
      </c>
      <c r="K334" s="5">
        <f>VLOOKUP(B334, pct_raw!$A$2:$AX$1800, 21, FALSE)</f>
        <v>63</v>
      </c>
      <c r="L334" s="5">
        <f>VLOOKUP(B334, pct_raw!$A$2:$AX$1800, 22, FALSE)</f>
        <v>75</v>
      </c>
      <c r="M334" s="5">
        <f>VLOOKUP(B334, pct_raw!$A$2:$AX$1800, 23, FALSE)</f>
        <v>0.87909999999999999</v>
      </c>
      <c r="N334" s="5">
        <f>VLOOKUP(B334, pct_raw!$A$2:$AX$1800, 24, FALSE)</f>
        <v>0</v>
      </c>
      <c r="O334" s="5">
        <f>VLOOKUP(B334, pct_raw!$A$2:$AX$1800, 25, FALSE)</f>
        <v>0</v>
      </c>
      <c r="P334" s="5">
        <f>VLOOKUP(B334, pct_raw!$A$2:$AX$1800, 26, FALSE)</f>
        <v>0</v>
      </c>
      <c r="Q334" s="5">
        <f>VLOOKUP(B334, pct_raw!$A$2:$AX$1800, 27, FALSE)</f>
        <v>5</v>
      </c>
      <c r="R334" s="5">
        <f>VLOOKUP(B334, pct_raw!$A$2:$AX$1800, 28, FALSE)</f>
        <v>0</v>
      </c>
      <c r="S334" s="5">
        <f>VLOOKUP(B334, pct_raw!$A$2:$AX$1800, 29, FALSE)</f>
        <v>0</v>
      </c>
      <c r="T334" s="5">
        <f>VLOOKUP(B334, pct_raw!$A$2:$AX$1800, 30, FALSE)</f>
        <v>0</v>
      </c>
      <c r="U334" s="5">
        <f>VLOOKUP(B334, pct_raw!$A$2:$AX$1800, 31, FALSE)</f>
        <v>0</v>
      </c>
      <c r="V334" s="5">
        <f>VLOOKUP(B334, pct_raw!$A$2:$AX$1800, 32, FALSE)</f>
        <v>0</v>
      </c>
      <c r="W334" s="5">
        <f>VLOOKUP(B334, pct_raw!$A$2:$AX$1800, 33, FALSE)</f>
        <v>0</v>
      </c>
      <c r="X334" s="5">
        <f>VLOOKUP(B334, pct_raw!$A$2:$AX$1800, 34, FALSE)</f>
        <v>0</v>
      </c>
      <c r="Y334" s="5">
        <f>VLOOKUP(B334, pct_raw!$A$2:$AX$1800, 35, FALSE)</f>
        <v>0</v>
      </c>
      <c r="Z334" s="5">
        <f>VLOOKUP(B334, pct_raw!$A$2:$AX$1800, 36, FALSE)</f>
        <v>45</v>
      </c>
      <c r="AA334" s="5">
        <f>VLOOKUP(B334, pct_raw!$A$2:$AX$1800, 37, FALSE)</f>
        <v>51</v>
      </c>
      <c r="AB334" s="5">
        <f>VLOOKUP(B334, pct_raw!$A$2:$AX$1800, 38, FALSE)</f>
        <v>0.87909999999999999</v>
      </c>
      <c r="AC334" s="5">
        <f>VLOOKUP(B334, pct_raw!$A$2:$AX$1800, 39, FALSE)</f>
        <v>0</v>
      </c>
      <c r="AD334" s="5">
        <f>VLOOKUP(B334, pct_raw!$A$2:$AX$1800, 40, FALSE)</f>
        <v>0</v>
      </c>
      <c r="AE334" s="5">
        <f>VLOOKUP(B334, pct_raw!$A$2:$AX$1800, 41, FALSE)</f>
        <v>0</v>
      </c>
      <c r="AF334" s="5">
        <f>VLOOKUP(B334, pct_raw!$A$2:$AX$1800, 42, FALSE)</f>
        <v>3</v>
      </c>
      <c r="AG334" s="5">
        <f>VLOOKUP(B334, pct_raw!$A$2:$AX$1800, 43, FALSE)</f>
        <v>0</v>
      </c>
      <c r="AH334" s="5">
        <f>VLOOKUP(B334, pct_raw!$A$2:$AX$1800, 44, FALSE)</f>
        <v>0</v>
      </c>
      <c r="AI334" s="5">
        <f>VLOOKUP(B334, pct_raw!$A$2:$AX$1800, 45, FALSE)</f>
        <v>34</v>
      </c>
      <c r="AJ334" s="5">
        <f>VLOOKUP(B334, pct_raw!$A$2:$AX$1800, 46, FALSE)</f>
        <v>41</v>
      </c>
      <c r="AK334" s="5">
        <f>VLOOKUP(B334, pct_raw!$A$2:$AX$1800, 47, FALSE)</f>
        <v>0.4395</v>
      </c>
      <c r="AL334" s="5">
        <f>VLOOKUP(B334, pct_raw!$A$2:$AX$1800, 48, FALSE)</f>
        <v>17</v>
      </c>
      <c r="AM334" s="5">
        <f>VLOOKUP(B334, pct_raw!$A$2:$AX$1800, 49, FALSE)</f>
        <v>0</v>
      </c>
      <c r="AN334" s="5">
        <f>VLOOKUP(B334, pct_raw!$A$2:$AX$1800, 50, FALSE)</f>
        <v>0</v>
      </c>
    </row>
    <row r="335" spans="1:40" x14ac:dyDescent="0.2">
      <c r="A335" s="2" t="s">
        <v>308</v>
      </c>
      <c r="B335" s="2" t="str">
        <f t="shared" si="5"/>
        <v>Cedar Rapids 43</v>
      </c>
      <c r="C335" s="2" t="s">
        <v>308</v>
      </c>
      <c r="D335" s="2" t="str">
        <f>VLOOKUP(B335, pct_raw!$A$2:$AX$1800, 6, FALSE)</f>
        <v xml:space="preserve"> Cedar Rapids 43</v>
      </c>
      <c r="E335" s="5">
        <f>VLOOKUP(B335, pct_raw!$A$2:$AX$1800, 15, FALSE)</f>
        <v>23</v>
      </c>
      <c r="F335" s="5">
        <f>VLOOKUP(B335, pct_raw!$A$2:$AX$1800, 16, FALSE)</f>
        <v>26</v>
      </c>
      <c r="G335" s="5">
        <f>VLOOKUP(B335, pct_raw!$A$2:$AX$1800, 17, FALSE)</f>
        <v>0.4395</v>
      </c>
      <c r="H335">
        <f>VLOOKUP(B335, pct_raw!$A$2:$AX$1800, 18, FALSE)</f>
        <v>0</v>
      </c>
      <c r="I335" s="5">
        <f>VLOOKUP(B335, pct_raw!$A$2:$AX$1800, 19, FALSE)</f>
        <v>0</v>
      </c>
      <c r="J335">
        <f>VLOOKUP(B335, pct_raw!$A$2:$AX$1800, 20, FALSE)</f>
        <v>0</v>
      </c>
      <c r="K335" s="5">
        <f>VLOOKUP(B335, pct_raw!$A$2:$AX$1800, 21, FALSE)</f>
        <v>18</v>
      </c>
      <c r="L335" s="5">
        <f>VLOOKUP(B335, pct_raw!$A$2:$AX$1800, 22, FALSE)</f>
        <v>23</v>
      </c>
      <c r="M335" s="5">
        <f>VLOOKUP(B335, pct_raw!$A$2:$AX$1800, 23, FALSE)</f>
        <v>0.4395</v>
      </c>
      <c r="N335" s="5">
        <f>VLOOKUP(B335, pct_raw!$A$2:$AX$1800, 24, FALSE)</f>
        <v>2</v>
      </c>
      <c r="O335" s="5">
        <f>VLOOKUP(B335, pct_raw!$A$2:$AX$1800, 25, FALSE)</f>
        <v>0</v>
      </c>
      <c r="P335" s="5">
        <f>VLOOKUP(B335, pct_raw!$A$2:$AX$1800, 26, FALSE)</f>
        <v>0</v>
      </c>
      <c r="Q335" s="5">
        <f>VLOOKUP(B335, pct_raw!$A$2:$AX$1800, 27, FALSE)</f>
        <v>5</v>
      </c>
      <c r="R335" s="5">
        <f>VLOOKUP(B335, pct_raw!$A$2:$AX$1800, 28, FALSE)</f>
        <v>0</v>
      </c>
      <c r="S335" s="5">
        <f>VLOOKUP(B335, pct_raw!$A$2:$AX$1800, 29, FALSE)</f>
        <v>0</v>
      </c>
      <c r="T335" s="5">
        <f>VLOOKUP(B335, pct_raw!$A$2:$AX$1800, 30, FALSE)</f>
        <v>0</v>
      </c>
      <c r="U335" s="5">
        <f>VLOOKUP(B335, pct_raw!$A$2:$AX$1800, 31, FALSE)</f>
        <v>0</v>
      </c>
      <c r="V335" s="5">
        <f>VLOOKUP(B335, pct_raw!$A$2:$AX$1800, 32, FALSE)</f>
        <v>0</v>
      </c>
      <c r="W335" s="5">
        <f>VLOOKUP(B335, pct_raw!$A$2:$AX$1800, 33, FALSE)</f>
        <v>0</v>
      </c>
      <c r="X335" s="5">
        <f>VLOOKUP(B335, pct_raw!$A$2:$AX$1800, 34, FALSE)</f>
        <v>0</v>
      </c>
      <c r="Y335" s="5">
        <f>VLOOKUP(B335, pct_raw!$A$2:$AX$1800, 35, FALSE)</f>
        <v>0</v>
      </c>
      <c r="Z335" s="5">
        <f>VLOOKUP(B335, pct_raw!$A$2:$AX$1800, 36, FALSE)</f>
        <v>51</v>
      </c>
      <c r="AA335" s="5">
        <f>VLOOKUP(B335, pct_raw!$A$2:$AX$1800, 37, FALSE)</f>
        <v>55</v>
      </c>
      <c r="AB335" s="5">
        <f>VLOOKUP(B335, pct_raw!$A$2:$AX$1800, 38, FALSE)</f>
        <v>0.4395</v>
      </c>
      <c r="AC335" s="5">
        <f>VLOOKUP(B335, pct_raw!$A$2:$AX$1800, 39, FALSE)</f>
        <v>0</v>
      </c>
      <c r="AD335" s="5">
        <f>VLOOKUP(B335, pct_raw!$A$2:$AX$1800, 40, FALSE)</f>
        <v>0</v>
      </c>
      <c r="AE335" s="5">
        <f>VLOOKUP(B335, pct_raw!$A$2:$AX$1800, 41, FALSE)</f>
        <v>0</v>
      </c>
      <c r="AF335" s="5">
        <f>VLOOKUP(B335, pct_raw!$A$2:$AX$1800, 42, FALSE)</f>
        <v>0</v>
      </c>
      <c r="AG335" s="5">
        <f>VLOOKUP(B335, pct_raw!$A$2:$AX$1800, 43, FALSE)</f>
        <v>0</v>
      </c>
      <c r="AH335" s="5">
        <f>VLOOKUP(B335, pct_raw!$A$2:$AX$1800, 44, FALSE)</f>
        <v>0</v>
      </c>
      <c r="AI335" s="5">
        <f>VLOOKUP(B335, pct_raw!$A$2:$AX$1800, 45, FALSE)</f>
        <v>15</v>
      </c>
      <c r="AJ335" s="5">
        <f>VLOOKUP(B335, pct_raw!$A$2:$AX$1800, 46, FALSE)</f>
        <v>20</v>
      </c>
      <c r="AK335" s="5">
        <f>VLOOKUP(B335, pct_raw!$A$2:$AX$1800, 47, FALSE)</f>
        <v>0.4395</v>
      </c>
      <c r="AL335" s="5">
        <f>VLOOKUP(B335, pct_raw!$A$2:$AX$1800, 48, FALSE)</f>
        <v>11</v>
      </c>
      <c r="AM335" s="5">
        <f>VLOOKUP(B335, pct_raw!$A$2:$AX$1800, 49, FALSE)</f>
        <v>0</v>
      </c>
      <c r="AN335" s="5">
        <f>VLOOKUP(B335, pct_raw!$A$2:$AX$1800, 50, FALSE)</f>
        <v>0</v>
      </c>
    </row>
    <row r="336" spans="1:40" x14ac:dyDescent="0.2">
      <c r="A336" s="2" t="s">
        <v>309</v>
      </c>
      <c r="B336" s="2" t="str">
        <f t="shared" si="5"/>
        <v>Cedar Rapids 44</v>
      </c>
      <c r="C336" s="2" t="s">
        <v>309</v>
      </c>
      <c r="D336" s="2" t="str">
        <f>VLOOKUP(B336, pct_raw!$A$2:$AX$1800, 6, FALSE)</f>
        <v xml:space="preserve"> Cedar Rapids 44</v>
      </c>
      <c r="E336" s="5">
        <f>VLOOKUP(B336, pct_raw!$A$2:$AX$1800, 15, FALSE)</f>
        <v>5</v>
      </c>
      <c r="F336" s="5">
        <f>VLOOKUP(B336, pct_raw!$A$2:$AX$1800, 16, FALSE)</f>
        <v>0</v>
      </c>
      <c r="G336" s="5">
        <f>VLOOKUP(B336, pct_raw!$A$2:$AX$1800, 17, FALSE)</f>
        <v>0</v>
      </c>
      <c r="H336">
        <f>VLOOKUP(B336, pct_raw!$A$2:$AX$1800, 18, FALSE)</f>
        <v>0</v>
      </c>
      <c r="I336" s="5">
        <f>VLOOKUP(B336, pct_raw!$A$2:$AX$1800, 19, FALSE)</f>
        <v>0</v>
      </c>
      <c r="J336">
        <f>VLOOKUP(B336, pct_raw!$A$2:$AX$1800, 20, FALSE)</f>
        <v>0</v>
      </c>
      <c r="K336" s="5">
        <f>VLOOKUP(B336, pct_raw!$A$2:$AX$1800, 21, FALSE)</f>
        <v>7</v>
      </c>
      <c r="L336" s="5">
        <f>VLOOKUP(B336, pct_raw!$A$2:$AX$1800, 22, FALSE)</f>
        <v>0</v>
      </c>
      <c r="M336" s="5">
        <f>VLOOKUP(B336, pct_raw!$A$2:$AX$1800, 23, FALSE)</f>
        <v>0</v>
      </c>
      <c r="N336" s="5">
        <f>VLOOKUP(B336, pct_raw!$A$2:$AX$1800, 24, FALSE)</f>
        <v>1</v>
      </c>
      <c r="O336" s="5">
        <f>VLOOKUP(B336, pct_raw!$A$2:$AX$1800, 25, FALSE)</f>
        <v>0</v>
      </c>
      <c r="P336" s="5">
        <f>VLOOKUP(B336, pct_raw!$A$2:$AX$1800, 26, FALSE)</f>
        <v>0</v>
      </c>
      <c r="Q336" s="5">
        <f>VLOOKUP(B336, pct_raw!$A$2:$AX$1800, 27, FALSE)</f>
        <v>1</v>
      </c>
      <c r="R336" s="5">
        <f>VLOOKUP(B336, pct_raw!$A$2:$AX$1800, 28, FALSE)</f>
        <v>0</v>
      </c>
      <c r="S336" s="5">
        <f>VLOOKUP(B336, pct_raw!$A$2:$AX$1800, 29, FALSE)</f>
        <v>0</v>
      </c>
      <c r="T336" s="5">
        <f>VLOOKUP(B336, pct_raw!$A$2:$AX$1800, 30, FALSE)</f>
        <v>0</v>
      </c>
      <c r="U336" s="5">
        <f>VLOOKUP(B336, pct_raw!$A$2:$AX$1800, 31, FALSE)</f>
        <v>0</v>
      </c>
      <c r="V336" s="5">
        <f>VLOOKUP(B336, pct_raw!$A$2:$AX$1800, 32, FALSE)</f>
        <v>0</v>
      </c>
      <c r="W336" s="5">
        <f>VLOOKUP(B336, pct_raw!$A$2:$AX$1800, 33, FALSE)</f>
        <v>0</v>
      </c>
      <c r="X336" s="5">
        <f>VLOOKUP(B336, pct_raw!$A$2:$AX$1800, 34, FALSE)</f>
        <v>0</v>
      </c>
      <c r="Y336" s="5">
        <f>VLOOKUP(B336, pct_raw!$A$2:$AX$1800, 35, FALSE)</f>
        <v>0</v>
      </c>
      <c r="Z336" s="5">
        <f>VLOOKUP(B336, pct_raw!$A$2:$AX$1800, 36, FALSE)</f>
        <v>21</v>
      </c>
      <c r="AA336" s="5">
        <f>VLOOKUP(B336, pct_raw!$A$2:$AX$1800, 37, FALSE)</f>
        <v>21</v>
      </c>
      <c r="AB336" s="5">
        <f>VLOOKUP(B336, pct_raw!$A$2:$AX$1800, 38, FALSE)</f>
        <v>0.4395</v>
      </c>
      <c r="AC336" s="5">
        <f>VLOOKUP(B336, pct_raw!$A$2:$AX$1800, 39, FALSE)</f>
        <v>0</v>
      </c>
      <c r="AD336" s="5">
        <f>VLOOKUP(B336, pct_raw!$A$2:$AX$1800, 40, FALSE)</f>
        <v>0</v>
      </c>
      <c r="AE336" s="5">
        <f>VLOOKUP(B336, pct_raw!$A$2:$AX$1800, 41, FALSE)</f>
        <v>0</v>
      </c>
      <c r="AF336" s="5">
        <f>VLOOKUP(B336, pct_raw!$A$2:$AX$1800, 42, FALSE)</f>
        <v>0</v>
      </c>
      <c r="AG336" s="5">
        <f>VLOOKUP(B336, pct_raw!$A$2:$AX$1800, 43, FALSE)</f>
        <v>0</v>
      </c>
      <c r="AH336" s="5">
        <f>VLOOKUP(B336, pct_raw!$A$2:$AX$1800, 44, FALSE)</f>
        <v>0</v>
      </c>
      <c r="AI336" s="5">
        <f>VLOOKUP(B336, pct_raw!$A$2:$AX$1800, 45, FALSE)</f>
        <v>15</v>
      </c>
      <c r="AJ336" s="5">
        <f>VLOOKUP(B336, pct_raw!$A$2:$AX$1800, 46, FALSE)</f>
        <v>17</v>
      </c>
      <c r="AK336" s="5">
        <f>VLOOKUP(B336, pct_raw!$A$2:$AX$1800, 47, FALSE)</f>
        <v>0.4395</v>
      </c>
      <c r="AL336" s="5">
        <f>VLOOKUP(B336, pct_raw!$A$2:$AX$1800, 48, FALSE)</f>
        <v>11</v>
      </c>
      <c r="AM336" s="5">
        <f>VLOOKUP(B336, pct_raw!$A$2:$AX$1800, 49, FALSE)</f>
        <v>12</v>
      </c>
      <c r="AN336" s="5">
        <f>VLOOKUP(B336, pct_raw!$A$2:$AX$1800, 50, FALSE)</f>
        <v>0.4395</v>
      </c>
    </row>
    <row r="337" spans="1:40" x14ac:dyDescent="0.2">
      <c r="A337" s="2" t="s">
        <v>1119</v>
      </c>
      <c r="B337" s="2" t="str">
        <f t="shared" si="5"/>
        <v>Cedar Township</v>
      </c>
      <c r="C337" s="2" t="s">
        <v>1119</v>
      </c>
      <c r="D337" s="2" t="str">
        <f>VLOOKUP(B337, pct_raw!$A$2:$AX$1800, 6, FALSE)</f>
        <v xml:space="preserve"> CEDAR TOWNSHIP</v>
      </c>
      <c r="E337" s="5">
        <f>VLOOKUP(B337, pct_raw!$A$2:$AX$1800, 15, FALSE)</f>
        <v>5</v>
      </c>
      <c r="F337" s="5">
        <f>VLOOKUP(B337, pct_raw!$A$2:$AX$1800, 16, FALSE)</f>
        <v>3</v>
      </c>
      <c r="G337" s="5">
        <f>VLOOKUP(B337, pct_raw!$A$2:$AX$1800, 17, FALSE)</f>
        <v>0</v>
      </c>
      <c r="H337">
        <f>VLOOKUP(B337, pct_raw!$A$2:$AX$1800, 18, FALSE)</f>
        <v>0</v>
      </c>
      <c r="I337" s="5">
        <f>VLOOKUP(B337, pct_raw!$A$2:$AX$1800, 19, FALSE)</f>
        <v>0</v>
      </c>
      <c r="J337">
        <f>VLOOKUP(B337, pct_raw!$A$2:$AX$1800, 20, FALSE)</f>
        <v>0</v>
      </c>
      <c r="K337" s="5">
        <f>VLOOKUP(B337, pct_raw!$A$2:$AX$1800, 21, FALSE)</f>
        <v>12</v>
      </c>
      <c r="L337" s="5">
        <f>VLOOKUP(B337, pct_raw!$A$2:$AX$1800, 22, FALSE)</f>
        <v>12</v>
      </c>
      <c r="M337" s="5">
        <f>VLOOKUP(B337, pct_raw!$A$2:$AX$1800, 23, FALSE)</f>
        <v>0</v>
      </c>
      <c r="N337" s="5">
        <f>VLOOKUP(B337, pct_raw!$A$2:$AX$1800, 24, FALSE)</f>
        <v>0</v>
      </c>
      <c r="O337" s="5">
        <f>VLOOKUP(B337, pct_raw!$A$2:$AX$1800, 25, FALSE)</f>
        <v>0</v>
      </c>
      <c r="P337" s="5">
        <f>VLOOKUP(B337, pct_raw!$A$2:$AX$1800, 26, FALSE)</f>
        <v>0</v>
      </c>
      <c r="Q337" s="5">
        <f>VLOOKUP(B337, pct_raw!$A$2:$AX$1800, 27, FALSE)</f>
        <v>15</v>
      </c>
      <c r="R337" s="5">
        <f>VLOOKUP(B337, pct_raw!$A$2:$AX$1800, 28, FALSE)</f>
        <v>22</v>
      </c>
      <c r="S337" s="5">
        <f>VLOOKUP(B337, pct_raw!$A$2:$AX$1800, 29, FALSE)</f>
        <v>0.40500000000000003</v>
      </c>
      <c r="T337" s="5">
        <f>VLOOKUP(B337, pct_raw!$A$2:$AX$1800, 30, FALSE)</f>
        <v>0</v>
      </c>
      <c r="U337" s="5">
        <f>VLOOKUP(B337, pct_raw!$A$2:$AX$1800, 31, FALSE)</f>
        <v>0</v>
      </c>
      <c r="V337" s="5">
        <f>VLOOKUP(B337, pct_raw!$A$2:$AX$1800, 32, FALSE)</f>
        <v>0</v>
      </c>
      <c r="W337" s="5">
        <f>VLOOKUP(B337, pct_raw!$A$2:$AX$1800, 33, FALSE)</f>
        <v>0</v>
      </c>
      <c r="X337" s="5">
        <f>VLOOKUP(B337, pct_raw!$A$2:$AX$1800, 34, FALSE)</f>
        <v>0</v>
      </c>
      <c r="Y337" s="5">
        <f>VLOOKUP(B337, pct_raw!$A$2:$AX$1800, 35, FALSE)</f>
        <v>0</v>
      </c>
      <c r="Z337" s="5">
        <f>VLOOKUP(B337, pct_raw!$A$2:$AX$1800, 36, FALSE)</f>
        <v>20</v>
      </c>
      <c r="AA337" s="5">
        <f>VLOOKUP(B337, pct_raw!$A$2:$AX$1800, 37, FALSE)</f>
        <v>28</v>
      </c>
      <c r="AB337" s="5">
        <f>VLOOKUP(B337, pct_raw!$A$2:$AX$1800, 38, FALSE)</f>
        <v>0</v>
      </c>
      <c r="AC337" s="5">
        <f>VLOOKUP(B337, pct_raw!$A$2:$AX$1800, 39, FALSE)</f>
        <v>0</v>
      </c>
      <c r="AD337" s="5">
        <f>VLOOKUP(B337, pct_raw!$A$2:$AX$1800, 40, FALSE)</f>
        <v>0</v>
      </c>
      <c r="AE337" s="5">
        <f>VLOOKUP(B337, pct_raw!$A$2:$AX$1800, 41, FALSE)</f>
        <v>0</v>
      </c>
      <c r="AF337" s="5">
        <f>VLOOKUP(B337, pct_raw!$A$2:$AX$1800, 42, FALSE)</f>
        <v>0</v>
      </c>
      <c r="AG337" s="5">
        <f>VLOOKUP(B337, pct_raw!$A$2:$AX$1800, 43, FALSE)</f>
        <v>0</v>
      </c>
      <c r="AH337" s="5">
        <f>VLOOKUP(B337, pct_raw!$A$2:$AX$1800, 44, FALSE)</f>
        <v>0</v>
      </c>
      <c r="AI337" s="5">
        <f>VLOOKUP(B337, pct_raw!$A$2:$AX$1800, 45, FALSE)</f>
        <v>12</v>
      </c>
      <c r="AJ337" s="5">
        <f>VLOOKUP(B337, pct_raw!$A$2:$AX$1800, 46, FALSE)</f>
        <v>0</v>
      </c>
      <c r="AK337" s="5">
        <f>VLOOKUP(B337, pct_raw!$A$2:$AX$1800, 47, FALSE)</f>
        <v>0</v>
      </c>
      <c r="AL337" s="5">
        <f>VLOOKUP(B337, pct_raw!$A$2:$AX$1800, 48, FALSE)</f>
        <v>0</v>
      </c>
      <c r="AM337" s="5">
        <f>VLOOKUP(B337, pct_raw!$A$2:$AX$1800, 49, FALSE)</f>
        <v>0</v>
      </c>
      <c r="AN337" s="5">
        <f>VLOOKUP(B337, pct_raw!$A$2:$AX$1800, 50, FALSE)</f>
        <v>0</v>
      </c>
    </row>
    <row r="338" spans="1:40" x14ac:dyDescent="0.2">
      <c r="A338" s="2" t="s">
        <v>770</v>
      </c>
      <c r="B338" s="2" t="str">
        <f t="shared" si="5"/>
        <v>Cedar Colfax Dover</v>
      </c>
      <c r="C338" s="2" t="s">
        <v>4662</v>
      </c>
      <c r="D338" s="2" t="str">
        <f>VLOOKUP(B338, pct_raw!$A$2:$AX$1800, 6, FALSE)</f>
        <v xml:space="preserve"> Cedar Colfax Dover</v>
      </c>
      <c r="E338" s="5">
        <f>VLOOKUP(B338, pct_raw!$A$2:$AX$1800, 15, FALSE)</f>
        <v>3</v>
      </c>
      <c r="F338" s="5">
        <f>VLOOKUP(B338, pct_raw!$A$2:$AX$1800, 16, FALSE)</f>
        <v>0</v>
      </c>
      <c r="G338" s="5">
        <f>VLOOKUP(B338, pct_raw!$A$2:$AX$1800, 17, FALSE)</f>
        <v>0</v>
      </c>
      <c r="H338">
        <f>VLOOKUP(B338, pct_raw!$A$2:$AX$1800, 18, FALSE)</f>
        <v>0</v>
      </c>
      <c r="I338" s="5">
        <f>VLOOKUP(B338, pct_raw!$A$2:$AX$1800, 19, FALSE)</f>
        <v>0</v>
      </c>
      <c r="J338">
        <f>VLOOKUP(B338, pct_raw!$A$2:$AX$1800, 20, FALSE)</f>
        <v>0</v>
      </c>
      <c r="K338" s="5">
        <f>VLOOKUP(B338, pct_raw!$A$2:$AX$1800, 21, FALSE)</f>
        <v>8</v>
      </c>
      <c r="L338" s="5">
        <f>VLOOKUP(B338, pct_raw!$A$2:$AX$1800, 22, FALSE)</f>
        <v>11</v>
      </c>
      <c r="M338" s="5">
        <f>VLOOKUP(B338, pct_raw!$A$2:$AX$1800, 23, FALSE)</f>
        <v>0.12</v>
      </c>
      <c r="N338" s="5">
        <f>VLOOKUP(B338, pct_raw!$A$2:$AX$1800, 24, FALSE)</f>
        <v>0</v>
      </c>
      <c r="O338" s="5">
        <f>VLOOKUP(B338, pct_raw!$A$2:$AX$1800, 25, FALSE)</f>
        <v>0</v>
      </c>
      <c r="P338" s="5">
        <f>VLOOKUP(B338, pct_raw!$A$2:$AX$1800, 26, FALSE)</f>
        <v>0</v>
      </c>
      <c r="Q338" s="5">
        <f>VLOOKUP(B338, pct_raw!$A$2:$AX$1800, 27, FALSE)</f>
        <v>6</v>
      </c>
      <c r="R338" s="5">
        <f>VLOOKUP(B338, pct_raw!$A$2:$AX$1800, 28, FALSE)</f>
        <v>7</v>
      </c>
      <c r="S338" s="5">
        <f>VLOOKUP(B338, pct_raw!$A$2:$AX$1800, 29, FALSE)</f>
        <v>0.12</v>
      </c>
      <c r="T338" s="5">
        <f>VLOOKUP(B338, pct_raw!$A$2:$AX$1800, 30, FALSE)</f>
        <v>0</v>
      </c>
      <c r="U338" s="5">
        <f>VLOOKUP(B338, pct_raw!$A$2:$AX$1800, 31, FALSE)</f>
        <v>0</v>
      </c>
      <c r="V338" s="5">
        <f>VLOOKUP(B338, pct_raw!$A$2:$AX$1800, 32, FALSE)</f>
        <v>0</v>
      </c>
      <c r="W338" s="5">
        <f>VLOOKUP(B338, pct_raw!$A$2:$AX$1800, 33, FALSE)</f>
        <v>0</v>
      </c>
      <c r="X338" s="5">
        <f>VLOOKUP(B338, pct_raw!$A$2:$AX$1800, 34, FALSE)</f>
        <v>0</v>
      </c>
      <c r="Y338" s="5">
        <f>VLOOKUP(B338, pct_raw!$A$2:$AX$1800, 35, FALSE)</f>
        <v>0</v>
      </c>
      <c r="Z338" s="5">
        <f>VLOOKUP(B338, pct_raw!$A$2:$AX$1800, 36, FALSE)</f>
        <v>15</v>
      </c>
      <c r="AA338" s="5">
        <f>VLOOKUP(B338, pct_raw!$A$2:$AX$1800, 37, FALSE)</f>
        <v>18</v>
      </c>
      <c r="AB338" s="5">
        <f>VLOOKUP(B338, pct_raw!$A$2:$AX$1800, 38, FALSE)</f>
        <v>0.24</v>
      </c>
      <c r="AC338" s="5">
        <f>VLOOKUP(B338, pct_raw!$A$2:$AX$1800, 39, FALSE)</f>
        <v>1</v>
      </c>
      <c r="AD338" s="5">
        <f>VLOOKUP(B338, pct_raw!$A$2:$AX$1800, 40, FALSE)</f>
        <v>0</v>
      </c>
      <c r="AE338" s="5">
        <f>VLOOKUP(B338, pct_raw!$A$2:$AX$1800, 41, FALSE)</f>
        <v>0</v>
      </c>
      <c r="AF338" s="5">
        <f>VLOOKUP(B338, pct_raw!$A$2:$AX$1800, 42, FALSE)</f>
        <v>1</v>
      </c>
      <c r="AG338" s="5">
        <f>VLOOKUP(B338, pct_raw!$A$2:$AX$1800, 43, FALSE)</f>
        <v>0</v>
      </c>
      <c r="AH338" s="5">
        <f>VLOOKUP(B338, pct_raw!$A$2:$AX$1800, 44, FALSE)</f>
        <v>0</v>
      </c>
      <c r="AI338" s="5">
        <f>VLOOKUP(B338, pct_raw!$A$2:$AX$1800, 45, FALSE)</f>
        <v>1</v>
      </c>
      <c r="AJ338" s="5">
        <f>VLOOKUP(B338, pct_raw!$A$2:$AX$1800, 46, FALSE)</f>
        <v>0</v>
      </c>
      <c r="AK338" s="5">
        <f>VLOOKUP(B338, pct_raw!$A$2:$AX$1800, 47, FALSE)</f>
        <v>0</v>
      </c>
      <c r="AL338" s="5">
        <f>VLOOKUP(B338, pct_raw!$A$2:$AX$1800, 48, FALSE)</f>
        <v>1</v>
      </c>
      <c r="AM338" s="5">
        <f>VLOOKUP(B338, pct_raw!$A$2:$AX$1800, 49, FALSE)</f>
        <v>0</v>
      </c>
      <c r="AN338" s="5">
        <f>VLOOKUP(B338, pct_raw!$A$2:$AX$1800, 50, FALSE)</f>
        <v>0</v>
      </c>
    </row>
    <row r="339" spans="1:40" x14ac:dyDescent="0.2">
      <c r="A339" s="2" t="s">
        <v>1120</v>
      </c>
      <c r="B339" s="2" t="str">
        <f t="shared" si="5"/>
        <v>Cedar Harrison White Oak</v>
      </c>
      <c r="C339" s="2" t="s">
        <v>4663</v>
      </c>
      <c r="D339" s="2" t="str">
        <f>VLOOKUP(B339, pct_raw!$A$2:$AX$1800, 6, FALSE)</f>
        <v xml:space="preserve"> CEDAR  HARRISON  WHITE OAK</v>
      </c>
      <c r="E339" s="5">
        <f>VLOOKUP(B339, pct_raw!$A$2:$AX$1800, 15, FALSE)</f>
        <v>10</v>
      </c>
      <c r="F339" s="5">
        <f>VLOOKUP(B339, pct_raw!$A$2:$AX$1800, 16, FALSE)</f>
        <v>10</v>
      </c>
      <c r="G339" s="5">
        <f>VLOOKUP(B339, pct_raw!$A$2:$AX$1800, 17, FALSE)</f>
        <v>0.16</v>
      </c>
      <c r="H339">
        <f>VLOOKUP(B339, pct_raw!$A$2:$AX$1800, 18, FALSE)</f>
        <v>0</v>
      </c>
      <c r="I339" s="5">
        <f>VLOOKUP(B339, pct_raw!$A$2:$AX$1800, 19, FALSE)</f>
        <v>0</v>
      </c>
      <c r="J339">
        <f>VLOOKUP(B339, pct_raw!$A$2:$AX$1800, 20, FALSE)</f>
        <v>0</v>
      </c>
      <c r="K339" s="5">
        <f>VLOOKUP(B339, pct_raw!$A$2:$AX$1800, 21, FALSE)</f>
        <v>0</v>
      </c>
      <c r="L339" s="5">
        <f>VLOOKUP(B339, pct_raw!$A$2:$AX$1800, 22, FALSE)</f>
        <v>0</v>
      </c>
      <c r="M339" s="5">
        <f>VLOOKUP(B339, pct_raw!$A$2:$AX$1800, 23, FALSE)</f>
        <v>0</v>
      </c>
      <c r="N339" s="5">
        <f>VLOOKUP(B339, pct_raw!$A$2:$AX$1800, 24, FALSE)</f>
        <v>0</v>
      </c>
      <c r="O339" s="5">
        <f>VLOOKUP(B339, pct_raw!$A$2:$AX$1800, 25, FALSE)</f>
        <v>0</v>
      </c>
      <c r="P339" s="5">
        <f>VLOOKUP(B339, pct_raw!$A$2:$AX$1800, 26, FALSE)</f>
        <v>0</v>
      </c>
      <c r="Q339" s="5">
        <f>VLOOKUP(B339, pct_raw!$A$2:$AX$1800, 27, FALSE)</f>
        <v>9</v>
      </c>
      <c r="R339" s="5">
        <f>VLOOKUP(B339, pct_raw!$A$2:$AX$1800, 28, FALSE)</f>
        <v>14</v>
      </c>
      <c r="S339" s="5">
        <f>VLOOKUP(B339, pct_raw!$A$2:$AX$1800, 29, FALSE)</f>
        <v>0.16</v>
      </c>
      <c r="T339" s="5">
        <f>VLOOKUP(B339, pct_raw!$A$2:$AX$1800, 30, FALSE)</f>
        <v>0</v>
      </c>
      <c r="U339" s="5">
        <f>VLOOKUP(B339, pct_raw!$A$2:$AX$1800, 31, FALSE)</f>
        <v>0</v>
      </c>
      <c r="V339" s="5">
        <f>VLOOKUP(B339, pct_raw!$A$2:$AX$1800, 32, FALSE)</f>
        <v>0</v>
      </c>
      <c r="W339" s="5">
        <f>VLOOKUP(B339, pct_raw!$A$2:$AX$1800, 33, FALSE)</f>
        <v>0</v>
      </c>
      <c r="X339" s="5">
        <f>VLOOKUP(B339, pct_raw!$A$2:$AX$1800, 34, FALSE)</f>
        <v>0</v>
      </c>
      <c r="Y339" s="5">
        <f>VLOOKUP(B339, pct_raw!$A$2:$AX$1800, 35, FALSE)</f>
        <v>0</v>
      </c>
      <c r="Z339" s="5">
        <f>VLOOKUP(B339, pct_raw!$A$2:$AX$1800, 36, FALSE)</f>
        <v>15</v>
      </c>
      <c r="AA339" s="5">
        <f>VLOOKUP(B339, pct_raw!$A$2:$AX$1800, 37, FALSE)</f>
        <v>16</v>
      </c>
      <c r="AB339" s="5">
        <f>VLOOKUP(B339, pct_raw!$A$2:$AX$1800, 38, FALSE)</f>
        <v>0.16</v>
      </c>
      <c r="AC339" s="5">
        <f>VLOOKUP(B339, pct_raw!$A$2:$AX$1800, 39, FALSE)</f>
        <v>0</v>
      </c>
      <c r="AD339" s="5">
        <f>VLOOKUP(B339, pct_raw!$A$2:$AX$1800, 40, FALSE)</f>
        <v>0</v>
      </c>
      <c r="AE339" s="5">
        <f>VLOOKUP(B339, pct_raw!$A$2:$AX$1800, 41, FALSE)</f>
        <v>0</v>
      </c>
      <c r="AF339" s="5">
        <f>VLOOKUP(B339, pct_raw!$A$2:$AX$1800, 42, FALSE)</f>
        <v>0</v>
      </c>
      <c r="AG339" s="5">
        <f>VLOOKUP(B339, pct_raw!$A$2:$AX$1800, 43, FALSE)</f>
        <v>0</v>
      </c>
      <c r="AH339" s="5">
        <f>VLOOKUP(B339, pct_raw!$A$2:$AX$1800, 44, FALSE)</f>
        <v>0</v>
      </c>
      <c r="AI339" s="5">
        <f>VLOOKUP(B339, pct_raw!$A$2:$AX$1800, 45, FALSE)</f>
        <v>5</v>
      </c>
      <c r="AJ339" s="5">
        <f>VLOOKUP(B339, pct_raw!$A$2:$AX$1800, 46, FALSE)</f>
        <v>0</v>
      </c>
      <c r="AK339" s="5">
        <f>VLOOKUP(B339, pct_raw!$A$2:$AX$1800, 47, FALSE)</f>
        <v>0</v>
      </c>
      <c r="AL339" s="5">
        <f>VLOOKUP(B339, pct_raw!$A$2:$AX$1800, 48, FALSE)</f>
        <v>8</v>
      </c>
      <c r="AM339" s="5">
        <f>VLOOKUP(B339, pct_raw!$A$2:$AX$1800, 49, FALSE)</f>
        <v>8</v>
      </c>
      <c r="AN339" s="5">
        <f>VLOOKUP(B339, pct_raw!$A$2:$AX$1800, 50, FALSE)</f>
        <v>0.16</v>
      </c>
    </row>
    <row r="340" spans="1:40" x14ac:dyDescent="0.2">
      <c r="A340" s="2" t="s">
        <v>179</v>
      </c>
      <c r="B340" s="2" t="str">
        <f t="shared" si="5"/>
        <v>Center</v>
      </c>
      <c r="C340" s="2" t="s">
        <v>179</v>
      </c>
      <c r="D340" s="2" t="str">
        <f>VLOOKUP(B340, pct_raw!$A$2:$AX$1800, 6, FALSE)</f>
        <v xml:space="preserve"> Center</v>
      </c>
      <c r="E340" s="5">
        <f>VLOOKUP(B340, pct_raw!$A$2:$AX$1800, 15, FALSE)</f>
        <v>10</v>
      </c>
      <c r="F340" s="5">
        <f>VLOOKUP(B340, pct_raw!$A$2:$AX$1800, 16, FALSE)</f>
        <v>14</v>
      </c>
      <c r="G340" s="5">
        <f>VLOOKUP(B340, pct_raw!$A$2:$AX$1800, 17, FALSE)</f>
        <v>0.3</v>
      </c>
      <c r="H340">
        <f>VLOOKUP(B340, pct_raw!$A$2:$AX$1800, 18, FALSE)</f>
        <v>0</v>
      </c>
      <c r="I340" s="5">
        <f>VLOOKUP(B340, pct_raw!$A$2:$AX$1800, 19, FALSE)</f>
        <v>0</v>
      </c>
      <c r="J340">
        <f>VLOOKUP(B340, pct_raw!$A$2:$AX$1800, 20, FALSE)</f>
        <v>0</v>
      </c>
      <c r="K340" s="5">
        <f>VLOOKUP(B340, pct_raw!$A$2:$AX$1800, 21, FALSE)</f>
        <v>25</v>
      </c>
      <c r="L340" s="5">
        <f>VLOOKUP(B340, pct_raw!$A$2:$AX$1800, 22, FALSE)</f>
        <v>27</v>
      </c>
      <c r="M340" s="5">
        <f>VLOOKUP(B340, pct_raw!$A$2:$AX$1800, 23, FALSE)</f>
        <v>0.6</v>
      </c>
      <c r="N340" s="5">
        <f>VLOOKUP(B340, pct_raw!$A$2:$AX$1800, 24, FALSE)</f>
        <v>0</v>
      </c>
      <c r="O340" s="5">
        <f>VLOOKUP(B340, pct_raw!$A$2:$AX$1800, 25, FALSE)</f>
        <v>0</v>
      </c>
      <c r="P340" s="5">
        <f>VLOOKUP(B340, pct_raw!$A$2:$AX$1800, 26, FALSE)</f>
        <v>0</v>
      </c>
      <c r="Q340" s="5">
        <f>VLOOKUP(B340, pct_raw!$A$2:$AX$1800, 27, FALSE)</f>
        <v>8</v>
      </c>
      <c r="R340" s="5">
        <f>VLOOKUP(B340, pct_raw!$A$2:$AX$1800, 28, FALSE)</f>
        <v>0</v>
      </c>
      <c r="S340" s="5">
        <f>VLOOKUP(B340, pct_raw!$A$2:$AX$1800, 29, FALSE)</f>
        <v>0</v>
      </c>
      <c r="T340" s="5">
        <f>VLOOKUP(B340, pct_raw!$A$2:$AX$1800, 30, FALSE)</f>
        <v>0</v>
      </c>
      <c r="U340" s="5">
        <f>VLOOKUP(B340, pct_raw!$A$2:$AX$1800, 31, FALSE)</f>
        <v>0</v>
      </c>
      <c r="V340" s="5">
        <f>VLOOKUP(B340, pct_raw!$A$2:$AX$1800, 32, FALSE)</f>
        <v>0</v>
      </c>
      <c r="W340" s="5">
        <f>VLOOKUP(B340, pct_raw!$A$2:$AX$1800, 33, FALSE)</f>
        <v>0</v>
      </c>
      <c r="X340" s="5">
        <f>VLOOKUP(B340, pct_raw!$A$2:$AX$1800, 34, FALSE)</f>
        <v>0</v>
      </c>
      <c r="Y340" s="5">
        <f>VLOOKUP(B340, pct_raw!$A$2:$AX$1800, 35, FALSE)</f>
        <v>0</v>
      </c>
      <c r="Z340" s="5">
        <f>VLOOKUP(B340, pct_raw!$A$2:$AX$1800, 36, FALSE)</f>
        <v>17</v>
      </c>
      <c r="AA340" s="5">
        <f>VLOOKUP(B340, pct_raw!$A$2:$AX$1800, 37, FALSE)</f>
        <v>18</v>
      </c>
      <c r="AB340" s="5">
        <f>VLOOKUP(B340, pct_raw!$A$2:$AX$1800, 38, FALSE)</f>
        <v>0.3</v>
      </c>
      <c r="AC340" s="5">
        <f>VLOOKUP(B340, pct_raw!$A$2:$AX$1800, 39, FALSE)</f>
        <v>0</v>
      </c>
      <c r="AD340" s="5">
        <f>VLOOKUP(B340, pct_raw!$A$2:$AX$1800, 40, FALSE)</f>
        <v>0</v>
      </c>
      <c r="AE340" s="5">
        <f>VLOOKUP(B340, pct_raw!$A$2:$AX$1800, 41, FALSE)</f>
        <v>0</v>
      </c>
      <c r="AF340" s="5">
        <f>VLOOKUP(B340, pct_raw!$A$2:$AX$1800, 42, FALSE)</f>
        <v>0</v>
      </c>
      <c r="AG340" s="5">
        <f>VLOOKUP(B340, pct_raw!$A$2:$AX$1800, 43, FALSE)</f>
        <v>0</v>
      </c>
      <c r="AH340" s="5">
        <f>VLOOKUP(B340, pct_raw!$A$2:$AX$1800, 44, FALSE)</f>
        <v>0</v>
      </c>
      <c r="AI340" s="5">
        <f>VLOOKUP(B340, pct_raw!$A$2:$AX$1800, 45, FALSE)</f>
        <v>8</v>
      </c>
      <c r="AJ340" s="5">
        <f>VLOOKUP(B340, pct_raw!$A$2:$AX$1800, 46, FALSE)</f>
        <v>12</v>
      </c>
      <c r="AK340" s="5">
        <f>VLOOKUP(B340, pct_raw!$A$2:$AX$1800, 47, FALSE)</f>
        <v>0.3</v>
      </c>
      <c r="AL340" s="5">
        <f>VLOOKUP(B340, pct_raw!$A$2:$AX$1800, 48, FALSE)</f>
        <v>3</v>
      </c>
      <c r="AM340" s="5">
        <f>VLOOKUP(B340, pct_raw!$A$2:$AX$1800, 49, FALSE)</f>
        <v>0</v>
      </c>
      <c r="AN340" s="5">
        <f>VLOOKUP(B340, pct_raw!$A$2:$AX$1800, 50, FALSE)</f>
        <v>0</v>
      </c>
    </row>
    <row r="341" spans="1:40" x14ac:dyDescent="0.2">
      <c r="A341" s="2" t="s">
        <v>857</v>
      </c>
      <c r="B341" s="2" t="str">
        <f t="shared" si="5"/>
        <v>Center Twp</v>
      </c>
      <c r="C341" s="2" t="s">
        <v>857</v>
      </c>
      <c r="D341" s="2" t="str">
        <f>VLOOKUP(B341, pct_raw!$A$2:$AX$1800, 6, FALSE)</f>
        <v xml:space="preserve"> CENTER TWP</v>
      </c>
      <c r="E341" s="5">
        <f>VLOOKUP(B341, pct_raw!$A$2:$AX$1800, 15, FALSE)</f>
        <v>1</v>
      </c>
      <c r="F341" s="5">
        <f>VLOOKUP(B341, pct_raw!$A$2:$AX$1800, 16, FALSE)</f>
        <v>0</v>
      </c>
      <c r="G341" s="5">
        <f>VLOOKUP(B341, pct_raw!$A$2:$AX$1800, 17, FALSE)</f>
        <v>0</v>
      </c>
      <c r="H341">
        <f>VLOOKUP(B341, pct_raw!$A$2:$AX$1800, 18, FALSE)</f>
        <v>0</v>
      </c>
      <c r="I341" s="5">
        <f>VLOOKUP(B341, pct_raw!$A$2:$AX$1800, 19, FALSE)</f>
        <v>0</v>
      </c>
      <c r="J341">
        <f>VLOOKUP(B341, pct_raw!$A$2:$AX$1800, 20, FALSE)</f>
        <v>0</v>
      </c>
      <c r="K341" s="5">
        <f>VLOOKUP(B341, pct_raw!$A$2:$AX$1800, 21, FALSE)</f>
        <v>0</v>
      </c>
      <c r="L341" s="5">
        <f>VLOOKUP(B341, pct_raw!$A$2:$AX$1800, 22, FALSE)</f>
        <v>0</v>
      </c>
      <c r="M341" s="5">
        <f>VLOOKUP(B341, pct_raw!$A$2:$AX$1800, 23, FALSE)</f>
        <v>0</v>
      </c>
      <c r="N341" s="5">
        <f>VLOOKUP(B341, pct_raw!$A$2:$AX$1800, 24, FALSE)</f>
        <v>0</v>
      </c>
      <c r="O341" s="5">
        <f>VLOOKUP(B341, pct_raw!$A$2:$AX$1800, 25, FALSE)</f>
        <v>0</v>
      </c>
      <c r="P341" s="5">
        <f>VLOOKUP(B341, pct_raw!$A$2:$AX$1800, 26, FALSE)</f>
        <v>0</v>
      </c>
      <c r="Q341" s="5">
        <f>VLOOKUP(B341, pct_raw!$A$2:$AX$1800, 27, FALSE)</f>
        <v>2</v>
      </c>
      <c r="R341" s="5">
        <f>VLOOKUP(B341, pct_raw!$A$2:$AX$1800, 28, FALSE)</f>
        <v>0</v>
      </c>
      <c r="S341" s="5">
        <f>VLOOKUP(B341, pct_raw!$A$2:$AX$1800, 29, FALSE)</f>
        <v>0</v>
      </c>
      <c r="T341" s="5">
        <f>VLOOKUP(B341, pct_raw!$A$2:$AX$1800, 30, FALSE)</f>
        <v>0</v>
      </c>
      <c r="U341" s="5">
        <f>VLOOKUP(B341, pct_raw!$A$2:$AX$1800, 31, FALSE)</f>
        <v>0</v>
      </c>
      <c r="V341" s="5">
        <f>VLOOKUP(B341, pct_raw!$A$2:$AX$1800, 32, FALSE)</f>
        <v>0</v>
      </c>
      <c r="W341" s="5">
        <f>VLOOKUP(B341, pct_raw!$A$2:$AX$1800, 33, FALSE)</f>
        <v>0</v>
      </c>
      <c r="X341" s="5">
        <f>VLOOKUP(B341, pct_raw!$A$2:$AX$1800, 34, FALSE)</f>
        <v>0</v>
      </c>
      <c r="Y341" s="5">
        <f>VLOOKUP(B341, pct_raw!$A$2:$AX$1800, 35, FALSE)</f>
        <v>0</v>
      </c>
      <c r="Z341" s="5">
        <f>VLOOKUP(B341, pct_raw!$A$2:$AX$1800, 36, FALSE)</f>
        <v>5</v>
      </c>
      <c r="AA341" s="5">
        <f>VLOOKUP(B341, pct_raw!$A$2:$AX$1800, 37, FALSE)</f>
        <v>9</v>
      </c>
      <c r="AB341" s="5">
        <f>VLOOKUP(B341, pct_raw!$A$2:$AX$1800, 38, FALSE)</f>
        <v>0.22140000000000001</v>
      </c>
      <c r="AC341" s="5">
        <f>VLOOKUP(B341, pct_raw!$A$2:$AX$1800, 39, FALSE)</f>
        <v>2</v>
      </c>
      <c r="AD341" s="5">
        <f>VLOOKUP(B341, pct_raw!$A$2:$AX$1800, 40, FALSE)</f>
        <v>5</v>
      </c>
      <c r="AE341" s="5">
        <f>VLOOKUP(B341, pct_raw!$A$2:$AX$1800, 41, FALSE)</f>
        <v>0</v>
      </c>
      <c r="AF341" s="5">
        <f>VLOOKUP(B341, pct_raw!$A$2:$AX$1800, 42, FALSE)</f>
        <v>0</v>
      </c>
      <c r="AG341" s="5">
        <f>VLOOKUP(B341, pct_raw!$A$2:$AX$1800, 43, FALSE)</f>
        <v>0</v>
      </c>
      <c r="AH341" s="5">
        <f>VLOOKUP(B341, pct_raw!$A$2:$AX$1800, 44, FALSE)</f>
        <v>0</v>
      </c>
      <c r="AI341" s="5">
        <f>VLOOKUP(B341, pct_raw!$A$2:$AX$1800, 45, FALSE)</f>
        <v>3</v>
      </c>
      <c r="AJ341" s="5">
        <f>VLOOKUP(B341, pct_raw!$A$2:$AX$1800, 46, FALSE)</f>
        <v>0</v>
      </c>
      <c r="AK341" s="5">
        <f>VLOOKUP(B341, pct_raw!$A$2:$AX$1800, 47, FALSE)</f>
        <v>0</v>
      </c>
      <c r="AL341" s="5">
        <f>VLOOKUP(B341, pct_raw!$A$2:$AX$1800, 48, FALSE)</f>
        <v>1</v>
      </c>
      <c r="AM341" s="5">
        <f>VLOOKUP(B341, pct_raw!$A$2:$AX$1800, 49, FALSE)</f>
        <v>0</v>
      </c>
      <c r="AN341" s="5">
        <f>VLOOKUP(B341, pct_raw!$A$2:$AX$1800, 50, FALSE)</f>
        <v>0</v>
      </c>
    </row>
    <row r="342" spans="1:40" x14ac:dyDescent="0.2">
      <c r="A342" s="2" t="s">
        <v>857</v>
      </c>
      <c r="B342" s="2" t="str">
        <f t="shared" si="5"/>
        <v>Center Twp</v>
      </c>
      <c r="C342" s="2" t="s">
        <v>857</v>
      </c>
      <c r="D342" s="2" t="str">
        <f>VLOOKUP(B342, pct_raw!$A$2:$AX$1800, 6, FALSE)</f>
        <v xml:space="preserve"> CENTER TWP</v>
      </c>
      <c r="E342" s="5">
        <f>VLOOKUP(B342, pct_raw!$A$2:$AX$1800, 15, FALSE)</f>
        <v>1</v>
      </c>
      <c r="F342" s="5">
        <f>VLOOKUP(B342, pct_raw!$A$2:$AX$1800, 16, FALSE)</f>
        <v>0</v>
      </c>
      <c r="G342" s="5">
        <f>VLOOKUP(B342, pct_raw!$A$2:$AX$1800, 17, FALSE)</f>
        <v>0</v>
      </c>
      <c r="H342">
        <f>VLOOKUP(B342, pct_raw!$A$2:$AX$1800, 18, FALSE)</f>
        <v>0</v>
      </c>
      <c r="I342" s="5">
        <f>VLOOKUP(B342, pct_raw!$A$2:$AX$1800, 19, FALSE)</f>
        <v>0</v>
      </c>
      <c r="J342">
        <f>VLOOKUP(B342, pct_raw!$A$2:$AX$1800, 20, FALSE)</f>
        <v>0</v>
      </c>
      <c r="K342" s="5">
        <f>VLOOKUP(B342, pct_raw!$A$2:$AX$1800, 21, FALSE)</f>
        <v>0</v>
      </c>
      <c r="L342" s="5">
        <f>VLOOKUP(B342, pct_raw!$A$2:$AX$1800, 22, FALSE)</f>
        <v>0</v>
      </c>
      <c r="M342" s="5">
        <f>VLOOKUP(B342, pct_raw!$A$2:$AX$1800, 23, FALSE)</f>
        <v>0</v>
      </c>
      <c r="N342" s="5">
        <f>VLOOKUP(B342, pct_raw!$A$2:$AX$1800, 24, FALSE)</f>
        <v>0</v>
      </c>
      <c r="O342" s="5">
        <f>VLOOKUP(B342, pct_raw!$A$2:$AX$1800, 25, FALSE)</f>
        <v>0</v>
      </c>
      <c r="P342" s="5">
        <f>VLOOKUP(B342, pct_raw!$A$2:$AX$1800, 26, FALSE)</f>
        <v>0</v>
      </c>
      <c r="Q342" s="5">
        <f>VLOOKUP(B342, pct_raw!$A$2:$AX$1800, 27, FALSE)</f>
        <v>2</v>
      </c>
      <c r="R342" s="5">
        <f>VLOOKUP(B342, pct_raw!$A$2:$AX$1800, 28, FALSE)</f>
        <v>0</v>
      </c>
      <c r="S342" s="5">
        <f>VLOOKUP(B342, pct_raw!$A$2:$AX$1800, 29, FALSE)</f>
        <v>0</v>
      </c>
      <c r="T342" s="5">
        <f>VLOOKUP(B342, pct_raw!$A$2:$AX$1800, 30, FALSE)</f>
        <v>0</v>
      </c>
      <c r="U342" s="5">
        <f>VLOOKUP(B342, pct_raw!$A$2:$AX$1800, 31, FALSE)</f>
        <v>0</v>
      </c>
      <c r="V342" s="5">
        <f>VLOOKUP(B342, pct_raw!$A$2:$AX$1800, 32, FALSE)</f>
        <v>0</v>
      </c>
      <c r="W342" s="5">
        <f>VLOOKUP(B342, pct_raw!$A$2:$AX$1800, 33, FALSE)</f>
        <v>0</v>
      </c>
      <c r="X342" s="5">
        <f>VLOOKUP(B342, pct_raw!$A$2:$AX$1800, 34, FALSE)</f>
        <v>0</v>
      </c>
      <c r="Y342" s="5">
        <f>VLOOKUP(B342, pct_raw!$A$2:$AX$1800, 35, FALSE)</f>
        <v>0</v>
      </c>
      <c r="Z342" s="5">
        <f>VLOOKUP(B342, pct_raw!$A$2:$AX$1800, 36, FALSE)</f>
        <v>5</v>
      </c>
      <c r="AA342" s="5">
        <f>VLOOKUP(B342, pct_raw!$A$2:$AX$1800, 37, FALSE)</f>
        <v>9</v>
      </c>
      <c r="AB342" s="5">
        <f>VLOOKUP(B342, pct_raw!$A$2:$AX$1800, 38, FALSE)</f>
        <v>0.22140000000000001</v>
      </c>
      <c r="AC342" s="5">
        <f>VLOOKUP(B342, pct_raw!$A$2:$AX$1800, 39, FALSE)</f>
        <v>2</v>
      </c>
      <c r="AD342" s="5">
        <f>VLOOKUP(B342, pct_raw!$A$2:$AX$1800, 40, FALSE)</f>
        <v>5</v>
      </c>
      <c r="AE342" s="5">
        <f>VLOOKUP(B342, pct_raw!$A$2:$AX$1800, 41, FALSE)</f>
        <v>0</v>
      </c>
      <c r="AF342" s="5">
        <f>VLOOKUP(B342, pct_raw!$A$2:$AX$1800, 42, FALSE)</f>
        <v>0</v>
      </c>
      <c r="AG342" s="5">
        <f>VLOOKUP(B342, pct_raw!$A$2:$AX$1800, 43, FALSE)</f>
        <v>0</v>
      </c>
      <c r="AH342" s="5">
        <f>VLOOKUP(B342, pct_raw!$A$2:$AX$1800, 44, FALSE)</f>
        <v>0</v>
      </c>
      <c r="AI342" s="5">
        <f>VLOOKUP(B342, pct_raw!$A$2:$AX$1800, 45, FALSE)</f>
        <v>3</v>
      </c>
      <c r="AJ342" s="5">
        <f>VLOOKUP(B342, pct_raw!$A$2:$AX$1800, 46, FALSE)</f>
        <v>0</v>
      </c>
      <c r="AK342" s="5">
        <f>VLOOKUP(B342, pct_raw!$A$2:$AX$1800, 47, FALSE)</f>
        <v>0</v>
      </c>
      <c r="AL342" s="5">
        <f>VLOOKUP(B342, pct_raw!$A$2:$AX$1800, 48, FALSE)</f>
        <v>1</v>
      </c>
      <c r="AM342" s="5">
        <f>VLOOKUP(B342, pct_raw!$A$2:$AX$1800, 49, FALSE)</f>
        <v>0</v>
      </c>
      <c r="AN342" s="5">
        <f>VLOOKUP(B342, pct_raw!$A$2:$AX$1800, 50, FALSE)</f>
        <v>0</v>
      </c>
    </row>
    <row r="343" spans="1:40" x14ac:dyDescent="0.2">
      <c r="A343" s="2" t="s">
        <v>857</v>
      </c>
      <c r="B343" s="2" t="str">
        <f t="shared" si="5"/>
        <v>Center Twp</v>
      </c>
      <c r="C343" s="2" t="s">
        <v>857</v>
      </c>
      <c r="D343" s="2" t="str">
        <f>VLOOKUP(B343, pct_raw!$A$2:$AX$1800, 6, FALSE)</f>
        <v xml:space="preserve"> CENTER TWP</v>
      </c>
      <c r="E343" s="5">
        <f>VLOOKUP(B343, pct_raw!$A$2:$AX$1800, 15, FALSE)</f>
        <v>1</v>
      </c>
      <c r="F343" s="5">
        <f>VLOOKUP(B343, pct_raw!$A$2:$AX$1800, 16, FALSE)</f>
        <v>0</v>
      </c>
      <c r="G343" s="5">
        <f>VLOOKUP(B343, pct_raw!$A$2:$AX$1800, 17, FALSE)</f>
        <v>0</v>
      </c>
      <c r="H343">
        <f>VLOOKUP(B343, pct_raw!$A$2:$AX$1800, 18, FALSE)</f>
        <v>0</v>
      </c>
      <c r="I343" s="5">
        <f>VLOOKUP(B343, pct_raw!$A$2:$AX$1800, 19, FALSE)</f>
        <v>0</v>
      </c>
      <c r="J343">
        <f>VLOOKUP(B343, pct_raw!$A$2:$AX$1800, 20, FALSE)</f>
        <v>0</v>
      </c>
      <c r="K343" s="5">
        <f>VLOOKUP(B343, pct_raw!$A$2:$AX$1800, 21, FALSE)</f>
        <v>0</v>
      </c>
      <c r="L343" s="5">
        <f>VLOOKUP(B343, pct_raw!$A$2:$AX$1800, 22, FALSE)</f>
        <v>0</v>
      </c>
      <c r="M343" s="5">
        <f>VLOOKUP(B343, pct_raw!$A$2:$AX$1800, 23, FALSE)</f>
        <v>0</v>
      </c>
      <c r="N343" s="5">
        <f>VLOOKUP(B343, pct_raw!$A$2:$AX$1800, 24, FALSE)</f>
        <v>0</v>
      </c>
      <c r="O343" s="5">
        <f>VLOOKUP(B343, pct_raw!$A$2:$AX$1800, 25, FALSE)</f>
        <v>0</v>
      </c>
      <c r="P343" s="5">
        <f>VLOOKUP(B343, pct_raw!$A$2:$AX$1800, 26, FALSE)</f>
        <v>0</v>
      </c>
      <c r="Q343" s="5">
        <f>VLOOKUP(B343, pct_raw!$A$2:$AX$1800, 27, FALSE)</f>
        <v>2</v>
      </c>
      <c r="R343" s="5">
        <f>VLOOKUP(B343, pct_raw!$A$2:$AX$1800, 28, FALSE)</f>
        <v>0</v>
      </c>
      <c r="S343" s="5">
        <f>VLOOKUP(B343, pct_raw!$A$2:$AX$1800, 29, FALSE)</f>
        <v>0</v>
      </c>
      <c r="T343" s="5">
        <f>VLOOKUP(B343, pct_raw!$A$2:$AX$1800, 30, FALSE)</f>
        <v>0</v>
      </c>
      <c r="U343" s="5">
        <f>VLOOKUP(B343, pct_raw!$A$2:$AX$1800, 31, FALSE)</f>
        <v>0</v>
      </c>
      <c r="V343" s="5">
        <f>VLOOKUP(B343, pct_raw!$A$2:$AX$1800, 32, FALSE)</f>
        <v>0</v>
      </c>
      <c r="W343" s="5">
        <f>VLOOKUP(B343, pct_raw!$A$2:$AX$1800, 33, FALSE)</f>
        <v>0</v>
      </c>
      <c r="X343" s="5">
        <f>VLOOKUP(B343, pct_raw!$A$2:$AX$1800, 34, FALSE)</f>
        <v>0</v>
      </c>
      <c r="Y343" s="5">
        <f>VLOOKUP(B343, pct_raw!$A$2:$AX$1800, 35, FALSE)</f>
        <v>0</v>
      </c>
      <c r="Z343" s="5">
        <f>VLOOKUP(B343, pct_raw!$A$2:$AX$1800, 36, FALSE)</f>
        <v>5</v>
      </c>
      <c r="AA343" s="5">
        <f>VLOOKUP(B343, pct_raw!$A$2:$AX$1800, 37, FALSE)</f>
        <v>9</v>
      </c>
      <c r="AB343" s="5">
        <f>VLOOKUP(B343, pct_raw!$A$2:$AX$1800, 38, FALSE)</f>
        <v>0.22140000000000001</v>
      </c>
      <c r="AC343" s="5">
        <f>VLOOKUP(B343, pct_raw!$A$2:$AX$1800, 39, FALSE)</f>
        <v>2</v>
      </c>
      <c r="AD343" s="5">
        <f>VLOOKUP(B343, pct_raw!$A$2:$AX$1800, 40, FALSE)</f>
        <v>5</v>
      </c>
      <c r="AE343" s="5">
        <f>VLOOKUP(B343, pct_raw!$A$2:$AX$1800, 41, FALSE)</f>
        <v>0</v>
      </c>
      <c r="AF343" s="5">
        <f>VLOOKUP(B343, pct_raw!$A$2:$AX$1800, 42, FALSE)</f>
        <v>0</v>
      </c>
      <c r="AG343" s="5">
        <f>VLOOKUP(B343, pct_raw!$A$2:$AX$1800, 43, FALSE)</f>
        <v>0</v>
      </c>
      <c r="AH343" s="5">
        <f>VLOOKUP(B343, pct_raw!$A$2:$AX$1800, 44, FALSE)</f>
        <v>0</v>
      </c>
      <c r="AI343" s="5">
        <f>VLOOKUP(B343, pct_raw!$A$2:$AX$1800, 45, FALSE)</f>
        <v>3</v>
      </c>
      <c r="AJ343" s="5">
        <f>VLOOKUP(B343, pct_raw!$A$2:$AX$1800, 46, FALSE)</f>
        <v>0</v>
      </c>
      <c r="AK343" s="5">
        <f>VLOOKUP(B343, pct_raw!$A$2:$AX$1800, 47, FALSE)</f>
        <v>0</v>
      </c>
      <c r="AL343" s="5">
        <f>VLOOKUP(B343, pct_raw!$A$2:$AX$1800, 48, FALSE)</f>
        <v>1</v>
      </c>
      <c r="AM343" s="5">
        <f>VLOOKUP(B343, pct_raw!$A$2:$AX$1800, 49, FALSE)</f>
        <v>0</v>
      </c>
      <c r="AN343" s="5">
        <f>VLOOKUP(B343, pct_raw!$A$2:$AX$1800, 50, FALSE)</f>
        <v>0</v>
      </c>
    </row>
    <row r="344" spans="1:40" x14ac:dyDescent="0.2">
      <c r="A344" s="2" t="s">
        <v>659</v>
      </c>
      <c r="B344" s="2" t="str">
        <f t="shared" si="5"/>
        <v>Center Cedar Maharishi Vedic City</v>
      </c>
      <c r="C344" s="2" t="s">
        <v>4664</v>
      </c>
      <c r="D344" s="2" t="str">
        <f>VLOOKUP(B344, pct_raw!$A$2:$AX$1800, 6, FALSE)</f>
        <v xml:space="preserve"> Center Cedar Maharishi Vedic City</v>
      </c>
      <c r="E344" s="5">
        <f>VLOOKUP(B344, pct_raw!$A$2:$AX$1800, 15, FALSE)</f>
        <v>35</v>
      </c>
      <c r="F344" s="5">
        <f>VLOOKUP(B344, pct_raw!$A$2:$AX$1800, 16, FALSE)</f>
        <v>0</v>
      </c>
      <c r="G344" s="5">
        <f>VLOOKUP(B344, pct_raw!$A$2:$AX$1800, 17, FALSE)</f>
        <v>0</v>
      </c>
      <c r="H344">
        <f>VLOOKUP(B344, pct_raw!$A$2:$AX$1800, 18, FALSE)</f>
        <v>0</v>
      </c>
      <c r="I344" s="5">
        <f>VLOOKUP(B344, pct_raw!$A$2:$AX$1800, 19, FALSE)</f>
        <v>0</v>
      </c>
      <c r="J344">
        <f>VLOOKUP(B344, pct_raw!$A$2:$AX$1800, 20, FALSE)</f>
        <v>0</v>
      </c>
      <c r="K344" s="5">
        <f>VLOOKUP(B344, pct_raw!$A$2:$AX$1800, 21, FALSE)</f>
        <v>33</v>
      </c>
      <c r="L344" s="5">
        <f>VLOOKUP(B344, pct_raw!$A$2:$AX$1800, 22, FALSE)</f>
        <v>43</v>
      </c>
      <c r="M344" s="5">
        <f>VLOOKUP(B344, pct_raw!$A$2:$AX$1800, 23, FALSE)</f>
        <v>0.21820000000000001</v>
      </c>
      <c r="N344" s="5">
        <f>VLOOKUP(B344, pct_raw!$A$2:$AX$1800, 24, FALSE)</f>
        <v>7</v>
      </c>
      <c r="O344" s="5">
        <f>VLOOKUP(B344, pct_raw!$A$2:$AX$1800, 25, FALSE)</f>
        <v>0</v>
      </c>
      <c r="P344" s="5">
        <f>VLOOKUP(B344, pct_raw!$A$2:$AX$1800, 26, FALSE)</f>
        <v>0</v>
      </c>
      <c r="Q344" s="5">
        <f>VLOOKUP(B344, pct_raw!$A$2:$AX$1800, 27, FALSE)</f>
        <v>11</v>
      </c>
      <c r="R344" s="5">
        <f>VLOOKUP(B344, pct_raw!$A$2:$AX$1800, 28, FALSE)</f>
        <v>0</v>
      </c>
      <c r="S344" s="5">
        <f>VLOOKUP(B344, pct_raw!$A$2:$AX$1800, 29, FALSE)</f>
        <v>0</v>
      </c>
      <c r="T344" s="5">
        <f>VLOOKUP(B344, pct_raw!$A$2:$AX$1800, 30, FALSE)</f>
        <v>0</v>
      </c>
      <c r="U344" s="5">
        <f>VLOOKUP(B344, pct_raw!$A$2:$AX$1800, 31, FALSE)</f>
        <v>0</v>
      </c>
      <c r="V344" s="5">
        <f>VLOOKUP(B344, pct_raw!$A$2:$AX$1800, 32, FALSE)</f>
        <v>0</v>
      </c>
      <c r="W344" s="5">
        <f>VLOOKUP(B344, pct_raw!$A$2:$AX$1800, 33, FALSE)</f>
        <v>0</v>
      </c>
      <c r="X344" s="5">
        <f>VLOOKUP(B344, pct_raw!$A$2:$AX$1800, 34, FALSE)</f>
        <v>0</v>
      </c>
      <c r="Y344" s="5">
        <f>VLOOKUP(B344, pct_raw!$A$2:$AX$1800, 35, FALSE)</f>
        <v>0</v>
      </c>
      <c r="Z344" s="5">
        <f>VLOOKUP(B344, pct_raw!$A$2:$AX$1800, 36, FALSE)</f>
        <v>101</v>
      </c>
      <c r="AA344" s="5">
        <f>VLOOKUP(B344, pct_raw!$A$2:$AX$1800, 37, FALSE)</f>
        <v>114</v>
      </c>
      <c r="AB344" s="5">
        <f>VLOOKUP(B344, pct_raw!$A$2:$AX$1800, 38, FALSE)</f>
        <v>0.87270000000000003</v>
      </c>
      <c r="AC344" s="5">
        <f>VLOOKUP(B344, pct_raw!$A$2:$AX$1800, 39, FALSE)</f>
        <v>0</v>
      </c>
      <c r="AD344" s="5">
        <f>VLOOKUP(B344, pct_raw!$A$2:$AX$1800, 40, FALSE)</f>
        <v>0</v>
      </c>
      <c r="AE344" s="5">
        <f>VLOOKUP(B344, pct_raw!$A$2:$AX$1800, 41, FALSE)</f>
        <v>0</v>
      </c>
      <c r="AF344" s="5">
        <f>VLOOKUP(B344, pct_raw!$A$2:$AX$1800, 42, FALSE)</f>
        <v>2</v>
      </c>
      <c r="AG344" s="5">
        <f>VLOOKUP(B344, pct_raw!$A$2:$AX$1800, 43, FALSE)</f>
        <v>0</v>
      </c>
      <c r="AH344" s="5">
        <f>VLOOKUP(B344, pct_raw!$A$2:$AX$1800, 44, FALSE)</f>
        <v>0</v>
      </c>
      <c r="AI344" s="5">
        <f>VLOOKUP(B344, pct_raw!$A$2:$AX$1800, 45, FALSE)</f>
        <v>69</v>
      </c>
      <c r="AJ344" s="5">
        <f>VLOOKUP(B344, pct_raw!$A$2:$AX$1800, 46, FALSE)</f>
        <v>85</v>
      </c>
      <c r="AK344" s="5">
        <f>VLOOKUP(B344, pct_raw!$A$2:$AX$1800, 47, FALSE)</f>
        <v>0.65449999999999997</v>
      </c>
      <c r="AL344" s="5">
        <f>VLOOKUP(B344, pct_raw!$A$2:$AX$1800, 48, FALSE)</f>
        <v>12</v>
      </c>
      <c r="AM344" s="5">
        <f>VLOOKUP(B344, pct_raw!$A$2:$AX$1800, 49, FALSE)</f>
        <v>0</v>
      </c>
      <c r="AN344" s="5">
        <f>VLOOKUP(B344, pct_raw!$A$2:$AX$1800, 50, FALSE)</f>
        <v>0</v>
      </c>
    </row>
    <row r="345" spans="1:40" x14ac:dyDescent="0.2">
      <c r="A345" s="2" t="s">
        <v>1121</v>
      </c>
      <c r="B345" s="2" t="str">
        <f t="shared" si="5"/>
        <v>Center Logan Tl Ga L</v>
      </c>
      <c r="C345" s="2" t="s">
        <v>4665</v>
      </c>
      <c r="D345" s="2" t="str">
        <f>VLOOKUP(B345, pct_raw!$A$2:$AX$1800, 6, FALSE)</f>
        <v xml:space="preserve"> Center Logan TL GA L</v>
      </c>
      <c r="E345" s="5">
        <f>VLOOKUP(B345, pct_raw!$A$2:$AX$1800, 15, FALSE)</f>
        <v>4</v>
      </c>
      <c r="F345" s="5">
        <f>VLOOKUP(B345, pct_raw!$A$2:$AX$1800, 16, FALSE)</f>
        <v>4</v>
      </c>
      <c r="G345" s="5">
        <f>VLOOKUP(B345, pct_raw!$A$2:$AX$1800, 17, FALSE)</f>
        <v>8.3299999999999999E-2</v>
      </c>
      <c r="H345">
        <f>VLOOKUP(B345, pct_raw!$A$2:$AX$1800, 18, FALSE)</f>
        <v>0</v>
      </c>
      <c r="I345" s="5">
        <f>VLOOKUP(B345, pct_raw!$A$2:$AX$1800, 19, FALSE)</f>
        <v>0</v>
      </c>
      <c r="J345">
        <f>VLOOKUP(B345, pct_raw!$A$2:$AX$1800, 20, FALSE)</f>
        <v>0</v>
      </c>
      <c r="K345" s="5">
        <f>VLOOKUP(B345, pct_raw!$A$2:$AX$1800, 21, FALSE)</f>
        <v>4</v>
      </c>
      <c r="L345" s="5">
        <f>VLOOKUP(B345, pct_raw!$A$2:$AX$1800, 22, FALSE)</f>
        <v>5</v>
      </c>
      <c r="M345" s="5">
        <f>VLOOKUP(B345, pct_raw!$A$2:$AX$1800, 23, FALSE)</f>
        <v>8.3299999999999999E-2</v>
      </c>
      <c r="N345" s="5">
        <f>VLOOKUP(B345, pct_raw!$A$2:$AX$1800, 24, FALSE)</f>
        <v>0</v>
      </c>
      <c r="O345" s="5">
        <f>VLOOKUP(B345, pct_raw!$A$2:$AX$1800, 25, FALSE)</f>
        <v>0</v>
      </c>
      <c r="P345" s="5">
        <f>VLOOKUP(B345, pct_raw!$A$2:$AX$1800, 26, FALSE)</f>
        <v>0</v>
      </c>
      <c r="Q345" s="5">
        <f>VLOOKUP(B345, pct_raw!$A$2:$AX$1800, 27, FALSE)</f>
        <v>11</v>
      </c>
      <c r="R345" s="5">
        <f>VLOOKUP(B345, pct_raw!$A$2:$AX$1800, 28, FALSE)</f>
        <v>12</v>
      </c>
      <c r="S345" s="5">
        <f>VLOOKUP(B345, pct_raw!$A$2:$AX$1800, 29, FALSE)</f>
        <v>0.25</v>
      </c>
      <c r="T345" s="5">
        <f>VLOOKUP(B345, pct_raw!$A$2:$AX$1800, 30, FALSE)</f>
        <v>0</v>
      </c>
      <c r="U345" s="5">
        <f>VLOOKUP(B345, pct_raw!$A$2:$AX$1800, 31, FALSE)</f>
        <v>0</v>
      </c>
      <c r="V345" s="5">
        <f>VLOOKUP(B345, pct_raw!$A$2:$AX$1800, 32, FALSE)</f>
        <v>0</v>
      </c>
      <c r="W345" s="5">
        <f>VLOOKUP(B345, pct_raw!$A$2:$AX$1800, 33, FALSE)</f>
        <v>0</v>
      </c>
      <c r="X345" s="5">
        <f>VLOOKUP(B345, pct_raw!$A$2:$AX$1800, 34, FALSE)</f>
        <v>0</v>
      </c>
      <c r="Y345" s="5">
        <f>VLOOKUP(B345, pct_raw!$A$2:$AX$1800, 35, FALSE)</f>
        <v>0</v>
      </c>
      <c r="Z345" s="5">
        <f>VLOOKUP(B345, pct_raw!$A$2:$AX$1800, 36, FALSE)</f>
        <v>0</v>
      </c>
      <c r="AA345" s="5">
        <f>VLOOKUP(B345, pct_raw!$A$2:$AX$1800, 37, FALSE)</f>
        <v>0</v>
      </c>
      <c r="AB345" s="5">
        <f>VLOOKUP(B345, pct_raw!$A$2:$AX$1800, 38, FALSE)</f>
        <v>0</v>
      </c>
      <c r="AC345" s="5">
        <f>VLOOKUP(B345, pct_raw!$A$2:$AX$1800, 39, FALSE)</f>
        <v>0</v>
      </c>
      <c r="AD345" s="5">
        <f>VLOOKUP(B345, pct_raw!$A$2:$AX$1800, 40, FALSE)</f>
        <v>0</v>
      </c>
      <c r="AE345" s="5">
        <f>VLOOKUP(B345, pct_raw!$A$2:$AX$1800, 41, FALSE)</f>
        <v>0</v>
      </c>
      <c r="AF345" s="5">
        <f>VLOOKUP(B345, pct_raw!$A$2:$AX$1800, 42, FALSE)</f>
        <v>0</v>
      </c>
      <c r="AG345" s="5">
        <f>VLOOKUP(B345, pct_raw!$A$2:$AX$1800, 43, FALSE)</f>
        <v>0</v>
      </c>
      <c r="AH345" s="5">
        <f>VLOOKUP(B345, pct_raw!$A$2:$AX$1800, 44, FALSE)</f>
        <v>0</v>
      </c>
      <c r="AI345" s="5">
        <f>VLOOKUP(B345, pct_raw!$A$2:$AX$1800, 45, FALSE)</f>
        <v>1</v>
      </c>
      <c r="AJ345" s="5">
        <f>VLOOKUP(B345, pct_raw!$A$2:$AX$1800, 46, FALSE)</f>
        <v>0</v>
      </c>
      <c r="AK345" s="5">
        <f>VLOOKUP(B345, pct_raw!$A$2:$AX$1800, 47, FALSE)</f>
        <v>0</v>
      </c>
      <c r="AL345" s="5">
        <f>VLOOKUP(B345, pct_raw!$A$2:$AX$1800, 48, FALSE)</f>
        <v>1</v>
      </c>
      <c r="AM345" s="5">
        <f>VLOOKUP(B345, pct_raw!$A$2:$AX$1800, 49, FALSE)</f>
        <v>0</v>
      </c>
      <c r="AN345" s="5">
        <f>VLOOKUP(B345, pct_raw!$A$2:$AX$1800, 50, FALSE)</f>
        <v>0</v>
      </c>
    </row>
    <row r="346" spans="1:40" x14ac:dyDescent="0.2">
      <c r="A346" s="2" t="s">
        <v>365</v>
      </c>
      <c r="B346" s="2" t="str">
        <f t="shared" si="5"/>
        <v>Centerville Ward 1</v>
      </c>
      <c r="C346" s="2" t="s">
        <v>365</v>
      </c>
      <c r="D346" s="2" t="str">
        <f>VLOOKUP(B346, pct_raw!$A$2:$AX$1800, 6, FALSE)</f>
        <v xml:space="preserve"> Centerville Ward 1</v>
      </c>
      <c r="E346" s="5">
        <f>VLOOKUP(B346, pct_raw!$A$2:$AX$1800, 15, FALSE)</f>
        <v>9</v>
      </c>
      <c r="F346" s="5">
        <f>VLOOKUP(B346, pct_raw!$A$2:$AX$1800, 16, FALSE)</f>
        <v>14</v>
      </c>
      <c r="G346" s="5">
        <f>VLOOKUP(B346, pct_raw!$A$2:$AX$1800, 17, FALSE)</f>
        <v>0.24</v>
      </c>
      <c r="H346">
        <f>VLOOKUP(B346, pct_raw!$A$2:$AX$1800, 18, FALSE)</f>
        <v>0</v>
      </c>
      <c r="I346" s="5">
        <f>VLOOKUP(B346, pct_raw!$A$2:$AX$1800, 19, FALSE)</f>
        <v>0</v>
      </c>
      <c r="J346">
        <f>VLOOKUP(B346, pct_raw!$A$2:$AX$1800, 20, FALSE)</f>
        <v>0</v>
      </c>
      <c r="K346" s="5">
        <f>VLOOKUP(B346, pct_raw!$A$2:$AX$1800, 21, FALSE)</f>
        <v>25</v>
      </c>
      <c r="L346" s="5">
        <f>VLOOKUP(B346, pct_raw!$A$2:$AX$1800, 22, FALSE)</f>
        <v>29</v>
      </c>
      <c r="M346" s="5">
        <f>VLOOKUP(B346, pct_raw!$A$2:$AX$1800, 23, FALSE)</f>
        <v>0.56000000000000005</v>
      </c>
      <c r="N346" s="5">
        <f>VLOOKUP(B346, pct_raw!$A$2:$AX$1800, 24, FALSE)</f>
        <v>0</v>
      </c>
      <c r="O346" s="5">
        <f>VLOOKUP(B346, pct_raw!$A$2:$AX$1800, 25, FALSE)</f>
        <v>0</v>
      </c>
      <c r="P346" s="5">
        <f>VLOOKUP(B346, pct_raw!$A$2:$AX$1800, 26, FALSE)</f>
        <v>0</v>
      </c>
      <c r="Q346" s="5">
        <f>VLOOKUP(B346, pct_raw!$A$2:$AX$1800, 27, FALSE)</f>
        <v>5</v>
      </c>
      <c r="R346" s="5">
        <f>VLOOKUP(B346, pct_raw!$A$2:$AX$1800, 28, FALSE)</f>
        <v>0</v>
      </c>
      <c r="S346" s="5">
        <f>VLOOKUP(B346, pct_raw!$A$2:$AX$1800, 29, FALSE)</f>
        <v>0</v>
      </c>
      <c r="T346" s="5">
        <f>VLOOKUP(B346, pct_raw!$A$2:$AX$1800, 30, FALSE)</f>
        <v>0</v>
      </c>
      <c r="U346" s="5">
        <f>VLOOKUP(B346, pct_raw!$A$2:$AX$1800, 31, FALSE)</f>
        <v>0</v>
      </c>
      <c r="V346" s="5">
        <f>VLOOKUP(B346, pct_raw!$A$2:$AX$1800, 32, FALSE)</f>
        <v>0</v>
      </c>
      <c r="W346" s="5">
        <f>VLOOKUP(B346, pct_raw!$A$2:$AX$1800, 33, FALSE)</f>
        <v>0</v>
      </c>
      <c r="X346" s="5">
        <f>VLOOKUP(B346, pct_raw!$A$2:$AX$1800, 34, FALSE)</f>
        <v>0</v>
      </c>
      <c r="Y346" s="5">
        <f>VLOOKUP(B346, pct_raw!$A$2:$AX$1800, 35, FALSE)</f>
        <v>0</v>
      </c>
      <c r="Z346" s="5">
        <f>VLOOKUP(B346, pct_raw!$A$2:$AX$1800, 36, FALSE)</f>
        <v>11</v>
      </c>
      <c r="AA346" s="5">
        <f>VLOOKUP(B346, pct_raw!$A$2:$AX$1800, 37, FALSE)</f>
        <v>12</v>
      </c>
      <c r="AB346" s="5">
        <f>VLOOKUP(B346, pct_raw!$A$2:$AX$1800, 38, FALSE)</f>
        <v>0.24</v>
      </c>
      <c r="AC346" s="5">
        <f>VLOOKUP(B346, pct_raw!$A$2:$AX$1800, 39, FALSE)</f>
        <v>0</v>
      </c>
      <c r="AD346" s="5">
        <f>VLOOKUP(B346, pct_raw!$A$2:$AX$1800, 40, FALSE)</f>
        <v>0</v>
      </c>
      <c r="AE346" s="5">
        <f>VLOOKUP(B346, pct_raw!$A$2:$AX$1800, 41, FALSE)</f>
        <v>0</v>
      </c>
      <c r="AF346" s="5">
        <f>VLOOKUP(B346, pct_raw!$A$2:$AX$1800, 42, FALSE)</f>
        <v>0</v>
      </c>
      <c r="AG346" s="5">
        <f>VLOOKUP(B346, pct_raw!$A$2:$AX$1800, 43, FALSE)</f>
        <v>2</v>
      </c>
      <c r="AH346" s="5">
        <f>VLOOKUP(B346, pct_raw!$A$2:$AX$1800, 44, FALSE)</f>
        <v>0</v>
      </c>
      <c r="AI346" s="5">
        <f>VLOOKUP(B346, pct_raw!$A$2:$AX$1800, 45, FALSE)</f>
        <v>7</v>
      </c>
      <c r="AJ346" s="5">
        <f>VLOOKUP(B346, pct_raw!$A$2:$AX$1800, 46, FALSE)</f>
        <v>0</v>
      </c>
      <c r="AK346" s="5">
        <f>VLOOKUP(B346, pct_raw!$A$2:$AX$1800, 47, FALSE)</f>
        <v>0</v>
      </c>
      <c r="AL346" s="5">
        <f>VLOOKUP(B346, pct_raw!$A$2:$AX$1800, 48, FALSE)</f>
        <v>0</v>
      </c>
      <c r="AM346" s="5">
        <f>VLOOKUP(B346, pct_raw!$A$2:$AX$1800, 49, FALSE)</f>
        <v>0</v>
      </c>
      <c r="AN346" s="5">
        <f>VLOOKUP(B346, pct_raw!$A$2:$AX$1800, 50, FALSE)</f>
        <v>0</v>
      </c>
    </row>
    <row r="347" spans="1:40" x14ac:dyDescent="0.2">
      <c r="A347" s="2" t="s">
        <v>364</v>
      </c>
      <c r="B347" s="2" t="str">
        <f t="shared" si="5"/>
        <v>Centerville Ward 2</v>
      </c>
      <c r="C347" s="2" t="s">
        <v>364</v>
      </c>
      <c r="D347" s="2" t="str">
        <f>VLOOKUP(B347, pct_raw!$A$2:$AX$1800, 6, FALSE)</f>
        <v xml:space="preserve"> Centerville Ward 2</v>
      </c>
      <c r="E347" s="5">
        <f>VLOOKUP(B347, pct_raw!$A$2:$AX$1800, 15, FALSE)</f>
        <v>9</v>
      </c>
      <c r="F347" s="5">
        <f>VLOOKUP(B347, pct_raw!$A$2:$AX$1800, 16, FALSE)</f>
        <v>10</v>
      </c>
      <c r="G347" s="5">
        <f>VLOOKUP(B347, pct_raw!$A$2:$AX$1800, 17, FALSE)</f>
        <v>0.16</v>
      </c>
      <c r="H347">
        <f>VLOOKUP(B347, pct_raw!$A$2:$AX$1800, 18, FALSE)</f>
        <v>0</v>
      </c>
      <c r="I347" s="5">
        <f>VLOOKUP(B347, pct_raw!$A$2:$AX$1800, 19, FALSE)</f>
        <v>0</v>
      </c>
      <c r="J347">
        <f>VLOOKUP(B347, pct_raw!$A$2:$AX$1800, 20, FALSE)</f>
        <v>0</v>
      </c>
      <c r="K347" s="5">
        <f>VLOOKUP(B347, pct_raw!$A$2:$AX$1800, 21, FALSE)</f>
        <v>23</v>
      </c>
      <c r="L347" s="5">
        <f>VLOOKUP(B347, pct_raw!$A$2:$AX$1800, 22, FALSE)</f>
        <v>23</v>
      </c>
      <c r="M347" s="5">
        <f>VLOOKUP(B347, pct_raw!$A$2:$AX$1800, 23, FALSE)</f>
        <v>0.32</v>
      </c>
      <c r="N347" s="5">
        <f>VLOOKUP(B347, pct_raw!$A$2:$AX$1800, 24, FALSE)</f>
        <v>1</v>
      </c>
      <c r="O347" s="5">
        <f>VLOOKUP(B347, pct_raw!$A$2:$AX$1800, 25, FALSE)</f>
        <v>0</v>
      </c>
      <c r="P347" s="5">
        <f>VLOOKUP(B347, pct_raw!$A$2:$AX$1800, 26, FALSE)</f>
        <v>0</v>
      </c>
      <c r="Q347" s="5">
        <f>VLOOKUP(B347, pct_raw!$A$2:$AX$1800, 27, FALSE)</f>
        <v>9</v>
      </c>
      <c r="R347" s="5">
        <f>VLOOKUP(B347, pct_raw!$A$2:$AX$1800, 28, FALSE)</f>
        <v>11</v>
      </c>
      <c r="S347" s="5">
        <f>VLOOKUP(B347, pct_raw!$A$2:$AX$1800, 29, FALSE)</f>
        <v>0.16</v>
      </c>
      <c r="T347" s="5">
        <f>VLOOKUP(B347, pct_raw!$A$2:$AX$1800, 30, FALSE)</f>
        <v>0</v>
      </c>
      <c r="U347" s="5">
        <f>VLOOKUP(B347, pct_raw!$A$2:$AX$1800, 31, FALSE)</f>
        <v>0</v>
      </c>
      <c r="V347" s="5">
        <f>VLOOKUP(B347, pct_raw!$A$2:$AX$1800, 32, FALSE)</f>
        <v>0</v>
      </c>
      <c r="W347" s="5">
        <f>VLOOKUP(B347, pct_raw!$A$2:$AX$1800, 33, FALSE)</f>
        <v>0</v>
      </c>
      <c r="X347" s="5">
        <f>VLOOKUP(B347, pct_raw!$A$2:$AX$1800, 34, FALSE)</f>
        <v>0</v>
      </c>
      <c r="Y347" s="5">
        <f>VLOOKUP(B347, pct_raw!$A$2:$AX$1800, 35, FALSE)</f>
        <v>0</v>
      </c>
      <c r="Z347" s="5">
        <f>VLOOKUP(B347, pct_raw!$A$2:$AX$1800, 36, FALSE)</f>
        <v>20</v>
      </c>
      <c r="AA347" s="5">
        <f>VLOOKUP(B347, pct_raw!$A$2:$AX$1800, 37, FALSE)</f>
        <v>21</v>
      </c>
      <c r="AB347" s="5">
        <f>VLOOKUP(B347, pct_raw!$A$2:$AX$1800, 38, FALSE)</f>
        <v>0.24</v>
      </c>
      <c r="AC347" s="5">
        <f>VLOOKUP(B347, pct_raw!$A$2:$AX$1800, 39, FALSE)</f>
        <v>0</v>
      </c>
      <c r="AD347" s="5">
        <f>VLOOKUP(B347, pct_raw!$A$2:$AX$1800, 40, FALSE)</f>
        <v>0</v>
      </c>
      <c r="AE347" s="5">
        <f>VLOOKUP(B347, pct_raw!$A$2:$AX$1800, 41, FALSE)</f>
        <v>0</v>
      </c>
      <c r="AF347" s="5">
        <f>VLOOKUP(B347, pct_raw!$A$2:$AX$1800, 42, FALSE)</f>
        <v>0</v>
      </c>
      <c r="AG347" s="5">
        <f>VLOOKUP(B347, pct_raw!$A$2:$AX$1800, 43, FALSE)</f>
        <v>0</v>
      </c>
      <c r="AH347" s="5">
        <f>VLOOKUP(B347, pct_raw!$A$2:$AX$1800, 44, FALSE)</f>
        <v>0</v>
      </c>
      <c r="AI347" s="5">
        <f>VLOOKUP(B347, pct_raw!$A$2:$AX$1800, 45, FALSE)</f>
        <v>3</v>
      </c>
      <c r="AJ347" s="5">
        <f>VLOOKUP(B347, pct_raw!$A$2:$AX$1800, 46, FALSE)</f>
        <v>0</v>
      </c>
      <c r="AK347" s="5">
        <f>VLOOKUP(B347, pct_raw!$A$2:$AX$1800, 47, FALSE)</f>
        <v>0</v>
      </c>
      <c r="AL347" s="5">
        <f>VLOOKUP(B347, pct_raw!$A$2:$AX$1800, 48, FALSE)</f>
        <v>0</v>
      </c>
      <c r="AM347" s="5">
        <f>VLOOKUP(B347, pct_raw!$A$2:$AX$1800, 49, FALSE)</f>
        <v>0</v>
      </c>
      <c r="AN347" s="5">
        <f>VLOOKUP(B347, pct_raw!$A$2:$AX$1800, 50, FALSE)</f>
        <v>0</v>
      </c>
    </row>
    <row r="348" spans="1:40" x14ac:dyDescent="0.2">
      <c r="A348" s="2" t="s">
        <v>363</v>
      </c>
      <c r="B348" s="2" t="str">
        <f t="shared" si="5"/>
        <v>Centerville Ward 3</v>
      </c>
      <c r="C348" s="2" t="s">
        <v>363</v>
      </c>
      <c r="D348" s="2" t="str">
        <f>VLOOKUP(B348, pct_raw!$A$2:$AX$1800, 6, FALSE)</f>
        <v xml:space="preserve"> Centerville Ward 3</v>
      </c>
      <c r="E348" s="5">
        <f>VLOOKUP(B348, pct_raw!$A$2:$AX$1800, 15, FALSE)</f>
        <v>11</v>
      </c>
      <c r="F348" s="5">
        <f>VLOOKUP(B348, pct_raw!$A$2:$AX$1800, 16, FALSE)</f>
        <v>14</v>
      </c>
      <c r="G348" s="5">
        <f>VLOOKUP(B348, pct_raw!$A$2:$AX$1800, 17, FALSE)</f>
        <v>0.24</v>
      </c>
      <c r="H348">
        <f>VLOOKUP(B348, pct_raw!$A$2:$AX$1800, 18, FALSE)</f>
        <v>0</v>
      </c>
      <c r="I348" s="5">
        <f>VLOOKUP(B348, pct_raw!$A$2:$AX$1800, 19, FALSE)</f>
        <v>0</v>
      </c>
      <c r="J348">
        <f>VLOOKUP(B348, pct_raw!$A$2:$AX$1800, 20, FALSE)</f>
        <v>0</v>
      </c>
      <c r="K348" s="5">
        <f>VLOOKUP(B348, pct_raw!$A$2:$AX$1800, 21, FALSE)</f>
        <v>18</v>
      </c>
      <c r="L348" s="5">
        <f>VLOOKUP(B348, pct_raw!$A$2:$AX$1800, 22, FALSE)</f>
        <v>21</v>
      </c>
      <c r="M348" s="5">
        <f>VLOOKUP(B348, pct_raw!$A$2:$AX$1800, 23, FALSE)</f>
        <v>0.32</v>
      </c>
      <c r="N348" s="5">
        <f>VLOOKUP(B348, pct_raw!$A$2:$AX$1800, 24, FALSE)</f>
        <v>0</v>
      </c>
      <c r="O348" s="5">
        <f>VLOOKUP(B348, pct_raw!$A$2:$AX$1800, 25, FALSE)</f>
        <v>0</v>
      </c>
      <c r="P348" s="5">
        <f>VLOOKUP(B348, pct_raw!$A$2:$AX$1800, 26, FALSE)</f>
        <v>0</v>
      </c>
      <c r="Q348" s="5">
        <f>VLOOKUP(B348, pct_raw!$A$2:$AX$1800, 27, FALSE)</f>
        <v>1</v>
      </c>
      <c r="R348" s="5">
        <f>VLOOKUP(B348, pct_raw!$A$2:$AX$1800, 28, FALSE)</f>
        <v>0</v>
      </c>
      <c r="S348" s="5">
        <f>VLOOKUP(B348, pct_raw!$A$2:$AX$1800, 29, FALSE)</f>
        <v>0</v>
      </c>
      <c r="T348" s="5">
        <f>VLOOKUP(B348, pct_raw!$A$2:$AX$1800, 30, FALSE)</f>
        <v>0</v>
      </c>
      <c r="U348" s="5">
        <f>VLOOKUP(B348, pct_raw!$A$2:$AX$1800, 31, FALSE)</f>
        <v>0</v>
      </c>
      <c r="V348" s="5">
        <f>VLOOKUP(B348, pct_raw!$A$2:$AX$1800, 32, FALSE)</f>
        <v>0</v>
      </c>
      <c r="W348" s="5">
        <f>VLOOKUP(B348, pct_raw!$A$2:$AX$1800, 33, FALSE)</f>
        <v>0</v>
      </c>
      <c r="X348" s="5">
        <f>VLOOKUP(B348, pct_raw!$A$2:$AX$1800, 34, FALSE)</f>
        <v>0</v>
      </c>
      <c r="Y348" s="5">
        <f>VLOOKUP(B348, pct_raw!$A$2:$AX$1800, 35, FALSE)</f>
        <v>0</v>
      </c>
      <c r="Z348" s="5">
        <f>VLOOKUP(B348, pct_raw!$A$2:$AX$1800, 36, FALSE)</f>
        <v>12</v>
      </c>
      <c r="AA348" s="5">
        <f>VLOOKUP(B348, pct_raw!$A$2:$AX$1800, 37, FALSE)</f>
        <v>12</v>
      </c>
      <c r="AB348" s="5">
        <f>VLOOKUP(B348, pct_raw!$A$2:$AX$1800, 38, FALSE)</f>
        <v>0.24</v>
      </c>
      <c r="AC348" s="5">
        <f>VLOOKUP(B348, pct_raw!$A$2:$AX$1800, 39, FALSE)</f>
        <v>0</v>
      </c>
      <c r="AD348" s="5">
        <f>VLOOKUP(B348, pct_raw!$A$2:$AX$1800, 40, FALSE)</f>
        <v>0</v>
      </c>
      <c r="AE348" s="5">
        <f>VLOOKUP(B348, pct_raw!$A$2:$AX$1800, 41, FALSE)</f>
        <v>0</v>
      </c>
      <c r="AF348" s="5">
        <f>VLOOKUP(B348, pct_raw!$A$2:$AX$1800, 42, FALSE)</f>
        <v>1</v>
      </c>
      <c r="AG348" s="5">
        <f>VLOOKUP(B348, pct_raw!$A$2:$AX$1800, 43, FALSE)</f>
        <v>1</v>
      </c>
      <c r="AH348" s="5">
        <f>VLOOKUP(B348, pct_raw!$A$2:$AX$1800, 44, FALSE)</f>
        <v>0</v>
      </c>
      <c r="AI348" s="5">
        <f>VLOOKUP(B348, pct_raw!$A$2:$AX$1800, 45, FALSE)</f>
        <v>6</v>
      </c>
      <c r="AJ348" s="5">
        <f>VLOOKUP(B348, pct_raw!$A$2:$AX$1800, 46, FALSE)</f>
        <v>0</v>
      </c>
      <c r="AK348" s="5">
        <f>VLOOKUP(B348, pct_raw!$A$2:$AX$1800, 47, FALSE)</f>
        <v>0</v>
      </c>
      <c r="AL348" s="5">
        <f>VLOOKUP(B348, pct_raw!$A$2:$AX$1800, 48, FALSE)</f>
        <v>0</v>
      </c>
      <c r="AM348" s="5">
        <f>VLOOKUP(B348, pct_raw!$A$2:$AX$1800, 49, FALSE)</f>
        <v>0</v>
      </c>
      <c r="AN348" s="5">
        <f>VLOOKUP(B348, pct_raw!$A$2:$AX$1800, 50, FALSE)</f>
        <v>0</v>
      </c>
    </row>
    <row r="349" spans="1:40" x14ac:dyDescent="0.2">
      <c r="A349" s="2" t="s">
        <v>185</v>
      </c>
      <c r="B349" s="2" t="str">
        <f t="shared" si="5"/>
        <v>Central</v>
      </c>
      <c r="C349" s="2" t="s">
        <v>185</v>
      </c>
      <c r="D349" s="2" t="str">
        <f>VLOOKUP(B349, pct_raw!$A$2:$AX$1800, 6, FALSE)</f>
        <v xml:space="preserve"> Central</v>
      </c>
      <c r="E349" s="5">
        <f>VLOOKUP(B349, pct_raw!$A$2:$AX$1800, 15, FALSE)</f>
        <v>10</v>
      </c>
      <c r="F349" s="5">
        <f>VLOOKUP(B349, pct_raw!$A$2:$AX$1800, 16, FALSE)</f>
        <v>10</v>
      </c>
      <c r="G349" s="5">
        <f>VLOOKUP(B349, pct_raw!$A$2:$AX$1800, 17, FALSE)</f>
        <v>0.12</v>
      </c>
      <c r="H349">
        <f>VLOOKUP(B349, pct_raw!$A$2:$AX$1800, 18, FALSE)</f>
        <v>0</v>
      </c>
      <c r="I349" s="5">
        <f>VLOOKUP(B349, pct_raw!$A$2:$AX$1800, 19, FALSE)</f>
        <v>0</v>
      </c>
      <c r="J349">
        <f>VLOOKUP(B349, pct_raw!$A$2:$AX$1800, 20, FALSE)</f>
        <v>0</v>
      </c>
      <c r="K349" s="5">
        <f>VLOOKUP(B349, pct_raw!$A$2:$AX$1800, 21, FALSE)</f>
        <v>8</v>
      </c>
      <c r="L349" s="5">
        <f>VLOOKUP(B349, pct_raw!$A$2:$AX$1800, 22, FALSE)</f>
        <v>8</v>
      </c>
      <c r="M349" s="5">
        <f>VLOOKUP(B349, pct_raw!$A$2:$AX$1800, 23, FALSE)</f>
        <v>0.12</v>
      </c>
      <c r="N349" s="5">
        <f>VLOOKUP(B349, pct_raw!$A$2:$AX$1800, 24, FALSE)</f>
        <v>0</v>
      </c>
      <c r="O349" s="5">
        <f>VLOOKUP(B349, pct_raw!$A$2:$AX$1800, 25, FALSE)</f>
        <v>0</v>
      </c>
      <c r="P349" s="5">
        <f>VLOOKUP(B349, pct_raw!$A$2:$AX$1800, 26, FALSE)</f>
        <v>0</v>
      </c>
      <c r="Q349" s="5">
        <f>VLOOKUP(B349, pct_raw!$A$2:$AX$1800, 27, FALSE)</f>
        <v>10</v>
      </c>
      <c r="R349" s="5">
        <f>VLOOKUP(B349, pct_raw!$A$2:$AX$1800, 28, FALSE)</f>
        <v>10</v>
      </c>
      <c r="S349" s="5">
        <f>VLOOKUP(B349, pct_raw!$A$2:$AX$1800, 29, FALSE)</f>
        <v>0.12</v>
      </c>
      <c r="T349" s="5">
        <f>VLOOKUP(B349, pct_raw!$A$2:$AX$1800, 30, FALSE)</f>
        <v>0</v>
      </c>
      <c r="U349" s="5">
        <f>VLOOKUP(B349, pct_raw!$A$2:$AX$1800, 31, FALSE)</f>
        <v>0</v>
      </c>
      <c r="V349" s="5">
        <f>VLOOKUP(B349, pct_raw!$A$2:$AX$1800, 32, FALSE)</f>
        <v>0</v>
      </c>
      <c r="W349" s="5">
        <f>VLOOKUP(B349, pct_raw!$A$2:$AX$1800, 33, FALSE)</f>
        <v>0</v>
      </c>
      <c r="X349" s="5">
        <f>VLOOKUP(B349, pct_raw!$A$2:$AX$1800, 34, FALSE)</f>
        <v>0</v>
      </c>
      <c r="Y349" s="5">
        <f>VLOOKUP(B349, pct_raw!$A$2:$AX$1800, 35, FALSE)</f>
        <v>0</v>
      </c>
      <c r="Z349" s="5">
        <f>VLOOKUP(B349, pct_raw!$A$2:$AX$1800, 36, FALSE)</f>
        <v>3</v>
      </c>
      <c r="AA349" s="5">
        <f>VLOOKUP(B349, pct_raw!$A$2:$AX$1800, 37, FALSE)</f>
        <v>0</v>
      </c>
      <c r="AB349" s="5">
        <f>VLOOKUP(B349, pct_raw!$A$2:$AX$1800, 38, FALSE)</f>
        <v>0</v>
      </c>
      <c r="AC349" s="5">
        <f>VLOOKUP(B349, pct_raw!$A$2:$AX$1800, 39, FALSE)</f>
        <v>0</v>
      </c>
      <c r="AD349" s="5">
        <f>VLOOKUP(B349, pct_raw!$A$2:$AX$1800, 40, FALSE)</f>
        <v>0</v>
      </c>
      <c r="AE349" s="5">
        <f>VLOOKUP(B349, pct_raw!$A$2:$AX$1800, 41, FALSE)</f>
        <v>0</v>
      </c>
      <c r="AF349" s="5">
        <f>VLOOKUP(B349, pct_raw!$A$2:$AX$1800, 42, FALSE)</f>
        <v>0</v>
      </c>
      <c r="AG349" s="5">
        <f>VLOOKUP(B349, pct_raw!$A$2:$AX$1800, 43, FALSE)</f>
        <v>0</v>
      </c>
      <c r="AH349" s="5">
        <f>VLOOKUP(B349, pct_raw!$A$2:$AX$1800, 44, FALSE)</f>
        <v>0</v>
      </c>
      <c r="AI349" s="5">
        <f>VLOOKUP(B349, pct_raw!$A$2:$AX$1800, 45, FALSE)</f>
        <v>7</v>
      </c>
      <c r="AJ349" s="5">
        <f>VLOOKUP(B349, pct_raw!$A$2:$AX$1800, 46, FALSE)</f>
        <v>10</v>
      </c>
      <c r="AK349" s="5">
        <f>VLOOKUP(B349, pct_raw!$A$2:$AX$1800, 47, FALSE)</f>
        <v>0.12</v>
      </c>
      <c r="AL349" s="5">
        <f>VLOOKUP(B349, pct_raw!$A$2:$AX$1800, 48, FALSE)</f>
        <v>0</v>
      </c>
      <c r="AM349" s="5">
        <f>VLOOKUP(B349, pct_raw!$A$2:$AX$1800, 49, FALSE)</f>
        <v>0</v>
      </c>
      <c r="AN349" s="5">
        <f>VLOOKUP(B349, pct_raw!$A$2:$AX$1800, 50, FALSE)</f>
        <v>0</v>
      </c>
    </row>
    <row r="350" spans="1:40" x14ac:dyDescent="0.2">
      <c r="A350" s="2" t="s">
        <v>579</v>
      </c>
      <c r="B350" s="2" t="str">
        <f t="shared" si="5"/>
        <v>Central Precinct</v>
      </c>
      <c r="C350" s="2" t="s">
        <v>579</v>
      </c>
      <c r="D350" s="2" t="str">
        <f>VLOOKUP(B350, pct_raw!$A$2:$AX$1800, 6, FALSE)</f>
        <v xml:space="preserve"> Central Precinct</v>
      </c>
      <c r="E350" s="5">
        <f>VLOOKUP(B350, pct_raw!$A$2:$AX$1800, 15, FALSE)</f>
        <v>8</v>
      </c>
      <c r="F350" s="5">
        <f>VLOOKUP(B350, pct_raw!$A$2:$AX$1800, 16, FALSE)</f>
        <v>9</v>
      </c>
      <c r="G350" s="5">
        <f>VLOOKUP(B350, pct_raw!$A$2:$AX$1800, 17, FALSE)</f>
        <v>0.12</v>
      </c>
      <c r="H350">
        <f>VLOOKUP(B350, pct_raw!$A$2:$AX$1800, 18, FALSE)</f>
        <v>0</v>
      </c>
      <c r="I350" s="5">
        <f>VLOOKUP(B350, pct_raw!$A$2:$AX$1800, 19, FALSE)</f>
        <v>0</v>
      </c>
      <c r="J350">
        <f>VLOOKUP(B350, pct_raw!$A$2:$AX$1800, 20, FALSE)</f>
        <v>0</v>
      </c>
      <c r="K350" s="5">
        <f>VLOOKUP(B350, pct_raw!$A$2:$AX$1800, 21, FALSE)</f>
        <v>10</v>
      </c>
      <c r="L350" s="5">
        <f>VLOOKUP(B350, pct_raw!$A$2:$AX$1800, 22, FALSE)</f>
        <v>10</v>
      </c>
      <c r="M350" s="5">
        <f>VLOOKUP(B350, pct_raw!$A$2:$AX$1800, 23, FALSE)</f>
        <v>0.12</v>
      </c>
      <c r="N350" s="5">
        <f>VLOOKUP(B350, pct_raw!$A$2:$AX$1800, 24, FALSE)</f>
        <v>0</v>
      </c>
      <c r="O350" s="5">
        <f>VLOOKUP(B350, pct_raw!$A$2:$AX$1800, 25, FALSE)</f>
        <v>0</v>
      </c>
      <c r="P350" s="5">
        <f>VLOOKUP(B350, pct_raw!$A$2:$AX$1800, 26, FALSE)</f>
        <v>0</v>
      </c>
      <c r="Q350" s="5">
        <f>VLOOKUP(B350, pct_raw!$A$2:$AX$1800, 27, FALSE)</f>
        <v>10</v>
      </c>
      <c r="R350" s="5">
        <f>VLOOKUP(B350, pct_raw!$A$2:$AX$1800, 28, FALSE)</f>
        <v>11</v>
      </c>
      <c r="S350" s="5">
        <f>VLOOKUP(B350, pct_raw!$A$2:$AX$1800, 29, FALSE)</f>
        <v>0.12</v>
      </c>
      <c r="T350" s="5">
        <f>VLOOKUP(B350, pct_raw!$A$2:$AX$1800, 30, FALSE)</f>
        <v>0</v>
      </c>
      <c r="U350" s="5">
        <f>VLOOKUP(B350, pct_raw!$A$2:$AX$1800, 31, FALSE)</f>
        <v>0</v>
      </c>
      <c r="V350" s="5">
        <f>VLOOKUP(B350, pct_raw!$A$2:$AX$1800, 32, FALSE)</f>
        <v>0</v>
      </c>
      <c r="W350" s="5">
        <f>VLOOKUP(B350, pct_raw!$A$2:$AX$1800, 33, FALSE)</f>
        <v>0</v>
      </c>
      <c r="X350" s="5">
        <f>VLOOKUP(B350, pct_raw!$A$2:$AX$1800, 34, FALSE)</f>
        <v>0</v>
      </c>
      <c r="Y350" s="5">
        <f>VLOOKUP(B350, pct_raw!$A$2:$AX$1800, 35, FALSE)</f>
        <v>0</v>
      </c>
      <c r="Z350" s="5">
        <f>VLOOKUP(B350, pct_raw!$A$2:$AX$1800, 36, FALSE)</f>
        <v>10</v>
      </c>
      <c r="AA350" s="5">
        <f>VLOOKUP(B350, pct_raw!$A$2:$AX$1800, 37, FALSE)</f>
        <v>10</v>
      </c>
      <c r="AB350" s="5">
        <f>VLOOKUP(B350, pct_raw!$A$2:$AX$1800, 38, FALSE)</f>
        <v>0.12</v>
      </c>
      <c r="AC350" s="5">
        <f>VLOOKUP(B350, pct_raw!$A$2:$AX$1800, 39, FALSE)</f>
        <v>0</v>
      </c>
      <c r="AD350" s="5">
        <f>VLOOKUP(B350, pct_raw!$A$2:$AX$1800, 40, FALSE)</f>
        <v>0</v>
      </c>
      <c r="AE350" s="5">
        <f>VLOOKUP(B350, pct_raw!$A$2:$AX$1800, 41, FALSE)</f>
        <v>0</v>
      </c>
      <c r="AF350" s="5">
        <f>VLOOKUP(B350, pct_raw!$A$2:$AX$1800, 42, FALSE)</f>
        <v>0</v>
      </c>
      <c r="AG350" s="5">
        <f>VLOOKUP(B350, pct_raw!$A$2:$AX$1800, 43, FALSE)</f>
        <v>0</v>
      </c>
      <c r="AH350" s="5">
        <f>VLOOKUP(B350, pct_raw!$A$2:$AX$1800, 44, FALSE)</f>
        <v>0</v>
      </c>
      <c r="AI350" s="5">
        <f>VLOOKUP(B350, pct_raw!$A$2:$AX$1800, 45, FALSE)</f>
        <v>14</v>
      </c>
      <c r="AJ350" s="5">
        <f>VLOOKUP(B350, pct_raw!$A$2:$AX$1800, 46, FALSE)</f>
        <v>16</v>
      </c>
      <c r="AK350" s="5">
        <f>VLOOKUP(B350, pct_raw!$A$2:$AX$1800, 47, FALSE)</f>
        <v>0.12</v>
      </c>
      <c r="AL350" s="5">
        <f>VLOOKUP(B350, pct_raw!$A$2:$AX$1800, 48, FALSE)</f>
        <v>5</v>
      </c>
      <c r="AM350" s="5">
        <f>VLOOKUP(B350, pct_raw!$A$2:$AX$1800, 49, FALSE)</f>
        <v>2</v>
      </c>
      <c r="AN350" s="5">
        <f>VLOOKUP(B350, pct_raw!$A$2:$AX$1800, 50, FALSE)</f>
        <v>0</v>
      </c>
    </row>
    <row r="351" spans="1:40" x14ac:dyDescent="0.2">
      <c r="A351" s="2" t="s">
        <v>579</v>
      </c>
      <c r="B351" s="2" t="str">
        <f t="shared" si="5"/>
        <v>Central Precinct</v>
      </c>
      <c r="C351" s="2" t="s">
        <v>579</v>
      </c>
      <c r="D351" s="2" t="str">
        <f>VLOOKUP(B351, pct_raw!$A$2:$AX$1800, 6, FALSE)</f>
        <v xml:space="preserve"> Central Precinct</v>
      </c>
      <c r="E351" s="5">
        <f>VLOOKUP(B351, pct_raw!$A$2:$AX$1800, 15, FALSE)</f>
        <v>8</v>
      </c>
      <c r="F351" s="5">
        <f>VLOOKUP(B351, pct_raw!$A$2:$AX$1800, 16, FALSE)</f>
        <v>9</v>
      </c>
      <c r="G351" s="5">
        <f>VLOOKUP(B351, pct_raw!$A$2:$AX$1800, 17, FALSE)</f>
        <v>0.12</v>
      </c>
      <c r="H351">
        <f>VLOOKUP(B351, pct_raw!$A$2:$AX$1800, 18, FALSE)</f>
        <v>0</v>
      </c>
      <c r="I351" s="5">
        <f>VLOOKUP(B351, pct_raw!$A$2:$AX$1800, 19, FALSE)</f>
        <v>0</v>
      </c>
      <c r="J351">
        <f>VLOOKUP(B351, pct_raw!$A$2:$AX$1800, 20, FALSE)</f>
        <v>0</v>
      </c>
      <c r="K351" s="5">
        <f>VLOOKUP(B351, pct_raw!$A$2:$AX$1800, 21, FALSE)</f>
        <v>10</v>
      </c>
      <c r="L351" s="5">
        <f>VLOOKUP(B351, pct_raw!$A$2:$AX$1800, 22, FALSE)</f>
        <v>10</v>
      </c>
      <c r="M351" s="5">
        <f>VLOOKUP(B351, pct_raw!$A$2:$AX$1800, 23, FALSE)</f>
        <v>0.12</v>
      </c>
      <c r="N351" s="5">
        <f>VLOOKUP(B351, pct_raw!$A$2:$AX$1800, 24, FALSE)</f>
        <v>0</v>
      </c>
      <c r="O351" s="5">
        <f>VLOOKUP(B351, pct_raw!$A$2:$AX$1800, 25, FALSE)</f>
        <v>0</v>
      </c>
      <c r="P351" s="5">
        <f>VLOOKUP(B351, pct_raw!$A$2:$AX$1800, 26, FALSE)</f>
        <v>0</v>
      </c>
      <c r="Q351" s="5">
        <f>VLOOKUP(B351, pct_raw!$A$2:$AX$1800, 27, FALSE)</f>
        <v>10</v>
      </c>
      <c r="R351" s="5">
        <f>VLOOKUP(B351, pct_raw!$A$2:$AX$1800, 28, FALSE)</f>
        <v>11</v>
      </c>
      <c r="S351" s="5">
        <f>VLOOKUP(B351, pct_raw!$A$2:$AX$1800, 29, FALSE)</f>
        <v>0.12</v>
      </c>
      <c r="T351" s="5">
        <f>VLOOKUP(B351, pct_raw!$A$2:$AX$1800, 30, FALSE)</f>
        <v>0</v>
      </c>
      <c r="U351" s="5">
        <f>VLOOKUP(B351, pct_raw!$A$2:$AX$1800, 31, FALSE)</f>
        <v>0</v>
      </c>
      <c r="V351" s="5">
        <f>VLOOKUP(B351, pct_raw!$A$2:$AX$1800, 32, FALSE)</f>
        <v>0</v>
      </c>
      <c r="W351" s="5">
        <f>VLOOKUP(B351, pct_raw!$A$2:$AX$1800, 33, FALSE)</f>
        <v>0</v>
      </c>
      <c r="X351" s="5">
        <f>VLOOKUP(B351, pct_raw!$A$2:$AX$1800, 34, FALSE)</f>
        <v>0</v>
      </c>
      <c r="Y351" s="5">
        <f>VLOOKUP(B351, pct_raw!$A$2:$AX$1800, 35, FALSE)</f>
        <v>0</v>
      </c>
      <c r="Z351" s="5">
        <f>VLOOKUP(B351, pct_raw!$A$2:$AX$1800, 36, FALSE)</f>
        <v>10</v>
      </c>
      <c r="AA351" s="5">
        <f>VLOOKUP(B351, pct_raw!$A$2:$AX$1800, 37, FALSE)</f>
        <v>10</v>
      </c>
      <c r="AB351" s="5">
        <f>VLOOKUP(B351, pct_raw!$A$2:$AX$1800, 38, FALSE)</f>
        <v>0.12</v>
      </c>
      <c r="AC351" s="5">
        <f>VLOOKUP(B351, pct_raw!$A$2:$AX$1800, 39, FALSE)</f>
        <v>0</v>
      </c>
      <c r="AD351" s="5">
        <f>VLOOKUP(B351, pct_raw!$A$2:$AX$1800, 40, FALSE)</f>
        <v>0</v>
      </c>
      <c r="AE351" s="5">
        <f>VLOOKUP(B351, pct_raw!$A$2:$AX$1800, 41, FALSE)</f>
        <v>0</v>
      </c>
      <c r="AF351" s="5">
        <f>VLOOKUP(B351, pct_raw!$A$2:$AX$1800, 42, FALSE)</f>
        <v>0</v>
      </c>
      <c r="AG351" s="5">
        <f>VLOOKUP(B351, pct_raw!$A$2:$AX$1800, 43, FALSE)</f>
        <v>0</v>
      </c>
      <c r="AH351" s="5">
        <f>VLOOKUP(B351, pct_raw!$A$2:$AX$1800, 44, FALSE)</f>
        <v>0</v>
      </c>
      <c r="AI351" s="5">
        <f>VLOOKUP(B351, pct_raw!$A$2:$AX$1800, 45, FALSE)</f>
        <v>14</v>
      </c>
      <c r="AJ351" s="5">
        <f>VLOOKUP(B351, pct_raw!$A$2:$AX$1800, 46, FALSE)</f>
        <v>16</v>
      </c>
      <c r="AK351" s="5">
        <f>VLOOKUP(B351, pct_raw!$A$2:$AX$1800, 47, FALSE)</f>
        <v>0.12</v>
      </c>
      <c r="AL351" s="5">
        <f>VLOOKUP(B351, pct_raw!$A$2:$AX$1800, 48, FALSE)</f>
        <v>5</v>
      </c>
      <c r="AM351" s="5">
        <f>VLOOKUP(B351, pct_raw!$A$2:$AX$1800, 49, FALSE)</f>
        <v>2</v>
      </c>
      <c r="AN351" s="5">
        <f>VLOOKUP(B351, pct_raw!$A$2:$AX$1800, 50, FALSE)</f>
        <v>0</v>
      </c>
    </row>
    <row r="352" spans="1:40" x14ac:dyDescent="0.2">
      <c r="A352" s="2" t="s">
        <v>1122</v>
      </c>
      <c r="B352" s="2" t="str">
        <f t="shared" si="5"/>
        <v>Cf W1 P1</v>
      </c>
      <c r="C352" s="2" t="s">
        <v>1122</v>
      </c>
      <c r="D352" s="2" t="str">
        <f>VLOOKUP(B352, pct_raw!$A$2:$AX$1800, 6, FALSE)</f>
        <v xml:space="preserve"> CF W1 P1</v>
      </c>
      <c r="E352" s="5">
        <f>VLOOKUP(B352, pct_raw!$A$2:$AX$1800, 15, FALSE)</f>
        <v>19</v>
      </c>
      <c r="F352" s="5">
        <f>VLOOKUP(B352, pct_raw!$A$2:$AX$1800, 16, FALSE)</f>
        <v>19</v>
      </c>
      <c r="G352" s="5">
        <f>VLOOKUP(B352, pct_raw!$A$2:$AX$1800, 17, FALSE)</f>
        <v>0.20200000000000001</v>
      </c>
      <c r="H352">
        <f>VLOOKUP(B352, pct_raw!$A$2:$AX$1800, 18, FALSE)</f>
        <v>0</v>
      </c>
      <c r="I352" s="5">
        <f>VLOOKUP(B352, pct_raw!$A$2:$AX$1800, 19, FALSE)</f>
        <v>0</v>
      </c>
      <c r="J352">
        <f>VLOOKUP(B352, pct_raw!$A$2:$AX$1800, 20, FALSE)</f>
        <v>0</v>
      </c>
      <c r="K352" s="5">
        <f>VLOOKUP(B352, pct_raw!$A$2:$AX$1800, 21, FALSE)</f>
        <v>19</v>
      </c>
      <c r="L352" s="5">
        <f>VLOOKUP(B352, pct_raw!$A$2:$AX$1800, 22, FALSE)</f>
        <v>25</v>
      </c>
      <c r="M352" s="5">
        <f>VLOOKUP(B352, pct_raw!$A$2:$AX$1800, 23, FALSE)</f>
        <v>0.40400000000000003</v>
      </c>
      <c r="N352" s="5">
        <f>VLOOKUP(B352, pct_raw!$A$2:$AX$1800, 24, FALSE)</f>
        <v>0</v>
      </c>
      <c r="O352" s="5">
        <f>VLOOKUP(B352, pct_raw!$A$2:$AX$1800, 25, FALSE)</f>
        <v>0</v>
      </c>
      <c r="P352" s="5">
        <f>VLOOKUP(B352, pct_raw!$A$2:$AX$1800, 26, FALSE)</f>
        <v>0</v>
      </c>
      <c r="Q352" s="5">
        <f>VLOOKUP(B352, pct_raw!$A$2:$AX$1800, 27, FALSE)</f>
        <v>15</v>
      </c>
      <c r="R352" s="5">
        <f>VLOOKUP(B352, pct_raw!$A$2:$AX$1800, 28, FALSE)</f>
        <v>20</v>
      </c>
      <c r="S352" s="5">
        <f>VLOOKUP(B352, pct_raw!$A$2:$AX$1800, 29, FALSE)</f>
        <v>0.40400000000000003</v>
      </c>
      <c r="T352" s="5">
        <f>VLOOKUP(B352, pct_raw!$A$2:$AX$1800, 30, FALSE)</f>
        <v>0</v>
      </c>
      <c r="U352" s="5">
        <f>VLOOKUP(B352, pct_raw!$A$2:$AX$1800, 31, FALSE)</f>
        <v>0</v>
      </c>
      <c r="V352" s="5">
        <f>VLOOKUP(B352, pct_raw!$A$2:$AX$1800, 32, FALSE)</f>
        <v>0</v>
      </c>
      <c r="W352" s="5">
        <f>VLOOKUP(B352, pct_raw!$A$2:$AX$1800, 33, FALSE)</f>
        <v>0</v>
      </c>
      <c r="X352" s="5">
        <f>VLOOKUP(B352, pct_raw!$A$2:$AX$1800, 34, FALSE)</f>
        <v>0</v>
      </c>
      <c r="Y352" s="5">
        <f>VLOOKUP(B352, pct_raw!$A$2:$AX$1800, 35, FALSE)</f>
        <v>0</v>
      </c>
      <c r="Z352" s="5">
        <f>VLOOKUP(B352, pct_raw!$A$2:$AX$1800, 36, FALSE)</f>
        <v>26</v>
      </c>
      <c r="AA352" s="5">
        <f>VLOOKUP(B352, pct_raw!$A$2:$AX$1800, 37, FALSE)</f>
        <v>32</v>
      </c>
      <c r="AB352" s="5">
        <f>VLOOKUP(B352, pct_raw!$A$2:$AX$1800, 38, FALSE)</f>
        <v>0.60599999999999998</v>
      </c>
      <c r="AC352" s="5">
        <f>VLOOKUP(B352, pct_raw!$A$2:$AX$1800, 39, FALSE)</f>
        <v>9</v>
      </c>
      <c r="AD352" s="5">
        <f>VLOOKUP(B352, pct_raw!$A$2:$AX$1800, 40, FALSE)</f>
        <v>0</v>
      </c>
      <c r="AE352" s="5">
        <f>VLOOKUP(B352, pct_raw!$A$2:$AX$1800, 41, FALSE)</f>
        <v>0</v>
      </c>
      <c r="AF352" s="5">
        <f>VLOOKUP(B352, pct_raw!$A$2:$AX$1800, 42, FALSE)</f>
        <v>0</v>
      </c>
      <c r="AG352" s="5">
        <f>VLOOKUP(B352, pct_raw!$A$2:$AX$1800, 43, FALSE)</f>
        <v>0</v>
      </c>
      <c r="AH352" s="5">
        <f>VLOOKUP(B352, pct_raw!$A$2:$AX$1800, 44, FALSE)</f>
        <v>0</v>
      </c>
      <c r="AI352" s="5">
        <f>VLOOKUP(B352, pct_raw!$A$2:$AX$1800, 45, FALSE)</f>
        <v>13</v>
      </c>
      <c r="AJ352" s="5">
        <f>VLOOKUP(B352, pct_raw!$A$2:$AX$1800, 46, FALSE)</f>
        <v>0</v>
      </c>
      <c r="AK352" s="5">
        <f>VLOOKUP(B352, pct_raw!$A$2:$AX$1800, 47, FALSE)</f>
        <v>0</v>
      </c>
      <c r="AL352" s="5">
        <f>VLOOKUP(B352, pct_raw!$A$2:$AX$1800, 48, FALSE)</f>
        <v>0</v>
      </c>
      <c r="AM352" s="5">
        <f>VLOOKUP(B352, pct_raw!$A$2:$AX$1800, 49, FALSE)</f>
        <v>0</v>
      </c>
      <c r="AN352" s="5">
        <f>VLOOKUP(B352, pct_raw!$A$2:$AX$1800, 50, FALSE)</f>
        <v>0</v>
      </c>
    </row>
    <row r="353" spans="1:40" x14ac:dyDescent="0.2">
      <c r="A353" s="2" t="s">
        <v>383</v>
      </c>
      <c r="B353" s="2" t="str">
        <f t="shared" si="5"/>
        <v>Cf W1 P2</v>
      </c>
      <c r="C353" s="2" t="s">
        <v>383</v>
      </c>
      <c r="D353" s="2" t="str">
        <f>VLOOKUP(B353, pct_raw!$A$2:$AX$1800, 6, FALSE)</f>
        <v xml:space="preserve"> CF W1 P2</v>
      </c>
      <c r="E353" s="5">
        <f>VLOOKUP(B353, pct_raw!$A$2:$AX$1800, 15, FALSE)</f>
        <v>30</v>
      </c>
      <c r="F353" s="5">
        <f>VLOOKUP(B353, pct_raw!$A$2:$AX$1800, 16, FALSE)</f>
        <v>0</v>
      </c>
      <c r="G353" s="5">
        <f>VLOOKUP(B353, pct_raw!$A$2:$AX$1800, 17, FALSE)</f>
        <v>0</v>
      </c>
      <c r="H353">
        <f>VLOOKUP(B353, pct_raw!$A$2:$AX$1800, 18, FALSE)</f>
        <v>0</v>
      </c>
      <c r="I353" s="5">
        <f>VLOOKUP(B353, pct_raw!$A$2:$AX$1800, 19, FALSE)</f>
        <v>0</v>
      </c>
      <c r="J353">
        <f>VLOOKUP(B353, pct_raw!$A$2:$AX$1800, 20, FALSE)</f>
        <v>0</v>
      </c>
      <c r="K353" s="5">
        <f>VLOOKUP(B353, pct_raw!$A$2:$AX$1800, 21, FALSE)</f>
        <v>67</v>
      </c>
      <c r="L353" s="5">
        <f>VLOOKUP(B353, pct_raw!$A$2:$AX$1800, 22, FALSE)</f>
        <v>77</v>
      </c>
      <c r="M353" s="5">
        <f>VLOOKUP(B353, pct_raw!$A$2:$AX$1800, 23, FALSE)</f>
        <v>0.60599999999999998</v>
      </c>
      <c r="N353" s="5">
        <f>VLOOKUP(B353, pct_raw!$A$2:$AX$1800, 24, FALSE)</f>
        <v>0</v>
      </c>
      <c r="O353" s="5">
        <f>VLOOKUP(B353, pct_raw!$A$2:$AX$1800, 25, FALSE)</f>
        <v>0</v>
      </c>
      <c r="P353" s="5">
        <f>VLOOKUP(B353, pct_raw!$A$2:$AX$1800, 26, FALSE)</f>
        <v>0</v>
      </c>
      <c r="Q353" s="5">
        <f>VLOOKUP(B353, pct_raw!$A$2:$AX$1800, 27, FALSE)</f>
        <v>56</v>
      </c>
      <c r="R353" s="5">
        <f>VLOOKUP(B353, pct_raw!$A$2:$AX$1800, 28, FALSE)</f>
        <v>76</v>
      </c>
      <c r="S353" s="5">
        <f>VLOOKUP(B353, pct_raw!$A$2:$AX$1800, 29, FALSE)</f>
        <v>0.60599999999999998</v>
      </c>
      <c r="T353" s="5">
        <f>VLOOKUP(B353, pct_raw!$A$2:$AX$1800, 30, FALSE)</f>
        <v>0</v>
      </c>
      <c r="U353" s="5">
        <f>VLOOKUP(B353, pct_raw!$A$2:$AX$1800, 31, FALSE)</f>
        <v>0</v>
      </c>
      <c r="V353" s="5">
        <f>VLOOKUP(B353, pct_raw!$A$2:$AX$1800, 32, FALSE)</f>
        <v>0</v>
      </c>
      <c r="W353" s="5">
        <f>VLOOKUP(B353, pct_raw!$A$2:$AX$1800, 33, FALSE)</f>
        <v>0</v>
      </c>
      <c r="X353" s="5">
        <f>VLOOKUP(B353, pct_raw!$A$2:$AX$1800, 34, FALSE)</f>
        <v>0</v>
      </c>
      <c r="Y353" s="5">
        <f>VLOOKUP(B353, pct_raw!$A$2:$AX$1800, 35, FALSE)</f>
        <v>0</v>
      </c>
      <c r="Z353" s="5">
        <f>VLOOKUP(B353, pct_raw!$A$2:$AX$1800, 36, FALSE)</f>
        <v>98</v>
      </c>
      <c r="AA353" s="5">
        <f>VLOOKUP(B353, pct_raw!$A$2:$AX$1800, 37, FALSE)</f>
        <v>103</v>
      </c>
      <c r="AB353" s="5">
        <f>VLOOKUP(B353, pct_raw!$A$2:$AX$1800, 38, FALSE)</f>
        <v>1.01</v>
      </c>
      <c r="AC353" s="5">
        <f>VLOOKUP(B353, pct_raw!$A$2:$AX$1800, 39, FALSE)</f>
        <v>11</v>
      </c>
      <c r="AD353" s="5">
        <f>VLOOKUP(B353, pct_raw!$A$2:$AX$1800, 40, FALSE)</f>
        <v>0</v>
      </c>
      <c r="AE353" s="5">
        <f>VLOOKUP(B353, pct_raw!$A$2:$AX$1800, 41, FALSE)</f>
        <v>0</v>
      </c>
      <c r="AF353" s="5">
        <f>VLOOKUP(B353, pct_raw!$A$2:$AX$1800, 42, FALSE)</f>
        <v>0</v>
      </c>
      <c r="AG353" s="5">
        <f>VLOOKUP(B353, pct_raw!$A$2:$AX$1800, 43, FALSE)</f>
        <v>0</v>
      </c>
      <c r="AH353" s="5">
        <f>VLOOKUP(B353, pct_raw!$A$2:$AX$1800, 44, FALSE)</f>
        <v>0</v>
      </c>
      <c r="AI353" s="5">
        <f>VLOOKUP(B353, pct_raw!$A$2:$AX$1800, 45, FALSE)</f>
        <v>75</v>
      </c>
      <c r="AJ353" s="5">
        <f>VLOOKUP(B353, pct_raw!$A$2:$AX$1800, 46, FALSE)</f>
        <v>84</v>
      </c>
      <c r="AK353" s="5">
        <f>VLOOKUP(B353, pct_raw!$A$2:$AX$1800, 47, FALSE)</f>
        <v>0.80800000000000005</v>
      </c>
      <c r="AL353" s="5">
        <f>VLOOKUP(B353, pct_raw!$A$2:$AX$1800, 48, FALSE)</f>
        <v>16</v>
      </c>
      <c r="AM353" s="5">
        <f>VLOOKUP(B353, pct_raw!$A$2:$AX$1800, 49, FALSE)</f>
        <v>0</v>
      </c>
      <c r="AN353" s="5">
        <f>VLOOKUP(B353, pct_raw!$A$2:$AX$1800, 50, FALSE)</f>
        <v>0</v>
      </c>
    </row>
    <row r="354" spans="1:40" x14ac:dyDescent="0.2">
      <c r="A354" s="2" t="s">
        <v>387</v>
      </c>
      <c r="B354" s="2" t="str">
        <f t="shared" si="5"/>
        <v>Cf W1 P3</v>
      </c>
      <c r="C354" s="2" t="s">
        <v>387</v>
      </c>
      <c r="D354" s="2" t="str">
        <f>VLOOKUP(B354, pct_raw!$A$2:$AX$1800, 6, FALSE)</f>
        <v xml:space="preserve"> CF W1 P3</v>
      </c>
      <c r="E354" s="5">
        <f>VLOOKUP(B354, pct_raw!$A$2:$AX$1800, 15, FALSE)</f>
        <v>24</v>
      </c>
      <c r="F354" s="5">
        <f>VLOOKUP(B354, pct_raw!$A$2:$AX$1800, 16, FALSE)</f>
        <v>0</v>
      </c>
      <c r="G354" s="5">
        <f>VLOOKUP(B354, pct_raw!$A$2:$AX$1800, 17, FALSE)</f>
        <v>0</v>
      </c>
      <c r="H354">
        <f>VLOOKUP(B354, pct_raw!$A$2:$AX$1800, 18, FALSE)</f>
        <v>0</v>
      </c>
      <c r="I354" s="5">
        <f>VLOOKUP(B354, pct_raw!$A$2:$AX$1800, 19, FALSE)</f>
        <v>0</v>
      </c>
      <c r="J354">
        <f>VLOOKUP(B354, pct_raw!$A$2:$AX$1800, 20, FALSE)</f>
        <v>0</v>
      </c>
      <c r="K354" s="5">
        <f>VLOOKUP(B354, pct_raw!$A$2:$AX$1800, 21, FALSE)</f>
        <v>58</v>
      </c>
      <c r="L354" s="5">
        <f>VLOOKUP(B354, pct_raw!$A$2:$AX$1800, 22, FALSE)</f>
        <v>90</v>
      </c>
      <c r="M354" s="5">
        <f>VLOOKUP(B354, pct_raw!$A$2:$AX$1800, 23, FALSE)</f>
        <v>0.80800000000000005</v>
      </c>
      <c r="N354" s="5">
        <f>VLOOKUP(B354, pct_raw!$A$2:$AX$1800, 24, FALSE)</f>
        <v>2</v>
      </c>
      <c r="O354" s="5">
        <f>VLOOKUP(B354, pct_raw!$A$2:$AX$1800, 25, FALSE)</f>
        <v>0</v>
      </c>
      <c r="P354" s="5">
        <f>VLOOKUP(B354, pct_raw!$A$2:$AX$1800, 26, FALSE)</f>
        <v>0</v>
      </c>
      <c r="Q354" s="5">
        <f>VLOOKUP(B354, pct_raw!$A$2:$AX$1800, 27, FALSE)</f>
        <v>22</v>
      </c>
      <c r="R354" s="5">
        <f>VLOOKUP(B354, pct_raw!$A$2:$AX$1800, 28, FALSE)</f>
        <v>0</v>
      </c>
      <c r="S354" s="5">
        <f>VLOOKUP(B354, pct_raw!$A$2:$AX$1800, 29, FALSE)</f>
        <v>0</v>
      </c>
      <c r="T354" s="5">
        <f>VLOOKUP(B354, pct_raw!$A$2:$AX$1800, 30, FALSE)</f>
        <v>0</v>
      </c>
      <c r="U354" s="5">
        <f>VLOOKUP(B354, pct_raw!$A$2:$AX$1800, 31, FALSE)</f>
        <v>0</v>
      </c>
      <c r="V354" s="5">
        <f>VLOOKUP(B354, pct_raw!$A$2:$AX$1800, 32, FALSE)</f>
        <v>0</v>
      </c>
      <c r="W354" s="5">
        <f>VLOOKUP(B354, pct_raw!$A$2:$AX$1800, 33, FALSE)</f>
        <v>0</v>
      </c>
      <c r="X354" s="5">
        <f>VLOOKUP(B354, pct_raw!$A$2:$AX$1800, 34, FALSE)</f>
        <v>0</v>
      </c>
      <c r="Y354" s="5">
        <f>VLOOKUP(B354, pct_raw!$A$2:$AX$1800, 35, FALSE)</f>
        <v>0</v>
      </c>
      <c r="Z354" s="5">
        <f>VLOOKUP(B354, pct_raw!$A$2:$AX$1800, 36, FALSE)</f>
        <v>141</v>
      </c>
      <c r="AA354" s="5">
        <f>VLOOKUP(B354, pct_raw!$A$2:$AX$1800, 37, FALSE)</f>
        <v>154</v>
      </c>
      <c r="AB354" s="5">
        <f>VLOOKUP(B354, pct_raw!$A$2:$AX$1800, 38, FALSE)</f>
        <v>1.4139999999999999</v>
      </c>
      <c r="AC354" s="5">
        <f>VLOOKUP(B354, pct_raw!$A$2:$AX$1800, 39, FALSE)</f>
        <v>4</v>
      </c>
      <c r="AD354" s="5">
        <f>VLOOKUP(B354, pct_raw!$A$2:$AX$1800, 40, FALSE)</f>
        <v>0</v>
      </c>
      <c r="AE354" s="5">
        <f>VLOOKUP(B354, pct_raw!$A$2:$AX$1800, 41, FALSE)</f>
        <v>0</v>
      </c>
      <c r="AF354" s="5">
        <f>VLOOKUP(B354, pct_raw!$A$2:$AX$1800, 42, FALSE)</f>
        <v>3</v>
      </c>
      <c r="AG354" s="5">
        <f>VLOOKUP(B354, pct_raw!$A$2:$AX$1800, 43, FALSE)</f>
        <v>0</v>
      </c>
      <c r="AH354" s="5">
        <f>VLOOKUP(B354, pct_raw!$A$2:$AX$1800, 44, FALSE)</f>
        <v>0</v>
      </c>
      <c r="AI354" s="5">
        <f>VLOOKUP(B354, pct_raw!$A$2:$AX$1800, 45, FALSE)</f>
        <v>75</v>
      </c>
      <c r="AJ354" s="5">
        <f>VLOOKUP(B354, pct_raw!$A$2:$AX$1800, 46, FALSE)</f>
        <v>85</v>
      </c>
      <c r="AK354" s="5">
        <f>VLOOKUP(B354, pct_raw!$A$2:$AX$1800, 47, FALSE)</f>
        <v>0.80800000000000005</v>
      </c>
      <c r="AL354" s="5">
        <f>VLOOKUP(B354, pct_raw!$A$2:$AX$1800, 48, FALSE)</f>
        <v>23</v>
      </c>
      <c r="AM354" s="5">
        <f>VLOOKUP(B354, pct_raw!$A$2:$AX$1800, 49, FALSE)</f>
        <v>0</v>
      </c>
      <c r="AN354" s="5">
        <f>VLOOKUP(B354, pct_raw!$A$2:$AX$1800, 50, FALSE)</f>
        <v>0</v>
      </c>
    </row>
    <row r="355" spans="1:40" x14ac:dyDescent="0.2">
      <c r="A355" s="2" t="s">
        <v>412</v>
      </c>
      <c r="B355" s="2" t="str">
        <f t="shared" si="5"/>
        <v>Cf W2 P1</v>
      </c>
      <c r="C355" s="2" t="s">
        <v>412</v>
      </c>
      <c r="D355" s="2" t="str">
        <f>VLOOKUP(B355, pct_raw!$A$2:$AX$1800, 6, FALSE)</f>
        <v xml:space="preserve"> CF W2 P1</v>
      </c>
      <c r="E355" s="5">
        <f>VLOOKUP(B355, pct_raw!$A$2:$AX$1800, 15, FALSE)</f>
        <v>0</v>
      </c>
      <c r="F355" s="5">
        <f>VLOOKUP(B355, pct_raw!$A$2:$AX$1800, 16, FALSE)</f>
        <v>0</v>
      </c>
      <c r="G355" s="5">
        <f>VLOOKUP(B355, pct_raw!$A$2:$AX$1800, 17, FALSE)</f>
        <v>0</v>
      </c>
      <c r="H355">
        <f>VLOOKUP(B355, pct_raw!$A$2:$AX$1800, 18, FALSE)</f>
        <v>0</v>
      </c>
      <c r="I355" s="5">
        <f>VLOOKUP(B355, pct_raw!$A$2:$AX$1800, 19, FALSE)</f>
        <v>0</v>
      </c>
      <c r="J355">
        <f>VLOOKUP(B355, pct_raw!$A$2:$AX$1800, 20, FALSE)</f>
        <v>0</v>
      </c>
      <c r="K355" s="5">
        <f>VLOOKUP(B355, pct_raw!$A$2:$AX$1800, 21, FALSE)</f>
        <v>20</v>
      </c>
      <c r="L355" s="5">
        <f>VLOOKUP(B355, pct_raw!$A$2:$AX$1800, 22, FALSE)</f>
        <v>23</v>
      </c>
      <c r="M355" s="5">
        <f>VLOOKUP(B355, pct_raw!$A$2:$AX$1800, 23, FALSE)</f>
        <v>0.20200000000000001</v>
      </c>
      <c r="N355" s="5">
        <f>VLOOKUP(B355, pct_raw!$A$2:$AX$1800, 24, FALSE)</f>
        <v>0</v>
      </c>
      <c r="O355" s="5">
        <f>VLOOKUP(B355, pct_raw!$A$2:$AX$1800, 25, FALSE)</f>
        <v>0</v>
      </c>
      <c r="P355" s="5">
        <f>VLOOKUP(B355, pct_raw!$A$2:$AX$1800, 26, FALSE)</f>
        <v>0</v>
      </c>
      <c r="Q355" s="5">
        <f>VLOOKUP(B355, pct_raw!$A$2:$AX$1800, 27, FALSE)</f>
        <v>5</v>
      </c>
      <c r="R355" s="5">
        <f>VLOOKUP(B355, pct_raw!$A$2:$AX$1800, 28, FALSE)</f>
        <v>0</v>
      </c>
      <c r="S355" s="5">
        <f>VLOOKUP(B355, pct_raw!$A$2:$AX$1800, 29, FALSE)</f>
        <v>0</v>
      </c>
      <c r="T355" s="5">
        <f>VLOOKUP(B355, pct_raw!$A$2:$AX$1800, 30, FALSE)</f>
        <v>0</v>
      </c>
      <c r="U355" s="5">
        <f>VLOOKUP(B355, pct_raw!$A$2:$AX$1800, 31, FALSE)</f>
        <v>0</v>
      </c>
      <c r="V355" s="5">
        <f>VLOOKUP(B355, pct_raw!$A$2:$AX$1800, 32, FALSE)</f>
        <v>0</v>
      </c>
      <c r="W355" s="5">
        <f>VLOOKUP(B355, pct_raw!$A$2:$AX$1800, 33, FALSE)</f>
        <v>0</v>
      </c>
      <c r="X355" s="5">
        <f>VLOOKUP(B355, pct_raw!$A$2:$AX$1800, 34, FALSE)</f>
        <v>0</v>
      </c>
      <c r="Y355" s="5">
        <f>VLOOKUP(B355, pct_raw!$A$2:$AX$1800, 35, FALSE)</f>
        <v>0</v>
      </c>
      <c r="Z355" s="5">
        <f>VLOOKUP(B355, pct_raw!$A$2:$AX$1800, 36, FALSE)</f>
        <v>37</v>
      </c>
      <c r="AA355" s="5">
        <f>VLOOKUP(B355, pct_raw!$A$2:$AX$1800, 37, FALSE)</f>
        <v>39</v>
      </c>
      <c r="AB355" s="5">
        <f>VLOOKUP(B355, pct_raw!$A$2:$AX$1800, 38, FALSE)</f>
        <v>0.40400000000000003</v>
      </c>
      <c r="AC355" s="5">
        <f>VLOOKUP(B355, pct_raw!$A$2:$AX$1800, 39, FALSE)</f>
        <v>0</v>
      </c>
      <c r="AD355" s="5">
        <f>VLOOKUP(B355, pct_raw!$A$2:$AX$1800, 40, FALSE)</f>
        <v>0</v>
      </c>
      <c r="AE355" s="5">
        <f>VLOOKUP(B355, pct_raw!$A$2:$AX$1800, 41, FALSE)</f>
        <v>0</v>
      </c>
      <c r="AF355" s="5">
        <f>VLOOKUP(B355, pct_raw!$A$2:$AX$1800, 42, FALSE)</f>
        <v>0</v>
      </c>
      <c r="AG355" s="5">
        <f>VLOOKUP(B355, pct_raw!$A$2:$AX$1800, 43, FALSE)</f>
        <v>7</v>
      </c>
      <c r="AH355" s="5">
        <f>VLOOKUP(B355, pct_raw!$A$2:$AX$1800, 44, FALSE)</f>
        <v>0</v>
      </c>
      <c r="AI355" s="5">
        <f>VLOOKUP(B355, pct_raw!$A$2:$AX$1800, 45, FALSE)</f>
        <v>18</v>
      </c>
      <c r="AJ355" s="5">
        <f>VLOOKUP(B355, pct_raw!$A$2:$AX$1800, 46, FALSE)</f>
        <v>19</v>
      </c>
      <c r="AK355" s="5">
        <f>VLOOKUP(B355, pct_raw!$A$2:$AX$1800, 47, FALSE)</f>
        <v>0.20200000000000001</v>
      </c>
      <c r="AL355" s="5">
        <f>VLOOKUP(B355, pct_raw!$A$2:$AX$1800, 48, FALSE)</f>
        <v>8</v>
      </c>
      <c r="AM355" s="5">
        <f>VLOOKUP(B355, pct_raw!$A$2:$AX$1800, 49, FALSE)</f>
        <v>0</v>
      </c>
      <c r="AN355" s="5">
        <f>VLOOKUP(B355, pct_raw!$A$2:$AX$1800, 50, FALSE)</f>
        <v>0</v>
      </c>
    </row>
    <row r="356" spans="1:40" x14ac:dyDescent="0.2">
      <c r="A356" s="2" t="s">
        <v>408</v>
      </c>
      <c r="B356" s="2" t="str">
        <f t="shared" si="5"/>
        <v>Cf W2 P2 &amp; Cf Twp</v>
      </c>
      <c r="C356" s="2" t="s">
        <v>408</v>
      </c>
      <c r="D356" s="2" t="str">
        <f>VLOOKUP(B356, pct_raw!$A$2:$AX$1800, 6, FALSE)</f>
        <v xml:space="preserve"> CF W2 P2 &amp; CF Twp</v>
      </c>
      <c r="E356" s="5">
        <f>VLOOKUP(B356, pct_raw!$A$2:$AX$1800, 15, FALSE)</f>
        <v>14</v>
      </c>
      <c r="F356" s="5">
        <f>VLOOKUP(B356, pct_raw!$A$2:$AX$1800, 16, FALSE)</f>
        <v>0</v>
      </c>
      <c r="G356" s="5">
        <f>VLOOKUP(B356, pct_raw!$A$2:$AX$1800, 17, FALSE)</f>
        <v>0</v>
      </c>
      <c r="H356">
        <f>VLOOKUP(B356, pct_raw!$A$2:$AX$1800, 18, FALSE)</f>
        <v>0</v>
      </c>
      <c r="I356" s="5">
        <f>VLOOKUP(B356, pct_raw!$A$2:$AX$1800, 19, FALSE)</f>
        <v>0</v>
      </c>
      <c r="J356">
        <f>VLOOKUP(B356, pct_raw!$A$2:$AX$1800, 20, FALSE)</f>
        <v>0</v>
      </c>
      <c r="K356" s="5">
        <f>VLOOKUP(B356, pct_raw!$A$2:$AX$1800, 21, FALSE)</f>
        <v>72</v>
      </c>
      <c r="L356" s="5">
        <f>VLOOKUP(B356, pct_raw!$A$2:$AX$1800, 22, FALSE)</f>
        <v>76</v>
      </c>
      <c r="M356" s="5">
        <f>VLOOKUP(B356, pct_raw!$A$2:$AX$1800, 23, FALSE)</f>
        <v>0.80800000000000005</v>
      </c>
      <c r="N356" s="5">
        <f>VLOOKUP(B356, pct_raw!$A$2:$AX$1800, 24, FALSE)</f>
        <v>0</v>
      </c>
      <c r="O356" s="5">
        <f>VLOOKUP(B356, pct_raw!$A$2:$AX$1800, 25, FALSE)</f>
        <v>0</v>
      </c>
      <c r="P356" s="5">
        <f>VLOOKUP(B356, pct_raw!$A$2:$AX$1800, 26, FALSE)</f>
        <v>0</v>
      </c>
      <c r="Q356" s="5">
        <f>VLOOKUP(B356, pct_raw!$A$2:$AX$1800, 27, FALSE)</f>
        <v>44</v>
      </c>
      <c r="R356" s="5">
        <f>VLOOKUP(B356, pct_raw!$A$2:$AX$1800, 28, FALSE)</f>
        <v>58</v>
      </c>
      <c r="S356" s="5">
        <f>VLOOKUP(B356, pct_raw!$A$2:$AX$1800, 29, FALSE)</f>
        <v>0.60599999999999998</v>
      </c>
      <c r="T356" s="5">
        <f>VLOOKUP(B356, pct_raw!$A$2:$AX$1800, 30, FALSE)</f>
        <v>0</v>
      </c>
      <c r="U356" s="5">
        <f>VLOOKUP(B356, pct_raw!$A$2:$AX$1800, 31, FALSE)</f>
        <v>0</v>
      </c>
      <c r="V356" s="5">
        <f>VLOOKUP(B356, pct_raw!$A$2:$AX$1800, 32, FALSE)</f>
        <v>0</v>
      </c>
      <c r="W356" s="5">
        <f>VLOOKUP(B356, pct_raw!$A$2:$AX$1800, 33, FALSE)</f>
        <v>0</v>
      </c>
      <c r="X356" s="5">
        <f>VLOOKUP(B356, pct_raw!$A$2:$AX$1800, 34, FALSE)</f>
        <v>0</v>
      </c>
      <c r="Y356" s="5">
        <f>VLOOKUP(B356, pct_raw!$A$2:$AX$1800, 35, FALSE)</f>
        <v>0</v>
      </c>
      <c r="Z356" s="5">
        <f>VLOOKUP(B356, pct_raw!$A$2:$AX$1800, 36, FALSE)</f>
        <v>80</v>
      </c>
      <c r="AA356" s="5">
        <f>VLOOKUP(B356, pct_raw!$A$2:$AX$1800, 37, FALSE)</f>
        <v>87</v>
      </c>
      <c r="AB356" s="5">
        <f>VLOOKUP(B356, pct_raw!$A$2:$AX$1800, 38, FALSE)</f>
        <v>1.01</v>
      </c>
      <c r="AC356" s="5">
        <f>VLOOKUP(B356, pct_raw!$A$2:$AX$1800, 39, FALSE)</f>
        <v>9</v>
      </c>
      <c r="AD356" s="5">
        <f>VLOOKUP(B356, pct_raw!$A$2:$AX$1800, 40, FALSE)</f>
        <v>0</v>
      </c>
      <c r="AE356" s="5">
        <f>VLOOKUP(B356, pct_raw!$A$2:$AX$1800, 41, FALSE)</f>
        <v>0</v>
      </c>
      <c r="AF356" s="5">
        <f>VLOOKUP(B356, pct_raw!$A$2:$AX$1800, 42, FALSE)</f>
        <v>2</v>
      </c>
      <c r="AG356" s="5">
        <f>VLOOKUP(B356, pct_raw!$A$2:$AX$1800, 43, FALSE)</f>
        <v>0</v>
      </c>
      <c r="AH356" s="5">
        <f>VLOOKUP(B356, pct_raw!$A$2:$AX$1800, 44, FALSE)</f>
        <v>0</v>
      </c>
      <c r="AI356" s="5">
        <f>VLOOKUP(B356, pct_raw!$A$2:$AX$1800, 45, FALSE)</f>
        <v>38</v>
      </c>
      <c r="AJ356" s="5">
        <f>VLOOKUP(B356, pct_raw!$A$2:$AX$1800, 46, FALSE)</f>
        <v>42</v>
      </c>
      <c r="AK356" s="5">
        <f>VLOOKUP(B356, pct_raw!$A$2:$AX$1800, 47, FALSE)</f>
        <v>0.40400000000000003</v>
      </c>
      <c r="AL356" s="5">
        <f>VLOOKUP(B356, pct_raw!$A$2:$AX$1800, 48, FALSE)</f>
        <v>14</v>
      </c>
      <c r="AM356" s="5">
        <f>VLOOKUP(B356, pct_raw!$A$2:$AX$1800, 49, FALSE)</f>
        <v>0</v>
      </c>
      <c r="AN356" s="5">
        <f>VLOOKUP(B356, pct_raw!$A$2:$AX$1800, 50, FALSE)</f>
        <v>0</v>
      </c>
    </row>
    <row r="357" spans="1:40" x14ac:dyDescent="0.2">
      <c r="A357" s="2" t="s">
        <v>388</v>
      </c>
      <c r="B357" s="2" t="str">
        <f t="shared" si="5"/>
        <v>Cf W2 P3</v>
      </c>
      <c r="C357" s="2" t="s">
        <v>388</v>
      </c>
      <c r="D357" s="2" t="str">
        <f>VLOOKUP(B357, pct_raw!$A$2:$AX$1800, 6, FALSE)</f>
        <v xml:space="preserve"> CF W2 P3</v>
      </c>
      <c r="E357" s="5">
        <f>VLOOKUP(B357, pct_raw!$A$2:$AX$1800, 15, FALSE)</f>
        <v>42</v>
      </c>
      <c r="F357" s="5">
        <f>VLOOKUP(B357, pct_raw!$A$2:$AX$1800, 16, FALSE)</f>
        <v>42</v>
      </c>
      <c r="G357" s="5">
        <f>VLOOKUP(B357, pct_raw!$A$2:$AX$1800, 17, FALSE)</f>
        <v>0.60599999999999998</v>
      </c>
      <c r="H357">
        <f>VLOOKUP(B357, pct_raw!$A$2:$AX$1800, 18, FALSE)</f>
        <v>0</v>
      </c>
      <c r="I357" s="5">
        <f>VLOOKUP(B357, pct_raw!$A$2:$AX$1800, 19, FALSE)</f>
        <v>0</v>
      </c>
      <c r="J357">
        <f>VLOOKUP(B357, pct_raw!$A$2:$AX$1800, 20, FALSE)</f>
        <v>0</v>
      </c>
      <c r="K357" s="5">
        <f>VLOOKUP(B357, pct_raw!$A$2:$AX$1800, 21, FALSE)</f>
        <v>63</v>
      </c>
      <c r="L357" s="5">
        <f>VLOOKUP(B357, pct_raw!$A$2:$AX$1800, 22, FALSE)</f>
        <v>69</v>
      </c>
      <c r="M357" s="5">
        <f>VLOOKUP(B357, pct_raw!$A$2:$AX$1800, 23, FALSE)</f>
        <v>1.01</v>
      </c>
      <c r="N357" s="5">
        <f>VLOOKUP(B357, pct_raw!$A$2:$AX$1800, 24, FALSE)</f>
        <v>0</v>
      </c>
      <c r="O357" s="5">
        <f>VLOOKUP(B357, pct_raw!$A$2:$AX$1800, 25, FALSE)</f>
        <v>0</v>
      </c>
      <c r="P357" s="5">
        <f>VLOOKUP(B357, pct_raw!$A$2:$AX$1800, 26, FALSE)</f>
        <v>0</v>
      </c>
      <c r="Q357" s="5">
        <f>VLOOKUP(B357, pct_raw!$A$2:$AX$1800, 27, FALSE)</f>
        <v>67</v>
      </c>
      <c r="R357" s="5">
        <f>VLOOKUP(B357, pct_raw!$A$2:$AX$1800, 28, FALSE)</f>
        <v>69</v>
      </c>
      <c r="S357" s="5">
        <f>VLOOKUP(B357, pct_raw!$A$2:$AX$1800, 29, FALSE)</f>
        <v>1.01</v>
      </c>
      <c r="T357" s="5">
        <f>VLOOKUP(B357, pct_raw!$A$2:$AX$1800, 30, FALSE)</f>
        <v>0</v>
      </c>
      <c r="U357" s="5">
        <f>VLOOKUP(B357, pct_raw!$A$2:$AX$1800, 31, FALSE)</f>
        <v>0</v>
      </c>
      <c r="V357" s="5">
        <f>VLOOKUP(B357, pct_raw!$A$2:$AX$1800, 32, FALSE)</f>
        <v>0</v>
      </c>
      <c r="W357" s="5">
        <f>VLOOKUP(B357, pct_raw!$A$2:$AX$1800, 33, FALSE)</f>
        <v>0</v>
      </c>
      <c r="X357" s="5">
        <f>VLOOKUP(B357, pct_raw!$A$2:$AX$1800, 34, FALSE)</f>
        <v>0</v>
      </c>
      <c r="Y357" s="5">
        <f>VLOOKUP(B357, pct_raw!$A$2:$AX$1800, 35, FALSE)</f>
        <v>0</v>
      </c>
      <c r="Z357" s="5">
        <f>VLOOKUP(B357, pct_raw!$A$2:$AX$1800, 36, FALSE)</f>
        <v>46</v>
      </c>
      <c r="AA357" s="5">
        <f>VLOOKUP(B357, pct_raw!$A$2:$AX$1800, 37, FALSE)</f>
        <v>50</v>
      </c>
      <c r="AB357" s="5">
        <f>VLOOKUP(B357, pct_raw!$A$2:$AX$1800, 38, FALSE)</f>
        <v>0.60599999999999998</v>
      </c>
      <c r="AC357" s="5">
        <f>VLOOKUP(B357, pct_raw!$A$2:$AX$1800, 39, FALSE)</f>
        <v>0</v>
      </c>
      <c r="AD357" s="5">
        <f>VLOOKUP(B357, pct_raw!$A$2:$AX$1800, 40, FALSE)</f>
        <v>0</v>
      </c>
      <c r="AE357" s="5">
        <f>VLOOKUP(B357, pct_raw!$A$2:$AX$1800, 41, FALSE)</f>
        <v>0</v>
      </c>
      <c r="AF357" s="5">
        <f>VLOOKUP(B357, pct_raw!$A$2:$AX$1800, 42, FALSE)</f>
        <v>0</v>
      </c>
      <c r="AG357" s="5">
        <f>VLOOKUP(B357, pct_raw!$A$2:$AX$1800, 43, FALSE)</f>
        <v>0</v>
      </c>
      <c r="AH357" s="5">
        <f>VLOOKUP(B357, pct_raw!$A$2:$AX$1800, 44, FALSE)</f>
        <v>0</v>
      </c>
      <c r="AI357" s="5">
        <f>VLOOKUP(B357, pct_raw!$A$2:$AX$1800, 45, FALSE)</f>
        <v>43</v>
      </c>
      <c r="AJ357" s="5">
        <f>VLOOKUP(B357, pct_raw!$A$2:$AX$1800, 46, FALSE)</f>
        <v>43</v>
      </c>
      <c r="AK357" s="5">
        <f>VLOOKUP(B357, pct_raw!$A$2:$AX$1800, 47, FALSE)</f>
        <v>0.60599999999999998</v>
      </c>
      <c r="AL357" s="5">
        <f>VLOOKUP(B357, pct_raw!$A$2:$AX$1800, 48, FALSE)</f>
        <v>11</v>
      </c>
      <c r="AM357" s="5">
        <f>VLOOKUP(B357, pct_raw!$A$2:$AX$1800, 49, FALSE)</f>
        <v>0</v>
      </c>
      <c r="AN357" s="5">
        <f>VLOOKUP(B357, pct_raw!$A$2:$AX$1800, 50, FALSE)</f>
        <v>0</v>
      </c>
    </row>
    <row r="358" spans="1:40" x14ac:dyDescent="0.2">
      <c r="A358" s="2" t="s">
        <v>1123</v>
      </c>
      <c r="B358" s="2" t="str">
        <f t="shared" si="5"/>
        <v>Cf W3 P1</v>
      </c>
      <c r="C358" s="2" t="s">
        <v>1123</v>
      </c>
      <c r="D358" s="2" t="str">
        <f>VLOOKUP(B358, pct_raw!$A$2:$AX$1800, 6, FALSE)</f>
        <v xml:space="preserve"> CF W3 P1</v>
      </c>
      <c r="E358" s="5">
        <f>VLOOKUP(B358, pct_raw!$A$2:$AX$1800, 15, FALSE)</f>
        <v>32</v>
      </c>
      <c r="F358" s="5">
        <f>VLOOKUP(B358, pct_raw!$A$2:$AX$1800, 16, FALSE)</f>
        <v>33</v>
      </c>
      <c r="G358" s="5">
        <f>VLOOKUP(B358, pct_raw!$A$2:$AX$1800, 17, FALSE)</f>
        <v>0.40400000000000003</v>
      </c>
      <c r="H358">
        <f>VLOOKUP(B358, pct_raw!$A$2:$AX$1800, 18, FALSE)</f>
        <v>0</v>
      </c>
      <c r="I358" s="5">
        <f>VLOOKUP(B358, pct_raw!$A$2:$AX$1800, 19, FALSE)</f>
        <v>0</v>
      </c>
      <c r="J358">
        <f>VLOOKUP(B358, pct_raw!$A$2:$AX$1800, 20, FALSE)</f>
        <v>0</v>
      </c>
      <c r="K358" s="5">
        <f>VLOOKUP(B358, pct_raw!$A$2:$AX$1800, 21, FALSE)</f>
        <v>54</v>
      </c>
      <c r="L358" s="5">
        <f>VLOOKUP(B358, pct_raw!$A$2:$AX$1800, 22, FALSE)</f>
        <v>63</v>
      </c>
      <c r="M358" s="5">
        <f>VLOOKUP(B358, pct_raw!$A$2:$AX$1800, 23, FALSE)</f>
        <v>0.60599999999999998</v>
      </c>
      <c r="N358" s="5">
        <f>VLOOKUP(B358, pct_raw!$A$2:$AX$1800, 24, FALSE)</f>
        <v>0</v>
      </c>
      <c r="O358" s="5">
        <f>VLOOKUP(B358, pct_raw!$A$2:$AX$1800, 25, FALSE)</f>
        <v>0</v>
      </c>
      <c r="P358" s="5">
        <f>VLOOKUP(B358, pct_raw!$A$2:$AX$1800, 26, FALSE)</f>
        <v>0</v>
      </c>
      <c r="Q358" s="5">
        <f>VLOOKUP(B358, pct_raw!$A$2:$AX$1800, 27, FALSE)</f>
        <v>51</v>
      </c>
      <c r="R358" s="5">
        <f>VLOOKUP(B358, pct_raw!$A$2:$AX$1800, 28, FALSE)</f>
        <v>61</v>
      </c>
      <c r="S358" s="5">
        <f>VLOOKUP(B358, pct_raw!$A$2:$AX$1800, 29, FALSE)</f>
        <v>0.60599999999999998</v>
      </c>
      <c r="T358" s="5">
        <f>VLOOKUP(B358, pct_raw!$A$2:$AX$1800, 30, FALSE)</f>
        <v>0</v>
      </c>
      <c r="U358" s="5">
        <f>VLOOKUP(B358, pct_raw!$A$2:$AX$1800, 31, FALSE)</f>
        <v>0</v>
      </c>
      <c r="V358" s="5">
        <f>VLOOKUP(B358, pct_raw!$A$2:$AX$1800, 32, FALSE)</f>
        <v>0</v>
      </c>
      <c r="W358" s="5">
        <f>VLOOKUP(B358, pct_raw!$A$2:$AX$1800, 33, FALSE)</f>
        <v>0</v>
      </c>
      <c r="X358" s="5">
        <f>VLOOKUP(B358, pct_raw!$A$2:$AX$1800, 34, FALSE)</f>
        <v>0</v>
      </c>
      <c r="Y358" s="5">
        <f>VLOOKUP(B358, pct_raw!$A$2:$AX$1800, 35, FALSE)</f>
        <v>0</v>
      </c>
      <c r="Z358" s="5">
        <f>VLOOKUP(B358, pct_raw!$A$2:$AX$1800, 36, FALSE)</f>
        <v>37</v>
      </c>
      <c r="AA358" s="5">
        <f>VLOOKUP(B358, pct_raw!$A$2:$AX$1800, 37, FALSE)</f>
        <v>51</v>
      </c>
      <c r="AB358" s="5">
        <f>VLOOKUP(B358, pct_raw!$A$2:$AX$1800, 38, FALSE)</f>
        <v>0.40400000000000003</v>
      </c>
      <c r="AC358" s="5">
        <f>VLOOKUP(B358, pct_raw!$A$2:$AX$1800, 39, FALSE)</f>
        <v>0</v>
      </c>
      <c r="AD358" s="5">
        <f>VLOOKUP(B358, pct_raw!$A$2:$AX$1800, 40, FALSE)</f>
        <v>0</v>
      </c>
      <c r="AE358" s="5">
        <f>VLOOKUP(B358, pct_raw!$A$2:$AX$1800, 41, FALSE)</f>
        <v>0</v>
      </c>
      <c r="AF358" s="5">
        <f>VLOOKUP(B358, pct_raw!$A$2:$AX$1800, 42, FALSE)</f>
        <v>0</v>
      </c>
      <c r="AG358" s="5">
        <f>VLOOKUP(B358, pct_raw!$A$2:$AX$1800, 43, FALSE)</f>
        <v>0</v>
      </c>
      <c r="AH358" s="5">
        <f>VLOOKUP(B358, pct_raw!$A$2:$AX$1800, 44, FALSE)</f>
        <v>0</v>
      </c>
      <c r="AI358" s="5">
        <f>VLOOKUP(B358, pct_raw!$A$2:$AX$1800, 45, FALSE)</f>
        <v>23</v>
      </c>
      <c r="AJ358" s="5">
        <f>VLOOKUP(B358, pct_raw!$A$2:$AX$1800, 46, FALSE)</f>
        <v>0</v>
      </c>
      <c r="AK358" s="5">
        <f>VLOOKUP(B358, pct_raw!$A$2:$AX$1800, 47, FALSE)</f>
        <v>0</v>
      </c>
      <c r="AL358" s="5">
        <f>VLOOKUP(B358, pct_raw!$A$2:$AX$1800, 48, FALSE)</f>
        <v>9</v>
      </c>
      <c r="AM358" s="5">
        <f>VLOOKUP(B358, pct_raw!$A$2:$AX$1800, 49, FALSE)</f>
        <v>0</v>
      </c>
      <c r="AN358" s="5">
        <f>VLOOKUP(B358, pct_raw!$A$2:$AX$1800, 50, FALSE)</f>
        <v>0</v>
      </c>
    </row>
    <row r="359" spans="1:40" x14ac:dyDescent="0.2">
      <c r="A359" s="2" t="s">
        <v>1124</v>
      </c>
      <c r="B359" s="2" t="str">
        <f t="shared" si="5"/>
        <v>Cf W3 P2</v>
      </c>
      <c r="C359" s="2" t="s">
        <v>1124</v>
      </c>
      <c r="D359" s="2" t="str">
        <f>VLOOKUP(B359, pct_raw!$A$2:$AX$1800, 6, FALSE)</f>
        <v xml:space="preserve"> CF W3 P2</v>
      </c>
      <c r="E359" s="5">
        <f>VLOOKUP(B359, pct_raw!$A$2:$AX$1800, 15, FALSE)</f>
        <v>45</v>
      </c>
      <c r="F359" s="5">
        <f>VLOOKUP(B359, pct_raw!$A$2:$AX$1800, 16, FALSE)</f>
        <v>46</v>
      </c>
      <c r="G359" s="5">
        <f>VLOOKUP(B359, pct_raw!$A$2:$AX$1800, 17, FALSE)</f>
        <v>0.40400000000000003</v>
      </c>
      <c r="H359">
        <f>VLOOKUP(B359, pct_raw!$A$2:$AX$1800, 18, FALSE)</f>
        <v>0</v>
      </c>
      <c r="I359" s="5">
        <f>VLOOKUP(B359, pct_raw!$A$2:$AX$1800, 19, FALSE)</f>
        <v>0</v>
      </c>
      <c r="J359">
        <f>VLOOKUP(B359, pct_raw!$A$2:$AX$1800, 20, FALSE)</f>
        <v>0</v>
      </c>
      <c r="K359" s="5">
        <f>VLOOKUP(B359, pct_raw!$A$2:$AX$1800, 21, FALSE)</f>
        <v>63</v>
      </c>
      <c r="L359" s="5">
        <f>VLOOKUP(B359, pct_raw!$A$2:$AX$1800, 22, FALSE)</f>
        <v>66</v>
      </c>
      <c r="M359" s="5">
        <f>VLOOKUP(B359, pct_raw!$A$2:$AX$1800, 23, FALSE)</f>
        <v>0.80800000000000005</v>
      </c>
      <c r="N359" s="5">
        <f>VLOOKUP(B359, pct_raw!$A$2:$AX$1800, 24, FALSE)</f>
        <v>0</v>
      </c>
      <c r="O359" s="5">
        <f>VLOOKUP(B359, pct_raw!$A$2:$AX$1800, 25, FALSE)</f>
        <v>0</v>
      </c>
      <c r="P359" s="5">
        <f>VLOOKUP(B359, pct_raw!$A$2:$AX$1800, 26, FALSE)</f>
        <v>0</v>
      </c>
      <c r="Q359" s="5">
        <f>VLOOKUP(B359, pct_raw!$A$2:$AX$1800, 27, FALSE)</f>
        <v>54</v>
      </c>
      <c r="R359" s="5">
        <f>VLOOKUP(B359, pct_raw!$A$2:$AX$1800, 28, FALSE)</f>
        <v>58</v>
      </c>
      <c r="S359" s="5">
        <f>VLOOKUP(B359, pct_raw!$A$2:$AX$1800, 29, FALSE)</f>
        <v>0.60599999999999998</v>
      </c>
      <c r="T359" s="5">
        <f>VLOOKUP(B359, pct_raw!$A$2:$AX$1800, 30, FALSE)</f>
        <v>0</v>
      </c>
      <c r="U359" s="5">
        <f>VLOOKUP(B359, pct_raw!$A$2:$AX$1800, 31, FALSE)</f>
        <v>0</v>
      </c>
      <c r="V359" s="5">
        <f>VLOOKUP(B359, pct_raw!$A$2:$AX$1800, 32, FALSE)</f>
        <v>0</v>
      </c>
      <c r="W359" s="5">
        <f>VLOOKUP(B359, pct_raw!$A$2:$AX$1800, 33, FALSE)</f>
        <v>0</v>
      </c>
      <c r="X359" s="5">
        <f>VLOOKUP(B359, pct_raw!$A$2:$AX$1800, 34, FALSE)</f>
        <v>0</v>
      </c>
      <c r="Y359" s="5">
        <f>VLOOKUP(B359, pct_raw!$A$2:$AX$1800, 35, FALSE)</f>
        <v>0</v>
      </c>
      <c r="Z359" s="5">
        <f>VLOOKUP(B359, pct_raw!$A$2:$AX$1800, 36, FALSE)</f>
        <v>60</v>
      </c>
      <c r="AA359" s="5">
        <f>VLOOKUP(B359, pct_raw!$A$2:$AX$1800, 37, FALSE)</f>
        <v>61</v>
      </c>
      <c r="AB359" s="5">
        <f>VLOOKUP(B359, pct_raw!$A$2:$AX$1800, 38, FALSE)</f>
        <v>0.60599999999999998</v>
      </c>
      <c r="AC359" s="5">
        <f>VLOOKUP(B359, pct_raw!$A$2:$AX$1800, 39, FALSE)</f>
        <v>3</v>
      </c>
      <c r="AD359" s="5">
        <f>VLOOKUP(B359, pct_raw!$A$2:$AX$1800, 40, FALSE)</f>
        <v>0</v>
      </c>
      <c r="AE359" s="5">
        <f>VLOOKUP(B359, pct_raw!$A$2:$AX$1800, 41, FALSE)</f>
        <v>0</v>
      </c>
      <c r="AF359" s="5">
        <f>VLOOKUP(B359, pct_raw!$A$2:$AX$1800, 42, FALSE)</f>
        <v>0</v>
      </c>
      <c r="AG359" s="5">
        <f>VLOOKUP(B359, pct_raw!$A$2:$AX$1800, 43, FALSE)</f>
        <v>0</v>
      </c>
      <c r="AH359" s="5">
        <f>VLOOKUP(B359, pct_raw!$A$2:$AX$1800, 44, FALSE)</f>
        <v>0</v>
      </c>
      <c r="AI359" s="5">
        <f>VLOOKUP(B359, pct_raw!$A$2:$AX$1800, 45, FALSE)</f>
        <v>44</v>
      </c>
      <c r="AJ359" s="5">
        <f>VLOOKUP(B359, pct_raw!$A$2:$AX$1800, 46, FALSE)</f>
        <v>46</v>
      </c>
      <c r="AK359" s="5">
        <f>VLOOKUP(B359, pct_raw!$A$2:$AX$1800, 47, FALSE)</f>
        <v>0.40400000000000003</v>
      </c>
      <c r="AL359" s="5">
        <f>VLOOKUP(B359, pct_raw!$A$2:$AX$1800, 48, FALSE)</f>
        <v>7</v>
      </c>
      <c r="AM359" s="5">
        <f>VLOOKUP(B359, pct_raw!$A$2:$AX$1800, 49, FALSE)</f>
        <v>0</v>
      </c>
      <c r="AN359" s="5">
        <f>VLOOKUP(B359, pct_raw!$A$2:$AX$1800, 50, FALSE)</f>
        <v>0</v>
      </c>
    </row>
    <row r="360" spans="1:40" x14ac:dyDescent="0.2">
      <c r="A360" s="2" t="s">
        <v>409</v>
      </c>
      <c r="B360" s="2" t="str">
        <f t="shared" si="5"/>
        <v>Cf W3 P3</v>
      </c>
      <c r="C360" s="2" t="s">
        <v>409</v>
      </c>
      <c r="D360" s="2" t="str">
        <f>VLOOKUP(B360, pct_raw!$A$2:$AX$1800, 6, FALSE)</f>
        <v xml:space="preserve"> CF W3 P3</v>
      </c>
      <c r="E360" s="5">
        <f>VLOOKUP(B360, pct_raw!$A$2:$AX$1800, 15, FALSE)</f>
        <v>14</v>
      </c>
      <c r="F360" s="5">
        <f>VLOOKUP(B360, pct_raw!$A$2:$AX$1800, 16, FALSE)</f>
        <v>0</v>
      </c>
      <c r="G360" s="5">
        <f>VLOOKUP(B360, pct_raw!$A$2:$AX$1800, 17, FALSE)</f>
        <v>0</v>
      </c>
      <c r="H360">
        <f>VLOOKUP(B360, pct_raw!$A$2:$AX$1800, 18, FALSE)</f>
        <v>0</v>
      </c>
      <c r="I360" s="5">
        <f>VLOOKUP(B360, pct_raw!$A$2:$AX$1800, 19, FALSE)</f>
        <v>0</v>
      </c>
      <c r="J360">
        <f>VLOOKUP(B360, pct_raw!$A$2:$AX$1800, 20, FALSE)</f>
        <v>0</v>
      </c>
      <c r="K360" s="5">
        <f>VLOOKUP(B360, pct_raw!$A$2:$AX$1800, 21, FALSE)</f>
        <v>35</v>
      </c>
      <c r="L360" s="5">
        <f>VLOOKUP(B360, pct_raw!$A$2:$AX$1800, 22, FALSE)</f>
        <v>42</v>
      </c>
      <c r="M360" s="5">
        <f>VLOOKUP(B360, pct_raw!$A$2:$AX$1800, 23, FALSE)</f>
        <v>0.40400000000000003</v>
      </c>
      <c r="N360" s="5">
        <f>VLOOKUP(B360, pct_raw!$A$2:$AX$1800, 24, FALSE)</f>
        <v>1</v>
      </c>
      <c r="O360" s="5">
        <f>VLOOKUP(B360, pct_raw!$A$2:$AX$1800, 25, FALSE)</f>
        <v>0</v>
      </c>
      <c r="P360" s="5">
        <f>VLOOKUP(B360, pct_raw!$A$2:$AX$1800, 26, FALSE)</f>
        <v>0</v>
      </c>
      <c r="Q360" s="5">
        <f>VLOOKUP(B360, pct_raw!$A$2:$AX$1800, 27, FALSE)</f>
        <v>18</v>
      </c>
      <c r="R360" s="5">
        <f>VLOOKUP(B360, pct_raw!$A$2:$AX$1800, 28, FALSE)</f>
        <v>27</v>
      </c>
      <c r="S360" s="5">
        <f>VLOOKUP(B360, pct_raw!$A$2:$AX$1800, 29, FALSE)</f>
        <v>0.40400000000000003</v>
      </c>
      <c r="T360" s="5">
        <f>VLOOKUP(B360, pct_raw!$A$2:$AX$1800, 30, FALSE)</f>
        <v>0</v>
      </c>
      <c r="U360" s="5">
        <f>VLOOKUP(B360, pct_raw!$A$2:$AX$1800, 31, FALSE)</f>
        <v>0</v>
      </c>
      <c r="V360" s="5">
        <f>VLOOKUP(B360, pct_raw!$A$2:$AX$1800, 32, FALSE)</f>
        <v>0</v>
      </c>
      <c r="W360" s="5">
        <f>VLOOKUP(B360, pct_raw!$A$2:$AX$1800, 33, FALSE)</f>
        <v>0</v>
      </c>
      <c r="X360" s="5">
        <f>VLOOKUP(B360, pct_raw!$A$2:$AX$1800, 34, FALSE)</f>
        <v>0</v>
      </c>
      <c r="Y360" s="5">
        <f>VLOOKUP(B360, pct_raw!$A$2:$AX$1800, 35, FALSE)</f>
        <v>0</v>
      </c>
      <c r="Z360" s="5">
        <f>VLOOKUP(B360, pct_raw!$A$2:$AX$1800, 36, FALSE)</f>
        <v>50</v>
      </c>
      <c r="AA360" s="5">
        <f>VLOOKUP(B360, pct_raw!$A$2:$AX$1800, 37, FALSE)</f>
        <v>52</v>
      </c>
      <c r="AB360" s="5">
        <f>VLOOKUP(B360, pct_raw!$A$2:$AX$1800, 38, FALSE)</f>
        <v>0.60599999999999998</v>
      </c>
      <c r="AC360" s="5">
        <f>VLOOKUP(B360, pct_raw!$A$2:$AX$1800, 39, FALSE)</f>
        <v>1</v>
      </c>
      <c r="AD360" s="5">
        <f>VLOOKUP(B360, pct_raw!$A$2:$AX$1800, 40, FALSE)</f>
        <v>0</v>
      </c>
      <c r="AE360" s="5">
        <f>VLOOKUP(B360, pct_raw!$A$2:$AX$1800, 41, FALSE)</f>
        <v>0</v>
      </c>
      <c r="AF360" s="5">
        <f>VLOOKUP(B360, pct_raw!$A$2:$AX$1800, 42, FALSE)</f>
        <v>3</v>
      </c>
      <c r="AG360" s="5">
        <f>VLOOKUP(B360, pct_raw!$A$2:$AX$1800, 43, FALSE)</f>
        <v>0</v>
      </c>
      <c r="AH360" s="5">
        <f>VLOOKUP(B360, pct_raw!$A$2:$AX$1800, 44, FALSE)</f>
        <v>0</v>
      </c>
      <c r="AI360" s="5">
        <f>VLOOKUP(B360, pct_raw!$A$2:$AX$1800, 45, FALSE)</f>
        <v>40</v>
      </c>
      <c r="AJ360" s="5">
        <f>VLOOKUP(B360, pct_raw!$A$2:$AX$1800, 46, FALSE)</f>
        <v>45</v>
      </c>
      <c r="AK360" s="5">
        <f>VLOOKUP(B360, pct_raw!$A$2:$AX$1800, 47, FALSE)</f>
        <v>0.40400000000000003</v>
      </c>
      <c r="AL360" s="5">
        <f>VLOOKUP(B360, pct_raw!$A$2:$AX$1800, 48, FALSE)</f>
        <v>4</v>
      </c>
      <c r="AM360" s="5">
        <f>VLOOKUP(B360, pct_raw!$A$2:$AX$1800, 49, FALSE)</f>
        <v>0</v>
      </c>
      <c r="AN360" s="5">
        <f>VLOOKUP(B360, pct_raw!$A$2:$AX$1800, 50, FALSE)</f>
        <v>0</v>
      </c>
    </row>
    <row r="361" spans="1:40" x14ac:dyDescent="0.2">
      <c r="A361" s="2" t="s">
        <v>386</v>
      </c>
      <c r="B361" s="2" t="str">
        <f t="shared" si="5"/>
        <v>Cf W4 P1</v>
      </c>
      <c r="C361" s="2" t="s">
        <v>386</v>
      </c>
      <c r="D361" s="2" t="str">
        <f>VLOOKUP(B361, pct_raw!$A$2:$AX$1800, 6, FALSE)</f>
        <v xml:space="preserve"> CF W4 P1</v>
      </c>
      <c r="E361" s="5">
        <f>VLOOKUP(B361, pct_raw!$A$2:$AX$1800, 15, FALSE)</f>
        <v>18</v>
      </c>
      <c r="F361" s="5">
        <f>VLOOKUP(B361, pct_raw!$A$2:$AX$1800, 16, FALSE)</f>
        <v>0</v>
      </c>
      <c r="G361" s="5">
        <f>VLOOKUP(B361, pct_raw!$A$2:$AX$1800, 17, FALSE)</f>
        <v>0</v>
      </c>
      <c r="H361">
        <f>VLOOKUP(B361, pct_raw!$A$2:$AX$1800, 18, FALSE)</f>
        <v>0</v>
      </c>
      <c r="I361" s="5">
        <f>VLOOKUP(B361, pct_raw!$A$2:$AX$1800, 19, FALSE)</f>
        <v>0</v>
      </c>
      <c r="J361">
        <f>VLOOKUP(B361, pct_raw!$A$2:$AX$1800, 20, FALSE)</f>
        <v>0</v>
      </c>
      <c r="K361" s="5">
        <f>VLOOKUP(B361, pct_raw!$A$2:$AX$1800, 21, FALSE)</f>
        <v>63</v>
      </c>
      <c r="L361" s="5">
        <f>VLOOKUP(B361, pct_raw!$A$2:$AX$1800, 22, FALSE)</f>
        <v>69</v>
      </c>
      <c r="M361" s="5">
        <f>VLOOKUP(B361, pct_raw!$A$2:$AX$1800, 23, FALSE)</f>
        <v>0.60599999999999998</v>
      </c>
      <c r="N361" s="5">
        <f>VLOOKUP(B361, pct_raw!$A$2:$AX$1800, 24, FALSE)</f>
        <v>0</v>
      </c>
      <c r="O361" s="5">
        <f>VLOOKUP(B361, pct_raw!$A$2:$AX$1800, 25, FALSE)</f>
        <v>0</v>
      </c>
      <c r="P361" s="5">
        <f>VLOOKUP(B361, pct_raw!$A$2:$AX$1800, 26, FALSE)</f>
        <v>0</v>
      </c>
      <c r="Q361" s="5">
        <f>VLOOKUP(B361, pct_raw!$A$2:$AX$1800, 27, FALSE)</f>
        <v>36</v>
      </c>
      <c r="R361" s="5">
        <f>VLOOKUP(B361, pct_raw!$A$2:$AX$1800, 28, FALSE)</f>
        <v>44</v>
      </c>
      <c r="S361" s="5">
        <f>VLOOKUP(B361, pct_raw!$A$2:$AX$1800, 29, FALSE)</f>
        <v>0.40400000000000003</v>
      </c>
      <c r="T361" s="5">
        <f>VLOOKUP(B361, pct_raw!$A$2:$AX$1800, 30, FALSE)</f>
        <v>0</v>
      </c>
      <c r="U361" s="5">
        <f>VLOOKUP(B361, pct_raw!$A$2:$AX$1800, 31, FALSE)</f>
        <v>0</v>
      </c>
      <c r="V361" s="5">
        <f>VLOOKUP(B361, pct_raw!$A$2:$AX$1800, 32, FALSE)</f>
        <v>0</v>
      </c>
      <c r="W361" s="5">
        <f>VLOOKUP(B361, pct_raw!$A$2:$AX$1800, 33, FALSE)</f>
        <v>0</v>
      </c>
      <c r="X361" s="5">
        <f>VLOOKUP(B361, pct_raw!$A$2:$AX$1800, 34, FALSE)</f>
        <v>0</v>
      </c>
      <c r="Y361" s="5">
        <f>VLOOKUP(B361, pct_raw!$A$2:$AX$1800, 35, FALSE)</f>
        <v>0</v>
      </c>
      <c r="Z361" s="5">
        <f>VLOOKUP(B361, pct_raw!$A$2:$AX$1800, 36, FALSE)</f>
        <v>89</v>
      </c>
      <c r="AA361" s="5">
        <f>VLOOKUP(B361, pct_raw!$A$2:$AX$1800, 37, FALSE)</f>
        <v>91</v>
      </c>
      <c r="AB361" s="5">
        <f>VLOOKUP(B361, pct_raw!$A$2:$AX$1800, 38, FALSE)</f>
        <v>1.01</v>
      </c>
      <c r="AC361" s="5">
        <f>VLOOKUP(B361, pct_raw!$A$2:$AX$1800, 39, FALSE)</f>
        <v>0</v>
      </c>
      <c r="AD361" s="5">
        <f>VLOOKUP(B361, pct_raw!$A$2:$AX$1800, 40, FALSE)</f>
        <v>0</v>
      </c>
      <c r="AE361" s="5">
        <f>VLOOKUP(B361, pct_raw!$A$2:$AX$1800, 41, FALSE)</f>
        <v>0</v>
      </c>
      <c r="AF361" s="5">
        <f>VLOOKUP(B361, pct_raw!$A$2:$AX$1800, 42, FALSE)</f>
        <v>3</v>
      </c>
      <c r="AG361" s="5">
        <f>VLOOKUP(B361, pct_raw!$A$2:$AX$1800, 43, FALSE)</f>
        <v>0</v>
      </c>
      <c r="AH361" s="5">
        <f>VLOOKUP(B361, pct_raw!$A$2:$AX$1800, 44, FALSE)</f>
        <v>0</v>
      </c>
      <c r="AI361" s="5">
        <f>VLOOKUP(B361, pct_raw!$A$2:$AX$1800, 45, FALSE)</f>
        <v>61</v>
      </c>
      <c r="AJ361" s="5">
        <f>VLOOKUP(B361, pct_raw!$A$2:$AX$1800, 46, FALSE)</f>
        <v>63</v>
      </c>
      <c r="AK361" s="5">
        <f>VLOOKUP(B361, pct_raw!$A$2:$AX$1800, 47, FALSE)</f>
        <v>0.60599999999999998</v>
      </c>
      <c r="AL361" s="5">
        <f>VLOOKUP(B361, pct_raw!$A$2:$AX$1800, 48, FALSE)</f>
        <v>6</v>
      </c>
      <c r="AM361" s="5">
        <f>VLOOKUP(B361, pct_raw!$A$2:$AX$1800, 49, FALSE)</f>
        <v>0</v>
      </c>
      <c r="AN361" s="5">
        <f>VLOOKUP(B361, pct_raw!$A$2:$AX$1800, 50, FALSE)</f>
        <v>0</v>
      </c>
    </row>
    <row r="362" spans="1:40" x14ac:dyDescent="0.2">
      <c r="A362" s="2" t="s">
        <v>1125</v>
      </c>
      <c r="B362" s="2" t="str">
        <f t="shared" si="5"/>
        <v>Cf W4 P2</v>
      </c>
      <c r="C362" s="2" t="s">
        <v>1125</v>
      </c>
      <c r="D362" s="2" t="str">
        <f>VLOOKUP(B362, pct_raw!$A$2:$AX$1800, 6, FALSE)</f>
        <v xml:space="preserve"> CF W4 P2</v>
      </c>
      <c r="E362" s="5">
        <f>VLOOKUP(B362, pct_raw!$A$2:$AX$1800, 15, FALSE)</f>
        <v>6</v>
      </c>
      <c r="F362" s="5">
        <f>VLOOKUP(B362, pct_raw!$A$2:$AX$1800, 16, FALSE)</f>
        <v>0</v>
      </c>
      <c r="G362" s="5">
        <f>VLOOKUP(B362, pct_raw!$A$2:$AX$1800, 17, FALSE)</f>
        <v>0</v>
      </c>
      <c r="H362">
        <f>VLOOKUP(B362, pct_raw!$A$2:$AX$1800, 18, FALSE)</f>
        <v>0</v>
      </c>
      <c r="I362" s="5">
        <f>VLOOKUP(B362, pct_raw!$A$2:$AX$1800, 19, FALSE)</f>
        <v>0</v>
      </c>
      <c r="J362">
        <f>VLOOKUP(B362, pct_raw!$A$2:$AX$1800, 20, FALSE)</f>
        <v>0</v>
      </c>
      <c r="K362" s="5">
        <f>VLOOKUP(B362, pct_raw!$A$2:$AX$1800, 21, FALSE)</f>
        <v>40</v>
      </c>
      <c r="L362" s="5">
        <f>VLOOKUP(B362, pct_raw!$A$2:$AX$1800, 22, FALSE)</f>
        <v>57</v>
      </c>
      <c r="M362" s="5">
        <f>VLOOKUP(B362, pct_raw!$A$2:$AX$1800, 23, FALSE)</f>
        <v>0.40400000000000003</v>
      </c>
      <c r="N362" s="5">
        <f>VLOOKUP(B362, pct_raw!$A$2:$AX$1800, 24, FALSE)</f>
        <v>0</v>
      </c>
      <c r="O362" s="5">
        <f>VLOOKUP(B362, pct_raw!$A$2:$AX$1800, 25, FALSE)</f>
        <v>0</v>
      </c>
      <c r="P362" s="5">
        <f>VLOOKUP(B362, pct_raw!$A$2:$AX$1800, 26, FALSE)</f>
        <v>0</v>
      </c>
      <c r="Q362" s="5">
        <f>VLOOKUP(B362, pct_raw!$A$2:$AX$1800, 27, FALSE)</f>
        <v>21</v>
      </c>
      <c r="R362" s="5">
        <f>VLOOKUP(B362, pct_raw!$A$2:$AX$1800, 28, FALSE)</f>
        <v>0</v>
      </c>
      <c r="S362" s="5">
        <f>VLOOKUP(B362, pct_raw!$A$2:$AX$1800, 29, FALSE)</f>
        <v>0</v>
      </c>
      <c r="T362" s="5">
        <f>VLOOKUP(B362, pct_raw!$A$2:$AX$1800, 30, FALSE)</f>
        <v>0</v>
      </c>
      <c r="U362" s="5">
        <f>VLOOKUP(B362, pct_raw!$A$2:$AX$1800, 31, FALSE)</f>
        <v>0</v>
      </c>
      <c r="V362" s="5">
        <f>VLOOKUP(B362, pct_raw!$A$2:$AX$1800, 32, FALSE)</f>
        <v>0</v>
      </c>
      <c r="W362" s="5">
        <f>VLOOKUP(B362, pct_raw!$A$2:$AX$1800, 33, FALSE)</f>
        <v>0</v>
      </c>
      <c r="X362" s="5">
        <f>VLOOKUP(B362, pct_raw!$A$2:$AX$1800, 34, FALSE)</f>
        <v>0</v>
      </c>
      <c r="Y362" s="5">
        <f>VLOOKUP(B362, pct_raw!$A$2:$AX$1800, 35, FALSE)</f>
        <v>0</v>
      </c>
      <c r="Z362" s="5">
        <f>VLOOKUP(B362, pct_raw!$A$2:$AX$1800, 36, FALSE)</f>
        <v>106</v>
      </c>
      <c r="AA362" s="5">
        <f>VLOOKUP(B362, pct_raw!$A$2:$AX$1800, 37, FALSE)</f>
        <v>108</v>
      </c>
      <c r="AB362" s="5">
        <f>VLOOKUP(B362, pct_raw!$A$2:$AX$1800, 38, FALSE)</f>
        <v>0.80800000000000005</v>
      </c>
      <c r="AC362" s="5">
        <f>VLOOKUP(B362, pct_raw!$A$2:$AX$1800, 39, FALSE)</f>
        <v>1</v>
      </c>
      <c r="AD362" s="5">
        <f>VLOOKUP(B362, pct_raw!$A$2:$AX$1800, 40, FALSE)</f>
        <v>0</v>
      </c>
      <c r="AE362" s="5">
        <f>VLOOKUP(B362, pct_raw!$A$2:$AX$1800, 41, FALSE)</f>
        <v>0</v>
      </c>
      <c r="AF362" s="5">
        <f>VLOOKUP(B362, pct_raw!$A$2:$AX$1800, 42, FALSE)</f>
        <v>1</v>
      </c>
      <c r="AG362" s="5">
        <f>VLOOKUP(B362, pct_raw!$A$2:$AX$1800, 43, FALSE)</f>
        <v>0</v>
      </c>
      <c r="AH362" s="5">
        <f>VLOOKUP(B362, pct_raw!$A$2:$AX$1800, 44, FALSE)</f>
        <v>0</v>
      </c>
      <c r="AI362" s="5">
        <f>VLOOKUP(B362, pct_raw!$A$2:$AX$1800, 45, FALSE)</f>
        <v>67</v>
      </c>
      <c r="AJ362" s="5">
        <f>VLOOKUP(B362, pct_raw!$A$2:$AX$1800, 46, FALSE)</f>
        <v>84</v>
      </c>
      <c r="AK362" s="5">
        <f>VLOOKUP(B362, pct_raw!$A$2:$AX$1800, 47, FALSE)</f>
        <v>0.80800000000000005</v>
      </c>
      <c r="AL362" s="5">
        <f>VLOOKUP(B362, pct_raw!$A$2:$AX$1800, 48, FALSE)</f>
        <v>13</v>
      </c>
      <c r="AM362" s="5">
        <f>VLOOKUP(B362, pct_raw!$A$2:$AX$1800, 49, FALSE)</f>
        <v>0</v>
      </c>
      <c r="AN362" s="5">
        <f>VLOOKUP(B362, pct_raw!$A$2:$AX$1800, 50, FALSE)</f>
        <v>0</v>
      </c>
    </row>
    <row r="363" spans="1:40" x14ac:dyDescent="0.2">
      <c r="A363" s="2" t="s">
        <v>1126</v>
      </c>
      <c r="B363" s="2" t="str">
        <f t="shared" si="5"/>
        <v>Cf W4 P3</v>
      </c>
      <c r="C363" s="2" t="s">
        <v>1126</v>
      </c>
      <c r="D363" s="2" t="str">
        <f>VLOOKUP(B363, pct_raw!$A$2:$AX$1800, 6, FALSE)</f>
        <v xml:space="preserve"> CF W4 P3</v>
      </c>
      <c r="E363" s="5">
        <f>VLOOKUP(B363, pct_raw!$A$2:$AX$1800, 15, FALSE)</f>
        <v>4</v>
      </c>
      <c r="F363" s="5">
        <f>VLOOKUP(B363, pct_raw!$A$2:$AX$1800, 16, FALSE)</f>
        <v>0</v>
      </c>
      <c r="G363" s="5">
        <f>VLOOKUP(B363, pct_raw!$A$2:$AX$1800, 17, FALSE)</f>
        <v>0</v>
      </c>
      <c r="H363">
        <f>VLOOKUP(B363, pct_raw!$A$2:$AX$1800, 18, FALSE)</f>
        <v>0</v>
      </c>
      <c r="I363" s="5">
        <f>VLOOKUP(B363, pct_raw!$A$2:$AX$1800, 19, FALSE)</f>
        <v>0</v>
      </c>
      <c r="J363">
        <f>VLOOKUP(B363, pct_raw!$A$2:$AX$1800, 20, FALSE)</f>
        <v>0</v>
      </c>
      <c r="K363" s="5">
        <f>VLOOKUP(B363, pct_raw!$A$2:$AX$1800, 21, FALSE)</f>
        <v>70</v>
      </c>
      <c r="L363" s="5">
        <f>VLOOKUP(B363, pct_raw!$A$2:$AX$1800, 22, FALSE)</f>
        <v>78</v>
      </c>
      <c r="M363" s="5">
        <f>VLOOKUP(B363, pct_raw!$A$2:$AX$1800, 23, FALSE)</f>
        <v>0.40400000000000003</v>
      </c>
      <c r="N363" s="5">
        <f>VLOOKUP(B363, pct_raw!$A$2:$AX$1800, 24, FALSE)</f>
        <v>0</v>
      </c>
      <c r="O363" s="5">
        <f>VLOOKUP(B363, pct_raw!$A$2:$AX$1800, 25, FALSE)</f>
        <v>0</v>
      </c>
      <c r="P363" s="5">
        <f>VLOOKUP(B363, pct_raw!$A$2:$AX$1800, 26, FALSE)</f>
        <v>0</v>
      </c>
      <c r="Q363" s="5">
        <f>VLOOKUP(B363, pct_raw!$A$2:$AX$1800, 27, FALSE)</f>
        <v>8</v>
      </c>
      <c r="R363" s="5">
        <f>VLOOKUP(B363, pct_raw!$A$2:$AX$1800, 28, FALSE)</f>
        <v>0</v>
      </c>
      <c r="S363" s="5">
        <f>VLOOKUP(B363, pct_raw!$A$2:$AX$1800, 29, FALSE)</f>
        <v>0</v>
      </c>
      <c r="T363" s="5">
        <f>VLOOKUP(B363, pct_raw!$A$2:$AX$1800, 30, FALSE)</f>
        <v>0</v>
      </c>
      <c r="U363" s="5">
        <f>VLOOKUP(B363, pct_raw!$A$2:$AX$1800, 31, FALSE)</f>
        <v>0</v>
      </c>
      <c r="V363" s="5">
        <f>VLOOKUP(B363, pct_raw!$A$2:$AX$1800, 32, FALSE)</f>
        <v>0</v>
      </c>
      <c r="W363" s="5">
        <f>VLOOKUP(B363, pct_raw!$A$2:$AX$1800, 33, FALSE)</f>
        <v>0</v>
      </c>
      <c r="X363" s="5">
        <f>VLOOKUP(B363, pct_raw!$A$2:$AX$1800, 34, FALSE)</f>
        <v>0</v>
      </c>
      <c r="Y363" s="5">
        <f>VLOOKUP(B363, pct_raw!$A$2:$AX$1800, 35, FALSE)</f>
        <v>0</v>
      </c>
      <c r="Z363" s="5">
        <f>VLOOKUP(B363, pct_raw!$A$2:$AX$1800, 36, FALSE)</f>
        <v>115</v>
      </c>
      <c r="AA363" s="5">
        <f>VLOOKUP(B363, pct_raw!$A$2:$AX$1800, 37, FALSE)</f>
        <v>122</v>
      </c>
      <c r="AB363" s="5">
        <f>VLOOKUP(B363, pct_raw!$A$2:$AX$1800, 38, FALSE)</f>
        <v>0.80800000000000005</v>
      </c>
      <c r="AC363" s="5">
        <f>VLOOKUP(B363, pct_raw!$A$2:$AX$1800, 39, FALSE)</f>
        <v>1</v>
      </c>
      <c r="AD363" s="5">
        <f>VLOOKUP(B363, pct_raw!$A$2:$AX$1800, 40, FALSE)</f>
        <v>0</v>
      </c>
      <c r="AE363" s="5">
        <f>VLOOKUP(B363, pct_raw!$A$2:$AX$1800, 41, FALSE)</f>
        <v>0</v>
      </c>
      <c r="AF363" s="5">
        <f>VLOOKUP(B363, pct_raw!$A$2:$AX$1800, 42, FALSE)</f>
        <v>0</v>
      </c>
      <c r="AG363" s="5">
        <f>VLOOKUP(B363, pct_raw!$A$2:$AX$1800, 43, FALSE)</f>
        <v>0</v>
      </c>
      <c r="AH363" s="5">
        <f>VLOOKUP(B363, pct_raw!$A$2:$AX$1800, 44, FALSE)</f>
        <v>0</v>
      </c>
      <c r="AI363" s="5">
        <f>VLOOKUP(B363, pct_raw!$A$2:$AX$1800, 45, FALSE)</f>
        <v>76</v>
      </c>
      <c r="AJ363" s="5">
        <f>VLOOKUP(B363, pct_raw!$A$2:$AX$1800, 46, FALSE)</f>
        <v>83</v>
      </c>
      <c r="AK363" s="5">
        <f>VLOOKUP(B363, pct_raw!$A$2:$AX$1800, 47, FALSE)</f>
        <v>0.60599999999999998</v>
      </c>
      <c r="AL363" s="5">
        <f>VLOOKUP(B363, pct_raw!$A$2:$AX$1800, 48, FALSE)</f>
        <v>8</v>
      </c>
      <c r="AM363" s="5">
        <f>VLOOKUP(B363, pct_raw!$A$2:$AX$1800, 49, FALSE)</f>
        <v>0</v>
      </c>
      <c r="AN363" s="5">
        <f>VLOOKUP(B363, pct_raw!$A$2:$AX$1800, 50, FALSE)</f>
        <v>0</v>
      </c>
    </row>
    <row r="364" spans="1:40" x14ac:dyDescent="0.2">
      <c r="A364" s="2" t="s">
        <v>384</v>
      </c>
      <c r="B364" s="2" t="str">
        <f t="shared" si="5"/>
        <v>Cf W5 P1</v>
      </c>
      <c r="C364" s="2" t="s">
        <v>384</v>
      </c>
      <c r="D364" s="2" t="str">
        <f>VLOOKUP(B364, pct_raw!$A$2:$AX$1800, 6, FALSE)</f>
        <v xml:space="preserve"> CF W5 P1</v>
      </c>
      <c r="E364" s="5">
        <f>VLOOKUP(B364, pct_raw!$A$2:$AX$1800, 15, FALSE)</f>
        <v>39</v>
      </c>
      <c r="F364" s="5">
        <f>VLOOKUP(B364, pct_raw!$A$2:$AX$1800, 16, FALSE)</f>
        <v>42</v>
      </c>
      <c r="G364" s="5">
        <f>VLOOKUP(B364, pct_raw!$A$2:$AX$1800, 17, FALSE)</f>
        <v>0.40400000000000003</v>
      </c>
      <c r="H364">
        <f>VLOOKUP(B364, pct_raw!$A$2:$AX$1800, 18, FALSE)</f>
        <v>0</v>
      </c>
      <c r="I364" s="5">
        <f>VLOOKUP(B364, pct_raw!$A$2:$AX$1800, 19, FALSE)</f>
        <v>0</v>
      </c>
      <c r="J364">
        <f>VLOOKUP(B364, pct_raw!$A$2:$AX$1800, 20, FALSE)</f>
        <v>0</v>
      </c>
      <c r="K364" s="5">
        <f>VLOOKUP(B364, pct_raw!$A$2:$AX$1800, 21, FALSE)</f>
        <v>51</v>
      </c>
      <c r="L364" s="5">
        <f>VLOOKUP(B364, pct_raw!$A$2:$AX$1800, 22, FALSE)</f>
        <v>57</v>
      </c>
      <c r="M364" s="5">
        <f>VLOOKUP(B364, pct_raw!$A$2:$AX$1800, 23, FALSE)</f>
        <v>0.60599999999999998</v>
      </c>
      <c r="N364" s="5">
        <f>VLOOKUP(B364, pct_raw!$A$2:$AX$1800, 24, FALSE)</f>
        <v>0</v>
      </c>
      <c r="O364" s="5">
        <f>VLOOKUP(B364, pct_raw!$A$2:$AX$1800, 25, FALSE)</f>
        <v>0</v>
      </c>
      <c r="P364" s="5">
        <f>VLOOKUP(B364, pct_raw!$A$2:$AX$1800, 26, FALSE)</f>
        <v>0</v>
      </c>
      <c r="Q364" s="5">
        <f>VLOOKUP(B364, pct_raw!$A$2:$AX$1800, 27, FALSE)</f>
        <v>49</v>
      </c>
      <c r="R364" s="5">
        <f>VLOOKUP(B364, pct_raw!$A$2:$AX$1800, 28, FALSE)</f>
        <v>55</v>
      </c>
      <c r="S364" s="5">
        <f>VLOOKUP(B364, pct_raw!$A$2:$AX$1800, 29, FALSE)</f>
        <v>0.60599999999999998</v>
      </c>
      <c r="T364" s="5">
        <f>VLOOKUP(B364, pct_raw!$A$2:$AX$1800, 30, FALSE)</f>
        <v>0</v>
      </c>
      <c r="U364" s="5">
        <f>VLOOKUP(B364, pct_raw!$A$2:$AX$1800, 31, FALSE)</f>
        <v>0</v>
      </c>
      <c r="V364" s="5">
        <f>VLOOKUP(B364, pct_raw!$A$2:$AX$1800, 32, FALSE)</f>
        <v>0</v>
      </c>
      <c r="W364" s="5">
        <f>VLOOKUP(B364, pct_raw!$A$2:$AX$1800, 33, FALSE)</f>
        <v>0</v>
      </c>
      <c r="X364" s="5">
        <f>VLOOKUP(B364, pct_raw!$A$2:$AX$1800, 34, FALSE)</f>
        <v>0</v>
      </c>
      <c r="Y364" s="5">
        <f>VLOOKUP(B364, pct_raw!$A$2:$AX$1800, 35, FALSE)</f>
        <v>0</v>
      </c>
      <c r="Z364" s="5">
        <f>VLOOKUP(B364, pct_raw!$A$2:$AX$1800, 36, FALSE)</f>
        <v>43</v>
      </c>
      <c r="AA364" s="5">
        <f>VLOOKUP(B364, pct_raw!$A$2:$AX$1800, 37, FALSE)</f>
        <v>45</v>
      </c>
      <c r="AB364" s="5">
        <f>VLOOKUP(B364, pct_raw!$A$2:$AX$1800, 38, FALSE)</f>
        <v>0.40400000000000003</v>
      </c>
      <c r="AC364" s="5">
        <f>VLOOKUP(B364, pct_raw!$A$2:$AX$1800, 39, FALSE)</f>
        <v>9</v>
      </c>
      <c r="AD364" s="5">
        <f>VLOOKUP(B364, pct_raw!$A$2:$AX$1800, 40, FALSE)</f>
        <v>0</v>
      </c>
      <c r="AE364" s="5">
        <f>VLOOKUP(B364, pct_raw!$A$2:$AX$1800, 41, FALSE)</f>
        <v>0</v>
      </c>
      <c r="AF364" s="5">
        <f>VLOOKUP(B364, pct_raw!$A$2:$AX$1800, 42, FALSE)</f>
        <v>0</v>
      </c>
      <c r="AG364" s="5">
        <f>VLOOKUP(B364, pct_raw!$A$2:$AX$1800, 43, FALSE)</f>
        <v>0</v>
      </c>
      <c r="AH364" s="5">
        <f>VLOOKUP(B364, pct_raw!$A$2:$AX$1800, 44, FALSE)</f>
        <v>0</v>
      </c>
      <c r="AI364" s="5">
        <f>VLOOKUP(B364, pct_raw!$A$2:$AX$1800, 45, FALSE)</f>
        <v>53</v>
      </c>
      <c r="AJ364" s="5">
        <f>VLOOKUP(B364, pct_raw!$A$2:$AX$1800, 46, FALSE)</f>
        <v>57</v>
      </c>
      <c r="AK364" s="5">
        <f>VLOOKUP(B364, pct_raw!$A$2:$AX$1800, 47, FALSE)</f>
        <v>0.60599999999999998</v>
      </c>
      <c r="AL364" s="5">
        <f>VLOOKUP(B364, pct_raw!$A$2:$AX$1800, 48, FALSE)</f>
        <v>14</v>
      </c>
      <c r="AM364" s="5">
        <f>VLOOKUP(B364, pct_raw!$A$2:$AX$1800, 49, FALSE)</f>
        <v>0</v>
      </c>
      <c r="AN364" s="5">
        <f>VLOOKUP(B364, pct_raw!$A$2:$AX$1800, 50, FALSE)</f>
        <v>0</v>
      </c>
    </row>
    <row r="365" spans="1:40" x14ac:dyDescent="0.2">
      <c r="A365" s="2" t="s">
        <v>385</v>
      </c>
      <c r="B365" s="2" t="str">
        <f t="shared" si="5"/>
        <v>Cf W5 P2</v>
      </c>
      <c r="C365" s="2" t="s">
        <v>385</v>
      </c>
      <c r="D365" s="2" t="str">
        <f>VLOOKUP(B365, pct_raw!$A$2:$AX$1800, 6, FALSE)</f>
        <v xml:space="preserve"> CF W5 P2</v>
      </c>
      <c r="E365" s="5">
        <f>VLOOKUP(B365, pct_raw!$A$2:$AX$1800, 15, FALSE)</f>
        <v>30</v>
      </c>
      <c r="F365" s="5">
        <f>VLOOKUP(B365, pct_raw!$A$2:$AX$1800, 16, FALSE)</f>
        <v>41</v>
      </c>
      <c r="G365" s="5">
        <f>VLOOKUP(B365, pct_raw!$A$2:$AX$1800, 17, FALSE)</f>
        <v>0.60599999999999998</v>
      </c>
      <c r="H365">
        <f>VLOOKUP(B365, pct_raw!$A$2:$AX$1800, 18, FALSE)</f>
        <v>2</v>
      </c>
      <c r="I365" s="5">
        <f>VLOOKUP(B365, pct_raw!$A$2:$AX$1800, 19, FALSE)</f>
        <v>0</v>
      </c>
      <c r="J365">
        <f>VLOOKUP(B365, pct_raw!$A$2:$AX$1800, 20, FALSE)</f>
        <v>0</v>
      </c>
      <c r="K365" s="5">
        <f>VLOOKUP(B365, pct_raw!$A$2:$AX$1800, 21, FALSE)</f>
        <v>31</v>
      </c>
      <c r="L365" s="5">
        <f>VLOOKUP(B365, pct_raw!$A$2:$AX$1800, 22, FALSE)</f>
        <v>41</v>
      </c>
      <c r="M365" s="5">
        <f>VLOOKUP(B365, pct_raw!$A$2:$AX$1800, 23, FALSE)</f>
        <v>0.60599999999999998</v>
      </c>
      <c r="N365" s="5">
        <f>VLOOKUP(B365, pct_raw!$A$2:$AX$1800, 24, FALSE)</f>
        <v>3</v>
      </c>
      <c r="O365" s="5">
        <f>VLOOKUP(B365, pct_raw!$A$2:$AX$1800, 25, FALSE)</f>
        <v>0</v>
      </c>
      <c r="P365" s="5">
        <f>VLOOKUP(B365, pct_raw!$A$2:$AX$1800, 26, FALSE)</f>
        <v>0</v>
      </c>
      <c r="Q365" s="5">
        <f>VLOOKUP(B365, pct_raw!$A$2:$AX$1800, 27, FALSE)</f>
        <v>19</v>
      </c>
      <c r="R365" s="5">
        <f>VLOOKUP(B365, pct_raw!$A$2:$AX$1800, 28, FALSE)</f>
        <v>0</v>
      </c>
      <c r="S365" s="5">
        <f>VLOOKUP(B365, pct_raw!$A$2:$AX$1800, 29, FALSE)</f>
        <v>0</v>
      </c>
      <c r="T365" s="5">
        <f>VLOOKUP(B365, pct_raw!$A$2:$AX$1800, 30, FALSE)</f>
        <v>0</v>
      </c>
      <c r="U365" s="5">
        <f>VLOOKUP(B365, pct_raw!$A$2:$AX$1800, 31, FALSE)</f>
        <v>0</v>
      </c>
      <c r="V365" s="5">
        <f>VLOOKUP(B365, pct_raw!$A$2:$AX$1800, 32, FALSE)</f>
        <v>0</v>
      </c>
      <c r="W365" s="5">
        <f>VLOOKUP(B365, pct_raw!$A$2:$AX$1800, 33, FALSE)</f>
        <v>0</v>
      </c>
      <c r="X365" s="5">
        <f>VLOOKUP(B365, pct_raw!$A$2:$AX$1800, 34, FALSE)</f>
        <v>0</v>
      </c>
      <c r="Y365" s="5">
        <f>VLOOKUP(B365, pct_raw!$A$2:$AX$1800, 35, FALSE)</f>
        <v>0</v>
      </c>
      <c r="Z365" s="5">
        <f>VLOOKUP(B365, pct_raw!$A$2:$AX$1800, 36, FALSE)</f>
        <v>43</v>
      </c>
      <c r="AA365" s="5">
        <f>VLOOKUP(B365, pct_raw!$A$2:$AX$1800, 37, FALSE)</f>
        <v>57</v>
      </c>
      <c r="AB365" s="5">
        <f>VLOOKUP(B365, pct_raw!$A$2:$AX$1800, 38, FALSE)</f>
        <v>0.80800000000000005</v>
      </c>
      <c r="AC365" s="5">
        <f>VLOOKUP(B365, pct_raw!$A$2:$AX$1800, 39, FALSE)</f>
        <v>5</v>
      </c>
      <c r="AD365" s="5">
        <f>VLOOKUP(B365, pct_raw!$A$2:$AX$1800, 40, FALSE)</f>
        <v>0</v>
      </c>
      <c r="AE365" s="5">
        <f>VLOOKUP(B365, pct_raw!$A$2:$AX$1800, 41, FALSE)</f>
        <v>0</v>
      </c>
      <c r="AF365" s="5">
        <f>VLOOKUP(B365, pct_raw!$A$2:$AX$1800, 42, FALSE)</f>
        <v>0</v>
      </c>
      <c r="AG365" s="5">
        <f>VLOOKUP(B365, pct_raw!$A$2:$AX$1800, 43, FALSE)</f>
        <v>0</v>
      </c>
      <c r="AH365" s="5">
        <f>VLOOKUP(B365, pct_raw!$A$2:$AX$1800, 44, FALSE)</f>
        <v>0</v>
      </c>
      <c r="AI365" s="5">
        <f>VLOOKUP(B365, pct_raw!$A$2:$AX$1800, 45, FALSE)</f>
        <v>38</v>
      </c>
      <c r="AJ365" s="5">
        <f>VLOOKUP(B365, pct_raw!$A$2:$AX$1800, 46, FALSE)</f>
        <v>41</v>
      </c>
      <c r="AK365" s="5">
        <f>VLOOKUP(B365, pct_raw!$A$2:$AX$1800, 47, FALSE)</f>
        <v>0.60599999999999998</v>
      </c>
      <c r="AL365" s="5">
        <f>VLOOKUP(B365, pct_raw!$A$2:$AX$1800, 48, FALSE)</f>
        <v>15</v>
      </c>
      <c r="AM365" s="5">
        <f>VLOOKUP(B365, pct_raw!$A$2:$AX$1800, 49, FALSE)</f>
        <v>0</v>
      </c>
      <c r="AN365" s="5">
        <f>VLOOKUP(B365, pct_raw!$A$2:$AX$1800, 50, FALSE)</f>
        <v>0</v>
      </c>
    </row>
    <row r="366" spans="1:40" x14ac:dyDescent="0.2">
      <c r="A366" s="2" t="s">
        <v>1127</v>
      </c>
      <c r="B366" s="2" t="str">
        <f t="shared" si="5"/>
        <v>Cf W5 P3</v>
      </c>
      <c r="C366" s="2" t="s">
        <v>1127</v>
      </c>
      <c r="D366" s="2" t="str">
        <f>VLOOKUP(B366, pct_raw!$A$2:$AX$1800, 6, FALSE)</f>
        <v xml:space="preserve"> CF W5 P3</v>
      </c>
      <c r="E366" s="5">
        <f>VLOOKUP(B366, pct_raw!$A$2:$AX$1800, 15, FALSE)</f>
        <v>29</v>
      </c>
      <c r="F366" s="5">
        <f>VLOOKUP(B366, pct_raw!$A$2:$AX$1800, 16, FALSE)</f>
        <v>38</v>
      </c>
      <c r="G366" s="5">
        <f>VLOOKUP(B366, pct_raw!$A$2:$AX$1800, 17, FALSE)</f>
        <v>0.60599999999999998</v>
      </c>
      <c r="H366">
        <f>VLOOKUP(B366, pct_raw!$A$2:$AX$1800, 18, FALSE)</f>
        <v>0</v>
      </c>
      <c r="I366" s="5">
        <f>VLOOKUP(B366, pct_raw!$A$2:$AX$1800, 19, FALSE)</f>
        <v>0</v>
      </c>
      <c r="J366">
        <f>VLOOKUP(B366, pct_raw!$A$2:$AX$1800, 20, FALSE)</f>
        <v>0</v>
      </c>
      <c r="K366" s="5">
        <f>VLOOKUP(B366, pct_raw!$A$2:$AX$1800, 21, FALSE)</f>
        <v>39</v>
      </c>
      <c r="L366" s="5">
        <f>VLOOKUP(B366, pct_raw!$A$2:$AX$1800, 22, FALSE)</f>
        <v>52</v>
      </c>
      <c r="M366" s="5">
        <f>VLOOKUP(B366, pct_raw!$A$2:$AX$1800, 23, FALSE)</f>
        <v>0.60599999999999998</v>
      </c>
      <c r="N366" s="5">
        <f>VLOOKUP(B366, pct_raw!$A$2:$AX$1800, 24, FALSE)</f>
        <v>1</v>
      </c>
      <c r="O366" s="5">
        <f>VLOOKUP(B366, pct_raw!$A$2:$AX$1800, 25, FALSE)</f>
        <v>0</v>
      </c>
      <c r="P366" s="5">
        <f>VLOOKUP(B366, pct_raw!$A$2:$AX$1800, 26, FALSE)</f>
        <v>0</v>
      </c>
      <c r="Q366" s="5">
        <f>VLOOKUP(B366, pct_raw!$A$2:$AX$1800, 27, FALSE)</f>
        <v>14</v>
      </c>
      <c r="R366" s="5">
        <f>VLOOKUP(B366, pct_raw!$A$2:$AX$1800, 28, FALSE)</f>
        <v>0</v>
      </c>
      <c r="S366" s="5">
        <f>VLOOKUP(B366, pct_raw!$A$2:$AX$1800, 29, FALSE)</f>
        <v>0</v>
      </c>
      <c r="T366" s="5">
        <f>VLOOKUP(B366, pct_raw!$A$2:$AX$1800, 30, FALSE)</f>
        <v>0</v>
      </c>
      <c r="U366" s="5">
        <f>VLOOKUP(B366, pct_raw!$A$2:$AX$1800, 31, FALSE)</f>
        <v>0</v>
      </c>
      <c r="V366" s="5">
        <f>VLOOKUP(B366, pct_raw!$A$2:$AX$1800, 32, FALSE)</f>
        <v>0</v>
      </c>
      <c r="W366" s="5">
        <f>VLOOKUP(B366, pct_raw!$A$2:$AX$1800, 33, FALSE)</f>
        <v>0</v>
      </c>
      <c r="X366" s="5">
        <f>VLOOKUP(B366, pct_raw!$A$2:$AX$1800, 34, FALSE)</f>
        <v>0</v>
      </c>
      <c r="Y366" s="5">
        <f>VLOOKUP(B366, pct_raw!$A$2:$AX$1800, 35, FALSE)</f>
        <v>0</v>
      </c>
      <c r="Z366" s="5">
        <f>VLOOKUP(B366, pct_raw!$A$2:$AX$1800, 36, FALSE)</f>
        <v>31</v>
      </c>
      <c r="AA366" s="5">
        <f>VLOOKUP(B366, pct_raw!$A$2:$AX$1800, 37, FALSE)</f>
        <v>35</v>
      </c>
      <c r="AB366" s="5">
        <f>VLOOKUP(B366, pct_raw!$A$2:$AX$1800, 38, FALSE)</f>
        <v>0.40400000000000003</v>
      </c>
      <c r="AC366" s="5">
        <f>VLOOKUP(B366, pct_raw!$A$2:$AX$1800, 39, FALSE)</f>
        <v>7</v>
      </c>
      <c r="AD366" s="5">
        <f>VLOOKUP(B366, pct_raw!$A$2:$AX$1800, 40, FALSE)</f>
        <v>0</v>
      </c>
      <c r="AE366" s="5">
        <f>VLOOKUP(B366, pct_raw!$A$2:$AX$1800, 41, FALSE)</f>
        <v>0</v>
      </c>
      <c r="AF366" s="5">
        <f>VLOOKUP(B366, pct_raw!$A$2:$AX$1800, 42, FALSE)</f>
        <v>0</v>
      </c>
      <c r="AG366" s="5">
        <f>VLOOKUP(B366, pct_raw!$A$2:$AX$1800, 43, FALSE)</f>
        <v>0</v>
      </c>
      <c r="AH366" s="5">
        <f>VLOOKUP(B366, pct_raw!$A$2:$AX$1800, 44, FALSE)</f>
        <v>0</v>
      </c>
      <c r="AI366" s="5">
        <f>VLOOKUP(B366, pct_raw!$A$2:$AX$1800, 45, FALSE)</f>
        <v>33</v>
      </c>
      <c r="AJ366" s="5">
        <f>VLOOKUP(B366, pct_raw!$A$2:$AX$1800, 46, FALSE)</f>
        <v>39</v>
      </c>
      <c r="AK366" s="5">
        <f>VLOOKUP(B366, pct_raw!$A$2:$AX$1800, 47, FALSE)</f>
        <v>0.60599999999999998</v>
      </c>
      <c r="AL366" s="5">
        <f>VLOOKUP(B366, pct_raw!$A$2:$AX$1800, 48, FALSE)</f>
        <v>12</v>
      </c>
      <c r="AM366" s="5">
        <f>VLOOKUP(B366, pct_raw!$A$2:$AX$1800, 49, FALSE)</f>
        <v>0</v>
      </c>
      <c r="AN366" s="5">
        <f>VLOOKUP(B366, pct_raw!$A$2:$AX$1800, 50, FALSE)</f>
        <v>0</v>
      </c>
    </row>
    <row r="367" spans="1:40" x14ac:dyDescent="0.2">
      <c r="A367" s="2" t="s">
        <v>1128</v>
      </c>
      <c r="B367" s="2" t="str">
        <f t="shared" si="5"/>
        <v>Cglw Castle Grv Lov Wayn</v>
      </c>
      <c r="C367" s="2" t="s">
        <v>4923</v>
      </c>
      <c r="D367" s="2" t="str">
        <f>VLOOKUP(B367, pct_raw!$A$2:$AX$1800, 6, FALSE)</f>
        <v xml:space="preserve"> CGLW CASTLE GRV LOV WAYN</v>
      </c>
      <c r="E367" s="5">
        <f>VLOOKUP(B367, pct_raw!$A$2:$AX$1800, 15, FALSE)</f>
        <v>20</v>
      </c>
      <c r="F367" s="5">
        <f>VLOOKUP(B367, pct_raw!$A$2:$AX$1800, 16, FALSE)</f>
        <v>23</v>
      </c>
      <c r="G367" s="5">
        <f>VLOOKUP(B367, pct_raw!$A$2:$AX$1800, 17, FALSE)</f>
        <v>0.48</v>
      </c>
      <c r="H367">
        <f>VLOOKUP(B367, pct_raw!$A$2:$AX$1800, 18, FALSE)</f>
        <v>0</v>
      </c>
      <c r="I367" s="5">
        <f>VLOOKUP(B367, pct_raw!$A$2:$AX$1800, 19, FALSE)</f>
        <v>0</v>
      </c>
      <c r="J367">
        <f>VLOOKUP(B367, pct_raw!$A$2:$AX$1800, 20, FALSE)</f>
        <v>0</v>
      </c>
      <c r="K367" s="5">
        <f>VLOOKUP(B367, pct_raw!$A$2:$AX$1800, 21, FALSE)</f>
        <v>12</v>
      </c>
      <c r="L367" s="5">
        <f>VLOOKUP(B367, pct_raw!$A$2:$AX$1800, 22, FALSE)</f>
        <v>18</v>
      </c>
      <c r="M367" s="5">
        <f>VLOOKUP(B367, pct_raw!$A$2:$AX$1800, 23, FALSE)</f>
        <v>0.32</v>
      </c>
      <c r="N367" s="5">
        <f>VLOOKUP(B367, pct_raw!$A$2:$AX$1800, 24, FALSE)</f>
        <v>0</v>
      </c>
      <c r="O367" s="5">
        <f>VLOOKUP(B367, pct_raw!$A$2:$AX$1800, 25, FALSE)</f>
        <v>0</v>
      </c>
      <c r="P367" s="5">
        <f>VLOOKUP(B367, pct_raw!$A$2:$AX$1800, 26, FALSE)</f>
        <v>0</v>
      </c>
      <c r="Q367" s="5">
        <f>VLOOKUP(B367, pct_raw!$A$2:$AX$1800, 27, FALSE)</f>
        <v>11</v>
      </c>
      <c r="R367" s="5">
        <f>VLOOKUP(B367, pct_raw!$A$2:$AX$1800, 28, FALSE)</f>
        <v>14</v>
      </c>
      <c r="S367" s="5">
        <f>VLOOKUP(B367, pct_raw!$A$2:$AX$1800, 29, FALSE)</f>
        <v>0.32</v>
      </c>
      <c r="T367" s="5">
        <f>VLOOKUP(B367, pct_raw!$A$2:$AX$1800, 30, FALSE)</f>
        <v>0</v>
      </c>
      <c r="U367" s="5">
        <f>VLOOKUP(B367, pct_raw!$A$2:$AX$1800, 31, FALSE)</f>
        <v>0</v>
      </c>
      <c r="V367" s="5">
        <f>VLOOKUP(B367, pct_raw!$A$2:$AX$1800, 32, FALSE)</f>
        <v>0</v>
      </c>
      <c r="W367" s="5">
        <f>VLOOKUP(B367, pct_raw!$A$2:$AX$1800, 33, FALSE)</f>
        <v>0</v>
      </c>
      <c r="X367" s="5">
        <f>VLOOKUP(B367, pct_raw!$A$2:$AX$1800, 34, FALSE)</f>
        <v>0</v>
      </c>
      <c r="Y367" s="5">
        <f>VLOOKUP(B367, pct_raw!$A$2:$AX$1800, 35, FALSE)</f>
        <v>0</v>
      </c>
      <c r="Z367" s="5">
        <f>VLOOKUP(B367, pct_raw!$A$2:$AX$1800, 36, FALSE)</f>
        <v>13</v>
      </c>
      <c r="AA367" s="5">
        <f>VLOOKUP(B367, pct_raw!$A$2:$AX$1800, 37, FALSE)</f>
        <v>14</v>
      </c>
      <c r="AB367" s="5">
        <f>VLOOKUP(B367, pct_raw!$A$2:$AX$1800, 38, FALSE)</f>
        <v>0.16</v>
      </c>
      <c r="AC367" s="5">
        <f>VLOOKUP(B367, pct_raw!$A$2:$AX$1800, 39, FALSE)</f>
        <v>4</v>
      </c>
      <c r="AD367" s="5">
        <f>VLOOKUP(B367, pct_raw!$A$2:$AX$1800, 40, FALSE)</f>
        <v>0</v>
      </c>
      <c r="AE367" s="5">
        <f>VLOOKUP(B367, pct_raw!$A$2:$AX$1800, 41, FALSE)</f>
        <v>0</v>
      </c>
      <c r="AF367" s="5">
        <f>VLOOKUP(B367, pct_raw!$A$2:$AX$1800, 42, FALSE)</f>
        <v>0</v>
      </c>
      <c r="AG367" s="5">
        <f>VLOOKUP(B367, pct_raw!$A$2:$AX$1800, 43, FALSE)</f>
        <v>0</v>
      </c>
      <c r="AH367" s="5">
        <f>VLOOKUP(B367, pct_raw!$A$2:$AX$1800, 44, FALSE)</f>
        <v>0</v>
      </c>
      <c r="AI367" s="5">
        <f>VLOOKUP(B367, pct_raw!$A$2:$AX$1800, 45, FALSE)</f>
        <v>9</v>
      </c>
      <c r="AJ367" s="5">
        <f>VLOOKUP(B367, pct_raw!$A$2:$AX$1800, 46, FALSE)</f>
        <v>0</v>
      </c>
      <c r="AK367" s="5">
        <f>VLOOKUP(B367, pct_raw!$A$2:$AX$1800, 47, FALSE)</f>
        <v>0</v>
      </c>
      <c r="AL367" s="5">
        <f>VLOOKUP(B367, pct_raw!$A$2:$AX$1800, 48, FALSE)</f>
        <v>2</v>
      </c>
      <c r="AM367" s="5">
        <f>VLOOKUP(B367, pct_raw!$A$2:$AX$1800, 49, FALSE)</f>
        <v>0</v>
      </c>
      <c r="AN367" s="5">
        <f>VLOOKUP(B367, pct_raw!$A$2:$AX$1800, 50, FALSE)</f>
        <v>0</v>
      </c>
    </row>
    <row r="368" spans="1:40" x14ac:dyDescent="0.2">
      <c r="A368" s="2" t="s">
        <v>15</v>
      </c>
      <c r="B368" s="2" t="str">
        <f t="shared" si="5"/>
        <v>Cgws</v>
      </c>
      <c r="C368" s="2" t="s">
        <v>15</v>
      </c>
      <c r="D368" s="2" t="str">
        <f>VLOOKUP(B368, pct_raw!$A$2:$AX$1800, 6, FALSE)</f>
        <v xml:space="preserve"> CGWS</v>
      </c>
      <c r="E368" s="5">
        <f>VLOOKUP(B368, pct_raw!$A$2:$AX$1800, 15, FALSE)</f>
        <v>5</v>
      </c>
      <c r="F368" s="5">
        <f>VLOOKUP(B368, pct_raw!$A$2:$AX$1800, 16, FALSE)</f>
        <v>0</v>
      </c>
      <c r="G368" s="5">
        <f>VLOOKUP(B368, pct_raw!$A$2:$AX$1800, 17, FALSE)</f>
        <v>0</v>
      </c>
      <c r="H368">
        <f>VLOOKUP(B368, pct_raw!$A$2:$AX$1800, 18, FALSE)</f>
        <v>0</v>
      </c>
      <c r="I368" s="5">
        <f>VLOOKUP(B368, pct_raw!$A$2:$AX$1800, 19, FALSE)</f>
        <v>0</v>
      </c>
      <c r="J368">
        <f>VLOOKUP(B368, pct_raw!$A$2:$AX$1800, 20, FALSE)</f>
        <v>0</v>
      </c>
      <c r="K368" s="5">
        <f>VLOOKUP(B368, pct_raw!$A$2:$AX$1800, 21, FALSE)</f>
        <v>10</v>
      </c>
      <c r="L368" s="5">
        <f>VLOOKUP(B368, pct_raw!$A$2:$AX$1800, 22, FALSE)</f>
        <v>13</v>
      </c>
      <c r="M368" s="5">
        <f>VLOOKUP(B368, pct_raw!$A$2:$AX$1800, 23, FALSE)</f>
        <v>0.14000000000000001</v>
      </c>
      <c r="N368" s="5">
        <f>VLOOKUP(B368, pct_raw!$A$2:$AX$1800, 24, FALSE)</f>
        <v>0</v>
      </c>
      <c r="O368" s="5">
        <f>VLOOKUP(B368, pct_raw!$A$2:$AX$1800, 25, FALSE)</f>
        <v>0</v>
      </c>
      <c r="P368" s="5">
        <f>VLOOKUP(B368, pct_raw!$A$2:$AX$1800, 26, FALSE)</f>
        <v>0</v>
      </c>
      <c r="Q368" s="5">
        <f>VLOOKUP(B368, pct_raw!$A$2:$AX$1800, 27, FALSE)</f>
        <v>16</v>
      </c>
      <c r="R368" s="5">
        <f>VLOOKUP(B368, pct_raw!$A$2:$AX$1800, 28, FALSE)</f>
        <v>18</v>
      </c>
      <c r="S368" s="5">
        <f>VLOOKUP(B368, pct_raw!$A$2:$AX$1800, 29, FALSE)</f>
        <v>0.28000000000000003</v>
      </c>
      <c r="T368" s="5">
        <f>VLOOKUP(B368, pct_raw!$A$2:$AX$1800, 30, FALSE)</f>
        <v>0</v>
      </c>
      <c r="U368" s="5">
        <f>VLOOKUP(B368, pct_raw!$A$2:$AX$1800, 31, FALSE)</f>
        <v>0</v>
      </c>
      <c r="V368" s="5">
        <f>VLOOKUP(B368, pct_raw!$A$2:$AX$1800, 32, FALSE)</f>
        <v>0</v>
      </c>
      <c r="W368" s="5">
        <f>VLOOKUP(B368, pct_raw!$A$2:$AX$1800, 33, FALSE)</f>
        <v>0</v>
      </c>
      <c r="X368" s="5">
        <f>VLOOKUP(B368, pct_raw!$A$2:$AX$1800, 34, FALSE)</f>
        <v>0</v>
      </c>
      <c r="Y368" s="5">
        <f>VLOOKUP(B368, pct_raw!$A$2:$AX$1800, 35, FALSE)</f>
        <v>0</v>
      </c>
      <c r="Z368" s="5">
        <f>VLOOKUP(B368, pct_raw!$A$2:$AX$1800, 36, FALSE)</f>
        <v>12</v>
      </c>
      <c r="AA368" s="5">
        <f>VLOOKUP(B368, pct_raw!$A$2:$AX$1800, 37, FALSE)</f>
        <v>12</v>
      </c>
      <c r="AB368" s="5">
        <f>VLOOKUP(B368, pct_raw!$A$2:$AX$1800, 38, FALSE)</f>
        <v>0.14000000000000001</v>
      </c>
      <c r="AC368" s="5">
        <f>VLOOKUP(B368, pct_raw!$A$2:$AX$1800, 39, FALSE)</f>
        <v>0</v>
      </c>
      <c r="AD368" s="5">
        <f>VLOOKUP(B368, pct_raw!$A$2:$AX$1800, 40, FALSE)</f>
        <v>0</v>
      </c>
      <c r="AE368" s="5">
        <f>VLOOKUP(B368, pct_raw!$A$2:$AX$1800, 41, FALSE)</f>
        <v>0</v>
      </c>
      <c r="AF368" s="5">
        <f>VLOOKUP(B368, pct_raw!$A$2:$AX$1800, 42, FALSE)</f>
        <v>0</v>
      </c>
      <c r="AG368" s="5">
        <f>VLOOKUP(B368, pct_raw!$A$2:$AX$1800, 43, FALSE)</f>
        <v>4</v>
      </c>
      <c r="AH368" s="5">
        <f>VLOOKUP(B368, pct_raw!$A$2:$AX$1800, 44, FALSE)</f>
        <v>0</v>
      </c>
      <c r="AI368" s="5">
        <f>VLOOKUP(B368, pct_raw!$A$2:$AX$1800, 45, FALSE)</f>
        <v>22</v>
      </c>
      <c r="AJ368" s="5">
        <f>VLOOKUP(B368, pct_raw!$A$2:$AX$1800, 46, FALSE)</f>
        <v>26</v>
      </c>
      <c r="AK368" s="5">
        <f>VLOOKUP(B368, pct_raw!$A$2:$AX$1800, 47, FALSE)</f>
        <v>0.28000000000000003</v>
      </c>
      <c r="AL368" s="5">
        <f>VLOOKUP(B368, pct_raw!$A$2:$AX$1800, 48, FALSE)</f>
        <v>8</v>
      </c>
      <c r="AM368" s="5">
        <f>VLOOKUP(B368, pct_raw!$A$2:$AX$1800, 49, FALSE)</f>
        <v>0</v>
      </c>
      <c r="AN368" s="5">
        <f>VLOOKUP(B368, pct_raw!$A$2:$AX$1800, 50, FALSE)</f>
        <v>0</v>
      </c>
    </row>
    <row r="369" spans="1:40" x14ac:dyDescent="0.2">
      <c r="A369" s="2" t="s">
        <v>218</v>
      </c>
      <c r="B369" s="2" t="str">
        <f t="shared" si="5"/>
        <v>Chariton Precinct 1</v>
      </c>
      <c r="C369" s="2" t="s">
        <v>218</v>
      </c>
      <c r="D369" s="2" t="str">
        <f>VLOOKUP(B369, pct_raw!$A$2:$AX$1800, 6, FALSE)</f>
        <v xml:space="preserve"> Chariton Precinct 1</v>
      </c>
      <c r="E369" s="5">
        <f>VLOOKUP(B369, pct_raw!$A$2:$AX$1800, 15, FALSE)</f>
        <v>12</v>
      </c>
      <c r="F369" s="5">
        <f>VLOOKUP(B369, pct_raw!$A$2:$AX$1800, 16, FALSE)</f>
        <v>12</v>
      </c>
      <c r="G369" s="5">
        <f>VLOOKUP(B369, pct_raw!$A$2:$AX$1800, 17, FALSE)</f>
        <v>0.21820000000000001</v>
      </c>
      <c r="H369">
        <f>VLOOKUP(B369, pct_raw!$A$2:$AX$1800, 18, FALSE)</f>
        <v>0</v>
      </c>
      <c r="I369" s="5">
        <f>VLOOKUP(B369, pct_raw!$A$2:$AX$1800, 19, FALSE)</f>
        <v>0</v>
      </c>
      <c r="J369">
        <f>VLOOKUP(B369, pct_raw!$A$2:$AX$1800, 20, FALSE)</f>
        <v>0</v>
      </c>
      <c r="K369" s="5">
        <f>VLOOKUP(B369, pct_raw!$A$2:$AX$1800, 21, FALSE)</f>
        <v>13</v>
      </c>
      <c r="L369" s="5">
        <f>VLOOKUP(B369, pct_raw!$A$2:$AX$1800, 22, FALSE)</f>
        <v>13</v>
      </c>
      <c r="M369" s="5">
        <f>VLOOKUP(B369, pct_raw!$A$2:$AX$1800, 23, FALSE)</f>
        <v>0.21820000000000001</v>
      </c>
      <c r="N369" s="5">
        <f>VLOOKUP(B369, pct_raw!$A$2:$AX$1800, 24, FALSE)</f>
        <v>0</v>
      </c>
      <c r="O369" s="5">
        <f>VLOOKUP(B369, pct_raw!$A$2:$AX$1800, 25, FALSE)</f>
        <v>0</v>
      </c>
      <c r="P369" s="5">
        <f>VLOOKUP(B369, pct_raw!$A$2:$AX$1800, 26, FALSE)</f>
        <v>0</v>
      </c>
      <c r="Q369" s="5">
        <f>VLOOKUP(B369, pct_raw!$A$2:$AX$1800, 27, FALSE)</f>
        <v>11</v>
      </c>
      <c r="R369" s="5">
        <f>VLOOKUP(B369, pct_raw!$A$2:$AX$1800, 28, FALSE)</f>
        <v>11</v>
      </c>
      <c r="S369" s="5">
        <f>VLOOKUP(B369, pct_raw!$A$2:$AX$1800, 29, FALSE)</f>
        <v>0.21820000000000001</v>
      </c>
      <c r="T369" s="5">
        <f>VLOOKUP(B369, pct_raw!$A$2:$AX$1800, 30, FALSE)</f>
        <v>0</v>
      </c>
      <c r="U369" s="5">
        <f>VLOOKUP(B369, pct_raw!$A$2:$AX$1800, 31, FALSE)</f>
        <v>0</v>
      </c>
      <c r="V369" s="5">
        <f>VLOOKUP(B369, pct_raw!$A$2:$AX$1800, 32, FALSE)</f>
        <v>0</v>
      </c>
      <c r="W369" s="5">
        <f>VLOOKUP(B369, pct_raw!$A$2:$AX$1800, 33, FALSE)</f>
        <v>0</v>
      </c>
      <c r="X369" s="5">
        <f>VLOOKUP(B369, pct_raw!$A$2:$AX$1800, 34, FALSE)</f>
        <v>0</v>
      </c>
      <c r="Y369" s="5">
        <f>VLOOKUP(B369, pct_raw!$A$2:$AX$1800, 35, FALSE)</f>
        <v>0</v>
      </c>
      <c r="Z369" s="5">
        <f>VLOOKUP(B369, pct_raw!$A$2:$AX$1800, 36, FALSE)</f>
        <v>23</v>
      </c>
      <c r="AA369" s="5">
        <f>VLOOKUP(B369, pct_raw!$A$2:$AX$1800, 37, FALSE)</f>
        <v>23</v>
      </c>
      <c r="AB369" s="5">
        <f>VLOOKUP(B369, pct_raw!$A$2:$AX$1800, 38, FALSE)</f>
        <v>0.36359999999999998</v>
      </c>
      <c r="AC369" s="5">
        <f>VLOOKUP(B369, pct_raw!$A$2:$AX$1800, 39, FALSE)</f>
        <v>0</v>
      </c>
      <c r="AD369" s="5">
        <f>VLOOKUP(B369, pct_raw!$A$2:$AX$1800, 40, FALSE)</f>
        <v>0</v>
      </c>
      <c r="AE369" s="5">
        <f>VLOOKUP(B369, pct_raw!$A$2:$AX$1800, 41, FALSE)</f>
        <v>0</v>
      </c>
      <c r="AF369" s="5">
        <f>VLOOKUP(B369, pct_raw!$A$2:$AX$1800, 42, FALSE)</f>
        <v>0</v>
      </c>
      <c r="AG369" s="5">
        <f>VLOOKUP(B369, pct_raw!$A$2:$AX$1800, 43, FALSE)</f>
        <v>0</v>
      </c>
      <c r="AH369" s="5">
        <f>VLOOKUP(B369, pct_raw!$A$2:$AX$1800, 44, FALSE)</f>
        <v>0</v>
      </c>
      <c r="AI369" s="5">
        <f>VLOOKUP(B369, pct_raw!$A$2:$AX$1800, 45, FALSE)</f>
        <v>0</v>
      </c>
      <c r="AJ369" s="5">
        <f>VLOOKUP(B369, pct_raw!$A$2:$AX$1800, 46, FALSE)</f>
        <v>0</v>
      </c>
      <c r="AK369" s="5">
        <f>VLOOKUP(B369, pct_raw!$A$2:$AX$1800, 47, FALSE)</f>
        <v>0</v>
      </c>
      <c r="AL369" s="5">
        <f>VLOOKUP(B369, pct_raw!$A$2:$AX$1800, 48, FALSE)</f>
        <v>0</v>
      </c>
      <c r="AM369" s="5">
        <f>VLOOKUP(B369, pct_raw!$A$2:$AX$1800, 49, FALSE)</f>
        <v>0</v>
      </c>
      <c r="AN369" s="5">
        <f>VLOOKUP(B369, pct_raw!$A$2:$AX$1800, 50, FALSE)</f>
        <v>0</v>
      </c>
    </row>
    <row r="370" spans="1:40" x14ac:dyDescent="0.2">
      <c r="A370" s="2" t="s">
        <v>219</v>
      </c>
      <c r="B370" s="2" t="str">
        <f t="shared" si="5"/>
        <v>Chariton Precinct 2</v>
      </c>
      <c r="C370" s="2" t="s">
        <v>219</v>
      </c>
      <c r="D370" s="2" t="str">
        <f>VLOOKUP(B370, pct_raw!$A$2:$AX$1800, 6, FALSE)</f>
        <v xml:space="preserve"> Chariton Precinct 2</v>
      </c>
      <c r="E370" s="5">
        <f>VLOOKUP(B370, pct_raw!$A$2:$AX$1800, 15, FALSE)</f>
        <v>12</v>
      </c>
      <c r="F370" s="5">
        <f>VLOOKUP(B370, pct_raw!$A$2:$AX$1800, 16, FALSE)</f>
        <v>17</v>
      </c>
      <c r="G370" s="5">
        <f>VLOOKUP(B370, pct_raw!$A$2:$AX$1800, 17, FALSE)</f>
        <v>0.29089999999999999</v>
      </c>
      <c r="H370">
        <f>VLOOKUP(B370, pct_raw!$A$2:$AX$1800, 18, FALSE)</f>
        <v>0</v>
      </c>
      <c r="I370" s="5">
        <f>VLOOKUP(B370, pct_raw!$A$2:$AX$1800, 19, FALSE)</f>
        <v>0</v>
      </c>
      <c r="J370">
        <f>VLOOKUP(B370, pct_raw!$A$2:$AX$1800, 20, FALSE)</f>
        <v>0</v>
      </c>
      <c r="K370" s="5">
        <f>VLOOKUP(B370, pct_raw!$A$2:$AX$1800, 21, FALSE)</f>
        <v>12</v>
      </c>
      <c r="L370" s="5">
        <f>VLOOKUP(B370, pct_raw!$A$2:$AX$1800, 22, FALSE)</f>
        <v>13</v>
      </c>
      <c r="M370" s="5">
        <f>VLOOKUP(B370, pct_raw!$A$2:$AX$1800, 23, FALSE)</f>
        <v>0.21820000000000001</v>
      </c>
      <c r="N370" s="5">
        <f>VLOOKUP(B370, pct_raw!$A$2:$AX$1800, 24, FALSE)</f>
        <v>0</v>
      </c>
      <c r="O370" s="5">
        <f>VLOOKUP(B370, pct_raw!$A$2:$AX$1800, 25, FALSE)</f>
        <v>0</v>
      </c>
      <c r="P370" s="5">
        <f>VLOOKUP(B370, pct_raw!$A$2:$AX$1800, 26, FALSE)</f>
        <v>0</v>
      </c>
      <c r="Q370" s="5">
        <f>VLOOKUP(B370, pct_raw!$A$2:$AX$1800, 27, FALSE)</f>
        <v>0</v>
      </c>
      <c r="R370" s="5">
        <f>VLOOKUP(B370, pct_raw!$A$2:$AX$1800, 28, FALSE)</f>
        <v>0</v>
      </c>
      <c r="S370" s="5">
        <f>VLOOKUP(B370, pct_raw!$A$2:$AX$1800, 29, FALSE)</f>
        <v>0</v>
      </c>
      <c r="T370" s="5">
        <f>VLOOKUP(B370, pct_raw!$A$2:$AX$1800, 30, FALSE)</f>
        <v>1</v>
      </c>
      <c r="U370" s="5">
        <f>VLOOKUP(B370, pct_raw!$A$2:$AX$1800, 31, FALSE)</f>
        <v>0</v>
      </c>
      <c r="V370" s="5">
        <f>VLOOKUP(B370, pct_raw!$A$2:$AX$1800, 32, FALSE)</f>
        <v>0</v>
      </c>
      <c r="W370" s="5">
        <f>VLOOKUP(B370, pct_raw!$A$2:$AX$1800, 33, FALSE)</f>
        <v>0</v>
      </c>
      <c r="X370" s="5">
        <f>VLOOKUP(B370, pct_raw!$A$2:$AX$1800, 34, FALSE)</f>
        <v>0</v>
      </c>
      <c r="Y370" s="5">
        <f>VLOOKUP(B370, pct_raw!$A$2:$AX$1800, 35, FALSE)</f>
        <v>0</v>
      </c>
      <c r="Z370" s="5">
        <f>VLOOKUP(B370, pct_raw!$A$2:$AX$1800, 36, FALSE)</f>
        <v>16</v>
      </c>
      <c r="AA370" s="5">
        <f>VLOOKUP(B370, pct_raw!$A$2:$AX$1800, 37, FALSE)</f>
        <v>17</v>
      </c>
      <c r="AB370" s="5">
        <f>VLOOKUP(B370, pct_raw!$A$2:$AX$1800, 38, FALSE)</f>
        <v>0.29089999999999999</v>
      </c>
      <c r="AC370" s="5">
        <f>VLOOKUP(B370, pct_raw!$A$2:$AX$1800, 39, FALSE)</f>
        <v>0</v>
      </c>
      <c r="AD370" s="5">
        <f>VLOOKUP(B370, pct_raw!$A$2:$AX$1800, 40, FALSE)</f>
        <v>0</v>
      </c>
      <c r="AE370" s="5">
        <f>VLOOKUP(B370, pct_raw!$A$2:$AX$1800, 41, FALSE)</f>
        <v>0</v>
      </c>
      <c r="AF370" s="5">
        <f>VLOOKUP(B370, pct_raw!$A$2:$AX$1800, 42, FALSE)</f>
        <v>0</v>
      </c>
      <c r="AG370" s="5">
        <f>VLOOKUP(B370, pct_raw!$A$2:$AX$1800, 43, FALSE)</f>
        <v>0</v>
      </c>
      <c r="AH370" s="5">
        <f>VLOOKUP(B370, pct_raw!$A$2:$AX$1800, 44, FALSE)</f>
        <v>0</v>
      </c>
      <c r="AI370" s="5">
        <f>VLOOKUP(B370, pct_raw!$A$2:$AX$1800, 45, FALSE)</f>
        <v>10</v>
      </c>
      <c r="AJ370" s="5">
        <f>VLOOKUP(B370, pct_raw!$A$2:$AX$1800, 46, FALSE)</f>
        <v>10</v>
      </c>
      <c r="AK370" s="5">
        <f>VLOOKUP(B370, pct_raw!$A$2:$AX$1800, 47, FALSE)</f>
        <v>0.14549999999999999</v>
      </c>
      <c r="AL370" s="5">
        <f>VLOOKUP(B370, pct_raw!$A$2:$AX$1800, 48, FALSE)</f>
        <v>0</v>
      </c>
      <c r="AM370" s="5">
        <f>VLOOKUP(B370, pct_raw!$A$2:$AX$1800, 49, FALSE)</f>
        <v>0</v>
      </c>
      <c r="AN370" s="5">
        <f>VLOOKUP(B370, pct_raw!$A$2:$AX$1800, 50, FALSE)</f>
        <v>0</v>
      </c>
    </row>
    <row r="371" spans="1:40" x14ac:dyDescent="0.2">
      <c r="A371" s="2" t="s">
        <v>569</v>
      </c>
      <c r="B371" s="2" t="str">
        <f t="shared" si="5"/>
        <v>Charles City Corp Cc1</v>
      </c>
      <c r="C371" s="2" t="s">
        <v>4924</v>
      </c>
      <c r="D371" s="2" t="str">
        <f>VLOOKUP(B371, pct_raw!$A$2:$AX$1800, 6, FALSE)</f>
        <v xml:space="preserve"> Charles City Corp CC1</v>
      </c>
      <c r="E371" s="5">
        <f>VLOOKUP(B371, pct_raw!$A$2:$AX$1800, 15, FALSE)</f>
        <v>21</v>
      </c>
      <c r="F371" s="5">
        <f>VLOOKUP(B371, pct_raw!$A$2:$AX$1800, 16, FALSE)</f>
        <v>21</v>
      </c>
      <c r="G371" s="5">
        <f>VLOOKUP(B371, pct_raw!$A$2:$AX$1800, 17, FALSE)</f>
        <v>0.33329999999999999</v>
      </c>
      <c r="H371">
        <f>VLOOKUP(B371, pct_raw!$A$2:$AX$1800, 18, FALSE)</f>
        <v>0</v>
      </c>
      <c r="I371" s="5">
        <f>VLOOKUP(B371, pct_raw!$A$2:$AX$1800, 19, FALSE)</f>
        <v>0</v>
      </c>
      <c r="J371">
        <f>VLOOKUP(B371, pct_raw!$A$2:$AX$1800, 20, FALSE)</f>
        <v>0</v>
      </c>
      <c r="K371" s="5">
        <f>VLOOKUP(B371, pct_raw!$A$2:$AX$1800, 21, FALSE)</f>
        <v>22</v>
      </c>
      <c r="L371" s="5">
        <f>VLOOKUP(B371, pct_raw!$A$2:$AX$1800, 22, FALSE)</f>
        <v>22</v>
      </c>
      <c r="M371" s="5">
        <f>VLOOKUP(B371, pct_raw!$A$2:$AX$1800, 23, FALSE)</f>
        <v>0.33329999999999999</v>
      </c>
      <c r="N371" s="5">
        <f>VLOOKUP(B371, pct_raw!$A$2:$AX$1800, 24, FALSE)</f>
        <v>0</v>
      </c>
      <c r="O371" s="5">
        <f>VLOOKUP(B371, pct_raw!$A$2:$AX$1800, 25, FALSE)</f>
        <v>0</v>
      </c>
      <c r="P371" s="5">
        <f>VLOOKUP(B371, pct_raw!$A$2:$AX$1800, 26, FALSE)</f>
        <v>0</v>
      </c>
      <c r="Q371" s="5">
        <f>VLOOKUP(B371, pct_raw!$A$2:$AX$1800, 27, FALSE)</f>
        <v>20</v>
      </c>
      <c r="R371" s="5">
        <f>VLOOKUP(B371, pct_raw!$A$2:$AX$1800, 28, FALSE)</f>
        <v>20</v>
      </c>
      <c r="S371" s="5">
        <f>VLOOKUP(B371, pct_raw!$A$2:$AX$1800, 29, FALSE)</f>
        <v>0.33329999999999999</v>
      </c>
      <c r="T371" s="5">
        <f>VLOOKUP(B371, pct_raw!$A$2:$AX$1800, 30, FALSE)</f>
        <v>0</v>
      </c>
      <c r="U371" s="5">
        <f>VLOOKUP(B371, pct_raw!$A$2:$AX$1800, 31, FALSE)</f>
        <v>0</v>
      </c>
      <c r="V371" s="5">
        <f>VLOOKUP(B371, pct_raw!$A$2:$AX$1800, 32, FALSE)</f>
        <v>0</v>
      </c>
      <c r="W371" s="5">
        <f>VLOOKUP(B371, pct_raw!$A$2:$AX$1800, 33, FALSE)</f>
        <v>0</v>
      </c>
      <c r="X371" s="5">
        <f>VLOOKUP(B371, pct_raw!$A$2:$AX$1800, 34, FALSE)</f>
        <v>0</v>
      </c>
      <c r="Y371" s="5">
        <f>VLOOKUP(B371, pct_raw!$A$2:$AX$1800, 35, FALSE)</f>
        <v>0</v>
      </c>
      <c r="Z371" s="5">
        <f>VLOOKUP(B371, pct_raw!$A$2:$AX$1800, 36, FALSE)</f>
        <v>18</v>
      </c>
      <c r="AA371" s="5">
        <f>VLOOKUP(B371, pct_raw!$A$2:$AX$1800, 37, FALSE)</f>
        <v>18</v>
      </c>
      <c r="AB371" s="5">
        <f>VLOOKUP(B371, pct_raw!$A$2:$AX$1800, 38, FALSE)</f>
        <v>0.33329999999999999</v>
      </c>
      <c r="AC371" s="5">
        <f>VLOOKUP(B371, pct_raw!$A$2:$AX$1800, 39, FALSE)</f>
        <v>0</v>
      </c>
      <c r="AD371" s="5">
        <f>VLOOKUP(B371, pct_raw!$A$2:$AX$1800, 40, FALSE)</f>
        <v>0</v>
      </c>
      <c r="AE371" s="5">
        <f>VLOOKUP(B371, pct_raw!$A$2:$AX$1800, 41, FALSE)</f>
        <v>0</v>
      </c>
      <c r="AF371" s="5">
        <f>VLOOKUP(B371, pct_raw!$A$2:$AX$1800, 42, FALSE)</f>
        <v>0</v>
      </c>
      <c r="AG371" s="5">
        <f>VLOOKUP(B371, pct_raw!$A$2:$AX$1800, 43, FALSE)</f>
        <v>0</v>
      </c>
      <c r="AH371" s="5">
        <f>VLOOKUP(B371, pct_raw!$A$2:$AX$1800, 44, FALSE)</f>
        <v>0</v>
      </c>
      <c r="AI371" s="5">
        <f>VLOOKUP(B371, pct_raw!$A$2:$AX$1800, 45, FALSE)</f>
        <v>16</v>
      </c>
      <c r="AJ371" s="5">
        <f>VLOOKUP(B371, pct_raw!$A$2:$AX$1800, 46, FALSE)</f>
        <v>16</v>
      </c>
      <c r="AK371" s="5">
        <f>VLOOKUP(B371, pct_raw!$A$2:$AX$1800, 47, FALSE)</f>
        <v>0.22220000000000001</v>
      </c>
      <c r="AL371" s="5">
        <f>VLOOKUP(B371, pct_raw!$A$2:$AX$1800, 48, FALSE)</f>
        <v>0</v>
      </c>
      <c r="AM371" s="5">
        <f>VLOOKUP(B371, pct_raw!$A$2:$AX$1800, 49, FALSE)</f>
        <v>0</v>
      </c>
      <c r="AN371" s="5">
        <f>VLOOKUP(B371, pct_raw!$A$2:$AX$1800, 50, FALSE)</f>
        <v>0</v>
      </c>
    </row>
    <row r="372" spans="1:40" x14ac:dyDescent="0.2">
      <c r="A372" s="2" t="s">
        <v>1129</v>
      </c>
      <c r="B372" s="2" t="str">
        <f t="shared" si="5"/>
        <v>Charles City Corp Cc2</v>
      </c>
      <c r="C372" s="2" t="s">
        <v>4925</v>
      </c>
      <c r="D372" s="2" t="str">
        <f>VLOOKUP(B372, pct_raw!$A$2:$AX$1800, 6, FALSE)</f>
        <v xml:space="preserve"> Charles City Corp CC2</v>
      </c>
      <c r="E372" s="5">
        <f>VLOOKUP(B372, pct_raw!$A$2:$AX$1800, 15, FALSE)</f>
        <v>30</v>
      </c>
      <c r="F372" s="5">
        <f>VLOOKUP(B372, pct_raw!$A$2:$AX$1800, 16, FALSE)</f>
        <v>30</v>
      </c>
      <c r="G372" s="5">
        <f>VLOOKUP(B372, pct_raw!$A$2:$AX$1800, 17, FALSE)</f>
        <v>0.55559999999999998</v>
      </c>
      <c r="H372">
        <f>VLOOKUP(B372, pct_raw!$A$2:$AX$1800, 18, FALSE)</f>
        <v>0</v>
      </c>
      <c r="I372" s="5">
        <f>VLOOKUP(B372, pct_raw!$A$2:$AX$1800, 19, FALSE)</f>
        <v>0</v>
      </c>
      <c r="J372">
        <f>VLOOKUP(B372, pct_raw!$A$2:$AX$1800, 20, FALSE)</f>
        <v>0</v>
      </c>
      <c r="K372" s="5">
        <f>VLOOKUP(B372, pct_raw!$A$2:$AX$1800, 21, FALSE)</f>
        <v>24</v>
      </c>
      <c r="L372" s="5">
        <f>VLOOKUP(B372, pct_raw!$A$2:$AX$1800, 22, FALSE)</f>
        <v>25</v>
      </c>
      <c r="M372" s="5">
        <f>VLOOKUP(B372, pct_raw!$A$2:$AX$1800, 23, FALSE)</f>
        <v>0.44440000000000002</v>
      </c>
      <c r="N372" s="5">
        <f>VLOOKUP(B372, pct_raw!$A$2:$AX$1800, 24, FALSE)</f>
        <v>0</v>
      </c>
      <c r="O372" s="5">
        <f>VLOOKUP(B372, pct_raw!$A$2:$AX$1800, 25, FALSE)</f>
        <v>0</v>
      </c>
      <c r="P372" s="5">
        <f>VLOOKUP(B372, pct_raw!$A$2:$AX$1800, 26, FALSE)</f>
        <v>0</v>
      </c>
      <c r="Q372" s="5">
        <f>VLOOKUP(B372, pct_raw!$A$2:$AX$1800, 27, FALSE)</f>
        <v>18</v>
      </c>
      <c r="R372" s="5">
        <f>VLOOKUP(B372, pct_raw!$A$2:$AX$1800, 28, FALSE)</f>
        <v>18</v>
      </c>
      <c r="S372" s="5">
        <f>VLOOKUP(B372, pct_raw!$A$2:$AX$1800, 29, FALSE)</f>
        <v>0.33329999999999999</v>
      </c>
      <c r="T372" s="5">
        <f>VLOOKUP(B372, pct_raw!$A$2:$AX$1800, 30, FALSE)</f>
        <v>0</v>
      </c>
      <c r="U372" s="5">
        <f>VLOOKUP(B372, pct_raw!$A$2:$AX$1800, 31, FALSE)</f>
        <v>0</v>
      </c>
      <c r="V372" s="5">
        <f>VLOOKUP(B372, pct_raw!$A$2:$AX$1800, 32, FALSE)</f>
        <v>0</v>
      </c>
      <c r="W372" s="5">
        <f>VLOOKUP(B372, pct_raw!$A$2:$AX$1800, 33, FALSE)</f>
        <v>0</v>
      </c>
      <c r="X372" s="5">
        <f>VLOOKUP(B372, pct_raw!$A$2:$AX$1800, 34, FALSE)</f>
        <v>0</v>
      </c>
      <c r="Y372" s="5">
        <f>VLOOKUP(B372, pct_raw!$A$2:$AX$1800, 35, FALSE)</f>
        <v>0</v>
      </c>
      <c r="Z372" s="5">
        <f>VLOOKUP(B372, pct_raw!$A$2:$AX$1800, 36, FALSE)</f>
        <v>20</v>
      </c>
      <c r="AA372" s="5">
        <f>VLOOKUP(B372, pct_raw!$A$2:$AX$1800, 37, FALSE)</f>
        <v>21</v>
      </c>
      <c r="AB372" s="5">
        <f>VLOOKUP(B372, pct_raw!$A$2:$AX$1800, 38, FALSE)</f>
        <v>0.33329999999999999</v>
      </c>
      <c r="AC372" s="5">
        <f>VLOOKUP(B372, pct_raw!$A$2:$AX$1800, 39, FALSE)</f>
        <v>0</v>
      </c>
      <c r="AD372" s="5">
        <f>VLOOKUP(B372, pct_raw!$A$2:$AX$1800, 40, FALSE)</f>
        <v>0</v>
      </c>
      <c r="AE372" s="5">
        <f>VLOOKUP(B372, pct_raw!$A$2:$AX$1800, 41, FALSE)</f>
        <v>0</v>
      </c>
      <c r="AF372" s="5">
        <f>VLOOKUP(B372, pct_raw!$A$2:$AX$1800, 42, FALSE)</f>
        <v>1</v>
      </c>
      <c r="AG372" s="5">
        <f>VLOOKUP(B372, pct_raw!$A$2:$AX$1800, 43, FALSE)</f>
        <v>0</v>
      </c>
      <c r="AH372" s="5">
        <f>VLOOKUP(B372, pct_raw!$A$2:$AX$1800, 44, FALSE)</f>
        <v>0</v>
      </c>
      <c r="AI372" s="5">
        <f>VLOOKUP(B372, pct_raw!$A$2:$AX$1800, 45, FALSE)</f>
        <v>18</v>
      </c>
      <c r="AJ372" s="5">
        <f>VLOOKUP(B372, pct_raw!$A$2:$AX$1800, 46, FALSE)</f>
        <v>18</v>
      </c>
      <c r="AK372" s="5">
        <f>VLOOKUP(B372, pct_raw!$A$2:$AX$1800, 47, FALSE)</f>
        <v>0.22220000000000001</v>
      </c>
      <c r="AL372" s="5">
        <f>VLOOKUP(B372, pct_raw!$A$2:$AX$1800, 48, FALSE)</f>
        <v>1</v>
      </c>
      <c r="AM372" s="5">
        <f>VLOOKUP(B372, pct_raw!$A$2:$AX$1800, 49, FALSE)</f>
        <v>0</v>
      </c>
      <c r="AN372" s="5">
        <f>VLOOKUP(B372, pct_raw!$A$2:$AX$1800, 50, FALSE)</f>
        <v>0</v>
      </c>
    </row>
    <row r="373" spans="1:40" x14ac:dyDescent="0.2">
      <c r="A373" s="2" t="s">
        <v>568</v>
      </c>
      <c r="B373" s="2" t="str">
        <f t="shared" si="5"/>
        <v>Charles City Corp Cc3</v>
      </c>
      <c r="C373" s="2" t="s">
        <v>4926</v>
      </c>
      <c r="D373" s="2" t="str">
        <f>VLOOKUP(B373, pct_raw!$A$2:$AX$1800, 6, FALSE)</f>
        <v xml:space="preserve"> Charles City Corp CC3</v>
      </c>
      <c r="E373" s="5">
        <f>VLOOKUP(B373, pct_raw!$A$2:$AX$1800, 15, FALSE)</f>
        <v>14</v>
      </c>
      <c r="F373" s="5">
        <f>VLOOKUP(B373, pct_raw!$A$2:$AX$1800, 16, FALSE)</f>
        <v>15</v>
      </c>
      <c r="G373" s="5">
        <f>VLOOKUP(B373, pct_raw!$A$2:$AX$1800, 17, FALSE)</f>
        <v>0.22220000000000001</v>
      </c>
      <c r="H373">
        <f>VLOOKUP(B373, pct_raw!$A$2:$AX$1800, 18, FALSE)</f>
        <v>0</v>
      </c>
      <c r="I373" s="5">
        <f>VLOOKUP(B373, pct_raw!$A$2:$AX$1800, 19, FALSE)</f>
        <v>0</v>
      </c>
      <c r="J373">
        <f>VLOOKUP(B373, pct_raw!$A$2:$AX$1800, 20, FALSE)</f>
        <v>0</v>
      </c>
      <c r="K373" s="5">
        <f>VLOOKUP(B373, pct_raw!$A$2:$AX$1800, 21, FALSE)</f>
        <v>17</v>
      </c>
      <c r="L373" s="5">
        <f>VLOOKUP(B373, pct_raw!$A$2:$AX$1800, 22, FALSE)</f>
        <v>20</v>
      </c>
      <c r="M373" s="5">
        <f>VLOOKUP(B373, pct_raw!$A$2:$AX$1800, 23, FALSE)</f>
        <v>0.33329999999999999</v>
      </c>
      <c r="N373" s="5">
        <f>VLOOKUP(B373, pct_raw!$A$2:$AX$1800, 24, FALSE)</f>
        <v>0</v>
      </c>
      <c r="O373" s="5">
        <f>VLOOKUP(B373, pct_raw!$A$2:$AX$1800, 25, FALSE)</f>
        <v>0</v>
      </c>
      <c r="P373" s="5">
        <f>VLOOKUP(B373, pct_raw!$A$2:$AX$1800, 26, FALSE)</f>
        <v>0</v>
      </c>
      <c r="Q373" s="5">
        <f>VLOOKUP(B373, pct_raw!$A$2:$AX$1800, 27, FALSE)</f>
        <v>18</v>
      </c>
      <c r="R373" s="5">
        <f>VLOOKUP(B373, pct_raw!$A$2:$AX$1800, 28, FALSE)</f>
        <v>20</v>
      </c>
      <c r="S373" s="5">
        <f>VLOOKUP(B373, pct_raw!$A$2:$AX$1800, 29, FALSE)</f>
        <v>0.33329999999999999</v>
      </c>
      <c r="T373" s="5">
        <f>VLOOKUP(B373, pct_raw!$A$2:$AX$1800, 30, FALSE)</f>
        <v>0</v>
      </c>
      <c r="U373" s="5">
        <f>VLOOKUP(B373, pct_raw!$A$2:$AX$1800, 31, FALSE)</f>
        <v>0</v>
      </c>
      <c r="V373" s="5">
        <f>VLOOKUP(B373, pct_raw!$A$2:$AX$1800, 32, FALSE)</f>
        <v>0</v>
      </c>
      <c r="W373" s="5">
        <f>VLOOKUP(B373, pct_raw!$A$2:$AX$1800, 33, FALSE)</f>
        <v>0</v>
      </c>
      <c r="X373" s="5">
        <f>VLOOKUP(B373, pct_raw!$A$2:$AX$1800, 34, FALSE)</f>
        <v>0</v>
      </c>
      <c r="Y373" s="5">
        <f>VLOOKUP(B373, pct_raw!$A$2:$AX$1800, 35, FALSE)</f>
        <v>0</v>
      </c>
      <c r="Z373" s="5">
        <f>VLOOKUP(B373, pct_raw!$A$2:$AX$1800, 36, FALSE)</f>
        <v>14</v>
      </c>
      <c r="AA373" s="5">
        <f>VLOOKUP(B373, pct_raw!$A$2:$AX$1800, 37, FALSE)</f>
        <v>16</v>
      </c>
      <c r="AB373" s="5">
        <f>VLOOKUP(B373, pct_raw!$A$2:$AX$1800, 38, FALSE)</f>
        <v>0.33329999999999999</v>
      </c>
      <c r="AC373" s="5">
        <f>VLOOKUP(B373, pct_raw!$A$2:$AX$1800, 39, FALSE)</f>
        <v>0</v>
      </c>
      <c r="AD373" s="5">
        <f>VLOOKUP(B373, pct_raw!$A$2:$AX$1800, 40, FALSE)</f>
        <v>0</v>
      </c>
      <c r="AE373" s="5">
        <f>VLOOKUP(B373, pct_raw!$A$2:$AX$1800, 41, FALSE)</f>
        <v>0</v>
      </c>
      <c r="AF373" s="5">
        <f>VLOOKUP(B373, pct_raw!$A$2:$AX$1800, 42, FALSE)</f>
        <v>0</v>
      </c>
      <c r="AG373" s="5">
        <f>VLOOKUP(B373, pct_raw!$A$2:$AX$1800, 43, FALSE)</f>
        <v>0</v>
      </c>
      <c r="AH373" s="5">
        <f>VLOOKUP(B373, pct_raw!$A$2:$AX$1800, 44, FALSE)</f>
        <v>0</v>
      </c>
      <c r="AI373" s="5">
        <f>VLOOKUP(B373, pct_raw!$A$2:$AX$1800, 45, FALSE)</f>
        <v>23</v>
      </c>
      <c r="AJ373" s="5">
        <f>VLOOKUP(B373, pct_raw!$A$2:$AX$1800, 46, FALSE)</f>
        <v>23</v>
      </c>
      <c r="AK373" s="5">
        <f>VLOOKUP(B373, pct_raw!$A$2:$AX$1800, 47, FALSE)</f>
        <v>0.44440000000000002</v>
      </c>
      <c r="AL373" s="5">
        <f>VLOOKUP(B373, pct_raw!$A$2:$AX$1800, 48, FALSE)</f>
        <v>9</v>
      </c>
      <c r="AM373" s="5">
        <f>VLOOKUP(B373, pct_raw!$A$2:$AX$1800, 49, FALSE)</f>
        <v>0</v>
      </c>
      <c r="AN373" s="5">
        <f>VLOOKUP(B373, pct_raw!$A$2:$AX$1800, 50, FALSE)</f>
        <v>0</v>
      </c>
    </row>
    <row r="374" spans="1:40" x14ac:dyDescent="0.2">
      <c r="A374" s="2" t="s">
        <v>189</v>
      </c>
      <c r="B374" s="2" t="str">
        <f t="shared" si="5"/>
        <v>Charleston Dsm Van Buren</v>
      </c>
      <c r="C374" s="2" t="s">
        <v>4927</v>
      </c>
      <c r="D374" s="2" t="str">
        <f>VLOOKUP(B374, pct_raw!$A$2:$AX$1800, 6, FALSE)</f>
        <v xml:space="preserve"> Charleston DSM Van Buren</v>
      </c>
      <c r="E374" s="5">
        <f>VLOOKUP(B374, pct_raw!$A$2:$AX$1800, 15, FALSE)</f>
        <v>11</v>
      </c>
      <c r="F374" s="5">
        <f>VLOOKUP(B374, pct_raw!$A$2:$AX$1800, 16, FALSE)</f>
        <v>12</v>
      </c>
      <c r="G374" s="5">
        <f>VLOOKUP(B374, pct_raw!$A$2:$AX$1800, 17, FALSE)</f>
        <v>0.28000000000000003</v>
      </c>
      <c r="H374">
        <f>VLOOKUP(B374, pct_raw!$A$2:$AX$1800, 18, FALSE)</f>
        <v>0</v>
      </c>
      <c r="I374" s="5">
        <f>VLOOKUP(B374, pct_raw!$A$2:$AX$1800, 19, FALSE)</f>
        <v>0</v>
      </c>
      <c r="J374">
        <f>VLOOKUP(B374, pct_raw!$A$2:$AX$1800, 20, FALSE)</f>
        <v>0</v>
      </c>
      <c r="K374" s="5">
        <f>VLOOKUP(B374, pct_raw!$A$2:$AX$1800, 21, FALSE)</f>
        <v>7</v>
      </c>
      <c r="L374" s="5">
        <f>VLOOKUP(B374, pct_raw!$A$2:$AX$1800, 22, FALSE)</f>
        <v>7</v>
      </c>
      <c r="M374" s="5">
        <f>VLOOKUP(B374, pct_raw!$A$2:$AX$1800, 23, FALSE)</f>
        <v>0.14000000000000001</v>
      </c>
      <c r="N374" s="5">
        <f>VLOOKUP(B374, pct_raw!$A$2:$AX$1800, 24, FALSE)</f>
        <v>0</v>
      </c>
      <c r="O374" s="5">
        <f>VLOOKUP(B374, pct_raw!$A$2:$AX$1800, 25, FALSE)</f>
        <v>0</v>
      </c>
      <c r="P374" s="5">
        <f>VLOOKUP(B374, pct_raw!$A$2:$AX$1800, 26, FALSE)</f>
        <v>0</v>
      </c>
      <c r="Q374" s="5">
        <f>VLOOKUP(B374, pct_raw!$A$2:$AX$1800, 27, FALSE)</f>
        <v>5</v>
      </c>
      <c r="R374" s="5">
        <f>VLOOKUP(B374, pct_raw!$A$2:$AX$1800, 28, FALSE)</f>
        <v>0</v>
      </c>
      <c r="S374" s="5">
        <f>VLOOKUP(B374, pct_raw!$A$2:$AX$1800, 29, FALSE)</f>
        <v>0</v>
      </c>
      <c r="T374" s="5">
        <f>VLOOKUP(B374, pct_raw!$A$2:$AX$1800, 30, FALSE)</f>
        <v>0</v>
      </c>
      <c r="U374" s="5">
        <f>VLOOKUP(B374, pct_raw!$A$2:$AX$1800, 31, FALSE)</f>
        <v>0</v>
      </c>
      <c r="V374" s="5">
        <f>VLOOKUP(B374, pct_raw!$A$2:$AX$1800, 32, FALSE)</f>
        <v>0</v>
      </c>
      <c r="W374" s="5">
        <f>VLOOKUP(B374, pct_raw!$A$2:$AX$1800, 33, FALSE)</f>
        <v>0</v>
      </c>
      <c r="X374" s="5">
        <f>VLOOKUP(B374, pct_raw!$A$2:$AX$1800, 34, FALSE)</f>
        <v>0</v>
      </c>
      <c r="Y374" s="5">
        <f>VLOOKUP(B374, pct_raw!$A$2:$AX$1800, 35, FALSE)</f>
        <v>0</v>
      </c>
      <c r="Z374" s="5">
        <f>VLOOKUP(B374, pct_raw!$A$2:$AX$1800, 36, FALSE)</f>
        <v>8</v>
      </c>
      <c r="AA374" s="5">
        <f>VLOOKUP(B374, pct_raw!$A$2:$AX$1800, 37, FALSE)</f>
        <v>9</v>
      </c>
      <c r="AB374" s="5">
        <f>VLOOKUP(B374, pct_raw!$A$2:$AX$1800, 38, FALSE)</f>
        <v>0.14000000000000001</v>
      </c>
      <c r="AC374" s="5">
        <f>VLOOKUP(B374, pct_raw!$A$2:$AX$1800, 39, FALSE)</f>
        <v>0</v>
      </c>
      <c r="AD374" s="5">
        <f>VLOOKUP(B374, pct_raw!$A$2:$AX$1800, 40, FALSE)</f>
        <v>0</v>
      </c>
      <c r="AE374" s="5">
        <f>VLOOKUP(B374, pct_raw!$A$2:$AX$1800, 41, FALSE)</f>
        <v>0</v>
      </c>
      <c r="AF374" s="5">
        <f>VLOOKUP(B374, pct_raw!$A$2:$AX$1800, 42, FALSE)</f>
        <v>0</v>
      </c>
      <c r="AG374" s="5">
        <f>VLOOKUP(B374, pct_raw!$A$2:$AX$1800, 43, FALSE)</f>
        <v>0</v>
      </c>
      <c r="AH374" s="5">
        <f>VLOOKUP(B374, pct_raw!$A$2:$AX$1800, 44, FALSE)</f>
        <v>0</v>
      </c>
      <c r="AI374" s="5">
        <f>VLOOKUP(B374, pct_raw!$A$2:$AX$1800, 45, FALSE)</f>
        <v>6</v>
      </c>
      <c r="AJ374" s="5">
        <f>VLOOKUP(B374, pct_raw!$A$2:$AX$1800, 46, FALSE)</f>
        <v>7</v>
      </c>
      <c r="AK374" s="5">
        <f>VLOOKUP(B374, pct_raw!$A$2:$AX$1800, 47, FALSE)</f>
        <v>0.14000000000000001</v>
      </c>
      <c r="AL374" s="5">
        <f>VLOOKUP(B374, pct_raw!$A$2:$AX$1800, 48, FALSE)</f>
        <v>6</v>
      </c>
      <c r="AM374" s="5">
        <f>VLOOKUP(B374, pct_raw!$A$2:$AX$1800, 49, FALSE)</f>
        <v>8</v>
      </c>
      <c r="AN374" s="5">
        <f>VLOOKUP(B374, pct_raw!$A$2:$AX$1800, 50, FALSE)</f>
        <v>0.14000000000000001</v>
      </c>
    </row>
    <row r="375" spans="1:40" x14ac:dyDescent="0.2">
      <c r="A375" s="2" t="s">
        <v>107</v>
      </c>
      <c r="B375" s="2" t="str">
        <f t="shared" si="5"/>
        <v>Charter Oak</v>
      </c>
      <c r="C375" s="2" t="s">
        <v>107</v>
      </c>
      <c r="D375" s="2" t="str">
        <f>VLOOKUP(B375, pct_raw!$A$2:$AX$1800, 6, FALSE)</f>
        <v xml:space="preserve"> Charter Oak</v>
      </c>
      <c r="E375" s="5">
        <f>VLOOKUP(B375, pct_raw!$A$2:$AX$1800, 15, FALSE)</f>
        <v>6</v>
      </c>
      <c r="F375" s="5">
        <f>VLOOKUP(B375, pct_raw!$A$2:$AX$1800, 16, FALSE)</f>
        <v>10</v>
      </c>
      <c r="G375" s="5">
        <f>VLOOKUP(B375, pct_raw!$A$2:$AX$1800, 17, FALSE)</f>
        <v>0.15</v>
      </c>
      <c r="H375">
        <f>VLOOKUP(B375, pct_raw!$A$2:$AX$1800, 18, FALSE)</f>
        <v>0</v>
      </c>
      <c r="I375" s="5">
        <f>VLOOKUP(B375, pct_raw!$A$2:$AX$1800, 19, FALSE)</f>
        <v>0</v>
      </c>
      <c r="J375">
        <f>VLOOKUP(B375, pct_raw!$A$2:$AX$1800, 20, FALSE)</f>
        <v>0</v>
      </c>
      <c r="K375" s="5">
        <f>VLOOKUP(B375, pct_raw!$A$2:$AX$1800, 21, FALSE)</f>
        <v>5</v>
      </c>
      <c r="L375" s="5">
        <f>VLOOKUP(B375, pct_raw!$A$2:$AX$1800, 22, FALSE)</f>
        <v>0</v>
      </c>
      <c r="M375" s="5">
        <f>VLOOKUP(B375, pct_raw!$A$2:$AX$1800, 23, FALSE)</f>
        <v>0</v>
      </c>
      <c r="N375" s="5">
        <f>VLOOKUP(B375, pct_raw!$A$2:$AX$1800, 24, FALSE)</f>
        <v>0</v>
      </c>
      <c r="O375" s="5">
        <f>VLOOKUP(B375, pct_raw!$A$2:$AX$1800, 25, FALSE)</f>
        <v>0</v>
      </c>
      <c r="P375" s="5">
        <f>VLOOKUP(B375, pct_raw!$A$2:$AX$1800, 26, FALSE)</f>
        <v>0</v>
      </c>
      <c r="Q375" s="5">
        <f>VLOOKUP(B375, pct_raw!$A$2:$AX$1800, 27, FALSE)</f>
        <v>5</v>
      </c>
      <c r="R375" s="5">
        <f>VLOOKUP(B375, pct_raw!$A$2:$AX$1800, 28, FALSE)</f>
        <v>12</v>
      </c>
      <c r="S375" s="5">
        <f>VLOOKUP(B375, pct_raw!$A$2:$AX$1800, 29, FALSE)</f>
        <v>0.15</v>
      </c>
      <c r="T375" s="5">
        <f>VLOOKUP(B375, pct_raw!$A$2:$AX$1800, 30, FALSE)</f>
        <v>0</v>
      </c>
      <c r="U375" s="5">
        <f>VLOOKUP(B375, pct_raw!$A$2:$AX$1800, 31, FALSE)</f>
        <v>0</v>
      </c>
      <c r="V375" s="5">
        <f>VLOOKUP(B375, pct_raw!$A$2:$AX$1800, 32, FALSE)</f>
        <v>0</v>
      </c>
      <c r="W375" s="5">
        <f>VLOOKUP(B375, pct_raw!$A$2:$AX$1800, 33, FALSE)</f>
        <v>0</v>
      </c>
      <c r="X375" s="5">
        <f>VLOOKUP(B375, pct_raw!$A$2:$AX$1800, 34, FALSE)</f>
        <v>0</v>
      </c>
      <c r="Y375" s="5">
        <f>VLOOKUP(B375, pct_raw!$A$2:$AX$1800, 35, FALSE)</f>
        <v>0</v>
      </c>
      <c r="Z375" s="5">
        <f>VLOOKUP(B375, pct_raw!$A$2:$AX$1800, 36, FALSE)</f>
        <v>5</v>
      </c>
      <c r="AA375" s="5">
        <f>VLOOKUP(B375, pct_raw!$A$2:$AX$1800, 37, FALSE)</f>
        <v>0</v>
      </c>
      <c r="AB375" s="5">
        <f>VLOOKUP(B375, pct_raw!$A$2:$AX$1800, 38, FALSE)</f>
        <v>0</v>
      </c>
      <c r="AC375" s="5">
        <f>VLOOKUP(B375, pct_raw!$A$2:$AX$1800, 39, FALSE)</f>
        <v>0</v>
      </c>
      <c r="AD375" s="5">
        <f>VLOOKUP(B375, pct_raw!$A$2:$AX$1800, 40, FALSE)</f>
        <v>0</v>
      </c>
      <c r="AE375" s="5">
        <f>VLOOKUP(B375, pct_raw!$A$2:$AX$1800, 41, FALSE)</f>
        <v>0</v>
      </c>
      <c r="AF375" s="5">
        <f>VLOOKUP(B375, pct_raw!$A$2:$AX$1800, 42, FALSE)</f>
        <v>0</v>
      </c>
      <c r="AG375" s="5">
        <f>VLOOKUP(B375, pct_raw!$A$2:$AX$1800, 43, FALSE)</f>
        <v>0</v>
      </c>
      <c r="AH375" s="5">
        <f>VLOOKUP(B375, pct_raw!$A$2:$AX$1800, 44, FALSE)</f>
        <v>0</v>
      </c>
      <c r="AI375" s="5">
        <f>VLOOKUP(B375, pct_raw!$A$2:$AX$1800, 45, FALSE)</f>
        <v>1</v>
      </c>
      <c r="AJ375" s="5">
        <f>VLOOKUP(B375, pct_raw!$A$2:$AX$1800, 46, FALSE)</f>
        <v>0</v>
      </c>
      <c r="AK375" s="5">
        <f>VLOOKUP(B375, pct_raw!$A$2:$AX$1800, 47, FALSE)</f>
        <v>0</v>
      </c>
      <c r="AL375" s="5">
        <f>VLOOKUP(B375, pct_raw!$A$2:$AX$1800, 48, FALSE)</f>
        <v>2</v>
      </c>
      <c r="AM375" s="5">
        <f>VLOOKUP(B375, pct_raw!$A$2:$AX$1800, 49, FALSE)</f>
        <v>2</v>
      </c>
      <c r="AN375" s="5">
        <f>VLOOKUP(B375, pct_raw!$A$2:$AX$1800, 50, FALSE)</f>
        <v>0</v>
      </c>
    </row>
    <row r="376" spans="1:40" x14ac:dyDescent="0.2">
      <c r="A376" s="2" t="s">
        <v>61</v>
      </c>
      <c r="B376" s="2" t="str">
        <f t="shared" si="5"/>
        <v>Chickasaw</v>
      </c>
      <c r="C376" s="2" t="s">
        <v>61</v>
      </c>
      <c r="D376" s="2" t="str">
        <f>VLOOKUP(B376, pct_raw!$A$2:$AX$1800, 6, FALSE)</f>
        <v xml:space="preserve"> Chickasaw</v>
      </c>
      <c r="E376" s="5">
        <f>VLOOKUP(B376, pct_raw!$A$2:$AX$1800, 15, FALSE)</f>
        <v>3</v>
      </c>
      <c r="F376" s="5">
        <f>VLOOKUP(B376, pct_raw!$A$2:$AX$1800, 16, FALSE)</f>
        <v>3</v>
      </c>
      <c r="G376" s="5">
        <f>VLOOKUP(B376, pct_raw!$A$2:$AX$1800, 17, FALSE)</f>
        <v>7.0000000000000007E-2</v>
      </c>
      <c r="H376">
        <f>VLOOKUP(B376, pct_raw!$A$2:$AX$1800, 18, FALSE)</f>
        <v>0</v>
      </c>
      <c r="I376" s="5">
        <f>VLOOKUP(B376, pct_raw!$A$2:$AX$1800, 19, FALSE)</f>
        <v>0</v>
      </c>
      <c r="J376">
        <f>VLOOKUP(B376, pct_raw!$A$2:$AX$1800, 20, FALSE)</f>
        <v>0</v>
      </c>
      <c r="K376" s="5">
        <f>VLOOKUP(B376, pct_raw!$A$2:$AX$1800, 21, FALSE)</f>
        <v>4</v>
      </c>
      <c r="L376" s="5">
        <f>VLOOKUP(B376, pct_raw!$A$2:$AX$1800, 22, FALSE)</f>
        <v>7</v>
      </c>
      <c r="M376" s="5">
        <f>VLOOKUP(B376, pct_raw!$A$2:$AX$1800, 23, FALSE)</f>
        <v>0.14000000000000001</v>
      </c>
      <c r="N376" s="5">
        <f>VLOOKUP(B376, pct_raw!$A$2:$AX$1800, 24, FALSE)</f>
        <v>0</v>
      </c>
      <c r="O376" s="5">
        <f>VLOOKUP(B376, pct_raw!$A$2:$AX$1800, 25, FALSE)</f>
        <v>0</v>
      </c>
      <c r="P376" s="5">
        <f>VLOOKUP(B376, pct_raw!$A$2:$AX$1800, 26, FALSE)</f>
        <v>0</v>
      </c>
      <c r="Q376" s="5">
        <f>VLOOKUP(B376, pct_raw!$A$2:$AX$1800, 27, FALSE)</f>
        <v>0</v>
      </c>
      <c r="R376" s="5">
        <f>VLOOKUP(B376, pct_raw!$A$2:$AX$1800, 28, FALSE)</f>
        <v>0</v>
      </c>
      <c r="S376" s="5">
        <f>VLOOKUP(B376, pct_raw!$A$2:$AX$1800, 29, FALSE)</f>
        <v>0</v>
      </c>
      <c r="T376" s="5">
        <f>VLOOKUP(B376, pct_raw!$A$2:$AX$1800, 30, FALSE)</f>
        <v>0</v>
      </c>
      <c r="U376" s="5">
        <f>VLOOKUP(B376, pct_raw!$A$2:$AX$1800, 31, FALSE)</f>
        <v>0</v>
      </c>
      <c r="V376" s="5">
        <f>VLOOKUP(B376, pct_raw!$A$2:$AX$1800, 32, FALSE)</f>
        <v>0</v>
      </c>
      <c r="W376" s="5">
        <f>VLOOKUP(B376, pct_raw!$A$2:$AX$1800, 33, FALSE)</f>
        <v>0</v>
      </c>
      <c r="X376" s="5">
        <f>VLOOKUP(B376, pct_raw!$A$2:$AX$1800, 34, FALSE)</f>
        <v>0</v>
      </c>
      <c r="Y376" s="5">
        <f>VLOOKUP(B376, pct_raw!$A$2:$AX$1800, 35, FALSE)</f>
        <v>0</v>
      </c>
      <c r="Z376" s="5">
        <f>VLOOKUP(B376, pct_raw!$A$2:$AX$1800, 36, FALSE)</f>
        <v>5</v>
      </c>
      <c r="AA376" s="5">
        <f>VLOOKUP(B376, pct_raw!$A$2:$AX$1800, 37, FALSE)</f>
        <v>5</v>
      </c>
      <c r="AB376" s="5">
        <f>VLOOKUP(B376, pct_raw!$A$2:$AX$1800, 38, FALSE)</f>
        <v>7.0000000000000007E-2</v>
      </c>
      <c r="AC376" s="5">
        <f>VLOOKUP(B376, pct_raw!$A$2:$AX$1800, 39, FALSE)</f>
        <v>0</v>
      </c>
      <c r="AD376" s="5">
        <f>VLOOKUP(B376, pct_raw!$A$2:$AX$1800, 40, FALSE)</f>
        <v>0</v>
      </c>
      <c r="AE376" s="5">
        <f>VLOOKUP(B376, pct_raw!$A$2:$AX$1800, 41, FALSE)</f>
        <v>0</v>
      </c>
      <c r="AF376" s="5">
        <f>VLOOKUP(B376, pct_raw!$A$2:$AX$1800, 42, FALSE)</f>
        <v>1</v>
      </c>
      <c r="AG376" s="5">
        <f>VLOOKUP(B376, pct_raw!$A$2:$AX$1800, 43, FALSE)</f>
        <v>0</v>
      </c>
      <c r="AH376" s="5">
        <f>VLOOKUP(B376, pct_raw!$A$2:$AX$1800, 44, FALSE)</f>
        <v>0</v>
      </c>
      <c r="AI376" s="5">
        <f>VLOOKUP(B376, pct_raw!$A$2:$AX$1800, 45, FALSE)</f>
        <v>2</v>
      </c>
      <c r="AJ376" s="5">
        <f>VLOOKUP(B376, pct_raw!$A$2:$AX$1800, 46, FALSE)</f>
        <v>0</v>
      </c>
      <c r="AK376" s="5">
        <f>VLOOKUP(B376, pct_raw!$A$2:$AX$1800, 47, FALSE)</f>
        <v>0</v>
      </c>
      <c r="AL376" s="5">
        <f>VLOOKUP(B376, pct_raw!$A$2:$AX$1800, 48, FALSE)</f>
        <v>0</v>
      </c>
      <c r="AM376" s="5">
        <f>VLOOKUP(B376, pct_raw!$A$2:$AX$1800, 49, FALSE)</f>
        <v>0</v>
      </c>
      <c r="AN376" s="5">
        <f>VLOOKUP(B376, pct_raw!$A$2:$AX$1800, 50, FALSE)</f>
        <v>0</v>
      </c>
    </row>
    <row r="377" spans="1:40" x14ac:dyDescent="0.2">
      <c r="A377" s="2" t="s">
        <v>623</v>
      </c>
      <c r="B377" s="2" t="str">
        <f t="shared" si="5"/>
        <v>City Of Arthur</v>
      </c>
      <c r="C377" s="2" t="s">
        <v>623</v>
      </c>
      <c r="D377" s="2" t="str">
        <f>VLOOKUP(B377, pct_raw!$A$2:$AX$1800, 6, FALSE)</f>
        <v xml:space="preserve"> City of Arthur</v>
      </c>
      <c r="E377" s="5">
        <f>VLOOKUP(B377, pct_raw!$A$2:$AX$1800, 15, FALSE)</f>
        <v>2</v>
      </c>
      <c r="F377" s="5">
        <f>VLOOKUP(B377, pct_raw!$A$2:$AX$1800, 16, FALSE)</f>
        <v>0</v>
      </c>
      <c r="G377" s="5">
        <f>VLOOKUP(B377, pct_raw!$A$2:$AX$1800, 17, FALSE)</f>
        <v>0</v>
      </c>
      <c r="H377">
        <f>VLOOKUP(B377, pct_raw!$A$2:$AX$1800, 18, FALSE)</f>
        <v>0</v>
      </c>
      <c r="I377" s="5">
        <f>VLOOKUP(B377, pct_raw!$A$2:$AX$1800, 19, FALSE)</f>
        <v>0</v>
      </c>
      <c r="J377">
        <f>VLOOKUP(B377, pct_raw!$A$2:$AX$1800, 20, FALSE)</f>
        <v>0</v>
      </c>
      <c r="K377" s="5">
        <f>VLOOKUP(B377, pct_raw!$A$2:$AX$1800, 21, FALSE)</f>
        <v>4</v>
      </c>
      <c r="L377" s="5">
        <f>VLOOKUP(B377, pct_raw!$A$2:$AX$1800, 22, FALSE)</f>
        <v>7</v>
      </c>
      <c r="M377" s="5">
        <f>VLOOKUP(B377, pct_raw!$A$2:$AX$1800, 23, FALSE)</f>
        <v>0.15</v>
      </c>
      <c r="N377" s="5">
        <f>VLOOKUP(B377, pct_raw!$A$2:$AX$1800, 24, FALSE)</f>
        <v>0</v>
      </c>
      <c r="O377" s="5">
        <f>VLOOKUP(B377, pct_raw!$A$2:$AX$1800, 25, FALSE)</f>
        <v>0</v>
      </c>
      <c r="P377" s="5">
        <f>VLOOKUP(B377, pct_raw!$A$2:$AX$1800, 26, FALSE)</f>
        <v>0</v>
      </c>
      <c r="Q377" s="5">
        <f>VLOOKUP(B377, pct_raw!$A$2:$AX$1800, 27, FALSE)</f>
        <v>4</v>
      </c>
      <c r="R377" s="5">
        <f>VLOOKUP(B377, pct_raw!$A$2:$AX$1800, 28, FALSE)</f>
        <v>7</v>
      </c>
      <c r="S377" s="5">
        <f>VLOOKUP(B377, pct_raw!$A$2:$AX$1800, 29, FALSE)</f>
        <v>0.15</v>
      </c>
      <c r="T377" s="5">
        <f>VLOOKUP(B377, pct_raw!$A$2:$AX$1800, 30, FALSE)</f>
        <v>0</v>
      </c>
      <c r="U377" s="5">
        <f>VLOOKUP(B377, pct_raw!$A$2:$AX$1800, 31, FALSE)</f>
        <v>0</v>
      </c>
      <c r="V377" s="5">
        <f>VLOOKUP(B377, pct_raw!$A$2:$AX$1800, 32, FALSE)</f>
        <v>0</v>
      </c>
      <c r="W377" s="5">
        <f>VLOOKUP(B377, pct_raw!$A$2:$AX$1800, 33, FALSE)</f>
        <v>0</v>
      </c>
      <c r="X377" s="5">
        <f>VLOOKUP(B377, pct_raw!$A$2:$AX$1800, 34, FALSE)</f>
        <v>0</v>
      </c>
      <c r="Y377" s="5">
        <f>VLOOKUP(B377, pct_raw!$A$2:$AX$1800, 35, FALSE)</f>
        <v>0</v>
      </c>
      <c r="Z377" s="5">
        <f>VLOOKUP(B377, pct_raw!$A$2:$AX$1800, 36, FALSE)</f>
        <v>2</v>
      </c>
      <c r="AA377" s="5">
        <f>VLOOKUP(B377, pct_raw!$A$2:$AX$1800, 37, FALSE)</f>
        <v>0</v>
      </c>
      <c r="AB377" s="5">
        <f>VLOOKUP(B377, pct_raw!$A$2:$AX$1800, 38, FALSE)</f>
        <v>0</v>
      </c>
      <c r="AC377" s="5">
        <f>VLOOKUP(B377, pct_raw!$A$2:$AX$1800, 39, FALSE)</f>
        <v>2</v>
      </c>
      <c r="AD377" s="5">
        <f>VLOOKUP(B377, pct_raw!$A$2:$AX$1800, 40, FALSE)</f>
        <v>0</v>
      </c>
      <c r="AE377" s="5">
        <f>VLOOKUP(B377, pct_raw!$A$2:$AX$1800, 41, FALSE)</f>
        <v>0</v>
      </c>
      <c r="AF377" s="5">
        <f>VLOOKUP(B377, pct_raw!$A$2:$AX$1800, 42, FALSE)</f>
        <v>0</v>
      </c>
      <c r="AG377" s="5">
        <f>VLOOKUP(B377, pct_raw!$A$2:$AX$1800, 43, FALSE)</f>
        <v>0</v>
      </c>
      <c r="AH377" s="5">
        <f>VLOOKUP(B377, pct_raw!$A$2:$AX$1800, 44, FALSE)</f>
        <v>0</v>
      </c>
      <c r="AI377" s="5">
        <f>VLOOKUP(B377, pct_raw!$A$2:$AX$1800, 45, FALSE)</f>
        <v>2</v>
      </c>
      <c r="AJ377" s="5">
        <f>VLOOKUP(B377, pct_raw!$A$2:$AX$1800, 46, FALSE)</f>
        <v>0</v>
      </c>
      <c r="AK377" s="5">
        <f>VLOOKUP(B377, pct_raw!$A$2:$AX$1800, 47, FALSE)</f>
        <v>0</v>
      </c>
      <c r="AL377" s="5">
        <f>VLOOKUP(B377, pct_raw!$A$2:$AX$1800, 48, FALSE)</f>
        <v>0</v>
      </c>
      <c r="AM377" s="5">
        <f>VLOOKUP(B377, pct_raw!$A$2:$AX$1800, 49, FALSE)</f>
        <v>0</v>
      </c>
      <c r="AN377" s="5">
        <f>VLOOKUP(B377, pct_raw!$A$2:$AX$1800, 50, FALSE)</f>
        <v>0</v>
      </c>
    </row>
    <row r="378" spans="1:40" x14ac:dyDescent="0.2">
      <c r="A378" s="2" t="s">
        <v>625</v>
      </c>
      <c r="B378" s="2" t="str">
        <f t="shared" si="5"/>
        <v>City Of Battle Creek &amp; Grant Township</v>
      </c>
      <c r="C378" s="2" t="s">
        <v>625</v>
      </c>
      <c r="D378" s="2" t="str">
        <f>VLOOKUP(B378, pct_raw!$A$2:$AX$1800, 6, FALSE)</f>
        <v xml:space="preserve"> City of Battle Creek &amp; Grant Township</v>
      </c>
      <c r="E378" s="5">
        <f>VLOOKUP(B378, pct_raw!$A$2:$AX$1800, 15, FALSE)</f>
        <v>4</v>
      </c>
      <c r="F378" s="5">
        <f>VLOOKUP(B378, pct_raw!$A$2:$AX$1800, 16, FALSE)</f>
        <v>6</v>
      </c>
      <c r="G378" s="5">
        <f>VLOOKUP(B378, pct_raw!$A$2:$AX$1800, 17, FALSE)</f>
        <v>0</v>
      </c>
      <c r="H378">
        <f>VLOOKUP(B378, pct_raw!$A$2:$AX$1800, 18, FALSE)</f>
        <v>0</v>
      </c>
      <c r="I378" s="5">
        <f>VLOOKUP(B378, pct_raw!$A$2:$AX$1800, 19, FALSE)</f>
        <v>0</v>
      </c>
      <c r="J378">
        <f>VLOOKUP(B378, pct_raw!$A$2:$AX$1800, 20, FALSE)</f>
        <v>0</v>
      </c>
      <c r="K378" s="5">
        <f>VLOOKUP(B378, pct_raw!$A$2:$AX$1800, 21, FALSE)</f>
        <v>7</v>
      </c>
      <c r="L378" s="5">
        <f>VLOOKUP(B378, pct_raw!$A$2:$AX$1800, 22, FALSE)</f>
        <v>10</v>
      </c>
      <c r="M378" s="5">
        <f>VLOOKUP(B378, pct_raw!$A$2:$AX$1800, 23, FALSE)</f>
        <v>0.3</v>
      </c>
      <c r="N378" s="5">
        <f>VLOOKUP(B378, pct_raw!$A$2:$AX$1800, 24, FALSE)</f>
        <v>0</v>
      </c>
      <c r="O378" s="5">
        <f>VLOOKUP(B378, pct_raw!$A$2:$AX$1800, 25, FALSE)</f>
        <v>0</v>
      </c>
      <c r="P378" s="5">
        <f>VLOOKUP(B378, pct_raw!$A$2:$AX$1800, 26, FALSE)</f>
        <v>0</v>
      </c>
      <c r="Q378" s="5">
        <f>VLOOKUP(B378, pct_raw!$A$2:$AX$1800, 27, FALSE)</f>
        <v>2</v>
      </c>
      <c r="R378" s="5">
        <f>VLOOKUP(B378, pct_raw!$A$2:$AX$1800, 28, FALSE)</f>
        <v>0</v>
      </c>
      <c r="S378" s="5">
        <f>VLOOKUP(B378, pct_raw!$A$2:$AX$1800, 29, FALSE)</f>
        <v>0</v>
      </c>
      <c r="T378" s="5">
        <f>VLOOKUP(B378, pct_raw!$A$2:$AX$1800, 30, FALSE)</f>
        <v>0</v>
      </c>
      <c r="U378" s="5">
        <f>VLOOKUP(B378, pct_raw!$A$2:$AX$1800, 31, FALSE)</f>
        <v>0</v>
      </c>
      <c r="V378" s="5">
        <f>VLOOKUP(B378, pct_raw!$A$2:$AX$1800, 32, FALSE)</f>
        <v>0</v>
      </c>
      <c r="W378" s="5">
        <f>VLOOKUP(B378, pct_raw!$A$2:$AX$1800, 33, FALSE)</f>
        <v>0</v>
      </c>
      <c r="X378" s="5">
        <f>VLOOKUP(B378, pct_raw!$A$2:$AX$1800, 34, FALSE)</f>
        <v>0</v>
      </c>
      <c r="Y378" s="5">
        <f>VLOOKUP(B378, pct_raw!$A$2:$AX$1800, 35, FALSE)</f>
        <v>0</v>
      </c>
      <c r="Z378" s="5">
        <f>VLOOKUP(B378, pct_raw!$A$2:$AX$1800, 36, FALSE)</f>
        <v>9</v>
      </c>
      <c r="AA378" s="5">
        <f>VLOOKUP(B378, pct_raw!$A$2:$AX$1800, 37, FALSE)</f>
        <v>10</v>
      </c>
      <c r="AB378" s="5">
        <f>VLOOKUP(B378, pct_raw!$A$2:$AX$1800, 38, FALSE)</f>
        <v>0.3</v>
      </c>
      <c r="AC378" s="5">
        <f>VLOOKUP(B378, pct_raw!$A$2:$AX$1800, 39, FALSE)</f>
        <v>1</v>
      </c>
      <c r="AD378" s="5">
        <f>VLOOKUP(B378, pct_raw!$A$2:$AX$1800, 40, FALSE)</f>
        <v>0</v>
      </c>
      <c r="AE378" s="5">
        <f>VLOOKUP(B378, pct_raw!$A$2:$AX$1800, 41, FALSE)</f>
        <v>0</v>
      </c>
      <c r="AF378" s="5">
        <f>VLOOKUP(B378, pct_raw!$A$2:$AX$1800, 42, FALSE)</f>
        <v>0</v>
      </c>
      <c r="AG378" s="5">
        <f>VLOOKUP(B378, pct_raw!$A$2:$AX$1800, 43, FALSE)</f>
        <v>0</v>
      </c>
      <c r="AH378" s="5">
        <f>VLOOKUP(B378, pct_raw!$A$2:$AX$1800, 44, FALSE)</f>
        <v>0</v>
      </c>
      <c r="AI378" s="5">
        <f>VLOOKUP(B378, pct_raw!$A$2:$AX$1800, 45, FALSE)</f>
        <v>3</v>
      </c>
      <c r="AJ378" s="5">
        <f>VLOOKUP(B378, pct_raw!$A$2:$AX$1800, 46, FALSE)</f>
        <v>0</v>
      </c>
      <c r="AK378" s="5">
        <f>VLOOKUP(B378, pct_raw!$A$2:$AX$1800, 47, FALSE)</f>
        <v>0</v>
      </c>
      <c r="AL378" s="5">
        <f>VLOOKUP(B378, pct_raw!$A$2:$AX$1800, 48, FALSE)</f>
        <v>0</v>
      </c>
      <c r="AM378" s="5">
        <f>VLOOKUP(B378, pct_raw!$A$2:$AX$1800, 49, FALSE)</f>
        <v>0</v>
      </c>
      <c r="AN378" s="5">
        <f>VLOOKUP(B378, pct_raw!$A$2:$AX$1800, 50, FALSE)</f>
        <v>0</v>
      </c>
    </row>
    <row r="379" spans="1:40" x14ac:dyDescent="0.2">
      <c r="A379" s="2" t="s">
        <v>1130</v>
      </c>
      <c r="B379" s="2" t="str">
        <f t="shared" si="5"/>
        <v>City Of Denver Jefferson Twp</v>
      </c>
      <c r="C379" s="2" t="s">
        <v>4928</v>
      </c>
      <c r="D379" s="2" t="str">
        <f>VLOOKUP(B379, pct_raw!$A$2:$AX$1800, 6, FALSE)</f>
        <v xml:space="preserve"> CITY OF DENVER JEFFERSON TWP</v>
      </c>
      <c r="E379" s="5">
        <f>VLOOKUP(B379, pct_raw!$A$2:$AX$1800, 15, FALSE)</f>
        <v>24</v>
      </c>
      <c r="F379" s="5">
        <f>VLOOKUP(B379, pct_raw!$A$2:$AX$1800, 16, FALSE)</f>
        <v>25</v>
      </c>
      <c r="G379" s="5">
        <f>VLOOKUP(B379, pct_raw!$A$2:$AX$1800, 17, FALSE)</f>
        <v>0.45329999999999998</v>
      </c>
      <c r="H379">
        <f>VLOOKUP(B379, pct_raw!$A$2:$AX$1800, 18, FALSE)</f>
        <v>0</v>
      </c>
      <c r="I379" s="5">
        <f>VLOOKUP(B379, pct_raw!$A$2:$AX$1800, 19, FALSE)</f>
        <v>0</v>
      </c>
      <c r="J379">
        <f>VLOOKUP(B379, pct_raw!$A$2:$AX$1800, 20, FALSE)</f>
        <v>0</v>
      </c>
      <c r="K379" s="5">
        <f>VLOOKUP(B379, pct_raw!$A$2:$AX$1800, 21, FALSE)</f>
        <v>37</v>
      </c>
      <c r="L379" s="5">
        <f>VLOOKUP(B379, pct_raw!$A$2:$AX$1800, 22, FALSE)</f>
        <v>39</v>
      </c>
      <c r="M379" s="5">
        <f>VLOOKUP(B379, pct_raw!$A$2:$AX$1800, 23, FALSE)</f>
        <v>0.68</v>
      </c>
      <c r="N379" s="5">
        <f>VLOOKUP(B379, pct_raw!$A$2:$AX$1800, 24, FALSE)</f>
        <v>0</v>
      </c>
      <c r="O379" s="5">
        <f>VLOOKUP(B379, pct_raw!$A$2:$AX$1800, 25, FALSE)</f>
        <v>0</v>
      </c>
      <c r="P379" s="5">
        <f>VLOOKUP(B379, pct_raw!$A$2:$AX$1800, 26, FALSE)</f>
        <v>0</v>
      </c>
      <c r="Q379" s="5">
        <f>VLOOKUP(B379, pct_raw!$A$2:$AX$1800, 27, FALSE)</f>
        <v>28</v>
      </c>
      <c r="R379" s="5">
        <f>VLOOKUP(B379, pct_raw!$A$2:$AX$1800, 28, FALSE)</f>
        <v>30</v>
      </c>
      <c r="S379" s="5">
        <f>VLOOKUP(B379, pct_raw!$A$2:$AX$1800, 29, FALSE)</f>
        <v>0.45329999999999998</v>
      </c>
      <c r="T379" s="5">
        <f>VLOOKUP(B379, pct_raw!$A$2:$AX$1800, 30, FALSE)</f>
        <v>0</v>
      </c>
      <c r="U379" s="5">
        <f>VLOOKUP(B379, pct_raw!$A$2:$AX$1800, 31, FALSE)</f>
        <v>0</v>
      </c>
      <c r="V379" s="5">
        <f>VLOOKUP(B379, pct_raw!$A$2:$AX$1800, 32, FALSE)</f>
        <v>0</v>
      </c>
      <c r="W379" s="5">
        <f>VLOOKUP(B379, pct_raw!$A$2:$AX$1800, 33, FALSE)</f>
        <v>0</v>
      </c>
      <c r="X379" s="5">
        <f>VLOOKUP(B379, pct_raw!$A$2:$AX$1800, 34, FALSE)</f>
        <v>0</v>
      </c>
      <c r="Y379" s="5">
        <f>VLOOKUP(B379, pct_raw!$A$2:$AX$1800, 35, FALSE)</f>
        <v>0</v>
      </c>
      <c r="Z379" s="5">
        <f>VLOOKUP(B379, pct_raw!$A$2:$AX$1800, 36, FALSE)</f>
        <v>7</v>
      </c>
      <c r="AA379" s="5">
        <f>VLOOKUP(B379, pct_raw!$A$2:$AX$1800, 37, FALSE)</f>
        <v>0</v>
      </c>
      <c r="AB379" s="5">
        <f>VLOOKUP(B379, pct_raw!$A$2:$AX$1800, 38, FALSE)</f>
        <v>0</v>
      </c>
      <c r="AC379" s="5">
        <f>VLOOKUP(B379, pct_raw!$A$2:$AX$1800, 39, FALSE)</f>
        <v>5</v>
      </c>
      <c r="AD379" s="5">
        <f>VLOOKUP(B379, pct_raw!$A$2:$AX$1800, 40, FALSE)</f>
        <v>0</v>
      </c>
      <c r="AE379" s="5">
        <f>VLOOKUP(B379, pct_raw!$A$2:$AX$1800, 41, FALSE)</f>
        <v>0</v>
      </c>
      <c r="AF379" s="5">
        <f>VLOOKUP(B379, pct_raw!$A$2:$AX$1800, 42, FALSE)</f>
        <v>0</v>
      </c>
      <c r="AG379" s="5">
        <f>VLOOKUP(B379, pct_raw!$A$2:$AX$1800, 43, FALSE)</f>
        <v>7</v>
      </c>
      <c r="AH379" s="5">
        <f>VLOOKUP(B379, pct_raw!$A$2:$AX$1800, 44, FALSE)</f>
        <v>0</v>
      </c>
      <c r="AI379" s="5">
        <f>VLOOKUP(B379, pct_raw!$A$2:$AX$1800, 45, FALSE)</f>
        <v>17</v>
      </c>
      <c r="AJ379" s="5">
        <f>VLOOKUP(B379, pct_raw!$A$2:$AX$1800, 46, FALSE)</f>
        <v>22</v>
      </c>
      <c r="AK379" s="5">
        <f>VLOOKUP(B379, pct_raw!$A$2:$AX$1800, 47, FALSE)</f>
        <v>0.45329999999999998</v>
      </c>
      <c r="AL379" s="5">
        <f>VLOOKUP(B379, pct_raw!$A$2:$AX$1800, 48, FALSE)</f>
        <v>5</v>
      </c>
      <c r="AM379" s="5">
        <f>VLOOKUP(B379, pct_raw!$A$2:$AX$1800, 49, FALSE)</f>
        <v>0</v>
      </c>
      <c r="AN379" s="5">
        <f>VLOOKUP(B379, pct_raw!$A$2:$AX$1800, 50, FALSE)</f>
        <v>0</v>
      </c>
    </row>
    <row r="380" spans="1:40" x14ac:dyDescent="0.2">
      <c r="A380" s="2" t="s">
        <v>1131</v>
      </c>
      <c r="B380" s="2" t="str">
        <f t="shared" si="5"/>
        <v>City Of Frederika Frederika &amp; Leroy Twp</v>
      </c>
      <c r="C380" s="2" t="s">
        <v>4666</v>
      </c>
      <c r="D380" s="2" t="str">
        <f>VLOOKUP(B380, pct_raw!$A$2:$AX$1800, 6, FALSE)</f>
        <v xml:space="preserve"> CITY OF FREDERIKA FREDERIKA &amp; LEROY TWP</v>
      </c>
      <c r="E380" s="5">
        <f>VLOOKUP(B380, pct_raw!$A$2:$AX$1800, 15, FALSE)</f>
        <v>5</v>
      </c>
      <c r="F380" s="5">
        <f>VLOOKUP(B380, pct_raw!$A$2:$AX$1800, 16, FALSE)</f>
        <v>5</v>
      </c>
      <c r="G380" s="5">
        <f>VLOOKUP(B380, pct_raw!$A$2:$AX$1800, 17, FALSE)</f>
        <v>0</v>
      </c>
      <c r="H380">
        <f>VLOOKUP(B380, pct_raw!$A$2:$AX$1800, 18, FALSE)</f>
        <v>0</v>
      </c>
      <c r="I380" s="5">
        <f>VLOOKUP(B380, pct_raw!$A$2:$AX$1800, 19, FALSE)</f>
        <v>0</v>
      </c>
      <c r="J380">
        <f>VLOOKUP(B380, pct_raw!$A$2:$AX$1800, 20, FALSE)</f>
        <v>0</v>
      </c>
      <c r="K380" s="5">
        <f>VLOOKUP(B380, pct_raw!$A$2:$AX$1800, 21, FALSE)</f>
        <v>6</v>
      </c>
      <c r="L380" s="5">
        <f>VLOOKUP(B380, pct_raw!$A$2:$AX$1800, 22, FALSE)</f>
        <v>6</v>
      </c>
      <c r="M380" s="5">
        <f>VLOOKUP(B380, pct_raw!$A$2:$AX$1800, 23, FALSE)</f>
        <v>0.22670000000000001</v>
      </c>
      <c r="N380" s="5">
        <f>VLOOKUP(B380, pct_raw!$A$2:$AX$1800, 24, FALSE)</f>
        <v>0</v>
      </c>
      <c r="O380" s="5">
        <f>VLOOKUP(B380, pct_raw!$A$2:$AX$1800, 25, FALSE)</f>
        <v>0</v>
      </c>
      <c r="P380" s="5">
        <f>VLOOKUP(B380, pct_raw!$A$2:$AX$1800, 26, FALSE)</f>
        <v>0</v>
      </c>
      <c r="Q380" s="5">
        <f>VLOOKUP(B380, pct_raw!$A$2:$AX$1800, 27, FALSE)</f>
        <v>0</v>
      </c>
      <c r="R380" s="5">
        <f>VLOOKUP(B380, pct_raw!$A$2:$AX$1800, 28, FALSE)</f>
        <v>0</v>
      </c>
      <c r="S380" s="5">
        <f>VLOOKUP(B380, pct_raw!$A$2:$AX$1800, 29, FALSE)</f>
        <v>0</v>
      </c>
      <c r="T380" s="5">
        <f>VLOOKUP(B380, pct_raw!$A$2:$AX$1800, 30, FALSE)</f>
        <v>0</v>
      </c>
      <c r="U380" s="5">
        <f>VLOOKUP(B380, pct_raw!$A$2:$AX$1800, 31, FALSE)</f>
        <v>0</v>
      </c>
      <c r="V380" s="5">
        <f>VLOOKUP(B380, pct_raw!$A$2:$AX$1800, 32, FALSE)</f>
        <v>0</v>
      </c>
      <c r="W380" s="5">
        <f>VLOOKUP(B380, pct_raw!$A$2:$AX$1800, 33, FALSE)</f>
        <v>0</v>
      </c>
      <c r="X380" s="5">
        <f>VLOOKUP(B380, pct_raw!$A$2:$AX$1800, 34, FALSE)</f>
        <v>0</v>
      </c>
      <c r="Y380" s="5">
        <f>VLOOKUP(B380, pct_raw!$A$2:$AX$1800, 35, FALSE)</f>
        <v>0</v>
      </c>
      <c r="Z380" s="5">
        <f>VLOOKUP(B380, pct_raw!$A$2:$AX$1800, 36, FALSE)</f>
        <v>0</v>
      </c>
      <c r="AA380" s="5">
        <f>VLOOKUP(B380, pct_raw!$A$2:$AX$1800, 37, FALSE)</f>
        <v>0</v>
      </c>
      <c r="AB380" s="5">
        <f>VLOOKUP(B380, pct_raw!$A$2:$AX$1800, 38, FALSE)</f>
        <v>0</v>
      </c>
      <c r="AC380" s="5">
        <f>VLOOKUP(B380, pct_raw!$A$2:$AX$1800, 39, FALSE)</f>
        <v>2</v>
      </c>
      <c r="AD380" s="5">
        <f>VLOOKUP(B380, pct_raw!$A$2:$AX$1800, 40, FALSE)</f>
        <v>2</v>
      </c>
      <c r="AE380" s="5">
        <f>VLOOKUP(B380, pct_raw!$A$2:$AX$1800, 41, FALSE)</f>
        <v>0</v>
      </c>
      <c r="AF380" s="5">
        <f>VLOOKUP(B380, pct_raw!$A$2:$AX$1800, 42, FALSE)</f>
        <v>0</v>
      </c>
      <c r="AG380" s="5">
        <f>VLOOKUP(B380, pct_raw!$A$2:$AX$1800, 43, FALSE)</f>
        <v>0</v>
      </c>
      <c r="AH380" s="5">
        <f>VLOOKUP(B380, pct_raw!$A$2:$AX$1800, 44, FALSE)</f>
        <v>0</v>
      </c>
      <c r="AI380" s="5">
        <f>VLOOKUP(B380, pct_raw!$A$2:$AX$1800, 45, FALSE)</f>
        <v>3</v>
      </c>
      <c r="AJ380" s="5">
        <f>VLOOKUP(B380, pct_raw!$A$2:$AX$1800, 46, FALSE)</f>
        <v>3</v>
      </c>
      <c r="AK380" s="5">
        <f>VLOOKUP(B380, pct_raw!$A$2:$AX$1800, 47, FALSE)</f>
        <v>0</v>
      </c>
      <c r="AL380" s="5">
        <f>VLOOKUP(B380, pct_raw!$A$2:$AX$1800, 48, FALSE)</f>
        <v>0</v>
      </c>
      <c r="AM380" s="5">
        <f>VLOOKUP(B380, pct_raw!$A$2:$AX$1800, 49, FALSE)</f>
        <v>0</v>
      </c>
      <c r="AN380" s="5">
        <f>VLOOKUP(B380, pct_raw!$A$2:$AX$1800, 50, FALSE)</f>
        <v>0</v>
      </c>
    </row>
    <row r="381" spans="1:40" x14ac:dyDescent="0.2">
      <c r="A381" s="2" t="s">
        <v>1132</v>
      </c>
      <c r="B381" s="2" t="str">
        <f t="shared" si="5"/>
        <v>City Of Galva</v>
      </c>
      <c r="C381" s="2" t="s">
        <v>1132</v>
      </c>
      <c r="D381" s="2" t="str">
        <f>VLOOKUP(B381, pct_raw!$A$2:$AX$1800, 6, FALSE)</f>
        <v xml:space="preserve"> City of Galva</v>
      </c>
      <c r="E381" s="5">
        <f>VLOOKUP(B381, pct_raw!$A$2:$AX$1800, 15, FALSE)</f>
        <v>0</v>
      </c>
      <c r="F381" s="5">
        <f>VLOOKUP(B381, pct_raw!$A$2:$AX$1800, 16, FALSE)</f>
        <v>0</v>
      </c>
      <c r="G381" s="5">
        <f>VLOOKUP(B381, pct_raw!$A$2:$AX$1800, 17, FALSE)</f>
        <v>0</v>
      </c>
      <c r="H381">
        <f>VLOOKUP(B381, pct_raw!$A$2:$AX$1800, 18, FALSE)</f>
        <v>0</v>
      </c>
      <c r="I381" s="5">
        <f>VLOOKUP(B381, pct_raw!$A$2:$AX$1800, 19, FALSE)</f>
        <v>0</v>
      </c>
      <c r="J381">
        <f>VLOOKUP(B381, pct_raw!$A$2:$AX$1800, 20, FALSE)</f>
        <v>0</v>
      </c>
      <c r="K381" s="5">
        <f>VLOOKUP(B381, pct_raw!$A$2:$AX$1800, 21, FALSE)</f>
        <v>2</v>
      </c>
      <c r="L381" s="5">
        <f>VLOOKUP(B381, pct_raw!$A$2:$AX$1800, 22, FALSE)</f>
        <v>2</v>
      </c>
      <c r="M381" s="5">
        <f>VLOOKUP(B381, pct_raw!$A$2:$AX$1800, 23, FALSE)</f>
        <v>0</v>
      </c>
      <c r="N381" s="5">
        <f>VLOOKUP(B381, pct_raw!$A$2:$AX$1800, 24, FALSE)</f>
        <v>0</v>
      </c>
      <c r="O381" s="5">
        <f>VLOOKUP(B381, pct_raw!$A$2:$AX$1800, 25, FALSE)</f>
        <v>0</v>
      </c>
      <c r="P381" s="5">
        <f>VLOOKUP(B381, pct_raw!$A$2:$AX$1800, 26, FALSE)</f>
        <v>0</v>
      </c>
      <c r="Q381" s="5">
        <f>VLOOKUP(B381, pct_raw!$A$2:$AX$1800, 27, FALSE)</f>
        <v>0</v>
      </c>
      <c r="R381" s="5">
        <f>VLOOKUP(B381, pct_raw!$A$2:$AX$1800, 28, FALSE)</f>
        <v>0</v>
      </c>
      <c r="S381" s="5">
        <f>VLOOKUP(B381, pct_raw!$A$2:$AX$1800, 29, FALSE)</f>
        <v>0</v>
      </c>
      <c r="T381" s="5">
        <f>VLOOKUP(B381, pct_raw!$A$2:$AX$1800, 30, FALSE)</f>
        <v>0</v>
      </c>
      <c r="U381" s="5">
        <f>VLOOKUP(B381, pct_raw!$A$2:$AX$1800, 31, FALSE)</f>
        <v>0</v>
      </c>
      <c r="V381" s="5">
        <f>VLOOKUP(B381, pct_raw!$A$2:$AX$1800, 32, FALSE)</f>
        <v>0</v>
      </c>
      <c r="W381" s="5">
        <f>VLOOKUP(B381, pct_raw!$A$2:$AX$1800, 33, FALSE)</f>
        <v>0</v>
      </c>
      <c r="X381" s="5">
        <f>VLOOKUP(B381, pct_raw!$A$2:$AX$1800, 34, FALSE)</f>
        <v>0</v>
      </c>
      <c r="Y381" s="5">
        <f>VLOOKUP(B381, pct_raw!$A$2:$AX$1800, 35, FALSE)</f>
        <v>0</v>
      </c>
      <c r="Z381" s="5">
        <f>VLOOKUP(B381, pct_raw!$A$2:$AX$1800, 36, FALSE)</f>
        <v>2</v>
      </c>
      <c r="AA381" s="5">
        <f>VLOOKUP(B381, pct_raw!$A$2:$AX$1800, 37, FALSE)</f>
        <v>2</v>
      </c>
      <c r="AB381" s="5">
        <f>VLOOKUP(B381, pct_raw!$A$2:$AX$1800, 38, FALSE)</f>
        <v>0.15</v>
      </c>
      <c r="AC381" s="5">
        <f>VLOOKUP(B381, pct_raw!$A$2:$AX$1800, 39, FALSE)</f>
        <v>0</v>
      </c>
      <c r="AD381" s="5">
        <f>VLOOKUP(B381, pct_raw!$A$2:$AX$1800, 40, FALSE)</f>
        <v>0</v>
      </c>
      <c r="AE381" s="5">
        <f>VLOOKUP(B381, pct_raw!$A$2:$AX$1800, 41, FALSE)</f>
        <v>0</v>
      </c>
      <c r="AF381" s="5">
        <f>VLOOKUP(B381, pct_raw!$A$2:$AX$1800, 42, FALSE)</f>
        <v>0</v>
      </c>
      <c r="AG381" s="5">
        <f>VLOOKUP(B381, pct_raw!$A$2:$AX$1800, 43, FALSE)</f>
        <v>0</v>
      </c>
      <c r="AH381" s="5">
        <f>VLOOKUP(B381, pct_raw!$A$2:$AX$1800, 44, FALSE)</f>
        <v>0</v>
      </c>
      <c r="AI381" s="5">
        <f>VLOOKUP(B381, pct_raw!$A$2:$AX$1800, 45, FALSE)</f>
        <v>1</v>
      </c>
      <c r="AJ381" s="5">
        <f>VLOOKUP(B381, pct_raw!$A$2:$AX$1800, 46, FALSE)</f>
        <v>1</v>
      </c>
      <c r="AK381" s="5">
        <f>VLOOKUP(B381, pct_raw!$A$2:$AX$1800, 47, FALSE)</f>
        <v>0</v>
      </c>
      <c r="AL381" s="5">
        <f>VLOOKUP(B381, pct_raw!$A$2:$AX$1800, 48, FALSE)</f>
        <v>0</v>
      </c>
      <c r="AM381" s="5">
        <f>VLOOKUP(B381, pct_raw!$A$2:$AX$1800, 49, FALSE)</f>
        <v>0</v>
      </c>
      <c r="AN381" s="5">
        <f>VLOOKUP(B381, pct_raw!$A$2:$AX$1800, 50, FALSE)</f>
        <v>0</v>
      </c>
    </row>
    <row r="382" spans="1:40" x14ac:dyDescent="0.2">
      <c r="A382" s="2" t="s">
        <v>622</v>
      </c>
      <c r="B382" s="2" t="str">
        <f t="shared" si="5"/>
        <v>City Of Holstein</v>
      </c>
      <c r="C382" s="2" t="s">
        <v>622</v>
      </c>
      <c r="D382" s="2" t="str">
        <f>VLOOKUP(B382, pct_raw!$A$2:$AX$1800, 6, FALSE)</f>
        <v xml:space="preserve"> City of Holstein</v>
      </c>
      <c r="E382" s="5">
        <f>VLOOKUP(B382, pct_raw!$A$2:$AX$1800, 15, FALSE)</f>
        <v>23</v>
      </c>
      <c r="F382" s="5">
        <f>VLOOKUP(B382, pct_raw!$A$2:$AX$1800, 16, FALSE)</f>
        <v>26</v>
      </c>
      <c r="G382" s="5">
        <f>VLOOKUP(B382, pct_raw!$A$2:$AX$1800, 17, FALSE)</f>
        <v>0.45</v>
      </c>
      <c r="H382">
        <f>VLOOKUP(B382, pct_raw!$A$2:$AX$1800, 18, FALSE)</f>
        <v>0</v>
      </c>
      <c r="I382" s="5">
        <f>VLOOKUP(B382, pct_raw!$A$2:$AX$1800, 19, FALSE)</f>
        <v>0</v>
      </c>
      <c r="J382">
        <f>VLOOKUP(B382, pct_raw!$A$2:$AX$1800, 20, FALSE)</f>
        <v>0</v>
      </c>
      <c r="K382" s="5">
        <f>VLOOKUP(B382, pct_raw!$A$2:$AX$1800, 21, FALSE)</f>
        <v>13</v>
      </c>
      <c r="L382" s="5">
        <f>VLOOKUP(B382, pct_raw!$A$2:$AX$1800, 22, FALSE)</f>
        <v>19</v>
      </c>
      <c r="M382" s="5">
        <f>VLOOKUP(B382, pct_raw!$A$2:$AX$1800, 23, FALSE)</f>
        <v>0.3</v>
      </c>
      <c r="N382" s="5">
        <f>VLOOKUP(B382, pct_raw!$A$2:$AX$1800, 24, FALSE)</f>
        <v>0</v>
      </c>
      <c r="O382" s="5">
        <f>VLOOKUP(B382, pct_raw!$A$2:$AX$1800, 25, FALSE)</f>
        <v>0</v>
      </c>
      <c r="P382" s="5">
        <f>VLOOKUP(B382, pct_raw!$A$2:$AX$1800, 26, FALSE)</f>
        <v>0</v>
      </c>
      <c r="Q382" s="5">
        <f>VLOOKUP(B382, pct_raw!$A$2:$AX$1800, 27, FALSE)</f>
        <v>12</v>
      </c>
      <c r="R382" s="5">
        <f>VLOOKUP(B382, pct_raw!$A$2:$AX$1800, 28, FALSE)</f>
        <v>15</v>
      </c>
      <c r="S382" s="5">
        <f>VLOOKUP(B382, pct_raw!$A$2:$AX$1800, 29, FALSE)</f>
        <v>0.15</v>
      </c>
      <c r="T382" s="5">
        <f>VLOOKUP(B382, pct_raw!$A$2:$AX$1800, 30, FALSE)</f>
        <v>0</v>
      </c>
      <c r="U382" s="5">
        <f>VLOOKUP(B382, pct_raw!$A$2:$AX$1800, 31, FALSE)</f>
        <v>0</v>
      </c>
      <c r="V382" s="5">
        <f>VLOOKUP(B382, pct_raw!$A$2:$AX$1800, 32, FALSE)</f>
        <v>0</v>
      </c>
      <c r="W382" s="5">
        <f>VLOOKUP(B382, pct_raw!$A$2:$AX$1800, 33, FALSE)</f>
        <v>0</v>
      </c>
      <c r="X382" s="5">
        <f>VLOOKUP(B382, pct_raw!$A$2:$AX$1800, 34, FALSE)</f>
        <v>0</v>
      </c>
      <c r="Y382" s="5">
        <f>VLOOKUP(B382, pct_raw!$A$2:$AX$1800, 35, FALSE)</f>
        <v>0</v>
      </c>
      <c r="Z382" s="5">
        <f>VLOOKUP(B382, pct_raw!$A$2:$AX$1800, 36, FALSE)</f>
        <v>6</v>
      </c>
      <c r="AA382" s="5">
        <f>VLOOKUP(B382, pct_raw!$A$2:$AX$1800, 37, FALSE)</f>
        <v>0</v>
      </c>
      <c r="AB382" s="5">
        <f>VLOOKUP(B382, pct_raw!$A$2:$AX$1800, 38, FALSE)</f>
        <v>0</v>
      </c>
      <c r="AC382" s="5">
        <f>VLOOKUP(B382, pct_raw!$A$2:$AX$1800, 39, FALSE)</f>
        <v>1</v>
      </c>
      <c r="AD382" s="5">
        <f>VLOOKUP(B382, pct_raw!$A$2:$AX$1800, 40, FALSE)</f>
        <v>0</v>
      </c>
      <c r="AE382" s="5">
        <f>VLOOKUP(B382, pct_raw!$A$2:$AX$1800, 41, FALSE)</f>
        <v>0</v>
      </c>
      <c r="AF382" s="5">
        <f>VLOOKUP(B382, pct_raw!$A$2:$AX$1800, 42, FALSE)</f>
        <v>0</v>
      </c>
      <c r="AG382" s="5">
        <f>VLOOKUP(B382, pct_raw!$A$2:$AX$1800, 43, FALSE)</f>
        <v>0</v>
      </c>
      <c r="AH382" s="5">
        <f>VLOOKUP(B382, pct_raw!$A$2:$AX$1800, 44, FALSE)</f>
        <v>0</v>
      </c>
      <c r="AI382" s="5">
        <f>VLOOKUP(B382, pct_raw!$A$2:$AX$1800, 45, FALSE)</f>
        <v>4</v>
      </c>
      <c r="AJ382" s="5">
        <f>VLOOKUP(B382, pct_raw!$A$2:$AX$1800, 46, FALSE)</f>
        <v>0</v>
      </c>
      <c r="AK382" s="5">
        <f>VLOOKUP(B382, pct_raw!$A$2:$AX$1800, 47, FALSE)</f>
        <v>0</v>
      </c>
      <c r="AL382" s="5">
        <f>VLOOKUP(B382, pct_raw!$A$2:$AX$1800, 48, FALSE)</f>
        <v>1</v>
      </c>
      <c r="AM382" s="5">
        <f>VLOOKUP(B382, pct_raw!$A$2:$AX$1800, 49, FALSE)</f>
        <v>0</v>
      </c>
      <c r="AN382" s="5">
        <f>VLOOKUP(B382, pct_raw!$A$2:$AX$1800, 50, FALSE)</f>
        <v>0</v>
      </c>
    </row>
    <row r="383" spans="1:40" x14ac:dyDescent="0.2">
      <c r="A383" s="2" t="s">
        <v>1133</v>
      </c>
      <c r="B383" s="2" t="str">
        <f t="shared" si="5"/>
        <v>City Of Janesville Jackson Twp</v>
      </c>
      <c r="C383" s="2" t="s">
        <v>4929</v>
      </c>
      <c r="D383" s="2" t="str">
        <f>VLOOKUP(B383, pct_raw!$A$2:$AX$1800, 6, FALSE)</f>
        <v xml:space="preserve"> CITY OF JANESVILLE JACKSON TWP</v>
      </c>
      <c r="E383" s="5">
        <f>VLOOKUP(B383, pct_raw!$A$2:$AX$1800, 15, FALSE)</f>
        <v>11</v>
      </c>
      <c r="F383" s="5">
        <f>VLOOKUP(B383, pct_raw!$A$2:$AX$1800, 16, FALSE)</f>
        <v>12</v>
      </c>
      <c r="G383" s="5">
        <f>VLOOKUP(B383, pct_raw!$A$2:$AX$1800, 17, FALSE)</f>
        <v>0.22670000000000001</v>
      </c>
      <c r="H383">
        <f>VLOOKUP(B383, pct_raw!$A$2:$AX$1800, 18, FALSE)</f>
        <v>0</v>
      </c>
      <c r="I383" s="5">
        <f>VLOOKUP(B383, pct_raw!$A$2:$AX$1800, 19, FALSE)</f>
        <v>0</v>
      </c>
      <c r="J383">
        <f>VLOOKUP(B383, pct_raw!$A$2:$AX$1800, 20, FALSE)</f>
        <v>0</v>
      </c>
      <c r="K383" s="5">
        <f>VLOOKUP(B383, pct_raw!$A$2:$AX$1800, 21, FALSE)</f>
        <v>16</v>
      </c>
      <c r="L383" s="5">
        <f>VLOOKUP(B383, pct_raw!$A$2:$AX$1800, 22, FALSE)</f>
        <v>19</v>
      </c>
      <c r="M383" s="5">
        <f>VLOOKUP(B383, pct_raw!$A$2:$AX$1800, 23, FALSE)</f>
        <v>0.45329999999999998</v>
      </c>
      <c r="N383" s="5">
        <f>VLOOKUP(B383, pct_raw!$A$2:$AX$1800, 24, FALSE)</f>
        <v>0</v>
      </c>
      <c r="O383" s="5">
        <f>VLOOKUP(B383, pct_raw!$A$2:$AX$1800, 25, FALSE)</f>
        <v>0</v>
      </c>
      <c r="P383" s="5">
        <f>VLOOKUP(B383, pct_raw!$A$2:$AX$1800, 26, FALSE)</f>
        <v>0</v>
      </c>
      <c r="Q383" s="5">
        <f>VLOOKUP(B383, pct_raw!$A$2:$AX$1800, 27, FALSE)</f>
        <v>11</v>
      </c>
      <c r="R383" s="5">
        <f>VLOOKUP(B383, pct_raw!$A$2:$AX$1800, 28, FALSE)</f>
        <v>13</v>
      </c>
      <c r="S383" s="5">
        <f>VLOOKUP(B383, pct_raw!$A$2:$AX$1800, 29, FALSE)</f>
        <v>0.22670000000000001</v>
      </c>
      <c r="T383" s="5">
        <f>VLOOKUP(B383, pct_raw!$A$2:$AX$1800, 30, FALSE)</f>
        <v>0</v>
      </c>
      <c r="U383" s="5">
        <f>VLOOKUP(B383, pct_raw!$A$2:$AX$1800, 31, FALSE)</f>
        <v>0</v>
      </c>
      <c r="V383" s="5">
        <f>VLOOKUP(B383, pct_raw!$A$2:$AX$1800, 32, FALSE)</f>
        <v>0</v>
      </c>
      <c r="W383" s="5">
        <f>VLOOKUP(B383, pct_raw!$A$2:$AX$1800, 33, FALSE)</f>
        <v>0</v>
      </c>
      <c r="X383" s="5">
        <f>VLOOKUP(B383, pct_raw!$A$2:$AX$1800, 34, FALSE)</f>
        <v>0</v>
      </c>
      <c r="Y383" s="5">
        <f>VLOOKUP(B383, pct_raw!$A$2:$AX$1800, 35, FALSE)</f>
        <v>0</v>
      </c>
      <c r="Z383" s="5">
        <f>VLOOKUP(B383, pct_raw!$A$2:$AX$1800, 36, FALSE)</f>
        <v>7</v>
      </c>
      <c r="AA383" s="5">
        <f>VLOOKUP(B383, pct_raw!$A$2:$AX$1800, 37, FALSE)</f>
        <v>0</v>
      </c>
      <c r="AB383" s="5">
        <f>VLOOKUP(B383, pct_raw!$A$2:$AX$1800, 38, FALSE)</f>
        <v>0</v>
      </c>
      <c r="AC383" s="5">
        <f>VLOOKUP(B383, pct_raw!$A$2:$AX$1800, 39, FALSE)</f>
        <v>3</v>
      </c>
      <c r="AD383" s="5">
        <f>VLOOKUP(B383, pct_raw!$A$2:$AX$1800, 40, FALSE)</f>
        <v>0</v>
      </c>
      <c r="AE383" s="5">
        <f>VLOOKUP(B383, pct_raw!$A$2:$AX$1800, 41, FALSE)</f>
        <v>0</v>
      </c>
      <c r="AF383" s="5">
        <f>VLOOKUP(B383, pct_raw!$A$2:$AX$1800, 42, FALSE)</f>
        <v>0</v>
      </c>
      <c r="AG383" s="5">
        <f>VLOOKUP(B383, pct_raw!$A$2:$AX$1800, 43, FALSE)</f>
        <v>0</v>
      </c>
      <c r="AH383" s="5">
        <f>VLOOKUP(B383, pct_raw!$A$2:$AX$1800, 44, FALSE)</f>
        <v>0</v>
      </c>
      <c r="AI383" s="5">
        <f>VLOOKUP(B383, pct_raw!$A$2:$AX$1800, 45, FALSE)</f>
        <v>15</v>
      </c>
      <c r="AJ383" s="5">
        <f>VLOOKUP(B383, pct_raw!$A$2:$AX$1800, 46, FALSE)</f>
        <v>19</v>
      </c>
      <c r="AK383" s="5">
        <f>VLOOKUP(B383, pct_raw!$A$2:$AX$1800, 47, FALSE)</f>
        <v>0.22670000000000001</v>
      </c>
      <c r="AL383" s="5">
        <f>VLOOKUP(B383, pct_raw!$A$2:$AX$1800, 48, FALSE)</f>
        <v>1</v>
      </c>
      <c r="AM383" s="5">
        <f>VLOOKUP(B383, pct_raw!$A$2:$AX$1800, 49, FALSE)</f>
        <v>1</v>
      </c>
      <c r="AN383" s="5">
        <f>VLOOKUP(B383, pct_raw!$A$2:$AX$1800, 50, FALSE)</f>
        <v>0</v>
      </c>
    </row>
    <row r="384" spans="1:40" x14ac:dyDescent="0.2">
      <c r="A384" s="2" t="s">
        <v>1134</v>
      </c>
      <c r="B384" s="2" t="str">
        <f t="shared" si="5"/>
        <v>City Of New Hampton Ward Four</v>
      </c>
      <c r="C384" s="2" t="s">
        <v>1134</v>
      </c>
      <c r="D384" s="2" t="str">
        <f>VLOOKUP(B384, pct_raw!$A$2:$AX$1800, 6, FALSE)</f>
        <v xml:space="preserve"> City of New Hampton Ward Four</v>
      </c>
      <c r="E384" s="5">
        <f>VLOOKUP(B384, pct_raw!$A$2:$AX$1800, 15, FALSE)</f>
        <v>19</v>
      </c>
      <c r="F384" s="5">
        <f>VLOOKUP(B384, pct_raw!$A$2:$AX$1800, 16, FALSE)</f>
        <v>20</v>
      </c>
      <c r="G384" s="5">
        <f>VLOOKUP(B384, pct_raw!$A$2:$AX$1800, 17, FALSE)</f>
        <v>0.28000000000000003</v>
      </c>
      <c r="H384">
        <f>VLOOKUP(B384, pct_raw!$A$2:$AX$1800, 18, FALSE)</f>
        <v>0</v>
      </c>
      <c r="I384" s="5">
        <f>VLOOKUP(B384, pct_raw!$A$2:$AX$1800, 19, FALSE)</f>
        <v>0</v>
      </c>
      <c r="J384">
        <f>VLOOKUP(B384, pct_raw!$A$2:$AX$1800, 20, FALSE)</f>
        <v>0</v>
      </c>
      <c r="K384" s="5">
        <f>VLOOKUP(B384, pct_raw!$A$2:$AX$1800, 21, FALSE)</f>
        <v>11</v>
      </c>
      <c r="L384" s="5">
        <f>VLOOKUP(B384, pct_raw!$A$2:$AX$1800, 22, FALSE)</f>
        <v>12</v>
      </c>
      <c r="M384" s="5">
        <f>VLOOKUP(B384, pct_raw!$A$2:$AX$1800, 23, FALSE)</f>
        <v>0.14000000000000001</v>
      </c>
      <c r="N384" s="5">
        <f>VLOOKUP(B384, pct_raw!$A$2:$AX$1800, 24, FALSE)</f>
        <v>0</v>
      </c>
      <c r="O384" s="5">
        <f>VLOOKUP(B384, pct_raw!$A$2:$AX$1800, 25, FALSE)</f>
        <v>0</v>
      </c>
      <c r="P384" s="5">
        <f>VLOOKUP(B384, pct_raw!$A$2:$AX$1800, 26, FALSE)</f>
        <v>0</v>
      </c>
      <c r="Q384" s="5">
        <f>VLOOKUP(B384, pct_raw!$A$2:$AX$1800, 27, FALSE)</f>
        <v>12</v>
      </c>
      <c r="R384" s="5">
        <f>VLOOKUP(B384, pct_raw!$A$2:$AX$1800, 28, FALSE)</f>
        <v>15</v>
      </c>
      <c r="S384" s="5">
        <f>VLOOKUP(B384, pct_raw!$A$2:$AX$1800, 29, FALSE)</f>
        <v>0.21</v>
      </c>
      <c r="T384" s="5">
        <f>VLOOKUP(B384, pct_raw!$A$2:$AX$1800, 30, FALSE)</f>
        <v>0</v>
      </c>
      <c r="U384" s="5">
        <f>VLOOKUP(B384, pct_raw!$A$2:$AX$1800, 31, FALSE)</f>
        <v>0</v>
      </c>
      <c r="V384" s="5">
        <f>VLOOKUP(B384, pct_raw!$A$2:$AX$1800, 32, FALSE)</f>
        <v>0</v>
      </c>
      <c r="W384" s="5">
        <f>VLOOKUP(B384, pct_raw!$A$2:$AX$1800, 33, FALSE)</f>
        <v>0</v>
      </c>
      <c r="X384" s="5">
        <f>VLOOKUP(B384, pct_raw!$A$2:$AX$1800, 34, FALSE)</f>
        <v>0</v>
      </c>
      <c r="Y384" s="5">
        <f>VLOOKUP(B384, pct_raw!$A$2:$AX$1800, 35, FALSE)</f>
        <v>0</v>
      </c>
      <c r="Z384" s="5">
        <f>VLOOKUP(B384, pct_raw!$A$2:$AX$1800, 36, FALSE)</f>
        <v>3</v>
      </c>
      <c r="AA384" s="5">
        <f>VLOOKUP(B384, pct_raw!$A$2:$AX$1800, 37, FALSE)</f>
        <v>0</v>
      </c>
      <c r="AB384" s="5">
        <f>VLOOKUP(B384, pct_raw!$A$2:$AX$1800, 38, FALSE)</f>
        <v>0</v>
      </c>
      <c r="AC384" s="5">
        <f>VLOOKUP(B384, pct_raw!$A$2:$AX$1800, 39, FALSE)</f>
        <v>4</v>
      </c>
      <c r="AD384" s="5">
        <f>VLOOKUP(B384, pct_raw!$A$2:$AX$1800, 40, FALSE)</f>
        <v>0</v>
      </c>
      <c r="AE384" s="5">
        <f>VLOOKUP(B384, pct_raw!$A$2:$AX$1800, 41, FALSE)</f>
        <v>0</v>
      </c>
      <c r="AF384" s="5">
        <f>VLOOKUP(B384, pct_raw!$A$2:$AX$1800, 42, FALSE)</f>
        <v>0</v>
      </c>
      <c r="AG384" s="5">
        <f>VLOOKUP(B384, pct_raw!$A$2:$AX$1800, 43, FALSE)</f>
        <v>1</v>
      </c>
      <c r="AH384" s="5">
        <f>VLOOKUP(B384, pct_raw!$A$2:$AX$1800, 44, FALSE)</f>
        <v>0</v>
      </c>
      <c r="AI384" s="5">
        <f>VLOOKUP(B384, pct_raw!$A$2:$AX$1800, 45, FALSE)</f>
        <v>5</v>
      </c>
      <c r="AJ384" s="5">
        <f>VLOOKUP(B384, pct_raw!$A$2:$AX$1800, 46, FALSE)</f>
        <v>9</v>
      </c>
      <c r="AK384" s="5">
        <f>VLOOKUP(B384, pct_raw!$A$2:$AX$1800, 47, FALSE)</f>
        <v>7.0000000000000007E-2</v>
      </c>
      <c r="AL384" s="5">
        <f>VLOOKUP(B384, pct_raw!$A$2:$AX$1800, 48, FALSE)</f>
        <v>3</v>
      </c>
      <c r="AM384" s="5">
        <f>VLOOKUP(B384, pct_raw!$A$2:$AX$1800, 49, FALSE)</f>
        <v>0</v>
      </c>
      <c r="AN384" s="5">
        <f>VLOOKUP(B384, pct_raw!$A$2:$AX$1800, 50, FALSE)</f>
        <v>0</v>
      </c>
    </row>
    <row r="385" spans="1:40" x14ac:dyDescent="0.2">
      <c r="A385" s="2" t="s">
        <v>473</v>
      </c>
      <c r="B385" s="2" t="str">
        <f t="shared" si="5"/>
        <v>City Of New Hampton Ward One</v>
      </c>
      <c r="C385" s="2" t="s">
        <v>473</v>
      </c>
      <c r="D385" s="2" t="str">
        <f>VLOOKUP(B385, pct_raw!$A$2:$AX$1800, 6, FALSE)</f>
        <v xml:space="preserve"> City of New Hampton Ward One</v>
      </c>
      <c r="E385" s="5">
        <f>VLOOKUP(B385, pct_raw!$A$2:$AX$1800, 15, FALSE)</f>
        <v>9</v>
      </c>
      <c r="F385" s="5">
        <f>VLOOKUP(B385, pct_raw!$A$2:$AX$1800, 16, FALSE)</f>
        <v>11</v>
      </c>
      <c r="G385" s="5">
        <f>VLOOKUP(B385, pct_raw!$A$2:$AX$1800, 17, FALSE)</f>
        <v>0.21</v>
      </c>
      <c r="H385">
        <f>VLOOKUP(B385, pct_raw!$A$2:$AX$1800, 18, FALSE)</f>
        <v>1</v>
      </c>
      <c r="I385" s="5">
        <f>VLOOKUP(B385, pct_raw!$A$2:$AX$1800, 19, FALSE)</f>
        <v>0</v>
      </c>
      <c r="J385">
        <f>VLOOKUP(B385, pct_raw!$A$2:$AX$1800, 20, FALSE)</f>
        <v>0</v>
      </c>
      <c r="K385" s="5">
        <f>VLOOKUP(B385, pct_raw!$A$2:$AX$1800, 21, FALSE)</f>
        <v>9</v>
      </c>
      <c r="L385" s="5">
        <f>VLOOKUP(B385, pct_raw!$A$2:$AX$1800, 22, FALSE)</f>
        <v>12</v>
      </c>
      <c r="M385" s="5">
        <f>VLOOKUP(B385, pct_raw!$A$2:$AX$1800, 23, FALSE)</f>
        <v>0.21</v>
      </c>
      <c r="N385" s="5">
        <f>VLOOKUP(B385, pct_raw!$A$2:$AX$1800, 24, FALSE)</f>
        <v>0</v>
      </c>
      <c r="O385" s="5">
        <f>VLOOKUP(B385, pct_raw!$A$2:$AX$1800, 25, FALSE)</f>
        <v>0</v>
      </c>
      <c r="P385" s="5">
        <f>VLOOKUP(B385, pct_raw!$A$2:$AX$1800, 26, FALSE)</f>
        <v>0</v>
      </c>
      <c r="Q385" s="5">
        <f>VLOOKUP(B385, pct_raw!$A$2:$AX$1800, 27, FALSE)</f>
        <v>4</v>
      </c>
      <c r="R385" s="5">
        <f>VLOOKUP(B385, pct_raw!$A$2:$AX$1800, 28, FALSE)</f>
        <v>0</v>
      </c>
      <c r="S385" s="5">
        <f>VLOOKUP(B385, pct_raw!$A$2:$AX$1800, 29, FALSE)</f>
        <v>0</v>
      </c>
      <c r="T385" s="5">
        <f>VLOOKUP(B385, pct_raw!$A$2:$AX$1800, 30, FALSE)</f>
        <v>0</v>
      </c>
      <c r="U385" s="5">
        <f>VLOOKUP(B385, pct_raw!$A$2:$AX$1800, 31, FALSE)</f>
        <v>0</v>
      </c>
      <c r="V385" s="5">
        <f>VLOOKUP(B385, pct_raw!$A$2:$AX$1800, 32, FALSE)</f>
        <v>0</v>
      </c>
      <c r="W385" s="5">
        <f>VLOOKUP(B385, pct_raw!$A$2:$AX$1800, 33, FALSE)</f>
        <v>0</v>
      </c>
      <c r="X385" s="5">
        <f>VLOOKUP(B385, pct_raw!$A$2:$AX$1800, 34, FALSE)</f>
        <v>0</v>
      </c>
      <c r="Y385" s="5">
        <f>VLOOKUP(B385, pct_raw!$A$2:$AX$1800, 35, FALSE)</f>
        <v>0</v>
      </c>
      <c r="Z385" s="5">
        <f>VLOOKUP(B385, pct_raw!$A$2:$AX$1800, 36, FALSE)</f>
        <v>3</v>
      </c>
      <c r="AA385" s="5">
        <f>VLOOKUP(B385, pct_raw!$A$2:$AX$1800, 37, FALSE)</f>
        <v>0</v>
      </c>
      <c r="AB385" s="5">
        <f>VLOOKUP(B385, pct_raw!$A$2:$AX$1800, 38, FALSE)</f>
        <v>0</v>
      </c>
      <c r="AC385" s="5">
        <f>VLOOKUP(B385, pct_raw!$A$2:$AX$1800, 39, FALSE)</f>
        <v>1</v>
      </c>
      <c r="AD385" s="5">
        <f>VLOOKUP(B385, pct_raw!$A$2:$AX$1800, 40, FALSE)</f>
        <v>0</v>
      </c>
      <c r="AE385" s="5">
        <f>VLOOKUP(B385, pct_raw!$A$2:$AX$1800, 41, FALSE)</f>
        <v>0</v>
      </c>
      <c r="AF385" s="5">
        <f>VLOOKUP(B385, pct_raw!$A$2:$AX$1800, 42, FALSE)</f>
        <v>0</v>
      </c>
      <c r="AG385" s="5">
        <f>VLOOKUP(B385, pct_raw!$A$2:$AX$1800, 43, FALSE)</f>
        <v>0</v>
      </c>
      <c r="AH385" s="5">
        <f>VLOOKUP(B385, pct_raw!$A$2:$AX$1800, 44, FALSE)</f>
        <v>0</v>
      </c>
      <c r="AI385" s="5">
        <f>VLOOKUP(B385, pct_raw!$A$2:$AX$1800, 45, FALSE)</f>
        <v>8</v>
      </c>
      <c r="AJ385" s="5">
        <f>VLOOKUP(B385, pct_raw!$A$2:$AX$1800, 46, FALSE)</f>
        <v>13</v>
      </c>
      <c r="AK385" s="5">
        <f>VLOOKUP(B385, pct_raw!$A$2:$AX$1800, 47, FALSE)</f>
        <v>0.21</v>
      </c>
      <c r="AL385" s="5">
        <f>VLOOKUP(B385, pct_raw!$A$2:$AX$1800, 48, FALSE)</f>
        <v>1</v>
      </c>
      <c r="AM385" s="5">
        <f>VLOOKUP(B385, pct_raw!$A$2:$AX$1800, 49, FALSE)</f>
        <v>0</v>
      </c>
      <c r="AN385" s="5">
        <f>VLOOKUP(B385, pct_raw!$A$2:$AX$1800, 50, FALSE)</f>
        <v>0</v>
      </c>
    </row>
    <row r="386" spans="1:40" x14ac:dyDescent="0.2">
      <c r="A386" s="2" t="s">
        <v>1135</v>
      </c>
      <c r="B386" s="2" t="str">
        <f t="shared" ref="B386:B449" si="6">PROPER(C386)</f>
        <v>City Of New Hampton Ward Three</v>
      </c>
      <c r="C386" s="2" t="s">
        <v>1135</v>
      </c>
      <c r="D386" s="2" t="str">
        <f>VLOOKUP(B386, pct_raw!$A$2:$AX$1800, 6, FALSE)</f>
        <v xml:space="preserve"> City of New Hampton Ward Three</v>
      </c>
      <c r="E386" s="5">
        <f>VLOOKUP(B386, pct_raw!$A$2:$AX$1800, 15, FALSE)</f>
        <v>8</v>
      </c>
      <c r="F386" s="5">
        <f>VLOOKUP(B386, pct_raw!$A$2:$AX$1800, 16, FALSE)</f>
        <v>10</v>
      </c>
      <c r="G386" s="5">
        <f>VLOOKUP(B386, pct_raw!$A$2:$AX$1800, 17, FALSE)</f>
        <v>0.14000000000000001</v>
      </c>
      <c r="H386">
        <f>VLOOKUP(B386, pct_raw!$A$2:$AX$1800, 18, FALSE)</f>
        <v>0</v>
      </c>
      <c r="I386" s="5">
        <f>VLOOKUP(B386, pct_raw!$A$2:$AX$1800, 19, FALSE)</f>
        <v>0</v>
      </c>
      <c r="J386">
        <f>VLOOKUP(B386, pct_raw!$A$2:$AX$1800, 20, FALSE)</f>
        <v>0</v>
      </c>
      <c r="K386" s="5">
        <f>VLOOKUP(B386, pct_raw!$A$2:$AX$1800, 21, FALSE)</f>
        <v>8</v>
      </c>
      <c r="L386" s="5">
        <f>VLOOKUP(B386, pct_raw!$A$2:$AX$1800, 22, FALSE)</f>
        <v>10</v>
      </c>
      <c r="M386" s="5">
        <f>VLOOKUP(B386, pct_raw!$A$2:$AX$1800, 23, FALSE)</f>
        <v>0.21</v>
      </c>
      <c r="N386" s="5">
        <f>VLOOKUP(B386, pct_raw!$A$2:$AX$1800, 24, FALSE)</f>
        <v>0</v>
      </c>
      <c r="O386" s="5">
        <f>VLOOKUP(B386, pct_raw!$A$2:$AX$1800, 25, FALSE)</f>
        <v>0</v>
      </c>
      <c r="P386" s="5">
        <f>VLOOKUP(B386, pct_raw!$A$2:$AX$1800, 26, FALSE)</f>
        <v>0</v>
      </c>
      <c r="Q386" s="5">
        <f>VLOOKUP(B386, pct_raw!$A$2:$AX$1800, 27, FALSE)</f>
        <v>6</v>
      </c>
      <c r="R386" s="5">
        <f>VLOOKUP(B386, pct_raw!$A$2:$AX$1800, 28, FALSE)</f>
        <v>9</v>
      </c>
      <c r="S386" s="5">
        <f>VLOOKUP(B386, pct_raw!$A$2:$AX$1800, 29, FALSE)</f>
        <v>0.14000000000000001</v>
      </c>
      <c r="T386" s="5">
        <f>VLOOKUP(B386, pct_raw!$A$2:$AX$1800, 30, FALSE)</f>
        <v>0</v>
      </c>
      <c r="U386" s="5">
        <f>VLOOKUP(B386, pct_raw!$A$2:$AX$1800, 31, FALSE)</f>
        <v>0</v>
      </c>
      <c r="V386" s="5">
        <f>VLOOKUP(B386, pct_raw!$A$2:$AX$1800, 32, FALSE)</f>
        <v>0</v>
      </c>
      <c r="W386" s="5">
        <f>VLOOKUP(B386, pct_raw!$A$2:$AX$1800, 33, FALSE)</f>
        <v>0</v>
      </c>
      <c r="X386" s="5">
        <f>VLOOKUP(B386, pct_raw!$A$2:$AX$1800, 34, FALSE)</f>
        <v>0</v>
      </c>
      <c r="Y386" s="5">
        <f>VLOOKUP(B386, pct_raw!$A$2:$AX$1800, 35, FALSE)</f>
        <v>0</v>
      </c>
      <c r="Z386" s="5">
        <f>VLOOKUP(B386, pct_raw!$A$2:$AX$1800, 36, FALSE)</f>
        <v>6</v>
      </c>
      <c r="AA386" s="5">
        <f>VLOOKUP(B386, pct_raw!$A$2:$AX$1800, 37, FALSE)</f>
        <v>6</v>
      </c>
      <c r="AB386" s="5">
        <f>VLOOKUP(B386, pct_raw!$A$2:$AX$1800, 38, FALSE)</f>
        <v>7.0000000000000007E-2</v>
      </c>
      <c r="AC386" s="5">
        <f>VLOOKUP(B386, pct_raw!$A$2:$AX$1800, 39, FALSE)</f>
        <v>6</v>
      </c>
      <c r="AD386" s="5">
        <f>VLOOKUP(B386, pct_raw!$A$2:$AX$1800, 40, FALSE)</f>
        <v>7</v>
      </c>
      <c r="AE386" s="5">
        <f>VLOOKUP(B386, pct_raw!$A$2:$AX$1800, 41, FALSE)</f>
        <v>0.14000000000000001</v>
      </c>
      <c r="AF386" s="5">
        <f>VLOOKUP(B386, pct_raw!$A$2:$AX$1800, 42, FALSE)</f>
        <v>4</v>
      </c>
      <c r="AG386" s="5">
        <f>VLOOKUP(B386, pct_raw!$A$2:$AX$1800, 43, FALSE)</f>
        <v>0</v>
      </c>
      <c r="AH386" s="5">
        <f>VLOOKUP(B386, pct_raw!$A$2:$AX$1800, 44, FALSE)</f>
        <v>0</v>
      </c>
      <c r="AI386" s="5">
        <f>VLOOKUP(B386, pct_raw!$A$2:$AX$1800, 45, FALSE)</f>
        <v>4</v>
      </c>
      <c r="AJ386" s="5">
        <f>VLOOKUP(B386, pct_raw!$A$2:$AX$1800, 46, FALSE)</f>
        <v>0</v>
      </c>
      <c r="AK386" s="5">
        <f>VLOOKUP(B386, pct_raw!$A$2:$AX$1800, 47, FALSE)</f>
        <v>0</v>
      </c>
      <c r="AL386" s="5">
        <f>VLOOKUP(B386, pct_raw!$A$2:$AX$1800, 48, FALSE)</f>
        <v>0</v>
      </c>
      <c r="AM386" s="5">
        <f>VLOOKUP(B386, pct_raw!$A$2:$AX$1800, 49, FALSE)</f>
        <v>0</v>
      </c>
      <c r="AN386" s="5">
        <f>VLOOKUP(B386, pct_raw!$A$2:$AX$1800, 50, FALSE)</f>
        <v>0</v>
      </c>
    </row>
    <row r="387" spans="1:40" x14ac:dyDescent="0.2">
      <c r="A387" s="2" t="s">
        <v>476</v>
      </c>
      <c r="B387" s="2" t="str">
        <f t="shared" si="6"/>
        <v>City Of New Hampton Ward Two</v>
      </c>
      <c r="C387" s="2" t="s">
        <v>476</v>
      </c>
      <c r="D387" s="2" t="str">
        <f>VLOOKUP(B387, pct_raw!$A$2:$AX$1800, 6, FALSE)</f>
        <v xml:space="preserve"> City of New Hampton Ward Two</v>
      </c>
      <c r="E387" s="5">
        <f>VLOOKUP(B387, pct_raw!$A$2:$AX$1800, 15, FALSE)</f>
        <v>2</v>
      </c>
      <c r="F387" s="5">
        <f>VLOOKUP(B387, pct_raw!$A$2:$AX$1800, 16, FALSE)</f>
        <v>0</v>
      </c>
      <c r="G387" s="5">
        <f>VLOOKUP(B387, pct_raw!$A$2:$AX$1800, 17, FALSE)</f>
        <v>0</v>
      </c>
      <c r="H387">
        <f>VLOOKUP(B387, pct_raw!$A$2:$AX$1800, 18, FALSE)</f>
        <v>0</v>
      </c>
      <c r="I387" s="5">
        <f>VLOOKUP(B387, pct_raw!$A$2:$AX$1800, 19, FALSE)</f>
        <v>0</v>
      </c>
      <c r="J387">
        <f>VLOOKUP(B387, pct_raw!$A$2:$AX$1800, 20, FALSE)</f>
        <v>0</v>
      </c>
      <c r="K387" s="5">
        <f>VLOOKUP(B387, pct_raw!$A$2:$AX$1800, 21, FALSE)</f>
        <v>6</v>
      </c>
      <c r="L387" s="5">
        <f>VLOOKUP(B387, pct_raw!$A$2:$AX$1800, 22, FALSE)</f>
        <v>7</v>
      </c>
      <c r="M387" s="5">
        <f>VLOOKUP(B387, pct_raw!$A$2:$AX$1800, 23, FALSE)</f>
        <v>0.14000000000000001</v>
      </c>
      <c r="N387" s="5">
        <f>VLOOKUP(B387, pct_raw!$A$2:$AX$1800, 24, FALSE)</f>
        <v>0</v>
      </c>
      <c r="O387" s="5">
        <f>VLOOKUP(B387, pct_raw!$A$2:$AX$1800, 25, FALSE)</f>
        <v>0</v>
      </c>
      <c r="P387" s="5">
        <f>VLOOKUP(B387, pct_raw!$A$2:$AX$1800, 26, FALSE)</f>
        <v>0</v>
      </c>
      <c r="Q387" s="5">
        <f>VLOOKUP(B387, pct_raw!$A$2:$AX$1800, 27, FALSE)</f>
        <v>0</v>
      </c>
      <c r="R387" s="5">
        <f>VLOOKUP(B387, pct_raw!$A$2:$AX$1800, 28, FALSE)</f>
        <v>0</v>
      </c>
      <c r="S387" s="5">
        <f>VLOOKUP(B387, pct_raw!$A$2:$AX$1800, 29, FALSE)</f>
        <v>0</v>
      </c>
      <c r="T387" s="5">
        <f>VLOOKUP(B387, pct_raw!$A$2:$AX$1800, 30, FALSE)</f>
        <v>0</v>
      </c>
      <c r="U387" s="5">
        <f>VLOOKUP(B387, pct_raw!$A$2:$AX$1800, 31, FALSE)</f>
        <v>0</v>
      </c>
      <c r="V387" s="5">
        <f>VLOOKUP(B387, pct_raw!$A$2:$AX$1800, 32, FALSE)</f>
        <v>0</v>
      </c>
      <c r="W387" s="5">
        <f>VLOOKUP(B387, pct_raw!$A$2:$AX$1800, 33, FALSE)</f>
        <v>0</v>
      </c>
      <c r="X387" s="5">
        <f>VLOOKUP(B387, pct_raw!$A$2:$AX$1800, 34, FALSE)</f>
        <v>0</v>
      </c>
      <c r="Y387" s="5">
        <f>VLOOKUP(B387, pct_raw!$A$2:$AX$1800, 35, FALSE)</f>
        <v>0</v>
      </c>
      <c r="Z387" s="5">
        <f>VLOOKUP(B387, pct_raw!$A$2:$AX$1800, 36, FALSE)</f>
        <v>4</v>
      </c>
      <c r="AA387" s="5">
        <f>VLOOKUP(B387, pct_raw!$A$2:$AX$1800, 37, FALSE)</f>
        <v>4</v>
      </c>
      <c r="AB387" s="5">
        <f>VLOOKUP(B387, pct_raw!$A$2:$AX$1800, 38, FALSE)</f>
        <v>0.14000000000000001</v>
      </c>
      <c r="AC387" s="5">
        <f>VLOOKUP(B387, pct_raw!$A$2:$AX$1800, 39, FALSE)</f>
        <v>4</v>
      </c>
      <c r="AD387" s="5">
        <f>VLOOKUP(B387, pct_raw!$A$2:$AX$1800, 40, FALSE)</f>
        <v>4</v>
      </c>
      <c r="AE387" s="5">
        <f>VLOOKUP(B387, pct_raw!$A$2:$AX$1800, 41, FALSE)</f>
        <v>7.0000000000000007E-2</v>
      </c>
      <c r="AF387" s="5">
        <f>VLOOKUP(B387, pct_raw!$A$2:$AX$1800, 42, FALSE)</f>
        <v>0</v>
      </c>
      <c r="AG387" s="5">
        <f>VLOOKUP(B387, pct_raw!$A$2:$AX$1800, 43, FALSE)</f>
        <v>0</v>
      </c>
      <c r="AH387" s="5">
        <f>VLOOKUP(B387, pct_raw!$A$2:$AX$1800, 44, FALSE)</f>
        <v>0</v>
      </c>
      <c r="AI387" s="5">
        <f>VLOOKUP(B387, pct_raw!$A$2:$AX$1800, 45, FALSE)</f>
        <v>5</v>
      </c>
      <c r="AJ387" s="5">
        <f>VLOOKUP(B387, pct_raw!$A$2:$AX$1800, 46, FALSE)</f>
        <v>6</v>
      </c>
      <c r="AK387" s="5">
        <f>VLOOKUP(B387, pct_raw!$A$2:$AX$1800, 47, FALSE)</f>
        <v>0.14000000000000001</v>
      </c>
      <c r="AL387" s="5">
        <f>VLOOKUP(B387, pct_raw!$A$2:$AX$1800, 48, FALSE)</f>
        <v>0</v>
      </c>
      <c r="AM387" s="5">
        <f>VLOOKUP(B387, pct_raw!$A$2:$AX$1800, 49, FALSE)</f>
        <v>0</v>
      </c>
      <c r="AN387" s="5">
        <f>VLOOKUP(B387, pct_raw!$A$2:$AX$1800, 50, FALSE)</f>
        <v>0</v>
      </c>
    </row>
    <row r="388" spans="1:40" x14ac:dyDescent="0.2">
      <c r="A388" s="2" t="s">
        <v>1136</v>
      </c>
      <c r="B388" s="2" t="str">
        <f t="shared" si="6"/>
        <v>City Of Plainfield Polk Twp Douglas Twp</v>
      </c>
      <c r="C388" s="2" t="s">
        <v>4930</v>
      </c>
      <c r="D388" s="2" t="str">
        <f>VLOOKUP(B388, pct_raw!$A$2:$AX$1800, 6, FALSE)</f>
        <v xml:space="preserve"> CITY OF PLAINFIELD POLK TWP DOUGLAS TWP</v>
      </c>
      <c r="E388" s="5">
        <f>VLOOKUP(B388, pct_raw!$A$2:$AX$1800, 15, FALSE)</f>
        <v>6</v>
      </c>
      <c r="F388" s="5">
        <f>VLOOKUP(B388, pct_raw!$A$2:$AX$1800, 16, FALSE)</f>
        <v>10</v>
      </c>
      <c r="G388" s="5">
        <f>VLOOKUP(B388, pct_raw!$A$2:$AX$1800, 17, FALSE)</f>
        <v>0.22670000000000001</v>
      </c>
      <c r="H388">
        <f>VLOOKUP(B388, pct_raw!$A$2:$AX$1800, 18, FALSE)</f>
        <v>0</v>
      </c>
      <c r="I388" s="5">
        <f>VLOOKUP(B388, pct_raw!$A$2:$AX$1800, 19, FALSE)</f>
        <v>0</v>
      </c>
      <c r="J388">
        <f>VLOOKUP(B388, pct_raw!$A$2:$AX$1800, 20, FALSE)</f>
        <v>0</v>
      </c>
      <c r="K388" s="5">
        <f>VLOOKUP(B388, pct_raw!$A$2:$AX$1800, 21, FALSE)</f>
        <v>6</v>
      </c>
      <c r="L388" s="5">
        <f>VLOOKUP(B388, pct_raw!$A$2:$AX$1800, 22, FALSE)</f>
        <v>11</v>
      </c>
      <c r="M388" s="5">
        <f>VLOOKUP(B388, pct_raw!$A$2:$AX$1800, 23, FALSE)</f>
        <v>0.22670000000000001</v>
      </c>
      <c r="N388" s="5">
        <f>VLOOKUP(B388, pct_raw!$A$2:$AX$1800, 24, FALSE)</f>
        <v>0</v>
      </c>
      <c r="O388" s="5">
        <f>VLOOKUP(B388, pct_raw!$A$2:$AX$1800, 25, FALSE)</f>
        <v>0</v>
      </c>
      <c r="P388" s="5">
        <f>VLOOKUP(B388, pct_raw!$A$2:$AX$1800, 26, FALSE)</f>
        <v>0</v>
      </c>
      <c r="Q388" s="5">
        <f>VLOOKUP(B388, pct_raw!$A$2:$AX$1800, 27, FALSE)</f>
        <v>4</v>
      </c>
      <c r="R388" s="5">
        <f>VLOOKUP(B388, pct_raw!$A$2:$AX$1800, 28, FALSE)</f>
        <v>0</v>
      </c>
      <c r="S388" s="5">
        <f>VLOOKUP(B388, pct_raw!$A$2:$AX$1800, 29, FALSE)</f>
        <v>0</v>
      </c>
      <c r="T388" s="5">
        <f>VLOOKUP(B388, pct_raw!$A$2:$AX$1800, 30, FALSE)</f>
        <v>0</v>
      </c>
      <c r="U388" s="5">
        <f>VLOOKUP(B388, pct_raw!$A$2:$AX$1800, 31, FALSE)</f>
        <v>0</v>
      </c>
      <c r="V388" s="5">
        <f>VLOOKUP(B388, pct_raw!$A$2:$AX$1800, 32, FALSE)</f>
        <v>0</v>
      </c>
      <c r="W388" s="5">
        <f>VLOOKUP(B388, pct_raw!$A$2:$AX$1800, 33, FALSE)</f>
        <v>0</v>
      </c>
      <c r="X388" s="5">
        <f>VLOOKUP(B388, pct_raw!$A$2:$AX$1800, 34, FALSE)</f>
        <v>0</v>
      </c>
      <c r="Y388" s="5">
        <f>VLOOKUP(B388, pct_raw!$A$2:$AX$1800, 35, FALSE)</f>
        <v>0</v>
      </c>
      <c r="Z388" s="5">
        <f>VLOOKUP(B388, pct_raw!$A$2:$AX$1800, 36, FALSE)</f>
        <v>2</v>
      </c>
      <c r="AA388" s="5">
        <f>VLOOKUP(B388, pct_raw!$A$2:$AX$1800, 37, FALSE)</f>
        <v>0</v>
      </c>
      <c r="AB388" s="5">
        <f>VLOOKUP(B388, pct_raw!$A$2:$AX$1800, 38, FALSE)</f>
        <v>0</v>
      </c>
      <c r="AC388" s="5">
        <f>VLOOKUP(B388, pct_raw!$A$2:$AX$1800, 39, FALSE)</f>
        <v>6</v>
      </c>
      <c r="AD388" s="5">
        <f>VLOOKUP(B388, pct_raw!$A$2:$AX$1800, 40, FALSE)</f>
        <v>6</v>
      </c>
      <c r="AE388" s="5">
        <f>VLOOKUP(B388, pct_raw!$A$2:$AX$1800, 41, FALSE)</f>
        <v>0</v>
      </c>
      <c r="AF388" s="5">
        <f>VLOOKUP(B388, pct_raw!$A$2:$AX$1800, 42, FALSE)</f>
        <v>4</v>
      </c>
      <c r="AG388" s="5">
        <f>VLOOKUP(B388, pct_raw!$A$2:$AX$1800, 43, FALSE)</f>
        <v>7</v>
      </c>
      <c r="AH388" s="5">
        <f>VLOOKUP(B388, pct_raw!$A$2:$AX$1800, 44, FALSE)</f>
        <v>0.22670000000000001</v>
      </c>
      <c r="AI388" s="5">
        <f>VLOOKUP(B388, pct_raw!$A$2:$AX$1800, 45, FALSE)</f>
        <v>2</v>
      </c>
      <c r="AJ388" s="5">
        <f>VLOOKUP(B388, pct_raw!$A$2:$AX$1800, 46, FALSE)</f>
        <v>0</v>
      </c>
      <c r="AK388" s="5">
        <f>VLOOKUP(B388, pct_raw!$A$2:$AX$1800, 47, FALSE)</f>
        <v>0</v>
      </c>
      <c r="AL388" s="5">
        <f>VLOOKUP(B388, pct_raw!$A$2:$AX$1800, 48, FALSE)</f>
        <v>4</v>
      </c>
      <c r="AM388" s="5">
        <f>VLOOKUP(B388, pct_raw!$A$2:$AX$1800, 49, FALSE)</f>
        <v>0</v>
      </c>
      <c r="AN388" s="5">
        <f>VLOOKUP(B388, pct_raw!$A$2:$AX$1800, 50, FALSE)</f>
        <v>0</v>
      </c>
    </row>
    <row r="389" spans="1:40" x14ac:dyDescent="0.2">
      <c r="A389" s="2" t="s">
        <v>1137</v>
      </c>
      <c r="B389" s="2" t="str">
        <f t="shared" si="6"/>
        <v>City Of Readlyn Maxfield &amp; Franklin Twp</v>
      </c>
      <c r="C389" s="2" t="s">
        <v>4931</v>
      </c>
      <c r="D389" s="2" t="str">
        <f>VLOOKUP(B389, pct_raw!$A$2:$AX$1800, 6, FALSE)</f>
        <v xml:space="preserve"> CITY OF READLYN MAXFIELD &amp; FRANKLIN TWP</v>
      </c>
      <c r="E389" s="5">
        <f>VLOOKUP(B389, pct_raw!$A$2:$AX$1800, 15, FALSE)</f>
        <v>7</v>
      </c>
      <c r="F389" s="5">
        <f>VLOOKUP(B389, pct_raw!$A$2:$AX$1800, 16, FALSE)</f>
        <v>7</v>
      </c>
      <c r="G389" s="5">
        <f>VLOOKUP(B389, pct_raw!$A$2:$AX$1800, 17, FALSE)</f>
        <v>0.22670000000000001</v>
      </c>
      <c r="H389">
        <f>VLOOKUP(B389, pct_raw!$A$2:$AX$1800, 18, FALSE)</f>
        <v>0</v>
      </c>
      <c r="I389" s="5">
        <f>VLOOKUP(B389, pct_raw!$A$2:$AX$1800, 19, FALSE)</f>
        <v>0</v>
      </c>
      <c r="J389">
        <f>VLOOKUP(B389, pct_raw!$A$2:$AX$1800, 20, FALSE)</f>
        <v>0</v>
      </c>
      <c r="K389" s="5">
        <f>VLOOKUP(B389, pct_raw!$A$2:$AX$1800, 21, FALSE)</f>
        <v>11</v>
      </c>
      <c r="L389" s="5">
        <f>VLOOKUP(B389, pct_raw!$A$2:$AX$1800, 22, FALSE)</f>
        <v>11</v>
      </c>
      <c r="M389" s="5">
        <f>VLOOKUP(B389, pct_raw!$A$2:$AX$1800, 23, FALSE)</f>
        <v>0.22670000000000001</v>
      </c>
      <c r="N389" s="5">
        <f>VLOOKUP(B389, pct_raw!$A$2:$AX$1800, 24, FALSE)</f>
        <v>0</v>
      </c>
      <c r="O389" s="5">
        <f>VLOOKUP(B389, pct_raw!$A$2:$AX$1800, 25, FALSE)</f>
        <v>0</v>
      </c>
      <c r="P389" s="5">
        <f>VLOOKUP(B389, pct_raw!$A$2:$AX$1800, 26, FALSE)</f>
        <v>0</v>
      </c>
      <c r="Q389" s="5">
        <f>VLOOKUP(B389, pct_raw!$A$2:$AX$1800, 27, FALSE)</f>
        <v>7</v>
      </c>
      <c r="R389" s="5">
        <f>VLOOKUP(B389, pct_raw!$A$2:$AX$1800, 28, FALSE)</f>
        <v>7</v>
      </c>
      <c r="S389" s="5">
        <f>VLOOKUP(B389, pct_raw!$A$2:$AX$1800, 29, FALSE)</f>
        <v>0.22670000000000001</v>
      </c>
      <c r="T389" s="5">
        <f>VLOOKUP(B389, pct_raw!$A$2:$AX$1800, 30, FALSE)</f>
        <v>0</v>
      </c>
      <c r="U389" s="5">
        <f>VLOOKUP(B389, pct_raw!$A$2:$AX$1800, 31, FALSE)</f>
        <v>0</v>
      </c>
      <c r="V389" s="5">
        <f>VLOOKUP(B389, pct_raw!$A$2:$AX$1800, 32, FALSE)</f>
        <v>0</v>
      </c>
      <c r="W389" s="5">
        <f>VLOOKUP(B389, pct_raw!$A$2:$AX$1800, 33, FALSE)</f>
        <v>0</v>
      </c>
      <c r="X389" s="5">
        <f>VLOOKUP(B389, pct_raw!$A$2:$AX$1800, 34, FALSE)</f>
        <v>0</v>
      </c>
      <c r="Y389" s="5">
        <f>VLOOKUP(B389, pct_raw!$A$2:$AX$1800, 35, FALSE)</f>
        <v>0</v>
      </c>
      <c r="Z389" s="5">
        <f>VLOOKUP(B389, pct_raw!$A$2:$AX$1800, 36, FALSE)</f>
        <v>6</v>
      </c>
      <c r="AA389" s="5">
        <f>VLOOKUP(B389, pct_raw!$A$2:$AX$1800, 37, FALSE)</f>
        <v>6</v>
      </c>
      <c r="AB389" s="5">
        <f>VLOOKUP(B389, pct_raw!$A$2:$AX$1800, 38, FALSE)</f>
        <v>0</v>
      </c>
      <c r="AC389" s="5">
        <f>VLOOKUP(B389, pct_raw!$A$2:$AX$1800, 39, FALSE)</f>
        <v>0</v>
      </c>
      <c r="AD389" s="5">
        <f>VLOOKUP(B389, pct_raw!$A$2:$AX$1800, 40, FALSE)</f>
        <v>0</v>
      </c>
      <c r="AE389" s="5">
        <f>VLOOKUP(B389, pct_raw!$A$2:$AX$1800, 41, FALSE)</f>
        <v>0</v>
      </c>
      <c r="AF389" s="5">
        <f>VLOOKUP(B389, pct_raw!$A$2:$AX$1800, 42, FALSE)</f>
        <v>0</v>
      </c>
      <c r="AG389" s="5">
        <f>VLOOKUP(B389, pct_raw!$A$2:$AX$1800, 43, FALSE)</f>
        <v>0</v>
      </c>
      <c r="AH389" s="5">
        <f>VLOOKUP(B389, pct_raw!$A$2:$AX$1800, 44, FALSE)</f>
        <v>0</v>
      </c>
      <c r="AI389" s="5">
        <f>VLOOKUP(B389, pct_raw!$A$2:$AX$1800, 45, FALSE)</f>
        <v>6</v>
      </c>
      <c r="AJ389" s="5">
        <f>VLOOKUP(B389, pct_raw!$A$2:$AX$1800, 46, FALSE)</f>
        <v>6</v>
      </c>
      <c r="AK389" s="5">
        <f>VLOOKUP(B389, pct_raw!$A$2:$AX$1800, 47, FALSE)</f>
        <v>0.22670000000000001</v>
      </c>
      <c r="AL389" s="5">
        <f>VLOOKUP(B389, pct_raw!$A$2:$AX$1800, 48, FALSE)</f>
        <v>0</v>
      </c>
      <c r="AM389" s="5">
        <f>VLOOKUP(B389, pct_raw!$A$2:$AX$1800, 49, FALSE)</f>
        <v>0</v>
      </c>
      <c r="AN389" s="5">
        <f>VLOOKUP(B389, pct_raw!$A$2:$AX$1800, 50, FALSE)</f>
        <v>0</v>
      </c>
    </row>
    <row r="390" spans="1:40" x14ac:dyDescent="0.2">
      <c r="A390" s="2" t="s">
        <v>1138</v>
      </c>
      <c r="B390" s="2" t="str">
        <f t="shared" si="6"/>
        <v>City Of Russell Cedar And Washington Townships</v>
      </c>
      <c r="C390" s="2" t="s">
        <v>5260</v>
      </c>
      <c r="D390" s="2" t="str">
        <f>VLOOKUP(B390, pct_raw!$A$2:$AX$1800, 6, FALSE)</f>
        <v xml:space="preserve"> City of Russell Cedar and Washington Townships</v>
      </c>
      <c r="E390" s="5">
        <f>VLOOKUP(B390, pct_raw!$A$2:$AX$1800, 15, FALSE)</f>
        <v>10</v>
      </c>
      <c r="F390" s="5">
        <f>VLOOKUP(B390, pct_raw!$A$2:$AX$1800, 16, FALSE)</f>
        <v>10</v>
      </c>
      <c r="G390" s="5">
        <f>VLOOKUP(B390, pct_raw!$A$2:$AX$1800, 17, FALSE)</f>
        <v>0.21820000000000001</v>
      </c>
      <c r="H390">
        <f>VLOOKUP(B390, pct_raw!$A$2:$AX$1800, 18, FALSE)</f>
        <v>0</v>
      </c>
      <c r="I390" s="5">
        <f>VLOOKUP(B390, pct_raw!$A$2:$AX$1800, 19, FALSE)</f>
        <v>0</v>
      </c>
      <c r="J390">
        <f>VLOOKUP(B390, pct_raw!$A$2:$AX$1800, 20, FALSE)</f>
        <v>0</v>
      </c>
      <c r="K390" s="5">
        <f>VLOOKUP(B390, pct_raw!$A$2:$AX$1800, 21, FALSE)</f>
        <v>4</v>
      </c>
      <c r="L390" s="5">
        <f>VLOOKUP(B390, pct_raw!$A$2:$AX$1800, 22, FALSE)</f>
        <v>4</v>
      </c>
      <c r="M390" s="5">
        <f>VLOOKUP(B390, pct_raw!$A$2:$AX$1800, 23, FALSE)</f>
        <v>7.2700000000000001E-2</v>
      </c>
      <c r="N390" s="5">
        <f>VLOOKUP(B390, pct_raw!$A$2:$AX$1800, 24, FALSE)</f>
        <v>0</v>
      </c>
      <c r="O390" s="5">
        <f>VLOOKUP(B390, pct_raw!$A$2:$AX$1800, 25, FALSE)</f>
        <v>0</v>
      </c>
      <c r="P390" s="5">
        <f>VLOOKUP(B390, pct_raw!$A$2:$AX$1800, 26, FALSE)</f>
        <v>0</v>
      </c>
      <c r="Q390" s="5">
        <f>VLOOKUP(B390, pct_raw!$A$2:$AX$1800, 27, FALSE)</f>
        <v>0</v>
      </c>
      <c r="R390" s="5">
        <f>VLOOKUP(B390, pct_raw!$A$2:$AX$1800, 28, FALSE)</f>
        <v>0</v>
      </c>
      <c r="S390" s="5">
        <f>VLOOKUP(B390, pct_raw!$A$2:$AX$1800, 29, FALSE)</f>
        <v>0</v>
      </c>
      <c r="T390" s="5">
        <f>VLOOKUP(B390, pct_raw!$A$2:$AX$1800, 30, FALSE)</f>
        <v>0</v>
      </c>
      <c r="U390" s="5">
        <f>VLOOKUP(B390, pct_raw!$A$2:$AX$1800, 31, FALSE)</f>
        <v>0</v>
      </c>
      <c r="V390" s="5">
        <f>VLOOKUP(B390, pct_raw!$A$2:$AX$1800, 32, FALSE)</f>
        <v>0</v>
      </c>
      <c r="W390" s="5">
        <f>VLOOKUP(B390, pct_raw!$A$2:$AX$1800, 33, FALSE)</f>
        <v>0</v>
      </c>
      <c r="X390" s="5">
        <f>VLOOKUP(B390, pct_raw!$A$2:$AX$1800, 34, FALSE)</f>
        <v>0</v>
      </c>
      <c r="Y390" s="5">
        <f>VLOOKUP(B390, pct_raw!$A$2:$AX$1800, 35, FALSE)</f>
        <v>0</v>
      </c>
      <c r="Z390" s="5">
        <f>VLOOKUP(B390, pct_raw!$A$2:$AX$1800, 36, FALSE)</f>
        <v>4</v>
      </c>
      <c r="AA390" s="5">
        <f>VLOOKUP(B390, pct_raw!$A$2:$AX$1800, 37, FALSE)</f>
        <v>4</v>
      </c>
      <c r="AB390" s="5">
        <f>VLOOKUP(B390, pct_raw!$A$2:$AX$1800, 38, FALSE)</f>
        <v>7.2700000000000001E-2</v>
      </c>
      <c r="AC390" s="5">
        <f>VLOOKUP(B390, pct_raw!$A$2:$AX$1800, 39, FALSE)</f>
        <v>0</v>
      </c>
      <c r="AD390" s="5">
        <f>VLOOKUP(B390, pct_raw!$A$2:$AX$1800, 40, FALSE)</f>
        <v>0</v>
      </c>
      <c r="AE390" s="5">
        <f>VLOOKUP(B390, pct_raw!$A$2:$AX$1800, 41, FALSE)</f>
        <v>0</v>
      </c>
      <c r="AF390" s="5">
        <f>VLOOKUP(B390, pct_raw!$A$2:$AX$1800, 42, FALSE)</f>
        <v>0</v>
      </c>
      <c r="AG390" s="5">
        <f>VLOOKUP(B390, pct_raw!$A$2:$AX$1800, 43, FALSE)</f>
        <v>0</v>
      </c>
      <c r="AH390" s="5">
        <f>VLOOKUP(B390, pct_raw!$A$2:$AX$1800, 44, FALSE)</f>
        <v>0</v>
      </c>
      <c r="AI390" s="5">
        <f>VLOOKUP(B390, pct_raw!$A$2:$AX$1800, 45, FALSE)</f>
        <v>4</v>
      </c>
      <c r="AJ390" s="5">
        <f>VLOOKUP(B390, pct_raw!$A$2:$AX$1800, 46, FALSE)</f>
        <v>4</v>
      </c>
      <c r="AK390" s="5">
        <f>VLOOKUP(B390, pct_raw!$A$2:$AX$1800, 47, FALSE)</f>
        <v>7.2700000000000001E-2</v>
      </c>
      <c r="AL390" s="5">
        <f>VLOOKUP(B390, pct_raw!$A$2:$AX$1800, 48, FALSE)</f>
        <v>0</v>
      </c>
      <c r="AM390" s="5">
        <f>VLOOKUP(B390, pct_raw!$A$2:$AX$1800, 49, FALSE)</f>
        <v>0</v>
      </c>
      <c r="AN390" s="5">
        <f>VLOOKUP(B390, pct_raw!$A$2:$AX$1800, 50, FALSE)</f>
        <v>0</v>
      </c>
    </row>
    <row r="391" spans="1:40" x14ac:dyDescent="0.2">
      <c r="A391" s="2" t="s">
        <v>1139</v>
      </c>
      <c r="B391" s="2" t="str">
        <f t="shared" si="6"/>
        <v>City Of Sumner Sumner Twp Dayton Twp</v>
      </c>
      <c r="C391" s="2" t="s">
        <v>4932</v>
      </c>
      <c r="D391" s="2" t="str">
        <f>VLOOKUP(B391, pct_raw!$A$2:$AX$1800, 6, FALSE)</f>
        <v xml:space="preserve"> CITY OF SUMNER SUMNER TWP DAYTON TWP</v>
      </c>
      <c r="E391" s="5">
        <f>VLOOKUP(B391, pct_raw!$A$2:$AX$1800, 15, FALSE)</f>
        <v>19</v>
      </c>
      <c r="F391" s="5">
        <f>VLOOKUP(B391, pct_raw!$A$2:$AX$1800, 16, FALSE)</f>
        <v>21</v>
      </c>
      <c r="G391" s="5">
        <f>VLOOKUP(B391, pct_raw!$A$2:$AX$1800, 17, FALSE)</f>
        <v>0.45329999999999998</v>
      </c>
      <c r="H391">
        <f>VLOOKUP(B391, pct_raw!$A$2:$AX$1800, 18, FALSE)</f>
        <v>0</v>
      </c>
      <c r="I391" s="5">
        <f>VLOOKUP(B391, pct_raw!$A$2:$AX$1800, 19, FALSE)</f>
        <v>0</v>
      </c>
      <c r="J391">
        <f>VLOOKUP(B391, pct_raw!$A$2:$AX$1800, 20, FALSE)</f>
        <v>0</v>
      </c>
      <c r="K391" s="5">
        <f>VLOOKUP(B391, pct_raw!$A$2:$AX$1800, 21, FALSE)</f>
        <v>15</v>
      </c>
      <c r="L391" s="5">
        <f>VLOOKUP(B391, pct_raw!$A$2:$AX$1800, 22, FALSE)</f>
        <v>18</v>
      </c>
      <c r="M391" s="5">
        <f>VLOOKUP(B391, pct_raw!$A$2:$AX$1800, 23, FALSE)</f>
        <v>0.45329999999999998</v>
      </c>
      <c r="N391" s="5">
        <f>VLOOKUP(B391, pct_raw!$A$2:$AX$1800, 24, FALSE)</f>
        <v>0</v>
      </c>
      <c r="O391" s="5">
        <f>VLOOKUP(B391, pct_raw!$A$2:$AX$1800, 25, FALSE)</f>
        <v>0</v>
      </c>
      <c r="P391" s="5">
        <f>VLOOKUP(B391, pct_raw!$A$2:$AX$1800, 26, FALSE)</f>
        <v>0</v>
      </c>
      <c r="Q391" s="5">
        <f>VLOOKUP(B391, pct_raw!$A$2:$AX$1800, 27, FALSE)</f>
        <v>8</v>
      </c>
      <c r="R391" s="5">
        <f>VLOOKUP(B391, pct_raw!$A$2:$AX$1800, 28, FALSE)</f>
        <v>0</v>
      </c>
      <c r="S391" s="5">
        <f>VLOOKUP(B391, pct_raw!$A$2:$AX$1800, 29, FALSE)</f>
        <v>0</v>
      </c>
      <c r="T391" s="5">
        <f>VLOOKUP(B391, pct_raw!$A$2:$AX$1800, 30, FALSE)</f>
        <v>0</v>
      </c>
      <c r="U391" s="5">
        <f>VLOOKUP(B391, pct_raw!$A$2:$AX$1800, 31, FALSE)</f>
        <v>0</v>
      </c>
      <c r="V391" s="5">
        <f>VLOOKUP(B391, pct_raw!$A$2:$AX$1800, 32, FALSE)</f>
        <v>0</v>
      </c>
      <c r="W391" s="5">
        <f>VLOOKUP(B391, pct_raw!$A$2:$AX$1800, 33, FALSE)</f>
        <v>0</v>
      </c>
      <c r="X391" s="5">
        <f>VLOOKUP(B391, pct_raw!$A$2:$AX$1800, 34, FALSE)</f>
        <v>0</v>
      </c>
      <c r="Y391" s="5">
        <f>VLOOKUP(B391, pct_raw!$A$2:$AX$1800, 35, FALSE)</f>
        <v>0</v>
      </c>
      <c r="Z391" s="5">
        <f>VLOOKUP(B391, pct_raw!$A$2:$AX$1800, 36, FALSE)</f>
        <v>13</v>
      </c>
      <c r="AA391" s="5">
        <f>VLOOKUP(B391, pct_raw!$A$2:$AX$1800, 37, FALSE)</f>
        <v>13</v>
      </c>
      <c r="AB391" s="5">
        <f>VLOOKUP(B391, pct_raw!$A$2:$AX$1800, 38, FALSE)</f>
        <v>0.22670000000000001</v>
      </c>
      <c r="AC391" s="5">
        <f>VLOOKUP(B391, pct_raw!$A$2:$AX$1800, 39, FALSE)</f>
        <v>0</v>
      </c>
      <c r="AD391" s="5">
        <f>VLOOKUP(B391, pct_raw!$A$2:$AX$1800, 40, FALSE)</f>
        <v>0</v>
      </c>
      <c r="AE391" s="5">
        <f>VLOOKUP(B391, pct_raw!$A$2:$AX$1800, 41, FALSE)</f>
        <v>0</v>
      </c>
      <c r="AF391" s="5">
        <f>VLOOKUP(B391, pct_raw!$A$2:$AX$1800, 42, FALSE)</f>
        <v>1</v>
      </c>
      <c r="AG391" s="5">
        <f>VLOOKUP(B391, pct_raw!$A$2:$AX$1800, 43, FALSE)</f>
        <v>0</v>
      </c>
      <c r="AH391" s="5">
        <f>VLOOKUP(B391, pct_raw!$A$2:$AX$1800, 44, FALSE)</f>
        <v>0</v>
      </c>
      <c r="AI391" s="5">
        <f>VLOOKUP(B391, pct_raw!$A$2:$AX$1800, 45, FALSE)</f>
        <v>8</v>
      </c>
      <c r="AJ391" s="5">
        <f>VLOOKUP(B391, pct_raw!$A$2:$AX$1800, 46, FALSE)</f>
        <v>14</v>
      </c>
      <c r="AK391" s="5">
        <f>VLOOKUP(B391, pct_raw!$A$2:$AX$1800, 47, FALSE)</f>
        <v>0.22670000000000001</v>
      </c>
      <c r="AL391" s="5">
        <f>VLOOKUP(B391, pct_raw!$A$2:$AX$1800, 48, FALSE)</f>
        <v>2</v>
      </c>
      <c r="AM391" s="5">
        <f>VLOOKUP(B391, pct_raw!$A$2:$AX$1800, 49, FALSE)</f>
        <v>0</v>
      </c>
      <c r="AN391" s="5">
        <f>VLOOKUP(B391, pct_raw!$A$2:$AX$1800, 50, FALSE)</f>
        <v>0</v>
      </c>
    </row>
    <row r="392" spans="1:40" x14ac:dyDescent="0.2">
      <c r="A392" s="2" t="s">
        <v>1140</v>
      </c>
      <c r="B392" s="2" t="str">
        <f t="shared" si="6"/>
        <v>City Of Tripoli Fremont</v>
      </c>
      <c r="C392" s="2" t="s">
        <v>4933</v>
      </c>
      <c r="D392" s="2" t="str">
        <f>VLOOKUP(B392, pct_raw!$A$2:$AX$1800, 6, FALSE)</f>
        <v xml:space="preserve"> CITY OF TRIPOLI FREMONT</v>
      </c>
      <c r="E392" s="5">
        <f>VLOOKUP(B392, pct_raw!$A$2:$AX$1800, 15, FALSE)</f>
        <v>17</v>
      </c>
      <c r="F392" s="5">
        <f>VLOOKUP(B392, pct_raw!$A$2:$AX$1800, 16, FALSE)</f>
        <v>19</v>
      </c>
      <c r="G392" s="5">
        <f>VLOOKUP(B392, pct_raw!$A$2:$AX$1800, 17, FALSE)</f>
        <v>0.45329999999999998</v>
      </c>
      <c r="H392">
        <f>VLOOKUP(B392, pct_raw!$A$2:$AX$1800, 18, FALSE)</f>
        <v>0</v>
      </c>
      <c r="I392" s="5">
        <f>VLOOKUP(B392, pct_raw!$A$2:$AX$1800, 19, FALSE)</f>
        <v>0</v>
      </c>
      <c r="J392">
        <f>VLOOKUP(B392, pct_raw!$A$2:$AX$1800, 20, FALSE)</f>
        <v>0</v>
      </c>
      <c r="K392" s="5">
        <f>VLOOKUP(B392, pct_raw!$A$2:$AX$1800, 21, FALSE)</f>
        <v>9</v>
      </c>
      <c r="L392" s="5">
        <f>VLOOKUP(B392, pct_raw!$A$2:$AX$1800, 22, FALSE)</f>
        <v>9</v>
      </c>
      <c r="M392" s="5">
        <f>VLOOKUP(B392, pct_raw!$A$2:$AX$1800, 23, FALSE)</f>
        <v>0.22670000000000001</v>
      </c>
      <c r="N392" s="5">
        <f>VLOOKUP(B392, pct_raw!$A$2:$AX$1800, 24, FALSE)</f>
        <v>0</v>
      </c>
      <c r="O392" s="5">
        <f>VLOOKUP(B392, pct_raw!$A$2:$AX$1800, 25, FALSE)</f>
        <v>0</v>
      </c>
      <c r="P392" s="5">
        <f>VLOOKUP(B392, pct_raw!$A$2:$AX$1800, 26, FALSE)</f>
        <v>0</v>
      </c>
      <c r="Q392" s="5">
        <f>VLOOKUP(B392, pct_raw!$A$2:$AX$1800, 27, FALSE)</f>
        <v>0</v>
      </c>
      <c r="R392" s="5">
        <f>VLOOKUP(B392, pct_raw!$A$2:$AX$1800, 28, FALSE)</f>
        <v>0</v>
      </c>
      <c r="S392" s="5">
        <f>VLOOKUP(B392, pct_raw!$A$2:$AX$1800, 29, FALSE)</f>
        <v>0</v>
      </c>
      <c r="T392" s="5">
        <f>VLOOKUP(B392, pct_raw!$A$2:$AX$1800, 30, FALSE)</f>
        <v>0</v>
      </c>
      <c r="U392" s="5">
        <f>VLOOKUP(B392, pct_raw!$A$2:$AX$1800, 31, FALSE)</f>
        <v>0</v>
      </c>
      <c r="V392" s="5">
        <f>VLOOKUP(B392, pct_raw!$A$2:$AX$1800, 32, FALSE)</f>
        <v>0</v>
      </c>
      <c r="W392" s="5">
        <f>VLOOKUP(B392, pct_raw!$A$2:$AX$1800, 33, FALSE)</f>
        <v>0</v>
      </c>
      <c r="X392" s="5">
        <f>VLOOKUP(B392, pct_raw!$A$2:$AX$1800, 34, FALSE)</f>
        <v>0</v>
      </c>
      <c r="Y392" s="5">
        <f>VLOOKUP(B392, pct_raw!$A$2:$AX$1800, 35, FALSE)</f>
        <v>0</v>
      </c>
      <c r="Z392" s="5">
        <f>VLOOKUP(B392, pct_raw!$A$2:$AX$1800, 36, FALSE)</f>
        <v>13</v>
      </c>
      <c r="AA392" s="5">
        <f>VLOOKUP(B392, pct_raw!$A$2:$AX$1800, 37, FALSE)</f>
        <v>17</v>
      </c>
      <c r="AB392" s="5">
        <f>VLOOKUP(B392, pct_raw!$A$2:$AX$1800, 38, FALSE)</f>
        <v>0.22670000000000001</v>
      </c>
      <c r="AC392" s="5">
        <f>VLOOKUP(B392, pct_raw!$A$2:$AX$1800, 39, FALSE)</f>
        <v>2</v>
      </c>
      <c r="AD392" s="5">
        <f>VLOOKUP(B392, pct_raw!$A$2:$AX$1800, 40, FALSE)</f>
        <v>0</v>
      </c>
      <c r="AE392" s="5">
        <f>VLOOKUP(B392, pct_raw!$A$2:$AX$1800, 41, FALSE)</f>
        <v>0</v>
      </c>
      <c r="AF392" s="5">
        <f>VLOOKUP(B392, pct_raw!$A$2:$AX$1800, 42, FALSE)</f>
        <v>0</v>
      </c>
      <c r="AG392" s="5">
        <f>VLOOKUP(B392, pct_raw!$A$2:$AX$1800, 43, FALSE)</f>
        <v>0</v>
      </c>
      <c r="AH392" s="5">
        <f>VLOOKUP(B392, pct_raw!$A$2:$AX$1800, 44, FALSE)</f>
        <v>0</v>
      </c>
      <c r="AI392" s="5">
        <f>VLOOKUP(B392, pct_raw!$A$2:$AX$1800, 45, FALSE)</f>
        <v>10</v>
      </c>
      <c r="AJ392" s="5">
        <f>VLOOKUP(B392, pct_raw!$A$2:$AX$1800, 46, FALSE)</f>
        <v>10</v>
      </c>
      <c r="AK392" s="5">
        <f>VLOOKUP(B392, pct_raw!$A$2:$AX$1800, 47, FALSE)</f>
        <v>0.22670000000000001</v>
      </c>
      <c r="AL392" s="5">
        <f>VLOOKUP(B392, pct_raw!$A$2:$AX$1800, 48, FALSE)</f>
        <v>4</v>
      </c>
      <c r="AM392" s="5">
        <f>VLOOKUP(B392, pct_raw!$A$2:$AX$1800, 49, FALSE)</f>
        <v>0</v>
      </c>
      <c r="AN392" s="5">
        <f>VLOOKUP(B392, pct_raw!$A$2:$AX$1800, 50, FALSE)</f>
        <v>0</v>
      </c>
    </row>
    <row r="393" spans="1:40" x14ac:dyDescent="0.2">
      <c r="A393" s="2" t="s">
        <v>756</v>
      </c>
      <c r="B393" s="2" t="str">
        <f t="shared" si="6"/>
        <v>City Of Wb El Rl Bo Go Nv</v>
      </c>
      <c r="C393" s="2" t="s">
        <v>4934</v>
      </c>
      <c r="D393" s="2" t="str">
        <f>VLOOKUP(B393, pct_raw!$A$2:$AX$1800, 6, FALSE)</f>
        <v xml:space="preserve"> City of WB EL RL BO GO NV</v>
      </c>
      <c r="E393" s="5">
        <f>VLOOKUP(B393, pct_raw!$A$2:$AX$1800, 15, FALSE)</f>
        <v>9</v>
      </c>
      <c r="F393" s="5">
        <f>VLOOKUP(B393, pct_raw!$A$2:$AX$1800, 16, FALSE)</f>
        <v>9</v>
      </c>
      <c r="G393" s="5">
        <f>VLOOKUP(B393, pct_raw!$A$2:$AX$1800, 17, FALSE)</f>
        <v>0.25</v>
      </c>
      <c r="H393">
        <f>VLOOKUP(B393, pct_raw!$A$2:$AX$1800, 18, FALSE)</f>
        <v>0</v>
      </c>
      <c r="I393" s="5">
        <f>VLOOKUP(B393, pct_raw!$A$2:$AX$1800, 19, FALSE)</f>
        <v>0</v>
      </c>
      <c r="J393">
        <f>VLOOKUP(B393, pct_raw!$A$2:$AX$1800, 20, FALSE)</f>
        <v>0</v>
      </c>
      <c r="K393" s="5">
        <f>VLOOKUP(B393, pct_raw!$A$2:$AX$1800, 21, FALSE)</f>
        <v>1</v>
      </c>
      <c r="L393" s="5">
        <f>VLOOKUP(B393, pct_raw!$A$2:$AX$1800, 22, FALSE)</f>
        <v>0</v>
      </c>
      <c r="M393" s="5">
        <f>VLOOKUP(B393, pct_raw!$A$2:$AX$1800, 23, FALSE)</f>
        <v>0</v>
      </c>
      <c r="N393" s="5">
        <f>VLOOKUP(B393, pct_raw!$A$2:$AX$1800, 24, FALSE)</f>
        <v>0</v>
      </c>
      <c r="O393" s="5">
        <f>VLOOKUP(B393, pct_raw!$A$2:$AX$1800, 25, FALSE)</f>
        <v>0</v>
      </c>
      <c r="P393" s="5">
        <f>VLOOKUP(B393, pct_raw!$A$2:$AX$1800, 26, FALSE)</f>
        <v>0</v>
      </c>
      <c r="Q393" s="5">
        <f>VLOOKUP(B393, pct_raw!$A$2:$AX$1800, 27, FALSE)</f>
        <v>5</v>
      </c>
      <c r="R393" s="5">
        <f>VLOOKUP(B393, pct_raw!$A$2:$AX$1800, 28, FALSE)</f>
        <v>5</v>
      </c>
      <c r="S393" s="5">
        <f>VLOOKUP(B393, pct_raw!$A$2:$AX$1800, 29, FALSE)</f>
        <v>0.16669999999999999</v>
      </c>
      <c r="T393" s="5">
        <f>VLOOKUP(B393, pct_raw!$A$2:$AX$1800, 30, FALSE)</f>
        <v>0</v>
      </c>
      <c r="U393" s="5">
        <f>VLOOKUP(B393, pct_raw!$A$2:$AX$1800, 31, FALSE)</f>
        <v>0</v>
      </c>
      <c r="V393" s="5">
        <f>VLOOKUP(B393, pct_raw!$A$2:$AX$1800, 32, FALSE)</f>
        <v>0</v>
      </c>
      <c r="W393" s="5">
        <f>VLOOKUP(B393, pct_raw!$A$2:$AX$1800, 33, FALSE)</f>
        <v>0</v>
      </c>
      <c r="X393" s="5">
        <f>VLOOKUP(B393, pct_raw!$A$2:$AX$1800, 34, FALSE)</f>
        <v>0</v>
      </c>
      <c r="Y393" s="5">
        <f>VLOOKUP(B393, pct_raw!$A$2:$AX$1800, 35, FALSE)</f>
        <v>0</v>
      </c>
      <c r="Z393" s="5">
        <f>VLOOKUP(B393, pct_raw!$A$2:$AX$1800, 36, FALSE)</f>
        <v>4</v>
      </c>
      <c r="AA393" s="5">
        <f>VLOOKUP(B393, pct_raw!$A$2:$AX$1800, 37, FALSE)</f>
        <v>4</v>
      </c>
      <c r="AB393" s="5">
        <f>VLOOKUP(B393, pct_raw!$A$2:$AX$1800, 38, FALSE)</f>
        <v>8.3299999999999999E-2</v>
      </c>
      <c r="AC393" s="5">
        <f>VLOOKUP(B393, pct_raw!$A$2:$AX$1800, 39, FALSE)</f>
        <v>0</v>
      </c>
      <c r="AD393" s="5">
        <f>VLOOKUP(B393, pct_raw!$A$2:$AX$1800, 40, FALSE)</f>
        <v>0</v>
      </c>
      <c r="AE393" s="5">
        <f>VLOOKUP(B393, pct_raw!$A$2:$AX$1800, 41, FALSE)</f>
        <v>0</v>
      </c>
      <c r="AF393" s="5">
        <f>VLOOKUP(B393, pct_raw!$A$2:$AX$1800, 42, FALSE)</f>
        <v>1</v>
      </c>
      <c r="AG393" s="5">
        <f>VLOOKUP(B393, pct_raw!$A$2:$AX$1800, 43, FALSE)</f>
        <v>2</v>
      </c>
      <c r="AH393" s="5">
        <f>VLOOKUP(B393, pct_raw!$A$2:$AX$1800, 44, FALSE)</f>
        <v>0</v>
      </c>
      <c r="AI393" s="5">
        <f>VLOOKUP(B393, pct_raw!$A$2:$AX$1800, 45, FALSE)</f>
        <v>5</v>
      </c>
      <c r="AJ393" s="5">
        <f>VLOOKUP(B393, pct_raw!$A$2:$AX$1800, 46, FALSE)</f>
        <v>5</v>
      </c>
      <c r="AK393" s="5">
        <f>VLOOKUP(B393, pct_raw!$A$2:$AX$1800, 47, FALSE)</f>
        <v>0.16669999999999999</v>
      </c>
      <c r="AL393" s="5">
        <f>VLOOKUP(B393, pct_raw!$A$2:$AX$1800, 48, FALSE)</f>
        <v>0</v>
      </c>
      <c r="AM393" s="5">
        <f>VLOOKUP(B393, pct_raw!$A$2:$AX$1800, 49, FALSE)</f>
        <v>0</v>
      </c>
      <c r="AN393" s="5">
        <f>VLOOKUP(B393, pct_raw!$A$2:$AX$1800, 50, FALSE)</f>
        <v>0</v>
      </c>
    </row>
    <row r="394" spans="1:40" x14ac:dyDescent="0.2">
      <c r="A394" s="2" t="s">
        <v>752</v>
      </c>
      <c r="B394" s="2" t="str">
        <f t="shared" si="6"/>
        <v>Clarinda Ward 1</v>
      </c>
      <c r="C394" s="2" t="s">
        <v>752</v>
      </c>
      <c r="D394" s="2" t="str">
        <f>VLOOKUP(B394, pct_raw!$A$2:$AX$1800, 6, FALSE)</f>
        <v xml:space="preserve"> Clarinda Ward 1</v>
      </c>
      <c r="E394" s="5">
        <f>VLOOKUP(B394, pct_raw!$A$2:$AX$1800, 15, FALSE)</f>
        <v>1</v>
      </c>
      <c r="F394" s="5">
        <f>VLOOKUP(B394, pct_raw!$A$2:$AX$1800, 16, FALSE)</f>
        <v>0</v>
      </c>
      <c r="G394" s="5">
        <f>VLOOKUP(B394, pct_raw!$A$2:$AX$1800, 17, FALSE)</f>
        <v>0</v>
      </c>
      <c r="H394">
        <f>VLOOKUP(B394, pct_raw!$A$2:$AX$1800, 18, FALSE)</f>
        <v>0</v>
      </c>
      <c r="I394" s="5">
        <f>VLOOKUP(B394, pct_raw!$A$2:$AX$1800, 19, FALSE)</f>
        <v>0</v>
      </c>
      <c r="J394">
        <f>VLOOKUP(B394, pct_raw!$A$2:$AX$1800, 20, FALSE)</f>
        <v>0</v>
      </c>
      <c r="K394" s="5">
        <f>VLOOKUP(B394, pct_raw!$A$2:$AX$1800, 21, FALSE)</f>
        <v>15</v>
      </c>
      <c r="L394" s="5">
        <f>VLOOKUP(B394, pct_raw!$A$2:$AX$1800, 22, FALSE)</f>
        <v>20</v>
      </c>
      <c r="M394" s="5">
        <f>VLOOKUP(B394, pct_raw!$A$2:$AX$1800, 23, FALSE)</f>
        <v>0.32</v>
      </c>
      <c r="N394" s="5">
        <f>VLOOKUP(B394, pct_raw!$A$2:$AX$1800, 24, FALSE)</f>
        <v>0</v>
      </c>
      <c r="O394" s="5">
        <f>VLOOKUP(B394, pct_raw!$A$2:$AX$1800, 25, FALSE)</f>
        <v>0</v>
      </c>
      <c r="P394" s="5">
        <f>VLOOKUP(B394, pct_raw!$A$2:$AX$1800, 26, FALSE)</f>
        <v>0</v>
      </c>
      <c r="Q394" s="5">
        <f>VLOOKUP(B394, pct_raw!$A$2:$AX$1800, 27, FALSE)</f>
        <v>16</v>
      </c>
      <c r="R394" s="5">
        <f>VLOOKUP(B394, pct_raw!$A$2:$AX$1800, 28, FALSE)</f>
        <v>18</v>
      </c>
      <c r="S394" s="5">
        <f>VLOOKUP(B394, pct_raw!$A$2:$AX$1800, 29, FALSE)</f>
        <v>0.24</v>
      </c>
      <c r="T394" s="5">
        <f>VLOOKUP(B394, pct_raw!$A$2:$AX$1800, 30, FALSE)</f>
        <v>0</v>
      </c>
      <c r="U394" s="5">
        <f>VLOOKUP(B394, pct_raw!$A$2:$AX$1800, 31, FALSE)</f>
        <v>0</v>
      </c>
      <c r="V394" s="5">
        <f>VLOOKUP(B394, pct_raw!$A$2:$AX$1800, 32, FALSE)</f>
        <v>0</v>
      </c>
      <c r="W394" s="5">
        <f>VLOOKUP(B394, pct_raw!$A$2:$AX$1800, 33, FALSE)</f>
        <v>0</v>
      </c>
      <c r="X394" s="5">
        <f>VLOOKUP(B394, pct_raw!$A$2:$AX$1800, 34, FALSE)</f>
        <v>0</v>
      </c>
      <c r="Y394" s="5">
        <f>VLOOKUP(B394, pct_raw!$A$2:$AX$1800, 35, FALSE)</f>
        <v>0</v>
      </c>
      <c r="Z394" s="5">
        <f>VLOOKUP(B394, pct_raw!$A$2:$AX$1800, 36, FALSE)</f>
        <v>8</v>
      </c>
      <c r="AA394" s="5">
        <f>VLOOKUP(B394, pct_raw!$A$2:$AX$1800, 37, FALSE)</f>
        <v>9</v>
      </c>
      <c r="AB394" s="5">
        <f>VLOOKUP(B394, pct_raw!$A$2:$AX$1800, 38, FALSE)</f>
        <v>0.16</v>
      </c>
      <c r="AC394" s="5">
        <f>VLOOKUP(B394, pct_raw!$A$2:$AX$1800, 39, FALSE)</f>
        <v>1</v>
      </c>
      <c r="AD394" s="5">
        <f>VLOOKUP(B394, pct_raw!$A$2:$AX$1800, 40, FALSE)</f>
        <v>0</v>
      </c>
      <c r="AE394" s="5">
        <f>VLOOKUP(B394, pct_raw!$A$2:$AX$1800, 41, FALSE)</f>
        <v>0</v>
      </c>
      <c r="AF394" s="5">
        <f>VLOOKUP(B394, pct_raw!$A$2:$AX$1800, 42, FALSE)</f>
        <v>0</v>
      </c>
      <c r="AG394" s="5">
        <f>VLOOKUP(B394, pct_raw!$A$2:$AX$1800, 43, FALSE)</f>
        <v>0</v>
      </c>
      <c r="AH394" s="5">
        <f>VLOOKUP(B394, pct_raw!$A$2:$AX$1800, 44, FALSE)</f>
        <v>0</v>
      </c>
      <c r="AI394" s="5">
        <f>VLOOKUP(B394, pct_raw!$A$2:$AX$1800, 45, FALSE)</f>
        <v>2</v>
      </c>
      <c r="AJ394" s="5">
        <f>VLOOKUP(B394, pct_raw!$A$2:$AX$1800, 46, FALSE)</f>
        <v>0</v>
      </c>
      <c r="AK394" s="5">
        <f>VLOOKUP(B394, pct_raw!$A$2:$AX$1800, 47, FALSE)</f>
        <v>0</v>
      </c>
      <c r="AL394" s="5">
        <f>VLOOKUP(B394, pct_raw!$A$2:$AX$1800, 48, FALSE)</f>
        <v>4</v>
      </c>
      <c r="AM394" s="5">
        <f>VLOOKUP(B394, pct_raw!$A$2:$AX$1800, 49, FALSE)</f>
        <v>0</v>
      </c>
      <c r="AN394" s="5">
        <f>VLOOKUP(B394, pct_raw!$A$2:$AX$1800, 50, FALSE)</f>
        <v>0</v>
      </c>
    </row>
    <row r="395" spans="1:40" x14ac:dyDescent="0.2">
      <c r="A395" s="2" t="s">
        <v>751</v>
      </c>
      <c r="B395" s="2" t="str">
        <f t="shared" si="6"/>
        <v>Clarinda Ward 2</v>
      </c>
      <c r="C395" s="2" t="s">
        <v>751</v>
      </c>
      <c r="D395" s="2" t="str">
        <f>VLOOKUP(B395, pct_raw!$A$2:$AX$1800, 6, FALSE)</f>
        <v xml:space="preserve"> Clarinda Ward 2</v>
      </c>
      <c r="E395" s="5">
        <f>VLOOKUP(B395, pct_raw!$A$2:$AX$1800, 15, FALSE)</f>
        <v>12</v>
      </c>
      <c r="F395" s="5">
        <f>VLOOKUP(B395, pct_raw!$A$2:$AX$1800, 16, FALSE)</f>
        <v>15</v>
      </c>
      <c r="G395" s="5">
        <f>VLOOKUP(B395, pct_raw!$A$2:$AX$1800, 17, FALSE)</f>
        <v>0.32</v>
      </c>
      <c r="H395">
        <f>VLOOKUP(B395, pct_raw!$A$2:$AX$1800, 18, FALSE)</f>
        <v>0</v>
      </c>
      <c r="I395" s="5">
        <f>VLOOKUP(B395, pct_raw!$A$2:$AX$1800, 19, FALSE)</f>
        <v>0</v>
      </c>
      <c r="J395">
        <f>VLOOKUP(B395, pct_raw!$A$2:$AX$1800, 20, FALSE)</f>
        <v>0</v>
      </c>
      <c r="K395" s="5">
        <f>VLOOKUP(B395, pct_raw!$A$2:$AX$1800, 21, FALSE)</f>
        <v>17</v>
      </c>
      <c r="L395" s="5">
        <f>VLOOKUP(B395, pct_raw!$A$2:$AX$1800, 22, FALSE)</f>
        <v>19</v>
      </c>
      <c r="M395" s="5">
        <f>VLOOKUP(B395, pct_raw!$A$2:$AX$1800, 23, FALSE)</f>
        <v>0.32</v>
      </c>
      <c r="N395" s="5">
        <f>VLOOKUP(B395, pct_raw!$A$2:$AX$1800, 24, FALSE)</f>
        <v>1</v>
      </c>
      <c r="O395" s="5">
        <f>VLOOKUP(B395, pct_raw!$A$2:$AX$1800, 25, FALSE)</f>
        <v>0</v>
      </c>
      <c r="P395" s="5">
        <f>VLOOKUP(B395, pct_raw!$A$2:$AX$1800, 26, FALSE)</f>
        <v>0</v>
      </c>
      <c r="Q395" s="5">
        <f>VLOOKUP(B395, pct_raw!$A$2:$AX$1800, 27, FALSE)</f>
        <v>11</v>
      </c>
      <c r="R395" s="5">
        <f>VLOOKUP(B395, pct_raw!$A$2:$AX$1800, 28, FALSE)</f>
        <v>14</v>
      </c>
      <c r="S395" s="5">
        <f>VLOOKUP(B395, pct_raw!$A$2:$AX$1800, 29, FALSE)</f>
        <v>0.24</v>
      </c>
      <c r="T395" s="5">
        <f>VLOOKUP(B395, pct_raw!$A$2:$AX$1800, 30, FALSE)</f>
        <v>0</v>
      </c>
      <c r="U395" s="5">
        <f>VLOOKUP(B395, pct_raw!$A$2:$AX$1800, 31, FALSE)</f>
        <v>0</v>
      </c>
      <c r="V395" s="5">
        <f>VLOOKUP(B395, pct_raw!$A$2:$AX$1800, 32, FALSE)</f>
        <v>0</v>
      </c>
      <c r="W395" s="5">
        <f>VLOOKUP(B395, pct_raw!$A$2:$AX$1800, 33, FALSE)</f>
        <v>0</v>
      </c>
      <c r="X395" s="5">
        <f>VLOOKUP(B395, pct_raw!$A$2:$AX$1800, 34, FALSE)</f>
        <v>0</v>
      </c>
      <c r="Y395" s="5">
        <f>VLOOKUP(B395, pct_raw!$A$2:$AX$1800, 35, FALSE)</f>
        <v>0</v>
      </c>
      <c r="Z395" s="5">
        <f>VLOOKUP(B395, pct_raw!$A$2:$AX$1800, 36, FALSE)</f>
        <v>24</v>
      </c>
      <c r="AA395" s="5">
        <f>VLOOKUP(B395, pct_raw!$A$2:$AX$1800, 37, FALSE)</f>
        <v>27</v>
      </c>
      <c r="AB395" s="5">
        <f>VLOOKUP(B395, pct_raw!$A$2:$AX$1800, 38, FALSE)</f>
        <v>0.48</v>
      </c>
      <c r="AC395" s="5">
        <f>VLOOKUP(B395, pct_raw!$A$2:$AX$1800, 39, FALSE)</f>
        <v>0</v>
      </c>
      <c r="AD395" s="5">
        <f>VLOOKUP(B395, pct_raw!$A$2:$AX$1800, 40, FALSE)</f>
        <v>0</v>
      </c>
      <c r="AE395" s="5">
        <f>VLOOKUP(B395, pct_raw!$A$2:$AX$1800, 41, FALSE)</f>
        <v>0</v>
      </c>
      <c r="AF395" s="5">
        <f>VLOOKUP(B395, pct_raw!$A$2:$AX$1800, 42, FALSE)</f>
        <v>3</v>
      </c>
      <c r="AG395" s="5">
        <f>VLOOKUP(B395, pct_raw!$A$2:$AX$1800, 43, FALSE)</f>
        <v>0</v>
      </c>
      <c r="AH395" s="5">
        <f>VLOOKUP(B395, pct_raw!$A$2:$AX$1800, 44, FALSE)</f>
        <v>0</v>
      </c>
      <c r="AI395" s="5">
        <f>VLOOKUP(B395, pct_raw!$A$2:$AX$1800, 45, FALSE)</f>
        <v>9</v>
      </c>
      <c r="AJ395" s="5">
        <f>VLOOKUP(B395, pct_raw!$A$2:$AX$1800, 46, FALSE)</f>
        <v>0</v>
      </c>
      <c r="AK395" s="5">
        <f>VLOOKUP(B395, pct_raw!$A$2:$AX$1800, 47, FALSE)</f>
        <v>0</v>
      </c>
      <c r="AL395" s="5">
        <f>VLOOKUP(B395, pct_raw!$A$2:$AX$1800, 48, FALSE)</f>
        <v>4</v>
      </c>
      <c r="AM395" s="5">
        <f>VLOOKUP(B395, pct_raw!$A$2:$AX$1800, 49, FALSE)</f>
        <v>5</v>
      </c>
      <c r="AN395" s="5">
        <f>VLOOKUP(B395, pct_raw!$A$2:$AX$1800, 50, FALSE)</f>
        <v>0</v>
      </c>
    </row>
    <row r="396" spans="1:40" x14ac:dyDescent="0.2">
      <c r="A396" s="2" t="s">
        <v>70</v>
      </c>
      <c r="B396" s="2" t="str">
        <f t="shared" si="6"/>
        <v>Clarion</v>
      </c>
      <c r="C396" s="2" t="s">
        <v>70</v>
      </c>
      <c r="D396" s="2" t="str">
        <f>VLOOKUP(B396, pct_raw!$A$2:$AX$1800, 6, FALSE)</f>
        <v xml:space="preserve"> Clarion</v>
      </c>
      <c r="E396" s="5">
        <f>VLOOKUP(B396, pct_raw!$A$2:$AX$1800, 15, FALSE)</f>
        <v>8</v>
      </c>
      <c r="F396" s="5">
        <f>VLOOKUP(B396, pct_raw!$A$2:$AX$1800, 16, FALSE)</f>
        <v>0</v>
      </c>
      <c r="G396" s="5">
        <f>VLOOKUP(B396, pct_raw!$A$2:$AX$1800, 17, FALSE)</f>
        <v>0</v>
      </c>
      <c r="H396">
        <f>VLOOKUP(B396, pct_raw!$A$2:$AX$1800, 18, FALSE)</f>
        <v>0</v>
      </c>
      <c r="I396" s="5">
        <f>VLOOKUP(B396, pct_raw!$A$2:$AX$1800, 19, FALSE)</f>
        <v>0</v>
      </c>
      <c r="J396">
        <f>VLOOKUP(B396, pct_raw!$A$2:$AX$1800, 20, FALSE)</f>
        <v>0</v>
      </c>
      <c r="K396" s="5">
        <f>VLOOKUP(B396, pct_raw!$A$2:$AX$1800, 21, FALSE)</f>
        <v>15</v>
      </c>
      <c r="L396" s="5">
        <f>VLOOKUP(B396, pct_raw!$A$2:$AX$1800, 22, FALSE)</f>
        <v>20</v>
      </c>
      <c r="M396" s="5">
        <f>VLOOKUP(B396, pct_raw!$A$2:$AX$1800, 23, FALSE)</f>
        <v>0.4</v>
      </c>
      <c r="N396" s="5">
        <f>VLOOKUP(B396, pct_raw!$A$2:$AX$1800, 24, FALSE)</f>
        <v>0</v>
      </c>
      <c r="O396" s="5">
        <f>VLOOKUP(B396, pct_raw!$A$2:$AX$1800, 25, FALSE)</f>
        <v>0</v>
      </c>
      <c r="P396" s="5">
        <f>VLOOKUP(B396, pct_raw!$A$2:$AX$1800, 26, FALSE)</f>
        <v>0</v>
      </c>
      <c r="Q396" s="5">
        <f>VLOOKUP(B396, pct_raw!$A$2:$AX$1800, 27, FALSE)</f>
        <v>17</v>
      </c>
      <c r="R396" s="5">
        <f>VLOOKUP(B396, pct_raw!$A$2:$AX$1800, 28, FALSE)</f>
        <v>25</v>
      </c>
      <c r="S396" s="5">
        <f>VLOOKUP(B396, pct_raw!$A$2:$AX$1800, 29, FALSE)</f>
        <v>0.4</v>
      </c>
      <c r="T396" s="5">
        <f>VLOOKUP(B396, pct_raw!$A$2:$AX$1800, 30, FALSE)</f>
        <v>0</v>
      </c>
      <c r="U396" s="5">
        <f>VLOOKUP(B396, pct_raw!$A$2:$AX$1800, 31, FALSE)</f>
        <v>0</v>
      </c>
      <c r="V396" s="5">
        <f>VLOOKUP(B396, pct_raw!$A$2:$AX$1800, 32, FALSE)</f>
        <v>0</v>
      </c>
      <c r="W396" s="5">
        <f>VLOOKUP(B396, pct_raw!$A$2:$AX$1800, 33, FALSE)</f>
        <v>0</v>
      </c>
      <c r="X396" s="5">
        <f>VLOOKUP(B396, pct_raw!$A$2:$AX$1800, 34, FALSE)</f>
        <v>0</v>
      </c>
      <c r="Y396" s="5">
        <f>VLOOKUP(B396, pct_raw!$A$2:$AX$1800, 35, FALSE)</f>
        <v>0</v>
      </c>
      <c r="Z396" s="5">
        <f>VLOOKUP(B396, pct_raw!$A$2:$AX$1800, 36, FALSE)</f>
        <v>23</v>
      </c>
      <c r="AA396" s="5">
        <f>VLOOKUP(B396, pct_raw!$A$2:$AX$1800, 37, FALSE)</f>
        <v>26</v>
      </c>
      <c r="AB396" s="5">
        <f>VLOOKUP(B396, pct_raw!$A$2:$AX$1800, 38, FALSE)</f>
        <v>0.4</v>
      </c>
      <c r="AC396" s="5">
        <f>VLOOKUP(B396, pct_raw!$A$2:$AX$1800, 39, FALSE)</f>
        <v>0</v>
      </c>
      <c r="AD396" s="5">
        <f>VLOOKUP(B396, pct_raw!$A$2:$AX$1800, 40, FALSE)</f>
        <v>0</v>
      </c>
      <c r="AE396" s="5">
        <f>VLOOKUP(B396, pct_raw!$A$2:$AX$1800, 41, FALSE)</f>
        <v>0</v>
      </c>
      <c r="AF396" s="5">
        <f>VLOOKUP(B396, pct_raw!$A$2:$AX$1800, 42, FALSE)</f>
        <v>0</v>
      </c>
      <c r="AG396" s="5">
        <f>VLOOKUP(B396, pct_raw!$A$2:$AX$1800, 43, FALSE)</f>
        <v>0</v>
      </c>
      <c r="AH396" s="5">
        <f>VLOOKUP(B396, pct_raw!$A$2:$AX$1800, 44, FALSE)</f>
        <v>0</v>
      </c>
      <c r="AI396" s="5">
        <f>VLOOKUP(B396, pct_raw!$A$2:$AX$1800, 45, FALSE)</f>
        <v>8</v>
      </c>
      <c r="AJ396" s="5">
        <f>VLOOKUP(B396, pct_raw!$A$2:$AX$1800, 46, FALSE)</f>
        <v>0</v>
      </c>
      <c r="AK396" s="5">
        <f>VLOOKUP(B396, pct_raw!$A$2:$AX$1800, 47, FALSE)</f>
        <v>0</v>
      </c>
      <c r="AL396" s="5">
        <f>VLOOKUP(B396, pct_raw!$A$2:$AX$1800, 48, FALSE)</f>
        <v>0</v>
      </c>
      <c r="AM396" s="5">
        <f>VLOOKUP(B396, pct_raw!$A$2:$AX$1800, 49, FALSE)</f>
        <v>0</v>
      </c>
      <c r="AN396" s="5">
        <f>VLOOKUP(B396, pct_raw!$A$2:$AX$1800, 50, FALSE)</f>
        <v>0</v>
      </c>
    </row>
    <row r="397" spans="1:40" x14ac:dyDescent="0.2">
      <c r="A397" s="2" t="s">
        <v>1141</v>
      </c>
      <c r="B397" s="2" t="str">
        <f t="shared" si="6"/>
        <v>Clark Geneseo</v>
      </c>
      <c r="C397" s="2" t="s">
        <v>4935</v>
      </c>
      <c r="D397" s="2" t="str">
        <f>VLOOKUP(B397, pct_raw!$A$2:$AX$1800, 6, FALSE)</f>
        <v xml:space="preserve"> CLARK GENESEO</v>
      </c>
      <c r="E397" s="5">
        <f>VLOOKUP(B397, pct_raw!$A$2:$AX$1800, 15, FALSE)</f>
        <v>18</v>
      </c>
      <c r="F397" s="5">
        <f>VLOOKUP(B397, pct_raw!$A$2:$AX$1800, 16, FALSE)</f>
        <v>19</v>
      </c>
      <c r="G397" s="5">
        <f>VLOOKUP(B397, pct_raw!$A$2:$AX$1800, 17, FALSE)</f>
        <v>0.25879999999999997</v>
      </c>
      <c r="H397">
        <f>VLOOKUP(B397, pct_raw!$A$2:$AX$1800, 18, FALSE)</f>
        <v>0</v>
      </c>
      <c r="I397" s="5">
        <f>VLOOKUP(B397, pct_raw!$A$2:$AX$1800, 19, FALSE)</f>
        <v>0</v>
      </c>
      <c r="J397">
        <f>VLOOKUP(B397, pct_raw!$A$2:$AX$1800, 20, FALSE)</f>
        <v>0</v>
      </c>
      <c r="K397" s="5">
        <f>VLOOKUP(B397, pct_raw!$A$2:$AX$1800, 21, FALSE)</f>
        <v>16</v>
      </c>
      <c r="L397" s="5">
        <f>VLOOKUP(B397, pct_raw!$A$2:$AX$1800, 22, FALSE)</f>
        <v>22</v>
      </c>
      <c r="M397" s="5">
        <f>VLOOKUP(B397, pct_raw!$A$2:$AX$1800, 23, FALSE)</f>
        <v>0.38819999999999999</v>
      </c>
      <c r="N397" s="5">
        <f>VLOOKUP(B397, pct_raw!$A$2:$AX$1800, 24, FALSE)</f>
        <v>1</v>
      </c>
      <c r="O397" s="5">
        <f>VLOOKUP(B397, pct_raw!$A$2:$AX$1800, 25, FALSE)</f>
        <v>0</v>
      </c>
      <c r="P397" s="5">
        <f>VLOOKUP(B397, pct_raw!$A$2:$AX$1800, 26, FALSE)</f>
        <v>0</v>
      </c>
      <c r="Q397" s="5">
        <f>VLOOKUP(B397, pct_raw!$A$2:$AX$1800, 27, FALSE)</f>
        <v>9</v>
      </c>
      <c r="R397" s="5">
        <f>VLOOKUP(B397, pct_raw!$A$2:$AX$1800, 28, FALSE)</f>
        <v>0</v>
      </c>
      <c r="S397" s="5">
        <f>VLOOKUP(B397, pct_raw!$A$2:$AX$1800, 29, FALSE)</f>
        <v>0</v>
      </c>
      <c r="T397" s="5">
        <f>VLOOKUP(B397, pct_raw!$A$2:$AX$1800, 30, FALSE)</f>
        <v>0</v>
      </c>
      <c r="U397" s="5">
        <f>VLOOKUP(B397, pct_raw!$A$2:$AX$1800, 31, FALSE)</f>
        <v>0</v>
      </c>
      <c r="V397" s="5">
        <f>VLOOKUP(B397, pct_raw!$A$2:$AX$1800, 32, FALSE)</f>
        <v>0</v>
      </c>
      <c r="W397" s="5">
        <f>VLOOKUP(B397, pct_raw!$A$2:$AX$1800, 33, FALSE)</f>
        <v>0</v>
      </c>
      <c r="X397" s="5">
        <f>VLOOKUP(B397, pct_raw!$A$2:$AX$1800, 34, FALSE)</f>
        <v>0</v>
      </c>
      <c r="Y397" s="5">
        <f>VLOOKUP(B397, pct_raw!$A$2:$AX$1800, 35, FALSE)</f>
        <v>0</v>
      </c>
      <c r="Z397" s="5">
        <f>VLOOKUP(B397, pct_raw!$A$2:$AX$1800, 36, FALSE)</f>
        <v>23</v>
      </c>
      <c r="AA397" s="5">
        <f>VLOOKUP(B397, pct_raw!$A$2:$AX$1800, 37, FALSE)</f>
        <v>24</v>
      </c>
      <c r="AB397" s="5">
        <f>VLOOKUP(B397, pct_raw!$A$2:$AX$1800, 38, FALSE)</f>
        <v>0.38819999999999999</v>
      </c>
      <c r="AC397" s="5">
        <f>VLOOKUP(B397, pct_raw!$A$2:$AX$1800, 39, FALSE)</f>
        <v>0</v>
      </c>
      <c r="AD397" s="5">
        <f>VLOOKUP(B397, pct_raw!$A$2:$AX$1800, 40, FALSE)</f>
        <v>0</v>
      </c>
      <c r="AE397" s="5">
        <f>VLOOKUP(B397, pct_raw!$A$2:$AX$1800, 41, FALSE)</f>
        <v>0</v>
      </c>
      <c r="AF397" s="5">
        <f>VLOOKUP(B397, pct_raw!$A$2:$AX$1800, 42, FALSE)</f>
        <v>0</v>
      </c>
      <c r="AG397" s="5">
        <f>VLOOKUP(B397, pct_raw!$A$2:$AX$1800, 43, FALSE)</f>
        <v>0</v>
      </c>
      <c r="AH397" s="5">
        <f>VLOOKUP(B397, pct_raw!$A$2:$AX$1800, 44, FALSE)</f>
        <v>0</v>
      </c>
      <c r="AI397" s="5">
        <f>VLOOKUP(B397, pct_raw!$A$2:$AX$1800, 45, FALSE)</f>
        <v>11</v>
      </c>
      <c r="AJ397" s="5">
        <f>VLOOKUP(B397, pct_raw!$A$2:$AX$1800, 46, FALSE)</f>
        <v>13</v>
      </c>
      <c r="AK397" s="5">
        <f>VLOOKUP(B397, pct_raw!$A$2:$AX$1800, 47, FALSE)</f>
        <v>0.12939999999999999</v>
      </c>
      <c r="AL397" s="5">
        <f>VLOOKUP(B397, pct_raw!$A$2:$AX$1800, 48, FALSE)</f>
        <v>0</v>
      </c>
      <c r="AM397" s="5">
        <f>VLOOKUP(B397, pct_raw!$A$2:$AX$1800, 49, FALSE)</f>
        <v>0</v>
      </c>
      <c r="AN397" s="5">
        <f>VLOOKUP(B397, pct_raw!$A$2:$AX$1800, 50, FALSE)</f>
        <v>0</v>
      </c>
    </row>
    <row r="398" spans="1:40" x14ac:dyDescent="0.2">
      <c r="A398" s="2" t="s">
        <v>220</v>
      </c>
      <c r="B398" s="2" t="str">
        <f t="shared" si="6"/>
        <v>Clay</v>
      </c>
      <c r="C398" s="2" t="s">
        <v>220</v>
      </c>
      <c r="D398" s="2" t="str">
        <f>VLOOKUP(B398, pct_raw!$A$2:$AX$1800, 6, FALSE)</f>
        <v xml:space="preserve"> Clay</v>
      </c>
      <c r="E398" s="5">
        <f>VLOOKUP(B398, pct_raw!$A$2:$AX$1800, 15, FALSE)</f>
        <v>0</v>
      </c>
      <c r="F398" s="5">
        <f>VLOOKUP(B398, pct_raw!$A$2:$AX$1800, 16, FALSE)</f>
        <v>0</v>
      </c>
      <c r="G398" s="5">
        <f>VLOOKUP(B398, pct_raw!$A$2:$AX$1800, 17, FALSE)</f>
        <v>0</v>
      </c>
      <c r="H398">
        <f>VLOOKUP(B398, pct_raw!$A$2:$AX$1800, 18, FALSE)</f>
        <v>0</v>
      </c>
      <c r="I398" s="5">
        <f>VLOOKUP(B398, pct_raw!$A$2:$AX$1800, 19, FALSE)</f>
        <v>0</v>
      </c>
      <c r="J398">
        <f>VLOOKUP(B398, pct_raw!$A$2:$AX$1800, 20, FALSE)</f>
        <v>0</v>
      </c>
      <c r="K398" s="5">
        <f>VLOOKUP(B398, pct_raw!$A$2:$AX$1800, 21, FALSE)</f>
        <v>8</v>
      </c>
      <c r="L398" s="5">
        <f>VLOOKUP(B398, pct_raw!$A$2:$AX$1800, 22, FALSE)</f>
        <v>9</v>
      </c>
      <c r="M398" s="5">
        <f>VLOOKUP(B398, pct_raw!$A$2:$AX$1800, 23, FALSE)</f>
        <v>0.18</v>
      </c>
      <c r="N398" s="5">
        <f>VLOOKUP(B398, pct_raw!$A$2:$AX$1800, 24, FALSE)</f>
        <v>0</v>
      </c>
      <c r="O398" s="5">
        <f>VLOOKUP(B398, pct_raw!$A$2:$AX$1800, 25, FALSE)</f>
        <v>0</v>
      </c>
      <c r="P398" s="5">
        <f>VLOOKUP(B398, pct_raw!$A$2:$AX$1800, 26, FALSE)</f>
        <v>0</v>
      </c>
      <c r="Q398" s="5">
        <f>VLOOKUP(B398, pct_raw!$A$2:$AX$1800, 27, FALSE)</f>
        <v>7</v>
      </c>
      <c r="R398" s="5">
        <f>VLOOKUP(B398, pct_raw!$A$2:$AX$1800, 28, FALSE)</f>
        <v>8</v>
      </c>
      <c r="S398" s="5">
        <f>VLOOKUP(B398, pct_raw!$A$2:$AX$1800, 29, FALSE)</f>
        <v>0.18</v>
      </c>
      <c r="T398" s="5">
        <f>VLOOKUP(B398, pct_raw!$A$2:$AX$1800, 30, FALSE)</f>
        <v>0</v>
      </c>
      <c r="U398" s="5">
        <f>VLOOKUP(B398, pct_raw!$A$2:$AX$1800, 31, FALSE)</f>
        <v>0</v>
      </c>
      <c r="V398" s="5">
        <f>VLOOKUP(B398, pct_raw!$A$2:$AX$1800, 32, FALSE)</f>
        <v>0</v>
      </c>
      <c r="W398" s="5">
        <f>VLOOKUP(B398, pct_raw!$A$2:$AX$1800, 33, FALSE)</f>
        <v>0</v>
      </c>
      <c r="X398" s="5">
        <f>VLOOKUP(B398, pct_raw!$A$2:$AX$1800, 34, FALSE)</f>
        <v>0</v>
      </c>
      <c r="Y398" s="5">
        <f>VLOOKUP(B398, pct_raw!$A$2:$AX$1800, 35, FALSE)</f>
        <v>0</v>
      </c>
      <c r="Z398" s="5">
        <f>VLOOKUP(B398, pct_raw!$A$2:$AX$1800, 36, FALSE)</f>
        <v>2</v>
      </c>
      <c r="AA398" s="5">
        <f>VLOOKUP(B398, pct_raw!$A$2:$AX$1800, 37, FALSE)</f>
        <v>0</v>
      </c>
      <c r="AB398" s="5">
        <f>VLOOKUP(B398, pct_raw!$A$2:$AX$1800, 38, FALSE)</f>
        <v>0</v>
      </c>
      <c r="AC398" s="5">
        <f>VLOOKUP(B398, pct_raw!$A$2:$AX$1800, 39, FALSE)</f>
        <v>0</v>
      </c>
      <c r="AD398" s="5">
        <f>VLOOKUP(B398, pct_raw!$A$2:$AX$1800, 40, FALSE)</f>
        <v>0</v>
      </c>
      <c r="AE398" s="5">
        <f>VLOOKUP(B398, pct_raw!$A$2:$AX$1800, 41, FALSE)</f>
        <v>0</v>
      </c>
      <c r="AF398" s="5">
        <f>VLOOKUP(B398, pct_raw!$A$2:$AX$1800, 42, FALSE)</f>
        <v>0</v>
      </c>
      <c r="AG398" s="5">
        <f>VLOOKUP(B398, pct_raw!$A$2:$AX$1800, 43, FALSE)</f>
        <v>0</v>
      </c>
      <c r="AH398" s="5">
        <f>VLOOKUP(B398, pct_raw!$A$2:$AX$1800, 44, FALSE)</f>
        <v>0</v>
      </c>
      <c r="AI398" s="5">
        <f>VLOOKUP(B398, pct_raw!$A$2:$AX$1800, 45, FALSE)</f>
        <v>3</v>
      </c>
      <c r="AJ398" s="5">
        <f>VLOOKUP(B398, pct_raw!$A$2:$AX$1800, 46, FALSE)</f>
        <v>0</v>
      </c>
      <c r="AK398" s="5">
        <f>VLOOKUP(B398, pct_raw!$A$2:$AX$1800, 47, FALSE)</f>
        <v>0</v>
      </c>
      <c r="AL398" s="5">
        <f>VLOOKUP(B398, pct_raw!$A$2:$AX$1800, 48, FALSE)</f>
        <v>0</v>
      </c>
      <c r="AM398" s="5">
        <f>VLOOKUP(B398, pct_raw!$A$2:$AX$1800, 49, FALSE)</f>
        <v>0</v>
      </c>
      <c r="AN398" s="5">
        <f>VLOOKUP(B398, pct_raw!$A$2:$AX$1800, 50, FALSE)</f>
        <v>0</v>
      </c>
    </row>
    <row r="399" spans="1:40" x14ac:dyDescent="0.2">
      <c r="A399" s="2" t="s">
        <v>1142</v>
      </c>
      <c r="B399" s="2" t="str">
        <f t="shared" si="6"/>
        <v>Clay 01</v>
      </c>
      <c r="C399" s="2" t="s">
        <v>5261</v>
      </c>
      <c r="D399" s="2" t="str">
        <f>VLOOKUP(B399, pct_raw!$A$2:$AX$1800, 6, FALSE)</f>
        <v xml:space="preserve"> CLAY 01</v>
      </c>
      <c r="E399" s="5">
        <f>VLOOKUP(B399, pct_raw!$A$2:$AX$1800, 15, FALSE)</f>
        <v>14</v>
      </c>
      <c r="F399" s="5">
        <f>VLOOKUP(B399, pct_raw!$A$2:$AX$1800, 16, FALSE)</f>
        <v>18</v>
      </c>
      <c r="G399" s="5">
        <f>VLOOKUP(B399, pct_raw!$A$2:$AX$1800, 17, FALSE)</f>
        <v>0.27979999999999999</v>
      </c>
      <c r="H399">
        <f>VLOOKUP(B399, pct_raw!$A$2:$AX$1800, 18, FALSE)</f>
        <v>0</v>
      </c>
      <c r="I399" s="5">
        <f>VLOOKUP(B399, pct_raw!$A$2:$AX$1800, 19, FALSE)</f>
        <v>0</v>
      </c>
      <c r="J399">
        <f>VLOOKUP(B399, pct_raw!$A$2:$AX$1800, 20, FALSE)</f>
        <v>0</v>
      </c>
      <c r="K399" s="5">
        <f>VLOOKUP(B399, pct_raw!$A$2:$AX$1800, 21, FALSE)</f>
        <v>16</v>
      </c>
      <c r="L399" s="5">
        <f>VLOOKUP(B399, pct_raw!$A$2:$AX$1800, 22, FALSE)</f>
        <v>24</v>
      </c>
      <c r="M399" s="5">
        <f>VLOOKUP(B399, pct_raw!$A$2:$AX$1800, 23, FALSE)</f>
        <v>0.27979999999999999</v>
      </c>
      <c r="N399" s="5">
        <f>VLOOKUP(B399, pct_raw!$A$2:$AX$1800, 24, FALSE)</f>
        <v>0</v>
      </c>
      <c r="O399" s="5">
        <f>VLOOKUP(B399, pct_raw!$A$2:$AX$1800, 25, FALSE)</f>
        <v>0</v>
      </c>
      <c r="P399" s="5">
        <f>VLOOKUP(B399, pct_raw!$A$2:$AX$1800, 26, FALSE)</f>
        <v>0</v>
      </c>
      <c r="Q399" s="5">
        <f>VLOOKUP(B399, pct_raw!$A$2:$AX$1800, 27, FALSE)</f>
        <v>17</v>
      </c>
      <c r="R399" s="5">
        <f>VLOOKUP(B399, pct_raw!$A$2:$AX$1800, 28, FALSE)</f>
        <v>22</v>
      </c>
      <c r="S399" s="5">
        <f>VLOOKUP(B399, pct_raw!$A$2:$AX$1800, 29, FALSE)</f>
        <v>0.27979999999999999</v>
      </c>
      <c r="T399" s="5">
        <f>VLOOKUP(B399, pct_raw!$A$2:$AX$1800, 30, FALSE)</f>
        <v>0</v>
      </c>
      <c r="U399" s="5">
        <f>VLOOKUP(B399, pct_raw!$A$2:$AX$1800, 31, FALSE)</f>
        <v>0</v>
      </c>
      <c r="V399" s="5">
        <f>VLOOKUP(B399, pct_raw!$A$2:$AX$1800, 32, FALSE)</f>
        <v>0</v>
      </c>
      <c r="W399" s="5">
        <f>VLOOKUP(B399, pct_raw!$A$2:$AX$1800, 33, FALSE)</f>
        <v>0</v>
      </c>
      <c r="X399" s="5">
        <f>VLOOKUP(B399, pct_raw!$A$2:$AX$1800, 34, FALSE)</f>
        <v>0</v>
      </c>
      <c r="Y399" s="5">
        <f>VLOOKUP(B399, pct_raw!$A$2:$AX$1800, 35, FALSE)</f>
        <v>0</v>
      </c>
      <c r="Z399" s="5">
        <f>VLOOKUP(B399, pct_raw!$A$2:$AX$1800, 36, FALSE)</f>
        <v>12</v>
      </c>
      <c r="AA399" s="5">
        <f>VLOOKUP(B399, pct_raw!$A$2:$AX$1800, 37, FALSE)</f>
        <v>0</v>
      </c>
      <c r="AB399" s="5">
        <f>VLOOKUP(B399, pct_raw!$A$2:$AX$1800, 38, FALSE)</f>
        <v>0</v>
      </c>
      <c r="AC399" s="5">
        <f>VLOOKUP(B399, pct_raw!$A$2:$AX$1800, 39, FALSE)</f>
        <v>0</v>
      </c>
      <c r="AD399" s="5">
        <f>VLOOKUP(B399, pct_raw!$A$2:$AX$1800, 40, FALSE)</f>
        <v>0</v>
      </c>
      <c r="AE399" s="5">
        <f>VLOOKUP(B399, pct_raw!$A$2:$AX$1800, 41, FALSE)</f>
        <v>0</v>
      </c>
      <c r="AF399" s="5">
        <f>VLOOKUP(B399, pct_raw!$A$2:$AX$1800, 42, FALSE)</f>
        <v>0</v>
      </c>
      <c r="AG399" s="5">
        <f>VLOOKUP(B399, pct_raw!$A$2:$AX$1800, 43, FALSE)</f>
        <v>0</v>
      </c>
      <c r="AH399" s="5">
        <f>VLOOKUP(B399, pct_raw!$A$2:$AX$1800, 44, FALSE)</f>
        <v>0</v>
      </c>
      <c r="AI399" s="5">
        <f>VLOOKUP(B399, pct_raw!$A$2:$AX$1800, 45, FALSE)</f>
        <v>13</v>
      </c>
      <c r="AJ399" s="5">
        <f>VLOOKUP(B399, pct_raw!$A$2:$AX$1800, 46, FALSE)</f>
        <v>0</v>
      </c>
      <c r="AK399" s="5">
        <f>VLOOKUP(B399, pct_raw!$A$2:$AX$1800, 47, FALSE)</f>
        <v>0</v>
      </c>
      <c r="AL399" s="5">
        <f>VLOOKUP(B399, pct_raw!$A$2:$AX$1800, 48, FALSE)</f>
        <v>0</v>
      </c>
      <c r="AM399" s="5">
        <f>VLOOKUP(B399, pct_raw!$A$2:$AX$1800, 49, FALSE)</f>
        <v>0</v>
      </c>
      <c r="AN399" s="5">
        <f>VLOOKUP(B399, pct_raw!$A$2:$AX$1800, 50, FALSE)</f>
        <v>0</v>
      </c>
    </row>
    <row r="400" spans="1:40" x14ac:dyDescent="0.2">
      <c r="A400" s="2" t="s">
        <v>99</v>
      </c>
      <c r="B400" s="2" t="str">
        <f t="shared" si="6"/>
        <v>Clay Monroe</v>
      </c>
      <c r="C400" s="2" t="s">
        <v>4667</v>
      </c>
      <c r="D400" s="2" t="str">
        <f>VLOOKUP(B400, pct_raw!$A$2:$AX$1800, 6, FALSE)</f>
        <v xml:space="preserve"> Clay Monroe</v>
      </c>
      <c r="E400" s="5">
        <f>VLOOKUP(B400, pct_raw!$A$2:$AX$1800, 15, FALSE)</f>
        <v>11</v>
      </c>
      <c r="F400" s="5">
        <f>VLOOKUP(B400, pct_raw!$A$2:$AX$1800, 16, FALSE)</f>
        <v>11</v>
      </c>
      <c r="G400" s="5">
        <f>VLOOKUP(B400, pct_raw!$A$2:$AX$1800, 17, FALSE)</f>
        <v>0.15</v>
      </c>
      <c r="H400">
        <f>VLOOKUP(B400, pct_raw!$A$2:$AX$1800, 18, FALSE)</f>
        <v>0</v>
      </c>
      <c r="I400" s="5">
        <f>VLOOKUP(B400, pct_raw!$A$2:$AX$1800, 19, FALSE)</f>
        <v>0</v>
      </c>
      <c r="J400">
        <f>VLOOKUP(B400, pct_raw!$A$2:$AX$1800, 20, FALSE)</f>
        <v>0</v>
      </c>
      <c r="K400" s="5">
        <f>VLOOKUP(B400, pct_raw!$A$2:$AX$1800, 21, FALSE)</f>
        <v>5</v>
      </c>
      <c r="L400" s="5">
        <f>VLOOKUP(B400, pct_raw!$A$2:$AX$1800, 22, FALSE)</f>
        <v>5</v>
      </c>
      <c r="M400" s="5">
        <f>VLOOKUP(B400, pct_raw!$A$2:$AX$1800, 23, FALSE)</f>
        <v>0.05</v>
      </c>
      <c r="N400" s="5">
        <f>VLOOKUP(B400, pct_raw!$A$2:$AX$1800, 24, FALSE)</f>
        <v>0</v>
      </c>
      <c r="O400" s="5">
        <f>VLOOKUP(B400, pct_raw!$A$2:$AX$1800, 25, FALSE)</f>
        <v>0</v>
      </c>
      <c r="P400" s="5">
        <f>VLOOKUP(B400, pct_raw!$A$2:$AX$1800, 26, FALSE)</f>
        <v>0</v>
      </c>
      <c r="Q400" s="5">
        <f>VLOOKUP(B400, pct_raw!$A$2:$AX$1800, 27, FALSE)</f>
        <v>6</v>
      </c>
      <c r="R400" s="5">
        <f>VLOOKUP(B400, pct_raw!$A$2:$AX$1800, 28, FALSE)</f>
        <v>6</v>
      </c>
      <c r="S400" s="5">
        <f>VLOOKUP(B400, pct_raw!$A$2:$AX$1800, 29, FALSE)</f>
        <v>0.1</v>
      </c>
      <c r="T400" s="5">
        <f>VLOOKUP(B400, pct_raw!$A$2:$AX$1800, 30, FALSE)</f>
        <v>0</v>
      </c>
      <c r="U400" s="5">
        <f>VLOOKUP(B400, pct_raw!$A$2:$AX$1800, 31, FALSE)</f>
        <v>0</v>
      </c>
      <c r="V400" s="5">
        <f>VLOOKUP(B400, pct_raw!$A$2:$AX$1800, 32, FALSE)</f>
        <v>0</v>
      </c>
      <c r="W400" s="5">
        <f>VLOOKUP(B400, pct_raw!$A$2:$AX$1800, 33, FALSE)</f>
        <v>0</v>
      </c>
      <c r="X400" s="5">
        <f>VLOOKUP(B400, pct_raw!$A$2:$AX$1800, 34, FALSE)</f>
        <v>0</v>
      </c>
      <c r="Y400" s="5">
        <f>VLOOKUP(B400, pct_raw!$A$2:$AX$1800, 35, FALSE)</f>
        <v>0</v>
      </c>
      <c r="Z400" s="5">
        <f>VLOOKUP(B400, pct_raw!$A$2:$AX$1800, 36, FALSE)</f>
        <v>6</v>
      </c>
      <c r="AA400" s="5">
        <f>VLOOKUP(B400, pct_raw!$A$2:$AX$1800, 37, FALSE)</f>
        <v>6</v>
      </c>
      <c r="AB400" s="5">
        <f>VLOOKUP(B400, pct_raw!$A$2:$AX$1800, 38, FALSE)</f>
        <v>0.1</v>
      </c>
      <c r="AC400" s="5">
        <f>VLOOKUP(B400, pct_raw!$A$2:$AX$1800, 39, FALSE)</f>
        <v>0</v>
      </c>
      <c r="AD400" s="5">
        <f>VLOOKUP(B400, pct_raw!$A$2:$AX$1800, 40, FALSE)</f>
        <v>0</v>
      </c>
      <c r="AE400" s="5">
        <f>VLOOKUP(B400, pct_raw!$A$2:$AX$1800, 41, FALSE)</f>
        <v>0</v>
      </c>
      <c r="AF400" s="5">
        <f>VLOOKUP(B400, pct_raw!$A$2:$AX$1800, 42, FALSE)</f>
        <v>0</v>
      </c>
      <c r="AG400" s="5">
        <f>VLOOKUP(B400, pct_raw!$A$2:$AX$1800, 43, FALSE)</f>
        <v>0</v>
      </c>
      <c r="AH400" s="5">
        <f>VLOOKUP(B400, pct_raw!$A$2:$AX$1800, 44, FALSE)</f>
        <v>0</v>
      </c>
      <c r="AI400" s="5">
        <f>VLOOKUP(B400, pct_raw!$A$2:$AX$1800, 45, FALSE)</f>
        <v>5</v>
      </c>
      <c r="AJ400" s="5">
        <f>VLOOKUP(B400, pct_raw!$A$2:$AX$1800, 46, FALSE)</f>
        <v>5</v>
      </c>
      <c r="AK400" s="5">
        <f>VLOOKUP(B400, pct_raw!$A$2:$AX$1800, 47, FALSE)</f>
        <v>0.1</v>
      </c>
      <c r="AL400" s="5">
        <f>VLOOKUP(B400, pct_raw!$A$2:$AX$1800, 48, FALSE)</f>
        <v>0</v>
      </c>
      <c r="AM400" s="5">
        <f>VLOOKUP(B400, pct_raw!$A$2:$AX$1800, 49, FALSE)</f>
        <v>0</v>
      </c>
      <c r="AN400" s="5">
        <f>VLOOKUP(B400, pct_raw!$A$2:$AX$1800, 50, FALSE)</f>
        <v>0</v>
      </c>
    </row>
    <row r="401" spans="1:40" x14ac:dyDescent="0.2">
      <c r="A401" s="2" t="s">
        <v>1143</v>
      </c>
      <c r="B401" s="2" t="str">
        <f t="shared" si="6"/>
        <v>Clay Roland</v>
      </c>
      <c r="C401" s="2" t="s">
        <v>4668</v>
      </c>
      <c r="D401" s="2" t="str">
        <f>VLOOKUP(B401, pct_raw!$A$2:$AX$1800, 6, FALSE)</f>
        <v xml:space="preserve"> Clay Roland</v>
      </c>
      <c r="E401" s="5">
        <f>VLOOKUP(B401, pct_raw!$A$2:$AX$1800, 15, FALSE)</f>
        <v>3</v>
      </c>
      <c r="F401" s="5">
        <f>VLOOKUP(B401, pct_raw!$A$2:$AX$1800, 16, FALSE)</f>
        <v>3</v>
      </c>
      <c r="G401" s="5">
        <f>VLOOKUP(B401, pct_raw!$A$2:$AX$1800, 17, FALSE)</f>
        <v>8.3299999999999999E-2</v>
      </c>
      <c r="H401">
        <f>VLOOKUP(B401, pct_raw!$A$2:$AX$1800, 18, FALSE)</f>
        <v>0</v>
      </c>
      <c r="I401" s="5">
        <f>VLOOKUP(B401, pct_raw!$A$2:$AX$1800, 19, FALSE)</f>
        <v>0</v>
      </c>
      <c r="J401">
        <f>VLOOKUP(B401, pct_raw!$A$2:$AX$1800, 20, FALSE)</f>
        <v>0</v>
      </c>
      <c r="K401" s="5">
        <f>VLOOKUP(B401, pct_raw!$A$2:$AX$1800, 21, FALSE)</f>
        <v>4</v>
      </c>
      <c r="L401" s="5">
        <f>VLOOKUP(B401, pct_raw!$A$2:$AX$1800, 22, FALSE)</f>
        <v>7</v>
      </c>
      <c r="M401" s="5">
        <f>VLOOKUP(B401, pct_raw!$A$2:$AX$1800, 23, FALSE)</f>
        <v>8.3299999999999999E-2</v>
      </c>
      <c r="N401" s="5">
        <f>VLOOKUP(B401, pct_raw!$A$2:$AX$1800, 24, FALSE)</f>
        <v>0</v>
      </c>
      <c r="O401" s="5">
        <f>VLOOKUP(B401, pct_raw!$A$2:$AX$1800, 25, FALSE)</f>
        <v>0</v>
      </c>
      <c r="P401" s="5">
        <f>VLOOKUP(B401, pct_raw!$A$2:$AX$1800, 26, FALSE)</f>
        <v>0</v>
      </c>
      <c r="Q401" s="5">
        <f>VLOOKUP(B401, pct_raw!$A$2:$AX$1800, 27, FALSE)</f>
        <v>0</v>
      </c>
      <c r="R401" s="5">
        <f>VLOOKUP(B401, pct_raw!$A$2:$AX$1800, 28, FALSE)</f>
        <v>0</v>
      </c>
      <c r="S401" s="5">
        <f>VLOOKUP(B401, pct_raw!$A$2:$AX$1800, 29, FALSE)</f>
        <v>0</v>
      </c>
      <c r="T401" s="5">
        <f>VLOOKUP(B401, pct_raw!$A$2:$AX$1800, 30, FALSE)</f>
        <v>0</v>
      </c>
      <c r="U401" s="5">
        <f>VLOOKUP(B401, pct_raw!$A$2:$AX$1800, 31, FALSE)</f>
        <v>0</v>
      </c>
      <c r="V401" s="5">
        <f>VLOOKUP(B401, pct_raw!$A$2:$AX$1800, 32, FALSE)</f>
        <v>0</v>
      </c>
      <c r="W401" s="5">
        <f>VLOOKUP(B401, pct_raw!$A$2:$AX$1800, 33, FALSE)</f>
        <v>0</v>
      </c>
      <c r="X401" s="5">
        <f>VLOOKUP(B401, pct_raw!$A$2:$AX$1800, 34, FALSE)</f>
        <v>0</v>
      </c>
      <c r="Y401" s="5">
        <f>VLOOKUP(B401, pct_raw!$A$2:$AX$1800, 35, FALSE)</f>
        <v>0</v>
      </c>
      <c r="Z401" s="5">
        <f>VLOOKUP(B401, pct_raw!$A$2:$AX$1800, 36, FALSE)</f>
        <v>2</v>
      </c>
      <c r="AA401" s="5">
        <f>VLOOKUP(B401, pct_raw!$A$2:$AX$1800, 37, FALSE)</f>
        <v>3</v>
      </c>
      <c r="AB401" s="5">
        <f>VLOOKUP(B401, pct_raw!$A$2:$AX$1800, 38, FALSE)</f>
        <v>8.3299999999999999E-2</v>
      </c>
      <c r="AC401" s="5">
        <f>VLOOKUP(B401, pct_raw!$A$2:$AX$1800, 39, FALSE)</f>
        <v>2</v>
      </c>
      <c r="AD401" s="5">
        <f>VLOOKUP(B401, pct_raw!$A$2:$AX$1800, 40, FALSE)</f>
        <v>0</v>
      </c>
      <c r="AE401" s="5">
        <f>VLOOKUP(B401, pct_raw!$A$2:$AX$1800, 41, FALSE)</f>
        <v>0</v>
      </c>
      <c r="AF401" s="5">
        <f>VLOOKUP(B401, pct_raw!$A$2:$AX$1800, 42, FALSE)</f>
        <v>1</v>
      </c>
      <c r="AG401" s="5">
        <f>VLOOKUP(B401, pct_raw!$A$2:$AX$1800, 43, FALSE)</f>
        <v>0</v>
      </c>
      <c r="AH401" s="5">
        <f>VLOOKUP(B401, pct_raw!$A$2:$AX$1800, 44, FALSE)</f>
        <v>0</v>
      </c>
      <c r="AI401" s="5">
        <f>VLOOKUP(B401, pct_raw!$A$2:$AX$1800, 45, FALSE)</f>
        <v>2</v>
      </c>
      <c r="AJ401" s="5">
        <f>VLOOKUP(B401, pct_raw!$A$2:$AX$1800, 46, FALSE)</f>
        <v>0</v>
      </c>
      <c r="AK401" s="5">
        <f>VLOOKUP(B401, pct_raw!$A$2:$AX$1800, 47, FALSE)</f>
        <v>0</v>
      </c>
      <c r="AL401" s="5">
        <f>VLOOKUP(B401, pct_raw!$A$2:$AX$1800, 48, FALSE)</f>
        <v>3</v>
      </c>
      <c r="AM401" s="5">
        <f>VLOOKUP(B401, pct_raw!$A$2:$AX$1800, 49, FALSE)</f>
        <v>4</v>
      </c>
      <c r="AN401" s="5">
        <f>VLOOKUP(B401, pct_raw!$A$2:$AX$1800, 50, FALSE)</f>
        <v>8.3299999999999999E-2</v>
      </c>
    </row>
    <row r="402" spans="1:40" x14ac:dyDescent="0.2">
      <c r="A402" s="2" t="s">
        <v>246</v>
      </c>
      <c r="B402" s="2" t="str">
        <f t="shared" si="6"/>
        <v>Clayton Garnavillo</v>
      </c>
      <c r="C402" s="2" t="s">
        <v>4669</v>
      </c>
      <c r="D402" s="2" t="str">
        <f>VLOOKUP(B402, pct_raw!$A$2:$AX$1800, 6, FALSE)</f>
        <v xml:space="preserve"> CLAYTON GARNAVILLO</v>
      </c>
      <c r="E402" s="5">
        <f>VLOOKUP(B402, pct_raw!$A$2:$AX$1800, 15, FALSE)</f>
        <v>12</v>
      </c>
      <c r="F402" s="5">
        <f>VLOOKUP(B402, pct_raw!$A$2:$AX$1800, 16, FALSE)</f>
        <v>12</v>
      </c>
      <c r="G402" s="5">
        <f>VLOOKUP(B402, pct_raw!$A$2:$AX$1800, 17, FALSE)</f>
        <v>0.16669999999999999</v>
      </c>
      <c r="H402">
        <f>VLOOKUP(B402, pct_raw!$A$2:$AX$1800, 18, FALSE)</f>
        <v>0</v>
      </c>
      <c r="I402" s="5">
        <f>VLOOKUP(B402, pct_raw!$A$2:$AX$1800, 19, FALSE)</f>
        <v>0</v>
      </c>
      <c r="J402">
        <f>VLOOKUP(B402, pct_raw!$A$2:$AX$1800, 20, FALSE)</f>
        <v>0</v>
      </c>
      <c r="K402" s="5">
        <f>VLOOKUP(B402, pct_raw!$A$2:$AX$1800, 21, FALSE)</f>
        <v>5</v>
      </c>
      <c r="L402" s="5">
        <f>VLOOKUP(B402, pct_raw!$A$2:$AX$1800, 22, FALSE)</f>
        <v>8</v>
      </c>
      <c r="M402" s="5">
        <f>VLOOKUP(B402, pct_raw!$A$2:$AX$1800, 23, FALSE)</f>
        <v>0.16669999999999999</v>
      </c>
      <c r="N402" s="5">
        <f>VLOOKUP(B402, pct_raw!$A$2:$AX$1800, 24, FALSE)</f>
        <v>0</v>
      </c>
      <c r="O402" s="5">
        <f>VLOOKUP(B402, pct_raw!$A$2:$AX$1800, 25, FALSE)</f>
        <v>0</v>
      </c>
      <c r="P402" s="5">
        <f>VLOOKUP(B402, pct_raw!$A$2:$AX$1800, 26, FALSE)</f>
        <v>0</v>
      </c>
      <c r="Q402" s="5">
        <f>VLOOKUP(B402, pct_raw!$A$2:$AX$1800, 27, FALSE)</f>
        <v>7</v>
      </c>
      <c r="R402" s="5">
        <f>VLOOKUP(B402, pct_raw!$A$2:$AX$1800, 28, FALSE)</f>
        <v>8</v>
      </c>
      <c r="S402" s="5">
        <f>VLOOKUP(B402, pct_raw!$A$2:$AX$1800, 29, FALSE)</f>
        <v>0.16669999999999999</v>
      </c>
      <c r="T402" s="5">
        <f>VLOOKUP(B402, pct_raw!$A$2:$AX$1800, 30, FALSE)</f>
        <v>0</v>
      </c>
      <c r="U402" s="5">
        <f>VLOOKUP(B402, pct_raw!$A$2:$AX$1800, 31, FALSE)</f>
        <v>8</v>
      </c>
      <c r="V402" s="5">
        <f>VLOOKUP(B402, pct_raw!$A$2:$AX$1800, 32, FALSE)</f>
        <v>0</v>
      </c>
      <c r="W402" s="5">
        <f>VLOOKUP(B402, pct_raw!$A$2:$AX$1800, 33, FALSE)</f>
        <v>0</v>
      </c>
      <c r="X402" s="5">
        <f>VLOOKUP(B402, pct_raw!$A$2:$AX$1800, 34, FALSE)</f>
        <v>0</v>
      </c>
      <c r="Y402" s="5">
        <f>VLOOKUP(B402, pct_raw!$A$2:$AX$1800, 35, FALSE)</f>
        <v>0</v>
      </c>
      <c r="Z402" s="5">
        <f>VLOOKUP(B402, pct_raw!$A$2:$AX$1800, 36, FALSE)</f>
        <v>7</v>
      </c>
      <c r="AA402" s="5">
        <f>VLOOKUP(B402, pct_raw!$A$2:$AX$1800, 37, FALSE)</f>
        <v>7</v>
      </c>
      <c r="AB402" s="5">
        <f>VLOOKUP(B402, pct_raw!$A$2:$AX$1800, 38, FALSE)</f>
        <v>0.16669999999999999</v>
      </c>
      <c r="AC402" s="5">
        <f>VLOOKUP(B402, pct_raw!$A$2:$AX$1800, 39, FALSE)</f>
        <v>4</v>
      </c>
      <c r="AD402" s="5">
        <f>VLOOKUP(B402, pct_raw!$A$2:$AX$1800, 40, FALSE)</f>
        <v>0</v>
      </c>
      <c r="AE402" s="5">
        <f>VLOOKUP(B402, pct_raw!$A$2:$AX$1800, 41, FALSE)</f>
        <v>0</v>
      </c>
      <c r="AF402" s="5">
        <f>VLOOKUP(B402, pct_raw!$A$2:$AX$1800, 42, FALSE)</f>
        <v>0</v>
      </c>
      <c r="AG402" s="5">
        <f>VLOOKUP(B402, pct_raw!$A$2:$AX$1800, 43, FALSE)</f>
        <v>0</v>
      </c>
      <c r="AH402" s="5">
        <f>VLOOKUP(B402, pct_raw!$A$2:$AX$1800, 44, FALSE)</f>
        <v>0</v>
      </c>
      <c r="AI402" s="5">
        <f>VLOOKUP(B402, pct_raw!$A$2:$AX$1800, 45, FALSE)</f>
        <v>0</v>
      </c>
      <c r="AJ402" s="5">
        <f>VLOOKUP(B402, pct_raw!$A$2:$AX$1800, 46, FALSE)</f>
        <v>0</v>
      </c>
      <c r="AK402" s="5">
        <f>VLOOKUP(B402, pct_raw!$A$2:$AX$1800, 47, FALSE)</f>
        <v>0</v>
      </c>
      <c r="AL402" s="5">
        <f>VLOOKUP(B402, pct_raw!$A$2:$AX$1800, 48, FALSE)</f>
        <v>0</v>
      </c>
      <c r="AM402" s="5">
        <f>VLOOKUP(B402, pct_raw!$A$2:$AX$1800, 49, FALSE)</f>
        <v>0</v>
      </c>
      <c r="AN402" s="5">
        <f>VLOOKUP(B402, pct_raw!$A$2:$AX$1800, 50, FALSE)</f>
        <v>0</v>
      </c>
    </row>
    <row r="403" spans="1:40" x14ac:dyDescent="0.2">
      <c r="A403" s="2" t="s">
        <v>652</v>
      </c>
      <c r="B403" s="2" t="str">
        <f t="shared" si="6"/>
        <v>Clear Creek Poweshiek</v>
      </c>
      <c r="C403" s="2" t="s">
        <v>4936</v>
      </c>
      <c r="D403" s="2" t="str">
        <f>VLOOKUP(B403, pct_raw!$A$2:$AX$1800, 6, FALSE)</f>
        <v xml:space="preserve"> Clear Creek Poweshiek</v>
      </c>
      <c r="E403" s="5">
        <f>VLOOKUP(B403, pct_raw!$A$2:$AX$1800, 15, FALSE)</f>
        <v>14</v>
      </c>
      <c r="F403" s="5">
        <f>VLOOKUP(B403, pct_raw!$A$2:$AX$1800, 16, FALSE)</f>
        <v>14</v>
      </c>
      <c r="G403" s="5">
        <f>VLOOKUP(B403, pct_raw!$A$2:$AX$1800, 17, FALSE)</f>
        <v>0.23</v>
      </c>
      <c r="H403">
        <f>VLOOKUP(B403, pct_raw!$A$2:$AX$1800, 18, FALSE)</f>
        <v>0</v>
      </c>
      <c r="I403" s="5">
        <f>VLOOKUP(B403, pct_raw!$A$2:$AX$1800, 19, FALSE)</f>
        <v>0</v>
      </c>
      <c r="J403">
        <f>VLOOKUP(B403, pct_raw!$A$2:$AX$1800, 20, FALSE)</f>
        <v>0</v>
      </c>
      <c r="K403" s="5">
        <f>VLOOKUP(B403, pct_raw!$A$2:$AX$1800, 21, FALSE)</f>
        <v>23</v>
      </c>
      <c r="L403" s="5">
        <f>VLOOKUP(B403, pct_raw!$A$2:$AX$1800, 22, FALSE)</f>
        <v>23</v>
      </c>
      <c r="M403" s="5">
        <f>VLOOKUP(B403, pct_raw!$A$2:$AX$1800, 23, FALSE)</f>
        <v>0.34499999999999997</v>
      </c>
      <c r="N403" s="5">
        <f>VLOOKUP(B403, pct_raw!$A$2:$AX$1800, 24, FALSE)</f>
        <v>0</v>
      </c>
      <c r="O403" s="5">
        <f>VLOOKUP(B403, pct_raw!$A$2:$AX$1800, 25, FALSE)</f>
        <v>0</v>
      </c>
      <c r="P403" s="5">
        <f>VLOOKUP(B403, pct_raw!$A$2:$AX$1800, 26, FALSE)</f>
        <v>0</v>
      </c>
      <c r="Q403" s="5">
        <f>VLOOKUP(B403, pct_raw!$A$2:$AX$1800, 27, FALSE)</f>
        <v>13</v>
      </c>
      <c r="R403" s="5">
        <f>VLOOKUP(B403, pct_raw!$A$2:$AX$1800, 28, FALSE)</f>
        <v>13</v>
      </c>
      <c r="S403" s="5">
        <f>VLOOKUP(B403, pct_raw!$A$2:$AX$1800, 29, FALSE)</f>
        <v>0.115</v>
      </c>
      <c r="T403" s="5">
        <f>VLOOKUP(B403, pct_raw!$A$2:$AX$1800, 30, FALSE)</f>
        <v>0</v>
      </c>
      <c r="U403" s="5">
        <f>VLOOKUP(B403, pct_raw!$A$2:$AX$1800, 31, FALSE)</f>
        <v>0</v>
      </c>
      <c r="V403" s="5">
        <f>VLOOKUP(B403, pct_raw!$A$2:$AX$1800, 32, FALSE)</f>
        <v>0</v>
      </c>
      <c r="W403" s="5">
        <f>VLOOKUP(B403, pct_raw!$A$2:$AX$1800, 33, FALSE)</f>
        <v>0</v>
      </c>
      <c r="X403" s="5">
        <f>VLOOKUP(B403, pct_raw!$A$2:$AX$1800, 34, FALSE)</f>
        <v>0</v>
      </c>
      <c r="Y403" s="5">
        <f>VLOOKUP(B403, pct_raw!$A$2:$AX$1800, 35, FALSE)</f>
        <v>0</v>
      </c>
      <c r="Z403" s="5">
        <f>VLOOKUP(B403, pct_raw!$A$2:$AX$1800, 36, FALSE)</f>
        <v>17</v>
      </c>
      <c r="AA403" s="5">
        <f>VLOOKUP(B403, pct_raw!$A$2:$AX$1800, 37, FALSE)</f>
        <v>17</v>
      </c>
      <c r="AB403" s="5">
        <f>VLOOKUP(B403, pct_raw!$A$2:$AX$1800, 38, FALSE)</f>
        <v>0.23</v>
      </c>
      <c r="AC403" s="5">
        <f>VLOOKUP(B403, pct_raw!$A$2:$AX$1800, 39, FALSE)</f>
        <v>0</v>
      </c>
      <c r="AD403" s="5">
        <f>VLOOKUP(B403, pct_raw!$A$2:$AX$1800, 40, FALSE)</f>
        <v>0</v>
      </c>
      <c r="AE403" s="5">
        <f>VLOOKUP(B403, pct_raw!$A$2:$AX$1800, 41, FALSE)</f>
        <v>0</v>
      </c>
      <c r="AF403" s="5">
        <f>VLOOKUP(B403, pct_raw!$A$2:$AX$1800, 42, FALSE)</f>
        <v>0</v>
      </c>
      <c r="AG403" s="5">
        <f>VLOOKUP(B403, pct_raw!$A$2:$AX$1800, 43, FALSE)</f>
        <v>0</v>
      </c>
      <c r="AH403" s="5">
        <f>VLOOKUP(B403, pct_raw!$A$2:$AX$1800, 44, FALSE)</f>
        <v>0</v>
      </c>
      <c r="AI403" s="5">
        <f>VLOOKUP(B403, pct_raw!$A$2:$AX$1800, 45, FALSE)</f>
        <v>13</v>
      </c>
      <c r="AJ403" s="5">
        <f>VLOOKUP(B403, pct_raw!$A$2:$AX$1800, 46, FALSE)</f>
        <v>13</v>
      </c>
      <c r="AK403" s="5">
        <f>VLOOKUP(B403, pct_raw!$A$2:$AX$1800, 47, FALSE)</f>
        <v>0.115</v>
      </c>
      <c r="AL403" s="5">
        <f>VLOOKUP(B403, pct_raw!$A$2:$AX$1800, 48, FALSE)</f>
        <v>0</v>
      </c>
      <c r="AM403" s="5">
        <f>VLOOKUP(B403, pct_raw!$A$2:$AX$1800, 49, FALSE)</f>
        <v>0</v>
      </c>
      <c r="AN403" s="5">
        <f>VLOOKUP(B403, pct_raw!$A$2:$AX$1800, 50, FALSE)</f>
        <v>0</v>
      </c>
    </row>
    <row r="404" spans="1:40" x14ac:dyDescent="0.2">
      <c r="A404" s="2" t="s">
        <v>1144</v>
      </c>
      <c r="B404" s="2" t="str">
        <f t="shared" si="6"/>
        <v>Clear Creek Tiffin</v>
      </c>
      <c r="C404" s="2" t="s">
        <v>4937</v>
      </c>
      <c r="D404" s="2" t="str">
        <f>VLOOKUP(B404, pct_raw!$A$2:$AX$1800, 6, FALSE)</f>
        <v xml:space="preserve"> CLEAR CREEK TIFFIN</v>
      </c>
      <c r="E404" s="5">
        <f>VLOOKUP(B404, pct_raw!$A$2:$AX$1800, 15, FALSE)</f>
        <v>52</v>
      </c>
      <c r="F404" s="5">
        <f>VLOOKUP(B404, pct_raw!$A$2:$AX$1800, 16, FALSE)</f>
        <v>58</v>
      </c>
      <c r="G404" s="5">
        <f>VLOOKUP(B404, pct_raw!$A$2:$AX$1800, 17, FALSE)</f>
        <v>0.81</v>
      </c>
      <c r="H404">
        <f>VLOOKUP(B404, pct_raw!$A$2:$AX$1800, 18, FALSE)</f>
        <v>0</v>
      </c>
      <c r="I404" s="5">
        <f>VLOOKUP(B404, pct_raw!$A$2:$AX$1800, 19, FALSE)</f>
        <v>0</v>
      </c>
      <c r="J404">
        <f>VLOOKUP(B404, pct_raw!$A$2:$AX$1800, 20, FALSE)</f>
        <v>0</v>
      </c>
      <c r="K404" s="5">
        <f>VLOOKUP(B404, pct_raw!$A$2:$AX$1800, 21, FALSE)</f>
        <v>79</v>
      </c>
      <c r="L404" s="5">
        <f>VLOOKUP(B404, pct_raw!$A$2:$AX$1800, 22, FALSE)</f>
        <v>90</v>
      </c>
      <c r="M404" s="5">
        <f>VLOOKUP(B404, pct_raw!$A$2:$AX$1800, 23, FALSE)</f>
        <v>0.81</v>
      </c>
      <c r="N404" s="5">
        <f>VLOOKUP(B404, pct_raw!$A$2:$AX$1800, 24, FALSE)</f>
        <v>0</v>
      </c>
      <c r="O404" s="5">
        <f>VLOOKUP(B404, pct_raw!$A$2:$AX$1800, 25, FALSE)</f>
        <v>0</v>
      </c>
      <c r="P404" s="5">
        <f>VLOOKUP(B404, pct_raw!$A$2:$AX$1800, 26, FALSE)</f>
        <v>0</v>
      </c>
      <c r="Q404" s="5">
        <f>VLOOKUP(B404, pct_raw!$A$2:$AX$1800, 27, FALSE)</f>
        <v>26</v>
      </c>
      <c r="R404" s="5">
        <f>VLOOKUP(B404, pct_raw!$A$2:$AX$1800, 28, FALSE)</f>
        <v>0</v>
      </c>
      <c r="S404" s="5">
        <f>VLOOKUP(B404, pct_raw!$A$2:$AX$1800, 29, FALSE)</f>
        <v>0</v>
      </c>
      <c r="T404" s="5">
        <f>VLOOKUP(B404, pct_raw!$A$2:$AX$1800, 30, FALSE)</f>
        <v>0</v>
      </c>
      <c r="U404" s="5">
        <f>VLOOKUP(B404, pct_raw!$A$2:$AX$1800, 31, FALSE)</f>
        <v>0</v>
      </c>
      <c r="V404" s="5">
        <f>VLOOKUP(B404, pct_raw!$A$2:$AX$1800, 32, FALSE)</f>
        <v>0</v>
      </c>
      <c r="W404" s="5">
        <f>VLOOKUP(B404, pct_raw!$A$2:$AX$1800, 33, FALSE)</f>
        <v>0</v>
      </c>
      <c r="X404" s="5">
        <f>VLOOKUP(B404, pct_raw!$A$2:$AX$1800, 34, FALSE)</f>
        <v>0</v>
      </c>
      <c r="Y404" s="5">
        <f>VLOOKUP(B404, pct_raw!$A$2:$AX$1800, 35, FALSE)</f>
        <v>0</v>
      </c>
      <c r="Z404" s="5">
        <f>VLOOKUP(B404, pct_raw!$A$2:$AX$1800, 36, FALSE)</f>
        <v>86</v>
      </c>
      <c r="AA404" s="5">
        <f>VLOOKUP(B404, pct_raw!$A$2:$AX$1800, 37, FALSE)</f>
        <v>95</v>
      </c>
      <c r="AB404" s="5">
        <f>VLOOKUP(B404, pct_raw!$A$2:$AX$1800, 38, FALSE)</f>
        <v>0.81</v>
      </c>
      <c r="AC404" s="5">
        <f>VLOOKUP(B404, pct_raw!$A$2:$AX$1800, 39, FALSE)</f>
        <v>1</v>
      </c>
      <c r="AD404" s="5">
        <f>VLOOKUP(B404, pct_raw!$A$2:$AX$1800, 40, FALSE)</f>
        <v>0</v>
      </c>
      <c r="AE404" s="5">
        <f>VLOOKUP(B404, pct_raw!$A$2:$AX$1800, 41, FALSE)</f>
        <v>0</v>
      </c>
      <c r="AF404" s="5">
        <f>VLOOKUP(B404, pct_raw!$A$2:$AX$1800, 42, FALSE)</f>
        <v>1</v>
      </c>
      <c r="AG404" s="5">
        <f>VLOOKUP(B404, pct_raw!$A$2:$AX$1800, 43, FALSE)</f>
        <v>6</v>
      </c>
      <c r="AH404" s="5">
        <f>VLOOKUP(B404, pct_raw!$A$2:$AX$1800, 44, FALSE)</f>
        <v>0</v>
      </c>
      <c r="AI404" s="5">
        <f>VLOOKUP(B404, pct_raw!$A$2:$AX$1800, 45, FALSE)</f>
        <v>67</v>
      </c>
      <c r="AJ404" s="5">
        <f>VLOOKUP(B404, pct_raw!$A$2:$AX$1800, 46, FALSE)</f>
        <v>81</v>
      </c>
      <c r="AK404" s="5">
        <f>VLOOKUP(B404, pct_raw!$A$2:$AX$1800, 47, FALSE)</f>
        <v>0.81</v>
      </c>
      <c r="AL404" s="5">
        <f>VLOOKUP(B404, pct_raw!$A$2:$AX$1800, 48, FALSE)</f>
        <v>18</v>
      </c>
      <c r="AM404" s="5">
        <f>VLOOKUP(B404, pct_raw!$A$2:$AX$1800, 49, FALSE)</f>
        <v>0</v>
      </c>
      <c r="AN404" s="5">
        <f>VLOOKUP(B404, pct_raw!$A$2:$AX$1800, 50, FALSE)</f>
        <v>0</v>
      </c>
    </row>
    <row r="405" spans="1:40" x14ac:dyDescent="0.2">
      <c r="A405" s="2" t="s">
        <v>1145</v>
      </c>
      <c r="B405" s="2" t="str">
        <f t="shared" si="6"/>
        <v>Clear Lake Grant Union</v>
      </c>
      <c r="C405" s="2" t="s">
        <v>4670</v>
      </c>
      <c r="D405" s="2" t="str">
        <f>VLOOKUP(B405, pct_raw!$A$2:$AX$1800, 6, FALSE)</f>
        <v xml:space="preserve"> Clear Lake  Grant  Union</v>
      </c>
      <c r="E405" s="5">
        <f>VLOOKUP(B405, pct_raw!$A$2:$AX$1800, 15, FALSE)</f>
        <v>21</v>
      </c>
      <c r="F405" s="5">
        <f>VLOOKUP(B405, pct_raw!$A$2:$AX$1800, 16, FALSE)</f>
        <v>23</v>
      </c>
      <c r="G405" s="5">
        <f>VLOOKUP(B405, pct_raw!$A$2:$AX$1800, 17, FALSE)</f>
        <v>0.3543</v>
      </c>
      <c r="H405">
        <f>VLOOKUP(B405, pct_raw!$A$2:$AX$1800, 18, FALSE)</f>
        <v>0</v>
      </c>
      <c r="I405" s="5">
        <f>VLOOKUP(B405, pct_raw!$A$2:$AX$1800, 19, FALSE)</f>
        <v>0</v>
      </c>
      <c r="J405">
        <f>VLOOKUP(B405, pct_raw!$A$2:$AX$1800, 20, FALSE)</f>
        <v>0</v>
      </c>
      <c r="K405" s="5">
        <f>VLOOKUP(B405, pct_raw!$A$2:$AX$1800, 21, FALSE)</f>
        <v>21</v>
      </c>
      <c r="L405" s="5">
        <f>VLOOKUP(B405, pct_raw!$A$2:$AX$1800, 22, FALSE)</f>
        <v>27</v>
      </c>
      <c r="M405" s="5">
        <f>VLOOKUP(B405, pct_raw!$A$2:$AX$1800, 23, FALSE)</f>
        <v>0.3543</v>
      </c>
      <c r="N405" s="5">
        <f>VLOOKUP(B405, pct_raw!$A$2:$AX$1800, 24, FALSE)</f>
        <v>1</v>
      </c>
      <c r="O405" s="5">
        <f>VLOOKUP(B405, pct_raw!$A$2:$AX$1800, 25, FALSE)</f>
        <v>0</v>
      </c>
      <c r="P405" s="5">
        <f>VLOOKUP(B405, pct_raw!$A$2:$AX$1800, 26, FALSE)</f>
        <v>0</v>
      </c>
      <c r="Q405" s="5">
        <f>VLOOKUP(B405, pct_raw!$A$2:$AX$1800, 27, FALSE)</f>
        <v>19</v>
      </c>
      <c r="R405" s="5">
        <f>VLOOKUP(B405, pct_raw!$A$2:$AX$1800, 28, FALSE)</f>
        <v>21</v>
      </c>
      <c r="S405" s="5">
        <f>VLOOKUP(B405, pct_raw!$A$2:$AX$1800, 29, FALSE)</f>
        <v>0.3543</v>
      </c>
      <c r="T405" s="5">
        <f>VLOOKUP(B405, pct_raw!$A$2:$AX$1800, 30, FALSE)</f>
        <v>0</v>
      </c>
      <c r="U405" s="5">
        <f>VLOOKUP(B405, pct_raw!$A$2:$AX$1800, 31, FALSE)</f>
        <v>0</v>
      </c>
      <c r="V405" s="5">
        <f>VLOOKUP(B405, pct_raw!$A$2:$AX$1800, 32, FALSE)</f>
        <v>0</v>
      </c>
      <c r="W405" s="5">
        <f>VLOOKUP(B405, pct_raw!$A$2:$AX$1800, 33, FALSE)</f>
        <v>0</v>
      </c>
      <c r="X405" s="5">
        <f>VLOOKUP(B405, pct_raw!$A$2:$AX$1800, 34, FALSE)</f>
        <v>0</v>
      </c>
      <c r="Y405" s="5">
        <f>VLOOKUP(B405, pct_raw!$A$2:$AX$1800, 35, FALSE)</f>
        <v>0</v>
      </c>
      <c r="Z405" s="5">
        <f>VLOOKUP(B405, pct_raw!$A$2:$AX$1800, 36, FALSE)</f>
        <v>13</v>
      </c>
      <c r="AA405" s="5">
        <f>VLOOKUP(B405, pct_raw!$A$2:$AX$1800, 37, FALSE)</f>
        <v>15</v>
      </c>
      <c r="AB405" s="5">
        <f>VLOOKUP(B405, pct_raw!$A$2:$AX$1800, 38, FALSE)</f>
        <v>0.17710000000000001</v>
      </c>
      <c r="AC405" s="5">
        <f>VLOOKUP(B405, pct_raw!$A$2:$AX$1800, 39, FALSE)</f>
        <v>0</v>
      </c>
      <c r="AD405" s="5">
        <f>VLOOKUP(B405, pct_raw!$A$2:$AX$1800, 40, FALSE)</f>
        <v>0</v>
      </c>
      <c r="AE405" s="5">
        <f>VLOOKUP(B405, pct_raw!$A$2:$AX$1800, 41, FALSE)</f>
        <v>0</v>
      </c>
      <c r="AF405" s="5">
        <f>VLOOKUP(B405, pct_raw!$A$2:$AX$1800, 42, FALSE)</f>
        <v>0</v>
      </c>
      <c r="AG405" s="5">
        <f>VLOOKUP(B405, pct_raw!$A$2:$AX$1800, 43, FALSE)</f>
        <v>0</v>
      </c>
      <c r="AH405" s="5">
        <f>VLOOKUP(B405, pct_raw!$A$2:$AX$1800, 44, FALSE)</f>
        <v>0</v>
      </c>
      <c r="AI405" s="5">
        <f>VLOOKUP(B405, pct_raw!$A$2:$AX$1800, 45, FALSE)</f>
        <v>8</v>
      </c>
      <c r="AJ405" s="5">
        <f>VLOOKUP(B405, pct_raw!$A$2:$AX$1800, 46, FALSE)</f>
        <v>0</v>
      </c>
      <c r="AK405" s="5">
        <f>VLOOKUP(B405, pct_raw!$A$2:$AX$1800, 47, FALSE)</f>
        <v>0</v>
      </c>
      <c r="AL405" s="5">
        <f>VLOOKUP(B405, pct_raw!$A$2:$AX$1800, 48, FALSE)</f>
        <v>3</v>
      </c>
      <c r="AM405" s="5">
        <f>VLOOKUP(B405, pct_raw!$A$2:$AX$1800, 49, FALSE)</f>
        <v>0</v>
      </c>
      <c r="AN405" s="5">
        <f>VLOOKUP(B405, pct_raw!$A$2:$AX$1800, 50, FALSE)</f>
        <v>0</v>
      </c>
    </row>
    <row r="406" spans="1:40" x14ac:dyDescent="0.2">
      <c r="A406" s="2" t="s">
        <v>1146</v>
      </c>
      <c r="B406" s="2" t="str">
        <f t="shared" si="6"/>
        <v>Clear Lake Ward 1</v>
      </c>
      <c r="C406" s="2" t="s">
        <v>4671</v>
      </c>
      <c r="D406" s="2" t="str">
        <f>VLOOKUP(B406, pct_raw!$A$2:$AX$1800, 6, FALSE)</f>
        <v xml:space="preserve"> Clear Lake  Ward 1</v>
      </c>
      <c r="E406" s="5">
        <f>VLOOKUP(B406, pct_raw!$A$2:$AX$1800, 15, FALSE)</f>
        <v>15</v>
      </c>
      <c r="F406" s="5">
        <f>VLOOKUP(B406, pct_raw!$A$2:$AX$1800, 16, FALSE)</f>
        <v>15</v>
      </c>
      <c r="G406" s="5">
        <f>VLOOKUP(B406, pct_raw!$A$2:$AX$1800, 17, FALSE)</f>
        <v>0.17710000000000001</v>
      </c>
      <c r="H406">
        <f>VLOOKUP(B406, pct_raw!$A$2:$AX$1800, 18, FALSE)</f>
        <v>0</v>
      </c>
      <c r="I406" s="5">
        <f>VLOOKUP(B406, pct_raw!$A$2:$AX$1800, 19, FALSE)</f>
        <v>0</v>
      </c>
      <c r="J406">
        <f>VLOOKUP(B406, pct_raw!$A$2:$AX$1800, 20, FALSE)</f>
        <v>0</v>
      </c>
      <c r="K406" s="5">
        <f>VLOOKUP(B406, pct_raw!$A$2:$AX$1800, 21, FALSE)</f>
        <v>22</v>
      </c>
      <c r="L406" s="5">
        <f>VLOOKUP(B406, pct_raw!$A$2:$AX$1800, 22, FALSE)</f>
        <v>27</v>
      </c>
      <c r="M406" s="5">
        <f>VLOOKUP(B406, pct_raw!$A$2:$AX$1800, 23, FALSE)</f>
        <v>0.53139999999999998</v>
      </c>
      <c r="N406" s="5">
        <f>VLOOKUP(B406, pct_raw!$A$2:$AX$1800, 24, FALSE)</f>
        <v>0</v>
      </c>
      <c r="O406" s="5">
        <f>VLOOKUP(B406, pct_raw!$A$2:$AX$1800, 25, FALSE)</f>
        <v>0</v>
      </c>
      <c r="P406" s="5">
        <f>VLOOKUP(B406, pct_raw!$A$2:$AX$1800, 26, FALSE)</f>
        <v>0</v>
      </c>
      <c r="Q406" s="5">
        <f>VLOOKUP(B406, pct_raw!$A$2:$AX$1800, 27, FALSE)</f>
        <v>23</v>
      </c>
      <c r="R406" s="5">
        <f>VLOOKUP(B406, pct_raw!$A$2:$AX$1800, 28, FALSE)</f>
        <v>27</v>
      </c>
      <c r="S406" s="5">
        <f>VLOOKUP(B406, pct_raw!$A$2:$AX$1800, 29, FALSE)</f>
        <v>0.53139999999999998</v>
      </c>
      <c r="T406" s="5">
        <f>VLOOKUP(B406, pct_raw!$A$2:$AX$1800, 30, FALSE)</f>
        <v>0</v>
      </c>
      <c r="U406" s="5">
        <f>VLOOKUP(B406, pct_raw!$A$2:$AX$1800, 31, FALSE)</f>
        <v>0</v>
      </c>
      <c r="V406" s="5">
        <f>VLOOKUP(B406, pct_raw!$A$2:$AX$1800, 32, FALSE)</f>
        <v>0</v>
      </c>
      <c r="W406" s="5">
        <f>VLOOKUP(B406, pct_raw!$A$2:$AX$1800, 33, FALSE)</f>
        <v>0</v>
      </c>
      <c r="X406" s="5">
        <f>VLOOKUP(B406, pct_raw!$A$2:$AX$1800, 34, FALSE)</f>
        <v>0</v>
      </c>
      <c r="Y406" s="5">
        <f>VLOOKUP(B406, pct_raw!$A$2:$AX$1800, 35, FALSE)</f>
        <v>0</v>
      </c>
      <c r="Z406" s="5">
        <f>VLOOKUP(B406, pct_raw!$A$2:$AX$1800, 36, FALSE)</f>
        <v>13</v>
      </c>
      <c r="AA406" s="5">
        <f>VLOOKUP(B406, pct_raw!$A$2:$AX$1800, 37, FALSE)</f>
        <v>15</v>
      </c>
      <c r="AB406" s="5">
        <f>VLOOKUP(B406, pct_raw!$A$2:$AX$1800, 38, FALSE)</f>
        <v>0.17710000000000001</v>
      </c>
      <c r="AC406" s="5">
        <f>VLOOKUP(B406, pct_raw!$A$2:$AX$1800, 39, FALSE)</f>
        <v>7</v>
      </c>
      <c r="AD406" s="5">
        <f>VLOOKUP(B406, pct_raw!$A$2:$AX$1800, 40, FALSE)</f>
        <v>0</v>
      </c>
      <c r="AE406" s="5">
        <f>VLOOKUP(B406, pct_raw!$A$2:$AX$1800, 41, FALSE)</f>
        <v>0</v>
      </c>
      <c r="AF406" s="5">
        <f>VLOOKUP(B406, pct_raw!$A$2:$AX$1800, 42, FALSE)</f>
        <v>0</v>
      </c>
      <c r="AG406" s="5">
        <f>VLOOKUP(B406, pct_raw!$A$2:$AX$1800, 43, FALSE)</f>
        <v>0</v>
      </c>
      <c r="AH406" s="5">
        <f>VLOOKUP(B406, pct_raw!$A$2:$AX$1800, 44, FALSE)</f>
        <v>0</v>
      </c>
      <c r="AI406" s="5">
        <f>VLOOKUP(B406, pct_raw!$A$2:$AX$1800, 45, FALSE)</f>
        <v>12</v>
      </c>
      <c r="AJ406" s="5">
        <f>VLOOKUP(B406, pct_raw!$A$2:$AX$1800, 46, FALSE)</f>
        <v>15</v>
      </c>
      <c r="AK406" s="5">
        <f>VLOOKUP(B406, pct_raw!$A$2:$AX$1800, 47, FALSE)</f>
        <v>0.17710000000000001</v>
      </c>
      <c r="AL406" s="5">
        <f>VLOOKUP(B406, pct_raw!$A$2:$AX$1800, 48, FALSE)</f>
        <v>6</v>
      </c>
      <c r="AM406" s="5">
        <f>VLOOKUP(B406, pct_raw!$A$2:$AX$1800, 49, FALSE)</f>
        <v>0</v>
      </c>
      <c r="AN406" s="5">
        <f>VLOOKUP(B406, pct_raw!$A$2:$AX$1800, 50, FALSE)</f>
        <v>0</v>
      </c>
    </row>
    <row r="407" spans="1:40" x14ac:dyDescent="0.2">
      <c r="A407" s="2" t="s">
        <v>1147</v>
      </c>
      <c r="B407" s="2" t="str">
        <f t="shared" si="6"/>
        <v>Clear Lake Ward 2</v>
      </c>
      <c r="C407" s="2" t="s">
        <v>4672</v>
      </c>
      <c r="D407" s="2" t="str">
        <f>VLOOKUP(B407, pct_raw!$A$2:$AX$1800, 6, FALSE)</f>
        <v xml:space="preserve"> Clear Lake  Ward 2</v>
      </c>
      <c r="E407" s="5">
        <f>VLOOKUP(B407, pct_raw!$A$2:$AX$1800, 15, FALSE)</f>
        <v>21</v>
      </c>
      <c r="F407" s="5">
        <f>VLOOKUP(B407, pct_raw!$A$2:$AX$1800, 16, FALSE)</f>
        <v>21</v>
      </c>
      <c r="G407" s="5">
        <f>VLOOKUP(B407, pct_raw!$A$2:$AX$1800, 17, FALSE)</f>
        <v>0.3543</v>
      </c>
      <c r="H407">
        <f>VLOOKUP(B407, pct_raw!$A$2:$AX$1800, 18, FALSE)</f>
        <v>2</v>
      </c>
      <c r="I407" s="5">
        <f>VLOOKUP(B407, pct_raw!$A$2:$AX$1800, 19, FALSE)</f>
        <v>0</v>
      </c>
      <c r="J407">
        <f>VLOOKUP(B407, pct_raw!$A$2:$AX$1800, 20, FALSE)</f>
        <v>0</v>
      </c>
      <c r="K407" s="5">
        <f>VLOOKUP(B407, pct_raw!$A$2:$AX$1800, 21, FALSE)</f>
        <v>39</v>
      </c>
      <c r="L407" s="5">
        <f>VLOOKUP(B407, pct_raw!$A$2:$AX$1800, 22, FALSE)</f>
        <v>49</v>
      </c>
      <c r="M407" s="5">
        <f>VLOOKUP(B407, pct_raw!$A$2:$AX$1800, 23, FALSE)</f>
        <v>0.70860000000000001</v>
      </c>
      <c r="N407" s="5">
        <f>VLOOKUP(B407, pct_raw!$A$2:$AX$1800, 24, FALSE)</f>
        <v>0</v>
      </c>
      <c r="O407" s="5">
        <f>VLOOKUP(B407, pct_raw!$A$2:$AX$1800, 25, FALSE)</f>
        <v>0</v>
      </c>
      <c r="P407" s="5">
        <f>VLOOKUP(B407, pct_raw!$A$2:$AX$1800, 26, FALSE)</f>
        <v>0</v>
      </c>
      <c r="Q407" s="5">
        <f>VLOOKUP(B407, pct_raw!$A$2:$AX$1800, 27, FALSE)</f>
        <v>30</v>
      </c>
      <c r="R407" s="5">
        <f>VLOOKUP(B407, pct_raw!$A$2:$AX$1800, 28, FALSE)</f>
        <v>36</v>
      </c>
      <c r="S407" s="5">
        <f>VLOOKUP(B407, pct_raw!$A$2:$AX$1800, 29, FALSE)</f>
        <v>0.53139999999999998</v>
      </c>
      <c r="T407" s="5">
        <f>VLOOKUP(B407, pct_raw!$A$2:$AX$1800, 30, FALSE)</f>
        <v>0</v>
      </c>
      <c r="U407" s="5">
        <f>VLOOKUP(B407, pct_raw!$A$2:$AX$1800, 31, FALSE)</f>
        <v>0</v>
      </c>
      <c r="V407" s="5">
        <f>VLOOKUP(B407, pct_raw!$A$2:$AX$1800, 32, FALSE)</f>
        <v>0</v>
      </c>
      <c r="W407" s="5">
        <f>VLOOKUP(B407, pct_raw!$A$2:$AX$1800, 33, FALSE)</f>
        <v>0</v>
      </c>
      <c r="X407" s="5">
        <f>VLOOKUP(B407, pct_raw!$A$2:$AX$1800, 34, FALSE)</f>
        <v>0</v>
      </c>
      <c r="Y407" s="5">
        <f>VLOOKUP(B407, pct_raw!$A$2:$AX$1800, 35, FALSE)</f>
        <v>0</v>
      </c>
      <c r="Z407" s="5">
        <f>VLOOKUP(B407, pct_raw!$A$2:$AX$1800, 36, FALSE)</f>
        <v>26</v>
      </c>
      <c r="AA407" s="5">
        <f>VLOOKUP(B407, pct_raw!$A$2:$AX$1800, 37, FALSE)</f>
        <v>27</v>
      </c>
      <c r="AB407" s="5">
        <f>VLOOKUP(B407, pct_raw!$A$2:$AX$1800, 38, FALSE)</f>
        <v>0.3543</v>
      </c>
      <c r="AC407" s="5">
        <f>VLOOKUP(B407, pct_raw!$A$2:$AX$1800, 39, FALSE)</f>
        <v>1</v>
      </c>
      <c r="AD407" s="5">
        <f>VLOOKUP(B407, pct_raw!$A$2:$AX$1800, 40, FALSE)</f>
        <v>0</v>
      </c>
      <c r="AE407" s="5">
        <f>VLOOKUP(B407, pct_raw!$A$2:$AX$1800, 41, FALSE)</f>
        <v>0</v>
      </c>
      <c r="AF407" s="5">
        <f>VLOOKUP(B407, pct_raw!$A$2:$AX$1800, 42, FALSE)</f>
        <v>0</v>
      </c>
      <c r="AG407" s="5">
        <f>VLOOKUP(B407, pct_raw!$A$2:$AX$1800, 43, FALSE)</f>
        <v>0</v>
      </c>
      <c r="AH407" s="5">
        <f>VLOOKUP(B407, pct_raw!$A$2:$AX$1800, 44, FALSE)</f>
        <v>0</v>
      </c>
      <c r="AI407" s="5">
        <f>VLOOKUP(B407, pct_raw!$A$2:$AX$1800, 45, FALSE)</f>
        <v>12</v>
      </c>
      <c r="AJ407" s="5">
        <f>VLOOKUP(B407, pct_raw!$A$2:$AX$1800, 46, FALSE)</f>
        <v>0</v>
      </c>
      <c r="AK407" s="5">
        <f>VLOOKUP(B407, pct_raw!$A$2:$AX$1800, 47, FALSE)</f>
        <v>0</v>
      </c>
      <c r="AL407" s="5">
        <f>VLOOKUP(B407, pct_raw!$A$2:$AX$1800, 48, FALSE)</f>
        <v>4</v>
      </c>
      <c r="AM407" s="5">
        <f>VLOOKUP(B407, pct_raw!$A$2:$AX$1800, 49, FALSE)</f>
        <v>0</v>
      </c>
      <c r="AN407" s="5">
        <f>VLOOKUP(B407, pct_raw!$A$2:$AX$1800, 50, FALSE)</f>
        <v>0</v>
      </c>
    </row>
    <row r="408" spans="1:40" x14ac:dyDescent="0.2">
      <c r="A408" s="2" t="s">
        <v>1148</v>
      </c>
      <c r="B408" s="2" t="str">
        <f t="shared" si="6"/>
        <v>Clear Lake Ward 3</v>
      </c>
      <c r="C408" s="2" t="s">
        <v>4673</v>
      </c>
      <c r="D408" s="2" t="str">
        <f>VLOOKUP(B408, pct_raw!$A$2:$AX$1800, 6, FALSE)</f>
        <v xml:space="preserve"> Clear Lake  Ward 3</v>
      </c>
      <c r="E408" s="5">
        <f>VLOOKUP(B408, pct_raw!$A$2:$AX$1800, 15, FALSE)</f>
        <v>21</v>
      </c>
      <c r="F408" s="5">
        <f>VLOOKUP(B408, pct_raw!$A$2:$AX$1800, 16, FALSE)</f>
        <v>21</v>
      </c>
      <c r="G408" s="5">
        <f>VLOOKUP(B408, pct_raw!$A$2:$AX$1800, 17, FALSE)</f>
        <v>0.3543</v>
      </c>
      <c r="H408">
        <f>VLOOKUP(B408, pct_raw!$A$2:$AX$1800, 18, FALSE)</f>
        <v>0</v>
      </c>
      <c r="I408" s="5">
        <f>VLOOKUP(B408, pct_raw!$A$2:$AX$1800, 19, FALSE)</f>
        <v>0</v>
      </c>
      <c r="J408">
        <f>VLOOKUP(B408, pct_raw!$A$2:$AX$1800, 20, FALSE)</f>
        <v>0</v>
      </c>
      <c r="K408" s="5">
        <f>VLOOKUP(B408, pct_raw!$A$2:$AX$1800, 21, FALSE)</f>
        <v>18</v>
      </c>
      <c r="L408" s="5">
        <f>VLOOKUP(B408, pct_raw!$A$2:$AX$1800, 22, FALSE)</f>
        <v>19</v>
      </c>
      <c r="M408" s="5">
        <f>VLOOKUP(B408, pct_raw!$A$2:$AX$1800, 23, FALSE)</f>
        <v>0.3543</v>
      </c>
      <c r="N408" s="5">
        <f>VLOOKUP(B408, pct_raw!$A$2:$AX$1800, 24, FALSE)</f>
        <v>0</v>
      </c>
      <c r="O408" s="5">
        <f>VLOOKUP(B408, pct_raw!$A$2:$AX$1800, 25, FALSE)</f>
        <v>0</v>
      </c>
      <c r="P408" s="5">
        <f>VLOOKUP(B408, pct_raw!$A$2:$AX$1800, 26, FALSE)</f>
        <v>0</v>
      </c>
      <c r="Q408" s="5">
        <f>VLOOKUP(B408, pct_raw!$A$2:$AX$1800, 27, FALSE)</f>
        <v>18</v>
      </c>
      <c r="R408" s="5">
        <f>VLOOKUP(B408, pct_raw!$A$2:$AX$1800, 28, FALSE)</f>
        <v>23</v>
      </c>
      <c r="S408" s="5">
        <f>VLOOKUP(B408, pct_raw!$A$2:$AX$1800, 29, FALSE)</f>
        <v>0.3543</v>
      </c>
      <c r="T408" s="5">
        <f>VLOOKUP(B408, pct_raw!$A$2:$AX$1800, 30, FALSE)</f>
        <v>0</v>
      </c>
      <c r="U408" s="5">
        <f>VLOOKUP(B408, pct_raw!$A$2:$AX$1800, 31, FALSE)</f>
        <v>0</v>
      </c>
      <c r="V408" s="5">
        <f>VLOOKUP(B408, pct_raw!$A$2:$AX$1800, 32, FALSE)</f>
        <v>0</v>
      </c>
      <c r="W408" s="5">
        <f>VLOOKUP(B408, pct_raw!$A$2:$AX$1800, 33, FALSE)</f>
        <v>0</v>
      </c>
      <c r="X408" s="5">
        <f>VLOOKUP(B408, pct_raw!$A$2:$AX$1800, 34, FALSE)</f>
        <v>0</v>
      </c>
      <c r="Y408" s="5">
        <f>VLOOKUP(B408, pct_raw!$A$2:$AX$1800, 35, FALSE)</f>
        <v>0</v>
      </c>
      <c r="Z408" s="5">
        <f>VLOOKUP(B408, pct_raw!$A$2:$AX$1800, 36, FALSE)</f>
        <v>25</v>
      </c>
      <c r="AA408" s="5">
        <f>VLOOKUP(B408, pct_raw!$A$2:$AX$1800, 37, FALSE)</f>
        <v>28</v>
      </c>
      <c r="AB408" s="5">
        <f>VLOOKUP(B408, pct_raw!$A$2:$AX$1800, 38, FALSE)</f>
        <v>0.53139999999999998</v>
      </c>
      <c r="AC408" s="5">
        <f>VLOOKUP(B408, pct_raw!$A$2:$AX$1800, 39, FALSE)</f>
        <v>0</v>
      </c>
      <c r="AD408" s="5">
        <f>VLOOKUP(B408, pct_raw!$A$2:$AX$1800, 40, FALSE)</f>
        <v>0</v>
      </c>
      <c r="AE408" s="5">
        <f>VLOOKUP(B408, pct_raw!$A$2:$AX$1800, 41, FALSE)</f>
        <v>0</v>
      </c>
      <c r="AF408" s="5">
        <f>VLOOKUP(B408, pct_raw!$A$2:$AX$1800, 42, FALSE)</f>
        <v>0</v>
      </c>
      <c r="AG408" s="5">
        <f>VLOOKUP(B408, pct_raw!$A$2:$AX$1800, 43, FALSE)</f>
        <v>0</v>
      </c>
      <c r="AH408" s="5">
        <f>VLOOKUP(B408, pct_raw!$A$2:$AX$1800, 44, FALSE)</f>
        <v>0</v>
      </c>
      <c r="AI408" s="5">
        <f>VLOOKUP(B408, pct_raw!$A$2:$AX$1800, 45, FALSE)</f>
        <v>6</v>
      </c>
      <c r="AJ408" s="5">
        <f>VLOOKUP(B408, pct_raw!$A$2:$AX$1800, 46, FALSE)</f>
        <v>0</v>
      </c>
      <c r="AK408" s="5">
        <f>VLOOKUP(B408, pct_raw!$A$2:$AX$1800, 47, FALSE)</f>
        <v>0</v>
      </c>
      <c r="AL408" s="5">
        <f>VLOOKUP(B408, pct_raw!$A$2:$AX$1800, 48, FALSE)</f>
        <v>5</v>
      </c>
      <c r="AM408" s="5">
        <f>VLOOKUP(B408, pct_raw!$A$2:$AX$1800, 49, FALSE)</f>
        <v>0</v>
      </c>
      <c r="AN408" s="5">
        <f>VLOOKUP(B408, pct_raw!$A$2:$AX$1800, 50, FALSE)</f>
        <v>0</v>
      </c>
    </row>
    <row r="409" spans="1:40" x14ac:dyDescent="0.2">
      <c r="A409" s="2" t="s">
        <v>1149</v>
      </c>
      <c r="B409" s="2" t="str">
        <f t="shared" si="6"/>
        <v>Clermont Twp</v>
      </c>
      <c r="C409" s="2" t="s">
        <v>1149</v>
      </c>
      <c r="D409" s="2" t="str">
        <f>VLOOKUP(B409, pct_raw!$A$2:$AX$1800, 6, FALSE)</f>
        <v xml:space="preserve"> CLERMONT TWP</v>
      </c>
      <c r="E409" s="5">
        <f>VLOOKUP(B409, pct_raw!$A$2:$AX$1800, 15, FALSE)</f>
        <v>5</v>
      </c>
      <c r="F409" s="5">
        <f>VLOOKUP(B409, pct_raw!$A$2:$AX$1800, 16, FALSE)</f>
        <v>5</v>
      </c>
      <c r="G409" s="5">
        <f>VLOOKUP(B409, pct_raw!$A$2:$AX$1800, 17, FALSE)</f>
        <v>0.12</v>
      </c>
      <c r="H409">
        <f>VLOOKUP(B409, pct_raw!$A$2:$AX$1800, 18, FALSE)</f>
        <v>0</v>
      </c>
      <c r="I409" s="5">
        <f>VLOOKUP(B409, pct_raw!$A$2:$AX$1800, 19, FALSE)</f>
        <v>0</v>
      </c>
      <c r="J409">
        <f>VLOOKUP(B409, pct_raw!$A$2:$AX$1800, 20, FALSE)</f>
        <v>0</v>
      </c>
      <c r="K409" s="5">
        <f>VLOOKUP(B409, pct_raw!$A$2:$AX$1800, 21, FALSE)</f>
        <v>8</v>
      </c>
      <c r="L409" s="5">
        <f>VLOOKUP(B409, pct_raw!$A$2:$AX$1800, 22, FALSE)</f>
        <v>8</v>
      </c>
      <c r="M409" s="5">
        <f>VLOOKUP(B409, pct_raw!$A$2:$AX$1800, 23, FALSE)</f>
        <v>0.12</v>
      </c>
      <c r="N409" s="5">
        <f>VLOOKUP(B409, pct_raw!$A$2:$AX$1800, 24, FALSE)</f>
        <v>0</v>
      </c>
      <c r="O409" s="5">
        <f>VLOOKUP(B409, pct_raw!$A$2:$AX$1800, 25, FALSE)</f>
        <v>0</v>
      </c>
      <c r="P409" s="5">
        <f>VLOOKUP(B409, pct_raw!$A$2:$AX$1800, 26, FALSE)</f>
        <v>0</v>
      </c>
      <c r="Q409" s="5">
        <f>VLOOKUP(B409, pct_raw!$A$2:$AX$1800, 27, FALSE)</f>
        <v>5</v>
      </c>
      <c r="R409" s="5">
        <f>VLOOKUP(B409, pct_raw!$A$2:$AX$1800, 28, FALSE)</f>
        <v>6</v>
      </c>
      <c r="S409" s="5">
        <f>VLOOKUP(B409, pct_raw!$A$2:$AX$1800, 29, FALSE)</f>
        <v>0.12</v>
      </c>
      <c r="T409" s="5">
        <f>VLOOKUP(B409, pct_raw!$A$2:$AX$1800, 30, FALSE)</f>
        <v>0</v>
      </c>
      <c r="U409" s="5">
        <f>VLOOKUP(B409, pct_raw!$A$2:$AX$1800, 31, FALSE)</f>
        <v>0</v>
      </c>
      <c r="V409" s="5">
        <f>VLOOKUP(B409, pct_raw!$A$2:$AX$1800, 32, FALSE)</f>
        <v>0</v>
      </c>
      <c r="W409" s="5">
        <f>VLOOKUP(B409, pct_raw!$A$2:$AX$1800, 33, FALSE)</f>
        <v>0</v>
      </c>
      <c r="X409" s="5">
        <f>VLOOKUP(B409, pct_raw!$A$2:$AX$1800, 34, FALSE)</f>
        <v>0</v>
      </c>
      <c r="Y409" s="5">
        <f>VLOOKUP(B409, pct_raw!$A$2:$AX$1800, 35, FALSE)</f>
        <v>0</v>
      </c>
      <c r="Z409" s="5">
        <f>VLOOKUP(B409, pct_raw!$A$2:$AX$1800, 36, FALSE)</f>
        <v>5</v>
      </c>
      <c r="AA409" s="5">
        <f>VLOOKUP(B409, pct_raw!$A$2:$AX$1800, 37, FALSE)</f>
        <v>7</v>
      </c>
      <c r="AB409" s="5">
        <f>VLOOKUP(B409, pct_raw!$A$2:$AX$1800, 38, FALSE)</f>
        <v>0.12</v>
      </c>
      <c r="AC409" s="5">
        <f>VLOOKUP(B409, pct_raw!$A$2:$AX$1800, 39, FALSE)</f>
        <v>0</v>
      </c>
      <c r="AD409" s="5">
        <f>VLOOKUP(B409, pct_raw!$A$2:$AX$1800, 40, FALSE)</f>
        <v>0</v>
      </c>
      <c r="AE409" s="5">
        <f>VLOOKUP(B409, pct_raw!$A$2:$AX$1800, 41, FALSE)</f>
        <v>0</v>
      </c>
      <c r="AF409" s="5">
        <f>VLOOKUP(B409, pct_raw!$A$2:$AX$1800, 42, FALSE)</f>
        <v>1</v>
      </c>
      <c r="AG409" s="5">
        <f>VLOOKUP(B409, pct_raw!$A$2:$AX$1800, 43, FALSE)</f>
        <v>0</v>
      </c>
      <c r="AH409" s="5">
        <f>VLOOKUP(B409, pct_raw!$A$2:$AX$1800, 44, FALSE)</f>
        <v>0</v>
      </c>
      <c r="AI409" s="5">
        <f>VLOOKUP(B409, pct_raw!$A$2:$AX$1800, 45, FALSE)</f>
        <v>3</v>
      </c>
      <c r="AJ409" s="5">
        <f>VLOOKUP(B409, pct_raw!$A$2:$AX$1800, 46, FALSE)</f>
        <v>0</v>
      </c>
      <c r="AK409" s="5">
        <f>VLOOKUP(B409, pct_raw!$A$2:$AX$1800, 47, FALSE)</f>
        <v>0</v>
      </c>
      <c r="AL409" s="5">
        <f>VLOOKUP(B409, pct_raw!$A$2:$AX$1800, 48, FALSE)</f>
        <v>0</v>
      </c>
      <c r="AM409" s="5">
        <f>VLOOKUP(B409, pct_raw!$A$2:$AX$1800, 49, FALSE)</f>
        <v>0</v>
      </c>
      <c r="AN409" s="5">
        <f>VLOOKUP(B409, pct_raw!$A$2:$AX$1800, 50, FALSE)</f>
        <v>0</v>
      </c>
    </row>
    <row r="410" spans="1:40" x14ac:dyDescent="0.2">
      <c r="A410" s="2" t="s">
        <v>133</v>
      </c>
      <c r="B410" s="2" t="str">
        <f t="shared" si="6"/>
        <v>Clinton</v>
      </c>
      <c r="C410" s="2" t="s">
        <v>133</v>
      </c>
      <c r="D410" s="2" t="str">
        <f>VLOOKUP(B410, pct_raw!$A$2:$AX$1800, 6, FALSE)</f>
        <v xml:space="preserve"> Clinton</v>
      </c>
      <c r="E410" s="5">
        <f>VLOOKUP(B410, pct_raw!$A$2:$AX$1800, 15, FALSE)</f>
        <v>11</v>
      </c>
      <c r="F410" s="5">
        <f>VLOOKUP(B410, pct_raw!$A$2:$AX$1800, 16, FALSE)</f>
        <v>17</v>
      </c>
      <c r="G410" s="5">
        <f>VLOOKUP(B410, pct_raw!$A$2:$AX$1800, 17, FALSE)</f>
        <v>0.4395</v>
      </c>
      <c r="H410">
        <f>VLOOKUP(B410, pct_raw!$A$2:$AX$1800, 18, FALSE)</f>
        <v>0</v>
      </c>
      <c r="I410" s="5">
        <f>VLOOKUP(B410, pct_raw!$A$2:$AX$1800, 19, FALSE)</f>
        <v>0</v>
      </c>
      <c r="J410">
        <f>VLOOKUP(B410, pct_raw!$A$2:$AX$1800, 20, FALSE)</f>
        <v>0</v>
      </c>
      <c r="K410" s="5">
        <f>VLOOKUP(B410, pct_raw!$A$2:$AX$1800, 21, FALSE)</f>
        <v>13</v>
      </c>
      <c r="L410" s="5">
        <f>VLOOKUP(B410, pct_raw!$A$2:$AX$1800, 22, FALSE)</f>
        <v>23</v>
      </c>
      <c r="M410" s="5">
        <f>VLOOKUP(B410, pct_raw!$A$2:$AX$1800, 23, FALSE)</f>
        <v>0.4395</v>
      </c>
      <c r="N410" s="5">
        <f>VLOOKUP(B410, pct_raw!$A$2:$AX$1800, 24, FALSE)</f>
        <v>0</v>
      </c>
      <c r="O410" s="5">
        <f>VLOOKUP(B410, pct_raw!$A$2:$AX$1800, 25, FALSE)</f>
        <v>0</v>
      </c>
      <c r="P410" s="5">
        <f>VLOOKUP(B410, pct_raw!$A$2:$AX$1800, 26, FALSE)</f>
        <v>0</v>
      </c>
      <c r="Q410" s="5">
        <f>VLOOKUP(B410, pct_raw!$A$2:$AX$1800, 27, FALSE)</f>
        <v>10</v>
      </c>
      <c r="R410" s="5">
        <f>VLOOKUP(B410, pct_raw!$A$2:$AX$1800, 28, FALSE)</f>
        <v>0</v>
      </c>
      <c r="S410" s="5">
        <f>VLOOKUP(B410, pct_raw!$A$2:$AX$1800, 29, FALSE)</f>
        <v>0</v>
      </c>
      <c r="T410" s="5">
        <f>VLOOKUP(B410, pct_raw!$A$2:$AX$1800, 30, FALSE)</f>
        <v>0</v>
      </c>
      <c r="U410" s="5">
        <f>VLOOKUP(B410, pct_raw!$A$2:$AX$1800, 31, FALSE)</f>
        <v>6</v>
      </c>
      <c r="V410" s="5">
        <f>VLOOKUP(B410, pct_raw!$A$2:$AX$1800, 32, FALSE)</f>
        <v>0</v>
      </c>
      <c r="W410" s="5">
        <f>VLOOKUP(B410, pct_raw!$A$2:$AX$1800, 33, FALSE)</f>
        <v>0</v>
      </c>
      <c r="X410" s="5">
        <f>VLOOKUP(B410, pct_raw!$A$2:$AX$1800, 34, FALSE)</f>
        <v>0</v>
      </c>
      <c r="Y410" s="5">
        <f>VLOOKUP(B410, pct_raw!$A$2:$AX$1800, 35, FALSE)</f>
        <v>0</v>
      </c>
      <c r="Z410" s="5">
        <f>VLOOKUP(B410, pct_raw!$A$2:$AX$1800, 36, FALSE)</f>
        <v>4</v>
      </c>
      <c r="AA410" s="5">
        <f>VLOOKUP(B410, pct_raw!$A$2:$AX$1800, 37, FALSE)</f>
        <v>0</v>
      </c>
      <c r="AB410" s="5">
        <f>VLOOKUP(B410, pct_raw!$A$2:$AX$1800, 38, FALSE)</f>
        <v>0</v>
      </c>
      <c r="AC410" s="5">
        <f>VLOOKUP(B410, pct_raw!$A$2:$AX$1800, 39, FALSE)</f>
        <v>0</v>
      </c>
      <c r="AD410" s="5">
        <f>VLOOKUP(B410, pct_raw!$A$2:$AX$1800, 40, FALSE)</f>
        <v>0</v>
      </c>
      <c r="AE410" s="5">
        <f>VLOOKUP(B410, pct_raw!$A$2:$AX$1800, 41, FALSE)</f>
        <v>0</v>
      </c>
      <c r="AF410" s="5">
        <f>VLOOKUP(B410, pct_raw!$A$2:$AX$1800, 42, FALSE)</f>
        <v>0</v>
      </c>
      <c r="AG410" s="5">
        <f>VLOOKUP(B410, pct_raw!$A$2:$AX$1800, 43, FALSE)</f>
        <v>0</v>
      </c>
      <c r="AH410" s="5">
        <f>VLOOKUP(B410, pct_raw!$A$2:$AX$1800, 44, FALSE)</f>
        <v>0</v>
      </c>
      <c r="AI410" s="5">
        <f>VLOOKUP(B410, pct_raw!$A$2:$AX$1800, 45, FALSE)</f>
        <v>5</v>
      </c>
      <c r="AJ410" s="5">
        <f>VLOOKUP(B410, pct_raw!$A$2:$AX$1800, 46, FALSE)</f>
        <v>0</v>
      </c>
      <c r="AK410" s="5">
        <f>VLOOKUP(B410, pct_raw!$A$2:$AX$1800, 47, FALSE)</f>
        <v>0</v>
      </c>
      <c r="AL410" s="5">
        <f>VLOOKUP(B410, pct_raw!$A$2:$AX$1800, 48, FALSE)</f>
        <v>3</v>
      </c>
      <c r="AM410" s="5">
        <f>VLOOKUP(B410, pct_raw!$A$2:$AX$1800, 49, FALSE)</f>
        <v>0</v>
      </c>
      <c r="AN410" s="5">
        <f>VLOOKUP(B410, pct_raw!$A$2:$AX$1800, 50, FALSE)</f>
        <v>0</v>
      </c>
    </row>
    <row r="411" spans="1:40" x14ac:dyDescent="0.2">
      <c r="A411" s="2" t="s">
        <v>133</v>
      </c>
      <c r="B411" s="2" t="str">
        <f t="shared" si="6"/>
        <v>Clinton</v>
      </c>
      <c r="C411" s="2" t="s">
        <v>133</v>
      </c>
      <c r="D411" s="2" t="str">
        <f>VLOOKUP(B411, pct_raw!$A$2:$AX$1800, 6, FALSE)</f>
        <v xml:space="preserve"> Clinton</v>
      </c>
      <c r="E411" s="5">
        <f>VLOOKUP(B411, pct_raw!$A$2:$AX$1800, 15, FALSE)</f>
        <v>11</v>
      </c>
      <c r="F411" s="5">
        <f>VLOOKUP(B411, pct_raw!$A$2:$AX$1800, 16, FALSE)</f>
        <v>17</v>
      </c>
      <c r="G411" s="5">
        <f>VLOOKUP(B411, pct_raw!$A$2:$AX$1800, 17, FALSE)</f>
        <v>0.4395</v>
      </c>
      <c r="H411">
        <f>VLOOKUP(B411, pct_raw!$A$2:$AX$1800, 18, FALSE)</f>
        <v>0</v>
      </c>
      <c r="I411" s="5">
        <f>VLOOKUP(B411, pct_raw!$A$2:$AX$1800, 19, FALSE)</f>
        <v>0</v>
      </c>
      <c r="J411">
        <f>VLOOKUP(B411, pct_raw!$A$2:$AX$1800, 20, FALSE)</f>
        <v>0</v>
      </c>
      <c r="K411" s="5">
        <f>VLOOKUP(B411, pct_raw!$A$2:$AX$1800, 21, FALSE)</f>
        <v>13</v>
      </c>
      <c r="L411" s="5">
        <f>VLOOKUP(B411, pct_raw!$A$2:$AX$1800, 22, FALSE)</f>
        <v>23</v>
      </c>
      <c r="M411" s="5">
        <f>VLOOKUP(B411, pct_raw!$A$2:$AX$1800, 23, FALSE)</f>
        <v>0.4395</v>
      </c>
      <c r="N411" s="5">
        <f>VLOOKUP(B411, pct_raw!$A$2:$AX$1800, 24, FALSE)</f>
        <v>0</v>
      </c>
      <c r="O411" s="5">
        <f>VLOOKUP(B411, pct_raw!$A$2:$AX$1800, 25, FALSE)</f>
        <v>0</v>
      </c>
      <c r="P411" s="5">
        <f>VLOOKUP(B411, pct_raw!$A$2:$AX$1800, 26, FALSE)</f>
        <v>0</v>
      </c>
      <c r="Q411" s="5">
        <f>VLOOKUP(B411, pct_raw!$A$2:$AX$1800, 27, FALSE)</f>
        <v>10</v>
      </c>
      <c r="R411" s="5">
        <f>VLOOKUP(B411, pct_raw!$A$2:$AX$1800, 28, FALSE)</f>
        <v>0</v>
      </c>
      <c r="S411" s="5">
        <f>VLOOKUP(B411, pct_raw!$A$2:$AX$1800, 29, FALSE)</f>
        <v>0</v>
      </c>
      <c r="T411" s="5">
        <f>VLOOKUP(B411, pct_raw!$A$2:$AX$1800, 30, FALSE)</f>
        <v>0</v>
      </c>
      <c r="U411" s="5">
        <f>VLOOKUP(B411, pct_raw!$A$2:$AX$1800, 31, FALSE)</f>
        <v>6</v>
      </c>
      <c r="V411" s="5">
        <f>VLOOKUP(B411, pct_raw!$A$2:$AX$1800, 32, FALSE)</f>
        <v>0</v>
      </c>
      <c r="W411" s="5">
        <f>VLOOKUP(B411, pct_raw!$A$2:$AX$1800, 33, FALSE)</f>
        <v>0</v>
      </c>
      <c r="X411" s="5">
        <f>VLOOKUP(B411, pct_raw!$A$2:$AX$1800, 34, FALSE)</f>
        <v>0</v>
      </c>
      <c r="Y411" s="5">
        <f>VLOOKUP(B411, pct_raw!$A$2:$AX$1800, 35, FALSE)</f>
        <v>0</v>
      </c>
      <c r="Z411" s="5">
        <f>VLOOKUP(B411, pct_raw!$A$2:$AX$1800, 36, FALSE)</f>
        <v>4</v>
      </c>
      <c r="AA411" s="5">
        <f>VLOOKUP(B411, pct_raw!$A$2:$AX$1800, 37, FALSE)</f>
        <v>0</v>
      </c>
      <c r="AB411" s="5">
        <f>VLOOKUP(B411, pct_raw!$A$2:$AX$1800, 38, FALSE)</f>
        <v>0</v>
      </c>
      <c r="AC411" s="5">
        <f>VLOOKUP(B411, pct_raw!$A$2:$AX$1800, 39, FALSE)</f>
        <v>0</v>
      </c>
      <c r="AD411" s="5">
        <f>VLOOKUP(B411, pct_raw!$A$2:$AX$1800, 40, FALSE)</f>
        <v>0</v>
      </c>
      <c r="AE411" s="5">
        <f>VLOOKUP(B411, pct_raw!$A$2:$AX$1800, 41, FALSE)</f>
        <v>0</v>
      </c>
      <c r="AF411" s="5">
        <f>VLOOKUP(B411, pct_raw!$A$2:$AX$1800, 42, FALSE)</f>
        <v>0</v>
      </c>
      <c r="AG411" s="5">
        <f>VLOOKUP(B411, pct_raw!$A$2:$AX$1800, 43, FALSE)</f>
        <v>0</v>
      </c>
      <c r="AH411" s="5">
        <f>VLOOKUP(B411, pct_raw!$A$2:$AX$1800, 44, FALSE)</f>
        <v>0</v>
      </c>
      <c r="AI411" s="5">
        <f>VLOOKUP(B411, pct_raw!$A$2:$AX$1800, 45, FALSE)</f>
        <v>5</v>
      </c>
      <c r="AJ411" s="5">
        <f>VLOOKUP(B411, pct_raw!$A$2:$AX$1800, 46, FALSE)</f>
        <v>0</v>
      </c>
      <c r="AK411" s="5">
        <f>VLOOKUP(B411, pct_raw!$A$2:$AX$1800, 47, FALSE)</f>
        <v>0</v>
      </c>
      <c r="AL411" s="5">
        <f>VLOOKUP(B411, pct_raw!$A$2:$AX$1800, 48, FALSE)</f>
        <v>3</v>
      </c>
      <c r="AM411" s="5">
        <f>VLOOKUP(B411, pct_raw!$A$2:$AX$1800, 49, FALSE)</f>
        <v>0</v>
      </c>
      <c r="AN411" s="5">
        <f>VLOOKUP(B411, pct_raw!$A$2:$AX$1800, 50, FALSE)</f>
        <v>0</v>
      </c>
    </row>
    <row r="412" spans="1:40" x14ac:dyDescent="0.2">
      <c r="A412" s="2" t="s">
        <v>1150</v>
      </c>
      <c r="B412" s="2" t="str">
        <f t="shared" si="6"/>
        <v>Clinton 1 1</v>
      </c>
      <c r="C412" s="2" t="s">
        <v>4674</v>
      </c>
      <c r="D412" s="2" t="str">
        <f>VLOOKUP(B412, pct_raw!$A$2:$AX$1800, 6, FALSE)</f>
        <v xml:space="preserve"> CLINTON 1 1</v>
      </c>
      <c r="E412" s="5">
        <f>VLOOKUP(B412, pct_raw!$A$2:$AX$1800, 15, FALSE)</f>
        <v>12</v>
      </c>
      <c r="F412" s="5">
        <f>VLOOKUP(B412, pct_raw!$A$2:$AX$1800, 16, FALSE)</f>
        <v>16</v>
      </c>
      <c r="G412" s="5">
        <f>VLOOKUP(B412, pct_raw!$A$2:$AX$1800, 17, FALSE)</f>
        <v>0.44290000000000002</v>
      </c>
      <c r="H412">
        <f>VLOOKUP(B412, pct_raw!$A$2:$AX$1800, 18, FALSE)</f>
        <v>0</v>
      </c>
      <c r="I412" s="5">
        <f>VLOOKUP(B412, pct_raw!$A$2:$AX$1800, 19, FALSE)</f>
        <v>0</v>
      </c>
      <c r="J412">
        <f>VLOOKUP(B412, pct_raw!$A$2:$AX$1800, 20, FALSE)</f>
        <v>0</v>
      </c>
      <c r="K412" s="5">
        <f>VLOOKUP(B412, pct_raw!$A$2:$AX$1800, 21, FALSE)</f>
        <v>15</v>
      </c>
      <c r="L412" s="5">
        <f>VLOOKUP(B412, pct_raw!$A$2:$AX$1800, 22, FALSE)</f>
        <v>18</v>
      </c>
      <c r="M412" s="5">
        <f>VLOOKUP(B412, pct_raw!$A$2:$AX$1800, 23, FALSE)</f>
        <v>0.44290000000000002</v>
      </c>
      <c r="N412" s="5">
        <f>VLOOKUP(B412, pct_raw!$A$2:$AX$1800, 24, FALSE)</f>
        <v>0</v>
      </c>
      <c r="O412" s="5">
        <f>VLOOKUP(B412, pct_raw!$A$2:$AX$1800, 25, FALSE)</f>
        <v>0</v>
      </c>
      <c r="P412" s="5">
        <f>VLOOKUP(B412, pct_raw!$A$2:$AX$1800, 26, FALSE)</f>
        <v>0</v>
      </c>
      <c r="Q412" s="5">
        <f>VLOOKUP(B412, pct_raw!$A$2:$AX$1800, 27, FALSE)</f>
        <v>3</v>
      </c>
      <c r="R412" s="5">
        <f>VLOOKUP(B412, pct_raw!$A$2:$AX$1800, 28, FALSE)</f>
        <v>0</v>
      </c>
      <c r="S412" s="5">
        <f>VLOOKUP(B412, pct_raw!$A$2:$AX$1800, 29, FALSE)</f>
        <v>0</v>
      </c>
      <c r="T412" s="5">
        <f>VLOOKUP(B412, pct_raw!$A$2:$AX$1800, 30, FALSE)</f>
        <v>0</v>
      </c>
      <c r="U412" s="5">
        <f>VLOOKUP(B412, pct_raw!$A$2:$AX$1800, 31, FALSE)</f>
        <v>0</v>
      </c>
      <c r="V412" s="5">
        <f>VLOOKUP(B412, pct_raw!$A$2:$AX$1800, 32, FALSE)</f>
        <v>0</v>
      </c>
      <c r="W412" s="5">
        <f>VLOOKUP(B412, pct_raw!$A$2:$AX$1800, 33, FALSE)</f>
        <v>0</v>
      </c>
      <c r="X412" s="5">
        <f>VLOOKUP(B412, pct_raw!$A$2:$AX$1800, 34, FALSE)</f>
        <v>0</v>
      </c>
      <c r="Y412" s="5">
        <f>VLOOKUP(B412, pct_raw!$A$2:$AX$1800, 35, FALSE)</f>
        <v>0</v>
      </c>
      <c r="Z412" s="5">
        <f>VLOOKUP(B412, pct_raw!$A$2:$AX$1800, 36, FALSE)</f>
        <v>19</v>
      </c>
      <c r="AA412" s="5">
        <f>VLOOKUP(B412, pct_raw!$A$2:$AX$1800, 37, FALSE)</f>
        <v>21</v>
      </c>
      <c r="AB412" s="5">
        <f>VLOOKUP(B412, pct_raw!$A$2:$AX$1800, 38, FALSE)</f>
        <v>0.44290000000000002</v>
      </c>
      <c r="AC412" s="5">
        <f>VLOOKUP(B412, pct_raw!$A$2:$AX$1800, 39, FALSE)</f>
        <v>0</v>
      </c>
      <c r="AD412" s="5">
        <f>VLOOKUP(B412, pct_raw!$A$2:$AX$1800, 40, FALSE)</f>
        <v>0</v>
      </c>
      <c r="AE412" s="5">
        <f>VLOOKUP(B412, pct_raw!$A$2:$AX$1800, 41, FALSE)</f>
        <v>0</v>
      </c>
      <c r="AF412" s="5">
        <f>VLOOKUP(B412, pct_raw!$A$2:$AX$1800, 42, FALSE)</f>
        <v>0</v>
      </c>
      <c r="AG412" s="5">
        <f>VLOOKUP(B412, pct_raw!$A$2:$AX$1800, 43, FALSE)</f>
        <v>1</v>
      </c>
      <c r="AH412" s="5">
        <f>VLOOKUP(B412, pct_raw!$A$2:$AX$1800, 44, FALSE)</f>
        <v>0</v>
      </c>
      <c r="AI412" s="5">
        <f>VLOOKUP(B412, pct_raw!$A$2:$AX$1800, 45, FALSE)</f>
        <v>8</v>
      </c>
      <c r="AJ412" s="5">
        <f>VLOOKUP(B412, pct_raw!$A$2:$AX$1800, 46, FALSE)</f>
        <v>0</v>
      </c>
      <c r="AK412" s="5">
        <f>VLOOKUP(B412, pct_raw!$A$2:$AX$1800, 47, FALSE)</f>
        <v>0</v>
      </c>
      <c r="AL412" s="5">
        <f>VLOOKUP(B412, pct_raw!$A$2:$AX$1800, 48, FALSE)</f>
        <v>9</v>
      </c>
      <c r="AM412" s="5">
        <f>VLOOKUP(B412, pct_raw!$A$2:$AX$1800, 49, FALSE)</f>
        <v>10</v>
      </c>
      <c r="AN412" s="5">
        <f>VLOOKUP(B412, pct_raw!$A$2:$AX$1800, 50, FALSE)</f>
        <v>0.22140000000000001</v>
      </c>
    </row>
    <row r="413" spans="1:40" x14ac:dyDescent="0.2">
      <c r="A413" s="2" t="s">
        <v>1151</v>
      </c>
      <c r="B413" s="2" t="str">
        <f t="shared" si="6"/>
        <v>Clinton 1 2</v>
      </c>
      <c r="C413" s="2" t="s">
        <v>4675</v>
      </c>
      <c r="D413" s="2" t="str">
        <f>VLOOKUP(B413, pct_raw!$A$2:$AX$1800, 6, FALSE)</f>
        <v xml:space="preserve"> CLINTON 1 2</v>
      </c>
      <c r="E413" s="5">
        <f>VLOOKUP(B413, pct_raw!$A$2:$AX$1800, 15, FALSE)</f>
        <v>14</v>
      </c>
      <c r="F413" s="5">
        <f>VLOOKUP(B413, pct_raw!$A$2:$AX$1800, 16, FALSE)</f>
        <v>18</v>
      </c>
      <c r="G413" s="5">
        <f>VLOOKUP(B413, pct_raw!$A$2:$AX$1800, 17, FALSE)</f>
        <v>0.44290000000000002</v>
      </c>
      <c r="H413">
        <f>VLOOKUP(B413, pct_raw!$A$2:$AX$1800, 18, FALSE)</f>
        <v>0</v>
      </c>
      <c r="I413" s="5">
        <f>VLOOKUP(B413, pct_raw!$A$2:$AX$1800, 19, FALSE)</f>
        <v>0</v>
      </c>
      <c r="J413">
        <f>VLOOKUP(B413, pct_raw!$A$2:$AX$1800, 20, FALSE)</f>
        <v>0</v>
      </c>
      <c r="K413" s="5">
        <f>VLOOKUP(B413, pct_raw!$A$2:$AX$1800, 21, FALSE)</f>
        <v>14</v>
      </c>
      <c r="L413" s="5">
        <f>VLOOKUP(B413, pct_raw!$A$2:$AX$1800, 22, FALSE)</f>
        <v>18</v>
      </c>
      <c r="M413" s="5">
        <f>VLOOKUP(B413, pct_raw!$A$2:$AX$1800, 23, FALSE)</f>
        <v>0.44290000000000002</v>
      </c>
      <c r="N413" s="5">
        <f>VLOOKUP(B413, pct_raw!$A$2:$AX$1800, 24, FALSE)</f>
        <v>0</v>
      </c>
      <c r="O413" s="5">
        <f>VLOOKUP(B413, pct_raw!$A$2:$AX$1800, 25, FALSE)</f>
        <v>0</v>
      </c>
      <c r="P413" s="5">
        <f>VLOOKUP(B413, pct_raw!$A$2:$AX$1800, 26, FALSE)</f>
        <v>0</v>
      </c>
      <c r="Q413" s="5">
        <f>VLOOKUP(B413, pct_raw!$A$2:$AX$1800, 27, FALSE)</f>
        <v>4</v>
      </c>
      <c r="R413" s="5">
        <f>VLOOKUP(B413, pct_raw!$A$2:$AX$1800, 28, FALSE)</f>
        <v>0</v>
      </c>
      <c r="S413" s="5">
        <f>VLOOKUP(B413, pct_raw!$A$2:$AX$1800, 29, FALSE)</f>
        <v>0</v>
      </c>
      <c r="T413" s="5">
        <f>VLOOKUP(B413, pct_raw!$A$2:$AX$1800, 30, FALSE)</f>
        <v>0</v>
      </c>
      <c r="U413" s="5">
        <f>VLOOKUP(B413, pct_raw!$A$2:$AX$1800, 31, FALSE)</f>
        <v>0</v>
      </c>
      <c r="V413" s="5">
        <f>VLOOKUP(B413, pct_raw!$A$2:$AX$1800, 32, FALSE)</f>
        <v>0</v>
      </c>
      <c r="W413" s="5">
        <f>VLOOKUP(B413, pct_raw!$A$2:$AX$1800, 33, FALSE)</f>
        <v>0</v>
      </c>
      <c r="X413" s="5">
        <f>VLOOKUP(B413, pct_raw!$A$2:$AX$1800, 34, FALSE)</f>
        <v>0</v>
      </c>
      <c r="Y413" s="5">
        <f>VLOOKUP(B413, pct_raw!$A$2:$AX$1800, 35, FALSE)</f>
        <v>0</v>
      </c>
      <c r="Z413" s="5">
        <f>VLOOKUP(B413, pct_raw!$A$2:$AX$1800, 36, FALSE)</f>
        <v>27</v>
      </c>
      <c r="AA413" s="5">
        <f>VLOOKUP(B413, pct_raw!$A$2:$AX$1800, 37, FALSE)</f>
        <v>30</v>
      </c>
      <c r="AB413" s="5">
        <f>VLOOKUP(B413, pct_raw!$A$2:$AX$1800, 38, FALSE)</f>
        <v>0.6643</v>
      </c>
      <c r="AC413" s="5">
        <f>VLOOKUP(B413, pct_raw!$A$2:$AX$1800, 39, FALSE)</f>
        <v>0</v>
      </c>
      <c r="AD413" s="5">
        <f>VLOOKUP(B413, pct_raw!$A$2:$AX$1800, 40, FALSE)</f>
        <v>0</v>
      </c>
      <c r="AE413" s="5">
        <f>VLOOKUP(B413, pct_raw!$A$2:$AX$1800, 41, FALSE)</f>
        <v>0</v>
      </c>
      <c r="AF413" s="5">
        <f>VLOOKUP(B413, pct_raw!$A$2:$AX$1800, 42, FALSE)</f>
        <v>3</v>
      </c>
      <c r="AG413" s="5">
        <f>VLOOKUP(B413, pct_raw!$A$2:$AX$1800, 43, FALSE)</f>
        <v>0</v>
      </c>
      <c r="AH413" s="5">
        <f>VLOOKUP(B413, pct_raw!$A$2:$AX$1800, 44, FALSE)</f>
        <v>0</v>
      </c>
      <c r="AI413" s="5">
        <f>VLOOKUP(B413, pct_raw!$A$2:$AX$1800, 45, FALSE)</f>
        <v>16</v>
      </c>
      <c r="AJ413" s="5">
        <f>VLOOKUP(B413, pct_raw!$A$2:$AX$1800, 46, FALSE)</f>
        <v>17</v>
      </c>
      <c r="AK413" s="5">
        <f>VLOOKUP(B413, pct_raw!$A$2:$AX$1800, 47, FALSE)</f>
        <v>0.44290000000000002</v>
      </c>
      <c r="AL413" s="5">
        <f>VLOOKUP(B413, pct_raw!$A$2:$AX$1800, 48, FALSE)</f>
        <v>5</v>
      </c>
      <c r="AM413" s="5">
        <f>VLOOKUP(B413, pct_raw!$A$2:$AX$1800, 49, FALSE)</f>
        <v>0</v>
      </c>
      <c r="AN413" s="5">
        <f>VLOOKUP(B413, pct_raw!$A$2:$AX$1800, 50, FALSE)</f>
        <v>0</v>
      </c>
    </row>
    <row r="414" spans="1:40" x14ac:dyDescent="0.2">
      <c r="A414" s="2" t="s">
        <v>1152</v>
      </c>
      <c r="B414" s="2" t="str">
        <f t="shared" si="6"/>
        <v>Clinton 2 1</v>
      </c>
      <c r="C414" s="2" t="s">
        <v>4676</v>
      </c>
      <c r="D414" s="2" t="str">
        <f>VLOOKUP(B414, pct_raw!$A$2:$AX$1800, 6, FALSE)</f>
        <v xml:space="preserve"> CLINTON 2 1</v>
      </c>
      <c r="E414" s="5">
        <f>VLOOKUP(B414, pct_raw!$A$2:$AX$1800, 15, FALSE)</f>
        <v>9</v>
      </c>
      <c r="F414" s="5">
        <f>VLOOKUP(B414, pct_raw!$A$2:$AX$1800, 16, FALSE)</f>
        <v>0</v>
      </c>
      <c r="G414" s="5">
        <f>VLOOKUP(B414, pct_raw!$A$2:$AX$1800, 17, FALSE)</f>
        <v>0</v>
      </c>
      <c r="H414">
        <f>VLOOKUP(B414, pct_raw!$A$2:$AX$1800, 18, FALSE)</f>
        <v>2</v>
      </c>
      <c r="I414" s="5">
        <f>VLOOKUP(B414, pct_raw!$A$2:$AX$1800, 19, FALSE)</f>
        <v>0</v>
      </c>
      <c r="J414">
        <f>VLOOKUP(B414, pct_raw!$A$2:$AX$1800, 20, FALSE)</f>
        <v>0</v>
      </c>
      <c r="K414" s="5">
        <f>VLOOKUP(B414, pct_raw!$A$2:$AX$1800, 21, FALSE)</f>
        <v>15</v>
      </c>
      <c r="L414" s="5">
        <f>VLOOKUP(B414, pct_raw!$A$2:$AX$1800, 22, FALSE)</f>
        <v>17</v>
      </c>
      <c r="M414" s="5">
        <f>VLOOKUP(B414, pct_raw!$A$2:$AX$1800, 23, FALSE)</f>
        <v>0.44290000000000002</v>
      </c>
      <c r="N414" s="5">
        <f>VLOOKUP(B414, pct_raw!$A$2:$AX$1800, 24, FALSE)</f>
        <v>0</v>
      </c>
      <c r="O414" s="5">
        <f>VLOOKUP(B414, pct_raw!$A$2:$AX$1800, 25, FALSE)</f>
        <v>0</v>
      </c>
      <c r="P414" s="5">
        <f>VLOOKUP(B414, pct_raw!$A$2:$AX$1800, 26, FALSE)</f>
        <v>0</v>
      </c>
      <c r="Q414" s="5">
        <f>VLOOKUP(B414, pct_raw!$A$2:$AX$1800, 27, FALSE)</f>
        <v>9</v>
      </c>
      <c r="R414" s="5">
        <f>VLOOKUP(B414, pct_raw!$A$2:$AX$1800, 28, FALSE)</f>
        <v>15</v>
      </c>
      <c r="S414" s="5">
        <f>VLOOKUP(B414, pct_raw!$A$2:$AX$1800, 29, FALSE)</f>
        <v>0.22140000000000001</v>
      </c>
      <c r="T414" s="5">
        <f>VLOOKUP(B414, pct_raw!$A$2:$AX$1800, 30, FALSE)</f>
        <v>0</v>
      </c>
      <c r="U414" s="5">
        <f>VLOOKUP(B414, pct_raw!$A$2:$AX$1800, 31, FALSE)</f>
        <v>0</v>
      </c>
      <c r="V414" s="5">
        <f>VLOOKUP(B414, pct_raw!$A$2:$AX$1800, 32, FALSE)</f>
        <v>0</v>
      </c>
      <c r="W414" s="5">
        <f>VLOOKUP(B414, pct_raw!$A$2:$AX$1800, 33, FALSE)</f>
        <v>0</v>
      </c>
      <c r="X414" s="5">
        <f>VLOOKUP(B414, pct_raw!$A$2:$AX$1800, 34, FALSE)</f>
        <v>0</v>
      </c>
      <c r="Y414" s="5">
        <f>VLOOKUP(B414, pct_raw!$A$2:$AX$1800, 35, FALSE)</f>
        <v>0</v>
      </c>
      <c r="Z414" s="5">
        <f>VLOOKUP(B414, pct_raw!$A$2:$AX$1800, 36, FALSE)</f>
        <v>26</v>
      </c>
      <c r="AA414" s="5">
        <f>VLOOKUP(B414, pct_raw!$A$2:$AX$1800, 37, FALSE)</f>
        <v>20</v>
      </c>
      <c r="AB414" s="5">
        <f>VLOOKUP(B414, pct_raw!$A$2:$AX$1800, 38, FALSE)</f>
        <v>0.44290000000000002</v>
      </c>
      <c r="AC414" s="5">
        <f>VLOOKUP(B414, pct_raw!$A$2:$AX$1800, 39, FALSE)</f>
        <v>5</v>
      </c>
      <c r="AD414" s="5">
        <f>VLOOKUP(B414, pct_raw!$A$2:$AX$1800, 40, FALSE)</f>
        <v>0</v>
      </c>
      <c r="AE414" s="5">
        <f>VLOOKUP(B414, pct_raw!$A$2:$AX$1800, 41, FALSE)</f>
        <v>0</v>
      </c>
      <c r="AF414" s="5">
        <f>VLOOKUP(B414, pct_raw!$A$2:$AX$1800, 42, FALSE)</f>
        <v>1</v>
      </c>
      <c r="AG414" s="5">
        <f>VLOOKUP(B414, pct_raw!$A$2:$AX$1800, 43, FALSE)</f>
        <v>0</v>
      </c>
      <c r="AH414" s="5">
        <f>VLOOKUP(B414, pct_raw!$A$2:$AX$1800, 44, FALSE)</f>
        <v>0</v>
      </c>
      <c r="AI414" s="5">
        <f>VLOOKUP(B414, pct_raw!$A$2:$AX$1800, 45, FALSE)</f>
        <v>15</v>
      </c>
      <c r="AJ414" s="5">
        <f>VLOOKUP(B414, pct_raw!$A$2:$AX$1800, 46, FALSE)</f>
        <v>20</v>
      </c>
      <c r="AK414" s="5">
        <f>VLOOKUP(B414, pct_raw!$A$2:$AX$1800, 47, FALSE)</f>
        <v>0.44290000000000002</v>
      </c>
      <c r="AL414" s="5">
        <f>VLOOKUP(B414, pct_raw!$A$2:$AX$1800, 48, FALSE)</f>
        <v>8</v>
      </c>
      <c r="AM414" s="5">
        <f>VLOOKUP(B414, pct_raw!$A$2:$AX$1800, 49, FALSE)</f>
        <v>8</v>
      </c>
      <c r="AN414" s="5">
        <f>VLOOKUP(B414, pct_raw!$A$2:$AX$1800, 50, FALSE)</f>
        <v>0</v>
      </c>
    </row>
    <row r="415" spans="1:40" x14ac:dyDescent="0.2">
      <c r="A415" s="2" t="s">
        <v>1153</v>
      </c>
      <c r="B415" s="2" t="str">
        <f t="shared" si="6"/>
        <v>Clinton 2 2</v>
      </c>
      <c r="C415" s="2" t="s">
        <v>4677</v>
      </c>
      <c r="D415" s="2" t="str">
        <f>VLOOKUP(B415, pct_raw!$A$2:$AX$1800, 6, FALSE)</f>
        <v xml:space="preserve"> CLINTON 2 2</v>
      </c>
      <c r="E415" s="5">
        <f>VLOOKUP(B415, pct_raw!$A$2:$AX$1800, 15, FALSE)</f>
        <v>40</v>
      </c>
      <c r="F415" s="5">
        <f>VLOOKUP(B415, pct_raw!$A$2:$AX$1800, 16, FALSE)</f>
        <v>47</v>
      </c>
      <c r="G415" s="5">
        <f>VLOOKUP(B415, pct_raw!$A$2:$AX$1800, 17, FALSE)</f>
        <v>0.6643</v>
      </c>
      <c r="H415">
        <f>VLOOKUP(B415, pct_raw!$A$2:$AX$1800, 18, FALSE)</f>
        <v>0</v>
      </c>
      <c r="I415" s="5">
        <f>VLOOKUP(B415, pct_raw!$A$2:$AX$1800, 19, FALSE)</f>
        <v>0</v>
      </c>
      <c r="J415">
        <f>VLOOKUP(B415, pct_raw!$A$2:$AX$1800, 20, FALSE)</f>
        <v>0</v>
      </c>
      <c r="K415" s="5">
        <f>VLOOKUP(B415, pct_raw!$A$2:$AX$1800, 21, FALSE)</f>
        <v>36</v>
      </c>
      <c r="L415" s="5">
        <f>VLOOKUP(B415, pct_raw!$A$2:$AX$1800, 22, FALSE)</f>
        <v>48</v>
      </c>
      <c r="M415" s="5">
        <f>VLOOKUP(B415, pct_raw!$A$2:$AX$1800, 23, FALSE)</f>
        <v>0.88570000000000004</v>
      </c>
      <c r="N415" s="5">
        <f>VLOOKUP(B415, pct_raw!$A$2:$AX$1800, 24, FALSE)</f>
        <v>0</v>
      </c>
      <c r="O415" s="5">
        <f>VLOOKUP(B415, pct_raw!$A$2:$AX$1800, 25, FALSE)</f>
        <v>0</v>
      </c>
      <c r="P415" s="5">
        <f>VLOOKUP(B415, pct_raw!$A$2:$AX$1800, 26, FALSE)</f>
        <v>0</v>
      </c>
      <c r="Q415" s="5">
        <f>VLOOKUP(B415, pct_raw!$A$2:$AX$1800, 27, FALSE)</f>
        <v>13</v>
      </c>
      <c r="R415" s="5">
        <f>VLOOKUP(B415, pct_raw!$A$2:$AX$1800, 28, FALSE)</f>
        <v>0</v>
      </c>
      <c r="S415" s="5">
        <f>VLOOKUP(B415, pct_raw!$A$2:$AX$1800, 29, FALSE)</f>
        <v>0</v>
      </c>
      <c r="T415" s="5">
        <f>VLOOKUP(B415, pct_raw!$A$2:$AX$1800, 30, FALSE)</f>
        <v>0</v>
      </c>
      <c r="U415" s="5">
        <f>VLOOKUP(B415, pct_raw!$A$2:$AX$1800, 31, FALSE)</f>
        <v>0</v>
      </c>
      <c r="V415" s="5">
        <f>VLOOKUP(B415, pct_raw!$A$2:$AX$1800, 32, FALSE)</f>
        <v>0</v>
      </c>
      <c r="W415" s="5">
        <f>VLOOKUP(B415, pct_raw!$A$2:$AX$1800, 33, FALSE)</f>
        <v>0</v>
      </c>
      <c r="X415" s="5">
        <f>VLOOKUP(B415, pct_raw!$A$2:$AX$1800, 34, FALSE)</f>
        <v>0</v>
      </c>
      <c r="Y415" s="5">
        <f>VLOOKUP(B415, pct_raw!$A$2:$AX$1800, 35, FALSE)</f>
        <v>0</v>
      </c>
      <c r="Z415" s="5">
        <f>VLOOKUP(B415, pct_raw!$A$2:$AX$1800, 36, FALSE)</f>
        <v>38</v>
      </c>
      <c r="AA415" s="5">
        <f>VLOOKUP(B415, pct_raw!$A$2:$AX$1800, 37, FALSE)</f>
        <v>41</v>
      </c>
      <c r="AB415" s="5">
        <f>VLOOKUP(B415, pct_raw!$A$2:$AX$1800, 38, FALSE)</f>
        <v>0.6643</v>
      </c>
      <c r="AC415" s="5">
        <f>VLOOKUP(B415, pct_raw!$A$2:$AX$1800, 39, FALSE)</f>
        <v>9</v>
      </c>
      <c r="AD415" s="5">
        <f>VLOOKUP(B415, pct_raw!$A$2:$AX$1800, 40, FALSE)</f>
        <v>0</v>
      </c>
      <c r="AE415" s="5">
        <f>VLOOKUP(B415, pct_raw!$A$2:$AX$1800, 41, FALSE)</f>
        <v>0</v>
      </c>
      <c r="AF415" s="5">
        <f>VLOOKUP(B415, pct_raw!$A$2:$AX$1800, 42, FALSE)</f>
        <v>1</v>
      </c>
      <c r="AG415" s="5">
        <f>VLOOKUP(B415, pct_raw!$A$2:$AX$1800, 43, FALSE)</f>
        <v>0</v>
      </c>
      <c r="AH415" s="5">
        <f>VLOOKUP(B415, pct_raw!$A$2:$AX$1800, 44, FALSE)</f>
        <v>0</v>
      </c>
      <c r="AI415" s="5">
        <f>VLOOKUP(B415, pct_raw!$A$2:$AX$1800, 45, FALSE)</f>
        <v>21</v>
      </c>
      <c r="AJ415" s="5">
        <f>VLOOKUP(B415, pct_raw!$A$2:$AX$1800, 46, FALSE)</f>
        <v>32</v>
      </c>
      <c r="AK415" s="5">
        <f>VLOOKUP(B415, pct_raw!$A$2:$AX$1800, 47, FALSE)</f>
        <v>0.44290000000000002</v>
      </c>
      <c r="AL415" s="5">
        <f>VLOOKUP(B415, pct_raw!$A$2:$AX$1800, 48, FALSE)</f>
        <v>14</v>
      </c>
      <c r="AM415" s="5">
        <f>VLOOKUP(B415, pct_raw!$A$2:$AX$1800, 49, FALSE)</f>
        <v>0</v>
      </c>
      <c r="AN415" s="5">
        <f>VLOOKUP(B415, pct_raw!$A$2:$AX$1800, 50, FALSE)</f>
        <v>0</v>
      </c>
    </row>
    <row r="416" spans="1:40" x14ac:dyDescent="0.2">
      <c r="A416" s="2" t="s">
        <v>1154</v>
      </c>
      <c r="B416" s="2" t="str">
        <f t="shared" si="6"/>
        <v>Clinton 3 1</v>
      </c>
      <c r="C416" s="2" t="s">
        <v>4678</v>
      </c>
      <c r="D416" s="2" t="str">
        <f>VLOOKUP(B416, pct_raw!$A$2:$AX$1800, 6, FALSE)</f>
        <v xml:space="preserve"> CLINTON 3 1</v>
      </c>
      <c r="E416" s="5">
        <f>VLOOKUP(B416, pct_raw!$A$2:$AX$1800, 15, FALSE)</f>
        <v>35</v>
      </c>
      <c r="F416" s="5">
        <f>VLOOKUP(B416, pct_raw!$A$2:$AX$1800, 16, FALSE)</f>
        <v>37</v>
      </c>
      <c r="G416" s="5">
        <f>VLOOKUP(B416, pct_raw!$A$2:$AX$1800, 17, FALSE)</f>
        <v>0.44290000000000002</v>
      </c>
      <c r="H416">
        <f>VLOOKUP(B416, pct_raw!$A$2:$AX$1800, 18, FALSE)</f>
        <v>0</v>
      </c>
      <c r="I416" s="5">
        <f>VLOOKUP(B416, pct_raw!$A$2:$AX$1800, 19, FALSE)</f>
        <v>0</v>
      </c>
      <c r="J416">
        <f>VLOOKUP(B416, pct_raw!$A$2:$AX$1800, 20, FALSE)</f>
        <v>0</v>
      </c>
      <c r="K416" s="5">
        <f>VLOOKUP(B416, pct_raw!$A$2:$AX$1800, 21, FALSE)</f>
        <v>30</v>
      </c>
      <c r="L416" s="5">
        <f>VLOOKUP(B416, pct_raw!$A$2:$AX$1800, 22, FALSE)</f>
        <v>31</v>
      </c>
      <c r="M416" s="5">
        <f>VLOOKUP(B416, pct_raw!$A$2:$AX$1800, 23, FALSE)</f>
        <v>0.44290000000000002</v>
      </c>
      <c r="N416" s="5">
        <f>VLOOKUP(B416, pct_raw!$A$2:$AX$1800, 24, FALSE)</f>
        <v>1</v>
      </c>
      <c r="O416" s="5">
        <f>VLOOKUP(B416, pct_raw!$A$2:$AX$1800, 25, FALSE)</f>
        <v>0</v>
      </c>
      <c r="P416" s="5">
        <f>VLOOKUP(B416, pct_raw!$A$2:$AX$1800, 26, FALSE)</f>
        <v>0</v>
      </c>
      <c r="Q416" s="5">
        <f>VLOOKUP(B416, pct_raw!$A$2:$AX$1800, 27, FALSE)</f>
        <v>25</v>
      </c>
      <c r="R416" s="5">
        <f>VLOOKUP(B416, pct_raw!$A$2:$AX$1800, 28, FALSE)</f>
        <v>38</v>
      </c>
      <c r="S416" s="5">
        <f>VLOOKUP(B416, pct_raw!$A$2:$AX$1800, 29, FALSE)</f>
        <v>0.6643</v>
      </c>
      <c r="T416" s="5">
        <f>VLOOKUP(B416, pct_raw!$A$2:$AX$1800, 30, FALSE)</f>
        <v>0</v>
      </c>
      <c r="U416" s="5">
        <f>VLOOKUP(B416, pct_raw!$A$2:$AX$1800, 31, FALSE)</f>
        <v>0</v>
      </c>
      <c r="V416" s="5">
        <f>VLOOKUP(B416, pct_raw!$A$2:$AX$1800, 32, FALSE)</f>
        <v>0</v>
      </c>
      <c r="W416" s="5">
        <f>VLOOKUP(B416, pct_raw!$A$2:$AX$1800, 33, FALSE)</f>
        <v>0</v>
      </c>
      <c r="X416" s="5">
        <f>VLOOKUP(B416, pct_raw!$A$2:$AX$1800, 34, FALSE)</f>
        <v>0</v>
      </c>
      <c r="Y416" s="5">
        <f>VLOOKUP(B416, pct_raw!$A$2:$AX$1800, 35, FALSE)</f>
        <v>0</v>
      </c>
      <c r="Z416" s="5">
        <f>VLOOKUP(B416, pct_raw!$A$2:$AX$1800, 36, FALSE)</f>
        <v>45</v>
      </c>
      <c r="AA416" s="5">
        <f>VLOOKUP(B416, pct_raw!$A$2:$AX$1800, 37, FALSE)</f>
        <v>49</v>
      </c>
      <c r="AB416" s="5">
        <f>VLOOKUP(B416, pct_raw!$A$2:$AX$1800, 38, FALSE)</f>
        <v>0.6643</v>
      </c>
      <c r="AC416" s="5">
        <f>VLOOKUP(B416, pct_raw!$A$2:$AX$1800, 39, FALSE)</f>
        <v>6</v>
      </c>
      <c r="AD416" s="5">
        <f>VLOOKUP(B416, pct_raw!$A$2:$AX$1800, 40, FALSE)</f>
        <v>0</v>
      </c>
      <c r="AE416" s="5">
        <f>VLOOKUP(B416, pct_raw!$A$2:$AX$1800, 41, FALSE)</f>
        <v>0</v>
      </c>
      <c r="AF416" s="5">
        <f>VLOOKUP(B416, pct_raw!$A$2:$AX$1800, 42, FALSE)</f>
        <v>0</v>
      </c>
      <c r="AG416" s="5">
        <f>VLOOKUP(B416, pct_raw!$A$2:$AX$1800, 43, FALSE)</f>
        <v>0</v>
      </c>
      <c r="AH416" s="5">
        <f>VLOOKUP(B416, pct_raw!$A$2:$AX$1800, 44, FALSE)</f>
        <v>0</v>
      </c>
      <c r="AI416" s="5">
        <f>VLOOKUP(B416, pct_raw!$A$2:$AX$1800, 45, FALSE)</f>
        <v>16</v>
      </c>
      <c r="AJ416" s="5">
        <f>VLOOKUP(B416, pct_raw!$A$2:$AX$1800, 46, FALSE)</f>
        <v>3</v>
      </c>
      <c r="AK416" s="5">
        <f>VLOOKUP(B416, pct_raw!$A$2:$AX$1800, 47, FALSE)</f>
        <v>0</v>
      </c>
      <c r="AL416" s="5">
        <f>VLOOKUP(B416, pct_raw!$A$2:$AX$1800, 48, FALSE)</f>
        <v>3</v>
      </c>
      <c r="AM416" s="5">
        <f>VLOOKUP(B416, pct_raw!$A$2:$AX$1800, 49, FALSE)</f>
        <v>0</v>
      </c>
      <c r="AN416" s="5">
        <f>VLOOKUP(B416, pct_raw!$A$2:$AX$1800, 50, FALSE)</f>
        <v>0</v>
      </c>
    </row>
    <row r="417" spans="1:40" x14ac:dyDescent="0.2">
      <c r="A417" s="2" t="s">
        <v>1155</v>
      </c>
      <c r="B417" s="2" t="str">
        <f t="shared" si="6"/>
        <v>Clinton 3 2</v>
      </c>
      <c r="C417" s="2" t="s">
        <v>4679</v>
      </c>
      <c r="D417" s="2" t="str">
        <f>VLOOKUP(B417, pct_raw!$A$2:$AX$1800, 6, FALSE)</f>
        <v xml:space="preserve"> CLINTON 3 2</v>
      </c>
      <c r="E417" s="5">
        <f>VLOOKUP(B417, pct_raw!$A$2:$AX$1800, 15, FALSE)</f>
        <v>48</v>
      </c>
      <c r="F417" s="5">
        <f>VLOOKUP(B417, pct_raw!$A$2:$AX$1800, 16, FALSE)</f>
        <v>52</v>
      </c>
      <c r="G417" s="5">
        <f>VLOOKUP(B417, pct_raw!$A$2:$AX$1800, 17, FALSE)</f>
        <v>0.88570000000000004</v>
      </c>
      <c r="H417">
        <f>VLOOKUP(B417, pct_raw!$A$2:$AX$1800, 18, FALSE)</f>
        <v>1</v>
      </c>
      <c r="I417" s="5">
        <f>VLOOKUP(B417, pct_raw!$A$2:$AX$1800, 19, FALSE)</f>
        <v>0</v>
      </c>
      <c r="J417">
        <f>VLOOKUP(B417, pct_raw!$A$2:$AX$1800, 20, FALSE)</f>
        <v>0</v>
      </c>
      <c r="K417" s="5">
        <f>VLOOKUP(B417, pct_raw!$A$2:$AX$1800, 21, FALSE)</f>
        <v>32</v>
      </c>
      <c r="L417" s="5">
        <f>VLOOKUP(B417, pct_raw!$A$2:$AX$1800, 22, FALSE)</f>
        <v>39</v>
      </c>
      <c r="M417" s="5">
        <f>VLOOKUP(B417, pct_raw!$A$2:$AX$1800, 23, FALSE)</f>
        <v>0.6643</v>
      </c>
      <c r="N417" s="5">
        <f>VLOOKUP(B417, pct_raw!$A$2:$AX$1800, 24, FALSE)</f>
        <v>0</v>
      </c>
      <c r="O417" s="5">
        <f>VLOOKUP(B417, pct_raw!$A$2:$AX$1800, 25, FALSE)</f>
        <v>0</v>
      </c>
      <c r="P417" s="5">
        <f>VLOOKUP(B417, pct_raw!$A$2:$AX$1800, 26, FALSE)</f>
        <v>0</v>
      </c>
      <c r="Q417" s="5">
        <f>VLOOKUP(B417, pct_raw!$A$2:$AX$1800, 27, FALSE)</f>
        <v>13</v>
      </c>
      <c r="R417" s="5">
        <f>VLOOKUP(B417, pct_raw!$A$2:$AX$1800, 28, FALSE)</f>
        <v>0</v>
      </c>
      <c r="S417" s="5">
        <f>VLOOKUP(B417, pct_raw!$A$2:$AX$1800, 29, FALSE)</f>
        <v>0</v>
      </c>
      <c r="T417" s="5">
        <f>VLOOKUP(B417, pct_raw!$A$2:$AX$1800, 30, FALSE)</f>
        <v>0</v>
      </c>
      <c r="U417" s="5">
        <f>VLOOKUP(B417, pct_raw!$A$2:$AX$1800, 31, FALSE)</f>
        <v>0</v>
      </c>
      <c r="V417" s="5">
        <f>VLOOKUP(B417, pct_raw!$A$2:$AX$1800, 32, FALSE)</f>
        <v>0</v>
      </c>
      <c r="W417" s="5">
        <f>VLOOKUP(B417, pct_raw!$A$2:$AX$1800, 33, FALSE)</f>
        <v>0</v>
      </c>
      <c r="X417" s="5">
        <f>VLOOKUP(B417, pct_raw!$A$2:$AX$1800, 34, FALSE)</f>
        <v>0</v>
      </c>
      <c r="Y417" s="5">
        <f>VLOOKUP(B417, pct_raw!$A$2:$AX$1800, 35, FALSE)</f>
        <v>0</v>
      </c>
      <c r="Z417" s="5">
        <f>VLOOKUP(B417, pct_raw!$A$2:$AX$1800, 36, FALSE)</f>
        <v>30</v>
      </c>
      <c r="AA417" s="5">
        <f>VLOOKUP(B417, pct_raw!$A$2:$AX$1800, 37, FALSE)</f>
        <v>33</v>
      </c>
      <c r="AB417" s="5">
        <f>VLOOKUP(B417, pct_raw!$A$2:$AX$1800, 38, FALSE)</f>
        <v>0.6643</v>
      </c>
      <c r="AC417" s="5">
        <f>VLOOKUP(B417, pct_raw!$A$2:$AX$1800, 39, FALSE)</f>
        <v>0</v>
      </c>
      <c r="AD417" s="5">
        <f>VLOOKUP(B417, pct_raw!$A$2:$AX$1800, 40, FALSE)</f>
        <v>0</v>
      </c>
      <c r="AE417" s="5">
        <f>VLOOKUP(B417, pct_raw!$A$2:$AX$1800, 41, FALSE)</f>
        <v>0</v>
      </c>
      <c r="AF417" s="5">
        <f>VLOOKUP(B417, pct_raw!$A$2:$AX$1800, 42, FALSE)</f>
        <v>0</v>
      </c>
      <c r="AG417" s="5">
        <f>VLOOKUP(B417, pct_raw!$A$2:$AX$1800, 43, FALSE)</f>
        <v>0</v>
      </c>
      <c r="AH417" s="5">
        <f>VLOOKUP(B417, pct_raw!$A$2:$AX$1800, 44, FALSE)</f>
        <v>0</v>
      </c>
      <c r="AI417" s="5">
        <f>VLOOKUP(B417, pct_raw!$A$2:$AX$1800, 45, FALSE)</f>
        <v>23</v>
      </c>
      <c r="AJ417" s="5">
        <f>VLOOKUP(B417, pct_raw!$A$2:$AX$1800, 46, FALSE)</f>
        <v>25</v>
      </c>
      <c r="AK417" s="5">
        <f>VLOOKUP(B417, pct_raw!$A$2:$AX$1800, 47, FALSE)</f>
        <v>0.44290000000000002</v>
      </c>
      <c r="AL417" s="5">
        <f>VLOOKUP(B417, pct_raw!$A$2:$AX$1800, 48, FALSE)</f>
        <v>6</v>
      </c>
      <c r="AM417" s="5">
        <f>VLOOKUP(B417, pct_raw!$A$2:$AX$1800, 49, FALSE)</f>
        <v>0</v>
      </c>
      <c r="AN417" s="5">
        <f>VLOOKUP(B417, pct_raw!$A$2:$AX$1800, 50, FALSE)</f>
        <v>0</v>
      </c>
    </row>
    <row r="418" spans="1:40" x14ac:dyDescent="0.2">
      <c r="A418" s="2" t="s">
        <v>1156</v>
      </c>
      <c r="B418" s="2" t="str">
        <f t="shared" si="6"/>
        <v>Clinton 4 1</v>
      </c>
      <c r="C418" s="2" t="s">
        <v>4680</v>
      </c>
      <c r="D418" s="2" t="str">
        <f>VLOOKUP(B418, pct_raw!$A$2:$AX$1800, 6, FALSE)</f>
        <v xml:space="preserve"> CLINTON 4 1</v>
      </c>
      <c r="E418" s="5">
        <f>VLOOKUP(B418, pct_raw!$A$2:$AX$1800, 15, FALSE)</f>
        <v>25</v>
      </c>
      <c r="F418" s="5">
        <f>VLOOKUP(B418, pct_raw!$A$2:$AX$1800, 16, FALSE)</f>
        <v>27</v>
      </c>
      <c r="G418" s="5">
        <f>VLOOKUP(B418, pct_raw!$A$2:$AX$1800, 17, FALSE)</f>
        <v>0.44290000000000002</v>
      </c>
      <c r="H418">
        <f>VLOOKUP(B418, pct_raw!$A$2:$AX$1800, 18, FALSE)</f>
        <v>0</v>
      </c>
      <c r="I418" s="5">
        <f>VLOOKUP(B418, pct_raw!$A$2:$AX$1800, 19, FALSE)</f>
        <v>0</v>
      </c>
      <c r="J418">
        <f>VLOOKUP(B418, pct_raw!$A$2:$AX$1800, 20, FALSE)</f>
        <v>0</v>
      </c>
      <c r="K418" s="5">
        <f>VLOOKUP(B418, pct_raw!$A$2:$AX$1800, 21, FALSE)</f>
        <v>27</v>
      </c>
      <c r="L418" s="5">
        <f>VLOOKUP(B418, pct_raw!$A$2:$AX$1800, 22, FALSE)</f>
        <v>27</v>
      </c>
      <c r="M418" s="5">
        <f>VLOOKUP(B418, pct_raw!$A$2:$AX$1800, 23, FALSE)</f>
        <v>0.44290000000000002</v>
      </c>
      <c r="N418" s="5">
        <f>VLOOKUP(B418, pct_raw!$A$2:$AX$1800, 24, FALSE)</f>
        <v>0</v>
      </c>
      <c r="O418" s="5">
        <f>VLOOKUP(B418, pct_raw!$A$2:$AX$1800, 25, FALSE)</f>
        <v>0</v>
      </c>
      <c r="P418" s="5">
        <f>VLOOKUP(B418, pct_raw!$A$2:$AX$1800, 26, FALSE)</f>
        <v>0</v>
      </c>
      <c r="Q418" s="5">
        <f>VLOOKUP(B418, pct_raw!$A$2:$AX$1800, 27, FALSE)</f>
        <v>22</v>
      </c>
      <c r="R418" s="5">
        <f>VLOOKUP(B418, pct_raw!$A$2:$AX$1800, 28, FALSE)</f>
        <v>25</v>
      </c>
      <c r="S418" s="5">
        <f>VLOOKUP(B418, pct_raw!$A$2:$AX$1800, 29, FALSE)</f>
        <v>0.44290000000000002</v>
      </c>
      <c r="T418" s="5">
        <f>VLOOKUP(B418, pct_raw!$A$2:$AX$1800, 30, FALSE)</f>
        <v>0</v>
      </c>
      <c r="U418" s="5">
        <f>VLOOKUP(B418, pct_raw!$A$2:$AX$1800, 31, FALSE)</f>
        <v>0</v>
      </c>
      <c r="V418" s="5">
        <f>VLOOKUP(B418, pct_raw!$A$2:$AX$1800, 32, FALSE)</f>
        <v>0</v>
      </c>
      <c r="W418" s="5">
        <f>VLOOKUP(B418, pct_raw!$A$2:$AX$1800, 33, FALSE)</f>
        <v>0</v>
      </c>
      <c r="X418" s="5">
        <f>VLOOKUP(B418, pct_raw!$A$2:$AX$1800, 34, FALSE)</f>
        <v>0</v>
      </c>
      <c r="Y418" s="5">
        <f>VLOOKUP(B418, pct_raw!$A$2:$AX$1800, 35, FALSE)</f>
        <v>0</v>
      </c>
      <c r="Z418" s="5">
        <f>VLOOKUP(B418, pct_raw!$A$2:$AX$1800, 36, FALSE)</f>
        <v>29</v>
      </c>
      <c r="AA418" s="5">
        <f>VLOOKUP(B418, pct_raw!$A$2:$AX$1800, 37, FALSE)</f>
        <v>31</v>
      </c>
      <c r="AB418" s="5">
        <f>VLOOKUP(B418, pct_raw!$A$2:$AX$1800, 38, FALSE)</f>
        <v>0.44290000000000002</v>
      </c>
      <c r="AC418" s="5">
        <f>VLOOKUP(B418, pct_raw!$A$2:$AX$1800, 39, FALSE)</f>
        <v>2</v>
      </c>
      <c r="AD418" s="5">
        <f>VLOOKUP(B418, pct_raw!$A$2:$AX$1800, 40, FALSE)</f>
        <v>0</v>
      </c>
      <c r="AE418" s="5">
        <f>VLOOKUP(B418, pct_raw!$A$2:$AX$1800, 41, FALSE)</f>
        <v>0</v>
      </c>
      <c r="AF418" s="5">
        <f>VLOOKUP(B418, pct_raw!$A$2:$AX$1800, 42, FALSE)</f>
        <v>0</v>
      </c>
      <c r="AG418" s="5">
        <f>VLOOKUP(B418, pct_raw!$A$2:$AX$1800, 43, FALSE)</f>
        <v>0</v>
      </c>
      <c r="AH418" s="5">
        <f>VLOOKUP(B418, pct_raw!$A$2:$AX$1800, 44, FALSE)</f>
        <v>0</v>
      </c>
      <c r="AI418" s="5">
        <f>VLOOKUP(B418, pct_raw!$A$2:$AX$1800, 45, FALSE)</f>
        <v>22</v>
      </c>
      <c r="AJ418" s="5">
        <f>VLOOKUP(B418, pct_raw!$A$2:$AX$1800, 46, FALSE)</f>
        <v>25</v>
      </c>
      <c r="AK418" s="5">
        <f>VLOOKUP(B418, pct_raw!$A$2:$AX$1800, 47, FALSE)</f>
        <v>0.44290000000000002</v>
      </c>
      <c r="AL418" s="5">
        <f>VLOOKUP(B418, pct_raw!$A$2:$AX$1800, 48, FALSE)</f>
        <v>10</v>
      </c>
      <c r="AM418" s="5">
        <f>VLOOKUP(B418, pct_raw!$A$2:$AX$1800, 49, FALSE)</f>
        <v>0</v>
      </c>
      <c r="AN418" s="5">
        <f>VLOOKUP(B418, pct_raw!$A$2:$AX$1800, 50, FALSE)</f>
        <v>0</v>
      </c>
    </row>
    <row r="419" spans="1:40" x14ac:dyDescent="0.2">
      <c r="A419" s="2" t="s">
        <v>1157</v>
      </c>
      <c r="B419" s="2" t="str">
        <f t="shared" si="6"/>
        <v>Clinton 4 2</v>
      </c>
      <c r="C419" s="2" t="s">
        <v>4681</v>
      </c>
      <c r="D419" s="2" t="str">
        <f>VLOOKUP(B419, pct_raw!$A$2:$AX$1800, 6, FALSE)</f>
        <v xml:space="preserve"> CLINTON 4 2</v>
      </c>
      <c r="E419" s="5">
        <f>VLOOKUP(B419, pct_raw!$A$2:$AX$1800, 15, FALSE)</f>
        <v>29</v>
      </c>
      <c r="F419" s="5">
        <f>VLOOKUP(B419, pct_raw!$A$2:$AX$1800, 16, FALSE)</f>
        <v>33</v>
      </c>
      <c r="G419" s="5">
        <f>VLOOKUP(B419, pct_raw!$A$2:$AX$1800, 17, FALSE)</f>
        <v>0.6643</v>
      </c>
      <c r="H419">
        <f>VLOOKUP(B419, pct_raw!$A$2:$AX$1800, 18, FALSE)</f>
        <v>0</v>
      </c>
      <c r="I419" s="5">
        <f>VLOOKUP(B419, pct_raw!$A$2:$AX$1800, 19, FALSE)</f>
        <v>0</v>
      </c>
      <c r="J419">
        <f>VLOOKUP(B419, pct_raw!$A$2:$AX$1800, 20, FALSE)</f>
        <v>0</v>
      </c>
      <c r="K419" s="5">
        <f>VLOOKUP(B419, pct_raw!$A$2:$AX$1800, 21, FALSE)</f>
        <v>21</v>
      </c>
      <c r="L419" s="5">
        <f>VLOOKUP(B419, pct_raw!$A$2:$AX$1800, 22, FALSE)</f>
        <v>30</v>
      </c>
      <c r="M419" s="5">
        <f>VLOOKUP(B419, pct_raw!$A$2:$AX$1800, 23, FALSE)</f>
        <v>0.6643</v>
      </c>
      <c r="N419" s="5">
        <f>VLOOKUP(B419, pct_raw!$A$2:$AX$1800, 24, FALSE)</f>
        <v>2</v>
      </c>
      <c r="O419" s="5">
        <f>VLOOKUP(B419, pct_raw!$A$2:$AX$1800, 25, FALSE)</f>
        <v>0</v>
      </c>
      <c r="P419" s="5">
        <f>VLOOKUP(B419, pct_raw!$A$2:$AX$1800, 26, FALSE)</f>
        <v>0</v>
      </c>
      <c r="Q419" s="5">
        <f>VLOOKUP(B419, pct_raw!$A$2:$AX$1800, 27, FALSE)</f>
        <v>3</v>
      </c>
      <c r="R419" s="5">
        <f>VLOOKUP(B419, pct_raw!$A$2:$AX$1800, 28, FALSE)</f>
        <v>0</v>
      </c>
      <c r="S419" s="5">
        <f>VLOOKUP(B419, pct_raw!$A$2:$AX$1800, 29, FALSE)</f>
        <v>0</v>
      </c>
      <c r="T419" s="5">
        <f>VLOOKUP(B419, pct_raw!$A$2:$AX$1800, 30, FALSE)</f>
        <v>0</v>
      </c>
      <c r="U419" s="5">
        <f>VLOOKUP(B419, pct_raw!$A$2:$AX$1800, 31, FALSE)</f>
        <v>0</v>
      </c>
      <c r="V419" s="5">
        <f>VLOOKUP(B419, pct_raw!$A$2:$AX$1800, 32, FALSE)</f>
        <v>0</v>
      </c>
      <c r="W419" s="5">
        <f>VLOOKUP(B419, pct_raw!$A$2:$AX$1800, 33, FALSE)</f>
        <v>0</v>
      </c>
      <c r="X419" s="5">
        <f>VLOOKUP(B419, pct_raw!$A$2:$AX$1800, 34, FALSE)</f>
        <v>0</v>
      </c>
      <c r="Y419" s="5">
        <f>VLOOKUP(B419, pct_raw!$A$2:$AX$1800, 35, FALSE)</f>
        <v>0</v>
      </c>
      <c r="Z419" s="5">
        <f>VLOOKUP(B419, pct_raw!$A$2:$AX$1800, 36, FALSE)</f>
        <v>33</v>
      </c>
      <c r="AA419" s="5">
        <f>VLOOKUP(B419, pct_raw!$A$2:$AX$1800, 37, FALSE)</f>
        <v>43</v>
      </c>
      <c r="AB419" s="5">
        <f>VLOOKUP(B419, pct_raw!$A$2:$AX$1800, 38, FALSE)</f>
        <v>0.88570000000000004</v>
      </c>
      <c r="AC419" s="5">
        <f>VLOOKUP(B419, pct_raw!$A$2:$AX$1800, 39, FALSE)</f>
        <v>2</v>
      </c>
      <c r="AD419" s="5">
        <f>VLOOKUP(B419, pct_raw!$A$2:$AX$1800, 40, FALSE)</f>
        <v>0</v>
      </c>
      <c r="AE419" s="5">
        <f>VLOOKUP(B419, pct_raw!$A$2:$AX$1800, 41, FALSE)</f>
        <v>0</v>
      </c>
      <c r="AF419" s="5">
        <f>VLOOKUP(B419, pct_raw!$A$2:$AX$1800, 42, FALSE)</f>
        <v>0</v>
      </c>
      <c r="AG419" s="5">
        <f>VLOOKUP(B419, pct_raw!$A$2:$AX$1800, 43, FALSE)</f>
        <v>0</v>
      </c>
      <c r="AH419" s="5">
        <f>VLOOKUP(B419, pct_raw!$A$2:$AX$1800, 44, FALSE)</f>
        <v>0</v>
      </c>
      <c r="AI419" s="5">
        <f>VLOOKUP(B419, pct_raw!$A$2:$AX$1800, 45, FALSE)</f>
        <v>15</v>
      </c>
      <c r="AJ419" s="5">
        <f>VLOOKUP(B419, pct_raw!$A$2:$AX$1800, 46, FALSE)</f>
        <v>0</v>
      </c>
      <c r="AK419" s="5">
        <f>VLOOKUP(B419, pct_raw!$A$2:$AX$1800, 47, FALSE)</f>
        <v>0</v>
      </c>
      <c r="AL419" s="5">
        <f>VLOOKUP(B419, pct_raw!$A$2:$AX$1800, 48, FALSE)</f>
        <v>9</v>
      </c>
      <c r="AM419" s="5">
        <f>VLOOKUP(B419, pct_raw!$A$2:$AX$1800, 49, FALSE)</f>
        <v>0</v>
      </c>
      <c r="AN419" s="5">
        <f>VLOOKUP(B419, pct_raw!$A$2:$AX$1800, 50, FALSE)</f>
        <v>0</v>
      </c>
    </row>
    <row r="420" spans="1:40" x14ac:dyDescent="0.2">
      <c r="A420" s="2" t="s">
        <v>1158</v>
      </c>
      <c r="B420" s="2" t="str">
        <f t="shared" si="6"/>
        <v>Clive 01</v>
      </c>
      <c r="C420" s="2" t="s">
        <v>1158</v>
      </c>
      <c r="D420" s="2" t="str">
        <f>VLOOKUP(B420, pct_raw!$A$2:$AX$1800, 6, FALSE)</f>
        <v xml:space="preserve"> CLIVE 01</v>
      </c>
      <c r="E420" s="5">
        <f>VLOOKUP(B420, pct_raw!$A$2:$AX$1800, 15, FALSE)</f>
        <v>29</v>
      </c>
      <c r="F420" s="5">
        <f>VLOOKUP(B420, pct_raw!$A$2:$AX$1800, 16, FALSE)</f>
        <v>31</v>
      </c>
      <c r="G420" s="5">
        <f>VLOOKUP(B420, pct_raw!$A$2:$AX$1800, 17, FALSE)</f>
        <v>0.27979999999999999</v>
      </c>
      <c r="H420">
        <f>VLOOKUP(B420, pct_raw!$A$2:$AX$1800, 18, FALSE)</f>
        <v>0</v>
      </c>
      <c r="I420" s="5">
        <f>VLOOKUP(B420, pct_raw!$A$2:$AX$1800, 19, FALSE)</f>
        <v>0</v>
      </c>
      <c r="J420">
        <f>VLOOKUP(B420, pct_raw!$A$2:$AX$1800, 20, FALSE)</f>
        <v>0</v>
      </c>
      <c r="K420" s="5">
        <f>VLOOKUP(B420, pct_raw!$A$2:$AX$1800, 21, FALSE)</f>
        <v>23</v>
      </c>
      <c r="L420" s="5">
        <f>VLOOKUP(B420, pct_raw!$A$2:$AX$1800, 22, FALSE)</f>
        <v>32</v>
      </c>
      <c r="M420" s="5">
        <f>VLOOKUP(B420, pct_raw!$A$2:$AX$1800, 23, FALSE)</f>
        <v>0.55959999999999999</v>
      </c>
      <c r="N420" s="5">
        <f>VLOOKUP(B420, pct_raw!$A$2:$AX$1800, 24, FALSE)</f>
        <v>2</v>
      </c>
      <c r="O420" s="5">
        <f>VLOOKUP(B420, pct_raw!$A$2:$AX$1800, 25, FALSE)</f>
        <v>0</v>
      </c>
      <c r="P420" s="5">
        <f>VLOOKUP(B420, pct_raw!$A$2:$AX$1800, 26, FALSE)</f>
        <v>0</v>
      </c>
      <c r="Q420" s="5">
        <f>VLOOKUP(B420, pct_raw!$A$2:$AX$1800, 27, FALSE)</f>
        <v>9</v>
      </c>
      <c r="R420" s="5">
        <f>VLOOKUP(B420, pct_raw!$A$2:$AX$1800, 28, FALSE)</f>
        <v>0</v>
      </c>
      <c r="S420" s="5">
        <f>VLOOKUP(B420, pct_raw!$A$2:$AX$1800, 29, FALSE)</f>
        <v>0</v>
      </c>
      <c r="T420" s="5">
        <f>VLOOKUP(B420, pct_raw!$A$2:$AX$1800, 30, FALSE)</f>
        <v>0</v>
      </c>
      <c r="U420" s="5">
        <f>VLOOKUP(B420, pct_raw!$A$2:$AX$1800, 31, FALSE)</f>
        <v>0</v>
      </c>
      <c r="V420" s="5">
        <f>VLOOKUP(B420, pct_raw!$A$2:$AX$1800, 32, FALSE)</f>
        <v>0</v>
      </c>
      <c r="W420" s="5">
        <f>VLOOKUP(B420, pct_raw!$A$2:$AX$1800, 33, FALSE)</f>
        <v>0</v>
      </c>
      <c r="X420" s="5">
        <f>VLOOKUP(B420, pct_raw!$A$2:$AX$1800, 34, FALSE)</f>
        <v>0</v>
      </c>
      <c r="Y420" s="5">
        <f>VLOOKUP(B420, pct_raw!$A$2:$AX$1800, 35, FALSE)</f>
        <v>0</v>
      </c>
      <c r="Z420" s="5">
        <f>VLOOKUP(B420, pct_raw!$A$2:$AX$1800, 36, FALSE)</f>
        <v>38</v>
      </c>
      <c r="AA420" s="5">
        <f>VLOOKUP(B420, pct_raw!$A$2:$AX$1800, 37, FALSE)</f>
        <v>42</v>
      </c>
      <c r="AB420" s="5">
        <f>VLOOKUP(B420, pct_raw!$A$2:$AX$1800, 38, FALSE)</f>
        <v>0.55959999999999999</v>
      </c>
      <c r="AC420" s="5">
        <f>VLOOKUP(B420, pct_raw!$A$2:$AX$1800, 39, FALSE)</f>
        <v>2</v>
      </c>
      <c r="AD420" s="5">
        <f>VLOOKUP(B420, pct_raw!$A$2:$AX$1800, 40, FALSE)</f>
        <v>0</v>
      </c>
      <c r="AE420" s="5">
        <f>VLOOKUP(B420, pct_raw!$A$2:$AX$1800, 41, FALSE)</f>
        <v>0</v>
      </c>
      <c r="AF420" s="5">
        <f>VLOOKUP(B420, pct_raw!$A$2:$AX$1800, 42, FALSE)</f>
        <v>2</v>
      </c>
      <c r="AG420" s="5">
        <f>VLOOKUP(B420, pct_raw!$A$2:$AX$1800, 43, FALSE)</f>
        <v>0</v>
      </c>
      <c r="AH420" s="5">
        <f>VLOOKUP(B420, pct_raw!$A$2:$AX$1800, 44, FALSE)</f>
        <v>0</v>
      </c>
      <c r="AI420" s="5">
        <f>VLOOKUP(B420, pct_raw!$A$2:$AX$1800, 45, FALSE)</f>
        <v>24</v>
      </c>
      <c r="AJ420" s="5">
        <f>VLOOKUP(B420, pct_raw!$A$2:$AX$1800, 46, FALSE)</f>
        <v>32</v>
      </c>
      <c r="AK420" s="5">
        <f>VLOOKUP(B420, pct_raw!$A$2:$AX$1800, 47, FALSE)</f>
        <v>0.27979999999999999</v>
      </c>
      <c r="AL420" s="5">
        <f>VLOOKUP(B420, pct_raw!$A$2:$AX$1800, 48, FALSE)</f>
        <v>8</v>
      </c>
      <c r="AM420" s="5">
        <f>VLOOKUP(B420, pct_raw!$A$2:$AX$1800, 49, FALSE)</f>
        <v>0</v>
      </c>
      <c r="AN420" s="5">
        <f>VLOOKUP(B420, pct_raw!$A$2:$AX$1800, 50, FALSE)</f>
        <v>0</v>
      </c>
    </row>
    <row r="421" spans="1:40" x14ac:dyDescent="0.2">
      <c r="A421" s="2" t="s">
        <v>1159</v>
      </c>
      <c r="B421" s="2" t="str">
        <f t="shared" si="6"/>
        <v>Clive 02</v>
      </c>
      <c r="C421" s="2" t="s">
        <v>1159</v>
      </c>
      <c r="D421" s="2" t="str">
        <f>VLOOKUP(B421, pct_raw!$A$2:$AX$1800, 6, FALSE)</f>
        <v xml:space="preserve"> CLIVE 02</v>
      </c>
      <c r="E421" s="5">
        <f>VLOOKUP(B421, pct_raw!$A$2:$AX$1800, 15, FALSE)</f>
        <v>42</v>
      </c>
      <c r="F421" s="5">
        <f>VLOOKUP(B421, pct_raw!$A$2:$AX$1800, 16, FALSE)</f>
        <v>42</v>
      </c>
      <c r="G421" s="5">
        <f>VLOOKUP(B421, pct_raw!$A$2:$AX$1800, 17, FALSE)</f>
        <v>0.27979999999999999</v>
      </c>
      <c r="H421">
        <f>VLOOKUP(B421, pct_raw!$A$2:$AX$1800, 18, FALSE)</f>
        <v>0</v>
      </c>
      <c r="I421" s="5">
        <f>VLOOKUP(B421, pct_raw!$A$2:$AX$1800, 19, FALSE)</f>
        <v>0</v>
      </c>
      <c r="J421">
        <f>VLOOKUP(B421, pct_raw!$A$2:$AX$1800, 20, FALSE)</f>
        <v>0</v>
      </c>
      <c r="K421" s="5">
        <f>VLOOKUP(B421, pct_raw!$A$2:$AX$1800, 21, FALSE)</f>
        <v>48</v>
      </c>
      <c r="L421" s="5">
        <f>VLOOKUP(B421, pct_raw!$A$2:$AX$1800, 22, FALSE)</f>
        <v>58</v>
      </c>
      <c r="M421" s="5">
        <f>VLOOKUP(B421, pct_raw!$A$2:$AX$1800, 23, FALSE)</f>
        <v>0.55959999999999999</v>
      </c>
      <c r="N421" s="5">
        <f>VLOOKUP(B421, pct_raw!$A$2:$AX$1800, 24, FALSE)</f>
        <v>0</v>
      </c>
      <c r="O421" s="5">
        <f>VLOOKUP(B421, pct_raw!$A$2:$AX$1800, 25, FALSE)</f>
        <v>0</v>
      </c>
      <c r="P421" s="5">
        <f>VLOOKUP(B421, pct_raw!$A$2:$AX$1800, 26, FALSE)</f>
        <v>0</v>
      </c>
      <c r="Q421" s="5">
        <f>VLOOKUP(B421, pct_raw!$A$2:$AX$1800, 27, FALSE)</f>
        <v>41</v>
      </c>
      <c r="R421" s="5">
        <f>VLOOKUP(B421, pct_raw!$A$2:$AX$1800, 28, FALSE)</f>
        <v>45</v>
      </c>
      <c r="S421" s="5">
        <f>VLOOKUP(B421, pct_raw!$A$2:$AX$1800, 29, FALSE)</f>
        <v>0.55959999999999999</v>
      </c>
      <c r="T421" s="5">
        <f>VLOOKUP(B421, pct_raw!$A$2:$AX$1800, 30, FALSE)</f>
        <v>0</v>
      </c>
      <c r="U421" s="5">
        <f>VLOOKUP(B421, pct_raw!$A$2:$AX$1800, 31, FALSE)</f>
        <v>0</v>
      </c>
      <c r="V421" s="5">
        <f>VLOOKUP(B421, pct_raw!$A$2:$AX$1800, 32, FALSE)</f>
        <v>0</v>
      </c>
      <c r="W421" s="5">
        <f>VLOOKUP(B421, pct_raw!$A$2:$AX$1800, 33, FALSE)</f>
        <v>0</v>
      </c>
      <c r="X421" s="5">
        <f>VLOOKUP(B421, pct_raw!$A$2:$AX$1800, 34, FALSE)</f>
        <v>0</v>
      </c>
      <c r="Y421" s="5">
        <f>VLOOKUP(B421, pct_raw!$A$2:$AX$1800, 35, FALSE)</f>
        <v>0</v>
      </c>
      <c r="Z421" s="5">
        <f>VLOOKUP(B421, pct_raw!$A$2:$AX$1800, 36, FALSE)</f>
        <v>62</v>
      </c>
      <c r="AA421" s="5">
        <f>VLOOKUP(B421, pct_raw!$A$2:$AX$1800, 37, FALSE)</f>
        <v>64</v>
      </c>
      <c r="AB421" s="5">
        <f>VLOOKUP(B421, pct_raw!$A$2:$AX$1800, 38, FALSE)</f>
        <v>0.55959999999999999</v>
      </c>
      <c r="AC421" s="5">
        <f>VLOOKUP(B421, pct_raw!$A$2:$AX$1800, 39, FALSE)</f>
        <v>7</v>
      </c>
      <c r="AD421" s="5">
        <f>VLOOKUP(B421, pct_raw!$A$2:$AX$1800, 40, FALSE)</f>
        <v>0</v>
      </c>
      <c r="AE421" s="5">
        <f>VLOOKUP(B421, pct_raw!$A$2:$AX$1800, 41, FALSE)</f>
        <v>0</v>
      </c>
      <c r="AF421" s="5">
        <f>VLOOKUP(B421, pct_raw!$A$2:$AX$1800, 42, FALSE)</f>
        <v>1</v>
      </c>
      <c r="AG421" s="5">
        <f>VLOOKUP(B421, pct_raw!$A$2:$AX$1800, 43, FALSE)</f>
        <v>1</v>
      </c>
      <c r="AH421" s="5">
        <f>VLOOKUP(B421, pct_raw!$A$2:$AX$1800, 44, FALSE)</f>
        <v>0</v>
      </c>
      <c r="AI421" s="5">
        <f>VLOOKUP(B421, pct_raw!$A$2:$AX$1800, 45, FALSE)</f>
        <v>44</v>
      </c>
      <c r="AJ421" s="5">
        <f>VLOOKUP(B421, pct_raw!$A$2:$AX$1800, 46, FALSE)</f>
        <v>45</v>
      </c>
      <c r="AK421" s="5">
        <f>VLOOKUP(B421, pct_raw!$A$2:$AX$1800, 47, FALSE)</f>
        <v>0.55959999999999999</v>
      </c>
      <c r="AL421" s="5">
        <f>VLOOKUP(B421, pct_raw!$A$2:$AX$1800, 48, FALSE)</f>
        <v>10</v>
      </c>
      <c r="AM421" s="5">
        <f>VLOOKUP(B421, pct_raw!$A$2:$AX$1800, 49, FALSE)</f>
        <v>0</v>
      </c>
      <c r="AN421" s="5">
        <f>VLOOKUP(B421, pct_raw!$A$2:$AX$1800, 50, FALSE)</f>
        <v>0</v>
      </c>
    </row>
    <row r="422" spans="1:40" x14ac:dyDescent="0.2">
      <c r="A422" s="2" t="s">
        <v>1160</v>
      </c>
      <c r="B422" s="2" t="str">
        <f t="shared" si="6"/>
        <v>Clive 03</v>
      </c>
      <c r="C422" s="2" t="s">
        <v>1160</v>
      </c>
      <c r="D422" s="2" t="str">
        <f>VLOOKUP(B422, pct_raw!$A$2:$AX$1800, 6, FALSE)</f>
        <v xml:space="preserve"> CLIVE 03</v>
      </c>
      <c r="E422" s="5">
        <f>VLOOKUP(B422, pct_raw!$A$2:$AX$1800, 15, FALSE)</f>
        <v>57</v>
      </c>
      <c r="F422" s="5">
        <f>VLOOKUP(B422, pct_raw!$A$2:$AX$1800, 16, FALSE)</f>
        <v>59</v>
      </c>
      <c r="G422" s="5">
        <f>VLOOKUP(B422, pct_raw!$A$2:$AX$1800, 17, FALSE)</f>
        <v>0.55959999999999999</v>
      </c>
      <c r="H422">
        <f>VLOOKUP(B422, pct_raw!$A$2:$AX$1800, 18, FALSE)</f>
        <v>1</v>
      </c>
      <c r="I422" s="5">
        <f>VLOOKUP(B422, pct_raw!$A$2:$AX$1800, 19, FALSE)</f>
        <v>0</v>
      </c>
      <c r="J422">
        <f>VLOOKUP(B422, pct_raw!$A$2:$AX$1800, 20, FALSE)</f>
        <v>0</v>
      </c>
      <c r="K422" s="5">
        <f>VLOOKUP(B422, pct_raw!$A$2:$AX$1800, 21, FALSE)</f>
        <v>86</v>
      </c>
      <c r="L422" s="5">
        <f>VLOOKUP(B422, pct_raw!$A$2:$AX$1800, 22, FALSE)</f>
        <v>90</v>
      </c>
      <c r="M422" s="5">
        <f>VLOOKUP(B422, pct_raw!$A$2:$AX$1800, 23, FALSE)</f>
        <v>0.83940000000000003</v>
      </c>
      <c r="N422" s="5">
        <f>VLOOKUP(B422, pct_raw!$A$2:$AX$1800, 24, FALSE)</f>
        <v>1</v>
      </c>
      <c r="O422" s="5">
        <f>VLOOKUP(B422, pct_raw!$A$2:$AX$1800, 25, FALSE)</f>
        <v>0</v>
      </c>
      <c r="P422" s="5">
        <f>VLOOKUP(B422, pct_raw!$A$2:$AX$1800, 26, FALSE)</f>
        <v>0</v>
      </c>
      <c r="Q422" s="5">
        <f>VLOOKUP(B422, pct_raw!$A$2:$AX$1800, 27, FALSE)</f>
        <v>67</v>
      </c>
      <c r="R422" s="5">
        <f>VLOOKUP(B422, pct_raw!$A$2:$AX$1800, 28, FALSE)</f>
        <v>70</v>
      </c>
      <c r="S422" s="5">
        <f>VLOOKUP(B422, pct_raw!$A$2:$AX$1800, 29, FALSE)</f>
        <v>0.55959999999999999</v>
      </c>
      <c r="T422" s="5">
        <f>VLOOKUP(B422, pct_raw!$A$2:$AX$1800, 30, FALSE)</f>
        <v>0</v>
      </c>
      <c r="U422" s="5">
        <f>VLOOKUP(B422, pct_raw!$A$2:$AX$1800, 31, FALSE)</f>
        <v>0</v>
      </c>
      <c r="V422" s="5">
        <f>VLOOKUP(B422, pct_raw!$A$2:$AX$1800, 32, FALSE)</f>
        <v>0</v>
      </c>
      <c r="W422" s="5">
        <f>VLOOKUP(B422, pct_raw!$A$2:$AX$1800, 33, FALSE)</f>
        <v>0</v>
      </c>
      <c r="X422" s="5">
        <f>VLOOKUP(B422, pct_raw!$A$2:$AX$1800, 34, FALSE)</f>
        <v>0</v>
      </c>
      <c r="Y422" s="5">
        <f>VLOOKUP(B422, pct_raw!$A$2:$AX$1800, 35, FALSE)</f>
        <v>0</v>
      </c>
      <c r="Z422" s="5">
        <f>VLOOKUP(B422, pct_raw!$A$2:$AX$1800, 36, FALSE)</f>
        <v>51</v>
      </c>
      <c r="AA422" s="5">
        <f>VLOOKUP(B422, pct_raw!$A$2:$AX$1800, 37, FALSE)</f>
        <v>61</v>
      </c>
      <c r="AB422" s="5">
        <f>VLOOKUP(B422, pct_raw!$A$2:$AX$1800, 38, FALSE)</f>
        <v>0.55959999999999999</v>
      </c>
      <c r="AC422" s="5">
        <f>VLOOKUP(B422, pct_raw!$A$2:$AX$1800, 39, FALSE)</f>
        <v>4</v>
      </c>
      <c r="AD422" s="5">
        <f>VLOOKUP(B422, pct_raw!$A$2:$AX$1800, 40, FALSE)</f>
        <v>0</v>
      </c>
      <c r="AE422" s="5">
        <f>VLOOKUP(B422, pct_raw!$A$2:$AX$1800, 41, FALSE)</f>
        <v>0</v>
      </c>
      <c r="AF422" s="5">
        <f>VLOOKUP(B422, pct_raw!$A$2:$AX$1800, 42, FALSE)</f>
        <v>0</v>
      </c>
      <c r="AG422" s="5">
        <f>VLOOKUP(B422, pct_raw!$A$2:$AX$1800, 43, FALSE)</f>
        <v>0</v>
      </c>
      <c r="AH422" s="5">
        <f>VLOOKUP(B422, pct_raw!$A$2:$AX$1800, 44, FALSE)</f>
        <v>0</v>
      </c>
      <c r="AI422" s="5">
        <f>VLOOKUP(B422, pct_raw!$A$2:$AX$1800, 45, FALSE)</f>
        <v>63</v>
      </c>
      <c r="AJ422" s="5">
        <f>VLOOKUP(B422, pct_raw!$A$2:$AX$1800, 46, FALSE)</f>
        <v>70</v>
      </c>
      <c r="AK422" s="5">
        <f>VLOOKUP(B422, pct_raw!$A$2:$AX$1800, 47, FALSE)</f>
        <v>0.55959999999999999</v>
      </c>
      <c r="AL422" s="5">
        <f>VLOOKUP(B422, pct_raw!$A$2:$AX$1800, 48, FALSE)</f>
        <v>22</v>
      </c>
      <c r="AM422" s="5">
        <f>VLOOKUP(B422, pct_raw!$A$2:$AX$1800, 49, FALSE)</f>
        <v>0</v>
      </c>
      <c r="AN422" s="5">
        <f>VLOOKUP(B422, pct_raw!$A$2:$AX$1800, 50, FALSE)</f>
        <v>0</v>
      </c>
    </row>
    <row r="423" spans="1:40" x14ac:dyDescent="0.2">
      <c r="A423" s="2" t="s">
        <v>1161</v>
      </c>
      <c r="B423" s="2" t="str">
        <f t="shared" si="6"/>
        <v>Clive 04</v>
      </c>
      <c r="C423" s="2" t="s">
        <v>1161</v>
      </c>
      <c r="D423" s="2" t="str">
        <f>VLOOKUP(B423, pct_raw!$A$2:$AX$1800, 6, FALSE)</f>
        <v xml:space="preserve"> CLIVE 04</v>
      </c>
      <c r="E423" s="5">
        <f>VLOOKUP(B423, pct_raw!$A$2:$AX$1800, 15, FALSE)</f>
        <v>72</v>
      </c>
      <c r="F423" s="5">
        <f>VLOOKUP(B423, pct_raw!$A$2:$AX$1800, 16, FALSE)</f>
        <v>74</v>
      </c>
      <c r="G423" s="5">
        <f>VLOOKUP(B423, pct_raw!$A$2:$AX$1800, 17, FALSE)</f>
        <v>0.55959999999999999</v>
      </c>
      <c r="H423">
        <f>VLOOKUP(B423, pct_raw!$A$2:$AX$1800, 18, FALSE)</f>
        <v>0</v>
      </c>
      <c r="I423" s="5">
        <f>VLOOKUP(B423, pct_raw!$A$2:$AX$1800, 19, FALSE)</f>
        <v>0</v>
      </c>
      <c r="J423">
        <f>VLOOKUP(B423, pct_raw!$A$2:$AX$1800, 20, FALSE)</f>
        <v>0</v>
      </c>
      <c r="K423" s="5">
        <f>VLOOKUP(B423, pct_raw!$A$2:$AX$1800, 21, FALSE)</f>
        <v>86</v>
      </c>
      <c r="L423" s="5">
        <f>VLOOKUP(B423, pct_raw!$A$2:$AX$1800, 22, FALSE)</f>
        <v>94</v>
      </c>
      <c r="M423" s="5">
        <f>VLOOKUP(B423, pct_raw!$A$2:$AX$1800, 23, FALSE)</f>
        <v>0.83940000000000003</v>
      </c>
      <c r="N423" s="5">
        <f>VLOOKUP(B423, pct_raw!$A$2:$AX$1800, 24, FALSE)</f>
        <v>1</v>
      </c>
      <c r="O423" s="5">
        <f>VLOOKUP(B423, pct_raw!$A$2:$AX$1800, 25, FALSE)</f>
        <v>0</v>
      </c>
      <c r="P423" s="5">
        <f>VLOOKUP(B423, pct_raw!$A$2:$AX$1800, 26, FALSE)</f>
        <v>0</v>
      </c>
      <c r="Q423" s="5">
        <f>VLOOKUP(B423, pct_raw!$A$2:$AX$1800, 27, FALSE)</f>
        <v>97</v>
      </c>
      <c r="R423" s="5">
        <f>VLOOKUP(B423, pct_raw!$A$2:$AX$1800, 28, FALSE)</f>
        <v>103</v>
      </c>
      <c r="S423" s="5">
        <f>VLOOKUP(B423, pct_raw!$A$2:$AX$1800, 29, FALSE)</f>
        <v>0.83940000000000003</v>
      </c>
      <c r="T423" s="5">
        <f>VLOOKUP(B423, pct_raw!$A$2:$AX$1800, 30, FALSE)</f>
        <v>0</v>
      </c>
      <c r="U423" s="5">
        <f>VLOOKUP(B423, pct_raw!$A$2:$AX$1800, 31, FALSE)</f>
        <v>0</v>
      </c>
      <c r="V423" s="5">
        <f>VLOOKUP(B423, pct_raw!$A$2:$AX$1800, 32, FALSE)</f>
        <v>0</v>
      </c>
      <c r="W423" s="5">
        <f>VLOOKUP(B423, pct_raw!$A$2:$AX$1800, 33, FALSE)</f>
        <v>0</v>
      </c>
      <c r="X423" s="5">
        <f>VLOOKUP(B423, pct_raw!$A$2:$AX$1800, 34, FALSE)</f>
        <v>0</v>
      </c>
      <c r="Y423" s="5">
        <f>VLOOKUP(B423, pct_raw!$A$2:$AX$1800, 35, FALSE)</f>
        <v>0</v>
      </c>
      <c r="Z423" s="5">
        <f>VLOOKUP(B423, pct_raw!$A$2:$AX$1800, 36, FALSE)</f>
        <v>25</v>
      </c>
      <c r="AA423" s="5">
        <f>VLOOKUP(B423, pct_raw!$A$2:$AX$1800, 37, FALSE)</f>
        <v>0</v>
      </c>
      <c r="AB423" s="5">
        <f>VLOOKUP(B423, pct_raw!$A$2:$AX$1800, 38, FALSE)</f>
        <v>0</v>
      </c>
      <c r="AC423" s="5">
        <f>VLOOKUP(B423, pct_raw!$A$2:$AX$1800, 39, FALSE)</f>
        <v>0</v>
      </c>
      <c r="AD423" s="5">
        <f>VLOOKUP(B423, pct_raw!$A$2:$AX$1800, 40, FALSE)</f>
        <v>0</v>
      </c>
      <c r="AE423" s="5">
        <f>VLOOKUP(B423, pct_raw!$A$2:$AX$1800, 41, FALSE)</f>
        <v>0</v>
      </c>
      <c r="AF423" s="5">
        <f>VLOOKUP(B423, pct_raw!$A$2:$AX$1800, 42, FALSE)</f>
        <v>1</v>
      </c>
      <c r="AG423" s="5">
        <f>VLOOKUP(B423, pct_raw!$A$2:$AX$1800, 43, FALSE)</f>
        <v>0</v>
      </c>
      <c r="AH423" s="5">
        <f>VLOOKUP(B423, pct_raw!$A$2:$AX$1800, 44, FALSE)</f>
        <v>0</v>
      </c>
      <c r="AI423" s="5">
        <f>VLOOKUP(B423, pct_raw!$A$2:$AX$1800, 45, FALSE)</f>
        <v>64</v>
      </c>
      <c r="AJ423" s="5">
        <f>VLOOKUP(B423, pct_raw!$A$2:$AX$1800, 46, FALSE)</f>
        <v>76</v>
      </c>
      <c r="AK423" s="5">
        <f>VLOOKUP(B423, pct_raw!$A$2:$AX$1800, 47, FALSE)</f>
        <v>0.55959999999999999</v>
      </c>
      <c r="AL423" s="5">
        <f>VLOOKUP(B423, pct_raw!$A$2:$AX$1800, 48, FALSE)</f>
        <v>19</v>
      </c>
      <c r="AM423" s="5">
        <f>VLOOKUP(B423, pct_raw!$A$2:$AX$1800, 49, FALSE)</f>
        <v>0</v>
      </c>
      <c r="AN423" s="5">
        <f>VLOOKUP(B423, pct_raw!$A$2:$AX$1800, 50, FALSE)</f>
        <v>0</v>
      </c>
    </row>
    <row r="424" spans="1:40" x14ac:dyDescent="0.2">
      <c r="A424" s="2" t="s">
        <v>1162</v>
      </c>
      <c r="B424" s="2" t="str">
        <f t="shared" si="6"/>
        <v>Clive 5</v>
      </c>
      <c r="C424" s="2" t="s">
        <v>5262</v>
      </c>
      <c r="D424" s="2" t="str">
        <f>VLOOKUP(B424, pct_raw!$A$2:$AX$1800, 6, FALSE)</f>
        <v xml:space="preserve"> CLIVE 5</v>
      </c>
      <c r="E424" s="5">
        <f>VLOOKUP(B424, pct_raw!$A$2:$AX$1800, 15, FALSE)</f>
        <v>40</v>
      </c>
      <c r="F424" s="5">
        <f>VLOOKUP(B424, pct_raw!$A$2:$AX$1800, 16, FALSE)</f>
        <v>52</v>
      </c>
      <c r="G424" s="5">
        <f>VLOOKUP(B424, pct_raw!$A$2:$AX$1800, 17, FALSE)</f>
        <v>0.4143</v>
      </c>
      <c r="H424">
        <f>VLOOKUP(B424, pct_raw!$A$2:$AX$1800, 18, FALSE)</f>
        <v>0</v>
      </c>
      <c r="I424" s="5">
        <f>VLOOKUP(B424, pct_raw!$A$2:$AX$1800, 19, FALSE)</f>
        <v>0</v>
      </c>
      <c r="J424">
        <f>VLOOKUP(B424, pct_raw!$A$2:$AX$1800, 20, FALSE)</f>
        <v>0</v>
      </c>
      <c r="K424" s="5">
        <f>VLOOKUP(B424, pct_raw!$A$2:$AX$1800, 21, FALSE)</f>
        <v>81</v>
      </c>
      <c r="L424" s="5">
        <f>VLOOKUP(B424, pct_raw!$A$2:$AX$1800, 22, FALSE)</f>
        <v>98</v>
      </c>
      <c r="M424" s="5">
        <f>VLOOKUP(B424, pct_raw!$A$2:$AX$1800, 23, FALSE)</f>
        <v>0.8286</v>
      </c>
      <c r="N424" s="5">
        <f>VLOOKUP(B424, pct_raw!$A$2:$AX$1800, 24, FALSE)</f>
        <v>0</v>
      </c>
      <c r="O424" s="5">
        <f>VLOOKUP(B424, pct_raw!$A$2:$AX$1800, 25, FALSE)</f>
        <v>0</v>
      </c>
      <c r="P424" s="5">
        <f>VLOOKUP(B424, pct_raw!$A$2:$AX$1800, 26, FALSE)</f>
        <v>0</v>
      </c>
      <c r="Q424" s="5">
        <f>VLOOKUP(B424, pct_raw!$A$2:$AX$1800, 27, FALSE)</f>
        <v>27</v>
      </c>
      <c r="R424" s="5">
        <f>VLOOKUP(B424, pct_raw!$A$2:$AX$1800, 28, FALSE)</f>
        <v>0</v>
      </c>
      <c r="S424" s="5">
        <f>VLOOKUP(B424, pct_raw!$A$2:$AX$1800, 29, FALSE)</f>
        <v>0</v>
      </c>
      <c r="T424" s="5">
        <f>VLOOKUP(B424, pct_raw!$A$2:$AX$1800, 30, FALSE)</f>
        <v>0</v>
      </c>
      <c r="U424" s="5">
        <f>VLOOKUP(B424, pct_raw!$A$2:$AX$1800, 31, FALSE)</f>
        <v>0</v>
      </c>
      <c r="V424" s="5">
        <f>VLOOKUP(B424, pct_raw!$A$2:$AX$1800, 32, FALSE)</f>
        <v>0</v>
      </c>
      <c r="W424" s="5">
        <f>VLOOKUP(B424, pct_raw!$A$2:$AX$1800, 33, FALSE)</f>
        <v>0</v>
      </c>
      <c r="X424" s="5">
        <f>VLOOKUP(B424, pct_raw!$A$2:$AX$1800, 34, FALSE)</f>
        <v>0</v>
      </c>
      <c r="Y424" s="5">
        <f>VLOOKUP(B424, pct_raw!$A$2:$AX$1800, 35, FALSE)</f>
        <v>0</v>
      </c>
      <c r="Z424" s="5">
        <f>VLOOKUP(B424, pct_raw!$A$2:$AX$1800, 36, FALSE)</f>
        <v>34</v>
      </c>
      <c r="AA424" s="5">
        <f>VLOOKUP(B424, pct_raw!$A$2:$AX$1800, 37, FALSE)</f>
        <v>0</v>
      </c>
      <c r="AB424" s="5">
        <f>VLOOKUP(B424, pct_raw!$A$2:$AX$1800, 38, FALSE)</f>
        <v>0</v>
      </c>
      <c r="AC424" s="5">
        <f>VLOOKUP(B424, pct_raw!$A$2:$AX$1800, 39, FALSE)</f>
        <v>0</v>
      </c>
      <c r="AD424" s="5">
        <f>VLOOKUP(B424, pct_raw!$A$2:$AX$1800, 40, FALSE)</f>
        <v>0</v>
      </c>
      <c r="AE424" s="5">
        <f>VLOOKUP(B424, pct_raw!$A$2:$AX$1800, 41, FALSE)</f>
        <v>0</v>
      </c>
      <c r="AF424" s="5">
        <f>VLOOKUP(B424, pct_raw!$A$2:$AX$1800, 42, FALSE)</f>
        <v>0</v>
      </c>
      <c r="AG424" s="5">
        <f>VLOOKUP(B424, pct_raw!$A$2:$AX$1800, 43, FALSE)</f>
        <v>0</v>
      </c>
      <c r="AH424" s="5">
        <f>VLOOKUP(B424, pct_raw!$A$2:$AX$1800, 44, FALSE)</f>
        <v>0</v>
      </c>
      <c r="AI424" s="5">
        <f>VLOOKUP(B424, pct_raw!$A$2:$AX$1800, 45, FALSE)</f>
        <v>60</v>
      </c>
      <c r="AJ424" s="5">
        <f>VLOOKUP(B424, pct_raw!$A$2:$AX$1800, 46, FALSE)</f>
        <v>79</v>
      </c>
      <c r="AK424" s="5">
        <f>VLOOKUP(B424, pct_raw!$A$2:$AX$1800, 47, FALSE)</f>
        <v>0.8286</v>
      </c>
      <c r="AL424" s="5">
        <f>VLOOKUP(B424, pct_raw!$A$2:$AX$1800, 48, FALSE)</f>
        <v>13</v>
      </c>
      <c r="AM424" s="5">
        <f>VLOOKUP(B424, pct_raw!$A$2:$AX$1800, 49, FALSE)</f>
        <v>0</v>
      </c>
      <c r="AN424" s="5">
        <f>VLOOKUP(B424, pct_raw!$A$2:$AX$1800, 50, FALSE)</f>
        <v>0</v>
      </c>
    </row>
    <row r="425" spans="1:40" x14ac:dyDescent="0.2">
      <c r="A425" s="2" t="s">
        <v>1163</v>
      </c>
      <c r="B425" s="2" t="str">
        <f t="shared" si="6"/>
        <v>Clive 6</v>
      </c>
      <c r="C425" s="2" t="s">
        <v>5263</v>
      </c>
      <c r="D425" s="2" t="str">
        <f>VLOOKUP(B425, pct_raw!$A$2:$AX$1800, 6, FALSE)</f>
        <v xml:space="preserve"> CLIVE 6</v>
      </c>
      <c r="E425" s="5">
        <f>VLOOKUP(B425, pct_raw!$A$2:$AX$1800, 15, FALSE)</f>
        <v>47</v>
      </c>
      <c r="F425" s="5">
        <f>VLOOKUP(B425, pct_raw!$A$2:$AX$1800, 16, FALSE)</f>
        <v>53</v>
      </c>
      <c r="G425" s="5">
        <f>VLOOKUP(B425, pct_raw!$A$2:$AX$1800, 17, FALSE)</f>
        <v>0.4143</v>
      </c>
      <c r="H425">
        <f>VLOOKUP(B425, pct_raw!$A$2:$AX$1800, 18, FALSE)</f>
        <v>1</v>
      </c>
      <c r="I425" s="5">
        <f>VLOOKUP(B425, pct_raw!$A$2:$AX$1800, 19, FALSE)</f>
        <v>0</v>
      </c>
      <c r="J425">
        <f>VLOOKUP(B425, pct_raw!$A$2:$AX$1800, 20, FALSE)</f>
        <v>0</v>
      </c>
      <c r="K425" s="5">
        <f>VLOOKUP(B425, pct_raw!$A$2:$AX$1800, 21, FALSE)</f>
        <v>101</v>
      </c>
      <c r="L425" s="5">
        <f>VLOOKUP(B425, pct_raw!$A$2:$AX$1800, 22, FALSE)</f>
        <v>125</v>
      </c>
      <c r="M425" s="5">
        <f>VLOOKUP(B425, pct_raw!$A$2:$AX$1800, 23, FALSE)</f>
        <v>1.2428999999999999</v>
      </c>
      <c r="N425" s="5">
        <f>VLOOKUP(B425, pct_raw!$A$2:$AX$1800, 24, FALSE)</f>
        <v>0</v>
      </c>
      <c r="O425" s="5">
        <f>VLOOKUP(B425, pct_raw!$A$2:$AX$1800, 25, FALSE)</f>
        <v>0</v>
      </c>
      <c r="P425" s="5">
        <f>VLOOKUP(B425, pct_raw!$A$2:$AX$1800, 26, FALSE)</f>
        <v>0</v>
      </c>
      <c r="Q425" s="5">
        <f>VLOOKUP(B425, pct_raw!$A$2:$AX$1800, 27, FALSE)</f>
        <v>22</v>
      </c>
      <c r="R425" s="5">
        <f>VLOOKUP(B425, pct_raw!$A$2:$AX$1800, 28, FALSE)</f>
        <v>0</v>
      </c>
      <c r="S425" s="5">
        <f>VLOOKUP(B425, pct_raw!$A$2:$AX$1800, 29, FALSE)</f>
        <v>0</v>
      </c>
      <c r="T425" s="5">
        <f>VLOOKUP(B425, pct_raw!$A$2:$AX$1800, 30, FALSE)</f>
        <v>0</v>
      </c>
      <c r="U425" s="5">
        <f>VLOOKUP(B425, pct_raw!$A$2:$AX$1800, 31, FALSE)</f>
        <v>0</v>
      </c>
      <c r="V425" s="5">
        <f>VLOOKUP(B425, pct_raw!$A$2:$AX$1800, 32, FALSE)</f>
        <v>0</v>
      </c>
      <c r="W425" s="5">
        <f>VLOOKUP(B425, pct_raw!$A$2:$AX$1800, 33, FALSE)</f>
        <v>0</v>
      </c>
      <c r="X425" s="5">
        <f>VLOOKUP(B425, pct_raw!$A$2:$AX$1800, 34, FALSE)</f>
        <v>0</v>
      </c>
      <c r="Y425" s="5">
        <f>VLOOKUP(B425, pct_raw!$A$2:$AX$1800, 35, FALSE)</f>
        <v>0</v>
      </c>
      <c r="Z425" s="5">
        <f>VLOOKUP(B425, pct_raw!$A$2:$AX$1800, 36, FALSE)</f>
        <v>41</v>
      </c>
      <c r="AA425" s="5">
        <f>VLOOKUP(B425, pct_raw!$A$2:$AX$1800, 37, FALSE)</f>
        <v>47</v>
      </c>
      <c r="AB425" s="5">
        <f>VLOOKUP(B425, pct_raw!$A$2:$AX$1800, 38, FALSE)</f>
        <v>0.4143</v>
      </c>
      <c r="AC425" s="5">
        <f>VLOOKUP(B425, pct_raw!$A$2:$AX$1800, 39, FALSE)</f>
        <v>5</v>
      </c>
      <c r="AD425" s="5">
        <f>VLOOKUP(B425, pct_raw!$A$2:$AX$1800, 40, FALSE)</f>
        <v>0</v>
      </c>
      <c r="AE425" s="5">
        <f>VLOOKUP(B425, pct_raw!$A$2:$AX$1800, 41, FALSE)</f>
        <v>0</v>
      </c>
      <c r="AF425" s="5">
        <f>VLOOKUP(B425, pct_raw!$A$2:$AX$1800, 42, FALSE)</f>
        <v>0</v>
      </c>
      <c r="AG425" s="5">
        <f>VLOOKUP(B425, pct_raw!$A$2:$AX$1800, 43, FALSE)</f>
        <v>0</v>
      </c>
      <c r="AH425" s="5">
        <f>VLOOKUP(B425, pct_raw!$A$2:$AX$1800, 44, FALSE)</f>
        <v>0</v>
      </c>
      <c r="AI425" s="5">
        <f>VLOOKUP(B425, pct_raw!$A$2:$AX$1800, 45, FALSE)</f>
        <v>63</v>
      </c>
      <c r="AJ425" s="5">
        <f>VLOOKUP(B425, pct_raw!$A$2:$AX$1800, 46, FALSE)</f>
        <v>68</v>
      </c>
      <c r="AK425" s="5">
        <f>VLOOKUP(B425, pct_raw!$A$2:$AX$1800, 47, FALSE)</f>
        <v>0.4143</v>
      </c>
      <c r="AL425" s="5">
        <f>VLOOKUP(B425, pct_raw!$A$2:$AX$1800, 48, FALSE)</f>
        <v>15</v>
      </c>
      <c r="AM425" s="5">
        <f>VLOOKUP(B425, pct_raw!$A$2:$AX$1800, 49, FALSE)</f>
        <v>0</v>
      </c>
      <c r="AN425" s="5">
        <f>VLOOKUP(B425, pct_raw!$A$2:$AX$1800, 50, FALSE)</f>
        <v>0</v>
      </c>
    </row>
    <row r="426" spans="1:40" x14ac:dyDescent="0.2">
      <c r="A426" s="2" t="s">
        <v>1164</v>
      </c>
      <c r="B426" s="2" t="str">
        <f t="shared" si="6"/>
        <v>Cn Sl Gruver</v>
      </c>
      <c r="C426" s="2" t="s">
        <v>4682</v>
      </c>
      <c r="D426" s="2" t="str">
        <f>VLOOKUP(B426, pct_raw!$A$2:$AX$1800, 6, FALSE)</f>
        <v xml:space="preserve"> CN SL Gruver</v>
      </c>
      <c r="E426" s="5">
        <f>VLOOKUP(B426, pct_raw!$A$2:$AX$1800, 15, FALSE)</f>
        <v>2</v>
      </c>
      <c r="F426" s="5">
        <f>VLOOKUP(B426, pct_raw!$A$2:$AX$1800, 16, FALSE)</f>
        <v>2</v>
      </c>
      <c r="G426" s="5">
        <f>VLOOKUP(B426, pct_raw!$A$2:$AX$1800, 17, FALSE)</f>
        <v>0.1143</v>
      </c>
      <c r="H426">
        <f>VLOOKUP(B426, pct_raw!$A$2:$AX$1800, 18, FALSE)</f>
        <v>0</v>
      </c>
      <c r="I426" s="5">
        <f>VLOOKUP(B426, pct_raw!$A$2:$AX$1800, 19, FALSE)</f>
        <v>0</v>
      </c>
      <c r="J426">
        <f>VLOOKUP(B426, pct_raw!$A$2:$AX$1800, 20, FALSE)</f>
        <v>0</v>
      </c>
      <c r="K426" s="5">
        <f>VLOOKUP(B426, pct_raw!$A$2:$AX$1800, 21, FALSE)</f>
        <v>2</v>
      </c>
      <c r="L426" s="5">
        <f>VLOOKUP(B426, pct_raw!$A$2:$AX$1800, 22, FALSE)</f>
        <v>2</v>
      </c>
      <c r="M426" s="5">
        <f>VLOOKUP(B426, pct_raw!$A$2:$AX$1800, 23, FALSE)</f>
        <v>0</v>
      </c>
      <c r="N426" s="5">
        <f>VLOOKUP(B426, pct_raw!$A$2:$AX$1800, 24, FALSE)</f>
        <v>0</v>
      </c>
      <c r="O426" s="5">
        <f>VLOOKUP(B426, pct_raw!$A$2:$AX$1800, 25, FALSE)</f>
        <v>0</v>
      </c>
      <c r="P426" s="5">
        <f>VLOOKUP(B426, pct_raw!$A$2:$AX$1800, 26, FALSE)</f>
        <v>0</v>
      </c>
      <c r="Q426" s="5">
        <f>VLOOKUP(B426, pct_raw!$A$2:$AX$1800, 27, FALSE)</f>
        <v>0</v>
      </c>
      <c r="R426" s="5">
        <f>VLOOKUP(B426, pct_raw!$A$2:$AX$1800, 28, FALSE)</f>
        <v>0</v>
      </c>
      <c r="S426" s="5">
        <f>VLOOKUP(B426, pct_raw!$A$2:$AX$1800, 29, FALSE)</f>
        <v>0</v>
      </c>
      <c r="T426" s="5">
        <f>VLOOKUP(B426, pct_raw!$A$2:$AX$1800, 30, FALSE)</f>
        <v>0</v>
      </c>
      <c r="U426" s="5">
        <f>VLOOKUP(B426, pct_raw!$A$2:$AX$1800, 31, FALSE)</f>
        <v>0</v>
      </c>
      <c r="V426" s="5">
        <f>VLOOKUP(B426, pct_raw!$A$2:$AX$1800, 32, FALSE)</f>
        <v>0</v>
      </c>
      <c r="W426" s="5">
        <f>VLOOKUP(B426, pct_raw!$A$2:$AX$1800, 33, FALSE)</f>
        <v>0</v>
      </c>
      <c r="X426" s="5">
        <f>VLOOKUP(B426, pct_raw!$A$2:$AX$1800, 34, FALSE)</f>
        <v>0</v>
      </c>
      <c r="Y426" s="5">
        <f>VLOOKUP(B426, pct_raw!$A$2:$AX$1800, 35, FALSE)</f>
        <v>0</v>
      </c>
      <c r="Z426" s="5">
        <f>VLOOKUP(B426, pct_raw!$A$2:$AX$1800, 36, FALSE)</f>
        <v>2</v>
      </c>
      <c r="AA426" s="5">
        <f>VLOOKUP(B426, pct_raw!$A$2:$AX$1800, 37, FALSE)</f>
        <v>2</v>
      </c>
      <c r="AB426" s="5">
        <f>VLOOKUP(B426, pct_raw!$A$2:$AX$1800, 38, FALSE)</f>
        <v>0</v>
      </c>
      <c r="AC426" s="5">
        <f>VLOOKUP(B426, pct_raw!$A$2:$AX$1800, 39, FALSE)</f>
        <v>0</v>
      </c>
      <c r="AD426" s="5">
        <f>VLOOKUP(B426, pct_raw!$A$2:$AX$1800, 40, FALSE)</f>
        <v>0</v>
      </c>
      <c r="AE426" s="5">
        <f>VLOOKUP(B426, pct_raw!$A$2:$AX$1800, 41, FALSE)</f>
        <v>0</v>
      </c>
      <c r="AF426" s="5">
        <f>VLOOKUP(B426, pct_raw!$A$2:$AX$1800, 42, FALSE)</f>
        <v>0</v>
      </c>
      <c r="AG426" s="5">
        <f>VLOOKUP(B426, pct_raw!$A$2:$AX$1800, 43, FALSE)</f>
        <v>0</v>
      </c>
      <c r="AH426" s="5">
        <f>VLOOKUP(B426, pct_raw!$A$2:$AX$1800, 44, FALSE)</f>
        <v>0</v>
      </c>
      <c r="AI426" s="5">
        <f>VLOOKUP(B426, pct_raw!$A$2:$AX$1800, 45, FALSE)</f>
        <v>0</v>
      </c>
      <c r="AJ426" s="5">
        <f>VLOOKUP(B426, pct_raw!$A$2:$AX$1800, 46, FALSE)</f>
        <v>0</v>
      </c>
      <c r="AK426" s="5">
        <f>VLOOKUP(B426, pct_raw!$A$2:$AX$1800, 47, FALSE)</f>
        <v>0</v>
      </c>
      <c r="AL426" s="5">
        <f>VLOOKUP(B426, pct_raw!$A$2:$AX$1800, 48, FALSE)</f>
        <v>0</v>
      </c>
      <c r="AM426" s="5">
        <f>VLOOKUP(B426, pct_raw!$A$2:$AX$1800, 49, FALSE)</f>
        <v>0</v>
      </c>
      <c r="AN426" s="5">
        <f>VLOOKUP(B426, pct_raw!$A$2:$AX$1800, 50, FALSE)</f>
        <v>0</v>
      </c>
    </row>
    <row r="427" spans="1:40" x14ac:dyDescent="0.2">
      <c r="A427" s="2" t="s">
        <v>654</v>
      </c>
      <c r="B427" s="2" t="str">
        <f t="shared" si="6"/>
        <v>Colfax Ward 1</v>
      </c>
      <c r="C427" s="2" t="s">
        <v>654</v>
      </c>
      <c r="D427" s="2" t="str">
        <f>VLOOKUP(B427, pct_raw!$A$2:$AX$1800, 6, FALSE)</f>
        <v xml:space="preserve"> Colfax Ward 1</v>
      </c>
      <c r="E427" s="5">
        <f>VLOOKUP(B427, pct_raw!$A$2:$AX$1800, 15, FALSE)</f>
        <v>4</v>
      </c>
      <c r="F427" s="5">
        <f>VLOOKUP(B427, pct_raw!$A$2:$AX$1800, 16, FALSE)</f>
        <v>0</v>
      </c>
      <c r="G427" s="5">
        <f>VLOOKUP(B427, pct_raw!$A$2:$AX$1800, 17, FALSE)</f>
        <v>0</v>
      </c>
      <c r="H427">
        <f>VLOOKUP(B427, pct_raw!$A$2:$AX$1800, 18, FALSE)</f>
        <v>0</v>
      </c>
      <c r="I427" s="5">
        <f>VLOOKUP(B427, pct_raw!$A$2:$AX$1800, 19, FALSE)</f>
        <v>0</v>
      </c>
      <c r="J427">
        <f>VLOOKUP(B427, pct_raw!$A$2:$AX$1800, 20, FALSE)</f>
        <v>0</v>
      </c>
      <c r="K427" s="5">
        <f>VLOOKUP(B427, pct_raw!$A$2:$AX$1800, 21, FALSE)</f>
        <v>15</v>
      </c>
      <c r="L427" s="5">
        <f>VLOOKUP(B427, pct_raw!$A$2:$AX$1800, 22, FALSE)</f>
        <v>16</v>
      </c>
      <c r="M427" s="5">
        <f>VLOOKUP(B427, pct_raw!$A$2:$AX$1800, 23, FALSE)</f>
        <v>0.115</v>
      </c>
      <c r="N427" s="5">
        <f>VLOOKUP(B427, pct_raw!$A$2:$AX$1800, 24, FALSE)</f>
        <v>0</v>
      </c>
      <c r="O427" s="5">
        <f>VLOOKUP(B427, pct_raw!$A$2:$AX$1800, 25, FALSE)</f>
        <v>0</v>
      </c>
      <c r="P427" s="5">
        <f>VLOOKUP(B427, pct_raw!$A$2:$AX$1800, 26, FALSE)</f>
        <v>0</v>
      </c>
      <c r="Q427" s="5">
        <f>VLOOKUP(B427, pct_raw!$A$2:$AX$1800, 27, FALSE)</f>
        <v>0</v>
      </c>
      <c r="R427" s="5">
        <f>VLOOKUP(B427, pct_raw!$A$2:$AX$1800, 28, FALSE)</f>
        <v>0</v>
      </c>
      <c r="S427" s="5">
        <f>VLOOKUP(B427, pct_raw!$A$2:$AX$1800, 29, FALSE)</f>
        <v>0</v>
      </c>
      <c r="T427" s="5">
        <f>VLOOKUP(B427, pct_raw!$A$2:$AX$1800, 30, FALSE)</f>
        <v>0</v>
      </c>
      <c r="U427" s="5">
        <f>VLOOKUP(B427, pct_raw!$A$2:$AX$1800, 31, FALSE)</f>
        <v>0</v>
      </c>
      <c r="V427" s="5">
        <f>VLOOKUP(B427, pct_raw!$A$2:$AX$1800, 32, FALSE)</f>
        <v>0</v>
      </c>
      <c r="W427" s="5">
        <f>VLOOKUP(B427, pct_raw!$A$2:$AX$1800, 33, FALSE)</f>
        <v>0</v>
      </c>
      <c r="X427" s="5">
        <f>VLOOKUP(B427, pct_raw!$A$2:$AX$1800, 34, FALSE)</f>
        <v>0</v>
      </c>
      <c r="Y427" s="5">
        <f>VLOOKUP(B427, pct_raw!$A$2:$AX$1800, 35, FALSE)</f>
        <v>0</v>
      </c>
      <c r="Z427" s="5">
        <f>VLOOKUP(B427, pct_raw!$A$2:$AX$1800, 36, FALSE)</f>
        <v>7</v>
      </c>
      <c r="AA427" s="5">
        <f>VLOOKUP(B427, pct_raw!$A$2:$AX$1800, 37, FALSE)</f>
        <v>8</v>
      </c>
      <c r="AB427" s="5">
        <f>VLOOKUP(B427, pct_raw!$A$2:$AX$1800, 38, FALSE)</f>
        <v>0.115</v>
      </c>
      <c r="AC427" s="5">
        <f>VLOOKUP(B427, pct_raw!$A$2:$AX$1800, 39, FALSE)</f>
        <v>4</v>
      </c>
      <c r="AD427" s="5">
        <f>VLOOKUP(B427, pct_raw!$A$2:$AX$1800, 40, FALSE)</f>
        <v>6</v>
      </c>
      <c r="AE427" s="5">
        <f>VLOOKUP(B427, pct_raw!$A$2:$AX$1800, 41, FALSE)</f>
        <v>0.115</v>
      </c>
      <c r="AF427" s="5">
        <f>VLOOKUP(B427, pct_raw!$A$2:$AX$1800, 42, FALSE)</f>
        <v>0</v>
      </c>
      <c r="AG427" s="5">
        <f>VLOOKUP(B427, pct_raw!$A$2:$AX$1800, 43, FALSE)</f>
        <v>0</v>
      </c>
      <c r="AH427" s="5">
        <f>VLOOKUP(B427, pct_raw!$A$2:$AX$1800, 44, FALSE)</f>
        <v>0</v>
      </c>
      <c r="AI427" s="5">
        <f>VLOOKUP(B427, pct_raw!$A$2:$AX$1800, 45, FALSE)</f>
        <v>1</v>
      </c>
      <c r="AJ427" s="5">
        <f>VLOOKUP(B427, pct_raw!$A$2:$AX$1800, 46, FALSE)</f>
        <v>0</v>
      </c>
      <c r="AK427" s="5">
        <f>VLOOKUP(B427, pct_raw!$A$2:$AX$1800, 47, FALSE)</f>
        <v>0</v>
      </c>
      <c r="AL427" s="5">
        <f>VLOOKUP(B427, pct_raw!$A$2:$AX$1800, 48, FALSE)</f>
        <v>7</v>
      </c>
      <c r="AM427" s="5">
        <f>VLOOKUP(B427, pct_raw!$A$2:$AX$1800, 49, FALSE)</f>
        <v>8</v>
      </c>
      <c r="AN427" s="5">
        <f>VLOOKUP(B427, pct_raw!$A$2:$AX$1800, 50, FALSE)</f>
        <v>0.115</v>
      </c>
    </row>
    <row r="428" spans="1:40" x14ac:dyDescent="0.2">
      <c r="A428" s="2" t="s">
        <v>1165</v>
      </c>
      <c r="B428" s="2" t="str">
        <f t="shared" si="6"/>
        <v>Colfax Ward 2</v>
      </c>
      <c r="C428" s="2" t="s">
        <v>1165</v>
      </c>
      <c r="D428" s="2" t="str">
        <f>VLOOKUP(B428, pct_raw!$A$2:$AX$1800, 6, FALSE)</f>
        <v xml:space="preserve"> Colfax Ward 2</v>
      </c>
      <c r="E428" s="5">
        <f>VLOOKUP(B428, pct_raw!$A$2:$AX$1800, 15, FALSE)</f>
        <v>5</v>
      </c>
      <c r="F428" s="5">
        <f>VLOOKUP(B428, pct_raw!$A$2:$AX$1800, 16, FALSE)</f>
        <v>10</v>
      </c>
      <c r="G428" s="5">
        <f>VLOOKUP(B428, pct_raw!$A$2:$AX$1800, 17, FALSE)</f>
        <v>0.115</v>
      </c>
      <c r="H428">
        <f>VLOOKUP(B428, pct_raw!$A$2:$AX$1800, 18, FALSE)</f>
        <v>0</v>
      </c>
      <c r="I428" s="5">
        <f>VLOOKUP(B428, pct_raw!$A$2:$AX$1800, 19, FALSE)</f>
        <v>0</v>
      </c>
      <c r="J428">
        <f>VLOOKUP(B428, pct_raw!$A$2:$AX$1800, 20, FALSE)</f>
        <v>0</v>
      </c>
      <c r="K428" s="5">
        <f>VLOOKUP(B428, pct_raw!$A$2:$AX$1800, 21, FALSE)</f>
        <v>17</v>
      </c>
      <c r="L428" s="5">
        <f>VLOOKUP(B428, pct_raw!$A$2:$AX$1800, 22, FALSE)</f>
        <v>18</v>
      </c>
      <c r="M428" s="5">
        <f>VLOOKUP(B428, pct_raw!$A$2:$AX$1800, 23, FALSE)</f>
        <v>0.23</v>
      </c>
      <c r="N428" s="5">
        <f>VLOOKUP(B428, pct_raw!$A$2:$AX$1800, 24, FALSE)</f>
        <v>0</v>
      </c>
      <c r="O428" s="5">
        <f>VLOOKUP(B428, pct_raw!$A$2:$AX$1800, 25, FALSE)</f>
        <v>0</v>
      </c>
      <c r="P428" s="5">
        <f>VLOOKUP(B428, pct_raw!$A$2:$AX$1800, 26, FALSE)</f>
        <v>0</v>
      </c>
      <c r="Q428" s="5">
        <f>VLOOKUP(B428, pct_raw!$A$2:$AX$1800, 27, FALSE)</f>
        <v>0</v>
      </c>
      <c r="R428" s="5">
        <f>VLOOKUP(B428, pct_raw!$A$2:$AX$1800, 28, FALSE)</f>
        <v>0</v>
      </c>
      <c r="S428" s="5">
        <f>VLOOKUP(B428, pct_raw!$A$2:$AX$1800, 29, FALSE)</f>
        <v>0</v>
      </c>
      <c r="T428" s="5">
        <f>VLOOKUP(B428, pct_raw!$A$2:$AX$1800, 30, FALSE)</f>
        <v>0</v>
      </c>
      <c r="U428" s="5">
        <f>VLOOKUP(B428, pct_raw!$A$2:$AX$1800, 31, FALSE)</f>
        <v>0</v>
      </c>
      <c r="V428" s="5">
        <f>VLOOKUP(B428, pct_raw!$A$2:$AX$1800, 32, FALSE)</f>
        <v>0</v>
      </c>
      <c r="W428" s="5">
        <f>VLOOKUP(B428, pct_raw!$A$2:$AX$1800, 33, FALSE)</f>
        <v>0</v>
      </c>
      <c r="X428" s="5">
        <f>VLOOKUP(B428, pct_raw!$A$2:$AX$1800, 34, FALSE)</f>
        <v>0</v>
      </c>
      <c r="Y428" s="5">
        <f>VLOOKUP(B428, pct_raw!$A$2:$AX$1800, 35, FALSE)</f>
        <v>0</v>
      </c>
      <c r="Z428" s="5">
        <f>VLOOKUP(B428, pct_raw!$A$2:$AX$1800, 36, FALSE)</f>
        <v>13</v>
      </c>
      <c r="AA428" s="5">
        <f>VLOOKUP(B428, pct_raw!$A$2:$AX$1800, 37, FALSE)</f>
        <v>13</v>
      </c>
      <c r="AB428" s="5">
        <f>VLOOKUP(B428, pct_raw!$A$2:$AX$1800, 38, FALSE)</f>
        <v>0.115</v>
      </c>
      <c r="AC428" s="5">
        <f>VLOOKUP(B428, pct_raw!$A$2:$AX$1800, 39, FALSE)</f>
        <v>2</v>
      </c>
      <c r="AD428" s="5">
        <f>VLOOKUP(B428, pct_raw!$A$2:$AX$1800, 40, FALSE)</f>
        <v>0</v>
      </c>
      <c r="AE428" s="5">
        <f>VLOOKUP(B428, pct_raw!$A$2:$AX$1800, 41, FALSE)</f>
        <v>0</v>
      </c>
      <c r="AF428" s="5">
        <f>VLOOKUP(B428, pct_raw!$A$2:$AX$1800, 42, FALSE)</f>
        <v>1</v>
      </c>
      <c r="AG428" s="5">
        <f>VLOOKUP(B428, pct_raw!$A$2:$AX$1800, 43, FALSE)</f>
        <v>0</v>
      </c>
      <c r="AH428" s="5">
        <f>VLOOKUP(B428, pct_raw!$A$2:$AX$1800, 44, FALSE)</f>
        <v>0</v>
      </c>
      <c r="AI428" s="5">
        <f>VLOOKUP(B428, pct_raw!$A$2:$AX$1800, 45, FALSE)</f>
        <v>9</v>
      </c>
      <c r="AJ428" s="5">
        <f>VLOOKUP(B428, pct_raw!$A$2:$AX$1800, 46, FALSE)</f>
        <v>9</v>
      </c>
      <c r="AK428" s="5">
        <f>VLOOKUP(B428, pct_raw!$A$2:$AX$1800, 47, FALSE)</f>
        <v>0.115</v>
      </c>
      <c r="AL428" s="5">
        <f>VLOOKUP(B428, pct_raw!$A$2:$AX$1800, 48, FALSE)</f>
        <v>1</v>
      </c>
      <c r="AM428" s="5">
        <f>VLOOKUP(B428, pct_raw!$A$2:$AX$1800, 49, FALSE)</f>
        <v>0</v>
      </c>
      <c r="AN428" s="5">
        <f>VLOOKUP(B428, pct_raw!$A$2:$AX$1800, 50, FALSE)</f>
        <v>0</v>
      </c>
    </row>
    <row r="429" spans="1:40" x14ac:dyDescent="0.2">
      <c r="A429" s="2" t="s">
        <v>656</v>
      </c>
      <c r="B429" s="2" t="str">
        <f t="shared" si="6"/>
        <v>Colfax Ward 3</v>
      </c>
      <c r="C429" s="2" t="s">
        <v>656</v>
      </c>
      <c r="D429" s="2" t="str">
        <f>VLOOKUP(B429, pct_raw!$A$2:$AX$1800, 6, FALSE)</f>
        <v xml:space="preserve"> Colfax Ward 3</v>
      </c>
      <c r="E429" s="5">
        <f>VLOOKUP(B429, pct_raw!$A$2:$AX$1800, 15, FALSE)</f>
        <v>2</v>
      </c>
      <c r="F429" s="5">
        <f>VLOOKUP(B429, pct_raw!$A$2:$AX$1800, 16, FALSE)</f>
        <v>0</v>
      </c>
      <c r="G429" s="5">
        <f>VLOOKUP(B429, pct_raw!$A$2:$AX$1800, 17, FALSE)</f>
        <v>0</v>
      </c>
      <c r="H429">
        <f>VLOOKUP(B429, pct_raw!$A$2:$AX$1800, 18, FALSE)</f>
        <v>0</v>
      </c>
      <c r="I429" s="5">
        <f>VLOOKUP(B429, pct_raw!$A$2:$AX$1800, 19, FALSE)</f>
        <v>0</v>
      </c>
      <c r="J429">
        <f>VLOOKUP(B429, pct_raw!$A$2:$AX$1800, 20, FALSE)</f>
        <v>0</v>
      </c>
      <c r="K429" s="5">
        <f>VLOOKUP(B429, pct_raw!$A$2:$AX$1800, 21, FALSE)</f>
        <v>4</v>
      </c>
      <c r="L429" s="5">
        <f>VLOOKUP(B429, pct_raw!$A$2:$AX$1800, 22, FALSE)</f>
        <v>6</v>
      </c>
      <c r="M429" s="5">
        <f>VLOOKUP(B429, pct_raw!$A$2:$AX$1800, 23, FALSE)</f>
        <v>0.23</v>
      </c>
      <c r="N429" s="5">
        <f>VLOOKUP(B429, pct_raw!$A$2:$AX$1800, 24, FALSE)</f>
        <v>0</v>
      </c>
      <c r="O429" s="5">
        <f>VLOOKUP(B429, pct_raw!$A$2:$AX$1800, 25, FALSE)</f>
        <v>0</v>
      </c>
      <c r="P429" s="5">
        <f>VLOOKUP(B429, pct_raw!$A$2:$AX$1800, 26, FALSE)</f>
        <v>0</v>
      </c>
      <c r="Q429" s="5">
        <f>VLOOKUP(B429, pct_raw!$A$2:$AX$1800, 27, FALSE)</f>
        <v>0</v>
      </c>
      <c r="R429" s="5">
        <f>VLOOKUP(B429, pct_raw!$A$2:$AX$1800, 28, FALSE)</f>
        <v>0</v>
      </c>
      <c r="S429" s="5">
        <f>VLOOKUP(B429, pct_raw!$A$2:$AX$1800, 29, FALSE)</f>
        <v>0</v>
      </c>
      <c r="T429" s="5">
        <f>VLOOKUP(B429, pct_raw!$A$2:$AX$1800, 30, FALSE)</f>
        <v>0</v>
      </c>
      <c r="U429" s="5">
        <f>VLOOKUP(B429, pct_raw!$A$2:$AX$1800, 31, FALSE)</f>
        <v>0</v>
      </c>
      <c r="V429" s="5">
        <f>VLOOKUP(B429, pct_raw!$A$2:$AX$1800, 32, FALSE)</f>
        <v>0</v>
      </c>
      <c r="W429" s="5">
        <f>VLOOKUP(B429, pct_raw!$A$2:$AX$1800, 33, FALSE)</f>
        <v>0</v>
      </c>
      <c r="X429" s="5">
        <f>VLOOKUP(B429, pct_raw!$A$2:$AX$1800, 34, FALSE)</f>
        <v>0</v>
      </c>
      <c r="Y429" s="5">
        <f>VLOOKUP(B429, pct_raw!$A$2:$AX$1800, 35, FALSE)</f>
        <v>0</v>
      </c>
      <c r="Z429" s="5">
        <f>VLOOKUP(B429, pct_raw!$A$2:$AX$1800, 36, FALSE)</f>
        <v>4</v>
      </c>
      <c r="AA429" s="5">
        <f>VLOOKUP(B429, pct_raw!$A$2:$AX$1800, 37, FALSE)</f>
        <v>5</v>
      </c>
      <c r="AB429" s="5">
        <f>VLOOKUP(B429, pct_raw!$A$2:$AX$1800, 38, FALSE)</f>
        <v>0.115</v>
      </c>
      <c r="AC429" s="5">
        <f>VLOOKUP(B429, pct_raw!$A$2:$AX$1800, 39, FALSE)</f>
        <v>0</v>
      </c>
      <c r="AD429" s="5">
        <f>VLOOKUP(B429, pct_raw!$A$2:$AX$1800, 40, FALSE)</f>
        <v>0</v>
      </c>
      <c r="AE429" s="5">
        <f>VLOOKUP(B429, pct_raw!$A$2:$AX$1800, 41, FALSE)</f>
        <v>0</v>
      </c>
      <c r="AF429" s="5">
        <f>VLOOKUP(B429, pct_raw!$A$2:$AX$1800, 42, FALSE)</f>
        <v>1</v>
      </c>
      <c r="AG429" s="5">
        <f>VLOOKUP(B429, pct_raw!$A$2:$AX$1800, 43, FALSE)</f>
        <v>0</v>
      </c>
      <c r="AH429" s="5">
        <f>VLOOKUP(B429, pct_raw!$A$2:$AX$1800, 44, FALSE)</f>
        <v>0</v>
      </c>
      <c r="AI429" s="5">
        <f>VLOOKUP(B429, pct_raw!$A$2:$AX$1800, 45, FALSE)</f>
        <v>2</v>
      </c>
      <c r="AJ429" s="5">
        <f>VLOOKUP(B429, pct_raw!$A$2:$AX$1800, 46, FALSE)</f>
        <v>0</v>
      </c>
      <c r="AK429" s="5">
        <f>VLOOKUP(B429, pct_raw!$A$2:$AX$1800, 47, FALSE)</f>
        <v>0</v>
      </c>
      <c r="AL429" s="5">
        <f>VLOOKUP(B429, pct_raw!$A$2:$AX$1800, 48, FALSE)</f>
        <v>3</v>
      </c>
      <c r="AM429" s="5">
        <f>VLOOKUP(B429, pct_raw!$A$2:$AX$1800, 49, FALSE)</f>
        <v>5</v>
      </c>
      <c r="AN429" s="5">
        <f>VLOOKUP(B429, pct_raw!$A$2:$AX$1800, 50, FALSE)</f>
        <v>0.115</v>
      </c>
    </row>
    <row r="430" spans="1:40" x14ac:dyDescent="0.2">
      <c r="A430" s="2" t="s">
        <v>1166</v>
      </c>
      <c r="B430" s="2" t="str">
        <f t="shared" si="6"/>
        <v>Colfax Duncombe</v>
      </c>
      <c r="C430" s="2" t="s">
        <v>4683</v>
      </c>
      <c r="D430" s="2" t="str">
        <f>VLOOKUP(B430, pct_raw!$A$2:$AX$1800, 6, FALSE)</f>
        <v xml:space="preserve"> Colfax Duncombe</v>
      </c>
      <c r="E430" s="5">
        <f>VLOOKUP(B430, pct_raw!$A$2:$AX$1800, 15, FALSE)</f>
        <v>12</v>
      </c>
      <c r="F430" s="5">
        <f>VLOOKUP(B430, pct_raw!$A$2:$AX$1800, 16, FALSE)</f>
        <v>12</v>
      </c>
      <c r="G430" s="5">
        <f>VLOOKUP(B430, pct_raw!$A$2:$AX$1800, 17, FALSE)</f>
        <v>0.16669999999999999</v>
      </c>
      <c r="H430">
        <f>VLOOKUP(B430, pct_raw!$A$2:$AX$1800, 18, FALSE)</f>
        <v>0</v>
      </c>
      <c r="I430" s="5">
        <f>VLOOKUP(B430, pct_raw!$A$2:$AX$1800, 19, FALSE)</f>
        <v>0</v>
      </c>
      <c r="J430">
        <f>VLOOKUP(B430, pct_raw!$A$2:$AX$1800, 20, FALSE)</f>
        <v>0</v>
      </c>
      <c r="K430" s="5">
        <f>VLOOKUP(B430, pct_raw!$A$2:$AX$1800, 21, FALSE)</f>
        <v>6</v>
      </c>
      <c r="L430" s="5">
        <f>VLOOKUP(B430, pct_raw!$A$2:$AX$1800, 22, FALSE)</f>
        <v>8</v>
      </c>
      <c r="M430" s="5">
        <f>VLOOKUP(B430, pct_raw!$A$2:$AX$1800, 23, FALSE)</f>
        <v>0.16669999999999999</v>
      </c>
      <c r="N430" s="5">
        <f>VLOOKUP(B430, pct_raw!$A$2:$AX$1800, 24, FALSE)</f>
        <v>0</v>
      </c>
      <c r="O430" s="5">
        <f>VLOOKUP(B430, pct_raw!$A$2:$AX$1800, 25, FALSE)</f>
        <v>0</v>
      </c>
      <c r="P430" s="5">
        <f>VLOOKUP(B430, pct_raw!$A$2:$AX$1800, 26, FALSE)</f>
        <v>0</v>
      </c>
      <c r="Q430" s="5">
        <f>VLOOKUP(B430, pct_raw!$A$2:$AX$1800, 27, FALSE)</f>
        <v>1</v>
      </c>
      <c r="R430" s="5">
        <f>VLOOKUP(B430, pct_raw!$A$2:$AX$1800, 28, FALSE)</f>
        <v>0</v>
      </c>
      <c r="S430" s="5">
        <f>VLOOKUP(B430, pct_raw!$A$2:$AX$1800, 29, FALSE)</f>
        <v>0</v>
      </c>
      <c r="T430" s="5">
        <f>VLOOKUP(B430, pct_raw!$A$2:$AX$1800, 30, FALSE)</f>
        <v>0</v>
      </c>
      <c r="U430" s="5">
        <f>VLOOKUP(B430, pct_raw!$A$2:$AX$1800, 31, FALSE)</f>
        <v>0</v>
      </c>
      <c r="V430" s="5">
        <f>VLOOKUP(B430, pct_raw!$A$2:$AX$1800, 32, FALSE)</f>
        <v>0</v>
      </c>
      <c r="W430" s="5">
        <f>VLOOKUP(B430, pct_raw!$A$2:$AX$1800, 33, FALSE)</f>
        <v>0</v>
      </c>
      <c r="X430" s="5">
        <f>VLOOKUP(B430, pct_raw!$A$2:$AX$1800, 34, FALSE)</f>
        <v>0</v>
      </c>
      <c r="Y430" s="5">
        <f>VLOOKUP(B430, pct_raw!$A$2:$AX$1800, 35, FALSE)</f>
        <v>0</v>
      </c>
      <c r="Z430" s="5">
        <f>VLOOKUP(B430, pct_raw!$A$2:$AX$1800, 36, FALSE)</f>
        <v>3</v>
      </c>
      <c r="AA430" s="5">
        <f>VLOOKUP(B430, pct_raw!$A$2:$AX$1800, 37, FALSE)</f>
        <v>0</v>
      </c>
      <c r="AB430" s="5">
        <f>VLOOKUP(B430, pct_raw!$A$2:$AX$1800, 38, FALSE)</f>
        <v>0</v>
      </c>
      <c r="AC430" s="5">
        <f>VLOOKUP(B430, pct_raw!$A$2:$AX$1800, 39, FALSE)</f>
        <v>1</v>
      </c>
      <c r="AD430" s="5">
        <f>VLOOKUP(B430, pct_raw!$A$2:$AX$1800, 40, FALSE)</f>
        <v>0</v>
      </c>
      <c r="AE430" s="5">
        <f>VLOOKUP(B430, pct_raw!$A$2:$AX$1800, 41, FALSE)</f>
        <v>0</v>
      </c>
      <c r="AF430" s="5">
        <f>VLOOKUP(B430, pct_raw!$A$2:$AX$1800, 42, FALSE)</f>
        <v>0</v>
      </c>
      <c r="AG430" s="5">
        <f>VLOOKUP(B430, pct_raw!$A$2:$AX$1800, 43, FALSE)</f>
        <v>0</v>
      </c>
      <c r="AH430" s="5">
        <f>VLOOKUP(B430, pct_raw!$A$2:$AX$1800, 44, FALSE)</f>
        <v>0</v>
      </c>
      <c r="AI430" s="5">
        <f>VLOOKUP(B430, pct_raw!$A$2:$AX$1800, 45, FALSE)</f>
        <v>2</v>
      </c>
      <c r="AJ430" s="5">
        <f>VLOOKUP(B430, pct_raw!$A$2:$AX$1800, 46, FALSE)</f>
        <v>0</v>
      </c>
      <c r="AK430" s="5">
        <f>VLOOKUP(B430, pct_raw!$A$2:$AX$1800, 47, FALSE)</f>
        <v>0</v>
      </c>
      <c r="AL430" s="5">
        <f>VLOOKUP(B430, pct_raw!$A$2:$AX$1800, 48, FALSE)</f>
        <v>0</v>
      </c>
      <c r="AM430" s="5">
        <f>VLOOKUP(B430, pct_raw!$A$2:$AX$1800, 49, FALSE)</f>
        <v>0</v>
      </c>
      <c r="AN430" s="5">
        <f>VLOOKUP(B430, pct_raw!$A$2:$AX$1800, 50, FALSE)</f>
        <v>0</v>
      </c>
    </row>
    <row r="431" spans="1:40" x14ac:dyDescent="0.2">
      <c r="A431" s="2" t="s">
        <v>1167</v>
      </c>
      <c r="B431" s="2" t="str">
        <f t="shared" si="6"/>
        <v>Colfax Adel</v>
      </c>
      <c r="C431" s="2" t="s">
        <v>4938</v>
      </c>
      <c r="D431" s="2" t="str">
        <f>VLOOKUP(B431, pct_raw!$A$2:$AX$1800, 6, FALSE)</f>
        <v xml:space="preserve"> COLFAX  ADEL</v>
      </c>
      <c r="E431" s="5">
        <f>VLOOKUP(B431, pct_raw!$A$2:$AX$1800, 15, FALSE)</f>
        <v>9</v>
      </c>
      <c r="F431" s="5">
        <f>VLOOKUP(B431, pct_raw!$A$2:$AX$1800, 16, FALSE)</f>
        <v>0</v>
      </c>
      <c r="G431" s="5">
        <f>VLOOKUP(B431, pct_raw!$A$2:$AX$1800, 17, FALSE)</f>
        <v>0</v>
      </c>
      <c r="H431">
        <f>VLOOKUP(B431, pct_raw!$A$2:$AX$1800, 18, FALSE)</f>
        <v>0</v>
      </c>
      <c r="I431" s="5">
        <f>VLOOKUP(B431, pct_raw!$A$2:$AX$1800, 19, FALSE)</f>
        <v>0</v>
      </c>
      <c r="J431">
        <f>VLOOKUP(B431, pct_raw!$A$2:$AX$1800, 20, FALSE)</f>
        <v>0</v>
      </c>
      <c r="K431" s="5">
        <f>VLOOKUP(B431, pct_raw!$A$2:$AX$1800, 21, FALSE)</f>
        <v>14</v>
      </c>
      <c r="L431" s="5">
        <f>VLOOKUP(B431, pct_raw!$A$2:$AX$1800, 22, FALSE)</f>
        <v>18</v>
      </c>
      <c r="M431" s="5">
        <f>VLOOKUP(B431, pct_raw!$A$2:$AX$1800, 23, FALSE)</f>
        <v>0.4143</v>
      </c>
      <c r="N431" s="5">
        <f>VLOOKUP(B431, pct_raw!$A$2:$AX$1800, 24, FALSE)</f>
        <v>0</v>
      </c>
      <c r="O431" s="5">
        <f>VLOOKUP(B431, pct_raw!$A$2:$AX$1800, 25, FALSE)</f>
        <v>0</v>
      </c>
      <c r="P431" s="5">
        <f>VLOOKUP(B431, pct_raw!$A$2:$AX$1800, 26, FALSE)</f>
        <v>0</v>
      </c>
      <c r="Q431" s="5">
        <f>VLOOKUP(B431, pct_raw!$A$2:$AX$1800, 27, FALSE)</f>
        <v>14</v>
      </c>
      <c r="R431" s="5">
        <f>VLOOKUP(B431, pct_raw!$A$2:$AX$1800, 28, FALSE)</f>
        <v>15</v>
      </c>
      <c r="S431" s="5">
        <f>VLOOKUP(B431, pct_raw!$A$2:$AX$1800, 29, FALSE)</f>
        <v>0</v>
      </c>
      <c r="T431" s="5">
        <f>VLOOKUP(B431, pct_raw!$A$2:$AX$1800, 30, FALSE)</f>
        <v>0</v>
      </c>
      <c r="U431" s="5">
        <f>VLOOKUP(B431, pct_raw!$A$2:$AX$1800, 31, FALSE)</f>
        <v>0</v>
      </c>
      <c r="V431" s="5">
        <f>VLOOKUP(B431, pct_raw!$A$2:$AX$1800, 32, FALSE)</f>
        <v>0</v>
      </c>
      <c r="W431" s="5">
        <f>VLOOKUP(B431, pct_raw!$A$2:$AX$1800, 33, FALSE)</f>
        <v>0</v>
      </c>
      <c r="X431" s="5">
        <f>VLOOKUP(B431, pct_raw!$A$2:$AX$1800, 34, FALSE)</f>
        <v>0</v>
      </c>
      <c r="Y431" s="5">
        <f>VLOOKUP(B431, pct_raw!$A$2:$AX$1800, 35, FALSE)</f>
        <v>0</v>
      </c>
      <c r="Z431" s="5">
        <f>VLOOKUP(B431, pct_raw!$A$2:$AX$1800, 36, FALSE)</f>
        <v>8</v>
      </c>
      <c r="AA431" s="5">
        <f>VLOOKUP(B431, pct_raw!$A$2:$AX$1800, 37, FALSE)</f>
        <v>0</v>
      </c>
      <c r="AB431" s="5">
        <f>VLOOKUP(B431, pct_raw!$A$2:$AX$1800, 38, FALSE)</f>
        <v>0</v>
      </c>
      <c r="AC431" s="5">
        <f>VLOOKUP(B431, pct_raw!$A$2:$AX$1800, 39, FALSE)</f>
        <v>0</v>
      </c>
      <c r="AD431" s="5">
        <f>VLOOKUP(B431, pct_raw!$A$2:$AX$1800, 40, FALSE)</f>
        <v>0</v>
      </c>
      <c r="AE431" s="5">
        <f>VLOOKUP(B431, pct_raw!$A$2:$AX$1800, 41, FALSE)</f>
        <v>0</v>
      </c>
      <c r="AF431" s="5">
        <f>VLOOKUP(B431, pct_raw!$A$2:$AX$1800, 42, FALSE)</f>
        <v>0</v>
      </c>
      <c r="AG431" s="5">
        <f>VLOOKUP(B431, pct_raw!$A$2:$AX$1800, 43, FALSE)</f>
        <v>0</v>
      </c>
      <c r="AH431" s="5">
        <f>VLOOKUP(B431, pct_raw!$A$2:$AX$1800, 44, FALSE)</f>
        <v>0</v>
      </c>
      <c r="AI431" s="5">
        <f>VLOOKUP(B431, pct_raw!$A$2:$AX$1800, 45, FALSE)</f>
        <v>10</v>
      </c>
      <c r="AJ431" s="5">
        <f>VLOOKUP(B431, pct_raw!$A$2:$AX$1800, 46, FALSE)</f>
        <v>19</v>
      </c>
      <c r="AK431" s="5">
        <f>VLOOKUP(B431, pct_raw!$A$2:$AX$1800, 47, FALSE)</f>
        <v>0.4143</v>
      </c>
      <c r="AL431" s="5">
        <f>VLOOKUP(B431, pct_raw!$A$2:$AX$1800, 48, FALSE)</f>
        <v>0</v>
      </c>
      <c r="AM431" s="5">
        <f>VLOOKUP(B431, pct_raw!$A$2:$AX$1800, 49, FALSE)</f>
        <v>0</v>
      </c>
      <c r="AN431" s="5">
        <f>VLOOKUP(B431, pct_raw!$A$2:$AX$1800, 50, FALSE)</f>
        <v>0</v>
      </c>
    </row>
    <row r="432" spans="1:40" x14ac:dyDescent="0.2">
      <c r="A432" s="2" t="s">
        <v>300</v>
      </c>
      <c r="B432" s="2" t="str">
        <f t="shared" si="6"/>
        <v>College</v>
      </c>
      <c r="C432" s="2" t="s">
        <v>300</v>
      </c>
      <c r="D432" s="2" t="str">
        <f>VLOOKUP(B432, pct_raw!$A$2:$AX$1800, 6, FALSE)</f>
        <v xml:space="preserve"> College</v>
      </c>
      <c r="E432" s="5">
        <f>VLOOKUP(B432, pct_raw!$A$2:$AX$1800, 15, FALSE)</f>
        <v>9</v>
      </c>
      <c r="F432" s="5">
        <f>VLOOKUP(B432, pct_raw!$A$2:$AX$1800, 16, FALSE)</f>
        <v>0</v>
      </c>
      <c r="G432" s="5">
        <f>VLOOKUP(B432, pct_raw!$A$2:$AX$1800, 17, FALSE)</f>
        <v>0</v>
      </c>
      <c r="H432">
        <f>VLOOKUP(B432, pct_raw!$A$2:$AX$1800, 18, FALSE)</f>
        <v>0</v>
      </c>
      <c r="I432" s="5">
        <f>VLOOKUP(B432, pct_raw!$A$2:$AX$1800, 19, FALSE)</f>
        <v>0</v>
      </c>
      <c r="J432">
        <f>VLOOKUP(B432, pct_raw!$A$2:$AX$1800, 20, FALSE)</f>
        <v>0</v>
      </c>
      <c r="K432" s="5">
        <f>VLOOKUP(B432, pct_raw!$A$2:$AX$1800, 21, FALSE)</f>
        <v>13</v>
      </c>
      <c r="L432" s="5">
        <f>VLOOKUP(B432, pct_raw!$A$2:$AX$1800, 22, FALSE)</f>
        <v>24</v>
      </c>
      <c r="M432" s="5">
        <f>VLOOKUP(B432, pct_raw!$A$2:$AX$1800, 23, FALSE)</f>
        <v>0.4395</v>
      </c>
      <c r="N432" s="5">
        <f>VLOOKUP(B432, pct_raw!$A$2:$AX$1800, 24, FALSE)</f>
        <v>3</v>
      </c>
      <c r="O432" s="5">
        <f>VLOOKUP(B432, pct_raw!$A$2:$AX$1800, 25, FALSE)</f>
        <v>0</v>
      </c>
      <c r="P432" s="5">
        <f>VLOOKUP(B432, pct_raw!$A$2:$AX$1800, 26, FALSE)</f>
        <v>0</v>
      </c>
      <c r="Q432" s="5">
        <f>VLOOKUP(B432, pct_raw!$A$2:$AX$1800, 27, FALSE)</f>
        <v>7</v>
      </c>
      <c r="R432" s="5">
        <f>VLOOKUP(B432, pct_raw!$A$2:$AX$1800, 28, FALSE)</f>
        <v>22</v>
      </c>
      <c r="S432" s="5">
        <f>VLOOKUP(B432, pct_raw!$A$2:$AX$1800, 29, FALSE)</f>
        <v>0</v>
      </c>
      <c r="T432" s="5">
        <f>VLOOKUP(B432, pct_raw!$A$2:$AX$1800, 30, FALSE)</f>
        <v>0</v>
      </c>
      <c r="U432" s="5">
        <f>VLOOKUP(B432, pct_raw!$A$2:$AX$1800, 31, FALSE)</f>
        <v>0</v>
      </c>
      <c r="V432" s="5">
        <f>VLOOKUP(B432, pct_raw!$A$2:$AX$1800, 32, FALSE)</f>
        <v>0</v>
      </c>
      <c r="W432" s="5">
        <f>VLOOKUP(B432, pct_raw!$A$2:$AX$1800, 33, FALSE)</f>
        <v>0</v>
      </c>
      <c r="X432" s="5">
        <f>VLOOKUP(B432, pct_raw!$A$2:$AX$1800, 34, FALSE)</f>
        <v>0</v>
      </c>
      <c r="Y432" s="5">
        <f>VLOOKUP(B432, pct_raw!$A$2:$AX$1800, 35, FALSE)</f>
        <v>0</v>
      </c>
      <c r="Z432" s="5">
        <f>VLOOKUP(B432, pct_raw!$A$2:$AX$1800, 36, FALSE)</f>
        <v>4</v>
      </c>
      <c r="AA432" s="5">
        <f>VLOOKUP(B432, pct_raw!$A$2:$AX$1800, 37, FALSE)</f>
        <v>0</v>
      </c>
      <c r="AB432" s="5">
        <f>VLOOKUP(B432, pct_raw!$A$2:$AX$1800, 38, FALSE)</f>
        <v>0</v>
      </c>
      <c r="AC432" s="5">
        <f>VLOOKUP(B432, pct_raw!$A$2:$AX$1800, 39, FALSE)</f>
        <v>2</v>
      </c>
      <c r="AD432" s="5">
        <f>VLOOKUP(B432, pct_raw!$A$2:$AX$1800, 40, FALSE)</f>
        <v>0</v>
      </c>
      <c r="AE432" s="5">
        <f>VLOOKUP(B432, pct_raw!$A$2:$AX$1800, 41, FALSE)</f>
        <v>0</v>
      </c>
      <c r="AF432" s="5">
        <f>VLOOKUP(B432, pct_raw!$A$2:$AX$1800, 42, FALSE)</f>
        <v>0</v>
      </c>
      <c r="AG432" s="5">
        <f>VLOOKUP(B432, pct_raw!$A$2:$AX$1800, 43, FALSE)</f>
        <v>0</v>
      </c>
      <c r="AH432" s="5">
        <f>VLOOKUP(B432, pct_raw!$A$2:$AX$1800, 44, FALSE)</f>
        <v>0</v>
      </c>
      <c r="AI432" s="5">
        <f>VLOOKUP(B432, pct_raw!$A$2:$AX$1800, 45, FALSE)</f>
        <v>7</v>
      </c>
      <c r="AJ432" s="5">
        <f>VLOOKUP(B432, pct_raw!$A$2:$AX$1800, 46, FALSE)</f>
        <v>0</v>
      </c>
      <c r="AK432" s="5">
        <f>VLOOKUP(B432, pct_raw!$A$2:$AX$1800, 47, FALSE)</f>
        <v>0</v>
      </c>
      <c r="AL432" s="5">
        <f>VLOOKUP(B432, pct_raw!$A$2:$AX$1800, 48, FALSE)</f>
        <v>1</v>
      </c>
      <c r="AM432" s="5">
        <f>VLOOKUP(B432, pct_raw!$A$2:$AX$1800, 49, FALSE)</f>
        <v>0</v>
      </c>
      <c r="AN432" s="5">
        <f>VLOOKUP(B432, pct_raw!$A$2:$AX$1800, 50, FALSE)</f>
        <v>0</v>
      </c>
    </row>
    <row r="433" spans="1:40" x14ac:dyDescent="0.2">
      <c r="A433" s="2" t="s">
        <v>1168</v>
      </c>
      <c r="B433" s="2" t="str">
        <f t="shared" si="6"/>
        <v>Collins Twp Collins</v>
      </c>
      <c r="C433" s="2" t="s">
        <v>4684</v>
      </c>
      <c r="D433" s="2" t="str">
        <f>VLOOKUP(B433, pct_raw!$A$2:$AX$1800, 6, FALSE)</f>
        <v xml:space="preserve"> Collins Twp Collins</v>
      </c>
      <c r="E433" s="5">
        <f>VLOOKUP(B433, pct_raw!$A$2:$AX$1800, 15, FALSE)</f>
        <v>10</v>
      </c>
      <c r="F433" s="5">
        <f>VLOOKUP(B433, pct_raw!$A$2:$AX$1800, 16, FALSE)</f>
        <v>10</v>
      </c>
      <c r="G433" s="5">
        <f>VLOOKUP(B433, pct_raw!$A$2:$AX$1800, 17, FALSE)</f>
        <v>0</v>
      </c>
      <c r="H433">
        <f>VLOOKUP(B433, pct_raw!$A$2:$AX$1800, 18, FALSE)</f>
        <v>0</v>
      </c>
      <c r="I433" s="5">
        <f>VLOOKUP(B433, pct_raw!$A$2:$AX$1800, 19, FALSE)</f>
        <v>0</v>
      </c>
      <c r="J433">
        <f>VLOOKUP(B433, pct_raw!$A$2:$AX$1800, 20, FALSE)</f>
        <v>0</v>
      </c>
      <c r="K433" s="5">
        <f>VLOOKUP(B433, pct_raw!$A$2:$AX$1800, 21, FALSE)</f>
        <v>16</v>
      </c>
      <c r="L433" s="5">
        <f>VLOOKUP(B433, pct_raw!$A$2:$AX$1800, 22, FALSE)</f>
        <v>16</v>
      </c>
      <c r="M433" s="5">
        <f>VLOOKUP(B433, pct_raw!$A$2:$AX$1800, 23, FALSE)</f>
        <v>0.41499999999999998</v>
      </c>
      <c r="N433" s="5">
        <f>VLOOKUP(B433, pct_raw!$A$2:$AX$1800, 24, FALSE)</f>
        <v>0</v>
      </c>
      <c r="O433" s="5">
        <f>VLOOKUP(B433, pct_raw!$A$2:$AX$1800, 25, FALSE)</f>
        <v>0</v>
      </c>
      <c r="P433" s="5">
        <f>VLOOKUP(B433, pct_raw!$A$2:$AX$1800, 26, FALSE)</f>
        <v>0</v>
      </c>
      <c r="Q433" s="5">
        <f>VLOOKUP(B433, pct_raw!$A$2:$AX$1800, 27, FALSE)</f>
        <v>0</v>
      </c>
      <c r="R433" s="5">
        <f>VLOOKUP(B433, pct_raw!$A$2:$AX$1800, 28, FALSE)</f>
        <v>0</v>
      </c>
      <c r="S433" s="5">
        <f>VLOOKUP(B433, pct_raw!$A$2:$AX$1800, 29, FALSE)</f>
        <v>0</v>
      </c>
      <c r="T433" s="5">
        <f>VLOOKUP(B433, pct_raw!$A$2:$AX$1800, 30, FALSE)</f>
        <v>0</v>
      </c>
      <c r="U433" s="5">
        <f>VLOOKUP(B433, pct_raw!$A$2:$AX$1800, 31, FALSE)</f>
        <v>0</v>
      </c>
      <c r="V433" s="5">
        <f>VLOOKUP(B433, pct_raw!$A$2:$AX$1800, 32, FALSE)</f>
        <v>0</v>
      </c>
      <c r="W433" s="5">
        <f>VLOOKUP(B433, pct_raw!$A$2:$AX$1800, 33, FALSE)</f>
        <v>0</v>
      </c>
      <c r="X433" s="5">
        <f>VLOOKUP(B433, pct_raw!$A$2:$AX$1800, 34, FALSE)</f>
        <v>0</v>
      </c>
      <c r="Y433" s="5">
        <f>VLOOKUP(B433, pct_raw!$A$2:$AX$1800, 35, FALSE)</f>
        <v>0</v>
      </c>
      <c r="Z433" s="5">
        <f>VLOOKUP(B433, pct_raw!$A$2:$AX$1800, 36, FALSE)</f>
        <v>9</v>
      </c>
      <c r="AA433" s="5">
        <f>VLOOKUP(B433, pct_raw!$A$2:$AX$1800, 37, FALSE)</f>
        <v>9</v>
      </c>
      <c r="AB433" s="5">
        <f>VLOOKUP(B433, pct_raw!$A$2:$AX$1800, 38, FALSE)</f>
        <v>0</v>
      </c>
      <c r="AC433" s="5">
        <f>VLOOKUP(B433, pct_raw!$A$2:$AX$1800, 39, FALSE)</f>
        <v>1</v>
      </c>
      <c r="AD433" s="5">
        <f>VLOOKUP(B433, pct_raw!$A$2:$AX$1800, 40, FALSE)</f>
        <v>1</v>
      </c>
      <c r="AE433" s="5">
        <f>VLOOKUP(B433, pct_raw!$A$2:$AX$1800, 41, FALSE)</f>
        <v>0</v>
      </c>
      <c r="AF433" s="5">
        <f>VLOOKUP(B433, pct_raw!$A$2:$AX$1800, 42, FALSE)</f>
        <v>0</v>
      </c>
      <c r="AG433" s="5">
        <f>VLOOKUP(B433, pct_raw!$A$2:$AX$1800, 43, FALSE)</f>
        <v>0</v>
      </c>
      <c r="AH433" s="5">
        <f>VLOOKUP(B433, pct_raw!$A$2:$AX$1800, 44, FALSE)</f>
        <v>0</v>
      </c>
      <c r="AI433" s="5">
        <f>VLOOKUP(B433, pct_raw!$A$2:$AX$1800, 45, FALSE)</f>
        <v>0</v>
      </c>
      <c r="AJ433" s="5">
        <f>VLOOKUP(B433, pct_raw!$A$2:$AX$1800, 46, FALSE)</f>
        <v>0</v>
      </c>
      <c r="AK433" s="5">
        <f>VLOOKUP(B433, pct_raw!$A$2:$AX$1800, 47, FALSE)</f>
        <v>0</v>
      </c>
      <c r="AL433" s="5">
        <f>VLOOKUP(B433, pct_raw!$A$2:$AX$1800, 48, FALSE)</f>
        <v>0</v>
      </c>
      <c r="AM433" s="5">
        <f>VLOOKUP(B433, pct_raw!$A$2:$AX$1800, 49, FALSE)</f>
        <v>0</v>
      </c>
      <c r="AN433" s="5">
        <f>VLOOKUP(B433, pct_raw!$A$2:$AX$1800, 50, FALSE)</f>
        <v>0</v>
      </c>
    </row>
    <row r="434" spans="1:40" x14ac:dyDescent="0.2">
      <c r="A434" s="2" t="s">
        <v>513</v>
      </c>
      <c r="B434" s="2" t="str">
        <f t="shared" si="6"/>
        <v>Colony</v>
      </c>
      <c r="C434" s="2" t="s">
        <v>513</v>
      </c>
      <c r="D434" s="2" t="str">
        <f>VLOOKUP(B434, pct_raw!$A$2:$AX$1800, 6, FALSE)</f>
        <v xml:space="preserve"> Colony</v>
      </c>
      <c r="E434" s="5">
        <f>VLOOKUP(B434, pct_raw!$A$2:$AX$1800, 15, FALSE)</f>
        <v>12</v>
      </c>
      <c r="F434" s="5">
        <f>VLOOKUP(B434, pct_raw!$A$2:$AX$1800, 16, FALSE)</f>
        <v>12</v>
      </c>
      <c r="G434" s="5">
        <f>VLOOKUP(B434, pct_raw!$A$2:$AX$1800, 17, FALSE)</f>
        <v>0.22500000000000001</v>
      </c>
      <c r="H434">
        <f>VLOOKUP(B434, pct_raw!$A$2:$AX$1800, 18, FALSE)</f>
        <v>0</v>
      </c>
      <c r="I434" s="5">
        <f>VLOOKUP(B434, pct_raw!$A$2:$AX$1800, 19, FALSE)</f>
        <v>0</v>
      </c>
      <c r="J434">
        <f>VLOOKUP(B434, pct_raw!$A$2:$AX$1800, 20, FALSE)</f>
        <v>0</v>
      </c>
      <c r="K434" s="5">
        <f>VLOOKUP(B434, pct_raw!$A$2:$AX$1800, 21, FALSE)</f>
        <v>3</v>
      </c>
      <c r="L434" s="5">
        <f>VLOOKUP(B434, pct_raw!$A$2:$AX$1800, 22, FALSE)</f>
        <v>3</v>
      </c>
      <c r="M434" s="5">
        <f>VLOOKUP(B434, pct_raw!$A$2:$AX$1800, 23, FALSE)</f>
        <v>7.4999999999999997E-2</v>
      </c>
      <c r="N434" s="5">
        <f>VLOOKUP(B434, pct_raw!$A$2:$AX$1800, 24, FALSE)</f>
        <v>0</v>
      </c>
      <c r="O434" s="5">
        <f>VLOOKUP(B434, pct_raw!$A$2:$AX$1800, 25, FALSE)</f>
        <v>0</v>
      </c>
      <c r="P434" s="5">
        <f>VLOOKUP(B434, pct_raw!$A$2:$AX$1800, 26, FALSE)</f>
        <v>0</v>
      </c>
      <c r="Q434" s="5">
        <f>VLOOKUP(B434, pct_raw!$A$2:$AX$1800, 27, FALSE)</f>
        <v>0</v>
      </c>
      <c r="R434" s="5">
        <f>VLOOKUP(B434, pct_raw!$A$2:$AX$1800, 28, FALSE)</f>
        <v>0</v>
      </c>
      <c r="S434" s="5">
        <f>VLOOKUP(B434, pct_raw!$A$2:$AX$1800, 29, FALSE)</f>
        <v>0</v>
      </c>
      <c r="T434" s="5">
        <f>VLOOKUP(B434, pct_raw!$A$2:$AX$1800, 30, FALSE)</f>
        <v>0</v>
      </c>
      <c r="U434" s="5">
        <f>VLOOKUP(B434, pct_raw!$A$2:$AX$1800, 31, FALSE)</f>
        <v>0</v>
      </c>
      <c r="V434" s="5">
        <f>VLOOKUP(B434, pct_raw!$A$2:$AX$1800, 32, FALSE)</f>
        <v>0</v>
      </c>
      <c r="W434" s="5">
        <f>VLOOKUP(B434, pct_raw!$A$2:$AX$1800, 33, FALSE)</f>
        <v>0</v>
      </c>
      <c r="X434" s="5">
        <f>VLOOKUP(B434, pct_raw!$A$2:$AX$1800, 34, FALSE)</f>
        <v>0</v>
      </c>
      <c r="Y434" s="5">
        <f>VLOOKUP(B434, pct_raw!$A$2:$AX$1800, 35, FALSE)</f>
        <v>0</v>
      </c>
      <c r="Z434" s="5">
        <f>VLOOKUP(B434, pct_raw!$A$2:$AX$1800, 36, FALSE)</f>
        <v>1</v>
      </c>
      <c r="AA434" s="5">
        <f>VLOOKUP(B434, pct_raw!$A$2:$AX$1800, 37, FALSE)</f>
        <v>0</v>
      </c>
      <c r="AB434" s="5">
        <f>VLOOKUP(B434, pct_raw!$A$2:$AX$1800, 38, FALSE)</f>
        <v>0</v>
      </c>
      <c r="AC434" s="5">
        <f>VLOOKUP(B434, pct_raw!$A$2:$AX$1800, 39, FALSE)</f>
        <v>0</v>
      </c>
      <c r="AD434" s="5">
        <f>VLOOKUP(B434, pct_raw!$A$2:$AX$1800, 40, FALSE)</f>
        <v>0</v>
      </c>
      <c r="AE434" s="5">
        <f>VLOOKUP(B434, pct_raw!$A$2:$AX$1800, 41, FALSE)</f>
        <v>0</v>
      </c>
      <c r="AF434" s="5">
        <f>VLOOKUP(B434, pct_raw!$A$2:$AX$1800, 42, FALSE)</f>
        <v>0</v>
      </c>
      <c r="AG434" s="5">
        <f>VLOOKUP(B434, pct_raw!$A$2:$AX$1800, 43, FALSE)</f>
        <v>0</v>
      </c>
      <c r="AH434" s="5">
        <f>VLOOKUP(B434, pct_raw!$A$2:$AX$1800, 44, FALSE)</f>
        <v>0</v>
      </c>
      <c r="AI434" s="5">
        <f>VLOOKUP(B434, pct_raw!$A$2:$AX$1800, 45, FALSE)</f>
        <v>2</v>
      </c>
      <c r="AJ434" s="5">
        <f>VLOOKUP(B434, pct_raw!$A$2:$AX$1800, 46, FALSE)</f>
        <v>3</v>
      </c>
      <c r="AK434" s="5">
        <f>VLOOKUP(B434, pct_raw!$A$2:$AX$1800, 47, FALSE)</f>
        <v>7.4999999999999997E-2</v>
      </c>
      <c r="AL434" s="5">
        <f>VLOOKUP(B434, pct_raw!$A$2:$AX$1800, 48, FALSE)</f>
        <v>0</v>
      </c>
      <c r="AM434" s="5">
        <f>VLOOKUP(B434, pct_raw!$A$2:$AX$1800, 49, FALSE)</f>
        <v>0</v>
      </c>
      <c r="AN434" s="5">
        <f>VLOOKUP(B434, pct_raw!$A$2:$AX$1800, 50, FALSE)</f>
        <v>0</v>
      </c>
    </row>
    <row r="435" spans="1:40" x14ac:dyDescent="0.2">
      <c r="A435" s="2" t="s">
        <v>1169</v>
      </c>
      <c r="B435" s="2" t="str">
        <f t="shared" si="6"/>
        <v>Columbia Eddyville</v>
      </c>
      <c r="C435" s="2" t="s">
        <v>4939</v>
      </c>
      <c r="D435" s="2" t="str">
        <f>VLOOKUP(B435, pct_raw!$A$2:$AX$1800, 6, FALSE)</f>
        <v xml:space="preserve"> Columbia Eddyville</v>
      </c>
      <c r="E435" s="5">
        <f>VLOOKUP(B435, pct_raw!$A$2:$AX$1800, 15, FALSE)</f>
        <v>11</v>
      </c>
      <c r="F435" s="5">
        <f>VLOOKUP(B435, pct_raw!$A$2:$AX$1800, 16, FALSE)</f>
        <v>13</v>
      </c>
      <c r="G435" s="5">
        <f>VLOOKUP(B435, pct_raw!$A$2:$AX$1800, 17, FALSE)</f>
        <v>0.18</v>
      </c>
      <c r="H435">
        <f>VLOOKUP(B435, pct_raw!$A$2:$AX$1800, 18, FALSE)</f>
        <v>0</v>
      </c>
      <c r="I435" s="5">
        <f>VLOOKUP(B435, pct_raw!$A$2:$AX$1800, 19, FALSE)</f>
        <v>0</v>
      </c>
      <c r="J435">
        <f>VLOOKUP(B435, pct_raw!$A$2:$AX$1800, 20, FALSE)</f>
        <v>0</v>
      </c>
      <c r="K435" s="5">
        <f>VLOOKUP(B435, pct_raw!$A$2:$AX$1800, 21, FALSE)</f>
        <v>8</v>
      </c>
      <c r="L435" s="5">
        <f>VLOOKUP(B435, pct_raw!$A$2:$AX$1800, 22, FALSE)</f>
        <v>9</v>
      </c>
      <c r="M435" s="5">
        <f>VLOOKUP(B435, pct_raw!$A$2:$AX$1800, 23, FALSE)</f>
        <v>0.18</v>
      </c>
      <c r="N435" s="5">
        <f>VLOOKUP(B435, pct_raw!$A$2:$AX$1800, 24, FALSE)</f>
        <v>0</v>
      </c>
      <c r="O435" s="5">
        <f>VLOOKUP(B435, pct_raw!$A$2:$AX$1800, 25, FALSE)</f>
        <v>0</v>
      </c>
      <c r="P435" s="5">
        <f>VLOOKUP(B435, pct_raw!$A$2:$AX$1800, 26, FALSE)</f>
        <v>0</v>
      </c>
      <c r="Q435" s="5">
        <f>VLOOKUP(B435, pct_raw!$A$2:$AX$1800, 27, FALSE)</f>
        <v>0</v>
      </c>
      <c r="R435" s="5">
        <f>VLOOKUP(B435, pct_raw!$A$2:$AX$1800, 28, FALSE)</f>
        <v>0</v>
      </c>
      <c r="S435" s="5">
        <f>VLOOKUP(B435, pct_raw!$A$2:$AX$1800, 29, FALSE)</f>
        <v>0</v>
      </c>
      <c r="T435" s="5">
        <f>VLOOKUP(B435, pct_raw!$A$2:$AX$1800, 30, FALSE)</f>
        <v>0</v>
      </c>
      <c r="U435" s="5">
        <f>VLOOKUP(B435, pct_raw!$A$2:$AX$1800, 31, FALSE)</f>
        <v>0</v>
      </c>
      <c r="V435" s="5">
        <f>VLOOKUP(B435, pct_raw!$A$2:$AX$1800, 32, FALSE)</f>
        <v>0</v>
      </c>
      <c r="W435" s="5">
        <f>VLOOKUP(B435, pct_raw!$A$2:$AX$1800, 33, FALSE)</f>
        <v>0</v>
      </c>
      <c r="X435" s="5">
        <f>VLOOKUP(B435, pct_raw!$A$2:$AX$1800, 34, FALSE)</f>
        <v>0</v>
      </c>
      <c r="Y435" s="5">
        <f>VLOOKUP(B435, pct_raw!$A$2:$AX$1800, 35, FALSE)</f>
        <v>0</v>
      </c>
      <c r="Z435" s="5">
        <f>VLOOKUP(B435, pct_raw!$A$2:$AX$1800, 36, FALSE)</f>
        <v>3</v>
      </c>
      <c r="AA435" s="5">
        <f>VLOOKUP(B435, pct_raw!$A$2:$AX$1800, 37, FALSE)</f>
        <v>5</v>
      </c>
      <c r="AB435" s="5">
        <f>VLOOKUP(B435, pct_raw!$A$2:$AX$1800, 38, FALSE)</f>
        <v>0.09</v>
      </c>
      <c r="AC435" s="5">
        <f>VLOOKUP(B435, pct_raw!$A$2:$AX$1800, 39, FALSE)</f>
        <v>0</v>
      </c>
      <c r="AD435" s="5">
        <f>VLOOKUP(B435, pct_raw!$A$2:$AX$1800, 40, FALSE)</f>
        <v>0</v>
      </c>
      <c r="AE435" s="5">
        <f>VLOOKUP(B435, pct_raw!$A$2:$AX$1800, 41, FALSE)</f>
        <v>0</v>
      </c>
      <c r="AF435" s="5">
        <f>VLOOKUP(B435, pct_raw!$A$2:$AX$1800, 42, FALSE)</f>
        <v>0</v>
      </c>
      <c r="AG435" s="5">
        <f>VLOOKUP(B435, pct_raw!$A$2:$AX$1800, 43, FALSE)</f>
        <v>0</v>
      </c>
      <c r="AH435" s="5">
        <f>VLOOKUP(B435, pct_raw!$A$2:$AX$1800, 44, FALSE)</f>
        <v>0</v>
      </c>
      <c r="AI435" s="5">
        <f>VLOOKUP(B435, pct_raw!$A$2:$AX$1800, 45, FALSE)</f>
        <v>3</v>
      </c>
      <c r="AJ435" s="5">
        <f>VLOOKUP(B435, pct_raw!$A$2:$AX$1800, 46, FALSE)</f>
        <v>0</v>
      </c>
      <c r="AK435" s="5">
        <f>VLOOKUP(B435, pct_raw!$A$2:$AX$1800, 47, FALSE)</f>
        <v>0</v>
      </c>
      <c r="AL435" s="5">
        <f>VLOOKUP(B435, pct_raw!$A$2:$AX$1800, 48, FALSE)</f>
        <v>4</v>
      </c>
      <c r="AM435" s="5">
        <f>VLOOKUP(B435, pct_raw!$A$2:$AX$1800, 49, FALSE)</f>
        <v>0</v>
      </c>
      <c r="AN435" s="5">
        <f>VLOOKUP(B435, pct_raw!$A$2:$AX$1800, 50, FALSE)</f>
        <v>0</v>
      </c>
    </row>
    <row r="436" spans="1:40" x14ac:dyDescent="0.2">
      <c r="A436" s="2" t="s">
        <v>1170</v>
      </c>
      <c r="B436" s="2" t="str">
        <f t="shared" si="6"/>
        <v>Columbia Tama</v>
      </c>
      <c r="C436" s="2" t="s">
        <v>4940</v>
      </c>
      <c r="D436" s="2" t="str">
        <f>VLOOKUP(B436, pct_raw!$A$2:$AX$1800, 6, FALSE)</f>
        <v xml:space="preserve"> COLUMBIA TAMA</v>
      </c>
      <c r="E436" s="5">
        <f>VLOOKUP(B436, pct_raw!$A$2:$AX$1800, 15, FALSE)</f>
        <v>25</v>
      </c>
      <c r="F436" s="5">
        <f>VLOOKUP(B436, pct_raw!$A$2:$AX$1800, 16, FALSE)</f>
        <v>29</v>
      </c>
      <c r="G436" s="5">
        <f>VLOOKUP(B436, pct_raw!$A$2:$AX$1800, 17, FALSE)</f>
        <v>0.64710000000000001</v>
      </c>
      <c r="H436">
        <f>VLOOKUP(B436, pct_raw!$A$2:$AX$1800, 18, FALSE)</f>
        <v>1</v>
      </c>
      <c r="I436" s="5">
        <f>VLOOKUP(B436, pct_raw!$A$2:$AX$1800, 19, FALSE)</f>
        <v>0</v>
      </c>
      <c r="J436">
        <f>VLOOKUP(B436, pct_raw!$A$2:$AX$1800, 20, FALSE)</f>
        <v>0</v>
      </c>
      <c r="K436" s="5">
        <f>VLOOKUP(B436, pct_raw!$A$2:$AX$1800, 21, FALSE)</f>
        <v>19</v>
      </c>
      <c r="L436" s="5">
        <f>VLOOKUP(B436, pct_raw!$A$2:$AX$1800, 22, FALSE)</f>
        <v>26</v>
      </c>
      <c r="M436" s="5">
        <f>VLOOKUP(B436, pct_raw!$A$2:$AX$1800, 23, FALSE)</f>
        <v>0.64710000000000001</v>
      </c>
      <c r="N436" s="5">
        <f>VLOOKUP(B436, pct_raw!$A$2:$AX$1800, 24, FALSE)</f>
        <v>0</v>
      </c>
      <c r="O436" s="5">
        <f>VLOOKUP(B436, pct_raw!$A$2:$AX$1800, 25, FALSE)</f>
        <v>0</v>
      </c>
      <c r="P436" s="5">
        <f>VLOOKUP(B436, pct_raw!$A$2:$AX$1800, 26, FALSE)</f>
        <v>0</v>
      </c>
      <c r="Q436" s="5">
        <f>VLOOKUP(B436, pct_raw!$A$2:$AX$1800, 27, FALSE)</f>
        <v>2</v>
      </c>
      <c r="R436" s="5">
        <f>VLOOKUP(B436, pct_raw!$A$2:$AX$1800, 28, FALSE)</f>
        <v>0</v>
      </c>
      <c r="S436" s="5">
        <f>VLOOKUP(B436, pct_raw!$A$2:$AX$1800, 29, FALSE)</f>
        <v>0</v>
      </c>
      <c r="T436" s="5">
        <f>VLOOKUP(B436, pct_raw!$A$2:$AX$1800, 30, FALSE)</f>
        <v>0</v>
      </c>
      <c r="U436" s="5">
        <f>VLOOKUP(B436, pct_raw!$A$2:$AX$1800, 31, FALSE)</f>
        <v>0</v>
      </c>
      <c r="V436" s="5">
        <f>VLOOKUP(B436, pct_raw!$A$2:$AX$1800, 32, FALSE)</f>
        <v>0</v>
      </c>
      <c r="W436" s="5">
        <f>VLOOKUP(B436, pct_raw!$A$2:$AX$1800, 33, FALSE)</f>
        <v>0</v>
      </c>
      <c r="X436" s="5">
        <f>VLOOKUP(B436, pct_raw!$A$2:$AX$1800, 34, FALSE)</f>
        <v>0</v>
      </c>
      <c r="Y436" s="5">
        <f>VLOOKUP(B436, pct_raw!$A$2:$AX$1800, 35, FALSE)</f>
        <v>0</v>
      </c>
      <c r="Z436" s="5">
        <f>VLOOKUP(B436, pct_raw!$A$2:$AX$1800, 36, FALSE)</f>
        <v>29</v>
      </c>
      <c r="AA436" s="5">
        <f>VLOOKUP(B436, pct_raw!$A$2:$AX$1800, 37, FALSE)</f>
        <v>34</v>
      </c>
      <c r="AB436" s="5">
        <f>VLOOKUP(B436, pct_raw!$A$2:$AX$1800, 38, FALSE)</f>
        <v>0.77649999999999997</v>
      </c>
      <c r="AC436" s="5">
        <f>VLOOKUP(B436, pct_raw!$A$2:$AX$1800, 39, FALSE)</f>
        <v>1</v>
      </c>
      <c r="AD436" s="5">
        <f>VLOOKUP(B436, pct_raw!$A$2:$AX$1800, 40, FALSE)</f>
        <v>0</v>
      </c>
      <c r="AE436" s="5">
        <f>VLOOKUP(B436, pct_raw!$A$2:$AX$1800, 41, FALSE)</f>
        <v>0</v>
      </c>
      <c r="AF436" s="5">
        <f>VLOOKUP(B436, pct_raw!$A$2:$AX$1800, 42, FALSE)</f>
        <v>0</v>
      </c>
      <c r="AG436" s="5">
        <f>VLOOKUP(B436, pct_raw!$A$2:$AX$1800, 43, FALSE)</f>
        <v>0</v>
      </c>
      <c r="AH436" s="5">
        <f>VLOOKUP(B436, pct_raw!$A$2:$AX$1800, 44, FALSE)</f>
        <v>0</v>
      </c>
      <c r="AI436" s="5">
        <f>VLOOKUP(B436, pct_raw!$A$2:$AX$1800, 45, FALSE)</f>
        <v>9</v>
      </c>
      <c r="AJ436" s="5">
        <f>VLOOKUP(B436, pct_raw!$A$2:$AX$1800, 46, FALSE)</f>
        <v>0</v>
      </c>
      <c r="AK436" s="5">
        <f>VLOOKUP(B436, pct_raw!$A$2:$AX$1800, 47, FALSE)</f>
        <v>0</v>
      </c>
      <c r="AL436" s="5">
        <f>VLOOKUP(B436, pct_raw!$A$2:$AX$1800, 48, FALSE)</f>
        <v>4</v>
      </c>
      <c r="AM436" s="5">
        <f>VLOOKUP(B436, pct_raw!$A$2:$AX$1800, 49, FALSE)</f>
        <v>0</v>
      </c>
      <c r="AN436" s="5">
        <f>VLOOKUP(B436, pct_raw!$A$2:$AX$1800, 50, FALSE)</f>
        <v>0</v>
      </c>
    </row>
    <row r="437" spans="1:40" x14ac:dyDescent="0.2">
      <c r="A437" s="2" t="s">
        <v>228</v>
      </c>
      <c r="B437" s="2" t="str">
        <f t="shared" si="6"/>
        <v>Columbus Junction</v>
      </c>
      <c r="C437" s="2" t="s">
        <v>228</v>
      </c>
      <c r="D437" s="2" t="str">
        <f>VLOOKUP(B437, pct_raw!$A$2:$AX$1800, 6, FALSE)</f>
        <v xml:space="preserve"> Columbus Junction</v>
      </c>
      <c r="E437" s="5">
        <f>VLOOKUP(B437, pct_raw!$A$2:$AX$1800, 15, FALSE)</f>
        <v>0</v>
      </c>
      <c r="F437" s="5">
        <f>VLOOKUP(B437, pct_raw!$A$2:$AX$1800, 16, FALSE)</f>
        <v>0</v>
      </c>
      <c r="G437" s="5">
        <f>VLOOKUP(B437, pct_raw!$A$2:$AX$1800, 17, FALSE)</f>
        <v>0</v>
      </c>
      <c r="H437">
        <f>VLOOKUP(B437, pct_raw!$A$2:$AX$1800, 18, FALSE)</f>
        <v>0</v>
      </c>
      <c r="I437" s="5">
        <f>VLOOKUP(B437, pct_raw!$A$2:$AX$1800, 19, FALSE)</f>
        <v>0</v>
      </c>
      <c r="J437">
        <f>VLOOKUP(B437, pct_raw!$A$2:$AX$1800, 20, FALSE)</f>
        <v>0</v>
      </c>
      <c r="K437" s="5">
        <f>VLOOKUP(B437, pct_raw!$A$2:$AX$1800, 21, FALSE)</f>
        <v>21</v>
      </c>
      <c r="L437" s="5">
        <f>VLOOKUP(B437, pct_raw!$A$2:$AX$1800, 22, FALSE)</f>
        <v>21</v>
      </c>
      <c r="M437" s="5">
        <f>VLOOKUP(B437, pct_raw!$A$2:$AX$1800, 23, FALSE)</f>
        <v>0.3</v>
      </c>
      <c r="N437" s="5">
        <f>VLOOKUP(B437, pct_raw!$A$2:$AX$1800, 24, FALSE)</f>
        <v>0</v>
      </c>
      <c r="O437" s="5">
        <f>VLOOKUP(B437, pct_raw!$A$2:$AX$1800, 25, FALSE)</f>
        <v>0</v>
      </c>
      <c r="P437" s="5">
        <f>VLOOKUP(B437, pct_raw!$A$2:$AX$1800, 26, FALSE)</f>
        <v>0</v>
      </c>
      <c r="Q437" s="5">
        <f>VLOOKUP(B437, pct_raw!$A$2:$AX$1800, 27, FALSE)</f>
        <v>0</v>
      </c>
      <c r="R437" s="5">
        <f>VLOOKUP(B437, pct_raw!$A$2:$AX$1800, 28, FALSE)</f>
        <v>0</v>
      </c>
      <c r="S437" s="5">
        <f>VLOOKUP(B437, pct_raw!$A$2:$AX$1800, 29, FALSE)</f>
        <v>0</v>
      </c>
      <c r="T437" s="5">
        <f>VLOOKUP(B437, pct_raw!$A$2:$AX$1800, 30, FALSE)</f>
        <v>0</v>
      </c>
      <c r="U437" s="5">
        <f>VLOOKUP(B437, pct_raw!$A$2:$AX$1800, 31, FALSE)</f>
        <v>0</v>
      </c>
      <c r="V437" s="5">
        <f>VLOOKUP(B437, pct_raw!$A$2:$AX$1800, 32, FALSE)</f>
        <v>0</v>
      </c>
      <c r="W437" s="5">
        <f>VLOOKUP(B437, pct_raw!$A$2:$AX$1800, 33, FALSE)</f>
        <v>0</v>
      </c>
      <c r="X437" s="5">
        <f>VLOOKUP(B437, pct_raw!$A$2:$AX$1800, 34, FALSE)</f>
        <v>0</v>
      </c>
      <c r="Y437" s="5">
        <f>VLOOKUP(B437, pct_raw!$A$2:$AX$1800, 35, FALSE)</f>
        <v>0</v>
      </c>
      <c r="Z437" s="5">
        <f>VLOOKUP(B437, pct_raw!$A$2:$AX$1800, 36, FALSE)</f>
        <v>25</v>
      </c>
      <c r="AA437" s="5">
        <f>VLOOKUP(B437, pct_raw!$A$2:$AX$1800, 37, FALSE)</f>
        <v>25</v>
      </c>
      <c r="AB437" s="5">
        <f>VLOOKUP(B437, pct_raw!$A$2:$AX$1800, 38, FALSE)</f>
        <v>0.4</v>
      </c>
      <c r="AC437" s="5">
        <f>VLOOKUP(B437, pct_raw!$A$2:$AX$1800, 39, FALSE)</f>
        <v>0</v>
      </c>
      <c r="AD437" s="5">
        <f>VLOOKUP(B437, pct_raw!$A$2:$AX$1800, 40, FALSE)</f>
        <v>0</v>
      </c>
      <c r="AE437" s="5">
        <f>VLOOKUP(B437, pct_raw!$A$2:$AX$1800, 41, FALSE)</f>
        <v>0</v>
      </c>
      <c r="AF437" s="5">
        <f>VLOOKUP(B437, pct_raw!$A$2:$AX$1800, 42, FALSE)</f>
        <v>0</v>
      </c>
      <c r="AG437" s="5">
        <f>VLOOKUP(B437, pct_raw!$A$2:$AX$1800, 43, FALSE)</f>
        <v>0</v>
      </c>
      <c r="AH437" s="5">
        <f>VLOOKUP(B437, pct_raw!$A$2:$AX$1800, 44, FALSE)</f>
        <v>0</v>
      </c>
      <c r="AI437" s="5">
        <f>VLOOKUP(B437, pct_raw!$A$2:$AX$1800, 45, FALSE)</f>
        <v>14</v>
      </c>
      <c r="AJ437" s="5">
        <f>VLOOKUP(B437, pct_raw!$A$2:$AX$1800, 46, FALSE)</f>
        <v>14</v>
      </c>
      <c r="AK437" s="5">
        <f>VLOOKUP(B437, pct_raw!$A$2:$AX$1800, 47, FALSE)</f>
        <v>0.2</v>
      </c>
      <c r="AL437" s="5">
        <f>VLOOKUP(B437, pct_raw!$A$2:$AX$1800, 48, FALSE)</f>
        <v>0</v>
      </c>
      <c r="AM437" s="5">
        <f>VLOOKUP(B437, pct_raw!$A$2:$AX$1800, 49, FALSE)</f>
        <v>0</v>
      </c>
      <c r="AN437" s="5">
        <f>VLOOKUP(B437, pct_raw!$A$2:$AX$1800, 50, FALSE)</f>
        <v>0</v>
      </c>
    </row>
    <row r="438" spans="1:40" x14ac:dyDescent="0.2">
      <c r="A438" s="2" t="s">
        <v>860</v>
      </c>
      <c r="B438" s="2" t="str">
        <f t="shared" si="6"/>
        <v>Competine Twp</v>
      </c>
      <c r="C438" s="2" t="s">
        <v>860</v>
      </c>
      <c r="D438" s="2" t="str">
        <f>VLOOKUP(B438, pct_raw!$A$2:$AX$1800, 6, FALSE)</f>
        <v xml:space="preserve"> Competine Twp</v>
      </c>
      <c r="E438" s="5">
        <f>VLOOKUP(B438, pct_raw!$A$2:$AX$1800, 15, FALSE)</f>
        <v>2</v>
      </c>
      <c r="F438" s="5">
        <f>VLOOKUP(B438, pct_raw!$A$2:$AX$1800, 16, FALSE)</f>
        <v>2</v>
      </c>
      <c r="G438" s="5">
        <f>VLOOKUP(B438, pct_raw!$A$2:$AX$1800, 17, FALSE)</f>
        <v>0.09</v>
      </c>
      <c r="H438">
        <f>VLOOKUP(B438, pct_raw!$A$2:$AX$1800, 18, FALSE)</f>
        <v>0</v>
      </c>
      <c r="I438" s="5">
        <f>VLOOKUP(B438, pct_raw!$A$2:$AX$1800, 19, FALSE)</f>
        <v>0</v>
      </c>
      <c r="J438">
        <f>VLOOKUP(B438, pct_raw!$A$2:$AX$1800, 20, FALSE)</f>
        <v>0</v>
      </c>
      <c r="K438" s="5">
        <f>VLOOKUP(B438, pct_raw!$A$2:$AX$1800, 21, FALSE)</f>
        <v>1</v>
      </c>
      <c r="L438" s="5">
        <f>VLOOKUP(B438, pct_raw!$A$2:$AX$1800, 22, FALSE)</f>
        <v>1</v>
      </c>
      <c r="M438" s="5">
        <f>VLOOKUP(B438, pct_raw!$A$2:$AX$1800, 23, FALSE)</f>
        <v>0</v>
      </c>
      <c r="N438" s="5">
        <f>VLOOKUP(B438, pct_raw!$A$2:$AX$1800, 24, FALSE)</f>
        <v>0</v>
      </c>
      <c r="O438" s="5">
        <f>VLOOKUP(B438, pct_raw!$A$2:$AX$1800, 25, FALSE)</f>
        <v>0</v>
      </c>
      <c r="P438" s="5">
        <f>VLOOKUP(B438, pct_raw!$A$2:$AX$1800, 26, FALSE)</f>
        <v>0</v>
      </c>
      <c r="Q438" s="5">
        <f>VLOOKUP(B438, pct_raw!$A$2:$AX$1800, 27, FALSE)</f>
        <v>0</v>
      </c>
      <c r="R438" s="5">
        <f>VLOOKUP(B438, pct_raw!$A$2:$AX$1800, 28, FALSE)</f>
        <v>0</v>
      </c>
      <c r="S438" s="5">
        <f>VLOOKUP(B438, pct_raw!$A$2:$AX$1800, 29, FALSE)</f>
        <v>0</v>
      </c>
      <c r="T438" s="5">
        <f>VLOOKUP(B438, pct_raw!$A$2:$AX$1800, 30, FALSE)</f>
        <v>0</v>
      </c>
      <c r="U438" s="5">
        <f>VLOOKUP(B438, pct_raw!$A$2:$AX$1800, 31, FALSE)</f>
        <v>0</v>
      </c>
      <c r="V438" s="5">
        <f>VLOOKUP(B438, pct_raw!$A$2:$AX$1800, 32, FALSE)</f>
        <v>0</v>
      </c>
      <c r="W438" s="5">
        <f>VLOOKUP(B438, pct_raw!$A$2:$AX$1800, 33, FALSE)</f>
        <v>0</v>
      </c>
      <c r="X438" s="5">
        <f>VLOOKUP(B438, pct_raw!$A$2:$AX$1800, 34, FALSE)</f>
        <v>0</v>
      </c>
      <c r="Y438" s="5">
        <f>VLOOKUP(B438, pct_raw!$A$2:$AX$1800, 35, FALSE)</f>
        <v>0</v>
      </c>
      <c r="Z438" s="5">
        <f>VLOOKUP(B438, pct_raw!$A$2:$AX$1800, 36, FALSE)</f>
        <v>1</v>
      </c>
      <c r="AA438" s="5">
        <f>VLOOKUP(B438, pct_raw!$A$2:$AX$1800, 37, FALSE)</f>
        <v>1</v>
      </c>
      <c r="AB438" s="5">
        <f>VLOOKUP(B438, pct_raw!$A$2:$AX$1800, 38, FALSE)</f>
        <v>0</v>
      </c>
      <c r="AC438" s="5">
        <f>VLOOKUP(B438, pct_raw!$A$2:$AX$1800, 39, FALSE)</f>
        <v>0</v>
      </c>
      <c r="AD438" s="5">
        <f>VLOOKUP(B438, pct_raw!$A$2:$AX$1800, 40, FALSE)</f>
        <v>0</v>
      </c>
      <c r="AE438" s="5">
        <f>VLOOKUP(B438, pct_raw!$A$2:$AX$1800, 41, FALSE)</f>
        <v>0</v>
      </c>
      <c r="AF438" s="5">
        <f>VLOOKUP(B438, pct_raw!$A$2:$AX$1800, 42, FALSE)</f>
        <v>0</v>
      </c>
      <c r="AG438" s="5">
        <f>VLOOKUP(B438, pct_raw!$A$2:$AX$1800, 43, FALSE)</f>
        <v>0</v>
      </c>
      <c r="AH438" s="5">
        <f>VLOOKUP(B438, pct_raw!$A$2:$AX$1800, 44, FALSE)</f>
        <v>0</v>
      </c>
      <c r="AI438" s="5">
        <f>VLOOKUP(B438, pct_raw!$A$2:$AX$1800, 45, FALSE)</f>
        <v>0</v>
      </c>
      <c r="AJ438" s="5">
        <f>VLOOKUP(B438, pct_raw!$A$2:$AX$1800, 46, FALSE)</f>
        <v>0</v>
      </c>
      <c r="AK438" s="5">
        <f>VLOOKUP(B438, pct_raw!$A$2:$AX$1800, 47, FALSE)</f>
        <v>0</v>
      </c>
      <c r="AL438" s="5">
        <f>VLOOKUP(B438, pct_raw!$A$2:$AX$1800, 48, FALSE)</f>
        <v>0</v>
      </c>
      <c r="AM438" s="5">
        <f>VLOOKUP(B438, pct_raw!$A$2:$AX$1800, 49, FALSE)</f>
        <v>0</v>
      </c>
      <c r="AN438" s="5">
        <f>VLOOKUP(B438, pct_raw!$A$2:$AX$1800, 50, FALSE)</f>
        <v>0</v>
      </c>
    </row>
    <row r="439" spans="1:40" x14ac:dyDescent="0.2">
      <c r="A439" s="2" t="s">
        <v>1171</v>
      </c>
      <c r="B439" s="2" t="str">
        <f t="shared" si="6"/>
        <v>Concord Sherman Grant Tip</v>
      </c>
      <c r="C439" s="2" t="s">
        <v>5264</v>
      </c>
      <c r="D439" s="2" t="str">
        <f>VLOOKUP(B439, pct_raw!$A$2:$AX$1800, 6, FALSE)</f>
        <v xml:space="preserve"> Concord Sherman Grant Tip</v>
      </c>
      <c r="E439" s="5">
        <f>VLOOKUP(B439, pct_raw!$A$2:$AX$1800, 15, FALSE)</f>
        <v>14</v>
      </c>
      <c r="F439" s="5">
        <f>VLOOKUP(B439, pct_raw!$A$2:$AX$1800, 16, FALSE)</f>
        <v>18</v>
      </c>
      <c r="G439" s="5">
        <f>VLOOKUP(B439, pct_raw!$A$2:$AX$1800, 17, FALSE)</f>
        <v>0.28799999999999998</v>
      </c>
      <c r="H439">
        <f>VLOOKUP(B439, pct_raw!$A$2:$AX$1800, 18, FALSE)</f>
        <v>0</v>
      </c>
      <c r="I439" s="5">
        <f>VLOOKUP(B439, pct_raw!$A$2:$AX$1800, 19, FALSE)</f>
        <v>0</v>
      </c>
      <c r="J439">
        <f>VLOOKUP(B439, pct_raw!$A$2:$AX$1800, 20, FALSE)</f>
        <v>0</v>
      </c>
      <c r="K439" s="5">
        <f>VLOOKUP(B439, pct_raw!$A$2:$AX$1800, 21, FALSE)</f>
        <v>16</v>
      </c>
      <c r="L439" s="5">
        <f>VLOOKUP(B439, pct_raw!$A$2:$AX$1800, 22, FALSE)</f>
        <v>16</v>
      </c>
      <c r="M439" s="5">
        <f>VLOOKUP(B439, pct_raw!$A$2:$AX$1800, 23, FALSE)</f>
        <v>0.216</v>
      </c>
      <c r="N439" s="5">
        <f>VLOOKUP(B439, pct_raw!$A$2:$AX$1800, 24, FALSE)</f>
        <v>0</v>
      </c>
      <c r="O439" s="5">
        <f>VLOOKUP(B439, pct_raw!$A$2:$AX$1800, 25, FALSE)</f>
        <v>0</v>
      </c>
      <c r="P439" s="5">
        <f>VLOOKUP(B439, pct_raw!$A$2:$AX$1800, 26, FALSE)</f>
        <v>0</v>
      </c>
      <c r="Q439" s="5">
        <f>VLOOKUP(B439, pct_raw!$A$2:$AX$1800, 27, FALSE)</f>
        <v>12</v>
      </c>
      <c r="R439" s="5">
        <f>VLOOKUP(B439, pct_raw!$A$2:$AX$1800, 28, FALSE)</f>
        <v>14</v>
      </c>
      <c r="S439" s="5">
        <f>VLOOKUP(B439, pct_raw!$A$2:$AX$1800, 29, FALSE)</f>
        <v>0.216</v>
      </c>
      <c r="T439" s="5">
        <f>VLOOKUP(B439, pct_raw!$A$2:$AX$1800, 30, FALSE)</f>
        <v>0</v>
      </c>
      <c r="U439" s="5">
        <f>VLOOKUP(B439, pct_raw!$A$2:$AX$1800, 31, FALSE)</f>
        <v>0</v>
      </c>
      <c r="V439" s="5">
        <f>VLOOKUP(B439, pct_raw!$A$2:$AX$1800, 32, FALSE)</f>
        <v>0</v>
      </c>
      <c r="W439" s="5">
        <f>VLOOKUP(B439, pct_raw!$A$2:$AX$1800, 33, FALSE)</f>
        <v>0</v>
      </c>
      <c r="X439" s="5">
        <f>VLOOKUP(B439, pct_raw!$A$2:$AX$1800, 34, FALSE)</f>
        <v>0</v>
      </c>
      <c r="Y439" s="5">
        <f>VLOOKUP(B439, pct_raw!$A$2:$AX$1800, 35, FALSE)</f>
        <v>0</v>
      </c>
      <c r="Z439" s="5">
        <f>VLOOKUP(B439, pct_raw!$A$2:$AX$1800, 36, FALSE)</f>
        <v>11</v>
      </c>
      <c r="AA439" s="5">
        <f>VLOOKUP(B439, pct_raw!$A$2:$AX$1800, 37, FALSE)</f>
        <v>12</v>
      </c>
      <c r="AB439" s="5">
        <f>VLOOKUP(B439, pct_raw!$A$2:$AX$1800, 38, FALSE)</f>
        <v>0.216</v>
      </c>
      <c r="AC439" s="5">
        <f>VLOOKUP(B439, pct_raw!$A$2:$AX$1800, 39, FALSE)</f>
        <v>8</v>
      </c>
      <c r="AD439" s="5">
        <f>VLOOKUP(B439, pct_raw!$A$2:$AX$1800, 40, FALSE)</f>
        <v>0</v>
      </c>
      <c r="AE439" s="5">
        <f>VLOOKUP(B439, pct_raw!$A$2:$AX$1800, 41, FALSE)</f>
        <v>0</v>
      </c>
      <c r="AF439" s="5">
        <f>VLOOKUP(B439, pct_raw!$A$2:$AX$1800, 42, FALSE)</f>
        <v>0</v>
      </c>
      <c r="AG439" s="5">
        <f>VLOOKUP(B439, pct_raw!$A$2:$AX$1800, 43, FALSE)</f>
        <v>2</v>
      </c>
      <c r="AH439" s="5">
        <f>VLOOKUP(B439, pct_raw!$A$2:$AX$1800, 44, FALSE)</f>
        <v>0</v>
      </c>
      <c r="AI439" s="5">
        <f>VLOOKUP(B439, pct_raw!$A$2:$AX$1800, 45, FALSE)</f>
        <v>11</v>
      </c>
      <c r="AJ439" s="5">
        <f>VLOOKUP(B439, pct_raw!$A$2:$AX$1800, 46, FALSE)</f>
        <v>14</v>
      </c>
      <c r="AK439" s="5">
        <f>VLOOKUP(B439, pct_raw!$A$2:$AX$1800, 47, FALSE)</f>
        <v>0.216</v>
      </c>
      <c r="AL439" s="5">
        <f>VLOOKUP(B439, pct_raw!$A$2:$AX$1800, 48, FALSE)</f>
        <v>4</v>
      </c>
      <c r="AM439" s="5">
        <f>VLOOKUP(B439, pct_raw!$A$2:$AX$1800, 49, FALSE)</f>
        <v>0</v>
      </c>
      <c r="AN439" s="5">
        <f>VLOOKUP(B439, pct_raw!$A$2:$AX$1800, 50, FALSE)</f>
        <v>0</v>
      </c>
    </row>
    <row r="440" spans="1:40" x14ac:dyDescent="0.2">
      <c r="A440" s="2" t="s">
        <v>75</v>
      </c>
      <c r="B440" s="2" t="str">
        <f t="shared" si="6"/>
        <v>Cooper</v>
      </c>
      <c r="C440" s="2" t="s">
        <v>75</v>
      </c>
      <c r="D440" s="2" t="str">
        <f>VLOOKUP(B440, pct_raw!$A$2:$AX$1800, 6, FALSE)</f>
        <v xml:space="preserve"> Cooper</v>
      </c>
      <c r="E440" s="5">
        <f>VLOOKUP(B440, pct_raw!$A$2:$AX$1800, 15, FALSE)</f>
        <v>1</v>
      </c>
      <c r="F440" s="5">
        <f>VLOOKUP(B440, pct_raw!$A$2:$AX$1800, 16, FALSE)</f>
        <v>1</v>
      </c>
      <c r="G440" s="5">
        <f>VLOOKUP(B440, pct_raw!$A$2:$AX$1800, 17, FALSE)</f>
        <v>0</v>
      </c>
      <c r="H440">
        <f>VLOOKUP(B440, pct_raw!$A$2:$AX$1800, 18, FALSE)</f>
        <v>0</v>
      </c>
      <c r="I440" s="5">
        <f>VLOOKUP(B440, pct_raw!$A$2:$AX$1800, 19, FALSE)</f>
        <v>0</v>
      </c>
      <c r="J440">
        <f>VLOOKUP(B440, pct_raw!$A$2:$AX$1800, 20, FALSE)</f>
        <v>0</v>
      </c>
      <c r="K440" s="5">
        <f>VLOOKUP(B440, pct_raw!$A$2:$AX$1800, 21, FALSE)</f>
        <v>1</v>
      </c>
      <c r="L440" s="5">
        <f>VLOOKUP(B440, pct_raw!$A$2:$AX$1800, 22, FALSE)</f>
        <v>1</v>
      </c>
      <c r="M440" s="5">
        <f>VLOOKUP(B440, pct_raw!$A$2:$AX$1800, 23, FALSE)</f>
        <v>8.3299999999999999E-2</v>
      </c>
      <c r="N440" s="5">
        <f>VLOOKUP(B440, pct_raw!$A$2:$AX$1800, 24, FALSE)</f>
        <v>0</v>
      </c>
      <c r="O440" s="5">
        <f>VLOOKUP(B440, pct_raw!$A$2:$AX$1800, 25, FALSE)</f>
        <v>0</v>
      </c>
      <c r="P440" s="5">
        <f>VLOOKUP(B440, pct_raw!$A$2:$AX$1800, 26, FALSE)</f>
        <v>0</v>
      </c>
      <c r="Q440" s="5">
        <f>VLOOKUP(B440, pct_raw!$A$2:$AX$1800, 27, FALSE)</f>
        <v>0</v>
      </c>
      <c r="R440" s="5">
        <f>VLOOKUP(B440, pct_raw!$A$2:$AX$1800, 28, FALSE)</f>
        <v>0</v>
      </c>
      <c r="S440" s="5">
        <f>VLOOKUP(B440, pct_raw!$A$2:$AX$1800, 29, FALSE)</f>
        <v>0</v>
      </c>
      <c r="T440" s="5">
        <f>VLOOKUP(B440, pct_raw!$A$2:$AX$1800, 30, FALSE)</f>
        <v>0</v>
      </c>
      <c r="U440" s="5">
        <f>VLOOKUP(B440, pct_raw!$A$2:$AX$1800, 31, FALSE)</f>
        <v>0</v>
      </c>
      <c r="V440" s="5">
        <f>VLOOKUP(B440, pct_raw!$A$2:$AX$1800, 32, FALSE)</f>
        <v>0</v>
      </c>
      <c r="W440" s="5">
        <f>VLOOKUP(B440, pct_raw!$A$2:$AX$1800, 33, FALSE)</f>
        <v>0</v>
      </c>
      <c r="X440" s="5">
        <f>VLOOKUP(B440, pct_raw!$A$2:$AX$1800, 34, FALSE)</f>
        <v>0</v>
      </c>
      <c r="Y440" s="5">
        <f>VLOOKUP(B440, pct_raw!$A$2:$AX$1800, 35, FALSE)</f>
        <v>0</v>
      </c>
      <c r="Z440" s="5">
        <f>VLOOKUP(B440, pct_raw!$A$2:$AX$1800, 36, FALSE)</f>
        <v>1</v>
      </c>
      <c r="AA440" s="5">
        <f>VLOOKUP(B440, pct_raw!$A$2:$AX$1800, 37, FALSE)</f>
        <v>1</v>
      </c>
      <c r="AB440" s="5">
        <f>VLOOKUP(B440, pct_raw!$A$2:$AX$1800, 38, FALSE)</f>
        <v>8.3299999999999999E-2</v>
      </c>
      <c r="AC440" s="5">
        <f>VLOOKUP(B440, pct_raw!$A$2:$AX$1800, 39, FALSE)</f>
        <v>0</v>
      </c>
      <c r="AD440" s="5">
        <f>VLOOKUP(B440, pct_raw!$A$2:$AX$1800, 40, FALSE)</f>
        <v>0</v>
      </c>
      <c r="AE440" s="5">
        <f>VLOOKUP(B440, pct_raw!$A$2:$AX$1800, 41, FALSE)</f>
        <v>0</v>
      </c>
      <c r="AF440" s="5">
        <f>VLOOKUP(B440, pct_raw!$A$2:$AX$1800, 42, FALSE)</f>
        <v>0</v>
      </c>
      <c r="AG440" s="5">
        <f>VLOOKUP(B440, pct_raw!$A$2:$AX$1800, 43, FALSE)</f>
        <v>0</v>
      </c>
      <c r="AH440" s="5">
        <f>VLOOKUP(B440, pct_raw!$A$2:$AX$1800, 44, FALSE)</f>
        <v>0</v>
      </c>
      <c r="AI440" s="5">
        <f>VLOOKUP(B440, pct_raw!$A$2:$AX$1800, 45, FALSE)</f>
        <v>0</v>
      </c>
      <c r="AJ440" s="5">
        <f>VLOOKUP(B440, pct_raw!$A$2:$AX$1800, 46, FALSE)</f>
        <v>0</v>
      </c>
      <c r="AK440" s="5">
        <f>VLOOKUP(B440, pct_raw!$A$2:$AX$1800, 47, FALSE)</f>
        <v>0</v>
      </c>
      <c r="AL440" s="5">
        <f>VLOOKUP(B440, pct_raw!$A$2:$AX$1800, 48, FALSE)</f>
        <v>0</v>
      </c>
      <c r="AM440" s="5">
        <f>VLOOKUP(B440, pct_raw!$A$2:$AX$1800, 49, FALSE)</f>
        <v>0</v>
      </c>
      <c r="AN440" s="5">
        <f>VLOOKUP(B440, pct_raw!$A$2:$AX$1800, 50, FALSE)</f>
        <v>0</v>
      </c>
    </row>
    <row r="441" spans="1:40" x14ac:dyDescent="0.2">
      <c r="A441" s="2" t="s">
        <v>1172</v>
      </c>
      <c r="B441" s="2" t="str">
        <f t="shared" si="6"/>
        <v>Cooper Maple Mapleton</v>
      </c>
      <c r="C441" s="2" t="s">
        <v>1172</v>
      </c>
      <c r="D441" s="2" t="str">
        <f>VLOOKUP(B441, pct_raw!$A$2:$AX$1800, 6, FALSE)</f>
        <v xml:space="preserve"> COOPER MAPLE MAPLETON</v>
      </c>
      <c r="E441" s="5">
        <f>VLOOKUP(B441, pct_raw!$A$2:$AX$1800, 15, FALSE)</f>
        <v>12</v>
      </c>
      <c r="F441" s="5">
        <f>VLOOKUP(B441, pct_raw!$A$2:$AX$1800, 16, FALSE)</f>
        <v>20</v>
      </c>
      <c r="G441" s="5">
        <f>VLOOKUP(B441, pct_raw!$A$2:$AX$1800, 17, FALSE)</f>
        <v>0.4</v>
      </c>
      <c r="H441">
        <f>VLOOKUP(B441, pct_raw!$A$2:$AX$1800, 18, FALSE)</f>
        <v>0</v>
      </c>
      <c r="I441" s="5">
        <f>VLOOKUP(B441, pct_raw!$A$2:$AX$1800, 19, FALSE)</f>
        <v>0</v>
      </c>
      <c r="J441">
        <f>VLOOKUP(B441, pct_raw!$A$2:$AX$1800, 20, FALSE)</f>
        <v>0</v>
      </c>
      <c r="K441" s="5">
        <f>VLOOKUP(B441, pct_raw!$A$2:$AX$1800, 21, FALSE)</f>
        <v>8</v>
      </c>
      <c r="L441" s="5">
        <f>VLOOKUP(B441, pct_raw!$A$2:$AX$1800, 22, FALSE)</f>
        <v>9</v>
      </c>
      <c r="M441" s="5">
        <f>VLOOKUP(B441, pct_raw!$A$2:$AX$1800, 23, FALSE)</f>
        <v>0.15</v>
      </c>
      <c r="N441" s="5">
        <f>VLOOKUP(B441, pct_raw!$A$2:$AX$1800, 24, FALSE)</f>
        <v>0</v>
      </c>
      <c r="O441" s="5">
        <f>VLOOKUP(B441, pct_raw!$A$2:$AX$1800, 25, FALSE)</f>
        <v>0</v>
      </c>
      <c r="P441" s="5">
        <f>VLOOKUP(B441, pct_raw!$A$2:$AX$1800, 26, FALSE)</f>
        <v>0</v>
      </c>
      <c r="Q441" s="5">
        <f>VLOOKUP(B441, pct_raw!$A$2:$AX$1800, 27, FALSE)</f>
        <v>0</v>
      </c>
      <c r="R441" s="5">
        <f>VLOOKUP(B441, pct_raw!$A$2:$AX$1800, 28, FALSE)</f>
        <v>0</v>
      </c>
      <c r="S441" s="5">
        <f>VLOOKUP(B441, pct_raw!$A$2:$AX$1800, 29, FALSE)</f>
        <v>0</v>
      </c>
      <c r="T441" s="5">
        <f>VLOOKUP(B441, pct_raw!$A$2:$AX$1800, 30, FALSE)</f>
        <v>0</v>
      </c>
      <c r="U441" s="5">
        <f>VLOOKUP(B441, pct_raw!$A$2:$AX$1800, 31, FALSE)</f>
        <v>0</v>
      </c>
      <c r="V441" s="5">
        <f>VLOOKUP(B441, pct_raw!$A$2:$AX$1800, 32, FALSE)</f>
        <v>0</v>
      </c>
      <c r="W441" s="5">
        <f>VLOOKUP(B441, pct_raw!$A$2:$AX$1800, 33, FALSE)</f>
        <v>0</v>
      </c>
      <c r="X441" s="5">
        <f>VLOOKUP(B441, pct_raw!$A$2:$AX$1800, 34, FALSE)</f>
        <v>0</v>
      </c>
      <c r="Y441" s="5">
        <f>VLOOKUP(B441, pct_raw!$A$2:$AX$1800, 35, FALSE)</f>
        <v>0</v>
      </c>
      <c r="Z441" s="5">
        <f>VLOOKUP(B441, pct_raw!$A$2:$AX$1800, 36, FALSE)</f>
        <v>7</v>
      </c>
      <c r="AA441" s="5">
        <f>VLOOKUP(B441, pct_raw!$A$2:$AX$1800, 37, FALSE)</f>
        <v>7</v>
      </c>
      <c r="AB441" s="5">
        <f>VLOOKUP(B441, pct_raw!$A$2:$AX$1800, 38, FALSE)</f>
        <v>0.1</v>
      </c>
      <c r="AC441" s="5">
        <f>VLOOKUP(B441, pct_raw!$A$2:$AX$1800, 39, FALSE)</f>
        <v>0</v>
      </c>
      <c r="AD441" s="5">
        <f>VLOOKUP(B441, pct_raw!$A$2:$AX$1800, 40, FALSE)</f>
        <v>0</v>
      </c>
      <c r="AE441" s="5">
        <f>VLOOKUP(B441, pct_raw!$A$2:$AX$1800, 41, FALSE)</f>
        <v>0</v>
      </c>
      <c r="AF441" s="5">
        <f>VLOOKUP(B441, pct_raw!$A$2:$AX$1800, 42, FALSE)</f>
        <v>0</v>
      </c>
      <c r="AG441" s="5">
        <f>VLOOKUP(B441, pct_raw!$A$2:$AX$1800, 43, FALSE)</f>
        <v>0</v>
      </c>
      <c r="AH441" s="5">
        <f>VLOOKUP(B441, pct_raw!$A$2:$AX$1800, 44, FALSE)</f>
        <v>0</v>
      </c>
      <c r="AI441" s="5">
        <f>VLOOKUP(B441, pct_raw!$A$2:$AX$1800, 45, FALSE)</f>
        <v>7</v>
      </c>
      <c r="AJ441" s="5">
        <f>VLOOKUP(B441, pct_raw!$A$2:$AX$1800, 46, FALSE)</f>
        <v>7</v>
      </c>
      <c r="AK441" s="5">
        <f>VLOOKUP(B441, pct_raw!$A$2:$AX$1800, 47, FALSE)</f>
        <v>0.1</v>
      </c>
      <c r="AL441" s="5">
        <f>VLOOKUP(B441, pct_raw!$A$2:$AX$1800, 48, FALSE)</f>
        <v>0</v>
      </c>
      <c r="AM441" s="5">
        <f>VLOOKUP(B441, pct_raw!$A$2:$AX$1800, 49, FALSE)</f>
        <v>0</v>
      </c>
      <c r="AN441" s="5">
        <f>VLOOKUP(B441, pct_raw!$A$2:$AX$1800, 50, FALSE)</f>
        <v>0</v>
      </c>
    </row>
    <row r="442" spans="1:40" x14ac:dyDescent="0.2">
      <c r="A442" s="2" t="s">
        <v>1173</v>
      </c>
      <c r="B442" s="2" t="str">
        <f t="shared" si="6"/>
        <v>Coralville 01</v>
      </c>
      <c r="C442" s="2" t="s">
        <v>1173</v>
      </c>
      <c r="D442" s="2" t="str">
        <f>VLOOKUP(B442, pct_raw!$A$2:$AX$1800, 6, FALSE)</f>
        <v xml:space="preserve"> CORALVILLE 01</v>
      </c>
      <c r="E442" s="5">
        <f>VLOOKUP(B442, pct_raw!$A$2:$AX$1800, 15, FALSE)</f>
        <v>26</v>
      </c>
      <c r="F442" s="5">
        <f>VLOOKUP(B442, pct_raw!$A$2:$AX$1800, 16, FALSE)</f>
        <v>0</v>
      </c>
      <c r="G442" s="5">
        <f>VLOOKUP(B442, pct_raw!$A$2:$AX$1800, 17, FALSE)</f>
        <v>0</v>
      </c>
      <c r="H442">
        <f>VLOOKUP(B442, pct_raw!$A$2:$AX$1800, 18, FALSE)</f>
        <v>0</v>
      </c>
      <c r="I442" s="5">
        <f>VLOOKUP(B442, pct_raw!$A$2:$AX$1800, 19, FALSE)</f>
        <v>0</v>
      </c>
      <c r="J442">
        <f>VLOOKUP(B442, pct_raw!$A$2:$AX$1800, 20, FALSE)</f>
        <v>0</v>
      </c>
      <c r="K442" s="5">
        <f>VLOOKUP(B442, pct_raw!$A$2:$AX$1800, 21, FALSE)</f>
        <v>67</v>
      </c>
      <c r="L442" s="5">
        <f>VLOOKUP(B442, pct_raw!$A$2:$AX$1800, 22, FALSE)</f>
        <v>100</v>
      </c>
      <c r="M442" s="5">
        <f>VLOOKUP(B442, pct_raw!$A$2:$AX$1800, 23, FALSE)</f>
        <v>0.81</v>
      </c>
      <c r="N442" s="5">
        <f>VLOOKUP(B442, pct_raw!$A$2:$AX$1800, 24, FALSE)</f>
        <v>1</v>
      </c>
      <c r="O442" s="5">
        <f>VLOOKUP(B442, pct_raw!$A$2:$AX$1800, 25, FALSE)</f>
        <v>0</v>
      </c>
      <c r="P442" s="5">
        <f>VLOOKUP(B442, pct_raw!$A$2:$AX$1800, 26, FALSE)</f>
        <v>0</v>
      </c>
      <c r="Q442" s="5">
        <f>VLOOKUP(B442, pct_raw!$A$2:$AX$1800, 27, FALSE)</f>
        <v>37</v>
      </c>
      <c r="R442" s="5">
        <f>VLOOKUP(B442, pct_raw!$A$2:$AX$1800, 28, FALSE)</f>
        <v>0</v>
      </c>
      <c r="S442" s="5">
        <f>VLOOKUP(B442, pct_raw!$A$2:$AX$1800, 29, FALSE)</f>
        <v>0</v>
      </c>
      <c r="T442" s="5">
        <f>VLOOKUP(B442, pct_raw!$A$2:$AX$1800, 30, FALSE)</f>
        <v>0</v>
      </c>
      <c r="U442" s="5">
        <f>VLOOKUP(B442, pct_raw!$A$2:$AX$1800, 31, FALSE)</f>
        <v>0</v>
      </c>
      <c r="V442" s="5">
        <f>VLOOKUP(B442, pct_raw!$A$2:$AX$1800, 32, FALSE)</f>
        <v>0</v>
      </c>
      <c r="W442" s="5">
        <f>VLOOKUP(B442, pct_raw!$A$2:$AX$1800, 33, FALSE)</f>
        <v>0</v>
      </c>
      <c r="X442" s="5">
        <f>VLOOKUP(B442, pct_raw!$A$2:$AX$1800, 34, FALSE)</f>
        <v>0</v>
      </c>
      <c r="Y442" s="5">
        <f>VLOOKUP(B442, pct_raw!$A$2:$AX$1800, 35, FALSE)</f>
        <v>0</v>
      </c>
      <c r="Z442" s="5">
        <f>VLOOKUP(B442, pct_raw!$A$2:$AX$1800, 36, FALSE)</f>
        <v>208</v>
      </c>
      <c r="AA442" s="5">
        <f>VLOOKUP(B442, pct_raw!$A$2:$AX$1800, 37, FALSE)</f>
        <v>224</v>
      </c>
      <c r="AB442" s="5">
        <f>VLOOKUP(B442, pct_raw!$A$2:$AX$1800, 38, FALSE)</f>
        <v>1.62</v>
      </c>
      <c r="AC442" s="5">
        <f>VLOOKUP(B442, pct_raw!$A$2:$AX$1800, 39, FALSE)</f>
        <v>0</v>
      </c>
      <c r="AD442" s="5">
        <f>VLOOKUP(B442, pct_raw!$A$2:$AX$1800, 40, FALSE)</f>
        <v>0</v>
      </c>
      <c r="AE442" s="5">
        <f>VLOOKUP(B442, pct_raw!$A$2:$AX$1800, 41, FALSE)</f>
        <v>0</v>
      </c>
      <c r="AF442" s="5">
        <f>VLOOKUP(B442, pct_raw!$A$2:$AX$1800, 42, FALSE)</f>
        <v>5</v>
      </c>
      <c r="AG442" s="5">
        <f>VLOOKUP(B442, pct_raw!$A$2:$AX$1800, 43, FALSE)</f>
        <v>36</v>
      </c>
      <c r="AH442" s="5">
        <f>VLOOKUP(B442, pct_raw!$A$2:$AX$1800, 44, FALSE)</f>
        <v>0</v>
      </c>
      <c r="AI442" s="5">
        <f>VLOOKUP(B442, pct_raw!$A$2:$AX$1800, 45, FALSE)</f>
        <v>150</v>
      </c>
      <c r="AJ442" s="5">
        <f>VLOOKUP(B442, pct_raw!$A$2:$AX$1800, 46, FALSE)</f>
        <v>169</v>
      </c>
      <c r="AK442" s="5">
        <f>VLOOKUP(B442, pct_raw!$A$2:$AX$1800, 47, FALSE)</f>
        <v>1.2150000000000001</v>
      </c>
      <c r="AL442" s="5">
        <f>VLOOKUP(B442, pct_raw!$A$2:$AX$1800, 48, FALSE)</f>
        <v>35</v>
      </c>
      <c r="AM442" s="5">
        <f>VLOOKUP(B442, pct_raw!$A$2:$AX$1800, 49, FALSE)</f>
        <v>0</v>
      </c>
      <c r="AN442" s="5">
        <f>VLOOKUP(B442, pct_raw!$A$2:$AX$1800, 50, FALSE)</f>
        <v>0</v>
      </c>
    </row>
    <row r="443" spans="1:40" x14ac:dyDescent="0.2">
      <c r="A443" s="2" t="s">
        <v>1174</v>
      </c>
      <c r="B443" s="2" t="str">
        <f t="shared" si="6"/>
        <v>Coralville 02</v>
      </c>
      <c r="C443" s="2" t="s">
        <v>1174</v>
      </c>
      <c r="D443" s="2" t="str">
        <f>VLOOKUP(B443, pct_raw!$A$2:$AX$1800, 6, FALSE)</f>
        <v xml:space="preserve"> CORALVILLE 02</v>
      </c>
      <c r="E443" s="5">
        <f>VLOOKUP(B443, pct_raw!$A$2:$AX$1800, 15, FALSE)</f>
        <v>64</v>
      </c>
      <c r="F443" s="5">
        <f>VLOOKUP(B443, pct_raw!$A$2:$AX$1800, 16, FALSE)</f>
        <v>70</v>
      </c>
      <c r="G443" s="5">
        <f>VLOOKUP(B443, pct_raw!$A$2:$AX$1800, 17, FALSE)</f>
        <v>0</v>
      </c>
      <c r="H443">
        <f>VLOOKUP(B443, pct_raw!$A$2:$AX$1800, 18, FALSE)</f>
        <v>1</v>
      </c>
      <c r="I443" s="5">
        <f>VLOOKUP(B443, pct_raw!$A$2:$AX$1800, 19, FALSE)</f>
        <v>0</v>
      </c>
      <c r="J443">
        <f>VLOOKUP(B443, pct_raw!$A$2:$AX$1800, 20, FALSE)</f>
        <v>0</v>
      </c>
      <c r="K443" s="5">
        <f>VLOOKUP(B443, pct_raw!$A$2:$AX$1800, 21, FALSE)</f>
        <v>80</v>
      </c>
      <c r="L443" s="5">
        <f>VLOOKUP(B443, pct_raw!$A$2:$AX$1800, 22, FALSE)</f>
        <v>87</v>
      </c>
      <c r="M443" s="5">
        <f>VLOOKUP(B443, pct_raw!$A$2:$AX$1800, 23, FALSE)</f>
        <v>0.81</v>
      </c>
      <c r="N443" s="5">
        <f>VLOOKUP(B443, pct_raw!$A$2:$AX$1800, 24, FALSE)</f>
        <v>3</v>
      </c>
      <c r="O443" s="5">
        <f>VLOOKUP(B443, pct_raw!$A$2:$AX$1800, 25, FALSE)</f>
        <v>0</v>
      </c>
      <c r="P443" s="5">
        <f>VLOOKUP(B443, pct_raw!$A$2:$AX$1800, 26, FALSE)</f>
        <v>0</v>
      </c>
      <c r="Q443" s="5">
        <f>VLOOKUP(B443, pct_raw!$A$2:$AX$1800, 27, FALSE)</f>
        <v>88</v>
      </c>
      <c r="R443" s="5">
        <f>VLOOKUP(B443, pct_raw!$A$2:$AX$1800, 28, FALSE)</f>
        <v>94</v>
      </c>
      <c r="S443" s="5">
        <f>VLOOKUP(B443, pct_raw!$A$2:$AX$1800, 29, FALSE)</f>
        <v>0.81</v>
      </c>
      <c r="T443" s="5">
        <f>VLOOKUP(B443, pct_raw!$A$2:$AX$1800, 30, FALSE)</f>
        <v>0</v>
      </c>
      <c r="U443" s="5">
        <f>VLOOKUP(B443, pct_raw!$A$2:$AX$1800, 31, FALSE)</f>
        <v>0</v>
      </c>
      <c r="V443" s="5">
        <f>VLOOKUP(B443, pct_raw!$A$2:$AX$1800, 32, FALSE)</f>
        <v>0</v>
      </c>
      <c r="W443" s="5">
        <f>VLOOKUP(B443, pct_raw!$A$2:$AX$1800, 33, FALSE)</f>
        <v>0</v>
      </c>
      <c r="X443" s="5">
        <f>VLOOKUP(B443, pct_raw!$A$2:$AX$1800, 34, FALSE)</f>
        <v>0</v>
      </c>
      <c r="Y443" s="5">
        <f>VLOOKUP(B443, pct_raw!$A$2:$AX$1800, 35, FALSE)</f>
        <v>0</v>
      </c>
      <c r="Z443" s="5">
        <f>VLOOKUP(B443, pct_raw!$A$2:$AX$1800, 36, FALSE)</f>
        <v>93</v>
      </c>
      <c r="AA443" s="5">
        <f>VLOOKUP(B443, pct_raw!$A$2:$AX$1800, 37, FALSE)</f>
        <v>104</v>
      </c>
      <c r="AB443" s="5">
        <f>VLOOKUP(B443, pct_raw!$A$2:$AX$1800, 38, FALSE)</f>
        <v>0.81</v>
      </c>
      <c r="AC443" s="5">
        <f>VLOOKUP(B443, pct_raw!$A$2:$AX$1800, 39, FALSE)</f>
        <v>5</v>
      </c>
      <c r="AD443" s="5">
        <f>VLOOKUP(B443, pct_raw!$A$2:$AX$1800, 40, FALSE)</f>
        <v>0</v>
      </c>
      <c r="AE443" s="5">
        <f>VLOOKUP(B443, pct_raw!$A$2:$AX$1800, 41, FALSE)</f>
        <v>0</v>
      </c>
      <c r="AF443" s="5">
        <f>VLOOKUP(B443, pct_raw!$A$2:$AX$1800, 42, FALSE)</f>
        <v>2</v>
      </c>
      <c r="AG443" s="5">
        <f>VLOOKUP(B443, pct_raw!$A$2:$AX$1800, 43, FALSE)</f>
        <v>0</v>
      </c>
      <c r="AH443" s="5">
        <f>VLOOKUP(B443, pct_raw!$A$2:$AX$1800, 44, FALSE)</f>
        <v>0</v>
      </c>
      <c r="AI443" s="5">
        <f>VLOOKUP(B443, pct_raw!$A$2:$AX$1800, 45, FALSE)</f>
        <v>103</v>
      </c>
      <c r="AJ443" s="5">
        <f>VLOOKUP(B443, pct_raw!$A$2:$AX$1800, 46, FALSE)</f>
        <v>111</v>
      </c>
      <c r="AK443" s="5">
        <f>VLOOKUP(B443, pct_raw!$A$2:$AX$1800, 47, FALSE)</f>
        <v>0.81</v>
      </c>
      <c r="AL443" s="5">
        <f>VLOOKUP(B443, pct_raw!$A$2:$AX$1800, 48, FALSE)</f>
        <v>30</v>
      </c>
      <c r="AM443" s="5">
        <f>VLOOKUP(B443, pct_raw!$A$2:$AX$1800, 49, FALSE)</f>
        <v>0</v>
      </c>
      <c r="AN443" s="5">
        <f>VLOOKUP(B443, pct_raw!$A$2:$AX$1800, 50, FALSE)</f>
        <v>0</v>
      </c>
    </row>
    <row r="444" spans="1:40" x14ac:dyDescent="0.2">
      <c r="A444" s="2" t="s">
        <v>1175</v>
      </c>
      <c r="B444" s="2" t="str">
        <f t="shared" si="6"/>
        <v>Coralville 03</v>
      </c>
      <c r="C444" s="2" t="s">
        <v>1175</v>
      </c>
      <c r="D444" s="2" t="str">
        <f>VLOOKUP(B444, pct_raw!$A$2:$AX$1800, 6, FALSE)</f>
        <v xml:space="preserve"> CORALVILLE 03</v>
      </c>
      <c r="E444" s="5">
        <f>VLOOKUP(B444, pct_raw!$A$2:$AX$1800, 15, FALSE)</f>
        <v>34</v>
      </c>
      <c r="F444" s="5">
        <f>VLOOKUP(B444, pct_raw!$A$2:$AX$1800, 16, FALSE)</f>
        <v>35</v>
      </c>
      <c r="G444" s="5">
        <f>VLOOKUP(B444, pct_raw!$A$2:$AX$1800, 17, FALSE)</f>
        <v>0.40500000000000003</v>
      </c>
      <c r="H444">
        <f>VLOOKUP(B444, pct_raw!$A$2:$AX$1800, 18, FALSE)</f>
        <v>0</v>
      </c>
      <c r="I444" s="5">
        <f>VLOOKUP(B444, pct_raw!$A$2:$AX$1800, 19, FALSE)</f>
        <v>0</v>
      </c>
      <c r="J444">
        <f>VLOOKUP(B444, pct_raw!$A$2:$AX$1800, 20, FALSE)</f>
        <v>0</v>
      </c>
      <c r="K444" s="5">
        <f>VLOOKUP(B444, pct_raw!$A$2:$AX$1800, 21, FALSE)</f>
        <v>47</v>
      </c>
      <c r="L444" s="5">
        <f>VLOOKUP(B444, pct_raw!$A$2:$AX$1800, 22, FALSE)</f>
        <v>50</v>
      </c>
      <c r="M444" s="5">
        <f>VLOOKUP(B444, pct_raw!$A$2:$AX$1800, 23, FALSE)</f>
        <v>0.40500000000000003</v>
      </c>
      <c r="N444" s="5">
        <f>VLOOKUP(B444, pct_raw!$A$2:$AX$1800, 24, FALSE)</f>
        <v>0</v>
      </c>
      <c r="O444" s="5">
        <f>VLOOKUP(B444, pct_raw!$A$2:$AX$1800, 25, FALSE)</f>
        <v>0</v>
      </c>
      <c r="P444" s="5">
        <f>VLOOKUP(B444, pct_raw!$A$2:$AX$1800, 26, FALSE)</f>
        <v>0</v>
      </c>
      <c r="Q444" s="5">
        <f>VLOOKUP(B444, pct_raw!$A$2:$AX$1800, 27, FALSE)</f>
        <v>33</v>
      </c>
      <c r="R444" s="5">
        <f>VLOOKUP(B444, pct_raw!$A$2:$AX$1800, 28, FALSE)</f>
        <v>43</v>
      </c>
      <c r="S444" s="5">
        <f>VLOOKUP(B444, pct_raw!$A$2:$AX$1800, 29, FALSE)</f>
        <v>0.40500000000000003</v>
      </c>
      <c r="T444" s="5">
        <f>VLOOKUP(B444, pct_raw!$A$2:$AX$1800, 30, FALSE)</f>
        <v>0</v>
      </c>
      <c r="U444" s="5">
        <f>VLOOKUP(B444, pct_raw!$A$2:$AX$1800, 31, FALSE)</f>
        <v>0</v>
      </c>
      <c r="V444" s="5">
        <f>VLOOKUP(B444, pct_raw!$A$2:$AX$1800, 32, FALSE)</f>
        <v>0</v>
      </c>
      <c r="W444" s="5">
        <f>VLOOKUP(B444, pct_raw!$A$2:$AX$1800, 33, FALSE)</f>
        <v>0</v>
      </c>
      <c r="X444" s="5">
        <f>VLOOKUP(B444, pct_raw!$A$2:$AX$1800, 34, FALSE)</f>
        <v>0</v>
      </c>
      <c r="Y444" s="5">
        <f>VLOOKUP(B444, pct_raw!$A$2:$AX$1800, 35, FALSE)</f>
        <v>0</v>
      </c>
      <c r="Z444" s="5">
        <f>VLOOKUP(B444, pct_raw!$A$2:$AX$1800, 36, FALSE)</f>
        <v>48</v>
      </c>
      <c r="AA444" s="5">
        <f>VLOOKUP(B444, pct_raw!$A$2:$AX$1800, 37, FALSE)</f>
        <v>50</v>
      </c>
      <c r="AB444" s="5">
        <f>VLOOKUP(B444, pct_raw!$A$2:$AX$1800, 38, FALSE)</f>
        <v>0.40500000000000003</v>
      </c>
      <c r="AC444" s="5">
        <f>VLOOKUP(B444, pct_raw!$A$2:$AX$1800, 39, FALSE)</f>
        <v>4</v>
      </c>
      <c r="AD444" s="5">
        <f>VLOOKUP(B444, pct_raw!$A$2:$AX$1800, 40, FALSE)</f>
        <v>0</v>
      </c>
      <c r="AE444" s="5">
        <f>VLOOKUP(B444, pct_raw!$A$2:$AX$1800, 41, FALSE)</f>
        <v>0</v>
      </c>
      <c r="AF444" s="5">
        <f>VLOOKUP(B444, pct_raw!$A$2:$AX$1800, 42, FALSE)</f>
        <v>0</v>
      </c>
      <c r="AG444" s="5">
        <f>VLOOKUP(B444, pct_raw!$A$2:$AX$1800, 43, FALSE)</f>
        <v>4</v>
      </c>
      <c r="AH444" s="5">
        <f>VLOOKUP(B444, pct_raw!$A$2:$AX$1800, 44, FALSE)</f>
        <v>0</v>
      </c>
      <c r="AI444" s="5">
        <f>VLOOKUP(B444, pct_raw!$A$2:$AX$1800, 45, FALSE)</f>
        <v>45</v>
      </c>
      <c r="AJ444" s="5">
        <f>VLOOKUP(B444, pct_raw!$A$2:$AX$1800, 46, FALSE)</f>
        <v>46</v>
      </c>
      <c r="AK444" s="5">
        <f>VLOOKUP(B444, pct_raw!$A$2:$AX$1800, 47, FALSE)</f>
        <v>0.40500000000000003</v>
      </c>
      <c r="AL444" s="5">
        <f>VLOOKUP(B444, pct_raw!$A$2:$AX$1800, 48, FALSE)</f>
        <v>17</v>
      </c>
      <c r="AM444" s="5">
        <f>VLOOKUP(B444, pct_raw!$A$2:$AX$1800, 49, FALSE)</f>
        <v>0</v>
      </c>
      <c r="AN444" s="5">
        <f>VLOOKUP(B444, pct_raw!$A$2:$AX$1800, 50, FALSE)</f>
        <v>0</v>
      </c>
    </row>
    <row r="445" spans="1:40" x14ac:dyDescent="0.2">
      <c r="A445" s="2" t="s">
        <v>1176</v>
      </c>
      <c r="B445" s="2" t="str">
        <f t="shared" si="6"/>
        <v>Coralville 04</v>
      </c>
      <c r="C445" s="2" t="s">
        <v>1176</v>
      </c>
      <c r="D445" s="2" t="str">
        <f>VLOOKUP(B445, pct_raw!$A$2:$AX$1800, 6, FALSE)</f>
        <v xml:space="preserve"> CORALVILLE 04</v>
      </c>
      <c r="E445" s="5">
        <f>VLOOKUP(B445, pct_raw!$A$2:$AX$1800, 15, FALSE)</f>
        <v>26</v>
      </c>
      <c r="F445" s="5">
        <f>VLOOKUP(B445, pct_raw!$A$2:$AX$1800, 16, FALSE)</f>
        <v>0</v>
      </c>
      <c r="G445" s="5">
        <f>VLOOKUP(B445, pct_raw!$A$2:$AX$1800, 17, FALSE)</f>
        <v>0</v>
      </c>
      <c r="H445">
        <f>VLOOKUP(B445, pct_raw!$A$2:$AX$1800, 18, FALSE)</f>
        <v>0</v>
      </c>
      <c r="I445" s="5">
        <f>VLOOKUP(B445, pct_raw!$A$2:$AX$1800, 19, FALSE)</f>
        <v>0</v>
      </c>
      <c r="J445">
        <f>VLOOKUP(B445, pct_raw!$A$2:$AX$1800, 20, FALSE)</f>
        <v>0</v>
      </c>
      <c r="K445" s="5">
        <f>VLOOKUP(B445, pct_raw!$A$2:$AX$1800, 21, FALSE)</f>
        <v>51</v>
      </c>
      <c r="L445" s="5">
        <f>VLOOKUP(B445, pct_raw!$A$2:$AX$1800, 22, FALSE)</f>
        <v>66</v>
      </c>
      <c r="M445" s="5">
        <f>VLOOKUP(B445, pct_raw!$A$2:$AX$1800, 23, FALSE)</f>
        <v>0.81</v>
      </c>
      <c r="N445" s="5">
        <f>VLOOKUP(B445, pct_raw!$A$2:$AX$1800, 24, FALSE)</f>
        <v>1</v>
      </c>
      <c r="O445" s="5">
        <f>VLOOKUP(B445, pct_raw!$A$2:$AX$1800, 25, FALSE)</f>
        <v>0</v>
      </c>
      <c r="P445" s="5">
        <f>VLOOKUP(B445, pct_raw!$A$2:$AX$1800, 26, FALSE)</f>
        <v>0</v>
      </c>
      <c r="Q445" s="5">
        <f>VLOOKUP(B445, pct_raw!$A$2:$AX$1800, 27, FALSE)</f>
        <v>18</v>
      </c>
      <c r="R445" s="5">
        <f>VLOOKUP(B445, pct_raw!$A$2:$AX$1800, 28, FALSE)</f>
        <v>0</v>
      </c>
      <c r="S445" s="5">
        <f>VLOOKUP(B445, pct_raw!$A$2:$AX$1800, 29, FALSE)</f>
        <v>0</v>
      </c>
      <c r="T445" s="5">
        <f>VLOOKUP(B445, pct_raw!$A$2:$AX$1800, 30, FALSE)</f>
        <v>2</v>
      </c>
      <c r="U445" s="5">
        <f>VLOOKUP(B445, pct_raw!$A$2:$AX$1800, 31, FALSE)</f>
        <v>0</v>
      </c>
      <c r="V445" s="5">
        <f>VLOOKUP(B445, pct_raw!$A$2:$AX$1800, 32, FALSE)</f>
        <v>0</v>
      </c>
      <c r="W445" s="5">
        <f>VLOOKUP(B445, pct_raw!$A$2:$AX$1800, 33, FALSE)</f>
        <v>0</v>
      </c>
      <c r="X445" s="5">
        <f>VLOOKUP(B445, pct_raw!$A$2:$AX$1800, 34, FALSE)</f>
        <v>0</v>
      </c>
      <c r="Y445" s="5">
        <f>VLOOKUP(B445, pct_raw!$A$2:$AX$1800, 35, FALSE)</f>
        <v>0</v>
      </c>
      <c r="Z445" s="5">
        <f>VLOOKUP(B445, pct_raw!$A$2:$AX$1800, 36, FALSE)</f>
        <v>109</v>
      </c>
      <c r="AA445" s="5">
        <f>VLOOKUP(B445, pct_raw!$A$2:$AX$1800, 37, FALSE)</f>
        <v>115</v>
      </c>
      <c r="AB445" s="5">
        <f>VLOOKUP(B445, pct_raw!$A$2:$AX$1800, 38, FALSE)</f>
        <v>1.2150000000000001</v>
      </c>
      <c r="AC445" s="5">
        <f>VLOOKUP(B445, pct_raw!$A$2:$AX$1800, 39, FALSE)</f>
        <v>10</v>
      </c>
      <c r="AD445" s="5">
        <f>VLOOKUP(B445, pct_raw!$A$2:$AX$1800, 40, FALSE)</f>
        <v>0</v>
      </c>
      <c r="AE445" s="5">
        <f>VLOOKUP(B445, pct_raw!$A$2:$AX$1800, 41, FALSE)</f>
        <v>0</v>
      </c>
      <c r="AF445" s="5">
        <f>VLOOKUP(B445, pct_raw!$A$2:$AX$1800, 42, FALSE)</f>
        <v>0</v>
      </c>
      <c r="AG445" s="5">
        <f>VLOOKUP(B445, pct_raw!$A$2:$AX$1800, 43, FALSE)</f>
        <v>0</v>
      </c>
      <c r="AH445" s="5">
        <f>VLOOKUP(B445, pct_raw!$A$2:$AX$1800, 44, FALSE)</f>
        <v>0</v>
      </c>
      <c r="AI445" s="5">
        <f>VLOOKUP(B445, pct_raw!$A$2:$AX$1800, 45, FALSE)</f>
        <v>76</v>
      </c>
      <c r="AJ445" s="5">
        <f>VLOOKUP(B445, pct_raw!$A$2:$AX$1800, 46, FALSE)</f>
        <v>102</v>
      </c>
      <c r="AK445" s="5">
        <f>VLOOKUP(B445, pct_raw!$A$2:$AX$1800, 47, FALSE)</f>
        <v>0.81</v>
      </c>
      <c r="AL445" s="5">
        <f>VLOOKUP(B445, pct_raw!$A$2:$AX$1800, 48, FALSE)</f>
        <v>16</v>
      </c>
      <c r="AM445" s="5">
        <f>VLOOKUP(B445, pct_raw!$A$2:$AX$1800, 49, FALSE)</f>
        <v>0</v>
      </c>
      <c r="AN445" s="5">
        <f>VLOOKUP(B445, pct_raw!$A$2:$AX$1800, 50, FALSE)</f>
        <v>0</v>
      </c>
    </row>
    <row r="446" spans="1:40" x14ac:dyDescent="0.2">
      <c r="A446" s="2" t="s">
        <v>1177</v>
      </c>
      <c r="B446" s="2" t="str">
        <f t="shared" si="6"/>
        <v>Coralville 05</v>
      </c>
      <c r="C446" s="2" t="s">
        <v>1177</v>
      </c>
      <c r="D446" s="2" t="str">
        <f>VLOOKUP(B446, pct_raw!$A$2:$AX$1800, 6, FALSE)</f>
        <v xml:space="preserve"> CORALVILLE 05</v>
      </c>
      <c r="E446" s="5">
        <f>VLOOKUP(B446, pct_raw!$A$2:$AX$1800, 15, FALSE)</f>
        <v>8</v>
      </c>
      <c r="F446" s="5">
        <f>VLOOKUP(B446, pct_raw!$A$2:$AX$1800, 16, FALSE)</f>
        <v>0</v>
      </c>
      <c r="G446" s="5">
        <f>VLOOKUP(B446, pct_raw!$A$2:$AX$1800, 17, FALSE)</f>
        <v>0</v>
      </c>
      <c r="H446">
        <f>VLOOKUP(B446, pct_raw!$A$2:$AX$1800, 18, FALSE)</f>
        <v>0</v>
      </c>
      <c r="I446" s="5">
        <f>VLOOKUP(B446, pct_raw!$A$2:$AX$1800, 19, FALSE)</f>
        <v>0</v>
      </c>
      <c r="J446">
        <f>VLOOKUP(B446, pct_raw!$A$2:$AX$1800, 20, FALSE)</f>
        <v>0</v>
      </c>
      <c r="K446" s="5">
        <f>VLOOKUP(B446, pct_raw!$A$2:$AX$1800, 21, FALSE)</f>
        <v>46</v>
      </c>
      <c r="L446" s="5">
        <f>VLOOKUP(B446, pct_raw!$A$2:$AX$1800, 22, FALSE)</f>
        <v>67</v>
      </c>
      <c r="M446" s="5">
        <f>VLOOKUP(B446, pct_raw!$A$2:$AX$1800, 23, FALSE)</f>
        <v>0.81</v>
      </c>
      <c r="N446" s="5">
        <f>VLOOKUP(B446, pct_raw!$A$2:$AX$1800, 24, FALSE)</f>
        <v>0</v>
      </c>
      <c r="O446" s="5">
        <f>VLOOKUP(B446, pct_raw!$A$2:$AX$1800, 25, FALSE)</f>
        <v>0</v>
      </c>
      <c r="P446" s="5">
        <f>VLOOKUP(B446, pct_raw!$A$2:$AX$1800, 26, FALSE)</f>
        <v>0</v>
      </c>
      <c r="Q446" s="5">
        <f>VLOOKUP(B446, pct_raw!$A$2:$AX$1800, 27, FALSE)</f>
        <v>29</v>
      </c>
      <c r="R446" s="5">
        <f>VLOOKUP(B446, pct_raw!$A$2:$AX$1800, 28, FALSE)</f>
        <v>0</v>
      </c>
      <c r="S446" s="5">
        <f>VLOOKUP(B446, pct_raw!$A$2:$AX$1800, 29, FALSE)</f>
        <v>0</v>
      </c>
      <c r="T446" s="5">
        <f>VLOOKUP(B446, pct_raw!$A$2:$AX$1800, 30, FALSE)</f>
        <v>0</v>
      </c>
      <c r="U446" s="5">
        <f>VLOOKUP(B446, pct_raw!$A$2:$AX$1800, 31, FALSE)</f>
        <v>0</v>
      </c>
      <c r="V446" s="5">
        <f>VLOOKUP(B446, pct_raw!$A$2:$AX$1800, 32, FALSE)</f>
        <v>0</v>
      </c>
      <c r="W446" s="5">
        <f>VLOOKUP(B446, pct_raw!$A$2:$AX$1800, 33, FALSE)</f>
        <v>0</v>
      </c>
      <c r="X446" s="5">
        <f>VLOOKUP(B446, pct_raw!$A$2:$AX$1800, 34, FALSE)</f>
        <v>0</v>
      </c>
      <c r="Y446" s="5">
        <f>VLOOKUP(B446, pct_raw!$A$2:$AX$1800, 35, FALSE)</f>
        <v>0</v>
      </c>
      <c r="Z446" s="5">
        <f>VLOOKUP(B446, pct_raw!$A$2:$AX$1800, 36, FALSE)</f>
        <v>138</v>
      </c>
      <c r="AA446" s="5">
        <f>VLOOKUP(B446, pct_raw!$A$2:$AX$1800, 37, FALSE)</f>
        <v>140</v>
      </c>
      <c r="AB446" s="5">
        <f>VLOOKUP(B446, pct_raw!$A$2:$AX$1800, 38, FALSE)</f>
        <v>1.2150000000000001</v>
      </c>
      <c r="AC446" s="5">
        <f>VLOOKUP(B446, pct_raw!$A$2:$AX$1800, 39, FALSE)</f>
        <v>3</v>
      </c>
      <c r="AD446" s="5">
        <f>VLOOKUP(B446, pct_raw!$A$2:$AX$1800, 40, FALSE)</f>
        <v>0</v>
      </c>
      <c r="AE446" s="5">
        <f>VLOOKUP(B446, pct_raw!$A$2:$AX$1800, 41, FALSE)</f>
        <v>0</v>
      </c>
      <c r="AF446" s="5">
        <f>VLOOKUP(B446, pct_raw!$A$2:$AX$1800, 42, FALSE)</f>
        <v>2</v>
      </c>
      <c r="AG446" s="5">
        <f>VLOOKUP(B446, pct_raw!$A$2:$AX$1800, 43, FALSE)</f>
        <v>0</v>
      </c>
      <c r="AH446" s="5">
        <f>VLOOKUP(B446, pct_raw!$A$2:$AX$1800, 44, FALSE)</f>
        <v>0</v>
      </c>
      <c r="AI446" s="5">
        <f>VLOOKUP(B446, pct_raw!$A$2:$AX$1800, 45, FALSE)</f>
        <v>83</v>
      </c>
      <c r="AJ446" s="5">
        <f>VLOOKUP(B446, pct_raw!$A$2:$AX$1800, 46, FALSE)</f>
        <v>99</v>
      </c>
      <c r="AK446" s="5">
        <f>VLOOKUP(B446, pct_raw!$A$2:$AX$1800, 47, FALSE)</f>
        <v>0.81</v>
      </c>
      <c r="AL446" s="5">
        <f>VLOOKUP(B446, pct_raw!$A$2:$AX$1800, 48, FALSE)</f>
        <v>17</v>
      </c>
      <c r="AM446" s="5">
        <f>VLOOKUP(B446, pct_raw!$A$2:$AX$1800, 49, FALSE)</f>
        <v>0</v>
      </c>
      <c r="AN446" s="5">
        <f>VLOOKUP(B446, pct_raw!$A$2:$AX$1800, 50, FALSE)</f>
        <v>0</v>
      </c>
    </row>
    <row r="447" spans="1:40" x14ac:dyDescent="0.2">
      <c r="A447" s="2" t="s">
        <v>1178</v>
      </c>
      <c r="B447" s="2" t="str">
        <f t="shared" si="6"/>
        <v>Coralville 06</v>
      </c>
      <c r="C447" s="2" t="s">
        <v>1178</v>
      </c>
      <c r="D447" s="2" t="str">
        <f>VLOOKUP(B447, pct_raw!$A$2:$AX$1800, 6, FALSE)</f>
        <v xml:space="preserve"> CORALVILLE 06</v>
      </c>
      <c r="E447" s="5">
        <f>VLOOKUP(B447, pct_raw!$A$2:$AX$1800, 15, FALSE)</f>
        <v>81</v>
      </c>
      <c r="F447" s="5">
        <f>VLOOKUP(B447, pct_raw!$A$2:$AX$1800, 16, FALSE)</f>
        <v>81</v>
      </c>
      <c r="G447" s="5">
        <f>VLOOKUP(B447, pct_raw!$A$2:$AX$1800, 17, FALSE)</f>
        <v>0.81</v>
      </c>
      <c r="H447">
        <f>VLOOKUP(B447, pct_raw!$A$2:$AX$1800, 18, FALSE)</f>
        <v>0</v>
      </c>
      <c r="I447" s="5">
        <f>VLOOKUP(B447, pct_raw!$A$2:$AX$1800, 19, FALSE)</f>
        <v>0</v>
      </c>
      <c r="J447">
        <f>VLOOKUP(B447, pct_raw!$A$2:$AX$1800, 20, FALSE)</f>
        <v>0</v>
      </c>
      <c r="K447" s="5">
        <f>VLOOKUP(B447, pct_raw!$A$2:$AX$1800, 21, FALSE)</f>
        <v>121</v>
      </c>
      <c r="L447" s="5">
        <f>VLOOKUP(B447, pct_raw!$A$2:$AX$1800, 22, FALSE)</f>
        <v>126</v>
      </c>
      <c r="M447" s="5">
        <f>VLOOKUP(B447, pct_raw!$A$2:$AX$1800, 23, FALSE)</f>
        <v>0.81</v>
      </c>
      <c r="N447" s="5">
        <f>VLOOKUP(B447, pct_raw!$A$2:$AX$1800, 24, FALSE)</f>
        <v>0</v>
      </c>
      <c r="O447" s="5">
        <f>VLOOKUP(B447, pct_raw!$A$2:$AX$1800, 25, FALSE)</f>
        <v>0</v>
      </c>
      <c r="P447" s="5">
        <f>VLOOKUP(B447, pct_raw!$A$2:$AX$1800, 26, FALSE)</f>
        <v>0</v>
      </c>
      <c r="Q447" s="5">
        <f>VLOOKUP(B447, pct_raw!$A$2:$AX$1800, 27, FALSE)</f>
        <v>99</v>
      </c>
      <c r="R447" s="5">
        <f>VLOOKUP(B447, pct_raw!$A$2:$AX$1800, 28, FALSE)</f>
        <v>99</v>
      </c>
      <c r="S447" s="5">
        <f>VLOOKUP(B447, pct_raw!$A$2:$AX$1800, 29, FALSE)</f>
        <v>0.81</v>
      </c>
      <c r="T447" s="5">
        <f>VLOOKUP(B447, pct_raw!$A$2:$AX$1800, 30, FALSE)</f>
        <v>0</v>
      </c>
      <c r="U447" s="5">
        <f>VLOOKUP(B447, pct_raw!$A$2:$AX$1800, 31, FALSE)</f>
        <v>0</v>
      </c>
      <c r="V447" s="5">
        <f>VLOOKUP(B447, pct_raw!$A$2:$AX$1800, 32, FALSE)</f>
        <v>0</v>
      </c>
      <c r="W447" s="5">
        <f>VLOOKUP(B447, pct_raw!$A$2:$AX$1800, 33, FALSE)</f>
        <v>0</v>
      </c>
      <c r="X447" s="5">
        <f>VLOOKUP(B447, pct_raw!$A$2:$AX$1800, 34, FALSE)</f>
        <v>0</v>
      </c>
      <c r="Y447" s="5">
        <f>VLOOKUP(B447, pct_raw!$A$2:$AX$1800, 35, FALSE)</f>
        <v>0</v>
      </c>
      <c r="Z447" s="5">
        <f>VLOOKUP(B447, pct_raw!$A$2:$AX$1800, 36, FALSE)</f>
        <v>86</v>
      </c>
      <c r="AA447" s="5">
        <f>VLOOKUP(B447, pct_raw!$A$2:$AX$1800, 37, FALSE)</f>
        <v>86</v>
      </c>
      <c r="AB447" s="5">
        <f>VLOOKUP(B447, pct_raw!$A$2:$AX$1800, 38, FALSE)</f>
        <v>0.81</v>
      </c>
      <c r="AC447" s="5">
        <f>VLOOKUP(B447, pct_raw!$A$2:$AX$1800, 39, FALSE)</f>
        <v>0</v>
      </c>
      <c r="AD447" s="5">
        <f>VLOOKUP(B447, pct_raw!$A$2:$AX$1800, 40, FALSE)</f>
        <v>0</v>
      </c>
      <c r="AE447" s="5">
        <f>VLOOKUP(B447, pct_raw!$A$2:$AX$1800, 41, FALSE)</f>
        <v>0</v>
      </c>
      <c r="AF447" s="5">
        <f>VLOOKUP(B447, pct_raw!$A$2:$AX$1800, 42, FALSE)</f>
        <v>0</v>
      </c>
      <c r="AG447" s="5">
        <f>VLOOKUP(B447, pct_raw!$A$2:$AX$1800, 43, FALSE)</f>
        <v>19</v>
      </c>
      <c r="AH447" s="5">
        <f>VLOOKUP(B447, pct_raw!$A$2:$AX$1800, 44, FALSE)</f>
        <v>0</v>
      </c>
      <c r="AI447" s="5">
        <f>VLOOKUP(B447, pct_raw!$A$2:$AX$1800, 45, FALSE)</f>
        <v>127</v>
      </c>
      <c r="AJ447" s="5">
        <f>VLOOKUP(B447, pct_raw!$A$2:$AX$1800, 46, FALSE)</f>
        <v>127</v>
      </c>
      <c r="AK447" s="5">
        <f>VLOOKUP(B447, pct_raw!$A$2:$AX$1800, 47, FALSE)</f>
        <v>0.81</v>
      </c>
      <c r="AL447" s="5">
        <f>VLOOKUP(B447, pct_raw!$A$2:$AX$1800, 48, FALSE)</f>
        <v>24</v>
      </c>
      <c r="AM447" s="5">
        <f>VLOOKUP(B447, pct_raw!$A$2:$AX$1800, 49, FALSE)</f>
        <v>0</v>
      </c>
      <c r="AN447" s="5">
        <f>VLOOKUP(B447, pct_raw!$A$2:$AX$1800, 50, FALSE)</f>
        <v>0</v>
      </c>
    </row>
    <row r="448" spans="1:40" x14ac:dyDescent="0.2">
      <c r="A448" s="2" t="s">
        <v>1179</v>
      </c>
      <c r="B448" s="2" t="str">
        <f t="shared" si="6"/>
        <v>Coralville 07</v>
      </c>
      <c r="C448" s="2" t="s">
        <v>1179</v>
      </c>
      <c r="D448" s="2" t="str">
        <f>VLOOKUP(B448, pct_raw!$A$2:$AX$1800, 6, FALSE)</f>
        <v xml:space="preserve"> CORALVILLE 07</v>
      </c>
      <c r="E448" s="5">
        <f>VLOOKUP(B448, pct_raw!$A$2:$AX$1800, 15, FALSE)</f>
        <v>56</v>
      </c>
      <c r="F448" s="5">
        <f>VLOOKUP(B448, pct_raw!$A$2:$AX$1800, 16, FALSE)</f>
        <v>33</v>
      </c>
      <c r="G448" s="5">
        <f>VLOOKUP(B448, pct_raw!$A$2:$AX$1800, 17, FALSE)</f>
        <v>0</v>
      </c>
      <c r="H448">
        <f>VLOOKUP(B448, pct_raw!$A$2:$AX$1800, 18, FALSE)</f>
        <v>0</v>
      </c>
      <c r="I448" s="5">
        <f>VLOOKUP(B448, pct_raw!$A$2:$AX$1800, 19, FALSE)</f>
        <v>0</v>
      </c>
      <c r="J448">
        <f>VLOOKUP(B448, pct_raw!$A$2:$AX$1800, 20, FALSE)</f>
        <v>0</v>
      </c>
      <c r="K448" s="5">
        <f>VLOOKUP(B448, pct_raw!$A$2:$AX$1800, 21, FALSE)</f>
        <v>78</v>
      </c>
      <c r="L448" s="5">
        <f>VLOOKUP(B448, pct_raw!$A$2:$AX$1800, 22, FALSE)</f>
        <v>95</v>
      </c>
      <c r="M448" s="5">
        <f>VLOOKUP(B448, pct_raw!$A$2:$AX$1800, 23, FALSE)</f>
        <v>0.81</v>
      </c>
      <c r="N448" s="5">
        <f>VLOOKUP(B448, pct_raw!$A$2:$AX$1800, 24, FALSE)</f>
        <v>0</v>
      </c>
      <c r="O448" s="5">
        <f>VLOOKUP(B448, pct_raw!$A$2:$AX$1800, 25, FALSE)</f>
        <v>0</v>
      </c>
      <c r="P448" s="5">
        <f>VLOOKUP(B448, pct_raw!$A$2:$AX$1800, 26, FALSE)</f>
        <v>0</v>
      </c>
      <c r="Q448" s="5">
        <f>VLOOKUP(B448, pct_raw!$A$2:$AX$1800, 27, FALSE)</f>
        <v>64</v>
      </c>
      <c r="R448" s="5">
        <f>VLOOKUP(B448, pct_raw!$A$2:$AX$1800, 28, FALSE)</f>
        <v>74</v>
      </c>
      <c r="S448" s="5">
        <f>VLOOKUP(B448, pct_raw!$A$2:$AX$1800, 29, FALSE)</f>
        <v>0.81</v>
      </c>
      <c r="T448" s="5">
        <f>VLOOKUP(B448, pct_raw!$A$2:$AX$1800, 30, FALSE)</f>
        <v>0</v>
      </c>
      <c r="U448" s="5">
        <f>VLOOKUP(B448, pct_raw!$A$2:$AX$1800, 31, FALSE)</f>
        <v>0</v>
      </c>
      <c r="V448" s="5">
        <f>VLOOKUP(B448, pct_raw!$A$2:$AX$1800, 32, FALSE)</f>
        <v>0</v>
      </c>
      <c r="W448" s="5">
        <f>VLOOKUP(B448, pct_raw!$A$2:$AX$1800, 33, FALSE)</f>
        <v>0</v>
      </c>
      <c r="X448" s="5">
        <f>VLOOKUP(B448, pct_raw!$A$2:$AX$1800, 34, FALSE)</f>
        <v>0</v>
      </c>
      <c r="Y448" s="5">
        <f>VLOOKUP(B448, pct_raw!$A$2:$AX$1800, 35, FALSE)</f>
        <v>0</v>
      </c>
      <c r="Z448" s="5">
        <f>VLOOKUP(B448, pct_raw!$A$2:$AX$1800, 36, FALSE)</f>
        <v>80</v>
      </c>
      <c r="AA448" s="5">
        <f>VLOOKUP(B448, pct_raw!$A$2:$AX$1800, 37, FALSE)</f>
        <v>85</v>
      </c>
      <c r="AB448" s="5">
        <f>VLOOKUP(B448, pct_raw!$A$2:$AX$1800, 38, FALSE)</f>
        <v>0.81</v>
      </c>
      <c r="AC448" s="5">
        <f>VLOOKUP(B448, pct_raw!$A$2:$AX$1800, 39, FALSE)</f>
        <v>0</v>
      </c>
      <c r="AD448" s="5">
        <f>VLOOKUP(B448, pct_raw!$A$2:$AX$1800, 40, FALSE)</f>
        <v>0</v>
      </c>
      <c r="AE448" s="5">
        <f>VLOOKUP(B448, pct_raw!$A$2:$AX$1800, 41, FALSE)</f>
        <v>0</v>
      </c>
      <c r="AF448" s="5">
        <f>VLOOKUP(B448, pct_raw!$A$2:$AX$1800, 42, FALSE)</f>
        <v>0</v>
      </c>
      <c r="AG448" s="5">
        <f>VLOOKUP(B448, pct_raw!$A$2:$AX$1800, 43, FALSE)</f>
        <v>0</v>
      </c>
      <c r="AH448" s="5">
        <f>VLOOKUP(B448, pct_raw!$A$2:$AX$1800, 44, FALSE)</f>
        <v>0</v>
      </c>
      <c r="AI448" s="5">
        <f>VLOOKUP(B448, pct_raw!$A$2:$AX$1800, 45, FALSE)</f>
        <v>116</v>
      </c>
      <c r="AJ448" s="5">
        <f>VLOOKUP(B448, pct_raw!$A$2:$AX$1800, 46, FALSE)</f>
        <v>123</v>
      </c>
      <c r="AK448" s="5">
        <f>VLOOKUP(B448, pct_raw!$A$2:$AX$1800, 47, FALSE)</f>
        <v>1.2150000000000001</v>
      </c>
      <c r="AL448" s="5">
        <f>VLOOKUP(B448, pct_raw!$A$2:$AX$1800, 48, FALSE)</f>
        <v>29</v>
      </c>
      <c r="AM448" s="5">
        <f>VLOOKUP(B448, pct_raw!$A$2:$AX$1800, 49, FALSE)</f>
        <v>0</v>
      </c>
      <c r="AN448" s="5">
        <f>VLOOKUP(B448, pct_raw!$A$2:$AX$1800, 50, FALSE)</f>
        <v>0</v>
      </c>
    </row>
    <row r="449" spans="1:40" x14ac:dyDescent="0.2">
      <c r="A449" s="2" t="s">
        <v>1180</v>
      </c>
      <c r="B449" s="2" t="str">
        <f t="shared" si="6"/>
        <v>Council Bluff 01</v>
      </c>
      <c r="C449" s="2" t="s">
        <v>5265</v>
      </c>
      <c r="D449" s="2" t="str">
        <f>VLOOKUP(B449, pct_raw!$A$2:$AX$1800, 6, FALSE)</f>
        <v xml:space="preserve"> Council Bluff 01</v>
      </c>
      <c r="E449" s="5">
        <f>VLOOKUP(B449, pct_raw!$A$2:$AX$1800, 15, FALSE)</f>
        <v>9</v>
      </c>
      <c r="F449" s="5">
        <f>VLOOKUP(B449, pct_raw!$A$2:$AX$1800, 16, FALSE)</f>
        <v>12</v>
      </c>
      <c r="G449" s="5">
        <f>VLOOKUP(B449, pct_raw!$A$2:$AX$1800, 17, FALSE)</f>
        <v>0.24</v>
      </c>
      <c r="H449">
        <f>VLOOKUP(B449, pct_raw!$A$2:$AX$1800, 18, FALSE)</f>
        <v>0</v>
      </c>
      <c r="I449" s="5">
        <f>VLOOKUP(B449, pct_raw!$A$2:$AX$1800, 19, FALSE)</f>
        <v>0</v>
      </c>
      <c r="J449">
        <f>VLOOKUP(B449, pct_raw!$A$2:$AX$1800, 20, FALSE)</f>
        <v>0</v>
      </c>
      <c r="K449" s="5">
        <f>VLOOKUP(B449, pct_raw!$A$2:$AX$1800, 21, FALSE)</f>
        <v>3</v>
      </c>
      <c r="L449" s="5">
        <f>VLOOKUP(B449, pct_raw!$A$2:$AX$1800, 22, FALSE)</f>
        <v>0</v>
      </c>
      <c r="M449" s="5">
        <f>VLOOKUP(B449, pct_raw!$A$2:$AX$1800, 23, FALSE)</f>
        <v>0</v>
      </c>
      <c r="N449" s="5">
        <f>VLOOKUP(B449, pct_raw!$A$2:$AX$1800, 24, FALSE)</f>
        <v>0</v>
      </c>
      <c r="O449" s="5">
        <f>VLOOKUP(B449, pct_raw!$A$2:$AX$1800, 25, FALSE)</f>
        <v>0</v>
      </c>
      <c r="P449" s="5">
        <f>VLOOKUP(B449, pct_raw!$A$2:$AX$1800, 26, FALSE)</f>
        <v>0</v>
      </c>
      <c r="Q449" s="5">
        <f>VLOOKUP(B449, pct_raw!$A$2:$AX$1800, 27, FALSE)</f>
        <v>5</v>
      </c>
      <c r="R449" s="5">
        <f>VLOOKUP(B449, pct_raw!$A$2:$AX$1800, 28, FALSE)</f>
        <v>0</v>
      </c>
      <c r="S449" s="5">
        <f>VLOOKUP(B449, pct_raw!$A$2:$AX$1800, 29, FALSE)</f>
        <v>0</v>
      </c>
      <c r="T449" s="5">
        <f>VLOOKUP(B449, pct_raw!$A$2:$AX$1800, 30, FALSE)</f>
        <v>0</v>
      </c>
      <c r="U449" s="5">
        <f>VLOOKUP(B449, pct_raw!$A$2:$AX$1800, 31, FALSE)</f>
        <v>0</v>
      </c>
      <c r="V449" s="5">
        <f>VLOOKUP(B449, pct_raw!$A$2:$AX$1800, 32, FALSE)</f>
        <v>0</v>
      </c>
      <c r="W449" s="5">
        <f>VLOOKUP(B449, pct_raw!$A$2:$AX$1800, 33, FALSE)</f>
        <v>0</v>
      </c>
      <c r="X449" s="5">
        <f>VLOOKUP(B449, pct_raw!$A$2:$AX$1800, 34, FALSE)</f>
        <v>0</v>
      </c>
      <c r="Y449" s="5">
        <f>VLOOKUP(B449, pct_raw!$A$2:$AX$1800, 35, FALSE)</f>
        <v>0</v>
      </c>
      <c r="Z449" s="5">
        <f>VLOOKUP(B449, pct_raw!$A$2:$AX$1800, 36, FALSE)</f>
        <v>22</v>
      </c>
      <c r="AA449" s="5">
        <f>VLOOKUP(B449, pct_raw!$A$2:$AX$1800, 37, FALSE)</f>
        <v>22</v>
      </c>
      <c r="AB449" s="5">
        <f>VLOOKUP(B449, pct_raw!$A$2:$AX$1800, 38, FALSE)</f>
        <v>0.36</v>
      </c>
      <c r="AC449" s="5">
        <f>VLOOKUP(B449, pct_raw!$A$2:$AX$1800, 39, FALSE)</f>
        <v>2</v>
      </c>
      <c r="AD449" s="5">
        <f>VLOOKUP(B449, pct_raw!$A$2:$AX$1800, 40, FALSE)</f>
        <v>0</v>
      </c>
      <c r="AE449" s="5">
        <f>VLOOKUP(B449, pct_raw!$A$2:$AX$1800, 41, FALSE)</f>
        <v>0</v>
      </c>
      <c r="AF449" s="5">
        <f>VLOOKUP(B449, pct_raw!$A$2:$AX$1800, 42, FALSE)</f>
        <v>0</v>
      </c>
      <c r="AG449" s="5">
        <f>VLOOKUP(B449, pct_raw!$A$2:$AX$1800, 43, FALSE)</f>
        <v>0</v>
      </c>
      <c r="AH449" s="5">
        <f>VLOOKUP(B449, pct_raw!$A$2:$AX$1800, 44, FALSE)</f>
        <v>0</v>
      </c>
      <c r="AI449" s="5">
        <f>VLOOKUP(B449, pct_raw!$A$2:$AX$1800, 45, FALSE)</f>
        <v>10</v>
      </c>
      <c r="AJ449" s="5">
        <f>VLOOKUP(B449, pct_raw!$A$2:$AX$1800, 46, FALSE)</f>
        <v>12</v>
      </c>
      <c r="AK449" s="5">
        <f>VLOOKUP(B449, pct_raw!$A$2:$AX$1800, 47, FALSE)</f>
        <v>0.24</v>
      </c>
      <c r="AL449" s="5">
        <f>VLOOKUP(B449, pct_raw!$A$2:$AX$1800, 48, FALSE)</f>
        <v>12</v>
      </c>
      <c r="AM449" s="5">
        <f>VLOOKUP(B449, pct_raw!$A$2:$AX$1800, 49, FALSE)</f>
        <v>13</v>
      </c>
      <c r="AN449" s="5">
        <f>VLOOKUP(B449, pct_raw!$A$2:$AX$1800, 50, FALSE)</f>
        <v>0.24</v>
      </c>
    </row>
    <row r="450" spans="1:40" x14ac:dyDescent="0.2">
      <c r="A450" s="2" t="s">
        <v>1181</v>
      </c>
      <c r="B450" s="2" t="str">
        <f t="shared" ref="B450:B513" si="7">PROPER(C450)</f>
        <v>Council Bluff 02</v>
      </c>
      <c r="C450" s="2" t="s">
        <v>5266</v>
      </c>
      <c r="D450" s="2" t="str">
        <f>VLOOKUP(B450, pct_raw!$A$2:$AX$1800, 6, FALSE)</f>
        <v xml:space="preserve"> Council Bluff 02</v>
      </c>
      <c r="E450" s="5">
        <f>VLOOKUP(B450, pct_raw!$A$2:$AX$1800, 15, FALSE)</f>
        <v>4</v>
      </c>
      <c r="F450" s="5">
        <f>VLOOKUP(B450, pct_raw!$A$2:$AX$1800, 16, FALSE)</f>
        <v>0</v>
      </c>
      <c r="G450" s="5">
        <f>VLOOKUP(B450, pct_raw!$A$2:$AX$1800, 17, FALSE)</f>
        <v>0</v>
      </c>
      <c r="H450">
        <f>VLOOKUP(B450, pct_raw!$A$2:$AX$1800, 18, FALSE)</f>
        <v>0</v>
      </c>
      <c r="I450" s="5">
        <f>VLOOKUP(B450, pct_raw!$A$2:$AX$1800, 19, FALSE)</f>
        <v>0</v>
      </c>
      <c r="J450">
        <f>VLOOKUP(B450, pct_raw!$A$2:$AX$1800, 20, FALSE)</f>
        <v>0</v>
      </c>
      <c r="K450" s="5">
        <f>VLOOKUP(B450, pct_raw!$A$2:$AX$1800, 21, FALSE)</f>
        <v>9</v>
      </c>
      <c r="L450" s="5">
        <f>VLOOKUP(B450, pct_raw!$A$2:$AX$1800, 22, FALSE)</f>
        <v>10</v>
      </c>
      <c r="M450" s="5">
        <f>VLOOKUP(B450, pct_raw!$A$2:$AX$1800, 23, FALSE)</f>
        <v>0.24</v>
      </c>
      <c r="N450" s="5">
        <f>VLOOKUP(B450, pct_raw!$A$2:$AX$1800, 24, FALSE)</f>
        <v>1</v>
      </c>
      <c r="O450" s="5">
        <f>VLOOKUP(B450, pct_raw!$A$2:$AX$1800, 25, FALSE)</f>
        <v>0</v>
      </c>
      <c r="P450" s="5">
        <f>VLOOKUP(B450, pct_raw!$A$2:$AX$1800, 26, FALSE)</f>
        <v>0</v>
      </c>
      <c r="Q450" s="5">
        <f>VLOOKUP(B450, pct_raw!$A$2:$AX$1800, 27, FALSE)</f>
        <v>8</v>
      </c>
      <c r="R450" s="5">
        <f>VLOOKUP(B450, pct_raw!$A$2:$AX$1800, 28, FALSE)</f>
        <v>11</v>
      </c>
      <c r="S450" s="5">
        <f>VLOOKUP(B450, pct_raw!$A$2:$AX$1800, 29, FALSE)</f>
        <v>0.24</v>
      </c>
      <c r="T450" s="5">
        <f>VLOOKUP(B450, pct_raw!$A$2:$AX$1800, 30, FALSE)</f>
        <v>0</v>
      </c>
      <c r="U450" s="5">
        <f>VLOOKUP(B450, pct_raw!$A$2:$AX$1800, 31, FALSE)</f>
        <v>0</v>
      </c>
      <c r="V450" s="5">
        <f>VLOOKUP(B450, pct_raw!$A$2:$AX$1800, 32, FALSE)</f>
        <v>0</v>
      </c>
      <c r="W450" s="5">
        <f>VLOOKUP(B450, pct_raw!$A$2:$AX$1800, 33, FALSE)</f>
        <v>0</v>
      </c>
      <c r="X450" s="5">
        <f>VLOOKUP(B450, pct_raw!$A$2:$AX$1800, 34, FALSE)</f>
        <v>0</v>
      </c>
      <c r="Y450" s="5">
        <f>VLOOKUP(B450, pct_raw!$A$2:$AX$1800, 35, FALSE)</f>
        <v>0</v>
      </c>
      <c r="Z450" s="5">
        <f>VLOOKUP(B450, pct_raw!$A$2:$AX$1800, 36, FALSE)</f>
        <v>27</v>
      </c>
      <c r="AA450" s="5">
        <f>VLOOKUP(B450, pct_raw!$A$2:$AX$1800, 37, FALSE)</f>
        <v>28</v>
      </c>
      <c r="AB450" s="5">
        <f>VLOOKUP(B450, pct_raw!$A$2:$AX$1800, 38, FALSE)</f>
        <v>0.6</v>
      </c>
      <c r="AC450" s="5">
        <f>VLOOKUP(B450, pct_raw!$A$2:$AX$1800, 39, FALSE)</f>
        <v>0</v>
      </c>
      <c r="AD450" s="5">
        <f>VLOOKUP(B450, pct_raw!$A$2:$AX$1800, 40, FALSE)</f>
        <v>0</v>
      </c>
      <c r="AE450" s="5">
        <f>VLOOKUP(B450, pct_raw!$A$2:$AX$1800, 41, FALSE)</f>
        <v>0</v>
      </c>
      <c r="AF450" s="5">
        <f>VLOOKUP(B450, pct_raw!$A$2:$AX$1800, 42, FALSE)</f>
        <v>0</v>
      </c>
      <c r="AG450" s="5">
        <f>VLOOKUP(B450, pct_raw!$A$2:$AX$1800, 43, FALSE)</f>
        <v>0</v>
      </c>
      <c r="AH450" s="5">
        <f>VLOOKUP(B450, pct_raw!$A$2:$AX$1800, 44, FALSE)</f>
        <v>0</v>
      </c>
      <c r="AI450" s="5">
        <f>VLOOKUP(B450, pct_raw!$A$2:$AX$1800, 45, FALSE)</f>
        <v>12</v>
      </c>
      <c r="AJ450" s="5">
        <f>VLOOKUP(B450, pct_raw!$A$2:$AX$1800, 46, FALSE)</f>
        <v>13</v>
      </c>
      <c r="AK450" s="5">
        <f>VLOOKUP(B450, pct_raw!$A$2:$AX$1800, 47, FALSE)</f>
        <v>0.36</v>
      </c>
      <c r="AL450" s="5">
        <f>VLOOKUP(B450, pct_raw!$A$2:$AX$1800, 48, FALSE)</f>
        <v>1</v>
      </c>
      <c r="AM450" s="5">
        <f>VLOOKUP(B450, pct_raw!$A$2:$AX$1800, 49, FALSE)</f>
        <v>0</v>
      </c>
      <c r="AN450" s="5">
        <f>VLOOKUP(B450, pct_raw!$A$2:$AX$1800, 50, FALSE)</f>
        <v>0</v>
      </c>
    </row>
    <row r="451" spans="1:40" x14ac:dyDescent="0.2">
      <c r="A451" s="2" t="s">
        <v>1182</v>
      </c>
      <c r="B451" s="2" t="str">
        <f t="shared" si="7"/>
        <v>Council Bluff 03</v>
      </c>
      <c r="C451" s="2" t="s">
        <v>5267</v>
      </c>
      <c r="D451" s="2" t="str">
        <f>VLOOKUP(B451, pct_raw!$A$2:$AX$1800, 6, FALSE)</f>
        <v xml:space="preserve"> Council Bluff 03</v>
      </c>
      <c r="E451" s="5">
        <f>VLOOKUP(B451, pct_raw!$A$2:$AX$1800, 15, FALSE)</f>
        <v>6</v>
      </c>
      <c r="F451" s="5">
        <f>VLOOKUP(B451, pct_raw!$A$2:$AX$1800, 16, FALSE)</f>
        <v>0</v>
      </c>
      <c r="G451" s="5">
        <f>VLOOKUP(B451, pct_raw!$A$2:$AX$1800, 17, FALSE)</f>
        <v>0</v>
      </c>
      <c r="H451">
        <f>VLOOKUP(B451, pct_raw!$A$2:$AX$1800, 18, FALSE)</f>
        <v>0</v>
      </c>
      <c r="I451" s="5">
        <f>VLOOKUP(B451, pct_raw!$A$2:$AX$1800, 19, FALSE)</f>
        <v>0</v>
      </c>
      <c r="J451">
        <f>VLOOKUP(B451, pct_raw!$A$2:$AX$1800, 20, FALSE)</f>
        <v>0</v>
      </c>
      <c r="K451" s="5">
        <f>VLOOKUP(B451, pct_raw!$A$2:$AX$1800, 21, FALSE)</f>
        <v>8</v>
      </c>
      <c r="L451" s="5">
        <f>VLOOKUP(B451, pct_raw!$A$2:$AX$1800, 22, FALSE)</f>
        <v>10</v>
      </c>
      <c r="M451" s="5">
        <f>VLOOKUP(B451, pct_raw!$A$2:$AX$1800, 23, FALSE)</f>
        <v>0.24</v>
      </c>
      <c r="N451" s="5">
        <f>VLOOKUP(B451, pct_raw!$A$2:$AX$1800, 24, FALSE)</f>
        <v>0</v>
      </c>
      <c r="O451" s="5">
        <f>VLOOKUP(B451, pct_raw!$A$2:$AX$1800, 25, FALSE)</f>
        <v>0</v>
      </c>
      <c r="P451" s="5">
        <f>VLOOKUP(B451, pct_raw!$A$2:$AX$1800, 26, FALSE)</f>
        <v>0</v>
      </c>
      <c r="Q451" s="5">
        <f>VLOOKUP(B451, pct_raw!$A$2:$AX$1800, 27, FALSE)</f>
        <v>4</v>
      </c>
      <c r="R451" s="5">
        <f>VLOOKUP(B451, pct_raw!$A$2:$AX$1800, 28, FALSE)</f>
        <v>0</v>
      </c>
      <c r="S451" s="5">
        <f>VLOOKUP(B451, pct_raw!$A$2:$AX$1800, 29, FALSE)</f>
        <v>0</v>
      </c>
      <c r="T451" s="5">
        <f>VLOOKUP(B451, pct_raw!$A$2:$AX$1800, 30, FALSE)</f>
        <v>0</v>
      </c>
      <c r="U451" s="5">
        <f>VLOOKUP(B451, pct_raw!$A$2:$AX$1800, 31, FALSE)</f>
        <v>0</v>
      </c>
      <c r="V451" s="5">
        <f>VLOOKUP(B451, pct_raw!$A$2:$AX$1800, 32, FALSE)</f>
        <v>0</v>
      </c>
      <c r="W451" s="5">
        <f>VLOOKUP(B451, pct_raw!$A$2:$AX$1800, 33, FALSE)</f>
        <v>0</v>
      </c>
      <c r="X451" s="5">
        <f>VLOOKUP(B451, pct_raw!$A$2:$AX$1800, 34, FALSE)</f>
        <v>0</v>
      </c>
      <c r="Y451" s="5">
        <f>VLOOKUP(B451, pct_raw!$A$2:$AX$1800, 35, FALSE)</f>
        <v>0</v>
      </c>
      <c r="Z451" s="5">
        <f>VLOOKUP(B451, pct_raw!$A$2:$AX$1800, 36, FALSE)</f>
        <v>16</v>
      </c>
      <c r="AA451" s="5">
        <f>VLOOKUP(B451, pct_raw!$A$2:$AX$1800, 37, FALSE)</f>
        <v>17</v>
      </c>
      <c r="AB451" s="5">
        <f>VLOOKUP(B451, pct_raw!$A$2:$AX$1800, 38, FALSE)</f>
        <v>0.48</v>
      </c>
      <c r="AC451" s="5">
        <f>VLOOKUP(B451, pct_raw!$A$2:$AX$1800, 39, FALSE)</f>
        <v>1</v>
      </c>
      <c r="AD451" s="5">
        <f>VLOOKUP(B451, pct_raw!$A$2:$AX$1800, 40, FALSE)</f>
        <v>0</v>
      </c>
      <c r="AE451" s="5">
        <f>VLOOKUP(B451, pct_raw!$A$2:$AX$1800, 41, FALSE)</f>
        <v>0</v>
      </c>
      <c r="AF451" s="5">
        <f>VLOOKUP(B451, pct_raw!$A$2:$AX$1800, 42, FALSE)</f>
        <v>0</v>
      </c>
      <c r="AG451" s="5">
        <f>VLOOKUP(B451, pct_raw!$A$2:$AX$1800, 43, FALSE)</f>
        <v>0</v>
      </c>
      <c r="AH451" s="5">
        <f>VLOOKUP(B451, pct_raw!$A$2:$AX$1800, 44, FALSE)</f>
        <v>0</v>
      </c>
      <c r="AI451" s="5">
        <f>VLOOKUP(B451, pct_raw!$A$2:$AX$1800, 45, FALSE)</f>
        <v>7</v>
      </c>
      <c r="AJ451" s="5">
        <f>VLOOKUP(B451, pct_raw!$A$2:$AX$1800, 46, FALSE)</f>
        <v>9</v>
      </c>
      <c r="AK451" s="5">
        <f>VLOOKUP(B451, pct_raw!$A$2:$AX$1800, 47, FALSE)</f>
        <v>0.24</v>
      </c>
      <c r="AL451" s="5">
        <f>VLOOKUP(B451, pct_raw!$A$2:$AX$1800, 48, FALSE)</f>
        <v>5</v>
      </c>
      <c r="AM451" s="5">
        <f>VLOOKUP(B451, pct_raw!$A$2:$AX$1800, 49, FALSE)</f>
        <v>8</v>
      </c>
      <c r="AN451" s="5">
        <f>VLOOKUP(B451, pct_raw!$A$2:$AX$1800, 50, FALSE)</f>
        <v>0.24</v>
      </c>
    </row>
    <row r="452" spans="1:40" x14ac:dyDescent="0.2">
      <c r="A452" s="2" t="s">
        <v>1183</v>
      </c>
      <c r="B452" s="2" t="str">
        <f t="shared" si="7"/>
        <v>Council Bluff 04</v>
      </c>
      <c r="C452" s="2" t="s">
        <v>5268</v>
      </c>
      <c r="D452" s="2" t="str">
        <f>VLOOKUP(B452, pct_raw!$A$2:$AX$1800, 6, FALSE)</f>
        <v xml:space="preserve"> Council Bluff 04</v>
      </c>
      <c r="E452" s="5">
        <f>VLOOKUP(B452, pct_raw!$A$2:$AX$1800, 15, FALSE)</f>
        <v>16</v>
      </c>
      <c r="F452" s="5">
        <f>VLOOKUP(B452, pct_raw!$A$2:$AX$1800, 16, FALSE)</f>
        <v>17</v>
      </c>
      <c r="G452" s="5">
        <f>VLOOKUP(B452, pct_raw!$A$2:$AX$1800, 17, FALSE)</f>
        <v>0.36</v>
      </c>
      <c r="H452">
        <f>VLOOKUP(B452, pct_raw!$A$2:$AX$1800, 18, FALSE)</f>
        <v>0</v>
      </c>
      <c r="I452" s="5">
        <f>VLOOKUP(B452, pct_raw!$A$2:$AX$1800, 19, FALSE)</f>
        <v>0</v>
      </c>
      <c r="J452">
        <f>VLOOKUP(B452, pct_raw!$A$2:$AX$1800, 20, FALSE)</f>
        <v>0</v>
      </c>
      <c r="K452" s="5">
        <f>VLOOKUP(B452, pct_raw!$A$2:$AX$1800, 21, FALSE)</f>
        <v>19</v>
      </c>
      <c r="L452" s="5">
        <f>VLOOKUP(B452, pct_raw!$A$2:$AX$1800, 22, FALSE)</f>
        <v>19</v>
      </c>
      <c r="M452" s="5">
        <f>VLOOKUP(B452, pct_raw!$A$2:$AX$1800, 23, FALSE)</f>
        <v>0.36</v>
      </c>
      <c r="N452" s="5">
        <f>VLOOKUP(B452, pct_raw!$A$2:$AX$1800, 24, FALSE)</f>
        <v>0</v>
      </c>
      <c r="O452" s="5">
        <f>VLOOKUP(B452, pct_raw!$A$2:$AX$1800, 25, FALSE)</f>
        <v>0</v>
      </c>
      <c r="P452" s="5">
        <f>VLOOKUP(B452, pct_raw!$A$2:$AX$1800, 26, FALSE)</f>
        <v>0</v>
      </c>
      <c r="Q452" s="5">
        <f>VLOOKUP(B452, pct_raw!$A$2:$AX$1800, 27, FALSE)</f>
        <v>5</v>
      </c>
      <c r="R452" s="5">
        <f>VLOOKUP(B452, pct_raw!$A$2:$AX$1800, 28, FALSE)</f>
        <v>0</v>
      </c>
      <c r="S452" s="5">
        <f>VLOOKUP(B452, pct_raw!$A$2:$AX$1800, 29, FALSE)</f>
        <v>0</v>
      </c>
      <c r="T452" s="5">
        <f>VLOOKUP(B452, pct_raw!$A$2:$AX$1800, 30, FALSE)</f>
        <v>1</v>
      </c>
      <c r="U452" s="5">
        <f>VLOOKUP(B452, pct_raw!$A$2:$AX$1800, 31, FALSE)</f>
        <v>0</v>
      </c>
      <c r="V452" s="5">
        <f>VLOOKUP(B452, pct_raw!$A$2:$AX$1800, 32, FALSE)</f>
        <v>0</v>
      </c>
      <c r="W452" s="5">
        <f>VLOOKUP(B452, pct_raw!$A$2:$AX$1800, 33, FALSE)</f>
        <v>0</v>
      </c>
      <c r="X452" s="5">
        <f>VLOOKUP(B452, pct_raw!$A$2:$AX$1800, 34, FALSE)</f>
        <v>0</v>
      </c>
      <c r="Y452" s="5">
        <f>VLOOKUP(B452, pct_raw!$A$2:$AX$1800, 35, FALSE)</f>
        <v>0</v>
      </c>
      <c r="Z452" s="5">
        <f>VLOOKUP(B452, pct_raw!$A$2:$AX$1800, 36, FALSE)</f>
        <v>17</v>
      </c>
      <c r="AA452" s="5">
        <f>VLOOKUP(B452, pct_raw!$A$2:$AX$1800, 37, FALSE)</f>
        <v>17</v>
      </c>
      <c r="AB452" s="5">
        <f>VLOOKUP(B452, pct_raw!$A$2:$AX$1800, 38, FALSE)</f>
        <v>0.24</v>
      </c>
      <c r="AC452" s="5">
        <f>VLOOKUP(B452, pct_raw!$A$2:$AX$1800, 39, FALSE)</f>
        <v>1</v>
      </c>
      <c r="AD452" s="5">
        <f>VLOOKUP(B452, pct_raw!$A$2:$AX$1800, 40, FALSE)</f>
        <v>3</v>
      </c>
      <c r="AE452" s="5">
        <f>VLOOKUP(B452, pct_raw!$A$2:$AX$1800, 41, FALSE)</f>
        <v>0</v>
      </c>
      <c r="AF452" s="5">
        <f>VLOOKUP(B452, pct_raw!$A$2:$AX$1800, 42, FALSE)</f>
        <v>0</v>
      </c>
      <c r="AG452" s="5">
        <f>VLOOKUP(B452, pct_raw!$A$2:$AX$1800, 43, FALSE)</f>
        <v>0</v>
      </c>
      <c r="AH452" s="5">
        <f>VLOOKUP(B452, pct_raw!$A$2:$AX$1800, 44, FALSE)</f>
        <v>0</v>
      </c>
      <c r="AI452" s="5">
        <f>VLOOKUP(B452, pct_raw!$A$2:$AX$1800, 45, FALSE)</f>
        <v>5</v>
      </c>
      <c r="AJ452" s="5">
        <f>VLOOKUP(B452, pct_raw!$A$2:$AX$1800, 46, FALSE)</f>
        <v>11</v>
      </c>
      <c r="AK452" s="5">
        <f>VLOOKUP(B452, pct_raw!$A$2:$AX$1800, 47, FALSE)</f>
        <v>0.24</v>
      </c>
      <c r="AL452" s="5">
        <f>VLOOKUP(B452, pct_raw!$A$2:$AX$1800, 48, FALSE)</f>
        <v>3</v>
      </c>
      <c r="AM452" s="5">
        <f>VLOOKUP(B452, pct_raw!$A$2:$AX$1800, 49, FALSE)</f>
        <v>0</v>
      </c>
      <c r="AN452" s="5">
        <f>VLOOKUP(B452, pct_raw!$A$2:$AX$1800, 50, FALSE)</f>
        <v>0</v>
      </c>
    </row>
    <row r="453" spans="1:40" x14ac:dyDescent="0.2">
      <c r="A453" s="2" t="s">
        <v>1184</v>
      </c>
      <c r="B453" s="2" t="str">
        <f t="shared" si="7"/>
        <v>Council Bluff 05</v>
      </c>
      <c r="C453" s="2" t="s">
        <v>5269</v>
      </c>
      <c r="D453" s="2" t="str">
        <f>VLOOKUP(B453, pct_raw!$A$2:$AX$1800, 6, FALSE)</f>
        <v xml:space="preserve"> Council Bluff 05</v>
      </c>
      <c r="E453" s="5">
        <f>VLOOKUP(B453, pct_raw!$A$2:$AX$1800, 15, FALSE)</f>
        <v>14</v>
      </c>
      <c r="F453" s="5">
        <f>VLOOKUP(B453, pct_raw!$A$2:$AX$1800, 16, FALSE)</f>
        <v>14</v>
      </c>
      <c r="G453" s="5">
        <f>VLOOKUP(B453, pct_raw!$A$2:$AX$1800, 17, FALSE)</f>
        <v>0.24</v>
      </c>
      <c r="H453">
        <f>VLOOKUP(B453, pct_raw!$A$2:$AX$1800, 18, FALSE)</f>
        <v>0</v>
      </c>
      <c r="I453" s="5">
        <f>VLOOKUP(B453, pct_raw!$A$2:$AX$1800, 19, FALSE)</f>
        <v>0</v>
      </c>
      <c r="J453">
        <f>VLOOKUP(B453, pct_raw!$A$2:$AX$1800, 20, FALSE)</f>
        <v>0</v>
      </c>
      <c r="K453" s="5">
        <f>VLOOKUP(B453, pct_raw!$A$2:$AX$1800, 21, FALSE)</f>
        <v>11</v>
      </c>
      <c r="L453" s="5">
        <f>VLOOKUP(B453, pct_raw!$A$2:$AX$1800, 22, FALSE)</f>
        <v>11</v>
      </c>
      <c r="M453" s="5">
        <f>VLOOKUP(B453, pct_raw!$A$2:$AX$1800, 23, FALSE)</f>
        <v>0.12</v>
      </c>
      <c r="N453" s="5">
        <f>VLOOKUP(B453, pct_raw!$A$2:$AX$1800, 24, FALSE)</f>
        <v>0</v>
      </c>
      <c r="O453" s="5">
        <f>VLOOKUP(B453, pct_raw!$A$2:$AX$1800, 25, FALSE)</f>
        <v>0</v>
      </c>
      <c r="P453" s="5">
        <f>VLOOKUP(B453, pct_raw!$A$2:$AX$1800, 26, FALSE)</f>
        <v>0</v>
      </c>
      <c r="Q453" s="5">
        <f>VLOOKUP(B453, pct_raw!$A$2:$AX$1800, 27, FALSE)</f>
        <v>0</v>
      </c>
      <c r="R453" s="5">
        <f>VLOOKUP(B453, pct_raw!$A$2:$AX$1800, 28, FALSE)</f>
        <v>0</v>
      </c>
      <c r="S453" s="5">
        <f>VLOOKUP(B453, pct_raw!$A$2:$AX$1800, 29, FALSE)</f>
        <v>0</v>
      </c>
      <c r="T453" s="5">
        <f>VLOOKUP(B453, pct_raw!$A$2:$AX$1800, 30, FALSE)</f>
        <v>0</v>
      </c>
      <c r="U453" s="5">
        <f>VLOOKUP(B453, pct_raw!$A$2:$AX$1800, 31, FALSE)</f>
        <v>0</v>
      </c>
      <c r="V453" s="5">
        <f>VLOOKUP(B453, pct_raw!$A$2:$AX$1800, 32, FALSE)</f>
        <v>0</v>
      </c>
      <c r="W453" s="5">
        <f>VLOOKUP(B453, pct_raw!$A$2:$AX$1800, 33, FALSE)</f>
        <v>0</v>
      </c>
      <c r="X453" s="5">
        <f>VLOOKUP(B453, pct_raw!$A$2:$AX$1800, 34, FALSE)</f>
        <v>0</v>
      </c>
      <c r="Y453" s="5">
        <f>VLOOKUP(B453, pct_raw!$A$2:$AX$1800, 35, FALSE)</f>
        <v>0</v>
      </c>
      <c r="Z453" s="5">
        <f>VLOOKUP(B453, pct_raw!$A$2:$AX$1800, 36, FALSE)</f>
        <v>36</v>
      </c>
      <c r="AA453" s="5">
        <f>VLOOKUP(B453, pct_raw!$A$2:$AX$1800, 37, FALSE)</f>
        <v>36</v>
      </c>
      <c r="AB453" s="5">
        <f>VLOOKUP(B453, pct_raw!$A$2:$AX$1800, 38, FALSE)</f>
        <v>0.6</v>
      </c>
      <c r="AC453" s="5">
        <f>VLOOKUP(B453, pct_raw!$A$2:$AX$1800, 39, FALSE)</f>
        <v>0</v>
      </c>
      <c r="AD453" s="5">
        <f>VLOOKUP(B453, pct_raw!$A$2:$AX$1800, 40, FALSE)</f>
        <v>0</v>
      </c>
      <c r="AE453" s="5">
        <f>VLOOKUP(B453, pct_raw!$A$2:$AX$1800, 41, FALSE)</f>
        <v>0</v>
      </c>
      <c r="AF453" s="5">
        <f>VLOOKUP(B453, pct_raw!$A$2:$AX$1800, 42, FALSE)</f>
        <v>0</v>
      </c>
      <c r="AG453" s="5">
        <f>VLOOKUP(B453, pct_raw!$A$2:$AX$1800, 43, FALSE)</f>
        <v>0</v>
      </c>
      <c r="AH453" s="5">
        <f>VLOOKUP(B453, pct_raw!$A$2:$AX$1800, 44, FALSE)</f>
        <v>0</v>
      </c>
      <c r="AI453" s="5">
        <f>VLOOKUP(B453, pct_raw!$A$2:$AX$1800, 45, FALSE)</f>
        <v>1</v>
      </c>
      <c r="AJ453" s="5">
        <f>VLOOKUP(B453, pct_raw!$A$2:$AX$1800, 46, FALSE)</f>
        <v>0</v>
      </c>
      <c r="AK453" s="5">
        <f>VLOOKUP(B453, pct_raw!$A$2:$AX$1800, 47, FALSE)</f>
        <v>0</v>
      </c>
      <c r="AL453" s="5">
        <f>VLOOKUP(B453, pct_raw!$A$2:$AX$1800, 48, FALSE)</f>
        <v>11</v>
      </c>
      <c r="AM453" s="5">
        <f>VLOOKUP(B453, pct_raw!$A$2:$AX$1800, 49, FALSE)</f>
        <v>12</v>
      </c>
      <c r="AN453" s="5">
        <f>VLOOKUP(B453, pct_raw!$A$2:$AX$1800, 50, FALSE)</f>
        <v>0.24</v>
      </c>
    </row>
    <row r="454" spans="1:40" x14ac:dyDescent="0.2">
      <c r="A454" s="2" t="s">
        <v>1185</v>
      </c>
      <c r="B454" s="2" t="str">
        <f t="shared" si="7"/>
        <v>Council Bluff 06</v>
      </c>
      <c r="C454" s="2" t="s">
        <v>5270</v>
      </c>
      <c r="D454" s="2" t="str">
        <f>VLOOKUP(B454, pct_raw!$A$2:$AX$1800, 6, FALSE)</f>
        <v xml:space="preserve"> Council Bluff 06</v>
      </c>
      <c r="E454" s="5">
        <f>VLOOKUP(B454, pct_raw!$A$2:$AX$1800, 15, FALSE)</f>
        <v>17</v>
      </c>
      <c r="F454" s="5">
        <f>VLOOKUP(B454, pct_raw!$A$2:$AX$1800, 16, FALSE)</f>
        <v>0</v>
      </c>
      <c r="G454" s="5">
        <f>VLOOKUP(B454, pct_raw!$A$2:$AX$1800, 17, FALSE)</f>
        <v>0</v>
      </c>
      <c r="H454">
        <f>VLOOKUP(B454, pct_raw!$A$2:$AX$1800, 18, FALSE)</f>
        <v>0</v>
      </c>
      <c r="I454" s="5">
        <f>VLOOKUP(B454, pct_raw!$A$2:$AX$1800, 19, FALSE)</f>
        <v>0</v>
      </c>
      <c r="J454">
        <f>VLOOKUP(B454, pct_raw!$A$2:$AX$1800, 20, FALSE)</f>
        <v>0</v>
      </c>
      <c r="K454" s="5">
        <f>VLOOKUP(B454, pct_raw!$A$2:$AX$1800, 21, FALSE)</f>
        <v>35</v>
      </c>
      <c r="L454" s="5">
        <f>VLOOKUP(B454, pct_raw!$A$2:$AX$1800, 22, FALSE)</f>
        <v>37</v>
      </c>
      <c r="M454" s="5">
        <f>VLOOKUP(B454, pct_raw!$A$2:$AX$1800, 23, FALSE)</f>
        <v>0.48</v>
      </c>
      <c r="N454" s="5">
        <f>VLOOKUP(B454, pct_raw!$A$2:$AX$1800, 24, FALSE)</f>
        <v>0</v>
      </c>
      <c r="O454" s="5">
        <f>VLOOKUP(B454, pct_raw!$A$2:$AX$1800, 25, FALSE)</f>
        <v>0</v>
      </c>
      <c r="P454" s="5">
        <f>VLOOKUP(B454, pct_raw!$A$2:$AX$1800, 26, FALSE)</f>
        <v>0</v>
      </c>
      <c r="Q454" s="5">
        <f>VLOOKUP(B454, pct_raw!$A$2:$AX$1800, 27, FALSE)</f>
        <v>14</v>
      </c>
      <c r="R454" s="5">
        <f>VLOOKUP(B454, pct_raw!$A$2:$AX$1800, 28, FALSE)</f>
        <v>25</v>
      </c>
      <c r="S454" s="5">
        <f>VLOOKUP(B454, pct_raw!$A$2:$AX$1800, 29, FALSE)</f>
        <v>0.24</v>
      </c>
      <c r="T454" s="5">
        <f>VLOOKUP(B454, pct_raw!$A$2:$AX$1800, 30, FALSE)</f>
        <v>0</v>
      </c>
      <c r="U454" s="5">
        <f>VLOOKUP(B454, pct_raw!$A$2:$AX$1800, 31, FALSE)</f>
        <v>0</v>
      </c>
      <c r="V454" s="5">
        <f>VLOOKUP(B454, pct_raw!$A$2:$AX$1800, 32, FALSE)</f>
        <v>0</v>
      </c>
      <c r="W454" s="5">
        <f>VLOOKUP(B454, pct_raw!$A$2:$AX$1800, 33, FALSE)</f>
        <v>0</v>
      </c>
      <c r="X454" s="5">
        <f>VLOOKUP(B454, pct_raw!$A$2:$AX$1800, 34, FALSE)</f>
        <v>0</v>
      </c>
      <c r="Y454" s="5">
        <f>VLOOKUP(B454, pct_raw!$A$2:$AX$1800, 35, FALSE)</f>
        <v>0</v>
      </c>
      <c r="Z454" s="5">
        <f>VLOOKUP(B454, pct_raw!$A$2:$AX$1800, 36, FALSE)</f>
        <v>56</v>
      </c>
      <c r="AA454" s="5">
        <f>VLOOKUP(B454, pct_raw!$A$2:$AX$1800, 37, FALSE)</f>
        <v>56</v>
      </c>
      <c r="AB454" s="5">
        <f>VLOOKUP(B454, pct_raw!$A$2:$AX$1800, 38, FALSE)</f>
        <v>0.72</v>
      </c>
      <c r="AC454" s="5">
        <f>VLOOKUP(B454, pct_raw!$A$2:$AX$1800, 39, FALSE)</f>
        <v>0</v>
      </c>
      <c r="AD454" s="5">
        <f>VLOOKUP(B454, pct_raw!$A$2:$AX$1800, 40, FALSE)</f>
        <v>0</v>
      </c>
      <c r="AE454" s="5">
        <f>VLOOKUP(B454, pct_raw!$A$2:$AX$1800, 41, FALSE)</f>
        <v>0</v>
      </c>
      <c r="AF454" s="5">
        <f>VLOOKUP(B454, pct_raw!$A$2:$AX$1800, 42, FALSE)</f>
        <v>0</v>
      </c>
      <c r="AG454" s="5">
        <f>VLOOKUP(B454, pct_raw!$A$2:$AX$1800, 43, FALSE)</f>
        <v>6</v>
      </c>
      <c r="AH454" s="5">
        <f>VLOOKUP(B454, pct_raw!$A$2:$AX$1800, 44, FALSE)</f>
        <v>0</v>
      </c>
      <c r="AI454" s="5">
        <f>VLOOKUP(B454, pct_raw!$A$2:$AX$1800, 45, FALSE)</f>
        <v>24</v>
      </c>
      <c r="AJ454" s="5">
        <f>VLOOKUP(B454, pct_raw!$A$2:$AX$1800, 46, FALSE)</f>
        <v>26</v>
      </c>
      <c r="AK454" s="5">
        <f>VLOOKUP(B454, pct_raw!$A$2:$AX$1800, 47, FALSE)</f>
        <v>0.36</v>
      </c>
      <c r="AL454" s="5">
        <f>VLOOKUP(B454, pct_raw!$A$2:$AX$1800, 48, FALSE)</f>
        <v>4</v>
      </c>
      <c r="AM454" s="5">
        <f>VLOOKUP(B454, pct_raw!$A$2:$AX$1800, 49, FALSE)</f>
        <v>0</v>
      </c>
      <c r="AN454" s="5">
        <f>VLOOKUP(B454, pct_raw!$A$2:$AX$1800, 50, FALSE)</f>
        <v>0</v>
      </c>
    </row>
    <row r="455" spans="1:40" x14ac:dyDescent="0.2">
      <c r="A455" s="2" t="s">
        <v>1186</v>
      </c>
      <c r="B455" s="2" t="str">
        <f t="shared" si="7"/>
        <v>Council Bluff 07</v>
      </c>
      <c r="C455" s="2" t="s">
        <v>5271</v>
      </c>
      <c r="D455" s="2" t="str">
        <f>VLOOKUP(B455, pct_raw!$A$2:$AX$1800, 6, FALSE)</f>
        <v xml:space="preserve"> Council Bluff 07</v>
      </c>
      <c r="E455" s="5">
        <f>VLOOKUP(B455, pct_raw!$A$2:$AX$1800, 15, FALSE)</f>
        <v>21</v>
      </c>
      <c r="F455" s="5">
        <f>VLOOKUP(B455, pct_raw!$A$2:$AX$1800, 16, FALSE)</f>
        <v>0</v>
      </c>
      <c r="G455" s="5">
        <f>VLOOKUP(B455, pct_raw!$A$2:$AX$1800, 17, FALSE)</f>
        <v>0</v>
      </c>
      <c r="H455">
        <f>VLOOKUP(B455, pct_raw!$A$2:$AX$1800, 18, FALSE)</f>
        <v>0</v>
      </c>
      <c r="I455" s="5">
        <f>VLOOKUP(B455, pct_raw!$A$2:$AX$1800, 19, FALSE)</f>
        <v>0</v>
      </c>
      <c r="J455">
        <f>VLOOKUP(B455, pct_raw!$A$2:$AX$1800, 20, FALSE)</f>
        <v>0</v>
      </c>
      <c r="K455" s="5">
        <f>VLOOKUP(B455, pct_raw!$A$2:$AX$1800, 21, FALSE)</f>
        <v>29</v>
      </c>
      <c r="L455" s="5">
        <f>VLOOKUP(B455, pct_raw!$A$2:$AX$1800, 22, FALSE)</f>
        <v>37</v>
      </c>
      <c r="M455" s="5">
        <f>VLOOKUP(B455, pct_raw!$A$2:$AX$1800, 23, FALSE)</f>
        <v>0.36</v>
      </c>
      <c r="N455" s="5">
        <f>VLOOKUP(B455, pct_raw!$A$2:$AX$1800, 24, FALSE)</f>
        <v>0</v>
      </c>
      <c r="O455" s="5">
        <f>VLOOKUP(B455, pct_raw!$A$2:$AX$1800, 25, FALSE)</f>
        <v>0</v>
      </c>
      <c r="P455" s="5">
        <f>VLOOKUP(B455, pct_raw!$A$2:$AX$1800, 26, FALSE)</f>
        <v>0</v>
      </c>
      <c r="Q455" s="5">
        <f>VLOOKUP(B455, pct_raw!$A$2:$AX$1800, 27, FALSE)</f>
        <v>35</v>
      </c>
      <c r="R455" s="5">
        <f>VLOOKUP(B455, pct_raw!$A$2:$AX$1800, 28, FALSE)</f>
        <v>47</v>
      </c>
      <c r="S455" s="5">
        <f>VLOOKUP(B455, pct_raw!$A$2:$AX$1800, 29, FALSE)</f>
        <v>0.48</v>
      </c>
      <c r="T455" s="5">
        <f>VLOOKUP(B455, pct_raw!$A$2:$AX$1800, 30, FALSE)</f>
        <v>0</v>
      </c>
      <c r="U455" s="5">
        <f>VLOOKUP(B455, pct_raw!$A$2:$AX$1800, 31, FALSE)</f>
        <v>0</v>
      </c>
      <c r="V455" s="5">
        <f>VLOOKUP(B455, pct_raw!$A$2:$AX$1800, 32, FALSE)</f>
        <v>0</v>
      </c>
      <c r="W455" s="5">
        <f>VLOOKUP(B455, pct_raw!$A$2:$AX$1800, 33, FALSE)</f>
        <v>0</v>
      </c>
      <c r="X455" s="5">
        <f>VLOOKUP(B455, pct_raw!$A$2:$AX$1800, 34, FALSE)</f>
        <v>0</v>
      </c>
      <c r="Y455" s="5">
        <f>VLOOKUP(B455, pct_raw!$A$2:$AX$1800, 35, FALSE)</f>
        <v>0</v>
      </c>
      <c r="Z455" s="5">
        <f>VLOOKUP(B455, pct_raw!$A$2:$AX$1800, 36, FALSE)</f>
        <v>46</v>
      </c>
      <c r="AA455" s="5">
        <f>VLOOKUP(B455, pct_raw!$A$2:$AX$1800, 37, FALSE)</f>
        <v>55</v>
      </c>
      <c r="AB455" s="5">
        <f>VLOOKUP(B455, pct_raw!$A$2:$AX$1800, 38, FALSE)</f>
        <v>0.6</v>
      </c>
      <c r="AC455" s="5">
        <f>VLOOKUP(B455, pct_raw!$A$2:$AX$1800, 39, FALSE)</f>
        <v>1</v>
      </c>
      <c r="AD455" s="5">
        <f>VLOOKUP(B455, pct_raw!$A$2:$AX$1800, 40, FALSE)</f>
        <v>0</v>
      </c>
      <c r="AE455" s="5">
        <f>VLOOKUP(B455, pct_raw!$A$2:$AX$1800, 41, FALSE)</f>
        <v>0</v>
      </c>
      <c r="AF455" s="5">
        <f>VLOOKUP(B455, pct_raw!$A$2:$AX$1800, 42, FALSE)</f>
        <v>0</v>
      </c>
      <c r="AG455" s="5">
        <f>VLOOKUP(B455, pct_raw!$A$2:$AX$1800, 43, FALSE)</f>
        <v>1</v>
      </c>
      <c r="AH455" s="5">
        <f>VLOOKUP(B455, pct_raw!$A$2:$AX$1800, 44, FALSE)</f>
        <v>0</v>
      </c>
      <c r="AI455" s="5">
        <f>VLOOKUP(B455, pct_raw!$A$2:$AX$1800, 45, FALSE)</f>
        <v>27</v>
      </c>
      <c r="AJ455" s="5">
        <f>VLOOKUP(B455, pct_raw!$A$2:$AX$1800, 46, FALSE)</f>
        <v>27</v>
      </c>
      <c r="AK455" s="5">
        <f>VLOOKUP(B455, pct_raw!$A$2:$AX$1800, 47, FALSE)</f>
        <v>0.36</v>
      </c>
      <c r="AL455" s="5">
        <f>VLOOKUP(B455, pct_raw!$A$2:$AX$1800, 48, FALSE)</f>
        <v>8</v>
      </c>
      <c r="AM455" s="5">
        <f>VLOOKUP(B455, pct_raw!$A$2:$AX$1800, 49, FALSE)</f>
        <v>0</v>
      </c>
      <c r="AN455" s="5">
        <f>VLOOKUP(B455, pct_raw!$A$2:$AX$1800, 50, FALSE)</f>
        <v>0</v>
      </c>
    </row>
    <row r="456" spans="1:40" x14ac:dyDescent="0.2">
      <c r="A456" s="2" t="s">
        <v>1187</v>
      </c>
      <c r="B456" s="2" t="str">
        <f t="shared" si="7"/>
        <v>Council Bluff 08</v>
      </c>
      <c r="C456" s="2" t="s">
        <v>5272</v>
      </c>
      <c r="D456" s="2" t="str">
        <f>VLOOKUP(B456, pct_raw!$A$2:$AX$1800, 6, FALSE)</f>
        <v xml:space="preserve"> Council Bluff 08</v>
      </c>
      <c r="E456" s="5">
        <f>VLOOKUP(B456, pct_raw!$A$2:$AX$1800, 15, FALSE)</f>
        <v>14</v>
      </c>
      <c r="F456" s="5">
        <f>VLOOKUP(B456, pct_raw!$A$2:$AX$1800, 16, FALSE)</f>
        <v>0</v>
      </c>
      <c r="G456" s="5">
        <f>VLOOKUP(B456, pct_raw!$A$2:$AX$1800, 17, FALSE)</f>
        <v>0</v>
      </c>
      <c r="H456">
        <f>VLOOKUP(B456, pct_raw!$A$2:$AX$1800, 18, FALSE)</f>
        <v>0</v>
      </c>
      <c r="I456" s="5">
        <f>VLOOKUP(B456, pct_raw!$A$2:$AX$1800, 19, FALSE)</f>
        <v>0</v>
      </c>
      <c r="J456">
        <f>VLOOKUP(B456, pct_raw!$A$2:$AX$1800, 20, FALSE)</f>
        <v>0</v>
      </c>
      <c r="K456" s="5">
        <f>VLOOKUP(B456, pct_raw!$A$2:$AX$1800, 21, FALSE)</f>
        <v>27</v>
      </c>
      <c r="L456" s="5">
        <f>VLOOKUP(B456, pct_raw!$A$2:$AX$1800, 22, FALSE)</f>
        <v>37</v>
      </c>
      <c r="M456" s="5">
        <f>VLOOKUP(B456, pct_raw!$A$2:$AX$1800, 23, FALSE)</f>
        <v>0.48</v>
      </c>
      <c r="N456" s="5">
        <f>VLOOKUP(B456, pct_raw!$A$2:$AX$1800, 24, FALSE)</f>
        <v>1</v>
      </c>
      <c r="O456" s="5">
        <f>VLOOKUP(B456, pct_raw!$A$2:$AX$1800, 25, FALSE)</f>
        <v>0</v>
      </c>
      <c r="P456" s="5">
        <f>VLOOKUP(B456, pct_raw!$A$2:$AX$1800, 26, FALSE)</f>
        <v>0</v>
      </c>
      <c r="Q456" s="5">
        <f>VLOOKUP(B456, pct_raw!$A$2:$AX$1800, 27, FALSE)</f>
        <v>30</v>
      </c>
      <c r="R456" s="5">
        <f>VLOOKUP(B456, pct_raw!$A$2:$AX$1800, 28, FALSE)</f>
        <v>34</v>
      </c>
      <c r="S456" s="5">
        <f>VLOOKUP(B456, pct_raw!$A$2:$AX$1800, 29, FALSE)</f>
        <v>0.48</v>
      </c>
      <c r="T456" s="5">
        <f>VLOOKUP(B456, pct_raw!$A$2:$AX$1800, 30, FALSE)</f>
        <v>0</v>
      </c>
      <c r="U456" s="5">
        <f>VLOOKUP(B456, pct_raw!$A$2:$AX$1800, 31, FALSE)</f>
        <v>0</v>
      </c>
      <c r="V456" s="5">
        <f>VLOOKUP(B456, pct_raw!$A$2:$AX$1800, 32, FALSE)</f>
        <v>0</v>
      </c>
      <c r="W456" s="5">
        <f>VLOOKUP(B456, pct_raw!$A$2:$AX$1800, 33, FALSE)</f>
        <v>0</v>
      </c>
      <c r="X456" s="5">
        <f>VLOOKUP(B456, pct_raw!$A$2:$AX$1800, 34, FALSE)</f>
        <v>0</v>
      </c>
      <c r="Y456" s="5">
        <f>VLOOKUP(B456, pct_raw!$A$2:$AX$1800, 35, FALSE)</f>
        <v>0</v>
      </c>
      <c r="Z456" s="5">
        <f>VLOOKUP(B456, pct_raw!$A$2:$AX$1800, 36, FALSE)</f>
        <v>36</v>
      </c>
      <c r="AA456" s="5">
        <f>VLOOKUP(B456, pct_raw!$A$2:$AX$1800, 37, FALSE)</f>
        <v>38</v>
      </c>
      <c r="AB456" s="5">
        <f>VLOOKUP(B456, pct_raw!$A$2:$AX$1800, 38, FALSE)</f>
        <v>0.6</v>
      </c>
      <c r="AC456" s="5">
        <f>VLOOKUP(B456, pct_raw!$A$2:$AX$1800, 39, FALSE)</f>
        <v>0</v>
      </c>
      <c r="AD456" s="5">
        <f>VLOOKUP(B456, pct_raw!$A$2:$AX$1800, 40, FALSE)</f>
        <v>0</v>
      </c>
      <c r="AE456" s="5">
        <f>VLOOKUP(B456, pct_raw!$A$2:$AX$1800, 41, FALSE)</f>
        <v>0</v>
      </c>
      <c r="AF456" s="5">
        <f>VLOOKUP(B456, pct_raw!$A$2:$AX$1800, 42, FALSE)</f>
        <v>0</v>
      </c>
      <c r="AG456" s="5">
        <f>VLOOKUP(B456, pct_raw!$A$2:$AX$1800, 43, FALSE)</f>
        <v>8</v>
      </c>
      <c r="AH456" s="5">
        <f>VLOOKUP(B456, pct_raw!$A$2:$AX$1800, 44, FALSE)</f>
        <v>0</v>
      </c>
      <c r="AI456" s="5">
        <f>VLOOKUP(B456, pct_raw!$A$2:$AX$1800, 45, FALSE)</f>
        <v>38</v>
      </c>
      <c r="AJ456" s="5">
        <f>VLOOKUP(B456, pct_raw!$A$2:$AX$1800, 46, FALSE)</f>
        <v>38</v>
      </c>
      <c r="AK456" s="5">
        <f>VLOOKUP(B456, pct_raw!$A$2:$AX$1800, 47, FALSE)</f>
        <v>0.6</v>
      </c>
      <c r="AL456" s="5">
        <f>VLOOKUP(B456, pct_raw!$A$2:$AX$1800, 48, FALSE)</f>
        <v>7</v>
      </c>
      <c r="AM456" s="5">
        <f>VLOOKUP(B456, pct_raw!$A$2:$AX$1800, 49, FALSE)</f>
        <v>0</v>
      </c>
      <c r="AN456" s="5">
        <f>VLOOKUP(B456, pct_raw!$A$2:$AX$1800, 50, FALSE)</f>
        <v>0</v>
      </c>
    </row>
    <row r="457" spans="1:40" x14ac:dyDescent="0.2">
      <c r="A457" s="2" t="s">
        <v>1188</v>
      </c>
      <c r="B457" s="2" t="str">
        <f t="shared" si="7"/>
        <v>Council Bluff 09</v>
      </c>
      <c r="C457" s="2" t="s">
        <v>5273</v>
      </c>
      <c r="D457" s="2" t="str">
        <f>VLOOKUP(B457, pct_raw!$A$2:$AX$1800, 6, FALSE)</f>
        <v xml:space="preserve"> Council Bluff 09</v>
      </c>
      <c r="E457" s="5">
        <f>VLOOKUP(B457, pct_raw!$A$2:$AX$1800, 15, FALSE)</f>
        <v>21</v>
      </c>
      <c r="F457" s="5">
        <f>VLOOKUP(B457, pct_raw!$A$2:$AX$1800, 16, FALSE)</f>
        <v>24</v>
      </c>
      <c r="G457" s="5">
        <f>VLOOKUP(B457, pct_raw!$A$2:$AX$1800, 17, FALSE)</f>
        <v>0.36</v>
      </c>
      <c r="H457">
        <f>VLOOKUP(B457, pct_raw!$A$2:$AX$1800, 18, FALSE)</f>
        <v>0</v>
      </c>
      <c r="I457" s="5">
        <f>VLOOKUP(B457, pct_raw!$A$2:$AX$1800, 19, FALSE)</f>
        <v>0</v>
      </c>
      <c r="J457">
        <f>VLOOKUP(B457, pct_raw!$A$2:$AX$1800, 20, FALSE)</f>
        <v>0</v>
      </c>
      <c r="K457" s="5">
        <f>VLOOKUP(B457, pct_raw!$A$2:$AX$1800, 21, FALSE)</f>
        <v>19</v>
      </c>
      <c r="L457" s="5">
        <f>VLOOKUP(B457, pct_raw!$A$2:$AX$1800, 22, FALSE)</f>
        <v>21</v>
      </c>
      <c r="M457" s="5">
        <f>VLOOKUP(B457, pct_raw!$A$2:$AX$1800, 23, FALSE)</f>
        <v>0.24</v>
      </c>
      <c r="N457" s="5">
        <f>VLOOKUP(B457, pct_raw!$A$2:$AX$1800, 24, FALSE)</f>
        <v>0</v>
      </c>
      <c r="O457" s="5">
        <f>VLOOKUP(B457, pct_raw!$A$2:$AX$1800, 25, FALSE)</f>
        <v>0</v>
      </c>
      <c r="P457" s="5">
        <f>VLOOKUP(B457, pct_raw!$A$2:$AX$1800, 26, FALSE)</f>
        <v>0</v>
      </c>
      <c r="Q457" s="5">
        <f>VLOOKUP(B457, pct_raw!$A$2:$AX$1800, 27, FALSE)</f>
        <v>29</v>
      </c>
      <c r="R457" s="5">
        <f>VLOOKUP(B457, pct_raw!$A$2:$AX$1800, 28, FALSE)</f>
        <v>31</v>
      </c>
      <c r="S457" s="5">
        <f>VLOOKUP(B457, pct_raw!$A$2:$AX$1800, 29, FALSE)</f>
        <v>0.48</v>
      </c>
      <c r="T457" s="5">
        <f>VLOOKUP(B457, pct_raw!$A$2:$AX$1800, 30, FALSE)</f>
        <v>0</v>
      </c>
      <c r="U457" s="5">
        <f>VLOOKUP(B457, pct_raw!$A$2:$AX$1800, 31, FALSE)</f>
        <v>0</v>
      </c>
      <c r="V457" s="5">
        <f>VLOOKUP(B457, pct_raw!$A$2:$AX$1800, 32, FALSE)</f>
        <v>0</v>
      </c>
      <c r="W457" s="5">
        <f>VLOOKUP(B457, pct_raw!$A$2:$AX$1800, 33, FALSE)</f>
        <v>0</v>
      </c>
      <c r="X457" s="5">
        <f>VLOOKUP(B457, pct_raw!$A$2:$AX$1800, 34, FALSE)</f>
        <v>0</v>
      </c>
      <c r="Y457" s="5">
        <f>VLOOKUP(B457, pct_raw!$A$2:$AX$1800, 35, FALSE)</f>
        <v>0</v>
      </c>
      <c r="Z457" s="5">
        <f>VLOOKUP(B457, pct_raw!$A$2:$AX$1800, 36, FALSE)</f>
        <v>17</v>
      </c>
      <c r="AA457" s="5">
        <f>VLOOKUP(B457, pct_raw!$A$2:$AX$1800, 37, FALSE)</f>
        <v>18</v>
      </c>
      <c r="AB457" s="5">
        <f>VLOOKUP(B457, pct_raw!$A$2:$AX$1800, 38, FALSE)</f>
        <v>0.24</v>
      </c>
      <c r="AC457" s="5">
        <f>VLOOKUP(B457, pct_raw!$A$2:$AX$1800, 39, FALSE)</f>
        <v>0</v>
      </c>
      <c r="AD457" s="5">
        <f>VLOOKUP(B457, pct_raw!$A$2:$AX$1800, 40, FALSE)</f>
        <v>0</v>
      </c>
      <c r="AE457" s="5">
        <f>VLOOKUP(B457, pct_raw!$A$2:$AX$1800, 41, FALSE)</f>
        <v>0</v>
      </c>
      <c r="AF457" s="5">
        <f>VLOOKUP(B457, pct_raw!$A$2:$AX$1800, 42, FALSE)</f>
        <v>1</v>
      </c>
      <c r="AG457" s="5">
        <f>VLOOKUP(B457, pct_raw!$A$2:$AX$1800, 43, FALSE)</f>
        <v>1</v>
      </c>
      <c r="AH457" s="5">
        <f>VLOOKUP(B457, pct_raw!$A$2:$AX$1800, 44, FALSE)</f>
        <v>0</v>
      </c>
      <c r="AI457" s="5">
        <f>VLOOKUP(B457, pct_raw!$A$2:$AX$1800, 45, FALSE)</f>
        <v>17</v>
      </c>
      <c r="AJ457" s="5">
        <f>VLOOKUP(B457, pct_raw!$A$2:$AX$1800, 46, FALSE)</f>
        <v>17</v>
      </c>
      <c r="AK457" s="5">
        <f>VLOOKUP(B457, pct_raw!$A$2:$AX$1800, 47, FALSE)</f>
        <v>0.24</v>
      </c>
      <c r="AL457" s="5">
        <f>VLOOKUP(B457, pct_raw!$A$2:$AX$1800, 48, FALSE)</f>
        <v>8</v>
      </c>
      <c r="AM457" s="5">
        <f>VLOOKUP(B457, pct_raw!$A$2:$AX$1800, 49, FALSE)</f>
        <v>0</v>
      </c>
      <c r="AN457" s="5">
        <f>VLOOKUP(B457, pct_raw!$A$2:$AX$1800, 50, FALSE)</f>
        <v>0</v>
      </c>
    </row>
    <row r="458" spans="1:40" x14ac:dyDescent="0.2">
      <c r="A458" s="2" t="s">
        <v>1189</v>
      </c>
      <c r="B458" s="2" t="str">
        <f t="shared" si="7"/>
        <v>Council Bluff 10A</v>
      </c>
      <c r="C458" s="2" t="s">
        <v>5274</v>
      </c>
      <c r="D458" s="2" t="str">
        <f>VLOOKUP(B458, pct_raw!$A$2:$AX$1800, 6, FALSE)</f>
        <v xml:space="preserve"> Council Bluff 10A</v>
      </c>
      <c r="E458" s="5">
        <f>VLOOKUP(B458, pct_raw!$A$2:$AX$1800, 15, FALSE)</f>
        <v>31</v>
      </c>
      <c r="F458" s="5">
        <f>VLOOKUP(B458, pct_raw!$A$2:$AX$1800, 16, FALSE)</f>
        <v>31</v>
      </c>
      <c r="G458" s="5">
        <f>VLOOKUP(B458, pct_raw!$A$2:$AX$1800, 17, FALSE)</f>
        <v>0.48</v>
      </c>
      <c r="H458">
        <f>VLOOKUP(B458, pct_raw!$A$2:$AX$1800, 18, FALSE)</f>
        <v>0</v>
      </c>
      <c r="I458" s="5">
        <f>VLOOKUP(B458, pct_raw!$A$2:$AX$1800, 19, FALSE)</f>
        <v>0</v>
      </c>
      <c r="J458">
        <f>VLOOKUP(B458, pct_raw!$A$2:$AX$1800, 20, FALSE)</f>
        <v>0</v>
      </c>
      <c r="K458" s="5">
        <f>VLOOKUP(B458, pct_raw!$A$2:$AX$1800, 21, FALSE)</f>
        <v>35</v>
      </c>
      <c r="L458" s="5">
        <f>VLOOKUP(B458, pct_raw!$A$2:$AX$1800, 22, FALSE)</f>
        <v>36</v>
      </c>
      <c r="M458" s="5">
        <f>VLOOKUP(B458, pct_raw!$A$2:$AX$1800, 23, FALSE)</f>
        <v>0.6</v>
      </c>
      <c r="N458" s="5">
        <f>VLOOKUP(B458, pct_raw!$A$2:$AX$1800, 24, FALSE)</f>
        <v>0</v>
      </c>
      <c r="O458" s="5">
        <f>VLOOKUP(B458, pct_raw!$A$2:$AX$1800, 25, FALSE)</f>
        <v>0</v>
      </c>
      <c r="P458" s="5">
        <f>VLOOKUP(B458, pct_raw!$A$2:$AX$1800, 26, FALSE)</f>
        <v>0</v>
      </c>
      <c r="Q458" s="5">
        <f>VLOOKUP(B458, pct_raw!$A$2:$AX$1800, 27, FALSE)</f>
        <v>30</v>
      </c>
      <c r="R458" s="5">
        <f>VLOOKUP(B458, pct_raw!$A$2:$AX$1800, 28, FALSE)</f>
        <v>30</v>
      </c>
      <c r="S458" s="5">
        <f>VLOOKUP(B458, pct_raw!$A$2:$AX$1800, 29, FALSE)</f>
        <v>0.48</v>
      </c>
      <c r="T458" s="5">
        <f>VLOOKUP(B458, pct_raw!$A$2:$AX$1800, 30, FALSE)</f>
        <v>0</v>
      </c>
      <c r="U458" s="5">
        <f>VLOOKUP(B458, pct_raw!$A$2:$AX$1800, 31, FALSE)</f>
        <v>0</v>
      </c>
      <c r="V458" s="5">
        <f>VLOOKUP(B458, pct_raw!$A$2:$AX$1800, 32, FALSE)</f>
        <v>0</v>
      </c>
      <c r="W458" s="5">
        <f>VLOOKUP(B458, pct_raw!$A$2:$AX$1800, 33, FALSE)</f>
        <v>0</v>
      </c>
      <c r="X458" s="5">
        <f>VLOOKUP(B458, pct_raw!$A$2:$AX$1800, 34, FALSE)</f>
        <v>0</v>
      </c>
      <c r="Y458" s="5">
        <f>VLOOKUP(B458, pct_raw!$A$2:$AX$1800, 35, FALSE)</f>
        <v>0</v>
      </c>
      <c r="Z458" s="5">
        <f>VLOOKUP(B458, pct_raw!$A$2:$AX$1800, 36, FALSE)</f>
        <v>24</v>
      </c>
      <c r="AA458" s="5">
        <f>VLOOKUP(B458, pct_raw!$A$2:$AX$1800, 37, FALSE)</f>
        <v>25</v>
      </c>
      <c r="AB458" s="5">
        <f>VLOOKUP(B458, pct_raw!$A$2:$AX$1800, 38, FALSE)</f>
        <v>0.36</v>
      </c>
      <c r="AC458" s="5">
        <f>VLOOKUP(B458, pct_raw!$A$2:$AX$1800, 39, FALSE)</f>
        <v>0</v>
      </c>
      <c r="AD458" s="5">
        <f>VLOOKUP(B458, pct_raw!$A$2:$AX$1800, 40, FALSE)</f>
        <v>0</v>
      </c>
      <c r="AE458" s="5">
        <f>VLOOKUP(B458, pct_raw!$A$2:$AX$1800, 41, FALSE)</f>
        <v>0</v>
      </c>
      <c r="AF458" s="5">
        <f>VLOOKUP(B458, pct_raw!$A$2:$AX$1800, 42, FALSE)</f>
        <v>0</v>
      </c>
      <c r="AG458" s="5">
        <f>VLOOKUP(B458, pct_raw!$A$2:$AX$1800, 43, FALSE)</f>
        <v>2</v>
      </c>
      <c r="AH458" s="5">
        <f>VLOOKUP(B458, pct_raw!$A$2:$AX$1800, 44, FALSE)</f>
        <v>0</v>
      </c>
      <c r="AI458" s="5">
        <f>VLOOKUP(B458, pct_raw!$A$2:$AX$1800, 45, FALSE)</f>
        <v>28</v>
      </c>
      <c r="AJ458" s="5">
        <f>VLOOKUP(B458, pct_raw!$A$2:$AX$1800, 46, FALSE)</f>
        <v>29</v>
      </c>
      <c r="AK458" s="5">
        <f>VLOOKUP(B458, pct_raw!$A$2:$AX$1800, 47, FALSE)</f>
        <v>0.48</v>
      </c>
      <c r="AL458" s="5">
        <f>VLOOKUP(B458, pct_raw!$A$2:$AX$1800, 48, FALSE)</f>
        <v>5</v>
      </c>
      <c r="AM458" s="5">
        <f>VLOOKUP(B458, pct_raw!$A$2:$AX$1800, 49, FALSE)</f>
        <v>0</v>
      </c>
      <c r="AN458" s="5">
        <f>VLOOKUP(B458, pct_raw!$A$2:$AX$1800, 50, FALSE)</f>
        <v>0</v>
      </c>
    </row>
    <row r="459" spans="1:40" x14ac:dyDescent="0.2">
      <c r="A459" s="2" t="s">
        <v>130</v>
      </c>
      <c r="B459" s="2" t="str">
        <f t="shared" si="7"/>
        <v>Council Bluff 10B</v>
      </c>
      <c r="C459" s="2" t="s">
        <v>5275</v>
      </c>
      <c r="D459" s="2" t="str">
        <f>VLOOKUP(B459, pct_raw!$A$2:$AX$1800, 6, FALSE)</f>
        <v xml:space="preserve"> Council Bluff 10B</v>
      </c>
      <c r="E459" s="5">
        <f>VLOOKUP(B459, pct_raw!$A$2:$AX$1800, 15, FALSE)</f>
        <v>29</v>
      </c>
      <c r="F459" s="5">
        <f>VLOOKUP(B459, pct_raw!$A$2:$AX$1800, 16, FALSE)</f>
        <v>31</v>
      </c>
      <c r="G459" s="5">
        <f>VLOOKUP(B459, pct_raw!$A$2:$AX$1800, 17, FALSE)</f>
        <v>0.48</v>
      </c>
      <c r="H459">
        <f>VLOOKUP(B459, pct_raw!$A$2:$AX$1800, 18, FALSE)</f>
        <v>0</v>
      </c>
      <c r="I459" s="5">
        <f>VLOOKUP(B459, pct_raw!$A$2:$AX$1800, 19, FALSE)</f>
        <v>0</v>
      </c>
      <c r="J459">
        <f>VLOOKUP(B459, pct_raw!$A$2:$AX$1800, 20, FALSE)</f>
        <v>0</v>
      </c>
      <c r="K459" s="5">
        <f>VLOOKUP(B459, pct_raw!$A$2:$AX$1800, 21, FALSE)</f>
        <v>38</v>
      </c>
      <c r="L459" s="5">
        <f>VLOOKUP(B459, pct_raw!$A$2:$AX$1800, 22, FALSE)</f>
        <v>39</v>
      </c>
      <c r="M459" s="5">
        <f>VLOOKUP(B459, pct_raw!$A$2:$AX$1800, 23, FALSE)</f>
        <v>0.6</v>
      </c>
      <c r="N459" s="5">
        <f>VLOOKUP(B459, pct_raw!$A$2:$AX$1800, 24, FALSE)</f>
        <v>0</v>
      </c>
      <c r="O459" s="5">
        <f>VLOOKUP(B459, pct_raw!$A$2:$AX$1800, 25, FALSE)</f>
        <v>0</v>
      </c>
      <c r="P459" s="5">
        <f>VLOOKUP(B459, pct_raw!$A$2:$AX$1800, 26, FALSE)</f>
        <v>0</v>
      </c>
      <c r="Q459" s="5">
        <f>VLOOKUP(B459, pct_raw!$A$2:$AX$1800, 27, FALSE)</f>
        <v>22</v>
      </c>
      <c r="R459" s="5">
        <f>VLOOKUP(B459, pct_raw!$A$2:$AX$1800, 28, FALSE)</f>
        <v>24</v>
      </c>
      <c r="S459" s="5">
        <f>VLOOKUP(B459, pct_raw!$A$2:$AX$1800, 29, FALSE)</f>
        <v>0.36</v>
      </c>
      <c r="T459" s="5">
        <f>VLOOKUP(B459, pct_raw!$A$2:$AX$1800, 30, FALSE)</f>
        <v>0</v>
      </c>
      <c r="U459" s="5">
        <f>VLOOKUP(B459, pct_raw!$A$2:$AX$1800, 31, FALSE)</f>
        <v>0</v>
      </c>
      <c r="V459" s="5">
        <f>VLOOKUP(B459, pct_raw!$A$2:$AX$1800, 32, FALSE)</f>
        <v>0</v>
      </c>
      <c r="W459" s="5">
        <f>VLOOKUP(B459, pct_raw!$A$2:$AX$1800, 33, FALSE)</f>
        <v>0</v>
      </c>
      <c r="X459" s="5">
        <f>VLOOKUP(B459, pct_raw!$A$2:$AX$1800, 34, FALSE)</f>
        <v>0</v>
      </c>
      <c r="Y459" s="5">
        <f>VLOOKUP(B459, pct_raw!$A$2:$AX$1800, 35, FALSE)</f>
        <v>0</v>
      </c>
      <c r="Z459" s="5">
        <f>VLOOKUP(B459, pct_raw!$A$2:$AX$1800, 36, FALSE)</f>
        <v>14</v>
      </c>
      <c r="AA459" s="5">
        <f>VLOOKUP(B459, pct_raw!$A$2:$AX$1800, 37, FALSE)</f>
        <v>0</v>
      </c>
      <c r="AB459" s="5">
        <f>VLOOKUP(B459, pct_raw!$A$2:$AX$1800, 38, FALSE)</f>
        <v>0</v>
      </c>
      <c r="AC459" s="5">
        <f>VLOOKUP(B459, pct_raw!$A$2:$AX$1800, 39, FALSE)</f>
        <v>0</v>
      </c>
      <c r="AD459" s="5">
        <f>VLOOKUP(B459, pct_raw!$A$2:$AX$1800, 40, FALSE)</f>
        <v>0</v>
      </c>
      <c r="AE459" s="5">
        <f>VLOOKUP(B459, pct_raw!$A$2:$AX$1800, 41, FALSE)</f>
        <v>0</v>
      </c>
      <c r="AF459" s="5">
        <f>VLOOKUP(B459, pct_raw!$A$2:$AX$1800, 42, FALSE)</f>
        <v>2</v>
      </c>
      <c r="AG459" s="5">
        <f>VLOOKUP(B459, pct_raw!$A$2:$AX$1800, 43, FALSE)</f>
        <v>0</v>
      </c>
      <c r="AH459" s="5">
        <f>VLOOKUP(B459, pct_raw!$A$2:$AX$1800, 44, FALSE)</f>
        <v>0</v>
      </c>
      <c r="AI459" s="5">
        <f>VLOOKUP(B459, pct_raw!$A$2:$AX$1800, 45, FALSE)</f>
        <v>18</v>
      </c>
      <c r="AJ459" s="5">
        <f>VLOOKUP(B459, pct_raw!$A$2:$AX$1800, 46, FALSE)</f>
        <v>27</v>
      </c>
      <c r="AK459" s="5">
        <f>VLOOKUP(B459, pct_raw!$A$2:$AX$1800, 47, FALSE)</f>
        <v>0.36</v>
      </c>
      <c r="AL459" s="5">
        <f>VLOOKUP(B459, pct_raw!$A$2:$AX$1800, 48, FALSE)</f>
        <v>3</v>
      </c>
      <c r="AM459" s="5">
        <f>VLOOKUP(B459, pct_raw!$A$2:$AX$1800, 49, FALSE)</f>
        <v>0</v>
      </c>
      <c r="AN459" s="5">
        <f>VLOOKUP(B459, pct_raw!$A$2:$AX$1800, 50, FALSE)</f>
        <v>0</v>
      </c>
    </row>
    <row r="460" spans="1:40" x14ac:dyDescent="0.2">
      <c r="A460" s="2" t="s">
        <v>208</v>
      </c>
      <c r="B460" s="2" t="str">
        <f t="shared" si="7"/>
        <v>Council Bluff 11</v>
      </c>
      <c r="C460" s="2" t="s">
        <v>5276</v>
      </c>
      <c r="D460" s="2" t="str">
        <f>VLOOKUP(B460, pct_raw!$A$2:$AX$1800, 6, FALSE)</f>
        <v xml:space="preserve"> Council Bluff 11</v>
      </c>
      <c r="E460" s="5">
        <f>VLOOKUP(B460, pct_raw!$A$2:$AX$1800, 15, FALSE)</f>
        <v>22</v>
      </c>
      <c r="F460" s="5">
        <f>VLOOKUP(B460, pct_raw!$A$2:$AX$1800, 16, FALSE)</f>
        <v>0</v>
      </c>
      <c r="G460" s="5">
        <f>VLOOKUP(B460, pct_raw!$A$2:$AX$1800, 17, FALSE)</f>
        <v>0</v>
      </c>
      <c r="H460">
        <f>VLOOKUP(B460, pct_raw!$A$2:$AX$1800, 18, FALSE)</f>
        <v>1</v>
      </c>
      <c r="I460" s="5">
        <f>VLOOKUP(B460, pct_raw!$A$2:$AX$1800, 19, FALSE)</f>
        <v>0</v>
      </c>
      <c r="J460">
        <f>VLOOKUP(B460, pct_raw!$A$2:$AX$1800, 20, FALSE)</f>
        <v>0</v>
      </c>
      <c r="K460" s="5">
        <f>VLOOKUP(B460, pct_raw!$A$2:$AX$1800, 21, FALSE)</f>
        <v>42</v>
      </c>
      <c r="L460" s="5">
        <f>VLOOKUP(B460, pct_raw!$A$2:$AX$1800, 22, FALSE)</f>
        <v>54</v>
      </c>
      <c r="M460" s="5">
        <f>VLOOKUP(B460, pct_raw!$A$2:$AX$1800, 23, FALSE)</f>
        <v>0.6</v>
      </c>
      <c r="N460" s="5">
        <f>VLOOKUP(B460, pct_raw!$A$2:$AX$1800, 24, FALSE)</f>
        <v>1</v>
      </c>
      <c r="O460" s="5">
        <f>VLOOKUP(B460, pct_raw!$A$2:$AX$1800, 25, FALSE)</f>
        <v>0</v>
      </c>
      <c r="P460" s="5">
        <f>VLOOKUP(B460, pct_raw!$A$2:$AX$1800, 26, FALSE)</f>
        <v>0</v>
      </c>
      <c r="Q460" s="5">
        <f>VLOOKUP(B460, pct_raw!$A$2:$AX$1800, 27, FALSE)</f>
        <v>18</v>
      </c>
      <c r="R460" s="5">
        <f>VLOOKUP(B460, pct_raw!$A$2:$AX$1800, 28, FALSE)</f>
        <v>0</v>
      </c>
      <c r="S460" s="5">
        <f>VLOOKUP(B460, pct_raw!$A$2:$AX$1800, 29, FALSE)</f>
        <v>0</v>
      </c>
      <c r="T460" s="5">
        <f>VLOOKUP(B460, pct_raw!$A$2:$AX$1800, 30, FALSE)</f>
        <v>0</v>
      </c>
      <c r="U460" s="5">
        <f>VLOOKUP(B460, pct_raw!$A$2:$AX$1800, 31, FALSE)</f>
        <v>0</v>
      </c>
      <c r="V460" s="5">
        <f>VLOOKUP(B460, pct_raw!$A$2:$AX$1800, 32, FALSE)</f>
        <v>0</v>
      </c>
      <c r="W460" s="5">
        <f>VLOOKUP(B460, pct_raw!$A$2:$AX$1800, 33, FALSE)</f>
        <v>1</v>
      </c>
      <c r="X460" s="5">
        <f>VLOOKUP(B460, pct_raw!$A$2:$AX$1800, 34, FALSE)</f>
        <v>0</v>
      </c>
      <c r="Y460" s="5">
        <f>VLOOKUP(B460, pct_raw!$A$2:$AX$1800, 35, FALSE)</f>
        <v>0</v>
      </c>
      <c r="Z460" s="5">
        <f>VLOOKUP(B460, pct_raw!$A$2:$AX$1800, 36, FALSE)</f>
        <v>51</v>
      </c>
      <c r="AA460" s="5">
        <f>VLOOKUP(B460, pct_raw!$A$2:$AX$1800, 37, FALSE)</f>
        <v>55</v>
      </c>
      <c r="AB460" s="5">
        <f>VLOOKUP(B460, pct_raw!$A$2:$AX$1800, 38, FALSE)</f>
        <v>0.6</v>
      </c>
      <c r="AC460" s="5">
        <f>VLOOKUP(B460, pct_raw!$A$2:$AX$1800, 39, FALSE)</f>
        <v>0</v>
      </c>
      <c r="AD460" s="5">
        <f>VLOOKUP(B460, pct_raw!$A$2:$AX$1800, 40, FALSE)</f>
        <v>0</v>
      </c>
      <c r="AE460" s="5">
        <f>VLOOKUP(B460, pct_raw!$A$2:$AX$1800, 41, FALSE)</f>
        <v>0</v>
      </c>
      <c r="AF460" s="5">
        <f>VLOOKUP(B460, pct_raw!$A$2:$AX$1800, 42, FALSE)</f>
        <v>1</v>
      </c>
      <c r="AG460" s="5">
        <f>VLOOKUP(B460, pct_raw!$A$2:$AX$1800, 43, FALSE)</f>
        <v>0</v>
      </c>
      <c r="AH460" s="5">
        <f>VLOOKUP(B460, pct_raw!$A$2:$AX$1800, 44, FALSE)</f>
        <v>0</v>
      </c>
      <c r="AI460" s="5">
        <f>VLOOKUP(B460, pct_raw!$A$2:$AX$1800, 45, FALSE)</f>
        <v>32</v>
      </c>
      <c r="AJ460" s="5">
        <f>VLOOKUP(B460, pct_raw!$A$2:$AX$1800, 46, FALSE)</f>
        <v>44</v>
      </c>
      <c r="AK460" s="5">
        <f>VLOOKUP(B460, pct_raw!$A$2:$AX$1800, 47, FALSE)</f>
        <v>0.48</v>
      </c>
      <c r="AL460" s="5">
        <f>VLOOKUP(B460, pct_raw!$A$2:$AX$1800, 48, FALSE)</f>
        <v>17</v>
      </c>
      <c r="AM460" s="5">
        <f>VLOOKUP(B460, pct_raw!$A$2:$AX$1800, 49, FALSE)</f>
        <v>28</v>
      </c>
      <c r="AN460" s="5">
        <f>VLOOKUP(B460, pct_raw!$A$2:$AX$1800, 50, FALSE)</f>
        <v>0.36</v>
      </c>
    </row>
    <row r="461" spans="1:40" x14ac:dyDescent="0.2">
      <c r="A461" s="2" t="s">
        <v>209</v>
      </c>
      <c r="B461" s="2" t="str">
        <f t="shared" si="7"/>
        <v>Council Bluff 12</v>
      </c>
      <c r="C461" s="2" t="s">
        <v>5277</v>
      </c>
      <c r="D461" s="2" t="str">
        <f>VLOOKUP(B461, pct_raw!$A$2:$AX$1800, 6, FALSE)</f>
        <v xml:space="preserve"> Council Bluff 12</v>
      </c>
      <c r="E461" s="5">
        <f>VLOOKUP(B461, pct_raw!$A$2:$AX$1800, 15, FALSE)</f>
        <v>21</v>
      </c>
      <c r="F461" s="5">
        <f>VLOOKUP(B461, pct_raw!$A$2:$AX$1800, 16, FALSE)</f>
        <v>28</v>
      </c>
      <c r="G461" s="5">
        <f>VLOOKUP(B461, pct_raw!$A$2:$AX$1800, 17, FALSE)</f>
        <v>0.36</v>
      </c>
      <c r="H461">
        <f>VLOOKUP(B461, pct_raw!$A$2:$AX$1800, 18, FALSE)</f>
        <v>24</v>
      </c>
      <c r="I461" s="5">
        <f>VLOOKUP(B461, pct_raw!$A$2:$AX$1800, 19, FALSE)</f>
        <v>0</v>
      </c>
      <c r="J461">
        <f>VLOOKUP(B461, pct_raw!$A$2:$AX$1800, 20, FALSE)</f>
        <v>0</v>
      </c>
      <c r="K461" s="5">
        <f>VLOOKUP(B461, pct_raw!$A$2:$AX$1800, 21, FALSE)</f>
        <v>0</v>
      </c>
      <c r="L461" s="5">
        <f>VLOOKUP(B461, pct_raw!$A$2:$AX$1800, 22, FALSE)</f>
        <v>28</v>
      </c>
      <c r="M461" s="5">
        <f>VLOOKUP(B461, pct_raw!$A$2:$AX$1800, 23, FALSE)</f>
        <v>0.36</v>
      </c>
      <c r="N461" s="5">
        <f>VLOOKUP(B461, pct_raw!$A$2:$AX$1800, 24, FALSE)</f>
        <v>0</v>
      </c>
      <c r="O461" s="5">
        <f>VLOOKUP(B461, pct_raw!$A$2:$AX$1800, 25, FALSE)</f>
        <v>0</v>
      </c>
      <c r="P461" s="5">
        <f>VLOOKUP(B461, pct_raw!$A$2:$AX$1800, 26, FALSE)</f>
        <v>0</v>
      </c>
      <c r="Q461" s="5">
        <f>VLOOKUP(B461, pct_raw!$A$2:$AX$1800, 27, FALSE)</f>
        <v>16</v>
      </c>
      <c r="R461" s="5">
        <f>VLOOKUP(B461, pct_raw!$A$2:$AX$1800, 28, FALSE)</f>
        <v>0</v>
      </c>
      <c r="S461" s="5">
        <f>VLOOKUP(B461, pct_raw!$A$2:$AX$1800, 29, FALSE)</f>
        <v>0</v>
      </c>
      <c r="T461" s="5">
        <f>VLOOKUP(B461, pct_raw!$A$2:$AX$1800, 30, FALSE)</f>
        <v>0</v>
      </c>
      <c r="U461" s="5">
        <f>VLOOKUP(B461, pct_raw!$A$2:$AX$1800, 31, FALSE)</f>
        <v>0</v>
      </c>
      <c r="V461" s="5">
        <f>VLOOKUP(B461, pct_raw!$A$2:$AX$1800, 32, FALSE)</f>
        <v>0</v>
      </c>
      <c r="W461" s="5">
        <f>VLOOKUP(B461, pct_raw!$A$2:$AX$1800, 33, FALSE)</f>
        <v>0</v>
      </c>
      <c r="X461" s="5">
        <f>VLOOKUP(B461, pct_raw!$A$2:$AX$1800, 34, FALSE)</f>
        <v>0</v>
      </c>
      <c r="Y461" s="5">
        <f>VLOOKUP(B461, pct_raw!$A$2:$AX$1800, 35, FALSE)</f>
        <v>0</v>
      </c>
      <c r="Z461" s="5">
        <f>VLOOKUP(B461, pct_raw!$A$2:$AX$1800, 36, FALSE)</f>
        <v>26</v>
      </c>
      <c r="AA461" s="5">
        <f>VLOOKUP(B461, pct_raw!$A$2:$AX$1800, 37, FALSE)</f>
        <v>30</v>
      </c>
      <c r="AB461" s="5">
        <f>VLOOKUP(B461, pct_raw!$A$2:$AX$1800, 38, FALSE)</f>
        <v>0.48</v>
      </c>
      <c r="AC461" s="5">
        <f>VLOOKUP(B461, pct_raw!$A$2:$AX$1800, 39, FALSE)</f>
        <v>2</v>
      </c>
      <c r="AD461" s="5">
        <f>VLOOKUP(B461, pct_raw!$A$2:$AX$1800, 40, FALSE)</f>
        <v>0</v>
      </c>
      <c r="AE461" s="5">
        <f>VLOOKUP(B461, pct_raw!$A$2:$AX$1800, 41, FALSE)</f>
        <v>0</v>
      </c>
      <c r="AF461" s="5">
        <f>VLOOKUP(B461, pct_raw!$A$2:$AX$1800, 42, FALSE)</f>
        <v>0</v>
      </c>
      <c r="AG461" s="5">
        <f>VLOOKUP(B461, pct_raw!$A$2:$AX$1800, 43, FALSE)</f>
        <v>0</v>
      </c>
      <c r="AH461" s="5">
        <f>VLOOKUP(B461, pct_raw!$A$2:$AX$1800, 44, FALSE)</f>
        <v>0</v>
      </c>
      <c r="AI461" s="5">
        <f>VLOOKUP(B461, pct_raw!$A$2:$AX$1800, 45, FALSE)</f>
        <v>27</v>
      </c>
      <c r="AJ461" s="5">
        <f>VLOOKUP(B461, pct_raw!$A$2:$AX$1800, 46, FALSE)</f>
        <v>33</v>
      </c>
      <c r="AK461" s="5">
        <f>VLOOKUP(B461, pct_raw!$A$2:$AX$1800, 47, FALSE)</f>
        <v>0.48</v>
      </c>
      <c r="AL461" s="5">
        <f>VLOOKUP(B461, pct_raw!$A$2:$AX$1800, 48, FALSE)</f>
        <v>3</v>
      </c>
      <c r="AM461" s="5">
        <f>VLOOKUP(B461, pct_raw!$A$2:$AX$1800, 49, FALSE)</f>
        <v>0</v>
      </c>
      <c r="AN461" s="5">
        <f>VLOOKUP(B461, pct_raw!$A$2:$AX$1800, 50, FALSE)</f>
        <v>0</v>
      </c>
    </row>
    <row r="462" spans="1:40" x14ac:dyDescent="0.2">
      <c r="A462" s="2" t="s">
        <v>210</v>
      </c>
      <c r="B462" s="2" t="str">
        <f t="shared" si="7"/>
        <v>Council Bluff 13</v>
      </c>
      <c r="C462" s="2" t="s">
        <v>5278</v>
      </c>
      <c r="D462" s="2" t="str">
        <f>VLOOKUP(B462, pct_raw!$A$2:$AX$1800, 6, FALSE)</f>
        <v xml:space="preserve"> Council Bluff 13</v>
      </c>
      <c r="E462" s="5">
        <f>VLOOKUP(B462, pct_raw!$A$2:$AX$1800, 15, FALSE)</f>
        <v>13</v>
      </c>
      <c r="F462" s="5">
        <f>VLOOKUP(B462, pct_raw!$A$2:$AX$1800, 16, FALSE)</f>
        <v>14</v>
      </c>
      <c r="G462" s="5">
        <f>VLOOKUP(B462, pct_raw!$A$2:$AX$1800, 17, FALSE)</f>
        <v>0.24</v>
      </c>
      <c r="H462">
        <f>VLOOKUP(B462, pct_raw!$A$2:$AX$1800, 18, FALSE)</f>
        <v>0</v>
      </c>
      <c r="I462" s="5">
        <f>VLOOKUP(B462, pct_raw!$A$2:$AX$1800, 19, FALSE)</f>
        <v>0</v>
      </c>
      <c r="J462">
        <f>VLOOKUP(B462, pct_raw!$A$2:$AX$1800, 20, FALSE)</f>
        <v>0</v>
      </c>
      <c r="K462" s="5">
        <f>VLOOKUP(B462, pct_raw!$A$2:$AX$1800, 21, FALSE)</f>
        <v>14</v>
      </c>
      <c r="L462" s="5">
        <f>VLOOKUP(B462, pct_raw!$A$2:$AX$1800, 22, FALSE)</f>
        <v>16</v>
      </c>
      <c r="M462" s="5">
        <f>VLOOKUP(B462, pct_raw!$A$2:$AX$1800, 23, FALSE)</f>
        <v>0.24</v>
      </c>
      <c r="N462" s="5">
        <f>VLOOKUP(B462, pct_raw!$A$2:$AX$1800, 24, FALSE)</f>
        <v>0</v>
      </c>
      <c r="O462" s="5">
        <f>VLOOKUP(B462, pct_raw!$A$2:$AX$1800, 25, FALSE)</f>
        <v>0</v>
      </c>
      <c r="P462" s="5">
        <f>VLOOKUP(B462, pct_raw!$A$2:$AX$1800, 26, FALSE)</f>
        <v>0</v>
      </c>
      <c r="Q462" s="5">
        <f>VLOOKUP(B462, pct_raw!$A$2:$AX$1800, 27, FALSE)</f>
        <v>6</v>
      </c>
      <c r="R462" s="5">
        <f>VLOOKUP(B462, pct_raw!$A$2:$AX$1800, 28, FALSE)</f>
        <v>0</v>
      </c>
      <c r="S462" s="5">
        <f>VLOOKUP(B462, pct_raw!$A$2:$AX$1800, 29, FALSE)</f>
        <v>0</v>
      </c>
      <c r="T462" s="5">
        <f>VLOOKUP(B462, pct_raw!$A$2:$AX$1800, 30, FALSE)</f>
        <v>0</v>
      </c>
      <c r="U462" s="5">
        <f>VLOOKUP(B462, pct_raw!$A$2:$AX$1800, 31, FALSE)</f>
        <v>0</v>
      </c>
      <c r="V462" s="5">
        <f>VLOOKUP(B462, pct_raw!$A$2:$AX$1800, 32, FALSE)</f>
        <v>0</v>
      </c>
      <c r="W462" s="5">
        <f>VLOOKUP(B462, pct_raw!$A$2:$AX$1800, 33, FALSE)</f>
        <v>0</v>
      </c>
      <c r="X462" s="5">
        <f>VLOOKUP(B462, pct_raw!$A$2:$AX$1800, 34, FALSE)</f>
        <v>0</v>
      </c>
      <c r="Y462" s="5">
        <f>VLOOKUP(B462, pct_raw!$A$2:$AX$1800, 35, FALSE)</f>
        <v>0</v>
      </c>
      <c r="Z462" s="5">
        <f>VLOOKUP(B462, pct_raw!$A$2:$AX$1800, 36, FALSE)</f>
        <v>25</v>
      </c>
      <c r="AA462" s="5">
        <f>VLOOKUP(B462, pct_raw!$A$2:$AX$1800, 37, FALSE)</f>
        <v>25</v>
      </c>
      <c r="AB462" s="5">
        <f>VLOOKUP(B462, pct_raw!$A$2:$AX$1800, 38, FALSE)</f>
        <v>0.36</v>
      </c>
      <c r="AC462" s="5">
        <f>VLOOKUP(B462, pct_raw!$A$2:$AX$1800, 39, FALSE)</f>
        <v>0</v>
      </c>
      <c r="AD462" s="5">
        <f>VLOOKUP(B462, pct_raw!$A$2:$AX$1800, 40, FALSE)</f>
        <v>0</v>
      </c>
      <c r="AE462" s="5">
        <f>VLOOKUP(B462, pct_raw!$A$2:$AX$1800, 41, FALSE)</f>
        <v>0</v>
      </c>
      <c r="AF462" s="5">
        <f>VLOOKUP(B462, pct_raw!$A$2:$AX$1800, 42, FALSE)</f>
        <v>0</v>
      </c>
      <c r="AG462" s="5">
        <f>VLOOKUP(B462, pct_raw!$A$2:$AX$1800, 43, FALSE)</f>
        <v>0</v>
      </c>
      <c r="AH462" s="5">
        <f>VLOOKUP(B462, pct_raw!$A$2:$AX$1800, 44, FALSE)</f>
        <v>0</v>
      </c>
      <c r="AI462" s="5">
        <f>VLOOKUP(B462, pct_raw!$A$2:$AX$1800, 45, FALSE)</f>
        <v>13</v>
      </c>
      <c r="AJ462" s="5">
        <f>VLOOKUP(B462, pct_raw!$A$2:$AX$1800, 46, FALSE)</f>
        <v>16</v>
      </c>
      <c r="AK462" s="5">
        <f>VLOOKUP(B462, pct_raw!$A$2:$AX$1800, 47, FALSE)</f>
        <v>0.24</v>
      </c>
      <c r="AL462" s="5">
        <f>VLOOKUP(B462, pct_raw!$A$2:$AX$1800, 48, FALSE)</f>
        <v>13</v>
      </c>
      <c r="AM462" s="5">
        <f>VLOOKUP(B462, pct_raw!$A$2:$AX$1800, 49, FALSE)</f>
        <v>13</v>
      </c>
      <c r="AN462" s="5">
        <f>VLOOKUP(B462, pct_raw!$A$2:$AX$1800, 50, FALSE)</f>
        <v>0.12</v>
      </c>
    </row>
    <row r="463" spans="1:40" x14ac:dyDescent="0.2">
      <c r="A463" s="2" t="s">
        <v>211</v>
      </c>
      <c r="B463" s="2" t="str">
        <f t="shared" si="7"/>
        <v>Council Bluff 14</v>
      </c>
      <c r="C463" s="2" t="s">
        <v>5279</v>
      </c>
      <c r="D463" s="2" t="str">
        <f>VLOOKUP(B463, pct_raw!$A$2:$AX$1800, 6, FALSE)</f>
        <v xml:space="preserve"> Council Bluff 14</v>
      </c>
      <c r="E463" s="5">
        <f>VLOOKUP(B463, pct_raw!$A$2:$AX$1800, 15, FALSE)</f>
        <v>5</v>
      </c>
      <c r="F463" s="5">
        <f>VLOOKUP(B463, pct_raw!$A$2:$AX$1800, 16, FALSE)</f>
        <v>0</v>
      </c>
      <c r="G463" s="5">
        <f>VLOOKUP(B463, pct_raw!$A$2:$AX$1800, 17, FALSE)</f>
        <v>0</v>
      </c>
      <c r="H463">
        <f>VLOOKUP(B463, pct_raw!$A$2:$AX$1800, 18, FALSE)</f>
        <v>0</v>
      </c>
      <c r="I463" s="5">
        <f>VLOOKUP(B463, pct_raw!$A$2:$AX$1800, 19, FALSE)</f>
        <v>0</v>
      </c>
      <c r="J463">
        <f>VLOOKUP(B463, pct_raw!$A$2:$AX$1800, 20, FALSE)</f>
        <v>0</v>
      </c>
      <c r="K463" s="5">
        <f>VLOOKUP(B463, pct_raw!$A$2:$AX$1800, 21, FALSE)</f>
        <v>10</v>
      </c>
      <c r="L463" s="5">
        <f>VLOOKUP(B463, pct_raw!$A$2:$AX$1800, 22, FALSE)</f>
        <v>16</v>
      </c>
      <c r="M463" s="5">
        <f>VLOOKUP(B463, pct_raw!$A$2:$AX$1800, 23, FALSE)</f>
        <v>0.36</v>
      </c>
      <c r="N463" s="5">
        <f>VLOOKUP(B463, pct_raw!$A$2:$AX$1800, 24, FALSE)</f>
        <v>0</v>
      </c>
      <c r="O463" s="5">
        <f>VLOOKUP(B463, pct_raw!$A$2:$AX$1800, 25, FALSE)</f>
        <v>0</v>
      </c>
      <c r="P463" s="5">
        <f>VLOOKUP(B463, pct_raw!$A$2:$AX$1800, 26, FALSE)</f>
        <v>0</v>
      </c>
      <c r="Q463" s="5">
        <f>VLOOKUP(B463, pct_raw!$A$2:$AX$1800, 27, FALSE)</f>
        <v>0</v>
      </c>
      <c r="R463" s="5">
        <f>VLOOKUP(B463, pct_raw!$A$2:$AX$1800, 28, FALSE)</f>
        <v>0</v>
      </c>
      <c r="S463" s="5">
        <f>VLOOKUP(B463, pct_raw!$A$2:$AX$1800, 29, FALSE)</f>
        <v>0</v>
      </c>
      <c r="T463" s="5">
        <f>VLOOKUP(B463, pct_raw!$A$2:$AX$1800, 30, FALSE)</f>
        <v>0</v>
      </c>
      <c r="U463" s="5">
        <f>VLOOKUP(B463, pct_raw!$A$2:$AX$1800, 31, FALSE)</f>
        <v>0</v>
      </c>
      <c r="V463" s="5">
        <f>VLOOKUP(B463, pct_raw!$A$2:$AX$1800, 32, FALSE)</f>
        <v>0</v>
      </c>
      <c r="W463" s="5">
        <f>VLOOKUP(B463, pct_raw!$A$2:$AX$1800, 33, FALSE)</f>
        <v>0</v>
      </c>
      <c r="X463" s="5">
        <f>VLOOKUP(B463, pct_raw!$A$2:$AX$1800, 34, FALSE)</f>
        <v>0</v>
      </c>
      <c r="Y463" s="5">
        <f>VLOOKUP(B463, pct_raw!$A$2:$AX$1800, 35, FALSE)</f>
        <v>0</v>
      </c>
      <c r="Z463" s="5">
        <f>VLOOKUP(B463, pct_raw!$A$2:$AX$1800, 36, FALSE)</f>
        <v>20</v>
      </c>
      <c r="AA463" s="5">
        <f>VLOOKUP(B463, pct_raw!$A$2:$AX$1800, 37, FALSE)</f>
        <v>22</v>
      </c>
      <c r="AB463" s="5">
        <f>VLOOKUP(B463, pct_raw!$A$2:$AX$1800, 38, FALSE)</f>
        <v>0.6</v>
      </c>
      <c r="AC463" s="5">
        <f>VLOOKUP(B463, pct_raw!$A$2:$AX$1800, 39, FALSE)</f>
        <v>0</v>
      </c>
      <c r="AD463" s="5">
        <f>VLOOKUP(B463, pct_raw!$A$2:$AX$1800, 40, FALSE)</f>
        <v>0</v>
      </c>
      <c r="AE463" s="5">
        <f>VLOOKUP(B463, pct_raw!$A$2:$AX$1800, 41, FALSE)</f>
        <v>0</v>
      </c>
      <c r="AF463" s="5">
        <f>VLOOKUP(B463, pct_raw!$A$2:$AX$1800, 42, FALSE)</f>
        <v>0</v>
      </c>
      <c r="AG463" s="5">
        <f>VLOOKUP(B463, pct_raw!$A$2:$AX$1800, 43, FALSE)</f>
        <v>0</v>
      </c>
      <c r="AH463" s="5">
        <f>VLOOKUP(B463, pct_raw!$A$2:$AX$1800, 44, FALSE)</f>
        <v>0</v>
      </c>
      <c r="AI463" s="5">
        <f>VLOOKUP(B463, pct_raw!$A$2:$AX$1800, 45, FALSE)</f>
        <v>9</v>
      </c>
      <c r="AJ463" s="5">
        <f>VLOOKUP(B463, pct_raw!$A$2:$AX$1800, 46, FALSE)</f>
        <v>11</v>
      </c>
      <c r="AK463" s="5">
        <f>VLOOKUP(B463, pct_raw!$A$2:$AX$1800, 47, FALSE)</f>
        <v>0.24</v>
      </c>
      <c r="AL463" s="5">
        <f>VLOOKUP(B463, pct_raw!$A$2:$AX$1800, 48, FALSE)</f>
        <v>5</v>
      </c>
      <c r="AM463" s="5">
        <f>VLOOKUP(B463, pct_raw!$A$2:$AX$1800, 49, FALSE)</f>
        <v>0</v>
      </c>
      <c r="AN463" s="5">
        <f>VLOOKUP(B463, pct_raw!$A$2:$AX$1800, 50, FALSE)</f>
        <v>0</v>
      </c>
    </row>
    <row r="464" spans="1:40" x14ac:dyDescent="0.2">
      <c r="A464" s="2" t="s">
        <v>134</v>
      </c>
      <c r="B464" s="2" t="str">
        <f t="shared" si="7"/>
        <v>Council Bluff 15</v>
      </c>
      <c r="C464" s="2" t="s">
        <v>5280</v>
      </c>
      <c r="D464" s="2" t="str">
        <f>VLOOKUP(B464, pct_raw!$A$2:$AX$1800, 6, FALSE)</f>
        <v xml:space="preserve"> Council Bluff 15</v>
      </c>
      <c r="E464" s="5">
        <f>VLOOKUP(B464, pct_raw!$A$2:$AX$1800, 15, FALSE)</f>
        <v>5</v>
      </c>
      <c r="F464" s="5">
        <f>VLOOKUP(B464, pct_raw!$A$2:$AX$1800, 16, FALSE)</f>
        <v>6</v>
      </c>
      <c r="G464" s="5">
        <f>VLOOKUP(B464, pct_raw!$A$2:$AX$1800, 17, FALSE)</f>
        <v>0.24</v>
      </c>
      <c r="H464">
        <f>VLOOKUP(B464, pct_raw!$A$2:$AX$1800, 18, FALSE)</f>
        <v>0</v>
      </c>
      <c r="I464" s="5">
        <f>VLOOKUP(B464, pct_raw!$A$2:$AX$1800, 19, FALSE)</f>
        <v>0</v>
      </c>
      <c r="J464">
        <f>VLOOKUP(B464, pct_raw!$A$2:$AX$1800, 20, FALSE)</f>
        <v>0</v>
      </c>
      <c r="K464" s="5">
        <f>VLOOKUP(B464, pct_raw!$A$2:$AX$1800, 21, FALSE)</f>
        <v>6</v>
      </c>
      <c r="L464" s="5">
        <f>VLOOKUP(B464, pct_raw!$A$2:$AX$1800, 22, FALSE)</f>
        <v>6</v>
      </c>
      <c r="M464" s="5">
        <f>VLOOKUP(B464, pct_raw!$A$2:$AX$1800, 23, FALSE)</f>
        <v>0.12</v>
      </c>
      <c r="N464" s="5">
        <f>VLOOKUP(B464, pct_raw!$A$2:$AX$1800, 24, FALSE)</f>
        <v>0</v>
      </c>
      <c r="O464" s="5">
        <f>VLOOKUP(B464, pct_raw!$A$2:$AX$1800, 25, FALSE)</f>
        <v>0</v>
      </c>
      <c r="P464" s="5">
        <f>VLOOKUP(B464, pct_raw!$A$2:$AX$1800, 26, FALSE)</f>
        <v>0</v>
      </c>
      <c r="Q464" s="5">
        <f>VLOOKUP(B464, pct_raw!$A$2:$AX$1800, 27, FALSE)</f>
        <v>0</v>
      </c>
      <c r="R464" s="5">
        <f>VLOOKUP(B464, pct_raw!$A$2:$AX$1800, 28, FALSE)</f>
        <v>0</v>
      </c>
      <c r="S464" s="5">
        <f>VLOOKUP(B464, pct_raw!$A$2:$AX$1800, 29, FALSE)</f>
        <v>0</v>
      </c>
      <c r="T464" s="5">
        <f>VLOOKUP(B464, pct_raw!$A$2:$AX$1800, 30, FALSE)</f>
        <v>0</v>
      </c>
      <c r="U464" s="5">
        <f>VLOOKUP(B464, pct_raw!$A$2:$AX$1800, 31, FALSE)</f>
        <v>0</v>
      </c>
      <c r="V464" s="5">
        <f>VLOOKUP(B464, pct_raw!$A$2:$AX$1800, 32, FALSE)</f>
        <v>0</v>
      </c>
      <c r="W464" s="5">
        <f>VLOOKUP(B464, pct_raw!$A$2:$AX$1800, 33, FALSE)</f>
        <v>0</v>
      </c>
      <c r="X464" s="5">
        <f>VLOOKUP(B464, pct_raw!$A$2:$AX$1800, 34, FALSE)</f>
        <v>0</v>
      </c>
      <c r="Y464" s="5">
        <f>VLOOKUP(B464, pct_raw!$A$2:$AX$1800, 35, FALSE)</f>
        <v>0</v>
      </c>
      <c r="Z464" s="5">
        <f>VLOOKUP(B464, pct_raw!$A$2:$AX$1800, 36, FALSE)</f>
        <v>13</v>
      </c>
      <c r="AA464" s="5">
        <f>VLOOKUP(B464, pct_raw!$A$2:$AX$1800, 37, FALSE)</f>
        <v>14</v>
      </c>
      <c r="AB464" s="5">
        <f>VLOOKUP(B464, pct_raw!$A$2:$AX$1800, 38, FALSE)</f>
        <v>0.48</v>
      </c>
      <c r="AC464" s="5">
        <f>VLOOKUP(B464, pct_raw!$A$2:$AX$1800, 39, FALSE)</f>
        <v>1</v>
      </c>
      <c r="AD464" s="5">
        <f>VLOOKUP(B464, pct_raw!$A$2:$AX$1800, 40, FALSE)</f>
        <v>0</v>
      </c>
      <c r="AE464" s="5">
        <f>VLOOKUP(B464, pct_raw!$A$2:$AX$1800, 41, FALSE)</f>
        <v>0</v>
      </c>
      <c r="AF464" s="5">
        <f>VLOOKUP(B464, pct_raw!$A$2:$AX$1800, 42, FALSE)</f>
        <v>2</v>
      </c>
      <c r="AG464" s="5">
        <f>VLOOKUP(B464, pct_raw!$A$2:$AX$1800, 43, FALSE)</f>
        <v>1</v>
      </c>
      <c r="AH464" s="5">
        <f>VLOOKUP(B464, pct_raw!$A$2:$AX$1800, 44, FALSE)</f>
        <v>0</v>
      </c>
      <c r="AI464" s="5">
        <f>VLOOKUP(B464, pct_raw!$A$2:$AX$1800, 45, FALSE)</f>
        <v>7</v>
      </c>
      <c r="AJ464" s="5">
        <f>VLOOKUP(B464, pct_raw!$A$2:$AX$1800, 46, FALSE)</f>
        <v>7</v>
      </c>
      <c r="AK464" s="5">
        <f>VLOOKUP(B464, pct_raw!$A$2:$AX$1800, 47, FALSE)</f>
        <v>0.24</v>
      </c>
      <c r="AL464" s="5">
        <f>VLOOKUP(B464, pct_raw!$A$2:$AX$1800, 48, FALSE)</f>
        <v>6</v>
      </c>
      <c r="AM464" s="5">
        <f>VLOOKUP(B464, pct_raw!$A$2:$AX$1800, 49, FALSE)</f>
        <v>6</v>
      </c>
      <c r="AN464" s="5">
        <f>VLOOKUP(B464, pct_raw!$A$2:$AX$1800, 50, FALSE)</f>
        <v>0.24</v>
      </c>
    </row>
    <row r="465" spans="1:40" x14ac:dyDescent="0.2">
      <c r="A465" s="2" t="s">
        <v>135</v>
      </c>
      <c r="B465" s="2" t="str">
        <f t="shared" si="7"/>
        <v>Council Bluff 16</v>
      </c>
      <c r="C465" s="2" t="s">
        <v>5281</v>
      </c>
      <c r="D465" s="2" t="str">
        <f>VLOOKUP(B465, pct_raw!$A$2:$AX$1800, 6, FALSE)</f>
        <v xml:space="preserve"> Council Bluff 16</v>
      </c>
      <c r="E465" s="5">
        <f>VLOOKUP(B465, pct_raw!$A$2:$AX$1800, 15, FALSE)</f>
        <v>10</v>
      </c>
      <c r="F465" s="5">
        <f>VLOOKUP(B465, pct_raw!$A$2:$AX$1800, 16, FALSE)</f>
        <v>10</v>
      </c>
      <c r="G465" s="5">
        <f>VLOOKUP(B465, pct_raw!$A$2:$AX$1800, 17, FALSE)</f>
        <v>0.24</v>
      </c>
      <c r="H465">
        <f>VLOOKUP(B465, pct_raw!$A$2:$AX$1800, 18, FALSE)</f>
        <v>0</v>
      </c>
      <c r="I465" s="5">
        <f>VLOOKUP(B465, pct_raw!$A$2:$AX$1800, 19, FALSE)</f>
        <v>0</v>
      </c>
      <c r="J465">
        <f>VLOOKUP(B465, pct_raw!$A$2:$AX$1800, 20, FALSE)</f>
        <v>0</v>
      </c>
      <c r="K465" s="5">
        <f>VLOOKUP(B465, pct_raw!$A$2:$AX$1800, 21, FALSE)</f>
        <v>11</v>
      </c>
      <c r="L465" s="5">
        <f>VLOOKUP(B465, pct_raw!$A$2:$AX$1800, 22, FALSE)</f>
        <v>11</v>
      </c>
      <c r="M465" s="5">
        <f>VLOOKUP(B465, pct_raw!$A$2:$AX$1800, 23, FALSE)</f>
        <v>0.24</v>
      </c>
      <c r="N465" s="5">
        <f>VLOOKUP(B465, pct_raw!$A$2:$AX$1800, 24, FALSE)</f>
        <v>0</v>
      </c>
      <c r="O465" s="5">
        <f>VLOOKUP(B465, pct_raw!$A$2:$AX$1800, 25, FALSE)</f>
        <v>0</v>
      </c>
      <c r="P465" s="5">
        <f>VLOOKUP(B465, pct_raw!$A$2:$AX$1800, 26, FALSE)</f>
        <v>0</v>
      </c>
      <c r="Q465" s="5">
        <f>VLOOKUP(B465, pct_raw!$A$2:$AX$1800, 27, FALSE)</f>
        <v>0</v>
      </c>
      <c r="R465" s="5">
        <f>VLOOKUP(B465, pct_raw!$A$2:$AX$1800, 28, FALSE)</f>
        <v>0</v>
      </c>
      <c r="S465" s="5">
        <f>VLOOKUP(B465, pct_raw!$A$2:$AX$1800, 29, FALSE)</f>
        <v>0</v>
      </c>
      <c r="T465" s="5">
        <f>VLOOKUP(B465, pct_raw!$A$2:$AX$1800, 30, FALSE)</f>
        <v>0</v>
      </c>
      <c r="U465" s="5">
        <f>VLOOKUP(B465, pct_raw!$A$2:$AX$1800, 31, FALSE)</f>
        <v>0</v>
      </c>
      <c r="V465" s="5">
        <f>VLOOKUP(B465, pct_raw!$A$2:$AX$1800, 32, FALSE)</f>
        <v>0</v>
      </c>
      <c r="W465" s="5">
        <f>VLOOKUP(B465, pct_raw!$A$2:$AX$1800, 33, FALSE)</f>
        <v>0</v>
      </c>
      <c r="X465" s="5">
        <f>VLOOKUP(B465, pct_raw!$A$2:$AX$1800, 34, FALSE)</f>
        <v>0</v>
      </c>
      <c r="Y465" s="5">
        <f>VLOOKUP(B465, pct_raw!$A$2:$AX$1800, 35, FALSE)</f>
        <v>0</v>
      </c>
      <c r="Z465" s="5">
        <f>VLOOKUP(B465, pct_raw!$A$2:$AX$1800, 36, FALSE)</f>
        <v>21</v>
      </c>
      <c r="AA465" s="5">
        <f>VLOOKUP(B465, pct_raw!$A$2:$AX$1800, 37, FALSE)</f>
        <v>23</v>
      </c>
      <c r="AB465" s="5">
        <f>VLOOKUP(B465, pct_raw!$A$2:$AX$1800, 38, FALSE)</f>
        <v>0.48</v>
      </c>
      <c r="AC465" s="5">
        <f>VLOOKUP(B465, pct_raw!$A$2:$AX$1800, 39, FALSE)</f>
        <v>0</v>
      </c>
      <c r="AD465" s="5">
        <f>VLOOKUP(B465, pct_raw!$A$2:$AX$1800, 40, FALSE)</f>
        <v>0</v>
      </c>
      <c r="AE465" s="5">
        <f>VLOOKUP(B465, pct_raw!$A$2:$AX$1800, 41, FALSE)</f>
        <v>0</v>
      </c>
      <c r="AF465" s="5">
        <f>VLOOKUP(B465, pct_raw!$A$2:$AX$1800, 42, FALSE)</f>
        <v>0</v>
      </c>
      <c r="AG465" s="5">
        <f>VLOOKUP(B465, pct_raw!$A$2:$AX$1800, 43, FALSE)</f>
        <v>0</v>
      </c>
      <c r="AH465" s="5">
        <f>VLOOKUP(B465, pct_raw!$A$2:$AX$1800, 44, FALSE)</f>
        <v>0</v>
      </c>
      <c r="AI465" s="5">
        <f>VLOOKUP(B465, pct_raw!$A$2:$AX$1800, 45, FALSE)</f>
        <v>15</v>
      </c>
      <c r="AJ465" s="5">
        <f>VLOOKUP(B465, pct_raw!$A$2:$AX$1800, 46, FALSE)</f>
        <v>17</v>
      </c>
      <c r="AK465" s="5">
        <f>VLOOKUP(B465, pct_raw!$A$2:$AX$1800, 47, FALSE)</f>
        <v>0.36</v>
      </c>
      <c r="AL465" s="5">
        <f>VLOOKUP(B465, pct_raw!$A$2:$AX$1800, 48, FALSE)</f>
        <v>5</v>
      </c>
      <c r="AM465" s="5">
        <f>VLOOKUP(B465, pct_raw!$A$2:$AX$1800, 49, FALSE)</f>
        <v>0</v>
      </c>
      <c r="AN465" s="5">
        <f>VLOOKUP(B465, pct_raw!$A$2:$AX$1800, 50, FALSE)</f>
        <v>0</v>
      </c>
    </row>
    <row r="466" spans="1:40" x14ac:dyDescent="0.2">
      <c r="A466" s="2" t="s">
        <v>136</v>
      </c>
      <c r="B466" s="2" t="str">
        <f t="shared" si="7"/>
        <v>Council Bluff 17</v>
      </c>
      <c r="C466" s="2" t="s">
        <v>5282</v>
      </c>
      <c r="D466" s="2" t="str">
        <f>VLOOKUP(B466, pct_raw!$A$2:$AX$1800, 6, FALSE)</f>
        <v xml:space="preserve"> Council Bluff 17</v>
      </c>
      <c r="E466" s="5">
        <f>VLOOKUP(B466, pct_raw!$A$2:$AX$1800, 15, FALSE)</f>
        <v>11</v>
      </c>
      <c r="F466" s="5">
        <f>VLOOKUP(B466, pct_raw!$A$2:$AX$1800, 16, FALSE)</f>
        <v>19</v>
      </c>
      <c r="G466" s="5">
        <f>VLOOKUP(B466, pct_raw!$A$2:$AX$1800, 17, FALSE)</f>
        <v>0.36</v>
      </c>
      <c r="H466">
        <f>VLOOKUP(B466, pct_raw!$A$2:$AX$1800, 18, FALSE)</f>
        <v>0</v>
      </c>
      <c r="I466" s="5">
        <f>VLOOKUP(B466, pct_raw!$A$2:$AX$1800, 19, FALSE)</f>
        <v>0</v>
      </c>
      <c r="J466">
        <f>VLOOKUP(B466, pct_raw!$A$2:$AX$1800, 20, FALSE)</f>
        <v>0</v>
      </c>
      <c r="K466" s="5">
        <f>VLOOKUP(B466, pct_raw!$A$2:$AX$1800, 21, FALSE)</f>
        <v>12</v>
      </c>
      <c r="L466" s="5">
        <f>VLOOKUP(B466, pct_raw!$A$2:$AX$1800, 22, FALSE)</f>
        <v>17</v>
      </c>
      <c r="M466" s="5">
        <f>VLOOKUP(B466, pct_raw!$A$2:$AX$1800, 23, FALSE)</f>
        <v>0.36</v>
      </c>
      <c r="N466" s="5">
        <f>VLOOKUP(B466, pct_raw!$A$2:$AX$1800, 24, FALSE)</f>
        <v>0</v>
      </c>
      <c r="O466" s="5">
        <f>VLOOKUP(B466, pct_raw!$A$2:$AX$1800, 25, FALSE)</f>
        <v>0</v>
      </c>
      <c r="P466" s="5">
        <f>VLOOKUP(B466, pct_raw!$A$2:$AX$1800, 26, FALSE)</f>
        <v>0</v>
      </c>
      <c r="Q466" s="5">
        <f>VLOOKUP(B466, pct_raw!$A$2:$AX$1800, 27, FALSE)</f>
        <v>11</v>
      </c>
      <c r="R466" s="5">
        <f>VLOOKUP(B466, pct_raw!$A$2:$AX$1800, 28, FALSE)</f>
        <v>0</v>
      </c>
      <c r="S466" s="5">
        <f>VLOOKUP(B466, pct_raw!$A$2:$AX$1800, 29, FALSE)</f>
        <v>0</v>
      </c>
      <c r="T466" s="5">
        <f>VLOOKUP(B466, pct_raw!$A$2:$AX$1800, 30, FALSE)</f>
        <v>0</v>
      </c>
      <c r="U466" s="5">
        <f>VLOOKUP(B466, pct_raw!$A$2:$AX$1800, 31, FALSE)</f>
        <v>0</v>
      </c>
      <c r="V466" s="5">
        <f>VLOOKUP(B466, pct_raw!$A$2:$AX$1800, 32, FALSE)</f>
        <v>0</v>
      </c>
      <c r="W466" s="5">
        <f>VLOOKUP(B466, pct_raw!$A$2:$AX$1800, 33, FALSE)</f>
        <v>0</v>
      </c>
      <c r="X466" s="5">
        <f>VLOOKUP(B466, pct_raw!$A$2:$AX$1800, 34, FALSE)</f>
        <v>0</v>
      </c>
      <c r="Y466" s="5">
        <f>VLOOKUP(B466, pct_raw!$A$2:$AX$1800, 35, FALSE)</f>
        <v>0</v>
      </c>
      <c r="Z466" s="5">
        <f>VLOOKUP(B466, pct_raw!$A$2:$AX$1800, 36, FALSE)</f>
        <v>34</v>
      </c>
      <c r="AA466" s="5">
        <f>VLOOKUP(B466, pct_raw!$A$2:$AX$1800, 37, FALSE)</f>
        <v>34</v>
      </c>
      <c r="AB466" s="5">
        <f>VLOOKUP(B466, pct_raw!$A$2:$AX$1800, 38, FALSE)</f>
        <v>0.72</v>
      </c>
      <c r="AC466" s="5">
        <f>VLOOKUP(B466, pct_raw!$A$2:$AX$1800, 39, FALSE)</f>
        <v>1</v>
      </c>
      <c r="AD466" s="5">
        <f>VLOOKUP(B466, pct_raw!$A$2:$AX$1800, 40, FALSE)</f>
        <v>0</v>
      </c>
      <c r="AE466" s="5">
        <f>VLOOKUP(B466, pct_raw!$A$2:$AX$1800, 41, FALSE)</f>
        <v>0</v>
      </c>
      <c r="AF466" s="5">
        <f>VLOOKUP(B466, pct_raw!$A$2:$AX$1800, 42, FALSE)</f>
        <v>0</v>
      </c>
      <c r="AG466" s="5">
        <f>VLOOKUP(B466, pct_raw!$A$2:$AX$1800, 43, FALSE)</f>
        <v>0</v>
      </c>
      <c r="AH466" s="5">
        <f>VLOOKUP(B466, pct_raw!$A$2:$AX$1800, 44, FALSE)</f>
        <v>0</v>
      </c>
      <c r="AI466" s="5">
        <f>VLOOKUP(B466, pct_raw!$A$2:$AX$1800, 45, FALSE)</f>
        <v>15</v>
      </c>
      <c r="AJ466" s="5">
        <f>VLOOKUP(B466, pct_raw!$A$2:$AX$1800, 46, FALSE)</f>
        <v>17</v>
      </c>
      <c r="AK466" s="5">
        <f>VLOOKUP(B466, pct_raw!$A$2:$AX$1800, 47, FALSE)</f>
        <v>0.36</v>
      </c>
      <c r="AL466" s="5">
        <f>VLOOKUP(B466, pct_raw!$A$2:$AX$1800, 48, FALSE)</f>
        <v>3</v>
      </c>
      <c r="AM466" s="5">
        <f>VLOOKUP(B466, pct_raw!$A$2:$AX$1800, 49, FALSE)</f>
        <v>0</v>
      </c>
      <c r="AN466" s="5">
        <f>VLOOKUP(B466, pct_raw!$A$2:$AX$1800, 50, FALSE)</f>
        <v>0</v>
      </c>
    </row>
    <row r="467" spans="1:40" x14ac:dyDescent="0.2">
      <c r="A467" s="2" t="s">
        <v>212</v>
      </c>
      <c r="B467" s="2" t="str">
        <f t="shared" si="7"/>
        <v>Council Bluff 18</v>
      </c>
      <c r="C467" s="2" t="s">
        <v>5283</v>
      </c>
      <c r="D467" s="2" t="str">
        <f>VLOOKUP(B467, pct_raw!$A$2:$AX$1800, 6, FALSE)</f>
        <v xml:space="preserve"> Council Bluff 18</v>
      </c>
      <c r="E467" s="5">
        <f>VLOOKUP(B467, pct_raw!$A$2:$AX$1800, 15, FALSE)</f>
        <v>5</v>
      </c>
      <c r="F467" s="5">
        <f>VLOOKUP(B467, pct_raw!$A$2:$AX$1800, 16, FALSE)</f>
        <v>0</v>
      </c>
      <c r="G467" s="5">
        <f>VLOOKUP(B467, pct_raw!$A$2:$AX$1800, 17, FALSE)</f>
        <v>0</v>
      </c>
      <c r="H467">
        <f>VLOOKUP(B467, pct_raw!$A$2:$AX$1800, 18, FALSE)</f>
        <v>0</v>
      </c>
      <c r="I467" s="5">
        <f>VLOOKUP(B467, pct_raw!$A$2:$AX$1800, 19, FALSE)</f>
        <v>0</v>
      </c>
      <c r="J467">
        <f>VLOOKUP(B467, pct_raw!$A$2:$AX$1800, 20, FALSE)</f>
        <v>0</v>
      </c>
      <c r="K467" s="5">
        <f>VLOOKUP(B467, pct_raw!$A$2:$AX$1800, 21, FALSE)</f>
        <v>18</v>
      </c>
      <c r="L467" s="5">
        <f>VLOOKUP(B467, pct_raw!$A$2:$AX$1800, 22, FALSE)</f>
        <v>27</v>
      </c>
      <c r="M467" s="5">
        <f>VLOOKUP(B467, pct_raw!$A$2:$AX$1800, 23, FALSE)</f>
        <v>0.6</v>
      </c>
      <c r="N467" s="5">
        <f>VLOOKUP(B467, pct_raw!$A$2:$AX$1800, 24, FALSE)</f>
        <v>0</v>
      </c>
      <c r="O467" s="5">
        <f>VLOOKUP(B467, pct_raw!$A$2:$AX$1800, 25, FALSE)</f>
        <v>0</v>
      </c>
      <c r="P467" s="5">
        <f>VLOOKUP(B467, pct_raw!$A$2:$AX$1800, 26, FALSE)</f>
        <v>0</v>
      </c>
      <c r="Q467" s="5">
        <f>VLOOKUP(B467, pct_raw!$A$2:$AX$1800, 27, FALSE)</f>
        <v>4</v>
      </c>
      <c r="R467" s="5">
        <f>VLOOKUP(B467, pct_raw!$A$2:$AX$1800, 28, FALSE)</f>
        <v>0</v>
      </c>
      <c r="S467" s="5">
        <f>VLOOKUP(B467, pct_raw!$A$2:$AX$1800, 29, FALSE)</f>
        <v>0</v>
      </c>
      <c r="T467" s="5">
        <f>VLOOKUP(B467, pct_raw!$A$2:$AX$1800, 30, FALSE)</f>
        <v>0</v>
      </c>
      <c r="U467" s="5">
        <f>VLOOKUP(B467, pct_raw!$A$2:$AX$1800, 31, FALSE)</f>
        <v>0</v>
      </c>
      <c r="V467" s="5">
        <f>VLOOKUP(B467, pct_raw!$A$2:$AX$1800, 32, FALSE)</f>
        <v>0</v>
      </c>
      <c r="W467" s="5">
        <f>VLOOKUP(B467, pct_raw!$A$2:$AX$1800, 33, FALSE)</f>
        <v>0</v>
      </c>
      <c r="X467" s="5">
        <f>VLOOKUP(B467, pct_raw!$A$2:$AX$1800, 34, FALSE)</f>
        <v>0</v>
      </c>
      <c r="Y467" s="5">
        <f>VLOOKUP(B467, pct_raw!$A$2:$AX$1800, 35, FALSE)</f>
        <v>0</v>
      </c>
      <c r="Z467" s="5">
        <f>VLOOKUP(B467, pct_raw!$A$2:$AX$1800, 36, FALSE)</f>
        <v>23</v>
      </c>
      <c r="AA467" s="5">
        <f>VLOOKUP(B467, pct_raw!$A$2:$AX$1800, 37, FALSE)</f>
        <v>25</v>
      </c>
      <c r="AB467" s="5">
        <f>VLOOKUP(B467, pct_raw!$A$2:$AX$1800, 38, FALSE)</f>
        <v>0.48</v>
      </c>
      <c r="AC467" s="5">
        <f>VLOOKUP(B467, pct_raw!$A$2:$AX$1800, 39, FALSE)</f>
        <v>2</v>
      </c>
      <c r="AD467" s="5">
        <f>VLOOKUP(B467, pct_raw!$A$2:$AX$1800, 40, FALSE)</f>
        <v>0</v>
      </c>
      <c r="AE467" s="5">
        <f>VLOOKUP(B467, pct_raw!$A$2:$AX$1800, 41, FALSE)</f>
        <v>0</v>
      </c>
      <c r="AF467" s="5">
        <f>VLOOKUP(B467, pct_raw!$A$2:$AX$1800, 42, FALSE)</f>
        <v>2</v>
      </c>
      <c r="AG467" s="5">
        <f>VLOOKUP(B467, pct_raw!$A$2:$AX$1800, 43, FALSE)</f>
        <v>9</v>
      </c>
      <c r="AH467" s="5">
        <f>VLOOKUP(B467, pct_raw!$A$2:$AX$1800, 44, FALSE)</f>
        <v>0</v>
      </c>
      <c r="AI467" s="5">
        <f>VLOOKUP(B467, pct_raw!$A$2:$AX$1800, 45, FALSE)</f>
        <v>16</v>
      </c>
      <c r="AJ467" s="5">
        <f>VLOOKUP(B467, pct_raw!$A$2:$AX$1800, 46, FALSE)</f>
        <v>19</v>
      </c>
      <c r="AK467" s="5">
        <f>VLOOKUP(B467, pct_raw!$A$2:$AX$1800, 47, FALSE)</f>
        <v>0.36</v>
      </c>
      <c r="AL467" s="5">
        <f>VLOOKUP(B467, pct_raw!$A$2:$AX$1800, 48, FALSE)</f>
        <v>10</v>
      </c>
      <c r="AM467" s="5">
        <f>VLOOKUP(B467, pct_raw!$A$2:$AX$1800, 49, FALSE)</f>
        <v>0</v>
      </c>
      <c r="AN467" s="5">
        <f>VLOOKUP(B467, pct_raw!$A$2:$AX$1800, 50, FALSE)</f>
        <v>0</v>
      </c>
    </row>
    <row r="468" spans="1:40" x14ac:dyDescent="0.2">
      <c r="A468" s="2" t="s">
        <v>213</v>
      </c>
      <c r="B468" s="2" t="str">
        <f t="shared" si="7"/>
        <v>Council Bluff 19</v>
      </c>
      <c r="C468" s="2" t="s">
        <v>5284</v>
      </c>
      <c r="D468" s="2" t="str">
        <f>VLOOKUP(B468, pct_raw!$A$2:$AX$1800, 6, FALSE)</f>
        <v xml:space="preserve"> Council Bluff 19</v>
      </c>
      <c r="E468" s="5">
        <f>VLOOKUP(B468, pct_raw!$A$2:$AX$1800, 15, FALSE)</f>
        <v>6</v>
      </c>
      <c r="F468" s="5">
        <f>VLOOKUP(B468, pct_raw!$A$2:$AX$1800, 16, FALSE)</f>
        <v>0</v>
      </c>
      <c r="G468" s="5">
        <f>VLOOKUP(B468, pct_raw!$A$2:$AX$1800, 17, FALSE)</f>
        <v>0</v>
      </c>
      <c r="H468">
        <f>VLOOKUP(B468, pct_raw!$A$2:$AX$1800, 18, FALSE)</f>
        <v>0</v>
      </c>
      <c r="I468" s="5">
        <f>VLOOKUP(B468, pct_raw!$A$2:$AX$1800, 19, FALSE)</f>
        <v>0</v>
      </c>
      <c r="J468">
        <f>VLOOKUP(B468, pct_raw!$A$2:$AX$1800, 20, FALSE)</f>
        <v>0</v>
      </c>
      <c r="K468" s="5">
        <f>VLOOKUP(B468, pct_raw!$A$2:$AX$1800, 21, FALSE)</f>
        <v>25</v>
      </c>
      <c r="L468" s="5">
        <f>VLOOKUP(B468, pct_raw!$A$2:$AX$1800, 22, FALSE)</f>
        <v>28</v>
      </c>
      <c r="M468" s="5">
        <f>VLOOKUP(B468, pct_raw!$A$2:$AX$1800, 23, FALSE)</f>
        <v>0.48</v>
      </c>
      <c r="N468" s="5">
        <f>VLOOKUP(B468, pct_raw!$A$2:$AX$1800, 24, FALSE)</f>
        <v>0</v>
      </c>
      <c r="O468" s="5">
        <f>VLOOKUP(B468, pct_raw!$A$2:$AX$1800, 25, FALSE)</f>
        <v>0</v>
      </c>
      <c r="P468" s="5">
        <f>VLOOKUP(B468, pct_raw!$A$2:$AX$1800, 26, FALSE)</f>
        <v>0</v>
      </c>
      <c r="Q468" s="5">
        <f>VLOOKUP(B468, pct_raw!$A$2:$AX$1800, 27, FALSE)</f>
        <v>8</v>
      </c>
      <c r="R468" s="5">
        <f>VLOOKUP(B468, pct_raw!$A$2:$AX$1800, 28, FALSE)</f>
        <v>12</v>
      </c>
      <c r="S468" s="5">
        <f>VLOOKUP(B468, pct_raw!$A$2:$AX$1800, 29, FALSE)</f>
        <v>0.24</v>
      </c>
      <c r="T468" s="5">
        <f>VLOOKUP(B468, pct_raw!$A$2:$AX$1800, 30, FALSE)</f>
        <v>0</v>
      </c>
      <c r="U468" s="5">
        <f>VLOOKUP(B468, pct_raw!$A$2:$AX$1800, 31, FALSE)</f>
        <v>0</v>
      </c>
      <c r="V468" s="5">
        <f>VLOOKUP(B468, pct_raw!$A$2:$AX$1800, 32, FALSE)</f>
        <v>0</v>
      </c>
      <c r="W468" s="5">
        <f>VLOOKUP(B468, pct_raw!$A$2:$AX$1800, 33, FALSE)</f>
        <v>0</v>
      </c>
      <c r="X468" s="5">
        <f>VLOOKUP(B468, pct_raw!$A$2:$AX$1800, 34, FALSE)</f>
        <v>0</v>
      </c>
      <c r="Y468" s="5">
        <f>VLOOKUP(B468, pct_raw!$A$2:$AX$1800, 35, FALSE)</f>
        <v>0</v>
      </c>
      <c r="Z468" s="5">
        <f>VLOOKUP(B468, pct_raw!$A$2:$AX$1800, 36, FALSE)</f>
        <v>12</v>
      </c>
      <c r="AA468" s="5">
        <f>VLOOKUP(B468, pct_raw!$A$2:$AX$1800, 37, FALSE)</f>
        <v>16</v>
      </c>
      <c r="AB468" s="5">
        <f>VLOOKUP(B468, pct_raw!$A$2:$AX$1800, 38, FALSE)</f>
        <v>0.36</v>
      </c>
      <c r="AC468" s="5">
        <f>VLOOKUP(B468, pct_raw!$A$2:$AX$1800, 39, FALSE)</f>
        <v>0</v>
      </c>
      <c r="AD468" s="5">
        <f>VLOOKUP(B468, pct_raw!$A$2:$AX$1800, 40, FALSE)</f>
        <v>0</v>
      </c>
      <c r="AE468" s="5">
        <f>VLOOKUP(B468, pct_raw!$A$2:$AX$1800, 41, FALSE)</f>
        <v>0</v>
      </c>
      <c r="AF468" s="5">
        <f>VLOOKUP(B468, pct_raw!$A$2:$AX$1800, 42, FALSE)</f>
        <v>0</v>
      </c>
      <c r="AG468" s="5">
        <f>VLOOKUP(B468, pct_raw!$A$2:$AX$1800, 43, FALSE)</f>
        <v>0</v>
      </c>
      <c r="AH468" s="5">
        <f>VLOOKUP(B468, pct_raw!$A$2:$AX$1800, 44, FALSE)</f>
        <v>0</v>
      </c>
      <c r="AI468" s="5">
        <f>VLOOKUP(B468, pct_raw!$A$2:$AX$1800, 45, FALSE)</f>
        <v>6</v>
      </c>
      <c r="AJ468" s="5">
        <f>VLOOKUP(B468, pct_raw!$A$2:$AX$1800, 46, FALSE)</f>
        <v>1</v>
      </c>
      <c r="AK468" s="5">
        <f>VLOOKUP(B468, pct_raw!$A$2:$AX$1800, 47, FALSE)</f>
        <v>0</v>
      </c>
      <c r="AL468" s="5">
        <f>VLOOKUP(B468, pct_raw!$A$2:$AX$1800, 48, FALSE)</f>
        <v>0</v>
      </c>
      <c r="AM468" s="5">
        <f>VLOOKUP(B468, pct_raw!$A$2:$AX$1800, 49, FALSE)</f>
        <v>0</v>
      </c>
      <c r="AN468" s="5">
        <f>VLOOKUP(B468, pct_raw!$A$2:$AX$1800, 50, FALSE)</f>
        <v>0</v>
      </c>
    </row>
    <row r="469" spans="1:40" x14ac:dyDescent="0.2">
      <c r="A469" s="2" t="s">
        <v>214</v>
      </c>
      <c r="B469" s="2" t="str">
        <f t="shared" si="7"/>
        <v>Council Bluff 20</v>
      </c>
      <c r="C469" s="2" t="s">
        <v>5285</v>
      </c>
      <c r="D469" s="2" t="str">
        <f>VLOOKUP(B469, pct_raw!$A$2:$AX$1800, 6, FALSE)</f>
        <v xml:space="preserve"> Council Bluff 20</v>
      </c>
      <c r="E469" s="5">
        <f>VLOOKUP(B469, pct_raw!$A$2:$AX$1800, 15, FALSE)</f>
        <v>7</v>
      </c>
      <c r="F469" s="5">
        <f>VLOOKUP(B469, pct_raw!$A$2:$AX$1800, 16, FALSE)</f>
        <v>0</v>
      </c>
      <c r="G469" s="5">
        <f>VLOOKUP(B469, pct_raw!$A$2:$AX$1800, 17, FALSE)</f>
        <v>0</v>
      </c>
      <c r="H469">
        <f>VLOOKUP(B469, pct_raw!$A$2:$AX$1800, 18, FALSE)</f>
        <v>0</v>
      </c>
      <c r="I469" s="5">
        <f>VLOOKUP(B469, pct_raw!$A$2:$AX$1800, 19, FALSE)</f>
        <v>0</v>
      </c>
      <c r="J469">
        <f>VLOOKUP(B469, pct_raw!$A$2:$AX$1800, 20, FALSE)</f>
        <v>0</v>
      </c>
      <c r="K469" s="5">
        <f>VLOOKUP(B469, pct_raw!$A$2:$AX$1800, 21, FALSE)</f>
        <v>18</v>
      </c>
      <c r="L469" s="5">
        <f>VLOOKUP(B469, pct_raw!$A$2:$AX$1800, 22, FALSE)</f>
        <v>23</v>
      </c>
      <c r="M469" s="5">
        <f>VLOOKUP(B469, pct_raw!$A$2:$AX$1800, 23, FALSE)</f>
        <v>0.36</v>
      </c>
      <c r="N469" s="5">
        <f>VLOOKUP(B469, pct_raw!$A$2:$AX$1800, 24, FALSE)</f>
        <v>0</v>
      </c>
      <c r="O469" s="5">
        <f>VLOOKUP(B469, pct_raw!$A$2:$AX$1800, 25, FALSE)</f>
        <v>0</v>
      </c>
      <c r="P469" s="5">
        <f>VLOOKUP(B469, pct_raw!$A$2:$AX$1800, 26, FALSE)</f>
        <v>0</v>
      </c>
      <c r="Q469" s="5">
        <f>VLOOKUP(B469, pct_raw!$A$2:$AX$1800, 27, FALSE)</f>
        <v>8</v>
      </c>
      <c r="R469" s="5">
        <f>VLOOKUP(B469, pct_raw!$A$2:$AX$1800, 28, FALSE)</f>
        <v>0</v>
      </c>
      <c r="S469" s="5">
        <f>VLOOKUP(B469, pct_raw!$A$2:$AX$1800, 29, FALSE)</f>
        <v>0</v>
      </c>
      <c r="T469" s="5">
        <f>VLOOKUP(B469, pct_raw!$A$2:$AX$1800, 30, FALSE)</f>
        <v>0</v>
      </c>
      <c r="U469" s="5">
        <f>VLOOKUP(B469, pct_raw!$A$2:$AX$1800, 31, FALSE)</f>
        <v>0</v>
      </c>
      <c r="V469" s="5">
        <f>VLOOKUP(B469, pct_raw!$A$2:$AX$1800, 32, FALSE)</f>
        <v>0</v>
      </c>
      <c r="W469" s="5">
        <f>VLOOKUP(B469, pct_raw!$A$2:$AX$1800, 33, FALSE)</f>
        <v>0</v>
      </c>
      <c r="X469" s="5">
        <f>VLOOKUP(B469, pct_raw!$A$2:$AX$1800, 34, FALSE)</f>
        <v>0</v>
      </c>
      <c r="Y469" s="5">
        <f>VLOOKUP(B469, pct_raw!$A$2:$AX$1800, 35, FALSE)</f>
        <v>0</v>
      </c>
      <c r="Z469" s="5">
        <f>VLOOKUP(B469, pct_raw!$A$2:$AX$1800, 36, FALSE)</f>
        <v>14</v>
      </c>
      <c r="AA469" s="5">
        <f>VLOOKUP(B469, pct_raw!$A$2:$AX$1800, 37, FALSE)</f>
        <v>16</v>
      </c>
      <c r="AB469" s="5">
        <f>VLOOKUP(B469, pct_raw!$A$2:$AX$1800, 38, FALSE)</f>
        <v>0.24</v>
      </c>
      <c r="AC469" s="5">
        <f>VLOOKUP(B469, pct_raw!$A$2:$AX$1800, 39, FALSE)</f>
        <v>7</v>
      </c>
      <c r="AD469" s="5">
        <f>VLOOKUP(B469, pct_raw!$A$2:$AX$1800, 40, FALSE)</f>
        <v>0</v>
      </c>
      <c r="AE469" s="5">
        <f>VLOOKUP(B469, pct_raw!$A$2:$AX$1800, 41, FALSE)</f>
        <v>0</v>
      </c>
      <c r="AF469" s="5">
        <f>VLOOKUP(B469, pct_raw!$A$2:$AX$1800, 42, FALSE)</f>
        <v>0</v>
      </c>
      <c r="AG469" s="5">
        <f>VLOOKUP(B469, pct_raw!$A$2:$AX$1800, 43, FALSE)</f>
        <v>0</v>
      </c>
      <c r="AH469" s="5">
        <f>VLOOKUP(B469, pct_raw!$A$2:$AX$1800, 44, FALSE)</f>
        <v>0</v>
      </c>
      <c r="AI469" s="5">
        <f>VLOOKUP(B469, pct_raw!$A$2:$AX$1800, 45, FALSE)</f>
        <v>13</v>
      </c>
      <c r="AJ469" s="5">
        <f>VLOOKUP(B469, pct_raw!$A$2:$AX$1800, 46, FALSE)</f>
        <v>14</v>
      </c>
      <c r="AK469" s="5">
        <f>VLOOKUP(B469, pct_raw!$A$2:$AX$1800, 47, FALSE)</f>
        <v>0.24</v>
      </c>
      <c r="AL469" s="5">
        <f>VLOOKUP(B469, pct_raw!$A$2:$AX$1800, 48, FALSE)</f>
        <v>15</v>
      </c>
      <c r="AM469" s="5">
        <f>VLOOKUP(B469, pct_raw!$A$2:$AX$1800, 49, FALSE)</f>
        <v>16</v>
      </c>
      <c r="AN469" s="5">
        <f>VLOOKUP(B469, pct_raw!$A$2:$AX$1800, 50, FALSE)</f>
        <v>0.24</v>
      </c>
    </row>
    <row r="470" spans="1:40" x14ac:dyDescent="0.2">
      <c r="A470" s="2" t="s">
        <v>337</v>
      </c>
      <c r="B470" s="2" t="str">
        <f t="shared" si="7"/>
        <v>Council Bluff 21</v>
      </c>
      <c r="C470" s="2" t="s">
        <v>5286</v>
      </c>
      <c r="D470" s="2" t="str">
        <f>VLOOKUP(B470, pct_raw!$A$2:$AX$1800, 6, FALSE)</f>
        <v xml:space="preserve"> Council Bluff 21</v>
      </c>
      <c r="E470" s="5">
        <f>VLOOKUP(B470, pct_raw!$A$2:$AX$1800, 15, FALSE)</f>
        <v>8</v>
      </c>
      <c r="F470" s="5">
        <f>VLOOKUP(B470, pct_raw!$A$2:$AX$1800, 16, FALSE)</f>
        <v>8</v>
      </c>
      <c r="G470" s="5">
        <f>VLOOKUP(B470, pct_raw!$A$2:$AX$1800, 17, FALSE)</f>
        <v>0.12</v>
      </c>
      <c r="H470">
        <f>VLOOKUP(B470, pct_raw!$A$2:$AX$1800, 18, FALSE)</f>
        <v>0</v>
      </c>
      <c r="I470" s="5">
        <f>VLOOKUP(B470, pct_raw!$A$2:$AX$1800, 19, FALSE)</f>
        <v>0</v>
      </c>
      <c r="J470">
        <f>VLOOKUP(B470, pct_raw!$A$2:$AX$1800, 20, FALSE)</f>
        <v>0</v>
      </c>
      <c r="K470" s="5">
        <f>VLOOKUP(B470, pct_raw!$A$2:$AX$1800, 21, FALSE)</f>
        <v>8</v>
      </c>
      <c r="L470" s="5">
        <f>VLOOKUP(B470, pct_raw!$A$2:$AX$1800, 22, FALSE)</f>
        <v>8</v>
      </c>
      <c r="M470" s="5">
        <f>VLOOKUP(B470, pct_raw!$A$2:$AX$1800, 23, FALSE)</f>
        <v>0.12</v>
      </c>
      <c r="N470" s="5">
        <f>VLOOKUP(B470, pct_raw!$A$2:$AX$1800, 24, FALSE)</f>
        <v>0</v>
      </c>
      <c r="O470" s="5">
        <f>VLOOKUP(B470, pct_raw!$A$2:$AX$1800, 25, FALSE)</f>
        <v>0</v>
      </c>
      <c r="P470" s="5">
        <f>VLOOKUP(B470, pct_raw!$A$2:$AX$1800, 26, FALSE)</f>
        <v>0</v>
      </c>
      <c r="Q470" s="5">
        <f>VLOOKUP(B470, pct_raw!$A$2:$AX$1800, 27, FALSE)</f>
        <v>0</v>
      </c>
      <c r="R470" s="5">
        <f>VLOOKUP(B470, pct_raw!$A$2:$AX$1800, 28, FALSE)</f>
        <v>0</v>
      </c>
      <c r="S470" s="5">
        <f>VLOOKUP(B470, pct_raw!$A$2:$AX$1800, 29, FALSE)</f>
        <v>0</v>
      </c>
      <c r="T470" s="5">
        <f>VLOOKUP(B470, pct_raw!$A$2:$AX$1800, 30, FALSE)</f>
        <v>0</v>
      </c>
      <c r="U470" s="5">
        <f>VLOOKUP(B470, pct_raw!$A$2:$AX$1800, 31, FALSE)</f>
        <v>0</v>
      </c>
      <c r="V470" s="5">
        <f>VLOOKUP(B470, pct_raw!$A$2:$AX$1800, 32, FALSE)</f>
        <v>0</v>
      </c>
      <c r="W470" s="5">
        <f>VLOOKUP(B470, pct_raw!$A$2:$AX$1800, 33, FALSE)</f>
        <v>0</v>
      </c>
      <c r="X470" s="5">
        <f>VLOOKUP(B470, pct_raw!$A$2:$AX$1800, 34, FALSE)</f>
        <v>0</v>
      </c>
      <c r="Y470" s="5">
        <f>VLOOKUP(B470, pct_raw!$A$2:$AX$1800, 35, FALSE)</f>
        <v>0</v>
      </c>
      <c r="Z470" s="5">
        <f>VLOOKUP(B470, pct_raw!$A$2:$AX$1800, 36, FALSE)</f>
        <v>12</v>
      </c>
      <c r="AA470" s="5">
        <f>VLOOKUP(B470, pct_raw!$A$2:$AX$1800, 37, FALSE)</f>
        <v>12</v>
      </c>
      <c r="AB470" s="5">
        <f>VLOOKUP(B470, pct_raw!$A$2:$AX$1800, 38, FALSE)</f>
        <v>0.24</v>
      </c>
      <c r="AC470" s="5">
        <f>VLOOKUP(B470, pct_raw!$A$2:$AX$1800, 39, FALSE)</f>
        <v>0</v>
      </c>
      <c r="AD470" s="5">
        <f>VLOOKUP(B470, pct_raw!$A$2:$AX$1800, 40, FALSE)</f>
        <v>0</v>
      </c>
      <c r="AE470" s="5">
        <f>VLOOKUP(B470, pct_raw!$A$2:$AX$1800, 41, FALSE)</f>
        <v>0</v>
      </c>
      <c r="AF470" s="5">
        <f>VLOOKUP(B470, pct_raw!$A$2:$AX$1800, 42, FALSE)</f>
        <v>0</v>
      </c>
      <c r="AG470" s="5">
        <f>VLOOKUP(B470, pct_raw!$A$2:$AX$1800, 43, FALSE)</f>
        <v>0</v>
      </c>
      <c r="AH470" s="5">
        <f>VLOOKUP(B470, pct_raw!$A$2:$AX$1800, 44, FALSE)</f>
        <v>0</v>
      </c>
      <c r="AI470" s="5">
        <f>VLOOKUP(B470, pct_raw!$A$2:$AX$1800, 45, FALSE)</f>
        <v>15</v>
      </c>
      <c r="AJ470" s="5">
        <f>VLOOKUP(B470, pct_raw!$A$2:$AX$1800, 46, FALSE)</f>
        <v>15</v>
      </c>
      <c r="AK470" s="5">
        <f>VLOOKUP(B470, pct_raw!$A$2:$AX$1800, 47, FALSE)</f>
        <v>0.36</v>
      </c>
      <c r="AL470" s="5">
        <f>VLOOKUP(B470, pct_raw!$A$2:$AX$1800, 48, FALSE)</f>
        <v>8</v>
      </c>
      <c r="AM470" s="5">
        <f>VLOOKUP(B470, pct_raw!$A$2:$AX$1800, 49, FALSE)</f>
        <v>8</v>
      </c>
      <c r="AN470" s="5">
        <f>VLOOKUP(B470, pct_raw!$A$2:$AX$1800, 50, FALSE)</f>
        <v>0.12</v>
      </c>
    </row>
    <row r="471" spans="1:40" x14ac:dyDescent="0.2">
      <c r="A471" s="2" t="s">
        <v>241</v>
      </c>
      <c r="B471" s="2" t="str">
        <f t="shared" si="7"/>
        <v>Cox Creek Sperry</v>
      </c>
      <c r="C471" s="2" t="s">
        <v>4685</v>
      </c>
      <c r="D471" s="2" t="str">
        <f>VLOOKUP(B471, pct_raw!$A$2:$AX$1800, 6, FALSE)</f>
        <v xml:space="preserve"> COX CREEK SPERRY</v>
      </c>
      <c r="E471" s="5">
        <f>VLOOKUP(B471, pct_raw!$A$2:$AX$1800, 15, FALSE)</f>
        <v>3</v>
      </c>
      <c r="F471" s="5">
        <f>VLOOKUP(B471, pct_raw!$A$2:$AX$1800, 16, FALSE)</f>
        <v>0</v>
      </c>
      <c r="G471" s="5">
        <f>VLOOKUP(B471, pct_raw!$A$2:$AX$1800, 17, FALSE)</f>
        <v>0</v>
      </c>
      <c r="H471">
        <f>VLOOKUP(B471, pct_raw!$A$2:$AX$1800, 18, FALSE)</f>
        <v>0</v>
      </c>
      <c r="I471" s="5">
        <f>VLOOKUP(B471, pct_raw!$A$2:$AX$1800, 19, FALSE)</f>
        <v>0</v>
      </c>
      <c r="J471">
        <f>VLOOKUP(B471, pct_raw!$A$2:$AX$1800, 20, FALSE)</f>
        <v>0</v>
      </c>
      <c r="K471" s="5">
        <f>VLOOKUP(B471, pct_raw!$A$2:$AX$1800, 21, FALSE)</f>
        <v>6</v>
      </c>
      <c r="L471" s="5">
        <f>VLOOKUP(B471, pct_raw!$A$2:$AX$1800, 22, FALSE)</f>
        <v>7</v>
      </c>
      <c r="M471" s="5">
        <f>VLOOKUP(B471, pct_raw!$A$2:$AX$1800, 23, FALSE)</f>
        <v>0.16669999999999999</v>
      </c>
      <c r="N471" s="5">
        <f>VLOOKUP(B471, pct_raw!$A$2:$AX$1800, 24, FALSE)</f>
        <v>0</v>
      </c>
      <c r="O471" s="5">
        <f>VLOOKUP(B471, pct_raw!$A$2:$AX$1800, 25, FALSE)</f>
        <v>0</v>
      </c>
      <c r="P471" s="5">
        <f>VLOOKUP(B471, pct_raw!$A$2:$AX$1800, 26, FALSE)</f>
        <v>0</v>
      </c>
      <c r="Q471" s="5">
        <f>VLOOKUP(B471, pct_raw!$A$2:$AX$1800, 27, FALSE)</f>
        <v>5</v>
      </c>
      <c r="R471" s="5">
        <f>VLOOKUP(B471, pct_raw!$A$2:$AX$1800, 28, FALSE)</f>
        <v>10</v>
      </c>
      <c r="S471" s="5">
        <f>VLOOKUP(B471, pct_raw!$A$2:$AX$1800, 29, FALSE)</f>
        <v>0.16669999999999999</v>
      </c>
      <c r="T471" s="5">
        <f>VLOOKUP(B471, pct_raw!$A$2:$AX$1800, 30, FALSE)</f>
        <v>0</v>
      </c>
      <c r="U471" s="5">
        <f>VLOOKUP(B471, pct_raw!$A$2:$AX$1800, 31, FALSE)</f>
        <v>0</v>
      </c>
      <c r="V471" s="5">
        <f>VLOOKUP(B471, pct_raw!$A$2:$AX$1800, 32, FALSE)</f>
        <v>0</v>
      </c>
      <c r="W471" s="5">
        <f>VLOOKUP(B471, pct_raw!$A$2:$AX$1800, 33, FALSE)</f>
        <v>0</v>
      </c>
      <c r="X471" s="5">
        <f>VLOOKUP(B471, pct_raw!$A$2:$AX$1800, 34, FALSE)</f>
        <v>0</v>
      </c>
      <c r="Y471" s="5">
        <f>VLOOKUP(B471, pct_raw!$A$2:$AX$1800, 35, FALSE)</f>
        <v>0</v>
      </c>
      <c r="Z471" s="5">
        <f>VLOOKUP(B471, pct_raw!$A$2:$AX$1800, 36, FALSE)</f>
        <v>1</v>
      </c>
      <c r="AA471" s="5">
        <f>VLOOKUP(B471, pct_raw!$A$2:$AX$1800, 37, FALSE)</f>
        <v>0</v>
      </c>
      <c r="AB471" s="5">
        <f>VLOOKUP(B471, pct_raw!$A$2:$AX$1800, 38, FALSE)</f>
        <v>0</v>
      </c>
      <c r="AC471" s="5">
        <f>VLOOKUP(B471, pct_raw!$A$2:$AX$1800, 39, FALSE)</f>
        <v>1</v>
      </c>
      <c r="AD471" s="5">
        <f>VLOOKUP(B471, pct_raw!$A$2:$AX$1800, 40, FALSE)</f>
        <v>0</v>
      </c>
      <c r="AE471" s="5">
        <f>VLOOKUP(B471, pct_raw!$A$2:$AX$1800, 41, FALSE)</f>
        <v>0</v>
      </c>
      <c r="AF471" s="5">
        <f>VLOOKUP(B471, pct_raw!$A$2:$AX$1800, 42, FALSE)</f>
        <v>3</v>
      </c>
      <c r="AG471" s="5">
        <f>VLOOKUP(B471, pct_raw!$A$2:$AX$1800, 43, FALSE)</f>
        <v>1</v>
      </c>
      <c r="AH471" s="5">
        <f>VLOOKUP(B471, pct_raw!$A$2:$AX$1800, 44, FALSE)</f>
        <v>0</v>
      </c>
      <c r="AI471" s="5">
        <f>VLOOKUP(B471, pct_raw!$A$2:$AX$1800, 45, FALSE)</f>
        <v>6</v>
      </c>
      <c r="AJ471" s="5">
        <f>VLOOKUP(B471, pct_raw!$A$2:$AX$1800, 46, FALSE)</f>
        <v>7</v>
      </c>
      <c r="AK471" s="5">
        <f>VLOOKUP(B471, pct_raw!$A$2:$AX$1800, 47, FALSE)</f>
        <v>0.16669999999999999</v>
      </c>
      <c r="AL471" s="5">
        <f>VLOOKUP(B471, pct_raw!$A$2:$AX$1800, 48, FALSE)</f>
        <v>0</v>
      </c>
      <c r="AM471" s="5">
        <f>VLOOKUP(B471, pct_raw!$A$2:$AX$1800, 49, FALSE)</f>
        <v>0</v>
      </c>
      <c r="AN471" s="5">
        <f>VLOOKUP(B471, pct_raw!$A$2:$AX$1800, 50, FALSE)</f>
        <v>0</v>
      </c>
    </row>
    <row r="472" spans="1:40" x14ac:dyDescent="0.2">
      <c r="A472" s="2" t="s">
        <v>1190</v>
      </c>
      <c r="B472" s="2" t="str">
        <f t="shared" si="7"/>
        <v>Cr 1</v>
      </c>
      <c r="C472" s="2" t="s">
        <v>1190</v>
      </c>
      <c r="D472" s="2" t="str">
        <f>VLOOKUP(B472, pct_raw!$A$2:$AX$1800, 6, FALSE)</f>
        <v xml:space="preserve"> CR 1</v>
      </c>
      <c r="E472" s="5">
        <f>VLOOKUP(B472, pct_raw!$A$2:$AX$1800, 15, FALSE)</f>
        <v>0</v>
      </c>
      <c r="F472" s="5">
        <f>VLOOKUP(B472, pct_raw!$A$2:$AX$1800, 16, FALSE)</f>
        <v>0</v>
      </c>
      <c r="G472" s="5">
        <f>VLOOKUP(B472, pct_raw!$A$2:$AX$1800, 17, FALSE)</f>
        <v>0</v>
      </c>
      <c r="H472">
        <f>VLOOKUP(B472, pct_raw!$A$2:$AX$1800, 18, FALSE)</f>
        <v>0</v>
      </c>
      <c r="I472" s="5">
        <f>VLOOKUP(B472, pct_raw!$A$2:$AX$1800, 19, FALSE)</f>
        <v>0</v>
      </c>
      <c r="J472">
        <f>VLOOKUP(B472, pct_raw!$A$2:$AX$1800, 20, FALSE)</f>
        <v>0</v>
      </c>
      <c r="K472" s="5">
        <f>VLOOKUP(B472, pct_raw!$A$2:$AX$1800, 21, FALSE)</f>
        <v>1</v>
      </c>
      <c r="L472" s="5">
        <f>VLOOKUP(B472, pct_raw!$A$2:$AX$1800, 22, FALSE)</f>
        <v>1</v>
      </c>
      <c r="M472" s="5">
        <f>VLOOKUP(B472, pct_raw!$A$2:$AX$1800, 23, FALSE)</f>
        <v>8.8900000000000007E-2</v>
      </c>
      <c r="N472" s="5">
        <f>VLOOKUP(B472, pct_raw!$A$2:$AX$1800, 24, FALSE)</f>
        <v>0</v>
      </c>
      <c r="O472" s="5">
        <f>VLOOKUP(B472, pct_raw!$A$2:$AX$1800, 25, FALSE)</f>
        <v>0</v>
      </c>
      <c r="P472" s="5">
        <f>VLOOKUP(B472, pct_raw!$A$2:$AX$1800, 26, FALSE)</f>
        <v>0</v>
      </c>
      <c r="Q472" s="5">
        <f>VLOOKUP(B472, pct_raw!$A$2:$AX$1800, 27, FALSE)</f>
        <v>0</v>
      </c>
      <c r="R472" s="5">
        <f>VLOOKUP(B472, pct_raw!$A$2:$AX$1800, 28, FALSE)</f>
        <v>0</v>
      </c>
      <c r="S472" s="5">
        <f>VLOOKUP(B472, pct_raw!$A$2:$AX$1800, 29, FALSE)</f>
        <v>0</v>
      </c>
      <c r="T472" s="5">
        <f>VLOOKUP(B472, pct_raw!$A$2:$AX$1800, 30, FALSE)</f>
        <v>0</v>
      </c>
      <c r="U472" s="5">
        <f>VLOOKUP(B472, pct_raw!$A$2:$AX$1800, 31, FALSE)</f>
        <v>0</v>
      </c>
      <c r="V472" s="5">
        <f>VLOOKUP(B472, pct_raw!$A$2:$AX$1800, 32, FALSE)</f>
        <v>0</v>
      </c>
      <c r="W472" s="5">
        <f>VLOOKUP(B472, pct_raw!$A$2:$AX$1800, 33, FALSE)</f>
        <v>0</v>
      </c>
      <c r="X472" s="5">
        <f>VLOOKUP(B472, pct_raw!$A$2:$AX$1800, 34, FALSE)</f>
        <v>0</v>
      </c>
      <c r="Y472" s="5">
        <f>VLOOKUP(B472, pct_raw!$A$2:$AX$1800, 35, FALSE)</f>
        <v>0</v>
      </c>
      <c r="Z472" s="5">
        <f>VLOOKUP(B472, pct_raw!$A$2:$AX$1800, 36, FALSE)</f>
        <v>0</v>
      </c>
      <c r="AA472" s="5">
        <f>VLOOKUP(B472, pct_raw!$A$2:$AX$1800, 37, FALSE)</f>
        <v>0</v>
      </c>
      <c r="AB472" s="5">
        <f>VLOOKUP(B472, pct_raw!$A$2:$AX$1800, 38, FALSE)</f>
        <v>0</v>
      </c>
      <c r="AC472" s="5">
        <f>VLOOKUP(B472, pct_raw!$A$2:$AX$1800, 39, FALSE)</f>
        <v>0</v>
      </c>
      <c r="AD472" s="5">
        <f>VLOOKUP(B472, pct_raw!$A$2:$AX$1800, 40, FALSE)</f>
        <v>0</v>
      </c>
      <c r="AE472" s="5">
        <f>VLOOKUP(B472, pct_raw!$A$2:$AX$1800, 41, FALSE)</f>
        <v>0</v>
      </c>
      <c r="AF472" s="5">
        <f>VLOOKUP(B472, pct_raw!$A$2:$AX$1800, 42, FALSE)</f>
        <v>0</v>
      </c>
      <c r="AG472" s="5">
        <f>VLOOKUP(B472, pct_raw!$A$2:$AX$1800, 43, FALSE)</f>
        <v>0</v>
      </c>
      <c r="AH472" s="5">
        <f>VLOOKUP(B472, pct_raw!$A$2:$AX$1800, 44, FALSE)</f>
        <v>0</v>
      </c>
      <c r="AI472" s="5">
        <f>VLOOKUP(B472, pct_raw!$A$2:$AX$1800, 45, FALSE)</f>
        <v>0</v>
      </c>
      <c r="AJ472" s="5">
        <f>VLOOKUP(B472, pct_raw!$A$2:$AX$1800, 46, FALSE)</f>
        <v>0</v>
      </c>
      <c r="AK472" s="5">
        <f>VLOOKUP(B472, pct_raw!$A$2:$AX$1800, 47, FALSE)</f>
        <v>0</v>
      </c>
      <c r="AL472" s="5">
        <f>VLOOKUP(B472, pct_raw!$A$2:$AX$1800, 48, FALSE)</f>
        <v>0</v>
      </c>
      <c r="AM472" s="5">
        <f>VLOOKUP(B472, pct_raw!$A$2:$AX$1800, 49, FALSE)</f>
        <v>0</v>
      </c>
      <c r="AN472" s="5">
        <f>VLOOKUP(B472, pct_raw!$A$2:$AX$1800, 50, FALSE)</f>
        <v>0</v>
      </c>
    </row>
    <row r="473" spans="1:40" x14ac:dyDescent="0.2">
      <c r="A473" s="2" t="s">
        <v>1191</v>
      </c>
      <c r="B473" s="2" t="str">
        <f t="shared" si="7"/>
        <v>Cr 2</v>
      </c>
      <c r="C473" s="2" t="s">
        <v>1191</v>
      </c>
      <c r="D473" s="2" t="str">
        <f>VLOOKUP(B473, pct_raw!$A$2:$AX$1800, 6, FALSE)</f>
        <v xml:space="preserve"> CR 2</v>
      </c>
      <c r="E473" s="5">
        <f>VLOOKUP(B473, pct_raw!$A$2:$AX$1800, 15, FALSE)</f>
        <v>6</v>
      </c>
      <c r="F473" s="5">
        <f>VLOOKUP(B473, pct_raw!$A$2:$AX$1800, 16, FALSE)</f>
        <v>6</v>
      </c>
      <c r="G473" s="5">
        <f>VLOOKUP(B473, pct_raw!$A$2:$AX$1800, 17, FALSE)</f>
        <v>8.8900000000000007E-2</v>
      </c>
      <c r="H473">
        <f>VLOOKUP(B473, pct_raw!$A$2:$AX$1800, 18, FALSE)</f>
        <v>0</v>
      </c>
      <c r="I473" s="5">
        <f>VLOOKUP(B473, pct_raw!$A$2:$AX$1800, 19, FALSE)</f>
        <v>0</v>
      </c>
      <c r="J473">
        <f>VLOOKUP(B473, pct_raw!$A$2:$AX$1800, 20, FALSE)</f>
        <v>0</v>
      </c>
      <c r="K473" s="5">
        <f>VLOOKUP(B473, pct_raw!$A$2:$AX$1800, 21, FALSE)</f>
        <v>5</v>
      </c>
      <c r="L473" s="5">
        <f>VLOOKUP(B473, pct_raw!$A$2:$AX$1800, 22, FALSE)</f>
        <v>5</v>
      </c>
      <c r="M473" s="5">
        <f>VLOOKUP(B473, pct_raw!$A$2:$AX$1800, 23, FALSE)</f>
        <v>8.8900000000000007E-2</v>
      </c>
      <c r="N473" s="5">
        <f>VLOOKUP(B473, pct_raw!$A$2:$AX$1800, 24, FALSE)</f>
        <v>0</v>
      </c>
      <c r="O473" s="5">
        <f>VLOOKUP(B473, pct_raw!$A$2:$AX$1800, 25, FALSE)</f>
        <v>0</v>
      </c>
      <c r="P473" s="5">
        <f>VLOOKUP(B473, pct_raw!$A$2:$AX$1800, 26, FALSE)</f>
        <v>0</v>
      </c>
      <c r="Q473" s="5">
        <f>VLOOKUP(B473, pct_raw!$A$2:$AX$1800, 27, FALSE)</f>
        <v>2</v>
      </c>
      <c r="R473" s="5">
        <f>VLOOKUP(B473, pct_raw!$A$2:$AX$1800, 28, FALSE)</f>
        <v>4</v>
      </c>
      <c r="S473" s="5">
        <f>VLOOKUP(B473, pct_raw!$A$2:$AX$1800, 29, FALSE)</f>
        <v>0</v>
      </c>
      <c r="T473" s="5">
        <f>VLOOKUP(B473, pct_raw!$A$2:$AX$1800, 30, FALSE)</f>
        <v>0</v>
      </c>
      <c r="U473" s="5">
        <f>VLOOKUP(B473, pct_raw!$A$2:$AX$1800, 31, FALSE)</f>
        <v>0</v>
      </c>
      <c r="V473" s="5">
        <f>VLOOKUP(B473, pct_raw!$A$2:$AX$1800, 32, FALSE)</f>
        <v>0</v>
      </c>
      <c r="W473" s="5">
        <f>VLOOKUP(B473, pct_raw!$A$2:$AX$1800, 33, FALSE)</f>
        <v>0</v>
      </c>
      <c r="X473" s="5">
        <f>VLOOKUP(B473, pct_raw!$A$2:$AX$1800, 34, FALSE)</f>
        <v>0</v>
      </c>
      <c r="Y473" s="5">
        <f>VLOOKUP(B473, pct_raw!$A$2:$AX$1800, 35, FALSE)</f>
        <v>0</v>
      </c>
      <c r="Z473" s="5">
        <f>VLOOKUP(B473, pct_raw!$A$2:$AX$1800, 36, FALSE)</f>
        <v>0</v>
      </c>
      <c r="AA473" s="5">
        <f>VLOOKUP(B473, pct_raw!$A$2:$AX$1800, 37, FALSE)</f>
        <v>0</v>
      </c>
      <c r="AB473" s="5">
        <f>VLOOKUP(B473, pct_raw!$A$2:$AX$1800, 38, FALSE)</f>
        <v>0</v>
      </c>
      <c r="AC473" s="5">
        <f>VLOOKUP(B473, pct_raw!$A$2:$AX$1800, 39, FALSE)</f>
        <v>0</v>
      </c>
      <c r="AD473" s="5">
        <f>VLOOKUP(B473, pct_raw!$A$2:$AX$1800, 40, FALSE)</f>
        <v>0</v>
      </c>
      <c r="AE473" s="5">
        <f>VLOOKUP(B473, pct_raw!$A$2:$AX$1800, 41, FALSE)</f>
        <v>0</v>
      </c>
      <c r="AF473" s="5">
        <f>VLOOKUP(B473, pct_raw!$A$2:$AX$1800, 42, FALSE)</f>
        <v>0</v>
      </c>
      <c r="AG473" s="5">
        <f>VLOOKUP(B473, pct_raw!$A$2:$AX$1800, 43, FALSE)</f>
        <v>0</v>
      </c>
      <c r="AH473" s="5">
        <f>VLOOKUP(B473, pct_raw!$A$2:$AX$1800, 44, FALSE)</f>
        <v>0</v>
      </c>
      <c r="AI473" s="5">
        <f>VLOOKUP(B473, pct_raw!$A$2:$AX$1800, 45, FALSE)</f>
        <v>2</v>
      </c>
      <c r="AJ473" s="5">
        <f>VLOOKUP(B473, pct_raw!$A$2:$AX$1800, 46, FALSE)</f>
        <v>0</v>
      </c>
      <c r="AK473" s="5">
        <f>VLOOKUP(B473, pct_raw!$A$2:$AX$1800, 47, FALSE)</f>
        <v>0</v>
      </c>
      <c r="AL473" s="5">
        <f>VLOOKUP(B473, pct_raw!$A$2:$AX$1800, 48, FALSE)</f>
        <v>0</v>
      </c>
      <c r="AM473" s="5">
        <f>VLOOKUP(B473, pct_raw!$A$2:$AX$1800, 49, FALSE)</f>
        <v>0</v>
      </c>
      <c r="AN473" s="5">
        <f>VLOOKUP(B473, pct_raw!$A$2:$AX$1800, 50, FALSE)</f>
        <v>0</v>
      </c>
    </row>
    <row r="474" spans="1:40" x14ac:dyDescent="0.2">
      <c r="A474" s="2" t="s">
        <v>1192</v>
      </c>
      <c r="B474" s="2" t="str">
        <f t="shared" si="7"/>
        <v>Cr Iv Rv</v>
      </c>
      <c r="C474" s="2" t="s">
        <v>4686</v>
      </c>
      <c r="D474" s="2" t="str">
        <f>VLOOKUP(B474, pct_raw!$A$2:$AX$1800, 6, FALSE)</f>
        <v xml:space="preserve"> CR IV RV</v>
      </c>
      <c r="E474" s="5">
        <f>VLOOKUP(B474, pct_raw!$A$2:$AX$1800, 15, FALSE)</f>
        <v>16</v>
      </c>
      <c r="F474" s="5">
        <f>VLOOKUP(B474, pct_raw!$A$2:$AX$1800, 16, FALSE)</f>
        <v>16</v>
      </c>
      <c r="G474" s="5">
        <f>VLOOKUP(B474, pct_raw!$A$2:$AX$1800, 17, FALSE)</f>
        <v>0.26669999999999999</v>
      </c>
      <c r="H474">
        <f>VLOOKUP(B474, pct_raw!$A$2:$AX$1800, 18, FALSE)</f>
        <v>0</v>
      </c>
      <c r="I474" s="5">
        <f>VLOOKUP(B474, pct_raw!$A$2:$AX$1800, 19, FALSE)</f>
        <v>0</v>
      </c>
      <c r="J474">
        <f>VLOOKUP(B474, pct_raw!$A$2:$AX$1800, 20, FALSE)</f>
        <v>0</v>
      </c>
      <c r="K474" s="5">
        <f>VLOOKUP(B474, pct_raw!$A$2:$AX$1800, 21, FALSE)</f>
        <v>13</v>
      </c>
      <c r="L474" s="5">
        <f>VLOOKUP(B474, pct_raw!$A$2:$AX$1800, 22, FALSE)</f>
        <v>16</v>
      </c>
      <c r="M474" s="5">
        <f>VLOOKUP(B474, pct_raw!$A$2:$AX$1800, 23, FALSE)</f>
        <v>0.17780000000000001</v>
      </c>
      <c r="N474" s="5">
        <f>VLOOKUP(B474, pct_raw!$A$2:$AX$1800, 24, FALSE)</f>
        <v>0</v>
      </c>
      <c r="O474" s="5">
        <f>VLOOKUP(B474, pct_raw!$A$2:$AX$1800, 25, FALSE)</f>
        <v>0</v>
      </c>
      <c r="P474" s="5">
        <f>VLOOKUP(B474, pct_raw!$A$2:$AX$1800, 26, FALSE)</f>
        <v>0</v>
      </c>
      <c r="Q474" s="5">
        <f>VLOOKUP(B474, pct_raw!$A$2:$AX$1800, 27, FALSE)</f>
        <v>6</v>
      </c>
      <c r="R474" s="5">
        <f>VLOOKUP(B474, pct_raw!$A$2:$AX$1800, 28, FALSE)</f>
        <v>9</v>
      </c>
      <c r="S474" s="5">
        <f>VLOOKUP(B474, pct_raw!$A$2:$AX$1800, 29, FALSE)</f>
        <v>8.8900000000000007E-2</v>
      </c>
      <c r="T474" s="5">
        <f>VLOOKUP(B474, pct_raw!$A$2:$AX$1800, 30, FALSE)</f>
        <v>0</v>
      </c>
      <c r="U474" s="5">
        <f>VLOOKUP(B474, pct_raw!$A$2:$AX$1800, 31, FALSE)</f>
        <v>0</v>
      </c>
      <c r="V474" s="5">
        <f>VLOOKUP(B474, pct_raw!$A$2:$AX$1800, 32, FALSE)</f>
        <v>0</v>
      </c>
      <c r="W474" s="5">
        <f>VLOOKUP(B474, pct_raw!$A$2:$AX$1800, 33, FALSE)</f>
        <v>0</v>
      </c>
      <c r="X474" s="5">
        <f>VLOOKUP(B474, pct_raw!$A$2:$AX$1800, 34, FALSE)</f>
        <v>0</v>
      </c>
      <c r="Y474" s="5">
        <f>VLOOKUP(B474, pct_raw!$A$2:$AX$1800, 35, FALSE)</f>
        <v>0</v>
      </c>
      <c r="Z474" s="5">
        <f>VLOOKUP(B474, pct_raw!$A$2:$AX$1800, 36, FALSE)</f>
        <v>2</v>
      </c>
      <c r="AA474" s="5">
        <f>VLOOKUP(B474, pct_raw!$A$2:$AX$1800, 37, FALSE)</f>
        <v>0</v>
      </c>
      <c r="AB474" s="5">
        <f>VLOOKUP(B474, pct_raw!$A$2:$AX$1800, 38, FALSE)</f>
        <v>0</v>
      </c>
      <c r="AC474" s="5">
        <f>VLOOKUP(B474, pct_raw!$A$2:$AX$1800, 39, FALSE)</f>
        <v>2</v>
      </c>
      <c r="AD474" s="5">
        <f>VLOOKUP(B474, pct_raw!$A$2:$AX$1800, 40, FALSE)</f>
        <v>0</v>
      </c>
      <c r="AE474" s="5">
        <f>VLOOKUP(B474, pct_raw!$A$2:$AX$1800, 41, FALSE)</f>
        <v>0</v>
      </c>
      <c r="AF474" s="5">
        <f>VLOOKUP(B474, pct_raw!$A$2:$AX$1800, 42, FALSE)</f>
        <v>0</v>
      </c>
      <c r="AG474" s="5">
        <f>VLOOKUP(B474, pct_raw!$A$2:$AX$1800, 43, FALSE)</f>
        <v>0</v>
      </c>
      <c r="AH474" s="5">
        <f>VLOOKUP(B474, pct_raw!$A$2:$AX$1800, 44, FALSE)</f>
        <v>0</v>
      </c>
      <c r="AI474" s="5">
        <f>VLOOKUP(B474, pct_raw!$A$2:$AX$1800, 45, FALSE)</f>
        <v>1</v>
      </c>
      <c r="AJ474" s="5">
        <f>VLOOKUP(B474, pct_raw!$A$2:$AX$1800, 46, FALSE)</f>
        <v>0</v>
      </c>
      <c r="AK474" s="5">
        <f>VLOOKUP(B474, pct_raw!$A$2:$AX$1800, 47, FALSE)</f>
        <v>0</v>
      </c>
      <c r="AL474" s="5">
        <f>VLOOKUP(B474, pct_raw!$A$2:$AX$1800, 48, FALSE)</f>
        <v>0</v>
      </c>
      <c r="AM474" s="5">
        <f>VLOOKUP(B474, pct_raw!$A$2:$AX$1800, 49, FALSE)</f>
        <v>0</v>
      </c>
      <c r="AN474" s="5">
        <f>VLOOKUP(B474, pct_raw!$A$2:$AX$1800, 50, FALSE)</f>
        <v>0</v>
      </c>
    </row>
    <row r="475" spans="1:40" x14ac:dyDescent="0.2">
      <c r="A475" s="2" t="s">
        <v>117</v>
      </c>
      <c r="B475" s="2" t="str">
        <f t="shared" si="7"/>
        <v>Crescent</v>
      </c>
      <c r="C475" s="2" t="s">
        <v>117</v>
      </c>
      <c r="D475" s="2" t="str">
        <f>VLOOKUP(B475, pct_raw!$A$2:$AX$1800, 6, FALSE)</f>
        <v xml:space="preserve"> Crescent</v>
      </c>
      <c r="E475" s="5">
        <f>VLOOKUP(B475, pct_raw!$A$2:$AX$1800, 15, FALSE)</f>
        <v>34</v>
      </c>
      <c r="F475" s="5">
        <f>VLOOKUP(B475, pct_raw!$A$2:$AX$1800, 16, FALSE)</f>
        <v>34</v>
      </c>
      <c r="G475" s="5">
        <f>VLOOKUP(B475, pct_raw!$A$2:$AX$1800, 17, FALSE)</f>
        <v>0.48</v>
      </c>
      <c r="H475">
        <f>VLOOKUP(B475, pct_raw!$A$2:$AX$1800, 18, FALSE)</f>
        <v>0</v>
      </c>
      <c r="I475" s="5">
        <f>VLOOKUP(B475, pct_raw!$A$2:$AX$1800, 19, FALSE)</f>
        <v>0</v>
      </c>
      <c r="J475">
        <f>VLOOKUP(B475, pct_raw!$A$2:$AX$1800, 20, FALSE)</f>
        <v>0</v>
      </c>
      <c r="K475" s="5">
        <f>VLOOKUP(B475, pct_raw!$A$2:$AX$1800, 21, FALSE)</f>
        <v>25</v>
      </c>
      <c r="L475" s="5">
        <f>VLOOKUP(B475, pct_raw!$A$2:$AX$1800, 22, FALSE)</f>
        <v>32</v>
      </c>
      <c r="M475" s="5">
        <f>VLOOKUP(B475, pct_raw!$A$2:$AX$1800, 23, FALSE)</f>
        <v>0.36</v>
      </c>
      <c r="N475" s="5">
        <f>VLOOKUP(B475, pct_raw!$A$2:$AX$1800, 24, FALSE)</f>
        <v>0</v>
      </c>
      <c r="O475" s="5">
        <f>VLOOKUP(B475, pct_raw!$A$2:$AX$1800, 25, FALSE)</f>
        <v>0</v>
      </c>
      <c r="P475" s="5">
        <f>VLOOKUP(B475, pct_raw!$A$2:$AX$1800, 26, FALSE)</f>
        <v>0</v>
      </c>
      <c r="Q475" s="5">
        <f>VLOOKUP(B475, pct_raw!$A$2:$AX$1800, 27, FALSE)</f>
        <v>21</v>
      </c>
      <c r="R475" s="5">
        <f>VLOOKUP(B475, pct_raw!$A$2:$AX$1800, 28, FALSE)</f>
        <v>25</v>
      </c>
      <c r="S475" s="5">
        <f>VLOOKUP(B475, pct_raw!$A$2:$AX$1800, 29, FALSE)</f>
        <v>0.36</v>
      </c>
      <c r="T475" s="5">
        <f>VLOOKUP(B475, pct_raw!$A$2:$AX$1800, 30, FALSE)</f>
        <v>0</v>
      </c>
      <c r="U475" s="5">
        <f>VLOOKUP(B475, pct_raw!$A$2:$AX$1800, 31, FALSE)</f>
        <v>0</v>
      </c>
      <c r="V475" s="5">
        <f>VLOOKUP(B475, pct_raw!$A$2:$AX$1800, 32, FALSE)</f>
        <v>0</v>
      </c>
      <c r="W475" s="5">
        <f>VLOOKUP(B475, pct_raw!$A$2:$AX$1800, 33, FALSE)</f>
        <v>0</v>
      </c>
      <c r="X475" s="5">
        <f>VLOOKUP(B475, pct_raw!$A$2:$AX$1800, 34, FALSE)</f>
        <v>0</v>
      </c>
      <c r="Y475" s="5">
        <f>VLOOKUP(B475, pct_raw!$A$2:$AX$1800, 35, FALSE)</f>
        <v>0</v>
      </c>
      <c r="Z475" s="5">
        <f>VLOOKUP(B475, pct_raw!$A$2:$AX$1800, 36, FALSE)</f>
        <v>15</v>
      </c>
      <c r="AA475" s="5">
        <f>VLOOKUP(B475, pct_raw!$A$2:$AX$1800, 37, FALSE)</f>
        <v>23</v>
      </c>
      <c r="AB475" s="5">
        <f>VLOOKUP(B475, pct_raw!$A$2:$AX$1800, 38, FALSE)</f>
        <v>0.36</v>
      </c>
      <c r="AC475" s="5">
        <f>VLOOKUP(B475, pct_raw!$A$2:$AX$1800, 39, FALSE)</f>
        <v>7</v>
      </c>
      <c r="AD475" s="5">
        <f>VLOOKUP(B475, pct_raw!$A$2:$AX$1800, 40, FALSE)</f>
        <v>0</v>
      </c>
      <c r="AE475" s="5">
        <f>VLOOKUP(B475, pct_raw!$A$2:$AX$1800, 41, FALSE)</f>
        <v>0</v>
      </c>
      <c r="AF475" s="5">
        <f>VLOOKUP(B475, pct_raw!$A$2:$AX$1800, 42, FALSE)</f>
        <v>0</v>
      </c>
      <c r="AG475" s="5">
        <f>VLOOKUP(B475, pct_raw!$A$2:$AX$1800, 43, FALSE)</f>
        <v>0</v>
      </c>
      <c r="AH475" s="5">
        <f>VLOOKUP(B475, pct_raw!$A$2:$AX$1800, 44, FALSE)</f>
        <v>0</v>
      </c>
      <c r="AI475" s="5">
        <f>VLOOKUP(B475, pct_raw!$A$2:$AX$1800, 45, FALSE)</f>
        <v>14</v>
      </c>
      <c r="AJ475" s="5">
        <f>VLOOKUP(B475, pct_raw!$A$2:$AX$1800, 46, FALSE)</f>
        <v>7</v>
      </c>
      <c r="AK475" s="5">
        <f>VLOOKUP(B475, pct_raw!$A$2:$AX$1800, 47, FALSE)</f>
        <v>0</v>
      </c>
      <c r="AL475" s="5">
        <f>VLOOKUP(B475, pct_raw!$A$2:$AX$1800, 48, FALSE)</f>
        <v>6</v>
      </c>
      <c r="AM475" s="5">
        <f>VLOOKUP(B475, pct_raw!$A$2:$AX$1800, 49, FALSE)</f>
        <v>2</v>
      </c>
      <c r="AN475" s="5">
        <f>VLOOKUP(B475, pct_raw!$A$2:$AX$1800, 50, FALSE)</f>
        <v>0</v>
      </c>
    </row>
    <row r="476" spans="1:40" x14ac:dyDescent="0.2">
      <c r="A476" s="2" t="s">
        <v>344</v>
      </c>
      <c r="B476" s="2" t="str">
        <f t="shared" si="7"/>
        <v>Cresco 1 A</v>
      </c>
      <c r="C476" s="2" t="s">
        <v>5287</v>
      </c>
      <c r="D476" s="2" t="str">
        <f>VLOOKUP(B476, pct_raw!$A$2:$AX$1800, 6, FALSE)</f>
        <v xml:space="preserve"> Cresco 1 A</v>
      </c>
      <c r="E476" s="5">
        <f>VLOOKUP(B476, pct_raw!$A$2:$AX$1800, 15, FALSE)</f>
        <v>4</v>
      </c>
      <c r="F476" s="5">
        <f>VLOOKUP(B476, pct_raw!$A$2:$AX$1800, 16, FALSE)</f>
        <v>0</v>
      </c>
      <c r="G476" s="5">
        <f>VLOOKUP(B476, pct_raw!$A$2:$AX$1800, 17, FALSE)</f>
        <v>0</v>
      </c>
      <c r="H476">
        <f>VLOOKUP(B476, pct_raw!$A$2:$AX$1800, 18, FALSE)</f>
        <v>0</v>
      </c>
      <c r="I476" s="5">
        <f>VLOOKUP(B476, pct_raw!$A$2:$AX$1800, 19, FALSE)</f>
        <v>0</v>
      </c>
      <c r="J476">
        <f>VLOOKUP(B476, pct_raw!$A$2:$AX$1800, 20, FALSE)</f>
        <v>0</v>
      </c>
      <c r="K476" s="5">
        <f>VLOOKUP(B476, pct_raw!$A$2:$AX$1800, 21, FALSE)</f>
        <v>6</v>
      </c>
      <c r="L476" s="5">
        <f>VLOOKUP(B476, pct_raw!$A$2:$AX$1800, 22, FALSE)</f>
        <v>12</v>
      </c>
      <c r="M476" s="5">
        <f>VLOOKUP(B476, pct_raw!$A$2:$AX$1800, 23, FALSE)</f>
        <v>0.1429</v>
      </c>
      <c r="N476" s="5">
        <f>VLOOKUP(B476, pct_raw!$A$2:$AX$1800, 24, FALSE)</f>
        <v>0</v>
      </c>
      <c r="O476" s="5">
        <f>VLOOKUP(B476, pct_raw!$A$2:$AX$1800, 25, FALSE)</f>
        <v>0</v>
      </c>
      <c r="P476" s="5">
        <f>VLOOKUP(B476, pct_raw!$A$2:$AX$1800, 26, FALSE)</f>
        <v>0</v>
      </c>
      <c r="Q476" s="5">
        <f>VLOOKUP(B476, pct_raw!$A$2:$AX$1800, 27, FALSE)</f>
        <v>9</v>
      </c>
      <c r="R476" s="5">
        <f>VLOOKUP(B476, pct_raw!$A$2:$AX$1800, 28, FALSE)</f>
        <v>13</v>
      </c>
      <c r="S476" s="5">
        <f>VLOOKUP(B476, pct_raw!$A$2:$AX$1800, 29, FALSE)</f>
        <v>0.1429</v>
      </c>
      <c r="T476" s="5">
        <f>VLOOKUP(B476, pct_raw!$A$2:$AX$1800, 30, FALSE)</f>
        <v>0</v>
      </c>
      <c r="U476" s="5">
        <f>VLOOKUP(B476, pct_raw!$A$2:$AX$1800, 31, FALSE)</f>
        <v>0</v>
      </c>
      <c r="V476" s="5">
        <f>VLOOKUP(B476, pct_raw!$A$2:$AX$1800, 32, FALSE)</f>
        <v>0</v>
      </c>
      <c r="W476" s="5">
        <f>VLOOKUP(B476, pct_raw!$A$2:$AX$1800, 33, FALSE)</f>
        <v>0</v>
      </c>
      <c r="X476" s="5">
        <f>VLOOKUP(B476, pct_raw!$A$2:$AX$1800, 34, FALSE)</f>
        <v>0</v>
      </c>
      <c r="Y476" s="5">
        <f>VLOOKUP(B476, pct_raw!$A$2:$AX$1800, 35, FALSE)</f>
        <v>0</v>
      </c>
      <c r="Z476" s="5">
        <f>VLOOKUP(B476, pct_raw!$A$2:$AX$1800, 36, FALSE)</f>
        <v>0</v>
      </c>
      <c r="AA476" s="5">
        <f>VLOOKUP(B476, pct_raw!$A$2:$AX$1800, 37, FALSE)</f>
        <v>0</v>
      </c>
      <c r="AB476" s="5">
        <f>VLOOKUP(B476, pct_raw!$A$2:$AX$1800, 38, FALSE)</f>
        <v>0</v>
      </c>
      <c r="AC476" s="5">
        <f>VLOOKUP(B476, pct_raw!$A$2:$AX$1800, 39, FALSE)</f>
        <v>0</v>
      </c>
      <c r="AD476" s="5">
        <f>VLOOKUP(B476, pct_raw!$A$2:$AX$1800, 40, FALSE)</f>
        <v>0</v>
      </c>
      <c r="AE476" s="5">
        <f>VLOOKUP(B476, pct_raw!$A$2:$AX$1800, 41, FALSE)</f>
        <v>0</v>
      </c>
      <c r="AF476" s="5">
        <f>VLOOKUP(B476, pct_raw!$A$2:$AX$1800, 42, FALSE)</f>
        <v>0</v>
      </c>
      <c r="AG476" s="5">
        <f>VLOOKUP(B476, pct_raw!$A$2:$AX$1800, 43, FALSE)</f>
        <v>0</v>
      </c>
      <c r="AH476" s="5">
        <f>VLOOKUP(B476, pct_raw!$A$2:$AX$1800, 44, FALSE)</f>
        <v>0</v>
      </c>
      <c r="AI476" s="5">
        <f>VLOOKUP(B476, pct_raw!$A$2:$AX$1800, 45, FALSE)</f>
        <v>4</v>
      </c>
      <c r="AJ476" s="5">
        <f>VLOOKUP(B476, pct_raw!$A$2:$AX$1800, 46, FALSE)</f>
        <v>2</v>
      </c>
      <c r="AK476" s="5">
        <f>VLOOKUP(B476, pct_raw!$A$2:$AX$1800, 47, FALSE)</f>
        <v>0</v>
      </c>
      <c r="AL476" s="5">
        <f>VLOOKUP(B476, pct_raw!$A$2:$AX$1800, 48, FALSE)</f>
        <v>6</v>
      </c>
      <c r="AM476" s="5">
        <f>VLOOKUP(B476, pct_raw!$A$2:$AX$1800, 49, FALSE)</f>
        <v>2</v>
      </c>
      <c r="AN476" s="5">
        <f>VLOOKUP(B476, pct_raw!$A$2:$AX$1800, 50, FALSE)</f>
        <v>0</v>
      </c>
    </row>
    <row r="477" spans="1:40" x14ac:dyDescent="0.2">
      <c r="A477" s="2" t="s">
        <v>607</v>
      </c>
      <c r="B477" s="2" t="str">
        <f t="shared" si="7"/>
        <v>Cresco 2</v>
      </c>
      <c r="C477" s="2" t="s">
        <v>607</v>
      </c>
      <c r="D477" s="2" t="str">
        <f>VLOOKUP(B477, pct_raw!$A$2:$AX$1800, 6, FALSE)</f>
        <v xml:space="preserve"> Cresco 2</v>
      </c>
      <c r="E477" s="5">
        <f>VLOOKUP(B477, pct_raw!$A$2:$AX$1800, 15, FALSE)</f>
        <v>11</v>
      </c>
      <c r="F477" s="5">
        <f>VLOOKUP(B477, pct_raw!$A$2:$AX$1800, 16, FALSE)</f>
        <v>15</v>
      </c>
      <c r="G477" s="5">
        <f>VLOOKUP(B477, pct_raw!$A$2:$AX$1800, 17, FALSE)</f>
        <v>0.28570000000000001</v>
      </c>
      <c r="H477">
        <f>VLOOKUP(B477, pct_raw!$A$2:$AX$1800, 18, FALSE)</f>
        <v>0</v>
      </c>
      <c r="I477" s="5">
        <f>VLOOKUP(B477, pct_raw!$A$2:$AX$1800, 19, FALSE)</f>
        <v>0</v>
      </c>
      <c r="J477">
        <f>VLOOKUP(B477, pct_raw!$A$2:$AX$1800, 20, FALSE)</f>
        <v>0</v>
      </c>
      <c r="K477" s="5">
        <f>VLOOKUP(B477, pct_raw!$A$2:$AX$1800, 21, FALSE)</f>
        <v>11</v>
      </c>
      <c r="L477" s="5">
        <f>VLOOKUP(B477, pct_raw!$A$2:$AX$1800, 22, FALSE)</f>
        <v>13</v>
      </c>
      <c r="M477" s="5">
        <f>VLOOKUP(B477, pct_raw!$A$2:$AX$1800, 23, FALSE)</f>
        <v>0.1429</v>
      </c>
      <c r="N477" s="5">
        <f>VLOOKUP(B477, pct_raw!$A$2:$AX$1800, 24, FALSE)</f>
        <v>0</v>
      </c>
      <c r="O477" s="5">
        <f>VLOOKUP(B477, pct_raw!$A$2:$AX$1800, 25, FALSE)</f>
        <v>0</v>
      </c>
      <c r="P477" s="5">
        <f>VLOOKUP(B477, pct_raw!$A$2:$AX$1800, 26, FALSE)</f>
        <v>0</v>
      </c>
      <c r="Q477" s="5">
        <f>VLOOKUP(B477, pct_raw!$A$2:$AX$1800, 27, FALSE)</f>
        <v>8</v>
      </c>
      <c r="R477" s="5">
        <f>VLOOKUP(B477, pct_raw!$A$2:$AX$1800, 28, FALSE)</f>
        <v>0</v>
      </c>
      <c r="S477" s="5">
        <f>VLOOKUP(B477, pct_raw!$A$2:$AX$1800, 29, FALSE)</f>
        <v>0</v>
      </c>
      <c r="T477" s="5">
        <f>VLOOKUP(B477, pct_raw!$A$2:$AX$1800, 30, FALSE)</f>
        <v>0</v>
      </c>
      <c r="U477" s="5">
        <f>VLOOKUP(B477, pct_raw!$A$2:$AX$1800, 31, FALSE)</f>
        <v>0</v>
      </c>
      <c r="V477" s="5">
        <f>VLOOKUP(B477, pct_raw!$A$2:$AX$1800, 32, FALSE)</f>
        <v>0</v>
      </c>
      <c r="W477" s="5">
        <f>VLOOKUP(B477, pct_raw!$A$2:$AX$1800, 33, FALSE)</f>
        <v>0</v>
      </c>
      <c r="X477" s="5">
        <f>VLOOKUP(B477, pct_raw!$A$2:$AX$1800, 34, FALSE)</f>
        <v>0</v>
      </c>
      <c r="Y477" s="5">
        <f>VLOOKUP(B477, pct_raw!$A$2:$AX$1800, 35, FALSE)</f>
        <v>0</v>
      </c>
      <c r="Z477" s="5">
        <f>VLOOKUP(B477, pct_raw!$A$2:$AX$1800, 36, FALSE)</f>
        <v>14</v>
      </c>
      <c r="AA477" s="5">
        <f>VLOOKUP(B477, pct_raw!$A$2:$AX$1800, 37, FALSE)</f>
        <v>18</v>
      </c>
      <c r="AB477" s="5">
        <f>VLOOKUP(B477, pct_raw!$A$2:$AX$1800, 38, FALSE)</f>
        <v>0.28570000000000001</v>
      </c>
      <c r="AC477" s="5">
        <f>VLOOKUP(B477, pct_raw!$A$2:$AX$1800, 39, FALSE)</f>
        <v>0</v>
      </c>
      <c r="AD477" s="5">
        <f>VLOOKUP(B477, pct_raw!$A$2:$AX$1800, 40, FALSE)</f>
        <v>0</v>
      </c>
      <c r="AE477" s="5">
        <f>VLOOKUP(B477, pct_raw!$A$2:$AX$1800, 41, FALSE)</f>
        <v>0</v>
      </c>
      <c r="AF477" s="5">
        <f>VLOOKUP(B477, pct_raw!$A$2:$AX$1800, 42, FALSE)</f>
        <v>0</v>
      </c>
      <c r="AG477" s="5">
        <f>VLOOKUP(B477, pct_raw!$A$2:$AX$1800, 43, FALSE)</f>
        <v>0</v>
      </c>
      <c r="AH477" s="5">
        <f>VLOOKUP(B477, pct_raw!$A$2:$AX$1800, 44, FALSE)</f>
        <v>0</v>
      </c>
      <c r="AI477" s="5">
        <f>VLOOKUP(B477, pct_raw!$A$2:$AX$1800, 45, FALSE)</f>
        <v>8</v>
      </c>
      <c r="AJ477" s="5">
        <f>VLOOKUP(B477, pct_raw!$A$2:$AX$1800, 46, FALSE)</f>
        <v>13</v>
      </c>
      <c r="AK477" s="5">
        <f>VLOOKUP(B477, pct_raw!$A$2:$AX$1800, 47, FALSE)</f>
        <v>0.1429</v>
      </c>
      <c r="AL477" s="5">
        <f>VLOOKUP(B477, pct_raw!$A$2:$AX$1800, 48, FALSE)</f>
        <v>7</v>
      </c>
      <c r="AM477" s="5">
        <f>VLOOKUP(B477, pct_raw!$A$2:$AX$1800, 49, FALSE)</f>
        <v>0</v>
      </c>
      <c r="AN477" s="5">
        <f>VLOOKUP(B477, pct_raw!$A$2:$AX$1800, 50, FALSE)</f>
        <v>0</v>
      </c>
    </row>
    <row r="478" spans="1:40" x14ac:dyDescent="0.2">
      <c r="A478" s="2" t="s">
        <v>343</v>
      </c>
      <c r="B478" s="2" t="str">
        <f t="shared" si="7"/>
        <v>Cresco 3</v>
      </c>
      <c r="C478" s="2" t="s">
        <v>343</v>
      </c>
      <c r="D478" s="2" t="str">
        <f>VLOOKUP(B478, pct_raw!$A$2:$AX$1800, 6, FALSE)</f>
        <v xml:space="preserve"> Cresco 3</v>
      </c>
      <c r="E478" s="5">
        <f>VLOOKUP(B478, pct_raw!$A$2:$AX$1800, 15, FALSE)</f>
        <v>0</v>
      </c>
      <c r="F478" s="5">
        <f>VLOOKUP(B478, pct_raw!$A$2:$AX$1800, 16, FALSE)</f>
        <v>0</v>
      </c>
      <c r="G478" s="5">
        <f>VLOOKUP(B478, pct_raw!$A$2:$AX$1800, 17, FALSE)</f>
        <v>0</v>
      </c>
      <c r="H478">
        <f>VLOOKUP(B478, pct_raw!$A$2:$AX$1800, 18, FALSE)</f>
        <v>0</v>
      </c>
      <c r="I478" s="5">
        <f>VLOOKUP(B478, pct_raw!$A$2:$AX$1800, 19, FALSE)</f>
        <v>0</v>
      </c>
      <c r="J478">
        <f>VLOOKUP(B478, pct_raw!$A$2:$AX$1800, 20, FALSE)</f>
        <v>0</v>
      </c>
      <c r="K478" s="5">
        <f>VLOOKUP(B478, pct_raw!$A$2:$AX$1800, 21, FALSE)</f>
        <v>19</v>
      </c>
      <c r="L478" s="5">
        <f>VLOOKUP(B478, pct_raw!$A$2:$AX$1800, 22, FALSE)</f>
        <v>20</v>
      </c>
      <c r="M478" s="5">
        <f>VLOOKUP(B478, pct_raw!$A$2:$AX$1800, 23, FALSE)</f>
        <v>0.28570000000000001</v>
      </c>
      <c r="N478" s="5">
        <f>VLOOKUP(B478, pct_raw!$A$2:$AX$1800, 24, FALSE)</f>
        <v>0</v>
      </c>
      <c r="O478" s="5">
        <f>VLOOKUP(B478, pct_raw!$A$2:$AX$1800, 25, FALSE)</f>
        <v>0</v>
      </c>
      <c r="P478" s="5">
        <f>VLOOKUP(B478, pct_raw!$A$2:$AX$1800, 26, FALSE)</f>
        <v>0</v>
      </c>
      <c r="Q478" s="5">
        <f>VLOOKUP(B478, pct_raw!$A$2:$AX$1800, 27, FALSE)</f>
        <v>11</v>
      </c>
      <c r="R478" s="5">
        <f>VLOOKUP(B478, pct_raw!$A$2:$AX$1800, 28, FALSE)</f>
        <v>11</v>
      </c>
      <c r="S478" s="5">
        <f>VLOOKUP(B478, pct_raw!$A$2:$AX$1800, 29, FALSE)</f>
        <v>0.1429</v>
      </c>
      <c r="T478" s="5">
        <f>VLOOKUP(B478, pct_raw!$A$2:$AX$1800, 30, FALSE)</f>
        <v>0</v>
      </c>
      <c r="U478" s="5">
        <f>VLOOKUP(B478, pct_raw!$A$2:$AX$1800, 31, FALSE)</f>
        <v>0</v>
      </c>
      <c r="V478" s="5">
        <f>VLOOKUP(B478, pct_raw!$A$2:$AX$1800, 32, FALSE)</f>
        <v>0</v>
      </c>
      <c r="W478" s="5">
        <f>VLOOKUP(B478, pct_raw!$A$2:$AX$1800, 33, FALSE)</f>
        <v>0</v>
      </c>
      <c r="X478" s="5">
        <f>VLOOKUP(B478, pct_raw!$A$2:$AX$1800, 34, FALSE)</f>
        <v>0</v>
      </c>
      <c r="Y478" s="5">
        <f>VLOOKUP(B478, pct_raw!$A$2:$AX$1800, 35, FALSE)</f>
        <v>0</v>
      </c>
      <c r="Z478" s="5">
        <f>VLOOKUP(B478, pct_raw!$A$2:$AX$1800, 36, FALSE)</f>
        <v>11</v>
      </c>
      <c r="AA478" s="5">
        <f>VLOOKUP(B478, pct_raw!$A$2:$AX$1800, 37, FALSE)</f>
        <v>12</v>
      </c>
      <c r="AB478" s="5">
        <f>VLOOKUP(B478, pct_raw!$A$2:$AX$1800, 38, FALSE)</f>
        <v>0.1429</v>
      </c>
      <c r="AC478" s="5">
        <f>VLOOKUP(B478, pct_raw!$A$2:$AX$1800, 39, FALSE)</f>
        <v>0</v>
      </c>
      <c r="AD478" s="5">
        <f>VLOOKUP(B478, pct_raw!$A$2:$AX$1800, 40, FALSE)</f>
        <v>0</v>
      </c>
      <c r="AE478" s="5">
        <f>VLOOKUP(B478, pct_raw!$A$2:$AX$1800, 41, FALSE)</f>
        <v>0</v>
      </c>
      <c r="AF478" s="5">
        <f>VLOOKUP(B478, pct_raw!$A$2:$AX$1800, 42, FALSE)</f>
        <v>0</v>
      </c>
      <c r="AG478" s="5">
        <f>VLOOKUP(B478, pct_raw!$A$2:$AX$1800, 43, FALSE)</f>
        <v>0</v>
      </c>
      <c r="AH478" s="5">
        <f>VLOOKUP(B478, pct_raw!$A$2:$AX$1800, 44, FALSE)</f>
        <v>0</v>
      </c>
      <c r="AI478" s="5">
        <f>VLOOKUP(B478, pct_raw!$A$2:$AX$1800, 45, FALSE)</f>
        <v>6</v>
      </c>
      <c r="AJ478" s="5">
        <f>VLOOKUP(B478, pct_raw!$A$2:$AX$1800, 46, FALSE)</f>
        <v>0</v>
      </c>
      <c r="AK478" s="5">
        <f>VLOOKUP(B478, pct_raw!$A$2:$AX$1800, 47, FALSE)</f>
        <v>0</v>
      </c>
      <c r="AL478" s="5">
        <f>VLOOKUP(B478, pct_raw!$A$2:$AX$1800, 48, FALSE)</f>
        <v>8</v>
      </c>
      <c r="AM478" s="5">
        <f>VLOOKUP(B478, pct_raw!$A$2:$AX$1800, 49, FALSE)</f>
        <v>12</v>
      </c>
      <c r="AN478" s="5">
        <f>VLOOKUP(B478, pct_raw!$A$2:$AX$1800, 50, FALSE)</f>
        <v>0.1429</v>
      </c>
    </row>
    <row r="479" spans="1:40" x14ac:dyDescent="0.2">
      <c r="A479" s="2" t="s">
        <v>114</v>
      </c>
      <c r="B479" s="2" t="str">
        <f t="shared" si="7"/>
        <v>Creston 1</v>
      </c>
      <c r="C479" s="2" t="s">
        <v>114</v>
      </c>
      <c r="D479" s="2" t="str">
        <f>VLOOKUP(B479, pct_raw!$A$2:$AX$1800, 6, FALSE)</f>
        <v xml:space="preserve"> Creston 1</v>
      </c>
      <c r="E479" s="5">
        <f>VLOOKUP(B479, pct_raw!$A$2:$AX$1800, 15, FALSE)</f>
        <v>4</v>
      </c>
      <c r="F479" s="5">
        <f>VLOOKUP(B479, pct_raw!$A$2:$AX$1800, 16, FALSE)</f>
        <v>0</v>
      </c>
      <c r="G479" s="5">
        <f>VLOOKUP(B479, pct_raw!$A$2:$AX$1800, 17, FALSE)</f>
        <v>0</v>
      </c>
      <c r="H479">
        <f>VLOOKUP(B479, pct_raw!$A$2:$AX$1800, 18, FALSE)</f>
        <v>0</v>
      </c>
      <c r="I479" s="5">
        <f>VLOOKUP(B479, pct_raw!$A$2:$AX$1800, 19, FALSE)</f>
        <v>0</v>
      </c>
      <c r="J479">
        <f>VLOOKUP(B479, pct_raw!$A$2:$AX$1800, 20, FALSE)</f>
        <v>0</v>
      </c>
      <c r="K479" s="5">
        <f>VLOOKUP(B479, pct_raw!$A$2:$AX$1800, 21, FALSE)</f>
        <v>12</v>
      </c>
      <c r="L479" s="5">
        <f>VLOOKUP(B479, pct_raw!$A$2:$AX$1800, 22, FALSE)</f>
        <v>13</v>
      </c>
      <c r="M479" s="5">
        <f>VLOOKUP(B479, pct_raw!$A$2:$AX$1800, 23, FALSE)</f>
        <v>0.22500000000000001</v>
      </c>
      <c r="N479" s="5">
        <f>VLOOKUP(B479, pct_raw!$A$2:$AX$1800, 24, FALSE)</f>
        <v>0</v>
      </c>
      <c r="O479" s="5">
        <f>VLOOKUP(B479, pct_raw!$A$2:$AX$1800, 25, FALSE)</f>
        <v>0</v>
      </c>
      <c r="P479" s="5">
        <f>VLOOKUP(B479, pct_raw!$A$2:$AX$1800, 26, FALSE)</f>
        <v>0</v>
      </c>
      <c r="Q479" s="5">
        <f>VLOOKUP(B479, pct_raw!$A$2:$AX$1800, 27, FALSE)</f>
        <v>0</v>
      </c>
      <c r="R479" s="5">
        <f>VLOOKUP(B479, pct_raw!$A$2:$AX$1800, 28, FALSE)</f>
        <v>0</v>
      </c>
      <c r="S479" s="5">
        <f>VLOOKUP(B479, pct_raw!$A$2:$AX$1800, 29, FALSE)</f>
        <v>0</v>
      </c>
      <c r="T479" s="5">
        <f>VLOOKUP(B479, pct_raw!$A$2:$AX$1800, 30, FALSE)</f>
        <v>0</v>
      </c>
      <c r="U479" s="5">
        <f>VLOOKUP(B479, pct_raw!$A$2:$AX$1800, 31, FALSE)</f>
        <v>0</v>
      </c>
      <c r="V479" s="5">
        <f>VLOOKUP(B479, pct_raw!$A$2:$AX$1800, 32, FALSE)</f>
        <v>0</v>
      </c>
      <c r="W479" s="5">
        <f>VLOOKUP(B479, pct_raw!$A$2:$AX$1800, 33, FALSE)</f>
        <v>0</v>
      </c>
      <c r="X479" s="5">
        <f>VLOOKUP(B479, pct_raw!$A$2:$AX$1800, 34, FALSE)</f>
        <v>0</v>
      </c>
      <c r="Y479" s="5">
        <f>VLOOKUP(B479, pct_raw!$A$2:$AX$1800, 35, FALSE)</f>
        <v>0</v>
      </c>
      <c r="Z479" s="5">
        <f>VLOOKUP(B479, pct_raw!$A$2:$AX$1800, 36, FALSE)</f>
        <v>10</v>
      </c>
      <c r="AA479" s="5">
        <f>VLOOKUP(B479, pct_raw!$A$2:$AX$1800, 37, FALSE)</f>
        <v>11</v>
      </c>
      <c r="AB479" s="5">
        <f>VLOOKUP(B479, pct_raw!$A$2:$AX$1800, 38, FALSE)</f>
        <v>0.22500000000000001</v>
      </c>
      <c r="AC479" s="5">
        <f>VLOOKUP(B479, pct_raw!$A$2:$AX$1800, 39, FALSE)</f>
        <v>0</v>
      </c>
      <c r="AD479" s="5">
        <f>VLOOKUP(B479, pct_raw!$A$2:$AX$1800, 40, FALSE)</f>
        <v>0</v>
      </c>
      <c r="AE479" s="5">
        <f>VLOOKUP(B479, pct_raw!$A$2:$AX$1800, 41, FALSE)</f>
        <v>0</v>
      </c>
      <c r="AF479" s="5">
        <f>VLOOKUP(B479, pct_raw!$A$2:$AX$1800, 42, FALSE)</f>
        <v>0</v>
      </c>
      <c r="AG479" s="5">
        <f>VLOOKUP(B479, pct_raw!$A$2:$AX$1800, 43, FALSE)</f>
        <v>0</v>
      </c>
      <c r="AH479" s="5">
        <f>VLOOKUP(B479, pct_raw!$A$2:$AX$1800, 44, FALSE)</f>
        <v>0</v>
      </c>
      <c r="AI479" s="5">
        <f>VLOOKUP(B479, pct_raw!$A$2:$AX$1800, 45, FALSE)</f>
        <v>7</v>
      </c>
      <c r="AJ479" s="5">
        <f>VLOOKUP(B479, pct_raw!$A$2:$AX$1800, 46, FALSE)</f>
        <v>8</v>
      </c>
      <c r="AK479" s="5">
        <f>VLOOKUP(B479, pct_raw!$A$2:$AX$1800, 47, FALSE)</f>
        <v>0.15</v>
      </c>
      <c r="AL479" s="5">
        <f>VLOOKUP(B479, pct_raw!$A$2:$AX$1800, 48, FALSE)</f>
        <v>7</v>
      </c>
      <c r="AM479" s="5">
        <f>VLOOKUP(B479, pct_raw!$A$2:$AX$1800, 49, FALSE)</f>
        <v>7</v>
      </c>
      <c r="AN479" s="5">
        <f>VLOOKUP(B479, pct_raw!$A$2:$AX$1800, 50, FALSE)</f>
        <v>0.15</v>
      </c>
    </row>
    <row r="480" spans="1:40" x14ac:dyDescent="0.2">
      <c r="A480" s="2" t="s">
        <v>849</v>
      </c>
      <c r="B480" s="2" t="str">
        <f t="shared" si="7"/>
        <v>Creston 2 Swcc</v>
      </c>
      <c r="C480" s="2" t="s">
        <v>5288</v>
      </c>
      <c r="D480" s="2" t="str">
        <f>VLOOKUP(B480, pct_raw!$A$2:$AX$1800, 6, FALSE)</f>
        <v xml:space="preserve"> Creston 2  SWCC</v>
      </c>
      <c r="E480" s="5">
        <f>VLOOKUP(B480, pct_raw!$A$2:$AX$1800, 15, FALSE)</f>
        <v>9</v>
      </c>
      <c r="F480" s="5">
        <f>VLOOKUP(B480, pct_raw!$A$2:$AX$1800, 16, FALSE)</f>
        <v>0</v>
      </c>
      <c r="G480" s="5">
        <f>VLOOKUP(B480, pct_raw!$A$2:$AX$1800, 17, FALSE)</f>
        <v>0</v>
      </c>
      <c r="H480">
        <f>VLOOKUP(B480, pct_raw!$A$2:$AX$1800, 18, FALSE)</f>
        <v>0</v>
      </c>
      <c r="I480" s="5">
        <f>VLOOKUP(B480, pct_raw!$A$2:$AX$1800, 19, FALSE)</f>
        <v>0</v>
      </c>
      <c r="J480">
        <f>VLOOKUP(B480, pct_raw!$A$2:$AX$1800, 20, FALSE)</f>
        <v>0</v>
      </c>
      <c r="K480" s="5">
        <f>VLOOKUP(B480, pct_raw!$A$2:$AX$1800, 21, FALSE)</f>
        <v>19</v>
      </c>
      <c r="L480" s="5">
        <f>VLOOKUP(B480, pct_raw!$A$2:$AX$1800, 22, FALSE)</f>
        <v>19</v>
      </c>
      <c r="M480" s="5">
        <f>VLOOKUP(B480, pct_raw!$A$2:$AX$1800, 23, FALSE)</f>
        <v>0.3</v>
      </c>
      <c r="N480" s="5">
        <f>VLOOKUP(B480, pct_raw!$A$2:$AX$1800, 24, FALSE)</f>
        <v>0</v>
      </c>
      <c r="O480" s="5">
        <f>VLOOKUP(B480, pct_raw!$A$2:$AX$1800, 25, FALSE)</f>
        <v>0</v>
      </c>
      <c r="P480" s="5">
        <f>VLOOKUP(B480, pct_raw!$A$2:$AX$1800, 26, FALSE)</f>
        <v>0</v>
      </c>
      <c r="Q480" s="5">
        <f>VLOOKUP(B480, pct_raw!$A$2:$AX$1800, 27, FALSE)</f>
        <v>12</v>
      </c>
      <c r="R480" s="5">
        <f>VLOOKUP(B480, pct_raw!$A$2:$AX$1800, 28, FALSE)</f>
        <v>15</v>
      </c>
      <c r="S480" s="5">
        <f>VLOOKUP(B480, pct_raw!$A$2:$AX$1800, 29, FALSE)</f>
        <v>0.3</v>
      </c>
      <c r="T480" s="5">
        <f>VLOOKUP(B480, pct_raw!$A$2:$AX$1800, 30, FALSE)</f>
        <v>0</v>
      </c>
      <c r="U480" s="5">
        <f>VLOOKUP(B480, pct_raw!$A$2:$AX$1800, 31, FALSE)</f>
        <v>0</v>
      </c>
      <c r="V480" s="5">
        <f>VLOOKUP(B480, pct_raw!$A$2:$AX$1800, 32, FALSE)</f>
        <v>0</v>
      </c>
      <c r="W480" s="5">
        <f>VLOOKUP(B480, pct_raw!$A$2:$AX$1800, 33, FALSE)</f>
        <v>0</v>
      </c>
      <c r="X480" s="5">
        <f>VLOOKUP(B480, pct_raw!$A$2:$AX$1800, 34, FALSE)</f>
        <v>0</v>
      </c>
      <c r="Y480" s="5">
        <f>VLOOKUP(B480, pct_raw!$A$2:$AX$1800, 35, FALSE)</f>
        <v>0</v>
      </c>
      <c r="Z480" s="5">
        <f>VLOOKUP(B480, pct_raw!$A$2:$AX$1800, 36, FALSE)</f>
        <v>18</v>
      </c>
      <c r="AA480" s="5">
        <f>VLOOKUP(B480, pct_raw!$A$2:$AX$1800, 37, FALSE)</f>
        <v>25</v>
      </c>
      <c r="AB480" s="5">
        <f>VLOOKUP(B480, pct_raw!$A$2:$AX$1800, 38, FALSE)</f>
        <v>0.45</v>
      </c>
      <c r="AC480" s="5">
        <f>VLOOKUP(B480, pct_raw!$A$2:$AX$1800, 39, FALSE)</f>
        <v>3</v>
      </c>
      <c r="AD480" s="5">
        <f>VLOOKUP(B480, pct_raw!$A$2:$AX$1800, 40, FALSE)</f>
        <v>0</v>
      </c>
      <c r="AE480" s="5">
        <f>VLOOKUP(B480, pct_raw!$A$2:$AX$1800, 41, FALSE)</f>
        <v>0</v>
      </c>
      <c r="AF480" s="5">
        <f>VLOOKUP(B480, pct_raw!$A$2:$AX$1800, 42, FALSE)</f>
        <v>1</v>
      </c>
      <c r="AG480" s="5">
        <f>VLOOKUP(B480, pct_raw!$A$2:$AX$1800, 43, FALSE)</f>
        <v>0</v>
      </c>
      <c r="AH480" s="5">
        <f>VLOOKUP(B480, pct_raw!$A$2:$AX$1800, 44, FALSE)</f>
        <v>0</v>
      </c>
      <c r="AI480" s="5">
        <f>VLOOKUP(B480, pct_raw!$A$2:$AX$1800, 45, FALSE)</f>
        <v>14</v>
      </c>
      <c r="AJ480" s="5">
        <f>VLOOKUP(B480, pct_raw!$A$2:$AX$1800, 46, FALSE)</f>
        <v>17</v>
      </c>
      <c r="AK480" s="5">
        <f>VLOOKUP(B480, pct_raw!$A$2:$AX$1800, 47, FALSE)</f>
        <v>0.3</v>
      </c>
      <c r="AL480" s="5">
        <f>VLOOKUP(B480, pct_raw!$A$2:$AX$1800, 48, FALSE)</f>
        <v>7</v>
      </c>
      <c r="AM480" s="5">
        <f>VLOOKUP(B480, pct_raw!$A$2:$AX$1800, 49, FALSE)</f>
        <v>0</v>
      </c>
      <c r="AN480" s="5">
        <f>VLOOKUP(B480, pct_raw!$A$2:$AX$1800, 50, FALSE)</f>
        <v>0</v>
      </c>
    </row>
    <row r="481" spans="1:40" x14ac:dyDescent="0.2">
      <c r="A481" s="2" t="s">
        <v>115</v>
      </c>
      <c r="B481" s="2" t="str">
        <f t="shared" si="7"/>
        <v>Creston 3</v>
      </c>
      <c r="C481" s="2" t="s">
        <v>115</v>
      </c>
      <c r="D481" s="2" t="str">
        <f>VLOOKUP(B481, pct_raw!$A$2:$AX$1800, 6, FALSE)</f>
        <v xml:space="preserve"> Creston 3</v>
      </c>
      <c r="E481" s="5">
        <f>VLOOKUP(B481, pct_raw!$A$2:$AX$1800, 15, FALSE)</f>
        <v>9</v>
      </c>
      <c r="F481" s="5">
        <f>VLOOKUP(B481, pct_raw!$A$2:$AX$1800, 16, FALSE)</f>
        <v>12</v>
      </c>
      <c r="G481" s="5">
        <f>VLOOKUP(B481, pct_raw!$A$2:$AX$1800, 17, FALSE)</f>
        <v>0.22500000000000001</v>
      </c>
      <c r="H481">
        <f>VLOOKUP(B481, pct_raw!$A$2:$AX$1800, 18, FALSE)</f>
        <v>0</v>
      </c>
      <c r="I481" s="5">
        <f>VLOOKUP(B481, pct_raw!$A$2:$AX$1800, 19, FALSE)</f>
        <v>0</v>
      </c>
      <c r="J481">
        <f>VLOOKUP(B481, pct_raw!$A$2:$AX$1800, 20, FALSE)</f>
        <v>0</v>
      </c>
      <c r="K481" s="5">
        <f>VLOOKUP(B481, pct_raw!$A$2:$AX$1800, 21, FALSE)</f>
        <v>10</v>
      </c>
      <c r="L481" s="5">
        <f>VLOOKUP(B481, pct_raw!$A$2:$AX$1800, 22, FALSE)</f>
        <v>11</v>
      </c>
      <c r="M481" s="5">
        <f>VLOOKUP(B481, pct_raw!$A$2:$AX$1800, 23, FALSE)</f>
        <v>0.15</v>
      </c>
      <c r="N481" s="5">
        <f>VLOOKUP(B481, pct_raw!$A$2:$AX$1800, 24, FALSE)</f>
        <v>0</v>
      </c>
      <c r="O481" s="5">
        <f>VLOOKUP(B481, pct_raw!$A$2:$AX$1800, 25, FALSE)</f>
        <v>0</v>
      </c>
      <c r="P481" s="5">
        <f>VLOOKUP(B481, pct_raw!$A$2:$AX$1800, 26, FALSE)</f>
        <v>0</v>
      </c>
      <c r="Q481" s="5">
        <f>VLOOKUP(B481, pct_raw!$A$2:$AX$1800, 27, FALSE)</f>
        <v>10</v>
      </c>
      <c r="R481" s="5">
        <f>VLOOKUP(B481, pct_raw!$A$2:$AX$1800, 28, FALSE)</f>
        <v>11</v>
      </c>
      <c r="S481" s="5">
        <f>VLOOKUP(B481, pct_raw!$A$2:$AX$1800, 29, FALSE)</f>
        <v>0.15</v>
      </c>
      <c r="T481" s="5">
        <f>VLOOKUP(B481, pct_raw!$A$2:$AX$1800, 30, FALSE)</f>
        <v>0</v>
      </c>
      <c r="U481" s="5">
        <f>VLOOKUP(B481, pct_raw!$A$2:$AX$1800, 31, FALSE)</f>
        <v>0</v>
      </c>
      <c r="V481" s="5">
        <f>VLOOKUP(B481, pct_raw!$A$2:$AX$1800, 32, FALSE)</f>
        <v>0</v>
      </c>
      <c r="W481" s="5">
        <f>VLOOKUP(B481, pct_raw!$A$2:$AX$1800, 33, FALSE)</f>
        <v>0</v>
      </c>
      <c r="X481" s="5">
        <f>VLOOKUP(B481, pct_raw!$A$2:$AX$1800, 34, FALSE)</f>
        <v>0</v>
      </c>
      <c r="Y481" s="5">
        <f>VLOOKUP(B481, pct_raw!$A$2:$AX$1800, 35, FALSE)</f>
        <v>0</v>
      </c>
      <c r="Z481" s="5">
        <f>VLOOKUP(B481, pct_raw!$A$2:$AX$1800, 36, FALSE)</f>
        <v>14</v>
      </c>
      <c r="AA481" s="5">
        <f>VLOOKUP(B481, pct_raw!$A$2:$AX$1800, 37, FALSE)</f>
        <v>16</v>
      </c>
      <c r="AB481" s="5">
        <f>VLOOKUP(B481, pct_raw!$A$2:$AX$1800, 38, FALSE)</f>
        <v>0.3</v>
      </c>
      <c r="AC481" s="5">
        <f>VLOOKUP(B481, pct_raw!$A$2:$AX$1800, 39, FALSE)</f>
        <v>3</v>
      </c>
      <c r="AD481" s="5">
        <f>VLOOKUP(B481, pct_raw!$A$2:$AX$1800, 40, FALSE)</f>
        <v>0</v>
      </c>
      <c r="AE481" s="5">
        <f>VLOOKUP(B481, pct_raw!$A$2:$AX$1800, 41, FALSE)</f>
        <v>0</v>
      </c>
      <c r="AF481" s="5">
        <f>VLOOKUP(B481, pct_raw!$A$2:$AX$1800, 42, FALSE)</f>
        <v>1</v>
      </c>
      <c r="AG481" s="5">
        <f>VLOOKUP(B481, pct_raw!$A$2:$AX$1800, 43, FALSE)</f>
        <v>0</v>
      </c>
      <c r="AH481" s="5">
        <f>VLOOKUP(B481, pct_raw!$A$2:$AX$1800, 44, FALSE)</f>
        <v>0</v>
      </c>
      <c r="AI481" s="5">
        <f>VLOOKUP(B481, pct_raw!$A$2:$AX$1800, 45, FALSE)</f>
        <v>6</v>
      </c>
      <c r="AJ481" s="5">
        <f>VLOOKUP(B481, pct_raw!$A$2:$AX$1800, 46, FALSE)</f>
        <v>9</v>
      </c>
      <c r="AK481" s="5">
        <f>VLOOKUP(B481, pct_raw!$A$2:$AX$1800, 47, FALSE)</f>
        <v>0.15</v>
      </c>
      <c r="AL481" s="5">
        <f>VLOOKUP(B481, pct_raw!$A$2:$AX$1800, 48, FALSE)</f>
        <v>6</v>
      </c>
      <c r="AM481" s="5">
        <f>VLOOKUP(B481, pct_raw!$A$2:$AX$1800, 49, FALSE)</f>
        <v>0</v>
      </c>
      <c r="AN481" s="5">
        <f>VLOOKUP(B481, pct_raw!$A$2:$AX$1800, 50, FALSE)</f>
        <v>0</v>
      </c>
    </row>
    <row r="482" spans="1:40" x14ac:dyDescent="0.2">
      <c r="A482" s="2" t="s">
        <v>848</v>
      </c>
      <c r="B482" s="2" t="str">
        <f t="shared" si="7"/>
        <v>Creston 4 Supertel</v>
      </c>
      <c r="C482" s="2" t="s">
        <v>5408</v>
      </c>
      <c r="D482" s="2" t="str">
        <f>VLOOKUP(B482, pct_raw!$A$2:$AX$1800, 6, FALSE)</f>
        <v xml:space="preserve"> Creston 4  Supertel</v>
      </c>
      <c r="E482" s="5">
        <f>VLOOKUP(B482, pct_raw!$A$2:$AX$1800, 15, FALSE)</f>
        <v>2</v>
      </c>
      <c r="F482" s="5">
        <f>VLOOKUP(B482, pct_raw!$A$2:$AX$1800, 16, FALSE)</f>
        <v>0</v>
      </c>
      <c r="G482" s="5">
        <f>VLOOKUP(B482, pct_raw!$A$2:$AX$1800, 17, FALSE)</f>
        <v>0</v>
      </c>
      <c r="H482">
        <f>VLOOKUP(B482, pct_raw!$A$2:$AX$1800, 18, FALSE)</f>
        <v>0</v>
      </c>
      <c r="I482" s="5">
        <f>VLOOKUP(B482, pct_raw!$A$2:$AX$1800, 19, FALSE)</f>
        <v>0</v>
      </c>
      <c r="J482">
        <f>VLOOKUP(B482, pct_raw!$A$2:$AX$1800, 20, FALSE)</f>
        <v>0</v>
      </c>
      <c r="K482" s="5">
        <f>VLOOKUP(B482, pct_raw!$A$2:$AX$1800, 21, FALSE)</f>
        <v>10</v>
      </c>
      <c r="L482" s="5">
        <f>VLOOKUP(B482, pct_raw!$A$2:$AX$1800, 22, FALSE)</f>
        <v>13</v>
      </c>
      <c r="M482" s="5">
        <f>VLOOKUP(B482, pct_raw!$A$2:$AX$1800, 23, FALSE)</f>
        <v>0.3</v>
      </c>
      <c r="N482" s="5">
        <f>VLOOKUP(B482, pct_raw!$A$2:$AX$1800, 24, FALSE)</f>
        <v>0</v>
      </c>
      <c r="O482" s="5">
        <f>VLOOKUP(B482, pct_raw!$A$2:$AX$1800, 25, FALSE)</f>
        <v>0</v>
      </c>
      <c r="P482" s="5">
        <f>VLOOKUP(B482, pct_raw!$A$2:$AX$1800, 26, FALSE)</f>
        <v>0</v>
      </c>
      <c r="Q482" s="5">
        <f>VLOOKUP(B482, pct_raw!$A$2:$AX$1800, 27, FALSE)</f>
        <v>8</v>
      </c>
      <c r="R482" s="5">
        <f>VLOOKUP(B482, pct_raw!$A$2:$AX$1800, 28, FALSE)</f>
        <v>10</v>
      </c>
      <c r="S482" s="5">
        <f>VLOOKUP(B482, pct_raw!$A$2:$AX$1800, 29, FALSE)</f>
        <v>0.22500000000000001</v>
      </c>
      <c r="T482" s="5">
        <f>VLOOKUP(B482, pct_raw!$A$2:$AX$1800, 30, FALSE)</f>
        <v>0</v>
      </c>
      <c r="U482" s="5">
        <f>VLOOKUP(B482, pct_raw!$A$2:$AX$1800, 31, FALSE)</f>
        <v>0</v>
      </c>
      <c r="V482" s="5">
        <f>VLOOKUP(B482, pct_raw!$A$2:$AX$1800, 32, FALSE)</f>
        <v>0</v>
      </c>
      <c r="W482" s="5">
        <f>VLOOKUP(B482, pct_raw!$A$2:$AX$1800, 33, FALSE)</f>
        <v>0</v>
      </c>
      <c r="X482" s="5">
        <f>VLOOKUP(B482, pct_raw!$A$2:$AX$1800, 34, FALSE)</f>
        <v>0</v>
      </c>
      <c r="Y482" s="5">
        <f>VLOOKUP(B482, pct_raw!$A$2:$AX$1800, 35, FALSE)</f>
        <v>0</v>
      </c>
      <c r="Z482" s="5">
        <f>VLOOKUP(B482, pct_raw!$A$2:$AX$1800, 36, FALSE)</f>
        <v>10</v>
      </c>
      <c r="AA482" s="5">
        <f>VLOOKUP(B482, pct_raw!$A$2:$AX$1800, 37, FALSE)</f>
        <v>12</v>
      </c>
      <c r="AB482" s="5">
        <f>VLOOKUP(B482, pct_raw!$A$2:$AX$1800, 38, FALSE)</f>
        <v>0.3</v>
      </c>
      <c r="AC482" s="5">
        <f>VLOOKUP(B482, pct_raw!$A$2:$AX$1800, 39, FALSE)</f>
        <v>3</v>
      </c>
      <c r="AD482" s="5">
        <f>VLOOKUP(B482, pct_raw!$A$2:$AX$1800, 40, FALSE)</f>
        <v>0</v>
      </c>
      <c r="AE482" s="5">
        <f>VLOOKUP(B482, pct_raw!$A$2:$AX$1800, 41, FALSE)</f>
        <v>0</v>
      </c>
      <c r="AF482" s="5">
        <f>VLOOKUP(B482, pct_raw!$A$2:$AX$1800, 42, FALSE)</f>
        <v>0</v>
      </c>
      <c r="AG482" s="5">
        <f>VLOOKUP(B482, pct_raw!$A$2:$AX$1800, 43, FALSE)</f>
        <v>1</v>
      </c>
      <c r="AH482" s="5">
        <f>VLOOKUP(B482, pct_raw!$A$2:$AX$1800, 44, FALSE)</f>
        <v>0</v>
      </c>
      <c r="AI482" s="5">
        <f>VLOOKUP(B482, pct_raw!$A$2:$AX$1800, 45, FALSE)</f>
        <v>3</v>
      </c>
      <c r="AJ482" s="5">
        <f>VLOOKUP(B482, pct_raw!$A$2:$AX$1800, 46, FALSE)</f>
        <v>0</v>
      </c>
      <c r="AK482" s="5">
        <f>VLOOKUP(B482, pct_raw!$A$2:$AX$1800, 47, FALSE)</f>
        <v>0</v>
      </c>
      <c r="AL482" s="5">
        <f>VLOOKUP(B482, pct_raw!$A$2:$AX$1800, 48, FALSE)</f>
        <v>0</v>
      </c>
      <c r="AM482" s="5">
        <f>VLOOKUP(B482, pct_raw!$A$2:$AX$1800, 49, FALSE)</f>
        <v>0</v>
      </c>
      <c r="AN482" s="5">
        <f>VLOOKUP(B482, pct_raw!$A$2:$AX$1800, 50, FALSE)</f>
        <v>0</v>
      </c>
    </row>
    <row r="483" spans="1:40" x14ac:dyDescent="0.2">
      <c r="A483" s="2" t="s">
        <v>113</v>
      </c>
      <c r="B483" s="2" t="str">
        <f t="shared" si="7"/>
        <v>Creston 5</v>
      </c>
      <c r="C483" s="2" t="s">
        <v>113</v>
      </c>
      <c r="D483" s="2" t="str">
        <f>VLOOKUP(B483, pct_raw!$A$2:$AX$1800, 6, FALSE)</f>
        <v xml:space="preserve"> Creston 5</v>
      </c>
      <c r="E483" s="5">
        <f>VLOOKUP(B483, pct_raw!$A$2:$AX$1800, 15, FALSE)</f>
        <v>18</v>
      </c>
      <c r="F483" s="5">
        <f>VLOOKUP(B483, pct_raw!$A$2:$AX$1800, 16, FALSE)</f>
        <v>22</v>
      </c>
      <c r="G483" s="5">
        <f>VLOOKUP(B483, pct_raw!$A$2:$AX$1800, 17, FALSE)</f>
        <v>0.3</v>
      </c>
      <c r="H483">
        <f>VLOOKUP(B483, pct_raw!$A$2:$AX$1800, 18, FALSE)</f>
        <v>0</v>
      </c>
      <c r="I483" s="5">
        <f>VLOOKUP(B483, pct_raw!$A$2:$AX$1800, 19, FALSE)</f>
        <v>0</v>
      </c>
      <c r="J483">
        <f>VLOOKUP(B483, pct_raw!$A$2:$AX$1800, 20, FALSE)</f>
        <v>0</v>
      </c>
      <c r="K483" s="5">
        <f>VLOOKUP(B483, pct_raw!$A$2:$AX$1800, 21, FALSE)</f>
        <v>24</v>
      </c>
      <c r="L483" s="5">
        <f>VLOOKUP(B483, pct_raw!$A$2:$AX$1800, 22, FALSE)</f>
        <v>24</v>
      </c>
      <c r="M483" s="5">
        <f>VLOOKUP(B483, pct_raw!$A$2:$AX$1800, 23, FALSE)</f>
        <v>0.375</v>
      </c>
      <c r="N483" s="5">
        <f>VLOOKUP(B483, pct_raw!$A$2:$AX$1800, 24, FALSE)</f>
        <v>0</v>
      </c>
      <c r="O483" s="5">
        <f>VLOOKUP(B483, pct_raw!$A$2:$AX$1800, 25, FALSE)</f>
        <v>0</v>
      </c>
      <c r="P483" s="5">
        <f>VLOOKUP(B483, pct_raw!$A$2:$AX$1800, 26, FALSE)</f>
        <v>0</v>
      </c>
      <c r="Q483" s="5">
        <f>VLOOKUP(B483, pct_raw!$A$2:$AX$1800, 27, FALSE)</f>
        <v>4</v>
      </c>
      <c r="R483" s="5">
        <f>VLOOKUP(B483, pct_raw!$A$2:$AX$1800, 28, FALSE)</f>
        <v>0</v>
      </c>
      <c r="S483" s="5">
        <f>VLOOKUP(B483, pct_raw!$A$2:$AX$1800, 29, FALSE)</f>
        <v>0</v>
      </c>
      <c r="T483" s="5">
        <f>VLOOKUP(B483, pct_raw!$A$2:$AX$1800, 30, FALSE)</f>
        <v>0</v>
      </c>
      <c r="U483" s="5">
        <f>VLOOKUP(B483, pct_raw!$A$2:$AX$1800, 31, FALSE)</f>
        <v>0</v>
      </c>
      <c r="V483" s="5">
        <f>VLOOKUP(B483, pct_raw!$A$2:$AX$1800, 32, FALSE)</f>
        <v>0</v>
      </c>
      <c r="W483" s="5">
        <f>VLOOKUP(B483, pct_raw!$A$2:$AX$1800, 33, FALSE)</f>
        <v>0</v>
      </c>
      <c r="X483" s="5">
        <f>VLOOKUP(B483, pct_raw!$A$2:$AX$1800, 34, FALSE)</f>
        <v>0</v>
      </c>
      <c r="Y483" s="5">
        <f>VLOOKUP(B483, pct_raw!$A$2:$AX$1800, 35, FALSE)</f>
        <v>0</v>
      </c>
      <c r="Z483" s="5">
        <f>VLOOKUP(B483, pct_raw!$A$2:$AX$1800, 36, FALSE)</f>
        <v>12</v>
      </c>
      <c r="AA483" s="5">
        <f>VLOOKUP(B483, pct_raw!$A$2:$AX$1800, 37, FALSE)</f>
        <v>12</v>
      </c>
      <c r="AB483" s="5">
        <f>VLOOKUP(B483, pct_raw!$A$2:$AX$1800, 38, FALSE)</f>
        <v>0.15</v>
      </c>
      <c r="AC483" s="5">
        <f>VLOOKUP(B483, pct_raw!$A$2:$AX$1800, 39, FALSE)</f>
        <v>1</v>
      </c>
      <c r="AD483" s="5">
        <f>VLOOKUP(B483, pct_raw!$A$2:$AX$1800, 40, FALSE)</f>
        <v>0</v>
      </c>
      <c r="AE483" s="5">
        <f>VLOOKUP(B483, pct_raw!$A$2:$AX$1800, 41, FALSE)</f>
        <v>0</v>
      </c>
      <c r="AF483" s="5">
        <f>VLOOKUP(B483, pct_raw!$A$2:$AX$1800, 42, FALSE)</f>
        <v>0</v>
      </c>
      <c r="AG483" s="5">
        <f>VLOOKUP(B483, pct_raw!$A$2:$AX$1800, 43, FALSE)</f>
        <v>3</v>
      </c>
      <c r="AH483" s="5">
        <f>VLOOKUP(B483, pct_raw!$A$2:$AX$1800, 44, FALSE)</f>
        <v>0</v>
      </c>
      <c r="AI483" s="5">
        <f>VLOOKUP(B483, pct_raw!$A$2:$AX$1800, 45, FALSE)</f>
        <v>10</v>
      </c>
      <c r="AJ483" s="5">
        <f>VLOOKUP(B483, pct_raw!$A$2:$AX$1800, 46, FALSE)</f>
        <v>12</v>
      </c>
      <c r="AK483" s="5">
        <f>VLOOKUP(B483, pct_raw!$A$2:$AX$1800, 47, FALSE)</f>
        <v>0.15</v>
      </c>
      <c r="AL483" s="5">
        <f>VLOOKUP(B483, pct_raw!$A$2:$AX$1800, 48, FALSE)</f>
        <v>4</v>
      </c>
      <c r="AM483" s="5">
        <f>VLOOKUP(B483, pct_raw!$A$2:$AX$1800, 49, FALSE)</f>
        <v>0</v>
      </c>
      <c r="AN483" s="5">
        <f>VLOOKUP(B483, pct_raw!$A$2:$AX$1800, 50, FALSE)</f>
        <v>0</v>
      </c>
    </row>
    <row r="484" spans="1:40" x14ac:dyDescent="0.2">
      <c r="A484" s="2" t="s">
        <v>1193</v>
      </c>
      <c r="B484" s="2" t="str">
        <f t="shared" si="7"/>
        <v>Crocker 01</v>
      </c>
      <c r="C484" s="2" t="s">
        <v>1193</v>
      </c>
      <c r="D484" s="2" t="str">
        <f>VLOOKUP(B484, pct_raw!$A$2:$AX$1800, 6, FALSE)</f>
        <v xml:space="preserve"> CROCKER 01</v>
      </c>
      <c r="E484" s="5">
        <f>VLOOKUP(B484, pct_raw!$A$2:$AX$1800, 15, FALSE)</f>
        <v>28</v>
      </c>
      <c r="F484" s="5">
        <f>VLOOKUP(B484, pct_raw!$A$2:$AX$1800, 16, FALSE)</f>
        <v>31</v>
      </c>
      <c r="G484" s="5">
        <f>VLOOKUP(B484, pct_raw!$A$2:$AX$1800, 17, FALSE)</f>
        <v>0.27979999999999999</v>
      </c>
      <c r="H484">
        <f>VLOOKUP(B484, pct_raw!$A$2:$AX$1800, 18, FALSE)</f>
        <v>0</v>
      </c>
      <c r="I484" s="5">
        <f>VLOOKUP(B484, pct_raw!$A$2:$AX$1800, 19, FALSE)</f>
        <v>0</v>
      </c>
      <c r="J484">
        <f>VLOOKUP(B484, pct_raw!$A$2:$AX$1800, 20, FALSE)</f>
        <v>0</v>
      </c>
      <c r="K484" s="5">
        <f>VLOOKUP(B484, pct_raw!$A$2:$AX$1800, 21, FALSE)</f>
        <v>37</v>
      </c>
      <c r="L484" s="5">
        <f>VLOOKUP(B484, pct_raw!$A$2:$AX$1800, 22, FALSE)</f>
        <v>43</v>
      </c>
      <c r="M484" s="5">
        <f>VLOOKUP(B484, pct_raw!$A$2:$AX$1800, 23, FALSE)</f>
        <v>0.27979999999999999</v>
      </c>
      <c r="N484" s="5">
        <f>VLOOKUP(B484, pct_raw!$A$2:$AX$1800, 24, FALSE)</f>
        <v>0</v>
      </c>
      <c r="O484" s="5">
        <f>VLOOKUP(B484, pct_raw!$A$2:$AX$1800, 25, FALSE)</f>
        <v>0</v>
      </c>
      <c r="P484" s="5">
        <f>VLOOKUP(B484, pct_raw!$A$2:$AX$1800, 26, FALSE)</f>
        <v>0</v>
      </c>
      <c r="Q484" s="5">
        <f>VLOOKUP(B484, pct_raw!$A$2:$AX$1800, 27, FALSE)</f>
        <v>40</v>
      </c>
      <c r="R484" s="5">
        <f>VLOOKUP(B484, pct_raw!$A$2:$AX$1800, 28, FALSE)</f>
        <v>50</v>
      </c>
      <c r="S484" s="5">
        <f>VLOOKUP(B484, pct_raw!$A$2:$AX$1800, 29, FALSE)</f>
        <v>0.55959999999999999</v>
      </c>
      <c r="T484" s="5">
        <f>VLOOKUP(B484, pct_raw!$A$2:$AX$1800, 30, FALSE)</f>
        <v>0</v>
      </c>
      <c r="U484" s="5">
        <f>VLOOKUP(B484, pct_raw!$A$2:$AX$1800, 31, FALSE)</f>
        <v>0</v>
      </c>
      <c r="V484" s="5">
        <f>VLOOKUP(B484, pct_raw!$A$2:$AX$1800, 32, FALSE)</f>
        <v>0</v>
      </c>
      <c r="W484" s="5">
        <f>VLOOKUP(B484, pct_raw!$A$2:$AX$1800, 33, FALSE)</f>
        <v>0</v>
      </c>
      <c r="X484" s="5">
        <f>VLOOKUP(B484, pct_raw!$A$2:$AX$1800, 34, FALSE)</f>
        <v>0</v>
      </c>
      <c r="Y484" s="5">
        <f>VLOOKUP(B484, pct_raw!$A$2:$AX$1800, 35, FALSE)</f>
        <v>0</v>
      </c>
      <c r="Z484" s="5">
        <f>VLOOKUP(B484, pct_raw!$A$2:$AX$1800, 36, FALSE)</f>
        <v>17</v>
      </c>
      <c r="AA484" s="5">
        <f>VLOOKUP(B484, pct_raw!$A$2:$AX$1800, 37, FALSE)</f>
        <v>1</v>
      </c>
      <c r="AB484" s="5">
        <f>VLOOKUP(B484, pct_raw!$A$2:$AX$1800, 38, FALSE)</f>
        <v>0</v>
      </c>
      <c r="AC484" s="5">
        <f>VLOOKUP(B484, pct_raw!$A$2:$AX$1800, 39, FALSE)</f>
        <v>6</v>
      </c>
      <c r="AD484" s="5">
        <f>VLOOKUP(B484, pct_raw!$A$2:$AX$1800, 40, FALSE)</f>
        <v>0</v>
      </c>
      <c r="AE484" s="5">
        <f>VLOOKUP(B484, pct_raw!$A$2:$AX$1800, 41, FALSE)</f>
        <v>0</v>
      </c>
      <c r="AF484" s="5">
        <f>VLOOKUP(B484, pct_raw!$A$2:$AX$1800, 42, FALSE)</f>
        <v>3</v>
      </c>
      <c r="AG484" s="5">
        <f>VLOOKUP(B484, pct_raw!$A$2:$AX$1800, 43, FALSE)</f>
        <v>2</v>
      </c>
      <c r="AH484" s="5">
        <f>VLOOKUP(B484, pct_raw!$A$2:$AX$1800, 44, FALSE)</f>
        <v>0</v>
      </c>
      <c r="AI484" s="5">
        <f>VLOOKUP(B484, pct_raw!$A$2:$AX$1800, 45, FALSE)</f>
        <v>30</v>
      </c>
      <c r="AJ484" s="5">
        <f>VLOOKUP(B484, pct_raw!$A$2:$AX$1800, 46, FALSE)</f>
        <v>46</v>
      </c>
      <c r="AK484" s="5">
        <f>VLOOKUP(B484, pct_raw!$A$2:$AX$1800, 47, FALSE)</f>
        <v>0.55959999999999999</v>
      </c>
      <c r="AL484" s="5">
        <f>VLOOKUP(B484, pct_raw!$A$2:$AX$1800, 48, FALSE)</f>
        <v>15</v>
      </c>
      <c r="AM484" s="5">
        <f>VLOOKUP(B484, pct_raw!$A$2:$AX$1800, 49, FALSE)</f>
        <v>2</v>
      </c>
      <c r="AN484" s="5">
        <f>VLOOKUP(B484, pct_raw!$A$2:$AX$1800, 50, FALSE)</f>
        <v>0</v>
      </c>
    </row>
    <row r="485" spans="1:40" x14ac:dyDescent="0.2">
      <c r="A485" s="2" t="s">
        <v>1194</v>
      </c>
      <c r="B485" s="2" t="str">
        <f t="shared" si="7"/>
        <v>Crocker 02</v>
      </c>
      <c r="C485" s="2" t="s">
        <v>1194</v>
      </c>
      <c r="D485" s="2" t="str">
        <f>VLOOKUP(B485, pct_raw!$A$2:$AX$1800, 6, FALSE)</f>
        <v xml:space="preserve"> CROCKER 02</v>
      </c>
      <c r="E485" s="5">
        <f>VLOOKUP(B485, pct_raw!$A$2:$AX$1800, 15, FALSE)</f>
        <v>20</v>
      </c>
      <c r="F485" s="5">
        <f>VLOOKUP(B485, pct_raw!$A$2:$AX$1800, 16, FALSE)</f>
        <v>0</v>
      </c>
      <c r="G485" s="5">
        <f>VLOOKUP(B485, pct_raw!$A$2:$AX$1800, 17, FALSE)</f>
        <v>0</v>
      </c>
      <c r="H485">
        <f>VLOOKUP(B485, pct_raw!$A$2:$AX$1800, 18, FALSE)</f>
        <v>1</v>
      </c>
      <c r="I485" s="5">
        <f>VLOOKUP(B485, pct_raw!$A$2:$AX$1800, 19, FALSE)</f>
        <v>0</v>
      </c>
      <c r="J485">
        <f>VLOOKUP(B485, pct_raw!$A$2:$AX$1800, 20, FALSE)</f>
        <v>0</v>
      </c>
      <c r="K485" s="5">
        <f>VLOOKUP(B485, pct_raw!$A$2:$AX$1800, 21, FALSE)</f>
        <v>29</v>
      </c>
      <c r="L485" s="5">
        <f>VLOOKUP(B485, pct_raw!$A$2:$AX$1800, 22, FALSE)</f>
        <v>30</v>
      </c>
      <c r="M485" s="5">
        <f>VLOOKUP(B485, pct_raw!$A$2:$AX$1800, 23, FALSE)</f>
        <v>0.27979999999999999</v>
      </c>
      <c r="N485" s="5">
        <f>VLOOKUP(B485, pct_raw!$A$2:$AX$1800, 24, FALSE)</f>
        <v>0</v>
      </c>
      <c r="O485" s="5">
        <f>VLOOKUP(B485, pct_raw!$A$2:$AX$1800, 25, FALSE)</f>
        <v>0</v>
      </c>
      <c r="P485" s="5">
        <f>VLOOKUP(B485, pct_raw!$A$2:$AX$1800, 26, FALSE)</f>
        <v>0</v>
      </c>
      <c r="Q485" s="5">
        <f>VLOOKUP(B485, pct_raw!$A$2:$AX$1800, 27, FALSE)</f>
        <v>32</v>
      </c>
      <c r="R485" s="5">
        <f>VLOOKUP(B485, pct_raw!$A$2:$AX$1800, 28, FALSE)</f>
        <v>33</v>
      </c>
      <c r="S485" s="5">
        <f>VLOOKUP(B485, pct_raw!$A$2:$AX$1800, 29, FALSE)</f>
        <v>0.27979999999999999</v>
      </c>
      <c r="T485" s="5">
        <f>VLOOKUP(B485, pct_raw!$A$2:$AX$1800, 30, FALSE)</f>
        <v>0</v>
      </c>
      <c r="U485" s="5">
        <f>VLOOKUP(B485, pct_raw!$A$2:$AX$1800, 31, FALSE)</f>
        <v>0</v>
      </c>
      <c r="V485" s="5">
        <f>VLOOKUP(B485, pct_raw!$A$2:$AX$1800, 32, FALSE)</f>
        <v>0</v>
      </c>
      <c r="W485" s="5">
        <f>VLOOKUP(B485, pct_raw!$A$2:$AX$1800, 33, FALSE)</f>
        <v>0</v>
      </c>
      <c r="X485" s="5">
        <f>VLOOKUP(B485, pct_raw!$A$2:$AX$1800, 34, FALSE)</f>
        <v>0</v>
      </c>
      <c r="Y485" s="5">
        <f>VLOOKUP(B485, pct_raw!$A$2:$AX$1800, 35, FALSE)</f>
        <v>0</v>
      </c>
      <c r="Z485" s="5">
        <f>VLOOKUP(B485, pct_raw!$A$2:$AX$1800, 36, FALSE)</f>
        <v>13</v>
      </c>
      <c r="AA485" s="5">
        <f>VLOOKUP(B485, pct_raw!$A$2:$AX$1800, 37, FALSE)</f>
        <v>23</v>
      </c>
      <c r="AB485" s="5">
        <f>VLOOKUP(B485, pct_raw!$A$2:$AX$1800, 38, FALSE)</f>
        <v>0.27979999999999999</v>
      </c>
      <c r="AC485" s="5">
        <f>VLOOKUP(B485, pct_raw!$A$2:$AX$1800, 39, FALSE)</f>
        <v>0</v>
      </c>
      <c r="AD485" s="5">
        <f>VLOOKUP(B485, pct_raw!$A$2:$AX$1800, 40, FALSE)</f>
        <v>0</v>
      </c>
      <c r="AE485" s="5">
        <f>VLOOKUP(B485, pct_raw!$A$2:$AX$1800, 41, FALSE)</f>
        <v>0</v>
      </c>
      <c r="AF485" s="5">
        <f>VLOOKUP(B485, pct_raw!$A$2:$AX$1800, 42, FALSE)</f>
        <v>1</v>
      </c>
      <c r="AG485" s="5">
        <f>VLOOKUP(B485, pct_raw!$A$2:$AX$1800, 43, FALSE)</f>
        <v>0</v>
      </c>
      <c r="AH485" s="5">
        <f>VLOOKUP(B485, pct_raw!$A$2:$AX$1800, 44, FALSE)</f>
        <v>0</v>
      </c>
      <c r="AI485" s="5">
        <f>VLOOKUP(B485, pct_raw!$A$2:$AX$1800, 45, FALSE)</f>
        <v>24</v>
      </c>
      <c r="AJ485" s="5">
        <f>VLOOKUP(B485, pct_raw!$A$2:$AX$1800, 46, FALSE)</f>
        <v>25</v>
      </c>
      <c r="AK485" s="5">
        <f>VLOOKUP(B485, pct_raw!$A$2:$AX$1800, 47, FALSE)</f>
        <v>0.27979999999999999</v>
      </c>
      <c r="AL485" s="5">
        <f>VLOOKUP(B485, pct_raw!$A$2:$AX$1800, 48, FALSE)</f>
        <v>10</v>
      </c>
      <c r="AM485" s="5">
        <f>VLOOKUP(B485, pct_raw!$A$2:$AX$1800, 49, FALSE)</f>
        <v>0</v>
      </c>
      <c r="AN485" s="5">
        <f>VLOOKUP(B485, pct_raw!$A$2:$AX$1800, 50, FALSE)</f>
        <v>0</v>
      </c>
    </row>
    <row r="486" spans="1:40" x14ac:dyDescent="0.2">
      <c r="A486" s="2" t="s">
        <v>1195</v>
      </c>
      <c r="B486" s="2" t="str">
        <f t="shared" si="7"/>
        <v>Cthse Monroe Precinct 5</v>
      </c>
      <c r="C486" s="2" t="s">
        <v>1195</v>
      </c>
      <c r="D486" s="2" t="str">
        <f>VLOOKUP(B486, pct_raw!$A$2:$AX$1800, 6, FALSE)</f>
        <v xml:space="preserve"> CTHSE  Monroe Precinct 5</v>
      </c>
      <c r="E486" s="5">
        <f>VLOOKUP(B486, pct_raw!$A$2:$AX$1800, 15, FALSE)</f>
        <v>5</v>
      </c>
      <c r="F486" s="5">
        <f>VLOOKUP(B486, pct_raw!$A$2:$AX$1800, 16, FALSE)</f>
        <v>0</v>
      </c>
      <c r="G486" s="5">
        <f>VLOOKUP(B486, pct_raw!$A$2:$AX$1800, 17, FALSE)</f>
        <v>0</v>
      </c>
      <c r="H486">
        <f>VLOOKUP(B486, pct_raw!$A$2:$AX$1800, 18, FALSE)</f>
        <v>0</v>
      </c>
      <c r="I486" s="5">
        <f>VLOOKUP(B486, pct_raw!$A$2:$AX$1800, 19, FALSE)</f>
        <v>0</v>
      </c>
      <c r="J486">
        <f>VLOOKUP(B486, pct_raw!$A$2:$AX$1800, 20, FALSE)</f>
        <v>0</v>
      </c>
      <c r="K486" s="5">
        <f>VLOOKUP(B486, pct_raw!$A$2:$AX$1800, 21, FALSE)</f>
        <v>8</v>
      </c>
      <c r="L486" s="5">
        <f>VLOOKUP(B486, pct_raw!$A$2:$AX$1800, 22, FALSE)</f>
        <v>9</v>
      </c>
      <c r="M486" s="5">
        <f>VLOOKUP(B486, pct_raw!$A$2:$AX$1800, 23, FALSE)</f>
        <v>0.18459999999999999</v>
      </c>
      <c r="N486" s="5">
        <f>VLOOKUP(B486, pct_raw!$A$2:$AX$1800, 24, FALSE)</f>
        <v>0</v>
      </c>
      <c r="O486" s="5">
        <f>VLOOKUP(B486, pct_raw!$A$2:$AX$1800, 25, FALSE)</f>
        <v>0</v>
      </c>
      <c r="P486" s="5">
        <f>VLOOKUP(B486, pct_raw!$A$2:$AX$1800, 26, FALSE)</f>
        <v>0</v>
      </c>
      <c r="Q486" s="5">
        <f>VLOOKUP(B486, pct_raw!$A$2:$AX$1800, 27, FALSE)</f>
        <v>9</v>
      </c>
      <c r="R486" s="5">
        <f>VLOOKUP(B486, pct_raw!$A$2:$AX$1800, 28, FALSE)</f>
        <v>13</v>
      </c>
      <c r="S486" s="5">
        <f>VLOOKUP(B486, pct_raw!$A$2:$AX$1800, 29, FALSE)</f>
        <v>0.27689999999999998</v>
      </c>
      <c r="T486" s="5">
        <f>VLOOKUP(B486, pct_raw!$A$2:$AX$1800, 30, FALSE)</f>
        <v>0</v>
      </c>
      <c r="U486" s="5">
        <f>VLOOKUP(B486, pct_raw!$A$2:$AX$1800, 31, FALSE)</f>
        <v>0</v>
      </c>
      <c r="V486" s="5">
        <f>VLOOKUP(B486, pct_raw!$A$2:$AX$1800, 32, FALSE)</f>
        <v>0</v>
      </c>
      <c r="W486" s="5">
        <f>VLOOKUP(B486, pct_raw!$A$2:$AX$1800, 33, FALSE)</f>
        <v>0</v>
      </c>
      <c r="X486" s="5">
        <f>VLOOKUP(B486, pct_raw!$A$2:$AX$1800, 34, FALSE)</f>
        <v>0</v>
      </c>
      <c r="Y486" s="5">
        <f>VLOOKUP(B486, pct_raw!$A$2:$AX$1800, 35, FALSE)</f>
        <v>0</v>
      </c>
      <c r="Z486" s="5">
        <f>VLOOKUP(B486, pct_raw!$A$2:$AX$1800, 36, FALSE)</f>
        <v>6</v>
      </c>
      <c r="AA486" s="5">
        <f>VLOOKUP(B486, pct_raw!$A$2:$AX$1800, 37, FALSE)</f>
        <v>8</v>
      </c>
      <c r="AB486" s="5">
        <f>VLOOKUP(B486, pct_raw!$A$2:$AX$1800, 38, FALSE)</f>
        <v>0.18459999999999999</v>
      </c>
      <c r="AC486" s="5">
        <f>VLOOKUP(B486, pct_raw!$A$2:$AX$1800, 39, FALSE)</f>
        <v>1</v>
      </c>
      <c r="AD486" s="5">
        <f>VLOOKUP(B486, pct_raw!$A$2:$AX$1800, 40, FALSE)</f>
        <v>0</v>
      </c>
      <c r="AE486" s="5">
        <f>VLOOKUP(B486, pct_raw!$A$2:$AX$1800, 41, FALSE)</f>
        <v>0</v>
      </c>
      <c r="AF486" s="5">
        <f>VLOOKUP(B486, pct_raw!$A$2:$AX$1800, 42, FALSE)</f>
        <v>0</v>
      </c>
      <c r="AG486" s="5">
        <f>VLOOKUP(B486, pct_raw!$A$2:$AX$1800, 43, FALSE)</f>
        <v>0</v>
      </c>
      <c r="AH486" s="5">
        <f>VLOOKUP(B486, pct_raw!$A$2:$AX$1800, 44, FALSE)</f>
        <v>0</v>
      </c>
      <c r="AI486" s="5">
        <f>VLOOKUP(B486, pct_raw!$A$2:$AX$1800, 45, FALSE)</f>
        <v>7</v>
      </c>
      <c r="AJ486" s="5">
        <f>VLOOKUP(B486, pct_raw!$A$2:$AX$1800, 46, FALSE)</f>
        <v>7</v>
      </c>
      <c r="AK486" s="5">
        <f>VLOOKUP(B486, pct_raw!$A$2:$AX$1800, 47, FALSE)</f>
        <v>0.13850000000000001</v>
      </c>
      <c r="AL486" s="5">
        <f>VLOOKUP(B486, pct_raw!$A$2:$AX$1800, 48, FALSE)</f>
        <v>1</v>
      </c>
      <c r="AM486" s="5">
        <f>VLOOKUP(B486, pct_raw!$A$2:$AX$1800, 49, FALSE)</f>
        <v>0</v>
      </c>
      <c r="AN486" s="5">
        <f>VLOOKUP(B486, pct_raw!$A$2:$AX$1800, 50, FALSE)</f>
        <v>0</v>
      </c>
    </row>
    <row r="487" spans="1:40" x14ac:dyDescent="0.2">
      <c r="A487" s="2" t="s">
        <v>1196</v>
      </c>
      <c r="B487" s="2" t="str">
        <f t="shared" si="7"/>
        <v>Cumming Wdm</v>
      </c>
      <c r="C487" s="2" t="s">
        <v>4941</v>
      </c>
      <c r="D487" s="2" t="str">
        <f>VLOOKUP(B487, pct_raw!$A$2:$AX$1800, 6, FALSE)</f>
        <v xml:space="preserve"> CUMMING WDM</v>
      </c>
      <c r="E487" s="5">
        <f>VLOOKUP(B487, pct_raw!$A$2:$AX$1800, 15, FALSE)</f>
        <v>0</v>
      </c>
      <c r="F487" s="5">
        <f>VLOOKUP(B487, pct_raw!$A$2:$AX$1800, 16, FALSE)</f>
        <v>0</v>
      </c>
      <c r="G487" s="5">
        <f>VLOOKUP(B487, pct_raw!$A$2:$AX$1800, 17, FALSE)</f>
        <v>0</v>
      </c>
      <c r="H487">
        <f>VLOOKUP(B487, pct_raw!$A$2:$AX$1800, 18, FALSE)</f>
        <v>0</v>
      </c>
      <c r="I487" s="5">
        <f>VLOOKUP(B487, pct_raw!$A$2:$AX$1800, 19, FALSE)</f>
        <v>0</v>
      </c>
      <c r="J487">
        <f>VLOOKUP(B487, pct_raw!$A$2:$AX$1800, 20, FALSE)</f>
        <v>0</v>
      </c>
      <c r="K487" s="5">
        <f>VLOOKUP(B487, pct_raw!$A$2:$AX$1800, 21, FALSE)</f>
        <v>10</v>
      </c>
      <c r="L487" s="5">
        <f>VLOOKUP(B487, pct_raw!$A$2:$AX$1800, 22, FALSE)</f>
        <v>14</v>
      </c>
      <c r="M487" s="5">
        <f>VLOOKUP(B487, pct_raw!$A$2:$AX$1800, 23, FALSE)</f>
        <v>0.23330000000000001</v>
      </c>
      <c r="N487" s="5">
        <f>VLOOKUP(B487, pct_raw!$A$2:$AX$1800, 24, FALSE)</f>
        <v>0</v>
      </c>
      <c r="O487" s="5">
        <f>VLOOKUP(B487, pct_raw!$A$2:$AX$1800, 25, FALSE)</f>
        <v>0</v>
      </c>
      <c r="P487" s="5">
        <f>VLOOKUP(B487, pct_raw!$A$2:$AX$1800, 26, FALSE)</f>
        <v>0</v>
      </c>
      <c r="Q487" s="5">
        <f>VLOOKUP(B487, pct_raw!$A$2:$AX$1800, 27, FALSE)</f>
        <v>9</v>
      </c>
      <c r="R487" s="5">
        <f>VLOOKUP(B487, pct_raw!$A$2:$AX$1800, 28, FALSE)</f>
        <v>0</v>
      </c>
      <c r="S487" s="5">
        <f>VLOOKUP(B487, pct_raw!$A$2:$AX$1800, 29, FALSE)</f>
        <v>0</v>
      </c>
      <c r="T487" s="5">
        <f>VLOOKUP(B487, pct_raw!$A$2:$AX$1800, 30, FALSE)</f>
        <v>0</v>
      </c>
      <c r="U487" s="5">
        <f>VLOOKUP(B487, pct_raw!$A$2:$AX$1800, 31, FALSE)</f>
        <v>0</v>
      </c>
      <c r="V487" s="5">
        <f>VLOOKUP(B487, pct_raw!$A$2:$AX$1800, 32, FALSE)</f>
        <v>0</v>
      </c>
      <c r="W487" s="5">
        <f>VLOOKUP(B487, pct_raw!$A$2:$AX$1800, 33, FALSE)</f>
        <v>0</v>
      </c>
      <c r="X487" s="5">
        <f>VLOOKUP(B487, pct_raw!$A$2:$AX$1800, 34, FALSE)</f>
        <v>0</v>
      </c>
      <c r="Y487" s="5">
        <f>VLOOKUP(B487, pct_raw!$A$2:$AX$1800, 35, FALSE)</f>
        <v>0</v>
      </c>
      <c r="Z487" s="5">
        <f>VLOOKUP(B487, pct_raw!$A$2:$AX$1800, 36, FALSE)</f>
        <v>5</v>
      </c>
      <c r="AA487" s="5">
        <f>VLOOKUP(B487, pct_raw!$A$2:$AX$1800, 37, FALSE)</f>
        <v>0</v>
      </c>
      <c r="AB487" s="5">
        <f>VLOOKUP(B487, pct_raw!$A$2:$AX$1800, 38, FALSE)</f>
        <v>0</v>
      </c>
      <c r="AC487" s="5">
        <f>VLOOKUP(B487, pct_raw!$A$2:$AX$1800, 39, FALSE)</f>
        <v>1</v>
      </c>
      <c r="AD487" s="5">
        <f>VLOOKUP(B487, pct_raw!$A$2:$AX$1800, 40, FALSE)</f>
        <v>0</v>
      </c>
      <c r="AE487" s="5">
        <f>VLOOKUP(B487, pct_raw!$A$2:$AX$1800, 41, FALSE)</f>
        <v>0</v>
      </c>
      <c r="AF487" s="5">
        <f>VLOOKUP(B487, pct_raw!$A$2:$AX$1800, 42, FALSE)</f>
        <v>0</v>
      </c>
      <c r="AG487" s="5">
        <f>VLOOKUP(B487, pct_raw!$A$2:$AX$1800, 43, FALSE)</f>
        <v>0</v>
      </c>
      <c r="AH487" s="5">
        <f>VLOOKUP(B487, pct_raw!$A$2:$AX$1800, 44, FALSE)</f>
        <v>0</v>
      </c>
      <c r="AI487" s="5">
        <f>VLOOKUP(B487, pct_raw!$A$2:$AX$1800, 45, FALSE)</f>
        <v>10</v>
      </c>
      <c r="AJ487" s="5">
        <f>VLOOKUP(B487, pct_raw!$A$2:$AX$1800, 46, FALSE)</f>
        <v>13</v>
      </c>
      <c r="AK487" s="5">
        <f>VLOOKUP(B487, pct_raw!$A$2:$AX$1800, 47, FALSE)</f>
        <v>0.23330000000000001</v>
      </c>
      <c r="AL487" s="5">
        <f>VLOOKUP(B487, pct_raw!$A$2:$AX$1800, 48, FALSE)</f>
        <v>1</v>
      </c>
      <c r="AM487" s="5">
        <f>VLOOKUP(B487, pct_raw!$A$2:$AX$1800, 49, FALSE)</f>
        <v>0</v>
      </c>
      <c r="AN487" s="5">
        <f>VLOOKUP(B487, pct_raw!$A$2:$AX$1800, 50, FALSE)</f>
        <v>0</v>
      </c>
    </row>
    <row r="488" spans="1:40" x14ac:dyDescent="0.2">
      <c r="A488" s="2" t="s">
        <v>753</v>
      </c>
      <c r="B488" s="2" t="str">
        <f t="shared" si="7"/>
        <v>Cx Gr Linc Mort Tarkio Wash Blan Coin Nboro</v>
      </c>
      <c r="C488" s="2" t="s">
        <v>4687</v>
      </c>
      <c r="D488" s="2" t="str">
        <f>VLOOKUP(B488, pct_raw!$A$2:$AX$1800, 6, FALSE)</f>
        <v xml:space="preserve"> Cx Gr Linc Mort Tarkio Wash Blan Coin Nboro</v>
      </c>
      <c r="E488" s="5">
        <f>VLOOKUP(B488, pct_raw!$A$2:$AX$1800, 15, FALSE)</f>
        <v>7</v>
      </c>
      <c r="F488" s="5">
        <f>VLOOKUP(B488, pct_raw!$A$2:$AX$1800, 16, FALSE)</f>
        <v>10</v>
      </c>
      <c r="G488" s="5">
        <f>VLOOKUP(B488, pct_raw!$A$2:$AX$1800, 17, FALSE)</f>
        <v>0.16</v>
      </c>
      <c r="H488">
        <f>VLOOKUP(B488, pct_raw!$A$2:$AX$1800, 18, FALSE)</f>
        <v>0</v>
      </c>
      <c r="I488" s="5">
        <f>VLOOKUP(B488, pct_raw!$A$2:$AX$1800, 19, FALSE)</f>
        <v>0</v>
      </c>
      <c r="J488">
        <f>VLOOKUP(B488, pct_raw!$A$2:$AX$1800, 20, FALSE)</f>
        <v>0</v>
      </c>
      <c r="K488" s="5">
        <f>VLOOKUP(B488, pct_raw!$A$2:$AX$1800, 21, FALSE)</f>
        <v>11</v>
      </c>
      <c r="L488" s="5">
        <f>VLOOKUP(B488, pct_raw!$A$2:$AX$1800, 22, FALSE)</f>
        <v>12</v>
      </c>
      <c r="M488" s="5">
        <f>VLOOKUP(B488, pct_raw!$A$2:$AX$1800, 23, FALSE)</f>
        <v>0.16</v>
      </c>
      <c r="N488" s="5">
        <f>VLOOKUP(B488, pct_raw!$A$2:$AX$1800, 24, FALSE)</f>
        <v>0</v>
      </c>
      <c r="O488" s="5">
        <f>VLOOKUP(B488, pct_raw!$A$2:$AX$1800, 25, FALSE)</f>
        <v>0</v>
      </c>
      <c r="P488" s="5">
        <f>VLOOKUP(B488, pct_raw!$A$2:$AX$1800, 26, FALSE)</f>
        <v>0</v>
      </c>
      <c r="Q488" s="5">
        <f>VLOOKUP(B488, pct_raw!$A$2:$AX$1800, 27, FALSE)</f>
        <v>8</v>
      </c>
      <c r="R488" s="5">
        <f>VLOOKUP(B488, pct_raw!$A$2:$AX$1800, 28, FALSE)</f>
        <v>10</v>
      </c>
      <c r="S488" s="5">
        <f>VLOOKUP(B488, pct_raw!$A$2:$AX$1800, 29, FALSE)</f>
        <v>0.08</v>
      </c>
      <c r="T488" s="5">
        <f>VLOOKUP(B488, pct_raw!$A$2:$AX$1800, 30, FALSE)</f>
        <v>0</v>
      </c>
      <c r="U488" s="5">
        <f>VLOOKUP(B488, pct_raw!$A$2:$AX$1800, 31, FALSE)</f>
        <v>0</v>
      </c>
      <c r="V488" s="5">
        <f>VLOOKUP(B488, pct_raw!$A$2:$AX$1800, 32, FALSE)</f>
        <v>0</v>
      </c>
      <c r="W488" s="5">
        <f>VLOOKUP(B488, pct_raw!$A$2:$AX$1800, 33, FALSE)</f>
        <v>0</v>
      </c>
      <c r="X488" s="5">
        <f>VLOOKUP(B488, pct_raw!$A$2:$AX$1800, 34, FALSE)</f>
        <v>0</v>
      </c>
      <c r="Y488" s="5">
        <f>VLOOKUP(B488, pct_raw!$A$2:$AX$1800, 35, FALSE)</f>
        <v>0</v>
      </c>
      <c r="Z488" s="5">
        <f>VLOOKUP(B488, pct_raw!$A$2:$AX$1800, 36, FALSE)</f>
        <v>4</v>
      </c>
      <c r="AA488" s="5">
        <f>VLOOKUP(B488, pct_raw!$A$2:$AX$1800, 37, FALSE)</f>
        <v>0</v>
      </c>
      <c r="AB488" s="5">
        <f>VLOOKUP(B488, pct_raw!$A$2:$AX$1800, 38, FALSE)</f>
        <v>0</v>
      </c>
      <c r="AC488" s="5">
        <f>VLOOKUP(B488, pct_raw!$A$2:$AX$1800, 39, FALSE)</f>
        <v>1</v>
      </c>
      <c r="AD488" s="5">
        <f>VLOOKUP(B488, pct_raw!$A$2:$AX$1800, 40, FALSE)</f>
        <v>0</v>
      </c>
      <c r="AE488" s="5">
        <f>VLOOKUP(B488, pct_raw!$A$2:$AX$1800, 41, FALSE)</f>
        <v>0</v>
      </c>
      <c r="AF488" s="5">
        <f>VLOOKUP(B488, pct_raw!$A$2:$AX$1800, 42, FALSE)</f>
        <v>0</v>
      </c>
      <c r="AG488" s="5">
        <f>VLOOKUP(B488, pct_raw!$A$2:$AX$1800, 43, FALSE)</f>
        <v>0</v>
      </c>
      <c r="AH488" s="5">
        <f>VLOOKUP(B488, pct_raw!$A$2:$AX$1800, 44, FALSE)</f>
        <v>0</v>
      </c>
      <c r="AI488" s="5">
        <f>VLOOKUP(B488, pct_raw!$A$2:$AX$1800, 45, FALSE)</f>
        <v>10</v>
      </c>
      <c r="AJ488" s="5">
        <f>VLOOKUP(B488, pct_raw!$A$2:$AX$1800, 46, FALSE)</f>
        <v>11</v>
      </c>
      <c r="AK488" s="5">
        <f>VLOOKUP(B488, pct_raw!$A$2:$AX$1800, 47, FALSE)</f>
        <v>0.16</v>
      </c>
      <c r="AL488" s="5">
        <f>VLOOKUP(B488, pct_raw!$A$2:$AX$1800, 48, FALSE)</f>
        <v>2</v>
      </c>
      <c r="AM488" s="5">
        <f>VLOOKUP(B488, pct_raw!$A$2:$AX$1800, 49, FALSE)</f>
        <v>0</v>
      </c>
      <c r="AN488" s="5">
        <f>VLOOKUP(B488, pct_raw!$A$2:$AX$1800, 50, FALSE)</f>
        <v>0</v>
      </c>
    </row>
    <row r="489" spans="1:40" x14ac:dyDescent="0.2">
      <c r="A489" s="2" t="s">
        <v>1197</v>
      </c>
      <c r="B489" s="2" t="str">
        <f t="shared" si="7"/>
        <v>Dahlonega Twp</v>
      </c>
      <c r="C489" s="2" t="s">
        <v>5409</v>
      </c>
      <c r="D489" s="2" t="str">
        <f>VLOOKUP(B489, pct_raw!$A$2:$AX$1800, 6, FALSE)</f>
        <v xml:space="preserve"> Dahlonega Twp</v>
      </c>
      <c r="E489" s="5">
        <f>VLOOKUP(B489, pct_raw!$A$2:$AX$1800, 15, FALSE)</f>
        <v>10</v>
      </c>
      <c r="F489" s="5">
        <f>VLOOKUP(B489, pct_raw!$A$2:$AX$1800, 16, FALSE)</f>
        <v>13</v>
      </c>
      <c r="G489" s="5">
        <f>VLOOKUP(B489, pct_raw!$A$2:$AX$1800, 17, FALSE)</f>
        <v>0.09</v>
      </c>
      <c r="H489">
        <f>VLOOKUP(B489, pct_raw!$A$2:$AX$1800, 18, FALSE)</f>
        <v>0</v>
      </c>
      <c r="I489" s="5">
        <f>VLOOKUP(B489, pct_raw!$A$2:$AX$1800, 19, FALSE)</f>
        <v>0</v>
      </c>
      <c r="J489">
        <f>VLOOKUP(B489, pct_raw!$A$2:$AX$1800, 20, FALSE)</f>
        <v>0</v>
      </c>
      <c r="K489" s="5">
        <f>VLOOKUP(B489, pct_raw!$A$2:$AX$1800, 21, FALSE)</f>
        <v>10</v>
      </c>
      <c r="L489" s="5">
        <f>VLOOKUP(B489, pct_raw!$A$2:$AX$1800, 22, FALSE)</f>
        <v>11</v>
      </c>
      <c r="M489" s="5">
        <f>VLOOKUP(B489, pct_raw!$A$2:$AX$1800, 23, FALSE)</f>
        <v>0.09</v>
      </c>
      <c r="N489" s="5">
        <f>VLOOKUP(B489, pct_raw!$A$2:$AX$1800, 24, FALSE)</f>
        <v>0</v>
      </c>
      <c r="O489" s="5">
        <f>VLOOKUP(B489, pct_raw!$A$2:$AX$1800, 25, FALSE)</f>
        <v>0</v>
      </c>
      <c r="P489" s="5">
        <f>VLOOKUP(B489, pct_raw!$A$2:$AX$1800, 26, FALSE)</f>
        <v>0</v>
      </c>
      <c r="Q489" s="5">
        <f>VLOOKUP(B489, pct_raw!$A$2:$AX$1800, 27, FALSE)</f>
        <v>1</v>
      </c>
      <c r="R489" s="5">
        <f>VLOOKUP(B489, pct_raw!$A$2:$AX$1800, 28, FALSE)</f>
        <v>0</v>
      </c>
      <c r="S489" s="5">
        <f>VLOOKUP(B489, pct_raw!$A$2:$AX$1800, 29, FALSE)</f>
        <v>0</v>
      </c>
      <c r="T489" s="5">
        <f>VLOOKUP(B489, pct_raw!$A$2:$AX$1800, 30, FALSE)</f>
        <v>2</v>
      </c>
      <c r="U489" s="5">
        <f>VLOOKUP(B489, pct_raw!$A$2:$AX$1800, 31, FALSE)</f>
        <v>0</v>
      </c>
      <c r="V489" s="5">
        <f>VLOOKUP(B489, pct_raw!$A$2:$AX$1800, 32, FALSE)</f>
        <v>0</v>
      </c>
      <c r="W489" s="5">
        <f>VLOOKUP(B489, pct_raw!$A$2:$AX$1800, 33, FALSE)</f>
        <v>0</v>
      </c>
      <c r="X489" s="5">
        <f>VLOOKUP(B489, pct_raw!$A$2:$AX$1800, 34, FALSE)</f>
        <v>0</v>
      </c>
      <c r="Y489" s="5">
        <f>VLOOKUP(B489, pct_raw!$A$2:$AX$1800, 35, FALSE)</f>
        <v>0</v>
      </c>
      <c r="Z489" s="5">
        <f>VLOOKUP(B489, pct_raw!$A$2:$AX$1800, 36, FALSE)</f>
        <v>0</v>
      </c>
      <c r="AA489" s="5">
        <f>VLOOKUP(B489, pct_raw!$A$2:$AX$1800, 37, FALSE)</f>
        <v>0</v>
      </c>
      <c r="AB489" s="5">
        <f>VLOOKUP(B489, pct_raw!$A$2:$AX$1800, 38, FALSE)</f>
        <v>0</v>
      </c>
      <c r="AC489" s="5">
        <f>VLOOKUP(B489, pct_raw!$A$2:$AX$1800, 39, FALSE)</f>
        <v>4</v>
      </c>
      <c r="AD489" s="5">
        <f>VLOOKUP(B489, pct_raw!$A$2:$AX$1800, 40, FALSE)</f>
        <v>0</v>
      </c>
      <c r="AE489" s="5">
        <f>VLOOKUP(B489, pct_raw!$A$2:$AX$1800, 41, FALSE)</f>
        <v>0</v>
      </c>
      <c r="AF489" s="5">
        <f>VLOOKUP(B489, pct_raw!$A$2:$AX$1800, 42, FALSE)</f>
        <v>0</v>
      </c>
      <c r="AG489" s="5">
        <f>VLOOKUP(B489, pct_raw!$A$2:$AX$1800, 43, FALSE)</f>
        <v>0</v>
      </c>
      <c r="AH489" s="5">
        <f>VLOOKUP(B489, pct_raw!$A$2:$AX$1800, 44, FALSE)</f>
        <v>0</v>
      </c>
      <c r="AI489" s="5">
        <f>VLOOKUP(B489, pct_raw!$A$2:$AX$1800, 45, FALSE)</f>
        <v>6</v>
      </c>
      <c r="AJ489" s="5">
        <f>VLOOKUP(B489, pct_raw!$A$2:$AX$1800, 46, FALSE)</f>
        <v>7</v>
      </c>
      <c r="AK489" s="5">
        <f>VLOOKUP(B489, pct_raw!$A$2:$AX$1800, 47, FALSE)</f>
        <v>0.09</v>
      </c>
      <c r="AL489" s="5">
        <f>VLOOKUP(B489, pct_raw!$A$2:$AX$1800, 48, FALSE)</f>
        <v>0</v>
      </c>
      <c r="AM489" s="5">
        <f>VLOOKUP(B489, pct_raw!$A$2:$AX$1800, 49, FALSE)</f>
        <v>0</v>
      </c>
      <c r="AN489" s="5">
        <f>VLOOKUP(B489, pct_raw!$A$2:$AX$1800, 50, FALSE)</f>
        <v>0</v>
      </c>
    </row>
    <row r="490" spans="1:40" x14ac:dyDescent="0.2">
      <c r="A490" s="2" t="s">
        <v>615</v>
      </c>
      <c r="B490" s="2" t="str">
        <f t="shared" si="7"/>
        <v>Dakota City Grove</v>
      </c>
      <c r="C490" s="2" t="s">
        <v>4688</v>
      </c>
      <c r="D490" s="2" t="str">
        <f>VLOOKUP(B490, pct_raw!$A$2:$AX$1800, 6, FALSE)</f>
        <v xml:space="preserve"> Dakota City Grove</v>
      </c>
      <c r="E490" s="5">
        <f>VLOOKUP(B490, pct_raw!$A$2:$AX$1800, 15, FALSE)</f>
        <v>8</v>
      </c>
      <c r="F490" s="5">
        <f>VLOOKUP(B490, pct_raw!$A$2:$AX$1800, 16, FALSE)</f>
        <v>10</v>
      </c>
      <c r="G490" s="5">
        <f>VLOOKUP(B490, pct_raw!$A$2:$AX$1800, 17, FALSE)</f>
        <v>0.17780000000000001</v>
      </c>
      <c r="H490">
        <f>VLOOKUP(B490, pct_raw!$A$2:$AX$1800, 18, FALSE)</f>
        <v>0</v>
      </c>
      <c r="I490" s="5">
        <f>VLOOKUP(B490, pct_raw!$A$2:$AX$1800, 19, FALSE)</f>
        <v>0</v>
      </c>
      <c r="J490">
        <f>VLOOKUP(B490, pct_raw!$A$2:$AX$1800, 20, FALSE)</f>
        <v>0</v>
      </c>
      <c r="K490" s="5">
        <f>VLOOKUP(B490, pct_raw!$A$2:$AX$1800, 21, FALSE)</f>
        <v>8</v>
      </c>
      <c r="L490" s="5">
        <f>VLOOKUP(B490, pct_raw!$A$2:$AX$1800, 22, FALSE)</f>
        <v>9</v>
      </c>
      <c r="M490" s="5">
        <f>VLOOKUP(B490, pct_raw!$A$2:$AX$1800, 23, FALSE)</f>
        <v>0.17780000000000001</v>
      </c>
      <c r="N490" s="5">
        <f>VLOOKUP(B490, pct_raw!$A$2:$AX$1800, 24, FALSE)</f>
        <v>0</v>
      </c>
      <c r="O490" s="5">
        <f>VLOOKUP(B490, pct_raw!$A$2:$AX$1800, 25, FALSE)</f>
        <v>0</v>
      </c>
      <c r="P490" s="5">
        <f>VLOOKUP(B490, pct_raw!$A$2:$AX$1800, 26, FALSE)</f>
        <v>0</v>
      </c>
      <c r="Q490" s="5">
        <f>VLOOKUP(B490, pct_raw!$A$2:$AX$1800, 27, FALSE)</f>
        <v>1</v>
      </c>
      <c r="R490" s="5">
        <f>VLOOKUP(B490, pct_raw!$A$2:$AX$1800, 28, FALSE)</f>
        <v>0</v>
      </c>
      <c r="S490" s="5">
        <f>VLOOKUP(B490, pct_raw!$A$2:$AX$1800, 29, FALSE)</f>
        <v>0</v>
      </c>
      <c r="T490" s="5">
        <f>VLOOKUP(B490, pct_raw!$A$2:$AX$1800, 30, FALSE)</f>
        <v>0</v>
      </c>
      <c r="U490" s="5">
        <f>VLOOKUP(B490, pct_raw!$A$2:$AX$1800, 31, FALSE)</f>
        <v>0</v>
      </c>
      <c r="V490" s="5">
        <f>VLOOKUP(B490, pct_raw!$A$2:$AX$1800, 32, FALSE)</f>
        <v>0</v>
      </c>
      <c r="W490" s="5">
        <f>VLOOKUP(B490, pct_raw!$A$2:$AX$1800, 33, FALSE)</f>
        <v>0</v>
      </c>
      <c r="X490" s="5">
        <f>VLOOKUP(B490, pct_raw!$A$2:$AX$1800, 34, FALSE)</f>
        <v>0</v>
      </c>
      <c r="Y490" s="5">
        <f>VLOOKUP(B490, pct_raw!$A$2:$AX$1800, 35, FALSE)</f>
        <v>0</v>
      </c>
      <c r="Z490" s="5">
        <f>VLOOKUP(B490, pct_raw!$A$2:$AX$1800, 36, FALSE)</f>
        <v>4</v>
      </c>
      <c r="AA490" s="5">
        <f>VLOOKUP(B490, pct_raw!$A$2:$AX$1800, 37, FALSE)</f>
        <v>4</v>
      </c>
      <c r="AB490" s="5">
        <f>VLOOKUP(B490, pct_raw!$A$2:$AX$1800, 38, FALSE)</f>
        <v>8.8900000000000007E-2</v>
      </c>
      <c r="AC490" s="5">
        <f>VLOOKUP(B490, pct_raw!$A$2:$AX$1800, 39, FALSE)</f>
        <v>0</v>
      </c>
      <c r="AD490" s="5">
        <f>VLOOKUP(B490, pct_raw!$A$2:$AX$1800, 40, FALSE)</f>
        <v>0</v>
      </c>
      <c r="AE490" s="5">
        <f>VLOOKUP(B490, pct_raw!$A$2:$AX$1800, 41, FALSE)</f>
        <v>0</v>
      </c>
      <c r="AF490" s="5">
        <f>VLOOKUP(B490, pct_raw!$A$2:$AX$1800, 42, FALSE)</f>
        <v>0</v>
      </c>
      <c r="AG490" s="5">
        <f>VLOOKUP(B490, pct_raw!$A$2:$AX$1800, 43, FALSE)</f>
        <v>0</v>
      </c>
      <c r="AH490" s="5">
        <f>VLOOKUP(B490, pct_raw!$A$2:$AX$1800, 44, FALSE)</f>
        <v>0</v>
      </c>
      <c r="AI490" s="5">
        <f>VLOOKUP(B490, pct_raw!$A$2:$AX$1800, 45, FALSE)</f>
        <v>2</v>
      </c>
      <c r="AJ490" s="5">
        <f>VLOOKUP(B490, pct_raw!$A$2:$AX$1800, 46, FALSE)</f>
        <v>0</v>
      </c>
      <c r="AK490" s="5">
        <f>VLOOKUP(B490, pct_raw!$A$2:$AX$1800, 47, FALSE)</f>
        <v>0</v>
      </c>
      <c r="AL490" s="5">
        <f>VLOOKUP(B490, pct_raw!$A$2:$AX$1800, 48, FALSE)</f>
        <v>0</v>
      </c>
      <c r="AM490" s="5">
        <f>VLOOKUP(B490, pct_raw!$A$2:$AX$1800, 49, FALSE)</f>
        <v>0</v>
      </c>
      <c r="AN490" s="5">
        <f>VLOOKUP(B490, pct_raw!$A$2:$AX$1800, 50, FALSE)</f>
        <v>0</v>
      </c>
    </row>
    <row r="491" spans="1:40" x14ac:dyDescent="0.2">
      <c r="A491" s="2" t="s">
        <v>221</v>
      </c>
      <c r="B491" s="2" t="str">
        <f t="shared" si="7"/>
        <v>Dallas</v>
      </c>
      <c r="C491" s="2" t="s">
        <v>221</v>
      </c>
      <c r="D491" s="2" t="str">
        <f>VLOOKUP(B491, pct_raw!$A$2:$AX$1800, 6, FALSE)</f>
        <v xml:space="preserve"> Dallas</v>
      </c>
      <c r="E491" s="5">
        <f>VLOOKUP(B491, pct_raw!$A$2:$AX$1800, 15, FALSE)</f>
        <v>6</v>
      </c>
      <c r="F491" s="5">
        <f>VLOOKUP(B491, pct_raw!$A$2:$AX$1800, 16, FALSE)</f>
        <v>8</v>
      </c>
      <c r="G491" s="5">
        <f>VLOOKUP(B491, pct_raw!$A$2:$AX$1800, 17, FALSE)</f>
        <v>0.18</v>
      </c>
      <c r="H491">
        <f>VLOOKUP(B491, pct_raw!$A$2:$AX$1800, 18, FALSE)</f>
        <v>0</v>
      </c>
      <c r="I491" s="5">
        <f>VLOOKUP(B491, pct_raw!$A$2:$AX$1800, 19, FALSE)</f>
        <v>0</v>
      </c>
      <c r="J491">
        <f>VLOOKUP(B491, pct_raw!$A$2:$AX$1800, 20, FALSE)</f>
        <v>0</v>
      </c>
      <c r="K491" s="5">
        <f>VLOOKUP(B491, pct_raw!$A$2:$AX$1800, 21, FALSE)</f>
        <v>15</v>
      </c>
      <c r="L491" s="5">
        <f>VLOOKUP(B491, pct_raw!$A$2:$AX$1800, 22, FALSE)</f>
        <v>20</v>
      </c>
      <c r="M491" s="5">
        <f>VLOOKUP(B491, pct_raw!$A$2:$AX$1800, 23, FALSE)</f>
        <v>0.72</v>
      </c>
      <c r="N491" s="5">
        <f>VLOOKUP(B491, pct_raw!$A$2:$AX$1800, 24, FALSE)</f>
        <v>0</v>
      </c>
      <c r="O491" s="5">
        <f>VLOOKUP(B491, pct_raw!$A$2:$AX$1800, 25, FALSE)</f>
        <v>0</v>
      </c>
      <c r="P491" s="5">
        <f>VLOOKUP(B491, pct_raw!$A$2:$AX$1800, 26, FALSE)</f>
        <v>0</v>
      </c>
      <c r="Q491" s="5">
        <f>VLOOKUP(B491, pct_raw!$A$2:$AX$1800, 27, FALSE)</f>
        <v>5</v>
      </c>
      <c r="R491" s="5">
        <f>VLOOKUP(B491, pct_raw!$A$2:$AX$1800, 28, FALSE)</f>
        <v>0</v>
      </c>
      <c r="S491" s="5">
        <f>VLOOKUP(B491, pct_raw!$A$2:$AX$1800, 29, FALSE)</f>
        <v>0</v>
      </c>
      <c r="T491" s="5">
        <f>VLOOKUP(B491, pct_raw!$A$2:$AX$1800, 30, FALSE)</f>
        <v>0</v>
      </c>
      <c r="U491" s="5">
        <f>VLOOKUP(B491, pct_raw!$A$2:$AX$1800, 31, FALSE)</f>
        <v>0</v>
      </c>
      <c r="V491" s="5">
        <f>VLOOKUP(B491, pct_raw!$A$2:$AX$1800, 32, FALSE)</f>
        <v>0</v>
      </c>
      <c r="W491" s="5">
        <f>VLOOKUP(B491, pct_raw!$A$2:$AX$1800, 33, FALSE)</f>
        <v>0</v>
      </c>
      <c r="X491" s="5">
        <f>VLOOKUP(B491, pct_raw!$A$2:$AX$1800, 34, FALSE)</f>
        <v>0</v>
      </c>
      <c r="Y491" s="5">
        <f>VLOOKUP(B491, pct_raw!$A$2:$AX$1800, 35, FALSE)</f>
        <v>0</v>
      </c>
      <c r="Z491" s="5">
        <f>VLOOKUP(B491, pct_raw!$A$2:$AX$1800, 36, FALSE)</f>
        <v>6</v>
      </c>
      <c r="AA491" s="5">
        <f>VLOOKUP(B491, pct_raw!$A$2:$AX$1800, 37, FALSE)</f>
        <v>7</v>
      </c>
      <c r="AB491" s="5">
        <f>VLOOKUP(B491, pct_raw!$A$2:$AX$1800, 38, FALSE)</f>
        <v>0.18</v>
      </c>
      <c r="AC491" s="5">
        <f>VLOOKUP(B491, pct_raw!$A$2:$AX$1800, 39, FALSE)</f>
        <v>0</v>
      </c>
      <c r="AD491" s="5">
        <f>VLOOKUP(B491, pct_raw!$A$2:$AX$1800, 40, FALSE)</f>
        <v>0</v>
      </c>
      <c r="AE491" s="5">
        <f>VLOOKUP(B491, pct_raw!$A$2:$AX$1800, 41, FALSE)</f>
        <v>0</v>
      </c>
      <c r="AF491" s="5">
        <f>VLOOKUP(B491, pct_raw!$A$2:$AX$1800, 42, FALSE)</f>
        <v>0</v>
      </c>
      <c r="AG491" s="5">
        <f>VLOOKUP(B491, pct_raw!$A$2:$AX$1800, 43, FALSE)</f>
        <v>0</v>
      </c>
      <c r="AH491" s="5">
        <f>VLOOKUP(B491, pct_raw!$A$2:$AX$1800, 44, FALSE)</f>
        <v>0</v>
      </c>
      <c r="AI491" s="5">
        <f>VLOOKUP(B491, pct_raw!$A$2:$AX$1800, 45, FALSE)</f>
        <v>4</v>
      </c>
      <c r="AJ491" s="5">
        <f>VLOOKUP(B491, pct_raw!$A$2:$AX$1800, 46, FALSE)</f>
        <v>0</v>
      </c>
      <c r="AK491" s="5">
        <f>VLOOKUP(B491, pct_raw!$A$2:$AX$1800, 47, FALSE)</f>
        <v>0</v>
      </c>
      <c r="AL491" s="5">
        <f>VLOOKUP(B491, pct_raw!$A$2:$AX$1800, 48, FALSE)</f>
        <v>0</v>
      </c>
      <c r="AM491" s="5">
        <f>VLOOKUP(B491, pct_raw!$A$2:$AX$1800, 49, FALSE)</f>
        <v>0</v>
      </c>
      <c r="AN491" s="5">
        <f>VLOOKUP(B491, pct_raw!$A$2:$AX$1800, 50, FALSE)</f>
        <v>0</v>
      </c>
    </row>
    <row r="492" spans="1:40" x14ac:dyDescent="0.2">
      <c r="A492" s="2" t="s">
        <v>933</v>
      </c>
      <c r="B492" s="2" t="str">
        <f t="shared" si="7"/>
        <v>Danville Hanlontown</v>
      </c>
      <c r="C492" s="2" t="s">
        <v>4942</v>
      </c>
      <c r="D492" s="2" t="str">
        <f>VLOOKUP(B492, pct_raw!$A$2:$AX$1800, 6, FALSE)</f>
        <v xml:space="preserve"> Danville Hanlontown</v>
      </c>
      <c r="E492" s="5">
        <f>VLOOKUP(B492, pct_raw!$A$2:$AX$1800, 15, FALSE)</f>
        <v>0</v>
      </c>
      <c r="F492" s="5">
        <f>VLOOKUP(B492, pct_raw!$A$2:$AX$1800, 16, FALSE)</f>
        <v>0</v>
      </c>
      <c r="G492" s="5">
        <f>VLOOKUP(B492, pct_raw!$A$2:$AX$1800, 17, FALSE)</f>
        <v>0</v>
      </c>
      <c r="H492">
        <f>VLOOKUP(B492, pct_raw!$A$2:$AX$1800, 18, FALSE)</f>
        <v>0</v>
      </c>
      <c r="I492" s="5">
        <f>VLOOKUP(B492, pct_raw!$A$2:$AX$1800, 19, FALSE)</f>
        <v>0</v>
      </c>
      <c r="J492">
        <f>VLOOKUP(B492, pct_raw!$A$2:$AX$1800, 20, FALSE)</f>
        <v>0</v>
      </c>
      <c r="K492" s="5">
        <f>VLOOKUP(B492, pct_raw!$A$2:$AX$1800, 21, FALSE)</f>
        <v>3</v>
      </c>
      <c r="L492" s="5">
        <f>VLOOKUP(B492, pct_raw!$A$2:$AX$1800, 22, FALSE)</f>
        <v>4</v>
      </c>
      <c r="M492" s="5">
        <f>VLOOKUP(B492, pct_raw!$A$2:$AX$1800, 23, FALSE)</f>
        <v>6.6699999999999995E-2</v>
      </c>
      <c r="N492" s="5">
        <f>VLOOKUP(B492, pct_raw!$A$2:$AX$1800, 24, FALSE)</f>
        <v>0</v>
      </c>
      <c r="O492" s="5">
        <f>VLOOKUP(B492, pct_raw!$A$2:$AX$1800, 25, FALSE)</f>
        <v>0</v>
      </c>
      <c r="P492" s="5">
        <f>VLOOKUP(B492, pct_raw!$A$2:$AX$1800, 26, FALSE)</f>
        <v>0</v>
      </c>
      <c r="Q492" s="5">
        <f>VLOOKUP(B492, pct_raw!$A$2:$AX$1800, 27, FALSE)</f>
        <v>8</v>
      </c>
      <c r="R492" s="5">
        <f>VLOOKUP(B492, pct_raw!$A$2:$AX$1800, 28, FALSE)</f>
        <v>8</v>
      </c>
      <c r="S492" s="5">
        <f>VLOOKUP(B492, pct_raw!$A$2:$AX$1800, 29, FALSE)</f>
        <v>0.2</v>
      </c>
      <c r="T492" s="5">
        <f>VLOOKUP(B492, pct_raw!$A$2:$AX$1800, 30, FALSE)</f>
        <v>0</v>
      </c>
      <c r="U492" s="5">
        <f>VLOOKUP(B492, pct_raw!$A$2:$AX$1800, 31, FALSE)</f>
        <v>0</v>
      </c>
      <c r="V492" s="5">
        <f>VLOOKUP(B492, pct_raw!$A$2:$AX$1800, 32, FALSE)</f>
        <v>0</v>
      </c>
      <c r="W492" s="5">
        <f>VLOOKUP(B492, pct_raw!$A$2:$AX$1800, 33, FALSE)</f>
        <v>0</v>
      </c>
      <c r="X492" s="5">
        <f>VLOOKUP(B492, pct_raw!$A$2:$AX$1800, 34, FALSE)</f>
        <v>0</v>
      </c>
      <c r="Y492" s="5">
        <f>VLOOKUP(B492, pct_raw!$A$2:$AX$1800, 35, FALSE)</f>
        <v>0</v>
      </c>
      <c r="Z492" s="5">
        <f>VLOOKUP(B492, pct_raw!$A$2:$AX$1800, 36, FALSE)</f>
        <v>0</v>
      </c>
      <c r="AA492" s="5">
        <f>VLOOKUP(B492, pct_raw!$A$2:$AX$1800, 37, FALSE)</f>
        <v>0</v>
      </c>
      <c r="AB492" s="5">
        <f>VLOOKUP(B492, pct_raw!$A$2:$AX$1800, 38, FALSE)</f>
        <v>0</v>
      </c>
      <c r="AC492" s="5">
        <f>VLOOKUP(B492, pct_raw!$A$2:$AX$1800, 39, FALSE)</f>
        <v>0</v>
      </c>
      <c r="AD492" s="5">
        <f>VLOOKUP(B492, pct_raw!$A$2:$AX$1800, 40, FALSE)</f>
        <v>0</v>
      </c>
      <c r="AE492" s="5">
        <f>VLOOKUP(B492, pct_raw!$A$2:$AX$1800, 41, FALSE)</f>
        <v>0</v>
      </c>
      <c r="AF492" s="5">
        <f>VLOOKUP(B492, pct_raw!$A$2:$AX$1800, 42, FALSE)</f>
        <v>0</v>
      </c>
      <c r="AG492" s="5">
        <f>VLOOKUP(B492, pct_raw!$A$2:$AX$1800, 43, FALSE)</f>
        <v>0</v>
      </c>
      <c r="AH492" s="5">
        <f>VLOOKUP(B492, pct_raw!$A$2:$AX$1800, 44, FALSE)</f>
        <v>0</v>
      </c>
      <c r="AI492" s="5">
        <f>VLOOKUP(B492, pct_raw!$A$2:$AX$1800, 45, FALSE)</f>
        <v>4</v>
      </c>
      <c r="AJ492" s="5">
        <f>VLOOKUP(B492, pct_raw!$A$2:$AX$1800, 46, FALSE)</f>
        <v>4</v>
      </c>
      <c r="AK492" s="5">
        <f>VLOOKUP(B492, pct_raw!$A$2:$AX$1800, 47, FALSE)</f>
        <v>6.6699999999999995E-2</v>
      </c>
      <c r="AL492" s="5">
        <f>VLOOKUP(B492, pct_raw!$A$2:$AX$1800, 48, FALSE)</f>
        <v>1</v>
      </c>
      <c r="AM492" s="5">
        <f>VLOOKUP(B492, pct_raw!$A$2:$AX$1800, 49, FALSE)</f>
        <v>0</v>
      </c>
      <c r="AN492" s="5">
        <f>VLOOKUP(B492, pct_raw!$A$2:$AX$1800, 50, FALSE)</f>
        <v>0</v>
      </c>
    </row>
    <row r="493" spans="1:40" x14ac:dyDescent="0.2">
      <c r="A493" s="2" t="s">
        <v>42</v>
      </c>
      <c r="B493" s="2" t="str">
        <f t="shared" si="7"/>
        <v>Dayton Burnside</v>
      </c>
      <c r="C493" s="2" t="s">
        <v>4689</v>
      </c>
      <c r="D493" s="2" t="str">
        <f>VLOOKUP(B493, pct_raw!$A$2:$AX$1800, 6, FALSE)</f>
        <v xml:space="preserve"> Dayton Burnside</v>
      </c>
      <c r="E493" s="5">
        <f>VLOOKUP(B493, pct_raw!$A$2:$AX$1800, 15, FALSE)</f>
        <v>10</v>
      </c>
      <c r="F493" s="5">
        <f>VLOOKUP(B493, pct_raw!$A$2:$AX$1800, 16, FALSE)</f>
        <v>10</v>
      </c>
      <c r="G493" s="5">
        <f>VLOOKUP(B493, pct_raw!$A$2:$AX$1800, 17, FALSE)</f>
        <v>0.16669999999999999</v>
      </c>
      <c r="H493">
        <f>VLOOKUP(B493, pct_raw!$A$2:$AX$1800, 18, FALSE)</f>
        <v>0</v>
      </c>
      <c r="I493" s="5">
        <f>VLOOKUP(B493, pct_raw!$A$2:$AX$1800, 19, FALSE)</f>
        <v>0</v>
      </c>
      <c r="J493">
        <f>VLOOKUP(B493, pct_raw!$A$2:$AX$1800, 20, FALSE)</f>
        <v>0</v>
      </c>
      <c r="K493" s="5">
        <f>VLOOKUP(B493, pct_raw!$A$2:$AX$1800, 21, FALSE)</f>
        <v>15</v>
      </c>
      <c r="L493" s="5">
        <f>VLOOKUP(B493, pct_raw!$A$2:$AX$1800, 22, FALSE)</f>
        <v>16</v>
      </c>
      <c r="M493" s="5">
        <f>VLOOKUP(B493, pct_raw!$A$2:$AX$1800, 23, FALSE)</f>
        <v>0.25</v>
      </c>
      <c r="N493" s="5">
        <f>VLOOKUP(B493, pct_raw!$A$2:$AX$1800, 24, FALSE)</f>
        <v>0</v>
      </c>
      <c r="O493" s="5">
        <f>VLOOKUP(B493, pct_raw!$A$2:$AX$1800, 25, FALSE)</f>
        <v>0</v>
      </c>
      <c r="P493" s="5">
        <f>VLOOKUP(B493, pct_raw!$A$2:$AX$1800, 26, FALSE)</f>
        <v>0</v>
      </c>
      <c r="Q493" s="5">
        <f>VLOOKUP(B493, pct_raw!$A$2:$AX$1800, 27, FALSE)</f>
        <v>8</v>
      </c>
      <c r="R493" s="5">
        <f>VLOOKUP(B493, pct_raw!$A$2:$AX$1800, 28, FALSE)</f>
        <v>8</v>
      </c>
      <c r="S493" s="5">
        <f>VLOOKUP(B493, pct_raw!$A$2:$AX$1800, 29, FALSE)</f>
        <v>0.16669999999999999</v>
      </c>
      <c r="T493" s="5">
        <f>VLOOKUP(B493, pct_raw!$A$2:$AX$1800, 30, FALSE)</f>
        <v>0</v>
      </c>
      <c r="U493" s="5">
        <f>VLOOKUP(B493, pct_raw!$A$2:$AX$1800, 31, FALSE)</f>
        <v>0</v>
      </c>
      <c r="V493" s="5">
        <f>VLOOKUP(B493, pct_raw!$A$2:$AX$1800, 32, FALSE)</f>
        <v>0</v>
      </c>
      <c r="W493" s="5">
        <f>VLOOKUP(B493, pct_raw!$A$2:$AX$1800, 33, FALSE)</f>
        <v>0</v>
      </c>
      <c r="X493" s="5">
        <f>VLOOKUP(B493, pct_raw!$A$2:$AX$1800, 34, FALSE)</f>
        <v>0</v>
      </c>
      <c r="Y493" s="5">
        <f>VLOOKUP(B493, pct_raw!$A$2:$AX$1800, 35, FALSE)</f>
        <v>0</v>
      </c>
      <c r="Z493" s="5">
        <f>VLOOKUP(B493, pct_raw!$A$2:$AX$1800, 36, FALSE)</f>
        <v>5</v>
      </c>
      <c r="AA493" s="5">
        <f>VLOOKUP(B493, pct_raw!$A$2:$AX$1800, 37, FALSE)</f>
        <v>0</v>
      </c>
      <c r="AB493" s="5">
        <f>VLOOKUP(B493, pct_raw!$A$2:$AX$1800, 38, FALSE)</f>
        <v>0</v>
      </c>
      <c r="AC493" s="5">
        <f>VLOOKUP(B493, pct_raw!$A$2:$AX$1800, 39, FALSE)</f>
        <v>0</v>
      </c>
      <c r="AD493" s="5">
        <f>VLOOKUP(B493, pct_raw!$A$2:$AX$1800, 40, FALSE)</f>
        <v>0</v>
      </c>
      <c r="AE493" s="5">
        <f>VLOOKUP(B493, pct_raw!$A$2:$AX$1800, 41, FALSE)</f>
        <v>0</v>
      </c>
      <c r="AF493" s="5">
        <f>VLOOKUP(B493, pct_raw!$A$2:$AX$1800, 42, FALSE)</f>
        <v>0</v>
      </c>
      <c r="AG493" s="5">
        <f>VLOOKUP(B493, pct_raw!$A$2:$AX$1800, 43, FALSE)</f>
        <v>0</v>
      </c>
      <c r="AH493" s="5">
        <f>VLOOKUP(B493, pct_raw!$A$2:$AX$1800, 44, FALSE)</f>
        <v>0</v>
      </c>
      <c r="AI493" s="5">
        <f>VLOOKUP(B493, pct_raw!$A$2:$AX$1800, 45, FALSE)</f>
        <v>9</v>
      </c>
      <c r="AJ493" s="5">
        <f>VLOOKUP(B493, pct_raw!$A$2:$AX$1800, 46, FALSE)</f>
        <v>12</v>
      </c>
      <c r="AK493" s="5">
        <f>VLOOKUP(B493, pct_raw!$A$2:$AX$1800, 47, FALSE)</f>
        <v>0.16669999999999999</v>
      </c>
      <c r="AL493" s="5">
        <f>VLOOKUP(B493, pct_raw!$A$2:$AX$1800, 48, FALSE)</f>
        <v>0</v>
      </c>
      <c r="AM493" s="5">
        <f>VLOOKUP(B493, pct_raw!$A$2:$AX$1800, 49, FALSE)</f>
        <v>0</v>
      </c>
      <c r="AN493" s="5">
        <f>VLOOKUP(B493, pct_raw!$A$2:$AX$1800, 50, FALSE)</f>
        <v>0</v>
      </c>
    </row>
    <row r="494" spans="1:40" x14ac:dyDescent="0.2">
      <c r="A494" s="2" t="s">
        <v>62</v>
      </c>
      <c r="B494" s="2" t="str">
        <f t="shared" si="7"/>
        <v>Dayton Richland</v>
      </c>
      <c r="C494" s="2" t="s">
        <v>4690</v>
      </c>
      <c r="D494" s="2" t="str">
        <f>VLOOKUP(B494, pct_raw!$A$2:$AX$1800, 6, FALSE)</f>
        <v xml:space="preserve"> Dayton Richland</v>
      </c>
      <c r="E494" s="5">
        <f>VLOOKUP(B494, pct_raw!$A$2:$AX$1800, 15, FALSE)</f>
        <v>5</v>
      </c>
      <c r="F494" s="5">
        <f>VLOOKUP(B494, pct_raw!$A$2:$AX$1800, 16, FALSE)</f>
        <v>6</v>
      </c>
      <c r="G494" s="5">
        <f>VLOOKUP(B494, pct_raw!$A$2:$AX$1800, 17, FALSE)</f>
        <v>7.0000000000000007E-2</v>
      </c>
      <c r="H494">
        <f>VLOOKUP(B494, pct_raw!$A$2:$AX$1800, 18, FALSE)</f>
        <v>0</v>
      </c>
      <c r="I494" s="5">
        <f>VLOOKUP(B494, pct_raw!$A$2:$AX$1800, 19, FALSE)</f>
        <v>0</v>
      </c>
      <c r="J494">
        <f>VLOOKUP(B494, pct_raw!$A$2:$AX$1800, 20, FALSE)</f>
        <v>0</v>
      </c>
      <c r="K494" s="5">
        <f>VLOOKUP(B494, pct_raw!$A$2:$AX$1800, 21, FALSE)</f>
        <v>5</v>
      </c>
      <c r="L494" s="5">
        <f>VLOOKUP(B494, pct_raw!$A$2:$AX$1800, 22, FALSE)</f>
        <v>6</v>
      </c>
      <c r="M494" s="5">
        <f>VLOOKUP(B494, pct_raw!$A$2:$AX$1800, 23, FALSE)</f>
        <v>0.14000000000000001</v>
      </c>
      <c r="N494" s="5">
        <f>VLOOKUP(B494, pct_raw!$A$2:$AX$1800, 24, FALSE)</f>
        <v>0</v>
      </c>
      <c r="O494" s="5">
        <f>VLOOKUP(B494, pct_raw!$A$2:$AX$1800, 25, FALSE)</f>
        <v>0</v>
      </c>
      <c r="P494" s="5">
        <f>VLOOKUP(B494, pct_raw!$A$2:$AX$1800, 26, FALSE)</f>
        <v>0</v>
      </c>
      <c r="Q494" s="5">
        <f>VLOOKUP(B494, pct_raw!$A$2:$AX$1800, 27, FALSE)</f>
        <v>2</v>
      </c>
      <c r="R494" s="5">
        <f>VLOOKUP(B494, pct_raw!$A$2:$AX$1800, 28, FALSE)</f>
        <v>0</v>
      </c>
      <c r="S494" s="5">
        <f>VLOOKUP(B494, pct_raw!$A$2:$AX$1800, 29, FALSE)</f>
        <v>0</v>
      </c>
      <c r="T494" s="5">
        <f>VLOOKUP(B494, pct_raw!$A$2:$AX$1800, 30, FALSE)</f>
        <v>0</v>
      </c>
      <c r="U494" s="5">
        <f>VLOOKUP(B494, pct_raw!$A$2:$AX$1800, 31, FALSE)</f>
        <v>0</v>
      </c>
      <c r="V494" s="5">
        <f>VLOOKUP(B494, pct_raw!$A$2:$AX$1800, 32, FALSE)</f>
        <v>0</v>
      </c>
      <c r="W494" s="5">
        <f>VLOOKUP(B494, pct_raw!$A$2:$AX$1800, 33, FALSE)</f>
        <v>0</v>
      </c>
      <c r="X494" s="5">
        <f>VLOOKUP(B494, pct_raw!$A$2:$AX$1800, 34, FALSE)</f>
        <v>0</v>
      </c>
      <c r="Y494" s="5">
        <f>VLOOKUP(B494, pct_raw!$A$2:$AX$1800, 35, FALSE)</f>
        <v>0</v>
      </c>
      <c r="Z494" s="5">
        <f>VLOOKUP(B494, pct_raw!$A$2:$AX$1800, 36, FALSE)</f>
        <v>0</v>
      </c>
      <c r="AA494" s="5">
        <f>VLOOKUP(B494, pct_raw!$A$2:$AX$1800, 37, FALSE)</f>
        <v>0</v>
      </c>
      <c r="AB494" s="5">
        <f>VLOOKUP(B494, pct_raw!$A$2:$AX$1800, 38, FALSE)</f>
        <v>0</v>
      </c>
      <c r="AC494" s="5">
        <f>VLOOKUP(B494, pct_raw!$A$2:$AX$1800, 39, FALSE)</f>
        <v>1</v>
      </c>
      <c r="AD494" s="5">
        <f>VLOOKUP(B494, pct_raw!$A$2:$AX$1800, 40, FALSE)</f>
        <v>0</v>
      </c>
      <c r="AE494" s="5">
        <f>VLOOKUP(B494, pct_raw!$A$2:$AX$1800, 41, FALSE)</f>
        <v>0</v>
      </c>
      <c r="AF494" s="5">
        <f>VLOOKUP(B494, pct_raw!$A$2:$AX$1800, 42, FALSE)</f>
        <v>4</v>
      </c>
      <c r="AG494" s="5">
        <f>VLOOKUP(B494, pct_raw!$A$2:$AX$1800, 43, FALSE)</f>
        <v>5</v>
      </c>
      <c r="AH494" s="5">
        <f>VLOOKUP(B494, pct_raw!$A$2:$AX$1800, 44, FALSE)</f>
        <v>7.0000000000000007E-2</v>
      </c>
      <c r="AI494" s="5">
        <f>VLOOKUP(B494, pct_raw!$A$2:$AX$1800, 45, FALSE)</f>
        <v>2</v>
      </c>
      <c r="AJ494" s="5">
        <f>VLOOKUP(B494, pct_raw!$A$2:$AX$1800, 46, FALSE)</f>
        <v>0</v>
      </c>
      <c r="AK494" s="5">
        <f>VLOOKUP(B494, pct_raw!$A$2:$AX$1800, 47, FALSE)</f>
        <v>0</v>
      </c>
      <c r="AL494" s="5">
        <f>VLOOKUP(B494, pct_raw!$A$2:$AX$1800, 48, FALSE)</f>
        <v>0</v>
      </c>
      <c r="AM494" s="5">
        <f>VLOOKUP(B494, pct_raw!$A$2:$AX$1800, 49, FALSE)</f>
        <v>0</v>
      </c>
      <c r="AN494" s="5">
        <f>VLOOKUP(B494, pct_raw!$A$2:$AX$1800, 50, FALSE)</f>
        <v>0</v>
      </c>
    </row>
    <row r="495" spans="1:40" x14ac:dyDescent="0.2">
      <c r="A495" s="2" t="s">
        <v>634</v>
      </c>
      <c r="B495" s="2" t="str">
        <f t="shared" si="7"/>
        <v>Dayton English I</v>
      </c>
      <c r="C495" s="2" t="s">
        <v>4943</v>
      </c>
      <c r="D495" s="2" t="str">
        <f>VLOOKUP(B495, pct_raw!$A$2:$AX$1800, 6, FALSE)</f>
        <v xml:space="preserve"> Dayton English I</v>
      </c>
      <c r="E495" s="5">
        <f>VLOOKUP(B495, pct_raw!$A$2:$AX$1800, 15, FALSE)</f>
        <v>7</v>
      </c>
      <c r="F495" s="5">
        <f>VLOOKUP(B495, pct_raw!$A$2:$AX$1800, 16, FALSE)</f>
        <v>7</v>
      </c>
      <c r="G495" s="5">
        <f>VLOOKUP(B495, pct_raw!$A$2:$AX$1800, 17, FALSE)</f>
        <v>0.1</v>
      </c>
      <c r="H495">
        <f>VLOOKUP(B495, pct_raw!$A$2:$AX$1800, 18, FALSE)</f>
        <v>0</v>
      </c>
      <c r="I495" s="5">
        <f>VLOOKUP(B495, pct_raw!$A$2:$AX$1800, 19, FALSE)</f>
        <v>0</v>
      </c>
      <c r="J495">
        <f>VLOOKUP(B495, pct_raw!$A$2:$AX$1800, 20, FALSE)</f>
        <v>0</v>
      </c>
      <c r="K495" s="5">
        <f>VLOOKUP(B495, pct_raw!$A$2:$AX$1800, 21, FALSE)</f>
        <v>4</v>
      </c>
      <c r="L495" s="5">
        <f>VLOOKUP(B495, pct_raw!$A$2:$AX$1800, 22, FALSE)</f>
        <v>0</v>
      </c>
      <c r="M495" s="5">
        <f>VLOOKUP(B495, pct_raw!$A$2:$AX$1800, 23, FALSE)</f>
        <v>0</v>
      </c>
      <c r="N495" s="5">
        <f>VLOOKUP(B495, pct_raw!$A$2:$AX$1800, 24, FALSE)</f>
        <v>1</v>
      </c>
      <c r="O495" s="5">
        <f>VLOOKUP(B495, pct_raw!$A$2:$AX$1800, 25, FALSE)</f>
        <v>1</v>
      </c>
      <c r="P495" s="5">
        <f>VLOOKUP(B495, pct_raw!$A$2:$AX$1800, 26, FALSE)</f>
        <v>0</v>
      </c>
      <c r="Q495" s="5">
        <f>VLOOKUP(B495, pct_raw!$A$2:$AX$1800, 27, FALSE)</f>
        <v>7</v>
      </c>
      <c r="R495" s="5">
        <f>VLOOKUP(B495, pct_raw!$A$2:$AX$1800, 28, FALSE)</f>
        <v>11</v>
      </c>
      <c r="S495" s="5">
        <f>VLOOKUP(B495, pct_raw!$A$2:$AX$1800, 29, FALSE)</f>
        <v>0.1</v>
      </c>
      <c r="T495" s="5">
        <f>VLOOKUP(B495, pct_raw!$A$2:$AX$1800, 30, FALSE)</f>
        <v>0</v>
      </c>
      <c r="U495" s="5">
        <f>VLOOKUP(B495, pct_raw!$A$2:$AX$1800, 31, FALSE)</f>
        <v>0</v>
      </c>
      <c r="V495" s="5">
        <f>VLOOKUP(B495, pct_raw!$A$2:$AX$1800, 32, FALSE)</f>
        <v>0</v>
      </c>
      <c r="W495" s="5">
        <f>VLOOKUP(B495, pct_raw!$A$2:$AX$1800, 33, FALSE)</f>
        <v>0</v>
      </c>
      <c r="X495" s="5">
        <f>VLOOKUP(B495, pct_raw!$A$2:$AX$1800, 34, FALSE)</f>
        <v>0</v>
      </c>
      <c r="Y495" s="5">
        <f>VLOOKUP(B495, pct_raw!$A$2:$AX$1800, 35, FALSE)</f>
        <v>0</v>
      </c>
      <c r="Z495" s="5">
        <f>VLOOKUP(B495, pct_raw!$A$2:$AX$1800, 36, FALSE)</f>
        <v>1</v>
      </c>
      <c r="AA495" s="5">
        <f>VLOOKUP(B495, pct_raw!$A$2:$AX$1800, 37, FALSE)</f>
        <v>1</v>
      </c>
      <c r="AB495" s="5">
        <f>VLOOKUP(B495, pct_raw!$A$2:$AX$1800, 38, FALSE)</f>
        <v>0</v>
      </c>
      <c r="AC495" s="5">
        <f>VLOOKUP(B495, pct_raw!$A$2:$AX$1800, 39, FALSE)</f>
        <v>0</v>
      </c>
      <c r="AD495" s="5">
        <f>VLOOKUP(B495, pct_raw!$A$2:$AX$1800, 40, FALSE)</f>
        <v>0</v>
      </c>
      <c r="AE495" s="5">
        <f>VLOOKUP(B495, pct_raw!$A$2:$AX$1800, 41, FALSE)</f>
        <v>0</v>
      </c>
      <c r="AF495" s="5">
        <f>VLOOKUP(B495, pct_raw!$A$2:$AX$1800, 42, FALSE)</f>
        <v>0</v>
      </c>
      <c r="AG495" s="5">
        <f>VLOOKUP(B495, pct_raw!$A$2:$AX$1800, 43, FALSE)</f>
        <v>0</v>
      </c>
      <c r="AH495" s="5">
        <f>VLOOKUP(B495, pct_raw!$A$2:$AX$1800, 44, FALSE)</f>
        <v>0</v>
      </c>
      <c r="AI495" s="5">
        <f>VLOOKUP(B495, pct_raw!$A$2:$AX$1800, 45, FALSE)</f>
        <v>4</v>
      </c>
      <c r="AJ495" s="5">
        <f>VLOOKUP(B495, pct_raw!$A$2:$AX$1800, 46, FALSE)</f>
        <v>4</v>
      </c>
      <c r="AK495" s="5">
        <f>VLOOKUP(B495, pct_raw!$A$2:$AX$1800, 47, FALSE)</f>
        <v>0.1</v>
      </c>
      <c r="AL495" s="5">
        <f>VLOOKUP(B495, pct_raw!$A$2:$AX$1800, 48, FALSE)</f>
        <v>0</v>
      </c>
      <c r="AM495" s="5">
        <f>VLOOKUP(B495, pct_raw!$A$2:$AX$1800, 49, FALSE)</f>
        <v>0</v>
      </c>
      <c r="AN495" s="5">
        <f>VLOOKUP(B495, pct_raw!$A$2:$AX$1800, 50, FALSE)</f>
        <v>0</v>
      </c>
    </row>
    <row r="496" spans="1:40" x14ac:dyDescent="0.2">
      <c r="A496" s="2" t="s">
        <v>155</v>
      </c>
      <c r="B496" s="2" t="str">
        <f t="shared" si="7"/>
        <v>Dayton Fairfield</v>
      </c>
      <c r="C496" s="2" t="s">
        <v>4944</v>
      </c>
      <c r="D496" s="2" t="str">
        <f>VLOOKUP(B496, pct_raw!$A$2:$AX$1800, 6, FALSE)</f>
        <v xml:space="preserve"> DAYTON FAIRFIELD</v>
      </c>
      <c r="E496" s="5">
        <f>VLOOKUP(B496, pct_raw!$A$2:$AX$1800, 15, FALSE)</f>
        <v>4</v>
      </c>
      <c r="F496" s="5">
        <f>VLOOKUP(B496, pct_raw!$A$2:$AX$1800, 16, FALSE)</f>
        <v>0</v>
      </c>
      <c r="G496" s="5">
        <f>VLOOKUP(B496, pct_raw!$A$2:$AX$1800, 17, FALSE)</f>
        <v>0</v>
      </c>
      <c r="H496">
        <f>VLOOKUP(B496, pct_raw!$A$2:$AX$1800, 18, FALSE)</f>
        <v>0</v>
      </c>
      <c r="I496" s="5">
        <f>VLOOKUP(B496, pct_raw!$A$2:$AX$1800, 19, FALSE)</f>
        <v>0</v>
      </c>
      <c r="J496">
        <f>VLOOKUP(B496, pct_raw!$A$2:$AX$1800, 20, FALSE)</f>
        <v>0</v>
      </c>
      <c r="K496" s="5">
        <f>VLOOKUP(B496, pct_raw!$A$2:$AX$1800, 21, FALSE)</f>
        <v>15</v>
      </c>
      <c r="L496" s="5">
        <f>VLOOKUP(B496, pct_raw!$A$2:$AX$1800, 22, FALSE)</f>
        <v>16</v>
      </c>
      <c r="M496" s="5">
        <f>VLOOKUP(B496, pct_raw!$A$2:$AX$1800, 23, FALSE)</f>
        <v>0.34289999999999998</v>
      </c>
      <c r="N496" s="5">
        <f>VLOOKUP(B496, pct_raw!$A$2:$AX$1800, 24, FALSE)</f>
        <v>0</v>
      </c>
      <c r="O496" s="5">
        <f>VLOOKUP(B496, pct_raw!$A$2:$AX$1800, 25, FALSE)</f>
        <v>0</v>
      </c>
      <c r="P496" s="5">
        <f>VLOOKUP(B496, pct_raw!$A$2:$AX$1800, 26, FALSE)</f>
        <v>0</v>
      </c>
      <c r="Q496" s="5">
        <f>VLOOKUP(B496, pct_raw!$A$2:$AX$1800, 27, FALSE)</f>
        <v>8</v>
      </c>
      <c r="R496" s="5">
        <f>VLOOKUP(B496, pct_raw!$A$2:$AX$1800, 28, FALSE)</f>
        <v>13</v>
      </c>
      <c r="S496" s="5">
        <f>VLOOKUP(B496, pct_raw!$A$2:$AX$1800, 29, FALSE)</f>
        <v>0.1714</v>
      </c>
      <c r="T496" s="5">
        <f>VLOOKUP(B496, pct_raw!$A$2:$AX$1800, 30, FALSE)</f>
        <v>0</v>
      </c>
      <c r="U496" s="5">
        <f>VLOOKUP(B496, pct_raw!$A$2:$AX$1800, 31, FALSE)</f>
        <v>0</v>
      </c>
      <c r="V496" s="5">
        <f>VLOOKUP(B496, pct_raw!$A$2:$AX$1800, 32, FALSE)</f>
        <v>0</v>
      </c>
      <c r="W496" s="5">
        <f>VLOOKUP(B496, pct_raw!$A$2:$AX$1800, 33, FALSE)</f>
        <v>0</v>
      </c>
      <c r="X496" s="5">
        <f>VLOOKUP(B496, pct_raw!$A$2:$AX$1800, 34, FALSE)</f>
        <v>0</v>
      </c>
      <c r="Y496" s="5">
        <f>VLOOKUP(B496, pct_raw!$A$2:$AX$1800, 35, FALSE)</f>
        <v>0</v>
      </c>
      <c r="Z496" s="5">
        <f>VLOOKUP(B496, pct_raw!$A$2:$AX$1800, 36, FALSE)</f>
        <v>9</v>
      </c>
      <c r="AA496" s="5">
        <f>VLOOKUP(B496, pct_raw!$A$2:$AX$1800, 37, FALSE)</f>
        <v>13</v>
      </c>
      <c r="AB496" s="5">
        <f>VLOOKUP(B496, pct_raw!$A$2:$AX$1800, 38, FALSE)</f>
        <v>0.1714</v>
      </c>
      <c r="AC496" s="5">
        <f>VLOOKUP(B496, pct_raw!$A$2:$AX$1800, 39, FALSE)</f>
        <v>2</v>
      </c>
      <c r="AD496" s="5">
        <f>VLOOKUP(B496, pct_raw!$A$2:$AX$1800, 40, FALSE)</f>
        <v>0</v>
      </c>
      <c r="AE496" s="5">
        <f>VLOOKUP(B496, pct_raw!$A$2:$AX$1800, 41, FALSE)</f>
        <v>0</v>
      </c>
      <c r="AF496" s="5">
        <f>VLOOKUP(B496, pct_raw!$A$2:$AX$1800, 42, FALSE)</f>
        <v>0</v>
      </c>
      <c r="AG496" s="5">
        <f>VLOOKUP(B496, pct_raw!$A$2:$AX$1800, 43, FALSE)</f>
        <v>0</v>
      </c>
      <c r="AH496" s="5">
        <f>VLOOKUP(B496, pct_raw!$A$2:$AX$1800, 44, FALSE)</f>
        <v>0</v>
      </c>
      <c r="AI496" s="5">
        <f>VLOOKUP(B496, pct_raw!$A$2:$AX$1800, 45, FALSE)</f>
        <v>5</v>
      </c>
      <c r="AJ496" s="5">
        <f>VLOOKUP(B496, pct_raw!$A$2:$AX$1800, 46, FALSE)</f>
        <v>0</v>
      </c>
      <c r="AK496" s="5">
        <f>VLOOKUP(B496, pct_raw!$A$2:$AX$1800, 47, FALSE)</f>
        <v>0</v>
      </c>
      <c r="AL496" s="5">
        <f>VLOOKUP(B496, pct_raw!$A$2:$AX$1800, 48, FALSE)</f>
        <v>0</v>
      </c>
      <c r="AM496" s="5">
        <f>VLOOKUP(B496, pct_raw!$A$2:$AX$1800, 49, FALSE)</f>
        <v>0</v>
      </c>
      <c r="AN496" s="5">
        <f>VLOOKUP(B496, pct_raw!$A$2:$AX$1800, 50, FALSE)</f>
        <v>0</v>
      </c>
    </row>
    <row r="497" spans="1:40" x14ac:dyDescent="0.2">
      <c r="A497" s="2" t="s">
        <v>10</v>
      </c>
      <c r="B497" s="2" t="str">
        <f t="shared" si="7"/>
        <v>Dcab</v>
      </c>
      <c r="C497" s="2" t="s">
        <v>10</v>
      </c>
      <c r="D497" s="2" t="str">
        <f>VLOOKUP(B497, pct_raw!$A$2:$AX$1800, 6, FALSE)</f>
        <v xml:space="preserve"> DCAB</v>
      </c>
      <c r="E497" s="5">
        <f>VLOOKUP(B497, pct_raw!$A$2:$AX$1800, 15, FALSE)</f>
        <v>14</v>
      </c>
      <c r="F497" s="5">
        <f>VLOOKUP(B497, pct_raw!$A$2:$AX$1800, 16, FALSE)</f>
        <v>14</v>
      </c>
      <c r="G497" s="5">
        <f>VLOOKUP(B497, pct_raw!$A$2:$AX$1800, 17, FALSE)</f>
        <v>0.15</v>
      </c>
      <c r="H497">
        <f>VLOOKUP(B497, pct_raw!$A$2:$AX$1800, 18, FALSE)</f>
        <v>0</v>
      </c>
      <c r="I497" s="5">
        <f>VLOOKUP(B497, pct_raw!$A$2:$AX$1800, 19, FALSE)</f>
        <v>0</v>
      </c>
      <c r="J497">
        <f>VLOOKUP(B497, pct_raw!$A$2:$AX$1800, 20, FALSE)</f>
        <v>0</v>
      </c>
      <c r="K497" s="5">
        <f>VLOOKUP(B497, pct_raw!$A$2:$AX$1800, 21, FALSE)</f>
        <v>8</v>
      </c>
      <c r="L497" s="5">
        <f>VLOOKUP(B497, pct_raw!$A$2:$AX$1800, 22, FALSE)</f>
        <v>8</v>
      </c>
      <c r="M497" s="5">
        <f>VLOOKUP(B497, pct_raw!$A$2:$AX$1800, 23, FALSE)</f>
        <v>0.15</v>
      </c>
      <c r="N497" s="5">
        <f>VLOOKUP(B497, pct_raw!$A$2:$AX$1800, 24, FALSE)</f>
        <v>0</v>
      </c>
      <c r="O497" s="5">
        <f>VLOOKUP(B497, pct_raw!$A$2:$AX$1800, 25, FALSE)</f>
        <v>0</v>
      </c>
      <c r="P497" s="5">
        <f>VLOOKUP(B497, pct_raw!$A$2:$AX$1800, 26, FALSE)</f>
        <v>0</v>
      </c>
      <c r="Q497" s="5">
        <f>VLOOKUP(B497, pct_raw!$A$2:$AX$1800, 27, FALSE)</f>
        <v>6</v>
      </c>
      <c r="R497" s="5">
        <f>VLOOKUP(B497, pct_raw!$A$2:$AX$1800, 28, FALSE)</f>
        <v>6</v>
      </c>
      <c r="S497" s="5">
        <f>VLOOKUP(B497, pct_raw!$A$2:$AX$1800, 29, FALSE)</f>
        <v>0.15</v>
      </c>
      <c r="T497" s="5">
        <f>VLOOKUP(B497, pct_raw!$A$2:$AX$1800, 30, FALSE)</f>
        <v>0</v>
      </c>
      <c r="U497" s="5">
        <f>VLOOKUP(B497, pct_raw!$A$2:$AX$1800, 31, FALSE)</f>
        <v>0</v>
      </c>
      <c r="V497" s="5">
        <f>VLOOKUP(B497, pct_raw!$A$2:$AX$1800, 32, FALSE)</f>
        <v>0</v>
      </c>
      <c r="W497" s="5">
        <f>VLOOKUP(B497, pct_raw!$A$2:$AX$1800, 33, FALSE)</f>
        <v>0</v>
      </c>
      <c r="X497" s="5">
        <f>VLOOKUP(B497, pct_raw!$A$2:$AX$1800, 34, FALSE)</f>
        <v>0</v>
      </c>
      <c r="Y497" s="5">
        <f>VLOOKUP(B497, pct_raw!$A$2:$AX$1800, 35, FALSE)</f>
        <v>0</v>
      </c>
      <c r="Z497" s="5">
        <f>VLOOKUP(B497, pct_raw!$A$2:$AX$1800, 36, FALSE)</f>
        <v>5</v>
      </c>
      <c r="AA497" s="5">
        <f>VLOOKUP(B497, pct_raw!$A$2:$AX$1800, 37, FALSE)</f>
        <v>5</v>
      </c>
      <c r="AB497" s="5">
        <f>VLOOKUP(B497, pct_raw!$A$2:$AX$1800, 38, FALSE)</f>
        <v>0.15</v>
      </c>
      <c r="AC497" s="5">
        <f>VLOOKUP(B497, pct_raw!$A$2:$AX$1800, 39, FALSE)</f>
        <v>0</v>
      </c>
      <c r="AD497" s="5">
        <f>VLOOKUP(B497, pct_raw!$A$2:$AX$1800, 40, FALSE)</f>
        <v>0</v>
      </c>
      <c r="AE497" s="5">
        <f>VLOOKUP(B497, pct_raw!$A$2:$AX$1800, 41, FALSE)</f>
        <v>0</v>
      </c>
      <c r="AF497" s="5">
        <f>VLOOKUP(B497, pct_raw!$A$2:$AX$1800, 42, FALSE)</f>
        <v>0</v>
      </c>
      <c r="AG497" s="5">
        <f>VLOOKUP(B497, pct_raw!$A$2:$AX$1800, 43, FALSE)</f>
        <v>0</v>
      </c>
      <c r="AH497" s="5">
        <f>VLOOKUP(B497, pct_raw!$A$2:$AX$1800, 44, FALSE)</f>
        <v>0</v>
      </c>
      <c r="AI497" s="5">
        <f>VLOOKUP(B497, pct_raw!$A$2:$AX$1800, 45, FALSE)</f>
        <v>0</v>
      </c>
      <c r="AJ497" s="5">
        <f>VLOOKUP(B497, pct_raw!$A$2:$AX$1800, 46, FALSE)</f>
        <v>0</v>
      </c>
      <c r="AK497" s="5">
        <f>VLOOKUP(B497, pct_raw!$A$2:$AX$1800, 47, FALSE)</f>
        <v>0</v>
      </c>
      <c r="AL497" s="5">
        <f>VLOOKUP(B497, pct_raw!$A$2:$AX$1800, 48, FALSE)</f>
        <v>0</v>
      </c>
      <c r="AM497" s="5">
        <f>VLOOKUP(B497, pct_raw!$A$2:$AX$1800, 49, FALSE)</f>
        <v>0</v>
      </c>
      <c r="AN497" s="5">
        <f>VLOOKUP(B497, pct_raw!$A$2:$AX$1800, 50, FALSE)</f>
        <v>0</v>
      </c>
    </row>
    <row r="498" spans="1:40" x14ac:dyDescent="0.2">
      <c r="A498" s="2" t="s">
        <v>1198</v>
      </c>
      <c r="B498" s="2" t="str">
        <f t="shared" si="7"/>
        <v>Desoto</v>
      </c>
      <c r="C498" s="2" t="s">
        <v>5410</v>
      </c>
      <c r="D498" s="2" t="str">
        <f>VLOOKUP(B498, pct_raw!$A$2:$AX$1800, 6, FALSE)</f>
        <v xml:space="preserve"> DESOTO</v>
      </c>
      <c r="E498" s="5">
        <f>VLOOKUP(B498, pct_raw!$A$2:$AX$1800, 15, FALSE)</f>
        <v>2</v>
      </c>
      <c r="F498" s="5">
        <f>VLOOKUP(B498, pct_raw!$A$2:$AX$1800, 16, FALSE)</f>
        <v>2</v>
      </c>
      <c r="G498" s="5">
        <f>VLOOKUP(B498, pct_raw!$A$2:$AX$1800, 17, FALSE)</f>
        <v>0</v>
      </c>
      <c r="H498">
        <f>VLOOKUP(B498, pct_raw!$A$2:$AX$1800, 18, FALSE)</f>
        <v>0</v>
      </c>
      <c r="I498" s="5">
        <f>VLOOKUP(B498, pct_raw!$A$2:$AX$1800, 19, FALSE)</f>
        <v>0</v>
      </c>
      <c r="J498">
        <f>VLOOKUP(B498, pct_raw!$A$2:$AX$1800, 20, FALSE)</f>
        <v>0</v>
      </c>
      <c r="K498" s="5">
        <f>VLOOKUP(B498, pct_raw!$A$2:$AX$1800, 21, FALSE)</f>
        <v>16</v>
      </c>
      <c r="L498" s="5">
        <f>VLOOKUP(B498, pct_raw!$A$2:$AX$1800, 22, FALSE)</f>
        <v>16</v>
      </c>
      <c r="M498" s="5">
        <f>VLOOKUP(B498, pct_raw!$A$2:$AX$1800, 23, FALSE)</f>
        <v>0.4143</v>
      </c>
      <c r="N498" s="5">
        <f>VLOOKUP(B498, pct_raw!$A$2:$AX$1800, 24, FALSE)</f>
        <v>0</v>
      </c>
      <c r="O498" s="5">
        <f>VLOOKUP(B498, pct_raw!$A$2:$AX$1800, 25, FALSE)</f>
        <v>0</v>
      </c>
      <c r="P498" s="5">
        <f>VLOOKUP(B498, pct_raw!$A$2:$AX$1800, 26, FALSE)</f>
        <v>0</v>
      </c>
      <c r="Q498" s="5">
        <f>VLOOKUP(B498, pct_raw!$A$2:$AX$1800, 27, FALSE)</f>
        <v>5</v>
      </c>
      <c r="R498" s="5">
        <f>VLOOKUP(B498, pct_raw!$A$2:$AX$1800, 28, FALSE)</f>
        <v>5</v>
      </c>
      <c r="S498" s="5">
        <f>VLOOKUP(B498, pct_raw!$A$2:$AX$1800, 29, FALSE)</f>
        <v>0</v>
      </c>
      <c r="T498" s="5">
        <f>VLOOKUP(B498, pct_raw!$A$2:$AX$1800, 30, FALSE)</f>
        <v>0</v>
      </c>
      <c r="U498" s="5">
        <f>VLOOKUP(B498, pct_raw!$A$2:$AX$1800, 31, FALSE)</f>
        <v>0</v>
      </c>
      <c r="V498" s="5">
        <f>VLOOKUP(B498, pct_raw!$A$2:$AX$1800, 32, FALSE)</f>
        <v>0</v>
      </c>
      <c r="W498" s="5">
        <f>VLOOKUP(B498, pct_raw!$A$2:$AX$1800, 33, FALSE)</f>
        <v>0</v>
      </c>
      <c r="X498" s="5">
        <f>VLOOKUP(B498, pct_raw!$A$2:$AX$1800, 34, FALSE)</f>
        <v>0</v>
      </c>
      <c r="Y498" s="5">
        <f>VLOOKUP(B498, pct_raw!$A$2:$AX$1800, 35, FALSE)</f>
        <v>0</v>
      </c>
      <c r="Z498" s="5">
        <f>VLOOKUP(B498, pct_raw!$A$2:$AX$1800, 36, FALSE)</f>
        <v>9</v>
      </c>
      <c r="AA498" s="5">
        <f>VLOOKUP(B498, pct_raw!$A$2:$AX$1800, 37, FALSE)</f>
        <v>9</v>
      </c>
      <c r="AB498" s="5">
        <f>VLOOKUP(B498, pct_raw!$A$2:$AX$1800, 38, FALSE)</f>
        <v>0</v>
      </c>
      <c r="AC498" s="5">
        <f>VLOOKUP(B498, pct_raw!$A$2:$AX$1800, 39, FALSE)</f>
        <v>0</v>
      </c>
      <c r="AD498" s="5">
        <f>VLOOKUP(B498, pct_raw!$A$2:$AX$1800, 40, FALSE)</f>
        <v>0</v>
      </c>
      <c r="AE498" s="5">
        <f>VLOOKUP(B498, pct_raw!$A$2:$AX$1800, 41, FALSE)</f>
        <v>0</v>
      </c>
      <c r="AF498" s="5">
        <f>VLOOKUP(B498, pct_raw!$A$2:$AX$1800, 42, FALSE)</f>
        <v>0</v>
      </c>
      <c r="AG498" s="5">
        <f>VLOOKUP(B498, pct_raw!$A$2:$AX$1800, 43, FALSE)</f>
        <v>0</v>
      </c>
      <c r="AH498" s="5">
        <f>VLOOKUP(B498, pct_raw!$A$2:$AX$1800, 44, FALSE)</f>
        <v>0</v>
      </c>
      <c r="AI498" s="5">
        <f>VLOOKUP(B498, pct_raw!$A$2:$AX$1800, 45, FALSE)</f>
        <v>6</v>
      </c>
      <c r="AJ498" s="5">
        <f>VLOOKUP(B498, pct_raw!$A$2:$AX$1800, 46, FALSE)</f>
        <v>6</v>
      </c>
      <c r="AK498" s="5">
        <f>VLOOKUP(B498, pct_raw!$A$2:$AX$1800, 47, FALSE)</f>
        <v>0</v>
      </c>
      <c r="AL498" s="5">
        <f>VLOOKUP(B498, pct_raw!$A$2:$AX$1800, 48, FALSE)</f>
        <v>6</v>
      </c>
      <c r="AM498" s="5">
        <f>VLOOKUP(B498, pct_raw!$A$2:$AX$1800, 49, FALSE)</f>
        <v>6</v>
      </c>
      <c r="AN498" s="5">
        <f>VLOOKUP(B498, pct_raw!$A$2:$AX$1800, 50, FALSE)</f>
        <v>0</v>
      </c>
    </row>
    <row r="499" spans="1:40" x14ac:dyDescent="0.2">
      <c r="A499" s="2" t="s">
        <v>1199</v>
      </c>
      <c r="B499" s="2" t="str">
        <f t="shared" si="7"/>
        <v>De Decatur City</v>
      </c>
      <c r="C499" s="2" t="s">
        <v>4945</v>
      </c>
      <c r="D499" s="2" t="str">
        <f>VLOOKUP(B499, pct_raw!$A$2:$AX$1800, 6, FALSE)</f>
        <v xml:space="preserve"> DE Decatur City</v>
      </c>
      <c r="E499" s="5">
        <f>VLOOKUP(B499, pct_raw!$A$2:$AX$1800, 15, FALSE)</f>
        <v>0</v>
      </c>
      <c r="F499" s="5">
        <f>VLOOKUP(B499, pct_raw!$A$2:$AX$1800, 16, FALSE)</f>
        <v>0</v>
      </c>
      <c r="G499" s="5">
        <f>VLOOKUP(B499, pct_raw!$A$2:$AX$1800, 17, FALSE)</f>
        <v>0</v>
      </c>
      <c r="H499">
        <f>VLOOKUP(B499, pct_raw!$A$2:$AX$1800, 18, FALSE)</f>
        <v>0</v>
      </c>
      <c r="I499" s="5">
        <f>VLOOKUP(B499, pct_raw!$A$2:$AX$1800, 19, FALSE)</f>
        <v>0</v>
      </c>
      <c r="J499">
        <f>VLOOKUP(B499, pct_raw!$A$2:$AX$1800, 20, FALSE)</f>
        <v>0</v>
      </c>
      <c r="K499" s="5">
        <f>VLOOKUP(B499, pct_raw!$A$2:$AX$1800, 21, FALSE)</f>
        <v>2</v>
      </c>
      <c r="L499" s="5">
        <f>VLOOKUP(B499, pct_raw!$A$2:$AX$1800, 22, FALSE)</f>
        <v>2</v>
      </c>
      <c r="M499" s="5">
        <f>VLOOKUP(B499, pct_raw!$A$2:$AX$1800, 23, FALSE)</f>
        <v>4.7100000000000003E-2</v>
      </c>
      <c r="N499" s="5">
        <f>VLOOKUP(B499, pct_raw!$A$2:$AX$1800, 24, FALSE)</f>
        <v>1</v>
      </c>
      <c r="O499" s="5">
        <f>VLOOKUP(B499, pct_raw!$A$2:$AX$1800, 25, FALSE)</f>
        <v>0</v>
      </c>
      <c r="P499" s="5">
        <f>VLOOKUP(B499, pct_raw!$A$2:$AX$1800, 26, FALSE)</f>
        <v>0</v>
      </c>
      <c r="Q499" s="5">
        <f>VLOOKUP(B499, pct_raw!$A$2:$AX$1800, 27, FALSE)</f>
        <v>2</v>
      </c>
      <c r="R499" s="5">
        <f>VLOOKUP(B499, pct_raw!$A$2:$AX$1800, 28, FALSE)</f>
        <v>2</v>
      </c>
      <c r="S499" s="5">
        <f>VLOOKUP(B499, pct_raw!$A$2:$AX$1800, 29, FALSE)</f>
        <v>4.7100000000000003E-2</v>
      </c>
      <c r="T499" s="5">
        <f>VLOOKUP(B499, pct_raw!$A$2:$AX$1800, 30, FALSE)</f>
        <v>0</v>
      </c>
      <c r="U499" s="5">
        <f>VLOOKUP(B499, pct_raw!$A$2:$AX$1800, 31, FALSE)</f>
        <v>0</v>
      </c>
      <c r="V499" s="5">
        <f>VLOOKUP(B499, pct_raw!$A$2:$AX$1800, 32, FALSE)</f>
        <v>0</v>
      </c>
      <c r="W499" s="5">
        <f>VLOOKUP(B499, pct_raw!$A$2:$AX$1800, 33, FALSE)</f>
        <v>0</v>
      </c>
      <c r="X499" s="5">
        <f>VLOOKUP(B499, pct_raw!$A$2:$AX$1800, 34, FALSE)</f>
        <v>0</v>
      </c>
      <c r="Y499" s="5">
        <f>VLOOKUP(B499, pct_raw!$A$2:$AX$1800, 35, FALSE)</f>
        <v>0</v>
      </c>
      <c r="Z499" s="5">
        <f>VLOOKUP(B499, pct_raw!$A$2:$AX$1800, 36, FALSE)</f>
        <v>1</v>
      </c>
      <c r="AA499" s="5">
        <f>VLOOKUP(B499, pct_raw!$A$2:$AX$1800, 37, FALSE)</f>
        <v>2</v>
      </c>
      <c r="AB499" s="5">
        <f>VLOOKUP(B499, pct_raw!$A$2:$AX$1800, 38, FALSE)</f>
        <v>4.7100000000000003E-2</v>
      </c>
      <c r="AC499" s="5">
        <f>VLOOKUP(B499, pct_raw!$A$2:$AX$1800, 39, FALSE)</f>
        <v>0</v>
      </c>
      <c r="AD499" s="5">
        <f>VLOOKUP(B499, pct_raw!$A$2:$AX$1800, 40, FALSE)</f>
        <v>0</v>
      </c>
      <c r="AE499" s="5">
        <f>VLOOKUP(B499, pct_raw!$A$2:$AX$1800, 41, FALSE)</f>
        <v>0</v>
      </c>
      <c r="AF499" s="5">
        <f>VLOOKUP(B499, pct_raw!$A$2:$AX$1800, 42, FALSE)</f>
        <v>0</v>
      </c>
      <c r="AG499" s="5">
        <f>VLOOKUP(B499, pct_raw!$A$2:$AX$1800, 43, FALSE)</f>
        <v>0</v>
      </c>
      <c r="AH499" s="5">
        <f>VLOOKUP(B499, pct_raw!$A$2:$AX$1800, 44, FALSE)</f>
        <v>0</v>
      </c>
      <c r="AI499" s="5">
        <f>VLOOKUP(B499, pct_raw!$A$2:$AX$1800, 45, FALSE)</f>
        <v>2</v>
      </c>
      <c r="AJ499" s="5">
        <f>VLOOKUP(B499, pct_raw!$A$2:$AX$1800, 46, FALSE)</f>
        <v>2</v>
      </c>
      <c r="AK499" s="5">
        <f>VLOOKUP(B499, pct_raw!$A$2:$AX$1800, 47, FALSE)</f>
        <v>4.7100000000000003E-2</v>
      </c>
      <c r="AL499" s="5">
        <f>VLOOKUP(B499, pct_raw!$A$2:$AX$1800, 48, FALSE)</f>
        <v>0</v>
      </c>
      <c r="AM499" s="5">
        <f>VLOOKUP(B499, pct_raw!$A$2:$AX$1800, 49, FALSE)</f>
        <v>0</v>
      </c>
      <c r="AN499" s="5">
        <f>VLOOKUP(B499, pct_raw!$A$2:$AX$1800, 50, FALSE)</f>
        <v>0</v>
      </c>
    </row>
    <row r="500" spans="1:40" x14ac:dyDescent="0.2">
      <c r="A500" s="2" t="s">
        <v>1200</v>
      </c>
      <c r="B500" s="2" t="str">
        <f t="shared" si="7"/>
        <v>Deep Creek Goose Lake</v>
      </c>
      <c r="C500" s="2" t="s">
        <v>1200</v>
      </c>
      <c r="D500" s="2" t="str">
        <f>VLOOKUP(B500, pct_raw!$A$2:$AX$1800, 6, FALSE)</f>
        <v xml:space="preserve"> DEEP CREEK GOOSE LAKE</v>
      </c>
      <c r="E500" s="5">
        <f>VLOOKUP(B500, pct_raw!$A$2:$AX$1800, 15, FALSE)</f>
        <v>6</v>
      </c>
      <c r="F500" s="5">
        <f>VLOOKUP(B500, pct_raw!$A$2:$AX$1800, 16, FALSE)</f>
        <v>6</v>
      </c>
      <c r="G500" s="5">
        <f>VLOOKUP(B500, pct_raw!$A$2:$AX$1800, 17, FALSE)</f>
        <v>0.22140000000000001</v>
      </c>
      <c r="H500">
        <f>VLOOKUP(B500, pct_raw!$A$2:$AX$1800, 18, FALSE)</f>
        <v>0</v>
      </c>
      <c r="I500" s="5">
        <f>VLOOKUP(B500, pct_raw!$A$2:$AX$1800, 19, FALSE)</f>
        <v>0</v>
      </c>
      <c r="J500">
        <f>VLOOKUP(B500, pct_raw!$A$2:$AX$1800, 20, FALSE)</f>
        <v>0</v>
      </c>
      <c r="K500" s="5">
        <f>VLOOKUP(B500, pct_raw!$A$2:$AX$1800, 21, FALSE)</f>
        <v>3</v>
      </c>
      <c r="L500" s="5">
        <f>VLOOKUP(B500, pct_raw!$A$2:$AX$1800, 22, FALSE)</f>
        <v>6</v>
      </c>
      <c r="M500" s="5">
        <f>VLOOKUP(B500, pct_raw!$A$2:$AX$1800, 23, FALSE)</f>
        <v>0.22140000000000001</v>
      </c>
      <c r="N500" s="5">
        <f>VLOOKUP(B500, pct_raw!$A$2:$AX$1800, 24, FALSE)</f>
        <v>0</v>
      </c>
      <c r="O500" s="5">
        <f>VLOOKUP(B500, pct_raw!$A$2:$AX$1800, 25, FALSE)</f>
        <v>0</v>
      </c>
      <c r="P500" s="5">
        <f>VLOOKUP(B500, pct_raw!$A$2:$AX$1800, 26, FALSE)</f>
        <v>0</v>
      </c>
      <c r="Q500" s="5">
        <f>VLOOKUP(B500, pct_raw!$A$2:$AX$1800, 27, FALSE)</f>
        <v>0</v>
      </c>
      <c r="R500" s="5">
        <f>VLOOKUP(B500, pct_raw!$A$2:$AX$1800, 28, FALSE)</f>
        <v>0</v>
      </c>
      <c r="S500" s="5">
        <f>VLOOKUP(B500, pct_raw!$A$2:$AX$1800, 29, FALSE)</f>
        <v>0</v>
      </c>
      <c r="T500" s="5">
        <f>VLOOKUP(B500, pct_raw!$A$2:$AX$1800, 30, FALSE)</f>
        <v>0</v>
      </c>
      <c r="U500" s="5">
        <f>VLOOKUP(B500, pct_raw!$A$2:$AX$1800, 31, FALSE)</f>
        <v>0</v>
      </c>
      <c r="V500" s="5">
        <f>VLOOKUP(B500, pct_raw!$A$2:$AX$1800, 32, FALSE)</f>
        <v>0</v>
      </c>
      <c r="W500" s="5">
        <f>VLOOKUP(B500, pct_raw!$A$2:$AX$1800, 33, FALSE)</f>
        <v>0</v>
      </c>
      <c r="X500" s="5">
        <f>VLOOKUP(B500, pct_raw!$A$2:$AX$1800, 34, FALSE)</f>
        <v>0</v>
      </c>
      <c r="Y500" s="5">
        <f>VLOOKUP(B500, pct_raw!$A$2:$AX$1800, 35, FALSE)</f>
        <v>0</v>
      </c>
      <c r="Z500" s="5">
        <f>VLOOKUP(B500, pct_raw!$A$2:$AX$1800, 36, FALSE)</f>
        <v>1</v>
      </c>
      <c r="AA500" s="5">
        <f>VLOOKUP(B500, pct_raw!$A$2:$AX$1800, 37, FALSE)</f>
        <v>0</v>
      </c>
      <c r="AB500" s="5">
        <f>VLOOKUP(B500, pct_raw!$A$2:$AX$1800, 38, FALSE)</f>
        <v>0</v>
      </c>
      <c r="AC500" s="5">
        <f>VLOOKUP(B500, pct_raw!$A$2:$AX$1800, 39, FALSE)</f>
        <v>1</v>
      </c>
      <c r="AD500" s="5">
        <f>VLOOKUP(B500, pct_raw!$A$2:$AX$1800, 40, FALSE)</f>
        <v>0</v>
      </c>
      <c r="AE500" s="5">
        <f>VLOOKUP(B500, pct_raw!$A$2:$AX$1800, 41, FALSE)</f>
        <v>0</v>
      </c>
      <c r="AF500" s="5">
        <f>VLOOKUP(B500, pct_raw!$A$2:$AX$1800, 42, FALSE)</f>
        <v>0</v>
      </c>
      <c r="AG500" s="5">
        <f>VLOOKUP(B500, pct_raw!$A$2:$AX$1800, 43, FALSE)</f>
        <v>0</v>
      </c>
      <c r="AH500" s="5">
        <f>VLOOKUP(B500, pct_raw!$A$2:$AX$1800, 44, FALSE)</f>
        <v>0</v>
      </c>
      <c r="AI500" s="5">
        <f>VLOOKUP(B500, pct_raw!$A$2:$AX$1800, 45, FALSE)</f>
        <v>1</v>
      </c>
      <c r="AJ500" s="5">
        <f>VLOOKUP(B500, pct_raw!$A$2:$AX$1800, 46, FALSE)</f>
        <v>0</v>
      </c>
      <c r="AK500" s="5">
        <f>VLOOKUP(B500, pct_raw!$A$2:$AX$1800, 47, FALSE)</f>
        <v>0</v>
      </c>
      <c r="AL500" s="5">
        <f>VLOOKUP(B500, pct_raw!$A$2:$AX$1800, 48, FALSE)</f>
        <v>0</v>
      </c>
      <c r="AM500" s="5">
        <f>VLOOKUP(B500, pct_raw!$A$2:$AX$1800, 49, FALSE)</f>
        <v>0</v>
      </c>
      <c r="AN500" s="5">
        <f>VLOOKUP(B500, pct_raw!$A$2:$AX$1800, 50, FALSE)</f>
        <v>0</v>
      </c>
    </row>
    <row r="501" spans="1:40" x14ac:dyDescent="0.2">
      <c r="A501" s="2" t="s">
        <v>887</v>
      </c>
      <c r="B501" s="2" t="str">
        <f t="shared" si="7"/>
        <v>Deer Creek Jackson</v>
      </c>
      <c r="C501" s="2" t="s">
        <v>4691</v>
      </c>
      <c r="D501" s="2" t="str">
        <f>VLOOKUP(B501, pct_raw!$A$2:$AX$1800, 6, FALSE)</f>
        <v xml:space="preserve"> Deer Creek Jackson</v>
      </c>
      <c r="E501" s="5">
        <f>VLOOKUP(B501, pct_raw!$A$2:$AX$1800, 15, FALSE)</f>
        <v>3</v>
      </c>
      <c r="F501" s="5">
        <f>VLOOKUP(B501, pct_raw!$A$2:$AX$1800, 16, FALSE)</f>
        <v>5</v>
      </c>
      <c r="G501" s="5">
        <f>VLOOKUP(B501, pct_raw!$A$2:$AX$1800, 17, FALSE)</f>
        <v>8.3299999999999999E-2</v>
      </c>
      <c r="H501">
        <f>VLOOKUP(B501, pct_raw!$A$2:$AX$1800, 18, FALSE)</f>
        <v>1</v>
      </c>
      <c r="I501" s="5">
        <f>VLOOKUP(B501, pct_raw!$A$2:$AX$1800, 19, FALSE)</f>
        <v>0</v>
      </c>
      <c r="J501">
        <f>VLOOKUP(B501, pct_raw!$A$2:$AX$1800, 20, FALSE)</f>
        <v>0</v>
      </c>
      <c r="K501" s="5">
        <f>VLOOKUP(B501, pct_raw!$A$2:$AX$1800, 21, FALSE)</f>
        <v>4</v>
      </c>
      <c r="L501" s="5">
        <f>VLOOKUP(B501, pct_raw!$A$2:$AX$1800, 22, FALSE)</f>
        <v>6</v>
      </c>
      <c r="M501" s="5">
        <f>VLOOKUP(B501, pct_raw!$A$2:$AX$1800, 23, FALSE)</f>
        <v>8.3299999999999999E-2</v>
      </c>
      <c r="N501" s="5">
        <f>VLOOKUP(B501, pct_raw!$A$2:$AX$1800, 24, FALSE)</f>
        <v>0</v>
      </c>
      <c r="O501" s="5">
        <f>VLOOKUP(B501, pct_raw!$A$2:$AX$1800, 25, FALSE)</f>
        <v>0</v>
      </c>
      <c r="P501" s="5">
        <f>VLOOKUP(B501, pct_raw!$A$2:$AX$1800, 26, FALSE)</f>
        <v>0</v>
      </c>
      <c r="Q501" s="5">
        <f>VLOOKUP(B501, pct_raw!$A$2:$AX$1800, 27, FALSE)</f>
        <v>2</v>
      </c>
      <c r="R501" s="5">
        <f>VLOOKUP(B501, pct_raw!$A$2:$AX$1800, 28, FALSE)</f>
        <v>0</v>
      </c>
      <c r="S501" s="5">
        <f>VLOOKUP(B501, pct_raw!$A$2:$AX$1800, 29, FALSE)</f>
        <v>0</v>
      </c>
      <c r="T501" s="5">
        <f>VLOOKUP(B501, pct_raw!$A$2:$AX$1800, 30, FALSE)</f>
        <v>0</v>
      </c>
      <c r="U501" s="5">
        <f>VLOOKUP(B501, pct_raw!$A$2:$AX$1800, 31, FALSE)</f>
        <v>0</v>
      </c>
      <c r="V501" s="5">
        <f>VLOOKUP(B501, pct_raw!$A$2:$AX$1800, 32, FALSE)</f>
        <v>0</v>
      </c>
      <c r="W501" s="5">
        <f>VLOOKUP(B501, pct_raw!$A$2:$AX$1800, 33, FALSE)</f>
        <v>0</v>
      </c>
      <c r="X501" s="5">
        <f>VLOOKUP(B501, pct_raw!$A$2:$AX$1800, 34, FALSE)</f>
        <v>0</v>
      </c>
      <c r="Y501" s="5">
        <f>VLOOKUP(B501, pct_raw!$A$2:$AX$1800, 35, FALSE)</f>
        <v>0</v>
      </c>
      <c r="Z501" s="5">
        <f>VLOOKUP(B501, pct_raw!$A$2:$AX$1800, 36, FALSE)</f>
        <v>2</v>
      </c>
      <c r="AA501" s="5">
        <f>VLOOKUP(B501, pct_raw!$A$2:$AX$1800, 37, FALSE)</f>
        <v>4</v>
      </c>
      <c r="AB501" s="5">
        <f>VLOOKUP(B501, pct_raw!$A$2:$AX$1800, 38, FALSE)</f>
        <v>8.3299999999999999E-2</v>
      </c>
      <c r="AC501" s="5">
        <f>VLOOKUP(B501, pct_raw!$A$2:$AX$1800, 39, FALSE)</f>
        <v>2</v>
      </c>
      <c r="AD501" s="5">
        <f>VLOOKUP(B501, pct_raw!$A$2:$AX$1800, 40, FALSE)</f>
        <v>0</v>
      </c>
      <c r="AE501" s="5">
        <f>VLOOKUP(B501, pct_raw!$A$2:$AX$1800, 41, FALSE)</f>
        <v>0</v>
      </c>
      <c r="AF501" s="5">
        <f>VLOOKUP(B501, pct_raw!$A$2:$AX$1800, 42, FALSE)</f>
        <v>0</v>
      </c>
      <c r="AG501" s="5">
        <f>VLOOKUP(B501, pct_raw!$A$2:$AX$1800, 43, FALSE)</f>
        <v>0</v>
      </c>
      <c r="AH501" s="5">
        <f>VLOOKUP(B501, pct_raw!$A$2:$AX$1800, 44, FALSE)</f>
        <v>0</v>
      </c>
      <c r="AI501" s="5">
        <f>VLOOKUP(B501, pct_raw!$A$2:$AX$1800, 45, FALSE)</f>
        <v>5</v>
      </c>
      <c r="AJ501" s="5">
        <f>VLOOKUP(B501, pct_raw!$A$2:$AX$1800, 46, FALSE)</f>
        <v>6</v>
      </c>
      <c r="AK501" s="5">
        <f>VLOOKUP(B501, pct_raw!$A$2:$AX$1800, 47, FALSE)</f>
        <v>8.3299999999999999E-2</v>
      </c>
      <c r="AL501" s="5">
        <f>VLOOKUP(B501, pct_raw!$A$2:$AX$1800, 48, FALSE)</f>
        <v>2</v>
      </c>
      <c r="AM501" s="5">
        <f>VLOOKUP(B501, pct_raw!$A$2:$AX$1800, 49, FALSE)</f>
        <v>0</v>
      </c>
      <c r="AN501" s="5">
        <f>VLOOKUP(B501, pct_raw!$A$2:$AX$1800, 50, FALSE)</f>
        <v>0</v>
      </c>
    </row>
    <row r="502" spans="1:40" x14ac:dyDescent="0.2">
      <c r="A502" s="2" t="s">
        <v>1201</v>
      </c>
      <c r="B502" s="2" t="str">
        <f t="shared" si="7"/>
        <v>Deer Creek Grove Hartland Northwood</v>
      </c>
      <c r="C502" s="2" t="s">
        <v>4946</v>
      </c>
      <c r="D502" s="2" t="str">
        <f>VLOOKUP(B502, pct_raw!$A$2:$AX$1800, 6, FALSE)</f>
        <v xml:space="preserve"> Deer Creek Grove Hartland Northwood</v>
      </c>
      <c r="E502" s="5">
        <f>VLOOKUP(B502, pct_raw!$A$2:$AX$1800, 15, FALSE)</f>
        <v>11</v>
      </c>
      <c r="F502" s="5">
        <f>VLOOKUP(B502, pct_raw!$A$2:$AX$1800, 16, FALSE)</f>
        <v>14</v>
      </c>
      <c r="G502" s="5">
        <f>VLOOKUP(B502, pct_raw!$A$2:$AX$1800, 17, FALSE)</f>
        <v>0.2</v>
      </c>
      <c r="H502">
        <f>VLOOKUP(B502, pct_raw!$A$2:$AX$1800, 18, FALSE)</f>
        <v>0</v>
      </c>
      <c r="I502" s="5">
        <f>VLOOKUP(B502, pct_raw!$A$2:$AX$1800, 19, FALSE)</f>
        <v>0</v>
      </c>
      <c r="J502">
        <f>VLOOKUP(B502, pct_raw!$A$2:$AX$1800, 20, FALSE)</f>
        <v>0</v>
      </c>
      <c r="K502" s="5">
        <f>VLOOKUP(B502, pct_raw!$A$2:$AX$1800, 21, FALSE)</f>
        <v>9</v>
      </c>
      <c r="L502" s="5">
        <f>VLOOKUP(B502, pct_raw!$A$2:$AX$1800, 22, FALSE)</f>
        <v>0</v>
      </c>
      <c r="M502" s="5">
        <f>VLOOKUP(B502, pct_raw!$A$2:$AX$1800, 23, FALSE)</f>
        <v>0</v>
      </c>
      <c r="N502" s="5">
        <f>VLOOKUP(B502, pct_raw!$A$2:$AX$1800, 24, FALSE)</f>
        <v>0</v>
      </c>
      <c r="O502" s="5">
        <f>VLOOKUP(B502, pct_raw!$A$2:$AX$1800, 25, FALSE)</f>
        <v>0</v>
      </c>
      <c r="P502" s="5">
        <f>VLOOKUP(B502, pct_raw!$A$2:$AX$1800, 26, FALSE)</f>
        <v>0</v>
      </c>
      <c r="Q502" s="5">
        <f>VLOOKUP(B502, pct_raw!$A$2:$AX$1800, 27, FALSE)</f>
        <v>14</v>
      </c>
      <c r="R502" s="5">
        <f>VLOOKUP(B502, pct_raw!$A$2:$AX$1800, 28, FALSE)</f>
        <v>22</v>
      </c>
      <c r="S502" s="5">
        <f>VLOOKUP(B502, pct_raw!$A$2:$AX$1800, 29, FALSE)</f>
        <v>0.4</v>
      </c>
      <c r="T502" s="5">
        <f>VLOOKUP(B502, pct_raw!$A$2:$AX$1800, 30, FALSE)</f>
        <v>0</v>
      </c>
      <c r="U502" s="5">
        <f>VLOOKUP(B502, pct_raw!$A$2:$AX$1800, 31, FALSE)</f>
        <v>0</v>
      </c>
      <c r="V502" s="5">
        <f>VLOOKUP(B502, pct_raw!$A$2:$AX$1800, 32, FALSE)</f>
        <v>0</v>
      </c>
      <c r="W502" s="5">
        <f>VLOOKUP(B502, pct_raw!$A$2:$AX$1800, 33, FALSE)</f>
        <v>0</v>
      </c>
      <c r="X502" s="5">
        <f>VLOOKUP(B502, pct_raw!$A$2:$AX$1800, 34, FALSE)</f>
        <v>0</v>
      </c>
      <c r="Y502" s="5">
        <f>VLOOKUP(B502, pct_raw!$A$2:$AX$1800, 35, FALSE)</f>
        <v>0</v>
      </c>
      <c r="Z502" s="5">
        <f>VLOOKUP(B502, pct_raw!$A$2:$AX$1800, 36, FALSE)</f>
        <v>15</v>
      </c>
      <c r="AA502" s="5">
        <f>VLOOKUP(B502, pct_raw!$A$2:$AX$1800, 37, FALSE)</f>
        <v>16</v>
      </c>
      <c r="AB502" s="5">
        <f>VLOOKUP(B502, pct_raw!$A$2:$AX$1800, 38, FALSE)</f>
        <v>0.33329999999999999</v>
      </c>
      <c r="AC502" s="5">
        <f>VLOOKUP(B502, pct_raw!$A$2:$AX$1800, 39, FALSE)</f>
        <v>7</v>
      </c>
      <c r="AD502" s="5">
        <f>VLOOKUP(B502, pct_raw!$A$2:$AX$1800, 40, FALSE)</f>
        <v>0</v>
      </c>
      <c r="AE502" s="5">
        <f>VLOOKUP(B502, pct_raw!$A$2:$AX$1800, 41, FALSE)</f>
        <v>0</v>
      </c>
      <c r="AF502" s="5">
        <f>VLOOKUP(B502, pct_raw!$A$2:$AX$1800, 42, FALSE)</f>
        <v>0</v>
      </c>
      <c r="AG502" s="5">
        <f>VLOOKUP(B502, pct_raw!$A$2:$AX$1800, 43, FALSE)</f>
        <v>0</v>
      </c>
      <c r="AH502" s="5">
        <f>VLOOKUP(B502, pct_raw!$A$2:$AX$1800, 44, FALSE)</f>
        <v>0</v>
      </c>
      <c r="AI502" s="5">
        <f>VLOOKUP(B502, pct_raw!$A$2:$AX$1800, 45, FALSE)</f>
        <v>14</v>
      </c>
      <c r="AJ502" s="5">
        <f>VLOOKUP(B502, pct_raw!$A$2:$AX$1800, 46, FALSE)</f>
        <v>16</v>
      </c>
      <c r="AK502" s="5">
        <f>VLOOKUP(B502, pct_raw!$A$2:$AX$1800, 47, FALSE)</f>
        <v>0.33329999999999999</v>
      </c>
      <c r="AL502" s="5">
        <f>VLOOKUP(B502, pct_raw!$A$2:$AX$1800, 48, FALSE)</f>
        <v>15</v>
      </c>
      <c r="AM502" s="5">
        <f>VLOOKUP(B502, pct_raw!$A$2:$AX$1800, 49, FALSE)</f>
        <v>17</v>
      </c>
      <c r="AN502" s="5">
        <f>VLOOKUP(B502, pct_raw!$A$2:$AX$1800, 50, FALSE)</f>
        <v>0.33329999999999999</v>
      </c>
    </row>
    <row r="503" spans="1:40" x14ac:dyDescent="0.2">
      <c r="A503" s="2" t="s">
        <v>719</v>
      </c>
      <c r="B503" s="2" t="str">
        <f t="shared" si="7"/>
        <v>Deer Creek White Cloud</v>
      </c>
      <c r="C503" s="2" t="s">
        <v>4947</v>
      </c>
      <c r="D503" s="2" t="str">
        <f>VLOOKUP(B503, pct_raw!$A$2:$AX$1800, 6, FALSE)</f>
        <v xml:space="preserve"> Deer Creek White Cloud</v>
      </c>
      <c r="E503" s="5">
        <f>VLOOKUP(B503, pct_raw!$A$2:$AX$1800, 15, FALSE)</f>
        <v>0</v>
      </c>
      <c r="F503" s="5">
        <f>VLOOKUP(B503, pct_raw!$A$2:$AX$1800, 16, FALSE)</f>
        <v>0</v>
      </c>
      <c r="G503" s="5">
        <f>VLOOKUP(B503, pct_raw!$A$2:$AX$1800, 17, FALSE)</f>
        <v>0</v>
      </c>
      <c r="H503">
        <f>VLOOKUP(B503, pct_raw!$A$2:$AX$1800, 18, FALSE)</f>
        <v>0</v>
      </c>
      <c r="I503" s="5">
        <f>VLOOKUP(B503, pct_raw!$A$2:$AX$1800, 19, FALSE)</f>
        <v>0</v>
      </c>
      <c r="J503">
        <f>VLOOKUP(B503, pct_raw!$A$2:$AX$1800, 20, FALSE)</f>
        <v>0</v>
      </c>
      <c r="K503" s="5">
        <f>VLOOKUP(B503, pct_raw!$A$2:$AX$1800, 21, FALSE)</f>
        <v>2</v>
      </c>
      <c r="L503" s="5">
        <f>VLOOKUP(B503, pct_raw!$A$2:$AX$1800, 22, FALSE)</f>
        <v>2</v>
      </c>
      <c r="M503" s="5">
        <f>VLOOKUP(B503, pct_raw!$A$2:$AX$1800, 23, FALSE)</f>
        <v>0</v>
      </c>
      <c r="N503" s="5">
        <f>VLOOKUP(B503, pct_raw!$A$2:$AX$1800, 24, FALSE)</f>
        <v>0</v>
      </c>
      <c r="O503" s="5">
        <f>VLOOKUP(B503, pct_raw!$A$2:$AX$1800, 25, FALSE)</f>
        <v>0</v>
      </c>
      <c r="P503" s="5">
        <f>VLOOKUP(B503, pct_raw!$A$2:$AX$1800, 26, FALSE)</f>
        <v>0</v>
      </c>
      <c r="Q503" s="5">
        <f>VLOOKUP(B503, pct_raw!$A$2:$AX$1800, 27, FALSE)</f>
        <v>4</v>
      </c>
      <c r="R503" s="5">
        <f>VLOOKUP(B503, pct_raw!$A$2:$AX$1800, 28, FALSE)</f>
        <v>4</v>
      </c>
      <c r="S503" s="5">
        <f>VLOOKUP(B503, pct_raw!$A$2:$AX$1800, 29, FALSE)</f>
        <v>0.15559999999999999</v>
      </c>
      <c r="T503" s="5">
        <f>VLOOKUP(B503, pct_raw!$A$2:$AX$1800, 30, FALSE)</f>
        <v>0</v>
      </c>
      <c r="U503" s="5">
        <f>VLOOKUP(B503, pct_raw!$A$2:$AX$1800, 31, FALSE)</f>
        <v>0</v>
      </c>
      <c r="V503" s="5">
        <f>VLOOKUP(B503, pct_raw!$A$2:$AX$1800, 32, FALSE)</f>
        <v>0</v>
      </c>
      <c r="W503" s="5">
        <f>VLOOKUP(B503, pct_raw!$A$2:$AX$1800, 33, FALSE)</f>
        <v>0</v>
      </c>
      <c r="X503" s="5">
        <f>VLOOKUP(B503, pct_raw!$A$2:$AX$1800, 34, FALSE)</f>
        <v>0</v>
      </c>
      <c r="Y503" s="5">
        <f>VLOOKUP(B503, pct_raw!$A$2:$AX$1800, 35, FALSE)</f>
        <v>0</v>
      </c>
      <c r="Z503" s="5">
        <f>VLOOKUP(B503, pct_raw!$A$2:$AX$1800, 36, FALSE)</f>
        <v>2</v>
      </c>
      <c r="AA503" s="5">
        <f>VLOOKUP(B503, pct_raw!$A$2:$AX$1800, 37, FALSE)</f>
        <v>2</v>
      </c>
      <c r="AB503" s="5">
        <f>VLOOKUP(B503, pct_raw!$A$2:$AX$1800, 38, FALSE)</f>
        <v>0</v>
      </c>
      <c r="AC503" s="5">
        <f>VLOOKUP(B503, pct_raw!$A$2:$AX$1800, 39, FALSE)</f>
        <v>0</v>
      </c>
      <c r="AD503" s="5">
        <f>VLOOKUP(B503, pct_raw!$A$2:$AX$1800, 40, FALSE)</f>
        <v>0</v>
      </c>
      <c r="AE503" s="5">
        <f>VLOOKUP(B503, pct_raw!$A$2:$AX$1800, 41, FALSE)</f>
        <v>0</v>
      </c>
      <c r="AF503" s="5">
        <f>VLOOKUP(B503, pct_raw!$A$2:$AX$1800, 42, FALSE)</f>
        <v>0</v>
      </c>
      <c r="AG503" s="5">
        <f>VLOOKUP(B503, pct_raw!$A$2:$AX$1800, 43, FALSE)</f>
        <v>0</v>
      </c>
      <c r="AH503" s="5">
        <f>VLOOKUP(B503, pct_raw!$A$2:$AX$1800, 44, FALSE)</f>
        <v>0</v>
      </c>
      <c r="AI503" s="5">
        <f>VLOOKUP(B503, pct_raw!$A$2:$AX$1800, 45, FALSE)</f>
        <v>0</v>
      </c>
      <c r="AJ503" s="5">
        <f>VLOOKUP(B503, pct_raw!$A$2:$AX$1800, 46, FALSE)</f>
        <v>0</v>
      </c>
      <c r="AK503" s="5">
        <f>VLOOKUP(B503, pct_raw!$A$2:$AX$1800, 47, FALSE)</f>
        <v>0</v>
      </c>
      <c r="AL503" s="5">
        <f>VLOOKUP(B503, pct_raw!$A$2:$AX$1800, 48, FALSE)</f>
        <v>0</v>
      </c>
      <c r="AM503" s="5">
        <f>VLOOKUP(B503, pct_raw!$A$2:$AX$1800, 49, FALSE)</f>
        <v>0</v>
      </c>
      <c r="AN503" s="5">
        <f>VLOOKUP(B503, pct_raw!$A$2:$AX$1800, 50, FALSE)</f>
        <v>0</v>
      </c>
    </row>
    <row r="504" spans="1:40" x14ac:dyDescent="0.2">
      <c r="A504" s="2" t="s">
        <v>475</v>
      </c>
      <c r="B504" s="2" t="str">
        <f t="shared" si="7"/>
        <v>Deerfield Washington 2</v>
      </c>
      <c r="C504" s="2" t="s">
        <v>4692</v>
      </c>
      <c r="D504" s="2" t="str">
        <f>VLOOKUP(B504, pct_raw!$A$2:$AX$1800, 6, FALSE)</f>
        <v xml:space="preserve"> Deerfield Washington 2</v>
      </c>
      <c r="E504" s="5">
        <f>VLOOKUP(B504, pct_raw!$A$2:$AX$1800, 15, FALSE)</f>
        <v>4</v>
      </c>
      <c r="F504" s="5">
        <f>VLOOKUP(B504, pct_raw!$A$2:$AX$1800, 16, FALSE)</f>
        <v>4</v>
      </c>
      <c r="G504" s="5">
        <f>VLOOKUP(B504, pct_raw!$A$2:$AX$1800, 17, FALSE)</f>
        <v>7.0000000000000007E-2</v>
      </c>
      <c r="H504">
        <f>VLOOKUP(B504, pct_raw!$A$2:$AX$1800, 18, FALSE)</f>
        <v>0</v>
      </c>
      <c r="I504" s="5">
        <f>VLOOKUP(B504, pct_raw!$A$2:$AX$1800, 19, FALSE)</f>
        <v>0</v>
      </c>
      <c r="J504">
        <f>VLOOKUP(B504, pct_raw!$A$2:$AX$1800, 20, FALSE)</f>
        <v>0</v>
      </c>
      <c r="K504" s="5">
        <f>VLOOKUP(B504, pct_raw!$A$2:$AX$1800, 21, FALSE)</f>
        <v>7</v>
      </c>
      <c r="L504" s="5">
        <f>VLOOKUP(B504, pct_raw!$A$2:$AX$1800, 22, FALSE)</f>
        <v>7</v>
      </c>
      <c r="M504" s="5">
        <f>VLOOKUP(B504, pct_raw!$A$2:$AX$1800, 23, FALSE)</f>
        <v>0.14000000000000001</v>
      </c>
      <c r="N504" s="5">
        <f>VLOOKUP(B504, pct_raw!$A$2:$AX$1800, 24, FALSE)</f>
        <v>0</v>
      </c>
      <c r="O504" s="5">
        <f>VLOOKUP(B504, pct_raw!$A$2:$AX$1800, 25, FALSE)</f>
        <v>0</v>
      </c>
      <c r="P504" s="5">
        <f>VLOOKUP(B504, pct_raw!$A$2:$AX$1800, 26, FALSE)</f>
        <v>0</v>
      </c>
      <c r="Q504" s="5">
        <f>VLOOKUP(B504, pct_raw!$A$2:$AX$1800, 27, FALSE)</f>
        <v>4</v>
      </c>
      <c r="R504" s="5">
        <f>VLOOKUP(B504, pct_raw!$A$2:$AX$1800, 28, FALSE)</f>
        <v>4</v>
      </c>
      <c r="S504" s="5">
        <f>VLOOKUP(B504, pct_raw!$A$2:$AX$1800, 29, FALSE)</f>
        <v>7.0000000000000007E-2</v>
      </c>
      <c r="T504" s="5">
        <f>VLOOKUP(B504, pct_raw!$A$2:$AX$1800, 30, FALSE)</f>
        <v>0</v>
      </c>
      <c r="U504" s="5">
        <f>VLOOKUP(B504, pct_raw!$A$2:$AX$1800, 31, FALSE)</f>
        <v>0</v>
      </c>
      <c r="V504" s="5">
        <f>VLOOKUP(B504, pct_raw!$A$2:$AX$1800, 32, FALSE)</f>
        <v>0</v>
      </c>
      <c r="W504" s="5">
        <f>VLOOKUP(B504, pct_raw!$A$2:$AX$1800, 33, FALSE)</f>
        <v>0</v>
      </c>
      <c r="X504" s="5">
        <f>VLOOKUP(B504, pct_raw!$A$2:$AX$1800, 34, FALSE)</f>
        <v>0</v>
      </c>
      <c r="Y504" s="5">
        <f>VLOOKUP(B504, pct_raw!$A$2:$AX$1800, 35, FALSE)</f>
        <v>0</v>
      </c>
      <c r="Z504" s="5">
        <f>VLOOKUP(B504, pct_raw!$A$2:$AX$1800, 36, FALSE)</f>
        <v>0</v>
      </c>
      <c r="AA504" s="5">
        <f>VLOOKUP(B504, pct_raw!$A$2:$AX$1800, 37, FALSE)</f>
        <v>0</v>
      </c>
      <c r="AB504" s="5">
        <f>VLOOKUP(B504, pct_raw!$A$2:$AX$1800, 38, FALSE)</f>
        <v>0</v>
      </c>
      <c r="AC504" s="5">
        <f>VLOOKUP(B504, pct_raw!$A$2:$AX$1800, 39, FALSE)</f>
        <v>5</v>
      </c>
      <c r="AD504" s="5">
        <f>VLOOKUP(B504, pct_raw!$A$2:$AX$1800, 40, FALSE)</f>
        <v>6</v>
      </c>
      <c r="AE504" s="5">
        <f>VLOOKUP(B504, pct_raw!$A$2:$AX$1800, 41, FALSE)</f>
        <v>0.14000000000000001</v>
      </c>
      <c r="AF504" s="5">
        <f>VLOOKUP(B504, pct_raw!$A$2:$AX$1800, 42, FALSE)</f>
        <v>1</v>
      </c>
      <c r="AG504" s="5">
        <f>VLOOKUP(B504, pct_raw!$A$2:$AX$1800, 43, FALSE)</f>
        <v>0</v>
      </c>
      <c r="AH504" s="5">
        <f>VLOOKUP(B504, pct_raw!$A$2:$AX$1800, 44, FALSE)</f>
        <v>0</v>
      </c>
      <c r="AI504" s="5">
        <f>VLOOKUP(B504, pct_raw!$A$2:$AX$1800, 45, FALSE)</f>
        <v>0</v>
      </c>
      <c r="AJ504" s="5">
        <f>VLOOKUP(B504, pct_raw!$A$2:$AX$1800, 46, FALSE)</f>
        <v>0</v>
      </c>
      <c r="AK504" s="5">
        <f>VLOOKUP(B504, pct_raw!$A$2:$AX$1800, 47, FALSE)</f>
        <v>0</v>
      </c>
      <c r="AL504" s="5">
        <f>VLOOKUP(B504, pct_raw!$A$2:$AX$1800, 48, FALSE)</f>
        <v>0</v>
      </c>
      <c r="AM504" s="5">
        <f>VLOOKUP(B504, pct_raw!$A$2:$AX$1800, 49, FALSE)</f>
        <v>0</v>
      </c>
      <c r="AN504" s="5">
        <f>VLOOKUP(B504, pct_raw!$A$2:$AX$1800, 50, FALSE)</f>
        <v>0</v>
      </c>
    </row>
    <row r="505" spans="1:40" x14ac:dyDescent="0.2">
      <c r="A505" s="2" t="s">
        <v>618</v>
      </c>
      <c r="B505" s="2" t="str">
        <f t="shared" si="7"/>
        <v>Delana Wacousta North Rutland</v>
      </c>
      <c r="C505" s="2" t="s">
        <v>4693</v>
      </c>
      <c r="D505" s="2" t="str">
        <f>VLOOKUP(B505, pct_raw!$A$2:$AX$1800, 6, FALSE)</f>
        <v xml:space="preserve"> Delana Wacousta North Rutland</v>
      </c>
      <c r="E505" s="5">
        <f>VLOOKUP(B505, pct_raw!$A$2:$AX$1800, 15, FALSE)</f>
        <v>5</v>
      </c>
      <c r="F505" s="5">
        <f>VLOOKUP(B505, pct_raw!$A$2:$AX$1800, 16, FALSE)</f>
        <v>5</v>
      </c>
      <c r="G505" s="5">
        <f>VLOOKUP(B505, pct_raw!$A$2:$AX$1800, 17, FALSE)</f>
        <v>8.8900000000000007E-2</v>
      </c>
      <c r="H505">
        <f>VLOOKUP(B505, pct_raw!$A$2:$AX$1800, 18, FALSE)</f>
        <v>0</v>
      </c>
      <c r="I505" s="5">
        <f>VLOOKUP(B505, pct_raw!$A$2:$AX$1800, 19, FALSE)</f>
        <v>0</v>
      </c>
      <c r="J505">
        <f>VLOOKUP(B505, pct_raw!$A$2:$AX$1800, 20, FALSE)</f>
        <v>0</v>
      </c>
      <c r="K505" s="5">
        <f>VLOOKUP(B505, pct_raw!$A$2:$AX$1800, 21, FALSE)</f>
        <v>3</v>
      </c>
      <c r="L505" s="5">
        <f>VLOOKUP(B505, pct_raw!$A$2:$AX$1800, 22, FALSE)</f>
        <v>0</v>
      </c>
      <c r="M505" s="5">
        <f>VLOOKUP(B505, pct_raw!$A$2:$AX$1800, 23, FALSE)</f>
        <v>0</v>
      </c>
      <c r="N505" s="5">
        <f>VLOOKUP(B505, pct_raw!$A$2:$AX$1800, 24, FALSE)</f>
        <v>0</v>
      </c>
      <c r="O505" s="5">
        <f>VLOOKUP(B505, pct_raw!$A$2:$AX$1800, 25, FALSE)</f>
        <v>0</v>
      </c>
      <c r="P505" s="5">
        <f>VLOOKUP(B505, pct_raw!$A$2:$AX$1800, 26, FALSE)</f>
        <v>0</v>
      </c>
      <c r="Q505" s="5">
        <f>VLOOKUP(B505, pct_raw!$A$2:$AX$1800, 27, FALSE)</f>
        <v>9</v>
      </c>
      <c r="R505" s="5">
        <f>VLOOKUP(B505, pct_raw!$A$2:$AX$1800, 28, FALSE)</f>
        <v>10</v>
      </c>
      <c r="S505" s="5">
        <f>VLOOKUP(B505, pct_raw!$A$2:$AX$1800, 29, FALSE)</f>
        <v>8.8900000000000007E-2</v>
      </c>
      <c r="T505" s="5">
        <f>VLOOKUP(B505, pct_raw!$A$2:$AX$1800, 30, FALSE)</f>
        <v>0</v>
      </c>
      <c r="U505" s="5">
        <f>VLOOKUP(B505, pct_raw!$A$2:$AX$1800, 31, FALSE)</f>
        <v>0</v>
      </c>
      <c r="V505" s="5">
        <f>VLOOKUP(B505, pct_raw!$A$2:$AX$1800, 32, FALSE)</f>
        <v>0</v>
      </c>
      <c r="W505" s="5">
        <f>VLOOKUP(B505, pct_raw!$A$2:$AX$1800, 33, FALSE)</f>
        <v>0</v>
      </c>
      <c r="X505" s="5">
        <f>VLOOKUP(B505, pct_raw!$A$2:$AX$1800, 34, FALSE)</f>
        <v>0</v>
      </c>
      <c r="Y505" s="5">
        <f>VLOOKUP(B505, pct_raw!$A$2:$AX$1800, 35, FALSE)</f>
        <v>0</v>
      </c>
      <c r="Z505" s="5">
        <f>VLOOKUP(B505, pct_raw!$A$2:$AX$1800, 36, FALSE)</f>
        <v>6</v>
      </c>
      <c r="AA505" s="5">
        <f>VLOOKUP(B505, pct_raw!$A$2:$AX$1800, 37, FALSE)</f>
        <v>6</v>
      </c>
      <c r="AB505" s="5">
        <f>VLOOKUP(B505, pct_raw!$A$2:$AX$1800, 38, FALSE)</f>
        <v>8.8900000000000007E-2</v>
      </c>
      <c r="AC505" s="5">
        <f>VLOOKUP(B505, pct_raw!$A$2:$AX$1800, 39, FALSE)</f>
        <v>0</v>
      </c>
      <c r="AD505" s="5">
        <f>VLOOKUP(B505, pct_raw!$A$2:$AX$1800, 40, FALSE)</f>
        <v>0</v>
      </c>
      <c r="AE505" s="5">
        <f>VLOOKUP(B505, pct_raw!$A$2:$AX$1800, 41, FALSE)</f>
        <v>0</v>
      </c>
      <c r="AF505" s="5">
        <f>VLOOKUP(B505, pct_raw!$A$2:$AX$1800, 42, FALSE)</f>
        <v>0</v>
      </c>
      <c r="AG505" s="5">
        <f>VLOOKUP(B505, pct_raw!$A$2:$AX$1800, 43, FALSE)</f>
        <v>0</v>
      </c>
      <c r="AH505" s="5">
        <f>VLOOKUP(B505, pct_raw!$A$2:$AX$1800, 44, FALSE)</f>
        <v>0</v>
      </c>
      <c r="AI505" s="5">
        <f>VLOOKUP(B505, pct_raw!$A$2:$AX$1800, 45, FALSE)</f>
        <v>0</v>
      </c>
      <c r="AJ505" s="5">
        <f>VLOOKUP(B505, pct_raw!$A$2:$AX$1800, 46, FALSE)</f>
        <v>0</v>
      </c>
      <c r="AK505" s="5">
        <f>VLOOKUP(B505, pct_raw!$A$2:$AX$1800, 47, FALSE)</f>
        <v>0</v>
      </c>
      <c r="AL505" s="5">
        <f>VLOOKUP(B505, pct_raw!$A$2:$AX$1800, 48, FALSE)</f>
        <v>0</v>
      </c>
      <c r="AM505" s="5">
        <f>VLOOKUP(B505, pct_raw!$A$2:$AX$1800, 49, FALSE)</f>
        <v>0</v>
      </c>
      <c r="AN505" s="5">
        <f>VLOOKUP(B505, pct_raw!$A$2:$AX$1800, 50, FALSE)</f>
        <v>0</v>
      </c>
    </row>
    <row r="506" spans="1:40" x14ac:dyDescent="0.2">
      <c r="A506" s="2" t="s">
        <v>504</v>
      </c>
      <c r="B506" s="2" t="str">
        <f t="shared" si="7"/>
        <v>Delaware</v>
      </c>
      <c r="C506" s="2" t="s">
        <v>504</v>
      </c>
      <c r="D506" s="2" t="str">
        <f>VLOOKUP(B506, pct_raw!$A$2:$AX$1800, 6, FALSE)</f>
        <v xml:space="preserve"> Delaware</v>
      </c>
      <c r="E506" s="5">
        <f>VLOOKUP(B506, pct_raw!$A$2:$AX$1800, 15, FALSE)</f>
        <v>6</v>
      </c>
      <c r="F506" s="5">
        <f>VLOOKUP(B506, pct_raw!$A$2:$AX$1800, 16, FALSE)</f>
        <v>6</v>
      </c>
      <c r="G506" s="5">
        <f>VLOOKUP(B506, pct_raw!$A$2:$AX$1800, 17, FALSE)</f>
        <v>0.15</v>
      </c>
      <c r="H506">
        <f>VLOOKUP(B506, pct_raw!$A$2:$AX$1800, 18, FALSE)</f>
        <v>0</v>
      </c>
      <c r="I506" s="5">
        <f>VLOOKUP(B506, pct_raw!$A$2:$AX$1800, 19, FALSE)</f>
        <v>0</v>
      </c>
      <c r="J506">
        <f>VLOOKUP(B506, pct_raw!$A$2:$AX$1800, 20, FALSE)</f>
        <v>0</v>
      </c>
      <c r="K506" s="5">
        <f>VLOOKUP(B506, pct_raw!$A$2:$AX$1800, 21, FALSE)</f>
        <v>6</v>
      </c>
      <c r="L506" s="5">
        <f>VLOOKUP(B506, pct_raw!$A$2:$AX$1800, 22, FALSE)</f>
        <v>6</v>
      </c>
      <c r="M506" s="5">
        <f>VLOOKUP(B506, pct_raw!$A$2:$AX$1800, 23, FALSE)</f>
        <v>0.15</v>
      </c>
      <c r="N506" s="5">
        <f>VLOOKUP(B506, pct_raw!$A$2:$AX$1800, 24, FALSE)</f>
        <v>0</v>
      </c>
      <c r="O506" s="5">
        <f>VLOOKUP(B506, pct_raw!$A$2:$AX$1800, 25, FALSE)</f>
        <v>0</v>
      </c>
      <c r="P506" s="5">
        <f>VLOOKUP(B506, pct_raw!$A$2:$AX$1800, 26, FALSE)</f>
        <v>0</v>
      </c>
      <c r="Q506" s="5">
        <f>VLOOKUP(B506, pct_raw!$A$2:$AX$1800, 27, FALSE)</f>
        <v>7</v>
      </c>
      <c r="R506" s="5">
        <f>VLOOKUP(B506, pct_raw!$A$2:$AX$1800, 28, FALSE)</f>
        <v>9</v>
      </c>
      <c r="S506" s="5">
        <f>VLOOKUP(B506, pct_raw!$A$2:$AX$1800, 29, FALSE)</f>
        <v>0.15</v>
      </c>
      <c r="T506" s="5">
        <f>VLOOKUP(B506, pct_raw!$A$2:$AX$1800, 30, FALSE)</f>
        <v>0</v>
      </c>
      <c r="U506" s="5">
        <f>VLOOKUP(B506, pct_raw!$A$2:$AX$1800, 31, FALSE)</f>
        <v>0</v>
      </c>
      <c r="V506" s="5">
        <f>VLOOKUP(B506, pct_raw!$A$2:$AX$1800, 32, FALSE)</f>
        <v>0</v>
      </c>
      <c r="W506" s="5">
        <f>VLOOKUP(B506, pct_raw!$A$2:$AX$1800, 33, FALSE)</f>
        <v>0</v>
      </c>
      <c r="X506" s="5">
        <f>VLOOKUP(B506, pct_raw!$A$2:$AX$1800, 34, FALSE)</f>
        <v>0</v>
      </c>
      <c r="Y506" s="5">
        <f>VLOOKUP(B506, pct_raw!$A$2:$AX$1800, 35, FALSE)</f>
        <v>0</v>
      </c>
      <c r="Z506" s="5">
        <f>VLOOKUP(B506, pct_raw!$A$2:$AX$1800, 36, FALSE)</f>
        <v>1</v>
      </c>
      <c r="AA506" s="5">
        <f>VLOOKUP(B506, pct_raw!$A$2:$AX$1800, 37, FALSE)</f>
        <v>0</v>
      </c>
      <c r="AB506" s="5">
        <f>VLOOKUP(B506, pct_raw!$A$2:$AX$1800, 38, FALSE)</f>
        <v>0</v>
      </c>
      <c r="AC506" s="5">
        <f>VLOOKUP(B506, pct_raw!$A$2:$AX$1800, 39, FALSE)</f>
        <v>0</v>
      </c>
      <c r="AD506" s="5">
        <f>VLOOKUP(B506, pct_raw!$A$2:$AX$1800, 40, FALSE)</f>
        <v>0</v>
      </c>
      <c r="AE506" s="5">
        <f>VLOOKUP(B506, pct_raw!$A$2:$AX$1800, 41, FALSE)</f>
        <v>0</v>
      </c>
      <c r="AF506" s="5">
        <f>VLOOKUP(B506, pct_raw!$A$2:$AX$1800, 42, FALSE)</f>
        <v>0</v>
      </c>
      <c r="AG506" s="5">
        <f>VLOOKUP(B506, pct_raw!$A$2:$AX$1800, 43, FALSE)</f>
        <v>0</v>
      </c>
      <c r="AH506" s="5">
        <f>VLOOKUP(B506, pct_raw!$A$2:$AX$1800, 44, FALSE)</f>
        <v>0</v>
      </c>
      <c r="AI506" s="5">
        <f>VLOOKUP(B506, pct_raw!$A$2:$AX$1800, 45, FALSE)</f>
        <v>1</v>
      </c>
      <c r="AJ506" s="5">
        <f>VLOOKUP(B506, pct_raw!$A$2:$AX$1800, 46, FALSE)</f>
        <v>0</v>
      </c>
      <c r="AK506" s="5">
        <f>VLOOKUP(B506, pct_raw!$A$2:$AX$1800, 47, FALSE)</f>
        <v>0</v>
      </c>
      <c r="AL506" s="5">
        <f>VLOOKUP(B506, pct_raw!$A$2:$AX$1800, 48, FALSE)</f>
        <v>0</v>
      </c>
      <c r="AM506" s="5">
        <f>VLOOKUP(B506, pct_raw!$A$2:$AX$1800, 49, FALSE)</f>
        <v>0</v>
      </c>
      <c r="AN506" s="5">
        <f>VLOOKUP(B506, pct_raw!$A$2:$AX$1800, 50, FALSE)</f>
        <v>0</v>
      </c>
    </row>
    <row r="507" spans="1:40" x14ac:dyDescent="0.2">
      <c r="A507" s="2" t="s">
        <v>1202</v>
      </c>
      <c r="B507" s="2" t="str">
        <f t="shared" si="7"/>
        <v>Delaware 01</v>
      </c>
      <c r="C507" s="2" t="s">
        <v>1202</v>
      </c>
      <c r="D507" s="2" t="str">
        <f>VLOOKUP(B507, pct_raw!$A$2:$AX$1800, 6, FALSE)</f>
        <v xml:space="preserve"> DELAWARE 01</v>
      </c>
      <c r="E507" s="5">
        <f>VLOOKUP(B507, pct_raw!$A$2:$AX$1800, 15, FALSE)</f>
        <v>14</v>
      </c>
      <c r="F507" s="5">
        <f>VLOOKUP(B507, pct_raw!$A$2:$AX$1800, 16, FALSE)</f>
        <v>14</v>
      </c>
      <c r="G507" s="5">
        <f>VLOOKUP(B507, pct_raw!$A$2:$AX$1800, 17, FALSE)</f>
        <v>0.27979999999999999</v>
      </c>
      <c r="H507">
        <f>VLOOKUP(B507, pct_raw!$A$2:$AX$1800, 18, FALSE)</f>
        <v>0</v>
      </c>
      <c r="I507" s="5">
        <f>VLOOKUP(B507, pct_raw!$A$2:$AX$1800, 19, FALSE)</f>
        <v>0</v>
      </c>
      <c r="J507">
        <f>VLOOKUP(B507, pct_raw!$A$2:$AX$1800, 20, FALSE)</f>
        <v>0</v>
      </c>
      <c r="K507" s="5">
        <f>VLOOKUP(B507, pct_raw!$A$2:$AX$1800, 21, FALSE)</f>
        <v>12</v>
      </c>
      <c r="L507" s="5">
        <f>VLOOKUP(B507, pct_raw!$A$2:$AX$1800, 22, FALSE)</f>
        <v>16</v>
      </c>
      <c r="M507" s="5">
        <f>VLOOKUP(B507, pct_raw!$A$2:$AX$1800, 23, FALSE)</f>
        <v>0.27979999999999999</v>
      </c>
      <c r="N507" s="5">
        <f>VLOOKUP(B507, pct_raw!$A$2:$AX$1800, 24, FALSE)</f>
        <v>0</v>
      </c>
      <c r="O507" s="5">
        <f>VLOOKUP(B507, pct_raw!$A$2:$AX$1800, 25, FALSE)</f>
        <v>0</v>
      </c>
      <c r="P507" s="5">
        <f>VLOOKUP(B507, pct_raw!$A$2:$AX$1800, 26, FALSE)</f>
        <v>0</v>
      </c>
      <c r="Q507" s="5">
        <f>VLOOKUP(B507, pct_raw!$A$2:$AX$1800, 27, FALSE)</f>
        <v>0</v>
      </c>
      <c r="R507" s="5">
        <f>VLOOKUP(B507, pct_raw!$A$2:$AX$1800, 28, FALSE)</f>
        <v>0</v>
      </c>
      <c r="S507" s="5">
        <f>VLOOKUP(B507, pct_raw!$A$2:$AX$1800, 29, FALSE)</f>
        <v>0</v>
      </c>
      <c r="T507" s="5">
        <f>VLOOKUP(B507, pct_raw!$A$2:$AX$1800, 30, FALSE)</f>
        <v>0</v>
      </c>
      <c r="U507" s="5">
        <f>VLOOKUP(B507, pct_raw!$A$2:$AX$1800, 31, FALSE)</f>
        <v>0</v>
      </c>
      <c r="V507" s="5">
        <f>VLOOKUP(B507, pct_raw!$A$2:$AX$1800, 32, FALSE)</f>
        <v>0</v>
      </c>
      <c r="W507" s="5">
        <f>VLOOKUP(B507, pct_raw!$A$2:$AX$1800, 33, FALSE)</f>
        <v>0</v>
      </c>
      <c r="X507" s="5">
        <f>VLOOKUP(B507, pct_raw!$A$2:$AX$1800, 34, FALSE)</f>
        <v>0</v>
      </c>
      <c r="Y507" s="5">
        <f>VLOOKUP(B507, pct_raw!$A$2:$AX$1800, 35, FALSE)</f>
        <v>0</v>
      </c>
      <c r="Z507" s="5">
        <f>VLOOKUP(B507, pct_raw!$A$2:$AX$1800, 36, FALSE)</f>
        <v>14</v>
      </c>
      <c r="AA507" s="5">
        <f>VLOOKUP(B507, pct_raw!$A$2:$AX$1800, 37, FALSE)</f>
        <v>18</v>
      </c>
      <c r="AB507" s="5">
        <f>VLOOKUP(B507, pct_raw!$A$2:$AX$1800, 38, FALSE)</f>
        <v>0.55959999999999999</v>
      </c>
      <c r="AC507" s="5">
        <f>VLOOKUP(B507, pct_raw!$A$2:$AX$1800, 39, FALSE)</f>
        <v>3</v>
      </c>
      <c r="AD507" s="5">
        <f>VLOOKUP(B507, pct_raw!$A$2:$AX$1800, 40, FALSE)</f>
        <v>0</v>
      </c>
      <c r="AE507" s="5">
        <f>VLOOKUP(B507, pct_raw!$A$2:$AX$1800, 41, FALSE)</f>
        <v>0</v>
      </c>
      <c r="AF507" s="5">
        <f>VLOOKUP(B507, pct_raw!$A$2:$AX$1800, 42, FALSE)</f>
        <v>0</v>
      </c>
      <c r="AG507" s="5">
        <f>VLOOKUP(B507, pct_raw!$A$2:$AX$1800, 43, FALSE)</f>
        <v>2</v>
      </c>
      <c r="AH507" s="5">
        <f>VLOOKUP(B507, pct_raw!$A$2:$AX$1800, 44, FALSE)</f>
        <v>0</v>
      </c>
      <c r="AI507" s="5">
        <f>VLOOKUP(B507, pct_raw!$A$2:$AX$1800, 45, FALSE)</f>
        <v>8</v>
      </c>
      <c r="AJ507" s="5">
        <f>VLOOKUP(B507, pct_raw!$A$2:$AX$1800, 46, FALSE)</f>
        <v>0</v>
      </c>
      <c r="AK507" s="5">
        <f>VLOOKUP(B507, pct_raw!$A$2:$AX$1800, 47, FALSE)</f>
        <v>0</v>
      </c>
      <c r="AL507" s="5">
        <f>VLOOKUP(B507, pct_raw!$A$2:$AX$1800, 48, FALSE)</f>
        <v>10</v>
      </c>
      <c r="AM507" s="5">
        <f>VLOOKUP(B507, pct_raw!$A$2:$AX$1800, 49, FALSE)</f>
        <v>11</v>
      </c>
      <c r="AN507" s="5">
        <f>VLOOKUP(B507, pct_raw!$A$2:$AX$1800, 50, FALSE)</f>
        <v>0.27979999999999999</v>
      </c>
    </row>
    <row r="508" spans="1:40" x14ac:dyDescent="0.2">
      <c r="A508" s="2" t="s">
        <v>1203</v>
      </c>
      <c r="B508" s="2" t="str">
        <f t="shared" si="7"/>
        <v>Delaware 02</v>
      </c>
      <c r="C508" s="2" t="s">
        <v>1203</v>
      </c>
      <c r="D508" s="2" t="str">
        <f>VLOOKUP(B508, pct_raw!$A$2:$AX$1800, 6, FALSE)</f>
        <v xml:space="preserve"> DELAWARE 02</v>
      </c>
      <c r="E508" s="5">
        <f>VLOOKUP(B508, pct_raw!$A$2:$AX$1800, 15, FALSE)</f>
        <v>2</v>
      </c>
      <c r="F508" s="5">
        <f>VLOOKUP(B508, pct_raw!$A$2:$AX$1800, 16, FALSE)</f>
        <v>0</v>
      </c>
      <c r="G508" s="5">
        <f>VLOOKUP(B508, pct_raw!$A$2:$AX$1800, 17, FALSE)</f>
        <v>0</v>
      </c>
      <c r="H508">
        <f>VLOOKUP(B508, pct_raw!$A$2:$AX$1800, 18, FALSE)</f>
        <v>0</v>
      </c>
      <c r="I508" s="5">
        <f>VLOOKUP(B508, pct_raw!$A$2:$AX$1800, 19, FALSE)</f>
        <v>0</v>
      </c>
      <c r="J508">
        <f>VLOOKUP(B508, pct_raw!$A$2:$AX$1800, 20, FALSE)</f>
        <v>0</v>
      </c>
      <c r="K508" s="5">
        <f>VLOOKUP(B508, pct_raw!$A$2:$AX$1800, 21, FALSE)</f>
        <v>1</v>
      </c>
      <c r="L508" s="5">
        <f>VLOOKUP(B508, pct_raw!$A$2:$AX$1800, 22, FALSE)</f>
        <v>0</v>
      </c>
      <c r="M508" s="5">
        <f>VLOOKUP(B508, pct_raw!$A$2:$AX$1800, 23, FALSE)</f>
        <v>0</v>
      </c>
      <c r="N508" s="5">
        <f>VLOOKUP(B508, pct_raw!$A$2:$AX$1800, 24, FALSE)</f>
        <v>0</v>
      </c>
      <c r="O508" s="5">
        <f>VLOOKUP(B508, pct_raw!$A$2:$AX$1800, 25, FALSE)</f>
        <v>0</v>
      </c>
      <c r="P508" s="5">
        <f>VLOOKUP(B508, pct_raw!$A$2:$AX$1800, 26, FALSE)</f>
        <v>0</v>
      </c>
      <c r="Q508" s="5">
        <f>VLOOKUP(B508, pct_raw!$A$2:$AX$1800, 27, FALSE)</f>
        <v>1</v>
      </c>
      <c r="R508" s="5">
        <f>VLOOKUP(B508, pct_raw!$A$2:$AX$1800, 28, FALSE)</f>
        <v>0</v>
      </c>
      <c r="S508" s="5">
        <f>VLOOKUP(B508, pct_raw!$A$2:$AX$1800, 29, FALSE)</f>
        <v>0</v>
      </c>
      <c r="T508" s="5">
        <f>VLOOKUP(B508, pct_raw!$A$2:$AX$1800, 30, FALSE)</f>
        <v>0</v>
      </c>
      <c r="U508" s="5">
        <f>VLOOKUP(B508, pct_raw!$A$2:$AX$1800, 31, FALSE)</f>
        <v>0</v>
      </c>
      <c r="V508" s="5">
        <f>VLOOKUP(B508, pct_raw!$A$2:$AX$1800, 32, FALSE)</f>
        <v>0</v>
      </c>
      <c r="W508" s="5">
        <f>VLOOKUP(B508, pct_raw!$A$2:$AX$1800, 33, FALSE)</f>
        <v>0</v>
      </c>
      <c r="X508" s="5">
        <f>VLOOKUP(B508, pct_raw!$A$2:$AX$1800, 34, FALSE)</f>
        <v>0</v>
      </c>
      <c r="Y508" s="5">
        <f>VLOOKUP(B508, pct_raw!$A$2:$AX$1800, 35, FALSE)</f>
        <v>0</v>
      </c>
      <c r="Z508" s="5">
        <f>VLOOKUP(B508, pct_raw!$A$2:$AX$1800, 36, FALSE)</f>
        <v>5</v>
      </c>
      <c r="AA508" s="5">
        <f>VLOOKUP(B508, pct_raw!$A$2:$AX$1800, 37, FALSE)</f>
        <v>6</v>
      </c>
      <c r="AB508" s="5">
        <f>VLOOKUP(B508, pct_raw!$A$2:$AX$1800, 38, FALSE)</f>
        <v>0.27979999999999999</v>
      </c>
      <c r="AC508" s="5">
        <f>VLOOKUP(B508, pct_raw!$A$2:$AX$1800, 39, FALSE)</f>
        <v>0</v>
      </c>
      <c r="AD508" s="5">
        <f>VLOOKUP(B508, pct_raw!$A$2:$AX$1800, 40, FALSE)</f>
        <v>0</v>
      </c>
      <c r="AE508" s="5">
        <f>VLOOKUP(B508, pct_raw!$A$2:$AX$1800, 41, FALSE)</f>
        <v>0</v>
      </c>
      <c r="AF508" s="5">
        <f>VLOOKUP(B508, pct_raw!$A$2:$AX$1800, 42, FALSE)</f>
        <v>0</v>
      </c>
      <c r="AG508" s="5">
        <f>VLOOKUP(B508, pct_raw!$A$2:$AX$1800, 43, FALSE)</f>
        <v>0</v>
      </c>
      <c r="AH508" s="5">
        <f>VLOOKUP(B508, pct_raw!$A$2:$AX$1800, 44, FALSE)</f>
        <v>0</v>
      </c>
      <c r="AI508" s="5">
        <f>VLOOKUP(B508, pct_raw!$A$2:$AX$1800, 45, FALSE)</f>
        <v>4</v>
      </c>
      <c r="AJ508" s="5">
        <f>VLOOKUP(B508, pct_raw!$A$2:$AX$1800, 46, FALSE)</f>
        <v>7</v>
      </c>
      <c r="AK508" s="5">
        <f>VLOOKUP(B508, pct_raw!$A$2:$AX$1800, 47, FALSE)</f>
        <v>0.27979999999999999</v>
      </c>
      <c r="AL508" s="5">
        <f>VLOOKUP(B508, pct_raw!$A$2:$AX$1800, 48, FALSE)</f>
        <v>0</v>
      </c>
      <c r="AM508" s="5">
        <f>VLOOKUP(B508, pct_raw!$A$2:$AX$1800, 49, FALSE)</f>
        <v>0</v>
      </c>
      <c r="AN508" s="5">
        <f>VLOOKUP(B508, pct_raw!$A$2:$AX$1800, 50, FALSE)</f>
        <v>0</v>
      </c>
    </row>
    <row r="509" spans="1:40" x14ac:dyDescent="0.2">
      <c r="A509" s="2" t="s">
        <v>506</v>
      </c>
      <c r="B509" s="2" t="str">
        <f t="shared" si="7"/>
        <v>Delhi Delaware Corp</v>
      </c>
      <c r="C509" s="2" t="s">
        <v>4948</v>
      </c>
      <c r="D509" s="2" t="str">
        <f>VLOOKUP(B509, pct_raw!$A$2:$AX$1800, 6, FALSE)</f>
        <v xml:space="preserve"> Delhi Delaware Corp</v>
      </c>
      <c r="E509" s="5">
        <f>VLOOKUP(B509, pct_raw!$A$2:$AX$1800, 15, FALSE)</f>
        <v>9</v>
      </c>
      <c r="F509" s="5">
        <f>VLOOKUP(B509, pct_raw!$A$2:$AX$1800, 16, FALSE)</f>
        <v>11</v>
      </c>
      <c r="G509" s="5">
        <f>VLOOKUP(B509, pct_raw!$A$2:$AX$1800, 17, FALSE)</f>
        <v>0.3</v>
      </c>
      <c r="H509">
        <f>VLOOKUP(B509, pct_raw!$A$2:$AX$1800, 18, FALSE)</f>
        <v>0</v>
      </c>
      <c r="I509" s="5">
        <f>VLOOKUP(B509, pct_raw!$A$2:$AX$1800, 19, FALSE)</f>
        <v>0</v>
      </c>
      <c r="J509">
        <f>VLOOKUP(B509, pct_raw!$A$2:$AX$1800, 20, FALSE)</f>
        <v>0</v>
      </c>
      <c r="K509" s="5">
        <f>VLOOKUP(B509, pct_raw!$A$2:$AX$1800, 21, FALSE)</f>
        <v>3</v>
      </c>
      <c r="L509" s="5">
        <f>VLOOKUP(B509, pct_raw!$A$2:$AX$1800, 22, FALSE)</f>
        <v>0</v>
      </c>
      <c r="M509" s="5">
        <f>VLOOKUP(B509, pct_raw!$A$2:$AX$1800, 23, FALSE)</f>
        <v>0</v>
      </c>
      <c r="N509" s="5">
        <f>VLOOKUP(B509, pct_raw!$A$2:$AX$1800, 24, FALSE)</f>
        <v>0</v>
      </c>
      <c r="O509" s="5">
        <f>VLOOKUP(B509, pct_raw!$A$2:$AX$1800, 25, FALSE)</f>
        <v>0</v>
      </c>
      <c r="P509" s="5">
        <f>VLOOKUP(B509, pct_raw!$A$2:$AX$1800, 26, FALSE)</f>
        <v>0</v>
      </c>
      <c r="Q509" s="5">
        <f>VLOOKUP(B509, pct_raw!$A$2:$AX$1800, 27, FALSE)</f>
        <v>9</v>
      </c>
      <c r="R509" s="5">
        <f>VLOOKUP(B509, pct_raw!$A$2:$AX$1800, 28, FALSE)</f>
        <v>10</v>
      </c>
      <c r="S509" s="5">
        <f>VLOOKUP(B509, pct_raw!$A$2:$AX$1800, 29, FALSE)</f>
        <v>0.22500000000000001</v>
      </c>
      <c r="T509" s="5">
        <f>VLOOKUP(B509, pct_raw!$A$2:$AX$1800, 30, FALSE)</f>
        <v>0</v>
      </c>
      <c r="U509" s="5">
        <f>VLOOKUP(B509, pct_raw!$A$2:$AX$1800, 31, FALSE)</f>
        <v>0</v>
      </c>
      <c r="V509" s="5">
        <f>VLOOKUP(B509, pct_raw!$A$2:$AX$1800, 32, FALSE)</f>
        <v>0</v>
      </c>
      <c r="W509" s="5">
        <f>VLOOKUP(B509, pct_raw!$A$2:$AX$1800, 33, FALSE)</f>
        <v>0</v>
      </c>
      <c r="X509" s="5">
        <f>VLOOKUP(B509, pct_raw!$A$2:$AX$1800, 34, FALSE)</f>
        <v>0</v>
      </c>
      <c r="Y509" s="5">
        <f>VLOOKUP(B509, pct_raw!$A$2:$AX$1800, 35, FALSE)</f>
        <v>0</v>
      </c>
      <c r="Z509" s="5">
        <f>VLOOKUP(B509, pct_raw!$A$2:$AX$1800, 36, FALSE)</f>
        <v>1</v>
      </c>
      <c r="AA509" s="5">
        <f>VLOOKUP(B509, pct_raw!$A$2:$AX$1800, 37, FALSE)</f>
        <v>1</v>
      </c>
      <c r="AB509" s="5">
        <f>VLOOKUP(B509, pct_raw!$A$2:$AX$1800, 38, FALSE)</f>
        <v>0</v>
      </c>
      <c r="AC509" s="5">
        <f>VLOOKUP(B509, pct_raw!$A$2:$AX$1800, 39, FALSE)</f>
        <v>0</v>
      </c>
      <c r="AD509" s="5">
        <f>VLOOKUP(B509, pct_raw!$A$2:$AX$1800, 40, FALSE)</f>
        <v>0</v>
      </c>
      <c r="AE509" s="5">
        <f>VLOOKUP(B509, pct_raw!$A$2:$AX$1800, 41, FALSE)</f>
        <v>0</v>
      </c>
      <c r="AF509" s="5">
        <f>VLOOKUP(B509, pct_raw!$A$2:$AX$1800, 42, FALSE)</f>
        <v>0</v>
      </c>
      <c r="AG509" s="5">
        <f>VLOOKUP(B509, pct_raw!$A$2:$AX$1800, 43, FALSE)</f>
        <v>0</v>
      </c>
      <c r="AH509" s="5">
        <f>VLOOKUP(B509, pct_raw!$A$2:$AX$1800, 44, FALSE)</f>
        <v>0</v>
      </c>
      <c r="AI509" s="5">
        <f>VLOOKUP(B509, pct_raw!$A$2:$AX$1800, 45, FALSE)</f>
        <v>0</v>
      </c>
      <c r="AJ509" s="5">
        <f>VLOOKUP(B509, pct_raw!$A$2:$AX$1800, 46, FALSE)</f>
        <v>0</v>
      </c>
      <c r="AK509" s="5">
        <f>VLOOKUP(B509, pct_raw!$A$2:$AX$1800, 47, FALSE)</f>
        <v>0</v>
      </c>
      <c r="AL509" s="5">
        <f>VLOOKUP(B509, pct_raw!$A$2:$AX$1800, 48, FALSE)</f>
        <v>0</v>
      </c>
      <c r="AM509" s="5">
        <f>VLOOKUP(B509, pct_raw!$A$2:$AX$1800, 49, FALSE)</f>
        <v>0</v>
      </c>
      <c r="AN509" s="5">
        <f>VLOOKUP(B509, pct_raw!$A$2:$AX$1800, 50, FALSE)</f>
        <v>0</v>
      </c>
    </row>
    <row r="510" spans="1:40" x14ac:dyDescent="0.2">
      <c r="A510" s="2" t="s">
        <v>494</v>
      </c>
      <c r="B510" s="2" t="str">
        <f t="shared" si="7"/>
        <v>Denison Ward 1</v>
      </c>
      <c r="C510" s="2" t="s">
        <v>494</v>
      </c>
      <c r="D510" s="2" t="str">
        <f>VLOOKUP(B510, pct_raw!$A$2:$AX$1800, 6, FALSE)</f>
        <v xml:space="preserve"> Denison Ward 1</v>
      </c>
      <c r="E510" s="5">
        <f>VLOOKUP(B510, pct_raw!$A$2:$AX$1800, 15, FALSE)</f>
        <v>17</v>
      </c>
      <c r="F510" s="5">
        <f>VLOOKUP(B510, pct_raw!$A$2:$AX$1800, 16, FALSE)</f>
        <v>22</v>
      </c>
      <c r="G510" s="5">
        <f>VLOOKUP(B510, pct_raw!$A$2:$AX$1800, 17, FALSE)</f>
        <v>0.3</v>
      </c>
      <c r="H510">
        <f>VLOOKUP(B510, pct_raw!$A$2:$AX$1800, 18, FALSE)</f>
        <v>0</v>
      </c>
      <c r="I510" s="5">
        <f>VLOOKUP(B510, pct_raw!$A$2:$AX$1800, 19, FALSE)</f>
        <v>0</v>
      </c>
      <c r="J510">
        <f>VLOOKUP(B510, pct_raw!$A$2:$AX$1800, 20, FALSE)</f>
        <v>0</v>
      </c>
      <c r="K510" s="5">
        <f>VLOOKUP(B510, pct_raw!$A$2:$AX$1800, 21, FALSE)</f>
        <v>10</v>
      </c>
      <c r="L510" s="5">
        <f>VLOOKUP(B510, pct_raw!$A$2:$AX$1800, 22, FALSE)</f>
        <v>13</v>
      </c>
      <c r="M510" s="5">
        <f>VLOOKUP(B510, pct_raw!$A$2:$AX$1800, 23, FALSE)</f>
        <v>0.15</v>
      </c>
      <c r="N510" s="5">
        <f>VLOOKUP(B510, pct_raw!$A$2:$AX$1800, 24, FALSE)</f>
        <v>0</v>
      </c>
      <c r="O510" s="5">
        <f>VLOOKUP(B510, pct_raw!$A$2:$AX$1800, 25, FALSE)</f>
        <v>0</v>
      </c>
      <c r="P510" s="5">
        <f>VLOOKUP(B510, pct_raw!$A$2:$AX$1800, 26, FALSE)</f>
        <v>0</v>
      </c>
      <c r="Q510" s="5">
        <f>VLOOKUP(B510, pct_raw!$A$2:$AX$1800, 27, FALSE)</f>
        <v>6</v>
      </c>
      <c r="R510" s="5">
        <f>VLOOKUP(B510, pct_raw!$A$2:$AX$1800, 28, FALSE)</f>
        <v>0</v>
      </c>
      <c r="S510" s="5">
        <f>VLOOKUP(B510, pct_raw!$A$2:$AX$1800, 29, FALSE)</f>
        <v>0</v>
      </c>
      <c r="T510" s="5">
        <f>VLOOKUP(B510, pct_raw!$A$2:$AX$1800, 30, FALSE)</f>
        <v>0</v>
      </c>
      <c r="U510" s="5">
        <f>VLOOKUP(B510, pct_raw!$A$2:$AX$1800, 31, FALSE)</f>
        <v>0</v>
      </c>
      <c r="V510" s="5">
        <f>VLOOKUP(B510, pct_raw!$A$2:$AX$1800, 32, FALSE)</f>
        <v>0</v>
      </c>
      <c r="W510" s="5">
        <f>VLOOKUP(B510, pct_raw!$A$2:$AX$1800, 33, FALSE)</f>
        <v>0</v>
      </c>
      <c r="X510" s="5">
        <f>VLOOKUP(B510, pct_raw!$A$2:$AX$1800, 34, FALSE)</f>
        <v>0</v>
      </c>
      <c r="Y510" s="5">
        <f>VLOOKUP(B510, pct_raw!$A$2:$AX$1800, 35, FALSE)</f>
        <v>0</v>
      </c>
      <c r="Z510" s="5">
        <f>VLOOKUP(B510, pct_raw!$A$2:$AX$1800, 36, FALSE)</f>
        <v>32</v>
      </c>
      <c r="AA510" s="5">
        <f>VLOOKUP(B510, pct_raw!$A$2:$AX$1800, 37, FALSE)</f>
        <v>33</v>
      </c>
      <c r="AB510" s="5">
        <f>VLOOKUP(B510, pct_raw!$A$2:$AX$1800, 38, FALSE)</f>
        <v>0.3</v>
      </c>
      <c r="AC510" s="5">
        <f>VLOOKUP(B510, pct_raw!$A$2:$AX$1800, 39, FALSE)</f>
        <v>0</v>
      </c>
      <c r="AD510" s="5">
        <f>VLOOKUP(B510, pct_raw!$A$2:$AX$1800, 40, FALSE)</f>
        <v>0</v>
      </c>
      <c r="AE510" s="5">
        <f>VLOOKUP(B510, pct_raw!$A$2:$AX$1800, 41, FALSE)</f>
        <v>0</v>
      </c>
      <c r="AF510" s="5">
        <f>VLOOKUP(B510, pct_raw!$A$2:$AX$1800, 42, FALSE)</f>
        <v>0</v>
      </c>
      <c r="AG510" s="5">
        <f>VLOOKUP(B510, pct_raw!$A$2:$AX$1800, 43, FALSE)</f>
        <v>0</v>
      </c>
      <c r="AH510" s="5">
        <f>VLOOKUP(B510, pct_raw!$A$2:$AX$1800, 44, FALSE)</f>
        <v>0</v>
      </c>
      <c r="AI510" s="5">
        <f>VLOOKUP(B510, pct_raw!$A$2:$AX$1800, 45, FALSE)</f>
        <v>3</v>
      </c>
      <c r="AJ510" s="5">
        <f>VLOOKUP(B510, pct_raw!$A$2:$AX$1800, 46, FALSE)</f>
        <v>0</v>
      </c>
      <c r="AK510" s="5">
        <f>VLOOKUP(B510, pct_raw!$A$2:$AX$1800, 47, FALSE)</f>
        <v>0</v>
      </c>
      <c r="AL510" s="5">
        <f>VLOOKUP(B510, pct_raw!$A$2:$AX$1800, 48, FALSE)</f>
        <v>16</v>
      </c>
      <c r="AM510" s="5">
        <f>VLOOKUP(B510, pct_raw!$A$2:$AX$1800, 49, FALSE)</f>
        <v>16</v>
      </c>
      <c r="AN510" s="5">
        <f>VLOOKUP(B510, pct_raw!$A$2:$AX$1800, 50, FALSE)</f>
        <v>0.15</v>
      </c>
    </row>
    <row r="511" spans="1:40" x14ac:dyDescent="0.2">
      <c r="A511" s="2" t="s">
        <v>1204</v>
      </c>
      <c r="B511" s="2" t="str">
        <f t="shared" si="7"/>
        <v>Denison Ward 2 Denison Twp</v>
      </c>
      <c r="C511" s="2" t="s">
        <v>4694</v>
      </c>
      <c r="D511" s="2" t="str">
        <f>VLOOKUP(B511, pct_raw!$A$2:$AX$1800, 6, FALSE)</f>
        <v xml:space="preserve"> Denison Ward 2 Denison Twp</v>
      </c>
      <c r="E511" s="5">
        <f>VLOOKUP(B511, pct_raw!$A$2:$AX$1800, 15, FALSE)</f>
        <v>10</v>
      </c>
      <c r="F511" s="5">
        <f>VLOOKUP(B511, pct_raw!$A$2:$AX$1800, 16, FALSE)</f>
        <v>10</v>
      </c>
      <c r="G511" s="5">
        <f>VLOOKUP(B511, pct_raw!$A$2:$AX$1800, 17, FALSE)</f>
        <v>0.3</v>
      </c>
      <c r="H511">
        <f>VLOOKUP(B511, pct_raw!$A$2:$AX$1800, 18, FALSE)</f>
        <v>0</v>
      </c>
      <c r="I511" s="5">
        <f>VLOOKUP(B511, pct_raw!$A$2:$AX$1800, 19, FALSE)</f>
        <v>0</v>
      </c>
      <c r="J511">
        <f>VLOOKUP(B511, pct_raw!$A$2:$AX$1800, 20, FALSE)</f>
        <v>0</v>
      </c>
      <c r="K511" s="5">
        <f>VLOOKUP(B511, pct_raw!$A$2:$AX$1800, 21, FALSE)</f>
        <v>13</v>
      </c>
      <c r="L511" s="5">
        <f>VLOOKUP(B511, pct_raw!$A$2:$AX$1800, 22, FALSE)</f>
        <v>13</v>
      </c>
      <c r="M511" s="5">
        <f>VLOOKUP(B511, pct_raw!$A$2:$AX$1800, 23, FALSE)</f>
        <v>0.3</v>
      </c>
      <c r="N511" s="5">
        <f>VLOOKUP(B511, pct_raw!$A$2:$AX$1800, 24, FALSE)</f>
        <v>0</v>
      </c>
      <c r="O511" s="5">
        <f>VLOOKUP(B511, pct_raw!$A$2:$AX$1800, 25, FALSE)</f>
        <v>0</v>
      </c>
      <c r="P511" s="5">
        <f>VLOOKUP(B511, pct_raw!$A$2:$AX$1800, 26, FALSE)</f>
        <v>0</v>
      </c>
      <c r="Q511" s="5">
        <f>VLOOKUP(B511, pct_raw!$A$2:$AX$1800, 27, FALSE)</f>
        <v>0</v>
      </c>
      <c r="R511" s="5">
        <f>VLOOKUP(B511, pct_raw!$A$2:$AX$1800, 28, FALSE)</f>
        <v>0</v>
      </c>
      <c r="S511" s="5">
        <f>VLOOKUP(B511, pct_raw!$A$2:$AX$1800, 29, FALSE)</f>
        <v>0</v>
      </c>
      <c r="T511" s="5">
        <f>VLOOKUP(B511, pct_raw!$A$2:$AX$1800, 30, FALSE)</f>
        <v>0</v>
      </c>
      <c r="U511" s="5">
        <f>VLOOKUP(B511, pct_raw!$A$2:$AX$1800, 31, FALSE)</f>
        <v>0</v>
      </c>
      <c r="V511" s="5">
        <f>VLOOKUP(B511, pct_raw!$A$2:$AX$1800, 32, FALSE)</f>
        <v>0</v>
      </c>
      <c r="W511" s="5">
        <f>VLOOKUP(B511, pct_raw!$A$2:$AX$1800, 33, FALSE)</f>
        <v>0</v>
      </c>
      <c r="X511" s="5">
        <f>VLOOKUP(B511, pct_raw!$A$2:$AX$1800, 34, FALSE)</f>
        <v>0</v>
      </c>
      <c r="Y511" s="5">
        <f>VLOOKUP(B511, pct_raw!$A$2:$AX$1800, 35, FALSE)</f>
        <v>0</v>
      </c>
      <c r="Z511" s="5">
        <f>VLOOKUP(B511, pct_raw!$A$2:$AX$1800, 36, FALSE)</f>
        <v>18</v>
      </c>
      <c r="AA511" s="5">
        <f>VLOOKUP(B511, pct_raw!$A$2:$AX$1800, 37, FALSE)</f>
        <v>18</v>
      </c>
      <c r="AB511" s="5">
        <f>VLOOKUP(B511, pct_raw!$A$2:$AX$1800, 38, FALSE)</f>
        <v>0.45</v>
      </c>
      <c r="AC511" s="5">
        <f>VLOOKUP(B511, pct_raw!$A$2:$AX$1800, 39, FALSE)</f>
        <v>0</v>
      </c>
      <c r="AD511" s="5">
        <f>VLOOKUP(B511, pct_raw!$A$2:$AX$1800, 40, FALSE)</f>
        <v>0</v>
      </c>
      <c r="AE511" s="5">
        <f>VLOOKUP(B511, pct_raw!$A$2:$AX$1800, 41, FALSE)</f>
        <v>0</v>
      </c>
      <c r="AF511" s="5">
        <f>VLOOKUP(B511, pct_raw!$A$2:$AX$1800, 42, FALSE)</f>
        <v>0</v>
      </c>
      <c r="AG511" s="5">
        <f>VLOOKUP(B511, pct_raw!$A$2:$AX$1800, 43, FALSE)</f>
        <v>0</v>
      </c>
      <c r="AH511" s="5">
        <f>VLOOKUP(B511, pct_raw!$A$2:$AX$1800, 44, FALSE)</f>
        <v>0</v>
      </c>
      <c r="AI511" s="5">
        <f>VLOOKUP(B511, pct_raw!$A$2:$AX$1800, 45, FALSE)</f>
        <v>8</v>
      </c>
      <c r="AJ511" s="5">
        <f>VLOOKUP(B511, pct_raw!$A$2:$AX$1800, 46, FALSE)</f>
        <v>8</v>
      </c>
      <c r="AK511" s="5">
        <f>VLOOKUP(B511, pct_raw!$A$2:$AX$1800, 47, FALSE)</f>
        <v>0.15</v>
      </c>
      <c r="AL511" s="5">
        <f>VLOOKUP(B511, pct_raw!$A$2:$AX$1800, 48, FALSE)</f>
        <v>3</v>
      </c>
      <c r="AM511" s="5">
        <f>VLOOKUP(B511, pct_raw!$A$2:$AX$1800, 49, FALSE)</f>
        <v>3</v>
      </c>
      <c r="AN511" s="5">
        <f>VLOOKUP(B511, pct_raw!$A$2:$AX$1800, 50, FALSE)</f>
        <v>0</v>
      </c>
    </row>
    <row r="512" spans="1:40" x14ac:dyDescent="0.2">
      <c r="A512" s="2" t="s">
        <v>493</v>
      </c>
      <c r="B512" s="2" t="str">
        <f t="shared" si="7"/>
        <v>Denison Ward 3 Goodrich Twp</v>
      </c>
      <c r="C512" s="2" t="s">
        <v>4695</v>
      </c>
      <c r="D512" s="2" t="str">
        <f>VLOOKUP(B512, pct_raw!$A$2:$AX$1800, 6, FALSE)</f>
        <v xml:space="preserve"> Denison Ward 3 Goodrich Twp</v>
      </c>
      <c r="E512" s="5">
        <f>VLOOKUP(B512, pct_raw!$A$2:$AX$1800, 15, FALSE)</f>
        <v>27</v>
      </c>
      <c r="F512" s="5">
        <f>VLOOKUP(B512, pct_raw!$A$2:$AX$1800, 16, FALSE)</f>
        <v>29</v>
      </c>
      <c r="G512" s="5">
        <f>VLOOKUP(B512, pct_raw!$A$2:$AX$1800, 17, FALSE)</f>
        <v>0.6</v>
      </c>
      <c r="H512">
        <f>VLOOKUP(B512, pct_raw!$A$2:$AX$1800, 18, FALSE)</f>
        <v>0</v>
      </c>
      <c r="I512" s="5">
        <f>VLOOKUP(B512, pct_raw!$A$2:$AX$1800, 19, FALSE)</f>
        <v>0</v>
      </c>
      <c r="J512">
        <f>VLOOKUP(B512, pct_raw!$A$2:$AX$1800, 20, FALSE)</f>
        <v>0</v>
      </c>
      <c r="K512" s="5">
        <f>VLOOKUP(B512, pct_raw!$A$2:$AX$1800, 21, FALSE)</f>
        <v>10</v>
      </c>
      <c r="L512" s="5">
        <f>VLOOKUP(B512, pct_raw!$A$2:$AX$1800, 22, FALSE)</f>
        <v>12</v>
      </c>
      <c r="M512" s="5">
        <f>VLOOKUP(B512, pct_raw!$A$2:$AX$1800, 23, FALSE)</f>
        <v>0.15</v>
      </c>
      <c r="N512" s="5">
        <f>VLOOKUP(B512, pct_raw!$A$2:$AX$1800, 24, FALSE)</f>
        <v>0</v>
      </c>
      <c r="O512" s="5">
        <f>VLOOKUP(B512, pct_raw!$A$2:$AX$1800, 25, FALSE)</f>
        <v>0</v>
      </c>
      <c r="P512" s="5">
        <f>VLOOKUP(B512, pct_raw!$A$2:$AX$1800, 26, FALSE)</f>
        <v>0</v>
      </c>
      <c r="Q512" s="5">
        <f>VLOOKUP(B512, pct_raw!$A$2:$AX$1800, 27, FALSE)</f>
        <v>0</v>
      </c>
      <c r="R512" s="5">
        <f>VLOOKUP(B512, pct_raw!$A$2:$AX$1800, 28, FALSE)</f>
        <v>0</v>
      </c>
      <c r="S512" s="5">
        <f>VLOOKUP(B512, pct_raw!$A$2:$AX$1800, 29, FALSE)</f>
        <v>0</v>
      </c>
      <c r="T512" s="5">
        <f>VLOOKUP(B512, pct_raw!$A$2:$AX$1800, 30, FALSE)</f>
        <v>0</v>
      </c>
      <c r="U512" s="5">
        <f>VLOOKUP(B512, pct_raw!$A$2:$AX$1800, 31, FALSE)</f>
        <v>0</v>
      </c>
      <c r="V512" s="5">
        <f>VLOOKUP(B512, pct_raw!$A$2:$AX$1800, 32, FALSE)</f>
        <v>0</v>
      </c>
      <c r="W512" s="5">
        <f>VLOOKUP(B512, pct_raw!$A$2:$AX$1800, 33, FALSE)</f>
        <v>0</v>
      </c>
      <c r="X512" s="5">
        <f>VLOOKUP(B512, pct_raw!$A$2:$AX$1800, 34, FALSE)</f>
        <v>0</v>
      </c>
      <c r="Y512" s="5">
        <f>VLOOKUP(B512, pct_raw!$A$2:$AX$1800, 35, FALSE)</f>
        <v>0</v>
      </c>
      <c r="Z512" s="5">
        <f>VLOOKUP(B512, pct_raw!$A$2:$AX$1800, 36, FALSE)</f>
        <v>21</v>
      </c>
      <c r="AA512" s="5">
        <f>VLOOKUP(B512, pct_raw!$A$2:$AX$1800, 37, FALSE)</f>
        <v>21</v>
      </c>
      <c r="AB512" s="5">
        <f>VLOOKUP(B512, pct_raw!$A$2:$AX$1800, 38, FALSE)</f>
        <v>0.45</v>
      </c>
      <c r="AC512" s="5">
        <f>VLOOKUP(B512, pct_raw!$A$2:$AX$1800, 39, FALSE)</f>
        <v>0</v>
      </c>
      <c r="AD512" s="5">
        <f>VLOOKUP(B512, pct_raw!$A$2:$AX$1800, 40, FALSE)</f>
        <v>0</v>
      </c>
      <c r="AE512" s="5">
        <f>VLOOKUP(B512, pct_raw!$A$2:$AX$1800, 41, FALSE)</f>
        <v>0</v>
      </c>
      <c r="AF512" s="5">
        <f>VLOOKUP(B512, pct_raw!$A$2:$AX$1800, 42, FALSE)</f>
        <v>0</v>
      </c>
      <c r="AG512" s="5">
        <f>VLOOKUP(B512, pct_raw!$A$2:$AX$1800, 43, FALSE)</f>
        <v>0</v>
      </c>
      <c r="AH512" s="5">
        <f>VLOOKUP(B512, pct_raw!$A$2:$AX$1800, 44, FALSE)</f>
        <v>0</v>
      </c>
      <c r="AI512" s="5">
        <f>VLOOKUP(B512, pct_raw!$A$2:$AX$1800, 45, FALSE)</f>
        <v>0</v>
      </c>
      <c r="AJ512" s="5">
        <f>VLOOKUP(B512, pct_raw!$A$2:$AX$1800, 46, FALSE)</f>
        <v>0</v>
      </c>
      <c r="AK512" s="5">
        <f>VLOOKUP(B512, pct_raw!$A$2:$AX$1800, 47, FALSE)</f>
        <v>0</v>
      </c>
      <c r="AL512" s="5">
        <f>VLOOKUP(B512, pct_raw!$A$2:$AX$1800, 48, FALSE)</f>
        <v>4</v>
      </c>
      <c r="AM512" s="5">
        <f>VLOOKUP(B512, pct_raw!$A$2:$AX$1800, 49, FALSE)</f>
        <v>0</v>
      </c>
      <c r="AN512" s="5">
        <f>VLOOKUP(B512, pct_raw!$A$2:$AX$1800, 50, FALSE)</f>
        <v>0</v>
      </c>
    </row>
    <row r="513" spans="1:40" x14ac:dyDescent="0.2">
      <c r="A513" s="2" t="s">
        <v>514</v>
      </c>
      <c r="B513" s="2" t="str">
        <f t="shared" si="7"/>
        <v>Des Moines</v>
      </c>
      <c r="C513" s="2" t="s">
        <v>514</v>
      </c>
      <c r="D513" s="2" t="str">
        <f>VLOOKUP(B513, pct_raw!$A$2:$AX$1800, 6, FALSE)</f>
        <v xml:space="preserve"> Des Moines</v>
      </c>
      <c r="E513" s="5">
        <f>VLOOKUP(B513, pct_raw!$A$2:$AX$1800, 15, FALSE)</f>
        <v>0</v>
      </c>
      <c r="F513" s="5">
        <f>VLOOKUP(B513, pct_raw!$A$2:$AX$1800, 16, FALSE)</f>
        <v>4</v>
      </c>
      <c r="G513" s="5">
        <f>VLOOKUP(B513, pct_raw!$A$2:$AX$1800, 17, FALSE)</f>
        <v>2</v>
      </c>
      <c r="H513">
        <f>VLOOKUP(B513, pct_raw!$A$2:$AX$1800, 18, FALSE)</f>
        <v>0</v>
      </c>
      <c r="I513" s="5">
        <f>VLOOKUP(B513, pct_raw!$A$2:$AX$1800, 19, FALSE)</f>
        <v>0</v>
      </c>
      <c r="J513">
        <f>VLOOKUP(B513, pct_raw!$A$2:$AX$1800, 20, FALSE)</f>
        <v>0</v>
      </c>
      <c r="K513" s="5">
        <f>VLOOKUP(B513, pct_raw!$A$2:$AX$1800, 21, FALSE)</f>
        <v>0</v>
      </c>
      <c r="L513" s="5">
        <f>VLOOKUP(B513, pct_raw!$A$2:$AX$1800, 22, FALSE)</f>
        <v>3</v>
      </c>
      <c r="M513" s="5">
        <f>VLOOKUP(B513, pct_raw!$A$2:$AX$1800, 23, FALSE)</f>
        <v>0</v>
      </c>
      <c r="N513" s="5">
        <f>VLOOKUP(B513, pct_raw!$A$2:$AX$1800, 24, FALSE)</f>
        <v>0</v>
      </c>
      <c r="O513" s="5">
        <f>VLOOKUP(B513, pct_raw!$A$2:$AX$1800, 25, FALSE)</f>
        <v>0</v>
      </c>
      <c r="P513" s="5">
        <f>VLOOKUP(B513, pct_raw!$A$2:$AX$1800, 26, FALSE)</f>
        <v>0</v>
      </c>
      <c r="Q513" s="5">
        <f>VLOOKUP(B513, pct_raw!$A$2:$AX$1800, 27, FALSE)</f>
        <v>0</v>
      </c>
      <c r="R513" s="5">
        <f>VLOOKUP(B513, pct_raw!$A$2:$AX$1800, 28, FALSE)</f>
        <v>2</v>
      </c>
      <c r="S513" s="5">
        <f>VLOOKUP(B513, pct_raw!$A$2:$AX$1800, 29, FALSE)</f>
        <v>2</v>
      </c>
      <c r="T513" s="5">
        <f>VLOOKUP(B513, pct_raw!$A$2:$AX$1800, 30, FALSE)</f>
        <v>0</v>
      </c>
      <c r="U513" s="5">
        <f>VLOOKUP(B513, pct_raw!$A$2:$AX$1800, 31, FALSE)</f>
        <v>0</v>
      </c>
      <c r="V513" s="5">
        <f>VLOOKUP(B513, pct_raw!$A$2:$AX$1800, 32, FALSE)</f>
        <v>0</v>
      </c>
      <c r="W513" s="5">
        <f>VLOOKUP(B513, pct_raw!$A$2:$AX$1800, 33, FALSE)</f>
        <v>0</v>
      </c>
      <c r="X513" s="5">
        <f>VLOOKUP(B513, pct_raw!$A$2:$AX$1800, 34, FALSE)</f>
        <v>0</v>
      </c>
      <c r="Y513" s="5">
        <f>VLOOKUP(B513, pct_raw!$A$2:$AX$1800, 35, FALSE)</f>
        <v>0</v>
      </c>
      <c r="Z513" s="5">
        <f>VLOOKUP(B513, pct_raw!$A$2:$AX$1800, 36, FALSE)</f>
        <v>0</v>
      </c>
      <c r="AA513" s="5">
        <f>VLOOKUP(B513, pct_raw!$A$2:$AX$1800, 37, FALSE)</f>
        <v>169</v>
      </c>
      <c r="AB513" s="5">
        <f>VLOOKUP(B513, pct_raw!$A$2:$AX$1800, 38, FALSE)</f>
        <v>171</v>
      </c>
      <c r="AC513" s="5">
        <f>VLOOKUP(B513, pct_raw!$A$2:$AX$1800, 39, FALSE)</f>
        <v>2.1480999999999999</v>
      </c>
      <c r="AD513" s="5">
        <f>VLOOKUP(B513, pct_raw!$A$2:$AX$1800, 40, FALSE)</f>
        <v>1</v>
      </c>
      <c r="AE513" s="5">
        <f>VLOOKUP(B513, pct_raw!$A$2:$AX$1800, 41, FALSE)</f>
        <v>1</v>
      </c>
      <c r="AF513" s="5">
        <f>VLOOKUP(B513, pct_raw!$A$2:$AX$1800, 42, FALSE)</f>
        <v>0</v>
      </c>
      <c r="AG513" s="5">
        <f>VLOOKUP(B513, pct_raw!$A$2:$AX$1800, 43, FALSE)</f>
        <v>0</v>
      </c>
      <c r="AH513" s="5">
        <f>VLOOKUP(B513, pct_raw!$A$2:$AX$1800, 44, FALSE)</f>
        <v>0</v>
      </c>
      <c r="AI513" s="5">
        <f>VLOOKUP(B513, pct_raw!$A$2:$AX$1800, 45, FALSE)</f>
        <v>0</v>
      </c>
      <c r="AJ513" s="5">
        <f>VLOOKUP(B513, pct_raw!$A$2:$AX$1800, 46, FALSE)</f>
        <v>4</v>
      </c>
      <c r="AK513" s="5">
        <f>VLOOKUP(B513, pct_raw!$A$2:$AX$1800, 47, FALSE)</f>
        <v>2</v>
      </c>
      <c r="AL513" s="5">
        <f>VLOOKUP(B513, pct_raw!$A$2:$AX$1800, 48, FALSE)</f>
        <v>0</v>
      </c>
      <c r="AM513" s="5">
        <f>VLOOKUP(B513, pct_raw!$A$2:$AX$1800, 49, FALSE)</f>
        <v>0</v>
      </c>
      <c r="AN513" s="5">
        <f>VLOOKUP(B513, pct_raw!$A$2:$AX$1800, 50, FALSE)</f>
        <v>0</v>
      </c>
    </row>
    <row r="514" spans="1:40" x14ac:dyDescent="0.2">
      <c r="A514" s="2" t="s">
        <v>1205</v>
      </c>
      <c r="B514" s="2" t="str">
        <f t="shared" ref="B514:B577" si="8">PROPER(C514)</f>
        <v>Des Moines 01</v>
      </c>
      <c r="C514" s="2" t="s">
        <v>1205</v>
      </c>
      <c r="D514" s="2" t="str">
        <f>VLOOKUP(B514, pct_raw!$A$2:$AX$1800, 6, FALSE)</f>
        <v xml:space="preserve"> DES MOINES 01</v>
      </c>
      <c r="E514" s="5">
        <f>VLOOKUP(B514, pct_raw!$A$2:$AX$1800, 15, FALSE)</f>
        <v>17</v>
      </c>
      <c r="F514" s="5">
        <f>VLOOKUP(B514, pct_raw!$A$2:$AX$1800, 16, FALSE)</f>
        <v>20</v>
      </c>
      <c r="G514" s="5">
        <f>VLOOKUP(B514, pct_raw!$A$2:$AX$1800, 17, FALSE)</f>
        <v>0.27979999999999999</v>
      </c>
      <c r="H514">
        <f>VLOOKUP(B514, pct_raw!$A$2:$AX$1800, 18, FALSE)</f>
        <v>0</v>
      </c>
      <c r="I514" s="5">
        <f>VLOOKUP(B514, pct_raw!$A$2:$AX$1800, 19, FALSE)</f>
        <v>0</v>
      </c>
      <c r="J514">
        <f>VLOOKUP(B514, pct_raw!$A$2:$AX$1800, 20, FALSE)</f>
        <v>0</v>
      </c>
      <c r="K514" s="5">
        <f>VLOOKUP(B514, pct_raw!$A$2:$AX$1800, 21, FALSE)</f>
        <v>14</v>
      </c>
      <c r="L514" s="5">
        <f>VLOOKUP(B514, pct_raw!$A$2:$AX$1800, 22, FALSE)</f>
        <v>16</v>
      </c>
      <c r="M514" s="5">
        <f>VLOOKUP(B514, pct_raw!$A$2:$AX$1800, 23, FALSE)</f>
        <v>0.27979999999999999</v>
      </c>
      <c r="N514" s="5">
        <f>VLOOKUP(B514, pct_raw!$A$2:$AX$1800, 24, FALSE)</f>
        <v>0</v>
      </c>
      <c r="O514" s="5">
        <f>VLOOKUP(B514, pct_raw!$A$2:$AX$1800, 25, FALSE)</f>
        <v>0</v>
      </c>
      <c r="P514" s="5">
        <f>VLOOKUP(B514, pct_raw!$A$2:$AX$1800, 26, FALSE)</f>
        <v>0</v>
      </c>
      <c r="Q514" s="5">
        <f>VLOOKUP(B514, pct_raw!$A$2:$AX$1800, 27, FALSE)</f>
        <v>4</v>
      </c>
      <c r="R514" s="5">
        <f>VLOOKUP(B514, pct_raw!$A$2:$AX$1800, 28, FALSE)</f>
        <v>0</v>
      </c>
      <c r="S514" s="5">
        <f>VLOOKUP(B514, pct_raw!$A$2:$AX$1800, 29, FALSE)</f>
        <v>0</v>
      </c>
      <c r="T514" s="5">
        <f>VLOOKUP(B514, pct_raw!$A$2:$AX$1800, 30, FALSE)</f>
        <v>0</v>
      </c>
      <c r="U514" s="5">
        <f>VLOOKUP(B514, pct_raw!$A$2:$AX$1800, 31, FALSE)</f>
        <v>0</v>
      </c>
      <c r="V514" s="5">
        <f>VLOOKUP(B514, pct_raw!$A$2:$AX$1800, 32, FALSE)</f>
        <v>0</v>
      </c>
      <c r="W514" s="5">
        <f>VLOOKUP(B514, pct_raw!$A$2:$AX$1800, 33, FALSE)</f>
        <v>0</v>
      </c>
      <c r="X514" s="5">
        <f>VLOOKUP(B514, pct_raw!$A$2:$AX$1800, 34, FALSE)</f>
        <v>0</v>
      </c>
      <c r="Y514" s="5">
        <f>VLOOKUP(B514, pct_raw!$A$2:$AX$1800, 35, FALSE)</f>
        <v>0</v>
      </c>
      <c r="Z514" s="5">
        <f>VLOOKUP(B514, pct_raw!$A$2:$AX$1800, 36, FALSE)</f>
        <v>15</v>
      </c>
      <c r="AA514" s="5">
        <f>VLOOKUP(B514, pct_raw!$A$2:$AX$1800, 37, FALSE)</f>
        <v>17</v>
      </c>
      <c r="AB514" s="5">
        <f>VLOOKUP(B514, pct_raw!$A$2:$AX$1800, 38, FALSE)</f>
        <v>0.27979999999999999</v>
      </c>
      <c r="AC514" s="5">
        <f>VLOOKUP(B514, pct_raw!$A$2:$AX$1800, 39, FALSE)</f>
        <v>1</v>
      </c>
      <c r="AD514" s="5">
        <f>VLOOKUP(B514, pct_raw!$A$2:$AX$1800, 40, FALSE)</f>
        <v>0</v>
      </c>
      <c r="AE514" s="5">
        <f>VLOOKUP(B514, pct_raw!$A$2:$AX$1800, 41, FALSE)</f>
        <v>0</v>
      </c>
      <c r="AF514" s="5">
        <f>VLOOKUP(B514, pct_raw!$A$2:$AX$1800, 42, FALSE)</f>
        <v>0</v>
      </c>
      <c r="AG514" s="5">
        <f>VLOOKUP(B514, pct_raw!$A$2:$AX$1800, 43, FALSE)</f>
        <v>0</v>
      </c>
      <c r="AH514" s="5">
        <f>VLOOKUP(B514, pct_raw!$A$2:$AX$1800, 44, FALSE)</f>
        <v>0</v>
      </c>
      <c r="AI514" s="5">
        <f>VLOOKUP(B514, pct_raw!$A$2:$AX$1800, 45, FALSE)</f>
        <v>11</v>
      </c>
      <c r="AJ514" s="5">
        <f>VLOOKUP(B514, pct_raw!$A$2:$AX$1800, 46, FALSE)</f>
        <v>12</v>
      </c>
      <c r="AK514" s="5">
        <f>VLOOKUP(B514, pct_raw!$A$2:$AX$1800, 47, FALSE)</f>
        <v>0.27979999999999999</v>
      </c>
      <c r="AL514" s="5">
        <f>VLOOKUP(B514, pct_raw!$A$2:$AX$1800, 48, FALSE)</f>
        <v>3</v>
      </c>
      <c r="AM514" s="5">
        <f>VLOOKUP(B514, pct_raw!$A$2:$AX$1800, 49, FALSE)</f>
        <v>0</v>
      </c>
      <c r="AN514" s="5">
        <f>VLOOKUP(B514, pct_raw!$A$2:$AX$1800, 50, FALSE)</f>
        <v>0</v>
      </c>
    </row>
    <row r="515" spans="1:40" x14ac:dyDescent="0.2">
      <c r="A515" s="2" t="s">
        <v>1206</v>
      </c>
      <c r="B515" s="2" t="str">
        <f t="shared" si="8"/>
        <v>Des Moines 02</v>
      </c>
      <c r="C515" s="2" t="s">
        <v>1206</v>
      </c>
      <c r="D515" s="2" t="str">
        <f>VLOOKUP(B515, pct_raw!$A$2:$AX$1800, 6, FALSE)</f>
        <v xml:space="preserve"> DES MOINES 02</v>
      </c>
      <c r="E515" s="5">
        <f>VLOOKUP(B515, pct_raw!$A$2:$AX$1800, 15, FALSE)</f>
        <v>20</v>
      </c>
      <c r="F515" s="5">
        <f>VLOOKUP(B515, pct_raw!$A$2:$AX$1800, 16, FALSE)</f>
        <v>20</v>
      </c>
      <c r="G515" s="5">
        <f>VLOOKUP(B515, pct_raw!$A$2:$AX$1800, 17, FALSE)</f>
        <v>0.55959999999999999</v>
      </c>
      <c r="H515">
        <f>VLOOKUP(B515, pct_raw!$A$2:$AX$1800, 18, FALSE)</f>
        <v>0</v>
      </c>
      <c r="I515" s="5">
        <f>VLOOKUP(B515, pct_raw!$A$2:$AX$1800, 19, FALSE)</f>
        <v>0</v>
      </c>
      <c r="J515">
        <f>VLOOKUP(B515, pct_raw!$A$2:$AX$1800, 20, FALSE)</f>
        <v>0</v>
      </c>
      <c r="K515" s="5">
        <f>VLOOKUP(B515, pct_raw!$A$2:$AX$1800, 21, FALSE)</f>
        <v>7</v>
      </c>
      <c r="L515" s="5">
        <f>VLOOKUP(B515, pct_raw!$A$2:$AX$1800, 22, FALSE)</f>
        <v>0</v>
      </c>
      <c r="M515" s="5">
        <f>VLOOKUP(B515, pct_raw!$A$2:$AX$1800, 23, FALSE)</f>
        <v>0</v>
      </c>
      <c r="N515" s="5">
        <f>VLOOKUP(B515, pct_raw!$A$2:$AX$1800, 24, FALSE)</f>
        <v>0</v>
      </c>
      <c r="O515" s="5">
        <f>VLOOKUP(B515, pct_raw!$A$2:$AX$1800, 25, FALSE)</f>
        <v>0</v>
      </c>
      <c r="P515" s="5">
        <f>VLOOKUP(B515, pct_raw!$A$2:$AX$1800, 26, FALSE)</f>
        <v>0</v>
      </c>
      <c r="Q515" s="5">
        <f>VLOOKUP(B515, pct_raw!$A$2:$AX$1800, 27, FALSE)</f>
        <v>8</v>
      </c>
      <c r="R515" s="5">
        <f>VLOOKUP(B515, pct_raw!$A$2:$AX$1800, 28, FALSE)</f>
        <v>18</v>
      </c>
      <c r="S515" s="5">
        <f>VLOOKUP(B515, pct_raw!$A$2:$AX$1800, 29, FALSE)</f>
        <v>0.27979999999999999</v>
      </c>
      <c r="T515" s="5">
        <f>VLOOKUP(B515, pct_raw!$A$2:$AX$1800, 30, FALSE)</f>
        <v>0</v>
      </c>
      <c r="U515" s="5">
        <f>VLOOKUP(B515, pct_raw!$A$2:$AX$1800, 31, FALSE)</f>
        <v>0</v>
      </c>
      <c r="V515" s="5">
        <f>VLOOKUP(B515, pct_raw!$A$2:$AX$1800, 32, FALSE)</f>
        <v>0</v>
      </c>
      <c r="W515" s="5">
        <f>VLOOKUP(B515, pct_raw!$A$2:$AX$1800, 33, FALSE)</f>
        <v>0</v>
      </c>
      <c r="X515" s="5">
        <f>VLOOKUP(B515, pct_raw!$A$2:$AX$1800, 34, FALSE)</f>
        <v>0</v>
      </c>
      <c r="Y515" s="5">
        <f>VLOOKUP(B515, pct_raw!$A$2:$AX$1800, 35, FALSE)</f>
        <v>0</v>
      </c>
      <c r="Z515" s="5">
        <f>VLOOKUP(B515, pct_raw!$A$2:$AX$1800, 36, FALSE)</f>
        <v>30</v>
      </c>
      <c r="AA515" s="5">
        <f>VLOOKUP(B515, pct_raw!$A$2:$AX$1800, 37, FALSE)</f>
        <v>38</v>
      </c>
      <c r="AB515" s="5">
        <f>VLOOKUP(B515, pct_raw!$A$2:$AX$1800, 38, FALSE)</f>
        <v>0.83940000000000003</v>
      </c>
      <c r="AC515" s="5">
        <f>VLOOKUP(B515, pct_raw!$A$2:$AX$1800, 39, FALSE)</f>
        <v>11</v>
      </c>
      <c r="AD515" s="5">
        <f>VLOOKUP(B515, pct_raw!$A$2:$AX$1800, 40, FALSE)</f>
        <v>0</v>
      </c>
      <c r="AE515" s="5">
        <f>VLOOKUP(B515, pct_raw!$A$2:$AX$1800, 41, FALSE)</f>
        <v>0</v>
      </c>
      <c r="AF515" s="5">
        <f>VLOOKUP(B515, pct_raw!$A$2:$AX$1800, 42, FALSE)</f>
        <v>0</v>
      </c>
      <c r="AG515" s="5">
        <f>VLOOKUP(B515, pct_raw!$A$2:$AX$1800, 43, FALSE)</f>
        <v>0</v>
      </c>
      <c r="AH515" s="5">
        <f>VLOOKUP(B515, pct_raw!$A$2:$AX$1800, 44, FALSE)</f>
        <v>0</v>
      </c>
      <c r="AI515" s="5">
        <f>VLOOKUP(B515, pct_raw!$A$2:$AX$1800, 45, FALSE)</f>
        <v>10</v>
      </c>
      <c r="AJ515" s="5">
        <f>VLOOKUP(B515, pct_raw!$A$2:$AX$1800, 46, FALSE)</f>
        <v>15</v>
      </c>
      <c r="AK515" s="5">
        <f>VLOOKUP(B515, pct_raw!$A$2:$AX$1800, 47, FALSE)</f>
        <v>0.27979999999999999</v>
      </c>
      <c r="AL515" s="5">
        <f>VLOOKUP(B515, pct_raw!$A$2:$AX$1800, 48, FALSE)</f>
        <v>2</v>
      </c>
      <c r="AM515" s="5">
        <f>VLOOKUP(B515, pct_raw!$A$2:$AX$1800, 49, FALSE)</f>
        <v>0</v>
      </c>
      <c r="AN515" s="5">
        <f>VLOOKUP(B515, pct_raw!$A$2:$AX$1800, 50, FALSE)</f>
        <v>0</v>
      </c>
    </row>
    <row r="516" spans="1:40" x14ac:dyDescent="0.2">
      <c r="A516" s="2" t="s">
        <v>1207</v>
      </c>
      <c r="B516" s="2" t="str">
        <f t="shared" si="8"/>
        <v>Des Moines 03</v>
      </c>
      <c r="C516" s="2" t="s">
        <v>1207</v>
      </c>
      <c r="D516" s="2" t="str">
        <f>VLOOKUP(B516, pct_raw!$A$2:$AX$1800, 6, FALSE)</f>
        <v xml:space="preserve"> DES MOINES 03</v>
      </c>
      <c r="E516" s="5">
        <f>VLOOKUP(B516, pct_raw!$A$2:$AX$1800, 15, FALSE)</f>
        <v>31</v>
      </c>
      <c r="F516" s="5">
        <f>VLOOKUP(B516, pct_raw!$A$2:$AX$1800, 16, FALSE)</f>
        <v>32</v>
      </c>
      <c r="G516" s="5">
        <f>VLOOKUP(B516, pct_raw!$A$2:$AX$1800, 17, FALSE)</f>
        <v>0.55959999999999999</v>
      </c>
      <c r="H516">
        <f>VLOOKUP(B516, pct_raw!$A$2:$AX$1800, 18, FALSE)</f>
        <v>0</v>
      </c>
      <c r="I516" s="5">
        <f>VLOOKUP(B516, pct_raw!$A$2:$AX$1800, 19, FALSE)</f>
        <v>0</v>
      </c>
      <c r="J516">
        <f>VLOOKUP(B516, pct_raw!$A$2:$AX$1800, 20, FALSE)</f>
        <v>0</v>
      </c>
      <c r="K516" s="5">
        <f>VLOOKUP(B516, pct_raw!$A$2:$AX$1800, 21, FALSE)</f>
        <v>40</v>
      </c>
      <c r="L516" s="5">
        <f>VLOOKUP(B516, pct_raw!$A$2:$AX$1800, 22, FALSE)</f>
        <v>40</v>
      </c>
      <c r="M516" s="5">
        <f>VLOOKUP(B516, pct_raw!$A$2:$AX$1800, 23, FALSE)</f>
        <v>0.55959999999999999</v>
      </c>
      <c r="N516" s="5">
        <f>VLOOKUP(B516, pct_raw!$A$2:$AX$1800, 24, FALSE)</f>
        <v>0</v>
      </c>
      <c r="O516" s="5">
        <f>VLOOKUP(B516, pct_raw!$A$2:$AX$1800, 25, FALSE)</f>
        <v>0</v>
      </c>
      <c r="P516" s="5">
        <f>VLOOKUP(B516, pct_raw!$A$2:$AX$1800, 26, FALSE)</f>
        <v>0</v>
      </c>
      <c r="Q516" s="5">
        <f>VLOOKUP(B516, pct_raw!$A$2:$AX$1800, 27, FALSE)</f>
        <v>0</v>
      </c>
      <c r="R516" s="5">
        <f>VLOOKUP(B516, pct_raw!$A$2:$AX$1800, 28, FALSE)</f>
        <v>0</v>
      </c>
      <c r="S516" s="5">
        <f>VLOOKUP(B516, pct_raw!$A$2:$AX$1800, 29, FALSE)</f>
        <v>0</v>
      </c>
      <c r="T516" s="5">
        <f>VLOOKUP(B516, pct_raw!$A$2:$AX$1800, 30, FALSE)</f>
        <v>0</v>
      </c>
      <c r="U516" s="5">
        <f>VLOOKUP(B516, pct_raw!$A$2:$AX$1800, 31, FALSE)</f>
        <v>0</v>
      </c>
      <c r="V516" s="5">
        <f>VLOOKUP(B516, pct_raw!$A$2:$AX$1800, 32, FALSE)</f>
        <v>0</v>
      </c>
      <c r="W516" s="5">
        <f>VLOOKUP(B516, pct_raw!$A$2:$AX$1800, 33, FALSE)</f>
        <v>0</v>
      </c>
      <c r="X516" s="5">
        <f>VLOOKUP(B516, pct_raw!$A$2:$AX$1800, 34, FALSE)</f>
        <v>0</v>
      </c>
      <c r="Y516" s="5">
        <f>VLOOKUP(B516, pct_raw!$A$2:$AX$1800, 35, FALSE)</f>
        <v>0</v>
      </c>
      <c r="Z516" s="5">
        <f>VLOOKUP(B516, pct_raw!$A$2:$AX$1800, 36, FALSE)</f>
        <v>49</v>
      </c>
      <c r="AA516" s="5">
        <f>VLOOKUP(B516, pct_raw!$A$2:$AX$1800, 37, FALSE)</f>
        <v>51</v>
      </c>
      <c r="AB516" s="5">
        <f>VLOOKUP(B516, pct_raw!$A$2:$AX$1800, 38, FALSE)</f>
        <v>0.83940000000000003</v>
      </c>
      <c r="AC516" s="5">
        <f>VLOOKUP(B516, pct_raw!$A$2:$AX$1800, 39, FALSE)</f>
        <v>0</v>
      </c>
      <c r="AD516" s="5">
        <f>VLOOKUP(B516, pct_raw!$A$2:$AX$1800, 40, FALSE)</f>
        <v>0</v>
      </c>
      <c r="AE516" s="5">
        <f>VLOOKUP(B516, pct_raw!$A$2:$AX$1800, 41, FALSE)</f>
        <v>0</v>
      </c>
      <c r="AF516" s="5">
        <f>VLOOKUP(B516, pct_raw!$A$2:$AX$1800, 42, FALSE)</f>
        <v>0</v>
      </c>
      <c r="AG516" s="5">
        <f>VLOOKUP(B516, pct_raw!$A$2:$AX$1800, 43, FALSE)</f>
        <v>0</v>
      </c>
      <c r="AH516" s="5">
        <f>VLOOKUP(B516, pct_raw!$A$2:$AX$1800, 44, FALSE)</f>
        <v>0</v>
      </c>
      <c r="AI516" s="5">
        <f>VLOOKUP(B516, pct_raw!$A$2:$AX$1800, 45, FALSE)</f>
        <v>27</v>
      </c>
      <c r="AJ516" s="5">
        <f>VLOOKUP(B516, pct_raw!$A$2:$AX$1800, 46, FALSE)</f>
        <v>29</v>
      </c>
      <c r="AK516" s="5">
        <f>VLOOKUP(B516, pct_raw!$A$2:$AX$1800, 47, FALSE)</f>
        <v>0.55959999999999999</v>
      </c>
      <c r="AL516" s="5">
        <f>VLOOKUP(B516, pct_raw!$A$2:$AX$1800, 48, FALSE)</f>
        <v>5</v>
      </c>
      <c r="AM516" s="5">
        <f>VLOOKUP(B516, pct_raw!$A$2:$AX$1800, 49, FALSE)</f>
        <v>0</v>
      </c>
      <c r="AN516" s="5">
        <f>VLOOKUP(B516, pct_raw!$A$2:$AX$1800, 50, FALSE)</f>
        <v>0</v>
      </c>
    </row>
    <row r="517" spans="1:40" x14ac:dyDescent="0.2">
      <c r="A517" s="2" t="s">
        <v>1208</v>
      </c>
      <c r="B517" s="2" t="str">
        <f t="shared" si="8"/>
        <v>Des Moines 04</v>
      </c>
      <c r="C517" s="2" t="s">
        <v>1208</v>
      </c>
      <c r="D517" s="2" t="str">
        <f>VLOOKUP(B517, pct_raw!$A$2:$AX$1800, 6, FALSE)</f>
        <v xml:space="preserve"> DES MOINES 04</v>
      </c>
      <c r="E517" s="5">
        <f>VLOOKUP(B517, pct_raw!$A$2:$AX$1800, 15, FALSE)</f>
        <v>11</v>
      </c>
      <c r="F517" s="5">
        <f>VLOOKUP(B517, pct_raw!$A$2:$AX$1800, 16, FALSE)</f>
        <v>11</v>
      </c>
      <c r="G517" s="5">
        <f>VLOOKUP(B517, pct_raw!$A$2:$AX$1800, 17, FALSE)</f>
        <v>0.27979999999999999</v>
      </c>
      <c r="H517">
        <f>VLOOKUP(B517, pct_raw!$A$2:$AX$1800, 18, FALSE)</f>
        <v>0</v>
      </c>
      <c r="I517" s="5">
        <f>VLOOKUP(B517, pct_raw!$A$2:$AX$1800, 19, FALSE)</f>
        <v>0</v>
      </c>
      <c r="J517">
        <f>VLOOKUP(B517, pct_raw!$A$2:$AX$1800, 20, FALSE)</f>
        <v>0</v>
      </c>
      <c r="K517" s="5">
        <f>VLOOKUP(B517, pct_raw!$A$2:$AX$1800, 21, FALSE)</f>
        <v>10</v>
      </c>
      <c r="L517" s="5">
        <f>VLOOKUP(B517, pct_raw!$A$2:$AX$1800, 22, FALSE)</f>
        <v>12</v>
      </c>
      <c r="M517" s="5">
        <f>VLOOKUP(B517, pct_raw!$A$2:$AX$1800, 23, FALSE)</f>
        <v>0.55959999999999999</v>
      </c>
      <c r="N517" s="5">
        <f>VLOOKUP(B517, pct_raw!$A$2:$AX$1800, 24, FALSE)</f>
        <v>0</v>
      </c>
      <c r="O517" s="5">
        <f>VLOOKUP(B517, pct_raw!$A$2:$AX$1800, 25, FALSE)</f>
        <v>0</v>
      </c>
      <c r="P517" s="5">
        <f>VLOOKUP(B517, pct_raw!$A$2:$AX$1800, 26, FALSE)</f>
        <v>0</v>
      </c>
      <c r="Q517" s="5">
        <f>VLOOKUP(B517, pct_raw!$A$2:$AX$1800, 27, FALSE)</f>
        <v>5</v>
      </c>
      <c r="R517" s="5">
        <f>VLOOKUP(B517, pct_raw!$A$2:$AX$1800, 28, FALSE)</f>
        <v>0</v>
      </c>
      <c r="S517" s="5">
        <f>VLOOKUP(B517, pct_raw!$A$2:$AX$1800, 29, FALSE)</f>
        <v>0</v>
      </c>
      <c r="T517" s="5">
        <f>VLOOKUP(B517, pct_raw!$A$2:$AX$1800, 30, FALSE)</f>
        <v>0</v>
      </c>
      <c r="U517" s="5">
        <f>VLOOKUP(B517, pct_raw!$A$2:$AX$1800, 31, FALSE)</f>
        <v>0</v>
      </c>
      <c r="V517" s="5">
        <f>VLOOKUP(B517, pct_raw!$A$2:$AX$1800, 32, FALSE)</f>
        <v>0</v>
      </c>
      <c r="W517" s="5">
        <f>VLOOKUP(B517, pct_raw!$A$2:$AX$1800, 33, FALSE)</f>
        <v>0</v>
      </c>
      <c r="X517" s="5">
        <f>VLOOKUP(B517, pct_raw!$A$2:$AX$1800, 34, FALSE)</f>
        <v>0</v>
      </c>
      <c r="Y517" s="5">
        <f>VLOOKUP(B517, pct_raw!$A$2:$AX$1800, 35, FALSE)</f>
        <v>0</v>
      </c>
      <c r="Z517" s="5">
        <f>VLOOKUP(B517, pct_raw!$A$2:$AX$1800, 36, FALSE)</f>
        <v>13</v>
      </c>
      <c r="AA517" s="5">
        <f>VLOOKUP(B517, pct_raw!$A$2:$AX$1800, 37, FALSE)</f>
        <v>16</v>
      </c>
      <c r="AB517" s="5">
        <f>VLOOKUP(B517, pct_raw!$A$2:$AX$1800, 38, FALSE)</f>
        <v>0.55959999999999999</v>
      </c>
      <c r="AC517" s="5">
        <f>VLOOKUP(B517, pct_raw!$A$2:$AX$1800, 39, FALSE)</f>
        <v>0</v>
      </c>
      <c r="AD517" s="5">
        <f>VLOOKUP(B517, pct_raw!$A$2:$AX$1800, 40, FALSE)</f>
        <v>0</v>
      </c>
      <c r="AE517" s="5">
        <f>VLOOKUP(B517, pct_raw!$A$2:$AX$1800, 41, FALSE)</f>
        <v>0</v>
      </c>
      <c r="AF517" s="5">
        <f>VLOOKUP(B517, pct_raw!$A$2:$AX$1800, 42, FALSE)</f>
        <v>0</v>
      </c>
      <c r="AG517" s="5">
        <f>VLOOKUP(B517, pct_raw!$A$2:$AX$1800, 43, FALSE)</f>
        <v>0</v>
      </c>
      <c r="AH517" s="5">
        <f>VLOOKUP(B517, pct_raw!$A$2:$AX$1800, 44, FALSE)</f>
        <v>0</v>
      </c>
      <c r="AI517" s="5">
        <f>VLOOKUP(B517, pct_raw!$A$2:$AX$1800, 45, FALSE)</f>
        <v>7</v>
      </c>
      <c r="AJ517" s="5">
        <f>VLOOKUP(B517, pct_raw!$A$2:$AX$1800, 46, FALSE)</f>
        <v>8</v>
      </c>
      <c r="AK517" s="5">
        <f>VLOOKUP(B517, pct_raw!$A$2:$AX$1800, 47, FALSE)</f>
        <v>0.27979999999999999</v>
      </c>
      <c r="AL517" s="5">
        <f>VLOOKUP(B517, pct_raw!$A$2:$AX$1800, 48, FALSE)</f>
        <v>4</v>
      </c>
      <c r="AM517" s="5">
        <f>VLOOKUP(B517, pct_raw!$A$2:$AX$1800, 49, FALSE)</f>
        <v>0</v>
      </c>
      <c r="AN517" s="5">
        <f>VLOOKUP(B517, pct_raw!$A$2:$AX$1800, 50, FALSE)</f>
        <v>0</v>
      </c>
    </row>
    <row r="518" spans="1:40" x14ac:dyDescent="0.2">
      <c r="A518" s="2" t="s">
        <v>1209</v>
      </c>
      <c r="B518" s="2" t="str">
        <f t="shared" si="8"/>
        <v>Des Moines 05</v>
      </c>
      <c r="C518" s="2" t="s">
        <v>1209</v>
      </c>
      <c r="D518" s="2" t="str">
        <f>VLOOKUP(B518, pct_raw!$A$2:$AX$1800, 6, FALSE)</f>
        <v xml:space="preserve"> DES MOINES 05</v>
      </c>
      <c r="E518" s="5">
        <f>VLOOKUP(B518, pct_raw!$A$2:$AX$1800, 15, FALSE)</f>
        <v>0</v>
      </c>
      <c r="F518" s="5">
        <f>VLOOKUP(B518, pct_raw!$A$2:$AX$1800, 16, FALSE)</f>
        <v>0</v>
      </c>
      <c r="G518" s="5">
        <f>VLOOKUP(B518, pct_raw!$A$2:$AX$1800, 17, FALSE)</f>
        <v>0</v>
      </c>
      <c r="H518">
        <f>VLOOKUP(B518, pct_raw!$A$2:$AX$1800, 18, FALSE)</f>
        <v>0</v>
      </c>
      <c r="I518" s="5">
        <f>VLOOKUP(B518, pct_raw!$A$2:$AX$1800, 19, FALSE)</f>
        <v>0</v>
      </c>
      <c r="J518">
        <f>VLOOKUP(B518, pct_raw!$A$2:$AX$1800, 20, FALSE)</f>
        <v>0</v>
      </c>
      <c r="K518" s="5">
        <f>VLOOKUP(B518, pct_raw!$A$2:$AX$1800, 21, FALSE)</f>
        <v>13</v>
      </c>
      <c r="L518" s="5">
        <f>VLOOKUP(B518, pct_raw!$A$2:$AX$1800, 22, FALSE)</f>
        <v>15</v>
      </c>
      <c r="M518" s="5">
        <f>VLOOKUP(B518, pct_raw!$A$2:$AX$1800, 23, FALSE)</f>
        <v>0.27979999999999999</v>
      </c>
      <c r="N518" s="5">
        <f>VLOOKUP(B518, pct_raw!$A$2:$AX$1800, 24, FALSE)</f>
        <v>0</v>
      </c>
      <c r="O518" s="5">
        <f>VLOOKUP(B518, pct_raw!$A$2:$AX$1800, 25, FALSE)</f>
        <v>0</v>
      </c>
      <c r="P518" s="5">
        <f>VLOOKUP(B518, pct_raw!$A$2:$AX$1800, 26, FALSE)</f>
        <v>0</v>
      </c>
      <c r="Q518" s="5">
        <f>VLOOKUP(B518, pct_raw!$A$2:$AX$1800, 27, FALSE)</f>
        <v>8</v>
      </c>
      <c r="R518" s="5">
        <f>VLOOKUP(B518, pct_raw!$A$2:$AX$1800, 28, FALSE)</f>
        <v>12</v>
      </c>
      <c r="S518" s="5">
        <f>VLOOKUP(B518, pct_raw!$A$2:$AX$1800, 29, FALSE)</f>
        <v>0.27979999999999999</v>
      </c>
      <c r="T518" s="5">
        <f>VLOOKUP(B518, pct_raw!$A$2:$AX$1800, 30, FALSE)</f>
        <v>0</v>
      </c>
      <c r="U518" s="5">
        <f>VLOOKUP(B518, pct_raw!$A$2:$AX$1800, 31, FALSE)</f>
        <v>0</v>
      </c>
      <c r="V518" s="5">
        <f>VLOOKUP(B518, pct_raw!$A$2:$AX$1800, 32, FALSE)</f>
        <v>0</v>
      </c>
      <c r="W518" s="5">
        <f>VLOOKUP(B518, pct_raw!$A$2:$AX$1800, 33, FALSE)</f>
        <v>0</v>
      </c>
      <c r="X518" s="5">
        <f>VLOOKUP(B518, pct_raw!$A$2:$AX$1800, 34, FALSE)</f>
        <v>0</v>
      </c>
      <c r="Y518" s="5">
        <f>VLOOKUP(B518, pct_raw!$A$2:$AX$1800, 35, FALSE)</f>
        <v>0</v>
      </c>
      <c r="Z518" s="5">
        <f>VLOOKUP(B518, pct_raw!$A$2:$AX$1800, 36, FALSE)</f>
        <v>32</v>
      </c>
      <c r="AA518" s="5">
        <f>VLOOKUP(B518, pct_raw!$A$2:$AX$1800, 37, FALSE)</f>
        <v>35</v>
      </c>
      <c r="AB518" s="5">
        <f>VLOOKUP(B518, pct_raw!$A$2:$AX$1800, 38, FALSE)</f>
        <v>0.27979999999999999</v>
      </c>
      <c r="AC518" s="5">
        <f>VLOOKUP(B518, pct_raw!$A$2:$AX$1800, 39, FALSE)</f>
        <v>2</v>
      </c>
      <c r="AD518" s="5">
        <f>VLOOKUP(B518, pct_raw!$A$2:$AX$1800, 40, FALSE)</f>
        <v>0</v>
      </c>
      <c r="AE518" s="5">
        <f>VLOOKUP(B518, pct_raw!$A$2:$AX$1800, 41, FALSE)</f>
        <v>0</v>
      </c>
      <c r="AF518" s="5">
        <f>VLOOKUP(B518, pct_raw!$A$2:$AX$1800, 42, FALSE)</f>
        <v>0</v>
      </c>
      <c r="AG518" s="5">
        <f>VLOOKUP(B518, pct_raw!$A$2:$AX$1800, 43, FALSE)</f>
        <v>0</v>
      </c>
      <c r="AH518" s="5">
        <f>VLOOKUP(B518, pct_raw!$A$2:$AX$1800, 44, FALSE)</f>
        <v>0</v>
      </c>
      <c r="AI518" s="5">
        <f>VLOOKUP(B518, pct_raw!$A$2:$AX$1800, 45, FALSE)</f>
        <v>11</v>
      </c>
      <c r="AJ518" s="5">
        <f>VLOOKUP(B518, pct_raw!$A$2:$AX$1800, 46, FALSE)</f>
        <v>12</v>
      </c>
      <c r="AK518" s="5">
        <f>VLOOKUP(B518, pct_raw!$A$2:$AX$1800, 47, FALSE)</f>
        <v>0.27979999999999999</v>
      </c>
      <c r="AL518" s="5">
        <f>VLOOKUP(B518, pct_raw!$A$2:$AX$1800, 48, FALSE)</f>
        <v>6</v>
      </c>
      <c r="AM518" s="5">
        <f>VLOOKUP(B518, pct_raw!$A$2:$AX$1800, 49, FALSE)</f>
        <v>0</v>
      </c>
      <c r="AN518" s="5">
        <f>VLOOKUP(B518, pct_raw!$A$2:$AX$1800, 50, FALSE)</f>
        <v>0</v>
      </c>
    </row>
    <row r="519" spans="1:40" x14ac:dyDescent="0.2">
      <c r="A519" s="2" t="s">
        <v>1210</v>
      </c>
      <c r="B519" s="2" t="str">
        <f t="shared" si="8"/>
        <v>Des Moines 06</v>
      </c>
      <c r="C519" s="2" t="s">
        <v>1210</v>
      </c>
      <c r="D519" s="2" t="str">
        <f>VLOOKUP(B519, pct_raw!$A$2:$AX$1800, 6, FALSE)</f>
        <v xml:space="preserve"> DES MOINES 06</v>
      </c>
      <c r="E519" s="5">
        <f>VLOOKUP(B519, pct_raw!$A$2:$AX$1800, 15, FALSE)</f>
        <v>2</v>
      </c>
      <c r="F519" s="5">
        <f>VLOOKUP(B519, pct_raw!$A$2:$AX$1800, 16, FALSE)</f>
        <v>0</v>
      </c>
      <c r="G519" s="5">
        <f>VLOOKUP(B519, pct_raw!$A$2:$AX$1800, 17, FALSE)</f>
        <v>0</v>
      </c>
      <c r="H519">
        <f>VLOOKUP(B519, pct_raw!$A$2:$AX$1800, 18, FALSE)</f>
        <v>0</v>
      </c>
      <c r="I519" s="5">
        <f>VLOOKUP(B519, pct_raw!$A$2:$AX$1800, 19, FALSE)</f>
        <v>0</v>
      </c>
      <c r="J519">
        <f>VLOOKUP(B519, pct_raw!$A$2:$AX$1800, 20, FALSE)</f>
        <v>0</v>
      </c>
      <c r="K519" s="5">
        <f>VLOOKUP(B519, pct_raw!$A$2:$AX$1800, 21, FALSE)</f>
        <v>17</v>
      </c>
      <c r="L519" s="5">
        <f>VLOOKUP(B519, pct_raw!$A$2:$AX$1800, 22, FALSE)</f>
        <v>20</v>
      </c>
      <c r="M519" s="5">
        <f>VLOOKUP(B519, pct_raw!$A$2:$AX$1800, 23, FALSE)</f>
        <v>0.27979999999999999</v>
      </c>
      <c r="N519" s="5">
        <f>VLOOKUP(B519, pct_raw!$A$2:$AX$1800, 24, FALSE)</f>
        <v>0</v>
      </c>
      <c r="O519" s="5">
        <f>VLOOKUP(B519, pct_raw!$A$2:$AX$1800, 25, FALSE)</f>
        <v>0</v>
      </c>
      <c r="P519" s="5">
        <f>VLOOKUP(B519, pct_raw!$A$2:$AX$1800, 26, FALSE)</f>
        <v>0</v>
      </c>
      <c r="Q519" s="5">
        <f>VLOOKUP(B519, pct_raw!$A$2:$AX$1800, 27, FALSE)</f>
        <v>6</v>
      </c>
      <c r="R519" s="5">
        <f>VLOOKUP(B519, pct_raw!$A$2:$AX$1800, 28, FALSE)</f>
        <v>0</v>
      </c>
      <c r="S519" s="5">
        <f>VLOOKUP(B519, pct_raw!$A$2:$AX$1800, 29, FALSE)</f>
        <v>0</v>
      </c>
      <c r="T519" s="5">
        <f>VLOOKUP(B519, pct_raw!$A$2:$AX$1800, 30, FALSE)</f>
        <v>0</v>
      </c>
      <c r="U519" s="5">
        <f>VLOOKUP(B519, pct_raw!$A$2:$AX$1800, 31, FALSE)</f>
        <v>0</v>
      </c>
      <c r="V519" s="5">
        <f>VLOOKUP(B519, pct_raw!$A$2:$AX$1800, 32, FALSE)</f>
        <v>0</v>
      </c>
      <c r="W519" s="5">
        <f>VLOOKUP(B519, pct_raw!$A$2:$AX$1800, 33, FALSE)</f>
        <v>0</v>
      </c>
      <c r="X519" s="5">
        <f>VLOOKUP(B519, pct_raw!$A$2:$AX$1800, 34, FALSE)</f>
        <v>0</v>
      </c>
      <c r="Y519" s="5">
        <f>VLOOKUP(B519, pct_raw!$A$2:$AX$1800, 35, FALSE)</f>
        <v>0</v>
      </c>
      <c r="Z519" s="5">
        <f>VLOOKUP(B519, pct_raw!$A$2:$AX$1800, 36, FALSE)</f>
        <v>35</v>
      </c>
      <c r="AA519" s="5">
        <f>VLOOKUP(B519, pct_raw!$A$2:$AX$1800, 37, FALSE)</f>
        <v>43</v>
      </c>
      <c r="AB519" s="5">
        <f>VLOOKUP(B519, pct_raw!$A$2:$AX$1800, 38, FALSE)</f>
        <v>0.83940000000000003</v>
      </c>
      <c r="AC519" s="5">
        <f>VLOOKUP(B519, pct_raw!$A$2:$AX$1800, 39, FALSE)</f>
        <v>9</v>
      </c>
      <c r="AD519" s="5">
        <f>VLOOKUP(B519, pct_raw!$A$2:$AX$1800, 40, FALSE)</f>
        <v>0</v>
      </c>
      <c r="AE519" s="5">
        <f>VLOOKUP(B519, pct_raw!$A$2:$AX$1800, 41, FALSE)</f>
        <v>0</v>
      </c>
      <c r="AF519" s="5">
        <f>VLOOKUP(B519, pct_raw!$A$2:$AX$1800, 42, FALSE)</f>
        <v>0</v>
      </c>
      <c r="AG519" s="5">
        <f>VLOOKUP(B519, pct_raw!$A$2:$AX$1800, 43, FALSE)</f>
        <v>0</v>
      </c>
      <c r="AH519" s="5">
        <f>VLOOKUP(B519, pct_raw!$A$2:$AX$1800, 44, FALSE)</f>
        <v>0</v>
      </c>
      <c r="AI519" s="5">
        <f>VLOOKUP(B519, pct_raw!$A$2:$AX$1800, 45, FALSE)</f>
        <v>15</v>
      </c>
      <c r="AJ519" s="5">
        <f>VLOOKUP(B519, pct_raw!$A$2:$AX$1800, 46, FALSE)</f>
        <v>19</v>
      </c>
      <c r="AK519" s="5">
        <f>VLOOKUP(B519, pct_raw!$A$2:$AX$1800, 47, FALSE)</f>
        <v>0.27979999999999999</v>
      </c>
      <c r="AL519" s="5">
        <f>VLOOKUP(B519, pct_raw!$A$2:$AX$1800, 48, FALSE)</f>
        <v>8</v>
      </c>
      <c r="AM519" s="5">
        <f>VLOOKUP(B519, pct_raw!$A$2:$AX$1800, 49, FALSE)</f>
        <v>0</v>
      </c>
      <c r="AN519" s="5">
        <f>VLOOKUP(B519, pct_raw!$A$2:$AX$1800, 50, FALSE)</f>
        <v>0</v>
      </c>
    </row>
    <row r="520" spans="1:40" x14ac:dyDescent="0.2">
      <c r="A520" s="2" t="s">
        <v>1211</v>
      </c>
      <c r="B520" s="2" t="str">
        <f t="shared" si="8"/>
        <v>Des Moines 07</v>
      </c>
      <c r="C520" s="2" t="s">
        <v>1211</v>
      </c>
      <c r="D520" s="2" t="str">
        <f>VLOOKUP(B520, pct_raw!$A$2:$AX$1800, 6, FALSE)</f>
        <v xml:space="preserve"> DES MOINES 07</v>
      </c>
      <c r="E520" s="5">
        <f>VLOOKUP(B520, pct_raw!$A$2:$AX$1800, 15, FALSE)</f>
        <v>0</v>
      </c>
      <c r="F520" s="5">
        <f>VLOOKUP(B520, pct_raw!$A$2:$AX$1800, 16, FALSE)</f>
        <v>0</v>
      </c>
      <c r="G520" s="5">
        <f>VLOOKUP(B520, pct_raw!$A$2:$AX$1800, 17, FALSE)</f>
        <v>0</v>
      </c>
      <c r="H520">
        <f>VLOOKUP(B520, pct_raw!$A$2:$AX$1800, 18, FALSE)</f>
        <v>0</v>
      </c>
      <c r="I520" s="5">
        <f>VLOOKUP(B520, pct_raw!$A$2:$AX$1800, 19, FALSE)</f>
        <v>0</v>
      </c>
      <c r="J520">
        <f>VLOOKUP(B520, pct_raw!$A$2:$AX$1800, 20, FALSE)</f>
        <v>0</v>
      </c>
      <c r="K520" s="5">
        <f>VLOOKUP(B520, pct_raw!$A$2:$AX$1800, 21, FALSE)</f>
        <v>47</v>
      </c>
      <c r="L520" s="5">
        <f>VLOOKUP(B520, pct_raw!$A$2:$AX$1800, 22, FALSE)</f>
        <v>53</v>
      </c>
      <c r="M520" s="5">
        <f>VLOOKUP(B520, pct_raw!$A$2:$AX$1800, 23, FALSE)</f>
        <v>0.83940000000000003</v>
      </c>
      <c r="N520" s="5">
        <f>VLOOKUP(B520, pct_raw!$A$2:$AX$1800, 24, FALSE)</f>
        <v>0</v>
      </c>
      <c r="O520" s="5">
        <f>VLOOKUP(B520, pct_raw!$A$2:$AX$1800, 25, FALSE)</f>
        <v>0</v>
      </c>
      <c r="P520" s="5">
        <f>VLOOKUP(B520, pct_raw!$A$2:$AX$1800, 26, FALSE)</f>
        <v>0</v>
      </c>
      <c r="Q520" s="5">
        <f>VLOOKUP(B520, pct_raw!$A$2:$AX$1800, 27, FALSE)</f>
        <v>0</v>
      </c>
      <c r="R520" s="5">
        <f>VLOOKUP(B520, pct_raw!$A$2:$AX$1800, 28, FALSE)</f>
        <v>0</v>
      </c>
      <c r="S520" s="5">
        <f>VLOOKUP(B520, pct_raw!$A$2:$AX$1800, 29, FALSE)</f>
        <v>0</v>
      </c>
      <c r="T520" s="5">
        <f>VLOOKUP(B520, pct_raw!$A$2:$AX$1800, 30, FALSE)</f>
        <v>0</v>
      </c>
      <c r="U520" s="5">
        <f>VLOOKUP(B520, pct_raw!$A$2:$AX$1800, 31, FALSE)</f>
        <v>0</v>
      </c>
      <c r="V520" s="5">
        <f>VLOOKUP(B520, pct_raw!$A$2:$AX$1800, 32, FALSE)</f>
        <v>0</v>
      </c>
      <c r="W520" s="5">
        <f>VLOOKUP(B520, pct_raw!$A$2:$AX$1800, 33, FALSE)</f>
        <v>0</v>
      </c>
      <c r="X520" s="5">
        <f>VLOOKUP(B520, pct_raw!$A$2:$AX$1800, 34, FALSE)</f>
        <v>0</v>
      </c>
      <c r="Y520" s="5">
        <f>VLOOKUP(B520, pct_raw!$A$2:$AX$1800, 35, FALSE)</f>
        <v>0</v>
      </c>
      <c r="Z520" s="5">
        <f>VLOOKUP(B520, pct_raw!$A$2:$AX$1800, 36, FALSE)</f>
        <v>91</v>
      </c>
      <c r="AA520" s="5">
        <f>VLOOKUP(B520, pct_raw!$A$2:$AX$1800, 37, FALSE)</f>
        <v>96</v>
      </c>
      <c r="AB520" s="5">
        <f>VLOOKUP(B520, pct_raw!$A$2:$AX$1800, 38, FALSE)</f>
        <v>1.1192</v>
      </c>
      <c r="AC520" s="5">
        <f>VLOOKUP(B520, pct_raw!$A$2:$AX$1800, 39, FALSE)</f>
        <v>0</v>
      </c>
      <c r="AD520" s="5">
        <f>VLOOKUP(B520, pct_raw!$A$2:$AX$1800, 40, FALSE)</f>
        <v>0</v>
      </c>
      <c r="AE520" s="5">
        <f>VLOOKUP(B520, pct_raw!$A$2:$AX$1800, 41, FALSE)</f>
        <v>0</v>
      </c>
      <c r="AF520" s="5">
        <f>VLOOKUP(B520, pct_raw!$A$2:$AX$1800, 42, FALSE)</f>
        <v>0</v>
      </c>
      <c r="AG520" s="5">
        <f>VLOOKUP(B520, pct_raw!$A$2:$AX$1800, 43, FALSE)</f>
        <v>0</v>
      </c>
      <c r="AH520" s="5">
        <f>VLOOKUP(B520, pct_raw!$A$2:$AX$1800, 44, FALSE)</f>
        <v>0</v>
      </c>
      <c r="AI520" s="5">
        <f>VLOOKUP(B520, pct_raw!$A$2:$AX$1800, 45, FALSE)</f>
        <v>41</v>
      </c>
      <c r="AJ520" s="5">
        <f>VLOOKUP(B520, pct_raw!$A$2:$AX$1800, 46, FALSE)</f>
        <v>49</v>
      </c>
      <c r="AK520" s="5">
        <f>VLOOKUP(B520, pct_raw!$A$2:$AX$1800, 47, FALSE)</f>
        <v>0.55959999999999999</v>
      </c>
      <c r="AL520" s="5">
        <f>VLOOKUP(B520, pct_raw!$A$2:$AX$1800, 48, FALSE)</f>
        <v>0</v>
      </c>
      <c r="AM520" s="5">
        <f>VLOOKUP(B520, pct_raw!$A$2:$AX$1800, 49, FALSE)</f>
        <v>0</v>
      </c>
      <c r="AN520" s="5">
        <f>VLOOKUP(B520, pct_raw!$A$2:$AX$1800, 50, FALSE)</f>
        <v>0</v>
      </c>
    </row>
    <row r="521" spans="1:40" x14ac:dyDescent="0.2">
      <c r="A521" s="2" t="s">
        <v>1212</v>
      </c>
      <c r="B521" s="2" t="str">
        <f t="shared" si="8"/>
        <v>Des Moines 08</v>
      </c>
      <c r="C521" s="2" t="s">
        <v>1212</v>
      </c>
      <c r="D521" s="2" t="str">
        <f>VLOOKUP(B521, pct_raw!$A$2:$AX$1800, 6, FALSE)</f>
        <v xml:space="preserve"> DES MOINES 08</v>
      </c>
      <c r="E521" s="5">
        <f>VLOOKUP(B521, pct_raw!$A$2:$AX$1800, 15, FALSE)</f>
        <v>10</v>
      </c>
      <c r="F521" s="5">
        <f>VLOOKUP(B521, pct_raw!$A$2:$AX$1800, 16, FALSE)</f>
        <v>0</v>
      </c>
      <c r="G521" s="5">
        <f>VLOOKUP(B521, pct_raw!$A$2:$AX$1800, 17, FALSE)</f>
        <v>0</v>
      </c>
      <c r="H521">
        <f>VLOOKUP(B521, pct_raw!$A$2:$AX$1800, 18, FALSE)</f>
        <v>0</v>
      </c>
      <c r="I521" s="5">
        <f>VLOOKUP(B521, pct_raw!$A$2:$AX$1800, 19, FALSE)</f>
        <v>0</v>
      </c>
      <c r="J521">
        <f>VLOOKUP(B521, pct_raw!$A$2:$AX$1800, 20, FALSE)</f>
        <v>0</v>
      </c>
      <c r="K521" s="5">
        <f>VLOOKUP(B521, pct_raw!$A$2:$AX$1800, 21, FALSE)</f>
        <v>27</v>
      </c>
      <c r="L521" s="5">
        <f>VLOOKUP(B521, pct_raw!$A$2:$AX$1800, 22, FALSE)</f>
        <v>36</v>
      </c>
      <c r="M521" s="5">
        <f>VLOOKUP(B521, pct_raw!$A$2:$AX$1800, 23, FALSE)</f>
        <v>0.27979999999999999</v>
      </c>
      <c r="N521" s="5">
        <f>VLOOKUP(B521, pct_raw!$A$2:$AX$1800, 24, FALSE)</f>
        <v>1</v>
      </c>
      <c r="O521" s="5">
        <f>VLOOKUP(B521, pct_raw!$A$2:$AX$1800, 25, FALSE)</f>
        <v>0</v>
      </c>
      <c r="P521" s="5">
        <f>VLOOKUP(B521, pct_raw!$A$2:$AX$1800, 26, FALSE)</f>
        <v>0</v>
      </c>
      <c r="Q521" s="5">
        <f>VLOOKUP(B521, pct_raw!$A$2:$AX$1800, 27, FALSE)</f>
        <v>21</v>
      </c>
      <c r="R521" s="5">
        <f>VLOOKUP(B521, pct_raw!$A$2:$AX$1800, 28, FALSE)</f>
        <v>23</v>
      </c>
      <c r="S521" s="5">
        <f>VLOOKUP(B521, pct_raw!$A$2:$AX$1800, 29, FALSE)</f>
        <v>0.27979999999999999</v>
      </c>
      <c r="T521" s="5">
        <f>VLOOKUP(B521, pct_raw!$A$2:$AX$1800, 30, FALSE)</f>
        <v>0</v>
      </c>
      <c r="U521" s="5">
        <f>VLOOKUP(B521, pct_raw!$A$2:$AX$1800, 31, FALSE)</f>
        <v>0</v>
      </c>
      <c r="V521" s="5">
        <f>VLOOKUP(B521, pct_raw!$A$2:$AX$1800, 32, FALSE)</f>
        <v>0</v>
      </c>
      <c r="W521" s="5">
        <f>VLOOKUP(B521, pct_raw!$A$2:$AX$1800, 33, FALSE)</f>
        <v>0</v>
      </c>
      <c r="X521" s="5">
        <f>VLOOKUP(B521, pct_raw!$A$2:$AX$1800, 34, FALSE)</f>
        <v>0</v>
      </c>
      <c r="Y521" s="5">
        <f>VLOOKUP(B521, pct_raw!$A$2:$AX$1800, 35, FALSE)</f>
        <v>0</v>
      </c>
      <c r="Z521" s="5">
        <f>VLOOKUP(B521, pct_raw!$A$2:$AX$1800, 36, FALSE)</f>
        <v>36</v>
      </c>
      <c r="AA521" s="5">
        <f>VLOOKUP(B521, pct_raw!$A$2:$AX$1800, 37, FALSE)</f>
        <v>39</v>
      </c>
      <c r="AB521" s="5">
        <f>VLOOKUP(B521, pct_raw!$A$2:$AX$1800, 38, FALSE)</f>
        <v>0.55959999999999999</v>
      </c>
      <c r="AC521" s="5">
        <f>VLOOKUP(B521, pct_raw!$A$2:$AX$1800, 39, FALSE)</f>
        <v>1</v>
      </c>
      <c r="AD521" s="5">
        <f>VLOOKUP(B521, pct_raw!$A$2:$AX$1800, 40, FALSE)</f>
        <v>0</v>
      </c>
      <c r="AE521" s="5">
        <f>VLOOKUP(B521, pct_raw!$A$2:$AX$1800, 41, FALSE)</f>
        <v>0</v>
      </c>
      <c r="AF521" s="5">
        <f>VLOOKUP(B521, pct_raw!$A$2:$AX$1800, 42, FALSE)</f>
        <v>0</v>
      </c>
      <c r="AG521" s="5">
        <f>VLOOKUP(B521, pct_raw!$A$2:$AX$1800, 43, FALSE)</f>
        <v>0</v>
      </c>
      <c r="AH521" s="5">
        <f>VLOOKUP(B521, pct_raw!$A$2:$AX$1800, 44, FALSE)</f>
        <v>0</v>
      </c>
      <c r="AI521" s="5">
        <f>VLOOKUP(B521, pct_raw!$A$2:$AX$1800, 45, FALSE)</f>
        <v>34</v>
      </c>
      <c r="AJ521" s="5">
        <f>VLOOKUP(B521, pct_raw!$A$2:$AX$1800, 46, FALSE)</f>
        <v>37</v>
      </c>
      <c r="AK521" s="5">
        <f>VLOOKUP(B521, pct_raw!$A$2:$AX$1800, 47, FALSE)</f>
        <v>0.55959999999999999</v>
      </c>
      <c r="AL521" s="5">
        <f>VLOOKUP(B521, pct_raw!$A$2:$AX$1800, 48, FALSE)</f>
        <v>5</v>
      </c>
      <c r="AM521" s="5">
        <f>VLOOKUP(B521, pct_raw!$A$2:$AX$1800, 49, FALSE)</f>
        <v>0</v>
      </c>
      <c r="AN521" s="5">
        <f>VLOOKUP(B521, pct_raw!$A$2:$AX$1800, 50, FALSE)</f>
        <v>0</v>
      </c>
    </row>
    <row r="522" spans="1:40" x14ac:dyDescent="0.2">
      <c r="A522" s="2" t="s">
        <v>1213</v>
      </c>
      <c r="B522" s="2" t="str">
        <f t="shared" si="8"/>
        <v>Des Moines 09</v>
      </c>
      <c r="C522" s="2" t="s">
        <v>1213</v>
      </c>
      <c r="D522" s="2" t="str">
        <f>VLOOKUP(B522, pct_raw!$A$2:$AX$1800, 6, FALSE)</f>
        <v xml:space="preserve"> DES MOINES 09</v>
      </c>
      <c r="E522" s="5">
        <f>VLOOKUP(B522, pct_raw!$A$2:$AX$1800, 15, FALSE)</f>
        <v>23</v>
      </c>
      <c r="F522" s="5">
        <f>VLOOKUP(B522, pct_raw!$A$2:$AX$1800, 16, FALSE)</f>
        <v>3</v>
      </c>
      <c r="G522" s="5">
        <f>VLOOKUP(B522, pct_raw!$A$2:$AX$1800, 17, FALSE)</f>
        <v>0</v>
      </c>
      <c r="H522">
        <f>VLOOKUP(B522, pct_raw!$A$2:$AX$1800, 18, FALSE)</f>
        <v>0</v>
      </c>
      <c r="I522" s="5">
        <f>VLOOKUP(B522, pct_raw!$A$2:$AX$1800, 19, FALSE)</f>
        <v>0</v>
      </c>
      <c r="J522">
        <f>VLOOKUP(B522, pct_raw!$A$2:$AX$1800, 20, FALSE)</f>
        <v>0</v>
      </c>
      <c r="K522" s="5">
        <f>VLOOKUP(B522, pct_raw!$A$2:$AX$1800, 21, FALSE)</f>
        <v>31</v>
      </c>
      <c r="L522" s="5">
        <f>VLOOKUP(B522, pct_raw!$A$2:$AX$1800, 22, FALSE)</f>
        <v>39</v>
      </c>
      <c r="M522" s="5">
        <f>VLOOKUP(B522, pct_raw!$A$2:$AX$1800, 23, FALSE)</f>
        <v>0.55959999999999999</v>
      </c>
      <c r="N522" s="5">
        <f>VLOOKUP(B522, pct_raw!$A$2:$AX$1800, 24, FALSE)</f>
        <v>1</v>
      </c>
      <c r="O522" s="5">
        <f>VLOOKUP(B522, pct_raw!$A$2:$AX$1800, 25, FALSE)</f>
        <v>0</v>
      </c>
      <c r="P522" s="5">
        <f>VLOOKUP(B522, pct_raw!$A$2:$AX$1800, 26, FALSE)</f>
        <v>0</v>
      </c>
      <c r="Q522" s="5">
        <f>VLOOKUP(B522, pct_raw!$A$2:$AX$1800, 27, FALSE)</f>
        <v>32</v>
      </c>
      <c r="R522" s="5">
        <f>VLOOKUP(B522, pct_raw!$A$2:$AX$1800, 28, FALSE)</f>
        <v>39</v>
      </c>
      <c r="S522" s="5">
        <f>VLOOKUP(B522, pct_raw!$A$2:$AX$1800, 29, FALSE)</f>
        <v>0.55959999999999999</v>
      </c>
      <c r="T522" s="5">
        <f>VLOOKUP(B522, pct_raw!$A$2:$AX$1800, 30, FALSE)</f>
        <v>1</v>
      </c>
      <c r="U522" s="5">
        <f>VLOOKUP(B522, pct_raw!$A$2:$AX$1800, 31, FALSE)</f>
        <v>0</v>
      </c>
      <c r="V522" s="5">
        <f>VLOOKUP(B522, pct_raw!$A$2:$AX$1800, 32, FALSE)</f>
        <v>0</v>
      </c>
      <c r="W522" s="5">
        <f>VLOOKUP(B522, pct_raw!$A$2:$AX$1800, 33, FALSE)</f>
        <v>0</v>
      </c>
      <c r="X522" s="5">
        <f>VLOOKUP(B522, pct_raw!$A$2:$AX$1800, 34, FALSE)</f>
        <v>0</v>
      </c>
      <c r="Y522" s="5">
        <f>VLOOKUP(B522, pct_raw!$A$2:$AX$1800, 35, FALSE)</f>
        <v>0</v>
      </c>
      <c r="Z522" s="5">
        <f>VLOOKUP(B522, pct_raw!$A$2:$AX$1800, 36, FALSE)</f>
        <v>69</v>
      </c>
      <c r="AA522" s="5">
        <f>VLOOKUP(B522, pct_raw!$A$2:$AX$1800, 37, FALSE)</f>
        <v>70</v>
      </c>
      <c r="AB522" s="5">
        <f>VLOOKUP(B522, pct_raw!$A$2:$AX$1800, 38, FALSE)</f>
        <v>0.83940000000000003</v>
      </c>
      <c r="AC522" s="5">
        <f>VLOOKUP(B522, pct_raw!$A$2:$AX$1800, 39, FALSE)</f>
        <v>12</v>
      </c>
      <c r="AD522" s="5">
        <f>VLOOKUP(B522, pct_raw!$A$2:$AX$1800, 40, FALSE)</f>
        <v>0</v>
      </c>
      <c r="AE522" s="5">
        <f>VLOOKUP(B522, pct_raw!$A$2:$AX$1800, 41, FALSE)</f>
        <v>0</v>
      </c>
      <c r="AF522" s="5">
        <f>VLOOKUP(B522, pct_raw!$A$2:$AX$1800, 42, FALSE)</f>
        <v>0</v>
      </c>
      <c r="AG522" s="5">
        <f>VLOOKUP(B522, pct_raw!$A$2:$AX$1800, 43, FALSE)</f>
        <v>21</v>
      </c>
      <c r="AH522" s="5">
        <f>VLOOKUP(B522, pct_raw!$A$2:$AX$1800, 44, FALSE)</f>
        <v>0</v>
      </c>
      <c r="AI522" s="5">
        <f>VLOOKUP(B522, pct_raw!$A$2:$AX$1800, 45, FALSE)</f>
        <v>48</v>
      </c>
      <c r="AJ522" s="5">
        <f>VLOOKUP(B522, pct_raw!$A$2:$AX$1800, 46, FALSE)</f>
        <v>52</v>
      </c>
      <c r="AK522" s="5">
        <f>VLOOKUP(B522, pct_raw!$A$2:$AX$1800, 47, FALSE)</f>
        <v>0.55959999999999999</v>
      </c>
      <c r="AL522" s="5">
        <f>VLOOKUP(B522, pct_raw!$A$2:$AX$1800, 48, FALSE)</f>
        <v>13</v>
      </c>
      <c r="AM522" s="5">
        <f>VLOOKUP(B522, pct_raw!$A$2:$AX$1800, 49, FALSE)</f>
        <v>1</v>
      </c>
      <c r="AN522" s="5">
        <f>VLOOKUP(B522, pct_raw!$A$2:$AX$1800, 50, FALSE)</f>
        <v>0</v>
      </c>
    </row>
    <row r="523" spans="1:40" x14ac:dyDescent="0.2">
      <c r="A523" s="2" t="s">
        <v>1214</v>
      </c>
      <c r="B523" s="2" t="str">
        <f t="shared" si="8"/>
        <v>Des Moines 10</v>
      </c>
      <c r="C523" s="2" t="s">
        <v>1214</v>
      </c>
      <c r="D523" s="2" t="str">
        <f>VLOOKUP(B523, pct_raw!$A$2:$AX$1800, 6, FALSE)</f>
        <v xml:space="preserve"> DES MOINES 10</v>
      </c>
      <c r="E523" s="5">
        <f>VLOOKUP(B523, pct_raw!$A$2:$AX$1800, 15, FALSE)</f>
        <v>48</v>
      </c>
      <c r="F523" s="5">
        <f>VLOOKUP(B523, pct_raw!$A$2:$AX$1800, 16, FALSE)</f>
        <v>51</v>
      </c>
      <c r="G523" s="5">
        <f>VLOOKUP(B523, pct_raw!$A$2:$AX$1800, 17, FALSE)</f>
        <v>0.55959999999999999</v>
      </c>
      <c r="H523">
        <f>VLOOKUP(B523, pct_raw!$A$2:$AX$1800, 18, FALSE)</f>
        <v>2</v>
      </c>
      <c r="I523" s="5">
        <f>VLOOKUP(B523, pct_raw!$A$2:$AX$1800, 19, FALSE)</f>
        <v>0</v>
      </c>
      <c r="J523">
        <f>VLOOKUP(B523, pct_raw!$A$2:$AX$1800, 20, FALSE)</f>
        <v>0</v>
      </c>
      <c r="K523" s="5">
        <f>VLOOKUP(B523, pct_raw!$A$2:$AX$1800, 21, FALSE)</f>
        <v>60</v>
      </c>
      <c r="L523" s="5">
        <f>VLOOKUP(B523, pct_raw!$A$2:$AX$1800, 22, FALSE)</f>
        <v>72</v>
      </c>
      <c r="M523" s="5">
        <f>VLOOKUP(B523, pct_raw!$A$2:$AX$1800, 23, FALSE)</f>
        <v>0.55959999999999999</v>
      </c>
      <c r="N523" s="5">
        <f>VLOOKUP(B523, pct_raw!$A$2:$AX$1800, 24, FALSE)</f>
        <v>0</v>
      </c>
      <c r="O523" s="5">
        <f>VLOOKUP(B523, pct_raw!$A$2:$AX$1800, 25, FALSE)</f>
        <v>0</v>
      </c>
      <c r="P523" s="5">
        <f>VLOOKUP(B523, pct_raw!$A$2:$AX$1800, 26, FALSE)</f>
        <v>0</v>
      </c>
      <c r="Q523" s="5">
        <f>VLOOKUP(B523, pct_raw!$A$2:$AX$1800, 27, FALSE)</f>
        <v>51</v>
      </c>
      <c r="R523" s="5">
        <f>VLOOKUP(B523, pct_raw!$A$2:$AX$1800, 28, FALSE)</f>
        <v>53</v>
      </c>
      <c r="S523" s="5">
        <f>VLOOKUP(B523, pct_raw!$A$2:$AX$1800, 29, FALSE)</f>
        <v>0.55959999999999999</v>
      </c>
      <c r="T523" s="5">
        <f>VLOOKUP(B523, pct_raw!$A$2:$AX$1800, 30, FALSE)</f>
        <v>0</v>
      </c>
      <c r="U523" s="5">
        <f>VLOOKUP(B523, pct_raw!$A$2:$AX$1800, 31, FALSE)</f>
        <v>0</v>
      </c>
      <c r="V523" s="5">
        <f>VLOOKUP(B523, pct_raw!$A$2:$AX$1800, 32, FALSE)</f>
        <v>0</v>
      </c>
      <c r="W523" s="5">
        <f>VLOOKUP(B523, pct_raw!$A$2:$AX$1800, 33, FALSE)</f>
        <v>0</v>
      </c>
      <c r="X523" s="5">
        <f>VLOOKUP(B523, pct_raw!$A$2:$AX$1800, 34, FALSE)</f>
        <v>0</v>
      </c>
      <c r="Y523" s="5">
        <f>VLOOKUP(B523, pct_raw!$A$2:$AX$1800, 35, FALSE)</f>
        <v>0</v>
      </c>
      <c r="Z523" s="5">
        <f>VLOOKUP(B523, pct_raw!$A$2:$AX$1800, 36, FALSE)</f>
        <v>61</v>
      </c>
      <c r="AA523" s="5">
        <f>VLOOKUP(B523, pct_raw!$A$2:$AX$1800, 37, FALSE)</f>
        <v>67</v>
      </c>
      <c r="AB523" s="5">
        <f>VLOOKUP(B523, pct_raw!$A$2:$AX$1800, 38, FALSE)</f>
        <v>0.55959999999999999</v>
      </c>
      <c r="AC523" s="5">
        <f>VLOOKUP(B523, pct_raw!$A$2:$AX$1800, 39, FALSE)</f>
        <v>11</v>
      </c>
      <c r="AD523" s="5">
        <f>VLOOKUP(B523, pct_raw!$A$2:$AX$1800, 40, FALSE)</f>
        <v>0</v>
      </c>
      <c r="AE523" s="5">
        <f>VLOOKUP(B523, pct_raw!$A$2:$AX$1800, 41, FALSE)</f>
        <v>0</v>
      </c>
      <c r="AF523" s="5">
        <f>VLOOKUP(B523, pct_raw!$A$2:$AX$1800, 42, FALSE)</f>
        <v>1</v>
      </c>
      <c r="AG523" s="5">
        <f>VLOOKUP(B523, pct_raw!$A$2:$AX$1800, 43, FALSE)</f>
        <v>0</v>
      </c>
      <c r="AH523" s="5">
        <f>VLOOKUP(B523, pct_raw!$A$2:$AX$1800, 44, FALSE)</f>
        <v>0</v>
      </c>
      <c r="AI523" s="5">
        <f>VLOOKUP(B523, pct_raw!$A$2:$AX$1800, 45, FALSE)</f>
        <v>58</v>
      </c>
      <c r="AJ523" s="5">
        <f>VLOOKUP(B523, pct_raw!$A$2:$AX$1800, 46, FALSE)</f>
        <v>64</v>
      </c>
      <c r="AK523" s="5">
        <f>VLOOKUP(B523, pct_raw!$A$2:$AX$1800, 47, FALSE)</f>
        <v>0.55959999999999999</v>
      </c>
      <c r="AL523" s="5">
        <f>VLOOKUP(B523, pct_raw!$A$2:$AX$1800, 48, FALSE)</f>
        <v>17</v>
      </c>
      <c r="AM523" s="5">
        <f>VLOOKUP(B523, pct_raw!$A$2:$AX$1800, 49, FALSE)</f>
        <v>0</v>
      </c>
      <c r="AN523" s="5">
        <f>VLOOKUP(B523, pct_raw!$A$2:$AX$1800, 50, FALSE)</f>
        <v>0</v>
      </c>
    </row>
    <row r="524" spans="1:40" x14ac:dyDescent="0.2">
      <c r="A524" s="2" t="s">
        <v>1215</v>
      </c>
      <c r="B524" s="2" t="str">
        <f t="shared" si="8"/>
        <v>Des Moines 11</v>
      </c>
      <c r="C524" s="2" t="s">
        <v>1215</v>
      </c>
      <c r="D524" s="2" t="str">
        <f>VLOOKUP(B524, pct_raw!$A$2:$AX$1800, 6, FALSE)</f>
        <v xml:space="preserve"> DES MOINES 11</v>
      </c>
      <c r="E524" s="5">
        <f>VLOOKUP(B524, pct_raw!$A$2:$AX$1800, 15, FALSE)</f>
        <v>33</v>
      </c>
      <c r="F524" s="5">
        <f>VLOOKUP(B524, pct_raw!$A$2:$AX$1800, 16, FALSE)</f>
        <v>50</v>
      </c>
      <c r="G524" s="5">
        <f>VLOOKUP(B524, pct_raw!$A$2:$AX$1800, 17, FALSE)</f>
        <v>0.55959999999999999</v>
      </c>
      <c r="H524">
        <f>VLOOKUP(B524, pct_raw!$A$2:$AX$1800, 18, FALSE)</f>
        <v>1</v>
      </c>
      <c r="I524" s="5">
        <f>VLOOKUP(B524, pct_raw!$A$2:$AX$1800, 19, FALSE)</f>
        <v>0</v>
      </c>
      <c r="J524">
        <f>VLOOKUP(B524, pct_raw!$A$2:$AX$1800, 20, FALSE)</f>
        <v>0</v>
      </c>
      <c r="K524" s="5">
        <f>VLOOKUP(B524, pct_raw!$A$2:$AX$1800, 21, FALSE)</f>
        <v>60</v>
      </c>
      <c r="L524" s="5">
        <f>VLOOKUP(B524, pct_raw!$A$2:$AX$1800, 22, FALSE)</f>
        <v>80</v>
      </c>
      <c r="M524" s="5">
        <f>VLOOKUP(B524, pct_raw!$A$2:$AX$1800, 23, FALSE)</f>
        <v>1.1192</v>
      </c>
      <c r="N524" s="5">
        <f>VLOOKUP(B524, pct_raw!$A$2:$AX$1800, 24, FALSE)</f>
        <v>0</v>
      </c>
      <c r="O524" s="5">
        <f>VLOOKUP(B524, pct_raw!$A$2:$AX$1800, 25, FALSE)</f>
        <v>0</v>
      </c>
      <c r="P524" s="5">
        <f>VLOOKUP(B524, pct_raw!$A$2:$AX$1800, 26, FALSE)</f>
        <v>0</v>
      </c>
      <c r="Q524" s="5">
        <f>VLOOKUP(B524, pct_raw!$A$2:$AX$1800, 27, FALSE)</f>
        <v>25</v>
      </c>
      <c r="R524" s="5">
        <f>VLOOKUP(B524, pct_raw!$A$2:$AX$1800, 28, FALSE)</f>
        <v>0</v>
      </c>
      <c r="S524" s="5">
        <f>VLOOKUP(B524, pct_raw!$A$2:$AX$1800, 29, FALSE)</f>
        <v>0</v>
      </c>
      <c r="T524" s="5">
        <f>VLOOKUP(B524, pct_raw!$A$2:$AX$1800, 30, FALSE)</f>
        <v>0</v>
      </c>
      <c r="U524" s="5">
        <f>VLOOKUP(B524, pct_raw!$A$2:$AX$1800, 31, FALSE)</f>
        <v>4</v>
      </c>
      <c r="V524" s="5">
        <f>VLOOKUP(B524, pct_raw!$A$2:$AX$1800, 32, FALSE)</f>
        <v>0</v>
      </c>
      <c r="W524" s="5">
        <f>VLOOKUP(B524, pct_raw!$A$2:$AX$1800, 33, FALSE)</f>
        <v>0</v>
      </c>
      <c r="X524" s="5">
        <f>VLOOKUP(B524, pct_raw!$A$2:$AX$1800, 34, FALSE)</f>
        <v>0</v>
      </c>
      <c r="Y524" s="5">
        <f>VLOOKUP(B524, pct_raw!$A$2:$AX$1800, 35, FALSE)</f>
        <v>0</v>
      </c>
      <c r="Z524" s="5">
        <f>VLOOKUP(B524, pct_raw!$A$2:$AX$1800, 36, FALSE)</f>
        <v>73</v>
      </c>
      <c r="AA524" s="5">
        <f>VLOOKUP(B524, pct_raw!$A$2:$AX$1800, 37, FALSE)</f>
        <v>75</v>
      </c>
      <c r="AB524" s="5">
        <f>VLOOKUP(B524, pct_raw!$A$2:$AX$1800, 38, FALSE)</f>
        <v>0.83940000000000003</v>
      </c>
      <c r="AC524" s="5">
        <f>VLOOKUP(B524, pct_raw!$A$2:$AX$1800, 39, FALSE)</f>
        <v>0</v>
      </c>
      <c r="AD524" s="5">
        <f>VLOOKUP(B524, pct_raw!$A$2:$AX$1800, 40, FALSE)</f>
        <v>0</v>
      </c>
      <c r="AE524" s="5">
        <f>VLOOKUP(B524, pct_raw!$A$2:$AX$1800, 41, FALSE)</f>
        <v>0</v>
      </c>
      <c r="AF524" s="5">
        <f>VLOOKUP(B524, pct_raw!$A$2:$AX$1800, 42, FALSE)</f>
        <v>3</v>
      </c>
      <c r="AG524" s="5">
        <f>VLOOKUP(B524, pct_raw!$A$2:$AX$1800, 43, FALSE)</f>
        <v>0</v>
      </c>
      <c r="AH524" s="5">
        <f>VLOOKUP(B524, pct_raw!$A$2:$AX$1800, 44, FALSE)</f>
        <v>0</v>
      </c>
      <c r="AI524" s="5">
        <f>VLOOKUP(B524, pct_raw!$A$2:$AX$1800, 45, FALSE)</f>
        <v>51</v>
      </c>
      <c r="AJ524" s="5">
        <f>VLOOKUP(B524, pct_raw!$A$2:$AX$1800, 46, FALSE)</f>
        <v>53</v>
      </c>
      <c r="AK524" s="5">
        <f>VLOOKUP(B524, pct_raw!$A$2:$AX$1800, 47, FALSE)</f>
        <v>0.55959999999999999</v>
      </c>
      <c r="AL524" s="5">
        <f>VLOOKUP(B524, pct_raw!$A$2:$AX$1800, 48, FALSE)</f>
        <v>16</v>
      </c>
      <c r="AM524" s="5">
        <f>VLOOKUP(B524, pct_raw!$A$2:$AX$1800, 49, FALSE)</f>
        <v>0</v>
      </c>
      <c r="AN524" s="5">
        <f>VLOOKUP(B524, pct_raw!$A$2:$AX$1800, 50, FALSE)</f>
        <v>0</v>
      </c>
    </row>
    <row r="525" spans="1:40" x14ac:dyDescent="0.2">
      <c r="A525" s="2" t="s">
        <v>1216</v>
      </c>
      <c r="B525" s="2" t="str">
        <f t="shared" si="8"/>
        <v>Des Moines 12</v>
      </c>
      <c r="C525" s="2" t="s">
        <v>1216</v>
      </c>
      <c r="D525" s="2" t="str">
        <f>VLOOKUP(B525, pct_raw!$A$2:$AX$1800, 6, FALSE)</f>
        <v xml:space="preserve"> DES MOINES 12</v>
      </c>
      <c r="E525" s="5">
        <f>VLOOKUP(B525, pct_raw!$A$2:$AX$1800, 15, FALSE)</f>
        <v>15</v>
      </c>
      <c r="F525" s="5">
        <f>VLOOKUP(B525, pct_raw!$A$2:$AX$1800, 16, FALSE)</f>
        <v>17</v>
      </c>
      <c r="G525" s="5">
        <f>VLOOKUP(B525, pct_raw!$A$2:$AX$1800, 17, FALSE)</f>
        <v>0.27979999999999999</v>
      </c>
      <c r="H525">
        <f>VLOOKUP(B525, pct_raw!$A$2:$AX$1800, 18, FALSE)</f>
        <v>0</v>
      </c>
      <c r="I525" s="5">
        <f>VLOOKUP(B525, pct_raw!$A$2:$AX$1800, 19, FALSE)</f>
        <v>0</v>
      </c>
      <c r="J525">
        <f>VLOOKUP(B525, pct_raw!$A$2:$AX$1800, 20, FALSE)</f>
        <v>0</v>
      </c>
      <c r="K525" s="5">
        <f>VLOOKUP(B525, pct_raw!$A$2:$AX$1800, 21, FALSE)</f>
        <v>23</v>
      </c>
      <c r="L525" s="5">
        <f>VLOOKUP(B525, pct_raw!$A$2:$AX$1800, 22, FALSE)</f>
        <v>26</v>
      </c>
      <c r="M525" s="5">
        <f>VLOOKUP(B525, pct_raw!$A$2:$AX$1800, 23, FALSE)</f>
        <v>0.27979999999999999</v>
      </c>
      <c r="N525" s="5">
        <f>VLOOKUP(B525, pct_raw!$A$2:$AX$1800, 24, FALSE)</f>
        <v>0</v>
      </c>
      <c r="O525" s="5">
        <f>VLOOKUP(B525, pct_raw!$A$2:$AX$1800, 25, FALSE)</f>
        <v>0</v>
      </c>
      <c r="P525" s="5">
        <f>VLOOKUP(B525, pct_raw!$A$2:$AX$1800, 26, FALSE)</f>
        <v>0</v>
      </c>
      <c r="Q525" s="5">
        <f>VLOOKUP(B525, pct_raw!$A$2:$AX$1800, 27, FALSE)</f>
        <v>11</v>
      </c>
      <c r="R525" s="5">
        <f>VLOOKUP(B525, pct_raw!$A$2:$AX$1800, 28, FALSE)</f>
        <v>21</v>
      </c>
      <c r="S525" s="5">
        <f>VLOOKUP(B525, pct_raw!$A$2:$AX$1800, 29, FALSE)</f>
        <v>0.27979999999999999</v>
      </c>
      <c r="T525" s="5">
        <f>VLOOKUP(B525, pct_raw!$A$2:$AX$1800, 30, FALSE)</f>
        <v>0</v>
      </c>
      <c r="U525" s="5">
        <f>VLOOKUP(B525, pct_raw!$A$2:$AX$1800, 31, FALSE)</f>
        <v>0</v>
      </c>
      <c r="V525" s="5">
        <f>VLOOKUP(B525, pct_raw!$A$2:$AX$1800, 32, FALSE)</f>
        <v>0</v>
      </c>
      <c r="W525" s="5">
        <f>VLOOKUP(B525, pct_raw!$A$2:$AX$1800, 33, FALSE)</f>
        <v>0</v>
      </c>
      <c r="X525" s="5">
        <f>VLOOKUP(B525, pct_raw!$A$2:$AX$1800, 34, FALSE)</f>
        <v>0</v>
      </c>
      <c r="Y525" s="5">
        <f>VLOOKUP(B525, pct_raw!$A$2:$AX$1800, 35, FALSE)</f>
        <v>0</v>
      </c>
      <c r="Z525" s="5">
        <f>VLOOKUP(B525, pct_raw!$A$2:$AX$1800, 36, FALSE)</f>
        <v>47</v>
      </c>
      <c r="AA525" s="5">
        <f>VLOOKUP(B525, pct_raw!$A$2:$AX$1800, 37, FALSE)</f>
        <v>49</v>
      </c>
      <c r="AB525" s="5">
        <f>VLOOKUP(B525, pct_raw!$A$2:$AX$1800, 38, FALSE)</f>
        <v>0.55959999999999999</v>
      </c>
      <c r="AC525" s="5">
        <f>VLOOKUP(B525, pct_raw!$A$2:$AX$1800, 39, FALSE)</f>
        <v>7</v>
      </c>
      <c r="AD525" s="5">
        <f>VLOOKUP(B525, pct_raw!$A$2:$AX$1800, 40, FALSE)</f>
        <v>0</v>
      </c>
      <c r="AE525" s="5">
        <f>VLOOKUP(B525, pct_raw!$A$2:$AX$1800, 41, FALSE)</f>
        <v>0</v>
      </c>
      <c r="AF525" s="5">
        <f>VLOOKUP(B525, pct_raw!$A$2:$AX$1800, 42, FALSE)</f>
        <v>0</v>
      </c>
      <c r="AG525" s="5">
        <f>VLOOKUP(B525, pct_raw!$A$2:$AX$1800, 43, FALSE)</f>
        <v>0</v>
      </c>
      <c r="AH525" s="5">
        <f>VLOOKUP(B525, pct_raw!$A$2:$AX$1800, 44, FALSE)</f>
        <v>0</v>
      </c>
      <c r="AI525" s="5">
        <f>VLOOKUP(B525, pct_raw!$A$2:$AX$1800, 45, FALSE)</f>
        <v>10</v>
      </c>
      <c r="AJ525" s="5">
        <f>VLOOKUP(B525, pct_raw!$A$2:$AX$1800, 46, FALSE)</f>
        <v>0</v>
      </c>
      <c r="AK525" s="5">
        <f>VLOOKUP(B525, pct_raw!$A$2:$AX$1800, 47, FALSE)</f>
        <v>0</v>
      </c>
      <c r="AL525" s="5">
        <f>VLOOKUP(B525, pct_raw!$A$2:$AX$1800, 48, FALSE)</f>
        <v>1</v>
      </c>
      <c r="AM525" s="5">
        <f>VLOOKUP(B525, pct_raw!$A$2:$AX$1800, 49, FALSE)</f>
        <v>0</v>
      </c>
      <c r="AN525" s="5">
        <f>VLOOKUP(B525, pct_raw!$A$2:$AX$1800, 50, FALSE)</f>
        <v>0</v>
      </c>
    </row>
    <row r="526" spans="1:40" x14ac:dyDescent="0.2">
      <c r="A526" s="2" t="s">
        <v>1217</v>
      </c>
      <c r="B526" s="2" t="str">
        <f t="shared" si="8"/>
        <v>Des Moines 13</v>
      </c>
      <c r="C526" s="2" t="s">
        <v>1217</v>
      </c>
      <c r="D526" s="2" t="str">
        <f>VLOOKUP(B526, pct_raw!$A$2:$AX$1800, 6, FALSE)</f>
        <v xml:space="preserve"> DES MOINES 13</v>
      </c>
      <c r="E526" s="5">
        <f>VLOOKUP(B526, pct_raw!$A$2:$AX$1800, 15, FALSE)</f>
        <v>19</v>
      </c>
      <c r="F526" s="5">
        <f>VLOOKUP(B526, pct_raw!$A$2:$AX$1800, 16, FALSE)</f>
        <v>25</v>
      </c>
      <c r="G526" s="5">
        <f>VLOOKUP(B526, pct_raw!$A$2:$AX$1800, 17, FALSE)</f>
        <v>0.27979999999999999</v>
      </c>
      <c r="H526">
        <f>VLOOKUP(B526, pct_raw!$A$2:$AX$1800, 18, FALSE)</f>
        <v>0</v>
      </c>
      <c r="I526" s="5">
        <f>VLOOKUP(B526, pct_raw!$A$2:$AX$1800, 19, FALSE)</f>
        <v>0</v>
      </c>
      <c r="J526">
        <f>VLOOKUP(B526, pct_raw!$A$2:$AX$1800, 20, FALSE)</f>
        <v>0</v>
      </c>
      <c r="K526" s="5">
        <f>VLOOKUP(B526, pct_raw!$A$2:$AX$1800, 21, FALSE)</f>
        <v>32</v>
      </c>
      <c r="L526" s="5">
        <f>VLOOKUP(B526, pct_raw!$A$2:$AX$1800, 22, FALSE)</f>
        <v>38</v>
      </c>
      <c r="M526" s="5">
        <f>VLOOKUP(B526, pct_raw!$A$2:$AX$1800, 23, FALSE)</f>
        <v>0.55959999999999999</v>
      </c>
      <c r="N526" s="5">
        <f>VLOOKUP(B526, pct_raw!$A$2:$AX$1800, 24, FALSE)</f>
        <v>2</v>
      </c>
      <c r="O526" s="5">
        <f>VLOOKUP(B526, pct_raw!$A$2:$AX$1800, 25, FALSE)</f>
        <v>0</v>
      </c>
      <c r="P526" s="5">
        <f>VLOOKUP(B526, pct_raw!$A$2:$AX$1800, 26, FALSE)</f>
        <v>0</v>
      </c>
      <c r="Q526" s="5">
        <f>VLOOKUP(B526, pct_raw!$A$2:$AX$1800, 27, FALSE)</f>
        <v>17</v>
      </c>
      <c r="R526" s="5">
        <f>VLOOKUP(B526, pct_raw!$A$2:$AX$1800, 28, FALSE)</f>
        <v>0</v>
      </c>
      <c r="S526" s="5">
        <f>VLOOKUP(B526, pct_raw!$A$2:$AX$1800, 29, FALSE)</f>
        <v>0</v>
      </c>
      <c r="T526" s="5">
        <f>VLOOKUP(B526, pct_raw!$A$2:$AX$1800, 30, FALSE)</f>
        <v>0</v>
      </c>
      <c r="U526" s="5">
        <f>VLOOKUP(B526, pct_raw!$A$2:$AX$1800, 31, FALSE)</f>
        <v>0</v>
      </c>
      <c r="V526" s="5">
        <f>VLOOKUP(B526, pct_raw!$A$2:$AX$1800, 32, FALSE)</f>
        <v>0</v>
      </c>
      <c r="W526" s="5">
        <f>VLOOKUP(B526, pct_raw!$A$2:$AX$1800, 33, FALSE)</f>
        <v>0</v>
      </c>
      <c r="X526" s="5">
        <f>VLOOKUP(B526, pct_raw!$A$2:$AX$1800, 34, FALSE)</f>
        <v>0</v>
      </c>
      <c r="Y526" s="5">
        <f>VLOOKUP(B526, pct_raw!$A$2:$AX$1800, 35, FALSE)</f>
        <v>0</v>
      </c>
      <c r="Z526" s="5">
        <f>VLOOKUP(B526, pct_raw!$A$2:$AX$1800, 36, FALSE)</f>
        <v>44</v>
      </c>
      <c r="AA526" s="5">
        <f>VLOOKUP(B526, pct_raw!$A$2:$AX$1800, 37, FALSE)</f>
        <v>49</v>
      </c>
      <c r="AB526" s="5">
        <f>VLOOKUP(B526, pct_raw!$A$2:$AX$1800, 38, FALSE)</f>
        <v>0.55959999999999999</v>
      </c>
      <c r="AC526" s="5">
        <f>VLOOKUP(B526, pct_raw!$A$2:$AX$1800, 39, FALSE)</f>
        <v>0</v>
      </c>
      <c r="AD526" s="5">
        <f>VLOOKUP(B526, pct_raw!$A$2:$AX$1800, 40, FALSE)</f>
        <v>0</v>
      </c>
      <c r="AE526" s="5">
        <f>VLOOKUP(B526, pct_raw!$A$2:$AX$1800, 41, FALSE)</f>
        <v>0</v>
      </c>
      <c r="AF526" s="5">
        <f>VLOOKUP(B526, pct_raw!$A$2:$AX$1800, 42, FALSE)</f>
        <v>1</v>
      </c>
      <c r="AG526" s="5">
        <f>VLOOKUP(B526, pct_raw!$A$2:$AX$1800, 43, FALSE)</f>
        <v>5</v>
      </c>
      <c r="AH526" s="5">
        <f>VLOOKUP(B526, pct_raw!$A$2:$AX$1800, 44, FALSE)</f>
        <v>0</v>
      </c>
      <c r="AI526" s="5">
        <f>VLOOKUP(B526, pct_raw!$A$2:$AX$1800, 45, FALSE)</f>
        <v>33</v>
      </c>
      <c r="AJ526" s="5">
        <f>VLOOKUP(B526, pct_raw!$A$2:$AX$1800, 46, FALSE)</f>
        <v>38</v>
      </c>
      <c r="AK526" s="5">
        <f>VLOOKUP(B526, pct_raw!$A$2:$AX$1800, 47, FALSE)</f>
        <v>0.27979999999999999</v>
      </c>
      <c r="AL526" s="5">
        <f>VLOOKUP(B526, pct_raw!$A$2:$AX$1800, 48, FALSE)</f>
        <v>7</v>
      </c>
      <c r="AM526" s="5">
        <f>VLOOKUP(B526, pct_raw!$A$2:$AX$1800, 49, FALSE)</f>
        <v>0</v>
      </c>
      <c r="AN526" s="5">
        <f>VLOOKUP(B526, pct_raw!$A$2:$AX$1800, 50, FALSE)</f>
        <v>0</v>
      </c>
    </row>
    <row r="527" spans="1:40" x14ac:dyDescent="0.2">
      <c r="A527" s="2" t="s">
        <v>1218</v>
      </c>
      <c r="B527" s="2" t="str">
        <f t="shared" si="8"/>
        <v>Des Moines 14</v>
      </c>
      <c r="C527" s="2" t="s">
        <v>1218</v>
      </c>
      <c r="D527" s="2" t="str">
        <f>VLOOKUP(B527, pct_raw!$A$2:$AX$1800, 6, FALSE)</f>
        <v xml:space="preserve"> DES MOINES 14</v>
      </c>
      <c r="E527" s="5">
        <f>VLOOKUP(B527, pct_raw!$A$2:$AX$1800, 15, FALSE)</f>
        <v>20</v>
      </c>
      <c r="F527" s="5">
        <f>VLOOKUP(B527, pct_raw!$A$2:$AX$1800, 16, FALSE)</f>
        <v>25</v>
      </c>
      <c r="G527" s="5">
        <f>VLOOKUP(B527, pct_raw!$A$2:$AX$1800, 17, FALSE)</f>
        <v>0.27979999999999999</v>
      </c>
      <c r="H527">
        <f>VLOOKUP(B527, pct_raw!$A$2:$AX$1800, 18, FALSE)</f>
        <v>0</v>
      </c>
      <c r="I527" s="5">
        <f>VLOOKUP(B527, pct_raw!$A$2:$AX$1800, 19, FALSE)</f>
        <v>0</v>
      </c>
      <c r="J527">
        <f>VLOOKUP(B527, pct_raw!$A$2:$AX$1800, 20, FALSE)</f>
        <v>0</v>
      </c>
      <c r="K527" s="5">
        <f>VLOOKUP(B527, pct_raw!$A$2:$AX$1800, 21, FALSE)</f>
        <v>39</v>
      </c>
      <c r="L527" s="5">
        <f>VLOOKUP(B527, pct_raw!$A$2:$AX$1800, 22, FALSE)</f>
        <v>52</v>
      </c>
      <c r="M527" s="5">
        <f>VLOOKUP(B527, pct_raw!$A$2:$AX$1800, 23, FALSE)</f>
        <v>0.55959999999999999</v>
      </c>
      <c r="N527" s="5">
        <f>VLOOKUP(B527, pct_raw!$A$2:$AX$1800, 24, FALSE)</f>
        <v>0</v>
      </c>
      <c r="O527" s="5">
        <f>VLOOKUP(B527, pct_raw!$A$2:$AX$1800, 25, FALSE)</f>
        <v>0</v>
      </c>
      <c r="P527" s="5">
        <f>VLOOKUP(B527, pct_raw!$A$2:$AX$1800, 26, FALSE)</f>
        <v>0</v>
      </c>
      <c r="Q527" s="5">
        <f>VLOOKUP(B527, pct_raw!$A$2:$AX$1800, 27, FALSE)</f>
        <v>13</v>
      </c>
      <c r="R527" s="5">
        <f>VLOOKUP(B527, pct_raw!$A$2:$AX$1800, 28, FALSE)</f>
        <v>0</v>
      </c>
      <c r="S527" s="5">
        <f>VLOOKUP(B527, pct_raw!$A$2:$AX$1800, 29, FALSE)</f>
        <v>0</v>
      </c>
      <c r="T527" s="5">
        <f>VLOOKUP(B527, pct_raw!$A$2:$AX$1800, 30, FALSE)</f>
        <v>0</v>
      </c>
      <c r="U527" s="5">
        <f>VLOOKUP(B527, pct_raw!$A$2:$AX$1800, 31, FALSE)</f>
        <v>0</v>
      </c>
      <c r="V527" s="5">
        <f>VLOOKUP(B527, pct_raw!$A$2:$AX$1800, 32, FALSE)</f>
        <v>0</v>
      </c>
      <c r="W527" s="5">
        <f>VLOOKUP(B527, pct_raw!$A$2:$AX$1800, 33, FALSE)</f>
        <v>0</v>
      </c>
      <c r="X527" s="5">
        <f>VLOOKUP(B527, pct_raw!$A$2:$AX$1800, 34, FALSE)</f>
        <v>0</v>
      </c>
      <c r="Y527" s="5">
        <f>VLOOKUP(B527, pct_raw!$A$2:$AX$1800, 35, FALSE)</f>
        <v>0</v>
      </c>
      <c r="Z527" s="5">
        <f>VLOOKUP(B527, pct_raw!$A$2:$AX$1800, 36, FALSE)</f>
        <v>46</v>
      </c>
      <c r="AA527" s="5">
        <f>VLOOKUP(B527, pct_raw!$A$2:$AX$1800, 37, FALSE)</f>
        <v>50</v>
      </c>
      <c r="AB527" s="5">
        <f>VLOOKUP(B527, pct_raw!$A$2:$AX$1800, 38, FALSE)</f>
        <v>0.27979999999999999</v>
      </c>
      <c r="AC527" s="5">
        <f>VLOOKUP(B527, pct_raw!$A$2:$AX$1800, 39, FALSE)</f>
        <v>3</v>
      </c>
      <c r="AD527" s="5">
        <f>VLOOKUP(B527, pct_raw!$A$2:$AX$1800, 40, FALSE)</f>
        <v>0</v>
      </c>
      <c r="AE527" s="5">
        <f>VLOOKUP(B527, pct_raw!$A$2:$AX$1800, 41, FALSE)</f>
        <v>0</v>
      </c>
      <c r="AF527" s="5">
        <f>VLOOKUP(B527, pct_raw!$A$2:$AX$1800, 42, FALSE)</f>
        <v>4</v>
      </c>
      <c r="AG527" s="5">
        <f>VLOOKUP(B527, pct_raw!$A$2:$AX$1800, 43, FALSE)</f>
        <v>0</v>
      </c>
      <c r="AH527" s="5">
        <f>VLOOKUP(B527, pct_raw!$A$2:$AX$1800, 44, FALSE)</f>
        <v>0</v>
      </c>
      <c r="AI527" s="5">
        <f>VLOOKUP(B527, pct_raw!$A$2:$AX$1800, 45, FALSE)</f>
        <v>27</v>
      </c>
      <c r="AJ527" s="5">
        <f>VLOOKUP(B527, pct_raw!$A$2:$AX$1800, 46, FALSE)</f>
        <v>31</v>
      </c>
      <c r="AK527" s="5">
        <f>VLOOKUP(B527, pct_raw!$A$2:$AX$1800, 47, FALSE)</f>
        <v>0.55959999999999999</v>
      </c>
      <c r="AL527" s="5">
        <f>VLOOKUP(B527, pct_raw!$A$2:$AX$1800, 48, FALSE)</f>
        <v>9</v>
      </c>
      <c r="AM527" s="5">
        <f>VLOOKUP(B527, pct_raw!$A$2:$AX$1800, 49, FALSE)</f>
        <v>0</v>
      </c>
      <c r="AN527" s="5">
        <f>VLOOKUP(B527, pct_raw!$A$2:$AX$1800, 50, FALSE)</f>
        <v>0</v>
      </c>
    </row>
    <row r="528" spans="1:40" x14ac:dyDescent="0.2">
      <c r="A528" s="2" t="s">
        <v>1219</v>
      </c>
      <c r="B528" s="2" t="str">
        <f t="shared" si="8"/>
        <v>Des Moines 15</v>
      </c>
      <c r="C528" s="2" t="s">
        <v>1219</v>
      </c>
      <c r="D528" s="2" t="str">
        <f>VLOOKUP(B528, pct_raw!$A$2:$AX$1800, 6, FALSE)</f>
        <v xml:space="preserve"> DES MOINES 15</v>
      </c>
      <c r="E528" s="5">
        <f>VLOOKUP(B528, pct_raw!$A$2:$AX$1800, 15, FALSE)</f>
        <v>59</v>
      </c>
      <c r="F528" s="5">
        <f>VLOOKUP(B528, pct_raw!$A$2:$AX$1800, 16, FALSE)</f>
        <v>0</v>
      </c>
      <c r="G528" s="5">
        <f>VLOOKUP(B528, pct_raw!$A$2:$AX$1800, 17, FALSE)</f>
        <v>0</v>
      </c>
      <c r="H528">
        <f>VLOOKUP(B528, pct_raw!$A$2:$AX$1800, 18, FALSE)</f>
        <v>0</v>
      </c>
      <c r="I528" s="5">
        <f>VLOOKUP(B528, pct_raw!$A$2:$AX$1800, 19, FALSE)</f>
        <v>0</v>
      </c>
      <c r="J528">
        <f>VLOOKUP(B528, pct_raw!$A$2:$AX$1800, 20, FALSE)</f>
        <v>0</v>
      </c>
      <c r="K528" s="5">
        <f>VLOOKUP(B528, pct_raw!$A$2:$AX$1800, 21, FALSE)</f>
        <v>130</v>
      </c>
      <c r="L528" s="5">
        <f>VLOOKUP(B528, pct_raw!$A$2:$AX$1800, 22, FALSE)</f>
        <v>151</v>
      </c>
      <c r="M528" s="5">
        <f>VLOOKUP(B528, pct_raw!$A$2:$AX$1800, 23, FALSE)</f>
        <v>1.1192</v>
      </c>
      <c r="N528" s="5">
        <f>VLOOKUP(B528, pct_raw!$A$2:$AX$1800, 24, FALSE)</f>
        <v>0</v>
      </c>
      <c r="O528" s="5">
        <f>VLOOKUP(B528, pct_raw!$A$2:$AX$1800, 25, FALSE)</f>
        <v>0</v>
      </c>
      <c r="P528" s="5">
        <f>VLOOKUP(B528, pct_raw!$A$2:$AX$1800, 26, FALSE)</f>
        <v>0</v>
      </c>
      <c r="Q528" s="5">
        <f>VLOOKUP(B528, pct_raw!$A$2:$AX$1800, 27, FALSE)</f>
        <v>73</v>
      </c>
      <c r="R528" s="5">
        <f>VLOOKUP(B528, pct_raw!$A$2:$AX$1800, 28, FALSE)</f>
        <v>97</v>
      </c>
      <c r="S528" s="5">
        <f>VLOOKUP(B528, pct_raw!$A$2:$AX$1800, 29, FALSE)</f>
        <v>0.83940000000000003</v>
      </c>
      <c r="T528" s="5">
        <f>VLOOKUP(B528, pct_raw!$A$2:$AX$1800, 30, FALSE)</f>
        <v>0</v>
      </c>
      <c r="U528" s="5">
        <f>VLOOKUP(B528, pct_raw!$A$2:$AX$1800, 31, FALSE)</f>
        <v>0</v>
      </c>
      <c r="V528" s="5">
        <f>VLOOKUP(B528, pct_raw!$A$2:$AX$1800, 32, FALSE)</f>
        <v>0</v>
      </c>
      <c r="W528" s="5">
        <f>VLOOKUP(B528, pct_raw!$A$2:$AX$1800, 33, FALSE)</f>
        <v>0</v>
      </c>
      <c r="X528" s="5">
        <f>VLOOKUP(B528, pct_raw!$A$2:$AX$1800, 34, FALSE)</f>
        <v>0</v>
      </c>
      <c r="Y528" s="5">
        <f>VLOOKUP(B528, pct_raw!$A$2:$AX$1800, 35, FALSE)</f>
        <v>0</v>
      </c>
      <c r="Z528" s="5">
        <f>VLOOKUP(B528, pct_raw!$A$2:$AX$1800, 36, FALSE)</f>
        <v>124</v>
      </c>
      <c r="AA528" s="5">
        <f>VLOOKUP(B528, pct_raw!$A$2:$AX$1800, 37, FALSE)</f>
        <v>140</v>
      </c>
      <c r="AB528" s="5">
        <f>VLOOKUP(B528, pct_raw!$A$2:$AX$1800, 38, FALSE)</f>
        <v>1.1192</v>
      </c>
      <c r="AC528" s="5">
        <f>VLOOKUP(B528, pct_raw!$A$2:$AX$1800, 39, FALSE)</f>
        <v>6</v>
      </c>
      <c r="AD528" s="5">
        <f>VLOOKUP(B528, pct_raw!$A$2:$AX$1800, 40, FALSE)</f>
        <v>0</v>
      </c>
      <c r="AE528" s="5">
        <f>VLOOKUP(B528, pct_raw!$A$2:$AX$1800, 41, FALSE)</f>
        <v>0</v>
      </c>
      <c r="AF528" s="5">
        <f>VLOOKUP(B528, pct_raw!$A$2:$AX$1800, 42, FALSE)</f>
        <v>4</v>
      </c>
      <c r="AG528" s="5">
        <f>VLOOKUP(B528, pct_raw!$A$2:$AX$1800, 43, FALSE)</f>
        <v>0</v>
      </c>
      <c r="AH528" s="5">
        <f>VLOOKUP(B528, pct_raw!$A$2:$AX$1800, 44, FALSE)</f>
        <v>0</v>
      </c>
      <c r="AI528" s="5">
        <f>VLOOKUP(B528, pct_raw!$A$2:$AX$1800, 45, FALSE)</f>
        <v>157</v>
      </c>
      <c r="AJ528" s="5">
        <f>VLOOKUP(B528, pct_raw!$A$2:$AX$1800, 46, FALSE)</f>
        <v>180</v>
      </c>
      <c r="AK528" s="5">
        <f>VLOOKUP(B528, pct_raw!$A$2:$AX$1800, 47, FALSE)</f>
        <v>1.399</v>
      </c>
      <c r="AL528" s="5">
        <f>VLOOKUP(B528, pct_raw!$A$2:$AX$1800, 48, FALSE)</f>
        <v>54</v>
      </c>
      <c r="AM528" s="5">
        <f>VLOOKUP(B528, pct_raw!$A$2:$AX$1800, 49, FALSE)</f>
        <v>0</v>
      </c>
      <c r="AN528" s="5">
        <f>VLOOKUP(B528, pct_raw!$A$2:$AX$1800, 50, FALSE)</f>
        <v>0</v>
      </c>
    </row>
    <row r="529" spans="1:40" x14ac:dyDescent="0.2">
      <c r="A529" s="2" t="s">
        <v>1220</v>
      </c>
      <c r="B529" s="2" t="str">
        <f t="shared" si="8"/>
        <v>Des Moines 16</v>
      </c>
      <c r="C529" s="2" t="s">
        <v>1220</v>
      </c>
      <c r="D529" s="2" t="str">
        <f>VLOOKUP(B529, pct_raw!$A$2:$AX$1800, 6, FALSE)</f>
        <v xml:space="preserve"> DES MOINES 16</v>
      </c>
      <c r="E529" s="5">
        <f>VLOOKUP(B529, pct_raw!$A$2:$AX$1800, 15, FALSE)</f>
        <v>62</v>
      </c>
      <c r="F529" s="5">
        <f>VLOOKUP(B529, pct_raw!$A$2:$AX$1800, 16, FALSE)</f>
        <v>0</v>
      </c>
      <c r="G529" s="5">
        <f>VLOOKUP(B529, pct_raw!$A$2:$AX$1800, 17, FALSE)</f>
        <v>0</v>
      </c>
      <c r="H529">
        <f>VLOOKUP(B529, pct_raw!$A$2:$AX$1800, 18, FALSE)</f>
        <v>0</v>
      </c>
      <c r="I529" s="5">
        <f>VLOOKUP(B529, pct_raw!$A$2:$AX$1800, 19, FALSE)</f>
        <v>0</v>
      </c>
      <c r="J529">
        <f>VLOOKUP(B529, pct_raw!$A$2:$AX$1800, 20, FALSE)</f>
        <v>0</v>
      </c>
      <c r="K529" s="5">
        <f>VLOOKUP(B529, pct_raw!$A$2:$AX$1800, 21, FALSE)</f>
        <v>107</v>
      </c>
      <c r="L529" s="5">
        <f>VLOOKUP(B529, pct_raw!$A$2:$AX$1800, 22, FALSE)</f>
        <v>119</v>
      </c>
      <c r="M529" s="5">
        <f>VLOOKUP(B529, pct_raw!$A$2:$AX$1800, 23, FALSE)</f>
        <v>1.1192</v>
      </c>
      <c r="N529" s="5">
        <f>VLOOKUP(B529, pct_raw!$A$2:$AX$1800, 24, FALSE)</f>
        <v>2</v>
      </c>
      <c r="O529" s="5">
        <f>VLOOKUP(B529, pct_raw!$A$2:$AX$1800, 25, FALSE)</f>
        <v>0</v>
      </c>
      <c r="P529" s="5">
        <f>VLOOKUP(B529, pct_raw!$A$2:$AX$1800, 26, FALSE)</f>
        <v>0</v>
      </c>
      <c r="Q529" s="5">
        <f>VLOOKUP(B529, pct_raw!$A$2:$AX$1800, 27, FALSE)</f>
        <v>88</v>
      </c>
      <c r="R529" s="5">
        <f>VLOOKUP(B529, pct_raw!$A$2:$AX$1800, 28, FALSE)</f>
        <v>123</v>
      </c>
      <c r="S529" s="5">
        <f>VLOOKUP(B529, pct_raw!$A$2:$AX$1800, 29, FALSE)</f>
        <v>1.1192</v>
      </c>
      <c r="T529" s="5">
        <f>VLOOKUP(B529, pct_raw!$A$2:$AX$1800, 30, FALSE)</f>
        <v>0</v>
      </c>
      <c r="U529" s="5">
        <f>VLOOKUP(B529, pct_raw!$A$2:$AX$1800, 31, FALSE)</f>
        <v>0</v>
      </c>
      <c r="V529" s="5">
        <f>VLOOKUP(B529, pct_raw!$A$2:$AX$1800, 32, FALSE)</f>
        <v>0</v>
      </c>
      <c r="W529" s="5">
        <f>VLOOKUP(B529, pct_raw!$A$2:$AX$1800, 33, FALSE)</f>
        <v>0</v>
      </c>
      <c r="X529" s="5">
        <f>VLOOKUP(B529, pct_raw!$A$2:$AX$1800, 34, FALSE)</f>
        <v>0</v>
      </c>
      <c r="Y529" s="5">
        <f>VLOOKUP(B529, pct_raw!$A$2:$AX$1800, 35, FALSE)</f>
        <v>0</v>
      </c>
      <c r="Z529" s="5">
        <f>VLOOKUP(B529, pct_raw!$A$2:$AX$1800, 36, FALSE)</f>
        <v>136</v>
      </c>
      <c r="AA529" s="5">
        <f>VLOOKUP(B529, pct_raw!$A$2:$AX$1800, 37, FALSE)</f>
        <v>151</v>
      </c>
      <c r="AB529" s="5">
        <f>VLOOKUP(B529, pct_raw!$A$2:$AX$1800, 38, FALSE)</f>
        <v>1.1192</v>
      </c>
      <c r="AC529" s="5">
        <f>VLOOKUP(B529, pct_raw!$A$2:$AX$1800, 39, FALSE)</f>
        <v>0</v>
      </c>
      <c r="AD529" s="5">
        <f>VLOOKUP(B529, pct_raw!$A$2:$AX$1800, 40, FALSE)</f>
        <v>0</v>
      </c>
      <c r="AE529" s="5">
        <f>VLOOKUP(B529, pct_raw!$A$2:$AX$1800, 41, FALSE)</f>
        <v>0</v>
      </c>
      <c r="AF529" s="5">
        <f>VLOOKUP(B529, pct_raw!$A$2:$AX$1800, 42, FALSE)</f>
        <v>4</v>
      </c>
      <c r="AG529" s="5">
        <f>VLOOKUP(B529, pct_raw!$A$2:$AX$1800, 43, FALSE)</f>
        <v>0</v>
      </c>
      <c r="AH529" s="5">
        <f>VLOOKUP(B529, pct_raw!$A$2:$AX$1800, 44, FALSE)</f>
        <v>0</v>
      </c>
      <c r="AI529" s="5">
        <f>VLOOKUP(B529, pct_raw!$A$2:$AX$1800, 45, FALSE)</f>
        <v>97</v>
      </c>
      <c r="AJ529" s="5">
        <f>VLOOKUP(B529, pct_raw!$A$2:$AX$1800, 46, FALSE)</f>
        <v>108</v>
      </c>
      <c r="AK529" s="5">
        <f>VLOOKUP(B529, pct_raw!$A$2:$AX$1800, 47, FALSE)</f>
        <v>0.83940000000000003</v>
      </c>
      <c r="AL529" s="5">
        <f>VLOOKUP(B529, pct_raw!$A$2:$AX$1800, 48, FALSE)</f>
        <v>23</v>
      </c>
      <c r="AM529" s="5">
        <f>VLOOKUP(B529, pct_raw!$A$2:$AX$1800, 49, FALSE)</f>
        <v>0</v>
      </c>
      <c r="AN529" s="5">
        <f>VLOOKUP(B529, pct_raw!$A$2:$AX$1800, 50, FALSE)</f>
        <v>0</v>
      </c>
    </row>
    <row r="530" spans="1:40" x14ac:dyDescent="0.2">
      <c r="A530" s="2" t="s">
        <v>1221</v>
      </c>
      <c r="B530" s="2" t="str">
        <f t="shared" si="8"/>
        <v>Des Moines 17</v>
      </c>
      <c r="C530" s="2" t="s">
        <v>1221</v>
      </c>
      <c r="D530" s="2" t="str">
        <f>VLOOKUP(B530, pct_raw!$A$2:$AX$1800, 6, FALSE)</f>
        <v xml:space="preserve"> DES MOINES 17</v>
      </c>
      <c r="E530" s="5">
        <f>VLOOKUP(B530, pct_raw!$A$2:$AX$1800, 15, FALSE)</f>
        <v>20</v>
      </c>
      <c r="F530" s="5">
        <f>VLOOKUP(B530, pct_raw!$A$2:$AX$1800, 16, FALSE)</f>
        <v>27</v>
      </c>
      <c r="G530" s="5">
        <f>VLOOKUP(B530, pct_raw!$A$2:$AX$1800, 17, FALSE)</f>
        <v>0.55959999999999999</v>
      </c>
      <c r="H530">
        <f>VLOOKUP(B530, pct_raw!$A$2:$AX$1800, 18, FALSE)</f>
        <v>0</v>
      </c>
      <c r="I530" s="5">
        <f>VLOOKUP(B530, pct_raw!$A$2:$AX$1800, 19, FALSE)</f>
        <v>0</v>
      </c>
      <c r="J530">
        <f>VLOOKUP(B530, pct_raw!$A$2:$AX$1800, 20, FALSE)</f>
        <v>0</v>
      </c>
      <c r="K530" s="5">
        <f>VLOOKUP(B530, pct_raw!$A$2:$AX$1800, 21, FALSE)</f>
        <v>12</v>
      </c>
      <c r="L530" s="5">
        <f>VLOOKUP(B530, pct_raw!$A$2:$AX$1800, 22, FALSE)</f>
        <v>0</v>
      </c>
      <c r="M530" s="5">
        <f>VLOOKUP(B530, pct_raw!$A$2:$AX$1800, 23, FALSE)</f>
        <v>0</v>
      </c>
      <c r="N530" s="5">
        <f>VLOOKUP(B530, pct_raw!$A$2:$AX$1800, 24, FALSE)</f>
        <v>0</v>
      </c>
      <c r="O530" s="5">
        <f>VLOOKUP(B530, pct_raw!$A$2:$AX$1800, 25, FALSE)</f>
        <v>0</v>
      </c>
      <c r="P530" s="5">
        <f>VLOOKUP(B530, pct_raw!$A$2:$AX$1800, 26, FALSE)</f>
        <v>0</v>
      </c>
      <c r="Q530" s="5">
        <f>VLOOKUP(B530, pct_raw!$A$2:$AX$1800, 27, FALSE)</f>
        <v>10</v>
      </c>
      <c r="R530" s="5">
        <f>VLOOKUP(B530, pct_raw!$A$2:$AX$1800, 28, FALSE)</f>
        <v>0</v>
      </c>
      <c r="S530" s="5">
        <f>VLOOKUP(B530, pct_raw!$A$2:$AX$1800, 29, FALSE)</f>
        <v>0</v>
      </c>
      <c r="T530" s="5">
        <f>VLOOKUP(B530, pct_raw!$A$2:$AX$1800, 30, FALSE)</f>
        <v>0</v>
      </c>
      <c r="U530" s="5">
        <f>VLOOKUP(B530, pct_raw!$A$2:$AX$1800, 31, FALSE)</f>
        <v>0</v>
      </c>
      <c r="V530" s="5">
        <f>VLOOKUP(B530, pct_raw!$A$2:$AX$1800, 32, FALSE)</f>
        <v>0</v>
      </c>
      <c r="W530" s="5">
        <f>VLOOKUP(B530, pct_raw!$A$2:$AX$1800, 33, FALSE)</f>
        <v>0</v>
      </c>
      <c r="X530" s="5">
        <f>VLOOKUP(B530, pct_raw!$A$2:$AX$1800, 34, FALSE)</f>
        <v>0</v>
      </c>
      <c r="Y530" s="5">
        <f>VLOOKUP(B530, pct_raw!$A$2:$AX$1800, 35, FALSE)</f>
        <v>0</v>
      </c>
      <c r="Z530" s="5">
        <f>VLOOKUP(B530, pct_raw!$A$2:$AX$1800, 36, FALSE)</f>
        <v>35</v>
      </c>
      <c r="AA530" s="5">
        <f>VLOOKUP(B530, pct_raw!$A$2:$AX$1800, 37, FALSE)</f>
        <v>40</v>
      </c>
      <c r="AB530" s="5">
        <f>VLOOKUP(B530, pct_raw!$A$2:$AX$1800, 38, FALSE)</f>
        <v>0.55959999999999999</v>
      </c>
      <c r="AC530" s="5">
        <f>VLOOKUP(B530, pct_raw!$A$2:$AX$1800, 39, FALSE)</f>
        <v>3</v>
      </c>
      <c r="AD530" s="5">
        <f>VLOOKUP(B530, pct_raw!$A$2:$AX$1800, 40, FALSE)</f>
        <v>0</v>
      </c>
      <c r="AE530" s="5">
        <f>VLOOKUP(B530, pct_raw!$A$2:$AX$1800, 41, FALSE)</f>
        <v>0</v>
      </c>
      <c r="AF530" s="5">
        <f>VLOOKUP(B530, pct_raw!$A$2:$AX$1800, 42, FALSE)</f>
        <v>0</v>
      </c>
      <c r="AG530" s="5">
        <f>VLOOKUP(B530, pct_raw!$A$2:$AX$1800, 43, FALSE)</f>
        <v>0</v>
      </c>
      <c r="AH530" s="5">
        <f>VLOOKUP(B530, pct_raw!$A$2:$AX$1800, 44, FALSE)</f>
        <v>0</v>
      </c>
      <c r="AI530" s="5">
        <f>VLOOKUP(B530, pct_raw!$A$2:$AX$1800, 45, FALSE)</f>
        <v>11</v>
      </c>
      <c r="AJ530" s="5">
        <f>VLOOKUP(B530, pct_raw!$A$2:$AX$1800, 46, FALSE)</f>
        <v>27</v>
      </c>
      <c r="AK530" s="5">
        <f>VLOOKUP(B530, pct_raw!$A$2:$AX$1800, 47, FALSE)</f>
        <v>0.55959999999999999</v>
      </c>
      <c r="AL530" s="5">
        <f>VLOOKUP(B530, pct_raw!$A$2:$AX$1800, 48, FALSE)</f>
        <v>0</v>
      </c>
      <c r="AM530" s="5">
        <f>VLOOKUP(B530, pct_raw!$A$2:$AX$1800, 49, FALSE)</f>
        <v>0</v>
      </c>
      <c r="AN530" s="5">
        <f>VLOOKUP(B530, pct_raw!$A$2:$AX$1800, 50, FALSE)</f>
        <v>0</v>
      </c>
    </row>
    <row r="531" spans="1:40" x14ac:dyDescent="0.2">
      <c r="A531" s="2" t="s">
        <v>1222</v>
      </c>
      <c r="B531" s="2" t="str">
        <f t="shared" si="8"/>
        <v>Des Moines 18</v>
      </c>
      <c r="C531" s="2" t="s">
        <v>1222</v>
      </c>
      <c r="D531" s="2" t="str">
        <f>VLOOKUP(B531, pct_raw!$A$2:$AX$1800, 6, FALSE)</f>
        <v xml:space="preserve"> DES MOINES 18</v>
      </c>
      <c r="E531" s="5">
        <f>VLOOKUP(B531, pct_raw!$A$2:$AX$1800, 15, FALSE)</f>
        <v>15</v>
      </c>
      <c r="F531" s="5">
        <f>VLOOKUP(B531, pct_raw!$A$2:$AX$1800, 16, FALSE)</f>
        <v>15</v>
      </c>
      <c r="G531" s="5">
        <f>VLOOKUP(B531, pct_raw!$A$2:$AX$1800, 17, FALSE)</f>
        <v>0.27979999999999999</v>
      </c>
      <c r="H531">
        <f>VLOOKUP(B531, pct_raw!$A$2:$AX$1800, 18, FALSE)</f>
        <v>0</v>
      </c>
      <c r="I531" s="5">
        <f>VLOOKUP(B531, pct_raw!$A$2:$AX$1800, 19, FALSE)</f>
        <v>0</v>
      </c>
      <c r="J531">
        <f>VLOOKUP(B531, pct_raw!$A$2:$AX$1800, 20, FALSE)</f>
        <v>0</v>
      </c>
      <c r="K531" s="5">
        <f>VLOOKUP(B531, pct_raw!$A$2:$AX$1800, 21, FALSE)</f>
        <v>2</v>
      </c>
      <c r="L531" s="5">
        <f>VLOOKUP(B531, pct_raw!$A$2:$AX$1800, 22, FALSE)</f>
        <v>0</v>
      </c>
      <c r="M531" s="5">
        <f>VLOOKUP(B531, pct_raw!$A$2:$AX$1800, 23, FALSE)</f>
        <v>0</v>
      </c>
      <c r="N531" s="5">
        <f>VLOOKUP(B531, pct_raw!$A$2:$AX$1800, 24, FALSE)</f>
        <v>0</v>
      </c>
      <c r="O531" s="5">
        <f>VLOOKUP(B531, pct_raw!$A$2:$AX$1800, 25, FALSE)</f>
        <v>0</v>
      </c>
      <c r="P531" s="5">
        <f>VLOOKUP(B531, pct_raw!$A$2:$AX$1800, 26, FALSE)</f>
        <v>0</v>
      </c>
      <c r="Q531" s="5">
        <f>VLOOKUP(B531, pct_raw!$A$2:$AX$1800, 27, FALSE)</f>
        <v>15</v>
      </c>
      <c r="R531" s="5">
        <f>VLOOKUP(B531, pct_raw!$A$2:$AX$1800, 28, FALSE)</f>
        <v>20</v>
      </c>
      <c r="S531" s="5">
        <f>VLOOKUP(B531, pct_raw!$A$2:$AX$1800, 29, FALSE)</f>
        <v>0.27979999999999999</v>
      </c>
      <c r="T531" s="5">
        <f>VLOOKUP(B531, pct_raw!$A$2:$AX$1800, 30, FALSE)</f>
        <v>0</v>
      </c>
      <c r="U531" s="5">
        <f>VLOOKUP(B531, pct_raw!$A$2:$AX$1800, 31, FALSE)</f>
        <v>0</v>
      </c>
      <c r="V531" s="5">
        <f>VLOOKUP(B531, pct_raw!$A$2:$AX$1800, 32, FALSE)</f>
        <v>0</v>
      </c>
      <c r="W531" s="5">
        <f>VLOOKUP(B531, pct_raw!$A$2:$AX$1800, 33, FALSE)</f>
        <v>0</v>
      </c>
      <c r="X531" s="5">
        <f>VLOOKUP(B531, pct_raw!$A$2:$AX$1800, 34, FALSE)</f>
        <v>0</v>
      </c>
      <c r="Y531" s="5">
        <f>VLOOKUP(B531, pct_raw!$A$2:$AX$1800, 35, FALSE)</f>
        <v>0</v>
      </c>
      <c r="Z531" s="5">
        <f>VLOOKUP(B531, pct_raw!$A$2:$AX$1800, 36, FALSE)</f>
        <v>37</v>
      </c>
      <c r="AA531" s="5">
        <f>VLOOKUP(B531, pct_raw!$A$2:$AX$1800, 37, FALSE)</f>
        <v>37</v>
      </c>
      <c r="AB531" s="5">
        <f>VLOOKUP(B531, pct_raw!$A$2:$AX$1800, 38, FALSE)</f>
        <v>0.55959999999999999</v>
      </c>
      <c r="AC531" s="5">
        <f>VLOOKUP(B531, pct_raw!$A$2:$AX$1800, 39, FALSE)</f>
        <v>6</v>
      </c>
      <c r="AD531" s="5">
        <f>VLOOKUP(B531, pct_raw!$A$2:$AX$1800, 40, FALSE)</f>
        <v>0</v>
      </c>
      <c r="AE531" s="5">
        <f>VLOOKUP(B531, pct_raw!$A$2:$AX$1800, 41, FALSE)</f>
        <v>0</v>
      </c>
      <c r="AF531" s="5">
        <f>VLOOKUP(B531, pct_raw!$A$2:$AX$1800, 42, FALSE)</f>
        <v>0</v>
      </c>
      <c r="AG531" s="5">
        <f>VLOOKUP(B531, pct_raw!$A$2:$AX$1800, 43, FALSE)</f>
        <v>0</v>
      </c>
      <c r="AH531" s="5">
        <f>VLOOKUP(B531, pct_raw!$A$2:$AX$1800, 44, FALSE)</f>
        <v>0</v>
      </c>
      <c r="AI531" s="5">
        <f>VLOOKUP(B531, pct_raw!$A$2:$AX$1800, 45, FALSE)</f>
        <v>20</v>
      </c>
      <c r="AJ531" s="5">
        <f>VLOOKUP(B531, pct_raw!$A$2:$AX$1800, 46, FALSE)</f>
        <v>22</v>
      </c>
      <c r="AK531" s="5">
        <f>VLOOKUP(B531, pct_raw!$A$2:$AX$1800, 47, FALSE)</f>
        <v>0.27979999999999999</v>
      </c>
      <c r="AL531" s="5">
        <f>VLOOKUP(B531, pct_raw!$A$2:$AX$1800, 48, FALSE)</f>
        <v>0</v>
      </c>
      <c r="AM531" s="5">
        <f>VLOOKUP(B531, pct_raw!$A$2:$AX$1800, 49, FALSE)</f>
        <v>0</v>
      </c>
      <c r="AN531" s="5">
        <f>VLOOKUP(B531, pct_raw!$A$2:$AX$1800, 50, FALSE)</f>
        <v>0</v>
      </c>
    </row>
    <row r="532" spans="1:40" x14ac:dyDescent="0.2">
      <c r="A532" s="2" t="s">
        <v>1223</v>
      </c>
      <c r="B532" s="2" t="str">
        <f t="shared" si="8"/>
        <v>Des Moines 19</v>
      </c>
      <c r="C532" s="2" t="s">
        <v>1223</v>
      </c>
      <c r="D532" s="2" t="str">
        <f>VLOOKUP(B532, pct_raw!$A$2:$AX$1800, 6, FALSE)</f>
        <v xml:space="preserve"> DES MOINES 19</v>
      </c>
      <c r="E532" s="5">
        <f>VLOOKUP(B532, pct_raw!$A$2:$AX$1800, 15, FALSE)</f>
        <v>3</v>
      </c>
      <c r="F532" s="5">
        <f>VLOOKUP(B532, pct_raw!$A$2:$AX$1800, 16, FALSE)</f>
        <v>0</v>
      </c>
      <c r="G532" s="5">
        <f>VLOOKUP(B532, pct_raw!$A$2:$AX$1800, 17, FALSE)</f>
        <v>0</v>
      </c>
      <c r="H532">
        <f>VLOOKUP(B532, pct_raw!$A$2:$AX$1800, 18, FALSE)</f>
        <v>0</v>
      </c>
      <c r="I532" s="5">
        <f>VLOOKUP(B532, pct_raw!$A$2:$AX$1800, 19, FALSE)</f>
        <v>0</v>
      </c>
      <c r="J532">
        <f>VLOOKUP(B532, pct_raw!$A$2:$AX$1800, 20, FALSE)</f>
        <v>0</v>
      </c>
      <c r="K532" s="5">
        <f>VLOOKUP(B532, pct_raw!$A$2:$AX$1800, 21, FALSE)</f>
        <v>19</v>
      </c>
      <c r="L532" s="5">
        <f>VLOOKUP(B532, pct_raw!$A$2:$AX$1800, 22, FALSE)</f>
        <v>22</v>
      </c>
      <c r="M532" s="5">
        <f>VLOOKUP(B532, pct_raw!$A$2:$AX$1800, 23, FALSE)</f>
        <v>0.27979999999999999</v>
      </c>
      <c r="N532" s="5">
        <f>VLOOKUP(B532, pct_raw!$A$2:$AX$1800, 24, FALSE)</f>
        <v>0</v>
      </c>
      <c r="O532" s="5">
        <f>VLOOKUP(B532, pct_raw!$A$2:$AX$1800, 25, FALSE)</f>
        <v>0</v>
      </c>
      <c r="P532" s="5">
        <f>VLOOKUP(B532, pct_raw!$A$2:$AX$1800, 26, FALSE)</f>
        <v>0</v>
      </c>
      <c r="Q532" s="5">
        <f>VLOOKUP(B532, pct_raw!$A$2:$AX$1800, 27, FALSE)</f>
        <v>0</v>
      </c>
      <c r="R532" s="5">
        <f>VLOOKUP(B532, pct_raw!$A$2:$AX$1800, 28, FALSE)</f>
        <v>0</v>
      </c>
      <c r="S532" s="5">
        <f>VLOOKUP(B532, pct_raw!$A$2:$AX$1800, 29, FALSE)</f>
        <v>0</v>
      </c>
      <c r="T532" s="5">
        <f>VLOOKUP(B532, pct_raw!$A$2:$AX$1800, 30, FALSE)</f>
        <v>0</v>
      </c>
      <c r="U532" s="5">
        <f>VLOOKUP(B532, pct_raw!$A$2:$AX$1800, 31, FALSE)</f>
        <v>0</v>
      </c>
      <c r="V532" s="5">
        <f>VLOOKUP(B532, pct_raw!$A$2:$AX$1800, 32, FALSE)</f>
        <v>0</v>
      </c>
      <c r="W532" s="5">
        <f>VLOOKUP(B532, pct_raw!$A$2:$AX$1800, 33, FALSE)</f>
        <v>0</v>
      </c>
      <c r="X532" s="5">
        <f>VLOOKUP(B532, pct_raw!$A$2:$AX$1800, 34, FALSE)</f>
        <v>0</v>
      </c>
      <c r="Y532" s="5">
        <f>VLOOKUP(B532, pct_raw!$A$2:$AX$1800, 35, FALSE)</f>
        <v>0</v>
      </c>
      <c r="Z532" s="5">
        <f>VLOOKUP(B532, pct_raw!$A$2:$AX$1800, 36, FALSE)</f>
        <v>47</v>
      </c>
      <c r="AA532" s="5">
        <f>VLOOKUP(B532, pct_raw!$A$2:$AX$1800, 37, FALSE)</f>
        <v>51</v>
      </c>
      <c r="AB532" s="5">
        <f>VLOOKUP(B532, pct_raw!$A$2:$AX$1800, 38, FALSE)</f>
        <v>0.55959999999999999</v>
      </c>
      <c r="AC532" s="5">
        <f>VLOOKUP(B532, pct_raw!$A$2:$AX$1800, 39, FALSE)</f>
        <v>0</v>
      </c>
      <c r="AD532" s="5">
        <f>VLOOKUP(B532, pct_raw!$A$2:$AX$1800, 40, FALSE)</f>
        <v>0</v>
      </c>
      <c r="AE532" s="5">
        <f>VLOOKUP(B532, pct_raw!$A$2:$AX$1800, 41, FALSE)</f>
        <v>0</v>
      </c>
      <c r="AF532" s="5">
        <f>VLOOKUP(B532, pct_raw!$A$2:$AX$1800, 42, FALSE)</f>
        <v>0</v>
      </c>
      <c r="AG532" s="5">
        <f>VLOOKUP(B532, pct_raw!$A$2:$AX$1800, 43, FALSE)</f>
        <v>1</v>
      </c>
      <c r="AH532" s="5">
        <f>VLOOKUP(B532, pct_raw!$A$2:$AX$1800, 44, FALSE)</f>
        <v>0</v>
      </c>
      <c r="AI532" s="5">
        <f>VLOOKUP(B532, pct_raw!$A$2:$AX$1800, 45, FALSE)</f>
        <v>25</v>
      </c>
      <c r="AJ532" s="5">
        <f>VLOOKUP(B532, pct_raw!$A$2:$AX$1800, 46, FALSE)</f>
        <v>25</v>
      </c>
      <c r="AK532" s="5">
        <f>VLOOKUP(B532, pct_raw!$A$2:$AX$1800, 47, FALSE)</f>
        <v>0.27979999999999999</v>
      </c>
      <c r="AL532" s="5">
        <f>VLOOKUP(B532, pct_raw!$A$2:$AX$1800, 48, FALSE)</f>
        <v>5</v>
      </c>
      <c r="AM532" s="5">
        <f>VLOOKUP(B532, pct_raw!$A$2:$AX$1800, 49, FALSE)</f>
        <v>0</v>
      </c>
      <c r="AN532" s="5">
        <f>VLOOKUP(B532, pct_raw!$A$2:$AX$1800, 50, FALSE)</f>
        <v>0</v>
      </c>
    </row>
    <row r="533" spans="1:40" x14ac:dyDescent="0.2">
      <c r="A533" s="2" t="s">
        <v>1224</v>
      </c>
      <c r="B533" s="2" t="str">
        <f t="shared" si="8"/>
        <v>Des Moines 20</v>
      </c>
      <c r="C533" s="2" t="s">
        <v>1224</v>
      </c>
      <c r="D533" s="2" t="str">
        <f>VLOOKUP(B533, pct_raw!$A$2:$AX$1800, 6, FALSE)</f>
        <v xml:space="preserve"> DES MOINES 20</v>
      </c>
      <c r="E533" s="5">
        <f>VLOOKUP(B533, pct_raw!$A$2:$AX$1800, 15, FALSE)</f>
        <v>29</v>
      </c>
      <c r="F533" s="5">
        <f>VLOOKUP(B533, pct_raw!$A$2:$AX$1800, 16, FALSE)</f>
        <v>32</v>
      </c>
      <c r="G533" s="5">
        <f>VLOOKUP(B533, pct_raw!$A$2:$AX$1800, 17, FALSE)</f>
        <v>0.55959999999999999</v>
      </c>
      <c r="H533">
        <f>VLOOKUP(B533, pct_raw!$A$2:$AX$1800, 18, FALSE)</f>
        <v>0</v>
      </c>
      <c r="I533" s="5">
        <f>VLOOKUP(B533, pct_raw!$A$2:$AX$1800, 19, FALSE)</f>
        <v>0</v>
      </c>
      <c r="J533">
        <f>VLOOKUP(B533, pct_raw!$A$2:$AX$1800, 20, FALSE)</f>
        <v>0</v>
      </c>
      <c r="K533" s="5">
        <f>VLOOKUP(B533, pct_raw!$A$2:$AX$1800, 21, FALSE)</f>
        <v>15</v>
      </c>
      <c r="L533" s="5">
        <f>VLOOKUP(B533, pct_raw!$A$2:$AX$1800, 22, FALSE)</f>
        <v>0</v>
      </c>
      <c r="M533" s="5">
        <f>VLOOKUP(B533, pct_raw!$A$2:$AX$1800, 23, FALSE)</f>
        <v>0</v>
      </c>
      <c r="N533" s="5">
        <f>VLOOKUP(B533, pct_raw!$A$2:$AX$1800, 24, FALSE)</f>
        <v>0</v>
      </c>
      <c r="O533" s="5">
        <f>VLOOKUP(B533, pct_raw!$A$2:$AX$1800, 25, FALSE)</f>
        <v>0</v>
      </c>
      <c r="P533" s="5">
        <f>VLOOKUP(B533, pct_raw!$A$2:$AX$1800, 26, FALSE)</f>
        <v>0</v>
      </c>
      <c r="Q533" s="5">
        <f>VLOOKUP(B533, pct_raw!$A$2:$AX$1800, 27, FALSE)</f>
        <v>0</v>
      </c>
      <c r="R533" s="5">
        <f>VLOOKUP(B533, pct_raw!$A$2:$AX$1800, 28, FALSE)</f>
        <v>0</v>
      </c>
      <c r="S533" s="5">
        <f>VLOOKUP(B533, pct_raw!$A$2:$AX$1800, 29, FALSE)</f>
        <v>0</v>
      </c>
      <c r="T533" s="5">
        <f>VLOOKUP(B533, pct_raw!$A$2:$AX$1800, 30, FALSE)</f>
        <v>0</v>
      </c>
      <c r="U533" s="5">
        <f>VLOOKUP(B533, pct_raw!$A$2:$AX$1800, 31, FALSE)</f>
        <v>0</v>
      </c>
      <c r="V533" s="5">
        <f>VLOOKUP(B533, pct_raw!$A$2:$AX$1800, 32, FALSE)</f>
        <v>0</v>
      </c>
      <c r="W533" s="5">
        <f>VLOOKUP(B533, pct_raw!$A$2:$AX$1800, 33, FALSE)</f>
        <v>0</v>
      </c>
      <c r="X533" s="5">
        <f>VLOOKUP(B533, pct_raw!$A$2:$AX$1800, 34, FALSE)</f>
        <v>0</v>
      </c>
      <c r="Y533" s="5">
        <f>VLOOKUP(B533, pct_raw!$A$2:$AX$1800, 35, FALSE)</f>
        <v>0</v>
      </c>
      <c r="Z533" s="5">
        <f>VLOOKUP(B533, pct_raw!$A$2:$AX$1800, 36, FALSE)</f>
        <v>95</v>
      </c>
      <c r="AA533" s="5">
        <f>VLOOKUP(B533, pct_raw!$A$2:$AX$1800, 37, FALSE)</f>
        <v>99</v>
      </c>
      <c r="AB533" s="5">
        <f>VLOOKUP(B533, pct_raw!$A$2:$AX$1800, 38, FALSE)</f>
        <v>1.1192</v>
      </c>
      <c r="AC533" s="5">
        <f>VLOOKUP(B533, pct_raw!$A$2:$AX$1800, 39, FALSE)</f>
        <v>0</v>
      </c>
      <c r="AD533" s="5">
        <f>VLOOKUP(B533, pct_raw!$A$2:$AX$1800, 40, FALSE)</f>
        <v>0</v>
      </c>
      <c r="AE533" s="5">
        <f>VLOOKUP(B533, pct_raw!$A$2:$AX$1800, 41, FALSE)</f>
        <v>0</v>
      </c>
      <c r="AF533" s="5">
        <f>VLOOKUP(B533, pct_raw!$A$2:$AX$1800, 42, FALSE)</f>
        <v>6</v>
      </c>
      <c r="AG533" s="5">
        <f>VLOOKUP(B533, pct_raw!$A$2:$AX$1800, 43, FALSE)</f>
        <v>0</v>
      </c>
      <c r="AH533" s="5">
        <f>VLOOKUP(B533, pct_raw!$A$2:$AX$1800, 44, FALSE)</f>
        <v>0</v>
      </c>
      <c r="AI533" s="5">
        <f>VLOOKUP(B533, pct_raw!$A$2:$AX$1800, 45, FALSE)</f>
        <v>33</v>
      </c>
      <c r="AJ533" s="5">
        <f>VLOOKUP(B533, pct_raw!$A$2:$AX$1800, 46, FALSE)</f>
        <v>39</v>
      </c>
      <c r="AK533" s="5">
        <f>VLOOKUP(B533, pct_raw!$A$2:$AX$1800, 47, FALSE)</f>
        <v>0.55959999999999999</v>
      </c>
      <c r="AL533" s="5">
        <f>VLOOKUP(B533, pct_raw!$A$2:$AX$1800, 48, FALSE)</f>
        <v>1</v>
      </c>
      <c r="AM533" s="5">
        <f>VLOOKUP(B533, pct_raw!$A$2:$AX$1800, 49, FALSE)</f>
        <v>0</v>
      </c>
      <c r="AN533" s="5">
        <f>VLOOKUP(B533, pct_raw!$A$2:$AX$1800, 50, FALSE)</f>
        <v>0</v>
      </c>
    </row>
    <row r="534" spans="1:40" x14ac:dyDescent="0.2">
      <c r="A534" s="2" t="s">
        <v>1225</v>
      </c>
      <c r="B534" s="2" t="str">
        <f t="shared" si="8"/>
        <v>Des Moines 21</v>
      </c>
      <c r="C534" s="2" t="s">
        <v>1225</v>
      </c>
      <c r="D534" s="2" t="str">
        <f>VLOOKUP(B534, pct_raw!$A$2:$AX$1800, 6, FALSE)</f>
        <v xml:space="preserve"> DES MOINES 21</v>
      </c>
      <c r="E534" s="5">
        <f>VLOOKUP(B534, pct_raw!$A$2:$AX$1800, 15, FALSE)</f>
        <v>32</v>
      </c>
      <c r="F534" s="5">
        <f>VLOOKUP(B534, pct_raw!$A$2:$AX$1800, 16, FALSE)</f>
        <v>34</v>
      </c>
      <c r="G534" s="5">
        <f>VLOOKUP(B534, pct_raw!$A$2:$AX$1800, 17, FALSE)</f>
        <v>0.55959999999999999</v>
      </c>
      <c r="H534">
        <f>VLOOKUP(B534, pct_raw!$A$2:$AX$1800, 18, FALSE)</f>
        <v>0</v>
      </c>
      <c r="I534" s="5">
        <f>VLOOKUP(B534, pct_raw!$A$2:$AX$1800, 19, FALSE)</f>
        <v>0</v>
      </c>
      <c r="J534">
        <f>VLOOKUP(B534, pct_raw!$A$2:$AX$1800, 20, FALSE)</f>
        <v>0</v>
      </c>
      <c r="K534" s="5">
        <f>VLOOKUP(B534, pct_raw!$A$2:$AX$1800, 21, FALSE)</f>
        <v>30</v>
      </c>
      <c r="L534" s="5">
        <f>VLOOKUP(B534, pct_raw!$A$2:$AX$1800, 22, FALSE)</f>
        <v>35</v>
      </c>
      <c r="M534" s="5">
        <f>VLOOKUP(B534, pct_raw!$A$2:$AX$1800, 23, FALSE)</f>
        <v>0.55959999999999999</v>
      </c>
      <c r="N534" s="5">
        <f>VLOOKUP(B534, pct_raw!$A$2:$AX$1800, 24, FALSE)</f>
        <v>0</v>
      </c>
      <c r="O534" s="5">
        <f>VLOOKUP(B534, pct_raw!$A$2:$AX$1800, 25, FALSE)</f>
        <v>0</v>
      </c>
      <c r="P534" s="5">
        <f>VLOOKUP(B534, pct_raw!$A$2:$AX$1800, 26, FALSE)</f>
        <v>0</v>
      </c>
      <c r="Q534" s="5">
        <f>VLOOKUP(B534, pct_raw!$A$2:$AX$1800, 27, FALSE)</f>
        <v>1</v>
      </c>
      <c r="R534" s="5">
        <f>VLOOKUP(B534, pct_raw!$A$2:$AX$1800, 28, FALSE)</f>
        <v>0</v>
      </c>
      <c r="S534" s="5">
        <f>VLOOKUP(B534, pct_raw!$A$2:$AX$1800, 29, FALSE)</f>
        <v>0</v>
      </c>
      <c r="T534" s="5">
        <f>VLOOKUP(B534, pct_raw!$A$2:$AX$1800, 30, FALSE)</f>
        <v>0</v>
      </c>
      <c r="U534" s="5">
        <f>VLOOKUP(B534, pct_raw!$A$2:$AX$1800, 31, FALSE)</f>
        <v>0</v>
      </c>
      <c r="V534" s="5">
        <f>VLOOKUP(B534, pct_raw!$A$2:$AX$1800, 32, FALSE)</f>
        <v>0</v>
      </c>
      <c r="W534" s="5">
        <f>VLOOKUP(B534, pct_raw!$A$2:$AX$1800, 33, FALSE)</f>
        <v>0</v>
      </c>
      <c r="X534" s="5">
        <f>VLOOKUP(B534, pct_raw!$A$2:$AX$1800, 34, FALSE)</f>
        <v>0</v>
      </c>
      <c r="Y534" s="5">
        <f>VLOOKUP(B534, pct_raw!$A$2:$AX$1800, 35, FALSE)</f>
        <v>0</v>
      </c>
      <c r="Z534" s="5">
        <f>VLOOKUP(B534, pct_raw!$A$2:$AX$1800, 36, FALSE)</f>
        <v>60</v>
      </c>
      <c r="AA534" s="5">
        <f>VLOOKUP(B534, pct_raw!$A$2:$AX$1800, 37, FALSE)</f>
        <v>65</v>
      </c>
      <c r="AB534" s="5">
        <f>VLOOKUP(B534, pct_raw!$A$2:$AX$1800, 38, FALSE)</f>
        <v>0.83940000000000003</v>
      </c>
      <c r="AC534" s="5">
        <f>VLOOKUP(B534, pct_raw!$A$2:$AX$1800, 39, FALSE)</f>
        <v>5</v>
      </c>
      <c r="AD534" s="5">
        <f>VLOOKUP(B534, pct_raw!$A$2:$AX$1800, 40, FALSE)</f>
        <v>0</v>
      </c>
      <c r="AE534" s="5">
        <f>VLOOKUP(B534, pct_raw!$A$2:$AX$1800, 41, FALSE)</f>
        <v>0</v>
      </c>
      <c r="AF534" s="5">
        <f>VLOOKUP(B534, pct_raw!$A$2:$AX$1800, 42, FALSE)</f>
        <v>2</v>
      </c>
      <c r="AG534" s="5">
        <f>VLOOKUP(B534, pct_raw!$A$2:$AX$1800, 43, FALSE)</f>
        <v>0</v>
      </c>
      <c r="AH534" s="5">
        <f>VLOOKUP(B534, pct_raw!$A$2:$AX$1800, 44, FALSE)</f>
        <v>0</v>
      </c>
      <c r="AI534" s="5">
        <f>VLOOKUP(B534, pct_raw!$A$2:$AX$1800, 45, FALSE)</f>
        <v>40</v>
      </c>
      <c r="AJ534" s="5">
        <f>VLOOKUP(B534, pct_raw!$A$2:$AX$1800, 46, FALSE)</f>
        <v>44</v>
      </c>
      <c r="AK534" s="5">
        <f>VLOOKUP(B534, pct_raw!$A$2:$AX$1800, 47, FALSE)</f>
        <v>0.55959999999999999</v>
      </c>
      <c r="AL534" s="5">
        <f>VLOOKUP(B534, pct_raw!$A$2:$AX$1800, 48, FALSE)</f>
        <v>12</v>
      </c>
      <c r="AM534" s="5">
        <f>VLOOKUP(B534, pct_raw!$A$2:$AX$1800, 49, FALSE)</f>
        <v>0</v>
      </c>
      <c r="AN534" s="5">
        <f>VLOOKUP(B534, pct_raw!$A$2:$AX$1800, 50, FALSE)</f>
        <v>0</v>
      </c>
    </row>
    <row r="535" spans="1:40" x14ac:dyDescent="0.2">
      <c r="A535" s="2" t="s">
        <v>1226</v>
      </c>
      <c r="B535" s="2" t="str">
        <f t="shared" si="8"/>
        <v>Des Moines 22</v>
      </c>
      <c r="C535" s="2" t="s">
        <v>1226</v>
      </c>
      <c r="D535" s="2" t="str">
        <f>VLOOKUP(B535, pct_raw!$A$2:$AX$1800, 6, FALSE)</f>
        <v xml:space="preserve"> DES MOINES 22</v>
      </c>
      <c r="E535" s="5">
        <f>VLOOKUP(B535, pct_raw!$A$2:$AX$1800, 15, FALSE)</f>
        <v>20</v>
      </c>
      <c r="F535" s="5">
        <f>VLOOKUP(B535, pct_raw!$A$2:$AX$1800, 16, FALSE)</f>
        <v>24</v>
      </c>
      <c r="G535" s="5">
        <f>VLOOKUP(B535, pct_raw!$A$2:$AX$1800, 17, FALSE)</f>
        <v>0.27979999999999999</v>
      </c>
      <c r="H535">
        <f>VLOOKUP(B535, pct_raw!$A$2:$AX$1800, 18, FALSE)</f>
        <v>0</v>
      </c>
      <c r="I535" s="5">
        <f>VLOOKUP(B535, pct_raw!$A$2:$AX$1800, 19, FALSE)</f>
        <v>0</v>
      </c>
      <c r="J535">
        <f>VLOOKUP(B535, pct_raw!$A$2:$AX$1800, 20, FALSE)</f>
        <v>0</v>
      </c>
      <c r="K535" s="5">
        <f>VLOOKUP(B535, pct_raw!$A$2:$AX$1800, 21, FALSE)</f>
        <v>24</v>
      </c>
      <c r="L535" s="5">
        <f>VLOOKUP(B535, pct_raw!$A$2:$AX$1800, 22, FALSE)</f>
        <v>31</v>
      </c>
      <c r="M535" s="5">
        <f>VLOOKUP(B535, pct_raw!$A$2:$AX$1800, 23, FALSE)</f>
        <v>0.55959999999999999</v>
      </c>
      <c r="N535" s="5">
        <f>VLOOKUP(B535, pct_raw!$A$2:$AX$1800, 24, FALSE)</f>
        <v>0</v>
      </c>
      <c r="O535" s="5">
        <f>VLOOKUP(B535, pct_raw!$A$2:$AX$1800, 25, FALSE)</f>
        <v>0</v>
      </c>
      <c r="P535" s="5">
        <f>VLOOKUP(B535, pct_raw!$A$2:$AX$1800, 26, FALSE)</f>
        <v>0</v>
      </c>
      <c r="Q535" s="5">
        <f>VLOOKUP(B535, pct_raw!$A$2:$AX$1800, 27, FALSE)</f>
        <v>14</v>
      </c>
      <c r="R535" s="5">
        <f>VLOOKUP(B535, pct_raw!$A$2:$AX$1800, 28, FALSE)</f>
        <v>0</v>
      </c>
      <c r="S535" s="5">
        <f>VLOOKUP(B535, pct_raw!$A$2:$AX$1800, 29, FALSE)</f>
        <v>0</v>
      </c>
      <c r="T535" s="5">
        <f>VLOOKUP(B535, pct_raw!$A$2:$AX$1800, 30, FALSE)</f>
        <v>0</v>
      </c>
      <c r="U535" s="5">
        <f>VLOOKUP(B535, pct_raw!$A$2:$AX$1800, 31, FALSE)</f>
        <v>0</v>
      </c>
      <c r="V535" s="5">
        <f>VLOOKUP(B535, pct_raw!$A$2:$AX$1800, 32, FALSE)</f>
        <v>0</v>
      </c>
      <c r="W535" s="5">
        <f>VLOOKUP(B535, pct_raw!$A$2:$AX$1800, 33, FALSE)</f>
        <v>0</v>
      </c>
      <c r="X535" s="5">
        <f>VLOOKUP(B535, pct_raw!$A$2:$AX$1800, 34, FALSE)</f>
        <v>0</v>
      </c>
      <c r="Y535" s="5">
        <f>VLOOKUP(B535, pct_raw!$A$2:$AX$1800, 35, FALSE)</f>
        <v>0</v>
      </c>
      <c r="Z535" s="5">
        <f>VLOOKUP(B535, pct_raw!$A$2:$AX$1800, 36, FALSE)</f>
        <v>48</v>
      </c>
      <c r="AA535" s="5">
        <f>VLOOKUP(B535, pct_raw!$A$2:$AX$1800, 37, FALSE)</f>
        <v>54</v>
      </c>
      <c r="AB535" s="5">
        <f>VLOOKUP(B535, pct_raw!$A$2:$AX$1800, 38, FALSE)</f>
        <v>0.83940000000000003</v>
      </c>
      <c r="AC535" s="5">
        <f>VLOOKUP(B535, pct_raw!$A$2:$AX$1800, 39, FALSE)</f>
        <v>0</v>
      </c>
      <c r="AD535" s="5">
        <f>VLOOKUP(B535, pct_raw!$A$2:$AX$1800, 40, FALSE)</f>
        <v>0</v>
      </c>
      <c r="AE535" s="5">
        <f>VLOOKUP(B535, pct_raw!$A$2:$AX$1800, 41, FALSE)</f>
        <v>0</v>
      </c>
      <c r="AF535" s="5">
        <f>VLOOKUP(B535, pct_raw!$A$2:$AX$1800, 42, FALSE)</f>
        <v>0</v>
      </c>
      <c r="AG535" s="5">
        <f>VLOOKUP(B535, pct_raw!$A$2:$AX$1800, 43, FALSE)</f>
        <v>0</v>
      </c>
      <c r="AH535" s="5">
        <f>VLOOKUP(B535, pct_raw!$A$2:$AX$1800, 44, FALSE)</f>
        <v>0</v>
      </c>
      <c r="AI535" s="5">
        <f>VLOOKUP(B535, pct_raw!$A$2:$AX$1800, 45, FALSE)</f>
        <v>28</v>
      </c>
      <c r="AJ535" s="5">
        <f>VLOOKUP(B535, pct_raw!$A$2:$AX$1800, 46, FALSE)</f>
        <v>32</v>
      </c>
      <c r="AK535" s="5">
        <f>VLOOKUP(B535, pct_raw!$A$2:$AX$1800, 47, FALSE)</f>
        <v>0.55959999999999999</v>
      </c>
      <c r="AL535" s="5">
        <f>VLOOKUP(B535, pct_raw!$A$2:$AX$1800, 48, FALSE)</f>
        <v>14</v>
      </c>
      <c r="AM535" s="5">
        <f>VLOOKUP(B535, pct_raw!$A$2:$AX$1800, 49, FALSE)</f>
        <v>0</v>
      </c>
      <c r="AN535" s="5">
        <f>VLOOKUP(B535, pct_raw!$A$2:$AX$1800, 50, FALSE)</f>
        <v>0</v>
      </c>
    </row>
    <row r="536" spans="1:40" x14ac:dyDescent="0.2">
      <c r="A536" s="2" t="s">
        <v>1227</v>
      </c>
      <c r="B536" s="2" t="str">
        <f t="shared" si="8"/>
        <v>Des Moines 23</v>
      </c>
      <c r="C536" s="2" t="s">
        <v>1227</v>
      </c>
      <c r="D536" s="2" t="str">
        <f>VLOOKUP(B536, pct_raw!$A$2:$AX$1800, 6, FALSE)</f>
        <v xml:space="preserve"> DES MOINES 23</v>
      </c>
      <c r="E536" s="5">
        <f>VLOOKUP(B536, pct_raw!$A$2:$AX$1800, 15, FALSE)</f>
        <v>16</v>
      </c>
      <c r="F536" s="5">
        <f>VLOOKUP(B536, pct_raw!$A$2:$AX$1800, 16, FALSE)</f>
        <v>18</v>
      </c>
      <c r="G536" s="5">
        <f>VLOOKUP(B536, pct_raw!$A$2:$AX$1800, 17, FALSE)</f>
        <v>0.55959999999999999</v>
      </c>
      <c r="H536">
        <f>VLOOKUP(B536, pct_raw!$A$2:$AX$1800, 18, FALSE)</f>
        <v>0</v>
      </c>
      <c r="I536" s="5">
        <f>VLOOKUP(B536, pct_raw!$A$2:$AX$1800, 19, FALSE)</f>
        <v>0</v>
      </c>
      <c r="J536">
        <f>VLOOKUP(B536, pct_raw!$A$2:$AX$1800, 20, FALSE)</f>
        <v>0</v>
      </c>
      <c r="K536" s="5">
        <f>VLOOKUP(B536, pct_raw!$A$2:$AX$1800, 21, FALSE)</f>
        <v>6</v>
      </c>
      <c r="L536" s="5">
        <f>VLOOKUP(B536, pct_raw!$A$2:$AX$1800, 22, FALSE)</f>
        <v>0</v>
      </c>
      <c r="M536" s="5">
        <f>VLOOKUP(B536, pct_raw!$A$2:$AX$1800, 23, FALSE)</f>
        <v>0</v>
      </c>
      <c r="N536" s="5">
        <f>VLOOKUP(B536, pct_raw!$A$2:$AX$1800, 24, FALSE)</f>
        <v>0</v>
      </c>
      <c r="O536" s="5">
        <f>VLOOKUP(B536, pct_raw!$A$2:$AX$1800, 25, FALSE)</f>
        <v>0</v>
      </c>
      <c r="P536" s="5">
        <f>VLOOKUP(B536, pct_raw!$A$2:$AX$1800, 26, FALSE)</f>
        <v>0</v>
      </c>
      <c r="Q536" s="5">
        <f>VLOOKUP(B536, pct_raw!$A$2:$AX$1800, 27, FALSE)</f>
        <v>0</v>
      </c>
      <c r="R536" s="5">
        <f>VLOOKUP(B536, pct_raw!$A$2:$AX$1800, 28, FALSE)</f>
        <v>0</v>
      </c>
      <c r="S536" s="5">
        <f>VLOOKUP(B536, pct_raw!$A$2:$AX$1800, 29, FALSE)</f>
        <v>0</v>
      </c>
      <c r="T536" s="5">
        <f>VLOOKUP(B536, pct_raw!$A$2:$AX$1800, 30, FALSE)</f>
        <v>0</v>
      </c>
      <c r="U536" s="5">
        <f>VLOOKUP(B536, pct_raw!$A$2:$AX$1800, 31, FALSE)</f>
        <v>0</v>
      </c>
      <c r="V536" s="5">
        <f>VLOOKUP(B536, pct_raw!$A$2:$AX$1800, 32, FALSE)</f>
        <v>0</v>
      </c>
      <c r="W536" s="5">
        <f>VLOOKUP(B536, pct_raw!$A$2:$AX$1800, 33, FALSE)</f>
        <v>0</v>
      </c>
      <c r="X536" s="5">
        <f>VLOOKUP(B536, pct_raw!$A$2:$AX$1800, 34, FALSE)</f>
        <v>0</v>
      </c>
      <c r="Y536" s="5">
        <f>VLOOKUP(B536, pct_raw!$A$2:$AX$1800, 35, FALSE)</f>
        <v>0</v>
      </c>
      <c r="Z536" s="5">
        <f>VLOOKUP(B536, pct_raw!$A$2:$AX$1800, 36, FALSE)</f>
        <v>51</v>
      </c>
      <c r="AA536" s="5">
        <f>VLOOKUP(B536, pct_raw!$A$2:$AX$1800, 37, FALSE)</f>
        <v>55</v>
      </c>
      <c r="AB536" s="5">
        <f>VLOOKUP(B536, pct_raw!$A$2:$AX$1800, 38, FALSE)</f>
        <v>1.399</v>
      </c>
      <c r="AC536" s="5">
        <f>VLOOKUP(B536, pct_raw!$A$2:$AX$1800, 39, FALSE)</f>
        <v>0</v>
      </c>
      <c r="AD536" s="5">
        <f>VLOOKUP(B536, pct_raw!$A$2:$AX$1800, 40, FALSE)</f>
        <v>0</v>
      </c>
      <c r="AE536" s="5">
        <f>VLOOKUP(B536, pct_raw!$A$2:$AX$1800, 41, FALSE)</f>
        <v>0</v>
      </c>
      <c r="AF536" s="5">
        <f>VLOOKUP(B536, pct_raw!$A$2:$AX$1800, 42, FALSE)</f>
        <v>0</v>
      </c>
      <c r="AG536" s="5">
        <f>VLOOKUP(B536, pct_raw!$A$2:$AX$1800, 43, FALSE)</f>
        <v>0</v>
      </c>
      <c r="AH536" s="5">
        <f>VLOOKUP(B536, pct_raw!$A$2:$AX$1800, 44, FALSE)</f>
        <v>0</v>
      </c>
      <c r="AI536" s="5">
        <f>VLOOKUP(B536, pct_raw!$A$2:$AX$1800, 45, FALSE)</f>
        <v>4</v>
      </c>
      <c r="AJ536" s="5">
        <f>VLOOKUP(B536, pct_raw!$A$2:$AX$1800, 46, FALSE)</f>
        <v>0</v>
      </c>
      <c r="AK536" s="5">
        <f>VLOOKUP(B536, pct_raw!$A$2:$AX$1800, 47, FALSE)</f>
        <v>0</v>
      </c>
      <c r="AL536" s="5">
        <f>VLOOKUP(B536, pct_raw!$A$2:$AX$1800, 48, FALSE)</f>
        <v>2</v>
      </c>
      <c r="AM536" s="5">
        <f>VLOOKUP(B536, pct_raw!$A$2:$AX$1800, 49, FALSE)</f>
        <v>0</v>
      </c>
      <c r="AN536" s="5">
        <f>VLOOKUP(B536, pct_raw!$A$2:$AX$1800, 50, FALSE)</f>
        <v>0</v>
      </c>
    </row>
    <row r="537" spans="1:40" x14ac:dyDescent="0.2">
      <c r="A537" s="2" t="s">
        <v>1228</v>
      </c>
      <c r="B537" s="2" t="str">
        <f t="shared" si="8"/>
        <v>Des Moines 24</v>
      </c>
      <c r="C537" s="2" t="s">
        <v>1228</v>
      </c>
      <c r="D537" s="2" t="str">
        <f>VLOOKUP(B537, pct_raw!$A$2:$AX$1800, 6, FALSE)</f>
        <v xml:space="preserve"> DES MOINES 24</v>
      </c>
      <c r="E537" s="5">
        <f>VLOOKUP(B537, pct_raw!$A$2:$AX$1800, 15, FALSE)</f>
        <v>15</v>
      </c>
      <c r="F537" s="5">
        <f>VLOOKUP(B537, pct_raw!$A$2:$AX$1800, 16, FALSE)</f>
        <v>15</v>
      </c>
      <c r="G537" s="5">
        <f>VLOOKUP(B537, pct_raw!$A$2:$AX$1800, 17, FALSE)</f>
        <v>0.27979999999999999</v>
      </c>
      <c r="H537">
        <f>VLOOKUP(B537, pct_raw!$A$2:$AX$1800, 18, FALSE)</f>
        <v>0</v>
      </c>
      <c r="I537" s="5">
        <f>VLOOKUP(B537, pct_raw!$A$2:$AX$1800, 19, FALSE)</f>
        <v>0</v>
      </c>
      <c r="J537">
        <f>VLOOKUP(B537, pct_raw!$A$2:$AX$1800, 20, FALSE)</f>
        <v>0</v>
      </c>
      <c r="K537" s="5">
        <f>VLOOKUP(B537, pct_raw!$A$2:$AX$1800, 21, FALSE)</f>
        <v>16</v>
      </c>
      <c r="L537" s="5">
        <f>VLOOKUP(B537, pct_raw!$A$2:$AX$1800, 22, FALSE)</f>
        <v>18</v>
      </c>
      <c r="M537" s="5">
        <f>VLOOKUP(B537, pct_raw!$A$2:$AX$1800, 23, FALSE)</f>
        <v>0.27979999999999999</v>
      </c>
      <c r="N537" s="5">
        <f>VLOOKUP(B537, pct_raw!$A$2:$AX$1800, 24, FALSE)</f>
        <v>0</v>
      </c>
      <c r="O537" s="5">
        <f>VLOOKUP(B537, pct_raw!$A$2:$AX$1800, 25, FALSE)</f>
        <v>0</v>
      </c>
      <c r="P537" s="5">
        <f>VLOOKUP(B537, pct_raw!$A$2:$AX$1800, 26, FALSE)</f>
        <v>0</v>
      </c>
      <c r="Q537" s="5">
        <f>VLOOKUP(B537, pct_raw!$A$2:$AX$1800, 27, FALSE)</f>
        <v>8</v>
      </c>
      <c r="R537" s="5">
        <f>VLOOKUP(B537, pct_raw!$A$2:$AX$1800, 28, FALSE)</f>
        <v>12</v>
      </c>
      <c r="S537" s="5">
        <f>VLOOKUP(B537, pct_raw!$A$2:$AX$1800, 29, FALSE)</f>
        <v>0.27979999999999999</v>
      </c>
      <c r="T537" s="5">
        <f>VLOOKUP(B537, pct_raw!$A$2:$AX$1800, 30, FALSE)</f>
        <v>0</v>
      </c>
      <c r="U537" s="5">
        <f>VLOOKUP(B537, pct_raw!$A$2:$AX$1800, 31, FALSE)</f>
        <v>0</v>
      </c>
      <c r="V537" s="5">
        <f>VLOOKUP(B537, pct_raw!$A$2:$AX$1800, 32, FALSE)</f>
        <v>0</v>
      </c>
      <c r="W537" s="5">
        <f>VLOOKUP(B537, pct_raw!$A$2:$AX$1800, 33, FALSE)</f>
        <v>0</v>
      </c>
      <c r="X537" s="5">
        <f>VLOOKUP(B537, pct_raw!$A$2:$AX$1800, 34, FALSE)</f>
        <v>0</v>
      </c>
      <c r="Y537" s="5">
        <f>VLOOKUP(B537, pct_raw!$A$2:$AX$1800, 35, FALSE)</f>
        <v>0</v>
      </c>
      <c r="Z537" s="5">
        <f>VLOOKUP(B537, pct_raw!$A$2:$AX$1800, 36, FALSE)</f>
        <v>21</v>
      </c>
      <c r="AA537" s="5">
        <f>VLOOKUP(B537, pct_raw!$A$2:$AX$1800, 37, FALSE)</f>
        <v>24</v>
      </c>
      <c r="AB537" s="5">
        <f>VLOOKUP(B537, pct_raw!$A$2:$AX$1800, 38, FALSE)</f>
        <v>0.27979999999999999</v>
      </c>
      <c r="AC537" s="5">
        <f>VLOOKUP(B537, pct_raw!$A$2:$AX$1800, 39, FALSE)</f>
        <v>0</v>
      </c>
      <c r="AD537" s="5">
        <f>VLOOKUP(B537, pct_raw!$A$2:$AX$1800, 40, FALSE)</f>
        <v>0</v>
      </c>
      <c r="AE537" s="5">
        <f>VLOOKUP(B537, pct_raw!$A$2:$AX$1800, 41, FALSE)</f>
        <v>0</v>
      </c>
      <c r="AF537" s="5">
        <f>VLOOKUP(B537, pct_raw!$A$2:$AX$1800, 42, FALSE)</f>
        <v>4</v>
      </c>
      <c r="AG537" s="5">
        <f>VLOOKUP(B537, pct_raw!$A$2:$AX$1800, 43, FALSE)</f>
        <v>0</v>
      </c>
      <c r="AH537" s="5">
        <f>VLOOKUP(B537, pct_raw!$A$2:$AX$1800, 44, FALSE)</f>
        <v>0</v>
      </c>
      <c r="AI537" s="5">
        <f>VLOOKUP(B537, pct_raw!$A$2:$AX$1800, 45, FALSE)</f>
        <v>3</v>
      </c>
      <c r="AJ537" s="5">
        <f>VLOOKUP(B537, pct_raw!$A$2:$AX$1800, 46, FALSE)</f>
        <v>0</v>
      </c>
      <c r="AK537" s="5">
        <f>VLOOKUP(B537, pct_raw!$A$2:$AX$1800, 47, FALSE)</f>
        <v>0</v>
      </c>
      <c r="AL537" s="5">
        <f>VLOOKUP(B537, pct_raw!$A$2:$AX$1800, 48, FALSE)</f>
        <v>1</v>
      </c>
      <c r="AM537" s="5">
        <f>VLOOKUP(B537, pct_raw!$A$2:$AX$1800, 49, FALSE)</f>
        <v>0</v>
      </c>
      <c r="AN537" s="5">
        <f>VLOOKUP(B537, pct_raw!$A$2:$AX$1800, 50, FALSE)</f>
        <v>0</v>
      </c>
    </row>
    <row r="538" spans="1:40" x14ac:dyDescent="0.2">
      <c r="A538" s="2" t="s">
        <v>1229</v>
      </c>
      <c r="B538" s="2" t="str">
        <f t="shared" si="8"/>
        <v>Des Moines 25</v>
      </c>
      <c r="C538" s="2" t="s">
        <v>1229</v>
      </c>
      <c r="D538" s="2" t="str">
        <f>VLOOKUP(B538, pct_raw!$A$2:$AX$1800, 6, FALSE)</f>
        <v xml:space="preserve"> DES MOINES 25</v>
      </c>
      <c r="E538" s="5">
        <f>VLOOKUP(B538, pct_raw!$A$2:$AX$1800, 15, FALSE)</f>
        <v>9</v>
      </c>
      <c r="F538" s="5">
        <f>VLOOKUP(B538, pct_raw!$A$2:$AX$1800, 16, FALSE)</f>
        <v>10</v>
      </c>
      <c r="G538" s="5">
        <f>VLOOKUP(B538, pct_raw!$A$2:$AX$1800, 17, FALSE)</f>
        <v>0.27979999999999999</v>
      </c>
      <c r="H538">
        <f>VLOOKUP(B538, pct_raw!$A$2:$AX$1800, 18, FALSE)</f>
        <v>0</v>
      </c>
      <c r="I538" s="5">
        <f>VLOOKUP(B538, pct_raw!$A$2:$AX$1800, 19, FALSE)</f>
        <v>0</v>
      </c>
      <c r="J538">
        <f>VLOOKUP(B538, pct_raw!$A$2:$AX$1800, 20, FALSE)</f>
        <v>0</v>
      </c>
      <c r="K538" s="5">
        <f>VLOOKUP(B538, pct_raw!$A$2:$AX$1800, 21, FALSE)</f>
        <v>10</v>
      </c>
      <c r="L538" s="5">
        <f>VLOOKUP(B538, pct_raw!$A$2:$AX$1800, 22, FALSE)</f>
        <v>10</v>
      </c>
      <c r="M538" s="5">
        <f>VLOOKUP(B538, pct_raw!$A$2:$AX$1800, 23, FALSE)</f>
        <v>0.27979999999999999</v>
      </c>
      <c r="N538" s="5">
        <f>VLOOKUP(B538, pct_raw!$A$2:$AX$1800, 24, FALSE)</f>
        <v>0</v>
      </c>
      <c r="O538" s="5">
        <f>VLOOKUP(B538, pct_raw!$A$2:$AX$1800, 25, FALSE)</f>
        <v>0</v>
      </c>
      <c r="P538" s="5">
        <f>VLOOKUP(B538, pct_raw!$A$2:$AX$1800, 26, FALSE)</f>
        <v>0</v>
      </c>
      <c r="Q538" s="5">
        <f>VLOOKUP(B538, pct_raw!$A$2:$AX$1800, 27, FALSE)</f>
        <v>0</v>
      </c>
      <c r="R538" s="5">
        <f>VLOOKUP(B538, pct_raw!$A$2:$AX$1800, 28, FALSE)</f>
        <v>0</v>
      </c>
      <c r="S538" s="5">
        <f>VLOOKUP(B538, pct_raw!$A$2:$AX$1800, 29, FALSE)</f>
        <v>0</v>
      </c>
      <c r="T538" s="5">
        <f>VLOOKUP(B538, pct_raw!$A$2:$AX$1800, 30, FALSE)</f>
        <v>0</v>
      </c>
      <c r="U538" s="5">
        <f>VLOOKUP(B538, pct_raw!$A$2:$AX$1800, 31, FALSE)</f>
        <v>0</v>
      </c>
      <c r="V538" s="5">
        <f>VLOOKUP(B538, pct_raw!$A$2:$AX$1800, 32, FALSE)</f>
        <v>0</v>
      </c>
      <c r="W538" s="5">
        <f>VLOOKUP(B538, pct_raw!$A$2:$AX$1800, 33, FALSE)</f>
        <v>0</v>
      </c>
      <c r="X538" s="5">
        <f>VLOOKUP(B538, pct_raw!$A$2:$AX$1800, 34, FALSE)</f>
        <v>0</v>
      </c>
      <c r="Y538" s="5">
        <f>VLOOKUP(B538, pct_raw!$A$2:$AX$1800, 35, FALSE)</f>
        <v>0</v>
      </c>
      <c r="Z538" s="5">
        <f>VLOOKUP(B538, pct_raw!$A$2:$AX$1800, 36, FALSE)</f>
        <v>21</v>
      </c>
      <c r="AA538" s="5">
        <f>VLOOKUP(B538, pct_raw!$A$2:$AX$1800, 37, FALSE)</f>
        <v>23</v>
      </c>
      <c r="AB538" s="5">
        <f>VLOOKUP(B538, pct_raw!$A$2:$AX$1800, 38, FALSE)</f>
        <v>0.55959999999999999</v>
      </c>
      <c r="AC538" s="5">
        <f>VLOOKUP(B538, pct_raw!$A$2:$AX$1800, 39, FALSE)</f>
        <v>3</v>
      </c>
      <c r="AD538" s="5">
        <f>VLOOKUP(B538, pct_raw!$A$2:$AX$1800, 40, FALSE)</f>
        <v>0</v>
      </c>
      <c r="AE538" s="5">
        <f>VLOOKUP(B538, pct_raw!$A$2:$AX$1800, 41, FALSE)</f>
        <v>0</v>
      </c>
      <c r="AF538" s="5">
        <f>VLOOKUP(B538, pct_raw!$A$2:$AX$1800, 42, FALSE)</f>
        <v>0</v>
      </c>
      <c r="AG538" s="5">
        <f>VLOOKUP(B538, pct_raw!$A$2:$AX$1800, 43, FALSE)</f>
        <v>0</v>
      </c>
      <c r="AH538" s="5">
        <f>VLOOKUP(B538, pct_raw!$A$2:$AX$1800, 44, FALSE)</f>
        <v>0</v>
      </c>
      <c r="AI538" s="5">
        <f>VLOOKUP(B538, pct_raw!$A$2:$AX$1800, 45, FALSE)</f>
        <v>12</v>
      </c>
      <c r="AJ538" s="5">
        <f>VLOOKUP(B538, pct_raw!$A$2:$AX$1800, 46, FALSE)</f>
        <v>14</v>
      </c>
      <c r="AK538" s="5">
        <f>VLOOKUP(B538, pct_raw!$A$2:$AX$1800, 47, FALSE)</f>
        <v>0.55959999999999999</v>
      </c>
      <c r="AL538" s="5">
        <f>VLOOKUP(B538, pct_raw!$A$2:$AX$1800, 48, FALSE)</f>
        <v>2</v>
      </c>
      <c r="AM538" s="5">
        <f>VLOOKUP(B538, pct_raw!$A$2:$AX$1800, 49, FALSE)</f>
        <v>0</v>
      </c>
      <c r="AN538" s="5">
        <f>VLOOKUP(B538, pct_raw!$A$2:$AX$1800, 50, FALSE)</f>
        <v>0</v>
      </c>
    </row>
    <row r="539" spans="1:40" x14ac:dyDescent="0.2">
      <c r="A539" s="2" t="s">
        <v>1230</v>
      </c>
      <c r="B539" s="2" t="str">
        <f t="shared" si="8"/>
        <v>Des Moines 26</v>
      </c>
      <c r="C539" s="2" t="s">
        <v>1230</v>
      </c>
      <c r="D539" s="2" t="str">
        <f>VLOOKUP(B539, pct_raw!$A$2:$AX$1800, 6, FALSE)</f>
        <v xml:space="preserve"> DES MOINES 26</v>
      </c>
      <c r="E539" s="5">
        <f>VLOOKUP(B539, pct_raw!$A$2:$AX$1800, 15, FALSE)</f>
        <v>27</v>
      </c>
      <c r="F539" s="5">
        <f>VLOOKUP(B539, pct_raw!$A$2:$AX$1800, 16, FALSE)</f>
        <v>27</v>
      </c>
      <c r="G539" s="5">
        <f>VLOOKUP(B539, pct_raw!$A$2:$AX$1800, 17, FALSE)</f>
        <v>0.55959999999999999</v>
      </c>
      <c r="H539">
        <f>VLOOKUP(B539, pct_raw!$A$2:$AX$1800, 18, FALSE)</f>
        <v>0</v>
      </c>
      <c r="I539" s="5">
        <f>VLOOKUP(B539, pct_raw!$A$2:$AX$1800, 19, FALSE)</f>
        <v>0</v>
      </c>
      <c r="J539">
        <f>VLOOKUP(B539, pct_raw!$A$2:$AX$1800, 20, FALSE)</f>
        <v>0</v>
      </c>
      <c r="K539" s="5">
        <f>VLOOKUP(B539, pct_raw!$A$2:$AX$1800, 21, FALSE)</f>
        <v>25</v>
      </c>
      <c r="L539" s="5">
        <f>VLOOKUP(B539, pct_raw!$A$2:$AX$1800, 22, FALSE)</f>
        <v>25</v>
      </c>
      <c r="M539" s="5">
        <f>VLOOKUP(B539, pct_raw!$A$2:$AX$1800, 23, FALSE)</f>
        <v>0.27979999999999999</v>
      </c>
      <c r="N539" s="5">
        <f>VLOOKUP(B539, pct_raw!$A$2:$AX$1800, 24, FALSE)</f>
        <v>0</v>
      </c>
      <c r="O539" s="5">
        <f>VLOOKUP(B539, pct_raw!$A$2:$AX$1800, 25, FALSE)</f>
        <v>0</v>
      </c>
      <c r="P539" s="5">
        <f>VLOOKUP(B539, pct_raw!$A$2:$AX$1800, 26, FALSE)</f>
        <v>0</v>
      </c>
      <c r="Q539" s="5">
        <f>VLOOKUP(B539, pct_raw!$A$2:$AX$1800, 27, FALSE)</f>
        <v>2</v>
      </c>
      <c r="R539" s="5">
        <f>VLOOKUP(B539, pct_raw!$A$2:$AX$1800, 28, FALSE)</f>
        <v>0</v>
      </c>
      <c r="S539" s="5">
        <f>VLOOKUP(B539, pct_raw!$A$2:$AX$1800, 29, FALSE)</f>
        <v>0</v>
      </c>
      <c r="T539" s="5">
        <f>VLOOKUP(B539, pct_raw!$A$2:$AX$1800, 30, FALSE)</f>
        <v>0</v>
      </c>
      <c r="U539" s="5">
        <f>VLOOKUP(B539, pct_raw!$A$2:$AX$1800, 31, FALSE)</f>
        <v>0</v>
      </c>
      <c r="V539" s="5">
        <f>VLOOKUP(B539, pct_raw!$A$2:$AX$1800, 32, FALSE)</f>
        <v>0</v>
      </c>
      <c r="W539" s="5">
        <f>VLOOKUP(B539, pct_raw!$A$2:$AX$1800, 33, FALSE)</f>
        <v>0</v>
      </c>
      <c r="X539" s="5">
        <f>VLOOKUP(B539, pct_raw!$A$2:$AX$1800, 34, FALSE)</f>
        <v>0</v>
      </c>
      <c r="Y539" s="5">
        <f>VLOOKUP(B539, pct_raw!$A$2:$AX$1800, 35, FALSE)</f>
        <v>0</v>
      </c>
      <c r="Z539" s="5">
        <f>VLOOKUP(B539, pct_raw!$A$2:$AX$1800, 36, FALSE)</f>
        <v>52</v>
      </c>
      <c r="AA539" s="5">
        <f>VLOOKUP(B539, pct_raw!$A$2:$AX$1800, 37, FALSE)</f>
        <v>57</v>
      </c>
      <c r="AB539" s="5">
        <f>VLOOKUP(B539, pct_raw!$A$2:$AX$1800, 38, FALSE)</f>
        <v>0.83940000000000003</v>
      </c>
      <c r="AC539" s="5">
        <f>VLOOKUP(B539, pct_raw!$A$2:$AX$1800, 39, FALSE)</f>
        <v>0</v>
      </c>
      <c r="AD539" s="5">
        <f>VLOOKUP(B539, pct_raw!$A$2:$AX$1800, 40, FALSE)</f>
        <v>0</v>
      </c>
      <c r="AE539" s="5">
        <f>VLOOKUP(B539, pct_raw!$A$2:$AX$1800, 41, FALSE)</f>
        <v>0</v>
      </c>
      <c r="AF539" s="5">
        <f>VLOOKUP(B539, pct_raw!$A$2:$AX$1800, 42, FALSE)</f>
        <v>2</v>
      </c>
      <c r="AG539" s="5">
        <f>VLOOKUP(B539, pct_raw!$A$2:$AX$1800, 43, FALSE)</f>
        <v>0</v>
      </c>
      <c r="AH539" s="5">
        <f>VLOOKUP(B539, pct_raw!$A$2:$AX$1800, 44, FALSE)</f>
        <v>0</v>
      </c>
      <c r="AI539" s="5">
        <f>VLOOKUP(B539, pct_raw!$A$2:$AX$1800, 45, FALSE)</f>
        <v>24</v>
      </c>
      <c r="AJ539" s="5">
        <f>VLOOKUP(B539, pct_raw!$A$2:$AX$1800, 46, FALSE)</f>
        <v>26</v>
      </c>
      <c r="AK539" s="5">
        <f>VLOOKUP(B539, pct_raw!$A$2:$AX$1800, 47, FALSE)</f>
        <v>0.55959999999999999</v>
      </c>
      <c r="AL539" s="5">
        <f>VLOOKUP(B539, pct_raw!$A$2:$AX$1800, 48, FALSE)</f>
        <v>3</v>
      </c>
      <c r="AM539" s="5">
        <f>VLOOKUP(B539, pct_raw!$A$2:$AX$1800, 49, FALSE)</f>
        <v>0</v>
      </c>
      <c r="AN539" s="5">
        <f>VLOOKUP(B539, pct_raw!$A$2:$AX$1800, 50, FALSE)</f>
        <v>0</v>
      </c>
    </row>
    <row r="540" spans="1:40" x14ac:dyDescent="0.2">
      <c r="A540" s="2" t="s">
        <v>1231</v>
      </c>
      <c r="B540" s="2" t="str">
        <f t="shared" si="8"/>
        <v>Des Moines 27</v>
      </c>
      <c r="C540" s="2" t="s">
        <v>1231</v>
      </c>
      <c r="D540" s="2" t="str">
        <f>VLOOKUP(B540, pct_raw!$A$2:$AX$1800, 6, FALSE)</f>
        <v xml:space="preserve"> DES MOINES 27</v>
      </c>
      <c r="E540" s="5">
        <f>VLOOKUP(B540, pct_raw!$A$2:$AX$1800, 15, FALSE)</f>
        <v>11</v>
      </c>
      <c r="F540" s="5">
        <f>VLOOKUP(B540, pct_raw!$A$2:$AX$1800, 16, FALSE)</f>
        <v>13</v>
      </c>
      <c r="G540" s="5">
        <f>VLOOKUP(B540, pct_raw!$A$2:$AX$1800, 17, FALSE)</f>
        <v>0.27979999999999999</v>
      </c>
      <c r="H540">
        <f>VLOOKUP(B540, pct_raw!$A$2:$AX$1800, 18, FALSE)</f>
        <v>0</v>
      </c>
      <c r="I540" s="5">
        <f>VLOOKUP(B540, pct_raw!$A$2:$AX$1800, 19, FALSE)</f>
        <v>0</v>
      </c>
      <c r="J540">
        <f>VLOOKUP(B540, pct_raw!$A$2:$AX$1800, 20, FALSE)</f>
        <v>0</v>
      </c>
      <c r="K540" s="5">
        <f>VLOOKUP(B540, pct_raw!$A$2:$AX$1800, 21, FALSE)</f>
        <v>15</v>
      </c>
      <c r="L540" s="5">
        <f>VLOOKUP(B540, pct_raw!$A$2:$AX$1800, 22, FALSE)</f>
        <v>15</v>
      </c>
      <c r="M540" s="5">
        <f>VLOOKUP(B540, pct_raw!$A$2:$AX$1800, 23, FALSE)</f>
        <v>0.27979999999999999</v>
      </c>
      <c r="N540" s="5">
        <f>VLOOKUP(B540, pct_raw!$A$2:$AX$1800, 24, FALSE)</f>
        <v>0</v>
      </c>
      <c r="O540" s="5">
        <f>VLOOKUP(B540, pct_raw!$A$2:$AX$1800, 25, FALSE)</f>
        <v>0</v>
      </c>
      <c r="P540" s="5">
        <f>VLOOKUP(B540, pct_raw!$A$2:$AX$1800, 26, FALSE)</f>
        <v>0</v>
      </c>
      <c r="Q540" s="5">
        <f>VLOOKUP(B540, pct_raw!$A$2:$AX$1800, 27, FALSE)</f>
        <v>10</v>
      </c>
      <c r="R540" s="5">
        <f>VLOOKUP(B540, pct_raw!$A$2:$AX$1800, 28, FALSE)</f>
        <v>13</v>
      </c>
      <c r="S540" s="5">
        <f>VLOOKUP(B540, pct_raw!$A$2:$AX$1800, 29, FALSE)</f>
        <v>0.27979999999999999</v>
      </c>
      <c r="T540" s="5">
        <f>VLOOKUP(B540, pct_raw!$A$2:$AX$1800, 30, FALSE)</f>
        <v>0</v>
      </c>
      <c r="U540" s="5">
        <f>VLOOKUP(B540, pct_raw!$A$2:$AX$1800, 31, FALSE)</f>
        <v>0</v>
      </c>
      <c r="V540" s="5">
        <f>VLOOKUP(B540, pct_raw!$A$2:$AX$1800, 32, FALSE)</f>
        <v>0</v>
      </c>
      <c r="W540" s="5">
        <f>VLOOKUP(B540, pct_raw!$A$2:$AX$1800, 33, FALSE)</f>
        <v>0</v>
      </c>
      <c r="X540" s="5">
        <f>VLOOKUP(B540, pct_raw!$A$2:$AX$1800, 34, FALSE)</f>
        <v>0</v>
      </c>
      <c r="Y540" s="5">
        <f>VLOOKUP(B540, pct_raw!$A$2:$AX$1800, 35, FALSE)</f>
        <v>0</v>
      </c>
      <c r="Z540" s="5">
        <f>VLOOKUP(B540, pct_raw!$A$2:$AX$1800, 36, FALSE)</f>
        <v>32</v>
      </c>
      <c r="AA540" s="5">
        <f>VLOOKUP(B540, pct_raw!$A$2:$AX$1800, 37, FALSE)</f>
        <v>32</v>
      </c>
      <c r="AB540" s="5">
        <f>VLOOKUP(B540, pct_raw!$A$2:$AX$1800, 38, FALSE)</f>
        <v>0.27979999999999999</v>
      </c>
      <c r="AC540" s="5">
        <f>VLOOKUP(B540, pct_raw!$A$2:$AX$1800, 39, FALSE)</f>
        <v>2</v>
      </c>
      <c r="AD540" s="5">
        <f>VLOOKUP(B540, pct_raw!$A$2:$AX$1800, 40, FALSE)</f>
        <v>0</v>
      </c>
      <c r="AE540" s="5">
        <f>VLOOKUP(B540, pct_raw!$A$2:$AX$1800, 41, FALSE)</f>
        <v>0</v>
      </c>
      <c r="AF540" s="5">
        <f>VLOOKUP(B540, pct_raw!$A$2:$AX$1800, 42, FALSE)</f>
        <v>0</v>
      </c>
      <c r="AG540" s="5">
        <f>VLOOKUP(B540, pct_raw!$A$2:$AX$1800, 43, FALSE)</f>
        <v>0</v>
      </c>
      <c r="AH540" s="5">
        <f>VLOOKUP(B540, pct_raw!$A$2:$AX$1800, 44, FALSE)</f>
        <v>0</v>
      </c>
      <c r="AI540" s="5">
        <f>VLOOKUP(B540, pct_raw!$A$2:$AX$1800, 45, FALSE)</f>
        <v>12</v>
      </c>
      <c r="AJ540" s="5">
        <f>VLOOKUP(B540, pct_raw!$A$2:$AX$1800, 46, FALSE)</f>
        <v>13</v>
      </c>
      <c r="AK540" s="5">
        <f>VLOOKUP(B540, pct_raw!$A$2:$AX$1800, 47, FALSE)</f>
        <v>0.27979999999999999</v>
      </c>
      <c r="AL540" s="5">
        <f>VLOOKUP(B540, pct_raw!$A$2:$AX$1800, 48, FALSE)</f>
        <v>2</v>
      </c>
      <c r="AM540" s="5">
        <f>VLOOKUP(B540, pct_raw!$A$2:$AX$1800, 49, FALSE)</f>
        <v>0</v>
      </c>
      <c r="AN540" s="5">
        <f>VLOOKUP(B540, pct_raw!$A$2:$AX$1800, 50, FALSE)</f>
        <v>0</v>
      </c>
    </row>
    <row r="541" spans="1:40" x14ac:dyDescent="0.2">
      <c r="A541" s="2" t="s">
        <v>1232</v>
      </c>
      <c r="B541" s="2" t="str">
        <f t="shared" si="8"/>
        <v>Des Moines 28</v>
      </c>
      <c r="C541" s="2" t="s">
        <v>1232</v>
      </c>
      <c r="D541" s="2" t="str">
        <f>VLOOKUP(B541, pct_raw!$A$2:$AX$1800, 6, FALSE)</f>
        <v xml:space="preserve"> DES MOINES 28</v>
      </c>
      <c r="E541" s="5">
        <f>VLOOKUP(B541, pct_raw!$A$2:$AX$1800, 15, FALSE)</f>
        <v>29</v>
      </c>
      <c r="F541" s="5">
        <f>VLOOKUP(B541, pct_raw!$A$2:$AX$1800, 16, FALSE)</f>
        <v>35</v>
      </c>
      <c r="G541" s="5">
        <f>VLOOKUP(B541, pct_raw!$A$2:$AX$1800, 17, FALSE)</f>
        <v>0.83940000000000003</v>
      </c>
      <c r="H541">
        <f>VLOOKUP(B541, pct_raw!$A$2:$AX$1800, 18, FALSE)</f>
        <v>0</v>
      </c>
      <c r="I541" s="5">
        <f>VLOOKUP(B541, pct_raw!$A$2:$AX$1800, 19, FALSE)</f>
        <v>0</v>
      </c>
      <c r="J541">
        <f>VLOOKUP(B541, pct_raw!$A$2:$AX$1800, 20, FALSE)</f>
        <v>0</v>
      </c>
      <c r="K541" s="5">
        <f>VLOOKUP(B541, pct_raw!$A$2:$AX$1800, 21, FALSE)</f>
        <v>19</v>
      </c>
      <c r="L541" s="5">
        <f>VLOOKUP(B541, pct_raw!$A$2:$AX$1800, 22, FALSE)</f>
        <v>22</v>
      </c>
      <c r="M541" s="5">
        <f>VLOOKUP(B541, pct_raw!$A$2:$AX$1800, 23, FALSE)</f>
        <v>0.27979999999999999</v>
      </c>
      <c r="N541" s="5">
        <f>VLOOKUP(B541, pct_raw!$A$2:$AX$1800, 24, FALSE)</f>
        <v>0</v>
      </c>
      <c r="O541" s="5">
        <f>VLOOKUP(B541, pct_raw!$A$2:$AX$1800, 25, FALSE)</f>
        <v>0</v>
      </c>
      <c r="P541" s="5">
        <f>VLOOKUP(B541, pct_raw!$A$2:$AX$1800, 26, FALSE)</f>
        <v>0</v>
      </c>
      <c r="Q541" s="5">
        <f>VLOOKUP(B541, pct_raw!$A$2:$AX$1800, 27, FALSE)</f>
        <v>8</v>
      </c>
      <c r="R541" s="5">
        <f>VLOOKUP(B541, pct_raw!$A$2:$AX$1800, 28, FALSE)</f>
        <v>0</v>
      </c>
      <c r="S541" s="5">
        <f>VLOOKUP(B541, pct_raw!$A$2:$AX$1800, 29, FALSE)</f>
        <v>0</v>
      </c>
      <c r="T541" s="5">
        <f>VLOOKUP(B541, pct_raw!$A$2:$AX$1800, 30, FALSE)</f>
        <v>0</v>
      </c>
      <c r="U541" s="5">
        <f>VLOOKUP(B541, pct_raw!$A$2:$AX$1800, 31, FALSE)</f>
        <v>0</v>
      </c>
      <c r="V541" s="5">
        <f>VLOOKUP(B541, pct_raw!$A$2:$AX$1800, 32, FALSE)</f>
        <v>0</v>
      </c>
      <c r="W541" s="5">
        <f>VLOOKUP(B541, pct_raw!$A$2:$AX$1800, 33, FALSE)</f>
        <v>0</v>
      </c>
      <c r="X541" s="5">
        <f>VLOOKUP(B541, pct_raw!$A$2:$AX$1800, 34, FALSE)</f>
        <v>0</v>
      </c>
      <c r="Y541" s="5">
        <f>VLOOKUP(B541, pct_raw!$A$2:$AX$1800, 35, FALSE)</f>
        <v>0</v>
      </c>
      <c r="Z541" s="5">
        <f>VLOOKUP(B541, pct_raw!$A$2:$AX$1800, 36, FALSE)</f>
        <v>50</v>
      </c>
      <c r="AA541" s="5">
        <f>VLOOKUP(B541, pct_raw!$A$2:$AX$1800, 37, FALSE)</f>
        <v>51</v>
      </c>
      <c r="AB541" s="5">
        <f>VLOOKUP(B541, pct_raw!$A$2:$AX$1800, 38, FALSE)</f>
        <v>1.1192</v>
      </c>
      <c r="AC541" s="5">
        <f>VLOOKUP(B541, pct_raw!$A$2:$AX$1800, 39, FALSE)</f>
        <v>6</v>
      </c>
      <c r="AD541" s="5">
        <f>VLOOKUP(B541, pct_raw!$A$2:$AX$1800, 40, FALSE)</f>
        <v>0</v>
      </c>
      <c r="AE541" s="5">
        <f>VLOOKUP(B541, pct_raw!$A$2:$AX$1800, 41, FALSE)</f>
        <v>0</v>
      </c>
      <c r="AF541" s="5">
        <f>VLOOKUP(B541, pct_raw!$A$2:$AX$1800, 42, FALSE)</f>
        <v>0</v>
      </c>
      <c r="AG541" s="5">
        <f>VLOOKUP(B541, pct_raw!$A$2:$AX$1800, 43, FALSE)</f>
        <v>0</v>
      </c>
      <c r="AH541" s="5">
        <f>VLOOKUP(B541, pct_raw!$A$2:$AX$1800, 44, FALSE)</f>
        <v>0</v>
      </c>
      <c r="AI541" s="5">
        <f>VLOOKUP(B541, pct_raw!$A$2:$AX$1800, 45, FALSE)</f>
        <v>16</v>
      </c>
      <c r="AJ541" s="5">
        <f>VLOOKUP(B541, pct_raw!$A$2:$AX$1800, 46, FALSE)</f>
        <v>23</v>
      </c>
      <c r="AK541" s="5">
        <f>VLOOKUP(B541, pct_raw!$A$2:$AX$1800, 47, FALSE)</f>
        <v>0.55959999999999999</v>
      </c>
      <c r="AL541" s="5">
        <f>VLOOKUP(B541, pct_raw!$A$2:$AX$1800, 48, FALSE)</f>
        <v>5</v>
      </c>
      <c r="AM541" s="5">
        <f>VLOOKUP(B541, pct_raw!$A$2:$AX$1800, 49, FALSE)</f>
        <v>0</v>
      </c>
      <c r="AN541" s="5">
        <f>VLOOKUP(B541, pct_raw!$A$2:$AX$1800, 50, FALSE)</f>
        <v>0</v>
      </c>
    </row>
    <row r="542" spans="1:40" x14ac:dyDescent="0.2">
      <c r="A542" s="2" t="s">
        <v>1233</v>
      </c>
      <c r="B542" s="2" t="str">
        <f t="shared" si="8"/>
        <v>Des Moines 29</v>
      </c>
      <c r="C542" s="2" t="s">
        <v>1233</v>
      </c>
      <c r="D542" s="2" t="str">
        <f>VLOOKUP(B542, pct_raw!$A$2:$AX$1800, 6, FALSE)</f>
        <v xml:space="preserve"> DES MOINES 29</v>
      </c>
      <c r="E542" s="5">
        <f>VLOOKUP(B542, pct_raw!$A$2:$AX$1800, 15, FALSE)</f>
        <v>37</v>
      </c>
      <c r="F542" s="5">
        <f>VLOOKUP(B542, pct_raw!$A$2:$AX$1800, 16, FALSE)</f>
        <v>41</v>
      </c>
      <c r="G542" s="5">
        <f>VLOOKUP(B542, pct_raw!$A$2:$AX$1800, 17, FALSE)</f>
        <v>0.55959999999999999</v>
      </c>
      <c r="H542">
        <f>VLOOKUP(B542, pct_raw!$A$2:$AX$1800, 18, FALSE)</f>
        <v>0</v>
      </c>
      <c r="I542" s="5">
        <f>VLOOKUP(B542, pct_raw!$A$2:$AX$1800, 19, FALSE)</f>
        <v>0</v>
      </c>
      <c r="J542">
        <f>VLOOKUP(B542, pct_raw!$A$2:$AX$1800, 20, FALSE)</f>
        <v>0</v>
      </c>
      <c r="K542" s="5">
        <f>VLOOKUP(B542, pct_raw!$A$2:$AX$1800, 21, FALSE)</f>
        <v>28</v>
      </c>
      <c r="L542" s="5">
        <f>VLOOKUP(B542, pct_raw!$A$2:$AX$1800, 22, FALSE)</f>
        <v>41</v>
      </c>
      <c r="M542" s="5">
        <f>VLOOKUP(B542, pct_raw!$A$2:$AX$1800, 23, FALSE)</f>
        <v>0.55959999999999999</v>
      </c>
      <c r="N542" s="5">
        <f>VLOOKUP(B542, pct_raw!$A$2:$AX$1800, 24, FALSE)</f>
        <v>0</v>
      </c>
      <c r="O542" s="5">
        <f>VLOOKUP(B542, pct_raw!$A$2:$AX$1800, 25, FALSE)</f>
        <v>0</v>
      </c>
      <c r="P542" s="5">
        <f>VLOOKUP(B542, pct_raw!$A$2:$AX$1800, 26, FALSE)</f>
        <v>0</v>
      </c>
      <c r="Q542" s="5">
        <f>VLOOKUP(B542, pct_raw!$A$2:$AX$1800, 27, FALSE)</f>
        <v>21</v>
      </c>
      <c r="R542" s="5">
        <f>VLOOKUP(B542, pct_raw!$A$2:$AX$1800, 28, FALSE)</f>
        <v>0</v>
      </c>
      <c r="S542" s="5">
        <f>VLOOKUP(B542, pct_raw!$A$2:$AX$1800, 29, FALSE)</f>
        <v>0</v>
      </c>
      <c r="T542" s="5">
        <f>VLOOKUP(B542, pct_raw!$A$2:$AX$1800, 30, FALSE)</f>
        <v>0</v>
      </c>
      <c r="U542" s="5">
        <f>VLOOKUP(B542, pct_raw!$A$2:$AX$1800, 31, FALSE)</f>
        <v>0</v>
      </c>
      <c r="V542" s="5">
        <f>VLOOKUP(B542, pct_raw!$A$2:$AX$1800, 32, FALSE)</f>
        <v>0</v>
      </c>
      <c r="W542" s="5">
        <f>VLOOKUP(B542, pct_raw!$A$2:$AX$1800, 33, FALSE)</f>
        <v>0</v>
      </c>
      <c r="X542" s="5">
        <f>VLOOKUP(B542, pct_raw!$A$2:$AX$1800, 34, FALSE)</f>
        <v>0</v>
      </c>
      <c r="Y542" s="5">
        <f>VLOOKUP(B542, pct_raw!$A$2:$AX$1800, 35, FALSE)</f>
        <v>0</v>
      </c>
      <c r="Z542" s="5">
        <f>VLOOKUP(B542, pct_raw!$A$2:$AX$1800, 36, FALSE)</f>
        <v>29</v>
      </c>
      <c r="AA542" s="5">
        <f>VLOOKUP(B542, pct_raw!$A$2:$AX$1800, 37, FALSE)</f>
        <v>31</v>
      </c>
      <c r="AB542" s="5">
        <f>VLOOKUP(B542, pct_raw!$A$2:$AX$1800, 38, FALSE)</f>
        <v>0.27979999999999999</v>
      </c>
      <c r="AC542" s="5">
        <f>VLOOKUP(B542, pct_raw!$A$2:$AX$1800, 39, FALSE)</f>
        <v>0</v>
      </c>
      <c r="AD542" s="5">
        <f>VLOOKUP(B542, pct_raw!$A$2:$AX$1800, 40, FALSE)</f>
        <v>0</v>
      </c>
      <c r="AE542" s="5">
        <f>VLOOKUP(B542, pct_raw!$A$2:$AX$1800, 41, FALSE)</f>
        <v>0</v>
      </c>
      <c r="AF542" s="5">
        <f>VLOOKUP(B542, pct_raw!$A$2:$AX$1800, 42, FALSE)</f>
        <v>0</v>
      </c>
      <c r="AG542" s="5">
        <f>VLOOKUP(B542, pct_raw!$A$2:$AX$1800, 43, FALSE)</f>
        <v>0</v>
      </c>
      <c r="AH542" s="5">
        <f>VLOOKUP(B542, pct_raw!$A$2:$AX$1800, 44, FALSE)</f>
        <v>0</v>
      </c>
      <c r="AI542" s="5">
        <f>VLOOKUP(B542, pct_raw!$A$2:$AX$1800, 45, FALSE)</f>
        <v>31</v>
      </c>
      <c r="AJ542" s="5">
        <f>VLOOKUP(B542, pct_raw!$A$2:$AX$1800, 46, FALSE)</f>
        <v>40</v>
      </c>
      <c r="AK542" s="5">
        <f>VLOOKUP(B542, pct_raw!$A$2:$AX$1800, 47, FALSE)</f>
        <v>0.55959999999999999</v>
      </c>
      <c r="AL542" s="5">
        <f>VLOOKUP(B542, pct_raw!$A$2:$AX$1800, 48, FALSE)</f>
        <v>11</v>
      </c>
      <c r="AM542" s="5">
        <f>VLOOKUP(B542, pct_raw!$A$2:$AX$1800, 49, FALSE)</f>
        <v>0</v>
      </c>
      <c r="AN542" s="5">
        <f>VLOOKUP(B542, pct_raw!$A$2:$AX$1800, 50, FALSE)</f>
        <v>0</v>
      </c>
    </row>
    <row r="543" spans="1:40" x14ac:dyDescent="0.2">
      <c r="A543" s="2" t="s">
        <v>1234</v>
      </c>
      <c r="B543" s="2" t="str">
        <f t="shared" si="8"/>
        <v>Des Moines 30</v>
      </c>
      <c r="C543" s="2" t="s">
        <v>1234</v>
      </c>
      <c r="D543" s="2" t="str">
        <f>VLOOKUP(B543, pct_raw!$A$2:$AX$1800, 6, FALSE)</f>
        <v xml:space="preserve"> DES MOINES 30</v>
      </c>
      <c r="E543" s="5">
        <f>VLOOKUP(B543, pct_raw!$A$2:$AX$1800, 15, FALSE)</f>
        <v>11</v>
      </c>
      <c r="F543" s="5">
        <f>VLOOKUP(B543, pct_raw!$A$2:$AX$1800, 16, FALSE)</f>
        <v>12</v>
      </c>
      <c r="G543" s="5">
        <f>VLOOKUP(B543, pct_raw!$A$2:$AX$1800, 17, FALSE)</f>
        <v>0.27979999999999999</v>
      </c>
      <c r="H543">
        <f>VLOOKUP(B543, pct_raw!$A$2:$AX$1800, 18, FALSE)</f>
        <v>0</v>
      </c>
      <c r="I543" s="5">
        <f>VLOOKUP(B543, pct_raw!$A$2:$AX$1800, 19, FALSE)</f>
        <v>0</v>
      </c>
      <c r="J543">
        <f>VLOOKUP(B543, pct_raw!$A$2:$AX$1800, 20, FALSE)</f>
        <v>0</v>
      </c>
      <c r="K543" s="5">
        <f>VLOOKUP(B543, pct_raw!$A$2:$AX$1800, 21, FALSE)</f>
        <v>13</v>
      </c>
      <c r="L543" s="5">
        <f>VLOOKUP(B543, pct_raw!$A$2:$AX$1800, 22, FALSE)</f>
        <v>13</v>
      </c>
      <c r="M543" s="5">
        <f>VLOOKUP(B543, pct_raw!$A$2:$AX$1800, 23, FALSE)</f>
        <v>0.27979999999999999</v>
      </c>
      <c r="N543" s="5">
        <f>VLOOKUP(B543, pct_raw!$A$2:$AX$1800, 24, FALSE)</f>
        <v>1</v>
      </c>
      <c r="O543" s="5">
        <f>VLOOKUP(B543, pct_raw!$A$2:$AX$1800, 25, FALSE)</f>
        <v>0</v>
      </c>
      <c r="P543" s="5">
        <f>VLOOKUP(B543, pct_raw!$A$2:$AX$1800, 26, FALSE)</f>
        <v>0</v>
      </c>
      <c r="Q543" s="5">
        <f>VLOOKUP(B543, pct_raw!$A$2:$AX$1800, 27, FALSE)</f>
        <v>0</v>
      </c>
      <c r="R543" s="5">
        <f>VLOOKUP(B543, pct_raw!$A$2:$AX$1800, 28, FALSE)</f>
        <v>0</v>
      </c>
      <c r="S543" s="5">
        <f>VLOOKUP(B543, pct_raw!$A$2:$AX$1800, 29, FALSE)</f>
        <v>0</v>
      </c>
      <c r="T543" s="5">
        <f>VLOOKUP(B543, pct_raw!$A$2:$AX$1800, 30, FALSE)</f>
        <v>0</v>
      </c>
      <c r="U543" s="5">
        <f>VLOOKUP(B543, pct_raw!$A$2:$AX$1800, 31, FALSE)</f>
        <v>0</v>
      </c>
      <c r="V543" s="5">
        <f>VLOOKUP(B543, pct_raw!$A$2:$AX$1800, 32, FALSE)</f>
        <v>0</v>
      </c>
      <c r="W543" s="5">
        <f>VLOOKUP(B543, pct_raw!$A$2:$AX$1800, 33, FALSE)</f>
        <v>0</v>
      </c>
      <c r="X543" s="5">
        <f>VLOOKUP(B543, pct_raw!$A$2:$AX$1800, 34, FALSE)</f>
        <v>0</v>
      </c>
      <c r="Y543" s="5">
        <f>VLOOKUP(B543, pct_raw!$A$2:$AX$1800, 35, FALSE)</f>
        <v>0</v>
      </c>
      <c r="Z543" s="5">
        <f>VLOOKUP(B543, pct_raw!$A$2:$AX$1800, 36, FALSE)</f>
        <v>35</v>
      </c>
      <c r="AA543" s="5">
        <f>VLOOKUP(B543, pct_raw!$A$2:$AX$1800, 37, FALSE)</f>
        <v>37</v>
      </c>
      <c r="AB543" s="5">
        <f>VLOOKUP(B543, pct_raw!$A$2:$AX$1800, 38, FALSE)</f>
        <v>0.83940000000000003</v>
      </c>
      <c r="AC543" s="5">
        <f>VLOOKUP(B543, pct_raw!$A$2:$AX$1800, 39, FALSE)</f>
        <v>0</v>
      </c>
      <c r="AD543" s="5">
        <f>VLOOKUP(B543, pct_raw!$A$2:$AX$1800, 40, FALSE)</f>
        <v>0</v>
      </c>
      <c r="AE543" s="5">
        <f>VLOOKUP(B543, pct_raw!$A$2:$AX$1800, 41, FALSE)</f>
        <v>0</v>
      </c>
      <c r="AF543" s="5">
        <f>VLOOKUP(B543, pct_raw!$A$2:$AX$1800, 42, FALSE)</f>
        <v>0</v>
      </c>
      <c r="AG543" s="5">
        <f>VLOOKUP(B543, pct_raw!$A$2:$AX$1800, 43, FALSE)</f>
        <v>1</v>
      </c>
      <c r="AH543" s="5">
        <f>VLOOKUP(B543, pct_raw!$A$2:$AX$1800, 44, FALSE)</f>
        <v>0</v>
      </c>
      <c r="AI543" s="5">
        <f>VLOOKUP(B543, pct_raw!$A$2:$AX$1800, 45, FALSE)</f>
        <v>12</v>
      </c>
      <c r="AJ543" s="5">
        <f>VLOOKUP(B543, pct_raw!$A$2:$AX$1800, 46, FALSE)</f>
        <v>12</v>
      </c>
      <c r="AK543" s="5">
        <f>VLOOKUP(B543, pct_raw!$A$2:$AX$1800, 47, FALSE)</f>
        <v>0.27979999999999999</v>
      </c>
      <c r="AL543" s="5">
        <f>VLOOKUP(B543, pct_raw!$A$2:$AX$1800, 48, FALSE)</f>
        <v>2</v>
      </c>
      <c r="AM543" s="5">
        <f>VLOOKUP(B543, pct_raw!$A$2:$AX$1800, 49, FALSE)</f>
        <v>0</v>
      </c>
      <c r="AN543" s="5">
        <f>VLOOKUP(B543, pct_raw!$A$2:$AX$1800, 50, FALSE)</f>
        <v>0</v>
      </c>
    </row>
    <row r="544" spans="1:40" x14ac:dyDescent="0.2">
      <c r="A544" s="2" t="s">
        <v>1235</v>
      </c>
      <c r="B544" s="2" t="str">
        <f t="shared" si="8"/>
        <v>Des Moines 31</v>
      </c>
      <c r="C544" s="2" t="s">
        <v>1235</v>
      </c>
      <c r="D544" s="2" t="str">
        <f>VLOOKUP(B544, pct_raw!$A$2:$AX$1800, 6, FALSE)</f>
        <v xml:space="preserve"> DES MOINES 31</v>
      </c>
      <c r="E544" s="5">
        <f>VLOOKUP(B544, pct_raw!$A$2:$AX$1800, 15, FALSE)</f>
        <v>18</v>
      </c>
      <c r="F544" s="5">
        <f>VLOOKUP(B544, pct_raw!$A$2:$AX$1800, 16, FALSE)</f>
        <v>24</v>
      </c>
      <c r="G544" s="5">
        <f>VLOOKUP(B544, pct_raw!$A$2:$AX$1800, 17, FALSE)</f>
        <v>0.55959999999999999</v>
      </c>
      <c r="H544">
        <f>VLOOKUP(B544, pct_raw!$A$2:$AX$1800, 18, FALSE)</f>
        <v>0</v>
      </c>
      <c r="I544" s="5">
        <f>VLOOKUP(B544, pct_raw!$A$2:$AX$1800, 19, FALSE)</f>
        <v>0</v>
      </c>
      <c r="J544">
        <f>VLOOKUP(B544, pct_raw!$A$2:$AX$1800, 20, FALSE)</f>
        <v>0</v>
      </c>
      <c r="K544" s="5">
        <f>VLOOKUP(B544, pct_raw!$A$2:$AX$1800, 21, FALSE)</f>
        <v>14</v>
      </c>
      <c r="L544" s="5">
        <f>VLOOKUP(B544, pct_raw!$A$2:$AX$1800, 22, FALSE)</f>
        <v>19</v>
      </c>
      <c r="M544" s="5">
        <f>VLOOKUP(B544, pct_raw!$A$2:$AX$1800, 23, FALSE)</f>
        <v>0.27979999999999999</v>
      </c>
      <c r="N544" s="5">
        <f>VLOOKUP(B544, pct_raw!$A$2:$AX$1800, 24, FALSE)</f>
        <v>0</v>
      </c>
      <c r="O544" s="5">
        <f>VLOOKUP(B544, pct_raw!$A$2:$AX$1800, 25, FALSE)</f>
        <v>1</v>
      </c>
      <c r="P544" s="5">
        <f>VLOOKUP(B544, pct_raw!$A$2:$AX$1800, 26, FALSE)</f>
        <v>0</v>
      </c>
      <c r="Q544" s="5">
        <f>VLOOKUP(B544, pct_raw!$A$2:$AX$1800, 27, FALSE)</f>
        <v>6</v>
      </c>
      <c r="R544" s="5">
        <f>VLOOKUP(B544, pct_raw!$A$2:$AX$1800, 28, FALSE)</f>
        <v>0</v>
      </c>
      <c r="S544" s="5">
        <f>VLOOKUP(B544, pct_raw!$A$2:$AX$1800, 29, FALSE)</f>
        <v>0</v>
      </c>
      <c r="T544" s="5">
        <f>VLOOKUP(B544, pct_raw!$A$2:$AX$1800, 30, FALSE)</f>
        <v>1</v>
      </c>
      <c r="U544" s="5">
        <f>VLOOKUP(B544, pct_raw!$A$2:$AX$1800, 31, FALSE)</f>
        <v>0</v>
      </c>
      <c r="V544" s="5">
        <f>VLOOKUP(B544, pct_raw!$A$2:$AX$1800, 32, FALSE)</f>
        <v>0</v>
      </c>
      <c r="W544" s="5">
        <f>VLOOKUP(B544, pct_raw!$A$2:$AX$1800, 33, FALSE)</f>
        <v>0</v>
      </c>
      <c r="X544" s="5">
        <f>VLOOKUP(B544, pct_raw!$A$2:$AX$1800, 34, FALSE)</f>
        <v>0</v>
      </c>
      <c r="Y544" s="5">
        <f>VLOOKUP(B544, pct_raw!$A$2:$AX$1800, 35, FALSE)</f>
        <v>0</v>
      </c>
      <c r="Z544" s="5">
        <f>VLOOKUP(B544, pct_raw!$A$2:$AX$1800, 36, FALSE)</f>
        <v>45</v>
      </c>
      <c r="AA544" s="5">
        <f>VLOOKUP(B544, pct_raw!$A$2:$AX$1800, 37, FALSE)</f>
        <v>47</v>
      </c>
      <c r="AB544" s="5">
        <f>VLOOKUP(B544, pct_raw!$A$2:$AX$1800, 38, FALSE)</f>
        <v>0.83940000000000003</v>
      </c>
      <c r="AC544" s="5">
        <f>VLOOKUP(B544, pct_raw!$A$2:$AX$1800, 39, FALSE)</f>
        <v>5</v>
      </c>
      <c r="AD544" s="5">
        <f>VLOOKUP(B544, pct_raw!$A$2:$AX$1800, 40, FALSE)</f>
        <v>0</v>
      </c>
      <c r="AE544" s="5">
        <f>VLOOKUP(B544, pct_raw!$A$2:$AX$1800, 41, FALSE)</f>
        <v>0</v>
      </c>
      <c r="AF544" s="5">
        <f>VLOOKUP(B544, pct_raw!$A$2:$AX$1800, 42, FALSE)</f>
        <v>2</v>
      </c>
      <c r="AG544" s="5">
        <f>VLOOKUP(B544, pct_raw!$A$2:$AX$1800, 43, FALSE)</f>
        <v>2</v>
      </c>
      <c r="AH544" s="5">
        <f>VLOOKUP(B544, pct_raw!$A$2:$AX$1800, 44, FALSE)</f>
        <v>0</v>
      </c>
      <c r="AI544" s="5">
        <f>VLOOKUP(B544, pct_raw!$A$2:$AX$1800, 45, FALSE)</f>
        <v>18</v>
      </c>
      <c r="AJ544" s="5">
        <f>VLOOKUP(B544, pct_raw!$A$2:$AX$1800, 46, FALSE)</f>
        <v>19</v>
      </c>
      <c r="AK544" s="5">
        <f>VLOOKUP(B544, pct_raw!$A$2:$AX$1800, 47, FALSE)</f>
        <v>0.27979999999999999</v>
      </c>
      <c r="AL544" s="5">
        <f>VLOOKUP(B544, pct_raw!$A$2:$AX$1800, 48, FALSE)</f>
        <v>5</v>
      </c>
      <c r="AM544" s="5">
        <f>VLOOKUP(B544, pct_raw!$A$2:$AX$1800, 49, FALSE)</f>
        <v>2</v>
      </c>
      <c r="AN544" s="5">
        <f>VLOOKUP(B544, pct_raw!$A$2:$AX$1800, 50, FALSE)</f>
        <v>0</v>
      </c>
    </row>
    <row r="545" spans="1:40" x14ac:dyDescent="0.2">
      <c r="A545" s="2" t="s">
        <v>1236</v>
      </c>
      <c r="B545" s="2" t="str">
        <f t="shared" si="8"/>
        <v>Des Moines 32</v>
      </c>
      <c r="C545" s="2" t="s">
        <v>1236</v>
      </c>
      <c r="D545" s="2" t="str">
        <f>VLOOKUP(B545, pct_raw!$A$2:$AX$1800, 6, FALSE)</f>
        <v xml:space="preserve"> DES MOINES 32</v>
      </c>
      <c r="E545" s="5">
        <f>VLOOKUP(B545, pct_raw!$A$2:$AX$1800, 15, FALSE)</f>
        <v>10</v>
      </c>
      <c r="F545" s="5">
        <f>VLOOKUP(B545, pct_raw!$A$2:$AX$1800, 16, FALSE)</f>
        <v>0</v>
      </c>
      <c r="G545" s="5">
        <f>VLOOKUP(B545, pct_raw!$A$2:$AX$1800, 17, FALSE)</f>
        <v>0</v>
      </c>
      <c r="H545">
        <f>VLOOKUP(B545, pct_raw!$A$2:$AX$1800, 18, FALSE)</f>
        <v>0</v>
      </c>
      <c r="I545" s="5">
        <f>VLOOKUP(B545, pct_raw!$A$2:$AX$1800, 19, FALSE)</f>
        <v>0</v>
      </c>
      <c r="J545">
        <f>VLOOKUP(B545, pct_raw!$A$2:$AX$1800, 20, FALSE)</f>
        <v>0</v>
      </c>
      <c r="K545" s="5">
        <f>VLOOKUP(B545, pct_raw!$A$2:$AX$1800, 21, FALSE)</f>
        <v>13</v>
      </c>
      <c r="L545" s="5">
        <f>VLOOKUP(B545, pct_raw!$A$2:$AX$1800, 22, FALSE)</f>
        <v>22</v>
      </c>
      <c r="M545" s="5">
        <f>VLOOKUP(B545, pct_raw!$A$2:$AX$1800, 23, FALSE)</f>
        <v>0.55959999999999999</v>
      </c>
      <c r="N545" s="5">
        <f>VLOOKUP(B545, pct_raw!$A$2:$AX$1800, 24, FALSE)</f>
        <v>2</v>
      </c>
      <c r="O545" s="5">
        <f>VLOOKUP(B545, pct_raw!$A$2:$AX$1800, 25, FALSE)</f>
        <v>0</v>
      </c>
      <c r="P545" s="5">
        <f>VLOOKUP(B545, pct_raw!$A$2:$AX$1800, 26, FALSE)</f>
        <v>0</v>
      </c>
      <c r="Q545" s="5">
        <f>VLOOKUP(B545, pct_raw!$A$2:$AX$1800, 27, FALSE)</f>
        <v>5</v>
      </c>
      <c r="R545" s="5">
        <f>VLOOKUP(B545, pct_raw!$A$2:$AX$1800, 28, FALSE)</f>
        <v>0</v>
      </c>
      <c r="S545" s="5">
        <f>VLOOKUP(B545, pct_raw!$A$2:$AX$1800, 29, FALSE)</f>
        <v>0</v>
      </c>
      <c r="T545" s="5">
        <f>VLOOKUP(B545, pct_raw!$A$2:$AX$1800, 30, FALSE)</f>
        <v>0</v>
      </c>
      <c r="U545" s="5">
        <f>VLOOKUP(B545, pct_raw!$A$2:$AX$1800, 31, FALSE)</f>
        <v>0</v>
      </c>
      <c r="V545" s="5">
        <f>VLOOKUP(B545, pct_raw!$A$2:$AX$1800, 32, FALSE)</f>
        <v>0</v>
      </c>
      <c r="W545" s="5">
        <f>VLOOKUP(B545, pct_raw!$A$2:$AX$1800, 33, FALSE)</f>
        <v>0</v>
      </c>
      <c r="X545" s="5">
        <f>VLOOKUP(B545, pct_raw!$A$2:$AX$1800, 34, FALSE)</f>
        <v>0</v>
      </c>
      <c r="Y545" s="5">
        <f>VLOOKUP(B545, pct_raw!$A$2:$AX$1800, 35, FALSE)</f>
        <v>0</v>
      </c>
      <c r="Z545" s="5">
        <f>VLOOKUP(B545, pct_raw!$A$2:$AX$1800, 36, FALSE)</f>
        <v>72</v>
      </c>
      <c r="AA545" s="5">
        <f>VLOOKUP(B545, pct_raw!$A$2:$AX$1800, 37, FALSE)</f>
        <v>75</v>
      </c>
      <c r="AB545" s="5">
        <f>VLOOKUP(B545, pct_raw!$A$2:$AX$1800, 38, FALSE)</f>
        <v>1.399</v>
      </c>
      <c r="AC545" s="5">
        <f>VLOOKUP(B545, pct_raw!$A$2:$AX$1800, 39, FALSE)</f>
        <v>0</v>
      </c>
      <c r="AD545" s="5">
        <f>VLOOKUP(B545, pct_raw!$A$2:$AX$1800, 40, FALSE)</f>
        <v>0</v>
      </c>
      <c r="AE545" s="5">
        <f>VLOOKUP(B545, pct_raw!$A$2:$AX$1800, 41, FALSE)</f>
        <v>0</v>
      </c>
      <c r="AF545" s="5">
        <f>VLOOKUP(B545, pct_raw!$A$2:$AX$1800, 42, FALSE)</f>
        <v>0</v>
      </c>
      <c r="AG545" s="5">
        <f>VLOOKUP(B545, pct_raw!$A$2:$AX$1800, 43, FALSE)</f>
        <v>14</v>
      </c>
      <c r="AH545" s="5">
        <f>VLOOKUP(B545, pct_raw!$A$2:$AX$1800, 44, FALSE)</f>
        <v>0</v>
      </c>
      <c r="AI545" s="5">
        <f>VLOOKUP(B545, pct_raw!$A$2:$AX$1800, 45, FALSE)</f>
        <v>7</v>
      </c>
      <c r="AJ545" s="5">
        <f>VLOOKUP(B545, pct_raw!$A$2:$AX$1800, 46, FALSE)</f>
        <v>0</v>
      </c>
      <c r="AK545" s="5">
        <f>VLOOKUP(B545, pct_raw!$A$2:$AX$1800, 47, FALSE)</f>
        <v>0</v>
      </c>
      <c r="AL545" s="5">
        <f>VLOOKUP(B545, pct_raw!$A$2:$AX$1800, 48, FALSE)</f>
        <v>3</v>
      </c>
      <c r="AM545" s="5">
        <f>VLOOKUP(B545, pct_raw!$A$2:$AX$1800, 49, FALSE)</f>
        <v>0</v>
      </c>
      <c r="AN545" s="5">
        <f>VLOOKUP(B545, pct_raw!$A$2:$AX$1800, 50, FALSE)</f>
        <v>0</v>
      </c>
    </row>
    <row r="546" spans="1:40" x14ac:dyDescent="0.2">
      <c r="A546" s="2" t="s">
        <v>1237</v>
      </c>
      <c r="B546" s="2" t="str">
        <f t="shared" si="8"/>
        <v>Des Moines 33</v>
      </c>
      <c r="C546" s="2" t="s">
        <v>1237</v>
      </c>
      <c r="D546" s="2" t="str">
        <f>VLOOKUP(B546, pct_raw!$A$2:$AX$1800, 6, FALSE)</f>
        <v xml:space="preserve"> DES MOINES 33</v>
      </c>
      <c r="E546" s="5">
        <f>VLOOKUP(B546, pct_raw!$A$2:$AX$1800, 15, FALSE)</f>
        <v>17</v>
      </c>
      <c r="F546" s="5">
        <f>VLOOKUP(B546, pct_raw!$A$2:$AX$1800, 16, FALSE)</f>
        <v>20</v>
      </c>
      <c r="G546" s="5">
        <f>VLOOKUP(B546, pct_raw!$A$2:$AX$1800, 17, FALSE)</f>
        <v>0.55959999999999999</v>
      </c>
      <c r="H546">
        <f>VLOOKUP(B546, pct_raw!$A$2:$AX$1800, 18, FALSE)</f>
        <v>0</v>
      </c>
      <c r="I546" s="5">
        <f>VLOOKUP(B546, pct_raw!$A$2:$AX$1800, 19, FALSE)</f>
        <v>0</v>
      </c>
      <c r="J546">
        <f>VLOOKUP(B546, pct_raw!$A$2:$AX$1800, 20, FALSE)</f>
        <v>0</v>
      </c>
      <c r="K546" s="5">
        <f>VLOOKUP(B546, pct_raw!$A$2:$AX$1800, 21, FALSE)</f>
        <v>13</v>
      </c>
      <c r="L546" s="5">
        <f>VLOOKUP(B546, pct_raw!$A$2:$AX$1800, 22, FALSE)</f>
        <v>16</v>
      </c>
      <c r="M546" s="5">
        <f>VLOOKUP(B546, pct_raw!$A$2:$AX$1800, 23, FALSE)</f>
        <v>0.27979999999999999</v>
      </c>
      <c r="N546" s="5">
        <f>VLOOKUP(B546, pct_raw!$A$2:$AX$1800, 24, FALSE)</f>
        <v>0</v>
      </c>
      <c r="O546" s="5">
        <f>VLOOKUP(B546, pct_raw!$A$2:$AX$1800, 25, FALSE)</f>
        <v>0</v>
      </c>
      <c r="P546" s="5">
        <f>VLOOKUP(B546, pct_raw!$A$2:$AX$1800, 26, FALSE)</f>
        <v>0</v>
      </c>
      <c r="Q546" s="5">
        <f>VLOOKUP(B546, pct_raw!$A$2:$AX$1800, 27, FALSE)</f>
        <v>0</v>
      </c>
      <c r="R546" s="5">
        <f>VLOOKUP(B546, pct_raw!$A$2:$AX$1800, 28, FALSE)</f>
        <v>0</v>
      </c>
      <c r="S546" s="5">
        <f>VLOOKUP(B546, pct_raw!$A$2:$AX$1800, 29, FALSE)</f>
        <v>0</v>
      </c>
      <c r="T546" s="5">
        <f>VLOOKUP(B546, pct_raw!$A$2:$AX$1800, 30, FALSE)</f>
        <v>0</v>
      </c>
      <c r="U546" s="5">
        <f>VLOOKUP(B546, pct_raw!$A$2:$AX$1800, 31, FALSE)</f>
        <v>0</v>
      </c>
      <c r="V546" s="5">
        <f>VLOOKUP(B546, pct_raw!$A$2:$AX$1800, 32, FALSE)</f>
        <v>0</v>
      </c>
      <c r="W546" s="5">
        <f>VLOOKUP(B546, pct_raw!$A$2:$AX$1800, 33, FALSE)</f>
        <v>0</v>
      </c>
      <c r="X546" s="5">
        <f>VLOOKUP(B546, pct_raw!$A$2:$AX$1800, 34, FALSE)</f>
        <v>0</v>
      </c>
      <c r="Y546" s="5">
        <f>VLOOKUP(B546, pct_raw!$A$2:$AX$1800, 35, FALSE)</f>
        <v>0</v>
      </c>
      <c r="Z546" s="5">
        <f>VLOOKUP(B546, pct_raw!$A$2:$AX$1800, 36, FALSE)</f>
        <v>45</v>
      </c>
      <c r="AA546" s="5">
        <f>VLOOKUP(B546, pct_raw!$A$2:$AX$1800, 37, FALSE)</f>
        <v>48</v>
      </c>
      <c r="AB546" s="5">
        <f>VLOOKUP(B546, pct_raw!$A$2:$AX$1800, 38, FALSE)</f>
        <v>0.83940000000000003</v>
      </c>
      <c r="AC546" s="5">
        <f>VLOOKUP(B546, pct_raw!$A$2:$AX$1800, 39, FALSE)</f>
        <v>0</v>
      </c>
      <c r="AD546" s="5">
        <f>VLOOKUP(B546, pct_raw!$A$2:$AX$1800, 40, FALSE)</f>
        <v>0</v>
      </c>
      <c r="AE546" s="5">
        <f>VLOOKUP(B546, pct_raw!$A$2:$AX$1800, 41, FALSE)</f>
        <v>0</v>
      </c>
      <c r="AF546" s="5">
        <f>VLOOKUP(B546, pct_raw!$A$2:$AX$1800, 42, FALSE)</f>
        <v>0</v>
      </c>
      <c r="AG546" s="5">
        <f>VLOOKUP(B546, pct_raw!$A$2:$AX$1800, 43, FALSE)</f>
        <v>0</v>
      </c>
      <c r="AH546" s="5">
        <f>VLOOKUP(B546, pct_raw!$A$2:$AX$1800, 44, FALSE)</f>
        <v>0</v>
      </c>
      <c r="AI546" s="5">
        <f>VLOOKUP(B546, pct_raw!$A$2:$AX$1800, 45, FALSE)</f>
        <v>8</v>
      </c>
      <c r="AJ546" s="5">
        <f>VLOOKUP(B546, pct_raw!$A$2:$AX$1800, 46, FALSE)</f>
        <v>0</v>
      </c>
      <c r="AK546" s="5">
        <f>VLOOKUP(B546, pct_raw!$A$2:$AX$1800, 47, FALSE)</f>
        <v>0</v>
      </c>
      <c r="AL546" s="5">
        <f>VLOOKUP(B546, pct_raw!$A$2:$AX$1800, 48, FALSE)</f>
        <v>3</v>
      </c>
      <c r="AM546" s="5">
        <f>VLOOKUP(B546, pct_raw!$A$2:$AX$1800, 49, FALSE)</f>
        <v>0</v>
      </c>
      <c r="AN546" s="5">
        <f>VLOOKUP(B546, pct_raw!$A$2:$AX$1800, 50, FALSE)</f>
        <v>0</v>
      </c>
    </row>
    <row r="547" spans="1:40" x14ac:dyDescent="0.2">
      <c r="A547" s="2" t="s">
        <v>1238</v>
      </c>
      <c r="B547" s="2" t="str">
        <f t="shared" si="8"/>
        <v>Des Moines 34</v>
      </c>
      <c r="C547" s="2" t="s">
        <v>1238</v>
      </c>
      <c r="D547" s="2" t="str">
        <f>VLOOKUP(B547, pct_raw!$A$2:$AX$1800, 6, FALSE)</f>
        <v xml:space="preserve"> DES MOINES 34</v>
      </c>
      <c r="E547" s="5">
        <f>VLOOKUP(B547, pct_raw!$A$2:$AX$1800, 15, FALSE)</f>
        <v>8</v>
      </c>
      <c r="F547" s="5">
        <f>VLOOKUP(B547, pct_raw!$A$2:$AX$1800, 16, FALSE)</f>
        <v>10</v>
      </c>
      <c r="G547" s="5">
        <f>VLOOKUP(B547, pct_raw!$A$2:$AX$1800, 17, FALSE)</f>
        <v>0.27979999999999999</v>
      </c>
      <c r="H547">
        <f>VLOOKUP(B547, pct_raw!$A$2:$AX$1800, 18, FALSE)</f>
        <v>0</v>
      </c>
      <c r="I547" s="5">
        <f>VLOOKUP(B547, pct_raw!$A$2:$AX$1800, 19, FALSE)</f>
        <v>0</v>
      </c>
      <c r="J547">
        <f>VLOOKUP(B547, pct_raw!$A$2:$AX$1800, 20, FALSE)</f>
        <v>0</v>
      </c>
      <c r="K547" s="5">
        <f>VLOOKUP(B547, pct_raw!$A$2:$AX$1800, 21, FALSE)</f>
        <v>0</v>
      </c>
      <c r="L547" s="5">
        <f>VLOOKUP(B547, pct_raw!$A$2:$AX$1800, 22, FALSE)</f>
        <v>0</v>
      </c>
      <c r="M547" s="5">
        <f>VLOOKUP(B547, pct_raw!$A$2:$AX$1800, 23, FALSE)</f>
        <v>0</v>
      </c>
      <c r="N547" s="5">
        <f>VLOOKUP(B547, pct_raw!$A$2:$AX$1800, 24, FALSE)</f>
        <v>0</v>
      </c>
      <c r="O547" s="5">
        <f>VLOOKUP(B547, pct_raw!$A$2:$AX$1800, 25, FALSE)</f>
        <v>0</v>
      </c>
      <c r="P547" s="5">
        <f>VLOOKUP(B547, pct_raw!$A$2:$AX$1800, 26, FALSE)</f>
        <v>0</v>
      </c>
      <c r="Q547" s="5">
        <f>VLOOKUP(B547, pct_raw!$A$2:$AX$1800, 27, FALSE)</f>
        <v>6</v>
      </c>
      <c r="R547" s="5">
        <f>VLOOKUP(B547, pct_raw!$A$2:$AX$1800, 28, FALSE)</f>
        <v>9</v>
      </c>
      <c r="S547" s="5">
        <f>VLOOKUP(B547, pct_raw!$A$2:$AX$1800, 29, FALSE)</f>
        <v>0.27979999999999999</v>
      </c>
      <c r="T547" s="5">
        <f>VLOOKUP(B547, pct_raw!$A$2:$AX$1800, 30, FALSE)</f>
        <v>0</v>
      </c>
      <c r="U547" s="5">
        <f>VLOOKUP(B547, pct_raw!$A$2:$AX$1800, 31, FALSE)</f>
        <v>0</v>
      </c>
      <c r="V547" s="5">
        <f>VLOOKUP(B547, pct_raw!$A$2:$AX$1800, 32, FALSE)</f>
        <v>0</v>
      </c>
      <c r="W547" s="5">
        <f>VLOOKUP(B547, pct_raw!$A$2:$AX$1800, 33, FALSE)</f>
        <v>0</v>
      </c>
      <c r="X547" s="5">
        <f>VLOOKUP(B547, pct_raw!$A$2:$AX$1800, 34, FALSE)</f>
        <v>0</v>
      </c>
      <c r="Y547" s="5">
        <f>VLOOKUP(B547, pct_raw!$A$2:$AX$1800, 35, FALSE)</f>
        <v>0</v>
      </c>
      <c r="Z547" s="5">
        <f>VLOOKUP(B547, pct_raw!$A$2:$AX$1800, 36, FALSE)</f>
        <v>24</v>
      </c>
      <c r="AA547" s="5">
        <f>VLOOKUP(B547, pct_raw!$A$2:$AX$1800, 37, FALSE)</f>
        <v>26</v>
      </c>
      <c r="AB547" s="5">
        <f>VLOOKUP(B547, pct_raw!$A$2:$AX$1800, 38, FALSE)</f>
        <v>0.27979999999999999</v>
      </c>
      <c r="AC547" s="5">
        <f>VLOOKUP(B547, pct_raw!$A$2:$AX$1800, 39, FALSE)</f>
        <v>1</v>
      </c>
      <c r="AD547" s="5">
        <f>VLOOKUP(B547, pct_raw!$A$2:$AX$1800, 40, FALSE)</f>
        <v>0</v>
      </c>
      <c r="AE547" s="5">
        <f>VLOOKUP(B547, pct_raw!$A$2:$AX$1800, 41, FALSE)</f>
        <v>0</v>
      </c>
      <c r="AF547" s="5">
        <f>VLOOKUP(B547, pct_raw!$A$2:$AX$1800, 42, FALSE)</f>
        <v>0</v>
      </c>
      <c r="AG547" s="5">
        <f>VLOOKUP(B547, pct_raw!$A$2:$AX$1800, 43, FALSE)</f>
        <v>0</v>
      </c>
      <c r="AH547" s="5">
        <f>VLOOKUP(B547, pct_raw!$A$2:$AX$1800, 44, FALSE)</f>
        <v>0</v>
      </c>
      <c r="AI547" s="5">
        <f>VLOOKUP(B547, pct_raw!$A$2:$AX$1800, 45, FALSE)</f>
        <v>3</v>
      </c>
      <c r="AJ547" s="5">
        <f>VLOOKUP(B547, pct_raw!$A$2:$AX$1800, 46, FALSE)</f>
        <v>0</v>
      </c>
      <c r="AK547" s="5">
        <f>VLOOKUP(B547, pct_raw!$A$2:$AX$1800, 47, FALSE)</f>
        <v>0</v>
      </c>
      <c r="AL547" s="5">
        <f>VLOOKUP(B547, pct_raw!$A$2:$AX$1800, 48, FALSE)</f>
        <v>3</v>
      </c>
      <c r="AM547" s="5">
        <f>VLOOKUP(B547, pct_raw!$A$2:$AX$1800, 49, FALSE)</f>
        <v>0</v>
      </c>
      <c r="AN547" s="5">
        <f>VLOOKUP(B547, pct_raw!$A$2:$AX$1800, 50, FALSE)</f>
        <v>0</v>
      </c>
    </row>
    <row r="548" spans="1:40" x14ac:dyDescent="0.2">
      <c r="A548" s="2" t="s">
        <v>1239</v>
      </c>
      <c r="B548" s="2" t="str">
        <f t="shared" si="8"/>
        <v>Des Moines 35</v>
      </c>
      <c r="C548" s="2" t="s">
        <v>1239</v>
      </c>
      <c r="D548" s="2" t="str">
        <f>VLOOKUP(B548, pct_raw!$A$2:$AX$1800, 6, FALSE)</f>
        <v xml:space="preserve"> DES MOINES 35</v>
      </c>
      <c r="E548" s="5">
        <f>VLOOKUP(B548, pct_raw!$A$2:$AX$1800, 15, FALSE)</f>
        <v>7</v>
      </c>
      <c r="F548" s="5">
        <f>VLOOKUP(B548, pct_raw!$A$2:$AX$1800, 16, FALSE)</f>
        <v>0</v>
      </c>
      <c r="G548" s="5">
        <f>VLOOKUP(B548, pct_raw!$A$2:$AX$1800, 17, FALSE)</f>
        <v>0</v>
      </c>
      <c r="H548">
        <f>VLOOKUP(B548, pct_raw!$A$2:$AX$1800, 18, FALSE)</f>
        <v>0</v>
      </c>
      <c r="I548" s="5">
        <f>VLOOKUP(B548, pct_raw!$A$2:$AX$1800, 19, FALSE)</f>
        <v>0</v>
      </c>
      <c r="J548">
        <f>VLOOKUP(B548, pct_raw!$A$2:$AX$1800, 20, FALSE)</f>
        <v>0</v>
      </c>
      <c r="K548" s="5">
        <f>VLOOKUP(B548, pct_raw!$A$2:$AX$1800, 21, FALSE)</f>
        <v>7</v>
      </c>
      <c r="L548" s="5">
        <f>VLOOKUP(B548, pct_raw!$A$2:$AX$1800, 22, FALSE)</f>
        <v>0</v>
      </c>
      <c r="M548" s="5">
        <f>VLOOKUP(B548, pct_raw!$A$2:$AX$1800, 23, FALSE)</f>
        <v>0</v>
      </c>
      <c r="N548" s="5">
        <f>VLOOKUP(B548, pct_raw!$A$2:$AX$1800, 24, FALSE)</f>
        <v>0</v>
      </c>
      <c r="O548" s="5">
        <f>VLOOKUP(B548, pct_raw!$A$2:$AX$1800, 25, FALSE)</f>
        <v>0</v>
      </c>
      <c r="P548" s="5">
        <f>VLOOKUP(B548, pct_raw!$A$2:$AX$1800, 26, FALSE)</f>
        <v>0</v>
      </c>
      <c r="Q548" s="5">
        <f>VLOOKUP(B548, pct_raw!$A$2:$AX$1800, 27, FALSE)</f>
        <v>3</v>
      </c>
      <c r="R548" s="5">
        <f>VLOOKUP(B548, pct_raw!$A$2:$AX$1800, 28, FALSE)</f>
        <v>0</v>
      </c>
      <c r="S548" s="5">
        <f>VLOOKUP(B548, pct_raw!$A$2:$AX$1800, 29, FALSE)</f>
        <v>0</v>
      </c>
      <c r="T548" s="5">
        <f>VLOOKUP(B548, pct_raw!$A$2:$AX$1800, 30, FALSE)</f>
        <v>2</v>
      </c>
      <c r="U548" s="5">
        <f>VLOOKUP(B548, pct_raw!$A$2:$AX$1800, 31, FALSE)</f>
        <v>0</v>
      </c>
      <c r="V548" s="5">
        <f>VLOOKUP(B548, pct_raw!$A$2:$AX$1800, 32, FALSE)</f>
        <v>0</v>
      </c>
      <c r="W548" s="5">
        <f>VLOOKUP(B548, pct_raw!$A$2:$AX$1800, 33, FALSE)</f>
        <v>0</v>
      </c>
      <c r="X548" s="5">
        <f>VLOOKUP(B548, pct_raw!$A$2:$AX$1800, 34, FALSE)</f>
        <v>0</v>
      </c>
      <c r="Y548" s="5">
        <f>VLOOKUP(B548, pct_raw!$A$2:$AX$1800, 35, FALSE)</f>
        <v>0</v>
      </c>
      <c r="Z548" s="5">
        <f>VLOOKUP(B548, pct_raw!$A$2:$AX$1800, 36, FALSE)</f>
        <v>44</v>
      </c>
      <c r="AA548" s="5">
        <f>VLOOKUP(B548, pct_raw!$A$2:$AX$1800, 37, FALSE)</f>
        <v>51</v>
      </c>
      <c r="AB548" s="5">
        <f>VLOOKUP(B548, pct_raw!$A$2:$AX$1800, 38, FALSE)</f>
        <v>0.55959999999999999</v>
      </c>
      <c r="AC548" s="5">
        <f>VLOOKUP(B548, pct_raw!$A$2:$AX$1800, 39, FALSE)</f>
        <v>7</v>
      </c>
      <c r="AD548" s="5">
        <f>VLOOKUP(B548, pct_raw!$A$2:$AX$1800, 40, FALSE)</f>
        <v>0</v>
      </c>
      <c r="AE548" s="5">
        <f>VLOOKUP(B548, pct_raw!$A$2:$AX$1800, 41, FALSE)</f>
        <v>0</v>
      </c>
      <c r="AF548" s="5">
        <f>VLOOKUP(B548, pct_raw!$A$2:$AX$1800, 42, FALSE)</f>
        <v>0</v>
      </c>
      <c r="AG548" s="5">
        <f>VLOOKUP(B548, pct_raw!$A$2:$AX$1800, 43, FALSE)</f>
        <v>13</v>
      </c>
      <c r="AH548" s="5">
        <f>VLOOKUP(B548, pct_raw!$A$2:$AX$1800, 44, FALSE)</f>
        <v>0.27979999999999999</v>
      </c>
      <c r="AI548" s="5">
        <f>VLOOKUP(B548, pct_raw!$A$2:$AX$1800, 45, FALSE)</f>
        <v>11</v>
      </c>
      <c r="AJ548" s="5">
        <f>VLOOKUP(B548, pct_raw!$A$2:$AX$1800, 46, FALSE)</f>
        <v>20</v>
      </c>
      <c r="AK548" s="5">
        <f>VLOOKUP(B548, pct_raw!$A$2:$AX$1800, 47, FALSE)</f>
        <v>0.27979999999999999</v>
      </c>
      <c r="AL548" s="5">
        <f>VLOOKUP(B548, pct_raw!$A$2:$AX$1800, 48, FALSE)</f>
        <v>5</v>
      </c>
      <c r="AM548" s="5">
        <f>VLOOKUP(B548, pct_raw!$A$2:$AX$1800, 49, FALSE)</f>
        <v>0</v>
      </c>
      <c r="AN548" s="5">
        <f>VLOOKUP(B548, pct_raw!$A$2:$AX$1800, 50, FALSE)</f>
        <v>0</v>
      </c>
    </row>
    <row r="549" spans="1:40" x14ac:dyDescent="0.2">
      <c r="A549" s="2" t="s">
        <v>1240</v>
      </c>
      <c r="B549" s="2" t="str">
        <f t="shared" si="8"/>
        <v>Des Moines 36</v>
      </c>
      <c r="C549" s="2" t="s">
        <v>1240</v>
      </c>
      <c r="D549" s="2" t="str">
        <f>VLOOKUP(B549, pct_raw!$A$2:$AX$1800, 6, FALSE)</f>
        <v xml:space="preserve"> DES MOINES 36</v>
      </c>
      <c r="E549" s="5">
        <f>VLOOKUP(B549, pct_raw!$A$2:$AX$1800, 15, FALSE)</f>
        <v>35</v>
      </c>
      <c r="F549" s="5">
        <f>VLOOKUP(B549, pct_raw!$A$2:$AX$1800, 16, FALSE)</f>
        <v>37</v>
      </c>
      <c r="G549" s="5">
        <f>VLOOKUP(B549, pct_raw!$A$2:$AX$1800, 17, FALSE)</f>
        <v>0.55959999999999999</v>
      </c>
      <c r="H549">
        <f>VLOOKUP(B549, pct_raw!$A$2:$AX$1800, 18, FALSE)</f>
        <v>0</v>
      </c>
      <c r="I549" s="5">
        <f>VLOOKUP(B549, pct_raw!$A$2:$AX$1800, 19, FALSE)</f>
        <v>0</v>
      </c>
      <c r="J549">
        <f>VLOOKUP(B549, pct_raw!$A$2:$AX$1800, 20, FALSE)</f>
        <v>0</v>
      </c>
      <c r="K549" s="5">
        <f>VLOOKUP(B549, pct_raw!$A$2:$AX$1800, 21, FALSE)</f>
        <v>8</v>
      </c>
      <c r="L549" s="5">
        <f>VLOOKUP(B549, pct_raw!$A$2:$AX$1800, 22, FALSE)</f>
        <v>0</v>
      </c>
      <c r="M549" s="5">
        <f>VLOOKUP(B549, pct_raw!$A$2:$AX$1800, 23, FALSE)</f>
        <v>0</v>
      </c>
      <c r="N549" s="5">
        <f>VLOOKUP(B549, pct_raw!$A$2:$AX$1800, 24, FALSE)</f>
        <v>0</v>
      </c>
      <c r="O549" s="5">
        <f>VLOOKUP(B549, pct_raw!$A$2:$AX$1800, 25, FALSE)</f>
        <v>0</v>
      </c>
      <c r="P549" s="5">
        <f>VLOOKUP(B549, pct_raw!$A$2:$AX$1800, 26, FALSE)</f>
        <v>0</v>
      </c>
      <c r="Q549" s="5">
        <f>VLOOKUP(B549, pct_raw!$A$2:$AX$1800, 27, FALSE)</f>
        <v>4</v>
      </c>
      <c r="R549" s="5">
        <f>VLOOKUP(B549, pct_raw!$A$2:$AX$1800, 28, FALSE)</f>
        <v>0</v>
      </c>
      <c r="S549" s="5">
        <f>VLOOKUP(B549, pct_raw!$A$2:$AX$1800, 29, FALSE)</f>
        <v>0</v>
      </c>
      <c r="T549" s="5">
        <f>VLOOKUP(B549, pct_raw!$A$2:$AX$1800, 30, FALSE)</f>
        <v>0</v>
      </c>
      <c r="U549" s="5">
        <f>VLOOKUP(B549, pct_raw!$A$2:$AX$1800, 31, FALSE)</f>
        <v>0</v>
      </c>
      <c r="V549" s="5">
        <f>VLOOKUP(B549, pct_raw!$A$2:$AX$1800, 32, FALSE)</f>
        <v>0</v>
      </c>
      <c r="W549" s="5">
        <f>VLOOKUP(B549, pct_raw!$A$2:$AX$1800, 33, FALSE)</f>
        <v>0</v>
      </c>
      <c r="X549" s="5">
        <f>VLOOKUP(B549, pct_raw!$A$2:$AX$1800, 34, FALSE)</f>
        <v>0</v>
      </c>
      <c r="Y549" s="5">
        <f>VLOOKUP(B549, pct_raw!$A$2:$AX$1800, 35, FALSE)</f>
        <v>0</v>
      </c>
      <c r="Z549" s="5">
        <f>VLOOKUP(B549, pct_raw!$A$2:$AX$1800, 36, FALSE)</f>
        <v>69</v>
      </c>
      <c r="AA549" s="5">
        <f>VLOOKUP(B549, pct_raw!$A$2:$AX$1800, 37, FALSE)</f>
        <v>76</v>
      </c>
      <c r="AB549" s="5">
        <f>VLOOKUP(B549, pct_raw!$A$2:$AX$1800, 38, FALSE)</f>
        <v>1.399</v>
      </c>
      <c r="AC549" s="5">
        <f>VLOOKUP(B549, pct_raw!$A$2:$AX$1800, 39, FALSE)</f>
        <v>1</v>
      </c>
      <c r="AD549" s="5">
        <f>VLOOKUP(B549, pct_raw!$A$2:$AX$1800, 40, FALSE)</f>
        <v>1</v>
      </c>
      <c r="AE549" s="5">
        <f>VLOOKUP(B549, pct_raw!$A$2:$AX$1800, 41, FALSE)</f>
        <v>0</v>
      </c>
      <c r="AF549" s="5">
        <f>VLOOKUP(B549, pct_raw!$A$2:$AX$1800, 42, FALSE)</f>
        <v>0</v>
      </c>
      <c r="AG549" s="5">
        <f>VLOOKUP(B549, pct_raw!$A$2:$AX$1800, 43, FALSE)</f>
        <v>0</v>
      </c>
      <c r="AH549" s="5">
        <f>VLOOKUP(B549, pct_raw!$A$2:$AX$1800, 44, FALSE)</f>
        <v>0</v>
      </c>
      <c r="AI549" s="5">
        <f>VLOOKUP(B549, pct_raw!$A$2:$AX$1800, 45, FALSE)</f>
        <v>4</v>
      </c>
      <c r="AJ549" s="5">
        <f>VLOOKUP(B549, pct_raw!$A$2:$AX$1800, 46, FALSE)</f>
        <v>23</v>
      </c>
      <c r="AK549" s="5">
        <f>VLOOKUP(B549, pct_raw!$A$2:$AX$1800, 47, FALSE)</f>
        <v>0.27979999999999999</v>
      </c>
      <c r="AL549" s="5">
        <f>VLOOKUP(B549, pct_raw!$A$2:$AX$1800, 48, FALSE)</f>
        <v>7</v>
      </c>
      <c r="AM549" s="5">
        <f>VLOOKUP(B549, pct_raw!$A$2:$AX$1800, 49, FALSE)</f>
        <v>1</v>
      </c>
      <c r="AN549" s="5">
        <f>VLOOKUP(B549, pct_raw!$A$2:$AX$1800, 50, FALSE)</f>
        <v>0</v>
      </c>
    </row>
    <row r="550" spans="1:40" x14ac:dyDescent="0.2">
      <c r="A550" s="2" t="s">
        <v>1241</v>
      </c>
      <c r="B550" s="2" t="str">
        <f t="shared" si="8"/>
        <v>Des Moines 37</v>
      </c>
      <c r="C550" s="2" t="s">
        <v>1241</v>
      </c>
      <c r="D550" s="2" t="str">
        <f>VLOOKUP(B550, pct_raw!$A$2:$AX$1800, 6, FALSE)</f>
        <v xml:space="preserve"> DES MOINES 37</v>
      </c>
      <c r="E550" s="5">
        <f>VLOOKUP(B550, pct_raw!$A$2:$AX$1800, 15, FALSE)</f>
        <v>0</v>
      </c>
      <c r="F550" s="5">
        <f>VLOOKUP(B550, pct_raw!$A$2:$AX$1800, 16, FALSE)</f>
        <v>0</v>
      </c>
      <c r="G550" s="5">
        <f>VLOOKUP(B550, pct_raw!$A$2:$AX$1800, 17, FALSE)</f>
        <v>0</v>
      </c>
      <c r="H550">
        <f>VLOOKUP(B550, pct_raw!$A$2:$AX$1800, 18, FALSE)</f>
        <v>0</v>
      </c>
      <c r="I550" s="5">
        <f>VLOOKUP(B550, pct_raw!$A$2:$AX$1800, 19, FALSE)</f>
        <v>0</v>
      </c>
      <c r="J550">
        <f>VLOOKUP(B550, pct_raw!$A$2:$AX$1800, 20, FALSE)</f>
        <v>0</v>
      </c>
      <c r="K550" s="5">
        <f>VLOOKUP(B550, pct_raw!$A$2:$AX$1800, 21, FALSE)</f>
        <v>17</v>
      </c>
      <c r="L550" s="5">
        <f>VLOOKUP(B550, pct_raw!$A$2:$AX$1800, 22, FALSE)</f>
        <v>17</v>
      </c>
      <c r="M550" s="5">
        <f>VLOOKUP(B550, pct_raw!$A$2:$AX$1800, 23, FALSE)</f>
        <v>0.27979999999999999</v>
      </c>
      <c r="N550" s="5">
        <f>VLOOKUP(B550, pct_raw!$A$2:$AX$1800, 24, FALSE)</f>
        <v>0</v>
      </c>
      <c r="O550" s="5">
        <f>VLOOKUP(B550, pct_raw!$A$2:$AX$1800, 25, FALSE)</f>
        <v>0</v>
      </c>
      <c r="P550" s="5">
        <f>VLOOKUP(B550, pct_raw!$A$2:$AX$1800, 26, FALSE)</f>
        <v>0</v>
      </c>
      <c r="Q550" s="5">
        <f>VLOOKUP(B550, pct_raw!$A$2:$AX$1800, 27, FALSE)</f>
        <v>0</v>
      </c>
      <c r="R550" s="5">
        <f>VLOOKUP(B550, pct_raw!$A$2:$AX$1800, 28, FALSE)</f>
        <v>0</v>
      </c>
      <c r="S550" s="5">
        <f>VLOOKUP(B550, pct_raw!$A$2:$AX$1800, 29, FALSE)</f>
        <v>0</v>
      </c>
      <c r="T550" s="5">
        <f>VLOOKUP(B550, pct_raw!$A$2:$AX$1800, 30, FALSE)</f>
        <v>0</v>
      </c>
      <c r="U550" s="5">
        <f>VLOOKUP(B550, pct_raw!$A$2:$AX$1800, 31, FALSE)</f>
        <v>0</v>
      </c>
      <c r="V550" s="5">
        <f>VLOOKUP(B550, pct_raw!$A$2:$AX$1800, 32, FALSE)</f>
        <v>0</v>
      </c>
      <c r="W550" s="5">
        <f>VLOOKUP(B550, pct_raw!$A$2:$AX$1800, 33, FALSE)</f>
        <v>0</v>
      </c>
      <c r="X550" s="5">
        <f>VLOOKUP(B550, pct_raw!$A$2:$AX$1800, 34, FALSE)</f>
        <v>0</v>
      </c>
      <c r="Y550" s="5">
        <f>VLOOKUP(B550, pct_raw!$A$2:$AX$1800, 35, FALSE)</f>
        <v>0</v>
      </c>
      <c r="Z550" s="5">
        <f>VLOOKUP(B550, pct_raw!$A$2:$AX$1800, 36, FALSE)</f>
        <v>56</v>
      </c>
      <c r="AA550" s="5">
        <f>VLOOKUP(B550, pct_raw!$A$2:$AX$1800, 37, FALSE)</f>
        <v>60</v>
      </c>
      <c r="AB550" s="5">
        <f>VLOOKUP(B550, pct_raw!$A$2:$AX$1800, 38, FALSE)</f>
        <v>1.1192</v>
      </c>
      <c r="AC550" s="5">
        <f>VLOOKUP(B550, pct_raw!$A$2:$AX$1800, 39, FALSE)</f>
        <v>3</v>
      </c>
      <c r="AD550" s="5">
        <f>VLOOKUP(B550, pct_raw!$A$2:$AX$1800, 40, FALSE)</f>
        <v>0</v>
      </c>
      <c r="AE550" s="5">
        <f>VLOOKUP(B550, pct_raw!$A$2:$AX$1800, 41, FALSE)</f>
        <v>0</v>
      </c>
      <c r="AF550" s="5">
        <f>VLOOKUP(B550, pct_raw!$A$2:$AX$1800, 42, FALSE)</f>
        <v>2</v>
      </c>
      <c r="AG550" s="5">
        <f>VLOOKUP(B550, pct_raw!$A$2:$AX$1800, 43, FALSE)</f>
        <v>0</v>
      </c>
      <c r="AH550" s="5">
        <f>VLOOKUP(B550, pct_raw!$A$2:$AX$1800, 44, FALSE)</f>
        <v>0</v>
      </c>
      <c r="AI550" s="5">
        <f>VLOOKUP(B550, pct_raw!$A$2:$AX$1800, 45, FALSE)</f>
        <v>18</v>
      </c>
      <c r="AJ550" s="5">
        <f>VLOOKUP(B550, pct_raw!$A$2:$AX$1800, 46, FALSE)</f>
        <v>25</v>
      </c>
      <c r="AK550" s="5">
        <f>VLOOKUP(B550, pct_raw!$A$2:$AX$1800, 47, FALSE)</f>
        <v>0.55959999999999999</v>
      </c>
      <c r="AL550" s="5">
        <f>VLOOKUP(B550, pct_raw!$A$2:$AX$1800, 48, FALSE)</f>
        <v>7</v>
      </c>
      <c r="AM550" s="5">
        <f>VLOOKUP(B550, pct_raw!$A$2:$AX$1800, 49, FALSE)</f>
        <v>0</v>
      </c>
      <c r="AN550" s="5">
        <f>VLOOKUP(B550, pct_raw!$A$2:$AX$1800, 50, FALSE)</f>
        <v>0</v>
      </c>
    </row>
    <row r="551" spans="1:40" x14ac:dyDescent="0.2">
      <c r="A551" s="2" t="s">
        <v>1242</v>
      </c>
      <c r="B551" s="2" t="str">
        <f t="shared" si="8"/>
        <v>Des Moines 38</v>
      </c>
      <c r="C551" s="2" t="s">
        <v>1242</v>
      </c>
      <c r="D551" s="2" t="str">
        <f>VLOOKUP(B551, pct_raw!$A$2:$AX$1800, 6, FALSE)</f>
        <v xml:space="preserve"> DES MOINES 38</v>
      </c>
      <c r="E551" s="5">
        <f>VLOOKUP(B551, pct_raw!$A$2:$AX$1800, 15, FALSE)</f>
        <v>17</v>
      </c>
      <c r="F551" s="5">
        <f>VLOOKUP(B551, pct_raw!$A$2:$AX$1800, 16, FALSE)</f>
        <v>0</v>
      </c>
      <c r="G551" s="5">
        <f>VLOOKUP(B551, pct_raw!$A$2:$AX$1800, 17, FALSE)</f>
        <v>0</v>
      </c>
      <c r="H551">
        <f>VLOOKUP(B551, pct_raw!$A$2:$AX$1800, 18, FALSE)</f>
        <v>0</v>
      </c>
      <c r="I551" s="5">
        <f>VLOOKUP(B551, pct_raw!$A$2:$AX$1800, 19, FALSE)</f>
        <v>0</v>
      </c>
      <c r="J551">
        <f>VLOOKUP(B551, pct_raw!$A$2:$AX$1800, 20, FALSE)</f>
        <v>0</v>
      </c>
      <c r="K551" s="5">
        <f>VLOOKUP(B551, pct_raw!$A$2:$AX$1800, 21, FALSE)</f>
        <v>101</v>
      </c>
      <c r="L551" s="5">
        <f>VLOOKUP(B551, pct_raw!$A$2:$AX$1800, 22, FALSE)</f>
        <v>108</v>
      </c>
      <c r="M551" s="5">
        <f>VLOOKUP(B551, pct_raw!$A$2:$AX$1800, 23, FALSE)</f>
        <v>0.55959999999999999</v>
      </c>
      <c r="N551" s="5">
        <f>VLOOKUP(B551, pct_raw!$A$2:$AX$1800, 24, FALSE)</f>
        <v>0</v>
      </c>
      <c r="O551" s="5">
        <f>VLOOKUP(B551, pct_raw!$A$2:$AX$1800, 25, FALSE)</f>
        <v>0</v>
      </c>
      <c r="P551" s="5">
        <f>VLOOKUP(B551, pct_raw!$A$2:$AX$1800, 26, FALSE)</f>
        <v>0</v>
      </c>
      <c r="Q551" s="5">
        <f>VLOOKUP(B551, pct_raw!$A$2:$AX$1800, 27, FALSE)</f>
        <v>24</v>
      </c>
      <c r="R551" s="5">
        <f>VLOOKUP(B551, pct_raw!$A$2:$AX$1800, 28, FALSE)</f>
        <v>0</v>
      </c>
      <c r="S551" s="5">
        <f>VLOOKUP(B551, pct_raw!$A$2:$AX$1800, 29, FALSE)</f>
        <v>0</v>
      </c>
      <c r="T551" s="5">
        <f>VLOOKUP(B551, pct_raw!$A$2:$AX$1800, 30, FALSE)</f>
        <v>4</v>
      </c>
      <c r="U551" s="5">
        <f>VLOOKUP(B551, pct_raw!$A$2:$AX$1800, 31, FALSE)</f>
        <v>65</v>
      </c>
      <c r="V551" s="5">
        <f>VLOOKUP(B551, pct_raw!$A$2:$AX$1800, 32, FALSE)</f>
        <v>0.27979999999999999</v>
      </c>
      <c r="W551" s="5">
        <f>VLOOKUP(B551, pct_raw!$A$2:$AX$1800, 33, FALSE)</f>
        <v>0</v>
      </c>
      <c r="X551" s="5">
        <f>VLOOKUP(B551, pct_raw!$A$2:$AX$1800, 34, FALSE)</f>
        <v>0</v>
      </c>
      <c r="Y551" s="5">
        <f>VLOOKUP(B551, pct_raw!$A$2:$AX$1800, 35, FALSE)</f>
        <v>0</v>
      </c>
      <c r="Z551" s="5">
        <f>VLOOKUP(B551, pct_raw!$A$2:$AX$1800, 36, FALSE)</f>
        <v>100</v>
      </c>
      <c r="AA551" s="5">
        <f>VLOOKUP(B551, pct_raw!$A$2:$AX$1800, 37, FALSE)</f>
        <v>101</v>
      </c>
      <c r="AB551" s="5">
        <f>VLOOKUP(B551, pct_raw!$A$2:$AX$1800, 38, FALSE)</f>
        <v>0.27979999999999999</v>
      </c>
      <c r="AC551" s="5">
        <f>VLOOKUP(B551, pct_raw!$A$2:$AX$1800, 39, FALSE)</f>
        <v>1</v>
      </c>
      <c r="AD551" s="5">
        <f>VLOOKUP(B551, pct_raw!$A$2:$AX$1800, 40, FALSE)</f>
        <v>0</v>
      </c>
      <c r="AE551" s="5">
        <f>VLOOKUP(B551, pct_raw!$A$2:$AX$1800, 41, FALSE)</f>
        <v>0</v>
      </c>
      <c r="AF551" s="5">
        <f>VLOOKUP(B551, pct_raw!$A$2:$AX$1800, 42, FALSE)</f>
        <v>3</v>
      </c>
      <c r="AG551" s="5">
        <f>VLOOKUP(B551, pct_raw!$A$2:$AX$1800, 43, FALSE)</f>
        <v>0</v>
      </c>
      <c r="AH551" s="5">
        <f>VLOOKUP(B551, pct_raw!$A$2:$AX$1800, 44, FALSE)</f>
        <v>0</v>
      </c>
      <c r="AI551" s="5">
        <f>VLOOKUP(B551, pct_raw!$A$2:$AX$1800, 45, FALSE)</f>
        <v>120</v>
      </c>
      <c r="AJ551" s="5">
        <f>VLOOKUP(B551, pct_raw!$A$2:$AX$1800, 46, FALSE)</f>
        <v>127</v>
      </c>
      <c r="AK551" s="5">
        <f>VLOOKUP(B551, pct_raw!$A$2:$AX$1800, 47, FALSE)</f>
        <v>0.55959999999999999</v>
      </c>
      <c r="AL551" s="5">
        <f>VLOOKUP(B551, pct_raw!$A$2:$AX$1800, 48, FALSE)</f>
        <v>33</v>
      </c>
      <c r="AM551" s="5">
        <f>VLOOKUP(B551, pct_raw!$A$2:$AX$1800, 49, FALSE)</f>
        <v>0</v>
      </c>
      <c r="AN551" s="5">
        <f>VLOOKUP(B551, pct_raw!$A$2:$AX$1800, 50, FALSE)</f>
        <v>0</v>
      </c>
    </row>
    <row r="552" spans="1:40" x14ac:dyDescent="0.2">
      <c r="A552" s="2" t="s">
        <v>1243</v>
      </c>
      <c r="B552" s="2" t="str">
        <f t="shared" si="8"/>
        <v>Des Moines 39</v>
      </c>
      <c r="C552" s="2" t="s">
        <v>1243</v>
      </c>
      <c r="D552" s="2" t="str">
        <f>VLOOKUP(B552, pct_raw!$A$2:$AX$1800, 6, FALSE)</f>
        <v xml:space="preserve"> DES MOINES 39</v>
      </c>
      <c r="E552" s="5">
        <f>VLOOKUP(B552, pct_raw!$A$2:$AX$1800, 15, FALSE)</f>
        <v>50</v>
      </c>
      <c r="F552" s="5">
        <f>VLOOKUP(B552, pct_raw!$A$2:$AX$1800, 16, FALSE)</f>
        <v>0</v>
      </c>
      <c r="G552" s="5">
        <f>VLOOKUP(B552, pct_raw!$A$2:$AX$1800, 17, FALSE)</f>
        <v>0</v>
      </c>
      <c r="H552">
        <f>VLOOKUP(B552, pct_raw!$A$2:$AX$1800, 18, FALSE)</f>
        <v>0</v>
      </c>
      <c r="I552" s="5">
        <f>VLOOKUP(B552, pct_raw!$A$2:$AX$1800, 19, FALSE)</f>
        <v>0</v>
      </c>
      <c r="J552">
        <f>VLOOKUP(B552, pct_raw!$A$2:$AX$1800, 20, FALSE)</f>
        <v>0</v>
      </c>
      <c r="K552" s="5">
        <f>VLOOKUP(B552, pct_raw!$A$2:$AX$1800, 21, FALSE)</f>
        <v>103</v>
      </c>
      <c r="L552" s="5">
        <f>VLOOKUP(B552, pct_raw!$A$2:$AX$1800, 22, FALSE)</f>
        <v>118</v>
      </c>
      <c r="M552" s="5">
        <f>VLOOKUP(B552, pct_raw!$A$2:$AX$1800, 23, FALSE)</f>
        <v>0.83940000000000003</v>
      </c>
      <c r="N552" s="5">
        <f>VLOOKUP(B552, pct_raw!$A$2:$AX$1800, 24, FALSE)</f>
        <v>2</v>
      </c>
      <c r="O552" s="5">
        <f>VLOOKUP(B552, pct_raw!$A$2:$AX$1800, 25, FALSE)</f>
        <v>0</v>
      </c>
      <c r="P552" s="5">
        <f>VLOOKUP(B552, pct_raw!$A$2:$AX$1800, 26, FALSE)</f>
        <v>0</v>
      </c>
      <c r="Q552" s="5">
        <f>VLOOKUP(B552, pct_raw!$A$2:$AX$1800, 27, FALSE)</f>
        <v>62</v>
      </c>
      <c r="R552" s="5">
        <f>VLOOKUP(B552, pct_raw!$A$2:$AX$1800, 28, FALSE)</f>
        <v>100</v>
      </c>
      <c r="S552" s="5">
        <f>VLOOKUP(B552, pct_raw!$A$2:$AX$1800, 29, FALSE)</f>
        <v>0.83940000000000003</v>
      </c>
      <c r="T552" s="5">
        <f>VLOOKUP(B552, pct_raw!$A$2:$AX$1800, 30, FALSE)</f>
        <v>0</v>
      </c>
      <c r="U552" s="5">
        <f>VLOOKUP(B552, pct_raw!$A$2:$AX$1800, 31, FALSE)</f>
        <v>0</v>
      </c>
      <c r="V552" s="5">
        <f>VLOOKUP(B552, pct_raw!$A$2:$AX$1800, 32, FALSE)</f>
        <v>0</v>
      </c>
      <c r="W552" s="5">
        <f>VLOOKUP(B552, pct_raw!$A$2:$AX$1800, 33, FALSE)</f>
        <v>0</v>
      </c>
      <c r="X552" s="5">
        <f>VLOOKUP(B552, pct_raw!$A$2:$AX$1800, 34, FALSE)</f>
        <v>0</v>
      </c>
      <c r="Y552" s="5">
        <f>VLOOKUP(B552, pct_raw!$A$2:$AX$1800, 35, FALSE)</f>
        <v>0</v>
      </c>
      <c r="Z552" s="5">
        <f>VLOOKUP(B552, pct_raw!$A$2:$AX$1800, 36, FALSE)</f>
        <v>178</v>
      </c>
      <c r="AA552" s="5">
        <f>VLOOKUP(B552, pct_raw!$A$2:$AX$1800, 37, FALSE)</f>
        <v>193</v>
      </c>
      <c r="AB552" s="5">
        <f>VLOOKUP(B552, pct_raw!$A$2:$AX$1800, 38, FALSE)</f>
        <v>1.399</v>
      </c>
      <c r="AC552" s="5">
        <f>VLOOKUP(B552, pct_raw!$A$2:$AX$1800, 39, FALSE)</f>
        <v>13</v>
      </c>
      <c r="AD552" s="5">
        <f>VLOOKUP(B552, pct_raw!$A$2:$AX$1800, 40, FALSE)</f>
        <v>0</v>
      </c>
      <c r="AE552" s="5">
        <f>VLOOKUP(B552, pct_raw!$A$2:$AX$1800, 41, FALSE)</f>
        <v>0</v>
      </c>
      <c r="AF552" s="5">
        <f>VLOOKUP(B552, pct_raw!$A$2:$AX$1800, 42, FALSE)</f>
        <v>4</v>
      </c>
      <c r="AG552" s="5">
        <f>VLOOKUP(B552, pct_raw!$A$2:$AX$1800, 43, FALSE)</f>
        <v>0</v>
      </c>
      <c r="AH552" s="5">
        <f>VLOOKUP(B552, pct_raw!$A$2:$AX$1800, 44, FALSE)</f>
        <v>0</v>
      </c>
      <c r="AI552" s="5">
        <f>VLOOKUP(B552, pct_raw!$A$2:$AX$1800, 45, FALSE)</f>
        <v>164</v>
      </c>
      <c r="AJ552" s="5">
        <f>VLOOKUP(B552, pct_raw!$A$2:$AX$1800, 46, FALSE)</f>
        <v>178</v>
      </c>
      <c r="AK552" s="5">
        <f>VLOOKUP(B552, pct_raw!$A$2:$AX$1800, 47, FALSE)</f>
        <v>1.1192</v>
      </c>
      <c r="AL552" s="5">
        <f>VLOOKUP(B552, pct_raw!$A$2:$AX$1800, 48, FALSE)</f>
        <v>31</v>
      </c>
      <c r="AM552" s="5">
        <f>VLOOKUP(B552, pct_raw!$A$2:$AX$1800, 49, FALSE)</f>
        <v>0</v>
      </c>
      <c r="AN552" s="5">
        <f>VLOOKUP(B552, pct_raw!$A$2:$AX$1800, 50, FALSE)</f>
        <v>0</v>
      </c>
    </row>
    <row r="553" spans="1:40" x14ac:dyDescent="0.2">
      <c r="A553" s="2" t="s">
        <v>1244</v>
      </c>
      <c r="B553" s="2" t="str">
        <f t="shared" si="8"/>
        <v>Des Moines 40</v>
      </c>
      <c r="C553" s="2" t="s">
        <v>1244</v>
      </c>
      <c r="D553" s="2" t="str">
        <f>VLOOKUP(B553, pct_raw!$A$2:$AX$1800, 6, FALSE)</f>
        <v xml:space="preserve"> DES MOINES 40</v>
      </c>
      <c r="E553" s="5">
        <f>VLOOKUP(B553, pct_raw!$A$2:$AX$1800, 15, FALSE)</f>
        <v>21</v>
      </c>
      <c r="F553" s="5">
        <f>VLOOKUP(B553, pct_raw!$A$2:$AX$1800, 16, FALSE)</f>
        <v>0</v>
      </c>
      <c r="G553" s="5">
        <f>VLOOKUP(B553, pct_raw!$A$2:$AX$1800, 17, FALSE)</f>
        <v>0</v>
      </c>
      <c r="H553">
        <f>VLOOKUP(B553, pct_raw!$A$2:$AX$1800, 18, FALSE)</f>
        <v>0</v>
      </c>
      <c r="I553" s="5">
        <f>VLOOKUP(B553, pct_raw!$A$2:$AX$1800, 19, FALSE)</f>
        <v>0</v>
      </c>
      <c r="J553">
        <f>VLOOKUP(B553, pct_raw!$A$2:$AX$1800, 20, FALSE)</f>
        <v>0</v>
      </c>
      <c r="K553" s="5">
        <f>VLOOKUP(B553, pct_raw!$A$2:$AX$1800, 21, FALSE)</f>
        <v>46</v>
      </c>
      <c r="L553" s="5">
        <f>VLOOKUP(B553, pct_raw!$A$2:$AX$1800, 22, FALSE)</f>
        <v>66</v>
      </c>
      <c r="M553" s="5">
        <f>VLOOKUP(B553, pct_raw!$A$2:$AX$1800, 23, FALSE)</f>
        <v>0.27979999999999999</v>
      </c>
      <c r="N553" s="5">
        <f>VLOOKUP(B553, pct_raw!$A$2:$AX$1800, 24, FALSE)</f>
        <v>0</v>
      </c>
      <c r="O553" s="5">
        <f>VLOOKUP(B553, pct_raw!$A$2:$AX$1800, 25, FALSE)</f>
        <v>0</v>
      </c>
      <c r="P553" s="5">
        <f>VLOOKUP(B553, pct_raw!$A$2:$AX$1800, 26, FALSE)</f>
        <v>0</v>
      </c>
      <c r="Q553" s="5">
        <f>VLOOKUP(B553, pct_raw!$A$2:$AX$1800, 27, FALSE)</f>
        <v>24</v>
      </c>
      <c r="R553" s="5">
        <f>VLOOKUP(B553, pct_raw!$A$2:$AX$1800, 28, FALSE)</f>
        <v>0</v>
      </c>
      <c r="S553" s="5">
        <f>VLOOKUP(B553, pct_raw!$A$2:$AX$1800, 29, FALSE)</f>
        <v>0</v>
      </c>
      <c r="T553" s="5">
        <f>VLOOKUP(B553, pct_raw!$A$2:$AX$1800, 30, FALSE)</f>
        <v>0</v>
      </c>
      <c r="U553" s="5">
        <f>VLOOKUP(B553, pct_raw!$A$2:$AX$1800, 31, FALSE)</f>
        <v>0</v>
      </c>
      <c r="V553" s="5">
        <f>VLOOKUP(B553, pct_raw!$A$2:$AX$1800, 32, FALSE)</f>
        <v>0</v>
      </c>
      <c r="W553" s="5">
        <f>VLOOKUP(B553, pct_raw!$A$2:$AX$1800, 33, FALSE)</f>
        <v>0</v>
      </c>
      <c r="X553" s="5">
        <f>VLOOKUP(B553, pct_raw!$A$2:$AX$1800, 34, FALSE)</f>
        <v>0</v>
      </c>
      <c r="Y553" s="5">
        <f>VLOOKUP(B553, pct_raw!$A$2:$AX$1800, 35, FALSE)</f>
        <v>0</v>
      </c>
      <c r="Z553" s="5">
        <f>VLOOKUP(B553, pct_raw!$A$2:$AX$1800, 36, FALSE)</f>
        <v>110</v>
      </c>
      <c r="AA553" s="5">
        <f>VLOOKUP(B553, pct_raw!$A$2:$AX$1800, 37, FALSE)</f>
        <v>118</v>
      </c>
      <c r="AB553" s="5">
        <f>VLOOKUP(B553, pct_raw!$A$2:$AX$1800, 38, FALSE)</f>
        <v>0.83940000000000003</v>
      </c>
      <c r="AC553" s="5">
        <f>VLOOKUP(B553, pct_raw!$A$2:$AX$1800, 39, FALSE)</f>
        <v>6</v>
      </c>
      <c r="AD553" s="5">
        <f>VLOOKUP(B553, pct_raw!$A$2:$AX$1800, 40, FALSE)</f>
        <v>0</v>
      </c>
      <c r="AE553" s="5">
        <f>VLOOKUP(B553, pct_raw!$A$2:$AX$1800, 41, FALSE)</f>
        <v>0</v>
      </c>
      <c r="AF553" s="5">
        <f>VLOOKUP(B553, pct_raw!$A$2:$AX$1800, 42, FALSE)</f>
        <v>0</v>
      </c>
      <c r="AG553" s="5">
        <f>VLOOKUP(B553, pct_raw!$A$2:$AX$1800, 43, FALSE)</f>
        <v>31</v>
      </c>
      <c r="AH553" s="5">
        <f>VLOOKUP(B553, pct_raw!$A$2:$AX$1800, 44, FALSE)</f>
        <v>0</v>
      </c>
      <c r="AI553" s="5">
        <f>VLOOKUP(B553, pct_raw!$A$2:$AX$1800, 45, FALSE)</f>
        <v>96</v>
      </c>
      <c r="AJ553" s="5">
        <f>VLOOKUP(B553, pct_raw!$A$2:$AX$1800, 46, FALSE)</f>
        <v>112</v>
      </c>
      <c r="AK553" s="5">
        <f>VLOOKUP(B553, pct_raw!$A$2:$AX$1800, 47, FALSE)</f>
        <v>0.83940000000000003</v>
      </c>
      <c r="AL553" s="5">
        <f>VLOOKUP(B553, pct_raw!$A$2:$AX$1800, 48, FALSE)</f>
        <v>23</v>
      </c>
      <c r="AM553" s="5">
        <f>VLOOKUP(B553, pct_raw!$A$2:$AX$1800, 49, FALSE)</f>
        <v>0</v>
      </c>
      <c r="AN553" s="5">
        <f>VLOOKUP(B553, pct_raw!$A$2:$AX$1800, 50, FALSE)</f>
        <v>0</v>
      </c>
    </row>
    <row r="554" spans="1:40" x14ac:dyDescent="0.2">
      <c r="A554" s="2" t="s">
        <v>1245</v>
      </c>
      <c r="B554" s="2" t="str">
        <f t="shared" si="8"/>
        <v>Des Moines 41</v>
      </c>
      <c r="C554" s="2" t="s">
        <v>1245</v>
      </c>
      <c r="D554" s="2" t="str">
        <f>VLOOKUP(B554, pct_raw!$A$2:$AX$1800, 6, FALSE)</f>
        <v xml:space="preserve"> DES MOINES 41</v>
      </c>
      <c r="E554" s="5">
        <f>VLOOKUP(B554, pct_raw!$A$2:$AX$1800, 15, FALSE)</f>
        <v>71</v>
      </c>
      <c r="F554" s="5">
        <f>VLOOKUP(B554, pct_raw!$A$2:$AX$1800, 16, FALSE)</f>
        <v>0</v>
      </c>
      <c r="G554" s="5">
        <f>VLOOKUP(B554, pct_raw!$A$2:$AX$1800, 17, FALSE)</f>
        <v>0</v>
      </c>
      <c r="H554">
        <f>VLOOKUP(B554, pct_raw!$A$2:$AX$1800, 18, FALSE)</f>
        <v>0</v>
      </c>
      <c r="I554" s="5">
        <f>VLOOKUP(B554, pct_raw!$A$2:$AX$1800, 19, FALSE)</f>
        <v>0</v>
      </c>
      <c r="J554">
        <f>VLOOKUP(B554, pct_raw!$A$2:$AX$1800, 20, FALSE)</f>
        <v>0</v>
      </c>
      <c r="K554" s="5">
        <f>VLOOKUP(B554, pct_raw!$A$2:$AX$1800, 21, FALSE)</f>
        <v>111</v>
      </c>
      <c r="L554" s="5">
        <f>VLOOKUP(B554, pct_raw!$A$2:$AX$1800, 22, FALSE)</f>
        <v>142</v>
      </c>
      <c r="M554" s="5">
        <f>VLOOKUP(B554, pct_raw!$A$2:$AX$1800, 23, FALSE)</f>
        <v>1.1192</v>
      </c>
      <c r="N554" s="5">
        <f>VLOOKUP(B554, pct_raw!$A$2:$AX$1800, 24, FALSE)</f>
        <v>0</v>
      </c>
      <c r="O554" s="5">
        <f>VLOOKUP(B554, pct_raw!$A$2:$AX$1800, 25, FALSE)</f>
        <v>0</v>
      </c>
      <c r="P554" s="5">
        <f>VLOOKUP(B554, pct_raw!$A$2:$AX$1800, 26, FALSE)</f>
        <v>0</v>
      </c>
      <c r="Q554" s="5">
        <f>VLOOKUP(B554, pct_raw!$A$2:$AX$1800, 27, FALSE)</f>
        <v>104</v>
      </c>
      <c r="R554" s="5">
        <f>VLOOKUP(B554, pct_raw!$A$2:$AX$1800, 28, FALSE)</f>
        <v>132</v>
      </c>
      <c r="S554" s="5">
        <f>VLOOKUP(B554, pct_raw!$A$2:$AX$1800, 29, FALSE)</f>
        <v>0.83940000000000003</v>
      </c>
      <c r="T554" s="5">
        <f>VLOOKUP(B554, pct_raw!$A$2:$AX$1800, 30, FALSE)</f>
        <v>0</v>
      </c>
      <c r="U554" s="5">
        <f>VLOOKUP(B554, pct_raw!$A$2:$AX$1800, 31, FALSE)</f>
        <v>0</v>
      </c>
      <c r="V554" s="5">
        <f>VLOOKUP(B554, pct_raw!$A$2:$AX$1800, 32, FALSE)</f>
        <v>0</v>
      </c>
      <c r="W554" s="5">
        <f>VLOOKUP(B554, pct_raw!$A$2:$AX$1800, 33, FALSE)</f>
        <v>0</v>
      </c>
      <c r="X554" s="5">
        <f>VLOOKUP(B554, pct_raw!$A$2:$AX$1800, 34, FALSE)</f>
        <v>0</v>
      </c>
      <c r="Y554" s="5">
        <f>VLOOKUP(B554, pct_raw!$A$2:$AX$1800, 35, FALSE)</f>
        <v>0</v>
      </c>
      <c r="Z554" s="5">
        <f>VLOOKUP(B554, pct_raw!$A$2:$AX$1800, 36, FALSE)</f>
        <v>140</v>
      </c>
      <c r="AA554" s="5">
        <f>VLOOKUP(B554, pct_raw!$A$2:$AX$1800, 37, FALSE)</f>
        <v>156</v>
      </c>
      <c r="AB554" s="5">
        <f>VLOOKUP(B554, pct_raw!$A$2:$AX$1800, 38, FALSE)</f>
        <v>1.1192</v>
      </c>
      <c r="AC554" s="5">
        <f>VLOOKUP(B554, pct_raw!$A$2:$AX$1800, 39, FALSE)</f>
        <v>16</v>
      </c>
      <c r="AD554" s="5">
        <f>VLOOKUP(B554, pct_raw!$A$2:$AX$1800, 40, FALSE)</f>
        <v>0</v>
      </c>
      <c r="AE554" s="5">
        <f>VLOOKUP(B554, pct_raw!$A$2:$AX$1800, 41, FALSE)</f>
        <v>0</v>
      </c>
      <c r="AF554" s="5">
        <f>VLOOKUP(B554, pct_raw!$A$2:$AX$1800, 42, FALSE)</f>
        <v>2</v>
      </c>
      <c r="AG554" s="5">
        <f>VLOOKUP(B554, pct_raw!$A$2:$AX$1800, 43, FALSE)</f>
        <v>0</v>
      </c>
      <c r="AH554" s="5">
        <f>VLOOKUP(B554, pct_raw!$A$2:$AX$1800, 44, FALSE)</f>
        <v>0</v>
      </c>
      <c r="AI554" s="5">
        <f>VLOOKUP(B554, pct_raw!$A$2:$AX$1800, 45, FALSE)</f>
        <v>204</v>
      </c>
      <c r="AJ554" s="5">
        <f>VLOOKUP(B554, pct_raw!$A$2:$AX$1800, 46, FALSE)</f>
        <v>225</v>
      </c>
      <c r="AK554" s="5">
        <f>VLOOKUP(B554, pct_raw!$A$2:$AX$1800, 47, FALSE)</f>
        <v>1.6788000000000001</v>
      </c>
      <c r="AL554" s="5">
        <f>VLOOKUP(B554, pct_raw!$A$2:$AX$1800, 48, FALSE)</f>
        <v>28</v>
      </c>
      <c r="AM554" s="5">
        <f>VLOOKUP(B554, pct_raw!$A$2:$AX$1800, 49, FALSE)</f>
        <v>0</v>
      </c>
      <c r="AN554" s="5">
        <f>VLOOKUP(B554, pct_raw!$A$2:$AX$1800, 50, FALSE)</f>
        <v>0</v>
      </c>
    </row>
    <row r="555" spans="1:40" x14ac:dyDescent="0.2">
      <c r="A555" s="2" t="s">
        <v>1246</v>
      </c>
      <c r="B555" s="2" t="str">
        <f t="shared" si="8"/>
        <v>Des Moines 42</v>
      </c>
      <c r="C555" s="2" t="s">
        <v>1246</v>
      </c>
      <c r="D555" s="2" t="str">
        <f>VLOOKUP(B555, pct_raw!$A$2:$AX$1800, 6, FALSE)</f>
        <v xml:space="preserve"> DES MOINES 42</v>
      </c>
      <c r="E555" s="5">
        <f>VLOOKUP(B555, pct_raw!$A$2:$AX$1800, 15, FALSE)</f>
        <v>23</v>
      </c>
      <c r="F555" s="5">
        <f>VLOOKUP(B555, pct_raw!$A$2:$AX$1800, 16, FALSE)</f>
        <v>0</v>
      </c>
      <c r="G555" s="5">
        <f>VLOOKUP(B555, pct_raw!$A$2:$AX$1800, 17, FALSE)</f>
        <v>0</v>
      </c>
      <c r="H555">
        <f>VLOOKUP(B555, pct_raw!$A$2:$AX$1800, 18, FALSE)</f>
        <v>0</v>
      </c>
      <c r="I555" s="5">
        <f>VLOOKUP(B555, pct_raw!$A$2:$AX$1800, 19, FALSE)</f>
        <v>0</v>
      </c>
      <c r="J555">
        <f>VLOOKUP(B555, pct_raw!$A$2:$AX$1800, 20, FALSE)</f>
        <v>0</v>
      </c>
      <c r="K555" s="5">
        <f>VLOOKUP(B555, pct_raw!$A$2:$AX$1800, 21, FALSE)</f>
        <v>71</v>
      </c>
      <c r="L555" s="5">
        <f>VLOOKUP(B555, pct_raw!$A$2:$AX$1800, 22, FALSE)</f>
        <v>104</v>
      </c>
      <c r="M555" s="5">
        <f>VLOOKUP(B555, pct_raw!$A$2:$AX$1800, 23, FALSE)</f>
        <v>1.1192</v>
      </c>
      <c r="N555" s="5">
        <f>VLOOKUP(B555, pct_raw!$A$2:$AX$1800, 24, FALSE)</f>
        <v>2</v>
      </c>
      <c r="O555" s="5">
        <f>VLOOKUP(B555, pct_raw!$A$2:$AX$1800, 25, FALSE)</f>
        <v>0</v>
      </c>
      <c r="P555" s="5">
        <f>VLOOKUP(B555, pct_raw!$A$2:$AX$1800, 26, FALSE)</f>
        <v>0</v>
      </c>
      <c r="Q555" s="5">
        <f>VLOOKUP(B555, pct_raw!$A$2:$AX$1800, 27, FALSE)</f>
        <v>37</v>
      </c>
      <c r="R555" s="5">
        <f>VLOOKUP(B555, pct_raw!$A$2:$AX$1800, 28, FALSE)</f>
        <v>0</v>
      </c>
      <c r="S555" s="5">
        <f>VLOOKUP(B555, pct_raw!$A$2:$AX$1800, 29, FALSE)</f>
        <v>0</v>
      </c>
      <c r="T555" s="5">
        <f>VLOOKUP(B555, pct_raw!$A$2:$AX$1800, 30, FALSE)</f>
        <v>1</v>
      </c>
      <c r="U555" s="5">
        <f>VLOOKUP(B555, pct_raw!$A$2:$AX$1800, 31, FALSE)</f>
        <v>0</v>
      </c>
      <c r="V555" s="5">
        <f>VLOOKUP(B555, pct_raw!$A$2:$AX$1800, 32, FALSE)</f>
        <v>0</v>
      </c>
      <c r="W555" s="5">
        <f>VLOOKUP(B555, pct_raw!$A$2:$AX$1800, 33, FALSE)</f>
        <v>0</v>
      </c>
      <c r="X555" s="5">
        <f>VLOOKUP(B555, pct_raw!$A$2:$AX$1800, 34, FALSE)</f>
        <v>0</v>
      </c>
      <c r="Y555" s="5">
        <f>VLOOKUP(B555, pct_raw!$A$2:$AX$1800, 35, FALSE)</f>
        <v>0</v>
      </c>
      <c r="Z555" s="5">
        <f>VLOOKUP(B555, pct_raw!$A$2:$AX$1800, 36, FALSE)</f>
        <v>134</v>
      </c>
      <c r="AA555" s="5">
        <f>VLOOKUP(B555, pct_raw!$A$2:$AX$1800, 37, FALSE)</f>
        <v>143</v>
      </c>
      <c r="AB555" s="5">
        <f>VLOOKUP(B555, pct_raw!$A$2:$AX$1800, 38, FALSE)</f>
        <v>1.399</v>
      </c>
      <c r="AC555" s="5">
        <f>VLOOKUP(B555, pct_raw!$A$2:$AX$1800, 39, FALSE)</f>
        <v>5</v>
      </c>
      <c r="AD555" s="5">
        <f>VLOOKUP(B555, pct_raw!$A$2:$AX$1800, 40, FALSE)</f>
        <v>0</v>
      </c>
      <c r="AE555" s="5">
        <f>VLOOKUP(B555, pct_raw!$A$2:$AX$1800, 41, FALSE)</f>
        <v>0</v>
      </c>
      <c r="AF555" s="5">
        <f>VLOOKUP(B555, pct_raw!$A$2:$AX$1800, 42, FALSE)</f>
        <v>0</v>
      </c>
      <c r="AG555" s="5">
        <f>VLOOKUP(B555, pct_raw!$A$2:$AX$1800, 43, FALSE)</f>
        <v>0</v>
      </c>
      <c r="AH555" s="5">
        <f>VLOOKUP(B555, pct_raw!$A$2:$AX$1800, 44, FALSE)</f>
        <v>0</v>
      </c>
      <c r="AI555" s="5">
        <f>VLOOKUP(B555, pct_raw!$A$2:$AX$1800, 45, FALSE)</f>
        <v>88</v>
      </c>
      <c r="AJ555" s="5">
        <f>VLOOKUP(B555, pct_raw!$A$2:$AX$1800, 46, FALSE)</f>
        <v>121</v>
      </c>
      <c r="AK555" s="5">
        <f>VLOOKUP(B555, pct_raw!$A$2:$AX$1800, 47, FALSE)</f>
        <v>1.1192</v>
      </c>
      <c r="AL555" s="5">
        <f>VLOOKUP(B555, pct_raw!$A$2:$AX$1800, 48, FALSE)</f>
        <v>25</v>
      </c>
      <c r="AM555" s="5">
        <f>VLOOKUP(B555, pct_raw!$A$2:$AX$1800, 49, FALSE)</f>
        <v>0</v>
      </c>
      <c r="AN555" s="5">
        <f>VLOOKUP(B555, pct_raw!$A$2:$AX$1800, 50, FALSE)</f>
        <v>0</v>
      </c>
    </row>
    <row r="556" spans="1:40" x14ac:dyDescent="0.2">
      <c r="A556" s="2" t="s">
        <v>1247</v>
      </c>
      <c r="B556" s="2" t="str">
        <f t="shared" si="8"/>
        <v>Des Moines 43</v>
      </c>
      <c r="C556" s="2" t="s">
        <v>1247</v>
      </c>
      <c r="D556" s="2" t="str">
        <f>VLOOKUP(B556, pct_raw!$A$2:$AX$1800, 6, FALSE)</f>
        <v xml:space="preserve"> DES MOINES 43</v>
      </c>
      <c r="E556" s="5">
        <f>VLOOKUP(B556, pct_raw!$A$2:$AX$1800, 15, FALSE)</f>
        <v>68</v>
      </c>
      <c r="F556" s="5">
        <f>VLOOKUP(B556, pct_raw!$A$2:$AX$1800, 16, FALSE)</f>
        <v>73</v>
      </c>
      <c r="G556" s="5">
        <f>VLOOKUP(B556, pct_raw!$A$2:$AX$1800, 17, FALSE)</f>
        <v>0.55959999999999999</v>
      </c>
      <c r="H556">
        <f>VLOOKUP(B556, pct_raw!$A$2:$AX$1800, 18, FALSE)</f>
        <v>0</v>
      </c>
      <c r="I556" s="5">
        <f>VLOOKUP(B556, pct_raw!$A$2:$AX$1800, 19, FALSE)</f>
        <v>0</v>
      </c>
      <c r="J556">
        <f>VLOOKUP(B556, pct_raw!$A$2:$AX$1800, 20, FALSE)</f>
        <v>0</v>
      </c>
      <c r="K556" s="5">
        <f>VLOOKUP(B556, pct_raw!$A$2:$AX$1800, 21, FALSE)</f>
        <v>97</v>
      </c>
      <c r="L556" s="5">
        <f>VLOOKUP(B556, pct_raw!$A$2:$AX$1800, 22, FALSE)</f>
        <v>101</v>
      </c>
      <c r="M556" s="5">
        <f>VLOOKUP(B556, pct_raw!$A$2:$AX$1800, 23, FALSE)</f>
        <v>0.55959999999999999</v>
      </c>
      <c r="N556" s="5">
        <f>VLOOKUP(B556, pct_raw!$A$2:$AX$1800, 24, FALSE)</f>
        <v>0</v>
      </c>
      <c r="O556" s="5">
        <f>VLOOKUP(B556, pct_raw!$A$2:$AX$1800, 25, FALSE)</f>
        <v>0</v>
      </c>
      <c r="P556" s="5">
        <f>VLOOKUP(B556, pct_raw!$A$2:$AX$1800, 26, FALSE)</f>
        <v>0</v>
      </c>
      <c r="Q556" s="5">
        <f>VLOOKUP(B556, pct_raw!$A$2:$AX$1800, 27, FALSE)</f>
        <v>71</v>
      </c>
      <c r="R556" s="5">
        <f>VLOOKUP(B556, pct_raw!$A$2:$AX$1800, 28, FALSE)</f>
        <v>72</v>
      </c>
      <c r="S556" s="5">
        <f>VLOOKUP(B556, pct_raw!$A$2:$AX$1800, 29, FALSE)</f>
        <v>0.55959999999999999</v>
      </c>
      <c r="T556" s="5">
        <f>VLOOKUP(B556, pct_raw!$A$2:$AX$1800, 30, FALSE)</f>
        <v>0</v>
      </c>
      <c r="U556" s="5">
        <f>VLOOKUP(B556, pct_raw!$A$2:$AX$1800, 31, FALSE)</f>
        <v>0</v>
      </c>
      <c r="V556" s="5">
        <f>VLOOKUP(B556, pct_raw!$A$2:$AX$1800, 32, FALSE)</f>
        <v>0</v>
      </c>
      <c r="W556" s="5">
        <f>VLOOKUP(B556, pct_raw!$A$2:$AX$1800, 33, FALSE)</f>
        <v>0</v>
      </c>
      <c r="X556" s="5">
        <f>VLOOKUP(B556, pct_raw!$A$2:$AX$1800, 34, FALSE)</f>
        <v>0</v>
      </c>
      <c r="Y556" s="5">
        <f>VLOOKUP(B556, pct_raw!$A$2:$AX$1800, 35, FALSE)</f>
        <v>0</v>
      </c>
      <c r="Z556" s="5">
        <f>VLOOKUP(B556, pct_raw!$A$2:$AX$1800, 36, FALSE)</f>
        <v>96</v>
      </c>
      <c r="AA556" s="5">
        <f>VLOOKUP(B556, pct_raw!$A$2:$AX$1800, 37, FALSE)</f>
        <v>100</v>
      </c>
      <c r="AB556" s="5">
        <f>VLOOKUP(B556, pct_raw!$A$2:$AX$1800, 38, FALSE)</f>
        <v>0.55959999999999999</v>
      </c>
      <c r="AC556" s="5">
        <f>VLOOKUP(B556, pct_raw!$A$2:$AX$1800, 39, FALSE)</f>
        <v>0</v>
      </c>
      <c r="AD556" s="5">
        <f>VLOOKUP(B556, pct_raw!$A$2:$AX$1800, 40, FALSE)</f>
        <v>0</v>
      </c>
      <c r="AE556" s="5">
        <f>VLOOKUP(B556, pct_raw!$A$2:$AX$1800, 41, FALSE)</f>
        <v>0</v>
      </c>
      <c r="AF556" s="5">
        <f>VLOOKUP(B556, pct_raw!$A$2:$AX$1800, 42, FALSE)</f>
        <v>0</v>
      </c>
      <c r="AG556" s="5">
        <f>VLOOKUP(B556, pct_raw!$A$2:$AX$1800, 43, FALSE)</f>
        <v>0</v>
      </c>
      <c r="AH556" s="5">
        <f>VLOOKUP(B556, pct_raw!$A$2:$AX$1800, 44, FALSE)</f>
        <v>0</v>
      </c>
      <c r="AI556" s="5">
        <f>VLOOKUP(B556, pct_raw!$A$2:$AX$1800, 45, FALSE)</f>
        <v>124</v>
      </c>
      <c r="AJ556" s="5">
        <f>VLOOKUP(B556, pct_raw!$A$2:$AX$1800, 46, FALSE)</f>
        <v>126</v>
      </c>
      <c r="AK556" s="5">
        <f>VLOOKUP(B556, pct_raw!$A$2:$AX$1800, 47, FALSE)</f>
        <v>0.83940000000000003</v>
      </c>
      <c r="AL556" s="5">
        <f>VLOOKUP(B556, pct_raw!$A$2:$AX$1800, 48, FALSE)</f>
        <v>16</v>
      </c>
      <c r="AM556" s="5">
        <f>VLOOKUP(B556, pct_raw!$A$2:$AX$1800, 49, FALSE)</f>
        <v>0</v>
      </c>
      <c r="AN556" s="5">
        <f>VLOOKUP(B556, pct_raw!$A$2:$AX$1800, 50, FALSE)</f>
        <v>0</v>
      </c>
    </row>
    <row r="557" spans="1:40" x14ac:dyDescent="0.2">
      <c r="A557" s="2" t="s">
        <v>1248</v>
      </c>
      <c r="B557" s="2" t="str">
        <f t="shared" si="8"/>
        <v>Des Moines 44</v>
      </c>
      <c r="C557" s="2" t="s">
        <v>1248</v>
      </c>
      <c r="D557" s="2" t="str">
        <f>VLOOKUP(B557, pct_raw!$A$2:$AX$1800, 6, FALSE)</f>
        <v xml:space="preserve"> DES MOINES 44</v>
      </c>
      <c r="E557" s="5">
        <f>VLOOKUP(B557, pct_raw!$A$2:$AX$1800, 15, FALSE)</f>
        <v>30</v>
      </c>
      <c r="F557" s="5">
        <f>VLOOKUP(B557, pct_raw!$A$2:$AX$1800, 16, FALSE)</f>
        <v>0</v>
      </c>
      <c r="G557" s="5">
        <f>VLOOKUP(B557, pct_raw!$A$2:$AX$1800, 17, FALSE)</f>
        <v>0</v>
      </c>
      <c r="H557">
        <f>VLOOKUP(B557, pct_raw!$A$2:$AX$1800, 18, FALSE)</f>
        <v>0</v>
      </c>
      <c r="I557" s="5">
        <f>VLOOKUP(B557, pct_raw!$A$2:$AX$1800, 19, FALSE)</f>
        <v>0</v>
      </c>
      <c r="J557">
        <f>VLOOKUP(B557, pct_raw!$A$2:$AX$1800, 20, FALSE)</f>
        <v>0</v>
      </c>
      <c r="K557" s="5">
        <f>VLOOKUP(B557, pct_raw!$A$2:$AX$1800, 21, FALSE)</f>
        <v>73</v>
      </c>
      <c r="L557" s="5">
        <f>VLOOKUP(B557, pct_raw!$A$2:$AX$1800, 22, FALSE)</f>
        <v>110</v>
      </c>
      <c r="M557" s="5">
        <f>VLOOKUP(B557, pct_raw!$A$2:$AX$1800, 23, FALSE)</f>
        <v>0.83940000000000003</v>
      </c>
      <c r="N557" s="5">
        <f>VLOOKUP(B557, pct_raw!$A$2:$AX$1800, 24, FALSE)</f>
        <v>0</v>
      </c>
      <c r="O557" s="5">
        <f>VLOOKUP(B557, pct_raw!$A$2:$AX$1800, 25, FALSE)</f>
        <v>0</v>
      </c>
      <c r="P557" s="5">
        <f>VLOOKUP(B557, pct_raw!$A$2:$AX$1800, 26, FALSE)</f>
        <v>0</v>
      </c>
      <c r="Q557" s="5">
        <f>VLOOKUP(B557, pct_raw!$A$2:$AX$1800, 27, FALSE)</f>
        <v>55</v>
      </c>
      <c r="R557" s="5">
        <f>VLOOKUP(B557, pct_raw!$A$2:$AX$1800, 28, FALSE)</f>
        <v>0</v>
      </c>
      <c r="S557" s="5">
        <f>VLOOKUP(B557, pct_raw!$A$2:$AX$1800, 29, FALSE)</f>
        <v>0</v>
      </c>
      <c r="T557" s="5">
        <f>VLOOKUP(B557, pct_raw!$A$2:$AX$1800, 30, FALSE)</f>
        <v>0</v>
      </c>
      <c r="U557" s="5">
        <f>VLOOKUP(B557, pct_raw!$A$2:$AX$1800, 31, FALSE)</f>
        <v>0</v>
      </c>
      <c r="V557" s="5">
        <f>VLOOKUP(B557, pct_raw!$A$2:$AX$1800, 32, FALSE)</f>
        <v>0</v>
      </c>
      <c r="W557" s="5">
        <f>VLOOKUP(B557, pct_raw!$A$2:$AX$1800, 33, FALSE)</f>
        <v>0</v>
      </c>
      <c r="X557" s="5">
        <f>VLOOKUP(B557, pct_raw!$A$2:$AX$1800, 34, FALSE)</f>
        <v>0</v>
      </c>
      <c r="Y557" s="5">
        <f>VLOOKUP(B557, pct_raw!$A$2:$AX$1800, 35, FALSE)</f>
        <v>0</v>
      </c>
      <c r="Z557" s="5">
        <f>VLOOKUP(B557, pct_raw!$A$2:$AX$1800, 36, FALSE)</f>
        <v>189</v>
      </c>
      <c r="AA557" s="5">
        <f>VLOOKUP(B557, pct_raw!$A$2:$AX$1800, 37, FALSE)</f>
        <v>197</v>
      </c>
      <c r="AB557" s="5">
        <f>VLOOKUP(B557, pct_raw!$A$2:$AX$1800, 38, FALSE)</f>
        <v>1.399</v>
      </c>
      <c r="AC557" s="5">
        <f>VLOOKUP(B557, pct_raw!$A$2:$AX$1800, 39, FALSE)</f>
        <v>12</v>
      </c>
      <c r="AD557" s="5">
        <f>VLOOKUP(B557, pct_raw!$A$2:$AX$1800, 40, FALSE)</f>
        <v>0</v>
      </c>
      <c r="AE557" s="5">
        <f>VLOOKUP(B557, pct_raw!$A$2:$AX$1800, 41, FALSE)</f>
        <v>0</v>
      </c>
      <c r="AF557" s="5">
        <f>VLOOKUP(B557, pct_raw!$A$2:$AX$1800, 42, FALSE)</f>
        <v>3</v>
      </c>
      <c r="AG557" s="5">
        <f>VLOOKUP(B557, pct_raw!$A$2:$AX$1800, 43, FALSE)</f>
        <v>0</v>
      </c>
      <c r="AH557" s="5">
        <f>VLOOKUP(B557, pct_raw!$A$2:$AX$1800, 44, FALSE)</f>
        <v>0</v>
      </c>
      <c r="AI557" s="5">
        <f>VLOOKUP(B557, pct_raw!$A$2:$AX$1800, 45, FALSE)</f>
        <v>154</v>
      </c>
      <c r="AJ557" s="5">
        <f>VLOOKUP(B557, pct_raw!$A$2:$AX$1800, 46, FALSE)</f>
        <v>173</v>
      </c>
      <c r="AK557" s="5">
        <f>VLOOKUP(B557, pct_raw!$A$2:$AX$1800, 47, FALSE)</f>
        <v>1.1192</v>
      </c>
      <c r="AL557" s="5">
        <f>VLOOKUP(B557, pct_raw!$A$2:$AX$1800, 48, FALSE)</f>
        <v>13</v>
      </c>
      <c r="AM557" s="5">
        <f>VLOOKUP(B557, pct_raw!$A$2:$AX$1800, 49, FALSE)</f>
        <v>0</v>
      </c>
      <c r="AN557" s="5">
        <f>VLOOKUP(B557, pct_raw!$A$2:$AX$1800, 50, FALSE)</f>
        <v>0</v>
      </c>
    </row>
    <row r="558" spans="1:40" x14ac:dyDescent="0.2">
      <c r="A558" s="2" t="s">
        <v>1249</v>
      </c>
      <c r="B558" s="2" t="str">
        <f t="shared" si="8"/>
        <v>Des Moines 45</v>
      </c>
      <c r="C558" s="2" t="s">
        <v>1249</v>
      </c>
      <c r="D558" s="2" t="str">
        <f>VLOOKUP(B558, pct_raw!$A$2:$AX$1800, 6, FALSE)</f>
        <v xml:space="preserve"> DES MOINES 45</v>
      </c>
      <c r="E558" s="5">
        <f>VLOOKUP(B558, pct_raw!$A$2:$AX$1800, 15, FALSE)</f>
        <v>14</v>
      </c>
      <c r="F558" s="5">
        <f>VLOOKUP(B558, pct_raw!$A$2:$AX$1800, 16, FALSE)</f>
        <v>0</v>
      </c>
      <c r="G558" s="5">
        <f>VLOOKUP(B558, pct_raw!$A$2:$AX$1800, 17, FALSE)</f>
        <v>0</v>
      </c>
      <c r="H558">
        <f>VLOOKUP(B558, pct_raw!$A$2:$AX$1800, 18, FALSE)</f>
        <v>1</v>
      </c>
      <c r="I558" s="5">
        <f>VLOOKUP(B558, pct_raw!$A$2:$AX$1800, 19, FALSE)</f>
        <v>0</v>
      </c>
      <c r="J558">
        <f>VLOOKUP(B558, pct_raw!$A$2:$AX$1800, 20, FALSE)</f>
        <v>0</v>
      </c>
      <c r="K558" s="5">
        <f>VLOOKUP(B558, pct_raw!$A$2:$AX$1800, 21, FALSE)</f>
        <v>30</v>
      </c>
      <c r="L558" s="5">
        <f>VLOOKUP(B558, pct_raw!$A$2:$AX$1800, 22, FALSE)</f>
        <v>46</v>
      </c>
      <c r="M558" s="5">
        <f>VLOOKUP(B558, pct_raw!$A$2:$AX$1800, 23, FALSE)</f>
        <v>0.27979999999999999</v>
      </c>
      <c r="N558" s="5">
        <f>VLOOKUP(B558, pct_raw!$A$2:$AX$1800, 24, FALSE)</f>
        <v>1</v>
      </c>
      <c r="O558" s="5">
        <f>VLOOKUP(B558, pct_raw!$A$2:$AX$1800, 25, FALSE)</f>
        <v>0</v>
      </c>
      <c r="P558" s="5">
        <f>VLOOKUP(B558, pct_raw!$A$2:$AX$1800, 26, FALSE)</f>
        <v>0</v>
      </c>
      <c r="Q558" s="5">
        <f>VLOOKUP(B558, pct_raw!$A$2:$AX$1800, 27, FALSE)</f>
        <v>22</v>
      </c>
      <c r="R558" s="5">
        <f>VLOOKUP(B558, pct_raw!$A$2:$AX$1800, 28, FALSE)</f>
        <v>0</v>
      </c>
      <c r="S558" s="5">
        <f>VLOOKUP(B558, pct_raw!$A$2:$AX$1800, 29, FALSE)</f>
        <v>0</v>
      </c>
      <c r="T558" s="5">
        <f>VLOOKUP(B558, pct_raw!$A$2:$AX$1800, 30, FALSE)</f>
        <v>2</v>
      </c>
      <c r="U558" s="5">
        <f>VLOOKUP(B558, pct_raw!$A$2:$AX$1800, 31, FALSE)</f>
        <v>0</v>
      </c>
      <c r="V558" s="5">
        <f>VLOOKUP(B558, pct_raw!$A$2:$AX$1800, 32, FALSE)</f>
        <v>0</v>
      </c>
      <c r="W558" s="5">
        <f>VLOOKUP(B558, pct_raw!$A$2:$AX$1800, 33, FALSE)</f>
        <v>0</v>
      </c>
      <c r="X558" s="5">
        <f>VLOOKUP(B558, pct_raw!$A$2:$AX$1800, 34, FALSE)</f>
        <v>0</v>
      </c>
      <c r="Y558" s="5">
        <f>VLOOKUP(B558, pct_raw!$A$2:$AX$1800, 35, FALSE)</f>
        <v>0</v>
      </c>
      <c r="Z558" s="5">
        <f>VLOOKUP(B558, pct_raw!$A$2:$AX$1800, 36, FALSE)</f>
        <v>81</v>
      </c>
      <c r="AA558" s="5">
        <f>VLOOKUP(B558, pct_raw!$A$2:$AX$1800, 37, FALSE)</f>
        <v>85</v>
      </c>
      <c r="AB558" s="5">
        <f>VLOOKUP(B558, pct_raw!$A$2:$AX$1800, 38, FALSE)</f>
        <v>0.55959999999999999</v>
      </c>
      <c r="AC558" s="5">
        <f>VLOOKUP(B558, pct_raw!$A$2:$AX$1800, 39, FALSE)</f>
        <v>0</v>
      </c>
      <c r="AD558" s="5">
        <f>VLOOKUP(B558, pct_raw!$A$2:$AX$1800, 40, FALSE)</f>
        <v>0</v>
      </c>
      <c r="AE558" s="5">
        <f>VLOOKUP(B558, pct_raw!$A$2:$AX$1800, 41, FALSE)</f>
        <v>0</v>
      </c>
      <c r="AF558" s="5">
        <f>VLOOKUP(B558, pct_raw!$A$2:$AX$1800, 42, FALSE)</f>
        <v>4</v>
      </c>
      <c r="AG558" s="5">
        <f>VLOOKUP(B558, pct_raw!$A$2:$AX$1800, 43, FALSE)</f>
        <v>5</v>
      </c>
      <c r="AH558" s="5">
        <f>VLOOKUP(B558, pct_raw!$A$2:$AX$1800, 44, FALSE)</f>
        <v>0</v>
      </c>
      <c r="AI558" s="5">
        <f>VLOOKUP(B558, pct_raw!$A$2:$AX$1800, 45, FALSE)</f>
        <v>73</v>
      </c>
      <c r="AJ558" s="5">
        <f>VLOOKUP(B558, pct_raw!$A$2:$AX$1800, 46, FALSE)</f>
        <v>103</v>
      </c>
      <c r="AK558" s="5">
        <f>VLOOKUP(B558, pct_raw!$A$2:$AX$1800, 47, FALSE)</f>
        <v>0.83940000000000003</v>
      </c>
      <c r="AL558" s="5">
        <f>VLOOKUP(B558, pct_raw!$A$2:$AX$1800, 48, FALSE)</f>
        <v>12</v>
      </c>
      <c r="AM558" s="5">
        <f>VLOOKUP(B558, pct_raw!$A$2:$AX$1800, 49, FALSE)</f>
        <v>0</v>
      </c>
      <c r="AN558" s="5">
        <f>VLOOKUP(B558, pct_raw!$A$2:$AX$1800, 50, FALSE)</f>
        <v>0</v>
      </c>
    </row>
    <row r="559" spans="1:40" x14ac:dyDescent="0.2">
      <c r="A559" s="2" t="s">
        <v>1250</v>
      </c>
      <c r="B559" s="2" t="str">
        <f t="shared" si="8"/>
        <v>Des Moines 46</v>
      </c>
      <c r="C559" s="2" t="s">
        <v>1250</v>
      </c>
      <c r="D559" s="2" t="str">
        <f>VLOOKUP(B559, pct_raw!$A$2:$AX$1800, 6, FALSE)</f>
        <v xml:space="preserve"> DES MOINES 46</v>
      </c>
      <c r="E559" s="5">
        <f>VLOOKUP(B559, pct_raw!$A$2:$AX$1800, 15, FALSE)</f>
        <v>16</v>
      </c>
      <c r="F559" s="5">
        <f>VLOOKUP(B559, pct_raw!$A$2:$AX$1800, 16, FALSE)</f>
        <v>0</v>
      </c>
      <c r="G559" s="5">
        <f>VLOOKUP(B559, pct_raw!$A$2:$AX$1800, 17, FALSE)</f>
        <v>0</v>
      </c>
      <c r="H559">
        <f>VLOOKUP(B559, pct_raw!$A$2:$AX$1800, 18, FALSE)</f>
        <v>0</v>
      </c>
      <c r="I559" s="5">
        <f>VLOOKUP(B559, pct_raw!$A$2:$AX$1800, 19, FALSE)</f>
        <v>0</v>
      </c>
      <c r="J559">
        <f>VLOOKUP(B559, pct_raw!$A$2:$AX$1800, 20, FALSE)</f>
        <v>0</v>
      </c>
      <c r="K559" s="5">
        <f>VLOOKUP(B559, pct_raw!$A$2:$AX$1800, 21, FALSE)</f>
        <v>21</v>
      </c>
      <c r="L559" s="5">
        <f>VLOOKUP(B559, pct_raw!$A$2:$AX$1800, 22, FALSE)</f>
        <v>24</v>
      </c>
      <c r="M559" s="5">
        <f>VLOOKUP(B559, pct_raw!$A$2:$AX$1800, 23, FALSE)</f>
        <v>0.27979999999999999</v>
      </c>
      <c r="N559" s="5">
        <f>VLOOKUP(B559, pct_raw!$A$2:$AX$1800, 24, FALSE)</f>
        <v>0</v>
      </c>
      <c r="O559" s="5">
        <f>VLOOKUP(B559, pct_raw!$A$2:$AX$1800, 25, FALSE)</f>
        <v>0</v>
      </c>
      <c r="P559" s="5">
        <f>VLOOKUP(B559, pct_raw!$A$2:$AX$1800, 26, FALSE)</f>
        <v>0</v>
      </c>
      <c r="Q559" s="5">
        <f>VLOOKUP(B559, pct_raw!$A$2:$AX$1800, 27, FALSE)</f>
        <v>5</v>
      </c>
      <c r="R559" s="5">
        <f>VLOOKUP(B559, pct_raw!$A$2:$AX$1800, 28, FALSE)</f>
        <v>0</v>
      </c>
      <c r="S559" s="5">
        <f>VLOOKUP(B559, pct_raw!$A$2:$AX$1800, 29, FALSE)</f>
        <v>0</v>
      </c>
      <c r="T559" s="5">
        <f>VLOOKUP(B559, pct_raw!$A$2:$AX$1800, 30, FALSE)</f>
        <v>0</v>
      </c>
      <c r="U559" s="5">
        <f>VLOOKUP(B559, pct_raw!$A$2:$AX$1800, 31, FALSE)</f>
        <v>0</v>
      </c>
      <c r="V559" s="5">
        <f>VLOOKUP(B559, pct_raw!$A$2:$AX$1800, 32, FALSE)</f>
        <v>0</v>
      </c>
      <c r="W559" s="5">
        <f>VLOOKUP(B559, pct_raw!$A$2:$AX$1800, 33, FALSE)</f>
        <v>0</v>
      </c>
      <c r="X559" s="5">
        <f>VLOOKUP(B559, pct_raw!$A$2:$AX$1800, 34, FALSE)</f>
        <v>0</v>
      </c>
      <c r="Y559" s="5">
        <f>VLOOKUP(B559, pct_raw!$A$2:$AX$1800, 35, FALSE)</f>
        <v>0</v>
      </c>
      <c r="Z559" s="5">
        <f>VLOOKUP(B559, pct_raw!$A$2:$AX$1800, 36, FALSE)</f>
        <v>65</v>
      </c>
      <c r="AA559" s="5">
        <f>VLOOKUP(B559, pct_raw!$A$2:$AX$1800, 37, FALSE)</f>
        <v>70</v>
      </c>
      <c r="AB559" s="5">
        <f>VLOOKUP(B559, pct_raw!$A$2:$AX$1800, 38, FALSE)</f>
        <v>0.83940000000000003</v>
      </c>
      <c r="AC559" s="5">
        <f>VLOOKUP(B559, pct_raw!$A$2:$AX$1800, 39, FALSE)</f>
        <v>0</v>
      </c>
      <c r="AD559" s="5">
        <f>VLOOKUP(B559, pct_raw!$A$2:$AX$1800, 40, FALSE)</f>
        <v>0</v>
      </c>
      <c r="AE559" s="5">
        <f>VLOOKUP(B559, pct_raw!$A$2:$AX$1800, 41, FALSE)</f>
        <v>0</v>
      </c>
      <c r="AF559" s="5">
        <f>VLOOKUP(B559, pct_raw!$A$2:$AX$1800, 42, FALSE)</f>
        <v>0</v>
      </c>
      <c r="AG559" s="5">
        <f>VLOOKUP(B559, pct_raw!$A$2:$AX$1800, 43, FALSE)</f>
        <v>0</v>
      </c>
      <c r="AH559" s="5">
        <f>VLOOKUP(B559, pct_raw!$A$2:$AX$1800, 44, FALSE)</f>
        <v>0</v>
      </c>
      <c r="AI559" s="5">
        <f>VLOOKUP(B559, pct_raw!$A$2:$AX$1800, 45, FALSE)</f>
        <v>27</v>
      </c>
      <c r="AJ559" s="5">
        <f>VLOOKUP(B559, pct_raw!$A$2:$AX$1800, 46, FALSE)</f>
        <v>34</v>
      </c>
      <c r="AK559" s="5">
        <f>VLOOKUP(B559, pct_raw!$A$2:$AX$1800, 47, FALSE)</f>
        <v>0.55959999999999999</v>
      </c>
      <c r="AL559" s="5">
        <f>VLOOKUP(B559, pct_raw!$A$2:$AX$1800, 48, FALSE)</f>
        <v>4</v>
      </c>
      <c r="AM559" s="5">
        <f>VLOOKUP(B559, pct_raw!$A$2:$AX$1800, 49, FALSE)</f>
        <v>0</v>
      </c>
      <c r="AN559" s="5">
        <f>VLOOKUP(B559, pct_raw!$A$2:$AX$1800, 50, FALSE)</f>
        <v>0</v>
      </c>
    </row>
    <row r="560" spans="1:40" x14ac:dyDescent="0.2">
      <c r="A560" s="2" t="s">
        <v>1251</v>
      </c>
      <c r="B560" s="2" t="str">
        <f t="shared" si="8"/>
        <v>Des Moines 47</v>
      </c>
      <c r="C560" s="2" t="s">
        <v>1251</v>
      </c>
      <c r="D560" s="2" t="str">
        <f>VLOOKUP(B560, pct_raw!$A$2:$AX$1800, 6, FALSE)</f>
        <v xml:space="preserve"> DES MOINES 47</v>
      </c>
      <c r="E560" s="5">
        <f>VLOOKUP(B560, pct_raw!$A$2:$AX$1800, 15, FALSE)</f>
        <v>22</v>
      </c>
      <c r="F560" s="5">
        <f>VLOOKUP(B560, pct_raw!$A$2:$AX$1800, 16, FALSE)</f>
        <v>0</v>
      </c>
      <c r="G560" s="5">
        <f>VLOOKUP(B560, pct_raw!$A$2:$AX$1800, 17, FALSE)</f>
        <v>0</v>
      </c>
      <c r="H560">
        <f>VLOOKUP(B560, pct_raw!$A$2:$AX$1800, 18, FALSE)</f>
        <v>0</v>
      </c>
      <c r="I560" s="5">
        <f>VLOOKUP(B560, pct_raw!$A$2:$AX$1800, 19, FALSE)</f>
        <v>0</v>
      </c>
      <c r="J560">
        <f>VLOOKUP(B560, pct_raw!$A$2:$AX$1800, 20, FALSE)</f>
        <v>0</v>
      </c>
      <c r="K560" s="5">
        <f>VLOOKUP(B560, pct_raw!$A$2:$AX$1800, 21, FALSE)</f>
        <v>71</v>
      </c>
      <c r="L560" s="5">
        <f>VLOOKUP(B560, pct_raw!$A$2:$AX$1800, 22, FALSE)</f>
        <v>107</v>
      </c>
      <c r="M560" s="5">
        <f>VLOOKUP(B560, pct_raw!$A$2:$AX$1800, 23, FALSE)</f>
        <v>0.55959999999999999</v>
      </c>
      <c r="N560" s="5">
        <f>VLOOKUP(B560, pct_raw!$A$2:$AX$1800, 24, FALSE)</f>
        <v>1</v>
      </c>
      <c r="O560" s="5">
        <f>VLOOKUP(B560, pct_raw!$A$2:$AX$1800, 25, FALSE)</f>
        <v>0</v>
      </c>
      <c r="P560" s="5">
        <f>VLOOKUP(B560, pct_raw!$A$2:$AX$1800, 26, FALSE)</f>
        <v>0</v>
      </c>
      <c r="Q560" s="5">
        <f>VLOOKUP(B560, pct_raw!$A$2:$AX$1800, 27, FALSE)</f>
        <v>26</v>
      </c>
      <c r="R560" s="5">
        <f>VLOOKUP(B560, pct_raw!$A$2:$AX$1800, 28, FALSE)</f>
        <v>0</v>
      </c>
      <c r="S560" s="5">
        <f>VLOOKUP(B560, pct_raw!$A$2:$AX$1800, 29, FALSE)</f>
        <v>0</v>
      </c>
      <c r="T560" s="5">
        <f>VLOOKUP(B560, pct_raw!$A$2:$AX$1800, 30, FALSE)</f>
        <v>3</v>
      </c>
      <c r="U560" s="5">
        <f>VLOOKUP(B560, pct_raw!$A$2:$AX$1800, 31, FALSE)</f>
        <v>0</v>
      </c>
      <c r="V560" s="5">
        <f>VLOOKUP(B560, pct_raw!$A$2:$AX$1800, 32, FALSE)</f>
        <v>0</v>
      </c>
      <c r="W560" s="5">
        <f>VLOOKUP(B560, pct_raw!$A$2:$AX$1800, 33, FALSE)</f>
        <v>1</v>
      </c>
      <c r="X560" s="5">
        <f>VLOOKUP(B560, pct_raw!$A$2:$AX$1800, 34, FALSE)</f>
        <v>0</v>
      </c>
      <c r="Y560" s="5">
        <f>VLOOKUP(B560, pct_raw!$A$2:$AX$1800, 35, FALSE)</f>
        <v>0</v>
      </c>
      <c r="Z560" s="5">
        <f>VLOOKUP(B560, pct_raw!$A$2:$AX$1800, 36, FALSE)</f>
        <v>107</v>
      </c>
      <c r="AA560" s="5">
        <f>VLOOKUP(B560, pct_raw!$A$2:$AX$1800, 37, FALSE)</f>
        <v>113</v>
      </c>
      <c r="AB560" s="5">
        <f>VLOOKUP(B560, pct_raw!$A$2:$AX$1800, 38, FALSE)</f>
        <v>0.83940000000000003</v>
      </c>
      <c r="AC560" s="5">
        <f>VLOOKUP(B560, pct_raw!$A$2:$AX$1800, 39, FALSE)</f>
        <v>3</v>
      </c>
      <c r="AD560" s="5">
        <f>VLOOKUP(B560, pct_raw!$A$2:$AX$1800, 40, FALSE)</f>
        <v>0</v>
      </c>
      <c r="AE560" s="5">
        <f>VLOOKUP(B560, pct_raw!$A$2:$AX$1800, 41, FALSE)</f>
        <v>0</v>
      </c>
      <c r="AF560" s="5">
        <f>VLOOKUP(B560, pct_raw!$A$2:$AX$1800, 42, FALSE)</f>
        <v>3</v>
      </c>
      <c r="AG560" s="5">
        <f>VLOOKUP(B560, pct_raw!$A$2:$AX$1800, 43, FALSE)</f>
        <v>0</v>
      </c>
      <c r="AH560" s="5">
        <f>VLOOKUP(B560, pct_raw!$A$2:$AX$1800, 44, FALSE)</f>
        <v>0</v>
      </c>
      <c r="AI560" s="5">
        <f>VLOOKUP(B560, pct_raw!$A$2:$AX$1800, 45, FALSE)</f>
        <v>104</v>
      </c>
      <c r="AJ560" s="5">
        <f>VLOOKUP(B560, pct_raw!$A$2:$AX$1800, 46, FALSE)</f>
        <v>131</v>
      </c>
      <c r="AK560" s="5">
        <f>VLOOKUP(B560, pct_raw!$A$2:$AX$1800, 47, FALSE)</f>
        <v>0.83940000000000003</v>
      </c>
      <c r="AL560" s="5">
        <f>VLOOKUP(B560, pct_raw!$A$2:$AX$1800, 48, FALSE)</f>
        <v>24</v>
      </c>
      <c r="AM560" s="5">
        <f>VLOOKUP(B560, pct_raw!$A$2:$AX$1800, 49, FALSE)</f>
        <v>0</v>
      </c>
      <c r="AN560" s="5">
        <f>VLOOKUP(B560, pct_raw!$A$2:$AX$1800, 50, FALSE)</f>
        <v>0</v>
      </c>
    </row>
    <row r="561" spans="1:40" x14ac:dyDescent="0.2">
      <c r="A561" s="2" t="s">
        <v>1252</v>
      </c>
      <c r="B561" s="2" t="str">
        <f t="shared" si="8"/>
        <v>Des Moines 48</v>
      </c>
      <c r="C561" s="2" t="s">
        <v>1252</v>
      </c>
      <c r="D561" s="2" t="str">
        <f>VLOOKUP(B561, pct_raw!$A$2:$AX$1800, 6, FALSE)</f>
        <v xml:space="preserve"> DES MOINES 48</v>
      </c>
      <c r="E561" s="5">
        <f>VLOOKUP(B561, pct_raw!$A$2:$AX$1800, 15, FALSE)</f>
        <v>1</v>
      </c>
      <c r="F561" s="5">
        <f>VLOOKUP(B561, pct_raw!$A$2:$AX$1800, 16, FALSE)</f>
        <v>0</v>
      </c>
      <c r="G561" s="5">
        <f>VLOOKUP(B561, pct_raw!$A$2:$AX$1800, 17, FALSE)</f>
        <v>0</v>
      </c>
      <c r="H561">
        <f>VLOOKUP(B561, pct_raw!$A$2:$AX$1800, 18, FALSE)</f>
        <v>1</v>
      </c>
      <c r="I561" s="5">
        <f>VLOOKUP(B561, pct_raw!$A$2:$AX$1800, 19, FALSE)</f>
        <v>0</v>
      </c>
      <c r="J561">
        <f>VLOOKUP(B561, pct_raw!$A$2:$AX$1800, 20, FALSE)</f>
        <v>0</v>
      </c>
      <c r="K561" s="5">
        <f>VLOOKUP(B561, pct_raw!$A$2:$AX$1800, 21, FALSE)</f>
        <v>6</v>
      </c>
      <c r="L561" s="5">
        <f>VLOOKUP(B561, pct_raw!$A$2:$AX$1800, 22, FALSE)</f>
        <v>0</v>
      </c>
      <c r="M561" s="5">
        <f>VLOOKUP(B561, pct_raw!$A$2:$AX$1800, 23, FALSE)</f>
        <v>0</v>
      </c>
      <c r="N561" s="5">
        <f>VLOOKUP(B561, pct_raw!$A$2:$AX$1800, 24, FALSE)</f>
        <v>0</v>
      </c>
      <c r="O561" s="5">
        <f>VLOOKUP(B561, pct_raw!$A$2:$AX$1800, 25, FALSE)</f>
        <v>0</v>
      </c>
      <c r="P561" s="5">
        <f>VLOOKUP(B561, pct_raw!$A$2:$AX$1800, 26, FALSE)</f>
        <v>0</v>
      </c>
      <c r="Q561" s="5">
        <f>VLOOKUP(B561, pct_raw!$A$2:$AX$1800, 27, FALSE)</f>
        <v>2</v>
      </c>
      <c r="R561" s="5">
        <f>VLOOKUP(B561, pct_raw!$A$2:$AX$1800, 28, FALSE)</f>
        <v>0</v>
      </c>
      <c r="S561" s="5">
        <f>VLOOKUP(B561, pct_raw!$A$2:$AX$1800, 29, FALSE)</f>
        <v>0</v>
      </c>
      <c r="T561" s="5">
        <f>VLOOKUP(B561, pct_raw!$A$2:$AX$1800, 30, FALSE)</f>
        <v>0</v>
      </c>
      <c r="U561" s="5">
        <f>VLOOKUP(B561, pct_raw!$A$2:$AX$1800, 31, FALSE)</f>
        <v>0</v>
      </c>
      <c r="V561" s="5">
        <f>VLOOKUP(B561, pct_raw!$A$2:$AX$1800, 32, FALSE)</f>
        <v>0</v>
      </c>
      <c r="W561" s="5">
        <f>VLOOKUP(B561, pct_raw!$A$2:$AX$1800, 33, FALSE)</f>
        <v>0</v>
      </c>
      <c r="X561" s="5">
        <f>VLOOKUP(B561, pct_raw!$A$2:$AX$1800, 34, FALSE)</f>
        <v>0</v>
      </c>
      <c r="Y561" s="5">
        <f>VLOOKUP(B561, pct_raw!$A$2:$AX$1800, 35, FALSE)</f>
        <v>0</v>
      </c>
      <c r="Z561" s="5">
        <f>VLOOKUP(B561, pct_raw!$A$2:$AX$1800, 36, FALSE)</f>
        <v>15</v>
      </c>
      <c r="AA561" s="5">
        <f>VLOOKUP(B561, pct_raw!$A$2:$AX$1800, 37, FALSE)</f>
        <v>17</v>
      </c>
      <c r="AB561" s="5">
        <f>VLOOKUP(B561, pct_raw!$A$2:$AX$1800, 38, FALSE)</f>
        <v>0.27979999999999999</v>
      </c>
      <c r="AC561" s="5">
        <f>VLOOKUP(B561, pct_raw!$A$2:$AX$1800, 39, FALSE)</f>
        <v>0</v>
      </c>
      <c r="AD561" s="5">
        <f>VLOOKUP(B561, pct_raw!$A$2:$AX$1800, 40, FALSE)</f>
        <v>0</v>
      </c>
      <c r="AE561" s="5">
        <f>VLOOKUP(B561, pct_raw!$A$2:$AX$1800, 41, FALSE)</f>
        <v>0</v>
      </c>
      <c r="AF561" s="5">
        <f>VLOOKUP(B561, pct_raw!$A$2:$AX$1800, 42, FALSE)</f>
        <v>0</v>
      </c>
      <c r="AG561" s="5">
        <f>VLOOKUP(B561, pct_raw!$A$2:$AX$1800, 43, FALSE)</f>
        <v>0</v>
      </c>
      <c r="AH561" s="5">
        <f>VLOOKUP(B561, pct_raw!$A$2:$AX$1800, 44, FALSE)</f>
        <v>0</v>
      </c>
      <c r="AI561" s="5">
        <f>VLOOKUP(B561, pct_raw!$A$2:$AX$1800, 45, FALSE)</f>
        <v>8</v>
      </c>
      <c r="AJ561" s="5">
        <f>VLOOKUP(B561, pct_raw!$A$2:$AX$1800, 46, FALSE)</f>
        <v>13</v>
      </c>
      <c r="AK561" s="5">
        <f>VLOOKUP(B561, pct_raw!$A$2:$AX$1800, 47, FALSE)</f>
        <v>0.27979999999999999</v>
      </c>
      <c r="AL561" s="5">
        <f>VLOOKUP(B561, pct_raw!$A$2:$AX$1800, 48, FALSE)</f>
        <v>5</v>
      </c>
      <c r="AM561" s="5">
        <f>VLOOKUP(B561, pct_raw!$A$2:$AX$1800, 49, FALSE)</f>
        <v>0</v>
      </c>
      <c r="AN561" s="5">
        <f>VLOOKUP(B561, pct_raw!$A$2:$AX$1800, 50, FALSE)</f>
        <v>0</v>
      </c>
    </row>
    <row r="562" spans="1:40" x14ac:dyDescent="0.2">
      <c r="A562" s="2" t="s">
        <v>1253</v>
      </c>
      <c r="B562" s="2" t="str">
        <f t="shared" si="8"/>
        <v>Des Moines 49</v>
      </c>
      <c r="C562" s="2" t="s">
        <v>1253</v>
      </c>
      <c r="D562" s="2" t="str">
        <f>VLOOKUP(B562, pct_raw!$A$2:$AX$1800, 6, FALSE)</f>
        <v xml:space="preserve"> DES MOINES 49</v>
      </c>
      <c r="E562" s="5">
        <f>VLOOKUP(B562, pct_raw!$A$2:$AX$1800, 15, FALSE)</f>
        <v>11</v>
      </c>
      <c r="F562" s="5">
        <f>VLOOKUP(B562, pct_raw!$A$2:$AX$1800, 16, FALSE)</f>
        <v>14</v>
      </c>
      <c r="G562" s="5">
        <f>VLOOKUP(B562, pct_raw!$A$2:$AX$1800, 17, FALSE)</f>
        <v>0.27979999999999999</v>
      </c>
      <c r="H562">
        <f>VLOOKUP(B562, pct_raw!$A$2:$AX$1800, 18, FALSE)</f>
        <v>0</v>
      </c>
      <c r="I562" s="5">
        <f>VLOOKUP(B562, pct_raw!$A$2:$AX$1800, 19, FALSE)</f>
        <v>0</v>
      </c>
      <c r="J562">
        <f>VLOOKUP(B562, pct_raw!$A$2:$AX$1800, 20, FALSE)</f>
        <v>0</v>
      </c>
      <c r="K562" s="5">
        <f>VLOOKUP(B562, pct_raw!$A$2:$AX$1800, 21, FALSE)</f>
        <v>3</v>
      </c>
      <c r="L562" s="5">
        <f>VLOOKUP(B562, pct_raw!$A$2:$AX$1800, 22, FALSE)</f>
        <v>0</v>
      </c>
      <c r="M562" s="5">
        <f>VLOOKUP(B562, pct_raw!$A$2:$AX$1800, 23, FALSE)</f>
        <v>0</v>
      </c>
      <c r="N562" s="5">
        <f>VLOOKUP(B562, pct_raw!$A$2:$AX$1800, 24, FALSE)</f>
        <v>0</v>
      </c>
      <c r="O562" s="5">
        <f>VLOOKUP(B562, pct_raw!$A$2:$AX$1800, 25, FALSE)</f>
        <v>0</v>
      </c>
      <c r="P562" s="5">
        <f>VLOOKUP(B562, pct_raw!$A$2:$AX$1800, 26, FALSE)</f>
        <v>0</v>
      </c>
      <c r="Q562" s="5">
        <f>VLOOKUP(B562, pct_raw!$A$2:$AX$1800, 27, FALSE)</f>
        <v>3</v>
      </c>
      <c r="R562" s="5">
        <f>VLOOKUP(B562, pct_raw!$A$2:$AX$1800, 28, FALSE)</f>
        <v>0</v>
      </c>
      <c r="S562" s="5">
        <f>VLOOKUP(B562, pct_raw!$A$2:$AX$1800, 29, FALSE)</f>
        <v>0</v>
      </c>
      <c r="T562" s="5">
        <f>VLOOKUP(B562, pct_raw!$A$2:$AX$1800, 30, FALSE)</f>
        <v>0</v>
      </c>
      <c r="U562" s="5">
        <f>VLOOKUP(B562, pct_raw!$A$2:$AX$1800, 31, FALSE)</f>
        <v>0</v>
      </c>
      <c r="V562" s="5">
        <f>VLOOKUP(B562, pct_raw!$A$2:$AX$1800, 32, FALSE)</f>
        <v>0</v>
      </c>
      <c r="W562" s="5">
        <f>VLOOKUP(B562, pct_raw!$A$2:$AX$1800, 33, FALSE)</f>
        <v>0</v>
      </c>
      <c r="X562" s="5">
        <f>VLOOKUP(B562, pct_raw!$A$2:$AX$1800, 34, FALSE)</f>
        <v>0</v>
      </c>
      <c r="Y562" s="5">
        <f>VLOOKUP(B562, pct_raw!$A$2:$AX$1800, 35, FALSE)</f>
        <v>0</v>
      </c>
      <c r="Z562" s="5">
        <f>VLOOKUP(B562, pct_raw!$A$2:$AX$1800, 36, FALSE)</f>
        <v>17</v>
      </c>
      <c r="AA562" s="5">
        <f>VLOOKUP(B562, pct_raw!$A$2:$AX$1800, 37, FALSE)</f>
        <v>17</v>
      </c>
      <c r="AB562" s="5">
        <f>VLOOKUP(B562, pct_raw!$A$2:$AX$1800, 38, FALSE)</f>
        <v>0.27979999999999999</v>
      </c>
      <c r="AC562" s="5">
        <f>VLOOKUP(B562, pct_raw!$A$2:$AX$1800, 39, FALSE)</f>
        <v>1</v>
      </c>
      <c r="AD562" s="5">
        <f>VLOOKUP(B562, pct_raw!$A$2:$AX$1800, 40, FALSE)</f>
        <v>0</v>
      </c>
      <c r="AE562" s="5">
        <f>VLOOKUP(B562, pct_raw!$A$2:$AX$1800, 41, FALSE)</f>
        <v>0</v>
      </c>
      <c r="AF562" s="5">
        <f>VLOOKUP(B562, pct_raw!$A$2:$AX$1800, 42, FALSE)</f>
        <v>0</v>
      </c>
      <c r="AG562" s="5">
        <f>VLOOKUP(B562, pct_raw!$A$2:$AX$1800, 43, FALSE)</f>
        <v>0</v>
      </c>
      <c r="AH562" s="5">
        <f>VLOOKUP(B562, pct_raw!$A$2:$AX$1800, 44, FALSE)</f>
        <v>0</v>
      </c>
      <c r="AI562" s="5">
        <f>VLOOKUP(B562, pct_raw!$A$2:$AX$1800, 45, FALSE)</f>
        <v>8</v>
      </c>
      <c r="AJ562" s="5">
        <f>VLOOKUP(B562, pct_raw!$A$2:$AX$1800, 46, FALSE)</f>
        <v>12</v>
      </c>
      <c r="AK562" s="5">
        <f>VLOOKUP(B562, pct_raw!$A$2:$AX$1800, 47, FALSE)</f>
        <v>0.27979999999999999</v>
      </c>
      <c r="AL562" s="5">
        <f>VLOOKUP(B562, pct_raw!$A$2:$AX$1800, 48, FALSE)</f>
        <v>0</v>
      </c>
      <c r="AM562" s="5">
        <f>VLOOKUP(B562, pct_raw!$A$2:$AX$1800, 49, FALSE)</f>
        <v>0</v>
      </c>
      <c r="AN562" s="5">
        <f>VLOOKUP(B562, pct_raw!$A$2:$AX$1800, 50, FALSE)</f>
        <v>0</v>
      </c>
    </row>
    <row r="563" spans="1:40" x14ac:dyDescent="0.2">
      <c r="A563" s="2" t="s">
        <v>1254</v>
      </c>
      <c r="B563" s="2" t="str">
        <f t="shared" si="8"/>
        <v>Des Moines 50</v>
      </c>
      <c r="C563" s="2" t="s">
        <v>1254</v>
      </c>
      <c r="D563" s="2" t="str">
        <f>VLOOKUP(B563, pct_raw!$A$2:$AX$1800, 6, FALSE)</f>
        <v xml:space="preserve"> DES MOINES 50</v>
      </c>
      <c r="E563" s="5">
        <f>VLOOKUP(B563, pct_raw!$A$2:$AX$1800, 15, FALSE)</f>
        <v>30</v>
      </c>
      <c r="F563" s="5">
        <f>VLOOKUP(B563, pct_raw!$A$2:$AX$1800, 16, FALSE)</f>
        <v>30</v>
      </c>
      <c r="G563" s="5">
        <f>VLOOKUP(B563, pct_raw!$A$2:$AX$1800, 17, FALSE)</f>
        <v>0.55959999999999999</v>
      </c>
      <c r="H563">
        <f>VLOOKUP(B563, pct_raw!$A$2:$AX$1800, 18, FALSE)</f>
        <v>0</v>
      </c>
      <c r="I563" s="5">
        <f>VLOOKUP(B563, pct_raw!$A$2:$AX$1800, 19, FALSE)</f>
        <v>0</v>
      </c>
      <c r="J563">
        <f>VLOOKUP(B563, pct_raw!$A$2:$AX$1800, 20, FALSE)</f>
        <v>0</v>
      </c>
      <c r="K563" s="5">
        <f>VLOOKUP(B563, pct_raw!$A$2:$AX$1800, 21, FALSE)</f>
        <v>31</v>
      </c>
      <c r="L563" s="5">
        <f>VLOOKUP(B563, pct_raw!$A$2:$AX$1800, 22, FALSE)</f>
        <v>31</v>
      </c>
      <c r="M563" s="5">
        <f>VLOOKUP(B563, pct_raw!$A$2:$AX$1800, 23, FALSE)</f>
        <v>0.55959999999999999</v>
      </c>
      <c r="N563" s="5">
        <f>VLOOKUP(B563, pct_raw!$A$2:$AX$1800, 24, FALSE)</f>
        <v>0</v>
      </c>
      <c r="O563" s="5">
        <f>VLOOKUP(B563, pct_raw!$A$2:$AX$1800, 25, FALSE)</f>
        <v>0</v>
      </c>
      <c r="P563" s="5">
        <f>VLOOKUP(B563, pct_raw!$A$2:$AX$1800, 26, FALSE)</f>
        <v>0</v>
      </c>
      <c r="Q563" s="5">
        <f>VLOOKUP(B563, pct_raw!$A$2:$AX$1800, 27, FALSE)</f>
        <v>1</v>
      </c>
      <c r="R563" s="5">
        <f>VLOOKUP(B563, pct_raw!$A$2:$AX$1800, 28, FALSE)</f>
        <v>0</v>
      </c>
      <c r="S563" s="5">
        <f>VLOOKUP(B563, pct_raw!$A$2:$AX$1800, 29, FALSE)</f>
        <v>0</v>
      </c>
      <c r="T563" s="5">
        <f>VLOOKUP(B563, pct_raw!$A$2:$AX$1800, 30, FALSE)</f>
        <v>0</v>
      </c>
      <c r="U563" s="5">
        <f>VLOOKUP(B563, pct_raw!$A$2:$AX$1800, 31, FALSE)</f>
        <v>0</v>
      </c>
      <c r="V563" s="5">
        <f>VLOOKUP(B563, pct_raw!$A$2:$AX$1800, 32, FALSE)</f>
        <v>0</v>
      </c>
      <c r="W563" s="5">
        <f>VLOOKUP(B563, pct_raw!$A$2:$AX$1800, 33, FALSE)</f>
        <v>0</v>
      </c>
      <c r="X563" s="5">
        <f>VLOOKUP(B563, pct_raw!$A$2:$AX$1800, 34, FALSE)</f>
        <v>0</v>
      </c>
      <c r="Y563" s="5">
        <f>VLOOKUP(B563, pct_raw!$A$2:$AX$1800, 35, FALSE)</f>
        <v>0</v>
      </c>
      <c r="Z563" s="5">
        <f>VLOOKUP(B563, pct_raw!$A$2:$AX$1800, 36, FALSE)</f>
        <v>49</v>
      </c>
      <c r="AA563" s="5">
        <f>VLOOKUP(B563, pct_raw!$A$2:$AX$1800, 37, FALSE)</f>
        <v>51</v>
      </c>
      <c r="AB563" s="5">
        <f>VLOOKUP(B563, pct_raw!$A$2:$AX$1800, 38, FALSE)</f>
        <v>0.83940000000000003</v>
      </c>
      <c r="AC563" s="5">
        <f>VLOOKUP(B563, pct_raw!$A$2:$AX$1800, 39, FALSE)</f>
        <v>0</v>
      </c>
      <c r="AD563" s="5">
        <f>VLOOKUP(B563, pct_raw!$A$2:$AX$1800, 40, FALSE)</f>
        <v>0</v>
      </c>
      <c r="AE563" s="5">
        <f>VLOOKUP(B563, pct_raw!$A$2:$AX$1800, 41, FALSE)</f>
        <v>0</v>
      </c>
      <c r="AF563" s="5">
        <f>VLOOKUP(B563, pct_raw!$A$2:$AX$1800, 42, FALSE)</f>
        <v>1</v>
      </c>
      <c r="AG563" s="5">
        <f>VLOOKUP(B563, pct_raw!$A$2:$AX$1800, 43, FALSE)</f>
        <v>0</v>
      </c>
      <c r="AH563" s="5">
        <f>VLOOKUP(B563, pct_raw!$A$2:$AX$1800, 44, FALSE)</f>
        <v>0</v>
      </c>
      <c r="AI563" s="5">
        <f>VLOOKUP(B563, pct_raw!$A$2:$AX$1800, 45, FALSE)</f>
        <v>25</v>
      </c>
      <c r="AJ563" s="5">
        <f>VLOOKUP(B563, pct_raw!$A$2:$AX$1800, 46, FALSE)</f>
        <v>26</v>
      </c>
      <c r="AK563" s="5">
        <f>VLOOKUP(B563, pct_raw!$A$2:$AX$1800, 47, FALSE)</f>
        <v>0.27979999999999999</v>
      </c>
      <c r="AL563" s="5">
        <f>VLOOKUP(B563, pct_raw!$A$2:$AX$1800, 48, FALSE)</f>
        <v>2</v>
      </c>
      <c r="AM563" s="5">
        <f>VLOOKUP(B563, pct_raw!$A$2:$AX$1800, 49, FALSE)</f>
        <v>1</v>
      </c>
      <c r="AN563" s="5">
        <f>VLOOKUP(B563, pct_raw!$A$2:$AX$1800, 50, FALSE)</f>
        <v>0</v>
      </c>
    </row>
    <row r="564" spans="1:40" x14ac:dyDescent="0.2">
      <c r="A564" s="2" t="s">
        <v>1255</v>
      </c>
      <c r="B564" s="2" t="str">
        <f t="shared" si="8"/>
        <v>Des Moines 51</v>
      </c>
      <c r="C564" s="2" t="s">
        <v>1255</v>
      </c>
      <c r="D564" s="2" t="str">
        <f>VLOOKUP(B564, pct_raw!$A$2:$AX$1800, 6, FALSE)</f>
        <v xml:space="preserve"> DES MOINES 51</v>
      </c>
      <c r="E564" s="5">
        <f>VLOOKUP(B564, pct_raw!$A$2:$AX$1800, 15, FALSE)</f>
        <v>24</v>
      </c>
      <c r="F564" s="5">
        <f>VLOOKUP(B564, pct_raw!$A$2:$AX$1800, 16, FALSE)</f>
        <v>25</v>
      </c>
      <c r="G564" s="5">
        <f>VLOOKUP(B564, pct_raw!$A$2:$AX$1800, 17, FALSE)</f>
        <v>0.27979999999999999</v>
      </c>
      <c r="H564">
        <f>VLOOKUP(B564, pct_raw!$A$2:$AX$1800, 18, FALSE)</f>
        <v>0</v>
      </c>
      <c r="I564" s="5">
        <f>VLOOKUP(B564, pct_raw!$A$2:$AX$1800, 19, FALSE)</f>
        <v>0</v>
      </c>
      <c r="J564">
        <f>VLOOKUP(B564, pct_raw!$A$2:$AX$1800, 20, FALSE)</f>
        <v>0</v>
      </c>
      <c r="K564" s="5">
        <f>VLOOKUP(B564, pct_raw!$A$2:$AX$1800, 21, FALSE)</f>
        <v>17</v>
      </c>
      <c r="L564" s="5">
        <f>VLOOKUP(B564, pct_raw!$A$2:$AX$1800, 22, FALSE)</f>
        <v>18</v>
      </c>
      <c r="M564" s="5">
        <f>VLOOKUP(B564, pct_raw!$A$2:$AX$1800, 23, FALSE)</f>
        <v>0.27979999999999999</v>
      </c>
      <c r="N564" s="5">
        <f>VLOOKUP(B564, pct_raw!$A$2:$AX$1800, 24, FALSE)</f>
        <v>2</v>
      </c>
      <c r="O564" s="5">
        <f>VLOOKUP(B564, pct_raw!$A$2:$AX$1800, 25, FALSE)</f>
        <v>0</v>
      </c>
      <c r="P564" s="5">
        <f>VLOOKUP(B564, pct_raw!$A$2:$AX$1800, 26, FALSE)</f>
        <v>0</v>
      </c>
      <c r="Q564" s="5">
        <f>VLOOKUP(B564, pct_raw!$A$2:$AX$1800, 27, FALSE)</f>
        <v>0</v>
      </c>
      <c r="R564" s="5">
        <f>VLOOKUP(B564, pct_raw!$A$2:$AX$1800, 28, FALSE)</f>
        <v>0</v>
      </c>
      <c r="S564" s="5">
        <f>VLOOKUP(B564, pct_raw!$A$2:$AX$1800, 29, FALSE)</f>
        <v>0</v>
      </c>
      <c r="T564" s="5">
        <f>VLOOKUP(B564, pct_raw!$A$2:$AX$1800, 30, FALSE)</f>
        <v>0</v>
      </c>
      <c r="U564" s="5">
        <f>VLOOKUP(B564, pct_raw!$A$2:$AX$1800, 31, FALSE)</f>
        <v>0</v>
      </c>
      <c r="V564" s="5">
        <f>VLOOKUP(B564, pct_raw!$A$2:$AX$1800, 32, FALSE)</f>
        <v>0</v>
      </c>
      <c r="W564" s="5">
        <f>VLOOKUP(B564, pct_raw!$A$2:$AX$1800, 33, FALSE)</f>
        <v>0</v>
      </c>
      <c r="X564" s="5">
        <f>VLOOKUP(B564, pct_raw!$A$2:$AX$1800, 34, FALSE)</f>
        <v>0</v>
      </c>
      <c r="Y564" s="5">
        <f>VLOOKUP(B564, pct_raw!$A$2:$AX$1800, 35, FALSE)</f>
        <v>0</v>
      </c>
      <c r="Z564" s="5">
        <f>VLOOKUP(B564, pct_raw!$A$2:$AX$1800, 36, FALSE)</f>
        <v>52</v>
      </c>
      <c r="AA564" s="5">
        <f>VLOOKUP(B564, pct_raw!$A$2:$AX$1800, 37, FALSE)</f>
        <v>58</v>
      </c>
      <c r="AB564" s="5">
        <f>VLOOKUP(B564, pct_raw!$A$2:$AX$1800, 38, FALSE)</f>
        <v>0.83940000000000003</v>
      </c>
      <c r="AC564" s="5">
        <f>VLOOKUP(B564, pct_raw!$A$2:$AX$1800, 39, FALSE)</f>
        <v>0</v>
      </c>
      <c r="AD564" s="5">
        <f>VLOOKUP(B564, pct_raw!$A$2:$AX$1800, 40, FALSE)</f>
        <v>0</v>
      </c>
      <c r="AE564" s="5">
        <f>VLOOKUP(B564, pct_raw!$A$2:$AX$1800, 41, FALSE)</f>
        <v>0</v>
      </c>
      <c r="AF564" s="5">
        <f>VLOOKUP(B564, pct_raw!$A$2:$AX$1800, 42, FALSE)</f>
        <v>0</v>
      </c>
      <c r="AG564" s="5">
        <f>VLOOKUP(B564, pct_raw!$A$2:$AX$1800, 43, FALSE)</f>
        <v>0</v>
      </c>
      <c r="AH564" s="5">
        <f>VLOOKUP(B564, pct_raw!$A$2:$AX$1800, 44, FALSE)</f>
        <v>0</v>
      </c>
      <c r="AI564" s="5">
        <f>VLOOKUP(B564, pct_raw!$A$2:$AX$1800, 45, FALSE)</f>
        <v>7</v>
      </c>
      <c r="AJ564" s="5">
        <f>VLOOKUP(B564, pct_raw!$A$2:$AX$1800, 46, FALSE)</f>
        <v>0</v>
      </c>
      <c r="AK564" s="5">
        <f>VLOOKUP(B564, pct_raw!$A$2:$AX$1800, 47, FALSE)</f>
        <v>0</v>
      </c>
      <c r="AL564" s="5">
        <f>VLOOKUP(B564, pct_raw!$A$2:$AX$1800, 48, FALSE)</f>
        <v>3</v>
      </c>
      <c r="AM564" s="5">
        <f>VLOOKUP(B564, pct_raw!$A$2:$AX$1800, 49, FALSE)</f>
        <v>0</v>
      </c>
      <c r="AN564" s="5">
        <f>VLOOKUP(B564, pct_raw!$A$2:$AX$1800, 50, FALSE)</f>
        <v>0</v>
      </c>
    </row>
    <row r="565" spans="1:40" x14ac:dyDescent="0.2">
      <c r="A565" s="2" t="s">
        <v>1256</v>
      </c>
      <c r="B565" s="2" t="str">
        <f t="shared" si="8"/>
        <v>Des Moines 52</v>
      </c>
      <c r="C565" s="2" t="s">
        <v>1256</v>
      </c>
      <c r="D565" s="2" t="str">
        <f>VLOOKUP(B565, pct_raw!$A$2:$AX$1800, 6, FALSE)</f>
        <v xml:space="preserve"> DES MOINES 52</v>
      </c>
      <c r="E565" s="5">
        <f>VLOOKUP(B565, pct_raw!$A$2:$AX$1800, 15, FALSE)</f>
        <v>6</v>
      </c>
      <c r="F565" s="5">
        <f>VLOOKUP(B565, pct_raw!$A$2:$AX$1800, 16, FALSE)</f>
        <v>0</v>
      </c>
      <c r="G565" s="5">
        <f>VLOOKUP(B565, pct_raw!$A$2:$AX$1800, 17, FALSE)</f>
        <v>0</v>
      </c>
      <c r="H565">
        <f>VLOOKUP(B565, pct_raw!$A$2:$AX$1800, 18, FALSE)</f>
        <v>0</v>
      </c>
      <c r="I565" s="5">
        <f>VLOOKUP(B565, pct_raw!$A$2:$AX$1800, 19, FALSE)</f>
        <v>0</v>
      </c>
      <c r="J565">
        <f>VLOOKUP(B565, pct_raw!$A$2:$AX$1800, 20, FALSE)</f>
        <v>0</v>
      </c>
      <c r="K565" s="5">
        <f>VLOOKUP(B565, pct_raw!$A$2:$AX$1800, 21, FALSE)</f>
        <v>7</v>
      </c>
      <c r="L565" s="5">
        <f>VLOOKUP(B565, pct_raw!$A$2:$AX$1800, 22, FALSE)</f>
        <v>0</v>
      </c>
      <c r="M565" s="5">
        <f>VLOOKUP(B565, pct_raw!$A$2:$AX$1800, 23, FALSE)</f>
        <v>0</v>
      </c>
      <c r="N565" s="5">
        <f>VLOOKUP(B565, pct_raw!$A$2:$AX$1800, 24, FALSE)</f>
        <v>0</v>
      </c>
      <c r="O565" s="5">
        <f>VLOOKUP(B565, pct_raw!$A$2:$AX$1800, 25, FALSE)</f>
        <v>0</v>
      </c>
      <c r="P565" s="5">
        <f>VLOOKUP(B565, pct_raw!$A$2:$AX$1800, 26, FALSE)</f>
        <v>0</v>
      </c>
      <c r="Q565" s="5">
        <f>VLOOKUP(B565, pct_raw!$A$2:$AX$1800, 27, FALSE)</f>
        <v>3</v>
      </c>
      <c r="R565" s="5">
        <f>VLOOKUP(B565, pct_raw!$A$2:$AX$1800, 28, FALSE)</f>
        <v>0</v>
      </c>
      <c r="S565" s="5">
        <f>VLOOKUP(B565, pct_raw!$A$2:$AX$1800, 29, FALSE)</f>
        <v>0</v>
      </c>
      <c r="T565" s="5">
        <f>VLOOKUP(B565, pct_raw!$A$2:$AX$1800, 30, FALSE)</f>
        <v>3</v>
      </c>
      <c r="U565" s="5">
        <f>VLOOKUP(B565, pct_raw!$A$2:$AX$1800, 31, FALSE)</f>
        <v>0</v>
      </c>
      <c r="V565" s="5">
        <f>VLOOKUP(B565, pct_raw!$A$2:$AX$1800, 32, FALSE)</f>
        <v>0</v>
      </c>
      <c r="W565" s="5">
        <f>VLOOKUP(B565, pct_raw!$A$2:$AX$1800, 33, FALSE)</f>
        <v>0</v>
      </c>
      <c r="X565" s="5">
        <f>VLOOKUP(B565, pct_raw!$A$2:$AX$1800, 34, FALSE)</f>
        <v>0</v>
      </c>
      <c r="Y565" s="5">
        <f>VLOOKUP(B565, pct_raw!$A$2:$AX$1800, 35, FALSE)</f>
        <v>0</v>
      </c>
      <c r="Z565" s="5">
        <f>VLOOKUP(B565, pct_raw!$A$2:$AX$1800, 36, FALSE)</f>
        <v>28</v>
      </c>
      <c r="AA565" s="5">
        <f>VLOOKUP(B565, pct_raw!$A$2:$AX$1800, 37, FALSE)</f>
        <v>29</v>
      </c>
      <c r="AB565" s="5">
        <f>VLOOKUP(B565, pct_raw!$A$2:$AX$1800, 38, FALSE)</f>
        <v>0.55959999999999999</v>
      </c>
      <c r="AC565" s="5">
        <f>VLOOKUP(B565, pct_raw!$A$2:$AX$1800, 39, FALSE)</f>
        <v>0</v>
      </c>
      <c r="AD565" s="5">
        <f>VLOOKUP(B565, pct_raw!$A$2:$AX$1800, 40, FALSE)</f>
        <v>0</v>
      </c>
      <c r="AE565" s="5">
        <f>VLOOKUP(B565, pct_raw!$A$2:$AX$1800, 41, FALSE)</f>
        <v>0</v>
      </c>
      <c r="AF565" s="5">
        <f>VLOOKUP(B565, pct_raw!$A$2:$AX$1800, 42, FALSE)</f>
        <v>1</v>
      </c>
      <c r="AG565" s="5">
        <f>VLOOKUP(B565, pct_raw!$A$2:$AX$1800, 43, FALSE)</f>
        <v>22</v>
      </c>
      <c r="AH565" s="5">
        <f>VLOOKUP(B565, pct_raw!$A$2:$AX$1800, 44, FALSE)</f>
        <v>0.55959999999999999</v>
      </c>
      <c r="AI565" s="5">
        <f>VLOOKUP(B565, pct_raw!$A$2:$AX$1800, 45, FALSE)</f>
        <v>12</v>
      </c>
      <c r="AJ565" s="5">
        <f>VLOOKUP(B565, pct_raw!$A$2:$AX$1800, 46, FALSE)</f>
        <v>16</v>
      </c>
      <c r="AK565" s="5">
        <f>VLOOKUP(B565, pct_raw!$A$2:$AX$1800, 47, FALSE)</f>
        <v>0.27979999999999999</v>
      </c>
      <c r="AL565" s="5">
        <f>VLOOKUP(B565, pct_raw!$A$2:$AX$1800, 48, FALSE)</f>
        <v>7</v>
      </c>
      <c r="AM565" s="5">
        <f>VLOOKUP(B565, pct_raw!$A$2:$AX$1800, 49, FALSE)</f>
        <v>0</v>
      </c>
      <c r="AN565" s="5">
        <f>VLOOKUP(B565, pct_raw!$A$2:$AX$1800, 50, FALSE)</f>
        <v>0</v>
      </c>
    </row>
    <row r="566" spans="1:40" x14ac:dyDescent="0.2">
      <c r="A566" s="2" t="s">
        <v>1257</v>
      </c>
      <c r="B566" s="2" t="str">
        <f t="shared" si="8"/>
        <v>Des Moines 53</v>
      </c>
      <c r="C566" s="2" t="s">
        <v>1257</v>
      </c>
      <c r="D566" s="2" t="str">
        <f>VLOOKUP(B566, pct_raw!$A$2:$AX$1800, 6, FALSE)</f>
        <v xml:space="preserve"> DES MOINES 53</v>
      </c>
      <c r="E566" s="5">
        <f>VLOOKUP(B566, pct_raw!$A$2:$AX$1800, 15, FALSE)</f>
        <v>13</v>
      </c>
      <c r="F566" s="5">
        <f>VLOOKUP(B566, pct_raw!$A$2:$AX$1800, 16, FALSE)</f>
        <v>15</v>
      </c>
      <c r="G566" s="5">
        <f>VLOOKUP(B566, pct_raw!$A$2:$AX$1800, 17, FALSE)</f>
        <v>0.27979999999999999</v>
      </c>
      <c r="H566">
        <f>VLOOKUP(B566, pct_raw!$A$2:$AX$1800, 18, FALSE)</f>
        <v>0</v>
      </c>
      <c r="I566" s="5">
        <f>VLOOKUP(B566, pct_raw!$A$2:$AX$1800, 19, FALSE)</f>
        <v>0</v>
      </c>
      <c r="J566">
        <f>VLOOKUP(B566, pct_raw!$A$2:$AX$1800, 20, FALSE)</f>
        <v>0</v>
      </c>
      <c r="K566" s="5">
        <f>VLOOKUP(B566, pct_raw!$A$2:$AX$1800, 21, FALSE)</f>
        <v>13</v>
      </c>
      <c r="L566" s="5">
        <f>VLOOKUP(B566, pct_raw!$A$2:$AX$1800, 22, FALSE)</f>
        <v>15</v>
      </c>
      <c r="M566" s="5">
        <f>VLOOKUP(B566, pct_raw!$A$2:$AX$1800, 23, FALSE)</f>
        <v>0.27979999999999999</v>
      </c>
      <c r="N566" s="5">
        <f>VLOOKUP(B566, pct_raw!$A$2:$AX$1800, 24, FALSE)</f>
        <v>0</v>
      </c>
      <c r="O566" s="5">
        <f>VLOOKUP(B566, pct_raw!$A$2:$AX$1800, 25, FALSE)</f>
        <v>0</v>
      </c>
      <c r="P566" s="5">
        <f>VLOOKUP(B566, pct_raw!$A$2:$AX$1800, 26, FALSE)</f>
        <v>0</v>
      </c>
      <c r="Q566" s="5">
        <f>VLOOKUP(B566, pct_raw!$A$2:$AX$1800, 27, FALSE)</f>
        <v>2</v>
      </c>
      <c r="R566" s="5">
        <f>VLOOKUP(B566, pct_raw!$A$2:$AX$1800, 28, FALSE)</f>
        <v>0</v>
      </c>
      <c r="S566" s="5">
        <f>VLOOKUP(B566, pct_raw!$A$2:$AX$1800, 29, FALSE)</f>
        <v>0</v>
      </c>
      <c r="T566" s="5">
        <f>VLOOKUP(B566, pct_raw!$A$2:$AX$1800, 30, FALSE)</f>
        <v>0</v>
      </c>
      <c r="U566" s="5">
        <f>VLOOKUP(B566, pct_raw!$A$2:$AX$1800, 31, FALSE)</f>
        <v>0</v>
      </c>
      <c r="V566" s="5">
        <f>VLOOKUP(B566, pct_raw!$A$2:$AX$1800, 32, FALSE)</f>
        <v>0</v>
      </c>
      <c r="W566" s="5">
        <f>VLOOKUP(B566, pct_raw!$A$2:$AX$1800, 33, FALSE)</f>
        <v>0</v>
      </c>
      <c r="X566" s="5">
        <f>VLOOKUP(B566, pct_raw!$A$2:$AX$1800, 34, FALSE)</f>
        <v>0</v>
      </c>
      <c r="Y566" s="5">
        <f>VLOOKUP(B566, pct_raw!$A$2:$AX$1800, 35, FALSE)</f>
        <v>0</v>
      </c>
      <c r="Z566" s="5">
        <f>VLOOKUP(B566, pct_raw!$A$2:$AX$1800, 36, FALSE)</f>
        <v>19</v>
      </c>
      <c r="AA566" s="5">
        <f>VLOOKUP(B566, pct_raw!$A$2:$AX$1800, 37, FALSE)</f>
        <v>20</v>
      </c>
      <c r="AB566" s="5">
        <f>VLOOKUP(B566, pct_raw!$A$2:$AX$1800, 38, FALSE)</f>
        <v>0.27979999999999999</v>
      </c>
      <c r="AC566" s="5">
        <f>VLOOKUP(B566, pct_raw!$A$2:$AX$1800, 39, FALSE)</f>
        <v>0</v>
      </c>
      <c r="AD566" s="5">
        <f>VLOOKUP(B566, pct_raw!$A$2:$AX$1800, 40, FALSE)</f>
        <v>0</v>
      </c>
      <c r="AE566" s="5">
        <f>VLOOKUP(B566, pct_raw!$A$2:$AX$1800, 41, FALSE)</f>
        <v>0</v>
      </c>
      <c r="AF566" s="5">
        <f>VLOOKUP(B566, pct_raw!$A$2:$AX$1800, 42, FALSE)</f>
        <v>1</v>
      </c>
      <c r="AG566" s="5">
        <f>VLOOKUP(B566, pct_raw!$A$2:$AX$1800, 43, FALSE)</f>
        <v>0</v>
      </c>
      <c r="AH566" s="5">
        <f>VLOOKUP(B566, pct_raw!$A$2:$AX$1800, 44, FALSE)</f>
        <v>0</v>
      </c>
      <c r="AI566" s="5">
        <f>VLOOKUP(B566, pct_raw!$A$2:$AX$1800, 45, FALSE)</f>
        <v>10</v>
      </c>
      <c r="AJ566" s="5">
        <f>VLOOKUP(B566, pct_raw!$A$2:$AX$1800, 46, FALSE)</f>
        <v>10</v>
      </c>
      <c r="AK566" s="5">
        <f>VLOOKUP(B566, pct_raw!$A$2:$AX$1800, 47, FALSE)</f>
        <v>0.27979999999999999</v>
      </c>
      <c r="AL566" s="5">
        <f>VLOOKUP(B566, pct_raw!$A$2:$AX$1800, 48, FALSE)</f>
        <v>2</v>
      </c>
      <c r="AM566" s="5">
        <f>VLOOKUP(B566, pct_raw!$A$2:$AX$1800, 49, FALSE)</f>
        <v>0</v>
      </c>
      <c r="AN566" s="5">
        <f>VLOOKUP(B566, pct_raw!$A$2:$AX$1800, 50, FALSE)</f>
        <v>0</v>
      </c>
    </row>
    <row r="567" spans="1:40" x14ac:dyDescent="0.2">
      <c r="A567" s="2" t="s">
        <v>1258</v>
      </c>
      <c r="B567" s="2" t="str">
        <f t="shared" si="8"/>
        <v>Des Moines 54</v>
      </c>
      <c r="C567" s="2" t="s">
        <v>1258</v>
      </c>
      <c r="D567" s="2" t="str">
        <f>VLOOKUP(B567, pct_raw!$A$2:$AX$1800, 6, FALSE)</f>
        <v xml:space="preserve"> DES MOINES 54</v>
      </c>
      <c r="E567" s="5">
        <f>VLOOKUP(B567, pct_raw!$A$2:$AX$1800, 15, FALSE)</f>
        <v>18</v>
      </c>
      <c r="F567" s="5">
        <f>VLOOKUP(B567, pct_raw!$A$2:$AX$1800, 16, FALSE)</f>
        <v>0</v>
      </c>
      <c r="G567" s="5">
        <f>VLOOKUP(B567, pct_raw!$A$2:$AX$1800, 17, FALSE)</f>
        <v>0</v>
      </c>
      <c r="H567">
        <f>VLOOKUP(B567, pct_raw!$A$2:$AX$1800, 18, FALSE)</f>
        <v>0</v>
      </c>
      <c r="I567" s="5">
        <f>VLOOKUP(B567, pct_raw!$A$2:$AX$1800, 19, FALSE)</f>
        <v>0</v>
      </c>
      <c r="J567">
        <f>VLOOKUP(B567, pct_raw!$A$2:$AX$1800, 20, FALSE)</f>
        <v>0</v>
      </c>
      <c r="K567" s="5">
        <f>VLOOKUP(B567, pct_raw!$A$2:$AX$1800, 21, FALSE)</f>
        <v>17</v>
      </c>
      <c r="L567" s="5">
        <f>VLOOKUP(B567, pct_raw!$A$2:$AX$1800, 22, FALSE)</f>
        <v>28</v>
      </c>
      <c r="M567" s="5">
        <f>VLOOKUP(B567, pct_raw!$A$2:$AX$1800, 23, FALSE)</f>
        <v>0.27979999999999999</v>
      </c>
      <c r="N567" s="5">
        <f>VLOOKUP(B567, pct_raw!$A$2:$AX$1800, 24, FALSE)</f>
        <v>0</v>
      </c>
      <c r="O567" s="5">
        <f>VLOOKUP(B567, pct_raw!$A$2:$AX$1800, 25, FALSE)</f>
        <v>0</v>
      </c>
      <c r="P567" s="5">
        <f>VLOOKUP(B567, pct_raw!$A$2:$AX$1800, 26, FALSE)</f>
        <v>0</v>
      </c>
      <c r="Q567" s="5">
        <f>VLOOKUP(B567, pct_raw!$A$2:$AX$1800, 27, FALSE)</f>
        <v>5</v>
      </c>
      <c r="R567" s="5">
        <f>VLOOKUP(B567, pct_raw!$A$2:$AX$1800, 28, FALSE)</f>
        <v>0</v>
      </c>
      <c r="S567" s="5">
        <f>VLOOKUP(B567, pct_raw!$A$2:$AX$1800, 29, FALSE)</f>
        <v>0</v>
      </c>
      <c r="T567" s="5">
        <f>VLOOKUP(B567, pct_raw!$A$2:$AX$1800, 30, FALSE)</f>
        <v>0</v>
      </c>
      <c r="U567" s="5">
        <f>VLOOKUP(B567, pct_raw!$A$2:$AX$1800, 31, FALSE)</f>
        <v>0</v>
      </c>
      <c r="V567" s="5">
        <f>VLOOKUP(B567, pct_raw!$A$2:$AX$1800, 32, FALSE)</f>
        <v>0</v>
      </c>
      <c r="W567" s="5">
        <f>VLOOKUP(B567, pct_raw!$A$2:$AX$1800, 33, FALSE)</f>
        <v>0</v>
      </c>
      <c r="X567" s="5">
        <f>VLOOKUP(B567, pct_raw!$A$2:$AX$1800, 34, FALSE)</f>
        <v>0</v>
      </c>
      <c r="Y567" s="5">
        <f>VLOOKUP(B567, pct_raw!$A$2:$AX$1800, 35, FALSE)</f>
        <v>0</v>
      </c>
      <c r="Z567" s="5">
        <f>VLOOKUP(B567, pct_raw!$A$2:$AX$1800, 36, FALSE)</f>
        <v>70</v>
      </c>
      <c r="AA567" s="5">
        <f>VLOOKUP(B567, pct_raw!$A$2:$AX$1800, 37, FALSE)</f>
        <v>73</v>
      </c>
      <c r="AB567" s="5">
        <f>VLOOKUP(B567, pct_raw!$A$2:$AX$1800, 38, FALSE)</f>
        <v>0.55959999999999999</v>
      </c>
      <c r="AC567" s="5">
        <f>VLOOKUP(B567, pct_raw!$A$2:$AX$1800, 39, FALSE)</f>
        <v>4</v>
      </c>
      <c r="AD567" s="5">
        <f>VLOOKUP(B567, pct_raw!$A$2:$AX$1800, 40, FALSE)</f>
        <v>0</v>
      </c>
      <c r="AE567" s="5">
        <f>VLOOKUP(B567, pct_raw!$A$2:$AX$1800, 41, FALSE)</f>
        <v>0</v>
      </c>
      <c r="AF567" s="5">
        <f>VLOOKUP(B567, pct_raw!$A$2:$AX$1800, 42, FALSE)</f>
        <v>0</v>
      </c>
      <c r="AG567" s="5">
        <f>VLOOKUP(B567, pct_raw!$A$2:$AX$1800, 43, FALSE)</f>
        <v>0</v>
      </c>
      <c r="AH567" s="5">
        <f>VLOOKUP(B567, pct_raw!$A$2:$AX$1800, 44, FALSE)</f>
        <v>0</v>
      </c>
      <c r="AI567" s="5">
        <f>VLOOKUP(B567, pct_raw!$A$2:$AX$1800, 45, FALSE)</f>
        <v>25</v>
      </c>
      <c r="AJ567" s="5">
        <f>VLOOKUP(B567, pct_raw!$A$2:$AX$1800, 46, FALSE)</f>
        <v>29</v>
      </c>
      <c r="AK567" s="5">
        <f>VLOOKUP(B567, pct_raw!$A$2:$AX$1800, 47, FALSE)</f>
        <v>0.27979999999999999</v>
      </c>
      <c r="AL567" s="5">
        <f>VLOOKUP(B567, pct_raw!$A$2:$AX$1800, 48, FALSE)</f>
        <v>16</v>
      </c>
      <c r="AM567" s="5">
        <f>VLOOKUP(B567, pct_raw!$A$2:$AX$1800, 49, FALSE)</f>
        <v>0</v>
      </c>
      <c r="AN567" s="5">
        <f>VLOOKUP(B567, pct_raw!$A$2:$AX$1800, 50, FALSE)</f>
        <v>0</v>
      </c>
    </row>
    <row r="568" spans="1:40" x14ac:dyDescent="0.2">
      <c r="A568" s="2" t="s">
        <v>1259</v>
      </c>
      <c r="B568" s="2" t="str">
        <f t="shared" si="8"/>
        <v>Des Moines 55</v>
      </c>
      <c r="C568" s="2" t="s">
        <v>1259</v>
      </c>
      <c r="D568" s="2" t="str">
        <f>VLOOKUP(B568, pct_raw!$A$2:$AX$1800, 6, FALSE)</f>
        <v xml:space="preserve"> DES MOINES 55</v>
      </c>
      <c r="E568" s="5">
        <f>VLOOKUP(B568, pct_raw!$A$2:$AX$1800, 15, FALSE)</f>
        <v>47</v>
      </c>
      <c r="F568" s="5">
        <f>VLOOKUP(B568, pct_raw!$A$2:$AX$1800, 16, FALSE)</f>
        <v>0</v>
      </c>
      <c r="G568" s="5">
        <f>VLOOKUP(B568, pct_raw!$A$2:$AX$1800, 17, FALSE)</f>
        <v>0</v>
      </c>
      <c r="H568">
        <f>VLOOKUP(B568, pct_raw!$A$2:$AX$1800, 18, FALSE)</f>
        <v>0</v>
      </c>
      <c r="I568" s="5">
        <f>VLOOKUP(B568, pct_raw!$A$2:$AX$1800, 19, FALSE)</f>
        <v>0</v>
      </c>
      <c r="J568">
        <f>VLOOKUP(B568, pct_raw!$A$2:$AX$1800, 20, FALSE)</f>
        <v>0</v>
      </c>
      <c r="K568" s="5">
        <f>VLOOKUP(B568, pct_raw!$A$2:$AX$1800, 21, FALSE)</f>
        <v>166</v>
      </c>
      <c r="L568" s="5">
        <f>VLOOKUP(B568, pct_raw!$A$2:$AX$1800, 22, FALSE)</f>
        <v>245</v>
      </c>
      <c r="M568" s="5">
        <f>VLOOKUP(B568, pct_raw!$A$2:$AX$1800, 23, FALSE)</f>
        <v>1.399</v>
      </c>
      <c r="N568" s="5">
        <f>VLOOKUP(B568, pct_raw!$A$2:$AX$1800, 24, FALSE)</f>
        <v>3</v>
      </c>
      <c r="O568" s="5">
        <f>VLOOKUP(B568, pct_raw!$A$2:$AX$1800, 25, FALSE)</f>
        <v>0</v>
      </c>
      <c r="P568" s="5">
        <f>VLOOKUP(B568, pct_raw!$A$2:$AX$1800, 26, FALSE)</f>
        <v>0</v>
      </c>
      <c r="Q568" s="5">
        <f>VLOOKUP(B568, pct_raw!$A$2:$AX$1800, 27, FALSE)</f>
        <v>53</v>
      </c>
      <c r="R568" s="5">
        <f>VLOOKUP(B568, pct_raw!$A$2:$AX$1800, 28, FALSE)</f>
        <v>0</v>
      </c>
      <c r="S568" s="5">
        <f>VLOOKUP(B568, pct_raw!$A$2:$AX$1800, 29, FALSE)</f>
        <v>0</v>
      </c>
      <c r="T568" s="5">
        <f>VLOOKUP(B568, pct_raw!$A$2:$AX$1800, 30, FALSE)</f>
        <v>0</v>
      </c>
      <c r="U568" s="5">
        <f>VLOOKUP(B568, pct_raw!$A$2:$AX$1800, 31, FALSE)</f>
        <v>0</v>
      </c>
      <c r="V568" s="5">
        <f>VLOOKUP(B568, pct_raw!$A$2:$AX$1800, 32, FALSE)</f>
        <v>0</v>
      </c>
      <c r="W568" s="5">
        <f>VLOOKUP(B568, pct_raw!$A$2:$AX$1800, 33, FALSE)</f>
        <v>0</v>
      </c>
      <c r="X568" s="5">
        <f>VLOOKUP(B568, pct_raw!$A$2:$AX$1800, 34, FALSE)</f>
        <v>0</v>
      </c>
      <c r="Y568" s="5">
        <f>VLOOKUP(B568, pct_raw!$A$2:$AX$1800, 35, FALSE)</f>
        <v>0</v>
      </c>
      <c r="Z568" s="5">
        <f>VLOOKUP(B568, pct_raw!$A$2:$AX$1800, 36, FALSE)</f>
        <v>191</v>
      </c>
      <c r="AA568" s="5">
        <f>VLOOKUP(B568, pct_raw!$A$2:$AX$1800, 37, FALSE)</f>
        <v>218</v>
      </c>
      <c r="AB568" s="5">
        <f>VLOOKUP(B568, pct_raw!$A$2:$AX$1800, 38, FALSE)</f>
        <v>1.399</v>
      </c>
      <c r="AC568" s="5">
        <f>VLOOKUP(B568, pct_raw!$A$2:$AX$1800, 39, FALSE)</f>
        <v>0</v>
      </c>
      <c r="AD568" s="5">
        <f>VLOOKUP(B568, pct_raw!$A$2:$AX$1800, 40, FALSE)</f>
        <v>0</v>
      </c>
      <c r="AE568" s="5">
        <f>VLOOKUP(B568, pct_raw!$A$2:$AX$1800, 41, FALSE)</f>
        <v>0</v>
      </c>
      <c r="AF568" s="5">
        <f>VLOOKUP(B568, pct_raw!$A$2:$AX$1800, 42, FALSE)</f>
        <v>0</v>
      </c>
      <c r="AG568" s="5">
        <f>VLOOKUP(B568, pct_raw!$A$2:$AX$1800, 43, FALSE)</f>
        <v>0</v>
      </c>
      <c r="AH568" s="5">
        <f>VLOOKUP(B568, pct_raw!$A$2:$AX$1800, 44, FALSE)</f>
        <v>0</v>
      </c>
      <c r="AI568" s="5">
        <f>VLOOKUP(B568, pct_raw!$A$2:$AX$1800, 45, FALSE)</f>
        <v>171</v>
      </c>
      <c r="AJ568" s="5">
        <f>VLOOKUP(B568, pct_raw!$A$2:$AX$1800, 46, FALSE)</f>
        <v>208</v>
      </c>
      <c r="AK568" s="5">
        <f>VLOOKUP(B568, pct_raw!$A$2:$AX$1800, 47, FALSE)</f>
        <v>1.1192</v>
      </c>
      <c r="AL568" s="5">
        <f>VLOOKUP(B568, pct_raw!$A$2:$AX$1800, 48, FALSE)</f>
        <v>0</v>
      </c>
      <c r="AM568" s="5">
        <f>VLOOKUP(B568, pct_raw!$A$2:$AX$1800, 49, FALSE)</f>
        <v>0</v>
      </c>
      <c r="AN568" s="5">
        <f>VLOOKUP(B568, pct_raw!$A$2:$AX$1800, 50, FALSE)</f>
        <v>0</v>
      </c>
    </row>
    <row r="569" spans="1:40" x14ac:dyDescent="0.2">
      <c r="A569" s="2" t="s">
        <v>1260</v>
      </c>
      <c r="B569" s="2" t="str">
        <f t="shared" si="8"/>
        <v>Des Moines 56</v>
      </c>
      <c r="C569" s="2" t="s">
        <v>1260</v>
      </c>
      <c r="D569" s="2" t="str">
        <f>VLOOKUP(B569, pct_raw!$A$2:$AX$1800, 6, FALSE)</f>
        <v xml:space="preserve"> DES MOINES 56</v>
      </c>
      <c r="E569" s="5">
        <f>VLOOKUP(B569, pct_raw!$A$2:$AX$1800, 15, FALSE)</f>
        <v>51</v>
      </c>
      <c r="F569" s="5">
        <f>VLOOKUP(B569, pct_raw!$A$2:$AX$1800, 16, FALSE)</f>
        <v>0</v>
      </c>
      <c r="G569" s="5">
        <f>VLOOKUP(B569, pct_raw!$A$2:$AX$1800, 17, FALSE)</f>
        <v>0</v>
      </c>
      <c r="H569">
        <f>VLOOKUP(B569, pct_raw!$A$2:$AX$1800, 18, FALSE)</f>
        <v>1</v>
      </c>
      <c r="I569" s="5">
        <f>VLOOKUP(B569, pct_raw!$A$2:$AX$1800, 19, FALSE)</f>
        <v>0</v>
      </c>
      <c r="J569">
        <f>VLOOKUP(B569, pct_raw!$A$2:$AX$1800, 20, FALSE)</f>
        <v>0</v>
      </c>
      <c r="K569" s="5">
        <f>VLOOKUP(B569, pct_raw!$A$2:$AX$1800, 21, FALSE)</f>
        <v>99</v>
      </c>
      <c r="L569" s="5">
        <f>VLOOKUP(B569, pct_raw!$A$2:$AX$1800, 22, FALSE)</f>
        <v>133</v>
      </c>
      <c r="M569" s="5">
        <f>VLOOKUP(B569, pct_raw!$A$2:$AX$1800, 23, FALSE)</f>
        <v>0.83940000000000003</v>
      </c>
      <c r="N569" s="5">
        <f>VLOOKUP(B569, pct_raw!$A$2:$AX$1800, 24, FALSE)</f>
        <v>0</v>
      </c>
      <c r="O569" s="5">
        <f>VLOOKUP(B569, pct_raw!$A$2:$AX$1800, 25, FALSE)</f>
        <v>0</v>
      </c>
      <c r="P569" s="5">
        <f>VLOOKUP(B569, pct_raw!$A$2:$AX$1800, 26, FALSE)</f>
        <v>0</v>
      </c>
      <c r="Q569" s="5">
        <f>VLOOKUP(B569, pct_raw!$A$2:$AX$1800, 27, FALSE)</f>
        <v>25</v>
      </c>
      <c r="R569" s="5">
        <f>VLOOKUP(B569, pct_raw!$A$2:$AX$1800, 28, FALSE)</f>
        <v>0</v>
      </c>
      <c r="S569" s="5">
        <f>VLOOKUP(B569, pct_raw!$A$2:$AX$1800, 29, FALSE)</f>
        <v>0</v>
      </c>
      <c r="T569" s="5">
        <f>VLOOKUP(B569, pct_raw!$A$2:$AX$1800, 30, FALSE)</f>
        <v>5</v>
      </c>
      <c r="U569" s="5">
        <f>VLOOKUP(B569, pct_raw!$A$2:$AX$1800, 31, FALSE)</f>
        <v>0</v>
      </c>
      <c r="V569" s="5">
        <f>VLOOKUP(B569, pct_raw!$A$2:$AX$1800, 32, FALSE)</f>
        <v>0</v>
      </c>
      <c r="W569" s="5">
        <f>VLOOKUP(B569, pct_raw!$A$2:$AX$1800, 33, FALSE)</f>
        <v>0</v>
      </c>
      <c r="X569" s="5">
        <f>VLOOKUP(B569, pct_raw!$A$2:$AX$1800, 34, FALSE)</f>
        <v>0</v>
      </c>
      <c r="Y569" s="5">
        <f>VLOOKUP(B569, pct_raw!$A$2:$AX$1800, 35, FALSE)</f>
        <v>0</v>
      </c>
      <c r="Z569" s="5">
        <f>VLOOKUP(B569, pct_raw!$A$2:$AX$1800, 36, FALSE)</f>
        <v>233</v>
      </c>
      <c r="AA569" s="5">
        <f>VLOOKUP(B569, pct_raw!$A$2:$AX$1800, 37, FALSE)</f>
        <v>252</v>
      </c>
      <c r="AB569" s="5">
        <f>VLOOKUP(B569, pct_raw!$A$2:$AX$1800, 38, FALSE)</f>
        <v>1.399</v>
      </c>
      <c r="AC569" s="5">
        <f>VLOOKUP(B569, pct_raw!$A$2:$AX$1800, 39, FALSE)</f>
        <v>4</v>
      </c>
      <c r="AD569" s="5">
        <f>VLOOKUP(B569, pct_raw!$A$2:$AX$1800, 40, FALSE)</f>
        <v>0</v>
      </c>
      <c r="AE569" s="5">
        <f>VLOOKUP(B569, pct_raw!$A$2:$AX$1800, 41, FALSE)</f>
        <v>0</v>
      </c>
      <c r="AF569" s="5">
        <f>VLOOKUP(B569, pct_raw!$A$2:$AX$1800, 42, FALSE)</f>
        <v>10</v>
      </c>
      <c r="AG569" s="5">
        <f>VLOOKUP(B569, pct_raw!$A$2:$AX$1800, 43, FALSE)</f>
        <v>0</v>
      </c>
      <c r="AH569" s="5">
        <f>VLOOKUP(B569, pct_raw!$A$2:$AX$1800, 44, FALSE)</f>
        <v>0</v>
      </c>
      <c r="AI569" s="5">
        <f>VLOOKUP(B569, pct_raw!$A$2:$AX$1800, 45, FALSE)</f>
        <v>175</v>
      </c>
      <c r="AJ569" s="5">
        <f>VLOOKUP(B569, pct_raw!$A$2:$AX$1800, 46, FALSE)</f>
        <v>215</v>
      </c>
      <c r="AK569" s="5">
        <f>VLOOKUP(B569, pct_raw!$A$2:$AX$1800, 47, FALSE)</f>
        <v>1.399</v>
      </c>
      <c r="AL569" s="5">
        <f>VLOOKUP(B569, pct_raw!$A$2:$AX$1800, 48, FALSE)</f>
        <v>33</v>
      </c>
      <c r="AM569" s="5">
        <f>VLOOKUP(B569, pct_raw!$A$2:$AX$1800, 49, FALSE)</f>
        <v>0</v>
      </c>
      <c r="AN569" s="5">
        <f>VLOOKUP(B569, pct_raw!$A$2:$AX$1800, 50, FALSE)</f>
        <v>0</v>
      </c>
    </row>
    <row r="570" spans="1:40" x14ac:dyDescent="0.2">
      <c r="A570" s="2" t="s">
        <v>1261</v>
      </c>
      <c r="B570" s="2" t="str">
        <f t="shared" si="8"/>
        <v>Des Moines 57</v>
      </c>
      <c r="C570" s="2" t="s">
        <v>1261</v>
      </c>
      <c r="D570" s="2" t="str">
        <f>VLOOKUP(B570, pct_raw!$A$2:$AX$1800, 6, FALSE)</f>
        <v xml:space="preserve"> DES MOINES 57</v>
      </c>
      <c r="E570" s="5">
        <f>VLOOKUP(B570, pct_raw!$A$2:$AX$1800, 15, FALSE)</f>
        <v>24</v>
      </c>
      <c r="F570" s="5">
        <f>VLOOKUP(B570, pct_raw!$A$2:$AX$1800, 16, FALSE)</f>
        <v>0</v>
      </c>
      <c r="G570" s="5">
        <f>VLOOKUP(B570, pct_raw!$A$2:$AX$1800, 17, FALSE)</f>
        <v>0</v>
      </c>
      <c r="H570">
        <f>VLOOKUP(B570, pct_raw!$A$2:$AX$1800, 18, FALSE)</f>
        <v>0</v>
      </c>
      <c r="I570" s="5">
        <f>VLOOKUP(B570, pct_raw!$A$2:$AX$1800, 19, FALSE)</f>
        <v>0</v>
      </c>
      <c r="J570">
        <f>VLOOKUP(B570, pct_raw!$A$2:$AX$1800, 20, FALSE)</f>
        <v>0</v>
      </c>
      <c r="K570" s="5">
        <f>VLOOKUP(B570, pct_raw!$A$2:$AX$1800, 21, FALSE)</f>
        <v>58</v>
      </c>
      <c r="L570" s="5">
        <f>VLOOKUP(B570, pct_raw!$A$2:$AX$1800, 22, FALSE)</f>
        <v>88</v>
      </c>
      <c r="M570" s="5">
        <f>VLOOKUP(B570, pct_raw!$A$2:$AX$1800, 23, FALSE)</f>
        <v>0.55959999999999999</v>
      </c>
      <c r="N570" s="5">
        <f>VLOOKUP(B570, pct_raw!$A$2:$AX$1800, 24, FALSE)</f>
        <v>0</v>
      </c>
      <c r="O570" s="5">
        <f>VLOOKUP(B570, pct_raw!$A$2:$AX$1800, 25, FALSE)</f>
        <v>0</v>
      </c>
      <c r="P570" s="5">
        <f>VLOOKUP(B570, pct_raw!$A$2:$AX$1800, 26, FALSE)</f>
        <v>0</v>
      </c>
      <c r="Q570" s="5">
        <f>VLOOKUP(B570, pct_raw!$A$2:$AX$1800, 27, FALSE)</f>
        <v>25</v>
      </c>
      <c r="R570" s="5">
        <f>VLOOKUP(B570, pct_raw!$A$2:$AX$1800, 28, FALSE)</f>
        <v>0</v>
      </c>
      <c r="S570" s="5">
        <f>VLOOKUP(B570, pct_raw!$A$2:$AX$1800, 29, FALSE)</f>
        <v>0</v>
      </c>
      <c r="T570" s="5">
        <f>VLOOKUP(B570, pct_raw!$A$2:$AX$1800, 30, FALSE)</f>
        <v>4</v>
      </c>
      <c r="U570" s="5">
        <f>VLOOKUP(B570, pct_raw!$A$2:$AX$1800, 31, FALSE)</f>
        <v>0</v>
      </c>
      <c r="V570" s="5">
        <f>VLOOKUP(B570, pct_raw!$A$2:$AX$1800, 32, FALSE)</f>
        <v>0</v>
      </c>
      <c r="W570" s="5">
        <f>VLOOKUP(B570, pct_raw!$A$2:$AX$1800, 33, FALSE)</f>
        <v>0</v>
      </c>
      <c r="X570" s="5">
        <f>VLOOKUP(B570, pct_raw!$A$2:$AX$1800, 34, FALSE)</f>
        <v>0</v>
      </c>
      <c r="Y570" s="5">
        <f>VLOOKUP(B570, pct_raw!$A$2:$AX$1800, 35, FALSE)</f>
        <v>0</v>
      </c>
      <c r="Z570" s="5">
        <f>VLOOKUP(B570, pct_raw!$A$2:$AX$1800, 36, FALSE)</f>
        <v>140</v>
      </c>
      <c r="AA570" s="5">
        <f>VLOOKUP(B570, pct_raw!$A$2:$AX$1800, 37, FALSE)</f>
        <v>148</v>
      </c>
      <c r="AB570" s="5">
        <f>VLOOKUP(B570, pct_raw!$A$2:$AX$1800, 38, FALSE)</f>
        <v>0.83940000000000003</v>
      </c>
      <c r="AC570" s="5">
        <f>VLOOKUP(B570, pct_raw!$A$2:$AX$1800, 39, FALSE)</f>
        <v>2</v>
      </c>
      <c r="AD570" s="5">
        <f>VLOOKUP(B570, pct_raw!$A$2:$AX$1800, 40, FALSE)</f>
        <v>0</v>
      </c>
      <c r="AE570" s="5">
        <f>VLOOKUP(B570, pct_raw!$A$2:$AX$1800, 41, FALSE)</f>
        <v>0</v>
      </c>
      <c r="AF570" s="5">
        <f>VLOOKUP(B570, pct_raw!$A$2:$AX$1800, 42, FALSE)</f>
        <v>1</v>
      </c>
      <c r="AG570" s="5">
        <f>VLOOKUP(B570, pct_raw!$A$2:$AX$1800, 43, FALSE)</f>
        <v>0</v>
      </c>
      <c r="AH570" s="5">
        <f>VLOOKUP(B570, pct_raw!$A$2:$AX$1800, 44, FALSE)</f>
        <v>0</v>
      </c>
      <c r="AI570" s="5">
        <f>VLOOKUP(B570, pct_raw!$A$2:$AX$1800, 45, FALSE)</f>
        <v>107</v>
      </c>
      <c r="AJ570" s="5">
        <f>VLOOKUP(B570, pct_raw!$A$2:$AX$1800, 46, FALSE)</f>
        <v>138</v>
      </c>
      <c r="AK570" s="5">
        <f>VLOOKUP(B570, pct_raw!$A$2:$AX$1800, 47, FALSE)</f>
        <v>0.83940000000000003</v>
      </c>
      <c r="AL570" s="5">
        <f>VLOOKUP(B570, pct_raw!$A$2:$AX$1800, 48, FALSE)</f>
        <v>24</v>
      </c>
      <c r="AM570" s="5">
        <f>VLOOKUP(B570, pct_raw!$A$2:$AX$1800, 49, FALSE)</f>
        <v>0</v>
      </c>
      <c r="AN570" s="5">
        <f>VLOOKUP(B570, pct_raw!$A$2:$AX$1800, 50, FALSE)</f>
        <v>0</v>
      </c>
    </row>
    <row r="571" spans="1:40" x14ac:dyDescent="0.2">
      <c r="A571" s="2" t="s">
        <v>1262</v>
      </c>
      <c r="B571" s="2" t="str">
        <f t="shared" si="8"/>
        <v>Des Moines 58</v>
      </c>
      <c r="C571" s="2" t="s">
        <v>1262</v>
      </c>
      <c r="D571" s="2" t="str">
        <f>VLOOKUP(B571, pct_raw!$A$2:$AX$1800, 6, FALSE)</f>
        <v xml:space="preserve"> DES MOINES 58</v>
      </c>
      <c r="E571" s="5">
        <f>VLOOKUP(B571, pct_raw!$A$2:$AX$1800, 15, FALSE)</f>
        <v>30</v>
      </c>
      <c r="F571" s="5">
        <f>VLOOKUP(B571, pct_raw!$A$2:$AX$1800, 16, FALSE)</f>
        <v>15</v>
      </c>
      <c r="G571" s="5">
        <f>VLOOKUP(B571, pct_raw!$A$2:$AX$1800, 17, FALSE)</f>
        <v>0</v>
      </c>
      <c r="H571">
        <f>VLOOKUP(B571, pct_raw!$A$2:$AX$1800, 18, FALSE)</f>
        <v>0</v>
      </c>
      <c r="I571" s="5">
        <f>VLOOKUP(B571, pct_raw!$A$2:$AX$1800, 19, FALSE)</f>
        <v>0</v>
      </c>
      <c r="J571">
        <f>VLOOKUP(B571, pct_raw!$A$2:$AX$1800, 20, FALSE)</f>
        <v>0</v>
      </c>
      <c r="K571" s="5">
        <f>VLOOKUP(B571, pct_raw!$A$2:$AX$1800, 21, FALSE)</f>
        <v>38</v>
      </c>
      <c r="L571" s="5">
        <f>VLOOKUP(B571, pct_raw!$A$2:$AX$1800, 22, FALSE)</f>
        <v>71</v>
      </c>
      <c r="M571" s="5">
        <f>VLOOKUP(B571, pct_raw!$A$2:$AX$1800, 23, FALSE)</f>
        <v>0.55959999999999999</v>
      </c>
      <c r="N571" s="5">
        <f>VLOOKUP(B571, pct_raw!$A$2:$AX$1800, 24, FALSE)</f>
        <v>0</v>
      </c>
      <c r="O571" s="5">
        <f>VLOOKUP(B571, pct_raw!$A$2:$AX$1800, 25, FALSE)</f>
        <v>0</v>
      </c>
      <c r="P571" s="5">
        <f>VLOOKUP(B571, pct_raw!$A$2:$AX$1800, 26, FALSE)</f>
        <v>0</v>
      </c>
      <c r="Q571" s="5">
        <f>VLOOKUP(B571, pct_raw!$A$2:$AX$1800, 27, FALSE)</f>
        <v>21</v>
      </c>
      <c r="R571" s="5">
        <f>VLOOKUP(B571, pct_raw!$A$2:$AX$1800, 28, FALSE)</f>
        <v>1</v>
      </c>
      <c r="S571" s="5">
        <f>VLOOKUP(B571, pct_raw!$A$2:$AX$1800, 29, FALSE)</f>
        <v>0</v>
      </c>
      <c r="T571" s="5">
        <f>VLOOKUP(B571, pct_raw!$A$2:$AX$1800, 30, FALSE)</f>
        <v>4</v>
      </c>
      <c r="U571" s="5">
        <f>VLOOKUP(B571, pct_raw!$A$2:$AX$1800, 31, FALSE)</f>
        <v>0</v>
      </c>
      <c r="V571" s="5">
        <f>VLOOKUP(B571, pct_raw!$A$2:$AX$1800, 32, FALSE)</f>
        <v>0</v>
      </c>
      <c r="W571" s="5">
        <f>VLOOKUP(B571, pct_raw!$A$2:$AX$1800, 33, FALSE)</f>
        <v>0</v>
      </c>
      <c r="X571" s="5">
        <f>VLOOKUP(B571, pct_raw!$A$2:$AX$1800, 34, FALSE)</f>
        <v>0</v>
      </c>
      <c r="Y571" s="5">
        <f>VLOOKUP(B571, pct_raw!$A$2:$AX$1800, 35, FALSE)</f>
        <v>0</v>
      </c>
      <c r="Z571" s="5">
        <f>VLOOKUP(B571, pct_raw!$A$2:$AX$1800, 36, FALSE)</f>
        <v>147</v>
      </c>
      <c r="AA571" s="5">
        <f>VLOOKUP(B571, pct_raw!$A$2:$AX$1800, 37, FALSE)</f>
        <v>164</v>
      </c>
      <c r="AB571" s="5">
        <f>VLOOKUP(B571, pct_raw!$A$2:$AX$1800, 38, FALSE)</f>
        <v>1.399</v>
      </c>
      <c r="AC571" s="5">
        <f>VLOOKUP(B571, pct_raw!$A$2:$AX$1800, 39, FALSE)</f>
        <v>8</v>
      </c>
      <c r="AD571" s="5">
        <f>VLOOKUP(B571, pct_raw!$A$2:$AX$1800, 40, FALSE)</f>
        <v>0</v>
      </c>
      <c r="AE571" s="5">
        <f>VLOOKUP(B571, pct_raw!$A$2:$AX$1800, 41, FALSE)</f>
        <v>0</v>
      </c>
      <c r="AF571" s="5">
        <f>VLOOKUP(B571, pct_raw!$A$2:$AX$1800, 42, FALSE)</f>
        <v>7</v>
      </c>
      <c r="AG571" s="5">
        <f>VLOOKUP(B571, pct_raw!$A$2:$AX$1800, 43, FALSE)</f>
        <v>7</v>
      </c>
      <c r="AH571" s="5">
        <f>VLOOKUP(B571, pct_raw!$A$2:$AX$1800, 44, FALSE)</f>
        <v>0</v>
      </c>
      <c r="AI571" s="5">
        <f>VLOOKUP(B571, pct_raw!$A$2:$AX$1800, 45, FALSE)</f>
        <v>123</v>
      </c>
      <c r="AJ571" s="5">
        <f>VLOOKUP(B571, pct_raw!$A$2:$AX$1800, 46, FALSE)</f>
        <v>138</v>
      </c>
      <c r="AK571" s="5">
        <f>VLOOKUP(B571, pct_raw!$A$2:$AX$1800, 47, FALSE)</f>
        <v>1.1192</v>
      </c>
      <c r="AL571" s="5">
        <f>VLOOKUP(B571, pct_raw!$A$2:$AX$1800, 48, FALSE)</f>
        <v>18</v>
      </c>
      <c r="AM571" s="5">
        <f>VLOOKUP(B571, pct_raw!$A$2:$AX$1800, 49, FALSE)</f>
        <v>0</v>
      </c>
      <c r="AN571" s="5">
        <f>VLOOKUP(B571, pct_raw!$A$2:$AX$1800, 50, FALSE)</f>
        <v>0</v>
      </c>
    </row>
    <row r="572" spans="1:40" x14ac:dyDescent="0.2">
      <c r="A572" s="2" t="s">
        <v>1263</v>
      </c>
      <c r="B572" s="2" t="str">
        <f t="shared" si="8"/>
        <v>Des Moines 59</v>
      </c>
      <c r="C572" s="2" t="s">
        <v>1263</v>
      </c>
      <c r="D572" s="2" t="str">
        <f>VLOOKUP(B572, pct_raw!$A$2:$AX$1800, 6, FALSE)</f>
        <v xml:space="preserve"> DES MOINES 59</v>
      </c>
      <c r="E572" s="5">
        <f>VLOOKUP(B572, pct_raw!$A$2:$AX$1800, 15, FALSE)</f>
        <v>44</v>
      </c>
      <c r="F572" s="5">
        <f>VLOOKUP(B572, pct_raw!$A$2:$AX$1800, 16, FALSE)</f>
        <v>0</v>
      </c>
      <c r="G572" s="5">
        <f>VLOOKUP(B572, pct_raw!$A$2:$AX$1800, 17, FALSE)</f>
        <v>0</v>
      </c>
      <c r="H572">
        <f>VLOOKUP(B572, pct_raw!$A$2:$AX$1800, 18, FALSE)</f>
        <v>5</v>
      </c>
      <c r="I572" s="5">
        <f>VLOOKUP(B572, pct_raw!$A$2:$AX$1800, 19, FALSE)</f>
        <v>0</v>
      </c>
      <c r="J572">
        <f>VLOOKUP(B572, pct_raw!$A$2:$AX$1800, 20, FALSE)</f>
        <v>0</v>
      </c>
      <c r="K572" s="5">
        <f>VLOOKUP(B572, pct_raw!$A$2:$AX$1800, 21, FALSE)</f>
        <v>107</v>
      </c>
      <c r="L572" s="5">
        <f>VLOOKUP(B572, pct_raw!$A$2:$AX$1800, 22, FALSE)</f>
        <v>164</v>
      </c>
      <c r="M572" s="5">
        <f>VLOOKUP(B572, pct_raw!$A$2:$AX$1800, 23, FALSE)</f>
        <v>1.1192</v>
      </c>
      <c r="N572" s="5">
        <f>VLOOKUP(B572, pct_raw!$A$2:$AX$1800, 24, FALSE)</f>
        <v>2</v>
      </c>
      <c r="O572" s="5">
        <f>VLOOKUP(B572, pct_raw!$A$2:$AX$1800, 25, FALSE)</f>
        <v>0</v>
      </c>
      <c r="P572" s="5">
        <f>VLOOKUP(B572, pct_raw!$A$2:$AX$1800, 26, FALSE)</f>
        <v>0</v>
      </c>
      <c r="Q572" s="5">
        <f>VLOOKUP(B572, pct_raw!$A$2:$AX$1800, 27, FALSE)</f>
        <v>54</v>
      </c>
      <c r="R572" s="5">
        <f>VLOOKUP(B572, pct_raw!$A$2:$AX$1800, 28, FALSE)</f>
        <v>0</v>
      </c>
      <c r="S572" s="5">
        <f>VLOOKUP(B572, pct_raw!$A$2:$AX$1800, 29, FALSE)</f>
        <v>0</v>
      </c>
      <c r="T572" s="5">
        <f>VLOOKUP(B572, pct_raw!$A$2:$AX$1800, 30, FALSE)</f>
        <v>1</v>
      </c>
      <c r="U572" s="5">
        <f>VLOOKUP(B572, pct_raw!$A$2:$AX$1800, 31, FALSE)</f>
        <v>0</v>
      </c>
      <c r="V572" s="5">
        <f>VLOOKUP(B572, pct_raw!$A$2:$AX$1800, 32, FALSE)</f>
        <v>0</v>
      </c>
      <c r="W572" s="5">
        <f>VLOOKUP(B572, pct_raw!$A$2:$AX$1800, 33, FALSE)</f>
        <v>0</v>
      </c>
      <c r="X572" s="5">
        <f>VLOOKUP(B572, pct_raw!$A$2:$AX$1800, 34, FALSE)</f>
        <v>0</v>
      </c>
      <c r="Y572" s="5">
        <f>VLOOKUP(B572, pct_raw!$A$2:$AX$1800, 35, FALSE)</f>
        <v>0</v>
      </c>
      <c r="Z572" s="5">
        <f>VLOOKUP(B572, pct_raw!$A$2:$AX$1800, 36, FALSE)</f>
        <v>143</v>
      </c>
      <c r="AA572" s="5">
        <f>VLOOKUP(B572, pct_raw!$A$2:$AX$1800, 37, FALSE)</f>
        <v>159</v>
      </c>
      <c r="AB572" s="5">
        <f>VLOOKUP(B572, pct_raw!$A$2:$AX$1800, 38, FALSE)</f>
        <v>1.1192</v>
      </c>
      <c r="AC572" s="5">
        <f>VLOOKUP(B572, pct_raw!$A$2:$AX$1800, 39, FALSE)</f>
        <v>1</v>
      </c>
      <c r="AD572" s="5">
        <f>VLOOKUP(B572, pct_raw!$A$2:$AX$1800, 40, FALSE)</f>
        <v>0</v>
      </c>
      <c r="AE572" s="5">
        <f>VLOOKUP(B572, pct_raw!$A$2:$AX$1800, 41, FALSE)</f>
        <v>0</v>
      </c>
      <c r="AF572" s="5">
        <f>VLOOKUP(B572, pct_raw!$A$2:$AX$1800, 42, FALSE)</f>
        <v>2</v>
      </c>
      <c r="AG572" s="5">
        <f>VLOOKUP(B572, pct_raw!$A$2:$AX$1800, 43, FALSE)</f>
        <v>0</v>
      </c>
      <c r="AH572" s="5">
        <f>VLOOKUP(B572, pct_raw!$A$2:$AX$1800, 44, FALSE)</f>
        <v>0</v>
      </c>
      <c r="AI572" s="5">
        <f>VLOOKUP(B572, pct_raw!$A$2:$AX$1800, 45, FALSE)</f>
        <v>119</v>
      </c>
      <c r="AJ572" s="5">
        <f>VLOOKUP(B572, pct_raw!$A$2:$AX$1800, 46, FALSE)</f>
        <v>153</v>
      </c>
      <c r="AK572" s="5">
        <f>VLOOKUP(B572, pct_raw!$A$2:$AX$1800, 47, FALSE)</f>
        <v>0.83940000000000003</v>
      </c>
      <c r="AL572" s="5">
        <f>VLOOKUP(B572, pct_raw!$A$2:$AX$1800, 48, FALSE)</f>
        <v>38</v>
      </c>
      <c r="AM572" s="5">
        <f>VLOOKUP(B572, pct_raw!$A$2:$AX$1800, 49, FALSE)</f>
        <v>0</v>
      </c>
      <c r="AN572" s="5">
        <f>VLOOKUP(B572, pct_raw!$A$2:$AX$1800, 50, FALSE)</f>
        <v>0</v>
      </c>
    </row>
    <row r="573" spans="1:40" x14ac:dyDescent="0.2">
      <c r="A573" s="2" t="s">
        <v>1264</v>
      </c>
      <c r="B573" s="2" t="str">
        <f t="shared" si="8"/>
        <v>Des Moines 60</v>
      </c>
      <c r="C573" s="2" t="s">
        <v>1264</v>
      </c>
      <c r="D573" s="2" t="str">
        <f>VLOOKUP(B573, pct_raw!$A$2:$AX$1800, 6, FALSE)</f>
        <v xml:space="preserve"> DES MOINES 60</v>
      </c>
      <c r="E573" s="5">
        <f>VLOOKUP(B573, pct_raw!$A$2:$AX$1800, 15, FALSE)</f>
        <v>51</v>
      </c>
      <c r="F573" s="5">
        <f>VLOOKUP(B573, pct_raw!$A$2:$AX$1800, 16, FALSE)</f>
        <v>0</v>
      </c>
      <c r="G573" s="5">
        <f>VLOOKUP(B573, pct_raw!$A$2:$AX$1800, 17, FALSE)</f>
        <v>0</v>
      </c>
      <c r="H573">
        <f>VLOOKUP(B573, pct_raw!$A$2:$AX$1800, 18, FALSE)</f>
        <v>1</v>
      </c>
      <c r="I573" s="5">
        <f>VLOOKUP(B573, pct_raw!$A$2:$AX$1800, 19, FALSE)</f>
        <v>0</v>
      </c>
      <c r="J573">
        <f>VLOOKUP(B573, pct_raw!$A$2:$AX$1800, 20, FALSE)</f>
        <v>0</v>
      </c>
      <c r="K573" s="5">
        <f>VLOOKUP(B573, pct_raw!$A$2:$AX$1800, 21, FALSE)</f>
        <v>95</v>
      </c>
      <c r="L573" s="5">
        <f>VLOOKUP(B573, pct_raw!$A$2:$AX$1800, 22, FALSE)</f>
        <v>113</v>
      </c>
      <c r="M573" s="5">
        <f>VLOOKUP(B573, pct_raw!$A$2:$AX$1800, 23, FALSE)</f>
        <v>0.83940000000000003</v>
      </c>
      <c r="N573" s="5">
        <f>VLOOKUP(B573, pct_raw!$A$2:$AX$1800, 24, FALSE)</f>
        <v>0</v>
      </c>
      <c r="O573" s="5">
        <f>VLOOKUP(B573, pct_raw!$A$2:$AX$1800, 25, FALSE)</f>
        <v>0</v>
      </c>
      <c r="P573" s="5">
        <f>VLOOKUP(B573, pct_raw!$A$2:$AX$1800, 26, FALSE)</f>
        <v>0</v>
      </c>
      <c r="Q573" s="5">
        <f>VLOOKUP(B573, pct_raw!$A$2:$AX$1800, 27, FALSE)</f>
        <v>67</v>
      </c>
      <c r="R573" s="5">
        <f>VLOOKUP(B573, pct_raw!$A$2:$AX$1800, 28, FALSE)</f>
        <v>92</v>
      </c>
      <c r="S573" s="5">
        <f>VLOOKUP(B573, pct_raw!$A$2:$AX$1800, 29, FALSE)</f>
        <v>0.55959999999999999</v>
      </c>
      <c r="T573" s="5">
        <f>VLOOKUP(B573, pct_raw!$A$2:$AX$1800, 30, FALSE)</f>
        <v>0</v>
      </c>
      <c r="U573" s="5">
        <f>VLOOKUP(B573, pct_raw!$A$2:$AX$1800, 31, FALSE)</f>
        <v>0</v>
      </c>
      <c r="V573" s="5">
        <f>VLOOKUP(B573, pct_raw!$A$2:$AX$1800, 32, FALSE)</f>
        <v>0</v>
      </c>
      <c r="W573" s="5">
        <f>VLOOKUP(B573, pct_raw!$A$2:$AX$1800, 33, FALSE)</f>
        <v>0</v>
      </c>
      <c r="X573" s="5">
        <f>VLOOKUP(B573, pct_raw!$A$2:$AX$1800, 34, FALSE)</f>
        <v>0</v>
      </c>
      <c r="Y573" s="5">
        <f>VLOOKUP(B573, pct_raw!$A$2:$AX$1800, 35, FALSE)</f>
        <v>0</v>
      </c>
      <c r="Z573" s="5">
        <f>VLOOKUP(B573, pct_raw!$A$2:$AX$1800, 36, FALSE)</f>
        <v>99</v>
      </c>
      <c r="AA573" s="5">
        <f>VLOOKUP(B573, pct_raw!$A$2:$AX$1800, 37, FALSE)</f>
        <v>109</v>
      </c>
      <c r="AB573" s="5">
        <f>VLOOKUP(B573, pct_raw!$A$2:$AX$1800, 38, FALSE)</f>
        <v>0.55959999999999999</v>
      </c>
      <c r="AC573" s="5">
        <f>VLOOKUP(B573, pct_raw!$A$2:$AX$1800, 39, FALSE)</f>
        <v>14</v>
      </c>
      <c r="AD573" s="5">
        <f>VLOOKUP(B573, pct_raw!$A$2:$AX$1800, 40, FALSE)</f>
        <v>0</v>
      </c>
      <c r="AE573" s="5">
        <f>VLOOKUP(B573, pct_raw!$A$2:$AX$1800, 41, FALSE)</f>
        <v>0</v>
      </c>
      <c r="AF573" s="5">
        <f>VLOOKUP(B573, pct_raw!$A$2:$AX$1800, 42, FALSE)</f>
        <v>0</v>
      </c>
      <c r="AG573" s="5">
        <f>VLOOKUP(B573, pct_raw!$A$2:$AX$1800, 43, FALSE)</f>
        <v>0</v>
      </c>
      <c r="AH573" s="5">
        <f>VLOOKUP(B573, pct_raw!$A$2:$AX$1800, 44, FALSE)</f>
        <v>0</v>
      </c>
      <c r="AI573" s="5">
        <f>VLOOKUP(B573, pct_raw!$A$2:$AX$1800, 45, FALSE)</f>
        <v>104</v>
      </c>
      <c r="AJ573" s="5">
        <f>VLOOKUP(B573, pct_raw!$A$2:$AX$1800, 46, FALSE)</f>
        <v>129</v>
      </c>
      <c r="AK573" s="5">
        <f>VLOOKUP(B573, pct_raw!$A$2:$AX$1800, 47, FALSE)</f>
        <v>0.83940000000000003</v>
      </c>
      <c r="AL573" s="5">
        <f>VLOOKUP(B573, pct_raw!$A$2:$AX$1800, 48, FALSE)</f>
        <v>31</v>
      </c>
      <c r="AM573" s="5">
        <f>VLOOKUP(B573, pct_raw!$A$2:$AX$1800, 49, FALSE)</f>
        <v>0</v>
      </c>
      <c r="AN573" s="5">
        <f>VLOOKUP(B573, pct_raw!$A$2:$AX$1800, 50, FALSE)</f>
        <v>0</v>
      </c>
    </row>
    <row r="574" spans="1:40" x14ac:dyDescent="0.2">
      <c r="A574" s="2" t="s">
        <v>1265</v>
      </c>
      <c r="B574" s="2" t="str">
        <f t="shared" si="8"/>
        <v>Des Moines 61</v>
      </c>
      <c r="C574" s="2" t="s">
        <v>1265</v>
      </c>
      <c r="D574" s="2" t="str">
        <f>VLOOKUP(B574, pct_raw!$A$2:$AX$1800, 6, FALSE)</f>
        <v xml:space="preserve"> DES MOINES 61</v>
      </c>
      <c r="E574" s="5">
        <f>VLOOKUP(B574, pct_raw!$A$2:$AX$1800, 15, FALSE)</f>
        <v>67</v>
      </c>
      <c r="F574" s="5">
        <f>VLOOKUP(B574, pct_raw!$A$2:$AX$1800, 16, FALSE)</f>
        <v>75</v>
      </c>
      <c r="G574" s="5">
        <f>VLOOKUP(B574, pct_raw!$A$2:$AX$1800, 17, FALSE)</f>
        <v>0.55959999999999999</v>
      </c>
      <c r="H574">
        <f>VLOOKUP(B574, pct_raw!$A$2:$AX$1800, 18, FALSE)</f>
        <v>6</v>
      </c>
      <c r="I574" s="5">
        <f>VLOOKUP(B574, pct_raw!$A$2:$AX$1800, 19, FALSE)</f>
        <v>0</v>
      </c>
      <c r="J574">
        <f>VLOOKUP(B574, pct_raw!$A$2:$AX$1800, 20, FALSE)</f>
        <v>0</v>
      </c>
      <c r="K574" s="5">
        <f>VLOOKUP(B574, pct_raw!$A$2:$AX$1800, 21, FALSE)</f>
        <v>89</v>
      </c>
      <c r="L574" s="5">
        <f>VLOOKUP(B574, pct_raw!$A$2:$AX$1800, 22, FALSE)</f>
        <v>104</v>
      </c>
      <c r="M574" s="5">
        <f>VLOOKUP(B574, pct_raw!$A$2:$AX$1800, 23, FALSE)</f>
        <v>0.83940000000000003</v>
      </c>
      <c r="N574" s="5">
        <f>VLOOKUP(B574, pct_raw!$A$2:$AX$1800, 24, FALSE)</f>
        <v>0</v>
      </c>
      <c r="O574" s="5">
        <f>VLOOKUP(B574, pct_raw!$A$2:$AX$1800, 25, FALSE)</f>
        <v>0</v>
      </c>
      <c r="P574" s="5">
        <f>VLOOKUP(B574, pct_raw!$A$2:$AX$1800, 26, FALSE)</f>
        <v>0</v>
      </c>
      <c r="Q574" s="5">
        <f>VLOOKUP(B574, pct_raw!$A$2:$AX$1800, 27, FALSE)</f>
        <v>109</v>
      </c>
      <c r="R574" s="5">
        <f>VLOOKUP(B574, pct_raw!$A$2:$AX$1800, 28, FALSE)</f>
        <v>121</v>
      </c>
      <c r="S574" s="5">
        <f>VLOOKUP(B574, pct_raw!$A$2:$AX$1800, 29, FALSE)</f>
        <v>0.83940000000000003</v>
      </c>
      <c r="T574" s="5">
        <f>VLOOKUP(B574, pct_raw!$A$2:$AX$1800, 30, FALSE)</f>
        <v>0</v>
      </c>
      <c r="U574" s="5">
        <f>VLOOKUP(B574, pct_raw!$A$2:$AX$1800, 31, FALSE)</f>
        <v>0</v>
      </c>
      <c r="V574" s="5">
        <f>VLOOKUP(B574, pct_raw!$A$2:$AX$1800, 32, FALSE)</f>
        <v>0</v>
      </c>
      <c r="W574" s="5">
        <f>VLOOKUP(B574, pct_raw!$A$2:$AX$1800, 33, FALSE)</f>
        <v>0</v>
      </c>
      <c r="X574" s="5">
        <f>VLOOKUP(B574, pct_raw!$A$2:$AX$1800, 34, FALSE)</f>
        <v>0</v>
      </c>
      <c r="Y574" s="5">
        <f>VLOOKUP(B574, pct_raw!$A$2:$AX$1800, 35, FALSE)</f>
        <v>0</v>
      </c>
      <c r="Z574" s="5">
        <f>VLOOKUP(B574, pct_raw!$A$2:$AX$1800, 36, FALSE)</f>
        <v>58</v>
      </c>
      <c r="AA574" s="5">
        <f>VLOOKUP(B574, pct_raw!$A$2:$AX$1800, 37, FALSE)</f>
        <v>0</v>
      </c>
      <c r="AB574" s="5">
        <f>VLOOKUP(B574, pct_raw!$A$2:$AX$1800, 38, FALSE)</f>
        <v>0</v>
      </c>
      <c r="AC574" s="5">
        <f>VLOOKUP(B574, pct_raw!$A$2:$AX$1800, 39, FALSE)</f>
        <v>9</v>
      </c>
      <c r="AD574" s="5">
        <f>VLOOKUP(B574, pct_raw!$A$2:$AX$1800, 40, FALSE)</f>
        <v>0</v>
      </c>
      <c r="AE574" s="5">
        <f>VLOOKUP(B574, pct_raw!$A$2:$AX$1800, 41, FALSE)</f>
        <v>0</v>
      </c>
      <c r="AF574" s="5">
        <f>VLOOKUP(B574, pct_raw!$A$2:$AX$1800, 42, FALSE)</f>
        <v>4</v>
      </c>
      <c r="AG574" s="5">
        <f>VLOOKUP(B574, pct_raw!$A$2:$AX$1800, 43, FALSE)</f>
        <v>0</v>
      </c>
      <c r="AH574" s="5">
        <f>VLOOKUP(B574, pct_raw!$A$2:$AX$1800, 44, FALSE)</f>
        <v>0</v>
      </c>
      <c r="AI574" s="5">
        <f>VLOOKUP(B574, pct_raw!$A$2:$AX$1800, 45, FALSE)</f>
        <v>78</v>
      </c>
      <c r="AJ574" s="5">
        <f>VLOOKUP(B574, pct_raw!$A$2:$AX$1800, 46, FALSE)</f>
        <v>83</v>
      </c>
      <c r="AK574" s="5">
        <f>VLOOKUP(B574, pct_raw!$A$2:$AX$1800, 47, FALSE)</f>
        <v>0.55959999999999999</v>
      </c>
      <c r="AL574" s="5">
        <f>VLOOKUP(B574, pct_raw!$A$2:$AX$1800, 48, FALSE)</f>
        <v>16</v>
      </c>
      <c r="AM574" s="5">
        <f>VLOOKUP(B574, pct_raw!$A$2:$AX$1800, 49, FALSE)</f>
        <v>0</v>
      </c>
      <c r="AN574" s="5">
        <f>VLOOKUP(B574, pct_raw!$A$2:$AX$1800, 50, FALSE)</f>
        <v>0</v>
      </c>
    </row>
    <row r="575" spans="1:40" x14ac:dyDescent="0.2">
      <c r="A575" s="2" t="s">
        <v>1266</v>
      </c>
      <c r="B575" s="2" t="str">
        <f t="shared" si="8"/>
        <v>Des Moines 62</v>
      </c>
      <c r="C575" s="2" t="s">
        <v>1266</v>
      </c>
      <c r="D575" s="2" t="str">
        <f>VLOOKUP(B575, pct_raw!$A$2:$AX$1800, 6, FALSE)</f>
        <v xml:space="preserve"> DES MOINES 62</v>
      </c>
      <c r="E575" s="5">
        <f>VLOOKUP(B575, pct_raw!$A$2:$AX$1800, 15, FALSE)</f>
        <v>131</v>
      </c>
      <c r="F575" s="5">
        <f>VLOOKUP(B575, pct_raw!$A$2:$AX$1800, 16, FALSE)</f>
        <v>138</v>
      </c>
      <c r="G575" s="5">
        <f>VLOOKUP(B575, pct_raw!$A$2:$AX$1800, 17, FALSE)</f>
        <v>0.83940000000000003</v>
      </c>
      <c r="H575">
        <f>VLOOKUP(B575, pct_raw!$A$2:$AX$1800, 18, FALSE)</f>
        <v>0</v>
      </c>
      <c r="I575" s="5">
        <f>VLOOKUP(B575, pct_raw!$A$2:$AX$1800, 19, FALSE)</f>
        <v>0</v>
      </c>
      <c r="J575">
        <f>VLOOKUP(B575, pct_raw!$A$2:$AX$1800, 20, FALSE)</f>
        <v>0</v>
      </c>
      <c r="K575" s="5">
        <f>VLOOKUP(B575, pct_raw!$A$2:$AX$1800, 21, FALSE)</f>
        <v>172</v>
      </c>
      <c r="L575" s="5">
        <f>VLOOKUP(B575, pct_raw!$A$2:$AX$1800, 22, FALSE)</f>
        <v>194</v>
      </c>
      <c r="M575" s="5">
        <f>VLOOKUP(B575, pct_raw!$A$2:$AX$1800, 23, FALSE)</f>
        <v>1.1192</v>
      </c>
      <c r="N575" s="5">
        <f>VLOOKUP(B575, pct_raw!$A$2:$AX$1800, 24, FALSE)</f>
        <v>0</v>
      </c>
      <c r="O575" s="5">
        <f>VLOOKUP(B575, pct_raw!$A$2:$AX$1800, 25, FALSE)</f>
        <v>0</v>
      </c>
      <c r="P575" s="5">
        <f>VLOOKUP(B575, pct_raw!$A$2:$AX$1800, 26, FALSE)</f>
        <v>0</v>
      </c>
      <c r="Q575" s="5">
        <f>VLOOKUP(B575, pct_raw!$A$2:$AX$1800, 27, FALSE)</f>
        <v>140</v>
      </c>
      <c r="R575" s="5">
        <f>VLOOKUP(B575, pct_raw!$A$2:$AX$1800, 28, FALSE)</f>
        <v>149</v>
      </c>
      <c r="S575" s="5">
        <f>VLOOKUP(B575, pct_raw!$A$2:$AX$1800, 29, FALSE)</f>
        <v>0.83940000000000003</v>
      </c>
      <c r="T575" s="5">
        <f>VLOOKUP(B575, pct_raw!$A$2:$AX$1800, 30, FALSE)</f>
        <v>0</v>
      </c>
      <c r="U575" s="5">
        <f>VLOOKUP(B575, pct_raw!$A$2:$AX$1800, 31, FALSE)</f>
        <v>0</v>
      </c>
      <c r="V575" s="5">
        <f>VLOOKUP(B575, pct_raw!$A$2:$AX$1800, 32, FALSE)</f>
        <v>0</v>
      </c>
      <c r="W575" s="5">
        <f>VLOOKUP(B575, pct_raw!$A$2:$AX$1800, 33, FALSE)</f>
        <v>0</v>
      </c>
      <c r="X575" s="5">
        <f>VLOOKUP(B575, pct_raw!$A$2:$AX$1800, 34, FALSE)</f>
        <v>0</v>
      </c>
      <c r="Y575" s="5">
        <f>VLOOKUP(B575, pct_raw!$A$2:$AX$1800, 35, FALSE)</f>
        <v>0</v>
      </c>
      <c r="Z575" s="5">
        <f>VLOOKUP(B575, pct_raw!$A$2:$AX$1800, 36, FALSE)</f>
        <v>129</v>
      </c>
      <c r="AA575" s="5">
        <f>VLOOKUP(B575, pct_raw!$A$2:$AX$1800, 37, FALSE)</f>
        <v>134</v>
      </c>
      <c r="AB575" s="5">
        <f>VLOOKUP(B575, pct_raw!$A$2:$AX$1800, 38, FALSE)</f>
        <v>0.83940000000000003</v>
      </c>
      <c r="AC575" s="5">
        <f>VLOOKUP(B575, pct_raw!$A$2:$AX$1800, 39, FALSE)</f>
        <v>0</v>
      </c>
      <c r="AD575" s="5">
        <f>VLOOKUP(B575, pct_raw!$A$2:$AX$1800, 40, FALSE)</f>
        <v>0</v>
      </c>
      <c r="AE575" s="5">
        <f>VLOOKUP(B575, pct_raw!$A$2:$AX$1800, 41, FALSE)</f>
        <v>0</v>
      </c>
      <c r="AF575" s="5">
        <f>VLOOKUP(B575, pct_raw!$A$2:$AX$1800, 42, FALSE)</f>
        <v>0</v>
      </c>
      <c r="AG575" s="5">
        <f>VLOOKUP(B575, pct_raw!$A$2:$AX$1800, 43, FALSE)</f>
        <v>0</v>
      </c>
      <c r="AH575" s="5">
        <f>VLOOKUP(B575, pct_raw!$A$2:$AX$1800, 44, FALSE)</f>
        <v>0</v>
      </c>
      <c r="AI575" s="5">
        <f>VLOOKUP(B575, pct_raw!$A$2:$AX$1800, 45, FALSE)</f>
        <v>212</v>
      </c>
      <c r="AJ575" s="5">
        <f>VLOOKUP(B575, pct_raw!$A$2:$AX$1800, 46, FALSE)</f>
        <v>226</v>
      </c>
      <c r="AK575" s="5">
        <f>VLOOKUP(B575, pct_raw!$A$2:$AX$1800, 47, FALSE)</f>
        <v>1.399</v>
      </c>
      <c r="AL575" s="5">
        <f>VLOOKUP(B575, pct_raw!$A$2:$AX$1800, 48, FALSE)</f>
        <v>0</v>
      </c>
      <c r="AM575" s="5">
        <f>VLOOKUP(B575, pct_raw!$A$2:$AX$1800, 49, FALSE)</f>
        <v>0</v>
      </c>
      <c r="AN575" s="5">
        <f>VLOOKUP(B575, pct_raw!$A$2:$AX$1800, 50, FALSE)</f>
        <v>0</v>
      </c>
    </row>
    <row r="576" spans="1:40" x14ac:dyDescent="0.2">
      <c r="A576" s="2" t="s">
        <v>1267</v>
      </c>
      <c r="B576" s="2" t="str">
        <f t="shared" si="8"/>
        <v>Des Moines 63</v>
      </c>
      <c r="C576" s="2" t="s">
        <v>1267</v>
      </c>
      <c r="D576" s="2" t="str">
        <f>VLOOKUP(B576, pct_raw!$A$2:$AX$1800, 6, FALSE)</f>
        <v xml:space="preserve"> DES MOINES 63</v>
      </c>
      <c r="E576" s="5">
        <f>VLOOKUP(B576, pct_raw!$A$2:$AX$1800, 15, FALSE)</f>
        <v>70</v>
      </c>
      <c r="F576" s="5">
        <f>VLOOKUP(B576, pct_raw!$A$2:$AX$1800, 16, FALSE)</f>
        <v>71</v>
      </c>
      <c r="G576" s="5">
        <f>VLOOKUP(B576, pct_raw!$A$2:$AX$1800, 17, FALSE)</f>
        <v>0.55959999999999999</v>
      </c>
      <c r="H576">
        <f>VLOOKUP(B576, pct_raw!$A$2:$AX$1800, 18, FALSE)</f>
        <v>1</v>
      </c>
      <c r="I576" s="5">
        <f>VLOOKUP(B576, pct_raw!$A$2:$AX$1800, 19, FALSE)</f>
        <v>0</v>
      </c>
      <c r="J576">
        <f>VLOOKUP(B576, pct_raw!$A$2:$AX$1800, 20, FALSE)</f>
        <v>0</v>
      </c>
      <c r="K576" s="5">
        <f>VLOOKUP(B576, pct_raw!$A$2:$AX$1800, 21, FALSE)</f>
        <v>117</v>
      </c>
      <c r="L576" s="5">
        <f>VLOOKUP(B576, pct_raw!$A$2:$AX$1800, 22, FALSE)</f>
        <v>124</v>
      </c>
      <c r="M576" s="5">
        <f>VLOOKUP(B576, pct_raw!$A$2:$AX$1800, 23, FALSE)</f>
        <v>0.83940000000000003</v>
      </c>
      <c r="N576" s="5">
        <f>VLOOKUP(B576, pct_raw!$A$2:$AX$1800, 24, FALSE)</f>
        <v>0</v>
      </c>
      <c r="O576" s="5">
        <f>VLOOKUP(B576, pct_raw!$A$2:$AX$1800, 25, FALSE)</f>
        <v>0</v>
      </c>
      <c r="P576" s="5">
        <f>VLOOKUP(B576, pct_raw!$A$2:$AX$1800, 26, FALSE)</f>
        <v>0</v>
      </c>
      <c r="Q576" s="5">
        <f>VLOOKUP(B576, pct_raw!$A$2:$AX$1800, 27, FALSE)</f>
        <v>78</v>
      </c>
      <c r="R576" s="5">
        <f>VLOOKUP(B576, pct_raw!$A$2:$AX$1800, 28, FALSE)</f>
        <v>81</v>
      </c>
      <c r="S576" s="5">
        <f>VLOOKUP(B576, pct_raw!$A$2:$AX$1800, 29, FALSE)</f>
        <v>0.55959999999999999</v>
      </c>
      <c r="T576" s="5">
        <f>VLOOKUP(B576, pct_raw!$A$2:$AX$1800, 30, FALSE)</f>
        <v>0</v>
      </c>
      <c r="U576" s="5">
        <f>VLOOKUP(B576, pct_raw!$A$2:$AX$1800, 31, FALSE)</f>
        <v>0</v>
      </c>
      <c r="V576" s="5">
        <f>VLOOKUP(B576, pct_raw!$A$2:$AX$1800, 32, FALSE)</f>
        <v>0</v>
      </c>
      <c r="W576" s="5">
        <f>VLOOKUP(B576, pct_raw!$A$2:$AX$1800, 33, FALSE)</f>
        <v>0</v>
      </c>
      <c r="X576" s="5">
        <f>VLOOKUP(B576, pct_raw!$A$2:$AX$1800, 34, FALSE)</f>
        <v>0</v>
      </c>
      <c r="Y576" s="5">
        <f>VLOOKUP(B576, pct_raw!$A$2:$AX$1800, 35, FALSE)</f>
        <v>0</v>
      </c>
      <c r="Z576" s="5">
        <f>VLOOKUP(B576, pct_raw!$A$2:$AX$1800, 36, FALSE)</f>
        <v>80</v>
      </c>
      <c r="AA576" s="5">
        <f>VLOOKUP(B576, pct_raw!$A$2:$AX$1800, 37, FALSE)</f>
        <v>83</v>
      </c>
      <c r="AB576" s="5">
        <f>VLOOKUP(B576, pct_raw!$A$2:$AX$1800, 38, FALSE)</f>
        <v>0.55959999999999999</v>
      </c>
      <c r="AC576" s="5">
        <f>VLOOKUP(B576, pct_raw!$A$2:$AX$1800, 39, FALSE)</f>
        <v>19</v>
      </c>
      <c r="AD576" s="5">
        <f>VLOOKUP(B576, pct_raw!$A$2:$AX$1800, 40, FALSE)</f>
        <v>0</v>
      </c>
      <c r="AE576" s="5">
        <f>VLOOKUP(B576, pct_raw!$A$2:$AX$1800, 41, FALSE)</f>
        <v>0</v>
      </c>
      <c r="AF576" s="5">
        <f>VLOOKUP(B576, pct_raw!$A$2:$AX$1800, 42, FALSE)</f>
        <v>3</v>
      </c>
      <c r="AG576" s="5">
        <f>VLOOKUP(B576, pct_raw!$A$2:$AX$1800, 43, FALSE)</f>
        <v>0</v>
      </c>
      <c r="AH576" s="5">
        <f>VLOOKUP(B576, pct_raw!$A$2:$AX$1800, 44, FALSE)</f>
        <v>0</v>
      </c>
      <c r="AI576" s="5">
        <f>VLOOKUP(B576, pct_raw!$A$2:$AX$1800, 45, FALSE)</f>
        <v>87</v>
      </c>
      <c r="AJ576" s="5">
        <f>VLOOKUP(B576, pct_raw!$A$2:$AX$1800, 46, FALSE)</f>
        <v>96</v>
      </c>
      <c r="AK576" s="5">
        <f>VLOOKUP(B576, pct_raw!$A$2:$AX$1800, 47, FALSE)</f>
        <v>0.55959999999999999</v>
      </c>
      <c r="AL576" s="5">
        <f>VLOOKUP(B576, pct_raw!$A$2:$AX$1800, 48, FALSE)</f>
        <v>9</v>
      </c>
      <c r="AM576" s="5">
        <f>VLOOKUP(B576, pct_raw!$A$2:$AX$1800, 49, FALSE)</f>
        <v>0</v>
      </c>
      <c r="AN576" s="5">
        <f>VLOOKUP(B576, pct_raw!$A$2:$AX$1800, 50, FALSE)</f>
        <v>0</v>
      </c>
    </row>
    <row r="577" spans="1:40" x14ac:dyDescent="0.2">
      <c r="A577" s="2" t="s">
        <v>1268</v>
      </c>
      <c r="B577" s="2" t="str">
        <f t="shared" si="8"/>
        <v>Des Moines 64</v>
      </c>
      <c r="C577" s="2" t="s">
        <v>1268</v>
      </c>
      <c r="D577" s="2" t="str">
        <f>VLOOKUP(B577, pct_raw!$A$2:$AX$1800, 6, FALSE)</f>
        <v xml:space="preserve"> DES MOINES 64</v>
      </c>
      <c r="E577" s="5">
        <f>VLOOKUP(B577, pct_raw!$A$2:$AX$1800, 15, FALSE)</f>
        <v>55</v>
      </c>
      <c r="F577" s="5">
        <f>VLOOKUP(B577, pct_raw!$A$2:$AX$1800, 16, FALSE)</f>
        <v>72</v>
      </c>
      <c r="G577" s="5">
        <f>VLOOKUP(B577, pct_raw!$A$2:$AX$1800, 17, FALSE)</f>
        <v>0.55959999999999999</v>
      </c>
      <c r="H577">
        <f>VLOOKUP(B577, pct_raw!$A$2:$AX$1800, 18, FALSE)</f>
        <v>0</v>
      </c>
      <c r="I577" s="5">
        <f>VLOOKUP(B577, pct_raw!$A$2:$AX$1800, 19, FALSE)</f>
        <v>0</v>
      </c>
      <c r="J577">
        <f>VLOOKUP(B577, pct_raw!$A$2:$AX$1800, 20, FALSE)</f>
        <v>0</v>
      </c>
      <c r="K577" s="5">
        <f>VLOOKUP(B577, pct_raw!$A$2:$AX$1800, 21, FALSE)</f>
        <v>72</v>
      </c>
      <c r="L577" s="5">
        <f>VLOOKUP(B577, pct_raw!$A$2:$AX$1800, 22, FALSE)</f>
        <v>87</v>
      </c>
      <c r="M577" s="5">
        <f>VLOOKUP(B577, pct_raw!$A$2:$AX$1800, 23, FALSE)</f>
        <v>0.55959999999999999</v>
      </c>
      <c r="N577" s="5">
        <f>VLOOKUP(B577, pct_raw!$A$2:$AX$1800, 24, FALSE)</f>
        <v>0</v>
      </c>
      <c r="O577" s="5">
        <f>VLOOKUP(B577, pct_raw!$A$2:$AX$1800, 25, FALSE)</f>
        <v>0</v>
      </c>
      <c r="P577" s="5">
        <f>VLOOKUP(B577, pct_raw!$A$2:$AX$1800, 26, FALSE)</f>
        <v>0</v>
      </c>
      <c r="Q577" s="5">
        <f>VLOOKUP(B577, pct_raw!$A$2:$AX$1800, 27, FALSE)</f>
        <v>38</v>
      </c>
      <c r="R577" s="5">
        <f>VLOOKUP(B577, pct_raw!$A$2:$AX$1800, 28, FALSE)</f>
        <v>0</v>
      </c>
      <c r="S577" s="5">
        <f>VLOOKUP(B577, pct_raw!$A$2:$AX$1800, 29, FALSE)</f>
        <v>0</v>
      </c>
      <c r="T577" s="5">
        <f>VLOOKUP(B577, pct_raw!$A$2:$AX$1800, 30, FALSE)</f>
        <v>0</v>
      </c>
      <c r="U577" s="5">
        <f>VLOOKUP(B577, pct_raw!$A$2:$AX$1800, 31, FALSE)</f>
        <v>0</v>
      </c>
      <c r="V577" s="5">
        <f>VLOOKUP(B577, pct_raw!$A$2:$AX$1800, 32, FALSE)</f>
        <v>0</v>
      </c>
      <c r="W577" s="5">
        <f>VLOOKUP(B577, pct_raw!$A$2:$AX$1800, 33, FALSE)</f>
        <v>0</v>
      </c>
      <c r="X577" s="5">
        <f>VLOOKUP(B577, pct_raw!$A$2:$AX$1800, 34, FALSE)</f>
        <v>0</v>
      </c>
      <c r="Y577" s="5">
        <f>VLOOKUP(B577, pct_raw!$A$2:$AX$1800, 35, FALSE)</f>
        <v>0</v>
      </c>
      <c r="Z577" s="5">
        <f>VLOOKUP(B577, pct_raw!$A$2:$AX$1800, 36, FALSE)</f>
        <v>78</v>
      </c>
      <c r="AA577" s="5">
        <f>VLOOKUP(B577, pct_raw!$A$2:$AX$1800, 37, FALSE)</f>
        <v>81</v>
      </c>
      <c r="AB577" s="5">
        <f>VLOOKUP(B577, pct_raw!$A$2:$AX$1800, 38, FALSE)</f>
        <v>0.55959999999999999</v>
      </c>
      <c r="AC577" s="5">
        <f>VLOOKUP(B577, pct_raw!$A$2:$AX$1800, 39, FALSE)</f>
        <v>0</v>
      </c>
      <c r="AD577" s="5">
        <f>VLOOKUP(B577, pct_raw!$A$2:$AX$1800, 40, FALSE)</f>
        <v>0</v>
      </c>
      <c r="AE577" s="5">
        <f>VLOOKUP(B577, pct_raw!$A$2:$AX$1800, 41, FALSE)</f>
        <v>0</v>
      </c>
      <c r="AF577" s="5">
        <f>VLOOKUP(B577, pct_raw!$A$2:$AX$1800, 42, FALSE)</f>
        <v>2</v>
      </c>
      <c r="AG577" s="5">
        <f>VLOOKUP(B577, pct_raw!$A$2:$AX$1800, 43, FALSE)</f>
        <v>0</v>
      </c>
      <c r="AH577" s="5">
        <f>VLOOKUP(B577, pct_raw!$A$2:$AX$1800, 44, FALSE)</f>
        <v>0</v>
      </c>
      <c r="AI577" s="5">
        <f>VLOOKUP(B577, pct_raw!$A$2:$AX$1800, 45, FALSE)</f>
        <v>47</v>
      </c>
      <c r="AJ577" s="5">
        <f>VLOOKUP(B577, pct_raw!$A$2:$AX$1800, 46, FALSE)</f>
        <v>58</v>
      </c>
      <c r="AK577" s="5">
        <f>VLOOKUP(B577, pct_raw!$A$2:$AX$1800, 47, FALSE)</f>
        <v>0.55959999999999999</v>
      </c>
      <c r="AL577" s="5">
        <f>VLOOKUP(B577, pct_raw!$A$2:$AX$1800, 48, FALSE)</f>
        <v>12</v>
      </c>
      <c r="AM577" s="5">
        <f>VLOOKUP(B577, pct_raw!$A$2:$AX$1800, 49, FALSE)</f>
        <v>0</v>
      </c>
      <c r="AN577" s="5">
        <f>VLOOKUP(B577, pct_raw!$A$2:$AX$1800, 50, FALSE)</f>
        <v>0</v>
      </c>
    </row>
    <row r="578" spans="1:40" x14ac:dyDescent="0.2">
      <c r="A578" s="2" t="s">
        <v>1269</v>
      </c>
      <c r="B578" s="2" t="str">
        <f t="shared" ref="B578:B641" si="9">PROPER(C578)</f>
        <v>Des Moines 65</v>
      </c>
      <c r="C578" s="2" t="s">
        <v>1269</v>
      </c>
      <c r="D578" s="2" t="str">
        <f>VLOOKUP(B578, pct_raw!$A$2:$AX$1800, 6, FALSE)</f>
        <v xml:space="preserve"> DES MOINES 65</v>
      </c>
      <c r="E578" s="5">
        <f>VLOOKUP(B578, pct_raw!$A$2:$AX$1800, 15, FALSE)</f>
        <v>59</v>
      </c>
      <c r="F578" s="5">
        <f>VLOOKUP(B578, pct_raw!$A$2:$AX$1800, 16, FALSE)</f>
        <v>74</v>
      </c>
      <c r="G578" s="5">
        <f>VLOOKUP(B578, pct_raw!$A$2:$AX$1800, 17, FALSE)</f>
        <v>0.55959999999999999</v>
      </c>
      <c r="H578">
        <f>VLOOKUP(B578, pct_raw!$A$2:$AX$1800, 18, FALSE)</f>
        <v>0</v>
      </c>
      <c r="I578" s="5">
        <f>VLOOKUP(B578, pct_raw!$A$2:$AX$1800, 19, FALSE)</f>
        <v>0</v>
      </c>
      <c r="J578">
        <f>VLOOKUP(B578, pct_raw!$A$2:$AX$1800, 20, FALSE)</f>
        <v>0</v>
      </c>
      <c r="K578" s="5">
        <f>VLOOKUP(B578, pct_raw!$A$2:$AX$1800, 21, FALSE)</f>
        <v>88</v>
      </c>
      <c r="L578" s="5">
        <f>VLOOKUP(B578, pct_raw!$A$2:$AX$1800, 22, FALSE)</f>
        <v>109</v>
      </c>
      <c r="M578" s="5">
        <f>VLOOKUP(B578, pct_raw!$A$2:$AX$1800, 23, FALSE)</f>
        <v>0.83940000000000003</v>
      </c>
      <c r="N578" s="5">
        <f>VLOOKUP(B578, pct_raw!$A$2:$AX$1800, 24, FALSE)</f>
        <v>0</v>
      </c>
      <c r="O578" s="5">
        <f>VLOOKUP(B578, pct_raw!$A$2:$AX$1800, 25, FALSE)</f>
        <v>0</v>
      </c>
      <c r="P578" s="5">
        <f>VLOOKUP(B578, pct_raw!$A$2:$AX$1800, 26, FALSE)</f>
        <v>0</v>
      </c>
      <c r="Q578" s="5">
        <f>VLOOKUP(B578, pct_raw!$A$2:$AX$1800, 27, FALSE)</f>
        <v>33</v>
      </c>
      <c r="R578" s="5">
        <f>VLOOKUP(B578, pct_raw!$A$2:$AX$1800, 28, FALSE)</f>
        <v>0</v>
      </c>
      <c r="S578" s="5">
        <f>VLOOKUP(B578, pct_raw!$A$2:$AX$1800, 29, FALSE)</f>
        <v>0</v>
      </c>
      <c r="T578" s="5">
        <f>VLOOKUP(B578, pct_raw!$A$2:$AX$1800, 30, FALSE)</f>
        <v>0</v>
      </c>
      <c r="U578" s="5">
        <f>VLOOKUP(B578, pct_raw!$A$2:$AX$1800, 31, FALSE)</f>
        <v>0</v>
      </c>
      <c r="V578" s="5">
        <f>VLOOKUP(B578, pct_raw!$A$2:$AX$1800, 32, FALSE)</f>
        <v>0</v>
      </c>
      <c r="W578" s="5">
        <f>VLOOKUP(B578, pct_raw!$A$2:$AX$1800, 33, FALSE)</f>
        <v>0</v>
      </c>
      <c r="X578" s="5">
        <f>VLOOKUP(B578, pct_raw!$A$2:$AX$1800, 34, FALSE)</f>
        <v>0</v>
      </c>
      <c r="Y578" s="5">
        <f>VLOOKUP(B578, pct_raw!$A$2:$AX$1800, 35, FALSE)</f>
        <v>0</v>
      </c>
      <c r="Z578" s="5">
        <f>VLOOKUP(B578, pct_raw!$A$2:$AX$1800, 36, FALSE)</f>
        <v>85</v>
      </c>
      <c r="AA578" s="5">
        <f>VLOOKUP(B578, pct_raw!$A$2:$AX$1800, 37, FALSE)</f>
        <v>89</v>
      </c>
      <c r="AB578" s="5">
        <f>VLOOKUP(B578, pct_raw!$A$2:$AX$1800, 38, FALSE)</f>
        <v>0.83940000000000003</v>
      </c>
      <c r="AC578" s="5">
        <f>VLOOKUP(B578, pct_raw!$A$2:$AX$1800, 39, FALSE)</f>
        <v>17</v>
      </c>
      <c r="AD578" s="5">
        <f>VLOOKUP(B578, pct_raw!$A$2:$AX$1800, 40, FALSE)</f>
        <v>0</v>
      </c>
      <c r="AE578" s="5">
        <f>VLOOKUP(B578, pct_raw!$A$2:$AX$1800, 41, FALSE)</f>
        <v>0</v>
      </c>
      <c r="AF578" s="5">
        <f>VLOOKUP(B578, pct_raw!$A$2:$AX$1800, 42, FALSE)</f>
        <v>1</v>
      </c>
      <c r="AG578" s="5">
        <f>VLOOKUP(B578, pct_raw!$A$2:$AX$1800, 43, FALSE)</f>
        <v>0</v>
      </c>
      <c r="AH578" s="5">
        <f>VLOOKUP(B578, pct_raw!$A$2:$AX$1800, 44, FALSE)</f>
        <v>0</v>
      </c>
      <c r="AI578" s="5">
        <f>VLOOKUP(B578, pct_raw!$A$2:$AX$1800, 45, FALSE)</f>
        <v>71</v>
      </c>
      <c r="AJ578" s="5">
        <f>VLOOKUP(B578, pct_raw!$A$2:$AX$1800, 46, FALSE)</f>
        <v>92</v>
      </c>
      <c r="AK578" s="5">
        <f>VLOOKUP(B578, pct_raw!$A$2:$AX$1800, 47, FALSE)</f>
        <v>0.83940000000000003</v>
      </c>
      <c r="AL578" s="5">
        <f>VLOOKUP(B578, pct_raw!$A$2:$AX$1800, 48, FALSE)</f>
        <v>15</v>
      </c>
      <c r="AM578" s="5">
        <f>VLOOKUP(B578, pct_raw!$A$2:$AX$1800, 49, FALSE)</f>
        <v>0</v>
      </c>
      <c r="AN578" s="5">
        <f>VLOOKUP(B578, pct_raw!$A$2:$AX$1800, 50, FALSE)</f>
        <v>0</v>
      </c>
    </row>
    <row r="579" spans="1:40" x14ac:dyDescent="0.2">
      <c r="A579" s="2" t="s">
        <v>1270</v>
      </c>
      <c r="B579" s="2" t="str">
        <f t="shared" si="9"/>
        <v>Des Moines 66</v>
      </c>
      <c r="C579" s="2" t="s">
        <v>1270</v>
      </c>
      <c r="D579" s="2" t="str">
        <f>VLOOKUP(B579, pct_raw!$A$2:$AX$1800, 6, FALSE)</f>
        <v xml:space="preserve"> DES MOINES 66</v>
      </c>
      <c r="E579" s="5">
        <f>VLOOKUP(B579, pct_raw!$A$2:$AX$1800, 15, FALSE)</f>
        <v>57</v>
      </c>
      <c r="F579" s="5">
        <f>VLOOKUP(B579, pct_raw!$A$2:$AX$1800, 16, FALSE)</f>
        <v>68</v>
      </c>
      <c r="G579" s="5">
        <f>VLOOKUP(B579, pct_raw!$A$2:$AX$1800, 17, FALSE)</f>
        <v>0.55959999999999999</v>
      </c>
      <c r="H579">
        <f>VLOOKUP(B579, pct_raw!$A$2:$AX$1800, 18, FALSE)</f>
        <v>0</v>
      </c>
      <c r="I579" s="5">
        <f>VLOOKUP(B579, pct_raw!$A$2:$AX$1800, 19, FALSE)</f>
        <v>0</v>
      </c>
      <c r="J579">
        <f>VLOOKUP(B579, pct_raw!$A$2:$AX$1800, 20, FALSE)</f>
        <v>0</v>
      </c>
      <c r="K579" s="5">
        <f>VLOOKUP(B579, pct_raw!$A$2:$AX$1800, 21, FALSE)</f>
        <v>97</v>
      </c>
      <c r="L579" s="5">
        <f>VLOOKUP(B579, pct_raw!$A$2:$AX$1800, 22, FALSE)</f>
        <v>117</v>
      </c>
      <c r="M579" s="5">
        <f>VLOOKUP(B579, pct_raw!$A$2:$AX$1800, 23, FALSE)</f>
        <v>1.1192</v>
      </c>
      <c r="N579" s="5">
        <f>VLOOKUP(B579, pct_raw!$A$2:$AX$1800, 24, FALSE)</f>
        <v>0</v>
      </c>
      <c r="O579" s="5">
        <f>VLOOKUP(B579, pct_raw!$A$2:$AX$1800, 25, FALSE)</f>
        <v>0</v>
      </c>
      <c r="P579" s="5">
        <f>VLOOKUP(B579, pct_raw!$A$2:$AX$1800, 26, FALSE)</f>
        <v>0</v>
      </c>
      <c r="Q579" s="5">
        <f>VLOOKUP(B579, pct_raw!$A$2:$AX$1800, 27, FALSE)</f>
        <v>39</v>
      </c>
      <c r="R579" s="5">
        <f>VLOOKUP(B579, pct_raw!$A$2:$AX$1800, 28, FALSE)</f>
        <v>0</v>
      </c>
      <c r="S579" s="5">
        <f>VLOOKUP(B579, pct_raw!$A$2:$AX$1800, 29, FALSE)</f>
        <v>0</v>
      </c>
      <c r="T579" s="5">
        <f>VLOOKUP(B579, pct_raw!$A$2:$AX$1800, 30, FALSE)</f>
        <v>0</v>
      </c>
      <c r="U579" s="5">
        <f>VLOOKUP(B579, pct_raw!$A$2:$AX$1800, 31, FALSE)</f>
        <v>0</v>
      </c>
      <c r="V579" s="5">
        <f>VLOOKUP(B579, pct_raw!$A$2:$AX$1800, 32, FALSE)</f>
        <v>0</v>
      </c>
      <c r="W579" s="5">
        <f>VLOOKUP(B579, pct_raw!$A$2:$AX$1800, 33, FALSE)</f>
        <v>0</v>
      </c>
      <c r="X579" s="5">
        <f>VLOOKUP(B579, pct_raw!$A$2:$AX$1800, 34, FALSE)</f>
        <v>0</v>
      </c>
      <c r="Y579" s="5">
        <f>VLOOKUP(B579, pct_raw!$A$2:$AX$1800, 35, FALSE)</f>
        <v>0</v>
      </c>
      <c r="Z579" s="5">
        <f>VLOOKUP(B579, pct_raw!$A$2:$AX$1800, 36, FALSE)</f>
        <v>92</v>
      </c>
      <c r="AA579" s="5">
        <f>VLOOKUP(B579, pct_raw!$A$2:$AX$1800, 37, FALSE)</f>
        <v>103</v>
      </c>
      <c r="AB579" s="5">
        <f>VLOOKUP(B579, pct_raw!$A$2:$AX$1800, 38, FALSE)</f>
        <v>0.83940000000000003</v>
      </c>
      <c r="AC579" s="5">
        <f>VLOOKUP(B579, pct_raw!$A$2:$AX$1800, 39, FALSE)</f>
        <v>13</v>
      </c>
      <c r="AD579" s="5">
        <f>VLOOKUP(B579, pct_raw!$A$2:$AX$1800, 40, FALSE)</f>
        <v>0</v>
      </c>
      <c r="AE579" s="5">
        <f>VLOOKUP(B579, pct_raw!$A$2:$AX$1800, 41, FALSE)</f>
        <v>0</v>
      </c>
      <c r="AF579" s="5">
        <f>VLOOKUP(B579, pct_raw!$A$2:$AX$1800, 42, FALSE)</f>
        <v>0</v>
      </c>
      <c r="AG579" s="5">
        <f>VLOOKUP(B579, pct_raw!$A$2:$AX$1800, 43, FALSE)</f>
        <v>0</v>
      </c>
      <c r="AH579" s="5">
        <f>VLOOKUP(B579, pct_raw!$A$2:$AX$1800, 44, FALSE)</f>
        <v>0</v>
      </c>
      <c r="AI579" s="5">
        <f>VLOOKUP(B579, pct_raw!$A$2:$AX$1800, 45, FALSE)</f>
        <v>67</v>
      </c>
      <c r="AJ579" s="5">
        <f>VLOOKUP(B579, pct_raw!$A$2:$AX$1800, 46, FALSE)</f>
        <v>81</v>
      </c>
      <c r="AK579" s="5">
        <f>VLOOKUP(B579, pct_raw!$A$2:$AX$1800, 47, FALSE)</f>
        <v>0.83940000000000003</v>
      </c>
      <c r="AL579" s="5">
        <f>VLOOKUP(B579, pct_raw!$A$2:$AX$1800, 48, FALSE)</f>
        <v>11</v>
      </c>
      <c r="AM579" s="5">
        <f>VLOOKUP(B579, pct_raw!$A$2:$AX$1800, 49, FALSE)</f>
        <v>0</v>
      </c>
      <c r="AN579" s="5">
        <f>VLOOKUP(B579, pct_raw!$A$2:$AX$1800, 50, FALSE)</f>
        <v>0</v>
      </c>
    </row>
    <row r="580" spans="1:40" x14ac:dyDescent="0.2">
      <c r="A580" s="2" t="s">
        <v>1271</v>
      </c>
      <c r="B580" s="2" t="str">
        <f t="shared" si="9"/>
        <v>Des Moines 67</v>
      </c>
      <c r="C580" s="2" t="s">
        <v>1271</v>
      </c>
      <c r="D580" s="2" t="str">
        <f>VLOOKUP(B580, pct_raw!$A$2:$AX$1800, 6, FALSE)</f>
        <v xml:space="preserve"> DES MOINES 67</v>
      </c>
      <c r="E580" s="5">
        <f>VLOOKUP(B580, pct_raw!$A$2:$AX$1800, 15, FALSE)</f>
        <v>3</v>
      </c>
      <c r="F580" s="5">
        <f>VLOOKUP(B580, pct_raw!$A$2:$AX$1800, 16, FALSE)</f>
        <v>0</v>
      </c>
      <c r="G580" s="5">
        <f>VLOOKUP(B580, pct_raw!$A$2:$AX$1800, 17, FALSE)</f>
        <v>0</v>
      </c>
      <c r="H580">
        <f>VLOOKUP(B580, pct_raw!$A$2:$AX$1800, 18, FALSE)</f>
        <v>0</v>
      </c>
      <c r="I580" s="5">
        <f>VLOOKUP(B580, pct_raw!$A$2:$AX$1800, 19, FALSE)</f>
        <v>0</v>
      </c>
      <c r="J580">
        <f>VLOOKUP(B580, pct_raw!$A$2:$AX$1800, 20, FALSE)</f>
        <v>0</v>
      </c>
      <c r="K580" s="5">
        <f>VLOOKUP(B580, pct_raw!$A$2:$AX$1800, 21, FALSE)</f>
        <v>9</v>
      </c>
      <c r="L580" s="5">
        <f>VLOOKUP(B580, pct_raw!$A$2:$AX$1800, 22, FALSE)</f>
        <v>19</v>
      </c>
      <c r="M580" s="5">
        <f>VLOOKUP(B580, pct_raw!$A$2:$AX$1800, 23, FALSE)</f>
        <v>0.27979999999999999</v>
      </c>
      <c r="N580" s="5">
        <f>VLOOKUP(B580, pct_raw!$A$2:$AX$1800, 24, FALSE)</f>
        <v>0</v>
      </c>
      <c r="O580" s="5">
        <f>VLOOKUP(B580, pct_raw!$A$2:$AX$1800, 25, FALSE)</f>
        <v>0</v>
      </c>
      <c r="P580" s="5">
        <f>VLOOKUP(B580, pct_raw!$A$2:$AX$1800, 26, FALSE)</f>
        <v>0</v>
      </c>
      <c r="Q580" s="5">
        <f>VLOOKUP(B580, pct_raw!$A$2:$AX$1800, 27, FALSE)</f>
        <v>7</v>
      </c>
      <c r="R580" s="5">
        <f>VLOOKUP(B580, pct_raw!$A$2:$AX$1800, 28, FALSE)</f>
        <v>0</v>
      </c>
      <c r="S580" s="5">
        <f>VLOOKUP(B580, pct_raw!$A$2:$AX$1800, 29, FALSE)</f>
        <v>0</v>
      </c>
      <c r="T580" s="5">
        <f>VLOOKUP(B580, pct_raw!$A$2:$AX$1800, 30, FALSE)</f>
        <v>0</v>
      </c>
      <c r="U580" s="5">
        <f>VLOOKUP(B580, pct_raw!$A$2:$AX$1800, 31, FALSE)</f>
        <v>0</v>
      </c>
      <c r="V580" s="5">
        <f>VLOOKUP(B580, pct_raw!$A$2:$AX$1800, 32, FALSE)</f>
        <v>0</v>
      </c>
      <c r="W580" s="5">
        <f>VLOOKUP(B580, pct_raw!$A$2:$AX$1800, 33, FALSE)</f>
        <v>0</v>
      </c>
      <c r="X580" s="5">
        <f>VLOOKUP(B580, pct_raw!$A$2:$AX$1800, 34, FALSE)</f>
        <v>0</v>
      </c>
      <c r="Y580" s="5">
        <f>VLOOKUP(B580, pct_raw!$A$2:$AX$1800, 35, FALSE)</f>
        <v>0</v>
      </c>
      <c r="Z580" s="5">
        <f>VLOOKUP(B580, pct_raw!$A$2:$AX$1800, 36, FALSE)</f>
        <v>16</v>
      </c>
      <c r="AA580" s="5">
        <f>VLOOKUP(B580, pct_raw!$A$2:$AX$1800, 37, FALSE)</f>
        <v>25</v>
      </c>
      <c r="AB580" s="5">
        <f>VLOOKUP(B580, pct_raw!$A$2:$AX$1800, 38, FALSE)</f>
        <v>0.27979999999999999</v>
      </c>
      <c r="AC580" s="5">
        <f>VLOOKUP(B580, pct_raw!$A$2:$AX$1800, 39, FALSE)</f>
        <v>0</v>
      </c>
      <c r="AD580" s="5">
        <f>VLOOKUP(B580, pct_raw!$A$2:$AX$1800, 40, FALSE)</f>
        <v>0</v>
      </c>
      <c r="AE580" s="5">
        <f>VLOOKUP(B580, pct_raw!$A$2:$AX$1800, 41, FALSE)</f>
        <v>0</v>
      </c>
      <c r="AF580" s="5">
        <f>VLOOKUP(B580, pct_raw!$A$2:$AX$1800, 42, FALSE)</f>
        <v>0</v>
      </c>
      <c r="AG580" s="5">
        <f>VLOOKUP(B580, pct_raw!$A$2:$AX$1800, 43, FALSE)</f>
        <v>0</v>
      </c>
      <c r="AH580" s="5">
        <f>VLOOKUP(B580, pct_raw!$A$2:$AX$1800, 44, FALSE)</f>
        <v>0</v>
      </c>
      <c r="AI580" s="5">
        <f>VLOOKUP(B580, pct_raw!$A$2:$AX$1800, 45, FALSE)</f>
        <v>6</v>
      </c>
      <c r="AJ580" s="5">
        <f>VLOOKUP(B580, pct_raw!$A$2:$AX$1800, 46, FALSE)</f>
        <v>0</v>
      </c>
      <c r="AK580" s="5">
        <f>VLOOKUP(B580, pct_raw!$A$2:$AX$1800, 47, FALSE)</f>
        <v>0</v>
      </c>
      <c r="AL580" s="5">
        <f>VLOOKUP(B580, pct_raw!$A$2:$AX$1800, 48, FALSE)</f>
        <v>6</v>
      </c>
      <c r="AM580" s="5">
        <f>VLOOKUP(B580, pct_raw!$A$2:$AX$1800, 49, FALSE)</f>
        <v>0</v>
      </c>
      <c r="AN580" s="5">
        <f>VLOOKUP(B580, pct_raw!$A$2:$AX$1800, 50, FALSE)</f>
        <v>0</v>
      </c>
    </row>
    <row r="581" spans="1:40" x14ac:dyDescent="0.2">
      <c r="A581" s="2" t="s">
        <v>1272</v>
      </c>
      <c r="B581" s="2" t="str">
        <f t="shared" si="9"/>
        <v>Des Moines 68</v>
      </c>
      <c r="C581" s="2" t="s">
        <v>1272</v>
      </c>
      <c r="D581" s="2" t="str">
        <f>VLOOKUP(B581, pct_raw!$A$2:$AX$1800, 6, FALSE)</f>
        <v xml:space="preserve"> DES MOINES 68</v>
      </c>
      <c r="E581" s="5">
        <f>VLOOKUP(B581, pct_raw!$A$2:$AX$1800, 15, FALSE)</f>
        <v>11</v>
      </c>
      <c r="F581" s="5">
        <f>VLOOKUP(B581, pct_raw!$A$2:$AX$1800, 16, FALSE)</f>
        <v>0</v>
      </c>
      <c r="G581" s="5">
        <f>VLOOKUP(B581, pct_raw!$A$2:$AX$1800, 17, FALSE)</f>
        <v>0</v>
      </c>
      <c r="H581">
        <f>VLOOKUP(B581, pct_raw!$A$2:$AX$1800, 18, FALSE)</f>
        <v>0</v>
      </c>
      <c r="I581" s="5">
        <f>VLOOKUP(B581, pct_raw!$A$2:$AX$1800, 19, FALSE)</f>
        <v>0</v>
      </c>
      <c r="J581">
        <f>VLOOKUP(B581, pct_raw!$A$2:$AX$1800, 20, FALSE)</f>
        <v>0</v>
      </c>
      <c r="K581" s="5">
        <f>VLOOKUP(B581, pct_raw!$A$2:$AX$1800, 21, FALSE)</f>
        <v>20</v>
      </c>
      <c r="L581" s="5">
        <f>VLOOKUP(B581, pct_raw!$A$2:$AX$1800, 22, FALSE)</f>
        <v>22</v>
      </c>
      <c r="M581" s="5">
        <f>VLOOKUP(B581, pct_raw!$A$2:$AX$1800, 23, FALSE)</f>
        <v>0.27979999999999999</v>
      </c>
      <c r="N581" s="5">
        <f>VLOOKUP(B581, pct_raw!$A$2:$AX$1800, 24, FALSE)</f>
        <v>0</v>
      </c>
      <c r="O581" s="5">
        <f>VLOOKUP(B581, pct_raw!$A$2:$AX$1800, 25, FALSE)</f>
        <v>0</v>
      </c>
      <c r="P581" s="5">
        <f>VLOOKUP(B581, pct_raw!$A$2:$AX$1800, 26, FALSE)</f>
        <v>0</v>
      </c>
      <c r="Q581" s="5">
        <f>VLOOKUP(B581, pct_raw!$A$2:$AX$1800, 27, FALSE)</f>
        <v>2</v>
      </c>
      <c r="R581" s="5">
        <f>VLOOKUP(B581, pct_raw!$A$2:$AX$1800, 28, FALSE)</f>
        <v>0</v>
      </c>
      <c r="S581" s="5">
        <f>VLOOKUP(B581, pct_raw!$A$2:$AX$1800, 29, FALSE)</f>
        <v>0</v>
      </c>
      <c r="T581" s="5">
        <f>VLOOKUP(B581, pct_raw!$A$2:$AX$1800, 30, FALSE)</f>
        <v>0</v>
      </c>
      <c r="U581" s="5">
        <f>VLOOKUP(B581, pct_raw!$A$2:$AX$1800, 31, FALSE)</f>
        <v>0</v>
      </c>
      <c r="V581" s="5">
        <f>VLOOKUP(B581, pct_raw!$A$2:$AX$1800, 32, FALSE)</f>
        <v>0</v>
      </c>
      <c r="W581" s="5">
        <f>VLOOKUP(B581, pct_raw!$A$2:$AX$1800, 33, FALSE)</f>
        <v>0</v>
      </c>
      <c r="X581" s="5">
        <f>VLOOKUP(B581, pct_raw!$A$2:$AX$1800, 34, FALSE)</f>
        <v>0</v>
      </c>
      <c r="Y581" s="5">
        <f>VLOOKUP(B581, pct_raw!$A$2:$AX$1800, 35, FALSE)</f>
        <v>0</v>
      </c>
      <c r="Z581" s="5">
        <f>VLOOKUP(B581, pct_raw!$A$2:$AX$1800, 36, FALSE)</f>
        <v>41</v>
      </c>
      <c r="AA581" s="5">
        <f>VLOOKUP(B581, pct_raw!$A$2:$AX$1800, 37, FALSE)</f>
        <v>45</v>
      </c>
      <c r="AB581" s="5">
        <f>VLOOKUP(B581, pct_raw!$A$2:$AX$1800, 38, FALSE)</f>
        <v>0.83940000000000003</v>
      </c>
      <c r="AC581" s="5">
        <f>VLOOKUP(B581, pct_raw!$A$2:$AX$1800, 39, FALSE)</f>
        <v>1</v>
      </c>
      <c r="AD581" s="5">
        <f>VLOOKUP(B581, pct_raw!$A$2:$AX$1800, 40, FALSE)</f>
        <v>0</v>
      </c>
      <c r="AE581" s="5">
        <f>VLOOKUP(B581, pct_raw!$A$2:$AX$1800, 41, FALSE)</f>
        <v>0</v>
      </c>
      <c r="AF581" s="5">
        <f>VLOOKUP(B581, pct_raw!$A$2:$AX$1800, 42, FALSE)</f>
        <v>0</v>
      </c>
      <c r="AG581" s="5">
        <f>VLOOKUP(B581, pct_raw!$A$2:$AX$1800, 43, FALSE)</f>
        <v>0</v>
      </c>
      <c r="AH581" s="5">
        <f>VLOOKUP(B581, pct_raw!$A$2:$AX$1800, 44, FALSE)</f>
        <v>0</v>
      </c>
      <c r="AI581" s="5">
        <f>VLOOKUP(B581, pct_raw!$A$2:$AX$1800, 45, FALSE)</f>
        <v>15</v>
      </c>
      <c r="AJ581" s="5">
        <f>VLOOKUP(B581, pct_raw!$A$2:$AX$1800, 46, FALSE)</f>
        <v>18</v>
      </c>
      <c r="AK581" s="5">
        <f>VLOOKUP(B581, pct_raw!$A$2:$AX$1800, 47, FALSE)</f>
        <v>0.27979999999999999</v>
      </c>
      <c r="AL581" s="5">
        <f>VLOOKUP(B581, pct_raw!$A$2:$AX$1800, 48, FALSE)</f>
        <v>3</v>
      </c>
      <c r="AM581" s="5">
        <f>VLOOKUP(B581, pct_raw!$A$2:$AX$1800, 49, FALSE)</f>
        <v>0</v>
      </c>
      <c r="AN581" s="5">
        <f>VLOOKUP(B581, pct_raw!$A$2:$AX$1800, 50, FALSE)</f>
        <v>0</v>
      </c>
    </row>
    <row r="582" spans="1:40" x14ac:dyDescent="0.2">
      <c r="A582" s="2" t="s">
        <v>1273</v>
      </c>
      <c r="B582" s="2" t="str">
        <f t="shared" si="9"/>
        <v>Des Moines 69</v>
      </c>
      <c r="C582" s="2" t="s">
        <v>1273</v>
      </c>
      <c r="D582" s="2" t="str">
        <f>VLOOKUP(B582, pct_raw!$A$2:$AX$1800, 6, FALSE)</f>
        <v xml:space="preserve"> DES MOINES 69</v>
      </c>
      <c r="E582" s="5">
        <f>VLOOKUP(B582, pct_raw!$A$2:$AX$1800, 15, FALSE)</f>
        <v>28</v>
      </c>
      <c r="F582" s="5">
        <f>VLOOKUP(B582, pct_raw!$A$2:$AX$1800, 16, FALSE)</f>
        <v>33</v>
      </c>
      <c r="G582" s="5">
        <f>VLOOKUP(B582, pct_raw!$A$2:$AX$1800, 17, FALSE)</f>
        <v>0.55959999999999999</v>
      </c>
      <c r="H582">
        <f>VLOOKUP(B582, pct_raw!$A$2:$AX$1800, 18, FALSE)</f>
        <v>0</v>
      </c>
      <c r="I582" s="5">
        <f>VLOOKUP(B582, pct_raw!$A$2:$AX$1800, 19, FALSE)</f>
        <v>0</v>
      </c>
      <c r="J582">
        <f>VLOOKUP(B582, pct_raw!$A$2:$AX$1800, 20, FALSE)</f>
        <v>0</v>
      </c>
      <c r="K582" s="5">
        <f>VLOOKUP(B582, pct_raw!$A$2:$AX$1800, 21, FALSE)</f>
        <v>33</v>
      </c>
      <c r="L582" s="5">
        <f>VLOOKUP(B582, pct_raw!$A$2:$AX$1800, 22, FALSE)</f>
        <v>50</v>
      </c>
      <c r="M582" s="5">
        <f>VLOOKUP(B582, pct_raw!$A$2:$AX$1800, 23, FALSE)</f>
        <v>0.55959999999999999</v>
      </c>
      <c r="N582" s="5">
        <f>VLOOKUP(B582, pct_raw!$A$2:$AX$1800, 24, FALSE)</f>
        <v>0</v>
      </c>
      <c r="O582" s="5">
        <f>VLOOKUP(B582, pct_raw!$A$2:$AX$1800, 25, FALSE)</f>
        <v>0</v>
      </c>
      <c r="P582" s="5">
        <f>VLOOKUP(B582, pct_raw!$A$2:$AX$1800, 26, FALSE)</f>
        <v>0</v>
      </c>
      <c r="Q582" s="5">
        <f>VLOOKUP(B582, pct_raw!$A$2:$AX$1800, 27, FALSE)</f>
        <v>12</v>
      </c>
      <c r="R582" s="5">
        <f>VLOOKUP(B582, pct_raw!$A$2:$AX$1800, 28, FALSE)</f>
        <v>0</v>
      </c>
      <c r="S582" s="5">
        <f>VLOOKUP(B582, pct_raw!$A$2:$AX$1800, 29, FALSE)</f>
        <v>0</v>
      </c>
      <c r="T582" s="5">
        <f>VLOOKUP(B582, pct_raw!$A$2:$AX$1800, 30, FALSE)</f>
        <v>0</v>
      </c>
      <c r="U582" s="5">
        <f>VLOOKUP(B582, pct_raw!$A$2:$AX$1800, 31, FALSE)</f>
        <v>0</v>
      </c>
      <c r="V582" s="5">
        <f>VLOOKUP(B582, pct_raw!$A$2:$AX$1800, 32, FALSE)</f>
        <v>0</v>
      </c>
      <c r="W582" s="5">
        <f>VLOOKUP(B582, pct_raw!$A$2:$AX$1800, 33, FALSE)</f>
        <v>0</v>
      </c>
      <c r="X582" s="5">
        <f>VLOOKUP(B582, pct_raw!$A$2:$AX$1800, 34, FALSE)</f>
        <v>0</v>
      </c>
      <c r="Y582" s="5">
        <f>VLOOKUP(B582, pct_raw!$A$2:$AX$1800, 35, FALSE)</f>
        <v>0</v>
      </c>
      <c r="Z582" s="5">
        <f>VLOOKUP(B582, pct_raw!$A$2:$AX$1800, 36, FALSE)</f>
        <v>52</v>
      </c>
      <c r="AA582" s="5">
        <f>VLOOKUP(B582, pct_raw!$A$2:$AX$1800, 37, FALSE)</f>
        <v>74</v>
      </c>
      <c r="AB582" s="5">
        <f>VLOOKUP(B582, pct_raw!$A$2:$AX$1800, 38, FALSE)</f>
        <v>1.1192</v>
      </c>
      <c r="AC582" s="5">
        <f>VLOOKUP(B582, pct_raw!$A$2:$AX$1800, 39, FALSE)</f>
        <v>0</v>
      </c>
      <c r="AD582" s="5">
        <f>VLOOKUP(B582, pct_raw!$A$2:$AX$1800, 40, FALSE)</f>
        <v>0</v>
      </c>
      <c r="AE582" s="5">
        <f>VLOOKUP(B582, pct_raw!$A$2:$AX$1800, 41, FALSE)</f>
        <v>0</v>
      </c>
      <c r="AF582" s="5">
        <f>VLOOKUP(B582, pct_raw!$A$2:$AX$1800, 42, FALSE)</f>
        <v>2</v>
      </c>
      <c r="AG582" s="5">
        <f>VLOOKUP(B582, pct_raw!$A$2:$AX$1800, 43, FALSE)</f>
        <v>0</v>
      </c>
      <c r="AH582" s="5">
        <f>VLOOKUP(B582, pct_raw!$A$2:$AX$1800, 44, FALSE)</f>
        <v>0</v>
      </c>
      <c r="AI582" s="5">
        <f>VLOOKUP(B582, pct_raw!$A$2:$AX$1800, 45, FALSE)</f>
        <v>22</v>
      </c>
      <c r="AJ582" s="5">
        <f>VLOOKUP(B582, pct_raw!$A$2:$AX$1800, 46, FALSE)</f>
        <v>0</v>
      </c>
      <c r="AK582" s="5">
        <f>VLOOKUP(B582, pct_raw!$A$2:$AX$1800, 47, FALSE)</f>
        <v>0</v>
      </c>
      <c r="AL582" s="5">
        <f>VLOOKUP(B582, pct_raw!$A$2:$AX$1800, 48, FALSE)</f>
        <v>6</v>
      </c>
      <c r="AM582" s="5">
        <f>VLOOKUP(B582, pct_raw!$A$2:$AX$1800, 49, FALSE)</f>
        <v>0</v>
      </c>
      <c r="AN582" s="5">
        <f>VLOOKUP(B582, pct_raw!$A$2:$AX$1800, 50, FALSE)</f>
        <v>0</v>
      </c>
    </row>
    <row r="583" spans="1:40" x14ac:dyDescent="0.2">
      <c r="A583" s="2" t="s">
        <v>1274</v>
      </c>
      <c r="B583" s="2" t="str">
        <f t="shared" si="9"/>
        <v>Des Moines 70</v>
      </c>
      <c r="C583" s="2" t="s">
        <v>1274</v>
      </c>
      <c r="D583" s="2" t="str">
        <f>VLOOKUP(B583, pct_raw!$A$2:$AX$1800, 6, FALSE)</f>
        <v xml:space="preserve"> DES MOINES 70</v>
      </c>
      <c r="E583" s="5">
        <f>VLOOKUP(B583, pct_raw!$A$2:$AX$1800, 15, FALSE)</f>
        <v>15</v>
      </c>
      <c r="F583" s="5">
        <f>VLOOKUP(B583, pct_raw!$A$2:$AX$1800, 16, FALSE)</f>
        <v>19</v>
      </c>
      <c r="G583" s="5">
        <f>VLOOKUP(B583, pct_raw!$A$2:$AX$1800, 17, FALSE)</f>
        <v>0.27979999999999999</v>
      </c>
      <c r="H583">
        <f>VLOOKUP(B583, pct_raw!$A$2:$AX$1800, 18, FALSE)</f>
        <v>0</v>
      </c>
      <c r="I583" s="5">
        <f>VLOOKUP(B583, pct_raw!$A$2:$AX$1800, 19, FALSE)</f>
        <v>0</v>
      </c>
      <c r="J583">
        <f>VLOOKUP(B583, pct_raw!$A$2:$AX$1800, 20, FALSE)</f>
        <v>0</v>
      </c>
      <c r="K583" s="5">
        <f>VLOOKUP(B583, pct_raw!$A$2:$AX$1800, 21, FALSE)</f>
        <v>13</v>
      </c>
      <c r="L583" s="5">
        <f>VLOOKUP(B583, pct_raw!$A$2:$AX$1800, 22, FALSE)</f>
        <v>0</v>
      </c>
      <c r="M583" s="5">
        <f>VLOOKUP(B583, pct_raw!$A$2:$AX$1800, 23, FALSE)</f>
        <v>0</v>
      </c>
      <c r="N583" s="5">
        <f>VLOOKUP(B583, pct_raw!$A$2:$AX$1800, 24, FALSE)</f>
        <v>0</v>
      </c>
      <c r="O583" s="5">
        <f>VLOOKUP(B583, pct_raw!$A$2:$AX$1800, 25, FALSE)</f>
        <v>0</v>
      </c>
      <c r="P583" s="5">
        <f>VLOOKUP(B583, pct_raw!$A$2:$AX$1800, 26, FALSE)</f>
        <v>0</v>
      </c>
      <c r="Q583" s="5">
        <f>VLOOKUP(B583, pct_raw!$A$2:$AX$1800, 27, FALSE)</f>
        <v>7</v>
      </c>
      <c r="R583" s="5">
        <f>VLOOKUP(B583, pct_raw!$A$2:$AX$1800, 28, FALSE)</f>
        <v>0</v>
      </c>
      <c r="S583" s="5">
        <f>VLOOKUP(B583, pct_raw!$A$2:$AX$1800, 29, FALSE)</f>
        <v>0</v>
      </c>
      <c r="T583" s="5">
        <f>VLOOKUP(B583, pct_raw!$A$2:$AX$1800, 30, FALSE)</f>
        <v>0</v>
      </c>
      <c r="U583" s="5">
        <f>VLOOKUP(B583, pct_raw!$A$2:$AX$1800, 31, FALSE)</f>
        <v>0</v>
      </c>
      <c r="V583" s="5">
        <f>VLOOKUP(B583, pct_raw!$A$2:$AX$1800, 32, FALSE)</f>
        <v>0</v>
      </c>
      <c r="W583" s="5">
        <f>VLOOKUP(B583, pct_raw!$A$2:$AX$1800, 33, FALSE)</f>
        <v>0</v>
      </c>
      <c r="X583" s="5">
        <f>VLOOKUP(B583, pct_raw!$A$2:$AX$1800, 34, FALSE)</f>
        <v>0</v>
      </c>
      <c r="Y583" s="5">
        <f>VLOOKUP(B583, pct_raw!$A$2:$AX$1800, 35, FALSE)</f>
        <v>0</v>
      </c>
      <c r="Z583" s="5">
        <f>VLOOKUP(B583, pct_raw!$A$2:$AX$1800, 36, FALSE)</f>
        <v>42</v>
      </c>
      <c r="AA583" s="5">
        <f>VLOOKUP(B583, pct_raw!$A$2:$AX$1800, 37, FALSE)</f>
        <v>42</v>
      </c>
      <c r="AB583" s="5">
        <f>VLOOKUP(B583, pct_raw!$A$2:$AX$1800, 38, FALSE)</f>
        <v>0.83940000000000003</v>
      </c>
      <c r="AC583" s="5">
        <f>VLOOKUP(B583, pct_raw!$A$2:$AX$1800, 39, FALSE)</f>
        <v>0</v>
      </c>
      <c r="AD583" s="5">
        <f>VLOOKUP(B583, pct_raw!$A$2:$AX$1800, 40, FALSE)</f>
        <v>0</v>
      </c>
      <c r="AE583" s="5">
        <f>VLOOKUP(B583, pct_raw!$A$2:$AX$1800, 41, FALSE)</f>
        <v>0</v>
      </c>
      <c r="AF583" s="5">
        <f>VLOOKUP(B583, pct_raw!$A$2:$AX$1800, 42, FALSE)</f>
        <v>0</v>
      </c>
      <c r="AG583" s="5">
        <f>VLOOKUP(B583, pct_raw!$A$2:$AX$1800, 43, FALSE)</f>
        <v>0</v>
      </c>
      <c r="AH583" s="5">
        <f>VLOOKUP(B583, pct_raw!$A$2:$AX$1800, 44, FALSE)</f>
        <v>0</v>
      </c>
      <c r="AI583" s="5">
        <f>VLOOKUP(B583, pct_raw!$A$2:$AX$1800, 45, FALSE)</f>
        <v>19</v>
      </c>
      <c r="AJ583" s="5">
        <f>VLOOKUP(B583, pct_raw!$A$2:$AX$1800, 46, FALSE)</f>
        <v>21</v>
      </c>
      <c r="AK583" s="5">
        <f>VLOOKUP(B583, pct_raw!$A$2:$AX$1800, 47, FALSE)</f>
        <v>0.55959999999999999</v>
      </c>
      <c r="AL583" s="5">
        <f>VLOOKUP(B583, pct_raw!$A$2:$AX$1800, 48, FALSE)</f>
        <v>11</v>
      </c>
      <c r="AM583" s="5">
        <f>VLOOKUP(B583, pct_raw!$A$2:$AX$1800, 49, FALSE)</f>
        <v>0</v>
      </c>
      <c r="AN583" s="5">
        <f>VLOOKUP(B583, pct_raw!$A$2:$AX$1800, 50, FALSE)</f>
        <v>0</v>
      </c>
    </row>
    <row r="584" spans="1:40" x14ac:dyDescent="0.2">
      <c r="A584" s="2" t="s">
        <v>1275</v>
      </c>
      <c r="B584" s="2" t="str">
        <f t="shared" si="9"/>
        <v>Des Moines 71</v>
      </c>
      <c r="C584" s="2" t="s">
        <v>1275</v>
      </c>
      <c r="D584" s="2" t="str">
        <f>VLOOKUP(B584, pct_raw!$A$2:$AX$1800, 6, FALSE)</f>
        <v xml:space="preserve"> DES MOINES 71</v>
      </c>
      <c r="E584" s="5">
        <f>VLOOKUP(B584, pct_raw!$A$2:$AX$1800, 15, FALSE)</f>
        <v>38</v>
      </c>
      <c r="F584" s="5">
        <f>VLOOKUP(B584, pct_raw!$A$2:$AX$1800, 16, FALSE)</f>
        <v>42</v>
      </c>
      <c r="G584" s="5">
        <f>VLOOKUP(B584, pct_raw!$A$2:$AX$1800, 17, FALSE)</f>
        <v>0.55959999999999999</v>
      </c>
      <c r="H584">
        <f>VLOOKUP(B584, pct_raw!$A$2:$AX$1800, 18, FALSE)</f>
        <v>0</v>
      </c>
      <c r="I584" s="5">
        <f>VLOOKUP(B584, pct_raw!$A$2:$AX$1800, 19, FALSE)</f>
        <v>0</v>
      </c>
      <c r="J584">
        <f>VLOOKUP(B584, pct_raw!$A$2:$AX$1800, 20, FALSE)</f>
        <v>0</v>
      </c>
      <c r="K584" s="5">
        <f>VLOOKUP(B584, pct_raw!$A$2:$AX$1800, 21, FALSE)</f>
        <v>39</v>
      </c>
      <c r="L584" s="5">
        <f>VLOOKUP(B584, pct_raw!$A$2:$AX$1800, 22, FALSE)</f>
        <v>47</v>
      </c>
      <c r="M584" s="5">
        <f>VLOOKUP(B584, pct_raw!$A$2:$AX$1800, 23, FALSE)</f>
        <v>0.83940000000000003</v>
      </c>
      <c r="N584" s="5">
        <f>VLOOKUP(B584, pct_raw!$A$2:$AX$1800, 24, FALSE)</f>
        <v>0</v>
      </c>
      <c r="O584" s="5">
        <f>VLOOKUP(B584, pct_raw!$A$2:$AX$1800, 25, FALSE)</f>
        <v>0</v>
      </c>
      <c r="P584" s="5">
        <f>VLOOKUP(B584, pct_raw!$A$2:$AX$1800, 26, FALSE)</f>
        <v>0</v>
      </c>
      <c r="Q584" s="5">
        <f>VLOOKUP(B584, pct_raw!$A$2:$AX$1800, 27, FALSE)</f>
        <v>12</v>
      </c>
      <c r="R584" s="5">
        <f>VLOOKUP(B584, pct_raw!$A$2:$AX$1800, 28, FALSE)</f>
        <v>0</v>
      </c>
      <c r="S584" s="5">
        <f>VLOOKUP(B584, pct_raw!$A$2:$AX$1800, 29, FALSE)</f>
        <v>0</v>
      </c>
      <c r="T584" s="5">
        <f>VLOOKUP(B584, pct_raw!$A$2:$AX$1800, 30, FALSE)</f>
        <v>0</v>
      </c>
      <c r="U584" s="5">
        <f>VLOOKUP(B584, pct_raw!$A$2:$AX$1800, 31, FALSE)</f>
        <v>0</v>
      </c>
      <c r="V584" s="5">
        <f>VLOOKUP(B584, pct_raw!$A$2:$AX$1800, 32, FALSE)</f>
        <v>0</v>
      </c>
      <c r="W584" s="5">
        <f>VLOOKUP(B584, pct_raw!$A$2:$AX$1800, 33, FALSE)</f>
        <v>0</v>
      </c>
      <c r="X584" s="5">
        <f>VLOOKUP(B584, pct_raw!$A$2:$AX$1800, 34, FALSE)</f>
        <v>0</v>
      </c>
      <c r="Y584" s="5">
        <f>VLOOKUP(B584, pct_raw!$A$2:$AX$1800, 35, FALSE)</f>
        <v>0</v>
      </c>
      <c r="Z584" s="5">
        <f>VLOOKUP(B584, pct_raw!$A$2:$AX$1800, 36, FALSE)</f>
        <v>58</v>
      </c>
      <c r="AA584" s="5">
        <f>VLOOKUP(B584, pct_raw!$A$2:$AX$1800, 37, FALSE)</f>
        <v>62</v>
      </c>
      <c r="AB584" s="5">
        <f>VLOOKUP(B584, pct_raw!$A$2:$AX$1800, 38, FALSE)</f>
        <v>0.83940000000000003</v>
      </c>
      <c r="AC584" s="5">
        <f>VLOOKUP(B584, pct_raw!$A$2:$AX$1800, 39, FALSE)</f>
        <v>7</v>
      </c>
      <c r="AD584" s="5">
        <f>VLOOKUP(B584, pct_raw!$A$2:$AX$1800, 40, FALSE)</f>
        <v>0</v>
      </c>
      <c r="AE584" s="5">
        <f>VLOOKUP(B584, pct_raw!$A$2:$AX$1800, 41, FALSE)</f>
        <v>0</v>
      </c>
      <c r="AF584" s="5">
        <f>VLOOKUP(B584, pct_raw!$A$2:$AX$1800, 42, FALSE)</f>
        <v>0</v>
      </c>
      <c r="AG584" s="5">
        <f>VLOOKUP(B584, pct_raw!$A$2:$AX$1800, 43, FALSE)</f>
        <v>0</v>
      </c>
      <c r="AH584" s="5">
        <f>VLOOKUP(B584, pct_raw!$A$2:$AX$1800, 44, FALSE)</f>
        <v>0</v>
      </c>
      <c r="AI584" s="5">
        <f>VLOOKUP(B584, pct_raw!$A$2:$AX$1800, 45, FALSE)</f>
        <v>20</v>
      </c>
      <c r="AJ584" s="5">
        <f>VLOOKUP(B584, pct_raw!$A$2:$AX$1800, 46, FALSE)</f>
        <v>28</v>
      </c>
      <c r="AK584" s="5">
        <f>VLOOKUP(B584, pct_raw!$A$2:$AX$1800, 47, FALSE)</f>
        <v>0.27979999999999999</v>
      </c>
      <c r="AL584" s="5">
        <f>VLOOKUP(B584, pct_raw!$A$2:$AX$1800, 48, FALSE)</f>
        <v>13</v>
      </c>
      <c r="AM584" s="5">
        <f>VLOOKUP(B584, pct_raw!$A$2:$AX$1800, 49, FALSE)</f>
        <v>0</v>
      </c>
      <c r="AN584" s="5">
        <f>VLOOKUP(B584, pct_raw!$A$2:$AX$1800, 50, FALSE)</f>
        <v>0</v>
      </c>
    </row>
    <row r="585" spans="1:40" x14ac:dyDescent="0.2">
      <c r="A585" s="2" t="s">
        <v>1276</v>
      </c>
      <c r="B585" s="2" t="str">
        <f t="shared" si="9"/>
        <v>Des Moines 72</v>
      </c>
      <c r="C585" s="2" t="s">
        <v>1276</v>
      </c>
      <c r="D585" s="2" t="str">
        <f>VLOOKUP(B585, pct_raw!$A$2:$AX$1800, 6, FALSE)</f>
        <v xml:space="preserve"> DES MOINES 72</v>
      </c>
      <c r="E585" s="5">
        <f>VLOOKUP(B585, pct_raw!$A$2:$AX$1800, 15, FALSE)</f>
        <v>3</v>
      </c>
      <c r="F585" s="5">
        <f>VLOOKUP(B585, pct_raw!$A$2:$AX$1800, 16, FALSE)</f>
        <v>3</v>
      </c>
      <c r="G585" s="5">
        <f>VLOOKUP(B585, pct_raw!$A$2:$AX$1800, 17, FALSE)</f>
        <v>0.27979999999999999</v>
      </c>
      <c r="H585">
        <f>VLOOKUP(B585, pct_raw!$A$2:$AX$1800, 18, FALSE)</f>
        <v>0</v>
      </c>
      <c r="I585" s="5">
        <f>VLOOKUP(B585, pct_raw!$A$2:$AX$1800, 19, FALSE)</f>
        <v>0</v>
      </c>
      <c r="J585">
        <f>VLOOKUP(B585, pct_raw!$A$2:$AX$1800, 20, FALSE)</f>
        <v>0</v>
      </c>
      <c r="K585" s="5">
        <f>VLOOKUP(B585, pct_raw!$A$2:$AX$1800, 21, FALSE)</f>
        <v>2</v>
      </c>
      <c r="L585" s="5">
        <f>VLOOKUP(B585, pct_raw!$A$2:$AX$1800, 22, FALSE)</f>
        <v>2</v>
      </c>
      <c r="M585" s="5">
        <f>VLOOKUP(B585, pct_raw!$A$2:$AX$1800, 23, FALSE)</f>
        <v>0</v>
      </c>
      <c r="N585" s="5">
        <f>VLOOKUP(B585, pct_raw!$A$2:$AX$1800, 24, FALSE)</f>
        <v>0</v>
      </c>
      <c r="O585" s="5">
        <f>VLOOKUP(B585, pct_raw!$A$2:$AX$1800, 25, FALSE)</f>
        <v>0</v>
      </c>
      <c r="P585" s="5">
        <f>VLOOKUP(B585, pct_raw!$A$2:$AX$1800, 26, FALSE)</f>
        <v>0</v>
      </c>
      <c r="Q585" s="5">
        <f>VLOOKUP(B585, pct_raw!$A$2:$AX$1800, 27, FALSE)</f>
        <v>3</v>
      </c>
      <c r="R585" s="5">
        <f>VLOOKUP(B585, pct_raw!$A$2:$AX$1800, 28, FALSE)</f>
        <v>3</v>
      </c>
      <c r="S585" s="5">
        <f>VLOOKUP(B585, pct_raw!$A$2:$AX$1800, 29, FALSE)</f>
        <v>0</v>
      </c>
      <c r="T585" s="5">
        <f>VLOOKUP(B585, pct_raw!$A$2:$AX$1800, 30, FALSE)</f>
        <v>0</v>
      </c>
      <c r="U585" s="5">
        <f>VLOOKUP(B585, pct_raw!$A$2:$AX$1800, 31, FALSE)</f>
        <v>0</v>
      </c>
      <c r="V585" s="5">
        <f>VLOOKUP(B585, pct_raw!$A$2:$AX$1800, 32, FALSE)</f>
        <v>0</v>
      </c>
      <c r="W585" s="5">
        <f>VLOOKUP(B585, pct_raw!$A$2:$AX$1800, 33, FALSE)</f>
        <v>0</v>
      </c>
      <c r="X585" s="5">
        <f>VLOOKUP(B585, pct_raw!$A$2:$AX$1800, 34, FALSE)</f>
        <v>0</v>
      </c>
      <c r="Y585" s="5">
        <f>VLOOKUP(B585, pct_raw!$A$2:$AX$1800, 35, FALSE)</f>
        <v>0</v>
      </c>
      <c r="Z585" s="5">
        <f>VLOOKUP(B585, pct_raw!$A$2:$AX$1800, 36, FALSE)</f>
        <v>6</v>
      </c>
      <c r="AA585" s="5">
        <f>VLOOKUP(B585, pct_raw!$A$2:$AX$1800, 37, FALSE)</f>
        <v>6</v>
      </c>
      <c r="AB585" s="5">
        <f>VLOOKUP(B585, pct_raw!$A$2:$AX$1800, 38, FALSE)</f>
        <v>0</v>
      </c>
      <c r="AC585" s="5">
        <f>VLOOKUP(B585, pct_raw!$A$2:$AX$1800, 39, FALSE)</f>
        <v>0</v>
      </c>
      <c r="AD585" s="5">
        <f>VLOOKUP(B585, pct_raw!$A$2:$AX$1800, 40, FALSE)</f>
        <v>0</v>
      </c>
      <c r="AE585" s="5">
        <f>VLOOKUP(B585, pct_raw!$A$2:$AX$1800, 41, FALSE)</f>
        <v>0</v>
      </c>
      <c r="AF585" s="5">
        <f>VLOOKUP(B585, pct_raw!$A$2:$AX$1800, 42, FALSE)</f>
        <v>0</v>
      </c>
      <c r="AG585" s="5">
        <f>VLOOKUP(B585, pct_raw!$A$2:$AX$1800, 43, FALSE)</f>
        <v>0</v>
      </c>
      <c r="AH585" s="5">
        <f>VLOOKUP(B585, pct_raw!$A$2:$AX$1800, 44, FALSE)</f>
        <v>0</v>
      </c>
      <c r="AI585" s="5">
        <f>VLOOKUP(B585, pct_raw!$A$2:$AX$1800, 45, FALSE)</f>
        <v>1</v>
      </c>
      <c r="AJ585" s="5">
        <f>VLOOKUP(B585, pct_raw!$A$2:$AX$1800, 46, FALSE)</f>
        <v>1</v>
      </c>
      <c r="AK585" s="5">
        <f>VLOOKUP(B585, pct_raw!$A$2:$AX$1800, 47, FALSE)</f>
        <v>0</v>
      </c>
      <c r="AL585" s="5">
        <f>VLOOKUP(B585, pct_raw!$A$2:$AX$1800, 48, FALSE)</f>
        <v>0</v>
      </c>
      <c r="AM585" s="5">
        <f>VLOOKUP(B585, pct_raw!$A$2:$AX$1800, 49, FALSE)</f>
        <v>0</v>
      </c>
      <c r="AN585" s="5">
        <f>VLOOKUP(B585, pct_raw!$A$2:$AX$1800, 50, FALSE)</f>
        <v>0</v>
      </c>
    </row>
    <row r="586" spans="1:40" x14ac:dyDescent="0.2">
      <c r="A586" s="2" t="s">
        <v>1277</v>
      </c>
      <c r="B586" s="2" t="str">
        <f t="shared" si="9"/>
        <v>Des Moines 73</v>
      </c>
      <c r="C586" s="2" t="s">
        <v>1277</v>
      </c>
      <c r="D586" s="2" t="str">
        <f>VLOOKUP(B586, pct_raw!$A$2:$AX$1800, 6, FALSE)</f>
        <v xml:space="preserve"> DES MOINES 73</v>
      </c>
      <c r="E586" s="5">
        <f>VLOOKUP(B586, pct_raw!$A$2:$AX$1800, 15, FALSE)</f>
        <v>31</v>
      </c>
      <c r="F586" s="5">
        <f>VLOOKUP(B586, pct_raw!$A$2:$AX$1800, 16, FALSE)</f>
        <v>0</v>
      </c>
      <c r="G586" s="5">
        <f>VLOOKUP(B586, pct_raw!$A$2:$AX$1800, 17, FALSE)</f>
        <v>0</v>
      </c>
      <c r="H586">
        <f>VLOOKUP(B586, pct_raw!$A$2:$AX$1800, 18, FALSE)</f>
        <v>0</v>
      </c>
      <c r="I586" s="5">
        <f>VLOOKUP(B586, pct_raw!$A$2:$AX$1800, 19, FALSE)</f>
        <v>0</v>
      </c>
      <c r="J586">
        <f>VLOOKUP(B586, pct_raw!$A$2:$AX$1800, 20, FALSE)</f>
        <v>0</v>
      </c>
      <c r="K586" s="5">
        <f>VLOOKUP(B586, pct_raw!$A$2:$AX$1800, 21, FALSE)</f>
        <v>66</v>
      </c>
      <c r="L586" s="5">
        <f>VLOOKUP(B586, pct_raw!$A$2:$AX$1800, 22, FALSE)</f>
        <v>66</v>
      </c>
      <c r="M586" s="5">
        <f>VLOOKUP(B586, pct_raw!$A$2:$AX$1800, 23, FALSE)</f>
        <v>0.83940000000000003</v>
      </c>
      <c r="N586" s="5">
        <f>VLOOKUP(B586, pct_raw!$A$2:$AX$1800, 24, FALSE)</f>
        <v>0</v>
      </c>
      <c r="O586" s="5">
        <f>VLOOKUP(B586, pct_raw!$A$2:$AX$1800, 25, FALSE)</f>
        <v>0</v>
      </c>
      <c r="P586" s="5">
        <f>VLOOKUP(B586, pct_raw!$A$2:$AX$1800, 26, FALSE)</f>
        <v>0</v>
      </c>
      <c r="Q586" s="5">
        <f>VLOOKUP(B586, pct_raw!$A$2:$AX$1800, 27, FALSE)</f>
        <v>23</v>
      </c>
      <c r="R586" s="5">
        <f>VLOOKUP(B586, pct_raw!$A$2:$AX$1800, 28, FALSE)</f>
        <v>0</v>
      </c>
      <c r="S586" s="5">
        <f>VLOOKUP(B586, pct_raw!$A$2:$AX$1800, 29, FALSE)</f>
        <v>0</v>
      </c>
      <c r="T586" s="5">
        <f>VLOOKUP(B586, pct_raw!$A$2:$AX$1800, 30, FALSE)</f>
        <v>0</v>
      </c>
      <c r="U586" s="5">
        <f>VLOOKUP(B586, pct_raw!$A$2:$AX$1800, 31, FALSE)</f>
        <v>0</v>
      </c>
      <c r="V586" s="5">
        <f>VLOOKUP(B586, pct_raw!$A$2:$AX$1800, 32, FALSE)</f>
        <v>0</v>
      </c>
      <c r="W586" s="5">
        <f>VLOOKUP(B586, pct_raw!$A$2:$AX$1800, 33, FALSE)</f>
        <v>0</v>
      </c>
      <c r="X586" s="5">
        <f>VLOOKUP(B586, pct_raw!$A$2:$AX$1800, 34, FALSE)</f>
        <v>0</v>
      </c>
      <c r="Y586" s="5">
        <f>VLOOKUP(B586, pct_raw!$A$2:$AX$1800, 35, FALSE)</f>
        <v>0</v>
      </c>
      <c r="Z586" s="5">
        <f>VLOOKUP(B586, pct_raw!$A$2:$AX$1800, 36, FALSE)</f>
        <v>92</v>
      </c>
      <c r="AA586" s="5">
        <f>VLOOKUP(B586, pct_raw!$A$2:$AX$1800, 37, FALSE)</f>
        <v>92</v>
      </c>
      <c r="AB586" s="5">
        <f>VLOOKUP(B586, pct_raw!$A$2:$AX$1800, 38, FALSE)</f>
        <v>1.1192</v>
      </c>
      <c r="AC586" s="5">
        <f>VLOOKUP(B586, pct_raw!$A$2:$AX$1800, 39, FALSE)</f>
        <v>5</v>
      </c>
      <c r="AD586" s="5">
        <f>VLOOKUP(B586, pct_raw!$A$2:$AX$1800, 40, FALSE)</f>
        <v>0</v>
      </c>
      <c r="AE586" s="5">
        <f>VLOOKUP(B586, pct_raw!$A$2:$AX$1800, 41, FALSE)</f>
        <v>0</v>
      </c>
      <c r="AF586" s="5">
        <f>VLOOKUP(B586, pct_raw!$A$2:$AX$1800, 42, FALSE)</f>
        <v>5</v>
      </c>
      <c r="AG586" s="5">
        <f>VLOOKUP(B586, pct_raw!$A$2:$AX$1800, 43, FALSE)</f>
        <v>0</v>
      </c>
      <c r="AH586" s="5">
        <f>VLOOKUP(B586, pct_raw!$A$2:$AX$1800, 44, FALSE)</f>
        <v>0</v>
      </c>
      <c r="AI586" s="5">
        <f>VLOOKUP(B586, pct_raw!$A$2:$AX$1800, 45, FALSE)</f>
        <v>34</v>
      </c>
      <c r="AJ586" s="5">
        <f>VLOOKUP(B586, pct_raw!$A$2:$AX$1800, 46, FALSE)</f>
        <v>45</v>
      </c>
      <c r="AK586" s="5">
        <f>VLOOKUP(B586, pct_raw!$A$2:$AX$1800, 47, FALSE)</f>
        <v>0.55959999999999999</v>
      </c>
      <c r="AL586" s="5">
        <f>VLOOKUP(B586, pct_raw!$A$2:$AX$1800, 48, FALSE)</f>
        <v>10</v>
      </c>
      <c r="AM586" s="5">
        <f>VLOOKUP(B586, pct_raw!$A$2:$AX$1800, 49, FALSE)</f>
        <v>0</v>
      </c>
      <c r="AN586" s="5">
        <f>VLOOKUP(B586, pct_raw!$A$2:$AX$1800, 50, FALSE)</f>
        <v>0</v>
      </c>
    </row>
    <row r="587" spans="1:40" x14ac:dyDescent="0.2">
      <c r="A587" s="2" t="s">
        <v>1278</v>
      </c>
      <c r="B587" s="2" t="str">
        <f t="shared" si="9"/>
        <v>Des Moines 74</v>
      </c>
      <c r="C587" s="2" t="s">
        <v>1278</v>
      </c>
      <c r="D587" s="2" t="str">
        <f>VLOOKUP(B587, pct_raw!$A$2:$AX$1800, 6, FALSE)</f>
        <v xml:space="preserve"> DES MOINES 74</v>
      </c>
      <c r="E587" s="5">
        <f>VLOOKUP(B587, pct_raw!$A$2:$AX$1800, 15, FALSE)</f>
        <v>13</v>
      </c>
      <c r="F587" s="5">
        <f>VLOOKUP(B587, pct_raw!$A$2:$AX$1800, 16, FALSE)</f>
        <v>17</v>
      </c>
      <c r="G587" s="5">
        <f>VLOOKUP(B587, pct_raw!$A$2:$AX$1800, 17, FALSE)</f>
        <v>0.27979999999999999</v>
      </c>
      <c r="H587">
        <f>VLOOKUP(B587, pct_raw!$A$2:$AX$1800, 18, FALSE)</f>
        <v>0</v>
      </c>
      <c r="I587" s="5">
        <f>VLOOKUP(B587, pct_raw!$A$2:$AX$1800, 19, FALSE)</f>
        <v>0</v>
      </c>
      <c r="J587">
        <f>VLOOKUP(B587, pct_raw!$A$2:$AX$1800, 20, FALSE)</f>
        <v>0</v>
      </c>
      <c r="K587" s="5">
        <f>VLOOKUP(B587, pct_raw!$A$2:$AX$1800, 21, FALSE)</f>
        <v>16</v>
      </c>
      <c r="L587" s="5">
        <f>VLOOKUP(B587, pct_raw!$A$2:$AX$1800, 22, FALSE)</f>
        <v>17</v>
      </c>
      <c r="M587" s="5">
        <f>VLOOKUP(B587, pct_raw!$A$2:$AX$1800, 23, FALSE)</f>
        <v>0.27979999999999999</v>
      </c>
      <c r="N587" s="5">
        <f>VLOOKUP(B587, pct_raw!$A$2:$AX$1800, 24, FALSE)</f>
        <v>0</v>
      </c>
      <c r="O587" s="5">
        <f>VLOOKUP(B587, pct_raw!$A$2:$AX$1800, 25, FALSE)</f>
        <v>0</v>
      </c>
      <c r="P587" s="5">
        <f>VLOOKUP(B587, pct_raw!$A$2:$AX$1800, 26, FALSE)</f>
        <v>0</v>
      </c>
      <c r="Q587" s="5">
        <f>VLOOKUP(B587, pct_raw!$A$2:$AX$1800, 27, FALSE)</f>
        <v>12</v>
      </c>
      <c r="R587" s="5">
        <f>VLOOKUP(B587, pct_raw!$A$2:$AX$1800, 28, FALSE)</f>
        <v>16</v>
      </c>
      <c r="S587" s="5">
        <f>VLOOKUP(B587, pct_raw!$A$2:$AX$1800, 29, FALSE)</f>
        <v>0.27979999999999999</v>
      </c>
      <c r="T587" s="5">
        <f>VLOOKUP(B587, pct_raw!$A$2:$AX$1800, 30, FALSE)</f>
        <v>0</v>
      </c>
      <c r="U587" s="5">
        <f>VLOOKUP(B587, pct_raw!$A$2:$AX$1800, 31, FALSE)</f>
        <v>0</v>
      </c>
      <c r="V587" s="5">
        <f>VLOOKUP(B587, pct_raw!$A$2:$AX$1800, 32, FALSE)</f>
        <v>0</v>
      </c>
      <c r="W587" s="5">
        <f>VLOOKUP(B587, pct_raw!$A$2:$AX$1800, 33, FALSE)</f>
        <v>0</v>
      </c>
      <c r="X587" s="5">
        <f>VLOOKUP(B587, pct_raw!$A$2:$AX$1800, 34, FALSE)</f>
        <v>0</v>
      </c>
      <c r="Y587" s="5">
        <f>VLOOKUP(B587, pct_raw!$A$2:$AX$1800, 35, FALSE)</f>
        <v>0</v>
      </c>
      <c r="Z587" s="5">
        <f>VLOOKUP(B587, pct_raw!$A$2:$AX$1800, 36, FALSE)</f>
        <v>21</v>
      </c>
      <c r="AA587" s="5">
        <f>VLOOKUP(B587, pct_raw!$A$2:$AX$1800, 37, FALSE)</f>
        <v>25</v>
      </c>
      <c r="AB587" s="5">
        <f>VLOOKUP(B587, pct_raw!$A$2:$AX$1800, 38, FALSE)</f>
        <v>0.27979999999999999</v>
      </c>
      <c r="AC587" s="5">
        <f>VLOOKUP(B587, pct_raw!$A$2:$AX$1800, 39, FALSE)</f>
        <v>0</v>
      </c>
      <c r="AD587" s="5">
        <f>VLOOKUP(B587, pct_raw!$A$2:$AX$1800, 40, FALSE)</f>
        <v>0</v>
      </c>
      <c r="AE587" s="5">
        <f>VLOOKUP(B587, pct_raw!$A$2:$AX$1800, 41, FALSE)</f>
        <v>0</v>
      </c>
      <c r="AF587" s="5">
        <f>VLOOKUP(B587, pct_raw!$A$2:$AX$1800, 42, FALSE)</f>
        <v>0</v>
      </c>
      <c r="AG587" s="5">
        <f>VLOOKUP(B587, pct_raw!$A$2:$AX$1800, 43, FALSE)</f>
        <v>0</v>
      </c>
      <c r="AH587" s="5">
        <f>VLOOKUP(B587, pct_raw!$A$2:$AX$1800, 44, FALSE)</f>
        <v>0</v>
      </c>
      <c r="AI587" s="5">
        <f>VLOOKUP(B587, pct_raw!$A$2:$AX$1800, 45, FALSE)</f>
        <v>12</v>
      </c>
      <c r="AJ587" s="5">
        <f>VLOOKUP(B587, pct_raw!$A$2:$AX$1800, 46, FALSE)</f>
        <v>0</v>
      </c>
      <c r="AK587" s="5">
        <f>VLOOKUP(B587, pct_raw!$A$2:$AX$1800, 47, FALSE)</f>
        <v>0</v>
      </c>
      <c r="AL587" s="5">
        <f>VLOOKUP(B587, pct_raw!$A$2:$AX$1800, 48, FALSE)</f>
        <v>1</v>
      </c>
      <c r="AM587" s="5">
        <f>VLOOKUP(B587, pct_raw!$A$2:$AX$1800, 49, FALSE)</f>
        <v>0</v>
      </c>
      <c r="AN587" s="5">
        <f>VLOOKUP(B587, pct_raw!$A$2:$AX$1800, 50, FALSE)</f>
        <v>0</v>
      </c>
    </row>
    <row r="588" spans="1:40" x14ac:dyDescent="0.2">
      <c r="A588" s="2" t="s">
        <v>1279</v>
      </c>
      <c r="B588" s="2" t="str">
        <f t="shared" si="9"/>
        <v>Des Moines 75</v>
      </c>
      <c r="C588" s="2" t="s">
        <v>1279</v>
      </c>
      <c r="D588" s="2" t="str">
        <f>VLOOKUP(B588, pct_raw!$A$2:$AX$1800, 6, FALSE)</f>
        <v xml:space="preserve"> DES MOINES 75</v>
      </c>
      <c r="E588" s="5">
        <f>VLOOKUP(B588, pct_raw!$A$2:$AX$1800, 15, FALSE)</f>
        <v>28</v>
      </c>
      <c r="F588" s="5">
        <f>VLOOKUP(B588, pct_raw!$A$2:$AX$1800, 16, FALSE)</f>
        <v>31</v>
      </c>
      <c r="G588" s="5">
        <f>VLOOKUP(B588, pct_raw!$A$2:$AX$1800, 17, FALSE)</f>
        <v>0.55959999999999999</v>
      </c>
      <c r="H588">
        <f>VLOOKUP(B588, pct_raw!$A$2:$AX$1800, 18, FALSE)</f>
        <v>0</v>
      </c>
      <c r="I588" s="5">
        <f>VLOOKUP(B588, pct_raw!$A$2:$AX$1800, 19, FALSE)</f>
        <v>0</v>
      </c>
      <c r="J588">
        <f>VLOOKUP(B588, pct_raw!$A$2:$AX$1800, 20, FALSE)</f>
        <v>0</v>
      </c>
      <c r="K588" s="5">
        <f>VLOOKUP(B588, pct_raw!$A$2:$AX$1800, 21, FALSE)</f>
        <v>17</v>
      </c>
      <c r="L588" s="5">
        <f>VLOOKUP(B588, pct_raw!$A$2:$AX$1800, 22, FALSE)</f>
        <v>18</v>
      </c>
      <c r="M588" s="5">
        <f>VLOOKUP(B588, pct_raw!$A$2:$AX$1800, 23, FALSE)</f>
        <v>0.27979999999999999</v>
      </c>
      <c r="N588" s="5">
        <f>VLOOKUP(B588, pct_raw!$A$2:$AX$1800, 24, FALSE)</f>
        <v>0</v>
      </c>
      <c r="O588" s="5">
        <f>VLOOKUP(B588, pct_raw!$A$2:$AX$1800, 25, FALSE)</f>
        <v>0</v>
      </c>
      <c r="P588" s="5">
        <f>VLOOKUP(B588, pct_raw!$A$2:$AX$1800, 26, FALSE)</f>
        <v>0</v>
      </c>
      <c r="Q588" s="5">
        <f>VLOOKUP(B588, pct_raw!$A$2:$AX$1800, 27, FALSE)</f>
        <v>0</v>
      </c>
      <c r="R588" s="5">
        <f>VLOOKUP(B588, pct_raw!$A$2:$AX$1800, 28, FALSE)</f>
        <v>0</v>
      </c>
      <c r="S588" s="5">
        <f>VLOOKUP(B588, pct_raw!$A$2:$AX$1800, 29, FALSE)</f>
        <v>0</v>
      </c>
      <c r="T588" s="5">
        <f>VLOOKUP(B588, pct_raw!$A$2:$AX$1800, 30, FALSE)</f>
        <v>0</v>
      </c>
      <c r="U588" s="5">
        <f>VLOOKUP(B588, pct_raw!$A$2:$AX$1800, 31, FALSE)</f>
        <v>0</v>
      </c>
      <c r="V588" s="5">
        <f>VLOOKUP(B588, pct_raw!$A$2:$AX$1800, 32, FALSE)</f>
        <v>0</v>
      </c>
      <c r="W588" s="5">
        <f>VLOOKUP(B588, pct_raw!$A$2:$AX$1800, 33, FALSE)</f>
        <v>0</v>
      </c>
      <c r="X588" s="5">
        <f>VLOOKUP(B588, pct_raw!$A$2:$AX$1800, 34, FALSE)</f>
        <v>0</v>
      </c>
      <c r="Y588" s="5">
        <f>VLOOKUP(B588, pct_raw!$A$2:$AX$1800, 35, FALSE)</f>
        <v>0</v>
      </c>
      <c r="Z588" s="5">
        <f>VLOOKUP(B588, pct_raw!$A$2:$AX$1800, 36, FALSE)</f>
        <v>49</v>
      </c>
      <c r="AA588" s="5">
        <f>VLOOKUP(B588, pct_raw!$A$2:$AX$1800, 37, FALSE)</f>
        <v>50</v>
      </c>
      <c r="AB588" s="5">
        <f>VLOOKUP(B588, pct_raw!$A$2:$AX$1800, 38, FALSE)</f>
        <v>0.83940000000000003</v>
      </c>
      <c r="AC588" s="5">
        <f>VLOOKUP(B588, pct_raw!$A$2:$AX$1800, 39, FALSE)</f>
        <v>3</v>
      </c>
      <c r="AD588" s="5">
        <f>VLOOKUP(B588, pct_raw!$A$2:$AX$1800, 40, FALSE)</f>
        <v>0</v>
      </c>
      <c r="AE588" s="5">
        <f>VLOOKUP(B588, pct_raw!$A$2:$AX$1800, 41, FALSE)</f>
        <v>0</v>
      </c>
      <c r="AF588" s="5">
        <f>VLOOKUP(B588, pct_raw!$A$2:$AX$1800, 42, FALSE)</f>
        <v>2</v>
      </c>
      <c r="AG588" s="5">
        <f>VLOOKUP(B588, pct_raw!$A$2:$AX$1800, 43, FALSE)</f>
        <v>1</v>
      </c>
      <c r="AH588" s="5">
        <f>VLOOKUP(B588, pct_raw!$A$2:$AX$1800, 44, FALSE)</f>
        <v>0</v>
      </c>
      <c r="AI588" s="5">
        <f>VLOOKUP(B588, pct_raw!$A$2:$AX$1800, 45, FALSE)</f>
        <v>16</v>
      </c>
      <c r="AJ588" s="5">
        <f>VLOOKUP(B588, pct_raw!$A$2:$AX$1800, 46, FALSE)</f>
        <v>20</v>
      </c>
      <c r="AK588" s="5">
        <f>VLOOKUP(B588, pct_raw!$A$2:$AX$1800, 47, FALSE)</f>
        <v>0.27979999999999999</v>
      </c>
      <c r="AL588" s="5">
        <f>VLOOKUP(B588, pct_raw!$A$2:$AX$1800, 48, FALSE)</f>
        <v>4</v>
      </c>
      <c r="AM588" s="5">
        <f>VLOOKUP(B588, pct_raw!$A$2:$AX$1800, 49, FALSE)</f>
        <v>0</v>
      </c>
      <c r="AN588" s="5">
        <f>VLOOKUP(B588, pct_raw!$A$2:$AX$1800, 50, FALSE)</f>
        <v>0</v>
      </c>
    </row>
    <row r="589" spans="1:40" x14ac:dyDescent="0.2">
      <c r="A589" s="2" t="s">
        <v>1280</v>
      </c>
      <c r="B589" s="2" t="str">
        <f t="shared" si="9"/>
        <v>Des Moines 76</v>
      </c>
      <c r="C589" s="2" t="s">
        <v>1280</v>
      </c>
      <c r="D589" s="2" t="str">
        <f>VLOOKUP(B589, pct_raw!$A$2:$AX$1800, 6, FALSE)</f>
        <v xml:space="preserve"> DES MOINES 76</v>
      </c>
      <c r="E589" s="5">
        <f>VLOOKUP(B589, pct_raw!$A$2:$AX$1800, 15, FALSE)</f>
        <v>18</v>
      </c>
      <c r="F589" s="5">
        <f>VLOOKUP(B589, pct_raw!$A$2:$AX$1800, 16, FALSE)</f>
        <v>18</v>
      </c>
      <c r="G589" s="5">
        <f>VLOOKUP(B589, pct_raw!$A$2:$AX$1800, 17, FALSE)</f>
        <v>0.27979999999999999</v>
      </c>
      <c r="H589">
        <f>VLOOKUP(B589, pct_raw!$A$2:$AX$1800, 18, FALSE)</f>
        <v>0</v>
      </c>
      <c r="I589" s="5">
        <f>VLOOKUP(B589, pct_raw!$A$2:$AX$1800, 19, FALSE)</f>
        <v>0</v>
      </c>
      <c r="J589">
        <f>VLOOKUP(B589, pct_raw!$A$2:$AX$1800, 20, FALSE)</f>
        <v>0</v>
      </c>
      <c r="K589" s="5">
        <f>VLOOKUP(B589, pct_raw!$A$2:$AX$1800, 21, FALSE)</f>
        <v>19</v>
      </c>
      <c r="L589" s="5">
        <f>VLOOKUP(B589, pct_raw!$A$2:$AX$1800, 22, FALSE)</f>
        <v>20</v>
      </c>
      <c r="M589" s="5">
        <f>VLOOKUP(B589, pct_raw!$A$2:$AX$1800, 23, FALSE)</f>
        <v>0.27979999999999999</v>
      </c>
      <c r="N589" s="5">
        <f>VLOOKUP(B589, pct_raw!$A$2:$AX$1800, 24, FALSE)</f>
        <v>0</v>
      </c>
      <c r="O589" s="5">
        <f>VLOOKUP(B589, pct_raw!$A$2:$AX$1800, 25, FALSE)</f>
        <v>0</v>
      </c>
      <c r="P589" s="5">
        <f>VLOOKUP(B589, pct_raw!$A$2:$AX$1800, 26, FALSE)</f>
        <v>0</v>
      </c>
      <c r="Q589" s="5">
        <f>VLOOKUP(B589, pct_raw!$A$2:$AX$1800, 27, FALSE)</f>
        <v>4</v>
      </c>
      <c r="R589" s="5">
        <f>VLOOKUP(B589, pct_raw!$A$2:$AX$1800, 28, FALSE)</f>
        <v>0</v>
      </c>
      <c r="S589" s="5">
        <f>VLOOKUP(B589, pct_raw!$A$2:$AX$1800, 29, FALSE)</f>
        <v>0</v>
      </c>
      <c r="T589" s="5">
        <f>VLOOKUP(B589, pct_raw!$A$2:$AX$1800, 30, FALSE)</f>
        <v>0</v>
      </c>
      <c r="U589" s="5">
        <f>VLOOKUP(B589, pct_raw!$A$2:$AX$1800, 31, FALSE)</f>
        <v>0</v>
      </c>
      <c r="V589" s="5">
        <f>VLOOKUP(B589, pct_raw!$A$2:$AX$1800, 32, FALSE)</f>
        <v>0</v>
      </c>
      <c r="W589" s="5">
        <f>VLOOKUP(B589, pct_raw!$A$2:$AX$1800, 33, FALSE)</f>
        <v>0</v>
      </c>
      <c r="X589" s="5">
        <f>VLOOKUP(B589, pct_raw!$A$2:$AX$1800, 34, FALSE)</f>
        <v>0</v>
      </c>
      <c r="Y589" s="5">
        <f>VLOOKUP(B589, pct_raw!$A$2:$AX$1800, 35, FALSE)</f>
        <v>0</v>
      </c>
      <c r="Z589" s="5">
        <f>VLOOKUP(B589, pct_raw!$A$2:$AX$1800, 36, FALSE)</f>
        <v>47</v>
      </c>
      <c r="AA589" s="5">
        <f>VLOOKUP(B589, pct_raw!$A$2:$AX$1800, 37, FALSE)</f>
        <v>50</v>
      </c>
      <c r="AB589" s="5">
        <f>VLOOKUP(B589, pct_raw!$A$2:$AX$1800, 38, FALSE)</f>
        <v>1.1192</v>
      </c>
      <c r="AC589" s="5">
        <f>VLOOKUP(B589, pct_raw!$A$2:$AX$1800, 39, FALSE)</f>
        <v>6</v>
      </c>
      <c r="AD589" s="5">
        <f>VLOOKUP(B589, pct_raw!$A$2:$AX$1800, 40, FALSE)</f>
        <v>0</v>
      </c>
      <c r="AE589" s="5">
        <f>VLOOKUP(B589, pct_raw!$A$2:$AX$1800, 41, FALSE)</f>
        <v>0</v>
      </c>
      <c r="AF589" s="5">
        <f>VLOOKUP(B589, pct_raw!$A$2:$AX$1800, 42, FALSE)</f>
        <v>2</v>
      </c>
      <c r="AG589" s="5">
        <f>VLOOKUP(B589, pct_raw!$A$2:$AX$1800, 43, FALSE)</f>
        <v>0</v>
      </c>
      <c r="AH589" s="5">
        <f>VLOOKUP(B589, pct_raw!$A$2:$AX$1800, 44, FALSE)</f>
        <v>0</v>
      </c>
      <c r="AI589" s="5">
        <f>VLOOKUP(B589, pct_raw!$A$2:$AX$1800, 45, FALSE)</f>
        <v>10</v>
      </c>
      <c r="AJ589" s="5">
        <f>VLOOKUP(B589, pct_raw!$A$2:$AX$1800, 46, FALSE)</f>
        <v>16</v>
      </c>
      <c r="AK589" s="5">
        <f>VLOOKUP(B589, pct_raw!$A$2:$AX$1800, 47, FALSE)</f>
        <v>0.27979999999999999</v>
      </c>
      <c r="AL589" s="5">
        <f>VLOOKUP(B589, pct_raw!$A$2:$AX$1800, 48, FALSE)</f>
        <v>1</v>
      </c>
      <c r="AM589" s="5">
        <f>VLOOKUP(B589, pct_raw!$A$2:$AX$1800, 49, FALSE)</f>
        <v>0</v>
      </c>
      <c r="AN589" s="5">
        <f>VLOOKUP(B589, pct_raw!$A$2:$AX$1800, 50, FALSE)</f>
        <v>0</v>
      </c>
    </row>
    <row r="590" spans="1:40" x14ac:dyDescent="0.2">
      <c r="A590" s="2" t="s">
        <v>1281</v>
      </c>
      <c r="B590" s="2" t="str">
        <f t="shared" si="9"/>
        <v>Des Moines 77</v>
      </c>
      <c r="C590" s="2" t="s">
        <v>1281</v>
      </c>
      <c r="D590" s="2" t="str">
        <f>VLOOKUP(B590, pct_raw!$A$2:$AX$1800, 6, FALSE)</f>
        <v xml:space="preserve"> DES MOINES 77</v>
      </c>
      <c r="E590" s="5">
        <f>VLOOKUP(B590, pct_raw!$A$2:$AX$1800, 15, FALSE)</f>
        <v>18</v>
      </c>
      <c r="F590" s="5">
        <f>VLOOKUP(B590, pct_raw!$A$2:$AX$1800, 16, FALSE)</f>
        <v>20</v>
      </c>
      <c r="G590" s="5">
        <f>VLOOKUP(B590, pct_raw!$A$2:$AX$1800, 17, FALSE)</f>
        <v>0.27979999999999999</v>
      </c>
      <c r="H590">
        <f>VLOOKUP(B590, pct_raw!$A$2:$AX$1800, 18, FALSE)</f>
        <v>0</v>
      </c>
      <c r="I590" s="5">
        <f>VLOOKUP(B590, pct_raw!$A$2:$AX$1800, 19, FALSE)</f>
        <v>0</v>
      </c>
      <c r="J590">
        <f>VLOOKUP(B590, pct_raw!$A$2:$AX$1800, 20, FALSE)</f>
        <v>0</v>
      </c>
      <c r="K590" s="5">
        <f>VLOOKUP(B590, pct_raw!$A$2:$AX$1800, 21, FALSE)</f>
        <v>18</v>
      </c>
      <c r="L590" s="5">
        <f>VLOOKUP(B590, pct_raw!$A$2:$AX$1800, 22, FALSE)</f>
        <v>21</v>
      </c>
      <c r="M590" s="5">
        <f>VLOOKUP(B590, pct_raw!$A$2:$AX$1800, 23, FALSE)</f>
        <v>0.27979999999999999</v>
      </c>
      <c r="N590" s="5">
        <f>VLOOKUP(B590, pct_raw!$A$2:$AX$1800, 24, FALSE)</f>
        <v>0</v>
      </c>
      <c r="O590" s="5">
        <f>VLOOKUP(B590, pct_raw!$A$2:$AX$1800, 25, FALSE)</f>
        <v>0</v>
      </c>
      <c r="P590" s="5">
        <f>VLOOKUP(B590, pct_raw!$A$2:$AX$1800, 26, FALSE)</f>
        <v>0</v>
      </c>
      <c r="Q590" s="5">
        <f>VLOOKUP(B590, pct_raw!$A$2:$AX$1800, 27, FALSE)</f>
        <v>5</v>
      </c>
      <c r="R590" s="5">
        <f>VLOOKUP(B590, pct_raw!$A$2:$AX$1800, 28, FALSE)</f>
        <v>0</v>
      </c>
      <c r="S590" s="5">
        <f>VLOOKUP(B590, pct_raw!$A$2:$AX$1800, 29, FALSE)</f>
        <v>0</v>
      </c>
      <c r="T590" s="5">
        <f>VLOOKUP(B590, pct_raw!$A$2:$AX$1800, 30, FALSE)</f>
        <v>0</v>
      </c>
      <c r="U590" s="5">
        <f>VLOOKUP(B590, pct_raw!$A$2:$AX$1800, 31, FALSE)</f>
        <v>0</v>
      </c>
      <c r="V590" s="5">
        <f>VLOOKUP(B590, pct_raw!$A$2:$AX$1800, 32, FALSE)</f>
        <v>0</v>
      </c>
      <c r="W590" s="5">
        <f>VLOOKUP(B590, pct_raw!$A$2:$AX$1800, 33, FALSE)</f>
        <v>0</v>
      </c>
      <c r="X590" s="5">
        <f>VLOOKUP(B590, pct_raw!$A$2:$AX$1800, 34, FALSE)</f>
        <v>0</v>
      </c>
      <c r="Y590" s="5">
        <f>VLOOKUP(B590, pct_raw!$A$2:$AX$1800, 35, FALSE)</f>
        <v>0</v>
      </c>
      <c r="Z590" s="5">
        <f>VLOOKUP(B590, pct_raw!$A$2:$AX$1800, 36, FALSE)</f>
        <v>50</v>
      </c>
      <c r="AA590" s="5">
        <f>VLOOKUP(B590, pct_raw!$A$2:$AX$1800, 37, FALSE)</f>
        <v>50</v>
      </c>
      <c r="AB590" s="5">
        <f>VLOOKUP(B590, pct_raw!$A$2:$AX$1800, 38, FALSE)</f>
        <v>0.83940000000000003</v>
      </c>
      <c r="AC590" s="5">
        <f>VLOOKUP(B590, pct_raw!$A$2:$AX$1800, 39, FALSE)</f>
        <v>0</v>
      </c>
      <c r="AD590" s="5">
        <f>VLOOKUP(B590, pct_raw!$A$2:$AX$1800, 40, FALSE)</f>
        <v>0</v>
      </c>
      <c r="AE590" s="5">
        <f>VLOOKUP(B590, pct_raw!$A$2:$AX$1800, 41, FALSE)</f>
        <v>0</v>
      </c>
      <c r="AF590" s="5">
        <f>VLOOKUP(B590, pct_raw!$A$2:$AX$1800, 42, FALSE)</f>
        <v>0</v>
      </c>
      <c r="AG590" s="5">
        <f>VLOOKUP(B590, pct_raw!$A$2:$AX$1800, 43, FALSE)</f>
        <v>0</v>
      </c>
      <c r="AH590" s="5">
        <f>VLOOKUP(B590, pct_raw!$A$2:$AX$1800, 44, FALSE)</f>
        <v>0</v>
      </c>
      <c r="AI590" s="5">
        <f>VLOOKUP(B590, pct_raw!$A$2:$AX$1800, 45, FALSE)</f>
        <v>17</v>
      </c>
      <c r="AJ590" s="5">
        <f>VLOOKUP(B590, pct_raw!$A$2:$AX$1800, 46, FALSE)</f>
        <v>18</v>
      </c>
      <c r="AK590" s="5">
        <f>VLOOKUP(B590, pct_raw!$A$2:$AX$1800, 47, FALSE)</f>
        <v>0.27979999999999999</v>
      </c>
      <c r="AL590" s="5">
        <f>VLOOKUP(B590, pct_raw!$A$2:$AX$1800, 48, FALSE)</f>
        <v>2</v>
      </c>
      <c r="AM590" s="5">
        <f>VLOOKUP(B590, pct_raw!$A$2:$AX$1800, 49, FALSE)</f>
        <v>0</v>
      </c>
      <c r="AN590" s="5">
        <f>VLOOKUP(B590, pct_raw!$A$2:$AX$1800, 50, FALSE)</f>
        <v>0</v>
      </c>
    </row>
    <row r="591" spans="1:40" x14ac:dyDescent="0.2">
      <c r="A591" s="2" t="s">
        <v>1282</v>
      </c>
      <c r="B591" s="2" t="str">
        <f t="shared" si="9"/>
        <v>Des Moines 78</v>
      </c>
      <c r="C591" s="2" t="s">
        <v>1282</v>
      </c>
      <c r="D591" s="2" t="str">
        <f>VLOOKUP(B591, pct_raw!$A$2:$AX$1800, 6, FALSE)</f>
        <v xml:space="preserve"> DES MOINES 78</v>
      </c>
      <c r="E591" s="5">
        <f>VLOOKUP(B591, pct_raw!$A$2:$AX$1800, 15, FALSE)</f>
        <v>14</v>
      </c>
      <c r="F591" s="5">
        <f>VLOOKUP(B591, pct_raw!$A$2:$AX$1800, 16, FALSE)</f>
        <v>20</v>
      </c>
      <c r="G591" s="5">
        <f>VLOOKUP(B591, pct_raw!$A$2:$AX$1800, 17, FALSE)</f>
        <v>0.27979999999999999</v>
      </c>
      <c r="H591">
        <f>VLOOKUP(B591, pct_raw!$A$2:$AX$1800, 18, FALSE)</f>
        <v>0</v>
      </c>
      <c r="I591" s="5">
        <f>VLOOKUP(B591, pct_raw!$A$2:$AX$1800, 19, FALSE)</f>
        <v>0</v>
      </c>
      <c r="J591">
        <f>VLOOKUP(B591, pct_raw!$A$2:$AX$1800, 20, FALSE)</f>
        <v>0</v>
      </c>
      <c r="K591" s="5">
        <f>VLOOKUP(B591, pct_raw!$A$2:$AX$1800, 21, FALSE)</f>
        <v>27</v>
      </c>
      <c r="L591" s="5">
        <f>VLOOKUP(B591, pct_raw!$A$2:$AX$1800, 22, FALSE)</f>
        <v>34</v>
      </c>
      <c r="M591" s="5">
        <f>VLOOKUP(B591, pct_raw!$A$2:$AX$1800, 23, FALSE)</f>
        <v>0.55959999999999999</v>
      </c>
      <c r="N591" s="5">
        <f>VLOOKUP(B591, pct_raw!$A$2:$AX$1800, 24, FALSE)</f>
        <v>0</v>
      </c>
      <c r="O591" s="5">
        <f>VLOOKUP(B591, pct_raw!$A$2:$AX$1800, 25, FALSE)</f>
        <v>0</v>
      </c>
      <c r="P591" s="5">
        <f>VLOOKUP(B591, pct_raw!$A$2:$AX$1800, 26, FALSE)</f>
        <v>0</v>
      </c>
      <c r="Q591" s="5">
        <f>VLOOKUP(B591, pct_raw!$A$2:$AX$1800, 27, FALSE)</f>
        <v>8</v>
      </c>
      <c r="R591" s="5">
        <f>VLOOKUP(B591, pct_raw!$A$2:$AX$1800, 28, FALSE)</f>
        <v>0</v>
      </c>
      <c r="S591" s="5">
        <f>VLOOKUP(B591, pct_raw!$A$2:$AX$1800, 29, FALSE)</f>
        <v>0</v>
      </c>
      <c r="T591" s="5">
        <f>VLOOKUP(B591, pct_raw!$A$2:$AX$1800, 30, FALSE)</f>
        <v>0</v>
      </c>
      <c r="U591" s="5">
        <f>VLOOKUP(B591, pct_raw!$A$2:$AX$1800, 31, FALSE)</f>
        <v>0</v>
      </c>
      <c r="V591" s="5">
        <f>VLOOKUP(B591, pct_raw!$A$2:$AX$1800, 32, FALSE)</f>
        <v>0</v>
      </c>
      <c r="W591" s="5">
        <f>VLOOKUP(B591, pct_raw!$A$2:$AX$1800, 33, FALSE)</f>
        <v>0</v>
      </c>
      <c r="X591" s="5">
        <f>VLOOKUP(B591, pct_raw!$A$2:$AX$1800, 34, FALSE)</f>
        <v>0</v>
      </c>
      <c r="Y591" s="5">
        <f>VLOOKUP(B591, pct_raw!$A$2:$AX$1800, 35, FALSE)</f>
        <v>0</v>
      </c>
      <c r="Z591" s="5">
        <f>VLOOKUP(B591, pct_raw!$A$2:$AX$1800, 36, FALSE)</f>
        <v>47</v>
      </c>
      <c r="AA591" s="5">
        <f>VLOOKUP(B591, pct_raw!$A$2:$AX$1800, 37, FALSE)</f>
        <v>52</v>
      </c>
      <c r="AB591" s="5">
        <f>VLOOKUP(B591, pct_raw!$A$2:$AX$1800, 38, FALSE)</f>
        <v>0.83940000000000003</v>
      </c>
      <c r="AC591" s="5">
        <f>VLOOKUP(B591, pct_raw!$A$2:$AX$1800, 39, FALSE)</f>
        <v>6</v>
      </c>
      <c r="AD591" s="5">
        <f>VLOOKUP(B591, pct_raw!$A$2:$AX$1800, 40, FALSE)</f>
        <v>0</v>
      </c>
      <c r="AE591" s="5">
        <f>VLOOKUP(B591, pct_raw!$A$2:$AX$1800, 41, FALSE)</f>
        <v>0</v>
      </c>
      <c r="AF591" s="5">
        <f>VLOOKUP(B591, pct_raw!$A$2:$AX$1800, 42, FALSE)</f>
        <v>0</v>
      </c>
      <c r="AG591" s="5">
        <f>VLOOKUP(B591, pct_raw!$A$2:$AX$1800, 43, FALSE)</f>
        <v>2</v>
      </c>
      <c r="AH591" s="5">
        <f>VLOOKUP(B591, pct_raw!$A$2:$AX$1800, 44, FALSE)</f>
        <v>0</v>
      </c>
      <c r="AI591" s="5">
        <f>VLOOKUP(B591, pct_raw!$A$2:$AX$1800, 45, FALSE)</f>
        <v>20</v>
      </c>
      <c r="AJ591" s="5">
        <f>VLOOKUP(B591, pct_raw!$A$2:$AX$1800, 46, FALSE)</f>
        <v>22</v>
      </c>
      <c r="AK591" s="5">
        <f>VLOOKUP(B591, pct_raw!$A$2:$AX$1800, 47, FALSE)</f>
        <v>0.27979999999999999</v>
      </c>
      <c r="AL591" s="5">
        <f>VLOOKUP(B591, pct_raw!$A$2:$AX$1800, 48, FALSE)</f>
        <v>8</v>
      </c>
      <c r="AM591" s="5">
        <f>VLOOKUP(B591, pct_raw!$A$2:$AX$1800, 49, FALSE)</f>
        <v>0</v>
      </c>
      <c r="AN591" s="5">
        <f>VLOOKUP(B591, pct_raw!$A$2:$AX$1800, 50, FALSE)</f>
        <v>0</v>
      </c>
    </row>
    <row r="592" spans="1:40" x14ac:dyDescent="0.2">
      <c r="A592" s="2" t="s">
        <v>1283</v>
      </c>
      <c r="B592" s="2" t="str">
        <f t="shared" si="9"/>
        <v>Des Moines 79</v>
      </c>
      <c r="C592" s="2" t="s">
        <v>1283</v>
      </c>
      <c r="D592" s="2" t="str">
        <f>VLOOKUP(B592, pct_raw!$A$2:$AX$1800, 6, FALSE)</f>
        <v xml:space="preserve"> DES MOINES 79</v>
      </c>
      <c r="E592" s="5">
        <f>VLOOKUP(B592, pct_raw!$A$2:$AX$1800, 15, FALSE)</f>
        <v>11</v>
      </c>
      <c r="F592" s="5">
        <f>VLOOKUP(B592, pct_raw!$A$2:$AX$1800, 16, FALSE)</f>
        <v>15</v>
      </c>
      <c r="G592" s="5">
        <f>VLOOKUP(B592, pct_raw!$A$2:$AX$1800, 17, FALSE)</f>
        <v>0.27979999999999999</v>
      </c>
      <c r="H592">
        <f>VLOOKUP(B592, pct_raw!$A$2:$AX$1800, 18, FALSE)</f>
        <v>0</v>
      </c>
      <c r="I592" s="5">
        <f>VLOOKUP(B592, pct_raw!$A$2:$AX$1800, 19, FALSE)</f>
        <v>0</v>
      </c>
      <c r="J592">
        <f>VLOOKUP(B592, pct_raw!$A$2:$AX$1800, 20, FALSE)</f>
        <v>0</v>
      </c>
      <c r="K592" s="5">
        <f>VLOOKUP(B592, pct_raw!$A$2:$AX$1800, 21, FALSE)</f>
        <v>16</v>
      </c>
      <c r="L592" s="5">
        <f>VLOOKUP(B592, pct_raw!$A$2:$AX$1800, 22, FALSE)</f>
        <v>18</v>
      </c>
      <c r="M592" s="5">
        <f>VLOOKUP(B592, pct_raw!$A$2:$AX$1800, 23, FALSE)</f>
        <v>0.55959999999999999</v>
      </c>
      <c r="N592" s="5">
        <f>VLOOKUP(B592, pct_raw!$A$2:$AX$1800, 24, FALSE)</f>
        <v>0</v>
      </c>
      <c r="O592" s="5">
        <f>VLOOKUP(B592, pct_raw!$A$2:$AX$1800, 25, FALSE)</f>
        <v>0</v>
      </c>
      <c r="P592" s="5">
        <f>VLOOKUP(B592, pct_raw!$A$2:$AX$1800, 26, FALSE)</f>
        <v>0</v>
      </c>
      <c r="Q592" s="5">
        <f>VLOOKUP(B592, pct_raw!$A$2:$AX$1800, 27, FALSE)</f>
        <v>5</v>
      </c>
      <c r="R592" s="5">
        <f>VLOOKUP(B592, pct_raw!$A$2:$AX$1800, 28, FALSE)</f>
        <v>0</v>
      </c>
      <c r="S592" s="5">
        <f>VLOOKUP(B592, pct_raw!$A$2:$AX$1800, 29, FALSE)</f>
        <v>0</v>
      </c>
      <c r="T592" s="5">
        <f>VLOOKUP(B592, pct_raw!$A$2:$AX$1800, 30, FALSE)</f>
        <v>0</v>
      </c>
      <c r="U592" s="5">
        <f>VLOOKUP(B592, pct_raw!$A$2:$AX$1800, 31, FALSE)</f>
        <v>0</v>
      </c>
      <c r="V592" s="5">
        <f>VLOOKUP(B592, pct_raw!$A$2:$AX$1800, 32, FALSE)</f>
        <v>0</v>
      </c>
      <c r="W592" s="5">
        <f>VLOOKUP(B592, pct_raw!$A$2:$AX$1800, 33, FALSE)</f>
        <v>0</v>
      </c>
      <c r="X592" s="5">
        <f>VLOOKUP(B592, pct_raw!$A$2:$AX$1800, 34, FALSE)</f>
        <v>0</v>
      </c>
      <c r="Y592" s="5">
        <f>VLOOKUP(B592, pct_raw!$A$2:$AX$1800, 35, FALSE)</f>
        <v>0</v>
      </c>
      <c r="Z592" s="5">
        <f>VLOOKUP(B592, pct_raw!$A$2:$AX$1800, 36, FALSE)</f>
        <v>49</v>
      </c>
      <c r="AA592" s="5">
        <f>VLOOKUP(B592, pct_raw!$A$2:$AX$1800, 37, FALSE)</f>
        <v>51</v>
      </c>
      <c r="AB592" s="5">
        <f>VLOOKUP(B592, pct_raw!$A$2:$AX$1800, 38, FALSE)</f>
        <v>1.1192</v>
      </c>
      <c r="AC592" s="5">
        <f>VLOOKUP(B592, pct_raw!$A$2:$AX$1800, 39, FALSE)</f>
        <v>4</v>
      </c>
      <c r="AD592" s="5">
        <f>VLOOKUP(B592, pct_raw!$A$2:$AX$1800, 40, FALSE)</f>
        <v>0</v>
      </c>
      <c r="AE592" s="5">
        <f>VLOOKUP(B592, pct_raw!$A$2:$AX$1800, 41, FALSE)</f>
        <v>0</v>
      </c>
      <c r="AF592" s="5">
        <f>VLOOKUP(B592, pct_raw!$A$2:$AX$1800, 42, FALSE)</f>
        <v>0</v>
      </c>
      <c r="AG592" s="5">
        <f>VLOOKUP(B592, pct_raw!$A$2:$AX$1800, 43, FALSE)</f>
        <v>0</v>
      </c>
      <c r="AH592" s="5">
        <f>VLOOKUP(B592, pct_raw!$A$2:$AX$1800, 44, FALSE)</f>
        <v>0</v>
      </c>
      <c r="AI592" s="5">
        <f>VLOOKUP(B592, pct_raw!$A$2:$AX$1800, 45, FALSE)</f>
        <v>12</v>
      </c>
      <c r="AJ592" s="5">
        <f>VLOOKUP(B592, pct_raw!$A$2:$AX$1800, 46, FALSE)</f>
        <v>16</v>
      </c>
      <c r="AK592" s="5">
        <f>VLOOKUP(B592, pct_raw!$A$2:$AX$1800, 47, FALSE)</f>
        <v>0.27979999999999999</v>
      </c>
      <c r="AL592" s="5">
        <f>VLOOKUP(B592, pct_raw!$A$2:$AX$1800, 48, FALSE)</f>
        <v>13</v>
      </c>
      <c r="AM592" s="5">
        <f>VLOOKUP(B592, pct_raw!$A$2:$AX$1800, 49, FALSE)</f>
        <v>0</v>
      </c>
      <c r="AN592" s="5">
        <f>VLOOKUP(B592, pct_raw!$A$2:$AX$1800, 50, FALSE)</f>
        <v>0</v>
      </c>
    </row>
    <row r="593" spans="1:40" x14ac:dyDescent="0.2">
      <c r="A593" s="2" t="s">
        <v>1284</v>
      </c>
      <c r="B593" s="2" t="str">
        <f t="shared" si="9"/>
        <v>Des Moines 80</v>
      </c>
      <c r="C593" s="2" t="s">
        <v>1284</v>
      </c>
      <c r="D593" s="2" t="str">
        <f>VLOOKUP(B593, pct_raw!$A$2:$AX$1800, 6, FALSE)</f>
        <v xml:space="preserve"> DES MOINES 80</v>
      </c>
      <c r="E593" s="5">
        <f>VLOOKUP(B593, pct_raw!$A$2:$AX$1800, 15, FALSE)</f>
        <v>0</v>
      </c>
      <c r="F593" s="5">
        <f>VLOOKUP(B593, pct_raw!$A$2:$AX$1800, 16, FALSE)</f>
        <v>48</v>
      </c>
      <c r="G593" s="5">
        <f>VLOOKUP(B593, pct_raw!$A$2:$AX$1800, 17, FALSE)</f>
        <v>0.55959999999999999</v>
      </c>
      <c r="H593">
        <f>VLOOKUP(B593, pct_raw!$A$2:$AX$1800, 18, FALSE)</f>
        <v>0</v>
      </c>
      <c r="I593" s="5">
        <f>VLOOKUP(B593, pct_raw!$A$2:$AX$1800, 19, FALSE)</f>
        <v>0</v>
      </c>
      <c r="J593">
        <f>VLOOKUP(B593, pct_raw!$A$2:$AX$1800, 20, FALSE)</f>
        <v>0</v>
      </c>
      <c r="K593" s="5">
        <f>VLOOKUP(B593, pct_raw!$A$2:$AX$1800, 21, FALSE)</f>
        <v>0</v>
      </c>
      <c r="L593" s="5">
        <f>VLOOKUP(B593, pct_raw!$A$2:$AX$1800, 22, FALSE)</f>
        <v>66</v>
      </c>
      <c r="M593" s="5">
        <f>VLOOKUP(B593, pct_raw!$A$2:$AX$1800, 23, FALSE)</f>
        <v>1.1192</v>
      </c>
      <c r="N593" s="5">
        <f>VLOOKUP(B593, pct_raw!$A$2:$AX$1800, 24, FALSE)</f>
        <v>0</v>
      </c>
      <c r="O593" s="5">
        <f>VLOOKUP(B593, pct_raw!$A$2:$AX$1800, 25, FALSE)</f>
        <v>0</v>
      </c>
      <c r="P593" s="5">
        <f>VLOOKUP(B593, pct_raw!$A$2:$AX$1800, 26, FALSE)</f>
        <v>0</v>
      </c>
      <c r="Q593" s="5">
        <f>VLOOKUP(B593, pct_raw!$A$2:$AX$1800, 27, FALSE)</f>
        <v>0</v>
      </c>
      <c r="R593" s="5">
        <f>VLOOKUP(B593, pct_raw!$A$2:$AX$1800, 28, FALSE)</f>
        <v>0</v>
      </c>
      <c r="S593" s="5">
        <f>VLOOKUP(B593, pct_raw!$A$2:$AX$1800, 29, FALSE)</f>
        <v>0</v>
      </c>
      <c r="T593" s="5">
        <f>VLOOKUP(B593, pct_raw!$A$2:$AX$1800, 30, FALSE)</f>
        <v>0</v>
      </c>
      <c r="U593" s="5">
        <f>VLOOKUP(B593, pct_raw!$A$2:$AX$1800, 31, FALSE)</f>
        <v>0</v>
      </c>
      <c r="V593" s="5">
        <f>VLOOKUP(B593, pct_raw!$A$2:$AX$1800, 32, FALSE)</f>
        <v>0</v>
      </c>
      <c r="W593" s="5">
        <f>VLOOKUP(B593, pct_raw!$A$2:$AX$1800, 33, FALSE)</f>
        <v>0</v>
      </c>
      <c r="X593" s="5">
        <f>VLOOKUP(B593, pct_raw!$A$2:$AX$1800, 34, FALSE)</f>
        <v>0</v>
      </c>
      <c r="Y593" s="5">
        <f>VLOOKUP(B593, pct_raw!$A$2:$AX$1800, 35, FALSE)</f>
        <v>0</v>
      </c>
      <c r="Z593" s="5">
        <f>VLOOKUP(B593, pct_raw!$A$2:$AX$1800, 36, FALSE)</f>
        <v>0</v>
      </c>
      <c r="AA593" s="5">
        <f>VLOOKUP(B593, pct_raw!$A$2:$AX$1800, 37, FALSE)</f>
        <v>101</v>
      </c>
      <c r="AB593" s="5">
        <f>VLOOKUP(B593, pct_raw!$A$2:$AX$1800, 38, FALSE)</f>
        <v>1.1192</v>
      </c>
      <c r="AC593" s="5">
        <f>VLOOKUP(B593, pct_raw!$A$2:$AX$1800, 39, FALSE)</f>
        <v>0</v>
      </c>
      <c r="AD593" s="5">
        <f>VLOOKUP(B593, pct_raw!$A$2:$AX$1800, 40, FALSE)</f>
        <v>0</v>
      </c>
      <c r="AE593" s="5">
        <f>VLOOKUP(B593, pct_raw!$A$2:$AX$1800, 41, FALSE)</f>
        <v>0</v>
      </c>
      <c r="AF593" s="5">
        <f>VLOOKUP(B593, pct_raw!$A$2:$AX$1800, 42, FALSE)</f>
        <v>0</v>
      </c>
      <c r="AG593" s="5">
        <f>VLOOKUP(B593, pct_raw!$A$2:$AX$1800, 43, FALSE)</f>
        <v>0</v>
      </c>
      <c r="AH593" s="5">
        <f>VLOOKUP(B593, pct_raw!$A$2:$AX$1800, 44, FALSE)</f>
        <v>0</v>
      </c>
      <c r="AI593" s="5">
        <f>VLOOKUP(B593, pct_raw!$A$2:$AX$1800, 45, FALSE)</f>
        <v>0</v>
      </c>
      <c r="AJ593" s="5">
        <f>VLOOKUP(B593, pct_raw!$A$2:$AX$1800, 46, FALSE)</f>
        <v>0</v>
      </c>
      <c r="AK593" s="5">
        <f>VLOOKUP(B593, pct_raw!$A$2:$AX$1800, 47, FALSE)</f>
        <v>0</v>
      </c>
      <c r="AL593" s="5">
        <f>VLOOKUP(B593, pct_raw!$A$2:$AX$1800, 48, FALSE)</f>
        <v>0</v>
      </c>
      <c r="AM593" s="5">
        <f>VLOOKUP(B593, pct_raw!$A$2:$AX$1800, 49, FALSE)</f>
        <v>0</v>
      </c>
      <c r="AN593" s="5">
        <f>VLOOKUP(B593, pct_raw!$A$2:$AX$1800, 50, FALSE)</f>
        <v>0</v>
      </c>
    </row>
    <row r="594" spans="1:40" x14ac:dyDescent="0.2">
      <c r="A594" s="2" t="s">
        <v>1285</v>
      </c>
      <c r="B594" s="2" t="str">
        <f t="shared" si="9"/>
        <v>Des Moines 81</v>
      </c>
      <c r="C594" s="2" t="s">
        <v>1285</v>
      </c>
      <c r="D594" s="2" t="str">
        <f>VLOOKUP(B594, pct_raw!$A$2:$AX$1800, 6, FALSE)</f>
        <v xml:space="preserve"> DES MOINES 81</v>
      </c>
      <c r="E594" s="5">
        <f>VLOOKUP(B594, pct_raw!$A$2:$AX$1800, 15, FALSE)</f>
        <v>27</v>
      </c>
      <c r="F594" s="5">
        <f>VLOOKUP(B594, pct_raw!$A$2:$AX$1800, 16, FALSE)</f>
        <v>29</v>
      </c>
      <c r="G594" s="5">
        <f>VLOOKUP(B594, pct_raw!$A$2:$AX$1800, 17, FALSE)</f>
        <v>0.55959999999999999</v>
      </c>
      <c r="H594">
        <f>VLOOKUP(B594, pct_raw!$A$2:$AX$1800, 18, FALSE)</f>
        <v>0</v>
      </c>
      <c r="I594" s="5">
        <f>VLOOKUP(B594, pct_raw!$A$2:$AX$1800, 19, FALSE)</f>
        <v>0</v>
      </c>
      <c r="J594">
        <f>VLOOKUP(B594, pct_raw!$A$2:$AX$1800, 20, FALSE)</f>
        <v>0</v>
      </c>
      <c r="K594" s="5">
        <f>VLOOKUP(B594, pct_raw!$A$2:$AX$1800, 21, FALSE)</f>
        <v>24</v>
      </c>
      <c r="L594" s="5">
        <f>VLOOKUP(B594, pct_raw!$A$2:$AX$1800, 22, FALSE)</f>
        <v>36</v>
      </c>
      <c r="M594" s="5">
        <f>VLOOKUP(B594, pct_raw!$A$2:$AX$1800, 23, FALSE)</f>
        <v>0.55959999999999999</v>
      </c>
      <c r="N594" s="5">
        <f>VLOOKUP(B594, pct_raw!$A$2:$AX$1800, 24, FALSE)</f>
        <v>0</v>
      </c>
      <c r="O594" s="5">
        <f>VLOOKUP(B594, pct_raw!$A$2:$AX$1800, 25, FALSE)</f>
        <v>0</v>
      </c>
      <c r="P594" s="5">
        <f>VLOOKUP(B594, pct_raw!$A$2:$AX$1800, 26, FALSE)</f>
        <v>0</v>
      </c>
      <c r="Q594" s="5">
        <f>VLOOKUP(B594, pct_raw!$A$2:$AX$1800, 27, FALSE)</f>
        <v>5</v>
      </c>
      <c r="R594" s="5">
        <f>VLOOKUP(B594, pct_raw!$A$2:$AX$1800, 28, FALSE)</f>
        <v>0</v>
      </c>
      <c r="S594" s="5">
        <f>VLOOKUP(B594, pct_raw!$A$2:$AX$1800, 29, FALSE)</f>
        <v>0</v>
      </c>
      <c r="T594" s="5">
        <f>VLOOKUP(B594, pct_raw!$A$2:$AX$1800, 30, FALSE)</f>
        <v>0</v>
      </c>
      <c r="U594" s="5">
        <f>VLOOKUP(B594, pct_raw!$A$2:$AX$1800, 31, FALSE)</f>
        <v>0</v>
      </c>
      <c r="V594" s="5">
        <f>VLOOKUP(B594, pct_raw!$A$2:$AX$1800, 32, FALSE)</f>
        <v>0</v>
      </c>
      <c r="W594" s="5">
        <f>VLOOKUP(B594, pct_raw!$A$2:$AX$1800, 33, FALSE)</f>
        <v>0</v>
      </c>
      <c r="X594" s="5">
        <f>VLOOKUP(B594, pct_raw!$A$2:$AX$1800, 34, FALSE)</f>
        <v>0</v>
      </c>
      <c r="Y594" s="5">
        <f>VLOOKUP(B594, pct_raw!$A$2:$AX$1800, 35, FALSE)</f>
        <v>0</v>
      </c>
      <c r="Z594" s="5">
        <f>VLOOKUP(B594, pct_raw!$A$2:$AX$1800, 36, FALSE)</f>
        <v>41</v>
      </c>
      <c r="AA594" s="5">
        <f>VLOOKUP(B594, pct_raw!$A$2:$AX$1800, 37, FALSE)</f>
        <v>46</v>
      </c>
      <c r="AB594" s="5">
        <f>VLOOKUP(B594, pct_raw!$A$2:$AX$1800, 38, FALSE)</f>
        <v>0.83940000000000003</v>
      </c>
      <c r="AC594" s="5">
        <f>VLOOKUP(B594, pct_raw!$A$2:$AX$1800, 39, FALSE)</f>
        <v>7</v>
      </c>
      <c r="AD594" s="5">
        <f>VLOOKUP(B594, pct_raw!$A$2:$AX$1800, 40, FALSE)</f>
        <v>0</v>
      </c>
      <c r="AE594" s="5">
        <f>VLOOKUP(B594, pct_raw!$A$2:$AX$1800, 41, FALSE)</f>
        <v>0</v>
      </c>
      <c r="AF594" s="5">
        <f>VLOOKUP(B594, pct_raw!$A$2:$AX$1800, 42, FALSE)</f>
        <v>3</v>
      </c>
      <c r="AG594" s="5">
        <f>VLOOKUP(B594, pct_raw!$A$2:$AX$1800, 43, FALSE)</f>
        <v>0</v>
      </c>
      <c r="AH594" s="5">
        <f>VLOOKUP(B594, pct_raw!$A$2:$AX$1800, 44, FALSE)</f>
        <v>0</v>
      </c>
      <c r="AI594" s="5">
        <f>VLOOKUP(B594, pct_raw!$A$2:$AX$1800, 45, FALSE)</f>
        <v>7</v>
      </c>
      <c r="AJ594" s="5">
        <f>VLOOKUP(B594, pct_raw!$A$2:$AX$1800, 46, FALSE)</f>
        <v>0</v>
      </c>
      <c r="AK594" s="5">
        <f>VLOOKUP(B594, pct_raw!$A$2:$AX$1800, 47, FALSE)</f>
        <v>0</v>
      </c>
      <c r="AL594" s="5">
        <f>VLOOKUP(B594, pct_raw!$A$2:$AX$1800, 48, FALSE)</f>
        <v>2</v>
      </c>
      <c r="AM594" s="5">
        <f>VLOOKUP(B594, pct_raw!$A$2:$AX$1800, 49, FALSE)</f>
        <v>0</v>
      </c>
      <c r="AN594" s="5">
        <f>VLOOKUP(B594, pct_raw!$A$2:$AX$1800, 50, FALSE)</f>
        <v>0</v>
      </c>
    </row>
    <row r="595" spans="1:40" x14ac:dyDescent="0.2">
      <c r="A595" s="2" t="s">
        <v>1286</v>
      </c>
      <c r="B595" s="2" t="str">
        <f t="shared" si="9"/>
        <v>Des Moines 82</v>
      </c>
      <c r="C595" s="2" t="s">
        <v>1286</v>
      </c>
      <c r="D595" s="2" t="str">
        <f>VLOOKUP(B595, pct_raw!$A$2:$AX$1800, 6, FALSE)</f>
        <v xml:space="preserve"> DES MOINES 82</v>
      </c>
      <c r="E595" s="5">
        <f>VLOOKUP(B595, pct_raw!$A$2:$AX$1800, 15, FALSE)</f>
        <v>38</v>
      </c>
      <c r="F595" s="5">
        <f>VLOOKUP(B595, pct_raw!$A$2:$AX$1800, 16, FALSE)</f>
        <v>48</v>
      </c>
      <c r="G595" s="5">
        <f>VLOOKUP(B595, pct_raw!$A$2:$AX$1800, 17, FALSE)</f>
        <v>0.55959999999999999</v>
      </c>
      <c r="H595">
        <f>VLOOKUP(B595, pct_raw!$A$2:$AX$1800, 18, FALSE)</f>
        <v>0</v>
      </c>
      <c r="I595" s="5">
        <f>VLOOKUP(B595, pct_raw!$A$2:$AX$1800, 19, FALSE)</f>
        <v>0</v>
      </c>
      <c r="J595">
        <f>VLOOKUP(B595, pct_raw!$A$2:$AX$1800, 20, FALSE)</f>
        <v>0</v>
      </c>
      <c r="K595" s="5">
        <f>VLOOKUP(B595, pct_raw!$A$2:$AX$1800, 21, FALSE)</f>
        <v>18</v>
      </c>
      <c r="L595" s="5">
        <f>VLOOKUP(B595, pct_raw!$A$2:$AX$1800, 22, FALSE)</f>
        <v>0</v>
      </c>
      <c r="M595" s="5">
        <f>VLOOKUP(B595, pct_raw!$A$2:$AX$1800, 23, FALSE)</f>
        <v>0</v>
      </c>
      <c r="N595" s="5">
        <f>VLOOKUP(B595, pct_raw!$A$2:$AX$1800, 24, FALSE)</f>
        <v>0</v>
      </c>
      <c r="O595" s="5">
        <f>VLOOKUP(B595, pct_raw!$A$2:$AX$1800, 25, FALSE)</f>
        <v>0</v>
      </c>
      <c r="P595" s="5">
        <f>VLOOKUP(B595, pct_raw!$A$2:$AX$1800, 26, FALSE)</f>
        <v>0</v>
      </c>
      <c r="Q595" s="5">
        <f>VLOOKUP(B595, pct_raw!$A$2:$AX$1800, 27, FALSE)</f>
        <v>32</v>
      </c>
      <c r="R595" s="5">
        <f>VLOOKUP(B595, pct_raw!$A$2:$AX$1800, 28, FALSE)</f>
        <v>42</v>
      </c>
      <c r="S595" s="5">
        <f>VLOOKUP(B595, pct_raw!$A$2:$AX$1800, 29, FALSE)</f>
        <v>0.55959999999999999</v>
      </c>
      <c r="T595" s="5">
        <f>VLOOKUP(B595, pct_raw!$A$2:$AX$1800, 30, FALSE)</f>
        <v>0</v>
      </c>
      <c r="U595" s="5">
        <f>VLOOKUP(B595, pct_raw!$A$2:$AX$1800, 31, FALSE)</f>
        <v>0</v>
      </c>
      <c r="V595" s="5">
        <f>VLOOKUP(B595, pct_raw!$A$2:$AX$1800, 32, FALSE)</f>
        <v>0</v>
      </c>
      <c r="W595" s="5">
        <f>VLOOKUP(B595, pct_raw!$A$2:$AX$1800, 33, FALSE)</f>
        <v>0</v>
      </c>
      <c r="X595" s="5">
        <f>VLOOKUP(B595, pct_raw!$A$2:$AX$1800, 34, FALSE)</f>
        <v>0</v>
      </c>
      <c r="Y595" s="5">
        <f>VLOOKUP(B595, pct_raw!$A$2:$AX$1800, 35, FALSE)</f>
        <v>0</v>
      </c>
      <c r="Z595" s="5">
        <f>VLOOKUP(B595, pct_raw!$A$2:$AX$1800, 36, FALSE)</f>
        <v>32</v>
      </c>
      <c r="AA595" s="5">
        <f>VLOOKUP(B595, pct_raw!$A$2:$AX$1800, 37, FALSE)</f>
        <v>45</v>
      </c>
      <c r="AB595" s="5">
        <f>VLOOKUP(B595, pct_raw!$A$2:$AX$1800, 38, FALSE)</f>
        <v>0.55959999999999999</v>
      </c>
      <c r="AC595" s="5">
        <f>VLOOKUP(B595, pct_raw!$A$2:$AX$1800, 39, FALSE)</f>
        <v>0</v>
      </c>
      <c r="AD595" s="5">
        <f>VLOOKUP(B595, pct_raw!$A$2:$AX$1800, 40, FALSE)</f>
        <v>0</v>
      </c>
      <c r="AE595" s="5">
        <f>VLOOKUP(B595, pct_raw!$A$2:$AX$1800, 41, FALSE)</f>
        <v>0</v>
      </c>
      <c r="AF595" s="5">
        <f>VLOOKUP(B595, pct_raw!$A$2:$AX$1800, 42, FALSE)</f>
        <v>5</v>
      </c>
      <c r="AG595" s="5">
        <f>VLOOKUP(B595, pct_raw!$A$2:$AX$1800, 43, FALSE)</f>
        <v>7</v>
      </c>
      <c r="AH595" s="5">
        <f>VLOOKUP(B595, pct_raw!$A$2:$AX$1800, 44, FALSE)</f>
        <v>0</v>
      </c>
      <c r="AI595" s="5">
        <f>VLOOKUP(B595, pct_raw!$A$2:$AX$1800, 45, FALSE)</f>
        <v>14</v>
      </c>
      <c r="AJ595" s="5">
        <f>VLOOKUP(B595, pct_raw!$A$2:$AX$1800, 46, FALSE)</f>
        <v>0</v>
      </c>
      <c r="AK595" s="5">
        <f>VLOOKUP(B595, pct_raw!$A$2:$AX$1800, 47, FALSE)</f>
        <v>0</v>
      </c>
      <c r="AL595" s="5">
        <f>VLOOKUP(B595, pct_raw!$A$2:$AX$1800, 48, FALSE)</f>
        <v>3</v>
      </c>
      <c r="AM595" s="5">
        <f>VLOOKUP(B595, pct_raw!$A$2:$AX$1800, 49, FALSE)</f>
        <v>0</v>
      </c>
      <c r="AN595" s="5">
        <f>VLOOKUP(B595, pct_raw!$A$2:$AX$1800, 50, FALSE)</f>
        <v>0</v>
      </c>
    </row>
    <row r="596" spans="1:40" x14ac:dyDescent="0.2">
      <c r="A596" s="2" t="s">
        <v>1287</v>
      </c>
      <c r="B596" s="2" t="str">
        <f t="shared" si="9"/>
        <v>Des Moines 83</v>
      </c>
      <c r="C596" s="2" t="s">
        <v>1287</v>
      </c>
      <c r="D596" s="2" t="str">
        <f>VLOOKUP(B596, pct_raw!$A$2:$AX$1800, 6, FALSE)</f>
        <v xml:space="preserve"> DES MOINES 83</v>
      </c>
      <c r="E596" s="5">
        <f>VLOOKUP(B596, pct_raw!$A$2:$AX$1800, 15, FALSE)</f>
        <v>20</v>
      </c>
      <c r="F596" s="5">
        <f>VLOOKUP(B596, pct_raw!$A$2:$AX$1800, 16, FALSE)</f>
        <v>23</v>
      </c>
      <c r="G596" s="5">
        <f>VLOOKUP(B596, pct_raw!$A$2:$AX$1800, 17, FALSE)</f>
        <v>0.55959999999999999</v>
      </c>
      <c r="H596">
        <f>VLOOKUP(B596, pct_raw!$A$2:$AX$1800, 18, FALSE)</f>
        <v>0</v>
      </c>
      <c r="I596" s="5">
        <f>VLOOKUP(B596, pct_raw!$A$2:$AX$1800, 19, FALSE)</f>
        <v>0</v>
      </c>
      <c r="J596">
        <f>VLOOKUP(B596, pct_raw!$A$2:$AX$1800, 20, FALSE)</f>
        <v>0</v>
      </c>
      <c r="K596" s="5">
        <f>VLOOKUP(B596, pct_raw!$A$2:$AX$1800, 21, FALSE)</f>
        <v>16</v>
      </c>
      <c r="L596" s="5">
        <f>VLOOKUP(B596, pct_raw!$A$2:$AX$1800, 22, FALSE)</f>
        <v>19</v>
      </c>
      <c r="M596" s="5">
        <f>VLOOKUP(B596, pct_raw!$A$2:$AX$1800, 23, FALSE)</f>
        <v>0.55959999999999999</v>
      </c>
      <c r="N596" s="5">
        <f>VLOOKUP(B596, pct_raw!$A$2:$AX$1800, 24, FALSE)</f>
        <v>0</v>
      </c>
      <c r="O596" s="5">
        <f>VLOOKUP(B596, pct_raw!$A$2:$AX$1800, 25, FALSE)</f>
        <v>0</v>
      </c>
      <c r="P596" s="5">
        <f>VLOOKUP(B596, pct_raw!$A$2:$AX$1800, 26, FALSE)</f>
        <v>0</v>
      </c>
      <c r="Q596" s="5">
        <f>VLOOKUP(B596, pct_raw!$A$2:$AX$1800, 27, FALSE)</f>
        <v>0</v>
      </c>
      <c r="R596" s="5">
        <f>VLOOKUP(B596, pct_raw!$A$2:$AX$1800, 28, FALSE)</f>
        <v>0</v>
      </c>
      <c r="S596" s="5">
        <f>VLOOKUP(B596, pct_raw!$A$2:$AX$1800, 29, FALSE)</f>
        <v>0</v>
      </c>
      <c r="T596" s="5">
        <f>VLOOKUP(B596, pct_raw!$A$2:$AX$1800, 30, FALSE)</f>
        <v>0</v>
      </c>
      <c r="U596" s="5">
        <f>VLOOKUP(B596, pct_raw!$A$2:$AX$1800, 31, FALSE)</f>
        <v>0</v>
      </c>
      <c r="V596" s="5">
        <f>VLOOKUP(B596, pct_raw!$A$2:$AX$1800, 32, FALSE)</f>
        <v>0</v>
      </c>
      <c r="W596" s="5">
        <f>VLOOKUP(B596, pct_raw!$A$2:$AX$1800, 33, FALSE)</f>
        <v>0</v>
      </c>
      <c r="X596" s="5">
        <f>VLOOKUP(B596, pct_raw!$A$2:$AX$1800, 34, FALSE)</f>
        <v>0</v>
      </c>
      <c r="Y596" s="5">
        <f>VLOOKUP(B596, pct_raw!$A$2:$AX$1800, 35, FALSE)</f>
        <v>0</v>
      </c>
      <c r="Z596" s="5">
        <f>VLOOKUP(B596, pct_raw!$A$2:$AX$1800, 36, FALSE)</f>
        <v>36</v>
      </c>
      <c r="AA596" s="5">
        <f>VLOOKUP(B596, pct_raw!$A$2:$AX$1800, 37, FALSE)</f>
        <v>39</v>
      </c>
      <c r="AB596" s="5">
        <f>VLOOKUP(B596, pct_raw!$A$2:$AX$1800, 38, FALSE)</f>
        <v>1.1192</v>
      </c>
      <c r="AC596" s="5">
        <f>VLOOKUP(B596, pct_raw!$A$2:$AX$1800, 39, FALSE)</f>
        <v>1</v>
      </c>
      <c r="AD596" s="5">
        <f>VLOOKUP(B596, pct_raw!$A$2:$AX$1800, 40, FALSE)</f>
        <v>0</v>
      </c>
      <c r="AE596" s="5">
        <f>VLOOKUP(B596, pct_raw!$A$2:$AX$1800, 41, FALSE)</f>
        <v>0</v>
      </c>
      <c r="AF596" s="5">
        <f>VLOOKUP(B596, pct_raw!$A$2:$AX$1800, 42, FALSE)</f>
        <v>0</v>
      </c>
      <c r="AG596" s="5">
        <f>VLOOKUP(B596, pct_raw!$A$2:$AX$1800, 43, FALSE)</f>
        <v>0</v>
      </c>
      <c r="AH596" s="5">
        <f>VLOOKUP(B596, pct_raw!$A$2:$AX$1800, 44, FALSE)</f>
        <v>0</v>
      </c>
      <c r="AI596" s="5">
        <f>VLOOKUP(B596, pct_raw!$A$2:$AX$1800, 45, FALSE)</f>
        <v>11</v>
      </c>
      <c r="AJ596" s="5">
        <f>VLOOKUP(B596, pct_raw!$A$2:$AX$1800, 46, FALSE)</f>
        <v>0</v>
      </c>
      <c r="AK596" s="5">
        <f>VLOOKUP(B596, pct_raw!$A$2:$AX$1800, 47, FALSE)</f>
        <v>0</v>
      </c>
      <c r="AL596" s="5">
        <f>VLOOKUP(B596, pct_raw!$A$2:$AX$1800, 48, FALSE)</f>
        <v>5</v>
      </c>
      <c r="AM596" s="5">
        <f>VLOOKUP(B596, pct_raw!$A$2:$AX$1800, 49, FALSE)</f>
        <v>0</v>
      </c>
      <c r="AN596" s="5">
        <f>VLOOKUP(B596, pct_raw!$A$2:$AX$1800, 50, FALSE)</f>
        <v>0</v>
      </c>
    </row>
    <row r="597" spans="1:40" x14ac:dyDescent="0.2">
      <c r="A597" s="2" t="s">
        <v>1288</v>
      </c>
      <c r="B597" s="2" t="str">
        <f t="shared" si="9"/>
        <v>Des Moines 84</v>
      </c>
      <c r="C597" s="2" t="s">
        <v>1288</v>
      </c>
      <c r="D597" s="2" t="str">
        <f>VLOOKUP(B597, pct_raw!$A$2:$AX$1800, 6, FALSE)</f>
        <v xml:space="preserve"> DES MOINES 84</v>
      </c>
      <c r="E597" s="5">
        <f>VLOOKUP(B597, pct_raw!$A$2:$AX$1800, 15, FALSE)</f>
        <v>4</v>
      </c>
      <c r="F597" s="5">
        <f>VLOOKUP(B597, pct_raw!$A$2:$AX$1800, 16, FALSE)</f>
        <v>0</v>
      </c>
      <c r="G597" s="5">
        <f>VLOOKUP(B597, pct_raw!$A$2:$AX$1800, 17, FALSE)</f>
        <v>0</v>
      </c>
      <c r="H597">
        <f>VLOOKUP(B597, pct_raw!$A$2:$AX$1800, 18, FALSE)</f>
        <v>0</v>
      </c>
      <c r="I597" s="5">
        <f>VLOOKUP(B597, pct_raw!$A$2:$AX$1800, 19, FALSE)</f>
        <v>0</v>
      </c>
      <c r="J597">
        <f>VLOOKUP(B597, pct_raw!$A$2:$AX$1800, 20, FALSE)</f>
        <v>0</v>
      </c>
      <c r="K597" s="5">
        <f>VLOOKUP(B597, pct_raw!$A$2:$AX$1800, 21, FALSE)</f>
        <v>10</v>
      </c>
      <c r="L597" s="5">
        <f>VLOOKUP(B597, pct_raw!$A$2:$AX$1800, 22, FALSE)</f>
        <v>11</v>
      </c>
      <c r="M597" s="5">
        <f>VLOOKUP(B597, pct_raw!$A$2:$AX$1800, 23, FALSE)</f>
        <v>0.27979999999999999</v>
      </c>
      <c r="N597" s="5">
        <f>VLOOKUP(B597, pct_raw!$A$2:$AX$1800, 24, FALSE)</f>
        <v>1</v>
      </c>
      <c r="O597" s="5">
        <f>VLOOKUP(B597, pct_raw!$A$2:$AX$1800, 25, FALSE)</f>
        <v>0</v>
      </c>
      <c r="P597" s="5">
        <f>VLOOKUP(B597, pct_raw!$A$2:$AX$1800, 26, FALSE)</f>
        <v>0</v>
      </c>
      <c r="Q597" s="5">
        <f>VLOOKUP(B597, pct_raw!$A$2:$AX$1800, 27, FALSE)</f>
        <v>7</v>
      </c>
      <c r="R597" s="5">
        <f>VLOOKUP(B597, pct_raw!$A$2:$AX$1800, 28, FALSE)</f>
        <v>9</v>
      </c>
      <c r="S597" s="5">
        <f>VLOOKUP(B597, pct_raw!$A$2:$AX$1800, 29, FALSE)</f>
        <v>0.27979999999999999</v>
      </c>
      <c r="T597" s="5">
        <f>VLOOKUP(B597, pct_raw!$A$2:$AX$1800, 30, FALSE)</f>
        <v>0</v>
      </c>
      <c r="U597" s="5">
        <f>VLOOKUP(B597, pct_raw!$A$2:$AX$1800, 31, FALSE)</f>
        <v>0</v>
      </c>
      <c r="V597" s="5">
        <f>VLOOKUP(B597, pct_raw!$A$2:$AX$1800, 32, FALSE)</f>
        <v>0</v>
      </c>
      <c r="W597" s="5">
        <f>VLOOKUP(B597, pct_raw!$A$2:$AX$1800, 33, FALSE)</f>
        <v>0</v>
      </c>
      <c r="X597" s="5">
        <f>VLOOKUP(B597, pct_raw!$A$2:$AX$1800, 34, FALSE)</f>
        <v>0</v>
      </c>
      <c r="Y597" s="5">
        <f>VLOOKUP(B597, pct_raw!$A$2:$AX$1800, 35, FALSE)</f>
        <v>0</v>
      </c>
      <c r="Z597" s="5">
        <f>VLOOKUP(B597, pct_raw!$A$2:$AX$1800, 36, FALSE)</f>
        <v>27</v>
      </c>
      <c r="AA597" s="5">
        <f>VLOOKUP(B597, pct_raw!$A$2:$AX$1800, 37, FALSE)</f>
        <v>29</v>
      </c>
      <c r="AB597" s="5">
        <f>VLOOKUP(B597, pct_raw!$A$2:$AX$1800, 38, FALSE)</f>
        <v>0.55959999999999999</v>
      </c>
      <c r="AC597" s="5">
        <f>VLOOKUP(B597, pct_raw!$A$2:$AX$1800, 39, FALSE)</f>
        <v>0</v>
      </c>
      <c r="AD597" s="5">
        <f>VLOOKUP(B597, pct_raw!$A$2:$AX$1800, 40, FALSE)</f>
        <v>0</v>
      </c>
      <c r="AE597" s="5">
        <f>VLOOKUP(B597, pct_raw!$A$2:$AX$1800, 41, FALSE)</f>
        <v>0</v>
      </c>
      <c r="AF597" s="5">
        <f>VLOOKUP(B597, pct_raw!$A$2:$AX$1800, 42, FALSE)</f>
        <v>0</v>
      </c>
      <c r="AG597" s="5">
        <f>VLOOKUP(B597, pct_raw!$A$2:$AX$1800, 43, FALSE)</f>
        <v>0</v>
      </c>
      <c r="AH597" s="5">
        <f>VLOOKUP(B597, pct_raw!$A$2:$AX$1800, 44, FALSE)</f>
        <v>0</v>
      </c>
      <c r="AI597" s="5">
        <f>VLOOKUP(B597, pct_raw!$A$2:$AX$1800, 45, FALSE)</f>
        <v>6</v>
      </c>
      <c r="AJ597" s="5">
        <f>VLOOKUP(B597, pct_raw!$A$2:$AX$1800, 46, FALSE)</f>
        <v>9</v>
      </c>
      <c r="AK597" s="5">
        <f>VLOOKUP(B597, pct_raw!$A$2:$AX$1800, 47, FALSE)</f>
        <v>0.27979999999999999</v>
      </c>
      <c r="AL597" s="5">
        <f>VLOOKUP(B597, pct_raw!$A$2:$AX$1800, 48, FALSE)</f>
        <v>4</v>
      </c>
      <c r="AM597" s="5">
        <f>VLOOKUP(B597, pct_raw!$A$2:$AX$1800, 49, FALSE)</f>
        <v>0</v>
      </c>
      <c r="AN597" s="5">
        <f>VLOOKUP(B597, pct_raw!$A$2:$AX$1800, 50, FALSE)</f>
        <v>0</v>
      </c>
    </row>
    <row r="598" spans="1:40" x14ac:dyDescent="0.2">
      <c r="A598" s="2" t="s">
        <v>665</v>
      </c>
      <c r="B598" s="2" t="str">
        <f t="shared" si="9"/>
        <v>Des Moines Liberty Libertyville</v>
      </c>
      <c r="C598" s="2" t="s">
        <v>4696</v>
      </c>
      <c r="D598" s="2" t="str">
        <f>VLOOKUP(B598, pct_raw!$A$2:$AX$1800, 6, FALSE)</f>
        <v xml:space="preserve"> Des Moines Liberty Libertyville</v>
      </c>
      <c r="E598" s="5">
        <f>VLOOKUP(B598, pct_raw!$A$2:$AX$1800, 15, FALSE)</f>
        <v>1</v>
      </c>
      <c r="F598" s="5">
        <f>VLOOKUP(B598, pct_raw!$A$2:$AX$1800, 16, FALSE)</f>
        <v>1</v>
      </c>
      <c r="G598" s="5">
        <f>VLOOKUP(B598, pct_raw!$A$2:$AX$1800, 17, FALSE)</f>
        <v>0</v>
      </c>
      <c r="H598">
        <f>VLOOKUP(B598, pct_raw!$A$2:$AX$1800, 18, FALSE)</f>
        <v>0</v>
      </c>
      <c r="I598" s="5">
        <f>VLOOKUP(B598, pct_raw!$A$2:$AX$1800, 19, FALSE)</f>
        <v>0</v>
      </c>
      <c r="J598">
        <f>VLOOKUP(B598, pct_raw!$A$2:$AX$1800, 20, FALSE)</f>
        <v>0</v>
      </c>
      <c r="K598" s="5">
        <f>VLOOKUP(B598, pct_raw!$A$2:$AX$1800, 21, FALSE)</f>
        <v>5</v>
      </c>
      <c r="L598" s="5">
        <f>VLOOKUP(B598, pct_raw!$A$2:$AX$1800, 22, FALSE)</f>
        <v>11</v>
      </c>
      <c r="M598" s="5">
        <f>VLOOKUP(B598, pct_raw!$A$2:$AX$1800, 23, FALSE)</f>
        <v>0.21820000000000001</v>
      </c>
      <c r="N598" s="5">
        <f>VLOOKUP(B598, pct_raw!$A$2:$AX$1800, 24, FALSE)</f>
        <v>0</v>
      </c>
      <c r="O598" s="5">
        <f>VLOOKUP(B598, pct_raw!$A$2:$AX$1800, 25, FALSE)</f>
        <v>0</v>
      </c>
      <c r="P598" s="5">
        <f>VLOOKUP(B598, pct_raw!$A$2:$AX$1800, 26, FALSE)</f>
        <v>0</v>
      </c>
      <c r="Q598" s="5">
        <f>VLOOKUP(B598, pct_raw!$A$2:$AX$1800, 27, FALSE)</f>
        <v>4</v>
      </c>
      <c r="R598" s="5">
        <f>VLOOKUP(B598, pct_raw!$A$2:$AX$1800, 28, FALSE)</f>
        <v>0</v>
      </c>
      <c r="S598" s="5">
        <f>VLOOKUP(B598, pct_raw!$A$2:$AX$1800, 29, FALSE)</f>
        <v>0</v>
      </c>
      <c r="T598" s="5">
        <f>VLOOKUP(B598, pct_raw!$A$2:$AX$1800, 30, FALSE)</f>
        <v>0</v>
      </c>
      <c r="U598" s="5">
        <f>VLOOKUP(B598, pct_raw!$A$2:$AX$1800, 31, FALSE)</f>
        <v>0</v>
      </c>
      <c r="V598" s="5">
        <f>VLOOKUP(B598, pct_raw!$A$2:$AX$1800, 32, FALSE)</f>
        <v>0</v>
      </c>
      <c r="W598" s="5">
        <f>VLOOKUP(B598, pct_raw!$A$2:$AX$1800, 33, FALSE)</f>
        <v>0</v>
      </c>
      <c r="X598" s="5">
        <f>VLOOKUP(B598, pct_raw!$A$2:$AX$1800, 34, FALSE)</f>
        <v>0</v>
      </c>
      <c r="Y598" s="5">
        <f>VLOOKUP(B598, pct_raw!$A$2:$AX$1800, 35, FALSE)</f>
        <v>0</v>
      </c>
      <c r="Z598" s="5">
        <f>VLOOKUP(B598, pct_raw!$A$2:$AX$1800, 36, FALSE)</f>
        <v>4</v>
      </c>
      <c r="AA598" s="5">
        <f>VLOOKUP(B598, pct_raw!$A$2:$AX$1800, 37, FALSE)</f>
        <v>5</v>
      </c>
      <c r="AB598" s="5">
        <f>VLOOKUP(B598, pct_raw!$A$2:$AX$1800, 38, FALSE)</f>
        <v>0</v>
      </c>
      <c r="AC598" s="5">
        <f>VLOOKUP(B598, pct_raw!$A$2:$AX$1800, 39, FALSE)</f>
        <v>0</v>
      </c>
      <c r="AD598" s="5">
        <f>VLOOKUP(B598, pct_raw!$A$2:$AX$1800, 40, FALSE)</f>
        <v>0</v>
      </c>
      <c r="AE598" s="5">
        <f>VLOOKUP(B598, pct_raw!$A$2:$AX$1800, 41, FALSE)</f>
        <v>0</v>
      </c>
      <c r="AF598" s="5">
        <f>VLOOKUP(B598, pct_raw!$A$2:$AX$1800, 42, FALSE)</f>
        <v>0</v>
      </c>
      <c r="AG598" s="5">
        <f>VLOOKUP(B598, pct_raw!$A$2:$AX$1800, 43, FALSE)</f>
        <v>0</v>
      </c>
      <c r="AH598" s="5">
        <f>VLOOKUP(B598, pct_raw!$A$2:$AX$1800, 44, FALSE)</f>
        <v>0</v>
      </c>
      <c r="AI598" s="5">
        <f>VLOOKUP(B598, pct_raw!$A$2:$AX$1800, 45, FALSE)</f>
        <v>2</v>
      </c>
      <c r="AJ598" s="5">
        <f>VLOOKUP(B598, pct_raw!$A$2:$AX$1800, 46, FALSE)</f>
        <v>0</v>
      </c>
      <c r="AK598" s="5">
        <f>VLOOKUP(B598, pct_raw!$A$2:$AX$1800, 47, FALSE)</f>
        <v>0</v>
      </c>
      <c r="AL598" s="5">
        <f>VLOOKUP(B598, pct_raw!$A$2:$AX$1800, 48, FALSE)</f>
        <v>1</v>
      </c>
      <c r="AM598" s="5">
        <f>VLOOKUP(B598, pct_raw!$A$2:$AX$1800, 49, FALSE)</f>
        <v>0</v>
      </c>
      <c r="AN598" s="5">
        <f>VLOOKUP(B598, pct_raw!$A$2:$AX$1800, 50, FALSE)</f>
        <v>0</v>
      </c>
    </row>
    <row r="599" spans="1:40" x14ac:dyDescent="0.2">
      <c r="A599" s="2" t="s">
        <v>234</v>
      </c>
      <c r="B599" s="2" t="str">
        <f t="shared" si="9"/>
        <v>Dewitt 1</v>
      </c>
      <c r="C599" s="2" t="s">
        <v>234</v>
      </c>
      <c r="D599" s="2" t="str">
        <f>VLOOKUP(B599, pct_raw!$A$2:$AX$1800, 6, FALSE)</f>
        <v xml:space="preserve"> DEWITT 1</v>
      </c>
      <c r="E599" s="5">
        <f>VLOOKUP(B599, pct_raw!$A$2:$AX$1800, 15, FALSE)</f>
        <v>17</v>
      </c>
      <c r="F599" s="5">
        <f>VLOOKUP(B599, pct_raw!$A$2:$AX$1800, 16, FALSE)</f>
        <v>17</v>
      </c>
      <c r="G599" s="5">
        <f>VLOOKUP(B599, pct_raw!$A$2:$AX$1800, 17, FALSE)</f>
        <v>0.22140000000000001</v>
      </c>
      <c r="H599">
        <f>VLOOKUP(B599, pct_raw!$A$2:$AX$1800, 18, FALSE)</f>
        <v>0</v>
      </c>
      <c r="I599" s="5">
        <f>VLOOKUP(B599, pct_raw!$A$2:$AX$1800, 19, FALSE)</f>
        <v>0</v>
      </c>
      <c r="J599">
        <f>VLOOKUP(B599, pct_raw!$A$2:$AX$1800, 20, FALSE)</f>
        <v>0</v>
      </c>
      <c r="K599" s="5">
        <f>VLOOKUP(B599, pct_raw!$A$2:$AX$1800, 21, FALSE)</f>
        <v>29</v>
      </c>
      <c r="L599" s="5">
        <f>VLOOKUP(B599, pct_raw!$A$2:$AX$1800, 22, FALSE)</f>
        <v>34</v>
      </c>
      <c r="M599" s="5">
        <f>VLOOKUP(B599, pct_raw!$A$2:$AX$1800, 23, FALSE)</f>
        <v>0.6643</v>
      </c>
      <c r="N599" s="5">
        <f>VLOOKUP(B599, pct_raw!$A$2:$AX$1800, 24, FALSE)</f>
        <v>0</v>
      </c>
      <c r="O599" s="5">
        <f>VLOOKUP(B599, pct_raw!$A$2:$AX$1800, 25, FALSE)</f>
        <v>0</v>
      </c>
      <c r="P599" s="5">
        <f>VLOOKUP(B599, pct_raw!$A$2:$AX$1800, 26, FALSE)</f>
        <v>0</v>
      </c>
      <c r="Q599" s="5">
        <f>VLOOKUP(B599, pct_raw!$A$2:$AX$1800, 27, FALSE)</f>
        <v>15</v>
      </c>
      <c r="R599" s="5">
        <f>VLOOKUP(B599, pct_raw!$A$2:$AX$1800, 28, FALSE)</f>
        <v>16</v>
      </c>
      <c r="S599" s="5">
        <f>VLOOKUP(B599, pct_raw!$A$2:$AX$1800, 29, FALSE)</f>
        <v>0.22140000000000001</v>
      </c>
      <c r="T599" s="5">
        <f>VLOOKUP(B599, pct_raw!$A$2:$AX$1800, 30, FALSE)</f>
        <v>0</v>
      </c>
      <c r="U599" s="5">
        <f>VLOOKUP(B599, pct_raw!$A$2:$AX$1800, 31, FALSE)</f>
        <v>0</v>
      </c>
      <c r="V599" s="5">
        <f>VLOOKUP(B599, pct_raw!$A$2:$AX$1800, 32, FALSE)</f>
        <v>0</v>
      </c>
      <c r="W599" s="5">
        <f>VLOOKUP(B599, pct_raw!$A$2:$AX$1800, 33, FALSE)</f>
        <v>0</v>
      </c>
      <c r="X599" s="5">
        <f>VLOOKUP(B599, pct_raw!$A$2:$AX$1800, 34, FALSE)</f>
        <v>0</v>
      </c>
      <c r="Y599" s="5">
        <f>VLOOKUP(B599, pct_raw!$A$2:$AX$1800, 35, FALSE)</f>
        <v>0</v>
      </c>
      <c r="Z599" s="5">
        <f>VLOOKUP(B599, pct_raw!$A$2:$AX$1800, 36, FALSE)</f>
        <v>17</v>
      </c>
      <c r="AA599" s="5">
        <f>VLOOKUP(B599, pct_raw!$A$2:$AX$1800, 37, FALSE)</f>
        <v>17</v>
      </c>
      <c r="AB599" s="5">
        <f>VLOOKUP(B599, pct_raw!$A$2:$AX$1800, 38, FALSE)</f>
        <v>0.44290000000000002</v>
      </c>
      <c r="AC599" s="5">
        <f>VLOOKUP(B599, pct_raw!$A$2:$AX$1800, 39, FALSE)</f>
        <v>0</v>
      </c>
      <c r="AD599" s="5">
        <f>VLOOKUP(B599, pct_raw!$A$2:$AX$1800, 40, FALSE)</f>
        <v>0</v>
      </c>
      <c r="AE599" s="5">
        <f>VLOOKUP(B599, pct_raw!$A$2:$AX$1800, 41, FALSE)</f>
        <v>0</v>
      </c>
      <c r="AF599" s="5">
        <f>VLOOKUP(B599, pct_raw!$A$2:$AX$1800, 42, FALSE)</f>
        <v>3</v>
      </c>
      <c r="AG599" s="5">
        <f>VLOOKUP(B599, pct_raw!$A$2:$AX$1800, 43, FALSE)</f>
        <v>0</v>
      </c>
      <c r="AH599" s="5">
        <f>VLOOKUP(B599, pct_raw!$A$2:$AX$1800, 44, FALSE)</f>
        <v>0</v>
      </c>
      <c r="AI599" s="5">
        <f>VLOOKUP(B599, pct_raw!$A$2:$AX$1800, 45, FALSE)</f>
        <v>15</v>
      </c>
      <c r="AJ599" s="5">
        <f>VLOOKUP(B599, pct_raw!$A$2:$AX$1800, 46, FALSE)</f>
        <v>16</v>
      </c>
      <c r="AK599" s="5">
        <f>VLOOKUP(B599, pct_raw!$A$2:$AX$1800, 47, FALSE)</f>
        <v>0.22140000000000001</v>
      </c>
      <c r="AL599" s="5">
        <f>VLOOKUP(B599, pct_raw!$A$2:$AX$1800, 48, FALSE)</f>
        <v>4</v>
      </c>
      <c r="AM599" s="5">
        <f>VLOOKUP(B599, pct_raw!$A$2:$AX$1800, 49, FALSE)</f>
        <v>0</v>
      </c>
      <c r="AN599" s="5">
        <f>VLOOKUP(B599, pct_raw!$A$2:$AX$1800, 50, FALSE)</f>
        <v>0</v>
      </c>
    </row>
    <row r="600" spans="1:40" x14ac:dyDescent="0.2">
      <c r="A600" s="2" t="s">
        <v>235</v>
      </c>
      <c r="B600" s="2" t="str">
        <f t="shared" si="9"/>
        <v>Dewitt 2</v>
      </c>
      <c r="C600" s="2" t="s">
        <v>235</v>
      </c>
      <c r="D600" s="2" t="str">
        <f>VLOOKUP(B600, pct_raw!$A$2:$AX$1800, 6, FALSE)</f>
        <v xml:space="preserve"> DEWITT 2</v>
      </c>
      <c r="E600" s="5">
        <f>VLOOKUP(B600, pct_raw!$A$2:$AX$1800, 15, FALSE)</f>
        <v>36</v>
      </c>
      <c r="F600" s="5">
        <f>VLOOKUP(B600, pct_raw!$A$2:$AX$1800, 16, FALSE)</f>
        <v>36</v>
      </c>
      <c r="G600" s="5">
        <f>VLOOKUP(B600, pct_raw!$A$2:$AX$1800, 17, FALSE)</f>
        <v>0.6643</v>
      </c>
      <c r="H600">
        <f>VLOOKUP(B600, pct_raw!$A$2:$AX$1800, 18, FALSE)</f>
        <v>0</v>
      </c>
      <c r="I600" s="5">
        <f>VLOOKUP(B600, pct_raw!$A$2:$AX$1800, 19, FALSE)</f>
        <v>0</v>
      </c>
      <c r="J600">
        <f>VLOOKUP(B600, pct_raw!$A$2:$AX$1800, 20, FALSE)</f>
        <v>0</v>
      </c>
      <c r="K600" s="5">
        <f>VLOOKUP(B600, pct_raw!$A$2:$AX$1800, 21, FALSE)</f>
        <v>41</v>
      </c>
      <c r="L600" s="5">
        <f>VLOOKUP(B600, pct_raw!$A$2:$AX$1800, 22, FALSE)</f>
        <v>46</v>
      </c>
      <c r="M600" s="5">
        <f>VLOOKUP(B600, pct_raw!$A$2:$AX$1800, 23, FALSE)</f>
        <v>0.6643</v>
      </c>
      <c r="N600" s="5">
        <f>VLOOKUP(B600, pct_raw!$A$2:$AX$1800, 24, FALSE)</f>
        <v>0</v>
      </c>
      <c r="O600" s="5">
        <f>VLOOKUP(B600, pct_raw!$A$2:$AX$1800, 25, FALSE)</f>
        <v>0</v>
      </c>
      <c r="P600" s="5">
        <f>VLOOKUP(B600, pct_raw!$A$2:$AX$1800, 26, FALSE)</f>
        <v>0</v>
      </c>
      <c r="Q600" s="5">
        <f>VLOOKUP(B600, pct_raw!$A$2:$AX$1800, 27, FALSE)</f>
        <v>25</v>
      </c>
      <c r="R600" s="5">
        <f>VLOOKUP(B600, pct_raw!$A$2:$AX$1800, 28, FALSE)</f>
        <v>34</v>
      </c>
      <c r="S600" s="5">
        <f>VLOOKUP(B600, pct_raw!$A$2:$AX$1800, 29, FALSE)</f>
        <v>0.44290000000000002</v>
      </c>
      <c r="T600" s="5">
        <f>VLOOKUP(B600, pct_raw!$A$2:$AX$1800, 30, FALSE)</f>
        <v>0</v>
      </c>
      <c r="U600" s="5">
        <f>VLOOKUP(B600, pct_raw!$A$2:$AX$1800, 31, FALSE)</f>
        <v>0</v>
      </c>
      <c r="V600" s="5">
        <f>VLOOKUP(B600, pct_raw!$A$2:$AX$1800, 32, FALSE)</f>
        <v>0</v>
      </c>
      <c r="W600" s="5">
        <f>VLOOKUP(B600, pct_raw!$A$2:$AX$1800, 33, FALSE)</f>
        <v>0</v>
      </c>
      <c r="X600" s="5">
        <f>VLOOKUP(B600, pct_raw!$A$2:$AX$1800, 34, FALSE)</f>
        <v>0</v>
      </c>
      <c r="Y600" s="5">
        <f>VLOOKUP(B600, pct_raw!$A$2:$AX$1800, 35, FALSE)</f>
        <v>0</v>
      </c>
      <c r="Z600" s="5">
        <f>VLOOKUP(B600, pct_raw!$A$2:$AX$1800, 36, FALSE)</f>
        <v>25</v>
      </c>
      <c r="AA600" s="5">
        <f>VLOOKUP(B600, pct_raw!$A$2:$AX$1800, 37, FALSE)</f>
        <v>30</v>
      </c>
      <c r="AB600" s="5">
        <f>VLOOKUP(B600, pct_raw!$A$2:$AX$1800, 38, FALSE)</f>
        <v>0.44290000000000002</v>
      </c>
      <c r="AC600" s="5">
        <f>VLOOKUP(B600, pct_raw!$A$2:$AX$1800, 39, FALSE)</f>
        <v>2</v>
      </c>
      <c r="AD600" s="5">
        <f>VLOOKUP(B600, pct_raw!$A$2:$AX$1800, 40, FALSE)</f>
        <v>0</v>
      </c>
      <c r="AE600" s="5">
        <f>VLOOKUP(B600, pct_raw!$A$2:$AX$1800, 41, FALSE)</f>
        <v>0</v>
      </c>
      <c r="AF600" s="5">
        <f>VLOOKUP(B600, pct_raw!$A$2:$AX$1800, 42, FALSE)</f>
        <v>0</v>
      </c>
      <c r="AG600" s="5">
        <f>VLOOKUP(B600, pct_raw!$A$2:$AX$1800, 43, FALSE)</f>
        <v>4</v>
      </c>
      <c r="AH600" s="5">
        <f>VLOOKUP(B600, pct_raw!$A$2:$AX$1800, 44, FALSE)</f>
        <v>0</v>
      </c>
      <c r="AI600" s="5">
        <f>VLOOKUP(B600, pct_raw!$A$2:$AX$1800, 45, FALSE)</f>
        <v>14</v>
      </c>
      <c r="AJ600" s="5">
        <f>VLOOKUP(B600, pct_raw!$A$2:$AX$1800, 46, FALSE)</f>
        <v>0</v>
      </c>
      <c r="AK600" s="5">
        <f>VLOOKUP(B600, pct_raw!$A$2:$AX$1800, 47, FALSE)</f>
        <v>0</v>
      </c>
      <c r="AL600" s="5">
        <f>VLOOKUP(B600, pct_raw!$A$2:$AX$1800, 48, FALSE)</f>
        <v>9</v>
      </c>
      <c r="AM600" s="5">
        <f>VLOOKUP(B600, pct_raw!$A$2:$AX$1800, 49, FALSE)</f>
        <v>0</v>
      </c>
      <c r="AN600" s="5">
        <f>VLOOKUP(B600, pct_raw!$A$2:$AX$1800, 50, FALSE)</f>
        <v>0</v>
      </c>
    </row>
    <row r="601" spans="1:40" x14ac:dyDescent="0.2">
      <c r="A601" s="2" t="s">
        <v>1289</v>
      </c>
      <c r="B601" s="2" t="str">
        <f t="shared" si="9"/>
        <v>Dewitt Twp</v>
      </c>
      <c r="C601" s="2" t="s">
        <v>1289</v>
      </c>
      <c r="D601" s="2" t="str">
        <f>VLOOKUP(B601, pct_raw!$A$2:$AX$1800, 6, FALSE)</f>
        <v xml:space="preserve"> DEWITT TWP</v>
      </c>
      <c r="E601" s="5">
        <f>VLOOKUP(B601, pct_raw!$A$2:$AX$1800, 15, FALSE)</f>
        <v>10</v>
      </c>
      <c r="F601" s="5">
        <f>VLOOKUP(B601, pct_raw!$A$2:$AX$1800, 16, FALSE)</f>
        <v>10</v>
      </c>
      <c r="G601" s="5">
        <f>VLOOKUP(B601, pct_raw!$A$2:$AX$1800, 17, FALSE)</f>
        <v>0.22140000000000001</v>
      </c>
      <c r="H601">
        <f>VLOOKUP(B601, pct_raw!$A$2:$AX$1800, 18, FALSE)</f>
        <v>0</v>
      </c>
      <c r="I601" s="5">
        <f>VLOOKUP(B601, pct_raw!$A$2:$AX$1800, 19, FALSE)</f>
        <v>0</v>
      </c>
      <c r="J601">
        <f>VLOOKUP(B601, pct_raw!$A$2:$AX$1800, 20, FALSE)</f>
        <v>0</v>
      </c>
      <c r="K601" s="5">
        <f>VLOOKUP(B601, pct_raw!$A$2:$AX$1800, 21, FALSE)</f>
        <v>11</v>
      </c>
      <c r="L601" s="5">
        <f>VLOOKUP(B601, pct_raw!$A$2:$AX$1800, 22, FALSE)</f>
        <v>11</v>
      </c>
      <c r="M601" s="5">
        <f>VLOOKUP(B601, pct_raw!$A$2:$AX$1800, 23, FALSE)</f>
        <v>0.22140000000000001</v>
      </c>
      <c r="N601" s="5">
        <f>VLOOKUP(B601, pct_raw!$A$2:$AX$1800, 24, FALSE)</f>
        <v>0</v>
      </c>
      <c r="O601" s="5">
        <f>VLOOKUP(B601, pct_raw!$A$2:$AX$1800, 25, FALSE)</f>
        <v>0</v>
      </c>
      <c r="P601" s="5">
        <f>VLOOKUP(B601, pct_raw!$A$2:$AX$1800, 26, FALSE)</f>
        <v>0</v>
      </c>
      <c r="Q601" s="5">
        <f>VLOOKUP(B601, pct_raw!$A$2:$AX$1800, 27, FALSE)</f>
        <v>9</v>
      </c>
      <c r="R601" s="5">
        <f>VLOOKUP(B601, pct_raw!$A$2:$AX$1800, 28, FALSE)</f>
        <v>9</v>
      </c>
      <c r="S601" s="5">
        <f>VLOOKUP(B601, pct_raw!$A$2:$AX$1800, 29, FALSE)</f>
        <v>0.22140000000000001</v>
      </c>
      <c r="T601" s="5">
        <f>VLOOKUP(B601, pct_raw!$A$2:$AX$1800, 30, FALSE)</f>
        <v>0</v>
      </c>
      <c r="U601" s="5">
        <f>VLOOKUP(B601, pct_raw!$A$2:$AX$1800, 31, FALSE)</f>
        <v>0</v>
      </c>
      <c r="V601" s="5">
        <f>VLOOKUP(B601, pct_raw!$A$2:$AX$1800, 32, FALSE)</f>
        <v>0</v>
      </c>
      <c r="W601" s="5">
        <f>VLOOKUP(B601, pct_raw!$A$2:$AX$1800, 33, FALSE)</f>
        <v>0</v>
      </c>
      <c r="X601" s="5">
        <f>VLOOKUP(B601, pct_raw!$A$2:$AX$1800, 34, FALSE)</f>
        <v>0</v>
      </c>
      <c r="Y601" s="5">
        <f>VLOOKUP(B601, pct_raw!$A$2:$AX$1800, 35, FALSE)</f>
        <v>0</v>
      </c>
      <c r="Z601" s="5">
        <f>VLOOKUP(B601, pct_raw!$A$2:$AX$1800, 36, FALSE)</f>
        <v>2</v>
      </c>
      <c r="AA601" s="5">
        <f>VLOOKUP(B601, pct_raw!$A$2:$AX$1800, 37, FALSE)</f>
        <v>0</v>
      </c>
      <c r="AB601" s="5">
        <f>VLOOKUP(B601, pct_raw!$A$2:$AX$1800, 38, FALSE)</f>
        <v>0</v>
      </c>
      <c r="AC601" s="5">
        <f>VLOOKUP(B601, pct_raw!$A$2:$AX$1800, 39, FALSE)</f>
        <v>6</v>
      </c>
      <c r="AD601" s="5">
        <f>VLOOKUP(B601, pct_raw!$A$2:$AX$1800, 40, FALSE)</f>
        <v>7</v>
      </c>
      <c r="AE601" s="5">
        <f>VLOOKUP(B601, pct_raw!$A$2:$AX$1800, 41, FALSE)</f>
        <v>0</v>
      </c>
      <c r="AF601" s="5">
        <f>VLOOKUP(B601, pct_raw!$A$2:$AX$1800, 42, FALSE)</f>
        <v>0</v>
      </c>
      <c r="AG601" s="5">
        <f>VLOOKUP(B601, pct_raw!$A$2:$AX$1800, 43, FALSE)</f>
        <v>0</v>
      </c>
      <c r="AH601" s="5">
        <f>VLOOKUP(B601, pct_raw!$A$2:$AX$1800, 44, FALSE)</f>
        <v>0</v>
      </c>
      <c r="AI601" s="5">
        <f>VLOOKUP(B601, pct_raw!$A$2:$AX$1800, 45, FALSE)</f>
        <v>6</v>
      </c>
      <c r="AJ601" s="5">
        <f>VLOOKUP(B601, pct_raw!$A$2:$AX$1800, 46, FALSE)</f>
        <v>9</v>
      </c>
      <c r="AK601" s="5">
        <f>VLOOKUP(B601, pct_raw!$A$2:$AX$1800, 47, FALSE)</f>
        <v>0.22140000000000001</v>
      </c>
      <c r="AL601" s="5">
        <f>VLOOKUP(B601, pct_raw!$A$2:$AX$1800, 48, FALSE)</f>
        <v>2</v>
      </c>
      <c r="AM601" s="5">
        <f>VLOOKUP(B601, pct_raw!$A$2:$AX$1800, 49, FALSE)</f>
        <v>0</v>
      </c>
      <c r="AN601" s="5">
        <f>VLOOKUP(B601, pct_raw!$A$2:$AX$1800, 50, FALSE)</f>
        <v>0</v>
      </c>
    </row>
    <row r="602" spans="1:40" x14ac:dyDescent="0.2">
      <c r="A602" s="2" t="s">
        <v>1290</v>
      </c>
      <c r="B602" s="2" t="str">
        <f t="shared" si="9"/>
        <v>Dm Jc Ringsted</v>
      </c>
      <c r="C602" s="2" t="s">
        <v>4697</v>
      </c>
      <c r="D602" s="2" t="str">
        <f>VLOOKUP(B602, pct_raw!$A$2:$AX$1800, 6, FALSE)</f>
        <v xml:space="preserve"> DM JC Ringsted</v>
      </c>
      <c r="E602" s="5">
        <f>VLOOKUP(B602, pct_raw!$A$2:$AX$1800, 15, FALSE)</f>
        <v>5</v>
      </c>
      <c r="F602" s="5">
        <f>VLOOKUP(B602, pct_raw!$A$2:$AX$1800, 16, FALSE)</f>
        <v>7</v>
      </c>
      <c r="G602" s="5">
        <f>VLOOKUP(B602, pct_raw!$A$2:$AX$1800, 17, FALSE)</f>
        <v>0.1143</v>
      </c>
      <c r="H602">
        <f>VLOOKUP(B602, pct_raw!$A$2:$AX$1800, 18, FALSE)</f>
        <v>0</v>
      </c>
      <c r="I602" s="5">
        <f>VLOOKUP(B602, pct_raw!$A$2:$AX$1800, 19, FALSE)</f>
        <v>0</v>
      </c>
      <c r="J602">
        <f>VLOOKUP(B602, pct_raw!$A$2:$AX$1800, 20, FALSE)</f>
        <v>0</v>
      </c>
      <c r="K602" s="5">
        <f>VLOOKUP(B602, pct_raw!$A$2:$AX$1800, 21, FALSE)</f>
        <v>1</v>
      </c>
      <c r="L602" s="5">
        <f>VLOOKUP(B602, pct_raw!$A$2:$AX$1800, 22, FALSE)</f>
        <v>0</v>
      </c>
      <c r="M602" s="5">
        <f>VLOOKUP(B602, pct_raw!$A$2:$AX$1800, 23, FALSE)</f>
        <v>0</v>
      </c>
      <c r="N602" s="5">
        <f>VLOOKUP(B602, pct_raw!$A$2:$AX$1800, 24, FALSE)</f>
        <v>0</v>
      </c>
      <c r="O602" s="5">
        <f>VLOOKUP(B602, pct_raw!$A$2:$AX$1800, 25, FALSE)</f>
        <v>0</v>
      </c>
      <c r="P602" s="5">
        <f>VLOOKUP(B602, pct_raw!$A$2:$AX$1800, 26, FALSE)</f>
        <v>0</v>
      </c>
      <c r="Q602" s="5">
        <f>VLOOKUP(B602, pct_raw!$A$2:$AX$1800, 27, FALSE)</f>
        <v>5</v>
      </c>
      <c r="R602" s="5">
        <f>VLOOKUP(B602, pct_raw!$A$2:$AX$1800, 28, FALSE)</f>
        <v>7</v>
      </c>
      <c r="S602" s="5">
        <f>VLOOKUP(B602, pct_raw!$A$2:$AX$1800, 29, FALSE)</f>
        <v>0.1143</v>
      </c>
      <c r="T602" s="5">
        <f>VLOOKUP(B602, pct_raw!$A$2:$AX$1800, 30, FALSE)</f>
        <v>0</v>
      </c>
      <c r="U602" s="5">
        <f>VLOOKUP(B602, pct_raw!$A$2:$AX$1800, 31, FALSE)</f>
        <v>0</v>
      </c>
      <c r="V602" s="5">
        <f>VLOOKUP(B602, pct_raw!$A$2:$AX$1800, 32, FALSE)</f>
        <v>0</v>
      </c>
      <c r="W602" s="5">
        <f>VLOOKUP(B602, pct_raw!$A$2:$AX$1800, 33, FALSE)</f>
        <v>0</v>
      </c>
      <c r="X602" s="5">
        <f>VLOOKUP(B602, pct_raw!$A$2:$AX$1800, 34, FALSE)</f>
        <v>0</v>
      </c>
      <c r="Y602" s="5">
        <f>VLOOKUP(B602, pct_raw!$A$2:$AX$1800, 35, FALSE)</f>
        <v>0</v>
      </c>
      <c r="Z602" s="5">
        <f>VLOOKUP(B602, pct_raw!$A$2:$AX$1800, 36, FALSE)</f>
        <v>3</v>
      </c>
      <c r="AA602" s="5">
        <f>VLOOKUP(B602, pct_raw!$A$2:$AX$1800, 37, FALSE)</f>
        <v>0</v>
      </c>
      <c r="AB602" s="5">
        <f>VLOOKUP(B602, pct_raw!$A$2:$AX$1800, 38, FALSE)</f>
        <v>0</v>
      </c>
      <c r="AC602" s="5">
        <f>VLOOKUP(B602, pct_raw!$A$2:$AX$1800, 39, FALSE)</f>
        <v>5</v>
      </c>
      <c r="AD602" s="5">
        <f>VLOOKUP(B602, pct_raw!$A$2:$AX$1800, 40, FALSE)</f>
        <v>6</v>
      </c>
      <c r="AE602" s="5">
        <f>VLOOKUP(B602, pct_raw!$A$2:$AX$1800, 41, FALSE)</f>
        <v>0</v>
      </c>
      <c r="AF602" s="5">
        <f>VLOOKUP(B602, pct_raw!$A$2:$AX$1800, 42, FALSE)</f>
        <v>0</v>
      </c>
      <c r="AG602" s="5">
        <f>VLOOKUP(B602, pct_raw!$A$2:$AX$1800, 43, FALSE)</f>
        <v>0</v>
      </c>
      <c r="AH602" s="5">
        <f>VLOOKUP(B602, pct_raw!$A$2:$AX$1800, 44, FALSE)</f>
        <v>0</v>
      </c>
      <c r="AI602" s="5">
        <f>VLOOKUP(B602, pct_raw!$A$2:$AX$1800, 45, FALSE)</f>
        <v>0</v>
      </c>
      <c r="AJ602" s="5">
        <f>VLOOKUP(B602, pct_raw!$A$2:$AX$1800, 46, FALSE)</f>
        <v>0</v>
      </c>
      <c r="AK602" s="5">
        <f>VLOOKUP(B602, pct_raw!$A$2:$AX$1800, 47, FALSE)</f>
        <v>0</v>
      </c>
      <c r="AL602" s="5">
        <f>VLOOKUP(B602, pct_raw!$A$2:$AX$1800, 48, FALSE)</f>
        <v>0</v>
      </c>
      <c r="AM602" s="5">
        <f>VLOOKUP(B602, pct_raw!$A$2:$AX$1800, 49, FALSE)</f>
        <v>0</v>
      </c>
      <c r="AN602" s="5">
        <f>VLOOKUP(B602, pct_raw!$A$2:$AX$1800, 50, FALSE)</f>
        <v>0</v>
      </c>
    </row>
    <row r="603" spans="1:40" x14ac:dyDescent="0.2">
      <c r="A603" s="2" t="s">
        <v>852</v>
      </c>
      <c r="B603" s="2" t="str">
        <f t="shared" si="9"/>
        <v>Douds</v>
      </c>
      <c r="C603" s="2" t="s">
        <v>852</v>
      </c>
      <c r="D603" s="2" t="str">
        <f>VLOOKUP(B603, pct_raw!$A$2:$AX$1800, 6, FALSE)</f>
        <v xml:space="preserve"> Douds</v>
      </c>
      <c r="E603" s="5">
        <f>VLOOKUP(B603, pct_raw!$A$2:$AX$1800, 15, FALSE)</f>
        <v>0</v>
      </c>
      <c r="F603" s="5">
        <f>VLOOKUP(B603, pct_raw!$A$2:$AX$1800, 16, FALSE)</f>
        <v>0</v>
      </c>
      <c r="G603" s="5">
        <f>VLOOKUP(B603, pct_raw!$A$2:$AX$1800, 17, FALSE)</f>
        <v>0</v>
      </c>
      <c r="H603">
        <f>VLOOKUP(B603, pct_raw!$A$2:$AX$1800, 18, FALSE)</f>
        <v>0</v>
      </c>
      <c r="I603" s="5">
        <f>VLOOKUP(B603, pct_raw!$A$2:$AX$1800, 19, FALSE)</f>
        <v>0</v>
      </c>
      <c r="J603">
        <f>VLOOKUP(B603, pct_raw!$A$2:$AX$1800, 20, FALSE)</f>
        <v>0</v>
      </c>
      <c r="K603" s="5">
        <f>VLOOKUP(B603, pct_raw!$A$2:$AX$1800, 21, FALSE)</f>
        <v>3</v>
      </c>
      <c r="L603" s="5">
        <f>VLOOKUP(B603, pct_raw!$A$2:$AX$1800, 22, FALSE)</f>
        <v>3</v>
      </c>
      <c r="M603" s="5">
        <f>VLOOKUP(B603, pct_raw!$A$2:$AX$1800, 23, FALSE)</f>
        <v>0.1</v>
      </c>
      <c r="N603" s="5">
        <f>VLOOKUP(B603, pct_raw!$A$2:$AX$1800, 24, FALSE)</f>
        <v>0</v>
      </c>
      <c r="O603" s="5">
        <f>VLOOKUP(B603, pct_raw!$A$2:$AX$1800, 25, FALSE)</f>
        <v>0</v>
      </c>
      <c r="P603" s="5">
        <f>VLOOKUP(B603, pct_raw!$A$2:$AX$1800, 26, FALSE)</f>
        <v>0</v>
      </c>
      <c r="Q603" s="5">
        <f>VLOOKUP(B603, pct_raw!$A$2:$AX$1800, 27, FALSE)</f>
        <v>0</v>
      </c>
      <c r="R603" s="5">
        <f>VLOOKUP(B603, pct_raw!$A$2:$AX$1800, 28, FALSE)</f>
        <v>0</v>
      </c>
      <c r="S603" s="5">
        <f>VLOOKUP(B603, pct_raw!$A$2:$AX$1800, 29, FALSE)</f>
        <v>0</v>
      </c>
      <c r="T603" s="5">
        <f>VLOOKUP(B603, pct_raw!$A$2:$AX$1800, 30, FALSE)</f>
        <v>0</v>
      </c>
      <c r="U603" s="5">
        <f>VLOOKUP(B603, pct_raw!$A$2:$AX$1800, 31, FALSE)</f>
        <v>0</v>
      </c>
      <c r="V603" s="5">
        <f>VLOOKUP(B603, pct_raw!$A$2:$AX$1800, 32, FALSE)</f>
        <v>0</v>
      </c>
      <c r="W603" s="5">
        <f>VLOOKUP(B603, pct_raw!$A$2:$AX$1800, 33, FALSE)</f>
        <v>0</v>
      </c>
      <c r="X603" s="5">
        <f>VLOOKUP(B603, pct_raw!$A$2:$AX$1800, 34, FALSE)</f>
        <v>0</v>
      </c>
      <c r="Y603" s="5">
        <f>VLOOKUP(B603, pct_raw!$A$2:$AX$1800, 35, FALSE)</f>
        <v>0</v>
      </c>
      <c r="Z603" s="5">
        <f>VLOOKUP(B603, pct_raw!$A$2:$AX$1800, 36, FALSE)</f>
        <v>0</v>
      </c>
      <c r="AA603" s="5">
        <f>VLOOKUP(B603, pct_raw!$A$2:$AX$1800, 37, FALSE)</f>
        <v>0</v>
      </c>
      <c r="AB603" s="5">
        <f>VLOOKUP(B603, pct_raw!$A$2:$AX$1800, 38, FALSE)</f>
        <v>0</v>
      </c>
      <c r="AC603" s="5">
        <f>VLOOKUP(B603, pct_raw!$A$2:$AX$1800, 39, FALSE)</f>
        <v>0</v>
      </c>
      <c r="AD603" s="5">
        <f>VLOOKUP(B603, pct_raw!$A$2:$AX$1800, 40, FALSE)</f>
        <v>0</v>
      </c>
      <c r="AE603" s="5">
        <f>VLOOKUP(B603, pct_raw!$A$2:$AX$1800, 41, FALSE)</f>
        <v>0</v>
      </c>
      <c r="AF603" s="5">
        <f>VLOOKUP(B603, pct_raw!$A$2:$AX$1800, 42, FALSE)</f>
        <v>0</v>
      </c>
      <c r="AG603" s="5">
        <f>VLOOKUP(B603, pct_raw!$A$2:$AX$1800, 43, FALSE)</f>
        <v>0</v>
      </c>
      <c r="AH603" s="5">
        <f>VLOOKUP(B603, pct_raw!$A$2:$AX$1800, 44, FALSE)</f>
        <v>0</v>
      </c>
      <c r="AI603" s="5">
        <f>VLOOKUP(B603, pct_raw!$A$2:$AX$1800, 45, FALSE)</f>
        <v>4</v>
      </c>
      <c r="AJ603" s="5">
        <f>VLOOKUP(B603, pct_raw!$A$2:$AX$1800, 46, FALSE)</f>
        <v>4</v>
      </c>
      <c r="AK603" s="5">
        <f>VLOOKUP(B603, pct_raw!$A$2:$AX$1800, 47, FALSE)</f>
        <v>0.2</v>
      </c>
      <c r="AL603" s="5">
        <f>VLOOKUP(B603, pct_raw!$A$2:$AX$1800, 48, FALSE)</f>
        <v>0</v>
      </c>
      <c r="AM603" s="5">
        <f>VLOOKUP(B603, pct_raw!$A$2:$AX$1800, 49, FALSE)</f>
        <v>0</v>
      </c>
      <c r="AN603" s="5">
        <f>VLOOKUP(B603, pct_raw!$A$2:$AX$1800, 50, FALSE)</f>
        <v>0</v>
      </c>
    </row>
    <row r="604" spans="1:40" x14ac:dyDescent="0.2">
      <c r="A604" s="2" t="s">
        <v>76</v>
      </c>
      <c r="B604" s="2" t="str">
        <f t="shared" si="9"/>
        <v>Douglas</v>
      </c>
      <c r="C604" s="2" t="s">
        <v>76</v>
      </c>
      <c r="D604" s="2" t="str">
        <f>VLOOKUP(B604, pct_raw!$A$2:$AX$1800, 6, FALSE)</f>
        <v xml:space="preserve"> Douglas</v>
      </c>
      <c r="E604" s="5">
        <f>VLOOKUP(B604, pct_raw!$A$2:$AX$1800, 15, FALSE)</f>
        <v>0</v>
      </c>
      <c r="F604" s="5">
        <f>VLOOKUP(B604, pct_raw!$A$2:$AX$1800, 16, FALSE)</f>
        <v>23</v>
      </c>
      <c r="G604" s="5">
        <f>VLOOKUP(B604, pct_raw!$A$2:$AX$1800, 17, FALSE)</f>
        <v>0.33329999999999999</v>
      </c>
      <c r="H604">
        <f>VLOOKUP(B604, pct_raw!$A$2:$AX$1800, 18, FALSE)</f>
        <v>0</v>
      </c>
      <c r="I604" s="5">
        <f>VLOOKUP(B604, pct_raw!$A$2:$AX$1800, 19, FALSE)</f>
        <v>0</v>
      </c>
      <c r="J604">
        <f>VLOOKUP(B604, pct_raw!$A$2:$AX$1800, 20, FALSE)</f>
        <v>0</v>
      </c>
      <c r="K604" s="5">
        <f>VLOOKUP(B604, pct_raw!$A$2:$AX$1800, 21, FALSE)</f>
        <v>0</v>
      </c>
      <c r="L604" s="5">
        <f>VLOOKUP(B604, pct_raw!$A$2:$AX$1800, 22, FALSE)</f>
        <v>20</v>
      </c>
      <c r="M604" s="5">
        <f>VLOOKUP(B604, pct_raw!$A$2:$AX$1800, 23, FALSE)</f>
        <v>0.25</v>
      </c>
      <c r="N604" s="5">
        <f>VLOOKUP(B604, pct_raw!$A$2:$AX$1800, 24, FALSE)</f>
        <v>0</v>
      </c>
      <c r="O604" s="5">
        <f>VLOOKUP(B604, pct_raw!$A$2:$AX$1800, 25, FALSE)</f>
        <v>0</v>
      </c>
      <c r="P604" s="5">
        <f>VLOOKUP(B604, pct_raw!$A$2:$AX$1800, 26, FALSE)</f>
        <v>0</v>
      </c>
      <c r="Q604" s="5">
        <f>VLOOKUP(B604, pct_raw!$A$2:$AX$1800, 27, FALSE)</f>
        <v>2</v>
      </c>
      <c r="R604" s="5">
        <f>VLOOKUP(B604, pct_raw!$A$2:$AX$1800, 28, FALSE)</f>
        <v>0</v>
      </c>
      <c r="S604" s="5">
        <f>VLOOKUP(B604, pct_raw!$A$2:$AX$1800, 29, FALSE)</f>
        <v>0</v>
      </c>
      <c r="T604" s="5">
        <f>VLOOKUP(B604, pct_raw!$A$2:$AX$1800, 30, FALSE)</f>
        <v>0</v>
      </c>
      <c r="U604" s="5">
        <f>VLOOKUP(B604, pct_raw!$A$2:$AX$1800, 31, FALSE)</f>
        <v>0</v>
      </c>
      <c r="V604" s="5">
        <f>VLOOKUP(B604, pct_raw!$A$2:$AX$1800, 32, FALSE)</f>
        <v>0</v>
      </c>
      <c r="W604" s="5">
        <f>VLOOKUP(B604, pct_raw!$A$2:$AX$1800, 33, FALSE)</f>
        <v>0</v>
      </c>
      <c r="X604" s="5">
        <f>VLOOKUP(B604, pct_raw!$A$2:$AX$1800, 34, FALSE)</f>
        <v>0</v>
      </c>
      <c r="Y604" s="5">
        <f>VLOOKUP(B604, pct_raw!$A$2:$AX$1800, 35, FALSE)</f>
        <v>0</v>
      </c>
      <c r="Z604" s="5">
        <f>VLOOKUP(B604, pct_raw!$A$2:$AX$1800, 36, FALSE)</f>
        <v>0</v>
      </c>
      <c r="AA604" s="5">
        <f>VLOOKUP(B604, pct_raw!$A$2:$AX$1800, 37, FALSE)</f>
        <v>9</v>
      </c>
      <c r="AB604" s="5">
        <f>VLOOKUP(B604, pct_raw!$A$2:$AX$1800, 38, FALSE)</f>
        <v>8.3299999999999999E-2</v>
      </c>
      <c r="AC604" s="5">
        <f>VLOOKUP(B604, pct_raw!$A$2:$AX$1800, 39, FALSE)</f>
        <v>3</v>
      </c>
      <c r="AD604" s="5">
        <f>VLOOKUP(B604, pct_raw!$A$2:$AX$1800, 40, FALSE)</f>
        <v>0</v>
      </c>
      <c r="AE604" s="5">
        <f>VLOOKUP(B604, pct_raw!$A$2:$AX$1800, 41, FALSE)</f>
        <v>0</v>
      </c>
      <c r="AF604" s="5">
        <f>VLOOKUP(B604, pct_raw!$A$2:$AX$1800, 42, FALSE)</f>
        <v>0</v>
      </c>
      <c r="AG604" s="5">
        <f>VLOOKUP(B604, pct_raw!$A$2:$AX$1800, 43, FALSE)</f>
        <v>0</v>
      </c>
      <c r="AH604" s="5">
        <f>VLOOKUP(B604, pct_raw!$A$2:$AX$1800, 44, FALSE)</f>
        <v>0</v>
      </c>
      <c r="AI604" s="5">
        <f>VLOOKUP(B604, pct_raw!$A$2:$AX$1800, 45, FALSE)</f>
        <v>3</v>
      </c>
      <c r="AJ604" s="5">
        <f>VLOOKUP(B604, pct_raw!$A$2:$AX$1800, 46, FALSE)</f>
        <v>0</v>
      </c>
      <c r="AK604" s="5">
        <f>VLOOKUP(B604, pct_raw!$A$2:$AX$1800, 47, FALSE)</f>
        <v>0</v>
      </c>
      <c r="AL604" s="5">
        <f>VLOOKUP(B604, pct_raw!$A$2:$AX$1800, 48, FALSE)</f>
        <v>0</v>
      </c>
      <c r="AM604" s="5">
        <f>VLOOKUP(B604, pct_raw!$A$2:$AX$1800, 49, FALSE)</f>
        <v>0</v>
      </c>
      <c r="AN604" s="5">
        <f>VLOOKUP(B604, pct_raw!$A$2:$AX$1800, 50, FALSE)</f>
        <v>0</v>
      </c>
    </row>
    <row r="605" spans="1:40" x14ac:dyDescent="0.2">
      <c r="A605" s="2" t="s">
        <v>1291</v>
      </c>
      <c r="B605" s="2" t="str">
        <f t="shared" si="9"/>
        <v>Douglas 01</v>
      </c>
      <c r="C605" s="2" t="s">
        <v>1291</v>
      </c>
      <c r="D605" s="2" t="str">
        <f>VLOOKUP(B605, pct_raw!$A$2:$AX$1800, 6, FALSE)</f>
        <v xml:space="preserve"> DOUGLAS 01</v>
      </c>
      <c r="E605" s="5">
        <f>VLOOKUP(B605, pct_raw!$A$2:$AX$1800, 15, FALSE)</f>
        <v>7</v>
      </c>
      <c r="F605" s="5">
        <f>VLOOKUP(B605, pct_raw!$A$2:$AX$1800, 16, FALSE)</f>
        <v>0</v>
      </c>
      <c r="G605" s="5">
        <f>VLOOKUP(B605, pct_raw!$A$2:$AX$1800, 17, FALSE)</f>
        <v>0</v>
      </c>
      <c r="H605">
        <f>VLOOKUP(B605, pct_raw!$A$2:$AX$1800, 18, FALSE)</f>
        <v>0</v>
      </c>
      <c r="I605" s="5">
        <f>VLOOKUP(B605, pct_raw!$A$2:$AX$1800, 19, FALSE)</f>
        <v>0</v>
      </c>
      <c r="J605">
        <f>VLOOKUP(B605, pct_raw!$A$2:$AX$1800, 20, FALSE)</f>
        <v>0</v>
      </c>
      <c r="K605" s="5">
        <f>VLOOKUP(B605, pct_raw!$A$2:$AX$1800, 21, FALSE)</f>
        <v>21</v>
      </c>
      <c r="L605" s="5">
        <f>VLOOKUP(B605, pct_raw!$A$2:$AX$1800, 22, FALSE)</f>
        <v>31</v>
      </c>
      <c r="M605" s="5">
        <f>VLOOKUP(B605, pct_raw!$A$2:$AX$1800, 23, FALSE)</f>
        <v>0.27979999999999999</v>
      </c>
      <c r="N605" s="5">
        <f>VLOOKUP(B605, pct_raw!$A$2:$AX$1800, 24, FALSE)</f>
        <v>0</v>
      </c>
      <c r="O605" s="5">
        <f>VLOOKUP(B605, pct_raw!$A$2:$AX$1800, 25, FALSE)</f>
        <v>0</v>
      </c>
      <c r="P605" s="5">
        <f>VLOOKUP(B605, pct_raw!$A$2:$AX$1800, 26, FALSE)</f>
        <v>0</v>
      </c>
      <c r="Q605" s="5">
        <f>VLOOKUP(B605, pct_raw!$A$2:$AX$1800, 27, FALSE)</f>
        <v>17</v>
      </c>
      <c r="R605" s="5">
        <f>VLOOKUP(B605, pct_raw!$A$2:$AX$1800, 28, FALSE)</f>
        <v>17</v>
      </c>
      <c r="S605" s="5">
        <f>VLOOKUP(B605, pct_raw!$A$2:$AX$1800, 29, FALSE)</f>
        <v>0.27979999999999999</v>
      </c>
      <c r="T605" s="5">
        <f>VLOOKUP(B605, pct_raw!$A$2:$AX$1800, 30, FALSE)</f>
        <v>0</v>
      </c>
      <c r="U605" s="5">
        <f>VLOOKUP(B605, pct_raw!$A$2:$AX$1800, 31, FALSE)</f>
        <v>0</v>
      </c>
      <c r="V605" s="5">
        <f>VLOOKUP(B605, pct_raw!$A$2:$AX$1800, 32, FALSE)</f>
        <v>0</v>
      </c>
      <c r="W605" s="5">
        <f>VLOOKUP(B605, pct_raw!$A$2:$AX$1800, 33, FALSE)</f>
        <v>0</v>
      </c>
      <c r="X605" s="5">
        <f>VLOOKUP(B605, pct_raw!$A$2:$AX$1800, 34, FALSE)</f>
        <v>0</v>
      </c>
      <c r="Y605" s="5">
        <f>VLOOKUP(B605, pct_raw!$A$2:$AX$1800, 35, FALSE)</f>
        <v>0</v>
      </c>
      <c r="Z605" s="5">
        <f>VLOOKUP(B605, pct_raw!$A$2:$AX$1800, 36, FALSE)</f>
        <v>6</v>
      </c>
      <c r="AA605" s="5">
        <f>VLOOKUP(B605, pct_raw!$A$2:$AX$1800, 37, FALSE)</f>
        <v>0</v>
      </c>
      <c r="AB605" s="5">
        <f>VLOOKUP(B605, pct_raw!$A$2:$AX$1800, 38, FALSE)</f>
        <v>0</v>
      </c>
      <c r="AC605" s="5">
        <f>VLOOKUP(B605, pct_raw!$A$2:$AX$1800, 39, FALSE)</f>
        <v>0</v>
      </c>
      <c r="AD605" s="5">
        <f>VLOOKUP(B605, pct_raw!$A$2:$AX$1800, 40, FALSE)</f>
        <v>0</v>
      </c>
      <c r="AE605" s="5">
        <f>VLOOKUP(B605, pct_raw!$A$2:$AX$1800, 41, FALSE)</f>
        <v>0</v>
      </c>
      <c r="AF605" s="5">
        <f>VLOOKUP(B605, pct_raw!$A$2:$AX$1800, 42, FALSE)</f>
        <v>0</v>
      </c>
      <c r="AG605" s="5">
        <f>VLOOKUP(B605, pct_raw!$A$2:$AX$1800, 43, FALSE)</f>
        <v>0</v>
      </c>
      <c r="AH605" s="5">
        <f>VLOOKUP(B605, pct_raw!$A$2:$AX$1800, 44, FALSE)</f>
        <v>0</v>
      </c>
      <c r="AI605" s="5">
        <f>VLOOKUP(B605, pct_raw!$A$2:$AX$1800, 45, FALSE)</f>
        <v>18</v>
      </c>
      <c r="AJ605" s="5">
        <f>VLOOKUP(B605, pct_raw!$A$2:$AX$1800, 46, FALSE)</f>
        <v>23</v>
      </c>
      <c r="AK605" s="5">
        <f>VLOOKUP(B605, pct_raw!$A$2:$AX$1800, 47, FALSE)</f>
        <v>0.27979999999999999</v>
      </c>
      <c r="AL605" s="5">
        <f>VLOOKUP(B605, pct_raw!$A$2:$AX$1800, 48, FALSE)</f>
        <v>3</v>
      </c>
      <c r="AM605" s="5">
        <f>VLOOKUP(B605, pct_raw!$A$2:$AX$1800, 49, FALSE)</f>
        <v>0</v>
      </c>
      <c r="AN605" s="5">
        <f>VLOOKUP(B605, pct_raw!$A$2:$AX$1800, 50, FALSE)</f>
        <v>0</v>
      </c>
    </row>
    <row r="606" spans="1:40" x14ac:dyDescent="0.2">
      <c r="A606" s="2" t="s">
        <v>100</v>
      </c>
      <c r="B606" s="2" t="str">
        <f t="shared" si="9"/>
        <v>Douglas Greeley Jefferson Polk</v>
      </c>
      <c r="C606" s="2" t="s">
        <v>4698</v>
      </c>
      <c r="D606" s="2" t="str">
        <f>VLOOKUP(B606, pct_raw!$A$2:$AX$1800, 6, FALSE)</f>
        <v xml:space="preserve"> Douglas Greeley Jefferson Polk</v>
      </c>
      <c r="E606" s="5">
        <f>VLOOKUP(B606, pct_raw!$A$2:$AX$1800, 15, FALSE)</f>
        <v>0</v>
      </c>
      <c r="F606" s="5">
        <f>VLOOKUP(B606, pct_raw!$A$2:$AX$1800, 16, FALSE)</f>
        <v>0</v>
      </c>
      <c r="G606" s="5">
        <f>VLOOKUP(B606, pct_raw!$A$2:$AX$1800, 17, FALSE)</f>
        <v>0</v>
      </c>
      <c r="H606">
        <f>VLOOKUP(B606, pct_raw!$A$2:$AX$1800, 18, FALSE)</f>
        <v>0</v>
      </c>
      <c r="I606" s="5">
        <f>VLOOKUP(B606, pct_raw!$A$2:$AX$1800, 19, FALSE)</f>
        <v>0</v>
      </c>
      <c r="J606">
        <f>VLOOKUP(B606, pct_raw!$A$2:$AX$1800, 20, FALSE)</f>
        <v>0</v>
      </c>
      <c r="K606" s="5">
        <f>VLOOKUP(B606, pct_raw!$A$2:$AX$1800, 21, FALSE)</f>
        <v>8</v>
      </c>
      <c r="L606" s="5">
        <f>VLOOKUP(B606, pct_raw!$A$2:$AX$1800, 22, FALSE)</f>
        <v>8</v>
      </c>
      <c r="M606" s="5">
        <f>VLOOKUP(B606, pct_raw!$A$2:$AX$1800, 23, FALSE)</f>
        <v>0.1</v>
      </c>
      <c r="N606" s="5">
        <f>VLOOKUP(B606, pct_raw!$A$2:$AX$1800, 24, FALSE)</f>
        <v>0</v>
      </c>
      <c r="O606" s="5">
        <f>VLOOKUP(B606, pct_raw!$A$2:$AX$1800, 25, FALSE)</f>
        <v>0</v>
      </c>
      <c r="P606" s="5">
        <f>VLOOKUP(B606, pct_raw!$A$2:$AX$1800, 26, FALSE)</f>
        <v>0</v>
      </c>
      <c r="Q606" s="5">
        <f>VLOOKUP(B606, pct_raw!$A$2:$AX$1800, 27, FALSE)</f>
        <v>4</v>
      </c>
      <c r="R606" s="5">
        <f>VLOOKUP(B606, pct_raw!$A$2:$AX$1800, 28, FALSE)</f>
        <v>4</v>
      </c>
      <c r="S606" s="5">
        <f>VLOOKUP(B606, pct_raw!$A$2:$AX$1800, 29, FALSE)</f>
        <v>0.05</v>
      </c>
      <c r="T606" s="5">
        <f>VLOOKUP(B606, pct_raw!$A$2:$AX$1800, 30, FALSE)</f>
        <v>0</v>
      </c>
      <c r="U606" s="5">
        <f>VLOOKUP(B606, pct_raw!$A$2:$AX$1800, 31, FALSE)</f>
        <v>0</v>
      </c>
      <c r="V606" s="5">
        <f>VLOOKUP(B606, pct_raw!$A$2:$AX$1800, 32, FALSE)</f>
        <v>0</v>
      </c>
      <c r="W606" s="5">
        <f>VLOOKUP(B606, pct_raw!$A$2:$AX$1800, 33, FALSE)</f>
        <v>0</v>
      </c>
      <c r="X606" s="5">
        <f>VLOOKUP(B606, pct_raw!$A$2:$AX$1800, 34, FALSE)</f>
        <v>0</v>
      </c>
      <c r="Y606" s="5">
        <f>VLOOKUP(B606, pct_raw!$A$2:$AX$1800, 35, FALSE)</f>
        <v>0</v>
      </c>
      <c r="Z606" s="5">
        <f>VLOOKUP(B606, pct_raw!$A$2:$AX$1800, 36, FALSE)</f>
        <v>5</v>
      </c>
      <c r="AA606" s="5">
        <f>VLOOKUP(B606, pct_raw!$A$2:$AX$1800, 37, FALSE)</f>
        <v>5</v>
      </c>
      <c r="AB606" s="5">
        <f>VLOOKUP(B606, pct_raw!$A$2:$AX$1800, 38, FALSE)</f>
        <v>0.1</v>
      </c>
      <c r="AC606" s="5">
        <f>VLOOKUP(B606, pct_raw!$A$2:$AX$1800, 39, FALSE)</f>
        <v>0</v>
      </c>
      <c r="AD606" s="5">
        <f>VLOOKUP(B606, pct_raw!$A$2:$AX$1800, 40, FALSE)</f>
        <v>0</v>
      </c>
      <c r="AE606" s="5">
        <f>VLOOKUP(B606, pct_raw!$A$2:$AX$1800, 41, FALSE)</f>
        <v>0</v>
      </c>
      <c r="AF606" s="5">
        <f>VLOOKUP(B606, pct_raw!$A$2:$AX$1800, 42, FALSE)</f>
        <v>0</v>
      </c>
      <c r="AG606" s="5">
        <f>VLOOKUP(B606, pct_raw!$A$2:$AX$1800, 43, FALSE)</f>
        <v>0</v>
      </c>
      <c r="AH606" s="5">
        <f>VLOOKUP(B606, pct_raw!$A$2:$AX$1800, 44, FALSE)</f>
        <v>0</v>
      </c>
      <c r="AI606" s="5">
        <f>VLOOKUP(B606, pct_raw!$A$2:$AX$1800, 45, FALSE)</f>
        <v>5</v>
      </c>
      <c r="AJ606" s="5">
        <f>VLOOKUP(B606, pct_raw!$A$2:$AX$1800, 46, FALSE)</f>
        <v>5</v>
      </c>
      <c r="AK606" s="5">
        <f>VLOOKUP(B606, pct_raw!$A$2:$AX$1800, 47, FALSE)</f>
        <v>0.1</v>
      </c>
      <c r="AL606" s="5">
        <f>VLOOKUP(B606, pct_raw!$A$2:$AX$1800, 48, FALSE)</f>
        <v>0</v>
      </c>
      <c r="AM606" s="5">
        <f>VLOOKUP(B606, pct_raw!$A$2:$AX$1800, 49, FALSE)</f>
        <v>0</v>
      </c>
      <c r="AN606" s="5">
        <f>VLOOKUP(B606, pct_raw!$A$2:$AX$1800, 50, FALSE)</f>
        <v>0</v>
      </c>
    </row>
    <row r="607" spans="1:40" x14ac:dyDescent="0.2">
      <c r="A607" s="2" t="s">
        <v>1292</v>
      </c>
      <c r="B607" s="2" t="str">
        <f t="shared" si="9"/>
        <v>Douglas Peterson</v>
      </c>
      <c r="C607" s="2" t="s">
        <v>4699</v>
      </c>
      <c r="D607" s="2" t="str">
        <f>VLOOKUP(B607, pct_raw!$A$2:$AX$1800, 6, FALSE)</f>
        <v xml:space="preserve"> Douglas Peterson</v>
      </c>
      <c r="E607" s="5">
        <f>VLOOKUP(B607, pct_raw!$A$2:$AX$1800, 15, FALSE)</f>
        <v>4</v>
      </c>
      <c r="F607" s="5">
        <f>VLOOKUP(B607, pct_raw!$A$2:$AX$1800, 16, FALSE)</f>
        <v>4</v>
      </c>
      <c r="G607" s="5">
        <f>VLOOKUP(B607, pct_raw!$A$2:$AX$1800, 17, FALSE)</f>
        <v>9.4100000000000003E-2</v>
      </c>
      <c r="H607">
        <f>VLOOKUP(B607, pct_raw!$A$2:$AX$1800, 18, FALSE)</f>
        <v>0</v>
      </c>
      <c r="I607" s="5">
        <f>VLOOKUP(B607, pct_raw!$A$2:$AX$1800, 19, FALSE)</f>
        <v>0</v>
      </c>
      <c r="J607">
        <f>VLOOKUP(B607, pct_raw!$A$2:$AX$1800, 20, FALSE)</f>
        <v>0</v>
      </c>
      <c r="K607" s="5">
        <f>VLOOKUP(B607, pct_raw!$A$2:$AX$1800, 21, FALSE)</f>
        <v>6</v>
      </c>
      <c r="L607" s="5">
        <f>VLOOKUP(B607, pct_raw!$A$2:$AX$1800, 22, FALSE)</f>
        <v>6</v>
      </c>
      <c r="M607" s="5">
        <f>VLOOKUP(B607, pct_raw!$A$2:$AX$1800, 23, FALSE)</f>
        <v>9.4100000000000003E-2</v>
      </c>
      <c r="N607" s="5">
        <f>VLOOKUP(B607, pct_raw!$A$2:$AX$1800, 24, FALSE)</f>
        <v>0</v>
      </c>
      <c r="O607" s="5">
        <f>VLOOKUP(B607, pct_raw!$A$2:$AX$1800, 25, FALSE)</f>
        <v>0</v>
      </c>
      <c r="P607" s="5">
        <f>VLOOKUP(B607, pct_raw!$A$2:$AX$1800, 26, FALSE)</f>
        <v>0</v>
      </c>
      <c r="Q607" s="5">
        <f>VLOOKUP(B607, pct_raw!$A$2:$AX$1800, 27, FALSE)</f>
        <v>0</v>
      </c>
      <c r="R607" s="5">
        <f>VLOOKUP(B607, pct_raw!$A$2:$AX$1800, 28, FALSE)</f>
        <v>0</v>
      </c>
      <c r="S607" s="5">
        <f>VLOOKUP(B607, pct_raw!$A$2:$AX$1800, 29, FALSE)</f>
        <v>0</v>
      </c>
      <c r="T607" s="5">
        <f>VLOOKUP(B607, pct_raw!$A$2:$AX$1800, 30, FALSE)</f>
        <v>0</v>
      </c>
      <c r="U607" s="5">
        <f>VLOOKUP(B607, pct_raw!$A$2:$AX$1800, 31, FALSE)</f>
        <v>0</v>
      </c>
      <c r="V607" s="5">
        <f>VLOOKUP(B607, pct_raw!$A$2:$AX$1800, 32, FALSE)</f>
        <v>0</v>
      </c>
      <c r="W607" s="5">
        <f>VLOOKUP(B607, pct_raw!$A$2:$AX$1800, 33, FALSE)</f>
        <v>0</v>
      </c>
      <c r="X607" s="5">
        <f>VLOOKUP(B607, pct_raw!$A$2:$AX$1800, 34, FALSE)</f>
        <v>0</v>
      </c>
      <c r="Y607" s="5">
        <f>VLOOKUP(B607, pct_raw!$A$2:$AX$1800, 35, FALSE)</f>
        <v>0</v>
      </c>
      <c r="Z607" s="5">
        <f>VLOOKUP(B607, pct_raw!$A$2:$AX$1800, 36, FALSE)</f>
        <v>5</v>
      </c>
      <c r="AA607" s="5">
        <f>VLOOKUP(B607, pct_raw!$A$2:$AX$1800, 37, FALSE)</f>
        <v>5</v>
      </c>
      <c r="AB607" s="5">
        <f>VLOOKUP(B607, pct_raw!$A$2:$AX$1800, 38, FALSE)</f>
        <v>9.4100000000000003E-2</v>
      </c>
      <c r="AC607" s="5">
        <f>VLOOKUP(B607, pct_raw!$A$2:$AX$1800, 39, FALSE)</f>
        <v>0</v>
      </c>
      <c r="AD607" s="5">
        <f>VLOOKUP(B607, pct_raw!$A$2:$AX$1800, 40, FALSE)</f>
        <v>0</v>
      </c>
      <c r="AE607" s="5">
        <f>VLOOKUP(B607, pct_raw!$A$2:$AX$1800, 41, FALSE)</f>
        <v>0</v>
      </c>
      <c r="AF607" s="5">
        <f>VLOOKUP(B607, pct_raw!$A$2:$AX$1800, 42, FALSE)</f>
        <v>0</v>
      </c>
      <c r="AG607" s="5">
        <f>VLOOKUP(B607, pct_raw!$A$2:$AX$1800, 43, FALSE)</f>
        <v>0</v>
      </c>
      <c r="AH607" s="5">
        <f>VLOOKUP(B607, pct_raw!$A$2:$AX$1800, 44, FALSE)</f>
        <v>0</v>
      </c>
      <c r="AI607" s="5">
        <f>VLOOKUP(B607, pct_raw!$A$2:$AX$1800, 45, FALSE)</f>
        <v>4</v>
      </c>
      <c r="AJ607" s="5">
        <f>VLOOKUP(B607, pct_raw!$A$2:$AX$1800, 46, FALSE)</f>
        <v>4</v>
      </c>
      <c r="AK607" s="5">
        <f>VLOOKUP(B607, pct_raw!$A$2:$AX$1800, 47, FALSE)</f>
        <v>0</v>
      </c>
      <c r="AL607" s="5">
        <f>VLOOKUP(B607, pct_raw!$A$2:$AX$1800, 48, FALSE)</f>
        <v>0</v>
      </c>
      <c r="AM607" s="5">
        <f>VLOOKUP(B607, pct_raw!$A$2:$AX$1800, 49, FALSE)</f>
        <v>0</v>
      </c>
      <c r="AN607" s="5">
        <f>VLOOKUP(B607, pct_raw!$A$2:$AX$1800, 50, FALSE)</f>
        <v>0</v>
      </c>
    </row>
    <row r="608" spans="1:40" x14ac:dyDescent="0.2">
      <c r="A608" s="2" t="s">
        <v>1293</v>
      </c>
      <c r="B608" s="2" t="str">
        <f t="shared" si="9"/>
        <v>Dover Twp</v>
      </c>
      <c r="C608" s="2" t="s">
        <v>1293</v>
      </c>
      <c r="D608" s="2" t="str">
        <f>VLOOKUP(B608, pct_raw!$A$2:$AX$1800, 6, FALSE)</f>
        <v xml:space="preserve"> DOVER TWP</v>
      </c>
      <c r="E608" s="5">
        <f>VLOOKUP(B608, pct_raw!$A$2:$AX$1800, 15, FALSE)</f>
        <v>0</v>
      </c>
      <c r="F608" s="5">
        <f>VLOOKUP(B608, pct_raw!$A$2:$AX$1800, 16, FALSE)</f>
        <v>0</v>
      </c>
      <c r="G608" s="5">
        <f>VLOOKUP(B608, pct_raw!$A$2:$AX$1800, 17, FALSE)</f>
        <v>0</v>
      </c>
      <c r="H608">
        <f>VLOOKUP(B608, pct_raw!$A$2:$AX$1800, 18, FALSE)</f>
        <v>0</v>
      </c>
      <c r="I608" s="5">
        <f>VLOOKUP(B608, pct_raw!$A$2:$AX$1800, 19, FALSE)</f>
        <v>0</v>
      </c>
      <c r="J608">
        <f>VLOOKUP(B608, pct_raw!$A$2:$AX$1800, 20, FALSE)</f>
        <v>0</v>
      </c>
      <c r="K608" s="5">
        <f>VLOOKUP(B608, pct_raw!$A$2:$AX$1800, 21, FALSE)</f>
        <v>2</v>
      </c>
      <c r="L608" s="5">
        <f>VLOOKUP(B608, pct_raw!$A$2:$AX$1800, 22, FALSE)</f>
        <v>0</v>
      </c>
      <c r="M608" s="5">
        <f>VLOOKUP(B608, pct_raw!$A$2:$AX$1800, 23, FALSE)</f>
        <v>0</v>
      </c>
      <c r="N608" s="5">
        <f>VLOOKUP(B608, pct_raw!$A$2:$AX$1800, 24, FALSE)</f>
        <v>0</v>
      </c>
      <c r="O608" s="5">
        <f>VLOOKUP(B608, pct_raw!$A$2:$AX$1800, 25, FALSE)</f>
        <v>0</v>
      </c>
      <c r="P608" s="5">
        <f>VLOOKUP(B608, pct_raw!$A$2:$AX$1800, 26, FALSE)</f>
        <v>0</v>
      </c>
      <c r="Q608" s="5">
        <f>VLOOKUP(B608, pct_raw!$A$2:$AX$1800, 27, FALSE)</f>
        <v>3</v>
      </c>
      <c r="R608" s="5">
        <f>VLOOKUP(B608, pct_raw!$A$2:$AX$1800, 28, FALSE)</f>
        <v>0</v>
      </c>
      <c r="S608" s="5">
        <f>VLOOKUP(B608, pct_raw!$A$2:$AX$1800, 29, FALSE)</f>
        <v>0</v>
      </c>
      <c r="T608" s="5">
        <f>VLOOKUP(B608, pct_raw!$A$2:$AX$1800, 30, FALSE)</f>
        <v>0</v>
      </c>
      <c r="U608" s="5">
        <f>VLOOKUP(B608, pct_raw!$A$2:$AX$1800, 31, FALSE)</f>
        <v>0</v>
      </c>
      <c r="V608" s="5">
        <f>VLOOKUP(B608, pct_raw!$A$2:$AX$1800, 32, FALSE)</f>
        <v>0</v>
      </c>
      <c r="W608" s="5">
        <f>VLOOKUP(B608, pct_raw!$A$2:$AX$1800, 33, FALSE)</f>
        <v>0</v>
      </c>
      <c r="X608" s="5">
        <f>VLOOKUP(B608, pct_raw!$A$2:$AX$1800, 34, FALSE)</f>
        <v>0</v>
      </c>
      <c r="Y608" s="5">
        <f>VLOOKUP(B608, pct_raw!$A$2:$AX$1800, 35, FALSE)</f>
        <v>0</v>
      </c>
      <c r="Z608" s="5">
        <f>VLOOKUP(B608, pct_raw!$A$2:$AX$1800, 36, FALSE)</f>
        <v>0</v>
      </c>
      <c r="AA608" s="5">
        <f>VLOOKUP(B608, pct_raw!$A$2:$AX$1800, 37, FALSE)</f>
        <v>0</v>
      </c>
      <c r="AB608" s="5">
        <f>VLOOKUP(B608, pct_raw!$A$2:$AX$1800, 38, FALSE)</f>
        <v>0</v>
      </c>
      <c r="AC608" s="5">
        <f>VLOOKUP(B608, pct_raw!$A$2:$AX$1800, 39, FALSE)</f>
        <v>2</v>
      </c>
      <c r="AD608" s="5">
        <f>VLOOKUP(B608, pct_raw!$A$2:$AX$1800, 40, FALSE)</f>
        <v>5</v>
      </c>
      <c r="AE608" s="5">
        <f>VLOOKUP(B608, pct_raw!$A$2:$AX$1800, 41, FALSE)</f>
        <v>0.12</v>
      </c>
      <c r="AF608" s="5">
        <f>VLOOKUP(B608, pct_raw!$A$2:$AX$1800, 42, FALSE)</f>
        <v>0</v>
      </c>
      <c r="AG608" s="5">
        <f>VLOOKUP(B608, pct_raw!$A$2:$AX$1800, 43, FALSE)</f>
        <v>2</v>
      </c>
      <c r="AH608" s="5">
        <f>VLOOKUP(B608, pct_raw!$A$2:$AX$1800, 44, FALSE)</f>
        <v>0</v>
      </c>
      <c r="AI608" s="5">
        <f>VLOOKUP(B608, pct_raw!$A$2:$AX$1800, 45, FALSE)</f>
        <v>5</v>
      </c>
      <c r="AJ608" s="5">
        <f>VLOOKUP(B608, pct_raw!$A$2:$AX$1800, 46, FALSE)</f>
        <v>7</v>
      </c>
      <c r="AK608" s="5">
        <f>VLOOKUP(B608, pct_raw!$A$2:$AX$1800, 47, FALSE)</f>
        <v>0.12</v>
      </c>
      <c r="AL608" s="5">
        <f>VLOOKUP(B608, pct_raw!$A$2:$AX$1800, 48, FALSE)</f>
        <v>2</v>
      </c>
      <c r="AM608" s="5">
        <f>VLOOKUP(B608, pct_raw!$A$2:$AX$1800, 49, FALSE)</f>
        <v>0</v>
      </c>
      <c r="AN608" s="5">
        <f>VLOOKUP(B608, pct_raw!$A$2:$AX$1800, 50, FALSE)</f>
        <v>0</v>
      </c>
    </row>
    <row r="609" spans="1:40" x14ac:dyDescent="0.2">
      <c r="A609" s="2" t="s">
        <v>72</v>
      </c>
      <c r="B609" s="2" t="str">
        <f t="shared" si="9"/>
        <v>Dows</v>
      </c>
      <c r="C609" s="2" t="s">
        <v>72</v>
      </c>
      <c r="D609" s="2" t="str">
        <f>VLOOKUP(B609, pct_raw!$A$2:$AX$1800, 6, FALSE)</f>
        <v xml:space="preserve"> Dows</v>
      </c>
      <c r="E609" s="5">
        <f>VLOOKUP(B609, pct_raw!$A$2:$AX$1800, 15, FALSE)</f>
        <v>4</v>
      </c>
      <c r="F609" s="5">
        <f>VLOOKUP(B609, pct_raw!$A$2:$AX$1800, 16, FALSE)</f>
        <v>4</v>
      </c>
      <c r="G609" s="5">
        <f>VLOOKUP(B609, pct_raw!$A$2:$AX$1800, 17, FALSE)</f>
        <v>0.1333</v>
      </c>
      <c r="H609">
        <f>VLOOKUP(B609, pct_raw!$A$2:$AX$1800, 18, FALSE)</f>
        <v>0</v>
      </c>
      <c r="I609" s="5">
        <f>VLOOKUP(B609, pct_raw!$A$2:$AX$1800, 19, FALSE)</f>
        <v>0</v>
      </c>
      <c r="J609">
        <f>VLOOKUP(B609, pct_raw!$A$2:$AX$1800, 20, FALSE)</f>
        <v>0</v>
      </c>
      <c r="K609" s="5">
        <f>VLOOKUP(B609, pct_raw!$A$2:$AX$1800, 21, FALSE)</f>
        <v>2</v>
      </c>
      <c r="L609" s="5">
        <f>VLOOKUP(B609, pct_raw!$A$2:$AX$1800, 22, FALSE)</f>
        <v>0</v>
      </c>
      <c r="M609" s="5">
        <f>VLOOKUP(B609, pct_raw!$A$2:$AX$1800, 23, FALSE)</f>
        <v>0</v>
      </c>
      <c r="N609" s="5">
        <f>VLOOKUP(B609, pct_raw!$A$2:$AX$1800, 24, FALSE)</f>
        <v>0</v>
      </c>
      <c r="O609" s="5">
        <f>VLOOKUP(B609, pct_raw!$A$2:$AX$1800, 25, FALSE)</f>
        <v>0</v>
      </c>
      <c r="P609" s="5">
        <f>VLOOKUP(B609, pct_raw!$A$2:$AX$1800, 26, FALSE)</f>
        <v>0</v>
      </c>
      <c r="Q609" s="5">
        <f>VLOOKUP(B609, pct_raw!$A$2:$AX$1800, 27, FALSE)</f>
        <v>1</v>
      </c>
      <c r="R609" s="5">
        <f>VLOOKUP(B609, pct_raw!$A$2:$AX$1800, 28, FALSE)</f>
        <v>0</v>
      </c>
      <c r="S609" s="5">
        <f>VLOOKUP(B609, pct_raw!$A$2:$AX$1800, 29, FALSE)</f>
        <v>0</v>
      </c>
      <c r="T609" s="5">
        <f>VLOOKUP(B609, pct_raw!$A$2:$AX$1800, 30, FALSE)</f>
        <v>0</v>
      </c>
      <c r="U609" s="5">
        <f>VLOOKUP(B609, pct_raw!$A$2:$AX$1800, 31, FALSE)</f>
        <v>0</v>
      </c>
      <c r="V609" s="5">
        <f>VLOOKUP(B609, pct_raw!$A$2:$AX$1800, 32, FALSE)</f>
        <v>0</v>
      </c>
      <c r="W609" s="5">
        <f>VLOOKUP(B609, pct_raw!$A$2:$AX$1800, 33, FALSE)</f>
        <v>0</v>
      </c>
      <c r="X609" s="5">
        <f>VLOOKUP(B609, pct_raw!$A$2:$AX$1800, 34, FALSE)</f>
        <v>0</v>
      </c>
      <c r="Y609" s="5">
        <f>VLOOKUP(B609, pct_raw!$A$2:$AX$1800, 35, FALSE)</f>
        <v>0</v>
      </c>
      <c r="Z609" s="5">
        <f>VLOOKUP(B609, pct_raw!$A$2:$AX$1800, 36, FALSE)</f>
        <v>4</v>
      </c>
      <c r="AA609" s="5">
        <f>VLOOKUP(B609, pct_raw!$A$2:$AX$1800, 37, FALSE)</f>
        <v>5</v>
      </c>
      <c r="AB609" s="5">
        <f>VLOOKUP(B609, pct_raw!$A$2:$AX$1800, 38, FALSE)</f>
        <v>0.1333</v>
      </c>
      <c r="AC609" s="5">
        <f>VLOOKUP(B609, pct_raw!$A$2:$AX$1800, 39, FALSE)</f>
        <v>0</v>
      </c>
      <c r="AD609" s="5">
        <f>VLOOKUP(B609, pct_raw!$A$2:$AX$1800, 40, FALSE)</f>
        <v>0</v>
      </c>
      <c r="AE609" s="5">
        <f>VLOOKUP(B609, pct_raw!$A$2:$AX$1800, 41, FALSE)</f>
        <v>0</v>
      </c>
      <c r="AF609" s="5">
        <f>VLOOKUP(B609, pct_raw!$A$2:$AX$1800, 42, FALSE)</f>
        <v>0</v>
      </c>
      <c r="AG609" s="5">
        <f>VLOOKUP(B609, pct_raw!$A$2:$AX$1800, 43, FALSE)</f>
        <v>0</v>
      </c>
      <c r="AH609" s="5">
        <f>VLOOKUP(B609, pct_raw!$A$2:$AX$1800, 44, FALSE)</f>
        <v>0</v>
      </c>
      <c r="AI609" s="5">
        <f>VLOOKUP(B609, pct_raw!$A$2:$AX$1800, 45, FALSE)</f>
        <v>7</v>
      </c>
      <c r="AJ609" s="5">
        <f>VLOOKUP(B609, pct_raw!$A$2:$AX$1800, 46, FALSE)</f>
        <v>9</v>
      </c>
      <c r="AK609" s="5">
        <f>VLOOKUP(B609, pct_raw!$A$2:$AX$1800, 47, FALSE)</f>
        <v>0.1333</v>
      </c>
      <c r="AL609" s="5">
        <f>VLOOKUP(B609, pct_raw!$A$2:$AX$1800, 48, FALSE)</f>
        <v>0</v>
      </c>
      <c r="AM609" s="5">
        <f>VLOOKUP(B609, pct_raw!$A$2:$AX$1800, 49, FALSE)</f>
        <v>0</v>
      </c>
      <c r="AN609" s="5">
        <f>VLOOKUP(B609, pct_raw!$A$2:$AX$1800, 50, FALSE)</f>
        <v>0</v>
      </c>
    </row>
    <row r="610" spans="1:40" x14ac:dyDescent="0.2">
      <c r="A610" s="2" t="s">
        <v>63</v>
      </c>
      <c r="B610" s="2" t="str">
        <f t="shared" si="9"/>
        <v>Dresden Fredericksburg</v>
      </c>
      <c r="C610" s="2" t="s">
        <v>4700</v>
      </c>
      <c r="D610" s="2" t="str">
        <f>VLOOKUP(B610, pct_raw!$A$2:$AX$1800, 6, FALSE)</f>
        <v xml:space="preserve"> Dresden Fredericksburg</v>
      </c>
      <c r="E610" s="5">
        <f>VLOOKUP(B610, pct_raw!$A$2:$AX$1800, 15, FALSE)</f>
        <v>8</v>
      </c>
      <c r="F610" s="5">
        <f>VLOOKUP(B610, pct_raw!$A$2:$AX$1800, 16, FALSE)</f>
        <v>9</v>
      </c>
      <c r="G610" s="5">
        <f>VLOOKUP(B610, pct_raw!$A$2:$AX$1800, 17, FALSE)</f>
        <v>0.14000000000000001</v>
      </c>
      <c r="H610">
        <f>VLOOKUP(B610, pct_raw!$A$2:$AX$1800, 18, FALSE)</f>
        <v>0</v>
      </c>
      <c r="I610" s="5">
        <f>VLOOKUP(B610, pct_raw!$A$2:$AX$1800, 19, FALSE)</f>
        <v>0</v>
      </c>
      <c r="J610">
        <f>VLOOKUP(B610, pct_raw!$A$2:$AX$1800, 20, FALSE)</f>
        <v>0</v>
      </c>
      <c r="K610" s="5">
        <f>VLOOKUP(B610, pct_raw!$A$2:$AX$1800, 21, FALSE)</f>
        <v>10</v>
      </c>
      <c r="L610" s="5">
        <f>VLOOKUP(B610, pct_raw!$A$2:$AX$1800, 22, FALSE)</f>
        <v>14</v>
      </c>
      <c r="M610" s="5">
        <f>VLOOKUP(B610, pct_raw!$A$2:$AX$1800, 23, FALSE)</f>
        <v>0.28000000000000003</v>
      </c>
      <c r="N610" s="5">
        <f>VLOOKUP(B610, pct_raw!$A$2:$AX$1800, 24, FALSE)</f>
        <v>0</v>
      </c>
      <c r="O610" s="5">
        <f>VLOOKUP(B610, pct_raw!$A$2:$AX$1800, 25, FALSE)</f>
        <v>0</v>
      </c>
      <c r="P610" s="5">
        <f>VLOOKUP(B610, pct_raw!$A$2:$AX$1800, 26, FALSE)</f>
        <v>0</v>
      </c>
      <c r="Q610" s="5">
        <f>VLOOKUP(B610, pct_raw!$A$2:$AX$1800, 27, FALSE)</f>
        <v>8</v>
      </c>
      <c r="R610" s="5">
        <f>VLOOKUP(B610, pct_raw!$A$2:$AX$1800, 28, FALSE)</f>
        <v>11</v>
      </c>
      <c r="S610" s="5">
        <f>VLOOKUP(B610, pct_raw!$A$2:$AX$1800, 29, FALSE)</f>
        <v>0.21</v>
      </c>
      <c r="T610" s="5">
        <f>VLOOKUP(B610, pct_raw!$A$2:$AX$1800, 30, FALSE)</f>
        <v>0</v>
      </c>
      <c r="U610" s="5">
        <f>VLOOKUP(B610, pct_raw!$A$2:$AX$1800, 31, FALSE)</f>
        <v>0</v>
      </c>
      <c r="V610" s="5">
        <f>VLOOKUP(B610, pct_raw!$A$2:$AX$1800, 32, FALSE)</f>
        <v>0</v>
      </c>
      <c r="W610" s="5">
        <f>VLOOKUP(B610, pct_raw!$A$2:$AX$1800, 33, FALSE)</f>
        <v>0</v>
      </c>
      <c r="X610" s="5">
        <f>VLOOKUP(B610, pct_raw!$A$2:$AX$1800, 34, FALSE)</f>
        <v>0</v>
      </c>
      <c r="Y610" s="5">
        <f>VLOOKUP(B610, pct_raw!$A$2:$AX$1800, 35, FALSE)</f>
        <v>0</v>
      </c>
      <c r="Z610" s="5">
        <f>VLOOKUP(B610, pct_raw!$A$2:$AX$1800, 36, FALSE)</f>
        <v>5</v>
      </c>
      <c r="AA610" s="5">
        <f>VLOOKUP(B610, pct_raw!$A$2:$AX$1800, 37, FALSE)</f>
        <v>0</v>
      </c>
      <c r="AB610" s="5">
        <f>VLOOKUP(B610, pct_raw!$A$2:$AX$1800, 38, FALSE)</f>
        <v>0</v>
      </c>
      <c r="AC610" s="5">
        <f>VLOOKUP(B610, pct_raw!$A$2:$AX$1800, 39, FALSE)</f>
        <v>3</v>
      </c>
      <c r="AD610" s="5">
        <f>VLOOKUP(B610, pct_raw!$A$2:$AX$1800, 40, FALSE)</f>
        <v>0</v>
      </c>
      <c r="AE610" s="5">
        <f>VLOOKUP(B610, pct_raw!$A$2:$AX$1800, 41, FALSE)</f>
        <v>0</v>
      </c>
      <c r="AF610" s="5">
        <f>VLOOKUP(B610, pct_raw!$A$2:$AX$1800, 42, FALSE)</f>
        <v>0</v>
      </c>
      <c r="AG610" s="5">
        <f>VLOOKUP(B610, pct_raw!$A$2:$AX$1800, 43, FALSE)</f>
        <v>0</v>
      </c>
      <c r="AH610" s="5">
        <f>VLOOKUP(B610, pct_raw!$A$2:$AX$1800, 44, FALSE)</f>
        <v>0</v>
      </c>
      <c r="AI610" s="5">
        <f>VLOOKUP(B610, pct_raw!$A$2:$AX$1800, 45, FALSE)</f>
        <v>6</v>
      </c>
      <c r="AJ610" s="5">
        <f>VLOOKUP(B610, pct_raw!$A$2:$AX$1800, 46, FALSE)</f>
        <v>10</v>
      </c>
      <c r="AK610" s="5">
        <f>VLOOKUP(B610, pct_raw!$A$2:$AX$1800, 47, FALSE)</f>
        <v>0.21</v>
      </c>
      <c r="AL610" s="5">
        <f>VLOOKUP(B610, pct_raw!$A$2:$AX$1800, 48, FALSE)</f>
        <v>4</v>
      </c>
      <c r="AM610" s="5">
        <f>VLOOKUP(B610, pct_raw!$A$2:$AX$1800, 49, FALSE)</f>
        <v>0</v>
      </c>
      <c r="AN610" s="5">
        <f>VLOOKUP(B610, pct_raw!$A$2:$AX$1800, 50, FALSE)</f>
        <v>0</v>
      </c>
    </row>
    <row r="611" spans="1:40" x14ac:dyDescent="0.2">
      <c r="A611" s="2" t="s">
        <v>13</v>
      </c>
      <c r="B611" s="2" t="str">
        <f t="shared" si="9"/>
        <v>Drl</v>
      </c>
      <c r="C611" s="2" t="s">
        <v>13</v>
      </c>
      <c r="D611" s="2" t="str">
        <f>VLOOKUP(B611, pct_raw!$A$2:$AX$1800, 6, FALSE)</f>
        <v xml:space="preserve"> DRL</v>
      </c>
      <c r="E611" s="5">
        <f>VLOOKUP(B611, pct_raw!$A$2:$AX$1800, 15, FALSE)</f>
        <v>0</v>
      </c>
      <c r="F611" s="5">
        <f>VLOOKUP(B611, pct_raw!$A$2:$AX$1800, 16, FALSE)</f>
        <v>0</v>
      </c>
      <c r="G611" s="5">
        <f>VLOOKUP(B611, pct_raw!$A$2:$AX$1800, 17, FALSE)</f>
        <v>0</v>
      </c>
      <c r="H611">
        <f>VLOOKUP(B611, pct_raw!$A$2:$AX$1800, 18, FALSE)</f>
        <v>0</v>
      </c>
      <c r="I611" s="5">
        <f>VLOOKUP(B611, pct_raw!$A$2:$AX$1800, 19, FALSE)</f>
        <v>0</v>
      </c>
      <c r="J611">
        <f>VLOOKUP(B611, pct_raw!$A$2:$AX$1800, 20, FALSE)</f>
        <v>0</v>
      </c>
      <c r="K611" s="5">
        <f>VLOOKUP(B611, pct_raw!$A$2:$AX$1800, 21, FALSE)</f>
        <v>1</v>
      </c>
      <c r="L611" s="5">
        <f>VLOOKUP(B611, pct_raw!$A$2:$AX$1800, 22, FALSE)</f>
        <v>0</v>
      </c>
      <c r="M611" s="5">
        <f>VLOOKUP(B611, pct_raw!$A$2:$AX$1800, 23, FALSE)</f>
        <v>0</v>
      </c>
      <c r="N611" s="5">
        <f>VLOOKUP(B611, pct_raw!$A$2:$AX$1800, 24, FALSE)</f>
        <v>0</v>
      </c>
      <c r="O611" s="5">
        <f>VLOOKUP(B611, pct_raw!$A$2:$AX$1800, 25, FALSE)</f>
        <v>0</v>
      </c>
      <c r="P611" s="5">
        <f>VLOOKUP(B611, pct_raw!$A$2:$AX$1800, 26, FALSE)</f>
        <v>0</v>
      </c>
      <c r="Q611" s="5">
        <f>VLOOKUP(B611, pct_raw!$A$2:$AX$1800, 27, FALSE)</f>
        <v>2</v>
      </c>
      <c r="R611" s="5">
        <f>VLOOKUP(B611, pct_raw!$A$2:$AX$1800, 28, FALSE)</f>
        <v>2</v>
      </c>
      <c r="S611" s="5">
        <f>VLOOKUP(B611, pct_raw!$A$2:$AX$1800, 29, FALSE)</f>
        <v>0.14000000000000001</v>
      </c>
      <c r="T611" s="5">
        <f>VLOOKUP(B611, pct_raw!$A$2:$AX$1800, 30, FALSE)</f>
        <v>0</v>
      </c>
      <c r="U611" s="5">
        <f>VLOOKUP(B611, pct_raw!$A$2:$AX$1800, 31, FALSE)</f>
        <v>0</v>
      </c>
      <c r="V611" s="5">
        <f>VLOOKUP(B611, pct_raw!$A$2:$AX$1800, 32, FALSE)</f>
        <v>0</v>
      </c>
      <c r="W611" s="5">
        <f>VLOOKUP(B611, pct_raw!$A$2:$AX$1800, 33, FALSE)</f>
        <v>0</v>
      </c>
      <c r="X611" s="5">
        <f>VLOOKUP(B611, pct_raw!$A$2:$AX$1800, 34, FALSE)</f>
        <v>0</v>
      </c>
      <c r="Y611" s="5">
        <f>VLOOKUP(B611, pct_raw!$A$2:$AX$1800, 35, FALSE)</f>
        <v>0</v>
      </c>
      <c r="Z611" s="5">
        <f>VLOOKUP(B611, pct_raw!$A$2:$AX$1800, 36, FALSE)</f>
        <v>4</v>
      </c>
      <c r="AA611" s="5">
        <f>VLOOKUP(B611, pct_raw!$A$2:$AX$1800, 37, FALSE)</f>
        <v>5</v>
      </c>
      <c r="AB611" s="5">
        <f>VLOOKUP(B611, pct_raw!$A$2:$AX$1800, 38, FALSE)</f>
        <v>0.14000000000000001</v>
      </c>
      <c r="AC611" s="5">
        <f>VLOOKUP(B611, pct_raw!$A$2:$AX$1800, 39, FALSE)</f>
        <v>0</v>
      </c>
      <c r="AD611" s="5">
        <f>VLOOKUP(B611, pct_raw!$A$2:$AX$1800, 40, FALSE)</f>
        <v>0</v>
      </c>
      <c r="AE611" s="5">
        <f>VLOOKUP(B611, pct_raw!$A$2:$AX$1800, 41, FALSE)</f>
        <v>0</v>
      </c>
      <c r="AF611" s="5">
        <f>VLOOKUP(B611, pct_raw!$A$2:$AX$1800, 42, FALSE)</f>
        <v>0</v>
      </c>
      <c r="AG611" s="5">
        <f>VLOOKUP(B611, pct_raw!$A$2:$AX$1800, 43, FALSE)</f>
        <v>1</v>
      </c>
      <c r="AH611" s="5">
        <f>VLOOKUP(B611, pct_raw!$A$2:$AX$1800, 44, FALSE)</f>
        <v>0</v>
      </c>
      <c r="AI611" s="5">
        <f>VLOOKUP(B611, pct_raw!$A$2:$AX$1800, 45, FALSE)</f>
        <v>1</v>
      </c>
      <c r="AJ611" s="5">
        <f>VLOOKUP(B611, pct_raw!$A$2:$AX$1800, 46, FALSE)</f>
        <v>0</v>
      </c>
      <c r="AK611" s="5">
        <f>VLOOKUP(B611, pct_raw!$A$2:$AX$1800, 47, FALSE)</f>
        <v>0</v>
      </c>
      <c r="AL611" s="5">
        <f>VLOOKUP(B611, pct_raw!$A$2:$AX$1800, 48, FALSE)</f>
        <v>0</v>
      </c>
      <c r="AM611" s="5">
        <f>VLOOKUP(B611, pct_raw!$A$2:$AX$1800, 49, FALSE)</f>
        <v>0</v>
      </c>
      <c r="AN611" s="5">
        <f>VLOOKUP(B611, pct_raw!$A$2:$AX$1800, 50, FALSE)</f>
        <v>0</v>
      </c>
    </row>
    <row r="612" spans="1:40" x14ac:dyDescent="0.2">
      <c r="A612" s="2" t="s">
        <v>773</v>
      </c>
      <c r="B612" s="2" t="str">
        <f t="shared" si="9"/>
        <v>Dsm Cummins Pow N Garf N Sherm N Roose</v>
      </c>
      <c r="C612" s="2" t="s">
        <v>4701</v>
      </c>
      <c r="D612" s="2" t="str">
        <f>VLOOKUP(B612, pct_raw!$A$2:$AX$1800, 6, FALSE)</f>
        <v xml:space="preserve"> DSM Cummins Pow N Garf N Sherm N Roose</v>
      </c>
      <c r="E612" s="5">
        <f>VLOOKUP(B612, pct_raw!$A$2:$AX$1800, 15, FALSE)</f>
        <v>8</v>
      </c>
      <c r="F612" s="5">
        <f>VLOOKUP(B612, pct_raw!$A$2:$AX$1800, 16, FALSE)</f>
        <v>8</v>
      </c>
      <c r="G612" s="5">
        <f>VLOOKUP(B612, pct_raw!$A$2:$AX$1800, 17, FALSE)</f>
        <v>0.18</v>
      </c>
      <c r="H612">
        <f>VLOOKUP(B612, pct_raw!$A$2:$AX$1800, 18, FALSE)</f>
        <v>0</v>
      </c>
      <c r="I612" s="5">
        <f>VLOOKUP(B612, pct_raw!$A$2:$AX$1800, 19, FALSE)</f>
        <v>0</v>
      </c>
      <c r="J612">
        <f>VLOOKUP(B612, pct_raw!$A$2:$AX$1800, 20, FALSE)</f>
        <v>0</v>
      </c>
      <c r="K612" s="5">
        <f>VLOOKUP(B612, pct_raw!$A$2:$AX$1800, 21, FALSE)</f>
        <v>4</v>
      </c>
      <c r="L612" s="5">
        <f>VLOOKUP(B612, pct_raw!$A$2:$AX$1800, 22, FALSE)</f>
        <v>5</v>
      </c>
      <c r="M612" s="5">
        <f>VLOOKUP(B612, pct_raw!$A$2:$AX$1800, 23, FALSE)</f>
        <v>0.12</v>
      </c>
      <c r="N612" s="5">
        <f>VLOOKUP(B612, pct_raw!$A$2:$AX$1800, 24, FALSE)</f>
        <v>1</v>
      </c>
      <c r="O612" s="5">
        <f>VLOOKUP(B612, pct_raw!$A$2:$AX$1800, 25, FALSE)</f>
        <v>0</v>
      </c>
      <c r="P612" s="5">
        <f>VLOOKUP(B612, pct_raw!$A$2:$AX$1800, 26, FALSE)</f>
        <v>0</v>
      </c>
      <c r="Q612" s="5">
        <f>VLOOKUP(B612, pct_raw!$A$2:$AX$1800, 27, FALSE)</f>
        <v>6</v>
      </c>
      <c r="R612" s="5">
        <f>VLOOKUP(B612, pct_raw!$A$2:$AX$1800, 28, FALSE)</f>
        <v>8</v>
      </c>
      <c r="S612" s="5">
        <f>VLOOKUP(B612, pct_raw!$A$2:$AX$1800, 29, FALSE)</f>
        <v>0.12</v>
      </c>
      <c r="T612" s="5">
        <f>VLOOKUP(B612, pct_raw!$A$2:$AX$1800, 30, FALSE)</f>
        <v>0</v>
      </c>
      <c r="U612" s="5">
        <f>VLOOKUP(B612, pct_raw!$A$2:$AX$1800, 31, FALSE)</f>
        <v>0</v>
      </c>
      <c r="V612" s="5">
        <f>VLOOKUP(B612, pct_raw!$A$2:$AX$1800, 32, FALSE)</f>
        <v>0</v>
      </c>
      <c r="W612" s="5">
        <f>VLOOKUP(B612, pct_raw!$A$2:$AX$1800, 33, FALSE)</f>
        <v>0</v>
      </c>
      <c r="X612" s="5">
        <f>VLOOKUP(B612, pct_raw!$A$2:$AX$1800, 34, FALSE)</f>
        <v>0</v>
      </c>
      <c r="Y612" s="5">
        <f>VLOOKUP(B612, pct_raw!$A$2:$AX$1800, 35, FALSE)</f>
        <v>0</v>
      </c>
      <c r="Z612" s="5">
        <f>VLOOKUP(B612, pct_raw!$A$2:$AX$1800, 36, FALSE)</f>
        <v>4</v>
      </c>
      <c r="AA612" s="5">
        <f>VLOOKUP(B612, pct_raw!$A$2:$AX$1800, 37, FALSE)</f>
        <v>0</v>
      </c>
      <c r="AB612" s="5">
        <f>VLOOKUP(B612, pct_raw!$A$2:$AX$1800, 38, FALSE)</f>
        <v>0</v>
      </c>
      <c r="AC612" s="5">
        <f>VLOOKUP(B612, pct_raw!$A$2:$AX$1800, 39, FALSE)</f>
        <v>0</v>
      </c>
      <c r="AD612" s="5">
        <f>VLOOKUP(B612, pct_raw!$A$2:$AX$1800, 40, FALSE)</f>
        <v>0</v>
      </c>
      <c r="AE612" s="5">
        <f>VLOOKUP(B612, pct_raw!$A$2:$AX$1800, 41, FALSE)</f>
        <v>0</v>
      </c>
      <c r="AF612" s="5">
        <f>VLOOKUP(B612, pct_raw!$A$2:$AX$1800, 42, FALSE)</f>
        <v>0</v>
      </c>
      <c r="AG612" s="5">
        <f>VLOOKUP(B612, pct_raw!$A$2:$AX$1800, 43, FALSE)</f>
        <v>0</v>
      </c>
      <c r="AH612" s="5">
        <f>VLOOKUP(B612, pct_raw!$A$2:$AX$1800, 44, FALSE)</f>
        <v>0</v>
      </c>
      <c r="AI612" s="5">
        <f>VLOOKUP(B612, pct_raw!$A$2:$AX$1800, 45, FALSE)</f>
        <v>6</v>
      </c>
      <c r="AJ612" s="5">
        <f>VLOOKUP(B612, pct_raw!$A$2:$AX$1800, 46, FALSE)</f>
        <v>8</v>
      </c>
      <c r="AK612" s="5">
        <f>VLOOKUP(B612, pct_raw!$A$2:$AX$1800, 47, FALSE)</f>
        <v>0.12</v>
      </c>
      <c r="AL612" s="5">
        <f>VLOOKUP(B612, pct_raw!$A$2:$AX$1800, 48, FALSE)</f>
        <v>0</v>
      </c>
      <c r="AM612" s="5">
        <f>VLOOKUP(B612, pct_raw!$A$2:$AX$1800, 49, FALSE)</f>
        <v>0</v>
      </c>
      <c r="AN612" s="5">
        <f>VLOOKUP(B612, pct_raw!$A$2:$AX$1800, 50, FALSE)</f>
        <v>0</v>
      </c>
    </row>
    <row r="613" spans="1:40" x14ac:dyDescent="0.2">
      <c r="A613" s="2" t="s">
        <v>553</v>
      </c>
      <c r="B613" s="2" t="str">
        <f t="shared" si="9"/>
        <v>Dubuque 01</v>
      </c>
      <c r="C613" s="2" t="s">
        <v>4573</v>
      </c>
      <c r="D613" s="2" t="str">
        <f>VLOOKUP(B613, pct_raw!$A$2:$AX$1800, 6, FALSE)</f>
        <v xml:space="preserve"> Dubuque 01</v>
      </c>
      <c r="E613" s="5">
        <f>VLOOKUP(B613, pct_raw!$A$2:$AX$1800, 15, FALSE)</f>
        <v>65</v>
      </c>
      <c r="F613" s="5">
        <f>VLOOKUP(B613, pct_raw!$A$2:$AX$1800, 16, FALSE)</f>
        <v>68</v>
      </c>
      <c r="G613" s="5">
        <f>VLOOKUP(B613, pct_raw!$A$2:$AX$1800, 17, FALSE)</f>
        <v>0.8</v>
      </c>
      <c r="H613">
        <f>VLOOKUP(B613, pct_raw!$A$2:$AX$1800, 18, FALSE)</f>
        <v>0</v>
      </c>
      <c r="I613" s="5">
        <f>VLOOKUP(B613, pct_raw!$A$2:$AX$1800, 19, FALSE)</f>
        <v>0</v>
      </c>
      <c r="J613">
        <f>VLOOKUP(B613, pct_raw!$A$2:$AX$1800, 20, FALSE)</f>
        <v>0</v>
      </c>
      <c r="K613" s="5">
        <f>VLOOKUP(B613, pct_raw!$A$2:$AX$1800, 21, FALSE)</f>
        <v>63</v>
      </c>
      <c r="L613" s="5">
        <f>VLOOKUP(B613, pct_raw!$A$2:$AX$1800, 22, FALSE)</f>
        <v>78</v>
      </c>
      <c r="M613" s="5">
        <f>VLOOKUP(B613, pct_raw!$A$2:$AX$1800, 23, FALSE)</f>
        <v>0.8</v>
      </c>
      <c r="N613" s="5">
        <f>VLOOKUP(B613, pct_raw!$A$2:$AX$1800, 24, FALSE)</f>
        <v>0</v>
      </c>
      <c r="O613" s="5">
        <f>VLOOKUP(B613, pct_raw!$A$2:$AX$1800, 25, FALSE)</f>
        <v>0</v>
      </c>
      <c r="P613" s="5">
        <f>VLOOKUP(B613, pct_raw!$A$2:$AX$1800, 26, FALSE)</f>
        <v>0</v>
      </c>
      <c r="Q613" s="5">
        <f>VLOOKUP(B613, pct_raw!$A$2:$AX$1800, 27, FALSE)</f>
        <v>44</v>
      </c>
      <c r="R613" s="5">
        <f>VLOOKUP(B613, pct_raw!$A$2:$AX$1800, 28, FALSE)</f>
        <v>44</v>
      </c>
      <c r="S613" s="5">
        <f>VLOOKUP(B613, pct_raw!$A$2:$AX$1800, 29, FALSE)</f>
        <v>0.5333</v>
      </c>
      <c r="T613" s="5">
        <f>VLOOKUP(B613, pct_raw!$A$2:$AX$1800, 30, FALSE)</f>
        <v>0</v>
      </c>
      <c r="U613" s="5">
        <f>VLOOKUP(B613, pct_raw!$A$2:$AX$1800, 31, FALSE)</f>
        <v>0</v>
      </c>
      <c r="V613" s="5">
        <f>VLOOKUP(B613, pct_raw!$A$2:$AX$1800, 32, FALSE)</f>
        <v>0</v>
      </c>
      <c r="W613" s="5">
        <f>VLOOKUP(B613, pct_raw!$A$2:$AX$1800, 33, FALSE)</f>
        <v>0</v>
      </c>
      <c r="X613" s="5">
        <f>VLOOKUP(B613, pct_raw!$A$2:$AX$1800, 34, FALSE)</f>
        <v>0</v>
      </c>
      <c r="Y613" s="5">
        <f>VLOOKUP(B613, pct_raw!$A$2:$AX$1800, 35, FALSE)</f>
        <v>0</v>
      </c>
      <c r="Z613" s="5">
        <f>VLOOKUP(B613, pct_raw!$A$2:$AX$1800, 36, FALSE)</f>
        <v>34</v>
      </c>
      <c r="AA613" s="5">
        <f>VLOOKUP(B613, pct_raw!$A$2:$AX$1800, 37, FALSE)</f>
        <v>0</v>
      </c>
      <c r="AB613" s="5">
        <f>VLOOKUP(B613, pct_raw!$A$2:$AX$1800, 38, FALSE)</f>
        <v>0</v>
      </c>
      <c r="AC613" s="5">
        <f>VLOOKUP(B613, pct_raw!$A$2:$AX$1800, 39, FALSE)</f>
        <v>0</v>
      </c>
      <c r="AD613" s="5">
        <f>VLOOKUP(B613, pct_raw!$A$2:$AX$1800, 40, FALSE)</f>
        <v>0</v>
      </c>
      <c r="AE613" s="5">
        <f>VLOOKUP(B613, pct_raw!$A$2:$AX$1800, 41, FALSE)</f>
        <v>0</v>
      </c>
      <c r="AF613" s="5">
        <f>VLOOKUP(B613, pct_raw!$A$2:$AX$1800, 42, FALSE)</f>
        <v>0</v>
      </c>
      <c r="AG613" s="5">
        <f>VLOOKUP(B613, pct_raw!$A$2:$AX$1800, 43, FALSE)</f>
        <v>0</v>
      </c>
      <c r="AH613" s="5">
        <f>VLOOKUP(B613, pct_raw!$A$2:$AX$1800, 44, FALSE)</f>
        <v>0</v>
      </c>
      <c r="AI613" s="5">
        <f>VLOOKUP(B613, pct_raw!$A$2:$AX$1800, 45, FALSE)</f>
        <v>41</v>
      </c>
      <c r="AJ613" s="5">
        <f>VLOOKUP(B613, pct_raw!$A$2:$AX$1800, 46, FALSE)</f>
        <v>53</v>
      </c>
      <c r="AK613" s="5">
        <f>VLOOKUP(B613, pct_raw!$A$2:$AX$1800, 47, FALSE)</f>
        <v>0.5333</v>
      </c>
      <c r="AL613" s="5">
        <f>VLOOKUP(B613, pct_raw!$A$2:$AX$1800, 48, FALSE)</f>
        <v>7</v>
      </c>
      <c r="AM613" s="5">
        <f>VLOOKUP(B613, pct_raw!$A$2:$AX$1800, 49, FALSE)</f>
        <v>0</v>
      </c>
      <c r="AN613" s="5">
        <f>VLOOKUP(B613, pct_raw!$A$2:$AX$1800, 50, FALSE)</f>
        <v>0</v>
      </c>
    </row>
    <row r="614" spans="1:40" x14ac:dyDescent="0.2">
      <c r="A614" s="2" t="s">
        <v>1294</v>
      </c>
      <c r="B614" s="2" t="str">
        <f t="shared" si="9"/>
        <v>Dubuque 02</v>
      </c>
      <c r="C614" s="2" t="s">
        <v>4574</v>
      </c>
      <c r="D614" s="2" t="str">
        <f>VLOOKUP(B614, pct_raw!$A$2:$AX$1800, 6, FALSE)</f>
        <v xml:space="preserve"> Dubuque 02</v>
      </c>
      <c r="E614" s="5">
        <f>VLOOKUP(B614, pct_raw!$A$2:$AX$1800, 15, FALSE)</f>
        <v>77</v>
      </c>
      <c r="F614" s="5">
        <f>VLOOKUP(B614, pct_raw!$A$2:$AX$1800, 16, FALSE)</f>
        <v>81</v>
      </c>
      <c r="G614" s="5">
        <f>VLOOKUP(B614, pct_raw!$A$2:$AX$1800, 17, FALSE)</f>
        <v>0.8</v>
      </c>
      <c r="H614">
        <f>VLOOKUP(B614, pct_raw!$A$2:$AX$1800, 18, FALSE)</f>
        <v>0</v>
      </c>
      <c r="I614" s="5">
        <f>VLOOKUP(B614, pct_raw!$A$2:$AX$1800, 19, FALSE)</f>
        <v>0</v>
      </c>
      <c r="J614">
        <f>VLOOKUP(B614, pct_raw!$A$2:$AX$1800, 20, FALSE)</f>
        <v>0</v>
      </c>
      <c r="K614" s="5">
        <f>VLOOKUP(B614, pct_raw!$A$2:$AX$1800, 21, FALSE)</f>
        <v>71</v>
      </c>
      <c r="L614" s="5">
        <f>VLOOKUP(B614, pct_raw!$A$2:$AX$1800, 22, FALSE)</f>
        <v>90</v>
      </c>
      <c r="M614" s="5">
        <f>VLOOKUP(B614, pct_raw!$A$2:$AX$1800, 23, FALSE)</f>
        <v>1.0667</v>
      </c>
      <c r="N614" s="5">
        <f>VLOOKUP(B614, pct_raw!$A$2:$AX$1800, 24, FALSE)</f>
        <v>2</v>
      </c>
      <c r="O614" s="5">
        <f>VLOOKUP(B614, pct_raw!$A$2:$AX$1800, 25, FALSE)</f>
        <v>0</v>
      </c>
      <c r="P614" s="5">
        <f>VLOOKUP(B614, pct_raw!$A$2:$AX$1800, 26, FALSE)</f>
        <v>0</v>
      </c>
      <c r="Q614" s="5">
        <f>VLOOKUP(B614, pct_raw!$A$2:$AX$1800, 27, FALSE)</f>
        <v>54</v>
      </c>
      <c r="R614" s="5">
        <f>VLOOKUP(B614, pct_raw!$A$2:$AX$1800, 28, FALSE)</f>
        <v>61</v>
      </c>
      <c r="S614" s="5">
        <f>VLOOKUP(B614, pct_raw!$A$2:$AX$1800, 29, FALSE)</f>
        <v>0.5333</v>
      </c>
      <c r="T614" s="5">
        <f>VLOOKUP(B614, pct_raw!$A$2:$AX$1800, 30, FALSE)</f>
        <v>0</v>
      </c>
      <c r="U614" s="5">
        <f>VLOOKUP(B614, pct_raw!$A$2:$AX$1800, 31, FALSE)</f>
        <v>0</v>
      </c>
      <c r="V614" s="5">
        <f>VLOOKUP(B614, pct_raw!$A$2:$AX$1800, 32, FALSE)</f>
        <v>0</v>
      </c>
      <c r="W614" s="5">
        <f>VLOOKUP(B614, pct_raw!$A$2:$AX$1800, 33, FALSE)</f>
        <v>0</v>
      </c>
      <c r="X614" s="5">
        <f>VLOOKUP(B614, pct_raw!$A$2:$AX$1800, 34, FALSE)</f>
        <v>0</v>
      </c>
      <c r="Y614" s="5">
        <f>VLOOKUP(B614, pct_raw!$A$2:$AX$1800, 35, FALSE)</f>
        <v>0</v>
      </c>
      <c r="Z614" s="5">
        <f>VLOOKUP(B614, pct_raw!$A$2:$AX$1800, 36, FALSE)</f>
        <v>47</v>
      </c>
      <c r="AA614" s="5">
        <f>VLOOKUP(B614, pct_raw!$A$2:$AX$1800, 37, FALSE)</f>
        <v>0</v>
      </c>
      <c r="AB614" s="5">
        <f>VLOOKUP(B614, pct_raw!$A$2:$AX$1800, 38, FALSE)</f>
        <v>0</v>
      </c>
      <c r="AC614" s="5">
        <f>VLOOKUP(B614, pct_raw!$A$2:$AX$1800, 39, FALSE)</f>
        <v>4</v>
      </c>
      <c r="AD614" s="5">
        <f>VLOOKUP(B614, pct_raw!$A$2:$AX$1800, 40, FALSE)</f>
        <v>0</v>
      </c>
      <c r="AE614" s="5">
        <f>VLOOKUP(B614, pct_raw!$A$2:$AX$1800, 41, FALSE)</f>
        <v>0</v>
      </c>
      <c r="AF614" s="5">
        <f>VLOOKUP(B614, pct_raw!$A$2:$AX$1800, 42, FALSE)</f>
        <v>1</v>
      </c>
      <c r="AG614" s="5">
        <f>VLOOKUP(B614, pct_raw!$A$2:$AX$1800, 43, FALSE)</f>
        <v>0</v>
      </c>
      <c r="AH614" s="5">
        <f>VLOOKUP(B614, pct_raw!$A$2:$AX$1800, 44, FALSE)</f>
        <v>0</v>
      </c>
      <c r="AI614" s="5">
        <f>VLOOKUP(B614, pct_raw!$A$2:$AX$1800, 45, FALSE)</f>
        <v>63</v>
      </c>
      <c r="AJ614" s="5">
        <f>VLOOKUP(B614, pct_raw!$A$2:$AX$1800, 46, FALSE)</f>
        <v>76</v>
      </c>
      <c r="AK614" s="5">
        <f>VLOOKUP(B614, pct_raw!$A$2:$AX$1800, 47, FALSE)</f>
        <v>0.8</v>
      </c>
      <c r="AL614" s="5">
        <f>VLOOKUP(B614, pct_raw!$A$2:$AX$1800, 48, FALSE)</f>
        <v>20</v>
      </c>
      <c r="AM614" s="5">
        <f>VLOOKUP(B614, pct_raw!$A$2:$AX$1800, 49, FALSE)</f>
        <v>0</v>
      </c>
      <c r="AN614" s="5">
        <f>VLOOKUP(B614, pct_raw!$A$2:$AX$1800, 50, FALSE)</f>
        <v>0</v>
      </c>
    </row>
    <row r="615" spans="1:40" x14ac:dyDescent="0.2">
      <c r="A615" s="2" t="s">
        <v>1295</v>
      </c>
      <c r="B615" s="2" t="str">
        <f t="shared" si="9"/>
        <v>Dubuque 03</v>
      </c>
      <c r="C615" s="2" t="s">
        <v>4575</v>
      </c>
      <c r="D615" s="2" t="str">
        <f>VLOOKUP(B615, pct_raw!$A$2:$AX$1800, 6, FALSE)</f>
        <v xml:space="preserve"> Dubuque 03</v>
      </c>
      <c r="E615" s="5">
        <f>VLOOKUP(B615, pct_raw!$A$2:$AX$1800, 15, FALSE)</f>
        <v>16</v>
      </c>
      <c r="F615" s="5">
        <f>VLOOKUP(B615, pct_raw!$A$2:$AX$1800, 16, FALSE)</f>
        <v>24</v>
      </c>
      <c r="G615" s="5">
        <f>VLOOKUP(B615, pct_raw!$A$2:$AX$1800, 17, FALSE)</f>
        <v>0.5333</v>
      </c>
      <c r="H615">
        <f>VLOOKUP(B615, pct_raw!$A$2:$AX$1800, 18, FALSE)</f>
        <v>0</v>
      </c>
      <c r="I615" s="5">
        <f>VLOOKUP(B615, pct_raw!$A$2:$AX$1800, 19, FALSE)</f>
        <v>0</v>
      </c>
      <c r="J615">
        <f>VLOOKUP(B615, pct_raw!$A$2:$AX$1800, 20, FALSE)</f>
        <v>0</v>
      </c>
      <c r="K615" s="5">
        <f>VLOOKUP(B615, pct_raw!$A$2:$AX$1800, 21, FALSE)</f>
        <v>18</v>
      </c>
      <c r="L615" s="5">
        <f>VLOOKUP(B615, pct_raw!$A$2:$AX$1800, 22, FALSE)</f>
        <v>33</v>
      </c>
      <c r="M615" s="5">
        <f>VLOOKUP(B615, pct_raw!$A$2:$AX$1800, 23, FALSE)</f>
        <v>0.5333</v>
      </c>
      <c r="N615" s="5">
        <f>VLOOKUP(B615, pct_raw!$A$2:$AX$1800, 24, FALSE)</f>
        <v>0</v>
      </c>
      <c r="O615" s="5">
        <f>VLOOKUP(B615, pct_raw!$A$2:$AX$1800, 25, FALSE)</f>
        <v>0</v>
      </c>
      <c r="P615" s="5">
        <f>VLOOKUP(B615, pct_raw!$A$2:$AX$1800, 26, FALSE)</f>
        <v>0</v>
      </c>
      <c r="Q615" s="5">
        <f>VLOOKUP(B615, pct_raw!$A$2:$AX$1800, 27, FALSE)</f>
        <v>14</v>
      </c>
      <c r="R615" s="5">
        <f>VLOOKUP(B615, pct_raw!$A$2:$AX$1800, 28, FALSE)</f>
        <v>0</v>
      </c>
      <c r="S615" s="5">
        <f>VLOOKUP(B615, pct_raw!$A$2:$AX$1800, 29, FALSE)</f>
        <v>0</v>
      </c>
      <c r="T615" s="5">
        <f>VLOOKUP(B615, pct_raw!$A$2:$AX$1800, 30, FALSE)</f>
        <v>0</v>
      </c>
      <c r="U615" s="5">
        <f>VLOOKUP(B615, pct_raw!$A$2:$AX$1800, 31, FALSE)</f>
        <v>0</v>
      </c>
      <c r="V615" s="5">
        <f>VLOOKUP(B615, pct_raw!$A$2:$AX$1800, 32, FALSE)</f>
        <v>0</v>
      </c>
      <c r="W615" s="5">
        <f>VLOOKUP(B615, pct_raw!$A$2:$AX$1800, 33, FALSE)</f>
        <v>0</v>
      </c>
      <c r="X615" s="5">
        <f>VLOOKUP(B615, pct_raw!$A$2:$AX$1800, 34, FALSE)</f>
        <v>0</v>
      </c>
      <c r="Y615" s="5">
        <f>VLOOKUP(B615, pct_raw!$A$2:$AX$1800, 35, FALSE)</f>
        <v>0</v>
      </c>
      <c r="Z615" s="5">
        <f>VLOOKUP(B615, pct_raw!$A$2:$AX$1800, 36, FALSE)</f>
        <v>37</v>
      </c>
      <c r="AA615" s="5">
        <f>VLOOKUP(B615, pct_raw!$A$2:$AX$1800, 37, FALSE)</f>
        <v>46</v>
      </c>
      <c r="AB615" s="5">
        <f>VLOOKUP(B615, pct_raw!$A$2:$AX$1800, 38, FALSE)</f>
        <v>0.8</v>
      </c>
      <c r="AC615" s="5">
        <f>VLOOKUP(B615, pct_raw!$A$2:$AX$1800, 39, FALSE)</f>
        <v>1</v>
      </c>
      <c r="AD615" s="5">
        <f>VLOOKUP(B615, pct_raw!$A$2:$AX$1800, 40, FALSE)</f>
        <v>0</v>
      </c>
      <c r="AE615" s="5">
        <f>VLOOKUP(B615, pct_raw!$A$2:$AX$1800, 41, FALSE)</f>
        <v>0</v>
      </c>
      <c r="AF615" s="5">
        <f>VLOOKUP(B615, pct_raw!$A$2:$AX$1800, 42, FALSE)</f>
        <v>0</v>
      </c>
      <c r="AG615" s="5">
        <f>VLOOKUP(B615, pct_raw!$A$2:$AX$1800, 43, FALSE)</f>
        <v>0</v>
      </c>
      <c r="AH615" s="5">
        <f>VLOOKUP(B615, pct_raw!$A$2:$AX$1800, 44, FALSE)</f>
        <v>0</v>
      </c>
      <c r="AI615" s="5">
        <f>VLOOKUP(B615, pct_raw!$A$2:$AX$1800, 45, FALSE)</f>
        <v>14</v>
      </c>
      <c r="AJ615" s="5">
        <f>VLOOKUP(B615, pct_raw!$A$2:$AX$1800, 46, FALSE)</f>
        <v>0</v>
      </c>
      <c r="AK615" s="5">
        <f>VLOOKUP(B615, pct_raw!$A$2:$AX$1800, 47, FALSE)</f>
        <v>0</v>
      </c>
      <c r="AL615" s="5">
        <f>VLOOKUP(B615, pct_raw!$A$2:$AX$1800, 48, FALSE)</f>
        <v>8</v>
      </c>
      <c r="AM615" s="5">
        <f>VLOOKUP(B615, pct_raw!$A$2:$AX$1800, 49, FALSE)</f>
        <v>0</v>
      </c>
      <c r="AN615" s="5">
        <f>VLOOKUP(B615, pct_raw!$A$2:$AX$1800, 50, FALSE)</f>
        <v>0</v>
      </c>
    </row>
    <row r="616" spans="1:40" x14ac:dyDescent="0.2">
      <c r="A616" s="2" t="s">
        <v>547</v>
      </c>
      <c r="B616" s="2" t="str">
        <f t="shared" si="9"/>
        <v>Dubuque 04</v>
      </c>
      <c r="C616" s="2" t="s">
        <v>4576</v>
      </c>
      <c r="D616" s="2" t="str">
        <f>VLOOKUP(B616, pct_raw!$A$2:$AX$1800, 6, FALSE)</f>
        <v xml:space="preserve"> Dubuque 04</v>
      </c>
      <c r="E616" s="5">
        <f>VLOOKUP(B616, pct_raw!$A$2:$AX$1800, 15, FALSE)</f>
        <v>44</v>
      </c>
      <c r="F616" s="5">
        <f>VLOOKUP(B616, pct_raw!$A$2:$AX$1800, 16, FALSE)</f>
        <v>59</v>
      </c>
      <c r="G616" s="5">
        <f>VLOOKUP(B616, pct_raw!$A$2:$AX$1800, 17, FALSE)</f>
        <v>1.0667</v>
      </c>
      <c r="H616">
        <f>VLOOKUP(B616, pct_raw!$A$2:$AX$1800, 18, FALSE)</f>
        <v>0</v>
      </c>
      <c r="I616" s="5">
        <f>VLOOKUP(B616, pct_raw!$A$2:$AX$1800, 19, FALSE)</f>
        <v>0</v>
      </c>
      <c r="J616">
        <f>VLOOKUP(B616, pct_raw!$A$2:$AX$1800, 20, FALSE)</f>
        <v>0</v>
      </c>
      <c r="K616" s="5">
        <f>VLOOKUP(B616, pct_raw!$A$2:$AX$1800, 21, FALSE)</f>
        <v>45</v>
      </c>
      <c r="L616" s="5">
        <f>VLOOKUP(B616, pct_raw!$A$2:$AX$1800, 22, FALSE)</f>
        <v>53</v>
      </c>
      <c r="M616" s="5">
        <f>VLOOKUP(B616, pct_raw!$A$2:$AX$1800, 23, FALSE)</f>
        <v>0.8</v>
      </c>
      <c r="N616" s="5">
        <f>VLOOKUP(B616, pct_raw!$A$2:$AX$1800, 24, FALSE)</f>
        <v>2</v>
      </c>
      <c r="O616" s="5">
        <f>VLOOKUP(B616, pct_raw!$A$2:$AX$1800, 25, FALSE)</f>
        <v>0</v>
      </c>
      <c r="P616" s="5">
        <f>VLOOKUP(B616, pct_raw!$A$2:$AX$1800, 26, FALSE)</f>
        <v>0</v>
      </c>
      <c r="Q616" s="5">
        <f>VLOOKUP(B616, pct_raw!$A$2:$AX$1800, 27, FALSE)</f>
        <v>18</v>
      </c>
      <c r="R616" s="5">
        <f>VLOOKUP(B616, pct_raw!$A$2:$AX$1800, 28, FALSE)</f>
        <v>0</v>
      </c>
      <c r="S616" s="5">
        <f>VLOOKUP(B616, pct_raw!$A$2:$AX$1800, 29, FALSE)</f>
        <v>0</v>
      </c>
      <c r="T616" s="5">
        <f>VLOOKUP(B616, pct_raw!$A$2:$AX$1800, 30, FALSE)</f>
        <v>0</v>
      </c>
      <c r="U616" s="5">
        <f>VLOOKUP(B616, pct_raw!$A$2:$AX$1800, 31, FALSE)</f>
        <v>0</v>
      </c>
      <c r="V616" s="5">
        <f>VLOOKUP(B616, pct_raw!$A$2:$AX$1800, 32, FALSE)</f>
        <v>0</v>
      </c>
      <c r="W616" s="5">
        <f>VLOOKUP(B616, pct_raw!$A$2:$AX$1800, 33, FALSE)</f>
        <v>0</v>
      </c>
      <c r="X616" s="5">
        <f>VLOOKUP(B616, pct_raw!$A$2:$AX$1800, 34, FALSE)</f>
        <v>0</v>
      </c>
      <c r="Y616" s="5">
        <f>VLOOKUP(B616, pct_raw!$A$2:$AX$1800, 35, FALSE)</f>
        <v>0</v>
      </c>
      <c r="Z616" s="5">
        <f>VLOOKUP(B616, pct_raw!$A$2:$AX$1800, 36, FALSE)</f>
        <v>41</v>
      </c>
      <c r="AA616" s="5">
        <f>VLOOKUP(B616, pct_raw!$A$2:$AX$1800, 37, FALSE)</f>
        <v>42</v>
      </c>
      <c r="AB616" s="5">
        <f>VLOOKUP(B616, pct_raw!$A$2:$AX$1800, 38, FALSE)</f>
        <v>0.8</v>
      </c>
      <c r="AC616" s="5">
        <f>VLOOKUP(B616, pct_raw!$A$2:$AX$1800, 39, FALSE)</f>
        <v>9</v>
      </c>
      <c r="AD616" s="5">
        <f>VLOOKUP(B616, pct_raw!$A$2:$AX$1800, 40, FALSE)</f>
        <v>0</v>
      </c>
      <c r="AE616" s="5">
        <f>VLOOKUP(B616, pct_raw!$A$2:$AX$1800, 41, FALSE)</f>
        <v>0</v>
      </c>
      <c r="AF616" s="5">
        <f>VLOOKUP(B616, pct_raw!$A$2:$AX$1800, 42, FALSE)</f>
        <v>1</v>
      </c>
      <c r="AG616" s="5">
        <f>VLOOKUP(B616, pct_raw!$A$2:$AX$1800, 43, FALSE)</f>
        <v>0</v>
      </c>
      <c r="AH616" s="5">
        <f>VLOOKUP(B616, pct_raw!$A$2:$AX$1800, 44, FALSE)</f>
        <v>0</v>
      </c>
      <c r="AI616" s="5">
        <f>VLOOKUP(B616, pct_raw!$A$2:$AX$1800, 45, FALSE)</f>
        <v>32</v>
      </c>
      <c r="AJ616" s="5">
        <f>VLOOKUP(B616, pct_raw!$A$2:$AX$1800, 46, FALSE)</f>
        <v>34</v>
      </c>
      <c r="AK616" s="5">
        <f>VLOOKUP(B616, pct_raw!$A$2:$AX$1800, 47, FALSE)</f>
        <v>0.5333</v>
      </c>
      <c r="AL616" s="5">
        <f>VLOOKUP(B616, pct_raw!$A$2:$AX$1800, 48, FALSE)</f>
        <v>8</v>
      </c>
      <c r="AM616" s="5">
        <f>VLOOKUP(B616, pct_raw!$A$2:$AX$1800, 49, FALSE)</f>
        <v>0</v>
      </c>
      <c r="AN616" s="5">
        <f>VLOOKUP(B616, pct_raw!$A$2:$AX$1800, 50, FALSE)</f>
        <v>0</v>
      </c>
    </row>
    <row r="617" spans="1:40" x14ac:dyDescent="0.2">
      <c r="A617" s="2" t="s">
        <v>555</v>
      </c>
      <c r="B617" s="2" t="str">
        <f t="shared" si="9"/>
        <v>Dubuque 05</v>
      </c>
      <c r="C617" s="2" t="s">
        <v>4577</v>
      </c>
      <c r="D617" s="2" t="str">
        <f>VLOOKUP(B617, pct_raw!$A$2:$AX$1800, 6, FALSE)</f>
        <v xml:space="preserve"> Dubuque 05</v>
      </c>
      <c r="E617" s="5">
        <f>VLOOKUP(B617, pct_raw!$A$2:$AX$1800, 15, FALSE)</f>
        <v>43</v>
      </c>
      <c r="F617" s="5">
        <f>VLOOKUP(B617, pct_raw!$A$2:$AX$1800, 16, FALSE)</f>
        <v>53</v>
      </c>
      <c r="G617" s="5">
        <f>VLOOKUP(B617, pct_raw!$A$2:$AX$1800, 17, FALSE)</f>
        <v>0.8</v>
      </c>
      <c r="H617">
        <f>VLOOKUP(B617, pct_raw!$A$2:$AX$1800, 18, FALSE)</f>
        <v>0</v>
      </c>
      <c r="I617" s="5">
        <f>VLOOKUP(B617, pct_raw!$A$2:$AX$1800, 19, FALSE)</f>
        <v>0</v>
      </c>
      <c r="J617">
        <f>VLOOKUP(B617, pct_raw!$A$2:$AX$1800, 20, FALSE)</f>
        <v>0</v>
      </c>
      <c r="K617" s="5">
        <f>VLOOKUP(B617, pct_raw!$A$2:$AX$1800, 21, FALSE)</f>
        <v>53</v>
      </c>
      <c r="L617" s="5">
        <f>VLOOKUP(B617, pct_raw!$A$2:$AX$1800, 22, FALSE)</f>
        <v>68</v>
      </c>
      <c r="M617" s="5">
        <f>VLOOKUP(B617, pct_raw!$A$2:$AX$1800, 23, FALSE)</f>
        <v>1.0667</v>
      </c>
      <c r="N617" s="5">
        <f>VLOOKUP(B617, pct_raw!$A$2:$AX$1800, 24, FALSE)</f>
        <v>0</v>
      </c>
      <c r="O617" s="5">
        <f>VLOOKUP(B617, pct_raw!$A$2:$AX$1800, 25, FALSE)</f>
        <v>0</v>
      </c>
      <c r="P617" s="5">
        <f>VLOOKUP(B617, pct_raw!$A$2:$AX$1800, 26, FALSE)</f>
        <v>0</v>
      </c>
      <c r="Q617" s="5">
        <f>VLOOKUP(B617, pct_raw!$A$2:$AX$1800, 27, FALSE)</f>
        <v>27</v>
      </c>
      <c r="R617" s="5">
        <f>VLOOKUP(B617, pct_raw!$A$2:$AX$1800, 28, FALSE)</f>
        <v>0</v>
      </c>
      <c r="S617" s="5">
        <f>VLOOKUP(B617, pct_raw!$A$2:$AX$1800, 29, FALSE)</f>
        <v>0</v>
      </c>
      <c r="T617" s="5">
        <f>VLOOKUP(B617, pct_raw!$A$2:$AX$1800, 30, FALSE)</f>
        <v>3</v>
      </c>
      <c r="U617" s="5">
        <f>VLOOKUP(B617, pct_raw!$A$2:$AX$1800, 31, FALSE)</f>
        <v>0</v>
      </c>
      <c r="V617" s="5">
        <f>VLOOKUP(B617, pct_raw!$A$2:$AX$1800, 32, FALSE)</f>
        <v>0</v>
      </c>
      <c r="W617" s="5">
        <f>VLOOKUP(B617, pct_raw!$A$2:$AX$1800, 33, FALSE)</f>
        <v>0</v>
      </c>
      <c r="X617" s="5">
        <f>VLOOKUP(B617, pct_raw!$A$2:$AX$1800, 34, FALSE)</f>
        <v>0</v>
      </c>
      <c r="Y617" s="5">
        <f>VLOOKUP(B617, pct_raw!$A$2:$AX$1800, 35, FALSE)</f>
        <v>0</v>
      </c>
      <c r="Z617" s="5">
        <f>VLOOKUP(B617, pct_raw!$A$2:$AX$1800, 36, FALSE)</f>
        <v>36</v>
      </c>
      <c r="AA617" s="5">
        <f>VLOOKUP(B617, pct_raw!$A$2:$AX$1800, 37, FALSE)</f>
        <v>37</v>
      </c>
      <c r="AB617" s="5">
        <f>VLOOKUP(B617, pct_raw!$A$2:$AX$1800, 38, FALSE)</f>
        <v>0.5333</v>
      </c>
      <c r="AC617" s="5">
        <f>VLOOKUP(B617, pct_raw!$A$2:$AX$1800, 39, FALSE)</f>
        <v>1</v>
      </c>
      <c r="AD617" s="5">
        <f>VLOOKUP(B617, pct_raw!$A$2:$AX$1800, 40, FALSE)</f>
        <v>0</v>
      </c>
      <c r="AE617" s="5">
        <f>VLOOKUP(B617, pct_raw!$A$2:$AX$1800, 41, FALSE)</f>
        <v>0</v>
      </c>
      <c r="AF617" s="5">
        <f>VLOOKUP(B617, pct_raw!$A$2:$AX$1800, 42, FALSE)</f>
        <v>0</v>
      </c>
      <c r="AG617" s="5">
        <f>VLOOKUP(B617, pct_raw!$A$2:$AX$1800, 43, FALSE)</f>
        <v>0</v>
      </c>
      <c r="AH617" s="5">
        <f>VLOOKUP(B617, pct_raw!$A$2:$AX$1800, 44, FALSE)</f>
        <v>0</v>
      </c>
      <c r="AI617" s="5">
        <f>VLOOKUP(B617, pct_raw!$A$2:$AX$1800, 45, FALSE)</f>
        <v>29</v>
      </c>
      <c r="AJ617" s="5">
        <f>VLOOKUP(B617, pct_raw!$A$2:$AX$1800, 46, FALSE)</f>
        <v>35</v>
      </c>
      <c r="AK617" s="5">
        <f>VLOOKUP(B617, pct_raw!$A$2:$AX$1800, 47, FALSE)</f>
        <v>0.5333</v>
      </c>
      <c r="AL617" s="5">
        <f>VLOOKUP(B617, pct_raw!$A$2:$AX$1800, 48, FALSE)</f>
        <v>4</v>
      </c>
      <c r="AM617" s="5">
        <f>VLOOKUP(B617, pct_raw!$A$2:$AX$1800, 49, FALSE)</f>
        <v>0</v>
      </c>
      <c r="AN617" s="5">
        <f>VLOOKUP(B617, pct_raw!$A$2:$AX$1800, 50, FALSE)</f>
        <v>0</v>
      </c>
    </row>
    <row r="618" spans="1:40" x14ac:dyDescent="0.2">
      <c r="A618" s="2" t="s">
        <v>557</v>
      </c>
      <c r="B618" s="2" t="str">
        <f t="shared" si="9"/>
        <v>Dubuque 06</v>
      </c>
      <c r="C618" s="2" t="s">
        <v>4578</v>
      </c>
      <c r="D618" s="2" t="str">
        <f>VLOOKUP(B618, pct_raw!$A$2:$AX$1800, 6, FALSE)</f>
        <v xml:space="preserve"> Dubuque 06</v>
      </c>
      <c r="E618" s="5">
        <f>VLOOKUP(B618, pct_raw!$A$2:$AX$1800, 15, FALSE)</f>
        <v>30</v>
      </c>
      <c r="F618" s="5">
        <f>VLOOKUP(B618, pct_raw!$A$2:$AX$1800, 16, FALSE)</f>
        <v>30</v>
      </c>
      <c r="G618" s="5">
        <f>VLOOKUP(B618, pct_raw!$A$2:$AX$1800, 17, FALSE)</f>
        <v>0.5333</v>
      </c>
      <c r="H618">
        <f>VLOOKUP(B618, pct_raw!$A$2:$AX$1800, 18, FALSE)</f>
        <v>0</v>
      </c>
      <c r="I618" s="5">
        <f>VLOOKUP(B618, pct_raw!$A$2:$AX$1800, 19, FALSE)</f>
        <v>0</v>
      </c>
      <c r="J618">
        <f>VLOOKUP(B618, pct_raw!$A$2:$AX$1800, 20, FALSE)</f>
        <v>0</v>
      </c>
      <c r="K618" s="5">
        <f>VLOOKUP(B618, pct_raw!$A$2:$AX$1800, 21, FALSE)</f>
        <v>42</v>
      </c>
      <c r="L618" s="5">
        <f>VLOOKUP(B618, pct_raw!$A$2:$AX$1800, 22, FALSE)</f>
        <v>42</v>
      </c>
      <c r="M618" s="5">
        <f>VLOOKUP(B618, pct_raw!$A$2:$AX$1800, 23, FALSE)</f>
        <v>0.5333</v>
      </c>
      <c r="N618" s="5">
        <f>VLOOKUP(B618, pct_raw!$A$2:$AX$1800, 24, FALSE)</f>
        <v>0</v>
      </c>
      <c r="O618" s="5">
        <f>VLOOKUP(B618, pct_raw!$A$2:$AX$1800, 25, FALSE)</f>
        <v>0</v>
      </c>
      <c r="P618" s="5">
        <f>VLOOKUP(B618, pct_raw!$A$2:$AX$1800, 26, FALSE)</f>
        <v>0</v>
      </c>
      <c r="Q618" s="5">
        <f>VLOOKUP(B618, pct_raw!$A$2:$AX$1800, 27, FALSE)</f>
        <v>21</v>
      </c>
      <c r="R618" s="5">
        <f>VLOOKUP(B618, pct_raw!$A$2:$AX$1800, 28, FALSE)</f>
        <v>30</v>
      </c>
      <c r="S618" s="5">
        <f>VLOOKUP(B618, pct_raw!$A$2:$AX$1800, 29, FALSE)</f>
        <v>0.26669999999999999</v>
      </c>
      <c r="T618" s="5">
        <f>VLOOKUP(B618, pct_raw!$A$2:$AX$1800, 30, FALSE)</f>
        <v>0</v>
      </c>
      <c r="U618" s="5">
        <f>VLOOKUP(B618, pct_raw!$A$2:$AX$1800, 31, FALSE)</f>
        <v>0</v>
      </c>
      <c r="V618" s="5">
        <f>VLOOKUP(B618, pct_raw!$A$2:$AX$1800, 32, FALSE)</f>
        <v>0</v>
      </c>
      <c r="W618" s="5">
        <f>VLOOKUP(B618, pct_raw!$A$2:$AX$1800, 33, FALSE)</f>
        <v>0</v>
      </c>
      <c r="X618" s="5">
        <f>VLOOKUP(B618, pct_raw!$A$2:$AX$1800, 34, FALSE)</f>
        <v>0</v>
      </c>
      <c r="Y618" s="5">
        <f>VLOOKUP(B618, pct_raw!$A$2:$AX$1800, 35, FALSE)</f>
        <v>0</v>
      </c>
      <c r="Z618" s="5">
        <f>VLOOKUP(B618, pct_raw!$A$2:$AX$1800, 36, FALSE)</f>
        <v>38</v>
      </c>
      <c r="AA618" s="5">
        <f>VLOOKUP(B618, pct_raw!$A$2:$AX$1800, 37, FALSE)</f>
        <v>40</v>
      </c>
      <c r="AB618" s="5">
        <f>VLOOKUP(B618, pct_raw!$A$2:$AX$1800, 38, FALSE)</f>
        <v>0.5333</v>
      </c>
      <c r="AC618" s="5">
        <f>VLOOKUP(B618, pct_raw!$A$2:$AX$1800, 39, FALSE)</f>
        <v>0</v>
      </c>
      <c r="AD618" s="5">
        <f>VLOOKUP(B618, pct_raw!$A$2:$AX$1800, 40, FALSE)</f>
        <v>0</v>
      </c>
      <c r="AE618" s="5">
        <f>VLOOKUP(B618, pct_raw!$A$2:$AX$1800, 41, FALSE)</f>
        <v>0</v>
      </c>
      <c r="AF618" s="5">
        <f>VLOOKUP(B618, pct_raw!$A$2:$AX$1800, 42, FALSE)</f>
        <v>0</v>
      </c>
      <c r="AG618" s="5">
        <f>VLOOKUP(B618, pct_raw!$A$2:$AX$1800, 43, FALSE)</f>
        <v>0</v>
      </c>
      <c r="AH618" s="5">
        <f>VLOOKUP(B618, pct_raw!$A$2:$AX$1800, 44, FALSE)</f>
        <v>0</v>
      </c>
      <c r="AI618" s="5">
        <f>VLOOKUP(B618, pct_raw!$A$2:$AX$1800, 45, FALSE)</f>
        <v>39</v>
      </c>
      <c r="AJ618" s="5">
        <f>VLOOKUP(B618, pct_raw!$A$2:$AX$1800, 46, FALSE)</f>
        <v>39</v>
      </c>
      <c r="AK618" s="5">
        <f>VLOOKUP(B618, pct_raw!$A$2:$AX$1800, 47, FALSE)</f>
        <v>0.5333</v>
      </c>
      <c r="AL618" s="5">
        <f>VLOOKUP(B618, pct_raw!$A$2:$AX$1800, 48, FALSE)</f>
        <v>11</v>
      </c>
      <c r="AM618" s="5">
        <f>VLOOKUP(B618, pct_raw!$A$2:$AX$1800, 49, FALSE)</f>
        <v>0</v>
      </c>
      <c r="AN618" s="5">
        <f>VLOOKUP(B618, pct_raw!$A$2:$AX$1800, 50, FALSE)</f>
        <v>0</v>
      </c>
    </row>
    <row r="619" spans="1:40" x14ac:dyDescent="0.2">
      <c r="A619" s="2" t="s">
        <v>1296</v>
      </c>
      <c r="B619" s="2" t="str">
        <f t="shared" si="9"/>
        <v>Dubuque 07</v>
      </c>
      <c r="C619" s="2" t="s">
        <v>4579</v>
      </c>
      <c r="D619" s="2" t="str">
        <f>VLOOKUP(B619, pct_raw!$A$2:$AX$1800, 6, FALSE)</f>
        <v xml:space="preserve"> Dubuque 07</v>
      </c>
      <c r="E619" s="5">
        <f>VLOOKUP(B619, pct_raw!$A$2:$AX$1800, 15, FALSE)</f>
        <v>56</v>
      </c>
      <c r="F619" s="5">
        <f>VLOOKUP(B619, pct_raw!$A$2:$AX$1800, 16, FALSE)</f>
        <v>57</v>
      </c>
      <c r="G619" s="5">
        <f>VLOOKUP(B619, pct_raw!$A$2:$AX$1800, 17, FALSE)</f>
        <v>0.8</v>
      </c>
      <c r="H619">
        <f>VLOOKUP(B619, pct_raw!$A$2:$AX$1800, 18, FALSE)</f>
        <v>0</v>
      </c>
      <c r="I619" s="5">
        <f>VLOOKUP(B619, pct_raw!$A$2:$AX$1800, 19, FALSE)</f>
        <v>0</v>
      </c>
      <c r="J619">
        <f>VLOOKUP(B619, pct_raw!$A$2:$AX$1800, 20, FALSE)</f>
        <v>0</v>
      </c>
      <c r="K619" s="5">
        <f>VLOOKUP(B619, pct_raw!$A$2:$AX$1800, 21, FALSE)</f>
        <v>51</v>
      </c>
      <c r="L619" s="5">
        <f>VLOOKUP(B619, pct_raw!$A$2:$AX$1800, 22, FALSE)</f>
        <v>63</v>
      </c>
      <c r="M619" s="5">
        <f>VLOOKUP(B619, pct_raw!$A$2:$AX$1800, 23, FALSE)</f>
        <v>1.0667</v>
      </c>
      <c r="N619" s="5">
        <f>VLOOKUP(B619, pct_raw!$A$2:$AX$1800, 24, FALSE)</f>
        <v>0</v>
      </c>
      <c r="O619" s="5">
        <f>VLOOKUP(B619, pct_raw!$A$2:$AX$1800, 25, FALSE)</f>
        <v>0</v>
      </c>
      <c r="P619" s="5">
        <f>VLOOKUP(B619, pct_raw!$A$2:$AX$1800, 26, FALSE)</f>
        <v>0</v>
      </c>
      <c r="Q619" s="5">
        <f>VLOOKUP(B619, pct_raw!$A$2:$AX$1800, 27, FALSE)</f>
        <v>25</v>
      </c>
      <c r="R619" s="5">
        <f>VLOOKUP(B619, pct_raw!$A$2:$AX$1800, 28, FALSE)</f>
        <v>0</v>
      </c>
      <c r="S619" s="5">
        <f>VLOOKUP(B619, pct_raw!$A$2:$AX$1800, 29, FALSE)</f>
        <v>0</v>
      </c>
      <c r="T619" s="5">
        <f>VLOOKUP(B619, pct_raw!$A$2:$AX$1800, 30, FALSE)</f>
        <v>0</v>
      </c>
      <c r="U619" s="5">
        <f>VLOOKUP(B619, pct_raw!$A$2:$AX$1800, 31, FALSE)</f>
        <v>0</v>
      </c>
      <c r="V619" s="5">
        <f>VLOOKUP(B619, pct_raw!$A$2:$AX$1800, 32, FALSE)</f>
        <v>0</v>
      </c>
      <c r="W619" s="5">
        <f>VLOOKUP(B619, pct_raw!$A$2:$AX$1800, 33, FALSE)</f>
        <v>0</v>
      </c>
      <c r="X619" s="5">
        <f>VLOOKUP(B619, pct_raw!$A$2:$AX$1800, 34, FALSE)</f>
        <v>0</v>
      </c>
      <c r="Y619" s="5">
        <f>VLOOKUP(B619, pct_raw!$A$2:$AX$1800, 35, FALSE)</f>
        <v>0</v>
      </c>
      <c r="Z619" s="5">
        <f>VLOOKUP(B619, pct_raw!$A$2:$AX$1800, 36, FALSE)</f>
        <v>45</v>
      </c>
      <c r="AA619" s="5">
        <f>VLOOKUP(B619, pct_raw!$A$2:$AX$1800, 37, FALSE)</f>
        <v>46</v>
      </c>
      <c r="AB619" s="5">
        <f>VLOOKUP(B619, pct_raw!$A$2:$AX$1800, 38, FALSE)</f>
        <v>0.8</v>
      </c>
      <c r="AC619" s="5">
        <f>VLOOKUP(B619, pct_raw!$A$2:$AX$1800, 39, FALSE)</f>
        <v>0</v>
      </c>
      <c r="AD619" s="5">
        <f>VLOOKUP(B619, pct_raw!$A$2:$AX$1800, 40, FALSE)</f>
        <v>0</v>
      </c>
      <c r="AE619" s="5">
        <f>VLOOKUP(B619, pct_raw!$A$2:$AX$1800, 41, FALSE)</f>
        <v>0</v>
      </c>
      <c r="AF619" s="5">
        <f>VLOOKUP(B619, pct_raw!$A$2:$AX$1800, 42, FALSE)</f>
        <v>0</v>
      </c>
      <c r="AG619" s="5">
        <f>VLOOKUP(B619, pct_raw!$A$2:$AX$1800, 43, FALSE)</f>
        <v>0</v>
      </c>
      <c r="AH619" s="5">
        <f>VLOOKUP(B619, pct_raw!$A$2:$AX$1800, 44, FALSE)</f>
        <v>0</v>
      </c>
      <c r="AI619" s="5">
        <f>VLOOKUP(B619, pct_raw!$A$2:$AX$1800, 45, FALSE)</f>
        <v>22</v>
      </c>
      <c r="AJ619" s="5">
        <f>VLOOKUP(B619, pct_raw!$A$2:$AX$1800, 46, FALSE)</f>
        <v>36</v>
      </c>
      <c r="AK619" s="5">
        <f>VLOOKUP(B619, pct_raw!$A$2:$AX$1800, 47, FALSE)</f>
        <v>0.5333</v>
      </c>
      <c r="AL619" s="5">
        <f>VLOOKUP(B619, pct_raw!$A$2:$AX$1800, 48, FALSE)</f>
        <v>0</v>
      </c>
      <c r="AM619" s="5">
        <f>VLOOKUP(B619, pct_raw!$A$2:$AX$1800, 49, FALSE)</f>
        <v>0</v>
      </c>
      <c r="AN619" s="5">
        <f>VLOOKUP(B619, pct_raw!$A$2:$AX$1800, 50, FALSE)</f>
        <v>0</v>
      </c>
    </row>
    <row r="620" spans="1:40" x14ac:dyDescent="0.2">
      <c r="A620" s="2" t="s">
        <v>542</v>
      </c>
      <c r="B620" s="2" t="str">
        <f t="shared" si="9"/>
        <v>Dubuque 08</v>
      </c>
      <c r="C620" s="2" t="s">
        <v>4580</v>
      </c>
      <c r="D620" s="2" t="str">
        <f>VLOOKUP(B620, pct_raw!$A$2:$AX$1800, 6, FALSE)</f>
        <v xml:space="preserve"> Dubuque 08</v>
      </c>
      <c r="E620" s="5">
        <f>VLOOKUP(B620, pct_raw!$A$2:$AX$1800, 15, FALSE)</f>
        <v>36</v>
      </c>
      <c r="F620" s="5">
        <f>VLOOKUP(B620, pct_raw!$A$2:$AX$1800, 16, FALSE)</f>
        <v>42</v>
      </c>
      <c r="G620" s="5">
        <f>VLOOKUP(B620, pct_raw!$A$2:$AX$1800, 17, FALSE)</f>
        <v>0.5333</v>
      </c>
      <c r="H620">
        <f>VLOOKUP(B620, pct_raw!$A$2:$AX$1800, 18, FALSE)</f>
        <v>0</v>
      </c>
      <c r="I620" s="5">
        <f>VLOOKUP(B620, pct_raw!$A$2:$AX$1800, 19, FALSE)</f>
        <v>0</v>
      </c>
      <c r="J620">
        <f>VLOOKUP(B620, pct_raw!$A$2:$AX$1800, 20, FALSE)</f>
        <v>0</v>
      </c>
      <c r="K620" s="5">
        <f>VLOOKUP(B620, pct_raw!$A$2:$AX$1800, 21, FALSE)</f>
        <v>26</v>
      </c>
      <c r="L620" s="5">
        <f>VLOOKUP(B620, pct_raw!$A$2:$AX$1800, 22, FALSE)</f>
        <v>35</v>
      </c>
      <c r="M620" s="5">
        <f>VLOOKUP(B620, pct_raw!$A$2:$AX$1800, 23, FALSE)</f>
        <v>0.5333</v>
      </c>
      <c r="N620" s="5">
        <f>VLOOKUP(B620, pct_raw!$A$2:$AX$1800, 24, FALSE)</f>
        <v>1</v>
      </c>
      <c r="O620" s="5">
        <f>VLOOKUP(B620, pct_raw!$A$2:$AX$1800, 25, FALSE)</f>
        <v>1</v>
      </c>
      <c r="P620" s="5">
        <f>VLOOKUP(B620, pct_raw!$A$2:$AX$1800, 26, FALSE)</f>
        <v>0</v>
      </c>
      <c r="Q620" s="5">
        <f>VLOOKUP(B620, pct_raw!$A$2:$AX$1800, 27, FALSE)</f>
        <v>18</v>
      </c>
      <c r="R620" s="5">
        <f>VLOOKUP(B620, pct_raw!$A$2:$AX$1800, 28, FALSE)</f>
        <v>24</v>
      </c>
      <c r="S620" s="5">
        <f>VLOOKUP(B620, pct_raw!$A$2:$AX$1800, 29, FALSE)</f>
        <v>0.26669999999999999</v>
      </c>
      <c r="T620" s="5">
        <f>VLOOKUP(B620, pct_raw!$A$2:$AX$1800, 30, FALSE)</f>
        <v>0</v>
      </c>
      <c r="U620" s="5">
        <f>VLOOKUP(B620, pct_raw!$A$2:$AX$1800, 31, FALSE)</f>
        <v>0</v>
      </c>
      <c r="V620" s="5">
        <f>VLOOKUP(B620, pct_raw!$A$2:$AX$1800, 32, FALSE)</f>
        <v>0</v>
      </c>
      <c r="W620" s="5">
        <f>VLOOKUP(B620, pct_raw!$A$2:$AX$1800, 33, FALSE)</f>
        <v>0</v>
      </c>
      <c r="X620" s="5">
        <f>VLOOKUP(B620, pct_raw!$A$2:$AX$1800, 34, FALSE)</f>
        <v>0</v>
      </c>
      <c r="Y620" s="5">
        <f>VLOOKUP(B620, pct_raw!$A$2:$AX$1800, 35, FALSE)</f>
        <v>0</v>
      </c>
      <c r="Z620" s="5">
        <f>VLOOKUP(B620, pct_raw!$A$2:$AX$1800, 36, FALSE)</f>
        <v>22</v>
      </c>
      <c r="AA620" s="5">
        <f>VLOOKUP(B620, pct_raw!$A$2:$AX$1800, 37, FALSE)</f>
        <v>30</v>
      </c>
      <c r="AB620" s="5">
        <f>VLOOKUP(B620, pct_raw!$A$2:$AX$1800, 38, FALSE)</f>
        <v>0.5333</v>
      </c>
      <c r="AC620" s="5">
        <f>VLOOKUP(B620, pct_raw!$A$2:$AX$1800, 39, FALSE)</f>
        <v>14</v>
      </c>
      <c r="AD620" s="5">
        <f>VLOOKUP(B620, pct_raw!$A$2:$AX$1800, 40, FALSE)</f>
        <v>0</v>
      </c>
      <c r="AE620" s="5">
        <f>VLOOKUP(B620, pct_raw!$A$2:$AX$1800, 41, FALSE)</f>
        <v>0</v>
      </c>
      <c r="AF620" s="5">
        <f>VLOOKUP(B620, pct_raw!$A$2:$AX$1800, 42, FALSE)</f>
        <v>0</v>
      </c>
      <c r="AG620" s="5">
        <f>VLOOKUP(B620, pct_raw!$A$2:$AX$1800, 43, FALSE)</f>
        <v>0</v>
      </c>
      <c r="AH620" s="5">
        <f>VLOOKUP(B620, pct_raw!$A$2:$AX$1800, 44, FALSE)</f>
        <v>0</v>
      </c>
      <c r="AI620" s="5">
        <f>VLOOKUP(B620, pct_raw!$A$2:$AX$1800, 45, FALSE)</f>
        <v>14</v>
      </c>
      <c r="AJ620" s="5">
        <f>VLOOKUP(B620, pct_raw!$A$2:$AX$1800, 46, FALSE)</f>
        <v>0</v>
      </c>
      <c r="AK620" s="5">
        <f>VLOOKUP(B620, pct_raw!$A$2:$AX$1800, 47, FALSE)</f>
        <v>0</v>
      </c>
      <c r="AL620" s="5">
        <f>VLOOKUP(B620, pct_raw!$A$2:$AX$1800, 48, FALSE)</f>
        <v>1</v>
      </c>
      <c r="AM620" s="5">
        <f>VLOOKUP(B620, pct_raw!$A$2:$AX$1800, 49, FALSE)</f>
        <v>0</v>
      </c>
      <c r="AN620" s="5">
        <f>VLOOKUP(B620, pct_raw!$A$2:$AX$1800, 50, FALSE)</f>
        <v>0</v>
      </c>
    </row>
    <row r="621" spans="1:40" x14ac:dyDescent="0.2">
      <c r="A621" s="2" t="s">
        <v>1297</v>
      </c>
      <c r="B621" s="2" t="str">
        <f t="shared" si="9"/>
        <v>Dubuque 09A</v>
      </c>
      <c r="C621" s="2" t="s">
        <v>5411</v>
      </c>
      <c r="D621" s="2" t="str">
        <f>VLOOKUP(B621, pct_raw!$A$2:$AX$1800, 6, FALSE)</f>
        <v xml:space="preserve"> Dubuque 09a</v>
      </c>
      <c r="E621" s="5">
        <f>VLOOKUP(B621, pct_raw!$A$2:$AX$1800, 15, FALSE)</f>
        <v>28</v>
      </c>
      <c r="F621" s="5">
        <f>VLOOKUP(B621, pct_raw!$A$2:$AX$1800, 16, FALSE)</f>
        <v>35</v>
      </c>
      <c r="G621" s="5">
        <f>VLOOKUP(B621, pct_raw!$A$2:$AX$1800, 17, FALSE)</f>
        <v>0.26669999999999999</v>
      </c>
      <c r="H621">
        <f>VLOOKUP(B621, pct_raw!$A$2:$AX$1800, 18, FALSE)</f>
        <v>0</v>
      </c>
      <c r="I621" s="5">
        <f>VLOOKUP(B621, pct_raw!$A$2:$AX$1800, 19, FALSE)</f>
        <v>0</v>
      </c>
      <c r="J621">
        <f>VLOOKUP(B621, pct_raw!$A$2:$AX$1800, 20, FALSE)</f>
        <v>0</v>
      </c>
      <c r="K621" s="5">
        <f>VLOOKUP(B621, pct_raw!$A$2:$AX$1800, 21, FALSE)</f>
        <v>39</v>
      </c>
      <c r="L621" s="5">
        <f>VLOOKUP(B621, pct_raw!$A$2:$AX$1800, 22, FALSE)</f>
        <v>49</v>
      </c>
      <c r="M621" s="5">
        <f>VLOOKUP(B621, pct_raw!$A$2:$AX$1800, 23, FALSE)</f>
        <v>0.5333</v>
      </c>
      <c r="N621" s="5">
        <f>VLOOKUP(B621, pct_raw!$A$2:$AX$1800, 24, FALSE)</f>
        <v>0</v>
      </c>
      <c r="O621" s="5">
        <f>VLOOKUP(B621, pct_raw!$A$2:$AX$1800, 25, FALSE)</f>
        <v>0</v>
      </c>
      <c r="P621" s="5">
        <f>VLOOKUP(B621, pct_raw!$A$2:$AX$1800, 26, FALSE)</f>
        <v>0</v>
      </c>
      <c r="Q621" s="5">
        <f>VLOOKUP(B621, pct_raw!$A$2:$AX$1800, 27, FALSE)</f>
        <v>17</v>
      </c>
      <c r="R621" s="5">
        <f>VLOOKUP(B621, pct_raw!$A$2:$AX$1800, 28, FALSE)</f>
        <v>0</v>
      </c>
      <c r="S621" s="5">
        <f>VLOOKUP(B621, pct_raw!$A$2:$AX$1800, 29, FALSE)</f>
        <v>0</v>
      </c>
      <c r="T621" s="5">
        <f>VLOOKUP(B621, pct_raw!$A$2:$AX$1800, 30, FALSE)</f>
        <v>0</v>
      </c>
      <c r="U621" s="5">
        <f>VLOOKUP(B621, pct_raw!$A$2:$AX$1800, 31, FALSE)</f>
        <v>0</v>
      </c>
      <c r="V621" s="5">
        <f>VLOOKUP(B621, pct_raw!$A$2:$AX$1800, 32, FALSE)</f>
        <v>0</v>
      </c>
      <c r="W621" s="5">
        <f>VLOOKUP(B621, pct_raw!$A$2:$AX$1800, 33, FALSE)</f>
        <v>0</v>
      </c>
      <c r="X621" s="5">
        <f>VLOOKUP(B621, pct_raw!$A$2:$AX$1800, 34, FALSE)</f>
        <v>0</v>
      </c>
      <c r="Y621" s="5">
        <f>VLOOKUP(B621, pct_raw!$A$2:$AX$1800, 35, FALSE)</f>
        <v>0</v>
      </c>
      <c r="Z621" s="5">
        <f>VLOOKUP(B621, pct_raw!$A$2:$AX$1800, 36, FALSE)</f>
        <v>78</v>
      </c>
      <c r="AA621" s="5">
        <f>VLOOKUP(B621, pct_raw!$A$2:$AX$1800, 37, FALSE)</f>
        <v>92</v>
      </c>
      <c r="AB621" s="5">
        <f>VLOOKUP(B621, pct_raw!$A$2:$AX$1800, 38, FALSE)</f>
        <v>0.8</v>
      </c>
      <c r="AC621" s="5">
        <f>VLOOKUP(B621, pct_raw!$A$2:$AX$1800, 39, FALSE)</f>
        <v>0</v>
      </c>
      <c r="AD621" s="5">
        <f>VLOOKUP(B621, pct_raw!$A$2:$AX$1800, 40, FALSE)</f>
        <v>0</v>
      </c>
      <c r="AE621" s="5">
        <f>VLOOKUP(B621, pct_raw!$A$2:$AX$1800, 41, FALSE)</f>
        <v>0</v>
      </c>
      <c r="AF621" s="5">
        <f>VLOOKUP(B621, pct_raw!$A$2:$AX$1800, 42, FALSE)</f>
        <v>0</v>
      </c>
      <c r="AG621" s="5">
        <f>VLOOKUP(B621, pct_raw!$A$2:$AX$1800, 43, FALSE)</f>
        <v>5</v>
      </c>
      <c r="AH621" s="5">
        <f>VLOOKUP(B621, pct_raw!$A$2:$AX$1800, 44, FALSE)</f>
        <v>0</v>
      </c>
      <c r="AI621" s="5">
        <f>VLOOKUP(B621, pct_raw!$A$2:$AX$1800, 45, FALSE)</f>
        <v>40</v>
      </c>
      <c r="AJ621" s="5">
        <f>VLOOKUP(B621, pct_raw!$A$2:$AX$1800, 46, FALSE)</f>
        <v>47</v>
      </c>
      <c r="AK621" s="5">
        <f>VLOOKUP(B621, pct_raw!$A$2:$AX$1800, 47, FALSE)</f>
        <v>0.5333</v>
      </c>
      <c r="AL621" s="5">
        <f>VLOOKUP(B621, pct_raw!$A$2:$AX$1800, 48, FALSE)</f>
        <v>26</v>
      </c>
      <c r="AM621" s="5">
        <f>VLOOKUP(B621, pct_raw!$A$2:$AX$1800, 49, FALSE)</f>
        <v>0</v>
      </c>
      <c r="AN621" s="5">
        <f>VLOOKUP(B621, pct_raw!$A$2:$AX$1800, 50, FALSE)</f>
        <v>0</v>
      </c>
    </row>
    <row r="622" spans="1:40" x14ac:dyDescent="0.2">
      <c r="A622" s="2" t="s">
        <v>548</v>
      </c>
      <c r="B622" s="2" t="str">
        <f t="shared" si="9"/>
        <v>Dubuque 10</v>
      </c>
      <c r="C622" s="2" t="s">
        <v>4581</v>
      </c>
      <c r="D622" s="2" t="str">
        <f>VLOOKUP(B622, pct_raw!$A$2:$AX$1800, 6, FALSE)</f>
        <v xml:space="preserve"> Dubuque 10</v>
      </c>
      <c r="E622" s="5">
        <f>VLOOKUP(B622, pct_raw!$A$2:$AX$1800, 15, FALSE)</f>
        <v>31</v>
      </c>
      <c r="F622" s="5">
        <f>VLOOKUP(B622, pct_raw!$A$2:$AX$1800, 16, FALSE)</f>
        <v>42</v>
      </c>
      <c r="G622" s="5">
        <f>VLOOKUP(B622, pct_raw!$A$2:$AX$1800, 17, FALSE)</f>
        <v>0.5333</v>
      </c>
      <c r="H622">
        <f>VLOOKUP(B622, pct_raw!$A$2:$AX$1800, 18, FALSE)</f>
        <v>2</v>
      </c>
      <c r="I622" s="5">
        <f>VLOOKUP(B622, pct_raw!$A$2:$AX$1800, 19, FALSE)</f>
        <v>0</v>
      </c>
      <c r="J622">
        <f>VLOOKUP(B622, pct_raw!$A$2:$AX$1800, 20, FALSE)</f>
        <v>0</v>
      </c>
      <c r="K622" s="5">
        <f>VLOOKUP(B622, pct_raw!$A$2:$AX$1800, 21, FALSE)</f>
        <v>55</v>
      </c>
      <c r="L622" s="5">
        <f>VLOOKUP(B622, pct_raw!$A$2:$AX$1800, 22, FALSE)</f>
        <v>61</v>
      </c>
      <c r="M622" s="5">
        <f>VLOOKUP(B622, pct_raw!$A$2:$AX$1800, 23, FALSE)</f>
        <v>0.8</v>
      </c>
      <c r="N622" s="5">
        <f>VLOOKUP(B622, pct_raw!$A$2:$AX$1800, 24, FALSE)</f>
        <v>5</v>
      </c>
      <c r="O622" s="5">
        <f>VLOOKUP(B622, pct_raw!$A$2:$AX$1800, 25, FALSE)</f>
        <v>0</v>
      </c>
      <c r="P622" s="5">
        <f>VLOOKUP(B622, pct_raw!$A$2:$AX$1800, 26, FALSE)</f>
        <v>0</v>
      </c>
      <c r="Q622" s="5">
        <f>VLOOKUP(B622, pct_raw!$A$2:$AX$1800, 27, FALSE)</f>
        <v>24</v>
      </c>
      <c r="R622" s="5">
        <f>VLOOKUP(B622, pct_raw!$A$2:$AX$1800, 28, FALSE)</f>
        <v>0</v>
      </c>
      <c r="S622" s="5">
        <f>VLOOKUP(B622, pct_raw!$A$2:$AX$1800, 29, FALSE)</f>
        <v>0</v>
      </c>
      <c r="T622" s="5">
        <f>VLOOKUP(B622, pct_raw!$A$2:$AX$1800, 30, FALSE)</f>
        <v>0</v>
      </c>
      <c r="U622" s="5">
        <f>VLOOKUP(B622, pct_raw!$A$2:$AX$1800, 31, FALSE)</f>
        <v>0</v>
      </c>
      <c r="V622" s="5">
        <f>VLOOKUP(B622, pct_raw!$A$2:$AX$1800, 32, FALSE)</f>
        <v>0</v>
      </c>
      <c r="W622" s="5">
        <f>VLOOKUP(B622, pct_raw!$A$2:$AX$1800, 33, FALSE)</f>
        <v>0</v>
      </c>
      <c r="X622" s="5">
        <f>VLOOKUP(B622, pct_raw!$A$2:$AX$1800, 34, FALSE)</f>
        <v>0</v>
      </c>
      <c r="Y622" s="5">
        <f>VLOOKUP(B622, pct_raw!$A$2:$AX$1800, 35, FALSE)</f>
        <v>0</v>
      </c>
      <c r="Z622" s="5">
        <f>VLOOKUP(B622, pct_raw!$A$2:$AX$1800, 36, FALSE)</f>
        <v>47</v>
      </c>
      <c r="AA622" s="5">
        <f>VLOOKUP(B622, pct_raw!$A$2:$AX$1800, 37, FALSE)</f>
        <v>62</v>
      </c>
      <c r="AB622" s="5">
        <f>VLOOKUP(B622, pct_raw!$A$2:$AX$1800, 38, FALSE)</f>
        <v>1.0667</v>
      </c>
      <c r="AC622" s="5">
        <f>VLOOKUP(B622, pct_raw!$A$2:$AX$1800, 39, FALSE)</f>
        <v>2</v>
      </c>
      <c r="AD622" s="5">
        <f>VLOOKUP(B622, pct_raw!$A$2:$AX$1800, 40, FALSE)</f>
        <v>0</v>
      </c>
      <c r="AE622" s="5">
        <f>VLOOKUP(B622, pct_raw!$A$2:$AX$1800, 41, FALSE)</f>
        <v>0</v>
      </c>
      <c r="AF622" s="5">
        <f>VLOOKUP(B622, pct_raw!$A$2:$AX$1800, 42, FALSE)</f>
        <v>0</v>
      </c>
      <c r="AG622" s="5">
        <f>VLOOKUP(B622, pct_raw!$A$2:$AX$1800, 43, FALSE)</f>
        <v>0</v>
      </c>
      <c r="AH622" s="5">
        <f>VLOOKUP(B622, pct_raw!$A$2:$AX$1800, 44, FALSE)</f>
        <v>0</v>
      </c>
      <c r="AI622" s="5">
        <f>VLOOKUP(B622, pct_raw!$A$2:$AX$1800, 45, FALSE)</f>
        <v>34</v>
      </c>
      <c r="AJ622" s="5">
        <f>VLOOKUP(B622, pct_raw!$A$2:$AX$1800, 46, FALSE)</f>
        <v>43</v>
      </c>
      <c r="AK622" s="5">
        <f>VLOOKUP(B622, pct_raw!$A$2:$AX$1800, 47, FALSE)</f>
        <v>0.5333</v>
      </c>
      <c r="AL622" s="5">
        <f>VLOOKUP(B622, pct_raw!$A$2:$AX$1800, 48, FALSE)</f>
        <v>8</v>
      </c>
      <c r="AM622" s="5">
        <f>VLOOKUP(B622, pct_raw!$A$2:$AX$1800, 49, FALSE)</f>
        <v>0</v>
      </c>
      <c r="AN622" s="5">
        <f>VLOOKUP(B622, pct_raw!$A$2:$AX$1800, 50, FALSE)</f>
        <v>0</v>
      </c>
    </row>
    <row r="623" spans="1:40" x14ac:dyDescent="0.2">
      <c r="A623" s="2" t="s">
        <v>538</v>
      </c>
      <c r="B623" s="2" t="str">
        <f t="shared" si="9"/>
        <v>Dubuque 11</v>
      </c>
      <c r="C623" s="2" t="s">
        <v>4582</v>
      </c>
      <c r="D623" s="2" t="str">
        <f>VLOOKUP(B623, pct_raw!$A$2:$AX$1800, 6, FALSE)</f>
        <v xml:space="preserve"> Dubuque 11</v>
      </c>
      <c r="E623" s="5">
        <f>VLOOKUP(B623, pct_raw!$A$2:$AX$1800, 15, FALSE)</f>
        <v>30</v>
      </c>
      <c r="F623" s="5">
        <f>VLOOKUP(B623, pct_raw!$A$2:$AX$1800, 16, FALSE)</f>
        <v>30</v>
      </c>
      <c r="G623" s="5">
        <f>VLOOKUP(B623, pct_raw!$A$2:$AX$1800, 17, FALSE)</f>
        <v>0.5333</v>
      </c>
      <c r="H623">
        <f>VLOOKUP(B623, pct_raw!$A$2:$AX$1800, 18, FALSE)</f>
        <v>0</v>
      </c>
      <c r="I623" s="5">
        <f>VLOOKUP(B623, pct_raw!$A$2:$AX$1800, 19, FALSE)</f>
        <v>0</v>
      </c>
      <c r="J623">
        <f>VLOOKUP(B623, pct_raw!$A$2:$AX$1800, 20, FALSE)</f>
        <v>0</v>
      </c>
      <c r="K623" s="5">
        <f>VLOOKUP(B623, pct_raw!$A$2:$AX$1800, 21, FALSE)</f>
        <v>29</v>
      </c>
      <c r="L623" s="5">
        <f>VLOOKUP(B623, pct_raw!$A$2:$AX$1800, 22, FALSE)</f>
        <v>29</v>
      </c>
      <c r="M623" s="5">
        <f>VLOOKUP(B623, pct_raw!$A$2:$AX$1800, 23, FALSE)</f>
        <v>0.5333</v>
      </c>
      <c r="N623" s="5">
        <f>VLOOKUP(B623, pct_raw!$A$2:$AX$1800, 24, FALSE)</f>
        <v>0</v>
      </c>
      <c r="O623" s="5">
        <f>VLOOKUP(B623, pct_raw!$A$2:$AX$1800, 25, FALSE)</f>
        <v>0</v>
      </c>
      <c r="P623" s="5">
        <f>VLOOKUP(B623, pct_raw!$A$2:$AX$1800, 26, FALSE)</f>
        <v>0</v>
      </c>
      <c r="Q623" s="5">
        <f>VLOOKUP(B623, pct_raw!$A$2:$AX$1800, 27, FALSE)</f>
        <v>0</v>
      </c>
      <c r="R623" s="5">
        <f>VLOOKUP(B623, pct_raw!$A$2:$AX$1800, 28, FALSE)</f>
        <v>0</v>
      </c>
      <c r="S623" s="5">
        <f>VLOOKUP(B623, pct_raw!$A$2:$AX$1800, 29, FALSE)</f>
        <v>0</v>
      </c>
      <c r="T623" s="5">
        <f>VLOOKUP(B623, pct_raw!$A$2:$AX$1800, 30, FALSE)</f>
        <v>0</v>
      </c>
      <c r="U623" s="5">
        <f>VLOOKUP(B623, pct_raw!$A$2:$AX$1800, 31, FALSE)</f>
        <v>0</v>
      </c>
      <c r="V623" s="5">
        <f>VLOOKUP(B623, pct_raw!$A$2:$AX$1800, 32, FALSE)</f>
        <v>0</v>
      </c>
      <c r="W623" s="5">
        <f>VLOOKUP(B623, pct_raw!$A$2:$AX$1800, 33, FALSE)</f>
        <v>0</v>
      </c>
      <c r="X623" s="5">
        <f>VLOOKUP(B623, pct_raw!$A$2:$AX$1800, 34, FALSE)</f>
        <v>0</v>
      </c>
      <c r="Y623" s="5">
        <f>VLOOKUP(B623, pct_raw!$A$2:$AX$1800, 35, FALSE)</f>
        <v>0</v>
      </c>
      <c r="Z623" s="5">
        <f>VLOOKUP(B623, pct_raw!$A$2:$AX$1800, 36, FALSE)</f>
        <v>45</v>
      </c>
      <c r="AA623" s="5">
        <f>VLOOKUP(B623, pct_raw!$A$2:$AX$1800, 37, FALSE)</f>
        <v>45</v>
      </c>
      <c r="AB623" s="5">
        <f>VLOOKUP(B623, pct_raw!$A$2:$AX$1800, 38, FALSE)</f>
        <v>0.8</v>
      </c>
      <c r="AC623" s="5">
        <f>VLOOKUP(B623, pct_raw!$A$2:$AX$1800, 39, FALSE)</f>
        <v>0</v>
      </c>
      <c r="AD623" s="5">
        <f>VLOOKUP(B623, pct_raw!$A$2:$AX$1800, 40, FALSE)</f>
        <v>0</v>
      </c>
      <c r="AE623" s="5">
        <f>VLOOKUP(B623, pct_raw!$A$2:$AX$1800, 41, FALSE)</f>
        <v>0</v>
      </c>
      <c r="AF623" s="5">
        <f>VLOOKUP(B623, pct_raw!$A$2:$AX$1800, 42, FALSE)</f>
        <v>0</v>
      </c>
      <c r="AG623" s="5">
        <f>VLOOKUP(B623, pct_raw!$A$2:$AX$1800, 43, FALSE)</f>
        <v>0</v>
      </c>
      <c r="AH623" s="5">
        <f>VLOOKUP(B623, pct_raw!$A$2:$AX$1800, 44, FALSE)</f>
        <v>0</v>
      </c>
      <c r="AI623" s="5">
        <f>VLOOKUP(B623, pct_raw!$A$2:$AX$1800, 45, FALSE)</f>
        <v>22</v>
      </c>
      <c r="AJ623" s="5">
        <f>VLOOKUP(B623, pct_raw!$A$2:$AX$1800, 46, FALSE)</f>
        <v>22</v>
      </c>
      <c r="AK623" s="5">
        <f>VLOOKUP(B623, pct_raw!$A$2:$AX$1800, 47, FALSE)</f>
        <v>0.26669999999999999</v>
      </c>
      <c r="AL623" s="5">
        <f>VLOOKUP(B623, pct_raw!$A$2:$AX$1800, 48, FALSE)</f>
        <v>5</v>
      </c>
      <c r="AM623" s="5">
        <f>VLOOKUP(B623, pct_raw!$A$2:$AX$1800, 49, FALSE)</f>
        <v>5</v>
      </c>
      <c r="AN623" s="5">
        <f>VLOOKUP(B623, pct_raw!$A$2:$AX$1800, 50, FALSE)</f>
        <v>0</v>
      </c>
    </row>
    <row r="624" spans="1:40" x14ac:dyDescent="0.2">
      <c r="A624" s="2" t="s">
        <v>549</v>
      </c>
      <c r="B624" s="2" t="str">
        <f t="shared" si="9"/>
        <v>Dubuque 12</v>
      </c>
      <c r="C624" s="2" t="s">
        <v>4583</v>
      </c>
      <c r="D624" s="2" t="str">
        <f>VLOOKUP(B624, pct_raw!$A$2:$AX$1800, 6, FALSE)</f>
        <v xml:space="preserve"> Dubuque 12</v>
      </c>
      <c r="E624" s="5">
        <f>VLOOKUP(B624, pct_raw!$A$2:$AX$1800, 15, FALSE)</f>
        <v>49</v>
      </c>
      <c r="F624" s="5">
        <f>VLOOKUP(B624, pct_raw!$A$2:$AX$1800, 16, FALSE)</f>
        <v>52</v>
      </c>
      <c r="G624" s="5">
        <f>VLOOKUP(B624, pct_raw!$A$2:$AX$1800, 17, FALSE)</f>
        <v>1.0667</v>
      </c>
      <c r="H624">
        <f>VLOOKUP(B624, pct_raw!$A$2:$AX$1800, 18, FALSE)</f>
        <v>1</v>
      </c>
      <c r="I624" s="5">
        <f>VLOOKUP(B624, pct_raw!$A$2:$AX$1800, 19, FALSE)</f>
        <v>0</v>
      </c>
      <c r="J624">
        <f>VLOOKUP(B624, pct_raw!$A$2:$AX$1800, 20, FALSE)</f>
        <v>0</v>
      </c>
      <c r="K624" s="5">
        <f>VLOOKUP(B624, pct_raw!$A$2:$AX$1800, 21, FALSE)</f>
        <v>23</v>
      </c>
      <c r="L624" s="5">
        <f>VLOOKUP(B624, pct_raw!$A$2:$AX$1800, 22, FALSE)</f>
        <v>29</v>
      </c>
      <c r="M624" s="5">
        <f>VLOOKUP(B624, pct_raw!$A$2:$AX$1800, 23, FALSE)</f>
        <v>0.5333</v>
      </c>
      <c r="N624" s="5">
        <f>VLOOKUP(B624, pct_raw!$A$2:$AX$1800, 24, FALSE)</f>
        <v>1</v>
      </c>
      <c r="O624" s="5">
        <f>VLOOKUP(B624, pct_raw!$A$2:$AX$1800, 25, FALSE)</f>
        <v>0</v>
      </c>
      <c r="P624" s="5">
        <f>VLOOKUP(B624, pct_raw!$A$2:$AX$1800, 26, FALSE)</f>
        <v>0</v>
      </c>
      <c r="Q624" s="5">
        <f>VLOOKUP(B624, pct_raw!$A$2:$AX$1800, 27, FALSE)</f>
        <v>11</v>
      </c>
      <c r="R624" s="5">
        <f>VLOOKUP(B624, pct_raw!$A$2:$AX$1800, 28, FALSE)</f>
        <v>0</v>
      </c>
      <c r="S624" s="5">
        <f>VLOOKUP(B624, pct_raw!$A$2:$AX$1800, 29, FALSE)</f>
        <v>0</v>
      </c>
      <c r="T624" s="5">
        <f>VLOOKUP(B624, pct_raw!$A$2:$AX$1800, 30, FALSE)</f>
        <v>0</v>
      </c>
      <c r="U624" s="5">
        <f>VLOOKUP(B624, pct_raw!$A$2:$AX$1800, 31, FALSE)</f>
        <v>0</v>
      </c>
      <c r="V624" s="5">
        <f>VLOOKUP(B624, pct_raw!$A$2:$AX$1800, 32, FALSE)</f>
        <v>0</v>
      </c>
      <c r="W624" s="5">
        <f>VLOOKUP(B624, pct_raw!$A$2:$AX$1800, 33, FALSE)</f>
        <v>0</v>
      </c>
      <c r="X624" s="5">
        <f>VLOOKUP(B624, pct_raw!$A$2:$AX$1800, 34, FALSE)</f>
        <v>0</v>
      </c>
      <c r="Y624" s="5">
        <f>VLOOKUP(B624, pct_raw!$A$2:$AX$1800, 35, FALSE)</f>
        <v>0</v>
      </c>
      <c r="Z624" s="5">
        <f>VLOOKUP(B624, pct_raw!$A$2:$AX$1800, 36, FALSE)</f>
        <v>28</v>
      </c>
      <c r="AA624" s="5">
        <f>VLOOKUP(B624, pct_raw!$A$2:$AX$1800, 37, FALSE)</f>
        <v>28</v>
      </c>
      <c r="AB624" s="5">
        <f>VLOOKUP(B624, pct_raw!$A$2:$AX$1800, 38, FALSE)</f>
        <v>0.5333</v>
      </c>
      <c r="AC624" s="5">
        <f>VLOOKUP(B624, pct_raw!$A$2:$AX$1800, 39, FALSE)</f>
        <v>2</v>
      </c>
      <c r="AD624" s="5">
        <f>VLOOKUP(B624, pct_raw!$A$2:$AX$1800, 40, FALSE)</f>
        <v>0</v>
      </c>
      <c r="AE624" s="5">
        <f>VLOOKUP(B624, pct_raw!$A$2:$AX$1800, 41, FALSE)</f>
        <v>0</v>
      </c>
      <c r="AF624" s="5">
        <f>VLOOKUP(B624, pct_raw!$A$2:$AX$1800, 42, FALSE)</f>
        <v>0</v>
      </c>
      <c r="AG624" s="5">
        <f>VLOOKUP(B624, pct_raw!$A$2:$AX$1800, 43, FALSE)</f>
        <v>0</v>
      </c>
      <c r="AH624" s="5">
        <f>VLOOKUP(B624, pct_raw!$A$2:$AX$1800, 44, FALSE)</f>
        <v>0</v>
      </c>
      <c r="AI624" s="5">
        <f>VLOOKUP(B624, pct_raw!$A$2:$AX$1800, 45, FALSE)</f>
        <v>20</v>
      </c>
      <c r="AJ624" s="5">
        <f>VLOOKUP(B624, pct_raw!$A$2:$AX$1800, 46, FALSE)</f>
        <v>26</v>
      </c>
      <c r="AK624" s="5">
        <f>VLOOKUP(B624, pct_raw!$A$2:$AX$1800, 47, FALSE)</f>
        <v>0.5333</v>
      </c>
      <c r="AL624" s="5">
        <f>VLOOKUP(B624, pct_raw!$A$2:$AX$1800, 48, FALSE)</f>
        <v>2</v>
      </c>
      <c r="AM624" s="5">
        <f>VLOOKUP(B624, pct_raw!$A$2:$AX$1800, 49, FALSE)</f>
        <v>0</v>
      </c>
      <c r="AN624" s="5">
        <f>VLOOKUP(B624, pct_raw!$A$2:$AX$1800, 50, FALSE)</f>
        <v>0</v>
      </c>
    </row>
    <row r="625" spans="1:40" x14ac:dyDescent="0.2">
      <c r="A625" s="2" t="s">
        <v>554</v>
      </c>
      <c r="B625" s="2" t="str">
        <f t="shared" si="9"/>
        <v>Dubuque 13</v>
      </c>
      <c r="C625" s="2" t="s">
        <v>4584</v>
      </c>
      <c r="D625" s="2" t="str">
        <f>VLOOKUP(B625, pct_raw!$A$2:$AX$1800, 6, FALSE)</f>
        <v xml:space="preserve"> Dubuque 13</v>
      </c>
      <c r="E625" s="5">
        <f>VLOOKUP(B625, pct_raw!$A$2:$AX$1800, 15, FALSE)</f>
        <v>10</v>
      </c>
      <c r="F625" s="5">
        <f>VLOOKUP(B625, pct_raw!$A$2:$AX$1800, 16, FALSE)</f>
        <v>13</v>
      </c>
      <c r="G625" s="5">
        <f>VLOOKUP(B625, pct_raw!$A$2:$AX$1800, 17, FALSE)</f>
        <v>0</v>
      </c>
      <c r="H625">
        <f>VLOOKUP(B625, pct_raw!$A$2:$AX$1800, 18, FALSE)</f>
        <v>0</v>
      </c>
      <c r="I625" s="5">
        <f>VLOOKUP(B625, pct_raw!$A$2:$AX$1800, 19, FALSE)</f>
        <v>0</v>
      </c>
      <c r="J625">
        <f>VLOOKUP(B625, pct_raw!$A$2:$AX$1800, 20, FALSE)</f>
        <v>0</v>
      </c>
      <c r="K625" s="5">
        <f>VLOOKUP(B625, pct_raw!$A$2:$AX$1800, 21, FALSE)</f>
        <v>27</v>
      </c>
      <c r="L625" s="5">
        <f>VLOOKUP(B625, pct_raw!$A$2:$AX$1800, 22, FALSE)</f>
        <v>33</v>
      </c>
      <c r="M625" s="5">
        <f>VLOOKUP(B625, pct_raw!$A$2:$AX$1800, 23, FALSE)</f>
        <v>0.8</v>
      </c>
      <c r="N625" s="5">
        <f>VLOOKUP(B625, pct_raw!$A$2:$AX$1800, 24, FALSE)</f>
        <v>0</v>
      </c>
      <c r="O625" s="5">
        <f>VLOOKUP(B625, pct_raw!$A$2:$AX$1800, 25, FALSE)</f>
        <v>0</v>
      </c>
      <c r="P625" s="5">
        <f>VLOOKUP(B625, pct_raw!$A$2:$AX$1800, 26, FALSE)</f>
        <v>0</v>
      </c>
      <c r="Q625" s="5">
        <f>VLOOKUP(B625, pct_raw!$A$2:$AX$1800, 27, FALSE)</f>
        <v>8</v>
      </c>
      <c r="R625" s="5">
        <f>VLOOKUP(B625, pct_raw!$A$2:$AX$1800, 28, FALSE)</f>
        <v>0</v>
      </c>
      <c r="S625" s="5">
        <f>VLOOKUP(B625, pct_raw!$A$2:$AX$1800, 29, FALSE)</f>
        <v>0</v>
      </c>
      <c r="T625" s="5">
        <f>VLOOKUP(B625, pct_raw!$A$2:$AX$1800, 30, FALSE)</f>
        <v>0</v>
      </c>
      <c r="U625" s="5">
        <f>VLOOKUP(B625, pct_raw!$A$2:$AX$1800, 31, FALSE)</f>
        <v>0</v>
      </c>
      <c r="V625" s="5">
        <f>VLOOKUP(B625, pct_raw!$A$2:$AX$1800, 32, FALSE)</f>
        <v>0</v>
      </c>
      <c r="W625" s="5">
        <f>VLOOKUP(B625, pct_raw!$A$2:$AX$1800, 33, FALSE)</f>
        <v>0</v>
      </c>
      <c r="X625" s="5">
        <f>VLOOKUP(B625, pct_raw!$A$2:$AX$1800, 34, FALSE)</f>
        <v>0</v>
      </c>
      <c r="Y625" s="5">
        <f>VLOOKUP(B625, pct_raw!$A$2:$AX$1800, 35, FALSE)</f>
        <v>0</v>
      </c>
      <c r="Z625" s="5">
        <f>VLOOKUP(B625, pct_raw!$A$2:$AX$1800, 36, FALSE)</f>
        <v>31</v>
      </c>
      <c r="AA625" s="5">
        <f>VLOOKUP(B625, pct_raw!$A$2:$AX$1800, 37, FALSE)</f>
        <v>31</v>
      </c>
      <c r="AB625" s="5">
        <f>VLOOKUP(B625, pct_raw!$A$2:$AX$1800, 38, FALSE)</f>
        <v>0.5333</v>
      </c>
      <c r="AC625" s="5">
        <f>VLOOKUP(B625, pct_raw!$A$2:$AX$1800, 39, FALSE)</f>
        <v>0</v>
      </c>
      <c r="AD625" s="5">
        <f>VLOOKUP(B625, pct_raw!$A$2:$AX$1800, 40, FALSE)</f>
        <v>0</v>
      </c>
      <c r="AE625" s="5">
        <f>VLOOKUP(B625, pct_raw!$A$2:$AX$1800, 41, FALSE)</f>
        <v>0</v>
      </c>
      <c r="AF625" s="5">
        <f>VLOOKUP(B625, pct_raw!$A$2:$AX$1800, 42, FALSE)</f>
        <v>0</v>
      </c>
      <c r="AG625" s="5">
        <f>VLOOKUP(B625, pct_raw!$A$2:$AX$1800, 43, FALSE)</f>
        <v>5</v>
      </c>
      <c r="AH625" s="5">
        <f>VLOOKUP(B625, pct_raw!$A$2:$AX$1800, 44, FALSE)</f>
        <v>0</v>
      </c>
      <c r="AI625" s="5">
        <f>VLOOKUP(B625, pct_raw!$A$2:$AX$1800, 45, FALSE)</f>
        <v>18</v>
      </c>
      <c r="AJ625" s="5">
        <f>VLOOKUP(B625, pct_raw!$A$2:$AX$1800, 46, FALSE)</f>
        <v>22</v>
      </c>
      <c r="AK625" s="5">
        <f>VLOOKUP(B625, pct_raw!$A$2:$AX$1800, 47, FALSE)</f>
        <v>0.5333</v>
      </c>
      <c r="AL625" s="5">
        <f>VLOOKUP(B625, pct_raw!$A$2:$AX$1800, 48, FALSE)</f>
        <v>10</v>
      </c>
      <c r="AM625" s="5">
        <f>VLOOKUP(B625, pct_raw!$A$2:$AX$1800, 49, FALSE)</f>
        <v>0</v>
      </c>
      <c r="AN625" s="5">
        <f>VLOOKUP(B625, pct_raw!$A$2:$AX$1800, 50, FALSE)</f>
        <v>0</v>
      </c>
    </row>
    <row r="626" spans="1:40" x14ac:dyDescent="0.2">
      <c r="A626" s="2" t="s">
        <v>1298</v>
      </c>
      <c r="B626" s="2" t="str">
        <f t="shared" si="9"/>
        <v>Dubuque 14</v>
      </c>
      <c r="C626" s="2" t="s">
        <v>4585</v>
      </c>
      <c r="D626" s="2" t="str">
        <f>VLOOKUP(B626, pct_raw!$A$2:$AX$1800, 6, FALSE)</f>
        <v xml:space="preserve"> Dubuque 14</v>
      </c>
      <c r="E626" s="5">
        <f>VLOOKUP(B626, pct_raw!$A$2:$AX$1800, 15, FALSE)</f>
        <v>3</v>
      </c>
      <c r="F626" s="5">
        <f>VLOOKUP(B626, pct_raw!$A$2:$AX$1800, 16, FALSE)</f>
        <v>0</v>
      </c>
      <c r="G626" s="5">
        <f>VLOOKUP(B626, pct_raw!$A$2:$AX$1800, 17, FALSE)</f>
        <v>0</v>
      </c>
      <c r="H626">
        <f>VLOOKUP(B626, pct_raw!$A$2:$AX$1800, 18, FALSE)</f>
        <v>0</v>
      </c>
      <c r="I626" s="5">
        <f>VLOOKUP(B626, pct_raw!$A$2:$AX$1800, 19, FALSE)</f>
        <v>0</v>
      </c>
      <c r="J626">
        <f>VLOOKUP(B626, pct_raw!$A$2:$AX$1800, 20, FALSE)</f>
        <v>0</v>
      </c>
      <c r="K626" s="5">
        <f>VLOOKUP(B626, pct_raw!$A$2:$AX$1800, 21, FALSE)</f>
        <v>16</v>
      </c>
      <c r="L626" s="5">
        <f>VLOOKUP(B626, pct_raw!$A$2:$AX$1800, 22, FALSE)</f>
        <v>30</v>
      </c>
      <c r="M626" s="5">
        <f>VLOOKUP(B626, pct_raw!$A$2:$AX$1800, 23, FALSE)</f>
        <v>0.5333</v>
      </c>
      <c r="N626" s="5">
        <f>VLOOKUP(B626, pct_raw!$A$2:$AX$1800, 24, FALSE)</f>
        <v>2</v>
      </c>
      <c r="O626" s="5">
        <f>VLOOKUP(B626, pct_raw!$A$2:$AX$1800, 25, FALSE)</f>
        <v>0</v>
      </c>
      <c r="P626" s="5">
        <f>VLOOKUP(B626, pct_raw!$A$2:$AX$1800, 26, FALSE)</f>
        <v>0</v>
      </c>
      <c r="Q626" s="5">
        <f>VLOOKUP(B626, pct_raw!$A$2:$AX$1800, 27, FALSE)</f>
        <v>6</v>
      </c>
      <c r="R626" s="5">
        <f>VLOOKUP(B626, pct_raw!$A$2:$AX$1800, 28, FALSE)</f>
        <v>0</v>
      </c>
      <c r="S626" s="5">
        <f>VLOOKUP(B626, pct_raw!$A$2:$AX$1800, 29, FALSE)</f>
        <v>0</v>
      </c>
      <c r="T626" s="5">
        <f>VLOOKUP(B626, pct_raw!$A$2:$AX$1800, 30, FALSE)</f>
        <v>0</v>
      </c>
      <c r="U626" s="5">
        <f>VLOOKUP(B626, pct_raw!$A$2:$AX$1800, 31, FALSE)</f>
        <v>0</v>
      </c>
      <c r="V626" s="5">
        <f>VLOOKUP(B626, pct_raw!$A$2:$AX$1800, 32, FALSE)</f>
        <v>0</v>
      </c>
      <c r="W626" s="5">
        <f>VLOOKUP(B626, pct_raw!$A$2:$AX$1800, 33, FALSE)</f>
        <v>0</v>
      </c>
      <c r="X626" s="5">
        <f>VLOOKUP(B626, pct_raw!$A$2:$AX$1800, 34, FALSE)</f>
        <v>0</v>
      </c>
      <c r="Y626" s="5">
        <f>VLOOKUP(B626, pct_raw!$A$2:$AX$1800, 35, FALSE)</f>
        <v>0</v>
      </c>
      <c r="Z626" s="5">
        <f>VLOOKUP(B626, pct_raw!$A$2:$AX$1800, 36, FALSE)</f>
        <v>39</v>
      </c>
      <c r="AA626" s="5">
        <f>VLOOKUP(B626, pct_raw!$A$2:$AX$1800, 37, FALSE)</f>
        <v>42</v>
      </c>
      <c r="AB626" s="5">
        <f>VLOOKUP(B626, pct_raw!$A$2:$AX$1800, 38, FALSE)</f>
        <v>0.8</v>
      </c>
      <c r="AC626" s="5">
        <f>VLOOKUP(B626, pct_raw!$A$2:$AX$1800, 39, FALSE)</f>
        <v>8</v>
      </c>
      <c r="AD626" s="5">
        <f>VLOOKUP(B626, pct_raw!$A$2:$AX$1800, 40, FALSE)</f>
        <v>0</v>
      </c>
      <c r="AE626" s="5">
        <f>VLOOKUP(B626, pct_raw!$A$2:$AX$1800, 41, FALSE)</f>
        <v>0</v>
      </c>
      <c r="AF626" s="5">
        <f>VLOOKUP(B626, pct_raw!$A$2:$AX$1800, 42, FALSE)</f>
        <v>0</v>
      </c>
      <c r="AG626" s="5">
        <f>VLOOKUP(B626, pct_raw!$A$2:$AX$1800, 43, FALSE)</f>
        <v>0</v>
      </c>
      <c r="AH626" s="5">
        <f>VLOOKUP(B626, pct_raw!$A$2:$AX$1800, 44, FALSE)</f>
        <v>0</v>
      </c>
      <c r="AI626" s="5">
        <f>VLOOKUP(B626, pct_raw!$A$2:$AX$1800, 45, FALSE)</f>
        <v>12</v>
      </c>
      <c r="AJ626" s="5">
        <f>VLOOKUP(B626, pct_raw!$A$2:$AX$1800, 46, FALSE)</f>
        <v>19</v>
      </c>
      <c r="AK626" s="5">
        <f>VLOOKUP(B626, pct_raw!$A$2:$AX$1800, 47, FALSE)</f>
        <v>0.26669999999999999</v>
      </c>
      <c r="AL626" s="5">
        <f>VLOOKUP(B626, pct_raw!$A$2:$AX$1800, 48, FALSE)</f>
        <v>2</v>
      </c>
      <c r="AM626" s="5">
        <f>VLOOKUP(B626, pct_raw!$A$2:$AX$1800, 49, FALSE)</f>
        <v>0</v>
      </c>
      <c r="AN626" s="5">
        <f>VLOOKUP(B626, pct_raw!$A$2:$AX$1800, 50, FALSE)</f>
        <v>0</v>
      </c>
    </row>
    <row r="627" spans="1:40" x14ac:dyDescent="0.2">
      <c r="A627" s="2" t="s">
        <v>1299</v>
      </c>
      <c r="B627" s="2" t="str">
        <f t="shared" si="9"/>
        <v>Dubuque 15</v>
      </c>
      <c r="C627" s="2" t="s">
        <v>4586</v>
      </c>
      <c r="D627" s="2" t="str">
        <f>VLOOKUP(B627, pct_raw!$A$2:$AX$1800, 6, FALSE)</f>
        <v xml:space="preserve"> Dubuque 15</v>
      </c>
      <c r="E627" s="5">
        <f>VLOOKUP(B627, pct_raw!$A$2:$AX$1800, 15, FALSE)</f>
        <v>34</v>
      </c>
      <c r="F627" s="5">
        <f>VLOOKUP(B627, pct_raw!$A$2:$AX$1800, 16, FALSE)</f>
        <v>36</v>
      </c>
      <c r="G627" s="5">
        <f>VLOOKUP(B627, pct_raw!$A$2:$AX$1800, 17, FALSE)</f>
        <v>0.5333</v>
      </c>
      <c r="H627">
        <f>VLOOKUP(B627, pct_raw!$A$2:$AX$1800, 18, FALSE)</f>
        <v>0</v>
      </c>
      <c r="I627" s="5">
        <f>VLOOKUP(B627, pct_raw!$A$2:$AX$1800, 19, FALSE)</f>
        <v>0</v>
      </c>
      <c r="J627">
        <f>VLOOKUP(B627, pct_raw!$A$2:$AX$1800, 20, FALSE)</f>
        <v>0</v>
      </c>
      <c r="K627" s="5">
        <f>VLOOKUP(B627, pct_raw!$A$2:$AX$1800, 21, FALSE)</f>
        <v>32</v>
      </c>
      <c r="L627" s="5">
        <f>VLOOKUP(B627, pct_raw!$A$2:$AX$1800, 22, FALSE)</f>
        <v>34</v>
      </c>
      <c r="M627" s="5">
        <f>VLOOKUP(B627, pct_raw!$A$2:$AX$1800, 23, FALSE)</f>
        <v>0.5333</v>
      </c>
      <c r="N627" s="5">
        <f>VLOOKUP(B627, pct_raw!$A$2:$AX$1800, 24, FALSE)</f>
        <v>0</v>
      </c>
      <c r="O627" s="5">
        <f>VLOOKUP(B627, pct_raw!$A$2:$AX$1800, 25, FALSE)</f>
        <v>0</v>
      </c>
      <c r="P627" s="5">
        <f>VLOOKUP(B627, pct_raw!$A$2:$AX$1800, 26, FALSE)</f>
        <v>0</v>
      </c>
      <c r="Q627" s="5">
        <f>VLOOKUP(B627, pct_raw!$A$2:$AX$1800, 27, FALSE)</f>
        <v>2</v>
      </c>
      <c r="R627" s="5">
        <f>VLOOKUP(B627, pct_raw!$A$2:$AX$1800, 28, FALSE)</f>
        <v>0</v>
      </c>
      <c r="S627" s="5">
        <f>VLOOKUP(B627, pct_raw!$A$2:$AX$1800, 29, FALSE)</f>
        <v>0</v>
      </c>
      <c r="T627" s="5">
        <f>VLOOKUP(B627, pct_raw!$A$2:$AX$1800, 30, FALSE)</f>
        <v>0</v>
      </c>
      <c r="U627" s="5">
        <f>VLOOKUP(B627, pct_raw!$A$2:$AX$1800, 31, FALSE)</f>
        <v>0</v>
      </c>
      <c r="V627" s="5">
        <f>VLOOKUP(B627, pct_raw!$A$2:$AX$1800, 32, FALSE)</f>
        <v>0</v>
      </c>
      <c r="W627" s="5">
        <f>VLOOKUP(B627, pct_raw!$A$2:$AX$1800, 33, FALSE)</f>
        <v>0</v>
      </c>
      <c r="X627" s="5">
        <f>VLOOKUP(B627, pct_raw!$A$2:$AX$1800, 34, FALSE)</f>
        <v>0</v>
      </c>
      <c r="Y627" s="5">
        <f>VLOOKUP(B627, pct_raw!$A$2:$AX$1800, 35, FALSE)</f>
        <v>0</v>
      </c>
      <c r="Z627" s="5">
        <f>VLOOKUP(B627, pct_raw!$A$2:$AX$1800, 36, FALSE)</f>
        <v>59</v>
      </c>
      <c r="AA627" s="5">
        <f>VLOOKUP(B627, pct_raw!$A$2:$AX$1800, 37, FALSE)</f>
        <v>67</v>
      </c>
      <c r="AB627" s="5">
        <f>VLOOKUP(B627, pct_raw!$A$2:$AX$1800, 38, FALSE)</f>
        <v>1.0667</v>
      </c>
      <c r="AC627" s="5">
        <f>VLOOKUP(B627, pct_raw!$A$2:$AX$1800, 39, FALSE)</f>
        <v>1</v>
      </c>
      <c r="AD627" s="5">
        <f>VLOOKUP(B627, pct_raw!$A$2:$AX$1800, 40, FALSE)</f>
        <v>0</v>
      </c>
      <c r="AE627" s="5">
        <f>VLOOKUP(B627, pct_raw!$A$2:$AX$1800, 41, FALSE)</f>
        <v>0</v>
      </c>
      <c r="AF627" s="5">
        <f>VLOOKUP(B627, pct_raw!$A$2:$AX$1800, 42, FALSE)</f>
        <v>0</v>
      </c>
      <c r="AG627" s="5">
        <f>VLOOKUP(B627, pct_raw!$A$2:$AX$1800, 43, FALSE)</f>
        <v>0</v>
      </c>
      <c r="AH627" s="5">
        <f>VLOOKUP(B627, pct_raw!$A$2:$AX$1800, 44, FALSE)</f>
        <v>0</v>
      </c>
      <c r="AI627" s="5">
        <f>VLOOKUP(B627, pct_raw!$A$2:$AX$1800, 45, FALSE)</f>
        <v>19</v>
      </c>
      <c r="AJ627" s="5">
        <f>VLOOKUP(B627, pct_raw!$A$2:$AX$1800, 46, FALSE)</f>
        <v>0</v>
      </c>
      <c r="AK627" s="5">
        <f>VLOOKUP(B627, pct_raw!$A$2:$AX$1800, 47, FALSE)</f>
        <v>0</v>
      </c>
      <c r="AL627" s="5">
        <f>VLOOKUP(B627, pct_raw!$A$2:$AX$1800, 48, FALSE)</f>
        <v>3</v>
      </c>
      <c r="AM627" s="5">
        <f>VLOOKUP(B627, pct_raw!$A$2:$AX$1800, 49, FALSE)</f>
        <v>0</v>
      </c>
      <c r="AN627" s="5">
        <f>VLOOKUP(B627, pct_raw!$A$2:$AX$1800, 50, FALSE)</f>
        <v>0</v>
      </c>
    </row>
    <row r="628" spans="1:40" x14ac:dyDescent="0.2">
      <c r="A628" s="2" t="s">
        <v>550</v>
      </c>
      <c r="B628" s="2" t="str">
        <f t="shared" si="9"/>
        <v>Dubuque 16</v>
      </c>
      <c r="C628" s="2" t="s">
        <v>4587</v>
      </c>
      <c r="D628" s="2" t="str">
        <f>VLOOKUP(B628, pct_raw!$A$2:$AX$1800, 6, FALSE)</f>
        <v xml:space="preserve"> Dubuque 16</v>
      </c>
      <c r="E628" s="5">
        <f>VLOOKUP(B628, pct_raw!$A$2:$AX$1800, 15, FALSE)</f>
        <v>14</v>
      </c>
      <c r="F628" s="5">
        <f>VLOOKUP(B628, pct_raw!$A$2:$AX$1800, 16, FALSE)</f>
        <v>4</v>
      </c>
      <c r="G628" s="5">
        <f>VLOOKUP(B628, pct_raw!$A$2:$AX$1800, 17, FALSE)</f>
        <v>0</v>
      </c>
      <c r="H628">
        <f>VLOOKUP(B628, pct_raw!$A$2:$AX$1800, 18, FALSE)</f>
        <v>0</v>
      </c>
      <c r="I628" s="5">
        <f>VLOOKUP(B628, pct_raw!$A$2:$AX$1800, 19, FALSE)</f>
        <v>0</v>
      </c>
      <c r="J628">
        <f>VLOOKUP(B628, pct_raw!$A$2:$AX$1800, 20, FALSE)</f>
        <v>0</v>
      </c>
      <c r="K628" s="5">
        <f>VLOOKUP(B628, pct_raw!$A$2:$AX$1800, 21, FALSE)</f>
        <v>6</v>
      </c>
      <c r="L628" s="5">
        <f>VLOOKUP(B628, pct_raw!$A$2:$AX$1800, 22, FALSE)</f>
        <v>4</v>
      </c>
      <c r="M628" s="5">
        <f>VLOOKUP(B628, pct_raw!$A$2:$AX$1800, 23, FALSE)</f>
        <v>0</v>
      </c>
      <c r="N628" s="5">
        <f>VLOOKUP(B628, pct_raw!$A$2:$AX$1800, 24, FALSE)</f>
        <v>2</v>
      </c>
      <c r="O628" s="5">
        <f>VLOOKUP(B628, pct_raw!$A$2:$AX$1800, 25, FALSE)</f>
        <v>0</v>
      </c>
      <c r="P628" s="5">
        <f>VLOOKUP(B628, pct_raw!$A$2:$AX$1800, 26, FALSE)</f>
        <v>0</v>
      </c>
      <c r="Q628" s="5">
        <f>VLOOKUP(B628, pct_raw!$A$2:$AX$1800, 27, FALSE)</f>
        <v>0</v>
      </c>
      <c r="R628" s="5">
        <f>VLOOKUP(B628, pct_raw!$A$2:$AX$1800, 28, FALSE)</f>
        <v>0</v>
      </c>
      <c r="S628" s="5">
        <f>VLOOKUP(B628, pct_raw!$A$2:$AX$1800, 29, FALSE)</f>
        <v>0</v>
      </c>
      <c r="T628" s="5">
        <f>VLOOKUP(B628, pct_raw!$A$2:$AX$1800, 30, FALSE)</f>
        <v>0</v>
      </c>
      <c r="U628" s="5">
        <f>VLOOKUP(B628, pct_raw!$A$2:$AX$1800, 31, FALSE)</f>
        <v>0</v>
      </c>
      <c r="V628" s="5">
        <f>VLOOKUP(B628, pct_raw!$A$2:$AX$1800, 32, FALSE)</f>
        <v>0</v>
      </c>
      <c r="W628" s="5">
        <f>VLOOKUP(B628, pct_raw!$A$2:$AX$1800, 33, FALSE)</f>
        <v>0</v>
      </c>
      <c r="X628" s="5">
        <f>VLOOKUP(B628, pct_raw!$A$2:$AX$1800, 34, FALSE)</f>
        <v>0</v>
      </c>
      <c r="Y628" s="5">
        <f>VLOOKUP(B628, pct_raw!$A$2:$AX$1800, 35, FALSE)</f>
        <v>0</v>
      </c>
      <c r="Z628" s="5">
        <f>VLOOKUP(B628, pct_raw!$A$2:$AX$1800, 36, FALSE)</f>
        <v>54</v>
      </c>
      <c r="AA628" s="5">
        <f>VLOOKUP(B628, pct_raw!$A$2:$AX$1800, 37, FALSE)</f>
        <v>57</v>
      </c>
      <c r="AB628" s="5">
        <f>VLOOKUP(B628, pct_raw!$A$2:$AX$1800, 38, FALSE)</f>
        <v>0.5333</v>
      </c>
      <c r="AC628" s="5">
        <f>VLOOKUP(B628, pct_raw!$A$2:$AX$1800, 39, FALSE)</f>
        <v>0</v>
      </c>
      <c r="AD628" s="5">
        <f>VLOOKUP(B628, pct_raw!$A$2:$AX$1800, 40, FALSE)</f>
        <v>0</v>
      </c>
      <c r="AE628" s="5">
        <f>VLOOKUP(B628, pct_raw!$A$2:$AX$1800, 41, FALSE)</f>
        <v>0</v>
      </c>
      <c r="AF628" s="5">
        <f>VLOOKUP(B628, pct_raw!$A$2:$AX$1800, 42, FALSE)</f>
        <v>0</v>
      </c>
      <c r="AG628" s="5">
        <f>VLOOKUP(B628, pct_raw!$A$2:$AX$1800, 43, FALSE)</f>
        <v>0</v>
      </c>
      <c r="AH628" s="5">
        <f>VLOOKUP(B628, pct_raw!$A$2:$AX$1800, 44, FALSE)</f>
        <v>0</v>
      </c>
      <c r="AI628" s="5">
        <f>VLOOKUP(B628, pct_raw!$A$2:$AX$1800, 45, FALSE)</f>
        <v>32</v>
      </c>
      <c r="AJ628" s="5">
        <f>VLOOKUP(B628, pct_raw!$A$2:$AX$1800, 46, FALSE)</f>
        <v>41</v>
      </c>
      <c r="AK628" s="5">
        <f>VLOOKUP(B628, pct_raw!$A$2:$AX$1800, 47, FALSE)</f>
        <v>0.5333</v>
      </c>
      <c r="AL628" s="5">
        <f>VLOOKUP(B628, pct_raw!$A$2:$AX$1800, 48, FALSE)</f>
        <v>19</v>
      </c>
      <c r="AM628" s="5">
        <f>VLOOKUP(B628, pct_raw!$A$2:$AX$1800, 49, FALSE)</f>
        <v>21</v>
      </c>
      <c r="AN628" s="5">
        <f>VLOOKUP(B628, pct_raw!$A$2:$AX$1800, 50, FALSE)</f>
        <v>0.26669999999999999</v>
      </c>
    </row>
    <row r="629" spans="1:40" x14ac:dyDescent="0.2">
      <c r="A629" s="2" t="s">
        <v>540</v>
      </c>
      <c r="B629" s="2" t="str">
        <f t="shared" si="9"/>
        <v>Dubuque 17</v>
      </c>
      <c r="C629" s="2" t="s">
        <v>4588</v>
      </c>
      <c r="D629" s="2" t="str">
        <f>VLOOKUP(B629, pct_raw!$A$2:$AX$1800, 6, FALSE)</f>
        <v xml:space="preserve"> Dubuque 17</v>
      </c>
      <c r="E629" s="5">
        <f>VLOOKUP(B629, pct_raw!$A$2:$AX$1800, 15, FALSE)</f>
        <v>9</v>
      </c>
      <c r="F629" s="5">
        <f>VLOOKUP(B629, pct_raw!$A$2:$AX$1800, 16, FALSE)</f>
        <v>0</v>
      </c>
      <c r="G629" s="5">
        <f>VLOOKUP(B629, pct_raw!$A$2:$AX$1800, 17, FALSE)</f>
        <v>0</v>
      </c>
      <c r="H629">
        <f>VLOOKUP(B629, pct_raw!$A$2:$AX$1800, 18, FALSE)</f>
        <v>0</v>
      </c>
      <c r="I629" s="5">
        <f>VLOOKUP(B629, pct_raw!$A$2:$AX$1800, 19, FALSE)</f>
        <v>0</v>
      </c>
      <c r="J629">
        <f>VLOOKUP(B629, pct_raw!$A$2:$AX$1800, 20, FALSE)</f>
        <v>0</v>
      </c>
      <c r="K629" s="5">
        <f>VLOOKUP(B629, pct_raw!$A$2:$AX$1800, 21, FALSE)</f>
        <v>17</v>
      </c>
      <c r="L629" s="5">
        <f>VLOOKUP(B629, pct_raw!$A$2:$AX$1800, 22, FALSE)</f>
        <v>19</v>
      </c>
      <c r="M629" s="5">
        <f>VLOOKUP(B629, pct_raw!$A$2:$AX$1800, 23, FALSE)</f>
        <v>0.26669999999999999</v>
      </c>
      <c r="N629" s="5">
        <f>VLOOKUP(B629, pct_raw!$A$2:$AX$1800, 24, FALSE)</f>
        <v>0</v>
      </c>
      <c r="O629" s="5">
        <f>VLOOKUP(B629, pct_raw!$A$2:$AX$1800, 25, FALSE)</f>
        <v>0</v>
      </c>
      <c r="P629" s="5">
        <f>VLOOKUP(B629, pct_raw!$A$2:$AX$1800, 26, FALSE)</f>
        <v>0</v>
      </c>
      <c r="Q629" s="5">
        <f>VLOOKUP(B629, pct_raw!$A$2:$AX$1800, 27, FALSE)</f>
        <v>11</v>
      </c>
      <c r="R629" s="5">
        <f>VLOOKUP(B629, pct_raw!$A$2:$AX$1800, 28, FALSE)</f>
        <v>18</v>
      </c>
      <c r="S629" s="5">
        <f>VLOOKUP(B629, pct_raw!$A$2:$AX$1800, 29, FALSE)</f>
        <v>0.26669999999999999</v>
      </c>
      <c r="T629" s="5">
        <f>VLOOKUP(B629, pct_raw!$A$2:$AX$1800, 30, FALSE)</f>
        <v>0</v>
      </c>
      <c r="U629" s="5">
        <f>VLOOKUP(B629, pct_raw!$A$2:$AX$1800, 31, FALSE)</f>
        <v>0</v>
      </c>
      <c r="V629" s="5">
        <f>VLOOKUP(B629, pct_raw!$A$2:$AX$1800, 32, FALSE)</f>
        <v>0</v>
      </c>
      <c r="W629" s="5">
        <f>VLOOKUP(B629, pct_raw!$A$2:$AX$1800, 33, FALSE)</f>
        <v>0</v>
      </c>
      <c r="X629" s="5">
        <f>VLOOKUP(B629, pct_raw!$A$2:$AX$1800, 34, FALSE)</f>
        <v>0</v>
      </c>
      <c r="Y629" s="5">
        <f>VLOOKUP(B629, pct_raw!$A$2:$AX$1800, 35, FALSE)</f>
        <v>0</v>
      </c>
      <c r="Z629" s="5">
        <f>VLOOKUP(B629, pct_raw!$A$2:$AX$1800, 36, FALSE)</f>
        <v>45</v>
      </c>
      <c r="AA629" s="5">
        <f>VLOOKUP(B629, pct_raw!$A$2:$AX$1800, 37, FALSE)</f>
        <v>46</v>
      </c>
      <c r="AB629" s="5">
        <f>VLOOKUP(B629, pct_raw!$A$2:$AX$1800, 38, FALSE)</f>
        <v>0.5333</v>
      </c>
      <c r="AC629" s="5">
        <f>VLOOKUP(B629, pct_raw!$A$2:$AX$1800, 39, FALSE)</f>
        <v>0</v>
      </c>
      <c r="AD629" s="5">
        <f>VLOOKUP(B629, pct_raw!$A$2:$AX$1800, 40, FALSE)</f>
        <v>0</v>
      </c>
      <c r="AE629" s="5">
        <f>VLOOKUP(B629, pct_raw!$A$2:$AX$1800, 41, FALSE)</f>
        <v>0</v>
      </c>
      <c r="AF629" s="5">
        <f>VLOOKUP(B629, pct_raw!$A$2:$AX$1800, 42, FALSE)</f>
        <v>3</v>
      </c>
      <c r="AG629" s="5">
        <f>VLOOKUP(B629, pct_raw!$A$2:$AX$1800, 43, FALSE)</f>
        <v>0</v>
      </c>
      <c r="AH629" s="5">
        <f>VLOOKUP(B629, pct_raw!$A$2:$AX$1800, 44, FALSE)</f>
        <v>0</v>
      </c>
      <c r="AI629" s="5">
        <f>VLOOKUP(B629, pct_raw!$A$2:$AX$1800, 45, FALSE)</f>
        <v>21</v>
      </c>
      <c r="AJ629" s="5">
        <f>VLOOKUP(B629, pct_raw!$A$2:$AX$1800, 46, FALSE)</f>
        <v>24</v>
      </c>
      <c r="AK629" s="5">
        <f>VLOOKUP(B629, pct_raw!$A$2:$AX$1800, 47, FALSE)</f>
        <v>0.26669999999999999</v>
      </c>
      <c r="AL629" s="5">
        <f>VLOOKUP(B629, pct_raw!$A$2:$AX$1800, 48, FALSE)</f>
        <v>4</v>
      </c>
      <c r="AM629" s="5">
        <f>VLOOKUP(B629, pct_raw!$A$2:$AX$1800, 49, FALSE)</f>
        <v>0</v>
      </c>
      <c r="AN629" s="5">
        <f>VLOOKUP(B629, pct_raw!$A$2:$AX$1800, 50, FALSE)</f>
        <v>0</v>
      </c>
    </row>
    <row r="630" spans="1:40" x14ac:dyDescent="0.2">
      <c r="A630" s="2" t="s">
        <v>551</v>
      </c>
      <c r="B630" s="2" t="str">
        <f t="shared" si="9"/>
        <v>Dubuque 18</v>
      </c>
      <c r="C630" s="2" t="s">
        <v>4589</v>
      </c>
      <c r="D630" s="2" t="str">
        <f>VLOOKUP(B630, pct_raw!$A$2:$AX$1800, 6, FALSE)</f>
        <v xml:space="preserve"> Dubuque 18</v>
      </c>
      <c r="E630" s="5">
        <f>VLOOKUP(B630, pct_raw!$A$2:$AX$1800, 15, FALSE)</f>
        <v>36</v>
      </c>
      <c r="F630" s="5">
        <f>VLOOKUP(B630, pct_raw!$A$2:$AX$1800, 16, FALSE)</f>
        <v>40</v>
      </c>
      <c r="G630" s="5">
        <f>VLOOKUP(B630, pct_raw!$A$2:$AX$1800, 17, FALSE)</f>
        <v>0.26669999999999999</v>
      </c>
      <c r="H630">
        <f>VLOOKUP(B630, pct_raw!$A$2:$AX$1800, 18, FALSE)</f>
        <v>0</v>
      </c>
      <c r="I630" s="5">
        <f>VLOOKUP(B630, pct_raw!$A$2:$AX$1800, 19, FALSE)</f>
        <v>0</v>
      </c>
      <c r="J630">
        <f>VLOOKUP(B630, pct_raw!$A$2:$AX$1800, 20, FALSE)</f>
        <v>0</v>
      </c>
      <c r="K630" s="5">
        <f>VLOOKUP(B630, pct_raw!$A$2:$AX$1800, 21, FALSE)</f>
        <v>38</v>
      </c>
      <c r="L630" s="5">
        <f>VLOOKUP(B630, pct_raw!$A$2:$AX$1800, 22, FALSE)</f>
        <v>50</v>
      </c>
      <c r="M630" s="5">
        <f>VLOOKUP(B630, pct_raw!$A$2:$AX$1800, 23, FALSE)</f>
        <v>0.5333</v>
      </c>
      <c r="N630" s="5">
        <f>VLOOKUP(B630, pct_raw!$A$2:$AX$1800, 24, FALSE)</f>
        <v>0</v>
      </c>
      <c r="O630" s="5">
        <f>VLOOKUP(B630, pct_raw!$A$2:$AX$1800, 25, FALSE)</f>
        <v>0</v>
      </c>
      <c r="P630" s="5">
        <f>VLOOKUP(B630, pct_raw!$A$2:$AX$1800, 26, FALSE)</f>
        <v>0</v>
      </c>
      <c r="Q630" s="5">
        <f>VLOOKUP(B630, pct_raw!$A$2:$AX$1800, 27, FALSE)</f>
        <v>9</v>
      </c>
      <c r="R630" s="5">
        <f>VLOOKUP(B630, pct_raw!$A$2:$AX$1800, 28, FALSE)</f>
        <v>0</v>
      </c>
      <c r="S630" s="5">
        <f>VLOOKUP(B630, pct_raw!$A$2:$AX$1800, 29, FALSE)</f>
        <v>0</v>
      </c>
      <c r="T630" s="5">
        <f>VLOOKUP(B630, pct_raw!$A$2:$AX$1800, 30, FALSE)</f>
        <v>1</v>
      </c>
      <c r="U630" s="5">
        <f>VLOOKUP(B630, pct_raw!$A$2:$AX$1800, 31, FALSE)</f>
        <v>6</v>
      </c>
      <c r="V630" s="5">
        <f>VLOOKUP(B630, pct_raw!$A$2:$AX$1800, 32, FALSE)</f>
        <v>0</v>
      </c>
      <c r="W630" s="5">
        <f>VLOOKUP(B630, pct_raw!$A$2:$AX$1800, 33, FALSE)</f>
        <v>0</v>
      </c>
      <c r="X630" s="5">
        <f>VLOOKUP(B630, pct_raw!$A$2:$AX$1800, 34, FALSE)</f>
        <v>0</v>
      </c>
      <c r="Y630" s="5">
        <f>VLOOKUP(B630, pct_raw!$A$2:$AX$1800, 35, FALSE)</f>
        <v>0</v>
      </c>
      <c r="Z630" s="5">
        <f>VLOOKUP(B630, pct_raw!$A$2:$AX$1800, 36, FALSE)</f>
        <v>67</v>
      </c>
      <c r="AA630" s="5">
        <f>VLOOKUP(B630, pct_raw!$A$2:$AX$1800, 37, FALSE)</f>
        <v>75</v>
      </c>
      <c r="AB630" s="5">
        <f>VLOOKUP(B630, pct_raw!$A$2:$AX$1800, 38, FALSE)</f>
        <v>0.5333</v>
      </c>
      <c r="AC630" s="5">
        <f>VLOOKUP(B630, pct_raw!$A$2:$AX$1800, 39, FALSE)</f>
        <v>1</v>
      </c>
      <c r="AD630" s="5">
        <f>VLOOKUP(B630, pct_raw!$A$2:$AX$1800, 40, FALSE)</f>
        <v>0</v>
      </c>
      <c r="AE630" s="5">
        <f>VLOOKUP(B630, pct_raw!$A$2:$AX$1800, 41, FALSE)</f>
        <v>0</v>
      </c>
      <c r="AF630" s="5">
        <f>VLOOKUP(B630, pct_raw!$A$2:$AX$1800, 42, FALSE)</f>
        <v>3</v>
      </c>
      <c r="AG630" s="5">
        <f>VLOOKUP(B630, pct_raw!$A$2:$AX$1800, 43, FALSE)</f>
        <v>0</v>
      </c>
      <c r="AH630" s="5">
        <f>VLOOKUP(B630, pct_raw!$A$2:$AX$1800, 44, FALSE)</f>
        <v>0</v>
      </c>
      <c r="AI630" s="5">
        <f>VLOOKUP(B630, pct_raw!$A$2:$AX$1800, 45, FALSE)</f>
        <v>41</v>
      </c>
      <c r="AJ630" s="5">
        <f>VLOOKUP(B630, pct_raw!$A$2:$AX$1800, 46, FALSE)</f>
        <v>46</v>
      </c>
      <c r="AK630" s="5">
        <f>VLOOKUP(B630, pct_raw!$A$2:$AX$1800, 47, FALSE)</f>
        <v>0.5333</v>
      </c>
      <c r="AL630" s="5">
        <f>VLOOKUP(B630, pct_raw!$A$2:$AX$1800, 48, FALSE)</f>
        <v>21</v>
      </c>
      <c r="AM630" s="5">
        <f>VLOOKUP(B630, pct_raw!$A$2:$AX$1800, 49, FALSE)</f>
        <v>0</v>
      </c>
      <c r="AN630" s="5">
        <f>VLOOKUP(B630, pct_raw!$A$2:$AX$1800, 50, FALSE)</f>
        <v>0</v>
      </c>
    </row>
    <row r="631" spans="1:40" x14ac:dyDescent="0.2">
      <c r="A631" s="2" t="s">
        <v>537</v>
      </c>
      <c r="B631" s="2" t="str">
        <f t="shared" si="9"/>
        <v>Dubuque 19</v>
      </c>
      <c r="C631" s="2" t="s">
        <v>4590</v>
      </c>
      <c r="D631" s="2" t="str">
        <f>VLOOKUP(B631, pct_raw!$A$2:$AX$1800, 6, FALSE)</f>
        <v xml:space="preserve"> Dubuque 19</v>
      </c>
      <c r="E631" s="5">
        <f>VLOOKUP(B631, pct_raw!$A$2:$AX$1800, 15, FALSE)</f>
        <v>46</v>
      </c>
      <c r="F631" s="5">
        <f>VLOOKUP(B631, pct_raw!$A$2:$AX$1800, 16, FALSE)</f>
        <v>50</v>
      </c>
      <c r="G631" s="5">
        <f>VLOOKUP(B631, pct_raw!$A$2:$AX$1800, 17, FALSE)</f>
        <v>0.5333</v>
      </c>
      <c r="H631">
        <f>VLOOKUP(B631, pct_raw!$A$2:$AX$1800, 18, FALSE)</f>
        <v>0</v>
      </c>
      <c r="I631" s="5">
        <f>VLOOKUP(B631, pct_raw!$A$2:$AX$1800, 19, FALSE)</f>
        <v>0</v>
      </c>
      <c r="J631">
        <f>VLOOKUP(B631, pct_raw!$A$2:$AX$1800, 20, FALSE)</f>
        <v>0</v>
      </c>
      <c r="K631" s="5">
        <f>VLOOKUP(B631, pct_raw!$A$2:$AX$1800, 21, FALSE)</f>
        <v>47</v>
      </c>
      <c r="L631" s="5">
        <f>VLOOKUP(B631, pct_raw!$A$2:$AX$1800, 22, FALSE)</f>
        <v>61</v>
      </c>
      <c r="M631" s="5">
        <f>VLOOKUP(B631, pct_raw!$A$2:$AX$1800, 23, FALSE)</f>
        <v>0.5333</v>
      </c>
      <c r="N631" s="5">
        <f>VLOOKUP(B631, pct_raw!$A$2:$AX$1800, 24, FALSE)</f>
        <v>2</v>
      </c>
      <c r="O631" s="5">
        <f>VLOOKUP(B631, pct_raw!$A$2:$AX$1800, 25, FALSE)</f>
        <v>0</v>
      </c>
      <c r="P631" s="5">
        <f>VLOOKUP(B631, pct_raw!$A$2:$AX$1800, 26, FALSE)</f>
        <v>0</v>
      </c>
      <c r="Q631" s="5">
        <f>VLOOKUP(B631, pct_raw!$A$2:$AX$1800, 27, FALSE)</f>
        <v>24</v>
      </c>
      <c r="R631" s="5">
        <f>VLOOKUP(B631, pct_raw!$A$2:$AX$1800, 28, FALSE)</f>
        <v>0</v>
      </c>
      <c r="S631" s="5">
        <f>VLOOKUP(B631, pct_raw!$A$2:$AX$1800, 29, FALSE)</f>
        <v>0</v>
      </c>
      <c r="T631" s="5">
        <f>VLOOKUP(B631, pct_raw!$A$2:$AX$1800, 30, FALSE)</f>
        <v>0</v>
      </c>
      <c r="U631" s="5">
        <f>VLOOKUP(B631, pct_raw!$A$2:$AX$1800, 31, FALSE)</f>
        <v>0</v>
      </c>
      <c r="V631" s="5">
        <f>VLOOKUP(B631, pct_raw!$A$2:$AX$1800, 32, FALSE)</f>
        <v>0</v>
      </c>
      <c r="W631" s="5">
        <f>VLOOKUP(B631, pct_raw!$A$2:$AX$1800, 33, FALSE)</f>
        <v>0</v>
      </c>
      <c r="X631" s="5">
        <f>VLOOKUP(B631, pct_raw!$A$2:$AX$1800, 34, FALSE)</f>
        <v>0</v>
      </c>
      <c r="Y631" s="5">
        <f>VLOOKUP(B631, pct_raw!$A$2:$AX$1800, 35, FALSE)</f>
        <v>0</v>
      </c>
      <c r="Z631" s="5">
        <f>VLOOKUP(B631, pct_raw!$A$2:$AX$1800, 36, FALSE)</f>
        <v>74</v>
      </c>
      <c r="AA631" s="5">
        <f>VLOOKUP(B631, pct_raw!$A$2:$AX$1800, 37, FALSE)</f>
        <v>79</v>
      </c>
      <c r="AB631" s="5">
        <f>VLOOKUP(B631, pct_raw!$A$2:$AX$1800, 38, FALSE)</f>
        <v>0.8</v>
      </c>
      <c r="AC631" s="5">
        <f>VLOOKUP(B631, pct_raw!$A$2:$AX$1800, 39, FALSE)</f>
        <v>0</v>
      </c>
      <c r="AD631" s="5">
        <f>VLOOKUP(B631, pct_raw!$A$2:$AX$1800, 40, FALSE)</f>
        <v>0</v>
      </c>
      <c r="AE631" s="5">
        <f>VLOOKUP(B631, pct_raw!$A$2:$AX$1800, 41, FALSE)</f>
        <v>0</v>
      </c>
      <c r="AF631" s="5">
        <f>VLOOKUP(B631, pct_raw!$A$2:$AX$1800, 42, FALSE)</f>
        <v>0</v>
      </c>
      <c r="AG631" s="5">
        <f>VLOOKUP(B631, pct_raw!$A$2:$AX$1800, 43, FALSE)</f>
        <v>0</v>
      </c>
      <c r="AH631" s="5">
        <f>VLOOKUP(B631, pct_raw!$A$2:$AX$1800, 44, FALSE)</f>
        <v>0</v>
      </c>
      <c r="AI631" s="5">
        <f>VLOOKUP(B631, pct_raw!$A$2:$AX$1800, 45, FALSE)</f>
        <v>55</v>
      </c>
      <c r="AJ631" s="5">
        <f>VLOOKUP(B631, pct_raw!$A$2:$AX$1800, 46, FALSE)</f>
        <v>70</v>
      </c>
      <c r="AK631" s="5">
        <f>VLOOKUP(B631, pct_raw!$A$2:$AX$1800, 47, FALSE)</f>
        <v>0.8</v>
      </c>
      <c r="AL631" s="5">
        <f>VLOOKUP(B631, pct_raw!$A$2:$AX$1800, 48, FALSE)</f>
        <v>13</v>
      </c>
      <c r="AM631" s="5">
        <f>VLOOKUP(B631, pct_raw!$A$2:$AX$1800, 49, FALSE)</f>
        <v>0</v>
      </c>
      <c r="AN631" s="5">
        <f>VLOOKUP(B631, pct_raw!$A$2:$AX$1800, 50, FALSE)</f>
        <v>0</v>
      </c>
    </row>
    <row r="632" spans="1:40" x14ac:dyDescent="0.2">
      <c r="A632" s="2" t="s">
        <v>1300</v>
      </c>
      <c r="B632" s="2" t="str">
        <f t="shared" si="9"/>
        <v>Dubuque 20</v>
      </c>
      <c r="C632" s="2" t="s">
        <v>4591</v>
      </c>
      <c r="D632" s="2" t="str">
        <f>VLOOKUP(B632, pct_raw!$A$2:$AX$1800, 6, FALSE)</f>
        <v xml:space="preserve"> Dubuque 20</v>
      </c>
      <c r="E632" s="5">
        <f>VLOOKUP(B632, pct_raw!$A$2:$AX$1800, 15, FALSE)</f>
        <v>63</v>
      </c>
      <c r="F632" s="5">
        <f>VLOOKUP(B632, pct_raw!$A$2:$AX$1800, 16, FALSE)</f>
        <v>65</v>
      </c>
      <c r="G632" s="5">
        <f>VLOOKUP(B632, pct_raw!$A$2:$AX$1800, 17, FALSE)</f>
        <v>0.5333</v>
      </c>
      <c r="H632">
        <f>VLOOKUP(B632, pct_raw!$A$2:$AX$1800, 18, FALSE)</f>
        <v>0</v>
      </c>
      <c r="I632" s="5">
        <f>VLOOKUP(B632, pct_raw!$A$2:$AX$1800, 19, FALSE)</f>
        <v>0</v>
      </c>
      <c r="J632">
        <f>VLOOKUP(B632, pct_raw!$A$2:$AX$1800, 20, FALSE)</f>
        <v>0</v>
      </c>
      <c r="K632" s="5">
        <f>VLOOKUP(B632, pct_raw!$A$2:$AX$1800, 21, FALSE)</f>
        <v>53</v>
      </c>
      <c r="L632" s="5">
        <f>VLOOKUP(B632, pct_raw!$A$2:$AX$1800, 22, FALSE)</f>
        <v>58</v>
      </c>
      <c r="M632" s="5">
        <f>VLOOKUP(B632, pct_raw!$A$2:$AX$1800, 23, FALSE)</f>
        <v>0.5333</v>
      </c>
      <c r="N632" s="5">
        <f>VLOOKUP(B632, pct_raw!$A$2:$AX$1800, 24, FALSE)</f>
        <v>0</v>
      </c>
      <c r="O632" s="5">
        <f>VLOOKUP(B632, pct_raw!$A$2:$AX$1800, 25, FALSE)</f>
        <v>0</v>
      </c>
      <c r="P632" s="5">
        <f>VLOOKUP(B632, pct_raw!$A$2:$AX$1800, 26, FALSE)</f>
        <v>0</v>
      </c>
      <c r="Q632" s="5">
        <f>VLOOKUP(B632, pct_raw!$A$2:$AX$1800, 27, FALSE)</f>
        <v>47</v>
      </c>
      <c r="R632" s="5">
        <f>VLOOKUP(B632, pct_raw!$A$2:$AX$1800, 28, FALSE)</f>
        <v>50</v>
      </c>
      <c r="S632" s="5">
        <f>VLOOKUP(B632, pct_raw!$A$2:$AX$1800, 29, FALSE)</f>
        <v>0.5333</v>
      </c>
      <c r="T632" s="5">
        <f>VLOOKUP(B632, pct_raw!$A$2:$AX$1800, 30, FALSE)</f>
        <v>0</v>
      </c>
      <c r="U632" s="5">
        <f>VLOOKUP(B632, pct_raw!$A$2:$AX$1800, 31, FALSE)</f>
        <v>0</v>
      </c>
      <c r="V632" s="5">
        <f>VLOOKUP(B632, pct_raw!$A$2:$AX$1800, 32, FALSE)</f>
        <v>0</v>
      </c>
      <c r="W632" s="5">
        <f>VLOOKUP(B632, pct_raw!$A$2:$AX$1800, 33, FALSE)</f>
        <v>0</v>
      </c>
      <c r="X632" s="5">
        <f>VLOOKUP(B632, pct_raw!$A$2:$AX$1800, 34, FALSE)</f>
        <v>0</v>
      </c>
      <c r="Y632" s="5">
        <f>VLOOKUP(B632, pct_raw!$A$2:$AX$1800, 35, FALSE)</f>
        <v>0</v>
      </c>
      <c r="Z632" s="5">
        <f>VLOOKUP(B632, pct_raw!$A$2:$AX$1800, 36, FALSE)</f>
        <v>66</v>
      </c>
      <c r="AA632" s="5">
        <f>VLOOKUP(B632, pct_raw!$A$2:$AX$1800, 37, FALSE)</f>
        <v>67</v>
      </c>
      <c r="AB632" s="5">
        <f>VLOOKUP(B632, pct_raw!$A$2:$AX$1800, 38, FALSE)</f>
        <v>0.8</v>
      </c>
      <c r="AC632" s="5">
        <f>VLOOKUP(B632, pct_raw!$A$2:$AX$1800, 39, FALSE)</f>
        <v>0</v>
      </c>
      <c r="AD632" s="5">
        <f>VLOOKUP(B632, pct_raw!$A$2:$AX$1800, 40, FALSE)</f>
        <v>0</v>
      </c>
      <c r="AE632" s="5">
        <f>VLOOKUP(B632, pct_raw!$A$2:$AX$1800, 41, FALSE)</f>
        <v>0</v>
      </c>
      <c r="AF632" s="5">
        <f>VLOOKUP(B632, pct_raw!$A$2:$AX$1800, 42, FALSE)</f>
        <v>0</v>
      </c>
      <c r="AG632" s="5">
        <f>VLOOKUP(B632, pct_raw!$A$2:$AX$1800, 43, FALSE)</f>
        <v>0</v>
      </c>
      <c r="AH632" s="5">
        <f>VLOOKUP(B632, pct_raw!$A$2:$AX$1800, 44, FALSE)</f>
        <v>0</v>
      </c>
      <c r="AI632" s="5">
        <f>VLOOKUP(B632, pct_raw!$A$2:$AX$1800, 45, FALSE)</f>
        <v>43</v>
      </c>
      <c r="AJ632" s="5">
        <f>VLOOKUP(B632, pct_raw!$A$2:$AX$1800, 46, FALSE)</f>
        <v>46</v>
      </c>
      <c r="AK632" s="5">
        <f>VLOOKUP(B632, pct_raw!$A$2:$AX$1800, 47, FALSE)</f>
        <v>0.5333</v>
      </c>
      <c r="AL632" s="5">
        <f>VLOOKUP(B632, pct_raw!$A$2:$AX$1800, 48, FALSE)</f>
        <v>0</v>
      </c>
      <c r="AM632" s="5">
        <f>VLOOKUP(B632, pct_raw!$A$2:$AX$1800, 49, FALSE)</f>
        <v>0</v>
      </c>
      <c r="AN632" s="5">
        <f>VLOOKUP(B632, pct_raw!$A$2:$AX$1800, 50, FALSE)</f>
        <v>0</v>
      </c>
    </row>
    <row r="633" spans="1:40" x14ac:dyDescent="0.2">
      <c r="A633" s="2" t="s">
        <v>1301</v>
      </c>
      <c r="B633" s="2" t="str">
        <f t="shared" si="9"/>
        <v>Dubuque 31</v>
      </c>
      <c r="C633" s="2" t="s">
        <v>4592</v>
      </c>
      <c r="D633" s="2" t="str">
        <f>VLOOKUP(B633, pct_raw!$A$2:$AX$1800, 6, FALSE)</f>
        <v xml:space="preserve"> Dubuque 31</v>
      </c>
      <c r="E633" s="5">
        <f>VLOOKUP(B633, pct_raw!$A$2:$AX$1800, 15, FALSE)</f>
        <v>58</v>
      </c>
      <c r="F633" s="5">
        <f>VLOOKUP(B633, pct_raw!$A$2:$AX$1800, 16, FALSE)</f>
        <v>63</v>
      </c>
      <c r="G633" s="5">
        <f>VLOOKUP(B633, pct_raw!$A$2:$AX$1800, 17, FALSE)</f>
        <v>0.8</v>
      </c>
      <c r="H633">
        <f>VLOOKUP(B633, pct_raw!$A$2:$AX$1800, 18, FALSE)</f>
        <v>0</v>
      </c>
      <c r="I633" s="5">
        <f>VLOOKUP(B633, pct_raw!$A$2:$AX$1800, 19, FALSE)</f>
        <v>0</v>
      </c>
      <c r="J633">
        <f>VLOOKUP(B633, pct_raw!$A$2:$AX$1800, 20, FALSE)</f>
        <v>0</v>
      </c>
      <c r="K633" s="5">
        <f>VLOOKUP(B633, pct_raw!$A$2:$AX$1800, 21, FALSE)</f>
        <v>62</v>
      </c>
      <c r="L633" s="5">
        <f>VLOOKUP(B633, pct_raw!$A$2:$AX$1800, 22, FALSE)</f>
        <v>69</v>
      </c>
      <c r="M633" s="5">
        <f>VLOOKUP(B633, pct_raw!$A$2:$AX$1800, 23, FALSE)</f>
        <v>1.0667</v>
      </c>
      <c r="N633" s="5">
        <f>VLOOKUP(B633, pct_raw!$A$2:$AX$1800, 24, FALSE)</f>
        <v>0</v>
      </c>
      <c r="O633" s="5">
        <f>VLOOKUP(B633, pct_raw!$A$2:$AX$1800, 25, FALSE)</f>
        <v>0</v>
      </c>
      <c r="P633" s="5">
        <f>VLOOKUP(B633, pct_raw!$A$2:$AX$1800, 26, FALSE)</f>
        <v>0</v>
      </c>
      <c r="Q633" s="5">
        <f>VLOOKUP(B633, pct_raw!$A$2:$AX$1800, 27, FALSE)</f>
        <v>35</v>
      </c>
      <c r="R633" s="5">
        <f>VLOOKUP(B633, pct_raw!$A$2:$AX$1800, 28, FALSE)</f>
        <v>38</v>
      </c>
      <c r="S633" s="5">
        <f>VLOOKUP(B633, pct_raw!$A$2:$AX$1800, 29, FALSE)</f>
        <v>0.5333</v>
      </c>
      <c r="T633" s="5">
        <f>VLOOKUP(B633, pct_raw!$A$2:$AX$1800, 30, FALSE)</f>
        <v>0</v>
      </c>
      <c r="U633" s="5">
        <f>VLOOKUP(B633, pct_raw!$A$2:$AX$1800, 31, FALSE)</f>
        <v>0</v>
      </c>
      <c r="V633" s="5">
        <f>VLOOKUP(B633, pct_raw!$A$2:$AX$1800, 32, FALSE)</f>
        <v>0</v>
      </c>
      <c r="W633" s="5">
        <f>VLOOKUP(B633, pct_raw!$A$2:$AX$1800, 33, FALSE)</f>
        <v>0</v>
      </c>
      <c r="X633" s="5">
        <f>VLOOKUP(B633, pct_raw!$A$2:$AX$1800, 34, FALSE)</f>
        <v>0</v>
      </c>
      <c r="Y633" s="5">
        <f>VLOOKUP(B633, pct_raw!$A$2:$AX$1800, 35, FALSE)</f>
        <v>0</v>
      </c>
      <c r="Z633" s="5">
        <f>VLOOKUP(B633, pct_raw!$A$2:$AX$1800, 36, FALSE)</f>
        <v>28</v>
      </c>
      <c r="AA633" s="5">
        <f>VLOOKUP(B633, pct_raw!$A$2:$AX$1800, 37, FALSE)</f>
        <v>0</v>
      </c>
      <c r="AB633" s="5">
        <f>VLOOKUP(B633, pct_raw!$A$2:$AX$1800, 38, FALSE)</f>
        <v>0</v>
      </c>
      <c r="AC633" s="5">
        <f>VLOOKUP(B633, pct_raw!$A$2:$AX$1800, 39, FALSE)</f>
        <v>1</v>
      </c>
      <c r="AD633" s="5">
        <f>VLOOKUP(B633, pct_raw!$A$2:$AX$1800, 40, FALSE)</f>
        <v>0</v>
      </c>
      <c r="AE633" s="5">
        <f>VLOOKUP(B633, pct_raw!$A$2:$AX$1800, 41, FALSE)</f>
        <v>0</v>
      </c>
      <c r="AF633" s="5">
        <f>VLOOKUP(B633, pct_raw!$A$2:$AX$1800, 42, FALSE)</f>
        <v>0</v>
      </c>
      <c r="AG633" s="5">
        <f>VLOOKUP(B633, pct_raw!$A$2:$AX$1800, 43, FALSE)</f>
        <v>0</v>
      </c>
      <c r="AH633" s="5">
        <f>VLOOKUP(B633, pct_raw!$A$2:$AX$1800, 44, FALSE)</f>
        <v>0</v>
      </c>
      <c r="AI633" s="5">
        <f>VLOOKUP(B633, pct_raw!$A$2:$AX$1800, 45, FALSE)</f>
        <v>36</v>
      </c>
      <c r="AJ633" s="5">
        <f>VLOOKUP(B633, pct_raw!$A$2:$AX$1800, 46, FALSE)</f>
        <v>49</v>
      </c>
      <c r="AK633" s="5">
        <f>VLOOKUP(B633, pct_raw!$A$2:$AX$1800, 47, FALSE)</f>
        <v>0.8</v>
      </c>
      <c r="AL633" s="5">
        <f>VLOOKUP(B633, pct_raw!$A$2:$AX$1800, 48, FALSE)</f>
        <v>5</v>
      </c>
      <c r="AM633" s="5">
        <f>VLOOKUP(B633, pct_raw!$A$2:$AX$1800, 49, FALSE)</f>
        <v>0</v>
      </c>
      <c r="AN633" s="5">
        <f>VLOOKUP(B633, pct_raw!$A$2:$AX$1800, 50, FALSE)</f>
        <v>0</v>
      </c>
    </row>
    <row r="634" spans="1:40" x14ac:dyDescent="0.2">
      <c r="A634" s="2" t="s">
        <v>543</v>
      </c>
      <c r="B634" s="2" t="str">
        <f t="shared" si="9"/>
        <v>Dubuque 32</v>
      </c>
      <c r="C634" s="2" t="s">
        <v>4593</v>
      </c>
      <c r="D634" s="2" t="str">
        <f>VLOOKUP(B634, pct_raw!$A$2:$AX$1800, 6, FALSE)</f>
        <v xml:space="preserve"> Dubuque 32</v>
      </c>
      <c r="E634" s="5">
        <f>VLOOKUP(B634, pct_raw!$A$2:$AX$1800, 15, FALSE)</f>
        <v>35</v>
      </c>
      <c r="F634" s="5">
        <f>VLOOKUP(B634, pct_raw!$A$2:$AX$1800, 16, FALSE)</f>
        <v>36</v>
      </c>
      <c r="G634" s="5">
        <f>VLOOKUP(B634, pct_raw!$A$2:$AX$1800, 17, FALSE)</f>
        <v>0.5333</v>
      </c>
      <c r="H634">
        <f>VLOOKUP(B634, pct_raw!$A$2:$AX$1800, 18, FALSE)</f>
        <v>0</v>
      </c>
      <c r="I634" s="5">
        <f>VLOOKUP(B634, pct_raw!$A$2:$AX$1800, 19, FALSE)</f>
        <v>0</v>
      </c>
      <c r="J634">
        <f>VLOOKUP(B634, pct_raw!$A$2:$AX$1800, 20, FALSE)</f>
        <v>0</v>
      </c>
      <c r="K634" s="5">
        <f>VLOOKUP(B634, pct_raw!$A$2:$AX$1800, 21, FALSE)</f>
        <v>84</v>
      </c>
      <c r="L634" s="5">
        <f>VLOOKUP(B634, pct_raw!$A$2:$AX$1800, 22, FALSE)</f>
        <v>85</v>
      </c>
      <c r="M634" s="5">
        <f>VLOOKUP(B634, pct_raw!$A$2:$AX$1800, 23, FALSE)</f>
        <v>1.0667</v>
      </c>
      <c r="N634" s="5">
        <f>VLOOKUP(B634, pct_raw!$A$2:$AX$1800, 24, FALSE)</f>
        <v>0</v>
      </c>
      <c r="O634" s="5">
        <f>VLOOKUP(B634, pct_raw!$A$2:$AX$1800, 25, FALSE)</f>
        <v>0</v>
      </c>
      <c r="P634" s="5">
        <f>VLOOKUP(B634, pct_raw!$A$2:$AX$1800, 26, FALSE)</f>
        <v>0</v>
      </c>
      <c r="Q634" s="5">
        <f>VLOOKUP(B634, pct_raw!$A$2:$AX$1800, 27, FALSE)</f>
        <v>33</v>
      </c>
      <c r="R634" s="5">
        <f>VLOOKUP(B634, pct_raw!$A$2:$AX$1800, 28, FALSE)</f>
        <v>33</v>
      </c>
      <c r="S634" s="5">
        <f>VLOOKUP(B634, pct_raw!$A$2:$AX$1800, 29, FALSE)</f>
        <v>0.5333</v>
      </c>
      <c r="T634" s="5">
        <f>VLOOKUP(B634, pct_raw!$A$2:$AX$1800, 30, FALSE)</f>
        <v>0</v>
      </c>
      <c r="U634" s="5">
        <f>VLOOKUP(B634, pct_raw!$A$2:$AX$1800, 31, FALSE)</f>
        <v>0</v>
      </c>
      <c r="V634" s="5">
        <f>VLOOKUP(B634, pct_raw!$A$2:$AX$1800, 32, FALSE)</f>
        <v>0</v>
      </c>
      <c r="W634" s="5">
        <f>VLOOKUP(B634, pct_raw!$A$2:$AX$1800, 33, FALSE)</f>
        <v>0</v>
      </c>
      <c r="X634" s="5">
        <f>VLOOKUP(B634, pct_raw!$A$2:$AX$1800, 34, FALSE)</f>
        <v>0</v>
      </c>
      <c r="Y634" s="5">
        <f>VLOOKUP(B634, pct_raw!$A$2:$AX$1800, 35, FALSE)</f>
        <v>0</v>
      </c>
      <c r="Z634" s="5">
        <f>VLOOKUP(B634, pct_raw!$A$2:$AX$1800, 36, FALSE)</f>
        <v>35</v>
      </c>
      <c r="AA634" s="5">
        <f>VLOOKUP(B634, pct_raw!$A$2:$AX$1800, 37, FALSE)</f>
        <v>35</v>
      </c>
      <c r="AB634" s="5">
        <f>VLOOKUP(B634, pct_raw!$A$2:$AX$1800, 38, FALSE)</f>
        <v>0.5333</v>
      </c>
      <c r="AC634" s="5">
        <f>VLOOKUP(B634, pct_raw!$A$2:$AX$1800, 39, FALSE)</f>
        <v>0</v>
      </c>
      <c r="AD634" s="5">
        <f>VLOOKUP(B634, pct_raw!$A$2:$AX$1800, 40, FALSE)</f>
        <v>0</v>
      </c>
      <c r="AE634" s="5">
        <f>VLOOKUP(B634, pct_raw!$A$2:$AX$1800, 41, FALSE)</f>
        <v>0</v>
      </c>
      <c r="AF634" s="5">
        <f>VLOOKUP(B634, pct_raw!$A$2:$AX$1800, 42, FALSE)</f>
        <v>2</v>
      </c>
      <c r="AG634" s="5">
        <f>VLOOKUP(B634, pct_raw!$A$2:$AX$1800, 43, FALSE)</f>
        <v>0</v>
      </c>
      <c r="AH634" s="5">
        <f>VLOOKUP(B634, pct_raw!$A$2:$AX$1800, 44, FALSE)</f>
        <v>0</v>
      </c>
      <c r="AI634" s="5">
        <f>VLOOKUP(B634, pct_raw!$A$2:$AX$1800, 45, FALSE)</f>
        <v>24</v>
      </c>
      <c r="AJ634" s="5">
        <f>VLOOKUP(B634, pct_raw!$A$2:$AX$1800, 46, FALSE)</f>
        <v>0</v>
      </c>
      <c r="AK634" s="5">
        <f>VLOOKUP(B634, pct_raw!$A$2:$AX$1800, 47, FALSE)</f>
        <v>0</v>
      </c>
      <c r="AL634" s="5">
        <f>VLOOKUP(B634, pct_raw!$A$2:$AX$1800, 48, FALSE)</f>
        <v>7</v>
      </c>
      <c r="AM634" s="5">
        <f>VLOOKUP(B634, pct_raw!$A$2:$AX$1800, 49, FALSE)</f>
        <v>0</v>
      </c>
      <c r="AN634" s="5">
        <f>VLOOKUP(B634, pct_raw!$A$2:$AX$1800, 50, FALSE)</f>
        <v>0</v>
      </c>
    </row>
    <row r="635" spans="1:40" x14ac:dyDescent="0.2">
      <c r="A635" s="2" t="s">
        <v>556</v>
      </c>
      <c r="B635" s="2" t="str">
        <f t="shared" si="9"/>
        <v>Dubuque 33</v>
      </c>
      <c r="C635" s="2" t="s">
        <v>4594</v>
      </c>
      <c r="D635" s="2" t="str">
        <f>VLOOKUP(B635, pct_raw!$A$2:$AX$1800, 6, FALSE)</f>
        <v xml:space="preserve"> Dubuque 33</v>
      </c>
      <c r="E635" s="5">
        <f>VLOOKUP(B635, pct_raw!$A$2:$AX$1800, 15, FALSE)</f>
        <v>26</v>
      </c>
      <c r="F635" s="5">
        <f>VLOOKUP(B635, pct_raw!$A$2:$AX$1800, 16, FALSE)</f>
        <v>28</v>
      </c>
      <c r="G635" s="5">
        <f>VLOOKUP(B635, pct_raw!$A$2:$AX$1800, 17, FALSE)</f>
        <v>0.5333</v>
      </c>
      <c r="H635">
        <f>VLOOKUP(B635, pct_raw!$A$2:$AX$1800, 18, FALSE)</f>
        <v>0</v>
      </c>
      <c r="I635" s="5">
        <f>VLOOKUP(B635, pct_raw!$A$2:$AX$1800, 19, FALSE)</f>
        <v>0</v>
      </c>
      <c r="J635">
        <f>VLOOKUP(B635, pct_raw!$A$2:$AX$1800, 20, FALSE)</f>
        <v>0</v>
      </c>
      <c r="K635" s="5">
        <f>VLOOKUP(B635, pct_raw!$A$2:$AX$1800, 21, FALSE)</f>
        <v>32</v>
      </c>
      <c r="L635" s="5">
        <f>VLOOKUP(B635, pct_raw!$A$2:$AX$1800, 22, FALSE)</f>
        <v>41</v>
      </c>
      <c r="M635" s="5">
        <f>VLOOKUP(B635, pct_raw!$A$2:$AX$1800, 23, FALSE)</f>
        <v>0.8</v>
      </c>
      <c r="N635" s="5">
        <f>VLOOKUP(B635, pct_raw!$A$2:$AX$1800, 24, FALSE)</f>
        <v>0</v>
      </c>
      <c r="O635" s="5">
        <f>VLOOKUP(B635, pct_raw!$A$2:$AX$1800, 25, FALSE)</f>
        <v>0</v>
      </c>
      <c r="P635" s="5">
        <f>VLOOKUP(B635, pct_raw!$A$2:$AX$1800, 26, FALSE)</f>
        <v>0</v>
      </c>
      <c r="Q635" s="5">
        <f>VLOOKUP(B635, pct_raw!$A$2:$AX$1800, 27, FALSE)</f>
        <v>6</v>
      </c>
      <c r="R635" s="5">
        <f>VLOOKUP(B635, pct_raw!$A$2:$AX$1800, 28, FALSE)</f>
        <v>0</v>
      </c>
      <c r="S635" s="5">
        <f>VLOOKUP(B635, pct_raw!$A$2:$AX$1800, 29, FALSE)</f>
        <v>0</v>
      </c>
      <c r="T635" s="5">
        <f>VLOOKUP(B635, pct_raw!$A$2:$AX$1800, 30, FALSE)</f>
        <v>0</v>
      </c>
      <c r="U635" s="5">
        <f>VLOOKUP(B635, pct_raw!$A$2:$AX$1800, 31, FALSE)</f>
        <v>0</v>
      </c>
      <c r="V635" s="5">
        <f>VLOOKUP(B635, pct_raw!$A$2:$AX$1800, 32, FALSE)</f>
        <v>0</v>
      </c>
      <c r="W635" s="5">
        <f>VLOOKUP(B635, pct_raw!$A$2:$AX$1800, 33, FALSE)</f>
        <v>0</v>
      </c>
      <c r="X635" s="5">
        <f>VLOOKUP(B635, pct_raw!$A$2:$AX$1800, 34, FALSE)</f>
        <v>0</v>
      </c>
      <c r="Y635" s="5">
        <f>VLOOKUP(B635, pct_raw!$A$2:$AX$1800, 35, FALSE)</f>
        <v>0</v>
      </c>
      <c r="Z635" s="5">
        <f>VLOOKUP(B635, pct_raw!$A$2:$AX$1800, 36, FALSE)</f>
        <v>11</v>
      </c>
      <c r="AA635" s="5">
        <f>VLOOKUP(B635, pct_raw!$A$2:$AX$1800, 37, FALSE)</f>
        <v>0</v>
      </c>
      <c r="AB635" s="5">
        <f>VLOOKUP(B635, pct_raw!$A$2:$AX$1800, 38, FALSE)</f>
        <v>0</v>
      </c>
      <c r="AC635" s="5">
        <f>VLOOKUP(B635, pct_raw!$A$2:$AX$1800, 39, FALSE)</f>
        <v>0</v>
      </c>
      <c r="AD635" s="5">
        <f>VLOOKUP(B635, pct_raw!$A$2:$AX$1800, 40, FALSE)</f>
        <v>0</v>
      </c>
      <c r="AE635" s="5">
        <f>VLOOKUP(B635, pct_raw!$A$2:$AX$1800, 41, FALSE)</f>
        <v>0</v>
      </c>
      <c r="AF635" s="5">
        <f>VLOOKUP(B635, pct_raw!$A$2:$AX$1800, 42, FALSE)</f>
        <v>0</v>
      </c>
      <c r="AG635" s="5">
        <f>VLOOKUP(B635, pct_raw!$A$2:$AX$1800, 43, FALSE)</f>
        <v>0</v>
      </c>
      <c r="AH635" s="5">
        <f>VLOOKUP(B635, pct_raw!$A$2:$AX$1800, 44, FALSE)</f>
        <v>0</v>
      </c>
      <c r="AI635" s="5">
        <f>VLOOKUP(B635, pct_raw!$A$2:$AX$1800, 45, FALSE)</f>
        <v>20</v>
      </c>
      <c r="AJ635" s="5">
        <f>VLOOKUP(B635, pct_raw!$A$2:$AX$1800, 46, FALSE)</f>
        <v>29</v>
      </c>
      <c r="AK635" s="5">
        <f>VLOOKUP(B635, pct_raw!$A$2:$AX$1800, 47, FALSE)</f>
        <v>0.5333</v>
      </c>
      <c r="AL635" s="5">
        <f>VLOOKUP(B635, pct_raw!$A$2:$AX$1800, 48, FALSE)</f>
        <v>6</v>
      </c>
      <c r="AM635" s="5">
        <f>VLOOKUP(B635, pct_raw!$A$2:$AX$1800, 49, FALSE)</f>
        <v>0</v>
      </c>
      <c r="AN635" s="5">
        <f>VLOOKUP(B635, pct_raw!$A$2:$AX$1800, 50, FALSE)</f>
        <v>0</v>
      </c>
    </row>
    <row r="636" spans="1:40" x14ac:dyDescent="0.2">
      <c r="A636" s="2" t="s">
        <v>1302</v>
      </c>
      <c r="B636" s="2" t="str">
        <f t="shared" si="9"/>
        <v>Dubuque 34</v>
      </c>
      <c r="C636" s="2" t="s">
        <v>4595</v>
      </c>
      <c r="D636" s="2" t="str">
        <f>VLOOKUP(B636, pct_raw!$A$2:$AX$1800, 6, FALSE)</f>
        <v xml:space="preserve"> Dubuque 34</v>
      </c>
      <c r="E636" s="5">
        <f>VLOOKUP(B636, pct_raw!$A$2:$AX$1800, 15, FALSE)</f>
        <v>55</v>
      </c>
      <c r="F636" s="5">
        <f>VLOOKUP(B636, pct_raw!$A$2:$AX$1800, 16, FALSE)</f>
        <v>65</v>
      </c>
      <c r="G636" s="5">
        <f>VLOOKUP(B636, pct_raw!$A$2:$AX$1800, 17, FALSE)</f>
        <v>0.8</v>
      </c>
      <c r="H636">
        <f>VLOOKUP(B636, pct_raw!$A$2:$AX$1800, 18, FALSE)</f>
        <v>0</v>
      </c>
      <c r="I636" s="5">
        <f>VLOOKUP(B636, pct_raw!$A$2:$AX$1800, 19, FALSE)</f>
        <v>0</v>
      </c>
      <c r="J636">
        <f>VLOOKUP(B636, pct_raw!$A$2:$AX$1800, 20, FALSE)</f>
        <v>0</v>
      </c>
      <c r="K636" s="5">
        <f>VLOOKUP(B636, pct_raw!$A$2:$AX$1800, 21, FALSE)</f>
        <v>55</v>
      </c>
      <c r="L636" s="5">
        <f>VLOOKUP(B636, pct_raw!$A$2:$AX$1800, 22, FALSE)</f>
        <v>87</v>
      </c>
      <c r="M636" s="5">
        <f>VLOOKUP(B636, pct_raw!$A$2:$AX$1800, 23, FALSE)</f>
        <v>1.3332999999999999</v>
      </c>
      <c r="N636" s="5">
        <f>VLOOKUP(B636, pct_raw!$A$2:$AX$1800, 24, FALSE)</f>
        <v>0</v>
      </c>
      <c r="O636" s="5">
        <f>VLOOKUP(B636, pct_raw!$A$2:$AX$1800, 25, FALSE)</f>
        <v>0</v>
      </c>
      <c r="P636" s="5">
        <f>VLOOKUP(B636, pct_raw!$A$2:$AX$1800, 26, FALSE)</f>
        <v>0</v>
      </c>
      <c r="Q636" s="5">
        <f>VLOOKUP(B636, pct_raw!$A$2:$AX$1800, 27, FALSE)</f>
        <v>26</v>
      </c>
      <c r="R636" s="5">
        <f>VLOOKUP(B636, pct_raw!$A$2:$AX$1800, 28, FALSE)</f>
        <v>41</v>
      </c>
      <c r="S636" s="5">
        <f>VLOOKUP(B636, pct_raw!$A$2:$AX$1800, 29, FALSE)</f>
        <v>0.5333</v>
      </c>
      <c r="T636" s="5">
        <f>VLOOKUP(B636, pct_raw!$A$2:$AX$1800, 30, FALSE)</f>
        <v>0</v>
      </c>
      <c r="U636" s="5">
        <f>VLOOKUP(B636, pct_raw!$A$2:$AX$1800, 31, FALSE)</f>
        <v>0</v>
      </c>
      <c r="V636" s="5">
        <f>VLOOKUP(B636, pct_raw!$A$2:$AX$1800, 32, FALSE)</f>
        <v>0</v>
      </c>
      <c r="W636" s="5">
        <f>VLOOKUP(B636, pct_raw!$A$2:$AX$1800, 33, FALSE)</f>
        <v>0</v>
      </c>
      <c r="X636" s="5">
        <f>VLOOKUP(B636, pct_raw!$A$2:$AX$1800, 34, FALSE)</f>
        <v>0</v>
      </c>
      <c r="Y636" s="5">
        <f>VLOOKUP(B636, pct_raw!$A$2:$AX$1800, 35, FALSE)</f>
        <v>0</v>
      </c>
      <c r="Z636" s="5">
        <f>VLOOKUP(B636, pct_raw!$A$2:$AX$1800, 36, FALSE)</f>
        <v>20</v>
      </c>
      <c r="AA636" s="5">
        <f>VLOOKUP(B636, pct_raw!$A$2:$AX$1800, 37, FALSE)</f>
        <v>0</v>
      </c>
      <c r="AB636" s="5">
        <f>VLOOKUP(B636, pct_raw!$A$2:$AX$1800, 38, FALSE)</f>
        <v>0</v>
      </c>
      <c r="AC636" s="5">
        <f>VLOOKUP(B636, pct_raw!$A$2:$AX$1800, 39, FALSE)</f>
        <v>17</v>
      </c>
      <c r="AD636" s="5">
        <f>VLOOKUP(B636, pct_raw!$A$2:$AX$1800, 40, FALSE)</f>
        <v>0</v>
      </c>
      <c r="AE636" s="5">
        <f>VLOOKUP(B636, pct_raw!$A$2:$AX$1800, 41, FALSE)</f>
        <v>0</v>
      </c>
      <c r="AF636" s="5">
        <f>VLOOKUP(B636, pct_raw!$A$2:$AX$1800, 42, FALSE)</f>
        <v>3</v>
      </c>
      <c r="AG636" s="5">
        <f>VLOOKUP(B636, pct_raw!$A$2:$AX$1800, 43, FALSE)</f>
        <v>0</v>
      </c>
      <c r="AH636" s="5">
        <f>VLOOKUP(B636, pct_raw!$A$2:$AX$1800, 44, FALSE)</f>
        <v>0</v>
      </c>
      <c r="AI636" s="5">
        <f>VLOOKUP(B636, pct_raw!$A$2:$AX$1800, 45, FALSE)</f>
        <v>21</v>
      </c>
      <c r="AJ636" s="5">
        <f>VLOOKUP(B636, pct_raw!$A$2:$AX$1800, 46, FALSE)</f>
        <v>0</v>
      </c>
      <c r="AK636" s="5">
        <f>VLOOKUP(B636, pct_raw!$A$2:$AX$1800, 47, FALSE)</f>
        <v>0</v>
      </c>
      <c r="AL636" s="5">
        <f>VLOOKUP(B636, pct_raw!$A$2:$AX$1800, 48, FALSE)</f>
        <v>2</v>
      </c>
      <c r="AM636" s="5">
        <f>VLOOKUP(B636, pct_raw!$A$2:$AX$1800, 49, FALSE)</f>
        <v>0</v>
      </c>
      <c r="AN636" s="5">
        <f>VLOOKUP(B636, pct_raw!$A$2:$AX$1800, 50, FALSE)</f>
        <v>0</v>
      </c>
    </row>
    <row r="637" spans="1:40" x14ac:dyDescent="0.2">
      <c r="A637" s="2" t="s">
        <v>546</v>
      </c>
      <c r="B637" s="2" t="str">
        <f t="shared" si="9"/>
        <v>Dubuque 35</v>
      </c>
      <c r="C637" s="2" t="s">
        <v>4596</v>
      </c>
      <c r="D637" s="2" t="str">
        <f>VLOOKUP(B637, pct_raw!$A$2:$AX$1800, 6, FALSE)</f>
        <v xml:space="preserve"> Dubuque 35</v>
      </c>
      <c r="E637" s="5">
        <f>VLOOKUP(B637, pct_raw!$A$2:$AX$1800, 15, FALSE)</f>
        <v>7</v>
      </c>
      <c r="F637" s="5">
        <f>VLOOKUP(B637, pct_raw!$A$2:$AX$1800, 16, FALSE)</f>
        <v>0</v>
      </c>
      <c r="G637" s="5">
        <f>VLOOKUP(B637, pct_raw!$A$2:$AX$1800, 17, FALSE)</f>
        <v>0</v>
      </c>
      <c r="H637">
        <f>VLOOKUP(B637, pct_raw!$A$2:$AX$1800, 18, FALSE)</f>
        <v>0</v>
      </c>
      <c r="I637" s="5">
        <f>VLOOKUP(B637, pct_raw!$A$2:$AX$1800, 19, FALSE)</f>
        <v>0</v>
      </c>
      <c r="J637">
        <f>VLOOKUP(B637, pct_raw!$A$2:$AX$1800, 20, FALSE)</f>
        <v>0</v>
      </c>
      <c r="K637" s="5">
        <f>VLOOKUP(B637, pct_raw!$A$2:$AX$1800, 21, FALSE)</f>
        <v>16</v>
      </c>
      <c r="L637" s="5">
        <f>VLOOKUP(B637, pct_raw!$A$2:$AX$1800, 22, FALSE)</f>
        <v>20</v>
      </c>
      <c r="M637" s="5">
        <f>VLOOKUP(B637, pct_raw!$A$2:$AX$1800, 23, FALSE)</f>
        <v>0.26669999999999999</v>
      </c>
      <c r="N637" s="5">
        <f>VLOOKUP(B637, pct_raw!$A$2:$AX$1800, 24, FALSE)</f>
        <v>0</v>
      </c>
      <c r="O637" s="5">
        <f>VLOOKUP(B637, pct_raw!$A$2:$AX$1800, 25, FALSE)</f>
        <v>0</v>
      </c>
      <c r="P637" s="5">
        <f>VLOOKUP(B637, pct_raw!$A$2:$AX$1800, 26, FALSE)</f>
        <v>0</v>
      </c>
      <c r="Q637" s="5">
        <f>VLOOKUP(B637, pct_raw!$A$2:$AX$1800, 27, FALSE)</f>
        <v>12</v>
      </c>
      <c r="R637" s="5">
        <f>VLOOKUP(B637, pct_raw!$A$2:$AX$1800, 28, FALSE)</f>
        <v>21</v>
      </c>
      <c r="S637" s="5">
        <f>VLOOKUP(B637, pct_raw!$A$2:$AX$1800, 29, FALSE)</f>
        <v>0.5333</v>
      </c>
      <c r="T637" s="5">
        <f>VLOOKUP(B637, pct_raw!$A$2:$AX$1800, 30, FALSE)</f>
        <v>0</v>
      </c>
      <c r="U637" s="5">
        <f>VLOOKUP(B637, pct_raw!$A$2:$AX$1800, 31, FALSE)</f>
        <v>0</v>
      </c>
      <c r="V637" s="5">
        <f>VLOOKUP(B637, pct_raw!$A$2:$AX$1800, 32, FALSE)</f>
        <v>0</v>
      </c>
      <c r="W637" s="5">
        <f>VLOOKUP(B637, pct_raw!$A$2:$AX$1800, 33, FALSE)</f>
        <v>0</v>
      </c>
      <c r="X637" s="5">
        <f>VLOOKUP(B637, pct_raw!$A$2:$AX$1800, 34, FALSE)</f>
        <v>0</v>
      </c>
      <c r="Y637" s="5">
        <f>VLOOKUP(B637, pct_raw!$A$2:$AX$1800, 35, FALSE)</f>
        <v>0</v>
      </c>
      <c r="Z637" s="5">
        <f>VLOOKUP(B637, pct_raw!$A$2:$AX$1800, 36, FALSE)</f>
        <v>9</v>
      </c>
      <c r="AA637" s="5">
        <f>VLOOKUP(B637, pct_raw!$A$2:$AX$1800, 37, FALSE)</f>
        <v>11</v>
      </c>
      <c r="AB637" s="5">
        <f>VLOOKUP(B637, pct_raw!$A$2:$AX$1800, 38, FALSE)</f>
        <v>0.26669999999999999</v>
      </c>
      <c r="AC637" s="5">
        <f>VLOOKUP(B637, pct_raw!$A$2:$AX$1800, 39, FALSE)</f>
        <v>4</v>
      </c>
      <c r="AD637" s="5">
        <f>VLOOKUP(B637, pct_raw!$A$2:$AX$1800, 40, FALSE)</f>
        <v>0</v>
      </c>
      <c r="AE637" s="5">
        <f>VLOOKUP(B637, pct_raw!$A$2:$AX$1800, 41, FALSE)</f>
        <v>0</v>
      </c>
      <c r="AF637" s="5">
        <f>VLOOKUP(B637, pct_raw!$A$2:$AX$1800, 42, FALSE)</f>
        <v>2</v>
      </c>
      <c r="AG637" s="5">
        <f>VLOOKUP(B637, pct_raw!$A$2:$AX$1800, 43, FALSE)</f>
        <v>6</v>
      </c>
      <c r="AH637" s="5">
        <f>VLOOKUP(B637, pct_raw!$A$2:$AX$1800, 44, FALSE)</f>
        <v>0</v>
      </c>
      <c r="AI637" s="5">
        <f>VLOOKUP(B637, pct_raw!$A$2:$AX$1800, 45, FALSE)</f>
        <v>8</v>
      </c>
      <c r="AJ637" s="5">
        <f>VLOOKUP(B637, pct_raw!$A$2:$AX$1800, 46, FALSE)</f>
        <v>0</v>
      </c>
      <c r="AK637" s="5">
        <f>VLOOKUP(B637, pct_raw!$A$2:$AX$1800, 47, FALSE)</f>
        <v>0</v>
      </c>
      <c r="AL637" s="5">
        <f>VLOOKUP(B637, pct_raw!$A$2:$AX$1800, 48, FALSE)</f>
        <v>0</v>
      </c>
      <c r="AM637" s="5">
        <f>VLOOKUP(B637, pct_raw!$A$2:$AX$1800, 49, FALSE)</f>
        <v>0</v>
      </c>
      <c r="AN637" s="5">
        <f>VLOOKUP(B637, pct_raw!$A$2:$AX$1800, 50, FALSE)</f>
        <v>0</v>
      </c>
    </row>
    <row r="638" spans="1:40" x14ac:dyDescent="0.2">
      <c r="A638" s="2" t="s">
        <v>1303</v>
      </c>
      <c r="B638" s="2" t="str">
        <f t="shared" si="9"/>
        <v>Dubuque 36</v>
      </c>
      <c r="C638" s="2" t="s">
        <v>4597</v>
      </c>
      <c r="D638" s="2" t="str">
        <f>VLOOKUP(B638, pct_raw!$A$2:$AX$1800, 6, FALSE)</f>
        <v xml:space="preserve"> Dubuque 36</v>
      </c>
      <c r="E638" s="5">
        <f>VLOOKUP(B638, pct_raw!$A$2:$AX$1800, 15, FALSE)</f>
        <v>29</v>
      </c>
      <c r="F638" s="5">
        <f>VLOOKUP(B638, pct_raw!$A$2:$AX$1800, 16, FALSE)</f>
        <v>30</v>
      </c>
      <c r="G638" s="5">
        <f>VLOOKUP(B638, pct_raw!$A$2:$AX$1800, 17, FALSE)</f>
        <v>0.26669999999999999</v>
      </c>
      <c r="H638">
        <f>VLOOKUP(B638, pct_raw!$A$2:$AX$1800, 18, FALSE)</f>
        <v>0</v>
      </c>
      <c r="I638" s="5">
        <f>VLOOKUP(B638, pct_raw!$A$2:$AX$1800, 19, FALSE)</f>
        <v>0</v>
      </c>
      <c r="J638">
        <f>VLOOKUP(B638, pct_raw!$A$2:$AX$1800, 20, FALSE)</f>
        <v>0</v>
      </c>
      <c r="K638" s="5">
        <f>VLOOKUP(B638, pct_raw!$A$2:$AX$1800, 21, FALSE)</f>
        <v>35</v>
      </c>
      <c r="L638" s="5">
        <f>VLOOKUP(B638, pct_raw!$A$2:$AX$1800, 22, FALSE)</f>
        <v>46</v>
      </c>
      <c r="M638" s="5">
        <f>VLOOKUP(B638, pct_raw!$A$2:$AX$1800, 23, FALSE)</f>
        <v>0.8</v>
      </c>
      <c r="N638" s="5">
        <f>VLOOKUP(B638, pct_raw!$A$2:$AX$1800, 24, FALSE)</f>
        <v>0</v>
      </c>
      <c r="O638" s="5">
        <f>VLOOKUP(B638, pct_raw!$A$2:$AX$1800, 25, FALSE)</f>
        <v>0</v>
      </c>
      <c r="P638" s="5">
        <f>VLOOKUP(B638, pct_raw!$A$2:$AX$1800, 26, FALSE)</f>
        <v>0</v>
      </c>
      <c r="Q638" s="5">
        <f>VLOOKUP(B638, pct_raw!$A$2:$AX$1800, 27, FALSE)</f>
        <v>16</v>
      </c>
      <c r="R638" s="5">
        <f>VLOOKUP(B638, pct_raw!$A$2:$AX$1800, 28, FALSE)</f>
        <v>23</v>
      </c>
      <c r="S638" s="5">
        <f>VLOOKUP(B638, pct_raw!$A$2:$AX$1800, 29, FALSE)</f>
        <v>0.26669999999999999</v>
      </c>
      <c r="T638" s="5">
        <f>VLOOKUP(B638, pct_raw!$A$2:$AX$1800, 30, FALSE)</f>
        <v>0</v>
      </c>
      <c r="U638" s="5">
        <f>VLOOKUP(B638, pct_raw!$A$2:$AX$1800, 31, FALSE)</f>
        <v>0</v>
      </c>
      <c r="V638" s="5">
        <f>VLOOKUP(B638, pct_raw!$A$2:$AX$1800, 32, FALSE)</f>
        <v>0</v>
      </c>
      <c r="W638" s="5">
        <f>VLOOKUP(B638, pct_raw!$A$2:$AX$1800, 33, FALSE)</f>
        <v>0</v>
      </c>
      <c r="X638" s="5">
        <f>VLOOKUP(B638, pct_raw!$A$2:$AX$1800, 34, FALSE)</f>
        <v>0</v>
      </c>
      <c r="Y638" s="5">
        <f>VLOOKUP(B638, pct_raw!$A$2:$AX$1800, 35, FALSE)</f>
        <v>0</v>
      </c>
      <c r="Z638" s="5">
        <f>VLOOKUP(B638, pct_raw!$A$2:$AX$1800, 36, FALSE)</f>
        <v>39</v>
      </c>
      <c r="AA638" s="5">
        <f>VLOOKUP(B638, pct_raw!$A$2:$AX$1800, 37, FALSE)</f>
        <v>45</v>
      </c>
      <c r="AB638" s="5">
        <f>VLOOKUP(B638, pct_raw!$A$2:$AX$1800, 38, FALSE)</f>
        <v>0.5333</v>
      </c>
      <c r="AC638" s="5">
        <f>VLOOKUP(B638, pct_raw!$A$2:$AX$1800, 39, FALSE)</f>
        <v>7</v>
      </c>
      <c r="AD638" s="5">
        <f>VLOOKUP(B638, pct_raw!$A$2:$AX$1800, 40, FALSE)</f>
        <v>0</v>
      </c>
      <c r="AE638" s="5">
        <f>VLOOKUP(B638, pct_raw!$A$2:$AX$1800, 41, FALSE)</f>
        <v>0</v>
      </c>
      <c r="AF638" s="5">
        <f>VLOOKUP(B638, pct_raw!$A$2:$AX$1800, 42, FALSE)</f>
        <v>3</v>
      </c>
      <c r="AG638" s="5">
        <f>VLOOKUP(B638, pct_raw!$A$2:$AX$1800, 43, FALSE)</f>
        <v>0</v>
      </c>
      <c r="AH638" s="5">
        <f>VLOOKUP(B638, pct_raw!$A$2:$AX$1800, 44, FALSE)</f>
        <v>0</v>
      </c>
      <c r="AI638" s="5">
        <f>VLOOKUP(B638, pct_raw!$A$2:$AX$1800, 45, FALSE)</f>
        <v>13</v>
      </c>
      <c r="AJ638" s="5">
        <f>VLOOKUP(B638, pct_raw!$A$2:$AX$1800, 46, FALSE)</f>
        <v>0</v>
      </c>
      <c r="AK638" s="5">
        <f>VLOOKUP(B638, pct_raw!$A$2:$AX$1800, 47, FALSE)</f>
        <v>0</v>
      </c>
      <c r="AL638" s="5">
        <f>VLOOKUP(B638, pct_raw!$A$2:$AX$1800, 48, FALSE)</f>
        <v>3</v>
      </c>
      <c r="AM638" s="5">
        <f>VLOOKUP(B638, pct_raw!$A$2:$AX$1800, 49, FALSE)</f>
        <v>0</v>
      </c>
      <c r="AN638" s="5">
        <f>VLOOKUP(B638, pct_raw!$A$2:$AX$1800, 50, FALSE)</f>
        <v>0</v>
      </c>
    </row>
    <row r="639" spans="1:40" x14ac:dyDescent="0.2">
      <c r="A639" s="2" t="s">
        <v>544</v>
      </c>
      <c r="B639" s="2" t="str">
        <f t="shared" si="9"/>
        <v>Dubuque 37</v>
      </c>
      <c r="C639" s="2" t="s">
        <v>4598</v>
      </c>
      <c r="D639" s="2" t="str">
        <f>VLOOKUP(B639, pct_raw!$A$2:$AX$1800, 6, FALSE)</f>
        <v xml:space="preserve"> Dubuque 37</v>
      </c>
      <c r="E639" s="5">
        <f>VLOOKUP(B639, pct_raw!$A$2:$AX$1800, 15, FALSE)</f>
        <v>13</v>
      </c>
      <c r="F639" s="5">
        <f>VLOOKUP(B639, pct_raw!$A$2:$AX$1800, 16, FALSE)</f>
        <v>13</v>
      </c>
      <c r="G639" s="5">
        <f>VLOOKUP(B639, pct_raw!$A$2:$AX$1800, 17, FALSE)</f>
        <v>0.26669999999999999</v>
      </c>
      <c r="H639">
        <f>VLOOKUP(B639, pct_raw!$A$2:$AX$1800, 18, FALSE)</f>
        <v>0</v>
      </c>
      <c r="I639" s="5">
        <f>VLOOKUP(B639, pct_raw!$A$2:$AX$1800, 19, FALSE)</f>
        <v>0</v>
      </c>
      <c r="J639">
        <f>VLOOKUP(B639, pct_raw!$A$2:$AX$1800, 20, FALSE)</f>
        <v>0</v>
      </c>
      <c r="K639" s="5">
        <f>VLOOKUP(B639, pct_raw!$A$2:$AX$1800, 21, FALSE)</f>
        <v>7</v>
      </c>
      <c r="L639" s="5">
        <f>VLOOKUP(B639, pct_raw!$A$2:$AX$1800, 22, FALSE)</f>
        <v>8</v>
      </c>
      <c r="M639" s="5">
        <f>VLOOKUP(B639, pct_raw!$A$2:$AX$1800, 23, FALSE)</f>
        <v>0.26669999999999999</v>
      </c>
      <c r="N639" s="5">
        <f>VLOOKUP(B639, pct_raw!$A$2:$AX$1800, 24, FALSE)</f>
        <v>0</v>
      </c>
      <c r="O639" s="5">
        <f>VLOOKUP(B639, pct_raw!$A$2:$AX$1800, 25, FALSE)</f>
        <v>0</v>
      </c>
      <c r="P639" s="5">
        <f>VLOOKUP(B639, pct_raw!$A$2:$AX$1800, 26, FALSE)</f>
        <v>0</v>
      </c>
      <c r="Q639" s="5">
        <f>VLOOKUP(B639, pct_raw!$A$2:$AX$1800, 27, FALSE)</f>
        <v>0</v>
      </c>
      <c r="R639" s="5">
        <f>VLOOKUP(B639, pct_raw!$A$2:$AX$1800, 28, FALSE)</f>
        <v>0</v>
      </c>
      <c r="S639" s="5">
        <f>VLOOKUP(B639, pct_raw!$A$2:$AX$1800, 29, FALSE)</f>
        <v>0</v>
      </c>
      <c r="T639" s="5">
        <f>VLOOKUP(B639, pct_raw!$A$2:$AX$1800, 30, FALSE)</f>
        <v>0</v>
      </c>
      <c r="U639" s="5">
        <f>VLOOKUP(B639, pct_raw!$A$2:$AX$1800, 31, FALSE)</f>
        <v>0</v>
      </c>
      <c r="V639" s="5">
        <f>VLOOKUP(B639, pct_raw!$A$2:$AX$1800, 32, FALSE)</f>
        <v>0</v>
      </c>
      <c r="W639" s="5">
        <f>VLOOKUP(B639, pct_raw!$A$2:$AX$1800, 33, FALSE)</f>
        <v>0</v>
      </c>
      <c r="X639" s="5">
        <f>VLOOKUP(B639, pct_raw!$A$2:$AX$1800, 34, FALSE)</f>
        <v>0</v>
      </c>
      <c r="Y639" s="5">
        <f>VLOOKUP(B639, pct_raw!$A$2:$AX$1800, 35, FALSE)</f>
        <v>0</v>
      </c>
      <c r="Z639" s="5">
        <f>VLOOKUP(B639, pct_raw!$A$2:$AX$1800, 36, FALSE)</f>
        <v>8</v>
      </c>
      <c r="AA639" s="5">
        <f>VLOOKUP(B639, pct_raw!$A$2:$AX$1800, 37, FALSE)</f>
        <v>10</v>
      </c>
      <c r="AB639" s="5">
        <f>VLOOKUP(B639, pct_raw!$A$2:$AX$1800, 38, FALSE)</f>
        <v>0.26669999999999999</v>
      </c>
      <c r="AC639" s="5">
        <f>VLOOKUP(B639, pct_raw!$A$2:$AX$1800, 39, FALSE)</f>
        <v>0</v>
      </c>
      <c r="AD639" s="5">
        <f>VLOOKUP(B639, pct_raw!$A$2:$AX$1800, 40, FALSE)</f>
        <v>0</v>
      </c>
      <c r="AE639" s="5">
        <f>VLOOKUP(B639, pct_raw!$A$2:$AX$1800, 41, FALSE)</f>
        <v>0</v>
      </c>
      <c r="AF639" s="5">
        <f>VLOOKUP(B639, pct_raw!$A$2:$AX$1800, 42, FALSE)</f>
        <v>0</v>
      </c>
      <c r="AG639" s="5">
        <f>VLOOKUP(B639, pct_raw!$A$2:$AX$1800, 43, FALSE)</f>
        <v>2</v>
      </c>
      <c r="AH639" s="5">
        <f>VLOOKUP(B639, pct_raw!$A$2:$AX$1800, 44, FALSE)</f>
        <v>0</v>
      </c>
      <c r="AI639" s="5">
        <f>VLOOKUP(B639, pct_raw!$A$2:$AX$1800, 45, FALSE)</f>
        <v>5</v>
      </c>
      <c r="AJ639" s="5">
        <f>VLOOKUP(B639, pct_raw!$A$2:$AX$1800, 46, FALSE)</f>
        <v>0</v>
      </c>
      <c r="AK639" s="5">
        <f>VLOOKUP(B639, pct_raw!$A$2:$AX$1800, 47, FALSE)</f>
        <v>0</v>
      </c>
      <c r="AL639" s="5">
        <f>VLOOKUP(B639, pct_raw!$A$2:$AX$1800, 48, FALSE)</f>
        <v>0</v>
      </c>
      <c r="AM639" s="5">
        <f>VLOOKUP(B639, pct_raw!$A$2:$AX$1800, 49, FALSE)</f>
        <v>0</v>
      </c>
      <c r="AN639" s="5">
        <f>VLOOKUP(B639, pct_raw!$A$2:$AX$1800, 50, FALSE)</f>
        <v>0</v>
      </c>
    </row>
    <row r="640" spans="1:40" x14ac:dyDescent="0.2">
      <c r="A640" s="2" t="s">
        <v>1304</v>
      </c>
      <c r="B640" s="2" t="str">
        <f t="shared" si="9"/>
        <v>Dubuque 38</v>
      </c>
      <c r="C640" s="2" t="s">
        <v>4599</v>
      </c>
      <c r="D640" s="2" t="str">
        <f>VLOOKUP(B640, pct_raw!$A$2:$AX$1800, 6, FALSE)</f>
        <v xml:space="preserve"> Dubuque 38</v>
      </c>
      <c r="E640" s="5">
        <f>VLOOKUP(B640, pct_raw!$A$2:$AX$1800, 15, FALSE)</f>
        <v>5</v>
      </c>
      <c r="F640" s="5">
        <f>VLOOKUP(B640, pct_raw!$A$2:$AX$1800, 16, FALSE)</f>
        <v>5</v>
      </c>
      <c r="G640" s="5">
        <f>VLOOKUP(B640, pct_raw!$A$2:$AX$1800, 17, FALSE)</f>
        <v>0</v>
      </c>
      <c r="H640">
        <f>VLOOKUP(B640, pct_raw!$A$2:$AX$1800, 18, FALSE)</f>
        <v>0</v>
      </c>
      <c r="I640" s="5">
        <f>VLOOKUP(B640, pct_raw!$A$2:$AX$1800, 19, FALSE)</f>
        <v>0</v>
      </c>
      <c r="J640">
        <f>VLOOKUP(B640, pct_raw!$A$2:$AX$1800, 20, FALSE)</f>
        <v>0</v>
      </c>
      <c r="K640" s="5">
        <f>VLOOKUP(B640, pct_raw!$A$2:$AX$1800, 21, FALSE)</f>
        <v>9</v>
      </c>
      <c r="L640" s="5">
        <f>VLOOKUP(B640, pct_raw!$A$2:$AX$1800, 22, FALSE)</f>
        <v>9</v>
      </c>
      <c r="M640" s="5">
        <f>VLOOKUP(B640, pct_raw!$A$2:$AX$1800, 23, FALSE)</f>
        <v>0.26669999999999999</v>
      </c>
      <c r="N640" s="5">
        <f>VLOOKUP(B640, pct_raw!$A$2:$AX$1800, 24, FALSE)</f>
        <v>0</v>
      </c>
      <c r="O640" s="5">
        <f>VLOOKUP(B640, pct_raw!$A$2:$AX$1800, 25, FALSE)</f>
        <v>0</v>
      </c>
      <c r="P640" s="5">
        <f>VLOOKUP(B640, pct_raw!$A$2:$AX$1800, 26, FALSE)</f>
        <v>0</v>
      </c>
      <c r="Q640" s="5">
        <f>VLOOKUP(B640, pct_raw!$A$2:$AX$1800, 27, FALSE)</f>
        <v>8</v>
      </c>
      <c r="R640" s="5">
        <f>VLOOKUP(B640, pct_raw!$A$2:$AX$1800, 28, FALSE)</f>
        <v>8</v>
      </c>
      <c r="S640" s="5">
        <f>VLOOKUP(B640, pct_raw!$A$2:$AX$1800, 29, FALSE)</f>
        <v>0.26669999999999999</v>
      </c>
      <c r="T640" s="5">
        <f>VLOOKUP(B640, pct_raw!$A$2:$AX$1800, 30, FALSE)</f>
        <v>0</v>
      </c>
      <c r="U640" s="5">
        <f>VLOOKUP(B640, pct_raw!$A$2:$AX$1800, 31, FALSE)</f>
        <v>0</v>
      </c>
      <c r="V640" s="5">
        <f>VLOOKUP(B640, pct_raw!$A$2:$AX$1800, 32, FALSE)</f>
        <v>0</v>
      </c>
      <c r="W640" s="5">
        <f>VLOOKUP(B640, pct_raw!$A$2:$AX$1800, 33, FALSE)</f>
        <v>0</v>
      </c>
      <c r="X640" s="5">
        <f>VLOOKUP(B640, pct_raw!$A$2:$AX$1800, 34, FALSE)</f>
        <v>0</v>
      </c>
      <c r="Y640" s="5">
        <f>VLOOKUP(B640, pct_raw!$A$2:$AX$1800, 35, FALSE)</f>
        <v>0</v>
      </c>
      <c r="Z640" s="5">
        <f>VLOOKUP(B640, pct_raw!$A$2:$AX$1800, 36, FALSE)</f>
        <v>8</v>
      </c>
      <c r="AA640" s="5">
        <f>VLOOKUP(B640, pct_raw!$A$2:$AX$1800, 37, FALSE)</f>
        <v>8</v>
      </c>
      <c r="AB640" s="5">
        <f>VLOOKUP(B640, pct_raw!$A$2:$AX$1800, 38, FALSE)</f>
        <v>0.26669999999999999</v>
      </c>
      <c r="AC640" s="5">
        <f>VLOOKUP(B640, pct_raw!$A$2:$AX$1800, 39, FALSE)</f>
        <v>0</v>
      </c>
      <c r="AD640" s="5">
        <f>VLOOKUP(B640, pct_raw!$A$2:$AX$1800, 40, FALSE)</f>
        <v>0</v>
      </c>
      <c r="AE640" s="5">
        <f>VLOOKUP(B640, pct_raw!$A$2:$AX$1800, 41, FALSE)</f>
        <v>0</v>
      </c>
      <c r="AF640" s="5">
        <f>VLOOKUP(B640, pct_raw!$A$2:$AX$1800, 42, FALSE)</f>
        <v>0</v>
      </c>
      <c r="AG640" s="5">
        <f>VLOOKUP(B640, pct_raw!$A$2:$AX$1800, 43, FALSE)</f>
        <v>0</v>
      </c>
      <c r="AH640" s="5">
        <f>VLOOKUP(B640, pct_raw!$A$2:$AX$1800, 44, FALSE)</f>
        <v>0</v>
      </c>
      <c r="AI640" s="5">
        <f>VLOOKUP(B640, pct_raw!$A$2:$AX$1800, 45, FALSE)</f>
        <v>0</v>
      </c>
      <c r="AJ640" s="5">
        <f>VLOOKUP(B640, pct_raw!$A$2:$AX$1800, 46, FALSE)</f>
        <v>0</v>
      </c>
      <c r="AK640" s="5">
        <f>VLOOKUP(B640, pct_raw!$A$2:$AX$1800, 47, FALSE)</f>
        <v>0</v>
      </c>
      <c r="AL640" s="5">
        <f>VLOOKUP(B640, pct_raw!$A$2:$AX$1800, 48, FALSE)</f>
        <v>0</v>
      </c>
      <c r="AM640" s="5">
        <f>VLOOKUP(B640, pct_raw!$A$2:$AX$1800, 49, FALSE)</f>
        <v>0</v>
      </c>
      <c r="AN640" s="5">
        <f>VLOOKUP(B640, pct_raw!$A$2:$AX$1800, 50, FALSE)</f>
        <v>0</v>
      </c>
    </row>
    <row r="641" spans="1:40" x14ac:dyDescent="0.2">
      <c r="A641" s="2" t="s">
        <v>1305</v>
      </c>
      <c r="B641" s="2" t="str">
        <f t="shared" si="9"/>
        <v>Dubuque 39</v>
      </c>
      <c r="C641" s="2" t="s">
        <v>4600</v>
      </c>
      <c r="D641" s="2" t="str">
        <f>VLOOKUP(B641, pct_raw!$A$2:$AX$1800, 6, FALSE)</f>
        <v xml:space="preserve"> Dubuque 39</v>
      </c>
      <c r="E641" s="5">
        <f>VLOOKUP(B641, pct_raw!$A$2:$AX$1800, 15, FALSE)</f>
        <v>16</v>
      </c>
      <c r="F641" s="5">
        <f>VLOOKUP(B641, pct_raw!$A$2:$AX$1800, 16, FALSE)</f>
        <v>16</v>
      </c>
      <c r="G641" s="5">
        <f>VLOOKUP(B641, pct_raw!$A$2:$AX$1800, 17, FALSE)</f>
        <v>0.5333</v>
      </c>
      <c r="H641">
        <f>VLOOKUP(B641, pct_raw!$A$2:$AX$1800, 18, FALSE)</f>
        <v>0</v>
      </c>
      <c r="I641" s="5">
        <f>VLOOKUP(B641, pct_raw!$A$2:$AX$1800, 19, FALSE)</f>
        <v>0</v>
      </c>
      <c r="J641">
        <f>VLOOKUP(B641, pct_raw!$A$2:$AX$1800, 20, FALSE)</f>
        <v>0</v>
      </c>
      <c r="K641" s="5">
        <f>VLOOKUP(B641, pct_raw!$A$2:$AX$1800, 21, FALSE)</f>
        <v>8</v>
      </c>
      <c r="L641" s="5">
        <f>VLOOKUP(B641, pct_raw!$A$2:$AX$1800, 22, FALSE)</f>
        <v>8</v>
      </c>
      <c r="M641" s="5">
        <f>VLOOKUP(B641, pct_raw!$A$2:$AX$1800, 23, FALSE)</f>
        <v>0.26669999999999999</v>
      </c>
      <c r="N641" s="5">
        <f>VLOOKUP(B641, pct_raw!$A$2:$AX$1800, 24, FALSE)</f>
        <v>0</v>
      </c>
      <c r="O641" s="5">
        <f>VLOOKUP(B641, pct_raw!$A$2:$AX$1800, 25, FALSE)</f>
        <v>0</v>
      </c>
      <c r="P641" s="5">
        <f>VLOOKUP(B641, pct_raw!$A$2:$AX$1800, 26, FALSE)</f>
        <v>0</v>
      </c>
      <c r="Q641" s="5">
        <f>VLOOKUP(B641, pct_raw!$A$2:$AX$1800, 27, FALSE)</f>
        <v>8</v>
      </c>
      <c r="R641" s="5">
        <f>VLOOKUP(B641, pct_raw!$A$2:$AX$1800, 28, FALSE)</f>
        <v>8</v>
      </c>
      <c r="S641" s="5">
        <f>VLOOKUP(B641, pct_raw!$A$2:$AX$1800, 29, FALSE)</f>
        <v>0.26669999999999999</v>
      </c>
      <c r="T641" s="5">
        <f>VLOOKUP(B641, pct_raw!$A$2:$AX$1800, 30, FALSE)</f>
        <v>0</v>
      </c>
      <c r="U641" s="5">
        <f>VLOOKUP(B641, pct_raw!$A$2:$AX$1800, 31, FALSE)</f>
        <v>0</v>
      </c>
      <c r="V641" s="5">
        <f>VLOOKUP(B641, pct_raw!$A$2:$AX$1800, 32, FALSE)</f>
        <v>0</v>
      </c>
      <c r="W641" s="5">
        <f>VLOOKUP(B641, pct_raw!$A$2:$AX$1800, 33, FALSE)</f>
        <v>0</v>
      </c>
      <c r="X641" s="5">
        <f>VLOOKUP(B641, pct_raw!$A$2:$AX$1800, 34, FALSE)</f>
        <v>0</v>
      </c>
      <c r="Y641" s="5">
        <f>VLOOKUP(B641, pct_raw!$A$2:$AX$1800, 35, FALSE)</f>
        <v>0</v>
      </c>
      <c r="Z641" s="5">
        <f>VLOOKUP(B641, pct_raw!$A$2:$AX$1800, 36, FALSE)</f>
        <v>11</v>
      </c>
      <c r="AA641" s="5">
        <f>VLOOKUP(B641, pct_raw!$A$2:$AX$1800, 37, FALSE)</f>
        <v>11</v>
      </c>
      <c r="AB641" s="5">
        <f>VLOOKUP(B641, pct_raw!$A$2:$AX$1800, 38, FALSE)</f>
        <v>0.26669999999999999</v>
      </c>
      <c r="AC641" s="5">
        <f>VLOOKUP(B641, pct_raw!$A$2:$AX$1800, 39, FALSE)</f>
        <v>0</v>
      </c>
      <c r="AD641" s="5">
        <f>VLOOKUP(B641, pct_raw!$A$2:$AX$1800, 40, FALSE)</f>
        <v>0</v>
      </c>
      <c r="AE641" s="5">
        <f>VLOOKUP(B641, pct_raw!$A$2:$AX$1800, 41, FALSE)</f>
        <v>0</v>
      </c>
      <c r="AF641" s="5">
        <f>VLOOKUP(B641, pct_raw!$A$2:$AX$1800, 42, FALSE)</f>
        <v>2</v>
      </c>
      <c r="AG641" s="5">
        <f>VLOOKUP(B641, pct_raw!$A$2:$AX$1800, 43, FALSE)</f>
        <v>2</v>
      </c>
      <c r="AH641" s="5">
        <f>VLOOKUP(B641, pct_raw!$A$2:$AX$1800, 44, FALSE)</f>
        <v>0</v>
      </c>
      <c r="AI641" s="5">
        <f>VLOOKUP(B641, pct_raw!$A$2:$AX$1800, 45, FALSE)</f>
        <v>0</v>
      </c>
      <c r="AJ641" s="5">
        <f>VLOOKUP(B641, pct_raw!$A$2:$AX$1800, 46, FALSE)</f>
        <v>0</v>
      </c>
      <c r="AK641" s="5">
        <f>VLOOKUP(B641, pct_raw!$A$2:$AX$1800, 47, FALSE)</f>
        <v>0</v>
      </c>
      <c r="AL641" s="5">
        <f>VLOOKUP(B641, pct_raw!$A$2:$AX$1800, 48, FALSE)</f>
        <v>0</v>
      </c>
      <c r="AM641" s="5">
        <f>VLOOKUP(B641, pct_raw!$A$2:$AX$1800, 49, FALSE)</f>
        <v>0</v>
      </c>
      <c r="AN641" s="5">
        <f>VLOOKUP(B641, pct_raw!$A$2:$AX$1800, 50, FALSE)</f>
        <v>0</v>
      </c>
    </row>
    <row r="642" spans="1:40" x14ac:dyDescent="0.2">
      <c r="A642" s="2" t="s">
        <v>1306</v>
      </c>
      <c r="B642" s="2" t="str">
        <f t="shared" ref="B642:B705" si="10">PROPER(C642)</f>
        <v>Dubuque 40</v>
      </c>
      <c r="C642" s="2" t="s">
        <v>4601</v>
      </c>
      <c r="D642" s="2" t="str">
        <f>VLOOKUP(B642, pct_raw!$A$2:$AX$1800, 6, FALSE)</f>
        <v xml:space="preserve"> Dubuque 40</v>
      </c>
      <c r="E642" s="5">
        <f>VLOOKUP(B642, pct_raw!$A$2:$AX$1800, 15, FALSE)</f>
        <v>17</v>
      </c>
      <c r="F642" s="5">
        <f>VLOOKUP(B642, pct_raw!$A$2:$AX$1800, 16, FALSE)</f>
        <v>19</v>
      </c>
      <c r="G642" s="5">
        <f>VLOOKUP(B642, pct_raw!$A$2:$AX$1800, 17, FALSE)</f>
        <v>0.5333</v>
      </c>
      <c r="H642">
        <f>VLOOKUP(B642, pct_raw!$A$2:$AX$1800, 18, FALSE)</f>
        <v>0</v>
      </c>
      <c r="I642" s="5">
        <f>VLOOKUP(B642, pct_raw!$A$2:$AX$1800, 19, FALSE)</f>
        <v>0</v>
      </c>
      <c r="J642">
        <f>VLOOKUP(B642, pct_raw!$A$2:$AX$1800, 20, FALSE)</f>
        <v>0</v>
      </c>
      <c r="K642" s="5">
        <f>VLOOKUP(B642, pct_raw!$A$2:$AX$1800, 21, FALSE)</f>
        <v>14</v>
      </c>
      <c r="L642" s="5">
        <f>VLOOKUP(B642, pct_raw!$A$2:$AX$1800, 22, FALSE)</f>
        <v>14</v>
      </c>
      <c r="M642" s="5">
        <f>VLOOKUP(B642, pct_raw!$A$2:$AX$1800, 23, FALSE)</f>
        <v>0.26669999999999999</v>
      </c>
      <c r="N642" s="5">
        <f>VLOOKUP(B642, pct_raw!$A$2:$AX$1800, 24, FALSE)</f>
        <v>0</v>
      </c>
      <c r="O642" s="5">
        <f>VLOOKUP(B642, pct_raw!$A$2:$AX$1800, 25, FALSE)</f>
        <v>0</v>
      </c>
      <c r="P642" s="5">
        <f>VLOOKUP(B642, pct_raw!$A$2:$AX$1800, 26, FALSE)</f>
        <v>0</v>
      </c>
      <c r="Q642" s="5">
        <f>VLOOKUP(B642, pct_raw!$A$2:$AX$1800, 27, FALSE)</f>
        <v>5</v>
      </c>
      <c r="R642" s="5">
        <f>VLOOKUP(B642, pct_raw!$A$2:$AX$1800, 28, FALSE)</f>
        <v>8</v>
      </c>
      <c r="S642" s="5">
        <f>VLOOKUP(B642, pct_raw!$A$2:$AX$1800, 29, FALSE)</f>
        <v>0.26669999999999999</v>
      </c>
      <c r="T642" s="5">
        <f>VLOOKUP(B642, pct_raw!$A$2:$AX$1800, 30, FALSE)</f>
        <v>0</v>
      </c>
      <c r="U642" s="5">
        <f>VLOOKUP(B642, pct_raw!$A$2:$AX$1800, 31, FALSE)</f>
        <v>0</v>
      </c>
      <c r="V642" s="5">
        <f>VLOOKUP(B642, pct_raw!$A$2:$AX$1800, 32, FALSE)</f>
        <v>0</v>
      </c>
      <c r="W642" s="5">
        <f>VLOOKUP(B642, pct_raw!$A$2:$AX$1800, 33, FALSE)</f>
        <v>0</v>
      </c>
      <c r="X642" s="5">
        <f>VLOOKUP(B642, pct_raw!$A$2:$AX$1800, 34, FALSE)</f>
        <v>0</v>
      </c>
      <c r="Y642" s="5">
        <f>VLOOKUP(B642, pct_raw!$A$2:$AX$1800, 35, FALSE)</f>
        <v>0</v>
      </c>
      <c r="Z642" s="5">
        <f>VLOOKUP(B642, pct_raw!$A$2:$AX$1800, 36, FALSE)</f>
        <v>6</v>
      </c>
      <c r="AA642" s="5">
        <f>VLOOKUP(B642, pct_raw!$A$2:$AX$1800, 37, FALSE)</f>
        <v>0</v>
      </c>
      <c r="AB642" s="5">
        <f>VLOOKUP(B642, pct_raw!$A$2:$AX$1800, 38, FALSE)</f>
        <v>0</v>
      </c>
      <c r="AC642" s="5">
        <f>VLOOKUP(B642, pct_raw!$A$2:$AX$1800, 39, FALSE)</f>
        <v>2</v>
      </c>
      <c r="AD642" s="5">
        <f>VLOOKUP(B642, pct_raw!$A$2:$AX$1800, 40, FALSE)</f>
        <v>0</v>
      </c>
      <c r="AE642" s="5">
        <f>VLOOKUP(B642, pct_raw!$A$2:$AX$1800, 41, FALSE)</f>
        <v>0</v>
      </c>
      <c r="AF642" s="5">
        <f>VLOOKUP(B642, pct_raw!$A$2:$AX$1800, 42, FALSE)</f>
        <v>4</v>
      </c>
      <c r="AG642" s="5">
        <f>VLOOKUP(B642, pct_raw!$A$2:$AX$1800, 43, FALSE)</f>
        <v>4</v>
      </c>
      <c r="AH642" s="5">
        <f>VLOOKUP(B642, pct_raw!$A$2:$AX$1800, 44, FALSE)</f>
        <v>0</v>
      </c>
      <c r="AI642" s="5">
        <f>VLOOKUP(B642, pct_raw!$A$2:$AX$1800, 45, FALSE)</f>
        <v>1</v>
      </c>
      <c r="AJ642" s="5">
        <f>VLOOKUP(B642, pct_raw!$A$2:$AX$1800, 46, FALSE)</f>
        <v>0</v>
      </c>
      <c r="AK642" s="5">
        <f>VLOOKUP(B642, pct_raw!$A$2:$AX$1800, 47, FALSE)</f>
        <v>0</v>
      </c>
      <c r="AL642" s="5">
        <f>VLOOKUP(B642, pct_raw!$A$2:$AX$1800, 48, FALSE)</f>
        <v>0</v>
      </c>
      <c r="AM642" s="5">
        <f>VLOOKUP(B642, pct_raw!$A$2:$AX$1800, 49, FALSE)</f>
        <v>0</v>
      </c>
      <c r="AN642" s="5">
        <f>VLOOKUP(B642, pct_raw!$A$2:$AX$1800, 50, FALSE)</f>
        <v>0</v>
      </c>
    </row>
    <row r="643" spans="1:40" x14ac:dyDescent="0.2">
      <c r="A643" s="2" t="s">
        <v>545</v>
      </c>
      <c r="B643" s="2" t="str">
        <f t="shared" si="10"/>
        <v>Dubuque 41</v>
      </c>
      <c r="C643" s="2" t="s">
        <v>4602</v>
      </c>
      <c r="D643" s="2" t="str">
        <f>VLOOKUP(B643, pct_raw!$A$2:$AX$1800, 6, FALSE)</f>
        <v xml:space="preserve"> Dubuque 41</v>
      </c>
      <c r="E643" s="5">
        <f>VLOOKUP(B643, pct_raw!$A$2:$AX$1800, 15, FALSE)</f>
        <v>19</v>
      </c>
      <c r="F643" s="5">
        <f>VLOOKUP(B643, pct_raw!$A$2:$AX$1800, 16, FALSE)</f>
        <v>20</v>
      </c>
      <c r="G643" s="5">
        <f>VLOOKUP(B643, pct_raw!$A$2:$AX$1800, 17, FALSE)</f>
        <v>0.5333</v>
      </c>
      <c r="H643">
        <f>VLOOKUP(B643, pct_raw!$A$2:$AX$1800, 18, FALSE)</f>
        <v>1</v>
      </c>
      <c r="I643" s="5">
        <f>VLOOKUP(B643, pct_raw!$A$2:$AX$1800, 19, FALSE)</f>
        <v>0</v>
      </c>
      <c r="J643">
        <f>VLOOKUP(B643, pct_raw!$A$2:$AX$1800, 20, FALSE)</f>
        <v>0</v>
      </c>
      <c r="K643" s="5">
        <f>VLOOKUP(B643, pct_raw!$A$2:$AX$1800, 21, FALSE)</f>
        <v>29</v>
      </c>
      <c r="L643" s="5">
        <f>VLOOKUP(B643, pct_raw!$A$2:$AX$1800, 22, FALSE)</f>
        <v>30</v>
      </c>
      <c r="M643" s="5">
        <f>VLOOKUP(B643, pct_raw!$A$2:$AX$1800, 23, FALSE)</f>
        <v>0.8</v>
      </c>
      <c r="N643" s="5">
        <f>VLOOKUP(B643, pct_raw!$A$2:$AX$1800, 24, FALSE)</f>
        <v>1</v>
      </c>
      <c r="O643" s="5">
        <f>VLOOKUP(B643, pct_raw!$A$2:$AX$1800, 25, FALSE)</f>
        <v>0</v>
      </c>
      <c r="P643" s="5">
        <f>VLOOKUP(B643, pct_raw!$A$2:$AX$1800, 26, FALSE)</f>
        <v>0</v>
      </c>
      <c r="Q643" s="5">
        <f>VLOOKUP(B643, pct_raw!$A$2:$AX$1800, 27, FALSE)</f>
        <v>16</v>
      </c>
      <c r="R643" s="5">
        <f>VLOOKUP(B643, pct_raw!$A$2:$AX$1800, 28, FALSE)</f>
        <v>18</v>
      </c>
      <c r="S643" s="5">
        <f>VLOOKUP(B643, pct_raw!$A$2:$AX$1800, 29, FALSE)</f>
        <v>0.26669999999999999</v>
      </c>
      <c r="T643" s="5">
        <f>VLOOKUP(B643, pct_raw!$A$2:$AX$1800, 30, FALSE)</f>
        <v>0</v>
      </c>
      <c r="U643" s="5">
        <f>VLOOKUP(B643, pct_raw!$A$2:$AX$1800, 31, FALSE)</f>
        <v>0</v>
      </c>
      <c r="V643" s="5">
        <f>VLOOKUP(B643, pct_raw!$A$2:$AX$1800, 32, FALSE)</f>
        <v>0</v>
      </c>
      <c r="W643" s="5">
        <f>VLOOKUP(B643, pct_raw!$A$2:$AX$1800, 33, FALSE)</f>
        <v>0</v>
      </c>
      <c r="X643" s="5">
        <f>VLOOKUP(B643, pct_raw!$A$2:$AX$1800, 34, FALSE)</f>
        <v>0</v>
      </c>
      <c r="Y643" s="5">
        <f>VLOOKUP(B643, pct_raw!$A$2:$AX$1800, 35, FALSE)</f>
        <v>0</v>
      </c>
      <c r="Z643" s="5">
        <f>VLOOKUP(B643, pct_raw!$A$2:$AX$1800, 36, FALSE)</f>
        <v>8</v>
      </c>
      <c r="AA643" s="5">
        <f>VLOOKUP(B643, pct_raw!$A$2:$AX$1800, 37, FALSE)</f>
        <v>14</v>
      </c>
      <c r="AB643" s="5">
        <f>VLOOKUP(B643, pct_raw!$A$2:$AX$1800, 38, FALSE)</f>
        <v>0.26669999999999999</v>
      </c>
      <c r="AC643" s="5">
        <f>VLOOKUP(B643, pct_raw!$A$2:$AX$1800, 39, FALSE)</f>
        <v>3</v>
      </c>
      <c r="AD643" s="5">
        <f>VLOOKUP(B643, pct_raw!$A$2:$AX$1800, 40, FALSE)</f>
        <v>0</v>
      </c>
      <c r="AE643" s="5">
        <f>VLOOKUP(B643, pct_raw!$A$2:$AX$1800, 41, FALSE)</f>
        <v>0</v>
      </c>
      <c r="AF643" s="5">
        <f>VLOOKUP(B643, pct_raw!$A$2:$AX$1800, 42, FALSE)</f>
        <v>0</v>
      </c>
      <c r="AG643" s="5">
        <f>VLOOKUP(B643, pct_raw!$A$2:$AX$1800, 43, FALSE)</f>
        <v>0</v>
      </c>
      <c r="AH643" s="5">
        <f>VLOOKUP(B643, pct_raw!$A$2:$AX$1800, 44, FALSE)</f>
        <v>0</v>
      </c>
      <c r="AI643" s="5">
        <f>VLOOKUP(B643, pct_raw!$A$2:$AX$1800, 45, FALSE)</f>
        <v>4</v>
      </c>
      <c r="AJ643" s="5">
        <f>VLOOKUP(B643, pct_raw!$A$2:$AX$1800, 46, FALSE)</f>
        <v>0</v>
      </c>
      <c r="AK643" s="5">
        <f>VLOOKUP(B643, pct_raw!$A$2:$AX$1800, 47, FALSE)</f>
        <v>0</v>
      </c>
      <c r="AL643" s="5">
        <f>VLOOKUP(B643, pct_raw!$A$2:$AX$1800, 48, FALSE)</f>
        <v>1</v>
      </c>
      <c r="AM643" s="5">
        <f>VLOOKUP(B643, pct_raw!$A$2:$AX$1800, 49, FALSE)</f>
        <v>0</v>
      </c>
      <c r="AN643" s="5">
        <f>VLOOKUP(B643, pct_raw!$A$2:$AX$1800, 50, FALSE)</f>
        <v>0</v>
      </c>
    </row>
    <row r="644" spans="1:40" x14ac:dyDescent="0.2">
      <c r="A644" s="2" t="s">
        <v>539</v>
      </c>
      <c r="B644" s="2" t="str">
        <f t="shared" si="10"/>
        <v>Dubuque 42</v>
      </c>
      <c r="C644" s="2" t="s">
        <v>4603</v>
      </c>
      <c r="D644" s="2" t="str">
        <f>VLOOKUP(B644, pct_raw!$A$2:$AX$1800, 6, FALSE)</f>
        <v xml:space="preserve"> Dubuque 42</v>
      </c>
      <c r="E644" s="5">
        <f>VLOOKUP(B644, pct_raw!$A$2:$AX$1800, 15, FALSE)</f>
        <v>26</v>
      </c>
      <c r="F644" s="5">
        <f>VLOOKUP(B644, pct_raw!$A$2:$AX$1800, 16, FALSE)</f>
        <v>27</v>
      </c>
      <c r="G644" s="5">
        <f>VLOOKUP(B644, pct_raw!$A$2:$AX$1800, 17, FALSE)</f>
        <v>0.5333</v>
      </c>
      <c r="H644">
        <f>VLOOKUP(B644, pct_raw!$A$2:$AX$1800, 18, FALSE)</f>
        <v>0</v>
      </c>
      <c r="I644" s="5">
        <f>VLOOKUP(B644, pct_raw!$A$2:$AX$1800, 19, FALSE)</f>
        <v>0</v>
      </c>
      <c r="J644">
        <f>VLOOKUP(B644, pct_raw!$A$2:$AX$1800, 20, FALSE)</f>
        <v>0</v>
      </c>
      <c r="K644" s="5">
        <f>VLOOKUP(B644, pct_raw!$A$2:$AX$1800, 21, FALSE)</f>
        <v>30</v>
      </c>
      <c r="L644" s="5">
        <f>VLOOKUP(B644, pct_raw!$A$2:$AX$1800, 22, FALSE)</f>
        <v>30</v>
      </c>
      <c r="M644" s="5">
        <f>VLOOKUP(B644, pct_raw!$A$2:$AX$1800, 23, FALSE)</f>
        <v>0.5333</v>
      </c>
      <c r="N644" s="5">
        <f>VLOOKUP(B644, pct_raw!$A$2:$AX$1800, 24, FALSE)</f>
        <v>2</v>
      </c>
      <c r="O644" s="5">
        <f>VLOOKUP(B644, pct_raw!$A$2:$AX$1800, 25, FALSE)</f>
        <v>0</v>
      </c>
      <c r="P644" s="5">
        <f>VLOOKUP(B644, pct_raw!$A$2:$AX$1800, 26, FALSE)</f>
        <v>0</v>
      </c>
      <c r="Q644" s="5">
        <f>VLOOKUP(B644, pct_raw!$A$2:$AX$1800, 27, FALSE)</f>
        <v>18</v>
      </c>
      <c r="R644" s="5">
        <f>VLOOKUP(B644, pct_raw!$A$2:$AX$1800, 28, FALSE)</f>
        <v>18</v>
      </c>
      <c r="S644" s="5">
        <f>VLOOKUP(B644, pct_raw!$A$2:$AX$1800, 29, FALSE)</f>
        <v>0.26669999999999999</v>
      </c>
      <c r="T644" s="5">
        <f>VLOOKUP(B644, pct_raw!$A$2:$AX$1800, 30, FALSE)</f>
        <v>0</v>
      </c>
      <c r="U644" s="5">
        <f>VLOOKUP(B644, pct_raw!$A$2:$AX$1800, 31, FALSE)</f>
        <v>0</v>
      </c>
      <c r="V644" s="5">
        <f>VLOOKUP(B644, pct_raw!$A$2:$AX$1800, 32, FALSE)</f>
        <v>0</v>
      </c>
      <c r="W644" s="5">
        <f>VLOOKUP(B644, pct_raw!$A$2:$AX$1800, 33, FALSE)</f>
        <v>0</v>
      </c>
      <c r="X644" s="5">
        <f>VLOOKUP(B644, pct_raw!$A$2:$AX$1800, 34, FALSE)</f>
        <v>0</v>
      </c>
      <c r="Y644" s="5">
        <f>VLOOKUP(B644, pct_raw!$A$2:$AX$1800, 35, FALSE)</f>
        <v>0</v>
      </c>
      <c r="Z644" s="5">
        <f>VLOOKUP(B644, pct_raw!$A$2:$AX$1800, 36, FALSE)</f>
        <v>18</v>
      </c>
      <c r="AA644" s="5">
        <f>VLOOKUP(B644, pct_raw!$A$2:$AX$1800, 37, FALSE)</f>
        <v>19</v>
      </c>
      <c r="AB644" s="5">
        <f>VLOOKUP(B644, pct_raw!$A$2:$AX$1800, 38, FALSE)</f>
        <v>0.26669999999999999</v>
      </c>
      <c r="AC644" s="5">
        <f>VLOOKUP(B644, pct_raw!$A$2:$AX$1800, 39, FALSE)</f>
        <v>0</v>
      </c>
      <c r="AD644" s="5">
        <f>VLOOKUP(B644, pct_raw!$A$2:$AX$1800, 40, FALSE)</f>
        <v>0</v>
      </c>
      <c r="AE644" s="5">
        <f>VLOOKUP(B644, pct_raw!$A$2:$AX$1800, 41, FALSE)</f>
        <v>0</v>
      </c>
      <c r="AF644" s="5">
        <f>VLOOKUP(B644, pct_raw!$A$2:$AX$1800, 42, FALSE)</f>
        <v>2</v>
      </c>
      <c r="AG644" s="5">
        <f>VLOOKUP(B644, pct_raw!$A$2:$AX$1800, 43, FALSE)</f>
        <v>2</v>
      </c>
      <c r="AH644" s="5">
        <f>VLOOKUP(B644, pct_raw!$A$2:$AX$1800, 44, FALSE)</f>
        <v>0</v>
      </c>
      <c r="AI644" s="5">
        <f>VLOOKUP(B644, pct_raw!$A$2:$AX$1800, 45, FALSE)</f>
        <v>18</v>
      </c>
      <c r="AJ644" s="5">
        <f>VLOOKUP(B644, pct_raw!$A$2:$AX$1800, 46, FALSE)</f>
        <v>18</v>
      </c>
      <c r="AK644" s="5">
        <f>VLOOKUP(B644, pct_raw!$A$2:$AX$1800, 47, FALSE)</f>
        <v>0.26669999999999999</v>
      </c>
      <c r="AL644" s="5">
        <f>VLOOKUP(B644, pct_raw!$A$2:$AX$1800, 48, FALSE)</f>
        <v>0</v>
      </c>
      <c r="AM644" s="5">
        <f>VLOOKUP(B644, pct_raw!$A$2:$AX$1800, 49, FALSE)</f>
        <v>0</v>
      </c>
      <c r="AN644" s="5">
        <f>VLOOKUP(B644, pct_raw!$A$2:$AX$1800, 50, FALSE)</f>
        <v>0</v>
      </c>
    </row>
    <row r="645" spans="1:40" x14ac:dyDescent="0.2">
      <c r="A645" s="2" t="s">
        <v>552</v>
      </c>
      <c r="B645" s="2" t="str">
        <f t="shared" si="10"/>
        <v>Dubuque 43</v>
      </c>
      <c r="C645" s="2" t="s">
        <v>4604</v>
      </c>
      <c r="D645" s="2" t="str">
        <f>VLOOKUP(B645, pct_raw!$A$2:$AX$1800, 6, FALSE)</f>
        <v xml:space="preserve"> Dubuque 43</v>
      </c>
      <c r="E645" s="5">
        <f>VLOOKUP(B645, pct_raw!$A$2:$AX$1800, 15, FALSE)</f>
        <v>38</v>
      </c>
      <c r="F645" s="5">
        <f>VLOOKUP(B645, pct_raw!$A$2:$AX$1800, 16, FALSE)</f>
        <v>38</v>
      </c>
      <c r="G645" s="5">
        <f>VLOOKUP(B645, pct_raw!$A$2:$AX$1800, 17, FALSE)</f>
        <v>0.5333</v>
      </c>
      <c r="H645">
        <f>VLOOKUP(B645, pct_raw!$A$2:$AX$1800, 18, FALSE)</f>
        <v>0</v>
      </c>
      <c r="I645" s="5">
        <f>VLOOKUP(B645, pct_raw!$A$2:$AX$1800, 19, FALSE)</f>
        <v>0</v>
      </c>
      <c r="J645">
        <f>VLOOKUP(B645, pct_raw!$A$2:$AX$1800, 20, FALSE)</f>
        <v>0</v>
      </c>
      <c r="K645" s="5">
        <f>VLOOKUP(B645, pct_raw!$A$2:$AX$1800, 21, FALSE)</f>
        <v>42</v>
      </c>
      <c r="L645" s="5">
        <f>VLOOKUP(B645, pct_raw!$A$2:$AX$1800, 22, FALSE)</f>
        <v>42</v>
      </c>
      <c r="M645" s="5">
        <f>VLOOKUP(B645, pct_raw!$A$2:$AX$1800, 23, FALSE)</f>
        <v>0.8</v>
      </c>
      <c r="N645" s="5">
        <f>VLOOKUP(B645, pct_raw!$A$2:$AX$1800, 24, FALSE)</f>
        <v>0</v>
      </c>
      <c r="O645" s="5">
        <f>VLOOKUP(B645, pct_raw!$A$2:$AX$1800, 25, FALSE)</f>
        <v>0</v>
      </c>
      <c r="P645" s="5">
        <f>VLOOKUP(B645, pct_raw!$A$2:$AX$1800, 26, FALSE)</f>
        <v>0</v>
      </c>
      <c r="Q645" s="5">
        <f>VLOOKUP(B645, pct_raw!$A$2:$AX$1800, 27, FALSE)</f>
        <v>20</v>
      </c>
      <c r="R645" s="5">
        <f>VLOOKUP(B645, pct_raw!$A$2:$AX$1800, 28, FALSE)</f>
        <v>20</v>
      </c>
      <c r="S645" s="5">
        <f>VLOOKUP(B645, pct_raw!$A$2:$AX$1800, 29, FALSE)</f>
        <v>0</v>
      </c>
      <c r="T645" s="5">
        <f>VLOOKUP(B645, pct_raw!$A$2:$AX$1800, 30, FALSE)</f>
        <v>0</v>
      </c>
      <c r="U645" s="5">
        <f>VLOOKUP(B645, pct_raw!$A$2:$AX$1800, 31, FALSE)</f>
        <v>0</v>
      </c>
      <c r="V645" s="5">
        <f>VLOOKUP(B645, pct_raw!$A$2:$AX$1800, 32, FALSE)</f>
        <v>0</v>
      </c>
      <c r="W645" s="5">
        <f>VLOOKUP(B645, pct_raw!$A$2:$AX$1800, 33, FALSE)</f>
        <v>0</v>
      </c>
      <c r="X645" s="5">
        <f>VLOOKUP(B645, pct_raw!$A$2:$AX$1800, 34, FALSE)</f>
        <v>0</v>
      </c>
      <c r="Y645" s="5">
        <f>VLOOKUP(B645, pct_raw!$A$2:$AX$1800, 35, FALSE)</f>
        <v>0</v>
      </c>
      <c r="Z645" s="5">
        <f>VLOOKUP(B645, pct_raw!$A$2:$AX$1800, 36, FALSE)</f>
        <v>23</v>
      </c>
      <c r="AA645" s="5">
        <f>VLOOKUP(B645, pct_raw!$A$2:$AX$1800, 37, FALSE)</f>
        <v>23</v>
      </c>
      <c r="AB645" s="5">
        <f>VLOOKUP(B645, pct_raw!$A$2:$AX$1800, 38, FALSE)</f>
        <v>0.5333</v>
      </c>
      <c r="AC645" s="5">
        <f>VLOOKUP(B645, pct_raw!$A$2:$AX$1800, 39, FALSE)</f>
        <v>0</v>
      </c>
      <c r="AD645" s="5">
        <f>VLOOKUP(B645, pct_raw!$A$2:$AX$1800, 40, FALSE)</f>
        <v>1</v>
      </c>
      <c r="AE645" s="5">
        <f>VLOOKUP(B645, pct_raw!$A$2:$AX$1800, 41, FALSE)</f>
        <v>0</v>
      </c>
      <c r="AF645" s="5">
        <f>VLOOKUP(B645, pct_raw!$A$2:$AX$1800, 42, FALSE)</f>
        <v>0</v>
      </c>
      <c r="AG645" s="5">
        <f>VLOOKUP(B645, pct_raw!$A$2:$AX$1800, 43, FALSE)</f>
        <v>0</v>
      </c>
      <c r="AH645" s="5">
        <f>VLOOKUP(B645, pct_raw!$A$2:$AX$1800, 44, FALSE)</f>
        <v>0</v>
      </c>
      <c r="AI645" s="5">
        <f>VLOOKUP(B645, pct_raw!$A$2:$AX$1800, 45, FALSE)</f>
        <v>28</v>
      </c>
      <c r="AJ645" s="5">
        <f>VLOOKUP(B645, pct_raw!$A$2:$AX$1800, 46, FALSE)</f>
        <v>28</v>
      </c>
      <c r="AK645" s="5">
        <f>VLOOKUP(B645, pct_raw!$A$2:$AX$1800, 47, FALSE)</f>
        <v>0.5333</v>
      </c>
      <c r="AL645" s="5">
        <f>VLOOKUP(B645, pct_raw!$A$2:$AX$1800, 48, FALSE)</f>
        <v>1</v>
      </c>
      <c r="AM645" s="5">
        <f>VLOOKUP(B645, pct_raw!$A$2:$AX$1800, 49, FALSE)</f>
        <v>1</v>
      </c>
      <c r="AN645" s="5">
        <f>VLOOKUP(B645, pct_raw!$A$2:$AX$1800, 50, FALSE)</f>
        <v>0</v>
      </c>
    </row>
    <row r="646" spans="1:40" x14ac:dyDescent="0.2">
      <c r="A646" s="2" t="s">
        <v>541</v>
      </c>
      <c r="B646" s="2" t="str">
        <f t="shared" si="10"/>
        <v>Dubuque 44</v>
      </c>
      <c r="C646" s="2" t="s">
        <v>4605</v>
      </c>
      <c r="D646" s="2" t="str">
        <f>VLOOKUP(B646, pct_raw!$A$2:$AX$1800, 6, FALSE)</f>
        <v xml:space="preserve"> Dubuque 44</v>
      </c>
      <c r="E646" s="5">
        <f>VLOOKUP(B646, pct_raw!$A$2:$AX$1800, 15, FALSE)</f>
        <v>2</v>
      </c>
      <c r="F646" s="5">
        <f>VLOOKUP(B646, pct_raw!$A$2:$AX$1800, 16, FALSE)</f>
        <v>2</v>
      </c>
      <c r="G646" s="5">
        <f>VLOOKUP(B646, pct_raw!$A$2:$AX$1800, 17, FALSE)</f>
        <v>0</v>
      </c>
      <c r="H646">
        <f>VLOOKUP(B646, pct_raw!$A$2:$AX$1800, 18, FALSE)</f>
        <v>0</v>
      </c>
      <c r="I646" s="5">
        <f>VLOOKUP(B646, pct_raw!$A$2:$AX$1800, 19, FALSE)</f>
        <v>0</v>
      </c>
      <c r="J646">
        <f>VLOOKUP(B646, pct_raw!$A$2:$AX$1800, 20, FALSE)</f>
        <v>0</v>
      </c>
      <c r="K646" s="5">
        <f>VLOOKUP(B646, pct_raw!$A$2:$AX$1800, 21, FALSE)</f>
        <v>1</v>
      </c>
      <c r="L646" s="5">
        <f>VLOOKUP(B646, pct_raw!$A$2:$AX$1800, 22, FALSE)</f>
        <v>1</v>
      </c>
      <c r="M646" s="5">
        <f>VLOOKUP(B646, pct_raw!$A$2:$AX$1800, 23, FALSE)</f>
        <v>0</v>
      </c>
      <c r="N646" s="5">
        <f>VLOOKUP(B646, pct_raw!$A$2:$AX$1800, 24, FALSE)</f>
        <v>0</v>
      </c>
      <c r="O646" s="5">
        <f>VLOOKUP(B646, pct_raw!$A$2:$AX$1800, 25, FALSE)</f>
        <v>0</v>
      </c>
      <c r="P646" s="5">
        <f>VLOOKUP(B646, pct_raw!$A$2:$AX$1800, 26, FALSE)</f>
        <v>0</v>
      </c>
      <c r="Q646" s="5">
        <f>VLOOKUP(B646, pct_raw!$A$2:$AX$1800, 27, FALSE)</f>
        <v>3</v>
      </c>
      <c r="R646" s="5">
        <f>VLOOKUP(B646, pct_raw!$A$2:$AX$1800, 28, FALSE)</f>
        <v>3</v>
      </c>
      <c r="S646" s="5">
        <f>VLOOKUP(B646, pct_raw!$A$2:$AX$1800, 29, FALSE)</f>
        <v>0</v>
      </c>
      <c r="T646" s="5">
        <f>VLOOKUP(B646, pct_raw!$A$2:$AX$1800, 30, FALSE)</f>
        <v>0</v>
      </c>
      <c r="U646" s="5">
        <f>VLOOKUP(B646, pct_raw!$A$2:$AX$1800, 31, FALSE)</f>
        <v>0</v>
      </c>
      <c r="V646" s="5">
        <f>VLOOKUP(B646, pct_raw!$A$2:$AX$1800, 32, FALSE)</f>
        <v>0</v>
      </c>
      <c r="W646" s="5">
        <f>VLOOKUP(B646, pct_raw!$A$2:$AX$1800, 33, FALSE)</f>
        <v>0</v>
      </c>
      <c r="X646" s="5">
        <f>VLOOKUP(B646, pct_raw!$A$2:$AX$1800, 34, FALSE)</f>
        <v>0</v>
      </c>
      <c r="Y646" s="5">
        <f>VLOOKUP(B646, pct_raw!$A$2:$AX$1800, 35, FALSE)</f>
        <v>0</v>
      </c>
      <c r="Z646" s="5">
        <f>VLOOKUP(B646, pct_raw!$A$2:$AX$1800, 36, FALSE)</f>
        <v>2</v>
      </c>
      <c r="AA646" s="5">
        <f>VLOOKUP(B646, pct_raw!$A$2:$AX$1800, 37, FALSE)</f>
        <v>2</v>
      </c>
      <c r="AB646" s="5">
        <f>VLOOKUP(B646, pct_raw!$A$2:$AX$1800, 38, FALSE)</f>
        <v>0.26669999999999999</v>
      </c>
      <c r="AC646" s="5">
        <f>VLOOKUP(B646, pct_raw!$A$2:$AX$1800, 39, FALSE)</f>
        <v>0</v>
      </c>
      <c r="AD646" s="5">
        <f>VLOOKUP(B646, pct_raw!$A$2:$AX$1800, 40, FALSE)</f>
        <v>0</v>
      </c>
      <c r="AE646" s="5">
        <f>VLOOKUP(B646, pct_raw!$A$2:$AX$1800, 41, FALSE)</f>
        <v>0</v>
      </c>
      <c r="AF646" s="5">
        <f>VLOOKUP(B646, pct_raw!$A$2:$AX$1800, 42, FALSE)</f>
        <v>0</v>
      </c>
      <c r="AG646" s="5">
        <f>VLOOKUP(B646, pct_raw!$A$2:$AX$1800, 43, FALSE)</f>
        <v>0</v>
      </c>
      <c r="AH646" s="5">
        <f>VLOOKUP(B646, pct_raw!$A$2:$AX$1800, 44, FALSE)</f>
        <v>0</v>
      </c>
      <c r="AI646" s="5">
        <f>VLOOKUP(B646, pct_raw!$A$2:$AX$1800, 45, FALSE)</f>
        <v>0</v>
      </c>
      <c r="AJ646" s="5">
        <f>VLOOKUP(B646, pct_raw!$A$2:$AX$1800, 46, FALSE)</f>
        <v>0</v>
      </c>
      <c r="AK646" s="5">
        <f>VLOOKUP(B646, pct_raw!$A$2:$AX$1800, 47, FALSE)</f>
        <v>0</v>
      </c>
      <c r="AL646" s="5">
        <f>VLOOKUP(B646, pct_raw!$A$2:$AX$1800, 48, FALSE)</f>
        <v>0</v>
      </c>
      <c r="AM646" s="5">
        <f>VLOOKUP(B646, pct_raw!$A$2:$AX$1800, 49, FALSE)</f>
        <v>0</v>
      </c>
      <c r="AN646" s="5">
        <f>VLOOKUP(B646, pct_raw!$A$2:$AX$1800, 50, FALSE)</f>
        <v>0</v>
      </c>
    </row>
    <row r="647" spans="1:40" x14ac:dyDescent="0.2">
      <c r="A647" s="2" t="s">
        <v>1307</v>
      </c>
      <c r="B647" s="2" t="str">
        <f t="shared" si="10"/>
        <v>Dubuque 45</v>
      </c>
      <c r="C647" s="2" t="s">
        <v>4606</v>
      </c>
      <c r="D647" s="2" t="str">
        <f>VLOOKUP(B647, pct_raw!$A$2:$AX$1800, 6, FALSE)</f>
        <v xml:space="preserve"> Dubuque 45</v>
      </c>
      <c r="E647" s="5">
        <f>VLOOKUP(B647, pct_raw!$A$2:$AX$1800, 15, FALSE)</f>
        <v>32</v>
      </c>
      <c r="F647" s="5">
        <f>VLOOKUP(B647, pct_raw!$A$2:$AX$1800, 16, FALSE)</f>
        <v>35</v>
      </c>
      <c r="G647" s="5">
        <f>VLOOKUP(B647, pct_raw!$A$2:$AX$1800, 17, FALSE)</f>
        <v>0.5333</v>
      </c>
      <c r="H647">
        <f>VLOOKUP(B647, pct_raw!$A$2:$AX$1800, 18, FALSE)</f>
        <v>0</v>
      </c>
      <c r="I647" s="5">
        <f>VLOOKUP(B647, pct_raw!$A$2:$AX$1800, 19, FALSE)</f>
        <v>0</v>
      </c>
      <c r="J647">
        <f>VLOOKUP(B647, pct_raw!$A$2:$AX$1800, 20, FALSE)</f>
        <v>0</v>
      </c>
      <c r="K647" s="5">
        <f>VLOOKUP(B647, pct_raw!$A$2:$AX$1800, 21, FALSE)</f>
        <v>30</v>
      </c>
      <c r="L647" s="5">
        <f>VLOOKUP(B647, pct_raw!$A$2:$AX$1800, 22, FALSE)</f>
        <v>33</v>
      </c>
      <c r="M647" s="5">
        <f>VLOOKUP(B647, pct_raw!$A$2:$AX$1800, 23, FALSE)</f>
        <v>0.5333</v>
      </c>
      <c r="N647" s="5">
        <f>VLOOKUP(B647, pct_raw!$A$2:$AX$1800, 24, FALSE)</f>
        <v>0</v>
      </c>
      <c r="O647" s="5">
        <f>VLOOKUP(B647, pct_raw!$A$2:$AX$1800, 25, FALSE)</f>
        <v>0</v>
      </c>
      <c r="P647" s="5">
        <f>VLOOKUP(B647, pct_raw!$A$2:$AX$1800, 26, FALSE)</f>
        <v>0</v>
      </c>
      <c r="Q647" s="5">
        <f>VLOOKUP(B647, pct_raw!$A$2:$AX$1800, 27, FALSE)</f>
        <v>9</v>
      </c>
      <c r="R647" s="5">
        <f>VLOOKUP(B647, pct_raw!$A$2:$AX$1800, 28, FALSE)</f>
        <v>0</v>
      </c>
      <c r="S647" s="5">
        <f>VLOOKUP(B647, pct_raw!$A$2:$AX$1800, 29, FALSE)</f>
        <v>0</v>
      </c>
      <c r="T647" s="5">
        <f>VLOOKUP(B647, pct_raw!$A$2:$AX$1800, 30, FALSE)</f>
        <v>0</v>
      </c>
      <c r="U647" s="5">
        <f>VLOOKUP(B647, pct_raw!$A$2:$AX$1800, 31, FALSE)</f>
        <v>0</v>
      </c>
      <c r="V647" s="5">
        <f>VLOOKUP(B647, pct_raw!$A$2:$AX$1800, 32, FALSE)</f>
        <v>0</v>
      </c>
      <c r="W647" s="5">
        <f>VLOOKUP(B647, pct_raw!$A$2:$AX$1800, 33, FALSE)</f>
        <v>0</v>
      </c>
      <c r="X647" s="5">
        <f>VLOOKUP(B647, pct_raw!$A$2:$AX$1800, 34, FALSE)</f>
        <v>0</v>
      </c>
      <c r="Y647" s="5">
        <f>VLOOKUP(B647, pct_raw!$A$2:$AX$1800, 35, FALSE)</f>
        <v>0</v>
      </c>
      <c r="Z647" s="5">
        <f>VLOOKUP(B647, pct_raw!$A$2:$AX$1800, 36, FALSE)</f>
        <v>5</v>
      </c>
      <c r="AA647" s="5">
        <f>VLOOKUP(B647, pct_raw!$A$2:$AX$1800, 37, FALSE)</f>
        <v>18</v>
      </c>
      <c r="AB647" s="5">
        <f>VLOOKUP(B647, pct_raw!$A$2:$AX$1800, 38, FALSE)</f>
        <v>0.5333</v>
      </c>
      <c r="AC647" s="5">
        <f>VLOOKUP(B647, pct_raw!$A$2:$AX$1800, 39, FALSE)</f>
        <v>0</v>
      </c>
      <c r="AD647" s="5">
        <f>VLOOKUP(B647, pct_raw!$A$2:$AX$1800, 40, FALSE)</f>
        <v>0</v>
      </c>
      <c r="AE647" s="5">
        <f>VLOOKUP(B647, pct_raw!$A$2:$AX$1800, 41, FALSE)</f>
        <v>0</v>
      </c>
      <c r="AF647" s="5">
        <f>VLOOKUP(B647, pct_raw!$A$2:$AX$1800, 42, FALSE)</f>
        <v>0</v>
      </c>
      <c r="AG647" s="5">
        <f>VLOOKUP(B647, pct_raw!$A$2:$AX$1800, 43, FALSE)</f>
        <v>0</v>
      </c>
      <c r="AH647" s="5">
        <f>VLOOKUP(B647, pct_raw!$A$2:$AX$1800, 44, FALSE)</f>
        <v>0</v>
      </c>
      <c r="AI647" s="5">
        <f>VLOOKUP(B647, pct_raw!$A$2:$AX$1800, 45, FALSE)</f>
        <v>11</v>
      </c>
      <c r="AJ647" s="5">
        <f>VLOOKUP(B647, pct_raw!$A$2:$AX$1800, 46, FALSE)</f>
        <v>0</v>
      </c>
      <c r="AK647" s="5">
        <f>VLOOKUP(B647, pct_raw!$A$2:$AX$1800, 47, FALSE)</f>
        <v>0</v>
      </c>
      <c r="AL647" s="5">
        <f>VLOOKUP(B647, pct_raw!$A$2:$AX$1800, 48, FALSE)</f>
        <v>8</v>
      </c>
      <c r="AM647" s="5">
        <f>VLOOKUP(B647, pct_raw!$A$2:$AX$1800, 49, FALSE)</f>
        <v>0</v>
      </c>
      <c r="AN647" s="5">
        <f>VLOOKUP(B647, pct_raw!$A$2:$AX$1800, 50, FALSE)</f>
        <v>0</v>
      </c>
    </row>
    <row r="648" spans="1:40" x14ac:dyDescent="0.2">
      <c r="A648" s="2" t="s">
        <v>1308</v>
      </c>
      <c r="B648" s="2" t="str">
        <f t="shared" si="10"/>
        <v>E&amp;W Des Moines Jefferson</v>
      </c>
      <c r="C648" s="2" t="s">
        <v>4607</v>
      </c>
      <c r="D648" s="2" t="str">
        <f>VLOOKUP(B648, pct_raw!$A$2:$AX$1800, 6, FALSE)</f>
        <v xml:space="preserve"> E&amp;W DES MOINES  JEFFERSON</v>
      </c>
      <c r="E648" s="5">
        <f>VLOOKUP(B648, pct_raw!$A$2:$AX$1800, 15, FALSE)</f>
        <v>2</v>
      </c>
      <c r="F648" s="5">
        <f>VLOOKUP(B648, pct_raw!$A$2:$AX$1800, 16, FALSE)</f>
        <v>0</v>
      </c>
      <c r="G648" s="5">
        <f>VLOOKUP(B648, pct_raw!$A$2:$AX$1800, 17, FALSE)</f>
        <v>0</v>
      </c>
      <c r="H648">
        <f>VLOOKUP(B648, pct_raw!$A$2:$AX$1800, 18, FALSE)</f>
        <v>0</v>
      </c>
      <c r="I648" s="5">
        <f>VLOOKUP(B648, pct_raw!$A$2:$AX$1800, 19, FALSE)</f>
        <v>0</v>
      </c>
      <c r="J648">
        <f>VLOOKUP(B648, pct_raw!$A$2:$AX$1800, 20, FALSE)</f>
        <v>0</v>
      </c>
      <c r="K648" s="5">
        <f>VLOOKUP(B648, pct_raw!$A$2:$AX$1800, 21, FALSE)</f>
        <v>3</v>
      </c>
      <c r="L648" s="5">
        <f>VLOOKUP(B648, pct_raw!$A$2:$AX$1800, 22, FALSE)</f>
        <v>4</v>
      </c>
      <c r="M648" s="5">
        <f>VLOOKUP(B648, pct_raw!$A$2:$AX$1800, 23, FALSE)</f>
        <v>0.16</v>
      </c>
      <c r="N648" s="5">
        <f>VLOOKUP(B648, pct_raw!$A$2:$AX$1800, 24, FALSE)</f>
        <v>0</v>
      </c>
      <c r="O648" s="5">
        <f>VLOOKUP(B648, pct_raw!$A$2:$AX$1800, 25, FALSE)</f>
        <v>0</v>
      </c>
      <c r="P648" s="5">
        <f>VLOOKUP(B648, pct_raw!$A$2:$AX$1800, 26, FALSE)</f>
        <v>0</v>
      </c>
      <c r="Q648" s="5">
        <f>VLOOKUP(B648, pct_raw!$A$2:$AX$1800, 27, FALSE)</f>
        <v>0</v>
      </c>
      <c r="R648" s="5">
        <f>VLOOKUP(B648, pct_raw!$A$2:$AX$1800, 28, FALSE)</f>
        <v>7</v>
      </c>
      <c r="S648" s="5">
        <f>VLOOKUP(B648, pct_raw!$A$2:$AX$1800, 29, FALSE)</f>
        <v>0.16</v>
      </c>
      <c r="T648" s="5">
        <f>VLOOKUP(B648, pct_raw!$A$2:$AX$1800, 30, FALSE)</f>
        <v>0</v>
      </c>
      <c r="U648" s="5">
        <f>VLOOKUP(B648, pct_raw!$A$2:$AX$1800, 31, FALSE)</f>
        <v>0</v>
      </c>
      <c r="V648" s="5">
        <f>VLOOKUP(B648, pct_raw!$A$2:$AX$1800, 32, FALSE)</f>
        <v>0</v>
      </c>
      <c r="W648" s="5">
        <f>VLOOKUP(B648, pct_raw!$A$2:$AX$1800, 33, FALSE)</f>
        <v>0</v>
      </c>
      <c r="X648" s="5">
        <f>VLOOKUP(B648, pct_raw!$A$2:$AX$1800, 34, FALSE)</f>
        <v>0</v>
      </c>
      <c r="Y648" s="5">
        <f>VLOOKUP(B648, pct_raw!$A$2:$AX$1800, 35, FALSE)</f>
        <v>0</v>
      </c>
      <c r="Z648" s="5">
        <f>VLOOKUP(B648, pct_raw!$A$2:$AX$1800, 36, FALSE)</f>
        <v>2</v>
      </c>
      <c r="AA648" s="5">
        <f>VLOOKUP(B648, pct_raw!$A$2:$AX$1800, 37, FALSE)</f>
        <v>0</v>
      </c>
      <c r="AB648" s="5">
        <f>VLOOKUP(B648, pct_raw!$A$2:$AX$1800, 38, FALSE)</f>
        <v>0</v>
      </c>
      <c r="AC648" s="5">
        <f>VLOOKUP(B648, pct_raw!$A$2:$AX$1800, 39, FALSE)</f>
        <v>1</v>
      </c>
      <c r="AD648" s="5">
        <f>VLOOKUP(B648, pct_raw!$A$2:$AX$1800, 40, FALSE)</f>
        <v>0</v>
      </c>
      <c r="AE648" s="5">
        <f>VLOOKUP(B648, pct_raw!$A$2:$AX$1800, 41, FALSE)</f>
        <v>0</v>
      </c>
      <c r="AF648" s="5">
        <f>VLOOKUP(B648, pct_raw!$A$2:$AX$1800, 42, FALSE)</f>
        <v>1</v>
      </c>
      <c r="AG648" s="5">
        <f>VLOOKUP(B648, pct_raw!$A$2:$AX$1800, 43, FALSE)</f>
        <v>0</v>
      </c>
      <c r="AH648" s="5">
        <f>VLOOKUP(B648, pct_raw!$A$2:$AX$1800, 44, FALSE)</f>
        <v>0</v>
      </c>
      <c r="AI648" s="5">
        <f>VLOOKUP(B648, pct_raw!$A$2:$AX$1800, 45, FALSE)</f>
        <v>1</v>
      </c>
      <c r="AJ648" s="5">
        <f>VLOOKUP(B648, pct_raw!$A$2:$AX$1800, 46, FALSE)</f>
        <v>0</v>
      </c>
      <c r="AK648" s="5">
        <f>VLOOKUP(B648, pct_raw!$A$2:$AX$1800, 47, FALSE)</f>
        <v>0</v>
      </c>
      <c r="AL648" s="5">
        <f>VLOOKUP(B648, pct_raw!$A$2:$AX$1800, 48, FALSE)</f>
        <v>1</v>
      </c>
      <c r="AM648" s="5">
        <f>VLOOKUP(B648, pct_raw!$A$2:$AX$1800, 49, FALSE)</f>
        <v>0</v>
      </c>
      <c r="AN648" s="5">
        <f>VLOOKUP(B648, pct_raw!$A$2:$AX$1800, 50, FALSE)</f>
        <v>0</v>
      </c>
    </row>
    <row r="649" spans="1:40" x14ac:dyDescent="0.2">
      <c r="A649" s="2" t="s">
        <v>397</v>
      </c>
      <c r="B649" s="2" t="str">
        <f t="shared" si="10"/>
        <v>Eagle</v>
      </c>
      <c r="C649" s="2" t="s">
        <v>397</v>
      </c>
      <c r="D649" s="2" t="str">
        <f>VLOOKUP(B649, pct_raw!$A$2:$AX$1800, 6, FALSE)</f>
        <v xml:space="preserve"> Eagle</v>
      </c>
      <c r="E649" s="5">
        <f>VLOOKUP(B649, pct_raw!$A$2:$AX$1800, 15, FALSE)</f>
        <v>1</v>
      </c>
      <c r="F649" s="5">
        <f>VLOOKUP(B649, pct_raw!$A$2:$AX$1800, 16, FALSE)</f>
        <v>0</v>
      </c>
      <c r="G649" s="5">
        <f>VLOOKUP(B649, pct_raw!$A$2:$AX$1800, 17, FALSE)</f>
        <v>0</v>
      </c>
      <c r="H649">
        <f>VLOOKUP(B649, pct_raw!$A$2:$AX$1800, 18, FALSE)</f>
        <v>0</v>
      </c>
      <c r="I649" s="5">
        <f>VLOOKUP(B649, pct_raw!$A$2:$AX$1800, 19, FALSE)</f>
        <v>0</v>
      </c>
      <c r="J649">
        <f>VLOOKUP(B649, pct_raw!$A$2:$AX$1800, 20, FALSE)</f>
        <v>0</v>
      </c>
      <c r="K649" s="5">
        <f>VLOOKUP(B649, pct_raw!$A$2:$AX$1800, 21, FALSE)</f>
        <v>3</v>
      </c>
      <c r="L649" s="5">
        <f>VLOOKUP(B649, pct_raw!$A$2:$AX$1800, 22, FALSE)</f>
        <v>0</v>
      </c>
      <c r="M649" s="5">
        <f>VLOOKUP(B649, pct_raw!$A$2:$AX$1800, 23, FALSE)</f>
        <v>0</v>
      </c>
      <c r="N649" s="5">
        <f>VLOOKUP(B649, pct_raw!$A$2:$AX$1800, 24, FALSE)</f>
        <v>0</v>
      </c>
      <c r="O649" s="5">
        <f>VLOOKUP(B649, pct_raw!$A$2:$AX$1800, 25, FALSE)</f>
        <v>0</v>
      </c>
      <c r="P649" s="5">
        <f>VLOOKUP(B649, pct_raw!$A$2:$AX$1800, 26, FALSE)</f>
        <v>0</v>
      </c>
      <c r="Q649" s="5">
        <f>VLOOKUP(B649, pct_raw!$A$2:$AX$1800, 27, FALSE)</f>
        <v>6</v>
      </c>
      <c r="R649" s="5">
        <f>VLOOKUP(B649, pct_raw!$A$2:$AX$1800, 28, FALSE)</f>
        <v>1</v>
      </c>
      <c r="S649" s="5">
        <f>VLOOKUP(B649, pct_raw!$A$2:$AX$1800, 29, FALSE)</f>
        <v>0.20200000000000001</v>
      </c>
      <c r="T649" s="5">
        <f>VLOOKUP(B649, pct_raw!$A$2:$AX$1800, 30, FALSE)</f>
        <v>0</v>
      </c>
      <c r="U649" s="5">
        <f>VLOOKUP(B649, pct_raw!$A$2:$AX$1800, 31, FALSE)</f>
        <v>0</v>
      </c>
      <c r="V649" s="5">
        <f>VLOOKUP(B649, pct_raw!$A$2:$AX$1800, 32, FALSE)</f>
        <v>0</v>
      </c>
      <c r="W649" s="5">
        <f>VLOOKUP(B649, pct_raw!$A$2:$AX$1800, 33, FALSE)</f>
        <v>0</v>
      </c>
      <c r="X649" s="5">
        <f>VLOOKUP(B649, pct_raw!$A$2:$AX$1800, 34, FALSE)</f>
        <v>0</v>
      </c>
      <c r="Y649" s="5">
        <f>VLOOKUP(B649, pct_raw!$A$2:$AX$1800, 35, FALSE)</f>
        <v>0</v>
      </c>
      <c r="Z649" s="5">
        <f>VLOOKUP(B649, pct_raw!$A$2:$AX$1800, 36, FALSE)</f>
        <v>0</v>
      </c>
      <c r="AA649" s="5">
        <f>VLOOKUP(B649, pct_raw!$A$2:$AX$1800, 37, FALSE)</f>
        <v>0</v>
      </c>
      <c r="AB649" s="5">
        <f>VLOOKUP(B649, pct_raw!$A$2:$AX$1800, 38, FALSE)</f>
        <v>0</v>
      </c>
      <c r="AC649" s="5">
        <f>VLOOKUP(B649, pct_raw!$A$2:$AX$1800, 39, FALSE)</f>
        <v>0</v>
      </c>
      <c r="AD649" s="5">
        <f>VLOOKUP(B649, pct_raw!$A$2:$AX$1800, 40, FALSE)</f>
        <v>0</v>
      </c>
      <c r="AE649" s="5">
        <f>VLOOKUP(B649, pct_raw!$A$2:$AX$1800, 41, FALSE)</f>
        <v>0</v>
      </c>
      <c r="AF649" s="5">
        <f>VLOOKUP(B649, pct_raw!$A$2:$AX$1800, 42, FALSE)</f>
        <v>0</v>
      </c>
      <c r="AG649" s="5">
        <f>VLOOKUP(B649, pct_raw!$A$2:$AX$1800, 43, FALSE)</f>
        <v>0</v>
      </c>
      <c r="AH649" s="5">
        <f>VLOOKUP(B649, pct_raw!$A$2:$AX$1800, 44, FALSE)</f>
        <v>0</v>
      </c>
      <c r="AI649" s="5">
        <f>VLOOKUP(B649, pct_raw!$A$2:$AX$1800, 45, FALSE)</f>
        <v>1</v>
      </c>
      <c r="AJ649" s="5">
        <f>VLOOKUP(B649, pct_raw!$A$2:$AX$1800, 46, FALSE)</f>
        <v>0</v>
      </c>
      <c r="AK649" s="5">
        <f>VLOOKUP(B649, pct_raw!$A$2:$AX$1800, 47, FALSE)</f>
        <v>0</v>
      </c>
      <c r="AL649" s="5">
        <f>VLOOKUP(B649, pct_raw!$A$2:$AX$1800, 48, FALSE)</f>
        <v>1</v>
      </c>
      <c r="AM649" s="5">
        <f>VLOOKUP(B649, pct_raw!$A$2:$AX$1800, 49, FALSE)</f>
        <v>0</v>
      </c>
      <c r="AN649" s="5">
        <f>VLOOKUP(B649, pct_raw!$A$2:$AX$1800, 50, FALSE)</f>
        <v>0</v>
      </c>
    </row>
    <row r="650" spans="1:40" x14ac:dyDescent="0.2">
      <c r="A650" s="2" t="s">
        <v>938</v>
      </c>
      <c r="B650" s="2" t="str">
        <f t="shared" si="10"/>
        <v>Eagle Grove #1</v>
      </c>
      <c r="C650" s="2" t="s">
        <v>938</v>
      </c>
      <c r="D650" s="2" t="str">
        <f>VLOOKUP(B650, pct_raw!$A$2:$AX$1800, 6, FALSE)</f>
        <v xml:space="preserve"> Eagle Grove #1</v>
      </c>
      <c r="E650" s="5">
        <f>VLOOKUP(B650, pct_raw!$A$2:$AX$1800, 15, FALSE)</f>
        <v>2</v>
      </c>
      <c r="F650" s="5">
        <f>VLOOKUP(B650, pct_raw!$A$2:$AX$1800, 16, FALSE)</f>
        <v>2</v>
      </c>
      <c r="G650" s="5">
        <f>VLOOKUP(B650, pct_raw!$A$2:$AX$1800, 17, FALSE)</f>
        <v>0.1333</v>
      </c>
      <c r="H650">
        <f>VLOOKUP(B650, pct_raw!$A$2:$AX$1800, 18, FALSE)</f>
        <v>0</v>
      </c>
      <c r="I650" s="5">
        <f>VLOOKUP(B650, pct_raw!$A$2:$AX$1800, 19, FALSE)</f>
        <v>0</v>
      </c>
      <c r="J650">
        <f>VLOOKUP(B650, pct_raw!$A$2:$AX$1800, 20, FALSE)</f>
        <v>0</v>
      </c>
      <c r="K650" s="5">
        <f>VLOOKUP(B650, pct_raw!$A$2:$AX$1800, 21, FALSE)</f>
        <v>1</v>
      </c>
      <c r="L650" s="5">
        <f>VLOOKUP(B650, pct_raw!$A$2:$AX$1800, 22, FALSE)</f>
        <v>1</v>
      </c>
      <c r="M650" s="5">
        <f>VLOOKUP(B650, pct_raw!$A$2:$AX$1800, 23, FALSE)</f>
        <v>0.1333</v>
      </c>
      <c r="N650" s="5">
        <f>VLOOKUP(B650, pct_raw!$A$2:$AX$1800, 24, FALSE)</f>
        <v>0</v>
      </c>
      <c r="O650" s="5">
        <f>VLOOKUP(B650, pct_raw!$A$2:$AX$1800, 25, FALSE)</f>
        <v>0</v>
      </c>
      <c r="P650" s="5">
        <f>VLOOKUP(B650, pct_raw!$A$2:$AX$1800, 26, FALSE)</f>
        <v>0</v>
      </c>
      <c r="Q650" s="5">
        <f>VLOOKUP(B650, pct_raw!$A$2:$AX$1800, 27, FALSE)</f>
        <v>0</v>
      </c>
      <c r="R650" s="5">
        <f>VLOOKUP(B650, pct_raw!$A$2:$AX$1800, 28, FALSE)</f>
        <v>0</v>
      </c>
      <c r="S650" s="5">
        <f>VLOOKUP(B650, pct_raw!$A$2:$AX$1800, 29, FALSE)</f>
        <v>0</v>
      </c>
      <c r="T650" s="5">
        <f>VLOOKUP(B650, pct_raw!$A$2:$AX$1800, 30, FALSE)</f>
        <v>0</v>
      </c>
      <c r="U650" s="5">
        <f>VLOOKUP(B650, pct_raw!$A$2:$AX$1800, 31, FALSE)</f>
        <v>0</v>
      </c>
      <c r="V650" s="5">
        <f>VLOOKUP(B650, pct_raw!$A$2:$AX$1800, 32, FALSE)</f>
        <v>0</v>
      </c>
      <c r="W650" s="5">
        <f>VLOOKUP(B650, pct_raw!$A$2:$AX$1800, 33, FALSE)</f>
        <v>0</v>
      </c>
      <c r="X650" s="5">
        <f>VLOOKUP(B650, pct_raw!$A$2:$AX$1800, 34, FALSE)</f>
        <v>0</v>
      </c>
      <c r="Y650" s="5">
        <f>VLOOKUP(B650, pct_raw!$A$2:$AX$1800, 35, FALSE)</f>
        <v>0</v>
      </c>
      <c r="Z650" s="5">
        <f>VLOOKUP(B650, pct_raw!$A$2:$AX$1800, 36, FALSE)</f>
        <v>0</v>
      </c>
      <c r="AA650" s="5">
        <f>VLOOKUP(B650, pct_raw!$A$2:$AX$1800, 37, FALSE)</f>
        <v>0</v>
      </c>
      <c r="AB650" s="5">
        <f>VLOOKUP(B650, pct_raw!$A$2:$AX$1800, 38, FALSE)</f>
        <v>0</v>
      </c>
      <c r="AC650" s="5">
        <f>VLOOKUP(B650, pct_raw!$A$2:$AX$1800, 39, FALSE)</f>
        <v>0</v>
      </c>
      <c r="AD650" s="5">
        <f>VLOOKUP(B650, pct_raw!$A$2:$AX$1800, 40, FALSE)</f>
        <v>0</v>
      </c>
      <c r="AE650" s="5">
        <f>VLOOKUP(B650, pct_raw!$A$2:$AX$1800, 41, FALSE)</f>
        <v>0</v>
      </c>
      <c r="AF650" s="5">
        <f>VLOOKUP(B650, pct_raw!$A$2:$AX$1800, 42, FALSE)</f>
        <v>0</v>
      </c>
      <c r="AG650" s="5">
        <f>VLOOKUP(B650, pct_raw!$A$2:$AX$1800, 43, FALSE)</f>
        <v>0</v>
      </c>
      <c r="AH650" s="5">
        <f>VLOOKUP(B650, pct_raw!$A$2:$AX$1800, 44, FALSE)</f>
        <v>0</v>
      </c>
      <c r="AI650" s="5">
        <f>VLOOKUP(B650, pct_raw!$A$2:$AX$1800, 45, FALSE)</f>
        <v>0</v>
      </c>
      <c r="AJ650" s="5">
        <f>VLOOKUP(B650, pct_raw!$A$2:$AX$1800, 46, FALSE)</f>
        <v>0</v>
      </c>
      <c r="AK650" s="5">
        <f>VLOOKUP(B650, pct_raw!$A$2:$AX$1800, 47, FALSE)</f>
        <v>0</v>
      </c>
      <c r="AL650" s="5">
        <f>VLOOKUP(B650, pct_raw!$A$2:$AX$1800, 48, FALSE)</f>
        <v>0</v>
      </c>
      <c r="AM650" s="5">
        <f>VLOOKUP(B650, pct_raw!$A$2:$AX$1800, 49, FALSE)</f>
        <v>0</v>
      </c>
      <c r="AN650" s="5">
        <f>VLOOKUP(B650, pct_raw!$A$2:$AX$1800, 50, FALSE)</f>
        <v>0</v>
      </c>
    </row>
    <row r="651" spans="1:40" x14ac:dyDescent="0.2">
      <c r="A651" s="2" t="s">
        <v>937</v>
      </c>
      <c r="B651" s="2" t="str">
        <f t="shared" si="10"/>
        <v>Eagle Grove #2</v>
      </c>
      <c r="C651" s="2" t="s">
        <v>937</v>
      </c>
      <c r="D651" s="2" t="str">
        <f>VLOOKUP(B651, pct_raw!$A$2:$AX$1800, 6, FALSE)</f>
        <v xml:space="preserve"> Eagle Grove #2</v>
      </c>
      <c r="E651" s="5">
        <f>VLOOKUP(B651, pct_raw!$A$2:$AX$1800, 15, FALSE)</f>
        <v>1</v>
      </c>
      <c r="F651" s="5">
        <f>VLOOKUP(B651, pct_raw!$A$2:$AX$1800, 16, FALSE)</f>
        <v>0</v>
      </c>
      <c r="G651" s="5">
        <f>VLOOKUP(B651, pct_raw!$A$2:$AX$1800, 17, FALSE)</f>
        <v>0</v>
      </c>
      <c r="H651">
        <f>VLOOKUP(B651, pct_raw!$A$2:$AX$1800, 18, FALSE)</f>
        <v>2</v>
      </c>
      <c r="I651" s="5">
        <f>VLOOKUP(B651, pct_raw!$A$2:$AX$1800, 19, FALSE)</f>
        <v>2</v>
      </c>
      <c r="J651">
        <f>VLOOKUP(B651, pct_raw!$A$2:$AX$1800, 20, FALSE)</f>
        <v>0.1333</v>
      </c>
      <c r="K651" s="5">
        <f>VLOOKUP(B651, pct_raw!$A$2:$AX$1800, 21, FALSE)</f>
        <v>8</v>
      </c>
      <c r="L651" s="5">
        <f>VLOOKUP(B651, pct_raw!$A$2:$AX$1800, 22, FALSE)</f>
        <v>8</v>
      </c>
      <c r="M651" s="5">
        <f>VLOOKUP(B651, pct_raw!$A$2:$AX$1800, 23, FALSE)</f>
        <v>0.26669999999999999</v>
      </c>
      <c r="N651" s="5">
        <f>VLOOKUP(B651, pct_raw!$A$2:$AX$1800, 24, FALSE)</f>
        <v>0</v>
      </c>
      <c r="O651" s="5">
        <f>VLOOKUP(B651, pct_raw!$A$2:$AX$1800, 25, FALSE)</f>
        <v>0</v>
      </c>
      <c r="P651" s="5">
        <f>VLOOKUP(B651, pct_raw!$A$2:$AX$1800, 26, FALSE)</f>
        <v>0</v>
      </c>
      <c r="Q651" s="5">
        <f>VLOOKUP(B651, pct_raw!$A$2:$AX$1800, 27, FALSE)</f>
        <v>0</v>
      </c>
      <c r="R651" s="5">
        <f>VLOOKUP(B651, pct_raw!$A$2:$AX$1800, 28, FALSE)</f>
        <v>0</v>
      </c>
      <c r="S651" s="5">
        <f>VLOOKUP(B651, pct_raw!$A$2:$AX$1800, 29, FALSE)</f>
        <v>0</v>
      </c>
      <c r="T651" s="5">
        <f>VLOOKUP(B651, pct_raw!$A$2:$AX$1800, 30, FALSE)</f>
        <v>0</v>
      </c>
      <c r="U651" s="5">
        <f>VLOOKUP(B651, pct_raw!$A$2:$AX$1800, 31, FALSE)</f>
        <v>0</v>
      </c>
      <c r="V651" s="5">
        <f>VLOOKUP(B651, pct_raw!$A$2:$AX$1800, 32, FALSE)</f>
        <v>0</v>
      </c>
      <c r="W651" s="5">
        <f>VLOOKUP(B651, pct_raw!$A$2:$AX$1800, 33, FALSE)</f>
        <v>0</v>
      </c>
      <c r="X651" s="5">
        <f>VLOOKUP(B651, pct_raw!$A$2:$AX$1800, 34, FALSE)</f>
        <v>0</v>
      </c>
      <c r="Y651" s="5">
        <f>VLOOKUP(B651, pct_raw!$A$2:$AX$1800, 35, FALSE)</f>
        <v>0</v>
      </c>
      <c r="Z651" s="5">
        <f>VLOOKUP(B651, pct_raw!$A$2:$AX$1800, 36, FALSE)</f>
        <v>0</v>
      </c>
      <c r="AA651" s="5">
        <f>VLOOKUP(B651, pct_raw!$A$2:$AX$1800, 37, FALSE)</f>
        <v>0</v>
      </c>
      <c r="AB651" s="5">
        <f>VLOOKUP(B651, pct_raw!$A$2:$AX$1800, 38, FALSE)</f>
        <v>0</v>
      </c>
      <c r="AC651" s="5">
        <f>VLOOKUP(B651, pct_raw!$A$2:$AX$1800, 39, FALSE)</f>
        <v>0</v>
      </c>
      <c r="AD651" s="5">
        <f>VLOOKUP(B651, pct_raw!$A$2:$AX$1800, 40, FALSE)</f>
        <v>0</v>
      </c>
      <c r="AE651" s="5">
        <f>VLOOKUP(B651, pct_raw!$A$2:$AX$1800, 41, FALSE)</f>
        <v>0</v>
      </c>
      <c r="AF651" s="5">
        <f>VLOOKUP(B651, pct_raw!$A$2:$AX$1800, 42, FALSE)</f>
        <v>0</v>
      </c>
      <c r="AG651" s="5">
        <f>VLOOKUP(B651, pct_raw!$A$2:$AX$1800, 43, FALSE)</f>
        <v>1</v>
      </c>
      <c r="AH651" s="5">
        <f>VLOOKUP(B651, pct_raw!$A$2:$AX$1800, 44, FALSE)</f>
        <v>0</v>
      </c>
      <c r="AI651" s="5">
        <f>VLOOKUP(B651, pct_raw!$A$2:$AX$1800, 45, FALSE)</f>
        <v>0</v>
      </c>
      <c r="AJ651" s="5">
        <f>VLOOKUP(B651, pct_raw!$A$2:$AX$1800, 46, FALSE)</f>
        <v>0</v>
      </c>
      <c r="AK651" s="5">
        <f>VLOOKUP(B651, pct_raw!$A$2:$AX$1800, 47, FALSE)</f>
        <v>0</v>
      </c>
      <c r="AL651" s="5">
        <f>VLOOKUP(B651, pct_raw!$A$2:$AX$1800, 48, FALSE)</f>
        <v>0</v>
      </c>
      <c r="AM651" s="5">
        <f>VLOOKUP(B651, pct_raw!$A$2:$AX$1800, 49, FALSE)</f>
        <v>0</v>
      </c>
      <c r="AN651" s="5">
        <f>VLOOKUP(B651, pct_raw!$A$2:$AX$1800, 50, FALSE)</f>
        <v>0</v>
      </c>
    </row>
    <row r="652" spans="1:40" x14ac:dyDescent="0.2">
      <c r="A652" s="2" t="s">
        <v>939</v>
      </c>
      <c r="B652" s="2" t="str">
        <f t="shared" si="10"/>
        <v>Eagle Grove #3</v>
      </c>
      <c r="C652" s="2" t="s">
        <v>939</v>
      </c>
      <c r="D652" s="2" t="str">
        <f>VLOOKUP(B652, pct_raw!$A$2:$AX$1800, 6, FALSE)</f>
        <v xml:space="preserve"> Eagle Grove #3</v>
      </c>
      <c r="E652" s="5">
        <f>VLOOKUP(B652, pct_raw!$A$2:$AX$1800, 15, FALSE)</f>
        <v>6</v>
      </c>
      <c r="F652" s="5">
        <f>VLOOKUP(B652, pct_raw!$A$2:$AX$1800, 16, FALSE)</f>
        <v>10</v>
      </c>
      <c r="G652" s="5">
        <f>VLOOKUP(B652, pct_raw!$A$2:$AX$1800, 17, FALSE)</f>
        <v>0.1333</v>
      </c>
      <c r="H652">
        <f>VLOOKUP(B652, pct_raw!$A$2:$AX$1800, 18, FALSE)</f>
        <v>0</v>
      </c>
      <c r="I652" s="5">
        <f>VLOOKUP(B652, pct_raw!$A$2:$AX$1800, 19, FALSE)</f>
        <v>0</v>
      </c>
      <c r="J652">
        <f>VLOOKUP(B652, pct_raw!$A$2:$AX$1800, 20, FALSE)</f>
        <v>0</v>
      </c>
      <c r="K652" s="5">
        <f>VLOOKUP(B652, pct_raw!$A$2:$AX$1800, 21, FALSE)</f>
        <v>10</v>
      </c>
      <c r="L652" s="5">
        <f>VLOOKUP(B652, pct_raw!$A$2:$AX$1800, 22, FALSE)</f>
        <v>13</v>
      </c>
      <c r="M652" s="5">
        <f>VLOOKUP(B652, pct_raw!$A$2:$AX$1800, 23, FALSE)</f>
        <v>0.1333</v>
      </c>
      <c r="N652" s="5">
        <f>VLOOKUP(B652, pct_raw!$A$2:$AX$1800, 24, FALSE)</f>
        <v>0</v>
      </c>
      <c r="O652" s="5">
        <f>VLOOKUP(B652, pct_raw!$A$2:$AX$1800, 25, FALSE)</f>
        <v>0</v>
      </c>
      <c r="P652" s="5">
        <f>VLOOKUP(B652, pct_raw!$A$2:$AX$1800, 26, FALSE)</f>
        <v>0</v>
      </c>
      <c r="Q652" s="5">
        <f>VLOOKUP(B652, pct_raw!$A$2:$AX$1800, 27, FALSE)</f>
        <v>3</v>
      </c>
      <c r="R652" s="5">
        <f>VLOOKUP(B652, pct_raw!$A$2:$AX$1800, 28, FALSE)</f>
        <v>0</v>
      </c>
      <c r="S652" s="5">
        <f>VLOOKUP(B652, pct_raw!$A$2:$AX$1800, 29, FALSE)</f>
        <v>0</v>
      </c>
      <c r="T652" s="5">
        <f>VLOOKUP(B652, pct_raw!$A$2:$AX$1800, 30, FALSE)</f>
        <v>0</v>
      </c>
      <c r="U652" s="5">
        <f>VLOOKUP(B652, pct_raw!$A$2:$AX$1800, 31, FALSE)</f>
        <v>0</v>
      </c>
      <c r="V652" s="5">
        <f>VLOOKUP(B652, pct_raw!$A$2:$AX$1800, 32, FALSE)</f>
        <v>0</v>
      </c>
      <c r="W652" s="5">
        <f>VLOOKUP(B652, pct_raw!$A$2:$AX$1800, 33, FALSE)</f>
        <v>0</v>
      </c>
      <c r="X652" s="5">
        <f>VLOOKUP(B652, pct_raw!$A$2:$AX$1800, 34, FALSE)</f>
        <v>0</v>
      </c>
      <c r="Y652" s="5">
        <f>VLOOKUP(B652, pct_raw!$A$2:$AX$1800, 35, FALSE)</f>
        <v>0</v>
      </c>
      <c r="Z652" s="5">
        <f>VLOOKUP(B652, pct_raw!$A$2:$AX$1800, 36, FALSE)</f>
        <v>4</v>
      </c>
      <c r="AA652" s="5">
        <f>VLOOKUP(B652, pct_raw!$A$2:$AX$1800, 37, FALSE)</f>
        <v>6</v>
      </c>
      <c r="AB652" s="5">
        <f>VLOOKUP(B652, pct_raw!$A$2:$AX$1800, 38, FALSE)</f>
        <v>0.1333</v>
      </c>
      <c r="AC652" s="5">
        <f>VLOOKUP(B652, pct_raw!$A$2:$AX$1800, 39, FALSE)</f>
        <v>0</v>
      </c>
      <c r="AD652" s="5">
        <f>VLOOKUP(B652, pct_raw!$A$2:$AX$1800, 40, FALSE)</f>
        <v>0</v>
      </c>
      <c r="AE652" s="5">
        <f>VLOOKUP(B652, pct_raw!$A$2:$AX$1800, 41, FALSE)</f>
        <v>0</v>
      </c>
      <c r="AF652" s="5">
        <f>VLOOKUP(B652, pct_raw!$A$2:$AX$1800, 42, FALSE)</f>
        <v>0</v>
      </c>
      <c r="AG652" s="5">
        <f>VLOOKUP(B652, pct_raw!$A$2:$AX$1800, 43, FALSE)</f>
        <v>0</v>
      </c>
      <c r="AH652" s="5">
        <f>VLOOKUP(B652, pct_raw!$A$2:$AX$1800, 44, FALSE)</f>
        <v>0</v>
      </c>
      <c r="AI652" s="5">
        <f>VLOOKUP(B652, pct_raw!$A$2:$AX$1800, 45, FALSE)</f>
        <v>4</v>
      </c>
      <c r="AJ652" s="5">
        <f>VLOOKUP(B652, pct_raw!$A$2:$AX$1800, 46, FALSE)</f>
        <v>0</v>
      </c>
      <c r="AK652" s="5">
        <f>VLOOKUP(B652, pct_raw!$A$2:$AX$1800, 47, FALSE)</f>
        <v>0</v>
      </c>
      <c r="AL652" s="5">
        <f>VLOOKUP(B652, pct_raw!$A$2:$AX$1800, 48, FALSE)</f>
        <v>2</v>
      </c>
      <c r="AM652" s="5">
        <f>VLOOKUP(B652, pct_raw!$A$2:$AX$1800, 49, FALSE)</f>
        <v>0</v>
      </c>
      <c r="AN652" s="5">
        <f>VLOOKUP(B652, pct_raw!$A$2:$AX$1800, 50, FALSE)</f>
        <v>0</v>
      </c>
    </row>
    <row r="653" spans="1:40" x14ac:dyDescent="0.2">
      <c r="A653" s="2" t="s">
        <v>1309</v>
      </c>
      <c r="B653" s="2" t="str">
        <f t="shared" si="10"/>
        <v>Eagle Grove #4</v>
      </c>
      <c r="C653" s="2" t="s">
        <v>1309</v>
      </c>
      <c r="D653" s="2" t="str">
        <f>VLOOKUP(B653, pct_raw!$A$2:$AX$1800, 6, FALSE)</f>
        <v xml:space="preserve"> Eagle Grove #4</v>
      </c>
      <c r="E653" s="5">
        <f>VLOOKUP(B653, pct_raw!$A$2:$AX$1800, 15, FALSE)</f>
        <v>4</v>
      </c>
      <c r="F653" s="5">
        <f>VLOOKUP(B653, pct_raw!$A$2:$AX$1800, 16, FALSE)</f>
        <v>4</v>
      </c>
      <c r="G653" s="5">
        <f>VLOOKUP(B653, pct_raw!$A$2:$AX$1800, 17, FALSE)</f>
        <v>0</v>
      </c>
      <c r="H653">
        <f>VLOOKUP(B653, pct_raw!$A$2:$AX$1800, 18, FALSE)</f>
        <v>0</v>
      </c>
      <c r="I653" s="5">
        <f>VLOOKUP(B653, pct_raw!$A$2:$AX$1800, 19, FALSE)</f>
        <v>0</v>
      </c>
      <c r="J653">
        <f>VLOOKUP(B653, pct_raw!$A$2:$AX$1800, 20, FALSE)</f>
        <v>0</v>
      </c>
      <c r="K653" s="5">
        <f>VLOOKUP(B653, pct_raw!$A$2:$AX$1800, 21, FALSE)</f>
        <v>4</v>
      </c>
      <c r="L653" s="5">
        <f>VLOOKUP(B653, pct_raw!$A$2:$AX$1800, 22, FALSE)</f>
        <v>8</v>
      </c>
      <c r="M653" s="5">
        <f>VLOOKUP(B653, pct_raw!$A$2:$AX$1800, 23, FALSE)</f>
        <v>0.1333</v>
      </c>
      <c r="N653" s="5">
        <f>VLOOKUP(B653, pct_raw!$A$2:$AX$1800, 24, FALSE)</f>
        <v>0</v>
      </c>
      <c r="O653" s="5">
        <f>VLOOKUP(B653, pct_raw!$A$2:$AX$1800, 25, FALSE)</f>
        <v>0</v>
      </c>
      <c r="P653" s="5">
        <f>VLOOKUP(B653, pct_raw!$A$2:$AX$1800, 26, FALSE)</f>
        <v>0</v>
      </c>
      <c r="Q653" s="5">
        <f>VLOOKUP(B653, pct_raw!$A$2:$AX$1800, 27, FALSE)</f>
        <v>6</v>
      </c>
      <c r="R653" s="5">
        <f>VLOOKUP(B653, pct_raw!$A$2:$AX$1800, 28, FALSE)</f>
        <v>7</v>
      </c>
      <c r="S653" s="5">
        <f>VLOOKUP(B653, pct_raw!$A$2:$AX$1800, 29, FALSE)</f>
        <v>0.1333</v>
      </c>
      <c r="T653" s="5">
        <f>VLOOKUP(B653, pct_raw!$A$2:$AX$1800, 30, FALSE)</f>
        <v>0</v>
      </c>
      <c r="U653" s="5">
        <f>VLOOKUP(B653, pct_raw!$A$2:$AX$1800, 31, FALSE)</f>
        <v>0</v>
      </c>
      <c r="V653" s="5">
        <f>VLOOKUP(B653, pct_raw!$A$2:$AX$1800, 32, FALSE)</f>
        <v>0</v>
      </c>
      <c r="W653" s="5">
        <f>VLOOKUP(B653, pct_raw!$A$2:$AX$1800, 33, FALSE)</f>
        <v>0</v>
      </c>
      <c r="X653" s="5">
        <f>VLOOKUP(B653, pct_raw!$A$2:$AX$1800, 34, FALSE)</f>
        <v>0</v>
      </c>
      <c r="Y653" s="5">
        <f>VLOOKUP(B653, pct_raw!$A$2:$AX$1800, 35, FALSE)</f>
        <v>0</v>
      </c>
      <c r="Z653" s="5">
        <f>VLOOKUP(B653, pct_raw!$A$2:$AX$1800, 36, FALSE)</f>
        <v>5</v>
      </c>
      <c r="AA653" s="5">
        <f>VLOOKUP(B653, pct_raw!$A$2:$AX$1800, 37, FALSE)</f>
        <v>6</v>
      </c>
      <c r="AB653" s="5">
        <f>VLOOKUP(B653, pct_raw!$A$2:$AX$1800, 38, FALSE)</f>
        <v>0.1333</v>
      </c>
      <c r="AC653" s="5">
        <f>VLOOKUP(B653, pct_raw!$A$2:$AX$1800, 39, FALSE)</f>
        <v>0</v>
      </c>
      <c r="AD653" s="5">
        <f>VLOOKUP(B653, pct_raw!$A$2:$AX$1800, 40, FALSE)</f>
        <v>0</v>
      </c>
      <c r="AE653" s="5">
        <f>VLOOKUP(B653, pct_raw!$A$2:$AX$1800, 41, FALSE)</f>
        <v>0</v>
      </c>
      <c r="AF653" s="5">
        <f>VLOOKUP(B653, pct_raw!$A$2:$AX$1800, 42, FALSE)</f>
        <v>1</v>
      </c>
      <c r="AG653" s="5">
        <f>VLOOKUP(B653, pct_raw!$A$2:$AX$1800, 43, FALSE)</f>
        <v>1</v>
      </c>
      <c r="AH653" s="5">
        <f>VLOOKUP(B653, pct_raw!$A$2:$AX$1800, 44, FALSE)</f>
        <v>0</v>
      </c>
      <c r="AI653" s="5">
        <f>VLOOKUP(B653, pct_raw!$A$2:$AX$1800, 45, FALSE)</f>
        <v>3</v>
      </c>
      <c r="AJ653" s="5">
        <f>VLOOKUP(B653, pct_raw!$A$2:$AX$1800, 46, FALSE)</f>
        <v>0</v>
      </c>
      <c r="AK653" s="5">
        <f>VLOOKUP(B653, pct_raw!$A$2:$AX$1800, 47, FALSE)</f>
        <v>0</v>
      </c>
      <c r="AL653" s="5">
        <f>VLOOKUP(B653, pct_raw!$A$2:$AX$1800, 48, FALSE)</f>
        <v>0</v>
      </c>
      <c r="AM653" s="5">
        <f>VLOOKUP(B653, pct_raw!$A$2:$AX$1800, 49, FALSE)</f>
        <v>0</v>
      </c>
      <c r="AN653" s="5">
        <f>VLOOKUP(B653, pct_raw!$A$2:$AX$1800, 50, FALSE)</f>
        <v>0</v>
      </c>
    </row>
    <row r="654" spans="1:40" x14ac:dyDescent="0.2">
      <c r="A654" s="2" t="s">
        <v>88</v>
      </c>
      <c r="B654" s="2" t="str">
        <f t="shared" si="10"/>
        <v>Early</v>
      </c>
      <c r="C654" s="2" t="s">
        <v>88</v>
      </c>
      <c r="D654" s="2" t="str">
        <f>VLOOKUP(B654, pct_raw!$A$2:$AX$1800, 6, FALSE)</f>
        <v xml:space="preserve"> Early</v>
      </c>
      <c r="E654" s="5">
        <f>VLOOKUP(B654, pct_raw!$A$2:$AX$1800, 15, FALSE)</f>
        <v>1</v>
      </c>
      <c r="F654" s="5">
        <f>VLOOKUP(B654, pct_raw!$A$2:$AX$1800, 16, FALSE)</f>
        <v>0</v>
      </c>
      <c r="G654" s="5">
        <f>VLOOKUP(B654, pct_raw!$A$2:$AX$1800, 17, FALSE)</f>
        <v>0</v>
      </c>
      <c r="H654">
        <f>VLOOKUP(B654, pct_raw!$A$2:$AX$1800, 18, FALSE)</f>
        <v>0</v>
      </c>
      <c r="I654" s="5">
        <f>VLOOKUP(B654, pct_raw!$A$2:$AX$1800, 19, FALSE)</f>
        <v>0</v>
      </c>
      <c r="J654">
        <f>VLOOKUP(B654, pct_raw!$A$2:$AX$1800, 20, FALSE)</f>
        <v>0</v>
      </c>
      <c r="K654" s="5">
        <f>VLOOKUP(B654, pct_raw!$A$2:$AX$1800, 21, FALSE)</f>
        <v>6</v>
      </c>
      <c r="L654" s="5">
        <f>VLOOKUP(B654, pct_raw!$A$2:$AX$1800, 22, FALSE)</f>
        <v>6</v>
      </c>
      <c r="M654" s="5">
        <f>VLOOKUP(B654, pct_raw!$A$2:$AX$1800, 23, FALSE)</f>
        <v>0.1333</v>
      </c>
      <c r="N654" s="5">
        <f>VLOOKUP(B654, pct_raw!$A$2:$AX$1800, 24, FALSE)</f>
        <v>0</v>
      </c>
      <c r="O654" s="5">
        <f>VLOOKUP(B654, pct_raw!$A$2:$AX$1800, 25, FALSE)</f>
        <v>0</v>
      </c>
      <c r="P654" s="5">
        <f>VLOOKUP(B654, pct_raw!$A$2:$AX$1800, 26, FALSE)</f>
        <v>0</v>
      </c>
      <c r="Q654" s="5">
        <f>VLOOKUP(B654, pct_raw!$A$2:$AX$1800, 27, FALSE)</f>
        <v>3</v>
      </c>
      <c r="R654" s="5">
        <f>VLOOKUP(B654, pct_raw!$A$2:$AX$1800, 28, FALSE)</f>
        <v>3</v>
      </c>
      <c r="S654" s="5">
        <f>VLOOKUP(B654, pct_raw!$A$2:$AX$1800, 29, FALSE)</f>
        <v>6.6699999999999995E-2</v>
      </c>
      <c r="T654" s="5">
        <f>VLOOKUP(B654, pct_raw!$A$2:$AX$1800, 30, FALSE)</f>
        <v>0</v>
      </c>
      <c r="U654" s="5">
        <f>VLOOKUP(B654, pct_raw!$A$2:$AX$1800, 31, FALSE)</f>
        <v>0</v>
      </c>
      <c r="V654" s="5">
        <f>VLOOKUP(B654, pct_raw!$A$2:$AX$1800, 32, FALSE)</f>
        <v>0</v>
      </c>
      <c r="W654" s="5">
        <f>VLOOKUP(B654, pct_raw!$A$2:$AX$1800, 33, FALSE)</f>
        <v>0</v>
      </c>
      <c r="X654" s="5">
        <f>VLOOKUP(B654, pct_raw!$A$2:$AX$1800, 34, FALSE)</f>
        <v>0</v>
      </c>
      <c r="Y654" s="5">
        <f>VLOOKUP(B654, pct_raw!$A$2:$AX$1800, 35, FALSE)</f>
        <v>0</v>
      </c>
      <c r="Z654" s="5">
        <f>VLOOKUP(B654, pct_raw!$A$2:$AX$1800, 36, FALSE)</f>
        <v>2</v>
      </c>
      <c r="AA654" s="5">
        <f>VLOOKUP(B654, pct_raw!$A$2:$AX$1800, 37, FALSE)</f>
        <v>2</v>
      </c>
      <c r="AB654" s="5">
        <f>VLOOKUP(B654, pct_raw!$A$2:$AX$1800, 38, FALSE)</f>
        <v>6.6699999999999995E-2</v>
      </c>
      <c r="AC654" s="5">
        <f>VLOOKUP(B654, pct_raw!$A$2:$AX$1800, 39, FALSE)</f>
        <v>0</v>
      </c>
      <c r="AD654" s="5">
        <f>VLOOKUP(B654, pct_raw!$A$2:$AX$1800, 40, FALSE)</f>
        <v>0</v>
      </c>
      <c r="AE654" s="5">
        <f>VLOOKUP(B654, pct_raw!$A$2:$AX$1800, 41, FALSE)</f>
        <v>0</v>
      </c>
      <c r="AF654" s="5">
        <f>VLOOKUP(B654, pct_raw!$A$2:$AX$1800, 42, FALSE)</f>
        <v>0</v>
      </c>
      <c r="AG654" s="5">
        <f>VLOOKUP(B654, pct_raw!$A$2:$AX$1800, 43, FALSE)</f>
        <v>0</v>
      </c>
      <c r="AH654" s="5">
        <f>VLOOKUP(B654, pct_raw!$A$2:$AX$1800, 44, FALSE)</f>
        <v>0</v>
      </c>
      <c r="AI654" s="5">
        <f>VLOOKUP(B654, pct_raw!$A$2:$AX$1800, 45, FALSE)</f>
        <v>2</v>
      </c>
      <c r="AJ654" s="5">
        <f>VLOOKUP(B654, pct_raw!$A$2:$AX$1800, 46, FALSE)</f>
        <v>2</v>
      </c>
      <c r="AK654" s="5">
        <f>VLOOKUP(B654, pct_raw!$A$2:$AX$1800, 47, FALSE)</f>
        <v>6.6699999999999995E-2</v>
      </c>
      <c r="AL654" s="5">
        <f>VLOOKUP(B654, pct_raw!$A$2:$AX$1800, 48, FALSE)</f>
        <v>0</v>
      </c>
      <c r="AM654" s="5">
        <f>VLOOKUP(B654, pct_raw!$A$2:$AX$1800, 49, FALSE)</f>
        <v>0</v>
      </c>
      <c r="AN654" s="5">
        <f>VLOOKUP(B654, pct_raw!$A$2:$AX$1800, 50, FALSE)</f>
        <v>0</v>
      </c>
    </row>
    <row r="655" spans="1:40" x14ac:dyDescent="0.2">
      <c r="A655" s="2" t="s">
        <v>576</v>
      </c>
      <c r="B655" s="2" t="str">
        <f t="shared" si="10"/>
        <v>East Precinct</v>
      </c>
      <c r="C655" s="2" t="s">
        <v>576</v>
      </c>
      <c r="D655" s="2" t="str">
        <f>VLOOKUP(B655, pct_raw!$A$2:$AX$1800, 6, FALSE)</f>
        <v xml:space="preserve"> East Precinct</v>
      </c>
      <c r="E655" s="5">
        <f>VLOOKUP(B655, pct_raw!$A$2:$AX$1800, 15, FALSE)</f>
        <v>7</v>
      </c>
      <c r="F655" s="5">
        <f>VLOOKUP(B655, pct_raw!$A$2:$AX$1800, 16, FALSE)</f>
        <v>9</v>
      </c>
      <c r="G655" s="5">
        <f>VLOOKUP(B655, pct_raw!$A$2:$AX$1800, 17, FALSE)</f>
        <v>0.12</v>
      </c>
      <c r="H655">
        <f>VLOOKUP(B655, pct_raw!$A$2:$AX$1800, 18, FALSE)</f>
        <v>0</v>
      </c>
      <c r="I655" s="5">
        <f>VLOOKUP(B655, pct_raw!$A$2:$AX$1800, 19, FALSE)</f>
        <v>0</v>
      </c>
      <c r="J655">
        <f>VLOOKUP(B655, pct_raw!$A$2:$AX$1800, 20, FALSE)</f>
        <v>0</v>
      </c>
      <c r="K655" s="5">
        <f>VLOOKUP(B655, pct_raw!$A$2:$AX$1800, 21, FALSE)</f>
        <v>13</v>
      </c>
      <c r="L655" s="5">
        <f>VLOOKUP(B655, pct_raw!$A$2:$AX$1800, 22, FALSE)</f>
        <v>16</v>
      </c>
      <c r="M655" s="5">
        <f>VLOOKUP(B655, pct_raw!$A$2:$AX$1800, 23, FALSE)</f>
        <v>0.36</v>
      </c>
      <c r="N655" s="5">
        <f>VLOOKUP(B655, pct_raw!$A$2:$AX$1800, 24, FALSE)</f>
        <v>0</v>
      </c>
      <c r="O655" s="5">
        <f>VLOOKUP(B655, pct_raw!$A$2:$AX$1800, 25, FALSE)</f>
        <v>0</v>
      </c>
      <c r="P655" s="5">
        <f>VLOOKUP(B655, pct_raw!$A$2:$AX$1800, 26, FALSE)</f>
        <v>0</v>
      </c>
      <c r="Q655" s="5">
        <f>VLOOKUP(B655, pct_raw!$A$2:$AX$1800, 27, FALSE)</f>
        <v>1</v>
      </c>
      <c r="R655" s="5">
        <f>VLOOKUP(B655, pct_raw!$A$2:$AX$1800, 28, FALSE)</f>
        <v>0</v>
      </c>
      <c r="S655" s="5">
        <f>VLOOKUP(B655, pct_raw!$A$2:$AX$1800, 29, FALSE)</f>
        <v>0</v>
      </c>
      <c r="T655" s="5">
        <f>VLOOKUP(B655, pct_raw!$A$2:$AX$1800, 30, FALSE)</f>
        <v>0</v>
      </c>
      <c r="U655" s="5">
        <f>VLOOKUP(B655, pct_raw!$A$2:$AX$1800, 31, FALSE)</f>
        <v>0</v>
      </c>
      <c r="V655" s="5">
        <f>VLOOKUP(B655, pct_raw!$A$2:$AX$1800, 32, FALSE)</f>
        <v>0</v>
      </c>
      <c r="W655" s="5">
        <f>VLOOKUP(B655, pct_raw!$A$2:$AX$1800, 33, FALSE)</f>
        <v>0</v>
      </c>
      <c r="X655" s="5">
        <f>VLOOKUP(B655, pct_raw!$A$2:$AX$1800, 34, FALSE)</f>
        <v>0</v>
      </c>
      <c r="Y655" s="5">
        <f>VLOOKUP(B655, pct_raw!$A$2:$AX$1800, 35, FALSE)</f>
        <v>0</v>
      </c>
      <c r="Z655" s="5">
        <f>VLOOKUP(B655, pct_raw!$A$2:$AX$1800, 36, FALSE)</f>
        <v>17</v>
      </c>
      <c r="AA655" s="5">
        <f>VLOOKUP(B655, pct_raw!$A$2:$AX$1800, 37, FALSE)</f>
        <v>17</v>
      </c>
      <c r="AB655" s="5">
        <f>VLOOKUP(B655, pct_raw!$A$2:$AX$1800, 38, FALSE)</f>
        <v>0.36</v>
      </c>
      <c r="AC655" s="5">
        <f>VLOOKUP(B655, pct_raw!$A$2:$AX$1800, 39, FALSE)</f>
        <v>0</v>
      </c>
      <c r="AD655" s="5">
        <f>VLOOKUP(B655, pct_raw!$A$2:$AX$1800, 40, FALSE)</f>
        <v>0</v>
      </c>
      <c r="AE655" s="5">
        <f>VLOOKUP(B655, pct_raw!$A$2:$AX$1800, 41, FALSE)</f>
        <v>0</v>
      </c>
      <c r="AF655" s="5">
        <f>VLOOKUP(B655, pct_raw!$A$2:$AX$1800, 42, FALSE)</f>
        <v>0</v>
      </c>
      <c r="AG655" s="5">
        <f>VLOOKUP(B655, pct_raw!$A$2:$AX$1800, 43, FALSE)</f>
        <v>0</v>
      </c>
      <c r="AH655" s="5">
        <f>VLOOKUP(B655, pct_raw!$A$2:$AX$1800, 44, FALSE)</f>
        <v>0</v>
      </c>
      <c r="AI655" s="5">
        <f>VLOOKUP(B655, pct_raw!$A$2:$AX$1800, 45, FALSE)</f>
        <v>3</v>
      </c>
      <c r="AJ655" s="5">
        <f>VLOOKUP(B655, pct_raw!$A$2:$AX$1800, 46, FALSE)</f>
        <v>0</v>
      </c>
      <c r="AK655" s="5">
        <f>VLOOKUP(B655, pct_raw!$A$2:$AX$1800, 47, FALSE)</f>
        <v>0</v>
      </c>
      <c r="AL655" s="5">
        <f>VLOOKUP(B655, pct_raw!$A$2:$AX$1800, 48, FALSE)</f>
        <v>1</v>
      </c>
      <c r="AM655" s="5">
        <f>VLOOKUP(B655, pct_raw!$A$2:$AX$1800, 49, FALSE)</f>
        <v>0</v>
      </c>
      <c r="AN655" s="5">
        <f>VLOOKUP(B655, pct_raw!$A$2:$AX$1800, 50, FALSE)</f>
        <v>0</v>
      </c>
    </row>
    <row r="656" spans="1:40" x14ac:dyDescent="0.2">
      <c r="A656" s="2" t="s">
        <v>1310</v>
      </c>
      <c r="B656" s="2" t="str">
        <f t="shared" si="10"/>
        <v>East West Lancaster</v>
      </c>
      <c r="C656" s="2" t="s">
        <v>4949</v>
      </c>
      <c r="D656" s="2" t="str">
        <f>VLOOKUP(B656, pct_raw!$A$2:$AX$1800, 6, FALSE)</f>
        <v xml:space="preserve"> East West Lancaster</v>
      </c>
      <c r="E656" s="5">
        <f>VLOOKUP(B656, pct_raw!$A$2:$AX$1800, 15, FALSE)</f>
        <v>0</v>
      </c>
      <c r="F656" s="5">
        <f>VLOOKUP(B656, pct_raw!$A$2:$AX$1800, 16, FALSE)</f>
        <v>0</v>
      </c>
      <c r="G656" s="5">
        <f>VLOOKUP(B656, pct_raw!$A$2:$AX$1800, 17, FALSE)</f>
        <v>0</v>
      </c>
      <c r="H656">
        <f>VLOOKUP(B656, pct_raw!$A$2:$AX$1800, 18, FALSE)</f>
        <v>0</v>
      </c>
      <c r="I656" s="5">
        <f>VLOOKUP(B656, pct_raw!$A$2:$AX$1800, 19, FALSE)</f>
        <v>0</v>
      </c>
      <c r="J656">
        <f>VLOOKUP(B656, pct_raw!$A$2:$AX$1800, 20, FALSE)</f>
        <v>0</v>
      </c>
      <c r="K656" s="5">
        <f>VLOOKUP(B656, pct_raw!$A$2:$AX$1800, 21, FALSE)</f>
        <v>5</v>
      </c>
      <c r="L656" s="5">
        <f>VLOOKUP(B656, pct_raw!$A$2:$AX$1800, 22, FALSE)</f>
        <v>5</v>
      </c>
      <c r="M656" s="5">
        <f>VLOOKUP(B656, pct_raw!$A$2:$AX$1800, 23, FALSE)</f>
        <v>0.1143</v>
      </c>
      <c r="N656" s="5">
        <f>VLOOKUP(B656, pct_raw!$A$2:$AX$1800, 24, FALSE)</f>
        <v>0</v>
      </c>
      <c r="O656" s="5">
        <f>VLOOKUP(B656, pct_raw!$A$2:$AX$1800, 25, FALSE)</f>
        <v>0</v>
      </c>
      <c r="P656" s="5">
        <f>VLOOKUP(B656, pct_raw!$A$2:$AX$1800, 26, FALSE)</f>
        <v>0</v>
      </c>
      <c r="Q656" s="5">
        <f>VLOOKUP(B656, pct_raw!$A$2:$AX$1800, 27, FALSE)</f>
        <v>0</v>
      </c>
      <c r="R656" s="5">
        <f>VLOOKUP(B656, pct_raw!$A$2:$AX$1800, 28, FALSE)</f>
        <v>0</v>
      </c>
      <c r="S656" s="5">
        <f>VLOOKUP(B656, pct_raw!$A$2:$AX$1800, 29, FALSE)</f>
        <v>0</v>
      </c>
      <c r="T656" s="5">
        <f>VLOOKUP(B656, pct_raw!$A$2:$AX$1800, 30, FALSE)</f>
        <v>0</v>
      </c>
      <c r="U656" s="5">
        <f>VLOOKUP(B656, pct_raw!$A$2:$AX$1800, 31, FALSE)</f>
        <v>0</v>
      </c>
      <c r="V656" s="5">
        <f>VLOOKUP(B656, pct_raw!$A$2:$AX$1800, 32, FALSE)</f>
        <v>0</v>
      </c>
      <c r="W656" s="5">
        <f>VLOOKUP(B656, pct_raw!$A$2:$AX$1800, 33, FALSE)</f>
        <v>0</v>
      </c>
      <c r="X656" s="5">
        <f>VLOOKUP(B656, pct_raw!$A$2:$AX$1800, 34, FALSE)</f>
        <v>0</v>
      </c>
      <c r="Y656" s="5">
        <f>VLOOKUP(B656, pct_raw!$A$2:$AX$1800, 35, FALSE)</f>
        <v>0</v>
      </c>
      <c r="Z656" s="5">
        <f>VLOOKUP(B656, pct_raw!$A$2:$AX$1800, 36, FALSE)</f>
        <v>0</v>
      </c>
      <c r="AA656" s="5">
        <f>VLOOKUP(B656, pct_raw!$A$2:$AX$1800, 37, FALSE)</f>
        <v>0</v>
      </c>
      <c r="AB656" s="5">
        <f>VLOOKUP(B656, pct_raw!$A$2:$AX$1800, 38, FALSE)</f>
        <v>0</v>
      </c>
      <c r="AC656" s="5">
        <f>VLOOKUP(B656, pct_raw!$A$2:$AX$1800, 39, FALSE)</f>
        <v>2</v>
      </c>
      <c r="AD656" s="5">
        <f>VLOOKUP(B656, pct_raw!$A$2:$AX$1800, 40, FALSE)</f>
        <v>2</v>
      </c>
      <c r="AE656" s="5">
        <f>VLOOKUP(B656, pct_raw!$A$2:$AX$1800, 41, FALSE)</f>
        <v>0</v>
      </c>
      <c r="AF656" s="5">
        <f>VLOOKUP(B656, pct_raw!$A$2:$AX$1800, 42, FALSE)</f>
        <v>0</v>
      </c>
      <c r="AG656" s="5">
        <f>VLOOKUP(B656, pct_raw!$A$2:$AX$1800, 43, FALSE)</f>
        <v>0</v>
      </c>
      <c r="AH656" s="5">
        <f>VLOOKUP(B656, pct_raw!$A$2:$AX$1800, 44, FALSE)</f>
        <v>0</v>
      </c>
      <c r="AI656" s="5">
        <f>VLOOKUP(B656, pct_raw!$A$2:$AX$1800, 45, FALSE)</f>
        <v>0</v>
      </c>
      <c r="AJ656" s="5">
        <f>VLOOKUP(B656, pct_raw!$A$2:$AX$1800, 46, FALSE)</f>
        <v>0</v>
      </c>
      <c r="AK656" s="5">
        <f>VLOOKUP(B656, pct_raw!$A$2:$AX$1800, 47, FALSE)</f>
        <v>0</v>
      </c>
      <c r="AL656" s="5">
        <f>VLOOKUP(B656, pct_raw!$A$2:$AX$1800, 48, FALSE)</f>
        <v>1</v>
      </c>
      <c r="AM656" s="5">
        <f>VLOOKUP(B656, pct_raw!$A$2:$AX$1800, 49, FALSE)</f>
        <v>1</v>
      </c>
      <c r="AN656" s="5">
        <f>VLOOKUP(B656, pct_raw!$A$2:$AX$1800, 50, FALSE)</f>
        <v>0</v>
      </c>
    </row>
    <row r="657" spans="1:40" x14ac:dyDescent="0.2">
      <c r="A657" s="2" t="s">
        <v>250</v>
      </c>
      <c r="B657" s="2" t="str">
        <f t="shared" si="10"/>
        <v>Eden</v>
      </c>
      <c r="C657" s="2" t="s">
        <v>250</v>
      </c>
      <c r="D657" s="2" t="str">
        <f>VLOOKUP(B657, pct_raw!$A$2:$AX$1800, 6, FALSE)</f>
        <v xml:space="preserve"> Eden</v>
      </c>
      <c r="E657" s="5">
        <f>VLOOKUP(B657, pct_raw!$A$2:$AX$1800, 15, FALSE)</f>
        <v>6</v>
      </c>
      <c r="F657" s="5">
        <f>VLOOKUP(B657, pct_raw!$A$2:$AX$1800, 16, FALSE)</f>
        <v>7</v>
      </c>
      <c r="G657" s="5">
        <f>VLOOKUP(B657, pct_raw!$A$2:$AX$1800, 17, FALSE)</f>
        <v>0.11</v>
      </c>
      <c r="H657">
        <f>VLOOKUP(B657, pct_raw!$A$2:$AX$1800, 18, FALSE)</f>
        <v>1</v>
      </c>
      <c r="I657" s="5">
        <f>VLOOKUP(B657, pct_raw!$A$2:$AX$1800, 19, FALSE)</f>
        <v>1</v>
      </c>
      <c r="J657">
        <f>VLOOKUP(B657, pct_raw!$A$2:$AX$1800, 20, FALSE)</f>
        <v>0</v>
      </c>
      <c r="K657" s="5">
        <f>VLOOKUP(B657, pct_raw!$A$2:$AX$1800, 21, FALSE)</f>
        <v>7</v>
      </c>
      <c r="L657" s="5">
        <f>VLOOKUP(B657, pct_raw!$A$2:$AX$1800, 22, FALSE)</f>
        <v>12</v>
      </c>
      <c r="M657" s="5">
        <f>VLOOKUP(B657, pct_raw!$A$2:$AX$1800, 23, FALSE)</f>
        <v>0.11</v>
      </c>
      <c r="N657" s="5">
        <f>VLOOKUP(B657, pct_raw!$A$2:$AX$1800, 24, FALSE)</f>
        <v>0</v>
      </c>
      <c r="O657" s="5">
        <f>VLOOKUP(B657, pct_raw!$A$2:$AX$1800, 25, FALSE)</f>
        <v>0</v>
      </c>
      <c r="P657" s="5">
        <f>VLOOKUP(B657, pct_raw!$A$2:$AX$1800, 26, FALSE)</f>
        <v>0</v>
      </c>
      <c r="Q657" s="5">
        <f>VLOOKUP(B657, pct_raw!$A$2:$AX$1800, 27, FALSE)</f>
        <v>5</v>
      </c>
      <c r="R657" s="5">
        <f>VLOOKUP(B657, pct_raw!$A$2:$AX$1800, 28, FALSE)</f>
        <v>0</v>
      </c>
      <c r="S657" s="5">
        <f>VLOOKUP(B657, pct_raw!$A$2:$AX$1800, 29, FALSE)</f>
        <v>0</v>
      </c>
      <c r="T657" s="5">
        <f>VLOOKUP(B657, pct_raw!$A$2:$AX$1800, 30, FALSE)</f>
        <v>0</v>
      </c>
      <c r="U657" s="5">
        <f>VLOOKUP(B657, pct_raw!$A$2:$AX$1800, 31, FALSE)</f>
        <v>0</v>
      </c>
      <c r="V657" s="5">
        <f>VLOOKUP(B657, pct_raw!$A$2:$AX$1800, 32, FALSE)</f>
        <v>0</v>
      </c>
      <c r="W657" s="5">
        <f>VLOOKUP(B657, pct_raw!$A$2:$AX$1800, 33, FALSE)</f>
        <v>0</v>
      </c>
      <c r="X657" s="5">
        <f>VLOOKUP(B657, pct_raw!$A$2:$AX$1800, 34, FALSE)</f>
        <v>0</v>
      </c>
      <c r="Y657" s="5">
        <f>VLOOKUP(B657, pct_raw!$A$2:$AX$1800, 35, FALSE)</f>
        <v>0</v>
      </c>
      <c r="Z657" s="5">
        <f>VLOOKUP(B657, pct_raw!$A$2:$AX$1800, 36, FALSE)</f>
        <v>1</v>
      </c>
      <c r="AA657" s="5">
        <f>VLOOKUP(B657, pct_raw!$A$2:$AX$1800, 37, FALSE)</f>
        <v>0</v>
      </c>
      <c r="AB657" s="5">
        <f>VLOOKUP(B657, pct_raw!$A$2:$AX$1800, 38, FALSE)</f>
        <v>0</v>
      </c>
      <c r="AC657" s="5">
        <f>VLOOKUP(B657, pct_raw!$A$2:$AX$1800, 39, FALSE)</f>
        <v>0</v>
      </c>
      <c r="AD657" s="5">
        <f>VLOOKUP(B657, pct_raw!$A$2:$AX$1800, 40, FALSE)</f>
        <v>0</v>
      </c>
      <c r="AE657" s="5">
        <f>VLOOKUP(B657, pct_raw!$A$2:$AX$1800, 41, FALSE)</f>
        <v>0</v>
      </c>
      <c r="AF657" s="5">
        <f>VLOOKUP(B657, pct_raw!$A$2:$AX$1800, 42, FALSE)</f>
        <v>0</v>
      </c>
      <c r="AG657" s="5">
        <f>VLOOKUP(B657, pct_raw!$A$2:$AX$1800, 43, FALSE)</f>
        <v>0</v>
      </c>
      <c r="AH657" s="5">
        <f>VLOOKUP(B657, pct_raw!$A$2:$AX$1800, 44, FALSE)</f>
        <v>0</v>
      </c>
      <c r="AI657" s="5">
        <f>VLOOKUP(B657, pct_raw!$A$2:$AX$1800, 45, FALSE)</f>
        <v>0</v>
      </c>
      <c r="AJ657" s="5">
        <f>VLOOKUP(B657, pct_raw!$A$2:$AX$1800, 46, FALSE)</f>
        <v>0</v>
      </c>
      <c r="AK657" s="5">
        <f>VLOOKUP(B657, pct_raw!$A$2:$AX$1800, 47, FALSE)</f>
        <v>0</v>
      </c>
      <c r="AL657" s="5">
        <f>VLOOKUP(B657, pct_raw!$A$2:$AX$1800, 48, FALSE)</f>
        <v>0</v>
      </c>
      <c r="AM657" s="5">
        <f>VLOOKUP(B657, pct_raw!$A$2:$AX$1800, 49, FALSE)</f>
        <v>0</v>
      </c>
      <c r="AN657" s="5">
        <f>VLOOKUP(B657, pct_raw!$A$2:$AX$1800, 50, FALSE)</f>
        <v>0</v>
      </c>
    </row>
    <row r="658" spans="1:40" x14ac:dyDescent="0.2">
      <c r="A658" s="2" t="s">
        <v>1311</v>
      </c>
      <c r="B658" s="2" t="str">
        <f t="shared" si="10"/>
        <v>Eden Camanche Twp</v>
      </c>
      <c r="C658" s="2" t="s">
        <v>1311</v>
      </c>
      <c r="D658" s="2" t="str">
        <f>VLOOKUP(B658, pct_raw!$A$2:$AX$1800, 6, FALSE)</f>
        <v xml:space="preserve"> EDEN CAMANCHE TWP</v>
      </c>
      <c r="E658" s="5">
        <f>VLOOKUP(B658, pct_raw!$A$2:$AX$1800, 15, FALSE)</f>
        <v>3</v>
      </c>
      <c r="F658" s="5">
        <f>VLOOKUP(B658, pct_raw!$A$2:$AX$1800, 16, FALSE)</f>
        <v>3</v>
      </c>
      <c r="G658" s="5">
        <f>VLOOKUP(B658, pct_raw!$A$2:$AX$1800, 17, FALSE)</f>
        <v>0</v>
      </c>
      <c r="H658">
        <f>VLOOKUP(B658, pct_raw!$A$2:$AX$1800, 18, FALSE)</f>
        <v>0</v>
      </c>
      <c r="I658" s="5">
        <f>VLOOKUP(B658, pct_raw!$A$2:$AX$1800, 19, FALSE)</f>
        <v>0</v>
      </c>
      <c r="J658">
        <f>VLOOKUP(B658, pct_raw!$A$2:$AX$1800, 20, FALSE)</f>
        <v>0</v>
      </c>
      <c r="K658" s="5">
        <f>VLOOKUP(B658, pct_raw!$A$2:$AX$1800, 21, FALSE)</f>
        <v>4</v>
      </c>
      <c r="L658" s="5">
        <f>VLOOKUP(B658, pct_raw!$A$2:$AX$1800, 22, FALSE)</f>
        <v>4</v>
      </c>
      <c r="M658" s="5">
        <f>VLOOKUP(B658, pct_raw!$A$2:$AX$1800, 23, FALSE)</f>
        <v>0</v>
      </c>
      <c r="N658" s="5">
        <f>VLOOKUP(B658, pct_raw!$A$2:$AX$1800, 24, FALSE)</f>
        <v>0</v>
      </c>
      <c r="O658" s="5">
        <f>VLOOKUP(B658, pct_raw!$A$2:$AX$1800, 25, FALSE)</f>
        <v>0</v>
      </c>
      <c r="P658" s="5">
        <f>VLOOKUP(B658, pct_raw!$A$2:$AX$1800, 26, FALSE)</f>
        <v>0</v>
      </c>
      <c r="Q658" s="5">
        <f>VLOOKUP(B658, pct_raw!$A$2:$AX$1800, 27, FALSE)</f>
        <v>4</v>
      </c>
      <c r="R658" s="5">
        <f>VLOOKUP(B658, pct_raw!$A$2:$AX$1800, 28, FALSE)</f>
        <v>4</v>
      </c>
      <c r="S658" s="5">
        <f>VLOOKUP(B658, pct_raw!$A$2:$AX$1800, 29, FALSE)</f>
        <v>0.22140000000000001</v>
      </c>
      <c r="T658" s="5">
        <f>VLOOKUP(B658, pct_raw!$A$2:$AX$1800, 30, FALSE)</f>
        <v>0</v>
      </c>
      <c r="U658" s="5">
        <f>VLOOKUP(B658, pct_raw!$A$2:$AX$1800, 31, FALSE)</f>
        <v>0</v>
      </c>
      <c r="V658" s="5">
        <f>VLOOKUP(B658, pct_raw!$A$2:$AX$1800, 32, FALSE)</f>
        <v>0</v>
      </c>
      <c r="W658" s="5">
        <f>VLOOKUP(B658, pct_raw!$A$2:$AX$1800, 33, FALSE)</f>
        <v>0</v>
      </c>
      <c r="X658" s="5">
        <f>VLOOKUP(B658, pct_raw!$A$2:$AX$1800, 34, FALSE)</f>
        <v>0</v>
      </c>
      <c r="Y658" s="5">
        <f>VLOOKUP(B658, pct_raw!$A$2:$AX$1800, 35, FALSE)</f>
        <v>0</v>
      </c>
      <c r="Z658" s="5">
        <f>VLOOKUP(B658, pct_raw!$A$2:$AX$1800, 36, FALSE)</f>
        <v>8</v>
      </c>
      <c r="AA658" s="5">
        <f>VLOOKUP(B658, pct_raw!$A$2:$AX$1800, 37, FALSE)</f>
        <v>8</v>
      </c>
      <c r="AB658" s="5">
        <f>VLOOKUP(B658, pct_raw!$A$2:$AX$1800, 38, FALSE)</f>
        <v>0</v>
      </c>
      <c r="AC658" s="5">
        <f>VLOOKUP(B658, pct_raw!$A$2:$AX$1800, 39, FALSE)</f>
        <v>0</v>
      </c>
      <c r="AD658" s="5">
        <f>VLOOKUP(B658, pct_raw!$A$2:$AX$1800, 40, FALSE)</f>
        <v>0</v>
      </c>
      <c r="AE658" s="5">
        <f>VLOOKUP(B658, pct_raw!$A$2:$AX$1800, 41, FALSE)</f>
        <v>0</v>
      </c>
      <c r="AF658" s="5">
        <f>VLOOKUP(B658, pct_raw!$A$2:$AX$1800, 42, FALSE)</f>
        <v>1</v>
      </c>
      <c r="AG658" s="5">
        <f>VLOOKUP(B658, pct_raw!$A$2:$AX$1800, 43, FALSE)</f>
        <v>0</v>
      </c>
      <c r="AH658" s="5">
        <f>VLOOKUP(B658, pct_raw!$A$2:$AX$1800, 44, FALSE)</f>
        <v>0</v>
      </c>
      <c r="AI658" s="5">
        <f>VLOOKUP(B658, pct_raw!$A$2:$AX$1800, 45, FALSE)</f>
        <v>2</v>
      </c>
      <c r="AJ658" s="5">
        <f>VLOOKUP(B658, pct_raw!$A$2:$AX$1800, 46, FALSE)</f>
        <v>2</v>
      </c>
      <c r="AK658" s="5">
        <f>VLOOKUP(B658, pct_raw!$A$2:$AX$1800, 47, FALSE)</f>
        <v>0</v>
      </c>
      <c r="AL658" s="5">
        <f>VLOOKUP(B658, pct_raw!$A$2:$AX$1800, 48, FALSE)</f>
        <v>0</v>
      </c>
      <c r="AM658" s="5">
        <f>VLOOKUP(B658, pct_raw!$A$2:$AX$1800, 49, FALSE)</f>
        <v>0</v>
      </c>
      <c r="AN658" s="5">
        <f>VLOOKUP(B658, pct_raw!$A$2:$AX$1800, 50, FALSE)</f>
        <v>0</v>
      </c>
    </row>
    <row r="659" spans="1:40" x14ac:dyDescent="0.2">
      <c r="A659" s="2" t="s">
        <v>890</v>
      </c>
      <c r="B659" s="2" t="str">
        <f t="shared" si="10"/>
        <v>Eden Logan Norway</v>
      </c>
      <c r="C659" s="2" t="s">
        <v>890</v>
      </c>
      <c r="D659" s="2" t="str">
        <f>VLOOKUP(B659, pct_raw!$A$2:$AX$1800, 6, FALSE)</f>
        <v xml:space="preserve"> Eden Logan Norway</v>
      </c>
      <c r="E659" s="5">
        <f>VLOOKUP(B659, pct_raw!$A$2:$AX$1800, 15, FALSE)</f>
        <v>1</v>
      </c>
      <c r="F659" s="5">
        <f>VLOOKUP(B659, pct_raw!$A$2:$AX$1800, 16, FALSE)</f>
        <v>0</v>
      </c>
      <c r="G659" s="5">
        <f>VLOOKUP(B659, pct_raw!$A$2:$AX$1800, 17, FALSE)</f>
        <v>0</v>
      </c>
      <c r="H659">
        <f>VLOOKUP(B659, pct_raw!$A$2:$AX$1800, 18, FALSE)</f>
        <v>0</v>
      </c>
      <c r="I659" s="5">
        <f>VLOOKUP(B659, pct_raw!$A$2:$AX$1800, 19, FALSE)</f>
        <v>0</v>
      </c>
      <c r="J659">
        <f>VLOOKUP(B659, pct_raw!$A$2:$AX$1800, 20, FALSE)</f>
        <v>0</v>
      </c>
      <c r="K659" s="5">
        <f>VLOOKUP(B659, pct_raw!$A$2:$AX$1800, 21, FALSE)</f>
        <v>9</v>
      </c>
      <c r="L659" s="5">
        <f>VLOOKUP(B659, pct_raw!$A$2:$AX$1800, 22, FALSE)</f>
        <v>13</v>
      </c>
      <c r="M659" s="5">
        <f>VLOOKUP(B659, pct_raw!$A$2:$AX$1800, 23, FALSE)</f>
        <v>0.15</v>
      </c>
      <c r="N659" s="5">
        <f>VLOOKUP(B659, pct_raw!$A$2:$AX$1800, 24, FALSE)</f>
        <v>0</v>
      </c>
      <c r="O659" s="5">
        <f>VLOOKUP(B659, pct_raw!$A$2:$AX$1800, 25, FALSE)</f>
        <v>0</v>
      </c>
      <c r="P659" s="5">
        <f>VLOOKUP(B659, pct_raw!$A$2:$AX$1800, 26, FALSE)</f>
        <v>0</v>
      </c>
      <c r="Q659" s="5">
        <f>VLOOKUP(B659, pct_raw!$A$2:$AX$1800, 27, FALSE)</f>
        <v>2</v>
      </c>
      <c r="R659" s="5">
        <f>VLOOKUP(B659, pct_raw!$A$2:$AX$1800, 28, FALSE)</f>
        <v>0</v>
      </c>
      <c r="S659" s="5">
        <f>VLOOKUP(B659, pct_raw!$A$2:$AX$1800, 29, FALSE)</f>
        <v>0</v>
      </c>
      <c r="T659" s="5">
        <f>VLOOKUP(B659, pct_raw!$A$2:$AX$1800, 30, FALSE)</f>
        <v>0</v>
      </c>
      <c r="U659" s="5">
        <f>VLOOKUP(B659, pct_raw!$A$2:$AX$1800, 31, FALSE)</f>
        <v>0</v>
      </c>
      <c r="V659" s="5">
        <f>VLOOKUP(B659, pct_raw!$A$2:$AX$1800, 32, FALSE)</f>
        <v>0</v>
      </c>
      <c r="W659" s="5">
        <f>VLOOKUP(B659, pct_raw!$A$2:$AX$1800, 33, FALSE)</f>
        <v>0</v>
      </c>
      <c r="X659" s="5">
        <f>VLOOKUP(B659, pct_raw!$A$2:$AX$1800, 34, FALSE)</f>
        <v>0</v>
      </c>
      <c r="Y659" s="5">
        <f>VLOOKUP(B659, pct_raw!$A$2:$AX$1800, 35, FALSE)</f>
        <v>0</v>
      </c>
      <c r="Z659" s="5">
        <f>VLOOKUP(B659, pct_raw!$A$2:$AX$1800, 36, FALSE)</f>
        <v>2</v>
      </c>
      <c r="AA659" s="5">
        <f>VLOOKUP(B659, pct_raw!$A$2:$AX$1800, 37, FALSE)</f>
        <v>5</v>
      </c>
      <c r="AB659" s="5">
        <f>VLOOKUP(B659, pct_raw!$A$2:$AX$1800, 38, FALSE)</f>
        <v>0.15</v>
      </c>
      <c r="AC659" s="5">
        <f>VLOOKUP(B659, pct_raw!$A$2:$AX$1800, 39, FALSE)</f>
        <v>1</v>
      </c>
      <c r="AD659" s="5">
        <f>VLOOKUP(B659, pct_raw!$A$2:$AX$1800, 40, FALSE)</f>
        <v>0</v>
      </c>
      <c r="AE659" s="5">
        <f>VLOOKUP(B659, pct_raw!$A$2:$AX$1800, 41, FALSE)</f>
        <v>0</v>
      </c>
      <c r="AF659" s="5">
        <f>VLOOKUP(B659, pct_raw!$A$2:$AX$1800, 42, FALSE)</f>
        <v>2</v>
      </c>
      <c r="AG659" s="5">
        <f>VLOOKUP(B659, pct_raw!$A$2:$AX$1800, 43, FALSE)</f>
        <v>0</v>
      </c>
      <c r="AH659" s="5">
        <f>VLOOKUP(B659, pct_raw!$A$2:$AX$1800, 44, FALSE)</f>
        <v>0</v>
      </c>
      <c r="AI659" s="5">
        <f>VLOOKUP(B659, pct_raw!$A$2:$AX$1800, 45, FALSE)</f>
        <v>1</v>
      </c>
      <c r="AJ659" s="5">
        <f>VLOOKUP(B659, pct_raw!$A$2:$AX$1800, 46, FALSE)</f>
        <v>0</v>
      </c>
      <c r="AK659" s="5">
        <f>VLOOKUP(B659, pct_raw!$A$2:$AX$1800, 47, FALSE)</f>
        <v>0</v>
      </c>
      <c r="AL659" s="5">
        <f>VLOOKUP(B659, pct_raw!$A$2:$AX$1800, 48, FALSE)</f>
        <v>0</v>
      </c>
      <c r="AM659" s="5">
        <f>VLOOKUP(B659, pct_raw!$A$2:$AX$1800, 49, FALSE)</f>
        <v>0</v>
      </c>
      <c r="AN659" s="5">
        <f>VLOOKUP(B659, pct_raw!$A$2:$AX$1800, 50, FALSE)</f>
        <v>0</v>
      </c>
    </row>
    <row r="660" spans="1:40" x14ac:dyDescent="0.2">
      <c r="A660" s="2" t="s">
        <v>1312</v>
      </c>
      <c r="B660" s="2" t="str">
        <f t="shared" si="10"/>
        <v>Eden Twp</v>
      </c>
      <c r="C660" s="2" t="s">
        <v>1312</v>
      </c>
      <c r="D660" s="2" t="str">
        <f>VLOOKUP(B660, pct_raw!$A$2:$AX$1800, 6, FALSE)</f>
        <v xml:space="preserve"> EDEN TWP</v>
      </c>
      <c r="E660" s="5">
        <f>VLOOKUP(B660, pct_raw!$A$2:$AX$1800, 15, FALSE)</f>
        <v>2</v>
      </c>
      <c r="F660" s="5">
        <f>VLOOKUP(B660, pct_raw!$A$2:$AX$1800, 16, FALSE)</f>
        <v>6</v>
      </c>
      <c r="G660" s="5">
        <f>VLOOKUP(B660, pct_raw!$A$2:$AX$1800, 17, FALSE)</f>
        <v>0.12</v>
      </c>
      <c r="H660">
        <f>VLOOKUP(B660, pct_raw!$A$2:$AX$1800, 18, FALSE)</f>
        <v>0</v>
      </c>
      <c r="I660" s="5">
        <f>VLOOKUP(B660, pct_raw!$A$2:$AX$1800, 19, FALSE)</f>
        <v>0</v>
      </c>
      <c r="J660">
        <f>VLOOKUP(B660, pct_raw!$A$2:$AX$1800, 20, FALSE)</f>
        <v>0</v>
      </c>
      <c r="K660" s="5">
        <f>VLOOKUP(B660, pct_raw!$A$2:$AX$1800, 21, FALSE)</f>
        <v>2</v>
      </c>
      <c r="L660" s="5">
        <f>VLOOKUP(B660, pct_raw!$A$2:$AX$1800, 22, FALSE)</f>
        <v>0</v>
      </c>
      <c r="M660" s="5">
        <f>VLOOKUP(B660, pct_raw!$A$2:$AX$1800, 23, FALSE)</f>
        <v>0</v>
      </c>
      <c r="N660" s="5">
        <f>VLOOKUP(B660, pct_raw!$A$2:$AX$1800, 24, FALSE)</f>
        <v>0</v>
      </c>
      <c r="O660" s="5">
        <f>VLOOKUP(B660, pct_raw!$A$2:$AX$1800, 25, FALSE)</f>
        <v>0</v>
      </c>
      <c r="P660" s="5">
        <f>VLOOKUP(B660, pct_raw!$A$2:$AX$1800, 26, FALSE)</f>
        <v>0</v>
      </c>
      <c r="Q660" s="5">
        <f>VLOOKUP(B660, pct_raw!$A$2:$AX$1800, 27, FALSE)</f>
        <v>0</v>
      </c>
      <c r="R660" s="5">
        <f>VLOOKUP(B660, pct_raw!$A$2:$AX$1800, 28, FALSE)</f>
        <v>0</v>
      </c>
      <c r="S660" s="5">
        <f>VLOOKUP(B660, pct_raw!$A$2:$AX$1800, 29, FALSE)</f>
        <v>0</v>
      </c>
      <c r="T660" s="5">
        <f>VLOOKUP(B660, pct_raw!$A$2:$AX$1800, 30, FALSE)</f>
        <v>0</v>
      </c>
      <c r="U660" s="5">
        <f>VLOOKUP(B660, pct_raw!$A$2:$AX$1800, 31, FALSE)</f>
        <v>0</v>
      </c>
      <c r="V660" s="5">
        <f>VLOOKUP(B660, pct_raw!$A$2:$AX$1800, 32, FALSE)</f>
        <v>0</v>
      </c>
      <c r="W660" s="5">
        <f>VLOOKUP(B660, pct_raw!$A$2:$AX$1800, 33, FALSE)</f>
        <v>0</v>
      </c>
      <c r="X660" s="5">
        <f>VLOOKUP(B660, pct_raw!$A$2:$AX$1800, 34, FALSE)</f>
        <v>0</v>
      </c>
      <c r="Y660" s="5">
        <f>VLOOKUP(B660, pct_raw!$A$2:$AX$1800, 35, FALSE)</f>
        <v>0</v>
      </c>
      <c r="Z660" s="5">
        <f>VLOOKUP(B660, pct_raw!$A$2:$AX$1800, 36, FALSE)</f>
        <v>8</v>
      </c>
      <c r="AA660" s="5">
        <f>VLOOKUP(B660, pct_raw!$A$2:$AX$1800, 37, FALSE)</f>
        <v>9</v>
      </c>
      <c r="AB660" s="5">
        <f>VLOOKUP(B660, pct_raw!$A$2:$AX$1800, 38, FALSE)</f>
        <v>0.12</v>
      </c>
      <c r="AC660" s="5">
        <f>VLOOKUP(B660, pct_raw!$A$2:$AX$1800, 39, FALSE)</f>
        <v>0</v>
      </c>
      <c r="AD660" s="5">
        <f>VLOOKUP(B660, pct_raw!$A$2:$AX$1800, 40, FALSE)</f>
        <v>0</v>
      </c>
      <c r="AE660" s="5">
        <f>VLOOKUP(B660, pct_raw!$A$2:$AX$1800, 41, FALSE)</f>
        <v>0</v>
      </c>
      <c r="AF660" s="5">
        <f>VLOOKUP(B660, pct_raw!$A$2:$AX$1800, 42, FALSE)</f>
        <v>2</v>
      </c>
      <c r="AG660" s="5">
        <f>VLOOKUP(B660, pct_raw!$A$2:$AX$1800, 43, FALSE)</f>
        <v>0</v>
      </c>
      <c r="AH660" s="5">
        <f>VLOOKUP(B660, pct_raw!$A$2:$AX$1800, 44, FALSE)</f>
        <v>0</v>
      </c>
      <c r="AI660" s="5">
        <f>VLOOKUP(B660, pct_raw!$A$2:$AX$1800, 45, FALSE)</f>
        <v>1</v>
      </c>
      <c r="AJ660" s="5">
        <f>VLOOKUP(B660, pct_raw!$A$2:$AX$1800, 46, FALSE)</f>
        <v>0</v>
      </c>
      <c r="AK660" s="5">
        <f>VLOOKUP(B660, pct_raw!$A$2:$AX$1800, 47, FALSE)</f>
        <v>0</v>
      </c>
      <c r="AL660" s="5">
        <f>VLOOKUP(B660, pct_raw!$A$2:$AX$1800, 48, FALSE)</f>
        <v>0</v>
      </c>
      <c r="AM660" s="5">
        <f>VLOOKUP(B660, pct_raw!$A$2:$AX$1800, 49, FALSE)</f>
        <v>0</v>
      </c>
      <c r="AN660" s="5">
        <f>VLOOKUP(B660, pct_raw!$A$2:$AX$1800, 50, FALSE)</f>
        <v>0</v>
      </c>
    </row>
    <row r="661" spans="1:40" x14ac:dyDescent="0.2">
      <c r="A661" s="2" t="s">
        <v>381</v>
      </c>
      <c r="B661" s="2" t="str">
        <f t="shared" si="10"/>
        <v>Eden Harrison Taylor</v>
      </c>
      <c r="C661" s="2" t="s">
        <v>4702</v>
      </c>
      <c r="D661" s="2" t="str">
        <f>VLOOKUP(B661, pct_raw!$A$2:$AX$1800, 6, FALSE)</f>
        <v xml:space="preserve"> Eden Harrison Taylor</v>
      </c>
      <c r="E661" s="5">
        <f>VLOOKUP(B661, pct_raw!$A$2:$AX$1800, 15, FALSE)</f>
        <v>10</v>
      </c>
      <c r="F661" s="5">
        <f>VLOOKUP(B661, pct_raw!$A$2:$AX$1800, 16, FALSE)</f>
        <v>10</v>
      </c>
      <c r="G661" s="5">
        <f>VLOOKUP(B661, pct_raw!$A$2:$AX$1800, 17, FALSE)</f>
        <v>0.15</v>
      </c>
      <c r="H661">
        <f>VLOOKUP(B661, pct_raw!$A$2:$AX$1800, 18, FALSE)</f>
        <v>0</v>
      </c>
      <c r="I661" s="5">
        <f>VLOOKUP(B661, pct_raw!$A$2:$AX$1800, 19, FALSE)</f>
        <v>0</v>
      </c>
      <c r="J661">
        <f>VLOOKUP(B661, pct_raw!$A$2:$AX$1800, 20, FALSE)</f>
        <v>0</v>
      </c>
      <c r="K661" s="5">
        <f>VLOOKUP(B661, pct_raw!$A$2:$AX$1800, 21, FALSE)</f>
        <v>13</v>
      </c>
      <c r="L661" s="5">
        <f>VLOOKUP(B661, pct_raw!$A$2:$AX$1800, 22, FALSE)</f>
        <v>15</v>
      </c>
      <c r="M661" s="5">
        <f>VLOOKUP(B661, pct_raw!$A$2:$AX$1800, 23, FALSE)</f>
        <v>0.22500000000000001</v>
      </c>
      <c r="N661" s="5">
        <f>VLOOKUP(B661, pct_raw!$A$2:$AX$1800, 24, FALSE)</f>
        <v>0</v>
      </c>
      <c r="O661" s="5">
        <f>VLOOKUP(B661, pct_raw!$A$2:$AX$1800, 25, FALSE)</f>
        <v>0</v>
      </c>
      <c r="P661" s="5">
        <f>VLOOKUP(B661, pct_raw!$A$2:$AX$1800, 26, FALSE)</f>
        <v>0</v>
      </c>
      <c r="Q661" s="5">
        <f>VLOOKUP(B661, pct_raw!$A$2:$AX$1800, 27, FALSE)</f>
        <v>10</v>
      </c>
      <c r="R661" s="5">
        <f>VLOOKUP(B661, pct_raw!$A$2:$AX$1800, 28, FALSE)</f>
        <v>10</v>
      </c>
      <c r="S661" s="5">
        <f>VLOOKUP(B661, pct_raw!$A$2:$AX$1800, 29, FALSE)</f>
        <v>0.15</v>
      </c>
      <c r="T661" s="5">
        <f>VLOOKUP(B661, pct_raw!$A$2:$AX$1800, 30, FALSE)</f>
        <v>0</v>
      </c>
      <c r="U661" s="5">
        <f>VLOOKUP(B661, pct_raw!$A$2:$AX$1800, 31, FALSE)</f>
        <v>0</v>
      </c>
      <c r="V661" s="5">
        <f>VLOOKUP(B661, pct_raw!$A$2:$AX$1800, 32, FALSE)</f>
        <v>0</v>
      </c>
      <c r="W661" s="5">
        <f>VLOOKUP(B661, pct_raw!$A$2:$AX$1800, 33, FALSE)</f>
        <v>0</v>
      </c>
      <c r="X661" s="5">
        <f>VLOOKUP(B661, pct_raw!$A$2:$AX$1800, 34, FALSE)</f>
        <v>0</v>
      </c>
      <c r="Y661" s="5">
        <f>VLOOKUP(B661, pct_raw!$A$2:$AX$1800, 35, FALSE)</f>
        <v>0</v>
      </c>
      <c r="Z661" s="5">
        <f>VLOOKUP(B661, pct_raw!$A$2:$AX$1800, 36, FALSE)</f>
        <v>7</v>
      </c>
      <c r="AA661" s="5">
        <f>VLOOKUP(B661, pct_raw!$A$2:$AX$1800, 37, FALSE)</f>
        <v>9</v>
      </c>
      <c r="AB661" s="5">
        <f>VLOOKUP(B661, pct_raw!$A$2:$AX$1800, 38, FALSE)</f>
        <v>0.15</v>
      </c>
      <c r="AC661" s="5">
        <f>VLOOKUP(B661, pct_raw!$A$2:$AX$1800, 39, FALSE)</f>
        <v>5</v>
      </c>
      <c r="AD661" s="5">
        <f>VLOOKUP(B661, pct_raw!$A$2:$AX$1800, 40, FALSE)</f>
        <v>0</v>
      </c>
      <c r="AE661" s="5">
        <f>VLOOKUP(B661, pct_raw!$A$2:$AX$1800, 41, FALSE)</f>
        <v>0</v>
      </c>
      <c r="AF661" s="5">
        <f>VLOOKUP(B661, pct_raw!$A$2:$AX$1800, 42, FALSE)</f>
        <v>0</v>
      </c>
      <c r="AG661" s="5">
        <f>VLOOKUP(B661, pct_raw!$A$2:$AX$1800, 43, FALSE)</f>
        <v>0</v>
      </c>
      <c r="AH661" s="5">
        <f>VLOOKUP(B661, pct_raw!$A$2:$AX$1800, 44, FALSE)</f>
        <v>0</v>
      </c>
      <c r="AI661" s="5">
        <f>VLOOKUP(B661, pct_raw!$A$2:$AX$1800, 45, FALSE)</f>
        <v>8</v>
      </c>
      <c r="AJ661" s="5">
        <f>VLOOKUP(B661, pct_raw!$A$2:$AX$1800, 46, FALSE)</f>
        <v>9</v>
      </c>
      <c r="AK661" s="5">
        <f>VLOOKUP(B661, pct_raw!$A$2:$AX$1800, 47, FALSE)</f>
        <v>7.4999999999999997E-2</v>
      </c>
      <c r="AL661" s="5">
        <f>VLOOKUP(B661, pct_raw!$A$2:$AX$1800, 48, FALSE)</f>
        <v>0</v>
      </c>
      <c r="AM661" s="5">
        <f>VLOOKUP(B661, pct_raw!$A$2:$AX$1800, 49, FALSE)</f>
        <v>0</v>
      </c>
      <c r="AN661" s="5">
        <f>VLOOKUP(B661, pct_raw!$A$2:$AX$1800, 50, FALSE)</f>
        <v>0</v>
      </c>
    </row>
    <row r="662" spans="1:40" x14ac:dyDescent="0.2">
      <c r="A662" s="2" t="s">
        <v>310</v>
      </c>
      <c r="B662" s="2" t="str">
        <f t="shared" si="10"/>
        <v>Eden Logan</v>
      </c>
      <c r="C662" s="2" t="s">
        <v>4950</v>
      </c>
      <c r="D662" s="2" t="str">
        <f>VLOOKUP(B662, pct_raw!$A$2:$AX$1800, 6, FALSE)</f>
        <v xml:space="preserve"> EDEN  LOGAN</v>
      </c>
      <c r="E662" s="5">
        <f>VLOOKUP(B662, pct_raw!$A$2:$AX$1800, 15, FALSE)</f>
        <v>5</v>
      </c>
      <c r="F662" s="5">
        <f>VLOOKUP(B662, pct_raw!$A$2:$AX$1800, 16, FALSE)</f>
        <v>0</v>
      </c>
      <c r="G662" s="5">
        <f>VLOOKUP(B662, pct_raw!$A$2:$AX$1800, 17, FALSE)</f>
        <v>0</v>
      </c>
      <c r="H662">
        <f>VLOOKUP(B662, pct_raw!$A$2:$AX$1800, 18, FALSE)</f>
        <v>0</v>
      </c>
      <c r="I662" s="5">
        <f>VLOOKUP(B662, pct_raw!$A$2:$AX$1800, 19, FALSE)</f>
        <v>0</v>
      </c>
      <c r="J662">
        <f>VLOOKUP(B662, pct_raw!$A$2:$AX$1800, 20, FALSE)</f>
        <v>0</v>
      </c>
      <c r="K662" s="5">
        <f>VLOOKUP(B662, pct_raw!$A$2:$AX$1800, 21, FALSE)</f>
        <v>32</v>
      </c>
      <c r="L662" s="5">
        <f>VLOOKUP(B662, pct_raw!$A$2:$AX$1800, 22, FALSE)</f>
        <v>35</v>
      </c>
      <c r="M662" s="5">
        <f>VLOOKUP(B662, pct_raw!$A$2:$AX$1800, 23, FALSE)</f>
        <v>0.64</v>
      </c>
      <c r="N662" s="5">
        <f>VLOOKUP(B662, pct_raw!$A$2:$AX$1800, 24, FALSE)</f>
        <v>0</v>
      </c>
      <c r="O662" s="5">
        <f>VLOOKUP(B662, pct_raw!$A$2:$AX$1800, 25, FALSE)</f>
        <v>0</v>
      </c>
      <c r="P662" s="5">
        <f>VLOOKUP(B662, pct_raw!$A$2:$AX$1800, 26, FALSE)</f>
        <v>0</v>
      </c>
      <c r="Q662" s="5">
        <f>VLOOKUP(B662, pct_raw!$A$2:$AX$1800, 27, FALSE)</f>
        <v>10</v>
      </c>
      <c r="R662" s="5">
        <f>VLOOKUP(B662, pct_raw!$A$2:$AX$1800, 28, FALSE)</f>
        <v>14</v>
      </c>
      <c r="S662" s="5">
        <f>VLOOKUP(B662, pct_raw!$A$2:$AX$1800, 29, FALSE)</f>
        <v>0.32</v>
      </c>
      <c r="T662" s="5">
        <f>VLOOKUP(B662, pct_raw!$A$2:$AX$1800, 30, FALSE)</f>
        <v>0</v>
      </c>
      <c r="U662" s="5">
        <f>VLOOKUP(B662, pct_raw!$A$2:$AX$1800, 31, FALSE)</f>
        <v>0</v>
      </c>
      <c r="V662" s="5">
        <f>VLOOKUP(B662, pct_raw!$A$2:$AX$1800, 32, FALSE)</f>
        <v>0</v>
      </c>
      <c r="W662" s="5">
        <f>VLOOKUP(B662, pct_raw!$A$2:$AX$1800, 33, FALSE)</f>
        <v>0</v>
      </c>
      <c r="X662" s="5">
        <f>VLOOKUP(B662, pct_raw!$A$2:$AX$1800, 34, FALSE)</f>
        <v>0</v>
      </c>
      <c r="Y662" s="5">
        <f>VLOOKUP(B662, pct_raw!$A$2:$AX$1800, 35, FALSE)</f>
        <v>0</v>
      </c>
      <c r="Z662" s="5">
        <f>VLOOKUP(B662, pct_raw!$A$2:$AX$1800, 36, FALSE)</f>
        <v>6</v>
      </c>
      <c r="AA662" s="5">
        <f>VLOOKUP(B662, pct_raw!$A$2:$AX$1800, 37, FALSE)</f>
        <v>10</v>
      </c>
      <c r="AB662" s="5">
        <f>VLOOKUP(B662, pct_raw!$A$2:$AX$1800, 38, FALSE)</f>
        <v>0.16</v>
      </c>
      <c r="AC662" s="5">
        <f>VLOOKUP(B662, pct_raw!$A$2:$AX$1800, 39, FALSE)</f>
        <v>1</v>
      </c>
      <c r="AD662" s="5">
        <f>VLOOKUP(B662, pct_raw!$A$2:$AX$1800, 40, FALSE)</f>
        <v>0</v>
      </c>
      <c r="AE662" s="5">
        <f>VLOOKUP(B662, pct_raw!$A$2:$AX$1800, 41, FALSE)</f>
        <v>0</v>
      </c>
      <c r="AF662" s="5">
        <f>VLOOKUP(B662, pct_raw!$A$2:$AX$1800, 42, FALSE)</f>
        <v>1</v>
      </c>
      <c r="AG662" s="5">
        <f>VLOOKUP(B662, pct_raw!$A$2:$AX$1800, 43, FALSE)</f>
        <v>0</v>
      </c>
      <c r="AH662" s="5">
        <f>VLOOKUP(B662, pct_raw!$A$2:$AX$1800, 44, FALSE)</f>
        <v>0</v>
      </c>
      <c r="AI662" s="5">
        <f>VLOOKUP(B662, pct_raw!$A$2:$AX$1800, 45, FALSE)</f>
        <v>4</v>
      </c>
      <c r="AJ662" s="5">
        <f>VLOOKUP(B662, pct_raw!$A$2:$AX$1800, 46, FALSE)</f>
        <v>0</v>
      </c>
      <c r="AK662" s="5">
        <f>VLOOKUP(B662, pct_raw!$A$2:$AX$1800, 47, FALSE)</f>
        <v>0</v>
      </c>
      <c r="AL662" s="5">
        <f>VLOOKUP(B662, pct_raw!$A$2:$AX$1800, 48, FALSE)</f>
        <v>0</v>
      </c>
      <c r="AM662" s="5">
        <f>VLOOKUP(B662, pct_raw!$A$2:$AX$1800, 49, FALSE)</f>
        <v>0</v>
      </c>
      <c r="AN662" s="5">
        <f>VLOOKUP(B662, pct_raw!$A$2:$AX$1800, 50, FALSE)</f>
        <v>0</v>
      </c>
    </row>
    <row r="663" spans="1:40" x14ac:dyDescent="0.2">
      <c r="A663" s="2" t="s">
        <v>1313</v>
      </c>
      <c r="B663" s="2" t="str">
        <f t="shared" si="10"/>
        <v>Enda Victoria Twp</v>
      </c>
      <c r="C663" s="2" t="s">
        <v>5412</v>
      </c>
      <c r="D663" s="2" t="str">
        <f>VLOOKUP(B663, pct_raw!$A$2:$AX$1800, 6, FALSE)</f>
        <v xml:space="preserve"> Enda Victoria Twp</v>
      </c>
      <c r="E663" s="5">
        <f>VLOOKUP(B663, pct_raw!$A$2:$AX$1800, 15, FALSE)</f>
        <v>0</v>
      </c>
      <c r="F663" s="5">
        <f>VLOOKUP(B663, pct_raw!$A$2:$AX$1800, 16, FALSE)</f>
        <v>0</v>
      </c>
      <c r="G663" s="5">
        <f>VLOOKUP(B663, pct_raw!$A$2:$AX$1800, 17, FALSE)</f>
        <v>0</v>
      </c>
      <c r="H663">
        <f>VLOOKUP(B663, pct_raw!$A$2:$AX$1800, 18, FALSE)</f>
        <v>0</v>
      </c>
      <c r="I663" s="5">
        <f>VLOOKUP(B663, pct_raw!$A$2:$AX$1800, 19, FALSE)</f>
        <v>0</v>
      </c>
      <c r="J663">
        <f>VLOOKUP(B663, pct_raw!$A$2:$AX$1800, 20, FALSE)</f>
        <v>0</v>
      </c>
      <c r="K663" s="5">
        <f>VLOOKUP(B663, pct_raw!$A$2:$AX$1800, 21, FALSE)</f>
        <v>3</v>
      </c>
      <c r="L663" s="5">
        <f>VLOOKUP(B663, pct_raw!$A$2:$AX$1800, 22, FALSE)</f>
        <v>3</v>
      </c>
      <c r="M663" s="5">
        <f>VLOOKUP(B663, pct_raw!$A$2:$AX$1800, 23, FALSE)</f>
        <v>0.12</v>
      </c>
      <c r="N663" s="5">
        <f>VLOOKUP(B663, pct_raw!$A$2:$AX$1800, 24, FALSE)</f>
        <v>0</v>
      </c>
      <c r="O663" s="5">
        <f>VLOOKUP(B663, pct_raw!$A$2:$AX$1800, 25, FALSE)</f>
        <v>0</v>
      </c>
      <c r="P663" s="5">
        <f>VLOOKUP(B663, pct_raw!$A$2:$AX$1800, 26, FALSE)</f>
        <v>0</v>
      </c>
      <c r="Q663" s="5">
        <f>VLOOKUP(B663, pct_raw!$A$2:$AX$1800, 27, FALSE)</f>
        <v>0</v>
      </c>
      <c r="R663" s="5">
        <f>VLOOKUP(B663, pct_raw!$A$2:$AX$1800, 28, FALSE)</f>
        <v>0</v>
      </c>
      <c r="S663" s="5">
        <f>VLOOKUP(B663, pct_raw!$A$2:$AX$1800, 29, FALSE)</f>
        <v>0</v>
      </c>
      <c r="T663" s="5">
        <f>VLOOKUP(B663, pct_raw!$A$2:$AX$1800, 30, FALSE)</f>
        <v>0</v>
      </c>
      <c r="U663" s="5">
        <f>VLOOKUP(B663, pct_raw!$A$2:$AX$1800, 31, FALSE)</f>
        <v>0</v>
      </c>
      <c r="V663" s="5">
        <f>VLOOKUP(B663, pct_raw!$A$2:$AX$1800, 32, FALSE)</f>
        <v>0</v>
      </c>
      <c r="W663" s="5">
        <f>VLOOKUP(B663, pct_raw!$A$2:$AX$1800, 33, FALSE)</f>
        <v>0</v>
      </c>
      <c r="X663" s="5">
        <f>VLOOKUP(B663, pct_raw!$A$2:$AX$1800, 34, FALSE)</f>
        <v>0</v>
      </c>
      <c r="Y663" s="5">
        <f>VLOOKUP(B663, pct_raw!$A$2:$AX$1800, 35, FALSE)</f>
        <v>0</v>
      </c>
      <c r="Z663" s="5">
        <f>VLOOKUP(B663, pct_raw!$A$2:$AX$1800, 36, FALSE)</f>
        <v>1</v>
      </c>
      <c r="AA663" s="5">
        <f>VLOOKUP(B663, pct_raw!$A$2:$AX$1800, 37, FALSE)</f>
        <v>1</v>
      </c>
      <c r="AB663" s="5">
        <f>VLOOKUP(B663, pct_raw!$A$2:$AX$1800, 38, FALSE)</f>
        <v>0</v>
      </c>
      <c r="AC663" s="5">
        <f>VLOOKUP(B663, pct_raw!$A$2:$AX$1800, 39, FALSE)</f>
        <v>0</v>
      </c>
      <c r="AD663" s="5">
        <f>VLOOKUP(B663, pct_raw!$A$2:$AX$1800, 40, FALSE)</f>
        <v>0</v>
      </c>
      <c r="AE663" s="5">
        <f>VLOOKUP(B663, pct_raw!$A$2:$AX$1800, 41, FALSE)</f>
        <v>0</v>
      </c>
      <c r="AF663" s="5">
        <f>VLOOKUP(B663, pct_raw!$A$2:$AX$1800, 42, FALSE)</f>
        <v>0</v>
      </c>
      <c r="AG663" s="5">
        <f>VLOOKUP(B663, pct_raw!$A$2:$AX$1800, 43, FALSE)</f>
        <v>0</v>
      </c>
      <c r="AH663" s="5">
        <f>VLOOKUP(B663, pct_raw!$A$2:$AX$1800, 44, FALSE)</f>
        <v>0</v>
      </c>
      <c r="AI663" s="5">
        <f>VLOOKUP(B663, pct_raw!$A$2:$AX$1800, 45, FALSE)</f>
        <v>1</v>
      </c>
      <c r="AJ663" s="5">
        <f>VLOOKUP(B663, pct_raw!$A$2:$AX$1800, 46, FALSE)</f>
        <v>1</v>
      </c>
      <c r="AK663" s="5">
        <f>VLOOKUP(B663, pct_raw!$A$2:$AX$1800, 47, FALSE)</f>
        <v>0</v>
      </c>
      <c r="AL663" s="5">
        <f>VLOOKUP(B663, pct_raw!$A$2:$AX$1800, 48, FALSE)</f>
        <v>0</v>
      </c>
      <c r="AM663" s="5">
        <f>VLOOKUP(B663, pct_raw!$A$2:$AX$1800, 49, FALSE)</f>
        <v>0</v>
      </c>
      <c r="AN663" s="5">
        <f>VLOOKUP(B663, pct_raw!$A$2:$AX$1800, 50, FALSE)</f>
        <v>0</v>
      </c>
    </row>
    <row r="664" spans="1:40" x14ac:dyDescent="0.2">
      <c r="A664" s="2" t="s">
        <v>1314</v>
      </c>
      <c r="B664" s="2" t="str">
        <f t="shared" si="10"/>
        <v>Eg Gt Hs Sw</v>
      </c>
      <c r="C664" s="2" t="s">
        <v>4703</v>
      </c>
      <c r="D664" s="2" t="str">
        <f>VLOOKUP(B664, pct_raw!$A$2:$AX$1800, 6, FALSE)</f>
        <v xml:space="preserve"> EG GT HS SW</v>
      </c>
      <c r="E664" s="5">
        <f>VLOOKUP(B664, pct_raw!$A$2:$AX$1800, 15, FALSE)</f>
        <v>2</v>
      </c>
      <c r="F664" s="5">
        <f>VLOOKUP(B664, pct_raw!$A$2:$AX$1800, 16, FALSE)</f>
        <v>2</v>
      </c>
      <c r="G664" s="5">
        <f>VLOOKUP(B664, pct_raw!$A$2:$AX$1800, 17, FALSE)</f>
        <v>8.8900000000000007E-2</v>
      </c>
      <c r="H664">
        <f>VLOOKUP(B664, pct_raw!$A$2:$AX$1800, 18, FALSE)</f>
        <v>0</v>
      </c>
      <c r="I664" s="5">
        <f>VLOOKUP(B664, pct_raw!$A$2:$AX$1800, 19, FALSE)</f>
        <v>0</v>
      </c>
      <c r="J664">
        <f>VLOOKUP(B664, pct_raw!$A$2:$AX$1800, 20, FALSE)</f>
        <v>0</v>
      </c>
      <c r="K664" s="5">
        <f>VLOOKUP(B664, pct_raw!$A$2:$AX$1800, 21, FALSE)</f>
        <v>5</v>
      </c>
      <c r="L664" s="5">
        <f>VLOOKUP(B664, pct_raw!$A$2:$AX$1800, 22, FALSE)</f>
        <v>6</v>
      </c>
      <c r="M664" s="5">
        <f>VLOOKUP(B664, pct_raw!$A$2:$AX$1800, 23, FALSE)</f>
        <v>0.26669999999999999</v>
      </c>
      <c r="N664" s="5">
        <f>VLOOKUP(B664, pct_raw!$A$2:$AX$1800, 24, FALSE)</f>
        <v>0</v>
      </c>
      <c r="O664" s="5">
        <f>VLOOKUP(B664, pct_raw!$A$2:$AX$1800, 25, FALSE)</f>
        <v>0</v>
      </c>
      <c r="P664" s="5">
        <f>VLOOKUP(B664, pct_raw!$A$2:$AX$1800, 26, FALSE)</f>
        <v>0</v>
      </c>
      <c r="Q664" s="5">
        <f>VLOOKUP(B664, pct_raw!$A$2:$AX$1800, 27, FALSE)</f>
        <v>2</v>
      </c>
      <c r="R664" s="5">
        <f>VLOOKUP(B664, pct_raw!$A$2:$AX$1800, 28, FALSE)</f>
        <v>2</v>
      </c>
      <c r="S664" s="5">
        <f>VLOOKUP(B664, pct_raw!$A$2:$AX$1800, 29, FALSE)</f>
        <v>8.8900000000000007E-2</v>
      </c>
      <c r="T664" s="5">
        <f>VLOOKUP(B664, pct_raw!$A$2:$AX$1800, 30, FALSE)</f>
        <v>0</v>
      </c>
      <c r="U664" s="5">
        <f>VLOOKUP(B664, pct_raw!$A$2:$AX$1800, 31, FALSE)</f>
        <v>0</v>
      </c>
      <c r="V664" s="5">
        <f>VLOOKUP(B664, pct_raw!$A$2:$AX$1800, 32, FALSE)</f>
        <v>0</v>
      </c>
      <c r="W664" s="5">
        <f>VLOOKUP(B664, pct_raw!$A$2:$AX$1800, 33, FALSE)</f>
        <v>0</v>
      </c>
      <c r="X664" s="5">
        <f>VLOOKUP(B664, pct_raw!$A$2:$AX$1800, 34, FALSE)</f>
        <v>0</v>
      </c>
      <c r="Y664" s="5">
        <f>VLOOKUP(B664, pct_raw!$A$2:$AX$1800, 35, FALSE)</f>
        <v>0</v>
      </c>
      <c r="Z664" s="5">
        <f>VLOOKUP(B664, pct_raw!$A$2:$AX$1800, 36, FALSE)</f>
        <v>0</v>
      </c>
      <c r="AA664" s="5">
        <f>VLOOKUP(B664, pct_raw!$A$2:$AX$1800, 37, FALSE)</f>
        <v>0</v>
      </c>
      <c r="AB664" s="5">
        <f>VLOOKUP(B664, pct_raw!$A$2:$AX$1800, 38, FALSE)</f>
        <v>0</v>
      </c>
      <c r="AC664" s="5">
        <f>VLOOKUP(B664, pct_raw!$A$2:$AX$1800, 39, FALSE)</f>
        <v>0</v>
      </c>
      <c r="AD664" s="5">
        <f>VLOOKUP(B664, pct_raw!$A$2:$AX$1800, 40, FALSE)</f>
        <v>0</v>
      </c>
      <c r="AE664" s="5">
        <f>VLOOKUP(B664, pct_raw!$A$2:$AX$1800, 41, FALSE)</f>
        <v>0</v>
      </c>
      <c r="AF664" s="5">
        <f>VLOOKUP(B664, pct_raw!$A$2:$AX$1800, 42, FALSE)</f>
        <v>0</v>
      </c>
      <c r="AG664" s="5">
        <f>VLOOKUP(B664, pct_raw!$A$2:$AX$1800, 43, FALSE)</f>
        <v>0</v>
      </c>
      <c r="AH664" s="5">
        <f>VLOOKUP(B664, pct_raw!$A$2:$AX$1800, 44, FALSE)</f>
        <v>0</v>
      </c>
      <c r="AI664" s="5">
        <f>VLOOKUP(B664, pct_raw!$A$2:$AX$1800, 45, FALSE)</f>
        <v>1</v>
      </c>
      <c r="AJ664" s="5">
        <f>VLOOKUP(B664, pct_raw!$A$2:$AX$1800, 46, FALSE)</f>
        <v>0</v>
      </c>
      <c r="AK664" s="5">
        <f>VLOOKUP(B664, pct_raw!$A$2:$AX$1800, 47, FALSE)</f>
        <v>0</v>
      </c>
      <c r="AL664" s="5">
        <f>VLOOKUP(B664, pct_raw!$A$2:$AX$1800, 48, FALSE)</f>
        <v>0</v>
      </c>
      <c r="AM664" s="5">
        <f>VLOOKUP(B664, pct_raw!$A$2:$AX$1800, 49, FALSE)</f>
        <v>0</v>
      </c>
      <c r="AN664" s="5">
        <f>VLOOKUP(B664, pct_raw!$A$2:$AX$1800, 50, FALSE)</f>
        <v>0</v>
      </c>
    </row>
    <row r="665" spans="1:40" x14ac:dyDescent="0.2">
      <c r="A665" s="2" t="s">
        <v>559</v>
      </c>
      <c r="B665" s="2" t="str">
        <f t="shared" si="10"/>
        <v>El Ln Dolliver</v>
      </c>
      <c r="C665" s="2" t="s">
        <v>4704</v>
      </c>
      <c r="D665" s="2" t="str">
        <f>VLOOKUP(B665, pct_raw!$A$2:$AX$1800, 6, FALSE)</f>
        <v xml:space="preserve"> EL LN Dolliver</v>
      </c>
      <c r="E665" s="5">
        <f>VLOOKUP(B665, pct_raw!$A$2:$AX$1800, 15, FALSE)</f>
        <v>1</v>
      </c>
      <c r="F665" s="5">
        <f>VLOOKUP(B665, pct_raw!$A$2:$AX$1800, 16, FALSE)</f>
        <v>1</v>
      </c>
      <c r="G665" s="5">
        <f>VLOOKUP(B665, pct_raw!$A$2:$AX$1800, 17, FALSE)</f>
        <v>0</v>
      </c>
      <c r="H665">
        <f>VLOOKUP(B665, pct_raw!$A$2:$AX$1800, 18, FALSE)</f>
        <v>0</v>
      </c>
      <c r="I665" s="5">
        <f>VLOOKUP(B665, pct_raw!$A$2:$AX$1800, 19, FALSE)</f>
        <v>0</v>
      </c>
      <c r="J665">
        <f>VLOOKUP(B665, pct_raw!$A$2:$AX$1800, 20, FALSE)</f>
        <v>0</v>
      </c>
      <c r="K665" s="5">
        <f>VLOOKUP(B665, pct_raw!$A$2:$AX$1800, 21, FALSE)</f>
        <v>2</v>
      </c>
      <c r="L665" s="5">
        <f>VLOOKUP(B665, pct_raw!$A$2:$AX$1800, 22, FALSE)</f>
        <v>2</v>
      </c>
      <c r="M665" s="5">
        <f>VLOOKUP(B665, pct_raw!$A$2:$AX$1800, 23, FALSE)</f>
        <v>0.1143</v>
      </c>
      <c r="N665" s="5">
        <f>VLOOKUP(B665, pct_raw!$A$2:$AX$1800, 24, FALSE)</f>
        <v>0</v>
      </c>
      <c r="O665" s="5">
        <f>VLOOKUP(B665, pct_raw!$A$2:$AX$1800, 25, FALSE)</f>
        <v>0</v>
      </c>
      <c r="P665" s="5">
        <f>VLOOKUP(B665, pct_raw!$A$2:$AX$1800, 26, FALSE)</f>
        <v>0</v>
      </c>
      <c r="Q665" s="5">
        <f>VLOOKUP(B665, pct_raw!$A$2:$AX$1800, 27, FALSE)</f>
        <v>0</v>
      </c>
      <c r="R665" s="5">
        <f>VLOOKUP(B665, pct_raw!$A$2:$AX$1800, 28, FALSE)</f>
        <v>0</v>
      </c>
      <c r="S665" s="5">
        <f>VLOOKUP(B665, pct_raw!$A$2:$AX$1800, 29, FALSE)</f>
        <v>0</v>
      </c>
      <c r="T665" s="5">
        <f>VLOOKUP(B665, pct_raw!$A$2:$AX$1800, 30, FALSE)</f>
        <v>0</v>
      </c>
      <c r="U665" s="5">
        <f>VLOOKUP(B665, pct_raw!$A$2:$AX$1800, 31, FALSE)</f>
        <v>0</v>
      </c>
      <c r="V665" s="5">
        <f>VLOOKUP(B665, pct_raw!$A$2:$AX$1800, 32, FALSE)</f>
        <v>0</v>
      </c>
      <c r="W665" s="5">
        <f>VLOOKUP(B665, pct_raw!$A$2:$AX$1800, 33, FALSE)</f>
        <v>0</v>
      </c>
      <c r="X665" s="5">
        <f>VLOOKUP(B665, pct_raw!$A$2:$AX$1800, 34, FALSE)</f>
        <v>0</v>
      </c>
      <c r="Y665" s="5">
        <f>VLOOKUP(B665, pct_raw!$A$2:$AX$1800, 35, FALSE)</f>
        <v>0</v>
      </c>
      <c r="Z665" s="5">
        <f>VLOOKUP(B665, pct_raw!$A$2:$AX$1800, 36, FALSE)</f>
        <v>0</v>
      </c>
      <c r="AA665" s="5">
        <f>VLOOKUP(B665, pct_raw!$A$2:$AX$1800, 37, FALSE)</f>
        <v>0</v>
      </c>
      <c r="AB665" s="5">
        <f>VLOOKUP(B665, pct_raw!$A$2:$AX$1800, 38, FALSE)</f>
        <v>0</v>
      </c>
      <c r="AC665" s="5">
        <f>VLOOKUP(B665, pct_raw!$A$2:$AX$1800, 39, FALSE)</f>
        <v>0</v>
      </c>
      <c r="AD665" s="5">
        <f>VLOOKUP(B665, pct_raw!$A$2:$AX$1800, 40, FALSE)</f>
        <v>0</v>
      </c>
      <c r="AE665" s="5">
        <f>VLOOKUP(B665, pct_raw!$A$2:$AX$1800, 41, FALSE)</f>
        <v>0</v>
      </c>
      <c r="AF665" s="5">
        <f>VLOOKUP(B665, pct_raw!$A$2:$AX$1800, 42, FALSE)</f>
        <v>0</v>
      </c>
      <c r="AG665" s="5">
        <f>VLOOKUP(B665, pct_raw!$A$2:$AX$1800, 43, FALSE)</f>
        <v>0</v>
      </c>
      <c r="AH665" s="5">
        <f>VLOOKUP(B665, pct_raw!$A$2:$AX$1800, 44, FALSE)</f>
        <v>0</v>
      </c>
      <c r="AI665" s="5">
        <f>VLOOKUP(B665, pct_raw!$A$2:$AX$1800, 45, FALSE)</f>
        <v>1</v>
      </c>
      <c r="AJ665" s="5">
        <f>VLOOKUP(B665, pct_raw!$A$2:$AX$1800, 46, FALSE)</f>
        <v>1</v>
      </c>
      <c r="AK665" s="5">
        <f>VLOOKUP(B665, pct_raw!$A$2:$AX$1800, 47, FALSE)</f>
        <v>0</v>
      </c>
      <c r="AL665" s="5">
        <f>VLOOKUP(B665, pct_raw!$A$2:$AX$1800, 48, FALSE)</f>
        <v>0</v>
      </c>
      <c r="AM665" s="5">
        <f>VLOOKUP(B665, pct_raw!$A$2:$AX$1800, 49, FALSE)</f>
        <v>0</v>
      </c>
      <c r="AN665" s="5">
        <f>VLOOKUP(B665, pct_raw!$A$2:$AX$1800, 50, FALSE)</f>
        <v>0</v>
      </c>
    </row>
    <row r="666" spans="1:40" x14ac:dyDescent="0.2">
      <c r="A666" s="2" t="s">
        <v>596</v>
      </c>
      <c r="B666" s="2" t="str">
        <f t="shared" si="10"/>
        <v>Eldora City</v>
      </c>
      <c r="C666" s="2" t="s">
        <v>596</v>
      </c>
      <c r="D666" s="2" t="str">
        <f>VLOOKUP(B666, pct_raw!$A$2:$AX$1800, 6, FALSE)</f>
        <v xml:space="preserve"> Eldora City</v>
      </c>
      <c r="E666" s="5">
        <f>VLOOKUP(B666, pct_raw!$A$2:$AX$1800, 15, FALSE)</f>
        <v>14</v>
      </c>
      <c r="F666" s="5">
        <f>VLOOKUP(B666, pct_raw!$A$2:$AX$1800, 16, FALSE)</f>
        <v>14</v>
      </c>
      <c r="G666" s="5">
        <f>VLOOKUP(B666, pct_raw!$A$2:$AX$1800, 17, FALSE)</f>
        <v>0.216</v>
      </c>
      <c r="H666">
        <f>VLOOKUP(B666, pct_raw!$A$2:$AX$1800, 18, FALSE)</f>
        <v>0</v>
      </c>
      <c r="I666" s="5">
        <f>VLOOKUP(B666, pct_raw!$A$2:$AX$1800, 19, FALSE)</f>
        <v>0</v>
      </c>
      <c r="J666">
        <f>VLOOKUP(B666, pct_raw!$A$2:$AX$1800, 20, FALSE)</f>
        <v>0</v>
      </c>
      <c r="K666" s="5">
        <f>VLOOKUP(B666, pct_raw!$A$2:$AX$1800, 21, FALSE)</f>
        <v>19</v>
      </c>
      <c r="L666" s="5">
        <f>VLOOKUP(B666, pct_raw!$A$2:$AX$1800, 22, FALSE)</f>
        <v>19</v>
      </c>
      <c r="M666" s="5">
        <f>VLOOKUP(B666, pct_raw!$A$2:$AX$1800, 23, FALSE)</f>
        <v>0.28799999999999998</v>
      </c>
      <c r="N666" s="5">
        <f>VLOOKUP(B666, pct_raw!$A$2:$AX$1800, 24, FALSE)</f>
        <v>0</v>
      </c>
      <c r="O666" s="5">
        <f>VLOOKUP(B666, pct_raw!$A$2:$AX$1800, 25, FALSE)</f>
        <v>0</v>
      </c>
      <c r="P666" s="5">
        <f>VLOOKUP(B666, pct_raw!$A$2:$AX$1800, 26, FALSE)</f>
        <v>0</v>
      </c>
      <c r="Q666" s="5">
        <f>VLOOKUP(B666, pct_raw!$A$2:$AX$1800, 27, FALSE)</f>
        <v>14</v>
      </c>
      <c r="R666" s="5">
        <f>VLOOKUP(B666, pct_raw!$A$2:$AX$1800, 28, FALSE)</f>
        <v>14</v>
      </c>
      <c r="S666" s="5">
        <f>VLOOKUP(B666, pct_raw!$A$2:$AX$1800, 29, FALSE)</f>
        <v>0.216</v>
      </c>
      <c r="T666" s="5">
        <f>VLOOKUP(B666, pct_raw!$A$2:$AX$1800, 30, FALSE)</f>
        <v>0</v>
      </c>
      <c r="U666" s="5">
        <f>VLOOKUP(B666, pct_raw!$A$2:$AX$1800, 31, FALSE)</f>
        <v>0</v>
      </c>
      <c r="V666" s="5">
        <f>VLOOKUP(B666, pct_raw!$A$2:$AX$1800, 32, FALSE)</f>
        <v>0</v>
      </c>
      <c r="W666" s="5">
        <f>VLOOKUP(B666, pct_raw!$A$2:$AX$1800, 33, FALSE)</f>
        <v>0</v>
      </c>
      <c r="X666" s="5">
        <f>VLOOKUP(B666, pct_raw!$A$2:$AX$1800, 34, FALSE)</f>
        <v>0</v>
      </c>
      <c r="Y666" s="5">
        <f>VLOOKUP(B666, pct_raw!$A$2:$AX$1800, 35, FALSE)</f>
        <v>0</v>
      </c>
      <c r="Z666" s="5">
        <f>VLOOKUP(B666, pct_raw!$A$2:$AX$1800, 36, FALSE)</f>
        <v>13</v>
      </c>
      <c r="AA666" s="5">
        <f>VLOOKUP(B666, pct_raw!$A$2:$AX$1800, 37, FALSE)</f>
        <v>13</v>
      </c>
      <c r="AB666" s="5">
        <f>VLOOKUP(B666, pct_raw!$A$2:$AX$1800, 38, FALSE)</f>
        <v>0.216</v>
      </c>
      <c r="AC666" s="5">
        <f>VLOOKUP(B666, pct_raw!$A$2:$AX$1800, 39, FALSE)</f>
        <v>0</v>
      </c>
      <c r="AD666" s="5">
        <f>VLOOKUP(B666, pct_raw!$A$2:$AX$1800, 40, FALSE)</f>
        <v>0</v>
      </c>
      <c r="AE666" s="5">
        <f>VLOOKUP(B666, pct_raw!$A$2:$AX$1800, 41, FALSE)</f>
        <v>0</v>
      </c>
      <c r="AF666" s="5">
        <f>VLOOKUP(B666, pct_raw!$A$2:$AX$1800, 42, FALSE)</f>
        <v>0</v>
      </c>
      <c r="AG666" s="5">
        <f>VLOOKUP(B666, pct_raw!$A$2:$AX$1800, 43, FALSE)</f>
        <v>0</v>
      </c>
      <c r="AH666" s="5">
        <f>VLOOKUP(B666, pct_raw!$A$2:$AX$1800, 44, FALSE)</f>
        <v>0</v>
      </c>
      <c r="AI666" s="5">
        <f>VLOOKUP(B666, pct_raw!$A$2:$AX$1800, 45, FALSE)</f>
        <v>17</v>
      </c>
      <c r="AJ666" s="5">
        <f>VLOOKUP(B666, pct_raw!$A$2:$AX$1800, 46, FALSE)</f>
        <v>17</v>
      </c>
      <c r="AK666" s="5">
        <f>VLOOKUP(B666, pct_raw!$A$2:$AX$1800, 47, FALSE)</f>
        <v>0.28799999999999998</v>
      </c>
      <c r="AL666" s="5">
        <f>VLOOKUP(B666, pct_raw!$A$2:$AX$1800, 48, FALSE)</f>
        <v>0</v>
      </c>
      <c r="AM666" s="5">
        <f>VLOOKUP(B666, pct_raw!$A$2:$AX$1800, 49, FALSE)</f>
        <v>0</v>
      </c>
      <c r="AN666" s="5">
        <f>VLOOKUP(B666, pct_raw!$A$2:$AX$1800, 50, FALSE)</f>
        <v>0</v>
      </c>
    </row>
    <row r="667" spans="1:40" x14ac:dyDescent="0.2">
      <c r="A667" s="2" t="s">
        <v>1315</v>
      </c>
      <c r="B667" s="2" t="str">
        <f t="shared" si="10"/>
        <v>Eldora Pleasant Prov Unio</v>
      </c>
      <c r="C667" s="2" t="s">
        <v>5413</v>
      </c>
      <c r="D667" s="2" t="str">
        <f>VLOOKUP(B667, pct_raw!$A$2:$AX$1800, 6, FALSE)</f>
        <v xml:space="preserve"> Eldora Pleasant Prov Unio</v>
      </c>
      <c r="E667" s="5">
        <f>VLOOKUP(B667, pct_raw!$A$2:$AX$1800, 15, FALSE)</f>
        <v>4</v>
      </c>
      <c r="F667" s="5">
        <f>VLOOKUP(B667, pct_raw!$A$2:$AX$1800, 16, FALSE)</f>
        <v>0</v>
      </c>
      <c r="G667" s="5">
        <f>VLOOKUP(B667, pct_raw!$A$2:$AX$1800, 17, FALSE)</f>
        <v>0</v>
      </c>
      <c r="H667">
        <f>VLOOKUP(B667, pct_raw!$A$2:$AX$1800, 18, FALSE)</f>
        <v>0</v>
      </c>
      <c r="I667" s="5">
        <f>VLOOKUP(B667, pct_raw!$A$2:$AX$1800, 19, FALSE)</f>
        <v>0</v>
      </c>
      <c r="J667">
        <f>VLOOKUP(B667, pct_raw!$A$2:$AX$1800, 20, FALSE)</f>
        <v>0</v>
      </c>
      <c r="K667" s="5">
        <f>VLOOKUP(B667, pct_raw!$A$2:$AX$1800, 21, FALSE)</f>
        <v>15</v>
      </c>
      <c r="L667" s="5">
        <f>VLOOKUP(B667, pct_raw!$A$2:$AX$1800, 22, FALSE)</f>
        <v>21</v>
      </c>
      <c r="M667" s="5">
        <f>VLOOKUP(B667, pct_raw!$A$2:$AX$1800, 23, FALSE)</f>
        <v>0.504</v>
      </c>
      <c r="N667" s="5">
        <f>VLOOKUP(B667, pct_raw!$A$2:$AX$1800, 24, FALSE)</f>
        <v>0</v>
      </c>
      <c r="O667" s="5">
        <f>VLOOKUP(B667, pct_raw!$A$2:$AX$1800, 25, FALSE)</f>
        <v>0</v>
      </c>
      <c r="P667" s="5">
        <f>VLOOKUP(B667, pct_raw!$A$2:$AX$1800, 26, FALSE)</f>
        <v>0</v>
      </c>
      <c r="Q667" s="5">
        <f>VLOOKUP(B667, pct_raw!$A$2:$AX$1800, 27, FALSE)</f>
        <v>8</v>
      </c>
      <c r="R667" s="5">
        <f>VLOOKUP(B667, pct_raw!$A$2:$AX$1800, 28, FALSE)</f>
        <v>12</v>
      </c>
      <c r="S667" s="5">
        <f>VLOOKUP(B667, pct_raw!$A$2:$AX$1800, 29, FALSE)</f>
        <v>0.36</v>
      </c>
      <c r="T667" s="5">
        <f>VLOOKUP(B667, pct_raw!$A$2:$AX$1800, 30, FALSE)</f>
        <v>0</v>
      </c>
      <c r="U667" s="5">
        <f>VLOOKUP(B667, pct_raw!$A$2:$AX$1800, 31, FALSE)</f>
        <v>0</v>
      </c>
      <c r="V667" s="5">
        <f>VLOOKUP(B667, pct_raw!$A$2:$AX$1800, 32, FALSE)</f>
        <v>0</v>
      </c>
      <c r="W667" s="5">
        <f>VLOOKUP(B667, pct_raw!$A$2:$AX$1800, 33, FALSE)</f>
        <v>0</v>
      </c>
      <c r="X667" s="5">
        <f>VLOOKUP(B667, pct_raw!$A$2:$AX$1800, 34, FALSE)</f>
        <v>0</v>
      </c>
      <c r="Y667" s="5">
        <f>VLOOKUP(B667, pct_raw!$A$2:$AX$1800, 35, FALSE)</f>
        <v>0</v>
      </c>
      <c r="Z667" s="5">
        <f>VLOOKUP(B667, pct_raw!$A$2:$AX$1800, 36, FALSE)</f>
        <v>4</v>
      </c>
      <c r="AA667" s="5">
        <f>VLOOKUP(B667, pct_raw!$A$2:$AX$1800, 37, FALSE)</f>
        <v>4</v>
      </c>
      <c r="AB667" s="5">
        <f>VLOOKUP(B667, pct_raw!$A$2:$AX$1800, 38, FALSE)</f>
        <v>0</v>
      </c>
      <c r="AC667" s="5">
        <f>VLOOKUP(B667, pct_raw!$A$2:$AX$1800, 39, FALSE)</f>
        <v>3</v>
      </c>
      <c r="AD667" s="5">
        <f>VLOOKUP(B667, pct_raw!$A$2:$AX$1800, 40, FALSE)</f>
        <v>0</v>
      </c>
      <c r="AE667" s="5">
        <f>VLOOKUP(B667, pct_raw!$A$2:$AX$1800, 41, FALSE)</f>
        <v>0</v>
      </c>
      <c r="AF667" s="5">
        <f>VLOOKUP(B667, pct_raw!$A$2:$AX$1800, 42, FALSE)</f>
        <v>0</v>
      </c>
      <c r="AG667" s="5">
        <f>VLOOKUP(B667, pct_raw!$A$2:$AX$1800, 43, FALSE)</f>
        <v>0</v>
      </c>
      <c r="AH667" s="5">
        <f>VLOOKUP(B667, pct_raw!$A$2:$AX$1800, 44, FALSE)</f>
        <v>0</v>
      </c>
      <c r="AI667" s="5">
        <f>VLOOKUP(B667, pct_raw!$A$2:$AX$1800, 45, FALSE)</f>
        <v>1</v>
      </c>
      <c r="AJ667" s="5">
        <f>VLOOKUP(B667, pct_raw!$A$2:$AX$1800, 46, FALSE)</f>
        <v>0</v>
      </c>
      <c r="AK667" s="5">
        <f>VLOOKUP(B667, pct_raw!$A$2:$AX$1800, 47, FALSE)</f>
        <v>0</v>
      </c>
      <c r="AL667" s="5">
        <f>VLOOKUP(B667, pct_raw!$A$2:$AX$1800, 48, FALSE)</f>
        <v>2</v>
      </c>
      <c r="AM667" s="5">
        <f>VLOOKUP(B667, pct_raw!$A$2:$AX$1800, 49, FALSE)</f>
        <v>0</v>
      </c>
      <c r="AN667" s="5">
        <f>VLOOKUP(B667, pct_raw!$A$2:$AX$1800, 50, FALSE)</f>
        <v>0</v>
      </c>
    </row>
    <row r="668" spans="1:40" x14ac:dyDescent="0.2">
      <c r="A668" s="2" t="s">
        <v>379</v>
      </c>
      <c r="B668" s="2" t="str">
        <f t="shared" si="10"/>
        <v>Eldorado Newhall</v>
      </c>
      <c r="C668" s="2" t="s">
        <v>4705</v>
      </c>
      <c r="D668" s="2" t="str">
        <f>VLOOKUP(B668, pct_raw!$A$2:$AX$1800, 6, FALSE)</f>
        <v xml:space="preserve"> Eldorado Newhall</v>
      </c>
      <c r="E668" s="5">
        <f>VLOOKUP(B668, pct_raw!$A$2:$AX$1800, 15, FALSE)</f>
        <v>13</v>
      </c>
      <c r="F668" s="5">
        <f>VLOOKUP(B668, pct_raw!$A$2:$AX$1800, 16, FALSE)</f>
        <v>16</v>
      </c>
      <c r="G668" s="5">
        <f>VLOOKUP(B668, pct_raw!$A$2:$AX$1800, 17, FALSE)</f>
        <v>0.3</v>
      </c>
      <c r="H668">
        <f>VLOOKUP(B668, pct_raw!$A$2:$AX$1800, 18, FALSE)</f>
        <v>0</v>
      </c>
      <c r="I668" s="5">
        <f>VLOOKUP(B668, pct_raw!$A$2:$AX$1800, 19, FALSE)</f>
        <v>0</v>
      </c>
      <c r="J668">
        <f>VLOOKUP(B668, pct_raw!$A$2:$AX$1800, 20, FALSE)</f>
        <v>0</v>
      </c>
      <c r="K668" s="5">
        <f>VLOOKUP(B668, pct_raw!$A$2:$AX$1800, 21, FALSE)</f>
        <v>5</v>
      </c>
      <c r="L668" s="5">
        <f>VLOOKUP(B668, pct_raw!$A$2:$AX$1800, 22, FALSE)</f>
        <v>8</v>
      </c>
      <c r="M668" s="5">
        <f>VLOOKUP(B668, pct_raw!$A$2:$AX$1800, 23, FALSE)</f>
        <v>0.15</v>
      </c>
      <c r="N668" s="5">
        <f>VLOOKUP(B668, pct_raw!$A$2:$AX$1800, 24, FALSE)</f>
        <v>0</v>
      </c>
      <c r="O668" s="5">
        <f>VLOOKUP(B668, pct_raw!$A$2:$AX$1800, 25, FALSE)</f>
        <v>0</v>
      </c>
      <c r="P668" s="5">
        <f>VLOOKUP(B668, pct_raw!$A$2:$AX$1800, 26, FALSE)</f>
        <v>0</v>
      </c>
      <c r="Q668" s="5">
        <f>VLOOKUP(B668, pct_raw!$A$2:$AX$1800, 27, FALSE)</f>
        <v>3</v>
      </c>
      <c r="R668" s="5">
        <f>VLOOKUP(B668, pct_raw!$A$2:$AX$1800, 28, FALSE)</f>
        <v>0</v>
      </c>
      <c r="S668" s="5">
        <f>VLOOKUP(B668, pct_raw!$A$2:$AX$1800, 29, FALSE)</f>
        <v>0</v>
      </c>
      <c r="T668" s="5">
        <f>VLOOKUP(B668, pct_raw!$A$2:$AX$1800, 30, FALSE)</f>
        <v>0</v>
      </c>
      <c r="U668" s="5">
        <f>VLOOKUP(B668, pct_raw!$A$2:$AX$1800, 31, FALSE)</f>
        <v>0</v>
      </c>
      <c r="V668" s="5">
        <f>VLOOKUP(B668, pct_raw!$A$2:$AX$1800, 32, FALSE)</f>
        <v>0</v>
      </c>
      <c r="W668" s="5">
        <f>VLOOKUP(B668, pct_raw!$A$2:$AX$1800, 33, FALSE)</f>
        <v>0</v>
      </c>
      <c r="X668" s="5">
        <f>VLOOKUP(B668, pct_raw!$A$2:$AX$1800, 34, FALSE)</f>
        <v>0</v>
      </c>
      <c r="Y668" s="5">
        <f>VLOOKUP(B668, pct_raw!$A$2:$AX$1800, 35, FALSE)</f>
        <v>0</v>
      </c>
      <c r="Z668" s="5">
        <f>VLOOKUP(B668, pct_raw!$A$2:$AX$1800, 36, FALSE)</f>
        <v>10</v>
      </c>
      <c r="AA668" s="5">
        <f>VLOOKUP(B668, pct_raw!$A$2:$AX$1800, 37, FALSE)</f>
        <v>10</v>
      </c>
      <c r="AB668" s="5">
        <f>VLOOKUP(B668, pct_raw!$A$2:$AX$1800, 38, FALSE)</f>
        <v>0.22500000000000001</v>
      </c>
      <c r="AC668" s="5">
        <f>VLOOKUP(B668, pct_raw!$A$2:$AX$1800, 39, FALSE)</f>
        <v>1</v>
      </c>
      <c r="AD668" s="5">
        <f>VLOOKUP(B668, pct_raw!$A$2:$AX$1800, 40, FALSE)</f>
        <v>0</v>
      </c>
      <c r="AE668" s="5">
        <f>VLOOKUP(B668, pct_raw!$A$2:$AX$1800, 41, FALSE)</f>
        <v>0</v>
      </c>
      <c r="AF668" s="5">
        <f>VLOOKUP(B668, pct_raw!$A$2:$AX$1800, 42, FALSE)</f>
        <v>0</v>
      </c>
      <c r="AG668" s="5">
        <f>VLOOKUP(B668, pct_raw!$A$2:$AX$1800, 43, FALSE)</f>
        <v>0</v>
      </c>
      <c r="AH668" s="5">
        <f>VLOOKUP(B668, pct_raw!$A$2:$AX$1800, 44, FALSE)</f>
        <v>0</v>
      </c>
      <c r="AI668" s="5">
        <f>VLOOKUP(B668, pct_raw!$A$2:$AX$1800, 45, FALSE)</f>
        <v>6</v>
      </c>
      <c r="AJ668" s="5">
        <f>VLOOKUP(B668, pct_raw!$A$2:$AX$1800, 46, FALSE)</f>
        <v>6</v>
      </c>
      <c r="AK668" s="5">
        <f>VLOOKUP(B668, pct_raw!$A$2:$AX$1800, 47, FALSE)</f>
        <v>7.4999999999999997E-2</v>
      </c>
      <c r="AL668" s="5">
        <f>VLOOKUP(B668, pct_raw!$A$2:$AX$1800, 48, FALSE)</f>
        <v>2</v>
      </c>
      <c r="AM668" s="5">
        <f>VLOOKUP(B668, pct_raw!$A$2:$AX$1800, 49, FALSE)</f>
        <v>0</v>
      </c>
      <c r="AN668" s="5">
        <f>VLOOKUP(B668, pct_raw!$A$2:$AX$1800, 50, FALSE)</f>
        <v>0</v>
      </c>
    </row>
    <row r="669" spans="1:40" x14ac:dyDescent="0.2">
      <c r="A669" s="2" t="s">
        <v>1316</v>
      </c>
      <c r="B669" s="2" t="str">
        <f t="shared" si="10"/>
        <v>Elk Creek Lynngrove</v>
      </c>
      <c r="C669" s="2" t="s">
        <v>4951</v>
      </c>
      <c r="D669" s="2" t="str">
        <f>VLOOKUP(B669, pct_raw!$A$2:$AX$1800, 6, FALSE)</f>
        <v xml:space="preserve"> Elk Creek Lynngrove</v>
      </c>
      <c r="E669" s="5">
        <f>VLOOKUP(B669, pct_raw!$A$2:$AX$1800, 15, FALSE)</f>
        <v>6</v>
      </c>
      <c r="F669" s="5">
        <f>VLOOKUP(B669, pct_raw!$A$2:$AX$1800, 16, FALSE)</f>
        <v>6</v>
      </c>
      <c r="G669" s="5">
        <f>VLOOKUP(B669, pct_raw!$A$2:$AX$1800, 17, FALSE)</f>
        <v>0.115</v>
      </c>
      <c r="H669">
        <f>VLOOKUP(B669, pct_raw!$A$2:$AX$1800, 18, FALSE)</f>
        <v>0</v>
      </c>
      <c r="I669" s="5">
        <f>VLOOKUP(B669, pct_raw!$A$2:$AX$1800, 19, FALSE)</f>
        <v>0</v>
      </c>
      <c r="J669">
        <f>VLOOKUP(B669, pct_raw!$A$2:$AX$1800, 20, FALSE)</f>
        <v>0</v>
      </c>
      <c r="K669" s="5">
        <f>VLOOKUP(B669, pct_raw!$A$2:$AX$1800, 21, FALSE)</f>
        <v>10</v>
      </c>
      <c r="L669" s="5">
        <f>VLOOKUP(B669, pct_raw!$A$2:$AX$1800, 22, FALSE)</f>
        <v>11</v>
      </c>
      <c r="M669" s="5">
        <f>VLOOKUP(B669, pct_raw!$A$2:$AX$1800, 23, FALSE)</f>
        <v>0.115</v>
      </c>
      <c r="N669" s="5">
        <f>VLOOKUP(B669, pct_raw!$A$2:$AX$1800, 24, FALSE)</f>
        <v>0</v>
      </c>
      <c r="O669" s="5">
        <f>VLOOKUP(B669, pct_raw!$A$2:$AX$1800, 25, FALSE)</f>
        <v>0</v>
      </c>
      <c r="P669" s="5">
        <f>VLOOKUP(B669, pct_raw!$A$2:$AX$1800, 26, FALSE)</f>
        <v>0</v>
      </c>
      <c r="Q669" s="5">
        <f>VLOOKUP(B669, pct_raw!$A$2:$AX$1800, 27, FALSE)</f>
        <v>5</v>
      </c>
      <c r="R669" s="5">
        <f>VLOOKUP(B669, pct_raw!$A$2:$AX$1800, 28, FALSE)</f>
        <v>6</v>
      </c>
      <c r="S669" s="5">
        <f>VLOOKUP(B669, pct_raw!$A$2:$AX$1800, 29, FALSE)</f>
        <v>0.115</v>
      </c>
      <c r="T669" s="5">
        <f>VLOOKUP(B669, pct_raw!$A$2:$AX$1800, 30, FALSE)</f>
        <v>0</v>
      </c>
      <c r="U669" s="5">
        <f>VLOOKUP(B669, pct_raw!$A$2:$AX$1800, 31, FALSE)</f>
        <v>0</v>
      </c>
      <c r="V669" s="5">
        <f>VLOOKUP(B669, pct_raw!$A$2:$AX$1800, 32, FALSE)</f>
        <v>0</v>
      </c>
      <c r="W669" s="5">
        <f>VLOOKUP(B669, pct_raw!$A$2:$AX$1800, 33, FALSE)</f>
        <v>0</v>
      </c>
      <c r="X669" s="5">
        <f>VLOOKUP(B669, pct_raw!$A$2:$AX$1800, 34, FALSE)</f>
        <v>0</v>
      </c>
      <c r="Y669" s="5">
        <f>VLOOKUP(B669, pct_raw!$A$2:$AX$1800, 35, FALSE)</f>
        <v>0</v>
      </c>
      <c r="Z669" s="5">
        <f>VLOOKUP(B669, pct_raw!$A$2:$AX$1800, 36, FALSE)</f>
        <v>3</v>
      </c>
      <c r="AA669" s="5">
        <f>VLOOKUP(B669, pct_raw!$A$2:$AX$1800, 37, FALSE)</f>
        <v>2</v>
      </c>
      <c r="AB669" s="5">
        <f>VLOOKUP(B669, pct_raw!$A$2:$AX$1800, 38, FALSE)</f>
        <v>0</v>
      </c>
      <c r="AC669" s="5">
        <f>VLOOKUP(B669, pct_raw!$A$2:$AX$1800, 39, FALSE)</f>
        <v>0</v>
      </c>
      <c r="AD669" s="5">
        <f>VLOOKUP(B669, pct_raw!$A$2:$AX$1800, 40, FALSE)</f>
        <v>0</v>
      </c>
      <c r="AE669" s="5">
        <f>VLOOKUP(B669, pct_raw!$A$2:$AX$1800, 41, FALSE)</f>
        <v>0</v>
      </c>
      <c r="AF669" s="5">
        <f>VLOOKUP(B669, pct_raw!$A$2:$AX$1800, 42, FALSE)</f>
        <v>0</v>
      </c>
      <c r="AG669" s="5">
        <f>VLOOKUP(B669, pct_raw!$A$2:$AX$1800, 43, FALSE)</f>
        <v>0</v>
      </c>
      <c r="AH669" s="5">
        <f>VLOOKUP(B669, pct_raw!$A$2:$AX$1800, 44, FALSE)</f>
        <v>0</v>
      </c>
      <c r="AI669" s="5">
        <f>VLOOKUP(B669, pct_raw!$A$2:$AX$1800, 45, FALSE)</f>
        <v>7</v>
      </c>
      <c r="AJ669" s="5">
        <f>VLOOKUP(B669, pct_raw!$A$2:$AX$1800, 46, FALSE)</f>
        <v>9</v>
      </c>
      <c r="AK669" s="5">
        <f>VLOOKUP(B669, pct_raw!$A$2:$AX$1800, 47, FALSE)</f>
        <v>0.115</v>
      </c>
      <c r="AL669" s="5">
        <f>VLOOKUP(B669, pct_raw!$A$2:$AX$1800, 48, FALSE)</f>
        <v>3</v>
      </c>
      <c r="AM669" s="5">
        <f>VLOOKUP(B669, pct_raw!$A$2:$AX$1800, 49, FALSE)</f>
        <v>0</v>
      </c>
      <c r="AN669" s="5">
        <f>VLOOKUP(B669, pct_raw!$A$2:$AX$1800, 50, FALSE)</f>
        <v>0</v>
      </c>
    </row>
    <row r="670" spans="1:40" x14ac:dyDescent="0.2">
      <c r="A670" s="2" t="s">
        <v>1317</v>
      </c>
      <c r="B670" s="2" t="str">
        <f t="shared" si="10"/>
        <v>Elk River Hampshire Andov</v>
      </c>
      <c r="C670" s="2" t="s">
        <v>5414</v>
      </c>
      <c r="D670" s="2" t="str">
        <f>VLOOKUP(B670, pct_raw!$A$2:$AX$1800, 6, FALSE)</f>
        <v xml:space="preserve"> ELK RIVER HAMPSHIRE ANDOV</v>
      </c>
      <c r="E670" s="5">
        <f>VLOOKUP(B670, pct_raw!$A$2:$AX$1800, 15, FALSE)</f>
        <v>12</v>
      </c>
      <c r="F670" s="5">
        <f>VLOOKUP(B670, pct_raw!$A$2:$AX$1800, 16, FALSE)</f>
        <v>15</v>
      </c>
      <c r="G670" s="5">
        <f>VLOOKUP(B670, pct_raw!$A$2:$AX$1800, 17, FALSE)</f>
        <v>0.22140000000000001</v>
      </c>
      <c r="H670">
        <f>VLOOKUP(B670, pct_raw!$A$2:$AX$1800, 18, FALSE)</f>
        <v>4</v>
      </c>
      <c r="I670" s="5">
        <f>VLOOKUP(B670, pct_raw!$A$2:$AX$1800, 19, FALSE)</f>
        <v>4</v>
      </c>
      <c r="J670">
        <f>VLOOKUP(B670, pct_raw!$A$2:$AX$1800, 20, FALSE)</f>
        <v>0</v>
      </c>
      <c r="K670" s="5">
        <f>VLOOKUP(B670, pct_raw!$A$2:$AX$1800, 21, FALSE)</f>
        <v>22</v>
      </c>
      <c r="L670" s="5">
        <f>VLOOKUP(B670, pct_raw!$A$2:$AX$1800, 22, FALSE)</f>
        <v>22</v>
      </c>
      <c r="M670" s="5">
        <f>VLOOKUP(B670, pct_raw!$A$2:$AX$1800, 23, FALSE)</f>
        <v>0.22140000000000001</v>
      </c>
      <c r="N670" s="5">
        <f>VLOOKUP(B670, pct_raw!$A$2:$AX$1800, 24, FALSE)</f>
        <v>1</v>
      </c>
      <c r="O670" s="5">
        <f>VLOOKUP(B670, pct_raw!$A$2:$AX$1800, 25, FALSE)</f>
        <v>0</v>
      </c>
      <c r="P670" s="5">
        <f>VLOOKUP(B670, pct_raw!$A$2:$AX$1800, 26, FALSE)</f>
        <v>0</v>
      </c>
      <c r="Q670" s="5">
        <f>VLOOKUP(B670, pct_raw!$A$2:$AX$1800, 27, FALSE)</f>
        <v>14</v>
      </c>
      <c r="R670" s="5">
        <f>VLOOKUP(B670, pct_raw!$A$2:$AX$1800, 28, FALSE)</f>
        <v>16</v>
      </c>
      <c r="S670" s="5">
        <f>VLOOKUP(B670, pct_raw!$A$2:$AX$1800, 29, FALSE)</f>
        <v>0.22140000000000001</v>
      </c>
      <c r="T670" s="5">
        <f>VLOOKUP(B670, pct_raw!$A$2:$AX$1800, 30, FALSE)</f>
        <v>0</v>
      </c>
      <c r="U670" s="5">
        <f>VLOOKUP(B670, pct_raw!$A$2:$AX$1800, 31, FALSE)</f>
        <v>0</v>
      </c>
      <c r="V670" s="5">
        <f>VLOOKUP(B670, pct_raw!$A$2:$AX$1800, 32, FALSE)</f>
        <v>0</v>
      </c>
      <c r="W670" s="5">
        <f>VLOOKUP(B670, pct_raw!$A$2:$AX$1800, 33, FALSE)</f>
        <v>0</v>
      </c>
      <c r="X670" s="5">
        <f>VLOOKUP(B670, pct_raw!$A$2:$AX$1800, 34, FALSE)</f>
        <v>0</v>
      </c>
      <c r="Y670" s="5">
        <f>VLOOKUP(B670, pct_raw!$A$2:$AX$1800, 35, FALSE)</f>
        <v>0</v>
      </c>
      <c r="Z670" s="5">
        <f>VLOOKUP(B670, pct_raw!$A$2:$AX$1800, 36, FALSE)</f>
        <v>7</v>
      </c>
      <c r="AA670" s="5">
        <f>VLOOKUP(B670, pct_raw!$A$2:$AX$1800, 37, FALSE)</f>
        <v>10</v>
      </c>
      <c r="AB670" s="5">
        <f>VLOOKUP(B670, pct_raw!$A$2:$AX$1800, 38, FALSE)</f>
        <v>0.22140000000000001</v>
      </c>
      <c r="AC670" s="5">
        <f>VLOOKUP(B670, pct_raw!$A$2:$AX$1800, 39, FALSE)</f>
        <v>0</v>
      </c>
      <c r="AD670" s="5">
        <f>VLOOKUP(B670, pct_raw!$A$2:$AX$1800, 40, FALSE)</f>
        <v>0</v>
      </c>
      <c r="AE670" s="5">
        <f>VLOOKUP(B670, pct_raw!$A$2:$AX$1800, 41, FALSE)</f>
        <v>0</v>
      </c>
      <c r="AF670" s="5">
        <f>VLOOKUP(B670, pct_raw!$A$2:$AX$1800, 42, FALSE)</f>
        <v>0</v>
      </c>
      <c r="AG670" s="5">
        <f>VLOOKUP(B670, pct_raw!$A$2:$AX$1800, 43, FALSE)</f>
        <v>0</v>
      </c>
      <c r="AH670" s="5">
        <f>VLOOKUP(B670, pct_raw!$A$2:$AX$1800, 44, FALSE)</f>
        <v>0</v>
      </c>
      <c r="AI670" s="5">
        <f>VLOOKUP(B670, pct_raw!$A$2:$AX$1800, 45, FALSE)</f>
        <v>7</v>
      </c>
      <c r="AJ670" s="5">
        <f>VLOOKUP(B670, pct_raw!$A$2:$AX$1800, 46, FALSE)</f>
        <v>0</v>
      </c>
      <c r="AK670" s="5">
        <f>VLOOKUP(B670, pct_raw!$A$2:$AX$1800, 47, FALSE)</f>
        <v>0</v>
      </c>
      <c r="AL670" s="5">
        <f>VLOOKUP(B670, pct_raw!$A$2:$AX$1800, 48, FALSE)</f>
        <v>1</v>
      </c>
      <c r="AM670" s="5">
        <f>VLOOKUP(B670, pct_raw!$A$2:$AX$1800, 49, FALSE)</f>
        <v>0</v>
      </c>
      <c r="AN670" s="5">
        <f>VLOOKUP(B670, pct_raw!$A$2:$AX$1800, 50, FALSE)</f>
        <v>0</v>
      </c>
    </row>
    <row r="671" spans="1:40" x14ac:dyDescent="0.2">
      <c r="A671" s="2" t="s">
        <v>413</v>
      </c>
      <c r="B671" s="2" t="str">
        <f t="shared" si="10"/>
        <v>Elk Run Heights &amp; Raymond</v>
      </c>
      <c r="C671" s="2" t="s">
        <v>413</v>
      </c>
      <c r="D671" s="2" t="str">
        <f>VLOOKUP(B671, pct_raw!$A$2:$AX$1800, 6, FALSE)</f>
        <v xml:space="preserve"> Elk Run Heights &amp; Raymond</v>
      </c>
      <c r="E671" s="5">
        <f>VLOOKUP(B671, pct_raw!$A$2:$AX$1800, 15, FALSE)</f>
        <v>6</v>
      </c>
      <c r="F671" s="5">
        <f>VLOOKUP(B671, pct_raw!$A$2:$AX$1800, 16, FALSE)</f>
        <v>0</v>
      </c>
      <c r="G671" s="5">
        <f>VLOOKUP(B671, pct_raw!$A$2:$AX$1800, 17, FALSE)</f>
        <v>0</v>
      </c>
      <c r="H671">
        <f>VLOOKUP(B671, pct_raw!$A$2:$AX$1800, 18, FALSE)</f>
        <v>0</v>
      </c>
      <c r="I671" s="5">
        <f>VLOOKUP(B671, pct_raw!$A$2:$AX$1800, 19, FALSE)</f>
        <v>0</v>
      </c>
      <c r="J671">
        <f>VLOOKUP(B671, pct_raw!$A$2:$AX$1800, 20, FALSE)</f>
        <v>0</v>
      </c>
      <c r="K671" s="5">
        <f>VLOOKUP(B671, pct_raw!$A$2:$AX$1800, 21, FALSE)</f>
        <v>11</v>
      </c>
      <c r="L671" s="5">
        <f>VLOOKUP(B671, pct_raw!$A$2:$AX$1800, 22, FALSE)</f>
        <v>13</v>
      </c>
      <c r="M671" s="5">
        <f>VLOOKUP(B671, pct_raw!$A$2:$AX$1800, 23, FALSE)</f>
        <v>0.40400000000000003</v>
      </c>
      <c r="N671" s="5">
        <f>VLOOKUP(B671, pct_raw!$A$2:$AX$1800, 24, FALSE)</f>
        <v>0</v>
      </c>
      <c r="O671" s="5">
        <f>VLOOKUP(B671, pct_raw!$A$2:$AX$1800, 25, FALSE)</f>
        <v>0</v>
      </c>
      <c r="P671" s="5">
        <f>VLOOKUP(B671, pct_raw!$A$2:$AX$1800, 26, FALSE)</f>
        <v>0</v>
      </c>
      <c r="Q671" s="5">
        <f>VLOOKUP(B671, pct_raw!$A$2:$AX$1800, 27, FALSE)</f>
        <v>12</v>
      </c>
      <c r="R671" s="5">
        <f>VLOOKUP(B671, pct_raw!$A$2:$AX$1800, 28, FALSE)</f>
        <v>19</v>
      </c>
      <c r="S671" s="5">
        <f>VLOOKUP(B671, pct_raw!$A$2:$AX$1800, 29, FALSE)</f>
        <v>0.40400000000000003</v>
      </c>
      <c r="T671" s="5">
        <f>VLOOKUP(B671, pct_raw!$A$2:$AX$1800, 30, FALSE)</f>
        <v>0</v>
      </c>
      <c r="U671" s="5">
        <f>VLOOKUP(B671, pct_raw!$A$2:$AX$1800, 31, FALSE)</f>
        <v>0</v>
      </c>
      <c r="V671" s="5">
        <f>VLOOKUP(B671, pct_raw!$A$2:$AX$1800, 32, FALSE)</f>
        <v>0</v>
      </c>
      <c r="W671" s="5">
        <f>VLOOKUP(B671, pct_raw!$A$2:$AX$1800, 33, FALSE)</f>
        <v>0</v>
      </c>
      <c r="X671" s="5">
        <f>VLOOKUP(B671, pct_raw!$A$2:$AX$1800, 34, FALSE)</f>
        <v>0</v>
      </c>
      <c r="Y671" s="5">
        <f>VLOOKUP(B671, pct_raw!$A$2:$AX$1800, 35, FALSE)</f>
        <v>0</v>
      </c>
      <c r="Z671" s="5">
        <f>VLOOKUP(B671, pct_raw!$A$2:$AX$1800, 36, FALSE)</f>
        <v>16</v>
      </c>
      <c r="AA671" s="5">
        <f>VLOOKUP(B671, pct_raw!$A$2:$AX$1800, 37, FALSE)</f>
        <v>16</v>
      </c>
      <c r="AB671" s="5">
        <f>VLOOKUP(B671, pct_raw!$A$2:$AX$1800, 38, FALSE)</f>
        <v>0.40400000000000003</v>
      </c>
      <c r="AC671" s="5">
        <f>VLOOKUP(B671, pct_raw!$A$2:$AX$1800, 39, FALSE)</f>
        <v>6</v>
      </c>
      <c r="AD671" s="5">
        <f>VLOOKUP(B671, pct_raw!$A$2:$AX$1800, 40, FALSE)</f>
        <v>0</v>
      </c>
      <c r="AE671" s="5">
        <f>VLOOKUP(B671, pct_raw!$A$2:$AX$1800, 41, FALSE)</f>
        <v>0</v>
      </c>
      <c r="AF671" s="5">
        <f>VLOOKUP(B671, pct_raw!$A$2:$AX$1800, 42, FALSE)</f>
        <v>0</v>
      </c>
      <c r="AG671" s="5">
        <f>VLOOKUP(B671, pct_raw!$A$2:$AX$1800, 43, FALSE)</f>
        <v>0</v>
      </c>
      <c r="AH671" s="5">
        <f>VLOOKUP(B671, pct_raw!$A$2:$AX$1800, 44, FALSE)</f>
        <v>0</v>
      </c>
      <c r="AI671" s="5">
        <f>VLOOKUP(B671, pct_raw!$A$2:$AX$1800, 45, FALSE)</f>
        <v>11</v>
      </c>
      <c r="AJ671" s="5">
        <f>VLOOKUP(B671, pct_raw!$A$2:$AX$1800, 46, FALSE)</f>
        <v>11</v>
      </c>
      <c r="AK671" s="5">
        <f>VLOOKUP(B671, pct_raw!$A$2:$AX$1800, 47, FALSE)</f>
        <v>0.20200000000000001</v>
      </c>
      <c r="AL671" s="5">
        <f>VLOOKUP(B671, pct_raw!$A$2:$AX$1800, 48, FALSE)</f>
        <v>0</v>
      </c>
      <c r="AM671" s="5">
        <f>VLOOKUP(B671, pct_raw!$A$2:$AX$1800, 49, FALSE)</f>
        <v>0</v>
      </c>
      <c r="AN671" s="5">
        <f>VLOOKUP(B671, pct_raw!$A$2:$AX$1800, 50, FALSE)</f>
        <v>0</v>
      </c>
    </row>
    <row r="672" spans="1:40" x14ac:dyDescent="0.2">
      <c r="A672" s="2" t="s">
        <v>243</v>
      </c>
      <c r="B672" s="2" t="str">
        <f t="shared" si="10"/>
        <v>Elk Mallory Volga</v>
      </c>
      <c r="C672" s="2" t="s">
        <v>4706</v>
      </c>
      <c r="D672" s="2" t="str">
        <f>VLOOKUP(B672, pct_raw!$A$2:$AX$1800, 6, FALSE)</f>
        <v xml:space="preserve"> ELK MALLORY VOLGA</v>
      </c>
      <c r="E672" s="5">
        <f>VLOOKUP(B672, pct_raw!$A$2:$AX$1800, 15, FALSE)</f>
        <v>7</v>
      </c>
      <c r="F672" s="5">
        <f>VLOOKUP(B672, pct_raw!$A$2:$AX$1800, 16, FALSE)</f>
        <v>8</v>
      </c>
      <c r="G672" s="5">
        <f>VLOOKUP(B672, pct_raw!$A$2:$AX$1800, 17, FALSE)</f>
        <v>0.16669999999999999</v>
      </c>
      <c r="H672">
        <f>VLOOKUP(B672, pct_raw!$A$2:$AX$1800, 18, FALSE)</f>
        <v>0</v>
      </c>
      <c r="I672" s="5">
        <f>VLOOKUP(B672, pct_raw!$A$2:$AX$1800, 19, FALSE)</f>
        <v>0</v>
      </c>
      <c r="J672">
        <f>VLOOKUP(B672, pct_raw!$A$2:$AX$1800, 20, FALSE)</f>
        <v>0</v>
      </c>
      <c r="K672" s="5">
        <f>VLOOKUP(B672, pct_raw!$A$2:$AX$1800, 21, FALSE)</f>
        <v>5</v>
      </c>
      <c r="L672" s="5">
        <f>VLOOKUP(B672, pct_raw!$A$2:$AX$1800, 22, FALSE)</f>
        <v>0</v>
      </c>
      <c r="M672" s="5">
        <f>VLOOKUP(B672, pct_raw!$A$2:$AX$1800, 23, FALSE)</f>
        <v>0</v>
      </c>
      <c r="N672" s="5">
        <f>VLOOKUP(B672, pct_raw!$A$2:$AX$1800, 24, FALSE)</f>
        <v>0</v>
      </c>
      <c r="O672" s="5">
        <f>VLOOKUP(B672, pct_raw!$A$2:$AX$1800, 25, FALSE)</f>
        <v>0</v>
      </c>
      <c r="P672" s="5">
        <f>VLOOKUP(B672, pct_raw!$A$2:$AX$1800, 26, FALSE)</f>
        <v>0</v>
      </c>
      <c r="Q672" s="5">
        <f>VLOOKUP(B672, pct_raw!$A$2:$AX$1800, 27, FALSE)</f>
        <v>6</v>
      </c>
      <c r="R672" s="5">
        <f>VLOOKUP(B672, pct_raw!$A$2:$AX$1800, 28, FALSE)</f>
        <v>14</v>
      </c>
      <c r="S672" s="5">
        <f>VLOOKUP(B672, pct_raw!$A$2:$AX$1800, 29, FALSE)</f>
        <v>0.16669999999999999</v>
      </c>
      <c r="T672" s="5">
        <f>VLOOKUP(B672, pct_raw!$A$2:$AX$1800, 30, FALSE)</f>
        <v>1</v>
      </c>
      <c r="U672" s="5">
        <f>VLOOKUP(B672, pct_raw!$A$2:$AX$1800, 31, FALSE)</f>
        <v>0</v>
      </c>
      <c r="V672" s="5">
        <f>VLOOKUP(B672, pct_raw!$A$2:$AX$1800, 32, FALSE)</f>
        <v>0</v>
      </c>
      <c r="W672" s="5">
        <f>VLOOKUP(B672, pct_raw!$A$2:$AX$1800, 33, FALSE)</f>
        <v>0</v>
      </c>
      <c r="X672" s="5">
        <f>VLOOKUP(B672, pct_raw!$A$2:$AX$1800, 34, FALSE)</f>
        <v>0</v>
      </c>
      <c r="Y672" s="5">
        <f>VLOOKUP(B672, pct_raw!$A$2:$AX$1800, 35, FALSE)</f>
        <v>0</v>
      </c>
      <c r="Z672" s="5">
        <f>VLOOKUP(B672, pct_raw!$A$2:$AX$1800, 36, FALSE)</f>
        <v>7</v>
      </c>
      <c r="AA672" s="5">
        <f>VLOOKUP(B672, pct_raw!$A$2:$AX$1800, 37, FALSE)</f>
        <v>9</v>
      </c>
      <c r="AB672" s="5">
        <f>VLOOKUP(B672, pct_raw!$A$2:$AX$1800, 38, FALSE)</f>
        <v>0.16669999999999999</v>
      </c>
      <c r="AC672" s="5">
        <f>VLOOKUP(B672, pct_raw!$A$2:$AX$1800, 39, FALSE)</f>
        <v>0</v>
      </c>
      <c r="AD672" s="5">
        <f>VLOOKUP(B672, pct_raw!$A$2:$AX$1800, 40, FALSE)</f>
        <v>0</v>
      </c>
      <c r="AE672" s="5">
        <f>VLOOKUP(B672, pct_raw!$A$2:$AX$1800, 41, FALSE)</f>
        <v>0</v>
      </c>
      <c r="AF672" s="5">
        <f>VLOOKUP(B672, pct_raw!$A$2:$AX$1800, 42, FALSE)</f>
        <v>0</v>
      </c>
      <c r="AG672" s="5">
        <f>VLOOKUP(B672, pct_raw!$A$2:$AX$1800, 43, FALSE)</f>
        <v>0</v>
      </c>
      <c r="AH672" s="5">
        <f>VLOOKUP(B672, pct_raw!$A$2:$AX$1800, 44, FALSE)</f>
        <v>0</v>
      </c>
      <c r="AI672" s="5">
        <f>VLOOKUP(B672, pct_raw!$A$2:$AX$1800, 45, FALSE)</f>
        <v>5</v>
      </c>
      <c r="AJ672" s="5">
        <f>VLOOKUP(B672, pct_raw!$A$2:$AX$1800, 46, FALSE)</f>
        <v>0</v>
      </c>
      <c r="AK672" s="5">
        <f>VLOOKUP(B672, pct_raw!$A$2:$AX$1800, 47, FALSE)</f>
        <v>0</v>
      </c>
      <c r="AL672" s="5">
        <f>VLOOKUP(B672, pct_raw!$A$2:$AX$1800, 48, FALSE)</f>
        <v>0</v>
      </c>
      <c r="AM672" s="5">
        <f>VLOOKUP(B672, pct_raw!$A$2:$AX$1800, 49, FALSE)</f>
        <v>0</v>
      </c>
      <c r="AN672" s="5">
        <f>VLOOKUP(B672, pct_raw!$A$2:$AX$1800, 50, FALSE)</f>
        <v>0</v>
      </c>
    </row>
    <row r="673" spans="1:40" x14ac:dyDescent="0.2">
      <c r="A673" s="2" t="s">
        <v>1318</v>
      </c>
      <c r="B673" s="2" t="str">
        <f t="shared" si="10"/>
        <v>Elkhart 01</v>
      </c>
      <c r="C673" s="2" t="s">
        <v>1318</v>
      </c>
      <c r="D673" s="2" t="str">
        <f>VLOOKUP(B673, pct_raw!$A$2:$AX$1800, 6, FALSE)</f>
        <v xml:space="preserve"> ELKHART 01</v>
      </c>
      <c r="E673" s="5">
        <f>VLOOKUP(B673, pct_raw!$A$2:$AX$1800, 15, FALSE)</f>
        <v>15</v>
      </c>
      <c r="F673" s="5">
        <f>VLOOKUP(B673, pct_raw!$A$2:$AX$1800, 16, FALSE)</f>
        <v>15</v>
      </c>
      <c r="G673" s="5">
        <f>VLOOKUP(B673, pct_raw!$A$2:$AX$1800, 17, FALSE)</f>
        <v>0.27979999999999999</v>
      </c>
      <c r="H673">
        <f>VLOOKUP(B673, pct_raw!$A$2:$AX$1800, 18, FALSE)</f>
        <v>1</v>
      </c>
      <c r="I673" s="5">
        <f>VLOOKUP(B673, pct_raw!$A$2:$AX$1800, 19, FALSE)</f>
        <v>0</v>
      </c>
      <c r="J673">
        <f>VLOOKUP(B673, pct_raw!$A$2:$AX$1800, 20, FALSE)</f>
        <v>0</v>
      </c>
      <c r="K673" s="5">
        <f>VLOOKUP(B673, pct_raw!$A$2:$AX$1800, 21, FALSE)</f>
        <v>26</v>
      </c>
      <c r="L673" s="5">
        <f>VLOOKUP(B673, pct_raw!$A$2:$AX$1800, 22, FALSE)</f>
        <v>27</v>
      </c>
      <c r="M673" s="5">
        <f>VLOOKUP(B673, pct_raw!$A$2:$AX$1800, 23, FALSE)</f>
        <v>0.27979999999999999</v>
      </c>
      <c r="N673" s="5">
        <f>VLOOKUP(B673, pct_raw!$A$2:$AX$1800, 24, FALSE)</f>
        <v>0</v>
      </c>
      <c r="O673" s="5">
        <f>VLOOKUP(B673, pct_raw!$A$2:$AX$1800, 25, FALSE)</f>
        <v>0</v>
      </c>
      <c r="P673" s="5">
        <f>VLOOKUP(B673, pct_raw!$A$2:$AX$1800, 26, FALSE)</f>
        <v>0</v>
      </c>
      <c r="Q673" s="5">
        <f>VLOOKUP(B673, pct_raw!$A$2:$AX$1800, 27, FALSE)</f>
        <v>15</v>
      </c>
      <c r="R673" s="5">
        <f>VLOOKUP(B673, pct_raw!$A$2:$AX$1800, 28, FALSE)</f>
        <v>18</v>
      </c>
      <c r="S673" s="5">
        <f>VLOOKUP(B673, pct_raw!$A$2:$AX$1800, 29, FALSE)</f>
        <v>0.27979999999999999</v>
      </c>
      <c r="T673" s="5">
        <f>VLOOKUP(B673, pct_raw!$A$2:$AX$1800, 30, FALSE)</f>
        <v>14</v>
      </c>
      <c r="U673" s="5">
        <f>VLOOKUP(B673, pct_raw!$A$2:$AX$1800, 31, FALSE)</f>
        <v>14</v>
      </c>
      <c r="V673" s="5">
        <f>VLOOKUP(B673, pct_raw!$A$2:$AX$1800, 32, FALSE)</f>
        <v>0</v>
      </c>
      <c r="W673" s="5">
        <f>VLOOKUP(B673, pct_raw!$A$2:$AX$1800, 33, FALSE)</f>
        <v>0</v>
      </c>
      <c r="X673" s="5">
        <f>VLOOKUP(B673, pct_raw!$A$2:$AX$1800, 34, FALSE)</f>
        <v>0</v>
      </c>
      <c r="Y673" s="5">
        <f>VLOOKUP(B673, pct_raw!$A$2:$AX$1800, 35, FALSE)</f>
        <v>0</v>
      </c>
      <c r="Z673" s="5">
        <f>VLOOKUP(B673, pct_raw!$A$2:$AX$1800, 36, FALSE)</f>
        <v>14</v>
      </c>
      <c r="AA673" s="5">
        <f>VLOOKUP(B673, pct_raw!$A$2:$AX$1800, 37, FALSE)</f>
        <v>14</v>
      </c>
      <c r="AB673" s="5">
        <f>VLOOKUP(B673, pct_raw!$A$2:$AX$1800, 38, FALSE)</f>
        <v>0</v>
      </c>
      <c r="AC673" s="5">
        <f>VLOOKUP(B673, pct_raw!$A$2:$AX$1800, 39, FALSE)</f>
        <v>2</v>
      </c>
      <c r="AD673" s="5">
        <f>VLOOKUP(B673, pct_raw!$A$2:$AX$1800, 40, FALSE)</f>
        <v>0</v>
      </c>
      <c r="AE673" s="5">
        <f>VLOOKUP(B673, pct_raw!$A$2:$AX$1800, 41, FALSE)</f>
        <v>0</v>
      </c>
      <c r="AF673" s="5">
        <f>VLOOKUP(B673, pct_raw!$A$2:$AX$1800, 42, FALSE)</f>
        <v>0</v>
      </c>
      <c r="AG673" s="5">
        <f>VLOOKUP(B673, pct_raw!$A$2:$AX$1800, 43, FALSE)</f>
        <v>0</v>
      </c>
      <c r="AH673" s="5">
        <f>VLOOKUP(B673, pct_raw!$A$2:$AX$1800, 44, FALSE)</f>
        <v>0</v>
      </c>
      <c r="AI673" s="5">
        <f>VLOOKUP(B673, pct_raw!$A$2:$AX$1800, 45, FALSE)</f>
        <v>15</v>
      </c>
      <c r="AJ673" s="5">
        <f>VLOOKUP(B673, pct_raw!$A$2:$AX$1800, 46, FALSE)</f>
        <v>17</v>
      </c>
      <c r="AK673" s="5">
        <f>VLOOKUP(B673, pct_raw!$A$2:$AX$1800, 47, FALSE)</f>
        <v>0.27979999999999999</v>
      </c>
      <c r="AL673" s="5">
        <f>VLOOKUP(B673, pct_raw!$A$2:$AX$1800, 48, FALSE)</f>
        <v>4</v>
      </c>
      <c r="AM673" s="5">
        <f>VLOOKUP(B673, pct_raw!$A$2:$AX$1800, 49, FALSE)</f>
        <v>0</v>
      </c>
      <c r="AN673" s="5">
        <f>VLOOKUP(B673, pct_raw!$A$2:$AX$1800, 50, FALSE)</f>
        <v>0</v>
      </c>
    </row>
    <row r="674" spans="1:40" x14ac:dyDescent="0.2">
      <c r="A674" s="2" t="s">
        <v>77</v>
      </c>
      <c r="B674" s="2" t="str">
        <f t="shared" si="10"/>
        <v>Elkhorn</v>
      </c>
      <c r="C674" s="2" t="s">
        <v>77</v>
      </c>
      <c r="D674" s="2" t="str">
        <f>VLOOKUP(B674, pct_raw!$A$2:$AX$1800, 6, FALSE)</f>
        <v xml:space="preserve"> Elkhorn</v>
      </c>
      <c r="E674" s="5">
        <f>VLOOKUP(B674, pct_raw!$A$2:$AX$1800, 15, FALSE)</f>
        <v>7</v>
      </c>
      <c r="F674" s="5">
        <f>VLOOKUP(B674, pct_raw!$A$2:$AX$1800, 16, FALSE)</f>
        <v>7</v>
      </c>
      <c r="G674" s="5">
        <f>VLOOKUP(B674, pct_raw!$A$2:$AX$1800, 17, FALSE)</f>
        <v>0.16669999999999999</v>
      </c>
      <c r="H674">
        <f>VLOOKUP(B674, pct_raw!$A$2:$AX$1800, 18, FALSE)</f>
        <v>0</v>
      </c>
      <c r="I674" s="5">
        <f>VLOOKUP(B674, pct_raw!$A$2:$AX$1800, 19, FALSE)</f>
        <v>0</v>
      </c>
      <c r="J674">
        <f>VLOOKUP(B674, pct_raw!$A$2:$AX$1800, 20, FALSE)</f>
        <v>0</v>
      </c>
      <c r="K674" s="5">
        <f>VLOOKUP(B674, pct_raw!$A$2:$AX$1800, 21, FALSE)</f>
        <v>6</v>
      </c>
      <c r="L674" s="5">
        <f>VLOOKUP(B674, pct_raw!$A$2:$AX$1800, 22, FALSE)</f>
        <v>8</v>
      </c>
      <c r="M674" s="5">
        <f>VLOOKUP(B674, pct_raw!$A$2:$AX$1800, 23, FALSE)</f>
        <v>0.16669999999999999</v>
      </c>
      <c r="N674" s="5">
        <f>VLOOKUP(B674, pct_raw!$A$2:$AX$1800, 24, FALSE)</f>
        <v>0</v>
      </c>
      <c r="O674" s="5">
        <f>VLOOKUP(B674, pct_raw!$A$2:$AX$1800, 25, FALSE)</f>
        <v>0</v>
      </c>
      <c r="P674" s="5">
        <f>VLOOKUP(B674, pct_raw!$A$2:$AX$1800, 26, FALSE)</f>
        <v>0</v>
      </c>
      <c r="Q674" s="5">
        <f>VLOOKUP(B674, pct_raw!$A$2:$AX$1800, 27, FALSE)</f>
        <v>0</v>
      </c>
      <c r="R674" s="5">
        <f>VLOOKUP(B674, pct_raw!$A$2:$AX$1800, 28, FALSE)</f>
        <v>0</v>
      </c>
      <c r="S674" s="5">
        <f>VLOOKUP(B674, pct_raw!$A$2:$AX$1800, 29, FALSE)</f>
        <v>0</v>
      </c>
      <c r="T674" s="5">
        <f>VLOOKUP(B674, pct_raw!$A$2:$AX$1800, 30, FALSE)</f>
        <v>0</v>
      </c>
      <c r="U674" s="5">
        <f>VLOOKUP(B674, pct_raw!$A$2:$AX$1800, 31, FALSE)</f>
        <v>0</v>
      </c>
      <c r="V674" s="5">
        <f>VLOOKUP(B674, pct_raw!$A$2:$AX$1800, 32, FALSE)</f>
        <v>0</v>
      </c>
      <c r="W674" s="5">
        <f>VLOOKUP(B674, pct_raw!$A$2:$AX$1800, 33, FALSE)</f>
        <v>0</v>
      </c>
      <c r="X674" s="5">
        <f>VLOOKUP(B674, pct_raw!$A$2:$AX$1800, 34, FALSE)</f>
        <v>0</v>
      </c>
      <c r="Y674" s="5">
        <f>VLOOKUP(B674, pct_raw!$A$2:$AX$1800, 35, FALSE)</f>
        <v>0</v>
      </c>
      <c r="Z674" s="5">
        <f>VLOOKUP(B674, pct_raw!$A$2:$AX$1800, 36, FALSE)</f>
        <v>2</v>
      </c>
      <c r="AA674" s="5">
        <f>VLOOKUP(B674, pct_raw!$A$2:$AX$1800, 37, FALSE)</f>
        <v>0</v>
      </c>
      <c r="AB674" s="5">
        <f>VLOOKUP(B674, pct_raw!$A$2:$AX$1800, 38, FALSE)</f>
        <v>0</v>
      </c>
      <c r="AC674" s="5">
        <f>VLOOKUP(B674, pct_raw!$A$2:$AX$1800, 39, FALSE)</f>
        <v>0</v>
      </c>
      <c r="AD674" s="5">
        <f>VLOOKUP(B674, pct_raw!$A$2:$AX$1800, 40, FALSE)</f>
        <v>0</v>
      </c>
      <c r="AE674" s="5">
        <f>VLOOKUP(B674, pct_raw!$A$2:$AX$1800, 41, FALSE)</f>
        <v>0</v>
      </c>
      <c r="AF674" s="5">
        <f>VLOOKUP(B674, pct_raw!$A$2:$AX$1800, 42, FALSE)</f>
        <v>1</v>
      </c>
      <c r="AG674" s="5">
        <f>VLOOKUP(B674, pct_raw!$A$2:$AX$1800, 43, FALSE)</f>
        <v>0</v>
      </c>
      <c r="AH674" s="5">
        <f>VLOOKUP(B674, pct_raw!$A$2:$AX$1800, 44, FALSE)</f>
        <v>0</v>
      </c>
      <c r="AI674" s="5">
        <f>VLOOKUP(B674, pct_raw!$A$2:$AX$1800, 45, FALSE)</f>
        <v>4</v>
      </c>
      <c r="AJ674" s="5">
        <f>VLOOKUP(B674, pct_raw!$A$2:$AX$1800, 46, FALSE)</f>
        <v>4</v>
      </c>
      <c r="AK674" s="5">
        <f>VLOOKUP(B674, pct_raw!$A$2:$AX$1800, 47, FALSE)</f>
        <v>8.3299999999999999E-2</v>
      </c>
      <c r="AL674" s="5">
        <f>VLOOKUP(B674, pct_raw!$A$2:$AX$1800, 48, FALSE)</f>
        <v>0</v>
      </c>
      <c r="AM674" s="5">
        <f>VLOOKUP(B674, pct_raw!$A$2:$AX$1800, 49, FALSE)</f>
        <v>0</v>
      </c>
      <c r="AN674" s="5">
        <f>VLOOKUP(B674, pct_raw!$A$2:$AX$1800, 50, FALSE)</f>
        <v>0</v>
      </c>
    </row>
    <row r="675" spans="1:40" x14ac:dyDescent="0.2">
      <c r="A675" s="2" t="s">
        <v>755</v>
      </c>
      <c r="B675" s="2" t="str">
        <f t="shared" si="10"/>
        <v>Em Ward 3 Ayrshire Pt. Hl&amp;Wl&amp;Em</v>
      </c>
      <c r="C675" s="2" t="s">
        <v>4952</v>
      </c>
      <c r="D675" s="2" t="str">
        <f>VLOOKUP(B675, pct_raw!$A$2:$AX$1800, 6, FALSE)</f>
        <v xml:space="preserve"> EM Ward 3 Ayrshire pt. HL&amp;WL&amp;EM</v>
      </c>
      <c r="E675" s="5">
        <f>VLOOKUP(B675, pct_raw!$A$2:$AX$1800, 15, FALSE)</f>
        <v>12</v>
      </c>
      <c r="F675" s="5">
        <f>VLOOKUP(B675, pct_raw!$A$2:$AX$1800, 16, FALSE)</f>
        <v>12</v>
      </c>
      <c r="G675" s="5">
        <f>VLOOKUP(B675, pct_raw!$A$2:$AX$1800, 17, FALSE)</f>
        <v>0.25</v>
      </c>
      <c r="H675">
        <f>VLOOKUP(B675, pct_raw!$A$2:$AX$1800, 18, FALSE)</f>
        <v>0</v>
      </c>
      <c r="I675" s="5">
        <f>VLOOKUP(B675, pct_raw!$A$2:$AX$1800, 19, FALSE)</f>
        <v>0</v>
      </c>
      <c r="J675">
        <f>VLOOKUP(B675, pct_raw!$A$2:$AX$1800, 20, FALSE)</f>
        <v>0</v>
      </c>
      <c r="K675" s="5">
        <f>VLOOKUP(B675, pct_raw!$A$2:$AX$1800, 21, FALSE)</f>
        <v>19</v>
      </c>
      <c r="L675" s="5">
        <f>VLOOKUP(B675, pct_raw!$A$2:$AX$1800, 22, FALSE)</f>
        <v>21</v>
      </c>
      <c r="M675" s="5">
        <f>VLOOKUP(B675, pct_raw!$A$2:$AX$1800, 23, FALSE)</f>
        <v>0.33329999999999999</v>
      </c>
      <c r="N675" s="5">
        <f>VLOOKUP(B675, pct_raw!$A$2:$AX$1800, 24, FALSE)</f>
        <v>0</v>
      </c>
      <c r="O675" s="5">
        <f>VLOOKUP(B675, pct_raw!$A$2:$AX$1800, 25, FALSE)</f>
        <v>0</v>
      </c>
      <c r="P675" s="5">
        <f>VLOOKUP(B675, pct_raw!$A$2:$AX$1800, 26, FALSE)</f>
        <v>0</v>
      </c>
      <c r="Q675" s="5">
        <f>VLOOKUP(B675, pct_raw!$A$2:$AX$1800, 27, FALSE)</f>
        <v>12</v>
      </c>
      <c r="R675" s="5">
        <f>VLOOKUP(B675, pct_raw!$A$2:$AX$1800, 28, FALSE)</f>
        <v>13</v>
      </c>
      <c r="S675" s="5">
        <f>VLOOKUP(B675, pct_raw!$A$2:$AX$1800, 29, FALSE)</f>
        <v>0.25</v>
      </c>
      <c r="T675" s="5">
        <f>VLOOKUP(B675, pct_raw!$A$2:$AX$1800, 30, FALSE)</f>
        <v>0</v>
      </c>
      <c r="U675" s="5">
        <f>VLOOKUP(B675, pct_raw!$A$2:$AX$1800, 31, FALSE)</f>
        <v>0</v>
      </c>
      <c r="V675" s="5">
        <f>VLOOKUP(B675, pct_raw!$A$2:$AX$1800, 32, FALSE)</f>
        <v>0</v>
      </c>
      <c r="W675" s="5">
        <f>VLOOKUP(B675, pct_raw!$A$2:$AX$1800, 33, FALSE)</f>
        <v>0</v>
      </c>
      <c r="X675" s="5">
        <f>VLOOKUP(B675, pct_raw!$A$2:$AX$1800, 34, FALSE)</f>
        <v>0</v>
      </c>
      <c r="Y675" s="5">
        <f>VLOOKUP(B675, pct_raw!$A$2:$AX$1800, 35, FALSE)</f>
        <v>0</v>
      </c>
      <c r="Z675" s="5">
        <f>VLOOKUP(B675, pct_raw!$A$2:$AX$1800, 36, FALSE)</f>
        <v>9</v>
      </c>
      <c r="AA675" s="5">
        <f>VLOOKUP(B675, pct_raw!$A$2:$AX$1800, 37, FALSE)</f>
        <v>12</v>
      </c>
      <c r="AB675" s="5">
        <f>VLOOKUP(B675, pct_raw!$A$2:$AX$1800, 38, FALSE)</f>
        <v>0.25</v>
      </c>
      <c r="AC675" s="5">
        <f>VLOOKUP(B675, pct_raw!$A$2:$AX$1800, 39, FALSE)</f>
        <v>0</v>
      </c>
      <c r="AD675" s="5">
        <f>VLOOKUP(B675, pct_raw!$A$2:$AX$1800, 40, FALSE)</f>
        <v>0</v>
      </c>
      <c r="AE675" s="5">
        <f>VLOOKUP(B675, pct_raw!$A$2:$AX$1800, 41, FALSE)</f>
        <v>0</v>
      </c>
      <c r="AF675" s="5">
        <f>VLOOKUP(B675, pct_raw!$A$2:$AX$1800, 42, FALSE)</f>
        <v>1</v>
      </c>
      <c r="AG675" s="5">
        <f>VLOOKUP(B675, pct_raw!$A$2:$AX$1800, 43, FALSE)</f>
        <v>0</v>
      </c>
      <c r="AH675" s="5">
        <f>VLOOKUP(B675, pct_raw!$A$2:$AX$1800, 44, FALSE)</f>
        <v>0</v>
      </c>
      <c r="AI675" s="5">
        <f>VLOOKUP(B675, pct_raw!$A$2:$AX$1800, 45, FALSE)</f>
        <v>6</v>
      </c>
      <c r="AJ675" s="5">
        <f>VLOOKUP(B675, pct_raw!$A$2:$AX$1800, 46, FALSE)</f>
        <v>0</v>
      </c>
      <c r="AK675" s="5">
        <f>VLOOKUP(B675, pct_raw!$A$2:$AX$1800, 47, FALSE)</f>
        <v>0</v>
      </c>
      <c r="AL675" s="5">
        <f>VLOOKUP(B675, pct_raw!$A$2:$AX$1800, 48, FALSE)</f>
        <v>0</v>
      </c>
      <c r="AM675" s="5">
        <f>VLOOKUP(B675, pct_raw!$A$2:$AX$1800, 49, FALSE)</f>
        <v>0</v>
      </c>
      <c r="AN675" s="5">
        <f>VLOOKUP(B675, pct_raw!$A$2:$AX$1800, 50, FALSE)</f>
        <v>0</v>
      </c>
    </row>
    <row r="676" spans="1:40" x14ac:dyDescent="0.2">
      <c r="A676" s="2" t="s">
        <v>1319</v>
      </c>
      <c r="B676" s="2" t="str">
        <f t="shared" si="10"/>
        <v>Em Ward 4 Fv Fr Vn Pt. Em</v>
      </c>
      <c r="C676" s="2" t="s">
        <v>4953</v>
      </c>
      <c r="D676" s="2" t="str">
        <f>VLOOKUP(B676, pct_raw!$A$2:$AX$1800, 6, FALSE)</f>
        <v xml:space="preserve"> EM Ward 4 FV FR VN pt. EM</v>
      </c>
      <c r="E676" s="5">
        <f>VLOOKUP(B676, pct_raw!$A$2:$AX$1800, 15, FALSE)</f>
        <v>10</v>
      </c>
      <c r="F676" s="5">
        <f>VLOOKUP(B676, pct_raw!$A$2:$AX$1800, 16, FALSE)</f>
        <v>13</v>
      </c>
      <c r="G676" s="5">
        <f>VLOOKUP(B676, pct_raw!$A$2:$AX$1800, 17, FALSE)</f>
        <v>0.25</v>
      </c>
      <c r="H676">
        <f>VLOOKUP(B676, pct_raw!$A$2:$AX$1800, 18, FALSE)</f>
        <v>1</v>
      </c>
      <c r="I676" s="5">
        <f>VLOOKUP(B676, pct_raw!$A$2:$AX$1800, 19, FALSE)</f>
        <v>0</v>
      </c>
      <c r="J676">
        <f>VLOOKUP(B676, pct_raw!$A$2:$AX$1800, 20, FALSE)</f>
        <v>0</v>
      </c>
      <c r="K676" s="5">
        <f>VLOOKUP(B676, pct_raw!$A$2:$AX$1800, 21, FALSE)</f>
        <v>16</v>
      </c>
      <c r="L676" s="5">
        <f>VLOOKUP(B676, pct_raw!$A$2:$AX$1800, 22, FALSE)</f>
        <v>20</v>
      </c>
      <c r="M676" s="5">
        <f>VLOOKUP(B676, pct_raw!$A$2:$AX$1800, 23, FALSE)</f>
        <v>0.33329999999999999</v>
      </c>
      <c r="N676" s="5">
        <f>VLOOKUP(B676, pct_raw!$A$2:$AX$1800, 24, FALSE)</f>
        <v>0</v>
      </c>
      <c r="O676" s="5">
        <f>VLOOKUP(B676, pct_raw!$A$2:$AX$1800, 25, FALSE)</f>
        <v>0</v>
      </c>
      <c r="P676" s="5">
        <f>VLOOKUP(B676, pct_raw!$A$2:$AX$1800, 26, FALSE)</f>
        <v>0</v>
      </c>
      <c r="Q676" s="5">
        <f>VLOOKUP(B676, pct_raw!$A$2:$AX$1800, 27, FALSE)</f>
        <v>6</v>
      </c>
      <c r="R676" s="5">
        <f>VLOOKUP(B676, pct_raw!$A$2:$AX$1800, 28, FALSE)</f>
        <v>0</v>
      </c>
      <c r="S676" s="5">
        <f>VLOOKUP(B676, pct_raw!$A$2:$AX$1800, 29, FALSE)</f>
        <v>0</v>
      </c>
      <c r="T676" s="5">
        <f>VLOOKUP(B676, pct_raw!$A$2:$AX$1800, 30, FALSE)</f>
        <v>0</v>
      </c>
      <c r="U676" s="5">
        <f>VLOOKUP(B676, pct_raw!$A$2:$AX$1800, 31, FALSE)</f>
        <v>0</v>
      </c>
      <c r="V676" s="5">
        <f>VLOOKUP(B676, pct_raw!$A$2:$AX$1800, 32, FALSE)</f>
        <v>0</v>
      </c>
      <c r="W676" s="5">
        <f>VLOOKUP(B676, pct_raw!$A$2:$AX$1800, 33, FALSE)</f>
        <v>0</v>
      </c>
      <c r="X676" s="5">
        <f>VLOOKUP(B676, pct_raw!$A$2:$AX$1800, 34, FALSE)</f>
        <v>0</v>
      </c>
      <c r="Y676" s="5">
        <f>VLOOKUP(B676, pct_raw!$A$2:$AX$1800, 35, FALSE)</f>
        <v>0</v>
      </c>
      <c r="Z676" s="5">
        <f>VLOOKUP(B676, pct_raw!$A$2:$AX$1800, 36, FALSE)</f>
        <v>9</v>
      </c>
      <c r="AA676" s="5">
        <f>VLOOKUP(B676, pct_raw!$A$2:$AX$1800, 37, FALSE)</f>
        <v>12</v>
      </c>
      <c r="AB676" s="5">
        <f>VLOOKUP(B676, pct_raw!$A$2:$AX$1800, 38, FALSE)</f>
        <v>0.25</v>
      </c>
      <c r="AC676" s="5">
        <f>VLOOKUP(B676, pct_raw!$A$2:$AX$1800, 39, FALSE)</f>
        <v>1</v>
      </c>
      <c r="AD676" s="5">
        <f>VLOOKUP(B676, pct_raw!$A$2:$AX$1800, 40, FALSE)</f>
        <v>0</v>
      </c>
      <c r="AE676" s="5">
        <f>VLOOKUP(B676, pct_raw!$A$2:$AX$1800, 41, FALSE)</f>
        <v>0</v>
      </c>
      <c r="AF676" s="5">
        <f>VLOOKUP(B676, pct_raw!$A$2:$AX$1800, 42, FALSE)</f>
        <v>0</v>
      </c>
      <c r="AG676" s="5">
        <f>VLOOKUP(B676, pct_raw!$A$2:$AX$1800, 43, FALSE)</f>
        <v>0</v>
      </c>
      <c r="AH676" s="5">
        <f>VLOOKUP(B676, pct_raw!$A$2:$AX$1800, 44, FALSE)</f>
        <v>0</v>
      </c>
      <c r="AI676" s="5">
        <f>VLOOKUP(B676, pct_raw!$A$2:$AX$1800, 45, FALSE)</f>
        <v>6</v>
      </c>
      <c r="AJ676" s="5">
        <f>VLOOKUP(B676, pct_raw!$A$2:$AX$1800, 46, FALSE)</f>
        <v>10</v>
      </c>
      <c r="AK676" s="5">
        <f>VLOOKUP(B676, pct_raw!$A$2:$AX$1800, 47, FALSE)</f>
        <v>0.16669999999999999</v>
      </c>
      <c r="AL676" s="5">
        <f>VLOOKUP(B676, pct_raw!$A$2:$AX$1800, 48, FALSE)</f>
        <v>1</v>
      </c>
      <c r="AM676" s="5">
        <f>VLOOKUP(B676, pct_raw!$A$2:$AX$1800, 49, FALSE)</f>
        <v>0</v>
      </c>
      <c r="AN676" s="5">
        <f>VLOOKUP(B676, pct_raw!$A$2:$AX$1800, 50, FALSE)</f>
        <v>0</v>
      </c>
    </row>
    <row r="677" spans="1:40" x14ac:dyDescent="0.2">
      <c r="A677" s="2" t="s">
        <v>716</v>
      </c>
      <c r="B677" s="2" t="str">
        <f t="shared" si="10"/>
        <v>Emerson Hastings Indian Creek</v>
      </c>
      <c r="C677" s="2" t="s">
        <v>4954</v>
      </c>
      <c r="D677" s="2" t="str">
        <f>VLOOKUP(B677, pct_raw!$A$2:$AX$1800, 6, FALSE)</f>
        <v xml:space="preserve"> Emerson Hastings Indian Creek</v>
      </c>
      <c r="E677" s="5">
        <f>VLOOKUP(B677, pct_raw!$A$2:$AX$1800, 15, FALSE)</f>
        <v>0</v>
      </c>
      <c r="F677" s="5">
        <f>VLOOKUP(B677, pct_raw!$A$2:$AX$1800, 16, FALSE)</f>
        <v>0</v>
      </c>
      <c r="G677" s="5">
        <f>VLOOKUP(B677, pct_raw!$A$2:$AX$1800, 17, FALSE)</f>
        <v>0</v>
      </c>
      <c r="H677">
        <f>VLOOKUP(B677, pct_raw!$A$2:$AX$1800, 18, FALSE)</f>
        <v>0</v>
      </c>
      <c r="I677" s="5">
        <f>VLOOKUP(B677, pct_raw!$A$2:$AX$1800, 19, FALSE)</f>
        <v>0</v>
      </c>
      <c r="J677">
        <f>VLOOKUP(B677, pct_raw!$A$2:$AX$1800, 20, FALSE)</f>
        <v>0</v>
      </c>
      <c r="K677" s="5">
        <f>VLOOKUP(B677, pct_raw!$A$2:$AX$1800, 21, FALSE)</f>
        <v>0</v>
      </c>
      <c r="L677" s="5">
        <f>VLOOKUP(B677, pct_raw!$A$2:$AX$1800, 22, FALSE)</f>
        <v>0</v>
      </c>
      <c r="M677" s="5">
        <f>VLOOKUP(B677, pct_raw!$A$2:$AX$1800, 23, FALSE)</f>
        <v>0</v>
      </c>
      <c r="N677" s="5">
        <f>VLOOKUP(B677, pct_raw!$A$2:$AX$1800, 24, FALSE)</f>
        <v>0</v>
      </c>
      <c r="O677" s="5">
        <f>VLOOKUP(B677, pct_raw!$A$2:$AX$1800, 25, FALSE)</f>
        <v>0</v>
      </c>
      <c r="P677" s="5">
        <f>VLOOKUP(B677, pct_raw!$A$2:$AX$1800, 26, FALSE)</f>
        <v>0</v>
      </c>
      <c r="Q677" s="5">
        <f>VLOOKUP(B677, pct_raw!$A$2:$AX$1800, 27, FALSE)</f>
        <v>6</v>
      </c>
      <c r="R677" s="5">
        <f>VLOOKUP(B677, pct_raw!$A$2:$AX$1800, 28, FALSE)</f>
        <v>7</v>
      </c>
      <c r="S677" s="5">
        <f>VLOOKUP(B677, pct_raw!$A$2:$AX$1800, 29, FALSE)</f>
        <v>0.15559999999999999</v>
      </c>
      <c r="T677" s="5">
        <f>VLOOKUP(B677, pct_raw!$A$2:$AX$1800, 30, FALSE)</f>
        <v>0</v>
      </c>
      <c r="U677" s="5">
        <f>VLOOKUP(B677, pct_raw!$A$2:$AX$1800, 31, FALSE)</f>
        <v>0</v>
      </c>
      <c r="V677" s="5">
        <f>VLOOKUP(B677, pct_raw!$A$2:$AX$1800, 32, FALSE)</f>
        <v>0</v>
      </c>
      <c r="W677" s="5">
        <f>VLOOKUP(B677, pct_raw!$A$2:$AX$1800, 33, FALSE)</f>
        <v>0</v>
      </c>
      <c r="X677" s="5">
        <f>VLOOKUP(B677, pct_raw!$A$2:$AX$1800, 34, FALSE)</f>
        <v>0</v>
      </c>
      <c r="Y677" s="5">
        <f>VLOOKUP(B677, pct_raw!$A$2:$AX$1800, 35, FALSE)</f>
        <v>0</v>
      </c>
      <c r="Z677" s="5">
        <f>VLOOKUP(B677, pct_raw!$A$2:$AX$1800, 36, FALSE)</f>
        <v>4</v>
      </c>
      <c r="AA677" s="5">
        <f>VLOOKUP(B677, pct_raw!$A$2:$AX$1800, 37, FALSE)</f>
        <v>0</v>
      </c>
      <c r="AB677" s="5">
        <f>VLOOKUP(B677, pct_raw!$A$2:$AX$1800, 38, FALSE)</f>
        <v>0</v>
      </c>
      <c r="AC677" s="5">
        <f>VLOOKUP(B677, pct_raw!$A$2:$AX$1800, 39, FALSE)</f>
        <v>0</v>
      </c>
      <c r="AD677" s="5">
        <f>VLOOKUP(B677, pct_raw!$A$2:$AX$1800, 40, FALSE)</f>
        <v>0</v>
      </c>
      <c r="AE677" s="5">
        <f>VLOOKUP(B677, pct_raw!$A$2:$AX$1800, 41, FALSE)</f>
        <v>0</v>
      </c>
      <c r="AF677" s="5">
        <f>VLOOKUP(B677, pct_raw!$A$2:$AX$1800, 42, FALSE)</f>
        <v>0</v>
      </c>
      <c r="AG677" s="5">
        <f>VLOOKUP(B677, pct_raw!$A$2:$AX$1800, 43, FALSE)</f>
        <v>0</v>
      </c>
      <c r="AH677" s="5">
        <f>VLOOKUP(B677, pct_raw!$A$2:$AX$1800, 44, FALSE)</f>
        <v>0</v>
      </c>
      <c r="AI677" s="5">
        <f>VLOOKUP(B677, pct_raw!$A$2:$AX$1800, 45, FALSE)</f>
        <v>5</v>
      </c>
      <c r="AJ677" s="5">
        <f>VLOOKUP(B677, pct_raw!$A$2:$AX$1800, 46, FALSE)</f>
        <v>5</v>
      </c>
      <c r="AK677" s="5">
        <f>VLOOKUP(B677, pct_raw!$A$2:$AX$1800, 47, FALSE)</f>
        <v>0.15559999999999999</v>
      </c>
      <c r="AL677" s="5">
        <f>VLOOKUP(B677, pct_raw!$A$2:$AX$1800, 48, FALSE)</f>
        <v>0</v>
      </c>
      <c r="AM677" s="5">
        <f>VLOOKUP(B677, pct_raw!$A$2:$AX$1800, 49, FALSE)</f>
        <v>0</v>
      </c>
      <c r="AN677" s="5">
        <f>VLOOKUP(B677, pct_raw!$A$2:$AX$1800, 50, FALSE)</f>
        <v>0</v>
      </c>
    </row>
    <row r="678" spans="1:40" x14ac:dyDescent="0.2">
      <c r="A678" s="2" t="s">
        <v>1320</v>
      </c>
      <c r="B678" s="2" t="str">
        <f t="shared" si="10"/>
        <v>Emmet Estherville</v>
      </c>
      <c r="C678" s="2" t="s">
        <v>4707</v>
      </c>
      <c r="D678" s="2" t="str">
        <f>VLOOKUP(B678, pct_raw!$A$2:$AX$1800, 6, FALSE)</f>
        <v xml:space="preserve"> Emmet Estherville</v>
      </c>
      <c r="E678" s="5">
        <f>VLOOKUP(B678, pct_raw!$A$2:$AX$1800, 15, FALSE)</f>
        <v>5</v>
      </c>
      <c r="F678" s="5">
        <f>VLOOKUP(B678, pct_raw!$A$2:$AX$1800, 16, FALSE)</f>
        <v>0</v>
      </c>
      <c r="G678" s="5">
        <f>VLOOKUP(B678, pct_raw!$A$2:$AX$1800, 17, FALSE)</f>
        <v>0</v>
      </c>
      <c r="H678">
        <f>VLOOKUP(B678, pct_raw!$A$2:$AX$1800, 18, FALSE)</f>
        <v>0</v>
      </c>
      <c r="I678" s="5">
        <f>VLOOKUP(B678, pct_raw!$A$2:$AX$1800, 19, FALSE)</f>
        <v>0</v>
      </c>
      <c r="J678">
        <f>VLOOKUP(B678, pct_raw!$A$2:$AX$1800, 20, FALSE)</f>
        <v>0</v>
      </c>
      <c r="K678" s="5">
        <f>VLOOKUP(B678, pct_raw!$A$2:$AX$1800, 21, FALSE)</f>
        <v>0</v>
      </c>
      <c r="L678" s="5">
        <f>VLOOKUP(B678, pct_raw!$A$2:$AX$1800, 22, FALSE)</f>
        <v>0</v>
      </c>
      <c r="M678" s="5">
        <f>VLOOKUP(B678, pct_raw!$A$2:$AX$1800, 23, FALSE)</f>
        <v>0</v>
      </c>
      <c r="N678" s="5">
        <f>VLOOKUP(B678, pct_raw!$A$2:$AX$1800, 24, FALSE)</f>
        <v>0</v>
      </c>
      <c r="O678" s="5">
        <f>VLOOKUP(B678, pct_raw!$A$2:$AX$1800, 25, FALSE)</f>
        <v>0</v>
      </c>
      <c r="P678" s="5">
        <f>VLOOKUP(B678, pct_raw!$A$2:$AX$1800, 26, FALSE)</f>
        <v>0</v>
      </c>
      <c r="Q678" s="5">
        <f>VLOOKUP(B678, pct_raw!$A$2:$AX$1800, 27, FALSE)</f>
        <v>7</v>
      </c>
      <c r="R678" s="5">
        <f>VLOOKUP(B678, pct_raw!$A$2:$AX$1800, 28, FALSE)</f>
        <v>11</v>
      </c>
      <c r="S678" s="5">
        <f>VLOOKUP(B678, pct_raw!$A$2:$AX$1800, 29, FALSE)</f>
        <v>0.1143</v>
      </c>
      <c r="T678" s="5">
        <f>VLOOKUP(B678, pct_raw!$A$2:$AX$1800, 30, FALSE)</f>
        <v>0</v>
      </c>
      <c r="U678" s="5">
        <f>VLOOKUP(B678, pct_raw!$A$2:$AX$1800, 31, FALSE)</f>
        <v>0</v>
      </c>
      <c r="V678" s="5">
        <f>VLOOKUP(B678, pct_raw!$A$2:$AX$1800, 32, FALSE)</f>
        <v>0</v>
      </c>
      <c r="W678" s="5">
        <f>VLOOKUP(B678, pct_raw!$A$2:$AX$1800, 33, FALSE)</f>
        <v>0</v>
      </c>
      <c r="X678" s="5">
        <f>VLOOKUP(B678, pct_raw!$A$2:$AX$1800, 34, FALSE)</f>
        <v>0</v>
      </c>
      <c r="Y678" s="5">
        <f>VLOOKUP(B678, pct_raw!$A$2:$AX$1800, 35, FALSE)</f>
        <v>0</v>
      </c>
      <c r="Z678" s="5">
        <f>VLOOKUP(B678, pct_raw!$A$2:$AX$1800, 36, FALSE)</f>
        <v>0</v>
      </c>
      <c r="AA678" s="5">
        <f>VLOOKUP(B678, pct_raw!$A$2:$AX$1800, 37, FALSE)</f>
        <v>0</v>
      </c>
      <c r="AB678" s="5">
        <f>VLOOKUP(B678, pct_raw!$A$2:$AX$1800, 38, FALSE)</f>
        <v>0</v>
      </c>
      <c r="AC678" s="5">
        <f>VLOOKUP(B678, pct_raw!$A$2:$AX$1800, 39, FALSE)</f>
        <v>7</v>
      </c>
      <c r="AD678" s="5">
        <f>VLOOKUP(B678, pct_raw!$A$2:$AX$1800, 40, FALSE)</f>
        <v>8</v>
      </c>
      <c r="AE678" s="5">
        <f>VLOOKUP(B678, pct_raw!$A$2:$AX$1800, 41, FALSE)</f>
        <v>0.1143</v>
      </c>
      <c r="AF678" s="5">
        <f>VLOOKUP(B678, pct_raw!$A$2:$AX$1800, 42, FALSE)</f>
        <v>2</v>
      </c>
      <c r="AG678" s="5">
        <f>VLOOKUP(B678, pct_raw!$A$2:$AX$1800, 43, FALSE)</f>
        <v>0</v>
      </c>
      <c r="AH678" s="5">
        <f>VLOOKUP(B678, pct_raw!$A$2:$AX$1800, 44, FALSE)</f>
        <v>0</v>
      </c>
      <c r="AI678" s="5">
        <f>VLOOKUP(B678, pct_raw!$A$2:$AX$1800, 45, FALSE)</f>
        <v>0</v>
      </c>
      <c r="AJ678" s="5">
        <f>VLOOKUP(B678, pct_raw!$A$2:$AX$1800, 46, FALSE)</f>
        <v>0</v>
      </c>
      <c r="AK678" s="5">
        <f>VLOOKUP(B678, pct_raw!$A$2:$AX$1800, 47, FALSE)</f>
        <v>0</v>
      </c>
      <c r="AL678" s="5">
        <f>VLOOKUP(B678, pct_raw!$A$2:$AX$1800, 48, FALSE)</f>
        <v>0</v>
      </c>
      <c r="AM678" s="5">
        <f>VLOOKUP(B678, pct_raw!$A$2:$AX$1800, 49, FALSE)</f>
        <v>0</v>
      </c>
      <c r="AN678" s="5">
        <f>VLOOKUP(B678, pct_raw!$A$2:$AX$1800, 50, FALSE)</f>
        <v>0</v>
      </c>
    </row>
    <row r="679" spans="1:40" x14ac:dyDescent="0.2">
      <c r="A679" s="2" t="s">
        <v>754</v>
      </c>
      <c r="B679" s="2" t="str">
        <f t="shared" si="10"/>
        <v>Emmetsburg Ward 1</v>
      </c>
      <c r="C679" s="2" t="s">
        <v>754</v>
      </c>
      <c r="D679" s="2" t="str">
        <f>VLOOKUP(B679, pct_raw!$A$2:$AX$1800, 6, FALSE)</f>
        <v xml:space="preserve"> Emmetsburg Ward 1</v>
      </c>
      <c r="E679" s="5">
        <f>VLOOKUP(B679, pct_raw!$A$2:$AX$1800, 15, FALSE)</f>
        <v>16</v>
      </c>
      <c r="F679" s="5">
        <f>VLOOKUP(B679, pct_raw!$A$2:$AX$1800, 16, FALSE)</f>
        <v>18</v>
      </c>
      <c r="G679" s="5">
        <f>VLOOKUP(B679, pct_raw!$A$2:$AX$1800, 17, FALSE)</f>
        <v>0.41670000000000001</v>
      </c>
      <c r="H679">
        <f>VLOOKUP(B679, pct_raw!$A$2:$AX$1800, 18, FALSE)</f>
        <v>0</v>
      </c>
      <c r="I679" s="5">
        <f>VLOOKUP(B679, pct_raw!$A$2:$AX$1800, 19, FALSE)</f>
        <v>0</v>
      </c>
      <c r="J679">
        <f>VLOOKUP(B679, pct_raw!$A$2:$AX$1800, 20, FALSE)</f>
        <v>0</v>
      </c>
      <c r="K679" s="5">
        <f>VLOOKUP(B679, pct_raw!$A$2:$AX$1800, 21, FALSE)</f>
        <v>5</v>
      </c>
      <c r="L679" s="5">
        <f>VLOOKUP(B679, pct_raw!$A$2:$AX$1800, 22, FALSE)</f>
        <v>6</v>
      </c>
      <c r="M679" s="5">
        <f>VLOOKUP(B679, pct_raw!$A$2:$AX$1800, 23, FALSE)</f>
        <v>8.3299999999999999E-2</v>
      </c>
      <c r="N679" s="5">
        <f>VLOOKUP(B679, pct_raw!$A$2:$AX$1800, 24, FALSE)</f>
        <v>0</v>
      </c>
      <c r="O679" s="5">
        <f>VLOOKUP(B679, pct_raw!$A$2:$AX$1800, 25, FALSE)</f>
        <v>0</v>
      </c>
      <c r="P679" s="5">
        <f>VLOOKUP(B679, pct_raw!$A$2:$AX$1800, 26, FALSE)</f>
        <v>0</v>
      </c>
      <c r="Q679" s="5">
        <f>VLOOKUP(B679, pct_raw!$A$2:$AX$1800, 27, FALSE)</f>
        <v>4</v>
      </c>
      <c r="R679" s="5">
        <f>VLOOKUP(B679, pct_raw!$A$2:$AX$1800, 28, FALSE)</f>
        <v>0</v>
      </c>
      <c r="S679" s="5">
        <f>VLOOKUP(B679, pct_raw!$A$2:$AX$1800, 29, FALSE)</f>
        <v>0</v>
      </c>
      <c r="T679" s="5">
        <f>VLOOKUP(B679, pct_raw!$A$2:$AX$1800, 30, FALSE)</f>
        <v>0</v>
      </c>
      <c r="U679" s="5">
        <f>VLOOKUP(B679, pct_raw!$A$2:$AX$1800, 31, FALSE)</f>
        <v>0</v>
      </c>
      <c r="V679" s="5">
        <f>VLOOKUP(B679, pct_raw!$A$2:$AX$1800, 32, FALSE)</f>
        <v>0</v>
      </c>
      <c r="W679" s="5">
        <f>VLOOKUP(B679, pct_raw!$A$2:$AX$1800, 33, FALSE)</f>
        <v>0</v>
      </c>
      <c r="X679" s="5">
        <f>VLOOKUP(B679, pct_raw!$A$2:$AX$1800, 34, FALSE)</f>
        <v>0</v>
      </c>
      <c r="Y679" s="5">
        <f>VLOOKUP(B679, pct_raw!$A$2:$AX$1800, 35, FALSE)</f>
        <v>0</v>
      </c>
      <c r="Z679" s="5">
        <f>VLOOKUP(B679, pct_raw!$A$2:$AX$1800, 36, FALSE)</f>
        <v>3</v>
      </c>
      <c r="AA679" s="5">
        <f>VLOOKUP(B679, pct_raw!$A$2:$AX$1800, 37, FALSE)</f>
        <v>8</v>
      </c>
      <c r="AB679" s="5">
        <f>VLOOKUP(B679, pct_raw!$A$2:$AX$1800, 38, FALSE)</f>
        <v>0.16669999999999999</v>
      </c>
      <c r="AC679" s="5">
        <f>VLOOKUP(B679, pct_raw!$A$2:$AX$1800, 39, FALSE)</f>
        <v>0</v>
      </c>
      <c r="AD679" s="5">
        <f>VLOOKUP(B679, pct_raw!$A$2:$AX$1800, 40, FALSE)</f>
        <v>0</v>
      </c>
      <c r="AE679" s="5">
        <f>VLOOKUP(B679, pct_raw!$A$2:$AX$1800, 41, FALSE)</f>
        <v>0</v>
      </c>
      <c r="AF679" s="5">
        <f>VLOOKUP(B679, pct_raw!$A$2:$AX$1800, 42, FALSE)</f>
        <v>0</v>
      </c>
      <c r="AG679" s="5">
        <f>VLOOKUP(B679, pct_raw!$A$2:$AX$1800, 43, FALSE)</f>
        <v>0</v>
      </c>
      <c r="AH679" s="5">
        <f>VLOOKUP(B679, pct_raw!$A$2:$AX$1800, 44, FALSE)</f>
        <v>0</v>
      </c>
      <c r="AI679" s="5">
        <f>VLOOKUP(B679, pct_raw!$A$2:$AX$1800, 45, FALSE)</f>
        <v>1</v>
      </c>
      <c r="AJ679" s="5">
        <f>VLOOKUP(B679, pct_raw!$A$2:$AX$1800, 46, FALSE)</f>
        <v>0</v>
      </c>
      <c r="AK679" s="5">
        <f>VLOOKUP(B679, pct_raw!$A$2:$AX$1800, 47, FALSE)</f>
        <v>0</v>
      </c>
      <c r="AL679" s="5">
        <f>VLOOKUP(B679, pct_raw!$A$2:$AX$1800, 48, FALSE)</f>
        <v>3</v>
      </c>
      <c r="AM679" s="5">
        <f>VLOOKUP(B679, pct_raw!$A$2:$AX$1800, 49, FALSE)</f>
        <v>0</v>
      </c>
      <c r="AN679" s="5">
        <f>VLOOKUP(B679, pct_raw!$A$2:$AX$1800, 50, FALSE)</f>
        <v>0</v>
      </c>
    </row>
    <row r="680" spans="1:40" x14ac:dyDescent="0.2">
      <c r="A680" s="2" t="s">
        <v>1321</v>
      </c>
      <c r="B680" s="2" t="str">
        <f t="shared" si="10"/>
        <v>Emmetsburg Ward 2</v>
      </c>
      <c r="C680" s="2" t="s">
        <v>1321</v>
      </c>
      <c r="D680" s="2" t="str">
        <f>VLOOKUP(B680, pct_raw!$A$2:$AX$1800, 6, FALSE)</f>
        <v xml:space="preserve"> Emmetsburg Ward 2</v>
      </c>
      <c r="E680" s="5">
        <f>VLOOKUP(B680, pct_raw!$A$2:$AX$1800, 15, FALSE)</f>
        <v>18</v>
      </c>
      <c r="F680" s="5">
        <f>VLOOKUP(B680, pct_raw!$A$2:$AX$1800, 16, FALSE)</f>
        <v>19</v>
      </c>
      <c r="G680" s="5">
        <f>VLOOKUP(B680, pct_raw!$A$2:$AX$1800, 17, FALSE)</f>
        <v>0.25</v>
      </c>
      <c r="H680">
        <f>VLOOKUP(B680, pct_raw!$A$2:$AX$1800, 18, FALSE)</f>
        <v>0</v>
      </c>
      <c r="I680" s="5">
        <f>VLOOKUP(B680, pct_raw!$A$2:$AX$1800, 19, FALSE)</f>
        <v>0</v>
      </c>
      <c r="J680">
        <f>VLOOKUP(B680, pct_raw!$A$2:$AX$1800, 20, FALSE)</f>
        <v>0</v>
      </c>
      <c r="K680" s="5">
        <f>VLOOKUP(B680, pct_raw!$A$2:$AX$1800, 21, FALSE)</f>
        <v>15</v>
      </c>
      <c r="L680" s="5">
        <f>VLOOKUP(B680, pct_raw!$A$2:$AX$1800, 22, FALSE)</f>
        <v>17</v>
      </c>
      <c r="M680" s="5">
        <f>VLOOKUP(B680, pct_raw!$A$2:$AX$1800, 23, FALSE)</f>
        <v>0.25</v>
      </c>
      <c r="N680" s="5">
        <f>VLOOKUP(B680, pct_raw!$A$2:$AX$1800, 24, FALSE)</f>
        <v>0</v>
      </c>
      <c r="O680" s="5">
        <f>VLOOKUP(B680, pct_raw!$A$2:$AX$1800, 25, FALSE)</f>
        <v>0</v>
      </c>
      <c r="P680" s="5">
        <f>VLOOKUP(B680, pct_raw!$A$2:$AX$1800, 26, FALSE)</f>
        <v>0</v>
      </c>
      <c r="Q680" s="5">
        <f>VLOOKUP(B680, pct_raw!$A$2:$AX$1800, 27, FALSE)</f>
        <v>8</v>
      </c>
      <c r="R680" s="5">
        <f>VLOOKUP(B680, pct_raw!$A$2:$AX$1800, 28, FALSE)</f>
        <v>8</v>
      </c>
      <c r="S680" s="5">
        <f>VLOOKUP(B680, pct_raw!$A$2:$AX$1800, 29, FALSE)</f>
        <v>0.16669999999999999</v>
      </c>
      <c r="T680" s="5">
        <f>VLOOKUP(B680, pct_raw!$A$2:$AX$1800, 30, FALSE)</f>
        <v>0</v>
      </c>
      <c r="U680" s="5">
        <f>VLOOKUP(B680, pct_raw!$A$2:$AX$1800, 31, FALSE)</f>
        <v>0</v>
      </c>
      <c r="V680" s="5">
        <f>VLOOKUP(B680, pct_raw!$A$2:$AX$1800, 32, FALSE)</f>
        <v>0</v>
      </c>
      <c r="W680" s="5">
        <f>VLOOKUP(B680, pct_raw!$A$2:$AX$1800, 33, FALSE)</f>
        <v>0</v>
      </c>
      <c r="X680" s="5">
        <f>VLOOKUP(B680, pct_raw!$A$2:$AX$1800, 34, FALSE)</f>
        <v>0</v>
      </c>
      <c r="Y680" s="5">
        <f>VLOOKUP(B680, pct_raw!$A$2:$AX$1800, 35, FALSE)</f>
        <v>0</v>
      </c>
      <c r="Z680" s="5">
        <f>VLOOKUP(B680, pct_raw!$A$2:$AX$1800, 36, FALSE)</f>
        <v>1</v>
      </c>
      <c r="AA680" s="5">
        <f>VLOOKUP(B680, pct_raw!$A$2:$AX$1800, 37, FALSE)</f>
        <v>0</v>
      </c>
      <c r="AB680" s="5">
        <f>VLOOKUP(B680, pct_raw!$A$2:$AX$1800, 38, FALSE)</f>
        <v>0</v>
      </c>
      <c r="AC680" s="5">
        <f>VLOOKUP(B680, pct_raw!$A$2:$AX$1800, 39, FALSE)</f>
        <v>0</v>
      </c>
      <c r="AD680" s="5">
        <f>VLOOKUP(B680, pct_raw!$A$2:$AX$1800, 40, FALSE)</f>
        <v>0</v>
      </c>
      <c r="AE680" s="5">
        <f>VLOOKUP(B680, pct_raw!$A$2:$AX$1800, 41, FALSE)</f>
        <v>0</v>
      </c>
      <c r="AF680" s="5">
        <f>VLOOKUP(B680, pct_raw!$A$2:$AX$1800, 42, FALSE)</f>
        <v>2</v>
      </c>
      <c r="AG680" s="5">
        <f>VLOOKUP(B680, pct_raw!$A$2:$AX$1800, 43, FALSE)</f>
        <v>1</v>
      </c>
      <c r="AH680" s="5">
        <f>VLOOKUP(B680, pct_raw!$A$2:$AX$1800, 44, FALSE)</f>
        <v>0</v>
      </c>
      <c r="AI680" s="5">
        <f>VLOOKUP(B680, pct_raw!$A$2:$AX$1800, 45, FALSE)</f>
        <v>0</v>
      </c>
      <c r="AJ680" s="5">
        <f>VLOOKUP(B680, pct_raw!$A$2:$AX$1800, 46, FALSE)</f>
        <v>0</v>
      </c>
      <c r="AK680" s="5">
        <f>VLOOKUP(B680, pct_raw!$A$2:$AX$1800, 47, FALSE)</f>
        <v>0</v>
      </c>
      <c r="AL680" s="5">
        <f>VLOOKUP(B680, pct_raw!$A$2:$AX$1800, 48, FALSE)</f>
        <v>1</v>
      </c>
      <c r="AM680" s="5">
        <f>VLOOKUP(B680, pct_raw!$A$2:$AX$1800, 49, FALSE)</f>
        <v>0</v>
      </c>
      <c r="AN680" s="5">
        <f>VLOOKUP(B680, pct_raw!$A$2:$AX$1800, 50, FALSE)</f>
        <v>0</v>
      </c>
    </row>
    <row r="681" spans="1:40" x14ac:dyDescent="0.2">
      <c r="A681" s="2" t="s">
        <v>635</v>
      </c>
      <c r="B681" s="2" t="str">
        <f t="shared" si="10"/>
        <v>English Ii</v>
      </c>
      <c r="C681" s="2" t="s">
        <v>635</v>
      </c>
      <c r="D681" s="2" t="str">
        <f>VLOOKUP(B681, pct_raw!$A$2:$AX$1800, 6, FALSE)</f>
        <v xml:space="preserve"> English II</v>
      </c>
      <c r="E681" s="5">
        <f>VLOOKUP(B681, pct_raw!$A$2:$AX$1800, 15, FALSE)</f>
        <v>15</v>
      </c>
      <c r="F681" s="5">
        <f>VLOOKUP(B681, pct_raw!$A$2:$AX$1800, 16, FALSE)</f>
        <v>15</v>
      </c>
      <c r="G681" s="5">
        <f>VLOOKUP(B681, pct_raw!$A$2:$AX$1800, 17, FALSE)</f>
        <v>0.2</v>
      </c>
      <c r="H681">
        <f>VLOOKUP(B681, pct_raw!$A$2:$AX$1800, 18, FALSE)</f>
        <v>0</v>
      </c>
      <c r="I681" s="5">
        <f>VLOOKUP(B681, pct_raw!$A$2:$AX$1800, 19, FALSE)</f>
        <v>0</v>
      </c>
      <c r="J681">
        <f>VLOOKUP(B681, pct_raw!$A$2:$AX$1800, 20, FALSE)</f>
        <v>0</v>
      </c>
      <c r="K681" s="5">
        <f>VLOOKUP(B681, pct_raw!$A$2:$AX$1800, 21, FALSE)</f>
        <v>14</v>
      </c>
      <c r="L681" s="5">
        <f>VLOOKUP(B681, pct_raw!$A$2:$AX$1800, 22, FALSE)</f>
        <v>19</v>
      </c>
      <c r="M681" s="5">
        <f>VLOOKUP(B681, pct_raw!$A$2:$AX$1800, 23, FALSE)</f>
        <v>0.2</v>
      </c>
      <c r="N681" s="5">
        <f>VLOOKUP(B681, pct_raw!$A$2:$AX$1800, 24, FALSE)</f>
        <v>0</v>
      </c>
      <c r="O681" s="5">
        <f>VLOOKUP(B681, pct_raw!$A$2:$AX$1800, 25, FALSE)</f>
        <v>0</v>
      </c>
      <c r="P681" s="5">
        <f>VLOOKUP(B681, pct_raw!$A$2:$AX$1800, 26, FALSE)</f>
        <v>0</v>
      </c>
      <c r="Q681" s="5">
        <f>VLOOKUP(B681, pct_raw!$A$2:$AX$1800, 27, FALSE)</f>
        <v>9</v>
      </c>
      <c r="R681" s="5">
        <f>VLOOKUP(B681, pct_raw!$A$2:$AX$1800, 28, FALSE)</f>
        <v>9</v>
      </c>
      <c r="S681" s="5">
        <f>VLOOKUP(B681, pct_raw!$A$2:$AX$1800, 29, FALSE)</f>
        <v>0.1</v>
      </c>
      <c r="T681" s="5">
        <f>VLOOKUP(B681, pct_raw!$A$2:$AX$1800, 30, FALSE)</f>
        <v>0</v>
      </c>
      <c r="U681" s="5">
        <f>VLOOKUP(B681, pct_raw!$A$2:$AX$1800, 31, FALSE)</f>
        <v>0</v>
      </c>
      <c r="V681" s="5">
        <f>VLOOKUP(B681, pct_raw!$A$2:$AX$1800, 32, FALSE)</f>
        <v>0</v>
      </c>
      <c r="W681" s="5">
        <f>VLOOKUP(B681, pct_raw!$A$2:$AX$1800, 33, FALSE)</f>
        <v>0</v>
      </c>
      <c r="X681" s="5">
        <f>VLOOKUP(B681, pct_raw!$A$2:$AX$1800, 34, FALSE)</f>
        <v>0</v>
      </c>
      <c r="Y681" s="5">
        <f>VLOOKUP(B681, pct_raw!$A$2:$AX$1800, 35, FALSE)</f>
        <v>0</v>
      </c>
      <c r="Z681" s="5">
        <f>VLOOKUP(B681, pct_raw!$A$2:$AX$1800, 36, FALSE)</f>
        <v>7</v>
      </c>
      <c r="AA681" s="5">
        <f>VLOOKUP(B681, pct_raw!$A$2:$AX$1800, 37, FALSE)</f>
        <v>2</v>
      </c>
      <c r="AB681" s="5">
        <f>VLOOKUP(B681, pct_raw!$A$2:$AX$1800, 38, FALSE)</f>
        <v>0</v>
      </c>
      <c r="AC681" s="5">
        <f>VLOOKUP(B681, pct_raw!$A$2:$AX$1800, 39, FALSE)</f>
        <v>0</v>
      </c>
      <c r="AD681" s="5">
        <f>VLOOKUP(B681, pct_raw!$A$2:$AX$1800, 40, FALSE)</f>
        <v>0</v>
      </c>
      <c r="AE681" s="5">
        <f>VLOOKUP(B681, pct_raw!$A$2:$AX$1800, 41, FALSE)</f>
        <v>0</v>
      </c>
      <c r="AF681" s="5">
        <f>VLOOKUP(B681, pct_raw!$A$2:$AX$1800, 42, FALSE)</f>
        <v>0</v>
      </c>
      <c r="AG681" s="5">
        <f>VLOOKUP(B681, pct_raw!$A$2:$AX$1800, 43, FALSE)</f>
        <v>0</v>
      </c>
      <c r="AH681" s="5">
        <f>VLOOKUP(B681, pct_raw!$A$2:$AX$1800, 44, FALSE)</f>
        <v>0</v>
      </c>
      <c r="AI681" s="5">
        <f>VLOOKUP(B681, pct_raw!$A$2:$AX$1800, 45, FALSE)</f>
        <v>10</v>
      </c>
      <c r="AJ681" s="5">
        <f>VLOOKUP(B681, pct_raw!$A$2:$AX$1800, 46, FALSE)</f>
        <v>11</v>
      </c>
      <c r="AK681" s="5">
        <f>VLOOKUP(B681, pct_raw!$A$2:$AX$1800, 47, FALSE)</f>
        <v>0.1</v>
      </c>
      <c r="AL681" s="5">
        <f>VLOOKUP(B681, pct_raw!$A$2:$AX$1800, 48, FALSE)</f>
        <v>1</v>
      </c>
      <c r="AM681" s="5">
        <f>VLOOKUP(B681, pct_raw!$A$2:$AX$1800, 49, FALSE)</f>
        <v>0</v>
      </c>
      <c r="AN681" s="5">
        <f>VLOOKUP(B681, pct_raw!$A$2:$AX$1800, 50, FALSE)</f>
        <v>0</v>
      </c>
    </row>
    <row r="682" spans="1:40" x14ac:dyDescent="0.2">
      <c r="A682" s="2" t="s">
        <v>671</v>
      </c>
      <c r="B682" s="2" t="str">
        <f t="shared" si="10"/>
        <v>English River Liberty</v>
      </c>
      <c r="C682" s="2" t="s">
        <v>4955</v>
      </c>
      <c r="D682" s="2" t="str">
        <f>VLOOKUP(B682, pct_raw!$A$2:$AX$1800, 6, FALSE)</f>
        <v xml:space="preserve"> English River Liberty</v>
      </c>
      <c r="E682" s="5">
        <f>VLOOKUP(B682, pct_raw!$A$2:$AX$1800, 15, FALSE)</f>
        <v>7</v>
      </c>
      <c r="F682" s="5">
        <f>VLOOKUP(B682, pct_raw!$A$2:$AX$1800, 16, FALSE)</f>
        <v>7</v>
      </c>
      <c r="G682" s="5">
        <f>VLOOKUP(B682, pct_raw!$A$2:$AX$1800, 17, FALSE)</f>
        <v>0.1143</v>
      </c>
      <c r="H682">
        <f>VLOOKUP(B682, pct_raw!$A$2:$AX$1800, 18, FALSE)</f>
        <v>0</v>
      </c>
      <c r="I682" s="5">
        <f>VLOOKUP(B682, pct_raw!$A$2:$AX$1800, 19, FALSE)</f>
        <v>0</v>
      </c>
      <c r="J682">
        <f>VLOOKUP(B682, pct_raw!$A$2:$AX$1800, 20, FALSE)</f>
        <v>0</v>
      </c>
      <c r="K682" s="5">
        <f>VLOOKUP(B682, pct_raw!$A$2:$AX$1800, 21, FALSE)</f>
        <v>6</v>
      </c>
      <c r="L682" s="5">
        <f>VLOOKUP(B682, pct_raw!$A$2:$AX$1800, 22, FALSE)</f>
        <v>8</v>
      </c>
      <c r="M682" s="5">
        <f>VLOOKUP(B682, pct_raw!$A$2:$AX$1800, 23, FALSE)</f>
        <v>0.1143</v>
      </c>
      <c r="N682" s="5">
        <f>VLOOKUP(B682, pct_raw!$A$2:$AX$1800, 24, FALSE)</f>
        <v>0</v>
      </c>
      <c r="O682" s="5">
        <f>VLOOKUP(B682, pct_raw!$A$2:$AX$1800, 25, FALSE)</f>
        <v>0</v>
      </c>
      <c r="P682" s="5">
        <f>VLOOKUP(B682, pct_raw!$A$2:$AX$1800, 26, FALSE)</f>
        <v>0</v>
      </c>
      <c r="Q682" s="5">
        <f>VLOOKUP(B682, pct_raw!$A$2:$AX$1800, 27, FALSE)</f>
        <v>4</v>
      </c>
      <c r="R682" s="5">
        <f>VLOOKUP(B682, pct_raw!$A$2:$AX$1800, 28, FALSE)</f>
        <v>0</v>
      </c>
      <c r="S682" s="5">
        <f>VLOOKUP(B682, pct_raw!$A$2:$AX$1800, 29, FALSE)</f>
        <v>0</v>
      </c>
      <c r="T682" s="5">
        <f>VLOOKUP(B682, pct_raw!$A$2:$AX$1800, 30, FALSE)</f>
        <v>0</v>
      </c>
      <c r="U682" s="5">
        <f>VLOOKUP(B682, pct_raw!$A$2:$AX$1800, 31, FALSE)</f>
        <v>0</v>
      </c>
      <c r="V682" s="5">
        <f>VLOOKUP(B682, pct_raw!$A$2:$AX$1800, 32, FALSE)</f>
        <v>0</v>
      </c>
      <c r="W682" s="5">
        <f>VLOOKUP(B682, pct_raw!$A$2:$AX$1800, 33, FALSE)</f>
        <v>0</v>
      </c>
      <c r="X682" s="5">
        <f>VLOOKUP(B682, pct_raw!$A$2:$AX$1800, 34, FALSE)</f>
        <v>0</v>
      </c>
      <c r="Y682" s="5">
        <f>VLOOKUP(B682, pct_raw!$A$2:$AX$1800, 35, FALSE)</f>
        <v>0</v>
      </c>
      <c r="Z682" s="5">
        <f>VLOOKUP(B682, pct_raw!$A$2:$AX$1800, 36, FALSE)</f>
        <v>17</v>
      </c>
      <c r="AA682" s="5">
        <f>VLOOKUP(B682, pct_raw!$A$2:$AX$1800, 37, FALSE)</f>
        <v>17</v>
      </c>
      <c r="AB682" s="5">
        <f>VLOOKUP(B682, pct_raw!$A$2:$AX$1800, 38, FALSE)</f>
        <v>0.2286</v>
      </c>
      <c r="AC682" s="5">
        <f>VLOOKUP(B682, pct_raw!$A$2:$AX$1800, 39, FALSE)</f>
        <v>0</v>
      </c>
      <c r="AD682" s="5">
        <f>VLOOKUP(B682, pct_raw!$A$2:$AX$1800, 40, FALSE)</f>
        <v>0</v>
      </c>
      <c r="AE682" s="5">
        <f>VLOOKUP(B682, pct_raw!$A$2:$AX$1800, 41, FALSE)</f>
        <v>0</v>
      </c>
      <c r="AF682" s="5">
        <f>VLOOKUP(B682, pct_raw!$A$2:$AX$1800, 42, FALSE)</f>
        <v>0</v>
      </c>
      <c r="AG682" s="5">
        <f>VLOOKUP(B682, pct_raw!$A$2:$AX$1800, 43, FALSE)</f>
        <v>2</v>
      </c>
      <c r="AH682" s="5">
        <f>VLOOKUP(B682, pct_raw!$A$2:$AX$1800, 44, FALSE)</f>
        <v>0</v>
      </c>
      <c r="AI682" s="5">
        <f>VLOOKUP(B682, pct_raw!$A$2:$AX$1800, 45, FALSE)</f>
        <v>0</v>
      </c>
      <c r="AJ682" s="5">
        <f>VLOOKUP(B682, pct_raw!$A$2:$AX$1800, 46, FALSE)</f>
        <v>0</v>
      </c>
      <c r="AK682" s="5">
        <f>VLOOKUP(B682, pct_raw!$A$2:$AX$1800, 47, FALSE)</f>
        <v>0</v>
      </c>
      <c r="AL682" s="5">
        <f>VLOOKUP(B682, pct_raw!$A$2:$AX$1800, 48, FALSE)</f>
        <v>0</v>
      </c>
      <c r="AM682" s="5">
        <f>VLOOKUP(B682, pct_raw!$A$2:$AX$1800, 49, FALSE)</f>
        <v>0</v>
      </c>
      <c r="AN682" s="5">
        <f>VLOOKUP(B682, pct_raw!$A$2:$AX$1800, 50, FALSE)</f>
        <v>0</v>
      </c>
    </row>
    <row r="683" spans="1:40" x14ac:dyDescent="0.2">
      <c r="A683" s="2" t="s">
        <v>561</v>
      </c>
      <c r="B683" s="2" t="str">
        <f t="shared" si="10"/>
        <v>Estherville Ward 1</v>
      </c>
      <c r="C683" s="2" t="s">
        <v>561</v>
      </c>
      <c r="D683" s="2" t="str">
        <f>VLOOKUP(B683, pct_raw!$A$2:$AX$1800, 6, FALSE)</f>
        <v xml:space="preserve"> Estherville Ward 1</v>
      </c>
      <c r="E683" s="5">
        <f>VLOOKUP(B683, pct_raw!$A$2:$AX$1800, 15, FALSE)</f>
        <v>7</v>
      </c>
      <c r="F683" s="5">
        <f>VLOOKUP(B683, pct_raw!$A$2:$AX$1800, 16, FALSE)</f>
        <v>7</v>
      </c>
      <c r="G683" s="5">
        <f>VLOOKUP(B683, pct_raw!$A$2:$AX$1800, 17, FALSE)</f>
        <v>0.1143</v>
      </c>
      <c r="H683">
        <f>VLOOKUP(B683, pct_raw!$A$2:$AX$1800, 18, FALSE)</f>
        <v>0</v>
      </c>
      <c r="I683" s="5">
        <f>VLOOKUP(B683, pct_raw!$A$2:$AX$1800, 19, FALSE)</f>
        <v>0</v>
      </c>
      <c r="J683">
        <f>VLOOKUP(B683, pct_raw!$A$2:$AX$1800, 20, FALSE)</f>
        <v>0</v>
      </c>
      <c r="K683" s="5">
        <f>VLOOKUP(B683, pct_raw!$A$2:$AX$1800, 21, FALSE)</f>
        <v>8</v>
      </c>
      <c r="L683" s="5">
        <f>VLOOKUP(B683, pct_raw!$A$2:$AX$1800, 22, FALSE)</f>
        <v>8</v>
      </c>
      <c r="M683" s="5">
        <f>VLOOKUP(B683, pct_raw!$A$2:$AX$1800, 23, FALSE)</f>
        <v>0.1143</v>
      </c>
      <c r="N683" s="5">
        <f>VLOOKUP(B683, pct_raw!$A$2:$AX$1800, 24, FALSE)</f>
        <v>0</v>
      </c>
      <c r="O683" s="5">
        <f>VLOOKUP(B683, pct_raw!$A$2:$AX$1800, 25, FALSE)</f>
        <v>0</v>
      </c>
      <c r="P683" s="5">
        <f>VLOOKUP(B683, pct_raw!$A$2:$AX$1800, 26, FALSE)</f>
        <v>0</v>
      </c>
      <c r="Q683" s="5">
        <f>VLOOKUP(B683, pct_raw!$A$2:$AX$1800, 27, FALSE)</f>
        <v>9</v>
      </c>
      <c r="R683" s="5">
        <f>VLOOKUP(B683, pct_raw!$A$2:$AX$1800, 28, FALSE)</f>
        <v>9</v>
      </c>
      <c r="S683" s="5">
        <f>VLOOKUP(B683, pct_raw!$A$2:$AX$1800, 29, FALSE)</f>
        <v>0.1143</v>
      </c>
      <c r="T683" s="5">
        <f>VLOOKUP(B683, pct_raw!$A$2:$AX$1800, 30, FALSE)</f>
        <v>0</v>
      </c>
      <c r="U683" s="5">
        <f>VLOOKUP(B683, pct_raw!$A$2:$AX$1800, 31, FALSE)</f>
        <v>0</v>
      </c>
      <c r="V683" s="5">
        <f>VLOOKUP(B683, pct_raw!$A$2:$AX$1800, 32, FALSE)</f>
        <v>0</v>
      </c>
      <c r="W683" s="5">
        <f>VLOOKUP(B683, pct_raw!$A$2:$AX$1800, 33, FALSE)</f>
        <v>0</v>
      </c>
      <c r="X683" s="5">
        <f>VLOOKUP(B683, pct_raw!$A$2:$AX$1800, 34, FALSE)</f>
        <v>0</v>
      </c>
      <c r="Y683" s="5">
        <f>VLOOKUP(B683, pct_raw!$A$2:$AX$1800, 35, FALSE)</f>
        <v>0</v>
      </c>
      <c r="Z683" s="5">
        <f>VLOOKUP(B683, pct_raw!$A$2:$AX$1800, 36, FALSE)</f>
        <v>5</v>
      </c>
      <c r="AA683" s="5">
        <f>VLOOKUP(B683, pct_raw!$A$2:$AX$1800, 37, FALSE)</f>
        <v>6</v>
      </c>
      <c r="AB683" s="5">
        <f>VLOOKUP(B683, pct_raw!$A$2:$AX$1800, 38, FALSE)</f>
        <v>0.1143</v>
      </c>
      <c r="AC683" s="5">
        <f>VLOOKUP(B683, pct_raw!$A$2:$AX$1800, 39, FALSE)</f>
        <v>7</v>
      </c>
      <c r="AD683" s="5">
        <f>VLOOKUP(B683, pct_raw!$A$2:$AX$1800, 40, FALSE)</f>
        <v>7</v>
      </c>
      <c r="AE683" s="5">
        <f>VLOOKUP(B683, pct_raw!$A$2:$AX$1800, 41, FALSE)</f>
        <v>0.1143</v>
      </c>
      <c r="AF683" s="5">
        <f>VLOOKUP(B683, pct_raw!$A$2:$AX$1800, 42, FALSE)</f>
        <v>0</v>
      </c>
      <c r="AG683" s="5">
        <f>VLOOKUP(B683, pct_raw!$A$2:$AX$1800, 43, FALSE)</f>
        <v>0</v>
      </c>
      <c r="AH683" s="5">
        <f>VLOOKUP(B683, pct_raw!$A$2:$AX$1800, 44, FALSE)</f>
        <v>0</v>
      </c>
      <c r="AI683" s="5">
        <f>VLOOKUP(B683, pct_raw!$A$2:$AX$1800, 45, FALSE)</f>
        <v>1</v>
      </c>
      <c r="AJ683" s="5">
        <f>VLOOKUP(B683, pct_raw!$A$2:$AX$1800, 46, FALSE)</f>
        <v>0</v>
      </c>
      <c r="AK683" s="5">
        <f>VLOOKUP(B683, pct_raw!$A$2:$AX$1800, 47, FALSE)</f>
        <v>0</v>
      </c>
      <c r="AL683" s="5">
        <f>VLOOKUP(B683, pct_raw!$A$2:$AX$1800, 48, FALSE)</f>
        <v>0</v>
      </c>
      <c r="AM683" s="5">
        <f>VLOOKUP(B683, pct_raw!$A$2:$AX$1800, 49, FALSE)</f>
        <v>0</v>
      </c>
      <c r="AN683" s="5">
        <f>VLOOKUP(B683, pct_raw!$A$2:$AX$1800, 50, FALSE)</f>
        <v>0</v>
      </c>
    </row>
    <row r="684" spans="1:40" x14ac:dyDescent="0.2">
      <c r="A684" s="2" t="s">
        <v>563</v>
      </c>
      <c r="B684" s="2" t="str">
        <f t="shared" si="10"/>
        <v>Estherville Ward 2</v>
      </c>
      <c r="C684" s="2" t="s">
        <v>563</v>
      </c>
      <c r="D684" s="2" t="str">
        <f>VLOOKUP(B684, pct_raw!$A$2:$AX$1800, 6, FALSE)</f>
        <v xml:space="preserve"> Estherville Ward 2</v>
      </c>
      <c r="E684" s="5">
        <f>VLOOKUP(B684, pct_raw!$A$2:$AX$1800, 15, FALSE)</f>
        <v>11</v>
      </c>
      <c r="F684" s="5">
        <f>VLOOKUP(B684, pct_raw!$A$2:$AX$1800, 16, FALSE)</f>
        <v>11</v>
      </c>
      <c r="G684" s="5">
        <f>VLOOKUP(B684, pct_raw!$A$2:$AX$1800, 17, FALSE)</f>
        <v>0.2286</v>
      </c>
      <c r="H684">
        <f>VLOOKUP(B684, pct_raw!$A$2:$AX$1800, 18, FALSE)</f>
        <v>0</v>
      </c>
      <c r="I684" s="5">
        <f>VLOOKUP(B684, pct_raw!$A$2:$AX$1800, 19, FALSE)</f>
        <v>0</v>
      </c>
      <c r="J684">
        <f>VLOOKUP(B684, pct_raw!$A$2:$AX$1800, 20, FALSE)</f>
        <v>0</v>
      </c>
      <c r="K684" s="5">
        <f>VLOOKUP(B684, pct_raw!$A$2:$AX$1800, 21, FALSE)</f>
        <v>7</v>
      </c>
      <c r="L684" s="5">
        <f>VLOOKUP(B684, pct_raw!$A$2:$AX$1800, 22, FALSE)</f>
        <v>11</v>
      </c>
      <c r="M684" s="5">
        <f>VLOOKUP(B684, pct_raw!$A$2:$AX$1800, 23, FALSE)</f>
        <v>0.2286</v>
      </c>
      <c r="N684" s="5">
        <f>VLOOKUP(B684, pct_raw!$A$2:$AX$1800, 24, FALSE)</f>
        <v>0</v>
      </c>
      <c r="O684" s="5">
        <f>VLOOKUP(B684, pct_raw!$A$2:$AX$1800, 25, FALSE)</f>
        <v>0</v>
      </c>
      <c r="P684" s="5">
        <f>VLOOKUP(B684, pct_raw!$A$2:$AX$1800, 26, FALSE)</f>
        <v>0</v>
      </c>
      <c r="Q684" s="5">
        <f>VLOOKUP(B684, pct_raw!$A$2:$AX$1800, 27, FALSE)</f>
        <v>3</v>
      </c>
      <c r="R684" s="5">
        <f>VLOOKUP(B684, pct_raw!$A$2:$AX$1800, 28, FALSE)</f>
        <v>0</v>
      </c>
      <c r="S684" s="5">
        <f>VLOOKUP(B684, pct_raw!$A$2:$AX$1800, 29, FALSE)</f>
        <v>0</v>
      </c>
      <c r="T684" s="5">
        <f>VLOOKUP(B684, pct_raw!$A$2:$AX$1800, 30, FALSE)</f>
        <v>0</v>
      </c>
      <c r="U684" s="5">
        <f>VLOOKUP(B684, pct_raw!$A$2:$AX$1800, 31, FALSE)</f>
        <v>0</v>
      </c>
      <c r="V684" s="5">
        <f>VLOOKUP(B684, pct_raw!$A$2:$AX$1800, 32, FALSE)</f>
        <v>0</v>
      </c>
      <c r="W684" s="5">
        <f>VLOOKUP(B684, pct_raw!$A$2:$AX$1800, 33, FALSE)</f>
        <v>0</v>
      </c>
      <c r="X684" s="5">
        <f>VLOOKUP(B684, pct_raw!$A$2:$AX$1800, 34, FALSE)</f>
        <v>0</v>
      </c>
      <c r="Y684" s="5">
        <f>VLOOKUP(B684, pct_raw!$A$2:$AX$1800, 35, FALSE)</f>
        <v>0</v>
      </c>
      <c r="Z684" s="5">
        <f>VLOOKUP(B684, pct_raw!$A$2:$AX$1800, 36, FALSE)</f>
        <v>2</v>
      </c>
      <c r="AA684" s="5">
        <f>VLOOKUP(B684, pct_raw!$A$2:$AX$1800, 37, FALSE)</f>
        <v>0</v>
      </c>
      <c r="AB684" s="5">
        <f>VLOOKUP(B684, pct_raw!$A$2:$AX$1800, 38, FALSE)</f>
        <v>0</v>
      </c>
      <c r="AC684" s="5">
        <f>VLOOKUP(B684, pct_raw!$A$2:$AX$1800, 39, FALSE)</f>
        <v>0</v>
      </c>
      <c r="AD684" s="5">
        <f>VLOOKUP(B684, pct_raw!$A$2:$AX$1800, 40, FALSE)</f>
        <v>0</v>
      </c>
      <c r="AE684" s="5">
        <f>VLOOKUP(B684, pct_raw!$A$2:$AX$1800, 41, FALSE)</f>
        <v>0</v>
      </c>
      <c r="AF684" s="5">
        <f>VLOOKUP(B684, pct_raw!$A$2:$AX$1800, 42, FALSE)</f>
        <v>0</v>
      </c>
      <c r="AG684" s="5">
        <f>VLOOKUP(B684, pct_raw!$A$2:$AX$1800, 43, FALSE)</f>
        <v>0</v>
      </c>
      <c r="AH684" s="5">
        <f>VLOOKUP(B684, pct_raw!$A$2:$AX$1800, 44, FALSE)</f>
        <v>0</v>
      </c>
      <c r="AI684" s="5">
        <f>VLOOKUP(B684, pct_raw!$A$2:$AX$1800, 45, FALSE)</f>
        <v>4</v>
      </c>
      <c r="AJ684" s="5">
        <f>VLOOKUP(B684, pct_raw!$A$2:$AX$1800, 46, FALSE)</f>
        <v>5</v>
      </c>
      <c r="AK684" s="5">
        <f>VLOOKUP(B684, pct_raw!$A$2:$AX$1800, 47, FALSE)</f>
        <v>0.1143</v>
      </c>
      <c r="AL684" s="5">
        <f>VLOOKUP(B684, pct_raw!$A$2:$AX$1800, 48, FALSE)</f>
        <v>0</v>
      </c>
      <c r="AM684" s="5">
        <f>VLOOKUP(B684, pct_raw!$A$2:$AX$1800, 49, FALSE)</f>
        <v>0</v>
      </c>
      <c r="AN684" s="5">
        <f>VLOOKUP(B684, pct_raw!$A$2:$AX$1800, 50, FALSE)</f>
        <v>0</v>
      </c>
    </row>
    <row r="685" spans="1:40" x14ac:dyDescent="0.2">
      <c r="A685" s="2" t="s">
        <v>566</v>
      </c>
      <c r="B685" s="2" t="str">
        <f t="shared" si="10"/>
        <v>Estherville Ward 3</v>
      </c>
      <c r="C685" s="2" t="s">
        <v>566</v>
      </c>
      <c r="D685" s="2" t="str">
        <f>VLOOKUP(B685, pct_raw!$A$2:$AX$1800, 6, FALSE)</f>
        <v xml:space="preserve"> Estherville Ward 3</v>
      </c>
      <c r="E685" s="5">
        <f>VLOOKUP(B685, pct_raw!$A$2:$AX$1800, 15, FALSE)</f>
        <v>3</v>
      </c>
      <c r="F685" s="5">
        <f>VLOOKUP(B685, pct_raw!$A$2:$AX$1800, 16, FALSE)</f>
        <v>0</v>
      </c>
      <c r="G685" s="5">
        <f>VLOOKUP(B685, pct_raw!$A$2:$AX$1800, 17, FALSE)</f>
        <v>0</v>
      </c>
      <c r="H685">
        <f>VLOOKUP(B685, pct_raw!$A$2:$AX$1800, 18, FALSE)</f>
        <v>0</v>
      </c>
      <c r="I685" s="5">
        <f>VLOOKUP(B685, pct_raw!$A$2:$AX$1800, 19, FALSE)</f>
        <v>0</v>
      </c>
      <c r="J685">
        <f>VLOOKUP(B685, pct_raw!$A$2:$AX$1800, 20, FALSE)</f>
        <v>0</v>
      </c>
      <c r="K685" s="5">
        <f>VLOOKUP(B685, pct_raw!$A$2:$AX$1800, 21, FALSE)</f>
        <v>11</v>
      </c>
      <c r="L685" s="5">
        <f>VLOOKUP(B685, pct_raw!$A$2:$AX$1800, 22, FALSE)</f>
        <v>19</v>
      </c>
      <c r="M685" s="5">
        <f>VLOOKUP(B685, pct_raw!$A$2:$AX$1800, 23, FALSE)</f>
        <v>0.2286</v>
      </c>
      <c r="N685" s="5">
        <f>VLOOKUP(B685, pct_raw!$A$2:$AX$1800, 24, FALSE)</f>
        <v>0</v>
      </c>
      <c r="O685" s="5">
        <f>VLOOKUP(B685, pct_raw!$A$2:$AX$1800, 25, FALSE)</f>
        <v>0</v>
      </c>
      <c r="P685" s="5">
        <f>VLOOKUP(B685, pct_raw!$A$2:$AX$1800, 26, FALSE)</f>
        <v>0</v>
      </c>
      <c r="Q685" s="5">
        <f>VLOOKUP(B685, pct_raw!$A$2:$AX$1800, 27, FALSE)</f>
        <v>6</v>
      </c>
      <c r="R685" s="5">
        <f>VLOOKUP(B685, pct_raw!$A$2:$AX$1800, 28, FALSE)</f>
        <v>0</v>
      </c>
      <c r="S685" s="5">
        <f>VLOOKUP(B685, pct_raw!$A$2:$AX$1800, 29, FALSE)</f>
        <v>0</v>
      </c>
      <c r="T685" s="5">
        <f>VLOOKUP(B685, pct_raw!$A$2:$AX$1800, 30, FALSE)</f>
        <v>0</v>
      </c>
      <c r="U685" s="5">
        <f>VLOOKUP(B685, pct_raw!$A$2:$AX$1800, 31, FALSE)</f>
        <v>0</v>
      </c>
      <c r="V685" s="5">
        <f>VLOOKUP(B685, pct_raw!$A$2:$AX$1800, 32, FALSE)</f>
        <v>0</v>
      </c>
      <c r="W685" s="5">
        <f>VLOOKUP(B685, pct_raw!$A$2:$AX$1800, 33, FALSE)</f>
        <v>0</v>
      </c>
      <c r="X685" s="5">
        <f>VLOOKUP(B685, pct_raw!$A$2:$AX$1800, 34, FALSE)</f>
        <v>0</v>
      </c>
      <c r="Y685" s="5">
        <f>VLOOKUP(B685, pct_raw!$A$2:$AX$1800, 35, FALSE)</f>
        <v>0</v>
      </c>
      <c r="Z685" s="5">
        <f>VLOOKUP(B685, pct_raw!$A$2:$AX$1800, 36, FALSE)</f>
        <v>17</v>
      </c>
      <c r="AA685" s="5">
        <f>VLOOKUP(B685, pct_raw!$A$2:$AX$1800, 37, FALSE)</f>
        <v>19</v>
      </c>
      <c r="AB685" s="5">
        <f>VLOOKUP(B685, pct_raw!$A$2:$AX$1800, 38, FALSE)</f>
        <v>0.34289999999999998</v>
      </c>
      <c r="AC685" s="5">
        <f>VLOOKUP(B685, pct_raw!$A$2:$AX$1800, 39, FALSE)</f>
        <v>0</v>
      </c>
      <c r="AD685" s="5">
        <f>VLOOKUP(B685, pct_raw!$A$2:$AX$1800, 40, FALSE)</f>
        <v>0</v>
      </c>
      <c r="AE685" s="5">
        <f>VLOOKUP(B685, pct_raw!$A$2:$AX$1800, 41, FALSE)</f>
        <v>0</v>
      </c>
      <c r="AF685" s="5">
        <f>VLOOKUP(B685, pct_raw!$A$2:$AX$1800, 42, FALSE)</f>
        <v>0</v>
      </c>
      <c r="AG685" s="5">
        <f>VLOOKUP(B685, pct_raw!$A$2:$AX$1800, 43, FALSE)</f>
        <v>0</v>
      </c>
      <c r="AH685" s="5">
        <f>VLOOKUP(B685, pct_raw!$A$2:$AX$1800, 44, FALSE)</f>
        <v>0</v>
      </c>
      <c r="AI685" s="5">
        <f>VLOOKUP(B685, pct_raw!$A$2:$AX$1800, 45, FALSE)</f>
        <v>8</v>
      </c>
      <c r="AJ685" s="5">
        <f>VLOOKUP(B685, pct_raw!$A$2:$AX$1800, 46, FALSE)</f>
        <v>10</v>
      </c>
      <c r="AK685" s="5">
        <f>VLOOKUP(B685, pct_raw!$A$2:$AX$1800, 47, FALSE)</f>
        <v>0.1143</v>
      </c>
      <c r="AL685" s="5">
        <f>VLOOKUP(B685, pct_raw!$A$2:$AX$1800, 48, FALSE)</f>
        <v>5</v>
      </c>
      <c r="AM685" s="5">
        <f>VLOOKUP(B685, pct_raw!$A$2:$AX$1800, 49, FALSE)</f>
        <v>0</v>
      </c>
      <c r="AN685" s="5">
        <f>VLOOKUP(B685, pct_raw!$A$2:$AX$1800, 50, FALSE)</f>
        <v>0</v>
      </c>
    </row>
    <row r="686" spans="1:40" x14ac:dyDescent="0.2">
      <c r="A686" s="2" t="s">
        <v>564</v>
      </c>
      <c r="B686" s="2" t="str">
        <f t="shared" si="10"/>
        <v>Estherville Ward 4</v>
      </c>
      <c r="C686" s="2" t="s">
        <v>564</v>
      </c>
      <c r="D686" s="2" t="str">
        <f>VLOOKUP(B686, pct_raw!$A$2:$AX$1800, 6, FALSE)</f>
        <v xml:space="preserve"> Estherville Ward 4</v>
      </c>
      <c r="E686" s="5">
        <f>VLOOKUP(B686, pct_raw!$A$2:$AX$1800, 15, FALSE)</f>
        <v>0</v>
      </c>
      <c r="F686" s="5">
        <f>VLOOKUP(B686, pct_raw!$A$2:$AX$1800, 16, FALSE)</f>
        <v>0</v>
      </c>
      <c r="G686" s="5">
        <f>VLOOKUP(B686, pct_raw!$A$2:$AX$1800, 17, FALSE)</f>
        <v>0</v>
      </c>
      <c r="H686">
        <f>VLOOKUP(B686, pct_raw!$A$2:$AX$1800, 18, FALSE)</f>
        <v>0</v>
      </c>
      <c r="I686" s="5">
        <f>VLOOKUP(B686, pct_raw!$A$2:$AX$1800, 19, FALSE)</f>
        <v>0</v>
      </c>
      <c r="J686">
        <f>VLOOKUP(B686, pct_raw!$A$2:$AX$1800, 20, FALSE)</f>
        <v>0</v>
      </c>
      <c r="K686" s="5">
        <f>VLOOKUP(B686, pct_raw!$A$2:$AX$1800, 21, FALSE)</f>
        <v>6</v>
      </c>
      <c r="L686" s="5">
        <f>VLOOKUP(B686, pct_raw!$A$2:$AX$1800, 22, FALSE)</f>
        <v>6</v>
      </c>
      <c r="M686" s="5">
        <f>VLOOKUP(B686, pct_raw!$A$2:$AX$1800, 23, FALSE)</f>
        <v>0.1143</v>
      </c>
      <c r="N686" s="5">
        <f>VLOOKUP(B686, pct_raw!$A$2:$AX$1800, 24, FALSE)</f>
        <v>0</v>
      </c>
      <c r="O686" s="5">
        <f>VLOOKUP(B686, pct_raw!$A$2:$AX$1800, 25, FALSE)</f>
        <v>0</v>
      </c>
      <c r="P686" s="5">
        <f>VLOOKUP(B686, pct_raw!$A$2:$AX$1800, 26, FALSE)</f>
        <v>0</v>
      </c>
      <c r="Q686" s="5">
        <f>VLOOKUP(B686, pct_raw!$A$2:$AX$1800, 27, FALSE)</f>
        <v>6</v>
      </c>
      <c r="R686" s="5">
        <f>VLOOKUP(B686, pct_raw!$A$2:$AX$1800, 28, FALSE)</f>
        <v>6</v>
      </c>
      <c r="S686" s="5">
        <f>VLOOKUP(B686, pct_raw!$A$2:$AX$1800, 29, FALSE)</f>
        <v>0.1143</v>
      </c>
      <c r="T686" s="5">
        <f>VLOOKUP(B686, pct_raw!$A$2:$AX$1800, 30, FALSE)</f>
        <v>0</v>
      </c>
      <c r="U686" s="5">
        <f>VLOOKUP(B686, pct_raw!$A$2:$AX$1800, 31, FALSE)</f>
        <v>0</v>
      </c>
      <c r="V686" s="5">
        <f>VLOOKUP(B686, pct_raw!$A$2:$AX$1800, 32, FALSE)</f>
        <v>0</v>
      </c>
      <c r="W686" s="5">
        <f>VLOOKUP(B686, pct_raw!$A$2:$AX$1800, 33, FALSE)</f>
        <v>0</v>
      </c>
      <c r="X686" s="5">
        <f>VLOOKUP(B686, pct_raw!$A$2:$AX$1800, 34, FALSE)</f>
        <v>0</v>
      </c>
      <c r="Y686" s="5">
        <f>VLOOKUP(B686, pct_raw!$A$2:$AX$1800, 35, FALSE)</f>
        <v>0</v>
      </c>
      <c r="Z686" s="5">
        <f>VLOOKUP(B686, pct_raw!$A$2:$AX$1800, 36, FALSE)</f>
        <v>16</v>
      </c>
      <c r="AA686" s="5">
        <f>VLOOKUP(B686, pct_raw!$A$2:$AX$1800, 37, FALSE)</f>
        <v>16</v>
      </c>
      <c r="AB686" s="5">
        <f>VLOOKUP(B686, pct_raw!$A$2:$AX$1800, 38, FALSE)</f>
        <v>0.1143</v>
      </c>
      <c r="AC686" s="5">
        <f>VLOOKUP(B686, pct_raw!$A$2:$AX$1800, 39, FALSE)</f>
        <v>0</v>
      </c>
      <c r="AD686" s="5">
        <f>VLOOKUP(B686, pct_raw!$A$2:$AX$1800, 40, FALSE)</f>
        <v>0</v>
      </c>
      <c r="AE686" s="5">
        <f>VLOOKUP(B686, pct_raw!$A$2:$AX$1800, 41, FALSE)</f>
        <v>0</v>
      </c>
      <c r="AF686" s="5">
        <f>VLOOKUP(B686, pct_raw!$A$2:$AX$1800, 42, FALSE)</f>
        <v>0</v>
      </c>
      <c r="AG686" s="5">
        <f>VLOOKUP(B686, pct_raw!$A$2:$AX$1800, 43, FALSE)</f>
        <v>0</v>
      </c>
      <c r="AH686" s="5">
        <f>VLOOKUP(B686, pct_raw!$A$2:$AX$1800, 44, FALSE)</f>
        <v>0</v>
      </c>
      <c r="AI686" s="5">
        <f>VLOOKUP(B686, pct_raw!$A$2:$AX$1800, 45, FALSE)</f>
        <v>6</v>
      </c>
      <c r="AJ686" s="5">
        <f>VLOOKUP(B686, pct_raw!$A$2:$AX$1800, 46, FALSE)</f>
        <v>6</v>
      </c>
      <c r="AK686" s="5">
        <f>VLOOKUP(B686, pct_raw!$A$2:$AX$1800, 47, FALSE)</f>
        <v>0.1143</v>
      </c>
      <c r="AL686" s="5">
        <f>VLOOKUP(B686, pct_raw!$A$2:$AX$1800, 48, FALSE)</f>
        <v>0</v>
      </c>
      <c r="AM686" s="5">
        <f>VLOOKUP(B686, pct_raw!$A$2:$AX$1800, 49, FALSE)</f>
        <v>0</v>
      </c>
      <c r="AN686" s="5">
        <f>VLOOKUP(B686, pct_raw!$A$2:$AX$1800, 50, FALSE)</f>
        <v>0</v>
      </c>
    </row>
    <row r="687" spans="1:40" x14ac:dyDescent="0.2">
      <c r="A687" s="2" t="s">
        <v>565</v>
      </c>
      <c r="B687" s="2" t="str">
        <f t="shared" si="10"/>
        <v>Estherville Ward 5</v>
      </c>
      <c r="C687" s="2" t="s">
        <v>565</v>
      </c>
      <c r="D687" s="2" t="str">
        <f>VLOOKUP(B687, pct_raw!$A$2:$AX$1800, 6, FALSE)</f>
        <v xml:space="preserve"> Estherville Ward 5</v>
      </c>
      <c r="E687" s="5">
        <f>VLOOKUP(B687, pct_raw!$A$2:$AX$1800, 15, FALSE)</f>
        <v>2</v>
      </c>
      <c r="F687" s="5">
        <f>VLOOKUP(B687, pct_raw!$A$2:$AX$1800, 16, FALSE)</f>
        <v>0</v>
      </c>
      <c r="G687" s="5">
        <f>VLOOKUP(B687, pct_raw!$A$2:$AX$1800, 17, FALSE)</f>
        <v>0</v>
      </c>
      <c r="H687">
        <f>VLOOKUP(B687, pct_raw!$A$2:$AX$1800, 18, FALSE)</f>
        <v>0</v>
      </c>
      <c r="I687" s="5">
        <f>VLOOKUP(B687, pct_raw!$A$2:$AX$1800, 19, FALSE)</f>
        <v>0</v>
      </c>
      <c r="J687">
        <f>VLOOKUP(B687, pct_raw!$A$2:$AX$1800, 20, FALSE)</f>
        <v>0</v>
      </c>
      <c r="K687" s="5">
        <f>VLOOKUP(B687, pct_raw!$A$2:$AX$1800, 21, FALSE)</f>
        <v>4</v>
      </c>
      <c r="L687" s="5">
        <f>VLOOKUP(B687, pct_raw!$A$2:$AX$1800, 22, FALSE)</f>
        <v>6</v>
      </c>
      <c r="M687" s="5">
        <f>VLOOKUP(B687, pct_raw!$A$2:$AX$1800, 23, FALSE)</f>
        <v>0.1143</v>
      </c>
      <c r="N687" s="5">
        <f>VLOOKUP(B687, pct_raw!$A$2:$AX$1800, 24, FALSE)</f>
        <v>0</v>
      </c>
      <c r="O687" s="5">
        <f>VLOOKUP(B687, pct_raw!$A$2:$AX$1800, 25, FALSE)</f>
        <v>0</v>
      </c>
      <c r="P687" s="5">
        <f>VLOOKUP(B687, pct_raw!$A$2:$AX$1800, 26, FALSE)</f>
        <v>0</v>
      </c>
      <c r="Q687" s="5">
        <f>VLOOKUP(B687, pct_raw!$A$2:$AX$1800, 27, FALSE)</f>
        <v>1</v>
      </c>
      <c r="R687" s="5">
        <f>VLOOKUP(B687, pct_raw!$A$2:$AX$1800, 28, FALSE)</f>
        <v>0</v>
      </c>
      <c r="S687" s="5">
        <f>VLOOKUP(B687, pct_raw!$A$2:$AX$1800, 29, FALSE)</f>
        <v>0</v>
      </c>
      <c r="T687" s="5">
        <f>VLOOKUP(B687, pct_raw!$A$2:$AX$1800, 30, FALSE)</f>
        <v>0</v>
      </c>
      <c r="U687" s="5">
        <f>VLOOKUP(B687, pct_raw!$A$2:$AX$1800, 31, FALSE)</f>
        <v>0</v>
      </c>
      <c r="V687" s="5">
        <f>VLOOKUP(B687, pct_raw!$A$2:$AX$1800, 32, FALSE)</f>
        <v>0</v>
      </c>
      <c r="W687" s="5">
        <f>VLOOKUP(B687, pct_raw!$A$2:$AX$1800, 33, FALSE)</f>
        <v>0</v>
      </c>
      <c r="X687" s="5">
        <f>VLOOKUP(B687, pct_raw!$A$2:$AX$1800, 34, FALSE)</f>
        <v>0</v>
      </c>
      <c r="Y687" s="5">
        <f>VLOOKUP(B687, pct_raw!$A$2:$AX$1800, 35, FALSE)</f>
        <v>0</v>
      </c>
      <c r="Z687" s="5">
        <f>VLOOKUP(B687, pct_raw!$A$2:$AX$1800, 36, FALSE)</f>
        <v>9</v>
      </c>
      <c r="AA687" s="5">
        <f>VLOOKUP(B687, pct_raw!$A$2:$AX$1800, 37, FALSE)</f>
        <v>9</v>
      </c>
      <c r="AB687" s="5">
        <f>VLOOKUP(B687, pct_raw!$A$2:$AX$1800, 38, FALSE)</f>
        <v>0.1143</v>
      </c>
      <c r="AC687" s="5">
        <f>VLOOKUP(B687, pct_raw!$A$2:$AX$1800, 39, FALSE)</f>
        <v>0</v>
      </c>
      <c r="AD687" s="5">
        <f>VLOOKUP(B687, pct_raw!$A$2:$AX$1800, 40, FALSE)</f>
        <v>0</v>
      </c>
      <c r="AE687" s="5">
        <f>VLOOKUP(B687, pct_raw!$A$2:$AX$1800, 41, FALSE)</f>
        <v>0</v>
      </c>
      <c r="AF687" s="5">
        <f>VLOOKUP(B687, pct_raw!$A$2:$AX$1800, 42, FALSE)</f>
        <v>0</v>
      </c>
      <c r="AG687" s="5">
        <f>VLOOKUP(B687, pct_raw!$A$2:$AX$1800, 43, FALSE)</f>
        <v>0</v>
      </c>
      <c r="AH687" s="5">
        <f>VLOOKUP(B687, pct_raw!$A$2:$AX$1800, 44, FALSE)</f>
        <v>0</v>
      </c>
      <c r="AI687" s="5">
        <f>VLOOKUP(B687, pct_raw!$A$2:$AX$1800, 45, FALSE)</f>
        <v>6</v>
      </c>
      <c r="AJ687" s="5">
        <f>VLOOKUP(B687, pct_raw!$A$2:$AX$1800, 46, FALSE)</f>
        <v>6</v>
      </c>
      <c r="AK687" s="5">
        <f>VLOOKUP(B687, pct_raw!$A$2:$AX$1800, 47, FALSE)</f>
        <v>0.1143</v>
      </c>
      <c r="AL687" s="5">
        <f>VLOOKUP(B687, pct_raw!$A$2:$AX$1800, 48, FALSE)</f>
        <v>0</v>
      </c>
      <c r="AM687" s="5">
        <f>VLOOKUP(B687, pct_raw!$A$2:$AX$1800, 49, FALSE)</f>
        <v>0</v>
      </c>
      <c r="AN687" s="5">
        <f>VLOOKUP(B687, pct_raw!$A$2:$AX$1800, 50, FALSE)</f>
        <v>0</v>
      </c>
    </row>
    <row r="688" spans="1:40" x14ac:dyDescent="0.2">
      <c r="A688" s="2" t="s">
        <v>598</v>
      </c>
      <c r="B688" s="2" t="str">
        <f t="shared" si="10"/>
        <v>Etna Clay</v>
      </c>
      <c r="C688" s="2" t="s">
        <v>4956</v>
      </c>
      <c r="D688" s="2" t="str">
        <f>VLOOKUP(B688, pct_raw!$A$2:$AX$1800, 6, FALSE)</f>
        <v xml:space="preserve"> Etna Clay</v>
      </c>
      <c r="E688" s="5">
        <f>VLOOKUP(B688, pct_raw!$A$2:$AX$1800, 15, FALSE)</f>
        <v>15</v>
      </c>
      <c r="F688" s="5">
        <f>VLOOKUP(B688, pct_raw!$A$2:$AX$1800, 16, FALSE)</f>
        <v>15</v>
      </c>
      <c r="G688" s="5">
        <f>VLOOKUP(B688, pct_raw!$A$2:$AX$1800, 17, FALSE)</f>
        <v>0.28799999999999998</v>
      </c>
      <c r="H688">
        <f>VLOOKUP(B688, pct_raw!$A$2:$AX$1800, 18, FALSE)</f>
        <v>0</v>
      </c>
      <c r="I688" s="5">
        <f>VLOOKUP(B688, pct_raw!$A$2:$AX$1800, 19, FALSE)</f>
        <v>0</v>
      </c>
      <c r="J688">
        <f>VLOOKUP(B688, pct_raw!$A$2:$AX$1800, 20, FALSE)</f>
        <v>0</v>
      </c>
      <c r="K688" s="5">
        <f>VLOOKUP(B688, pct_raw!$A$2:$AX$1800, 21, FALSE)</f>
        <v>14</v>
      </c>
      <c r="L688" s="5">
        <f>VLOOKUP(B688, pct_raw!$A$2:$AX$1800, 22, FALSE)</f>
        <v>14</v>
      </c>
      <c r="M688" s="5">
        <f>VLOOKUP(B688, pct_raw!$A$2:$AX$1800, 23, FALSE)</f>
        <v>0.28799999999999998</v>
      </c>
      <c r="N688" s="5">
        <f>VLOOKUP(B688, pct_raw!$A$2:$AX$1800, 24, FALSE)</f>
        <v>0</v>
      </c>
      <c r="O688" s="5">
        <f>VLOOKUP(B688, pct_raw!$A$2:$AX$1800, 25, FALSE)</f>
        <v>0</v>
      </c>
      <c r="P688" s="5">
        <f>VLOOKUP(B688, pct_raw!$A$2:$AX$1800, 26, FALSE)</f>
        <v>0</v>
      </c>
      <c r="Q688" s="5">
        <f>VLOOKUP(B688, pct_raw!$A$2:$AX$1800, 27, FALSE)</f>
        <v>10</v>
      </c>
      <c r="R688" s="5">
        <f>VLOOKUP(B688, pct_raw!$A$2:$AX$1800, 28, FALSE)</f>
        <v>10</v>
      </c>
      <c r="S688" s="5">
        <f>VLOOKUP(B688, pct_raw!$A$2:$AX$1800, 29, FALSE)</f>
        <v>0.216</v>
      </c>
      <c r="T688" s="5">
        <f>VLOOKUP(B688, pct_raw!$A$2:$AX$1800, 30, FALSE)</f>
        <v>0</v>
      </c>
      <c r="U688" s="5">
        <f>VLOOKUP(B688, pct_raw!$A$2:$AX$1800, 31, FALSE)</f>
        <v>0</v>
      </c>
      <c r="V688" s="5">
        <f>VLOOKUP(B688, pct_raw!$A$2:$AX$1800, 32, FALSE)</f>
        <v>0</v>
      </c>
      <c r="W688" s="5">
        <f>VLOOKUP(B688, pct_raw!$A$2:$AX$1800, 33, FALSE)</f>
        <v>0</v>
      </c>
      <c r="X688" s="5">
        <f>VLOOKUP(B688, pct_raw!$A$2:$AX$1800, 34, FALSE)</f>
        <v>0</v>
      </c>
      <c r="Y688" s="5">
        <f>VLOOKUP(B688, pct_raw!$A$2:$AX$1800, 35, FALSE)</f>
        <v>0</v>
      </c>
      <c r="Z688" s="5">
        <f>VLOOKUP(B688, pct_raw!$A$2:$AX$1800, 36, FALSE)</f>
        <v>11</v>
      </c>
      <c r="AA688" s="5">
        <f>VLOOKUP(B688, pct_raw!$A$2:$AX$1800, 37, FALSE)</f>
        <v>11</v>
      </c>
      <c r="AB688" s="5">
        <f>VLOOKUP(B688, pct_raw!$A$2:$AX$1800, 38, FALSE)</f>
        <v>0.216</v>
      </c>
      <c r="AC688" s="5">
        <f>VLOOKUP(B688, pct_raw!$A$2:$AX$1800, 39, FALSE)</f>
        <v>0</v>
      </c>
      <c r="AD688" s="5">
        <f>VLOOKUP(B688, pct_raw!$A$2:$AX$1800, 40, FALSE)</f>
        <v>0</v>
      </c>
      <c r="AE688" s="5">
        <f>VLOOKUP(B688, pct_raw!$A$2:$AX$1800, 41, FALSE)</f>
        <v>0</v>
      </c>
      <c r="AF688" s="5">
        <f>VLOOKUP(B688, pct_raw!$A$2:$AX$1800, 42, FALSE)</f>
        <v>0</v>
      </c>
      <c r="AG688" s="5">
        <f>VLOOKUP(B688, pct_raw!$A$2:$AX$1800, 43, FALSE)</f>
        <v>0</v>
      </c>
      <c r="AH688" s="5">
        <f>VLOOKUP(B688, pct_raw!$A$2:$AX$1800, 44, FALSE)</f>
        <v>0</v>
      </c>
      <c r="AI688" s="5">
        <f>VLOOKUP(B688, pct_raw!$A$2:$AX$1800, 45, FALSE)</f>
        <v>9</v>
      </c>
      <c r="AJ688" s="5">
        <f>VLOOKUP(B688, pct_raw!$A$2:$AX$1800, 46, FALSE)</f>
        <v>9</v>
      </c>
      <c r="AK688" s="5">
        <f>VLOOKUP(B688, pct_raw!$A$2:$AX$1800, 47, FALSE)</f>
        <v>0.216</v>
      </c>
      <c r="AL688" s="5">
        <f>VLOOKUP(B688, pct_raw!$A$2:$AX$1800, 48, FALSE)</f>
        <v>0</v>
      </c>
      <c r="AM688" s="5">
        <f>VLOOKUP(B688, pct_raw!$A$2:$AX$1800, 49, FALSE)</f>
        <v>0</v>
      </c>
      <c r="AN688" s="5">
        <f>VLOOKUP(B688, pct_raw!$A$2:$AX$1800, 50, FALSE)</f>
        <v>0</v>
      </c>
    </row>
    <row r="689" spans="1:40" x14ac:dyDescent="0.2">
      <c r="A689" s="2" t="s">
        <v>389</v>
      </c>
      <c r="B689" s="2" t="str">
        <f t="shared" si="10"/>
        <v>Evansdale W1</v>
      </c>
      <c r="C689" s="2" t="s">
        <v>389</v>
      </c>
      <c r="D689" s="2" t="str">
        <f>VLOOKUP(B689, pct_raw!$A$2:$AX$1800, 6, FALSE)</f>
        <v xml:space="preserve"> Evansdale W1</v>
      </c>
      <c r="E689" s="5">
        <f>VLOOKUP(B689, pct_raw!$A$2:$AX$1800, 15, FALSE)</f>
        <v>6</v>
      </c>
      <c r="F689" s="5">
        <f>VLOOKUP(B689, pct_raw!$A$2:$AX$1800, 16, FALSE)</f>
        <v>10</v>
      </c>
      <c r="G689" s="5">
        <f>VLOOKUP(B689, pct_raw!$A$2:$AX$1800, 17, FALSE)</f>
        <v>0.20200000000000001</v>
      </c>
      <c r="H689">
        <f>VLOOKUP(B689, pct_raw!$A$2:$AX$1800, 18, FALSE)</f>
        <v>0</v>
      </c>
      <c r="I689" s="5">
        <f>VLOOKUP(B689, pct_raw!$A$2:$AX$1800, 19, FALSE)</f>
        <v>0</v>
      </c>
      <c r="J689">
        <f>VLOOKUP(B689, pct_raw!$A$2:$AX$1800, 20, FALSE)</f>
        <v>0</v>
      </c>
      <c r="K689" s="5">
        <f>VLOOKUP(B689, pct_raw!$A$2:$AX$1800, 21, FALSE)</f>
        <v>3</v>
      </c>
      <c r="L689" s="5">
        <f>VLOOKUP(B689, pct_raw!$A$2:$AX$1800, 22, FALSE)</f>
        <v>0</v>
      </c>
      <c r="M689" s="5">
        <f>VLOOKUP(B689, pct_raw!$A$2:$AX$1800, 23, FALSE)</f>
        <v>0</v>
      </c>
      <c r="N689" s="5">
        <f>VLOOKUP(B689, pct_raw!$A$2:$AX$1800, 24, FALSE)</f>
        <v>0</v>
      </c>
      <c r="O689" s="5">
        <f>VLOOKUP(B689, pct_raw!$A$2:$AX$1800, 25, FALSE)</f>
        <v>0</v>
      </c>
      <c r="P689" s="5">
        <f>VLOOKUP(B689, pct_raw!$A$2:$AX$1800, 26, FALSE)</f>
        <v>0</v>
      </c>
      <c r="Q689" s="5">
        <f>VLOOKUP(B689, pct_raw!$A$2:$AX$1800, 27, FALSE)</f>
        <v>1</v>
      </c>
      <c r="R689" s="5">
        <f>VLOOKUP(B689, pct_raw!$A$2:$AX$1800, 28, FALSE)</f>
        <v>0</v>
      </c>
      <c r="S689" s="5">
        <f>VLOOKUP(B689, pct_raw!$A$2:$AX$1800, 29, FALSE)</f>
        <v>0</v>
      </c>
      <c r="T689" s="5">
        <f>VLOOKUP(B689, pct_raw!$A$2:$AX$1800, 30, FALSE)</f>
        <v>0</v>
      </c>
      <c r="U689" s="5">
        <f>VLOOKUP(B689, pct_raw!$A$2:$AX$1800, 31, FALSE)</f>
        <v>0</v>
      </c>
      <c r="V689" s="5">
        <f>VLOOKUP(B689, pct_raw!$A$2:$AX$1800, 32, FALSE)</f>
        <v>0</v>
      </c>
      <c r="W689" s="5">
        <f>VLOOKUP(B689, pct_raw!$A$2:$AX$1800, 33, FALSE)</f>
        <v>0</v>
      </c>
      <c r="X689" s="5">
        <f>VLOOKUP(B689, pct_raw!$A$2:$AX$1800, 34, FALSE)</f>
        <v>0</v>
      </c>
      <c r="Y689" s="5">
        <f>VLOOKUP(B689, pct_raw!$A$2:$AX$1800, 35, FALSE)</f>
        <v>0</v>
      </c>
      <c r="Z689" s="5">
        <f>VLOOKUP(B689, pct_raw!$A$2:$AX$1800, 36, FALSE)</f>
        <v>10</v>
      </c>
      <c r="AA689" s="5">
        <f>VLOOKUP(B689, pct_raw!$A$2:$AX$1800, 37, FALSE)</f>
        <v>18</v>
      </c>
      <c r="AB689" s="5">
        <f>VLOOKUP(B689, pct_raw!$A$2:$AX$1800, 38, FALSE)</f>
        <v>0.60599999999999998</v>
      </c>
      <c r="AC689" s="5">
        <f>VLOOKUP(B689, pct_raw!$A$2:$AX$1800, 39, FALSE)</f>
        <v>4</v>
      </c>
      <c r="AD689" s="5">
        <f>VLOOKUP(B689, pct_raw!$A$2:$AX$1800, 40, FALSE)</f>
        <v>0</v>
      </c>
      <c r="AE689" s="5">
        <f>VLOOKUP(B689, pct_raw!$A$2:$AX$1800, 41, FALSE)</f>
        <v>0</v>
      </c>
      <c r="AF689" s="5">
        <f>VLOOKUP(B689, pct_raw!$A$2:$AX$1800, 42, FALSE)</f>
        <v>0</v>
      </c>
      <c r="AG689" s="5">
        <f>VLOOKUP(B689, pct_raw!$A$2:$AX$1800, 43, FALSE)</f>
        <v>0</v>
      </c>
      <c r="AH689" s="5">
        <f>VLOOKUP(B689, pct_raw!$A$2:$AX$1800, 44, FALSE)</f>
        <v>0</v>
      </c>
      <c r="AI689" s="5">
        <f>VLOOKUP(B689, pct_raw!$A$2:$AX$1800, 45, FALSE)</f>
        <v>4</v>
      </c>
      <c r="AJ689" s="5">
        <f>VLOOKUP(B689, pct_raw!$A$2:$AX$1800, 46, FALSE)</f>
        <v>0</v>
      </c>
      <c r="AK689" s="5">
        <f>VLOOKUP(B689, pct_raw!$A$2:$AX$1800, 47, FALSE)</f>
        <v>0</v>
      </c>
      <c r="AL689" s="5">
        <f>VLOOKUP(B689, pct_raw!$A$2:$AX$1800, 48, FALSE)</f>
        <v>0</v>
      </c>
      <c r="AM689" s="5">
        <f>VLOOKUP(B689, pct_raw!$A$2:$AX$1800, 49, FALSE)</f>
        <v>0</v>
      </c>
      <c r="AN689" s="5">
        <f>VLOOKUP(B689, pct_raw!$A$2:$AX$1800, 50, FALSE)</f>
        <v>0</v>
      </c>
    </row>
    <row r="690" spans="1:40" x14ac:dyDescent="0.2">
      <c r="A690" s="2" t="s">
        <v>392</v>
      </c>
      <c r="B690" s="2" t="str">
        <f t="shared" si="10"/>
        <v>Evansdale W2</v>
      </c>
      <c r="C690" s="2" t="s">
        <v>392</v>
      </c>
      <c r="D690" s="2" t="str">
        <f>VLOOKUP(B690, pct_raw!$A$2:$AX$1800, 6, FALSE)</f>
        <v xml:space="preserve"> Evansdale W2</v>
      </c>
      <c r="E690" s="5">
        <f>VLOOKUP(B690, pct_raw!$A$2:$AX$1800, 15, FALSE)</f>
        <v>2</v>
      </c>
      <c r="F690" s="5">
        <f>VLOOKUP(B690, pct_raw!$A$2:$AX$1800, 16, FALSE)</f>
        <v>0</v>
      </c>
      <c r="G690" s="5">
        <f>VLOOKUP(B690, pct_raw!$A$2:$AX$1800, 17, FALSE)</f>
        <v>0</v>
      </c>
      <c r="H690">
        <f>VLOOKUP(B690, pct_raw!$A$2:$AX$1800, 18, FALSE)</f>
        <v>0</v>
      </c>
      <c r="I690" s="5">
        <f>VLOOKUP(B690, pct_raw!$A$2:$AX$1800, 19, FALSE)</f>
        <v>0</v>
      </c>
      <c r="J690">
        <f>VLOOKUP(B690, pct_raw!$A$2:$AX$1800, 20, FALSE)</f>
        <v>0</v>
      </c>
      <c r="K690" s="5">
        <f>VLOOKUP(B690, pct_raw!$A$2:$AX$1800, 21, FALSE)</f>
        <v>10</v>
      </c>
      <c r="L690" s="5">
        <f>VLOOKUP(B690, pct_raw!$A$2:$AX$1800, 22, FALSE)</f>
        <v>11</v>
      </c>
      <c r="M690" s="5">
        <f>VLOOKUP(B690, pct_raw!$A$2:$AX$1800, 23, FALSE)</f>
        <v>0.40400000000000003</v>
      </c>
      <c r="N690" s="5">
        <f>VLOOKUP(B690, pct_raw!$A$2:$AX$1800, 24, FALSE)</f>
        <v>0</v>
      </c>
      <c r="O690" s="5">
        <f>VLOOKUP(B690, pct_raw!$A$2:$AX$1800, 25, FALSE)</f>
        <v>0</v>
      </c>
      <c r="P690" s="5">
        <f>VLOOKUP(B690, pct_raw!$A$2:$AX$1800, 26, FALSE)</f>
        <v>0</v>
      </c>
      <c r="Q690" s="5">
        <f>VLOOKUP(B690, pct_raw!$A$2:$AX$1800, 27, FALSE)</f>
        <v>1</v>
      </c>
      <c r="R690" s="5">
        <f>VLOOKUP(B690, pct_raw!$A$2:$AX$1800, 28, FALSE)</f>
        <v>0</v>
      </c>
      <c r="S690" s="5">
        <f>VLOOKUP(B690, pct_raw!$A$2:$AX$1800, 29, FALSE)</f>
        <v>0</v>
      </c>
      <c r="T690" s="5">
        <f>VLOOKUP(B690, pct_raw!$A$2:$AX$1800, 30, FALSE)</f>
        <v>0</v>
      </c>
      <c r="U690" s="5">
        <f>VLOOKUP(B690, pct_raw!$A$2:$AX$1800, 31, FALSE)</f>
        <v>0</v>
      </c>
      <c r="V690" s="5">
        <f>VLOOKUP(B690, pct_raw!$A$2:$AX$1800, 32, FALSE)</f>
        <v>0</v>
      </c>
      <c r="W690" s="5">
        <f>VLOOKUP(B690, pct_raw!$A$2:$AX$1800, 33, FALSE)</f>
        <v>0</v>
      </c>
      <c r="X690" s="5">
        <f>VLOOKUP(B690, pct_raw!$A$2:$AX$1800, 34, FALSE)</f>
        <v>0</v>
      </c>
      <c r="Y690" s="5">
        <f>VLOOKUP(B690, pct_raw!$A$2:$AX$1800, 35, FALSE)</f>
        <v>0</v>
      </c>
      <c r="Z690" s="5">
        <f>VLOOKUP(B690, pct_raw!$A$2:$AX$1800, 36, FALSE)</f>
        <v>7</v>
      </c>
      <c r="AA690" s="5">
        <f>VLOOKUP(B690, pct_raw!$A$2:$AX$1800, 37, FALSE)</f>
        <v>10</v>
      </c>
      <c r="AB690" s="5">
        <f>VLOOKUP(B690, pct_raw!$A$2:$AX$1800, 38, FALSE)</f>
        <v>0.20200000000000001</v>
      </c>
      <c r="AC690" s="5">
        <f>VLOOKUP(B690, pct_raw!$A$2:$AX$1800, 39, FALSE)</f>
        <v>0</v>
      </c>
      <c r="AD690" s="5">
        <f>VLOOKUP(B690, pct_raw!$A$2:$AX$1800, 40, FALSE)</f>
        <v>0</v>
      </c>
      <c r="AE690" s="5">
        <f>VLOOKUP(B690, pct_raw!$A$2:$AX$1800, 41, FALSE)</f>
        <v>0</v>
      </c>
      <c r="AF690" s="5">
        <f>VLOOKUP(B690, pct_raw!$A$2:$AX$1800, 42, FALSE)</f>
        <v>0</v>
      </c>
      <c r="AG690" s="5">
        <f>VLOOKUP(B690, pct_raw!$A$2:$AX$1800, 43, FALSE)</f>
        <v>0</v>
      </c>
      <c r="AH690" s="5">
        <f>VLOOKUP(B690, pct_raw!$A$2:$AX$1800, 44, FALSE)</f>
        <v>0</v>
      </c>
      <c r="AI690" s="5">
        <f>VLOOKUP(B690, pct_raw!$A$2:$AX$1800, 45, FALSE)</f>
        <v>2</v>
      </c>
      <c r="AJ690" s="5">
        <f>VLOOKUP(B690, pct_raw!$A$2:$AX$1800, 46, FALSE)</f>
        <v>0</v>
      </c>
      <c r="AK690" s="5">
        <f>VLOOKUP(B690, pct_raw!$A$2:$AX$1800, 47, FALSE)</f>
        <v>0</v>
      </c>
      <c r="AL690" s="5">
        <f>VLOOKUP(B690, pct_raw!$A$2:$AX$1800, 48, FALSE)</f>
        <v>0</v>
      </c>
      <c r="AM690" s="5">
        <f>VLOOKUP(B690, pct_raw!$A$2:$AX$1800, 49, FALSE)</f>
        <v>0</v>
      </c>
      <c r="AN690" s="5">
        <f>VLOOKUP(B690, pct_raw!$A$2:$AX$1800, 50, FALSE)</f>
        <v>0</v>
      </c>
    </row>
    <row r="691" spans="1:40" x14ac:dyDescent="0.2">
      <c r="A691" s="2" t="s">
        <v>399</v>
      </c>
      <c r="B691" s="2" t="str">
        <f t="shared" si="10"/>
        <v>Evansdale W3</v>
      </c>
      <c r="C691" s="2" t="s">
        <v>399</v>
      </c>
      <c r="D691" s="2" t="str">
        <f>VLOOKUP(B691, pct_raw!$A$2:$AX$1800, 6, FALSE)</f>
        <v xml:space="preserve"> Evansdale W3</v>
      </c>
      <c r="E691" s="5">
        <f>VLOOKUP(B691, pct_raw!$A$2:$AX$1800, 15, FALSE)</f>
        <v>6</v>
      </c>
      <c r="F691" s="5">
        <f>VLOOKUP(B691, pct_raw!$A$2:$AX$1800, 16, FALSE)</f>
        <v>7</v>
      </c>
      <c r="G691" s="5">
        <f>VLOOKUP(B691, pct_raw!$A$2:$AX$1800, 17, FALSE)</f>
        <v>0.20200000000000001</v>
      </c>
      <c r="H691">
        <f>VLOOKUP(B691, pct_raw!$A$2:$AX$1800, 18, FALSE)</f>
        <v>0</v>
      </c>
      <c r="I691" s="5">
        <f>VLOOKUP(B691, pct_raw!$A$2:$AX$1800, 19, FALSE)</f>
        <v>0</v>
      </c>
      <c r="J691">
        <f>VLOOKUP(B691, pct_raw!$A$2:$AX$1800, 20, FALSE)</f>
        <v>0</v>
      </c>
      <c r="K691" s="5">
        <f>VLOOKUP(B691, pct_raw!$A$2:$AX$1800, 21, FALSE)</f>
        <v>7</v>
      </c>
      <c r="L691" s="5">
        <f>VLOOKUP(B691, pct_raw!$A$2:$AX$1800, 22, FALSE)</f>
        <v>10</v>
      </c>
      <c r="M691" s="5">
        <f>VLOOKUP(B691, pct_raw!$A$2:$AX$1800, 23, FALSE)</f>
        <v>0.40400000000000003</v>
      </c>
      <c r="N691" s="5">
        <f>VLOOKUP(B691, pct_raw!$A$2:$AX$1800, 24, FALSE)</f>
        <v>0</v>
      </c>
      <c r="O691" s="5">
        <f>VLOOKUP(B691, pct_raw!$A$2:$AX$1800, 25, FALSE)</f>
        <v>0</v>
      </c>
      <c r="P691" s="5">
        <f>VLOOKUP(B691, pct_raw!$A$2:$AX$1800, 26, FALSE)</f>
        <v>0</v>
      </c>
      <c r="Q691" s="5">
        <f>VLOOKUP(B691, pct_raw!$A$2:$AX$1800, 27, FALSE)</f>
        <v>3</v>
      </c>
      <c r="R691" s="5">
        <f>VLOOKUP(B691, pct_raw!$A$2:$AX$1800, 28, FALSE)</f>
        <v>3</v>
      </c>
      <c r="S691" s="5">
        <f>VLOOKUP(B691, pct_raw!$A$2:$AX$1800, 29, FALSE)</f>
        <v>0.20200000000000001</v>
      </c>
      <c r="T691" s="5">
        <f>VLOOKUP(B691, pct_raw!$A$2:$AX$1800, 30, FALSE)</f>
        <v>0</v>
      </c>
      <c r="U691" s="5">
        <f>VLOOKUP(B691, pct_raw!$A$2:$AX$1800, 31, FALSE)</f>
        <v>0</v>
      </c>
      <c r="V691" s="5">
        <f>VLOOKUP(B691, pct_raw!$A$2:$AX$1800, 32, FALSE)</f>
        <v>0</v>
      </c>
      <c r="W691" s="5">
        <f>VLOOKUP(B691, pct_raw!$A$2:$AX$1800, 33, FALSE)</f>
        <v>0</v>
      </c>
      <c r="X691" s="5">
        <f>VLOOKUP(B691, pct_raw!$A$2:$AX$1800, 34, FALSE)</f>
        <v>0</v>
      </c>
      <c r="Y691" s="5">
        <f>VLOOKUP(B691, pct_raw!$A$2:$AX$1800, 35, FALSE)</f>
        <v>0</v>
      </c>
      <c r="Z691" s="5">
        <f>VLOOKUP(B691, pct_raw!$A$2:$AX$1800, 36, FALSE)</f>
        <v>0</v>
      </c>
      <c r="AA691" s="5">
        <f>VLOOKUP(B691, pct_raw!$A$2:$AX$1800, 37, FALSE)</f>
        <v>0</v>
      </c>
      <c r="AB691" s="5">
        <f>VLOOKUP(B691, pct_raw!$A$2:$AX$1800, 38, FALSE)</f>
        <v>0</v>
      </c>
      <c r="AC691" s="5">
        <f>VLOOKUP(B691, pct_raw!$A$2:$AX$1800, 39, FALSE)</f>
        <v>1</v>
      </c>
      <c r="AD691" s="5">
        <f>VLOOKUP(B691, pct_raw!$A$2:$AX$1800, 40, FALSE)</f>
        <v>0</v>
      </c>
      <c r="AE691" s="5">
        <f>VLOOKUP(B691, pct_raw!$A$2:$AX$1800, 41, FALSE)</f>
        <v>0</v>
      </c>
      <c r="AF691" s="5">
        <f>VLOOKUP(B691, pct_raw!$A$2:$AX$1800, 42, FALSE)</f>
        <v>0</v>
      </c>
      <c r="AG691" s="5">
        <f>VLOOKUP(B691, pct_raw!$A$2:$AX$1800, 43, FALSE)</f>
        <v>0</v>
      </c>
      <c r="AH691" s="5">
        <f>VLOOKUP(B691, pct_raw!$A$2:$AX$1800, 44, FALSE)</f>
        <v>0</v>
      </c>
      <c r="AI691" s="5">
        <f>VLOOKUP(B691, pct_raw!$A$2:$AX$1800, 45, FALSE)</f>
        <v>2</v>
      </c>
      <c r="AJ691" s="5">
        <f>VLOOKUP(B691, pct_raw!$A$2:$AX$1800, 46, FALSE)</f>
        <v>0</v>
      </c>
      <c r="AK691" s="5">
        <f>VLOOKUP(B691, pct_raw!$A$2:$AX$1800, 47, FALSE)</f>
        <v>0</v>
      </c>
      <c r="AL691" s="5">
        <f>VLOOKUP(B691, pct_raw!$A$2:$AX$1800, 48, FALSE)</f>
        <v>1</v>
      </c>
      <c r="AM691" s="5">
        <f>VLOOKUP(B691, pct_raw!$A$2:$AX$1800, 49, FALSE)</f>
        <v>0</v>
      </c>
      <c r="AN691" s="5">
        <f>VLOOKUP(B691, pct_raw!$A$2:$AX$1800, 50, FALSE)</f>
        <v>0</v>
      </c>
    </row>
    <row r="692" spans="1:40" x14ac:dyDescent="0.2">
      <c r="A692" s="2" t="s">
        <v>411</v>
      </c>
      <c r="B692" s="2" t="str">
        <f t="shared" si="10"/>
        <v>Evansdale W4</v>
      </c>
      <c r="C692" s="2" t="s">
        <v>411</v>
      </c>
      <c r="D692" s="2" t="str">
        <f>VLOOKUP(B692, pct_raw!$A$2:$AX$1800, 6, FALSE)</f>
        <v xml:space="preserve"> Evansdale W4</v>
      </c>
      <c r="E692" s="5">
        <f>VLOOKUP(B692, pct_raw!$A$2:$AX$1800, 15, FALSE)</f>
        <v>6</v>
      </c>
      <c r="F692" s="5">
        <f>VLOOKUP(B692, pct_raw!$A$2:$AX$1800, 16, FALSE)</f>
        <v>7</v>
      </c>
      <c r="G692" s="5">
        <f>VLOOKUP(B692, pct_raw!$A$2:$AX$1800, 17, FALSE)</f>
        <v>0.20200000000000001</v>
      </c>
      <c r="H692">
        <f>VLOOKUP(B692, pct_raw!$A$2:$AX$1800, 18, FALSE)</f>
        <v>0</v>
      </c>
      <c r="I692" s="5">
        <f>VLOOKUP(B692, pct_raw!$A$2:$AX$1800, 19, FALSE)</f>
        <v>0</v>
      </c>
      <c r="J692">
        <f>VLOOKUP(B692, pct_raw!$A$2:$AX$1800, 20, FALSE)</f>
        <v>0</v>
      </c>
      <c r="K692" s="5">
        <f>VLOOKUP(B692, pct_raw!$A$2:$AX$1800, 21, FALSE)</f>
        <v>13</v>
      </c>
      <c r="L692" s="5">
        <f>VLOOKUP(B692, pct_raw!$A$2:$AX$1800, 22, FALSE)</f>
        <v>15</v>
      </c>
      <c r="M692" s="5">
        <f>VLOOKUP(B692, pct_raw!$A$2:$AX$1800, 23, FALSE)</f>
        <v>0.20200000000000001</v>
      </c>
      <c r="N692" s="5">
        <f>VLOOKUP(B692, pct_raw!$A$2:$AX$1800, 24, FALSE)</f>
        <v>0</v>
      </c>
      <c r="O692" s="5">
        <f>VLOOKUP(B692, pct_raw!$A$2:$AX$1800, 25, FALSE)</f>
        <v>0</v>
      </c>
      <c r="P692" s="5">
        <f>VLOOKUP(B692, pct_raw!$A$2:$AX$1800, 26, FALSE)</f>
        <v>0</v>
      </c>
      <c r="Q692" s="5">
        <f>VLOOKUP(B692, pct_raw!$A$2:$AX$1800, 27, FALSE)</f>
        <v>1</v>
      </c>
      <c r="R692" s="5">
        <f>VLOOKUP(B692, pct_raw!$A$2:$AX$1800, 28, FALSE)</f>
        <v>0</v>
      </c>
      <c r="S692" s="5">
        <f>VLOOKUP(B692, pct_raw!$A$2:$AX$1800, 29, FALSE)</f>
        <v>0</v>
      </c>
      <c r="T692" s="5">
        <f>VLOOKUP(B692, pct_raw!$A$2:$AX$1800, 30, FALSE)</f>
        <v>0</v>
      </c>
      <c r="U692" s="5">
        <f>VLOOKUP(B692, pct_raw!$A$2:$AX$1800, 31, FALSE)</f>
        <v>0</v>
      </c>
      <c r="V692" s="5">
        <f>VLOOKUP(B692, pct_raw!$A$2:$AX$1800, 32, FALSE)</f>
        <v>0</v>
      </c>
      <c r="W692" s="5">
        <f>VLOOKUP(B692, pct_raw!$A$2:$AX$1800, 33, FALSE)</f>
        <v>0</v>
      </c>
      <c r="X692" s="5">
        <f>VLOOKUP(B692, pct_raw!$A$2:$AX$1800, 34, FALSE)</f>
        <v>0</v>
      </c>
      <c r="Y692" s="5">
        <f>VLOOKUP(B692, pct_raw!$A$2:$AX$1800, 35, FALSE)</f>
        <v>0</v>
      </c>
      <c r="Z692" s="5">
        <f>VLOOKUP(B692, pct_raw!$A$2:$AX$1800, 36, FALSE)</f>
        <v>6</v>
      </c>
      <c r="AA692" s="5">
        <f>VLOOKUP(B692, pct_raw!$A$2:$AX$1800, 37, FALSE)</f>
        <v>6</v>
      </c>
      <c r="AB692" s="5">
        <f>VLOOKUP(B692, pct_raw!$A$2:$AX$1800, 38, FALSE)</f>
        <v>0.20200000000000001</v>
      </c>
      <c r="AC692" s="5">
        <f>VLOOKUP(B692, pct_raw!$A$2:$AX$1800, 39, FALSE)</f>
        <v>0</v>
      </c>
      <c r="AD692" s="5">
        <f>VLOOKUP(B692, pct_raw!$A$2:$AX$1800, 40, FALSE)</f>
        <v>0</v>
      </c>
      <c r="AE692" s="5">
        <f>VLOOKUP(B692, pct_raw!$A$2:$AX$1800, 41, FALSE)</f>
        <v>0</v>
      </c>
      <c r="AF692" s="5">
        <f>VLOOKUP(B692, pct_raw!$A$2:$AX$1800, 42, FALSE)</f>
        <v>1</v>
      </c>
      <c r="AG692" s="5">
        <f>VLOOKUP(B692, pct_raw!$A$2:$AX$1800, 43, FALSE)</f>
        <v>0</v>
      </c>
      <c r="AH692" s="5">
        <f>VLOOKUP(B692, pct_raw!$A$2:$AX$1800, 44, FALSE)</f>
        <v>0</v>
      </c>
      <c r="AI692" s="5">
        <f>VLOOKUP(B692, pct_raw!$A$2:$AX$1800, 45, FALSE)</f>
        <v>4</v>
      </c>
      <c r="AJ692" s="5">
        <f>VLOOKUP(B692, pct_raw!$A$2:$AX$1800, 46, FALSE)</f>
        <v>7</v>
      </c>
      <c r="AK692" s="5">
        <f>VLOOKUP(B692, pct_raw!$A$2:$AX$1800, 47, FALSE)</f>
        <v>0.20200000000000001</v>
      </c>
      <c r="AL692" s="5">
        <f>VLOOKUP(B692, pct_raw!$A$2:$AX$1800, 48, FALSE)</f>
        <v>4</v>
      </c>
      <c r="AM692" s="5">
        <f>VLOOKUP(B692, pct_raw!$A$2:$AX$1800, 49, FALSE)</f>
        <v>0</v>
      </c>
      <c r="AN692" s="5">
        <f>VLOOKUP(B692, pct_raw!$A$2:$AX$1800, 50, FALSE)</f>
        <v>0</v>
      </c>
    </row>
    <row r="693" spans="1:40" x14ac:dyDescent="0.2">
      <c r="A693" s="2" t="s">
        <v>445</v>
      </c>
      <c r="B693" s="2" t="str">
        <f t="shared" si="10"/>
        <v>Ewoldt</v>
      </c>
      <c r="C693" s="2" t="s">
        <v>445</v>
      </c>
      <c r="D693" s="2" t="str">
        <f>VLOOKUP(B693, pct_raw!$A$2:$AX$1800, 6, FALSE)</f>
        <v xml:space="preserve"> Ewoldt</v>
      </c>
      <c r="E693" s="5">
        <f>VLOOKUP(B693, pct_raw!$A$2:$AX$1800, 15, FALSE)</f>
        <v>6</v>
      </c>
      <c r="F693" s="5">
        <f>VLOOKUP(B693, pct_raw!$A$2:$AX$1800, 16, FALSE)</f>
        <v>6</v>
      </c>
      <c r="G693" s="5">
        <f>VLOOKUP(B693, pct_raw!$A$2:$AX$1800, 17, FALSE)</f>
        <v>0.11</v>
      </c>
      <c r="H693">
        <f>VLOOKUP(B693, pct_raw!$A$2:$AX$1800, 18, FALSE)</f>
        <v>0</v>
      </c>
      <c r="I693" s="5">
        <f>VLOOKUP(B693, pct_raw!$A$2:$AX$1800, 19, FALSE)</f>
        <v>0</v>
      </c>
      <c r="J693">
        <f>VLOOKUP(B693, pct_raw!$A$2:$AX$1800, 20, FALSE)</f>
        <v>0</v>
      </c>
      <c r="K693" s="5">
        <f>VLOOKUP(B693, pct_raw!$A$2:$AX$1800, 21, FALSE)</f>
        <v>7</v>
      </c>
      <c r="L693" s="5">
        <f>VLOOKUP(B693, pct_raw!$A$2:$AX$1800, 22, FALSE)</f>
        <v>8</v>
      </c>
      <c r="M693" s="5">
        <f>VLOOKUP(B693, pct_raw!$A$2:$AX$1800, 23, FALSE)</f>
        <v>0.22</v>
      </c>
      <c r="N693" s="5">
        <f>VLOOKUP(B693, pct_raw!$A$2:$AX$1800, 24, FALSE)</f>
        <v>0</v>
      </c>
      <c r="O693" s="5">
        <f>VLOOKUP(B693, pct_raw!$A$2:$AX$1800, 25, FALSE)</f>
        <v>0</v>
      </c>
      <c r="P693" s="5">
        <f>VLOOKUP(B693, pct_raw!$A$2:$AX$1800, 26, FALSE)</f>
        <v>0</v>
      </c>
      <c r="Q693" s="5">
        <f>VLOOKUP(B693, pct_raw!$A$2:$AX$1800, 27, FALSE)</f>
        <v>7</v>
      </c>
      <c r="R693" s="5">
        <f>VLOOKUP(B693, pct_raw!$A$2:$AX$1800, 28, FALSE)</f>
        <v>12</v>
      </c>
      <c r="S693" s="5">
        <f>VLOOKUP(B693, pct_raw!$A$2:$AX$1800, 29, FALSE)</f>
        <v>0.22</v>
      </c>
      <c r="T693" s="5">
        <f>VLOOKUP(B693, pct_raw!$A$2:$AX$1800, 30, FALSE)</f>
        <v>0</v>
      </c>
      <c r="U693" s="5">
        <f>VLOOKUP(B693, pct_raw!$A$2:$AX$1800, 31, FALSE)</f>
        <v>0</v>
      </c>
      <c r="V693" s="5">
        <f>VLOOKUP(B693, pct_raw!$A$2:$AX$1800, 32, FALSE)</f>
        <v>0</v>
      </c>
      <c r="W693" s="5">
        <f>VLOOKUP(B693, pct_raw!$A$2:$AX$1800, 33, FALSE)</f>
        <v>0</v>
      </c>
      <c r="X693" s="5">
        <f>VLOOKUP(B693, pct_raw!$A$2:$AX$1800, 34, FALSE)</f>
        <v>0</v>
      </c>
      <c r="Y693" s="5">
        <f>VLOOKUP(B693, pct_raw!$A$2:$AX$1800, 35, FALSE)</f>
        <v>0</v>
      </c>
      <c r="Z693" s="5">
        <f>VLOOKUP(B693, pct_raw!$A$2:$AX$1800, 36, FALSE)</f>
        <v>4</v>
      </c>
      <c r="AA693" s="5">
        <f>VLOOKUP(B693, pct_raw!$A$2:$AX$1800, 37, FALSE)</f>
        <v>0</v>
      </c>
      <c r="AB693" s="5">
        <f>VLOOKUP(B693, pct_raw!$A$2:$AX$1800, 38, FALSE)</f>
        <v>0</v>
      </c>
      <c r="AC693" s="5">
        <f>VLOOKUP(B693, pct_raw!$A$2:$AX$1800, 39, FALSE)</f>
        <v>2</v>
      </c>
      <c r="AD693" s="5">
        <f>VLOOKUP(B693, pct_raw!$A$2:$AX$1800, 40, FALSE)</f>
        <v>0</v>
      </c>
      <c r="AE693" s="5">
        <f>VLOOKUP(B693, pct_raw!$A$2:$AX$1800, 41, FALSE)</f>
        <v>0</v>
      </c>
      <c r="AF693" s="5">
        <f>VLOOKUP(B693, pct_raw!$A$2:$AX$1800, 42, FALSE)</f>
        <v>2</v>
      </c>
      <c r="AG693" s="5">
        <f>VLOOKUP(B693, pct_raw!$A$2:$AX$1800, 43, FALSE)</f>
        <v>0</v>
      </c>
      <c r="AH693" s="5">
        <f>VLOOKUP(B693, pct_raw!$A$2:$AX$1800, 44, FALSE)</f>
        <v>0</v>
      </c>
      <c r="AI693" s="5">
        <f>VLOOKUP(B693, pct_raw!$A$2:$AX$1800, 45, FALSE)</f>
        <v>11</v>
      </c>
      <c r="AJ693" s="5">
        <f>VLOOKUP(B693, pct_raw!$A$2:$AX$1800, 46, FALSE)</f>
        <v>13</v>
      </c>
      <c r="AK693" s="5">
        <f>VLOOKUP(B693, pct_raw!$A$2:$AX$1800, 47, FALSE)</f>
        <v>0.33</v>
      </c>
      <c r="AL693" s="5">
        <f>VLOOKUP(B693, pct_raw!$A$2:$AX$1800, 48, FALSE)</f>
        <v>0</v>
      </c>
      <c r="AM693" s="5">
        <f>VLOOKUP(B693, pct_raw!$A$2:$AX$1800, 49, FALSE)</f>
        <v>0</v>
      </c>
      <c r="AN693" s="5">
        <f>VLOOKUP(B693, pct_raw!$A$2:$AX$1800, 50, FALSE)</f>
        <v>0</v>
      </c>
    </row>
    <row r="694" spans="1:40" x14ac:dyDescent="0.2">
      <c r="A694" s="2" t="s">
        <v>263</v>
      </c>
      <c r="B694" s="2" t="str">
        <f t="shared" si="10"/>
        <v>Fairbank</v>
      </c>
      <c r="C694" s="2" t="s">
        <v>263</v>
      </c>
      <c r="D694" s="2" t="str">
        <f>VLOOKUP(B694, pct_raw!$A$2:$AX$1800, 6, FALSE)</f>
        <v xml:space="preserve"> Fairbank</v>
      </c>
      <c r="E694" s="5">
        <f>VLOOKUP(B694, pct_raw!$A$2:$AX$1800, 15, FALSE)</f>
        <v>17</v>
      </c>
      <c r="F694" s="5">
        <f>VLOOKUP(B694, pct_raw!$A$2:$AX$1800, 16, FALSE)</f>
        <v>17</v>
      </c>
      <c r="G694" s="5">
        <f>VLOOKUP(B694, pct_raw!$A$2:$AX$1800, 17, FALSE)</f>
        <v>0.2737</v>
      </c>
      <c r="H694">
        <f>VLOOKUP(B694, pct_raw!$A$2:$AX$1800, 18, FALSE)</f>
        <v>0</v>
      </c>
      <c r="I694" s="5">
        <f>VLOOKUP(B694, pct_raw!$A$2:$AX$1800, 19, FALSE)</f>
        <v>0</v>
      </c>
      <c r="J694">
        <f>VLOOKUP(B694, pct_raw!$A$2:$AX$1800, 20, FALSE)</f>
        <v>0</v>
      </c>
      <c r="K694" s="5">
        <f>VLOOKUP(B694, pct_raw!$A$2:$AX$1800, 21, FALSE)</f>
        <v>8</v>
      </c>
      <c r="L694" s="5">
        <f>VLOOKUP(B694, pct_raw!$A$2:$AX$1800, 22, FALSE)</f>
        <v>8</v>
      </c>
      <c r="M694" s="5">
        <f>VLOOKUP(B694, pct_raw!$A$2:$AX$1800, 23, FALSE)</f>
        <v>0.1368</v>
      </c>
      <c r="N694" s="5">
        <f>VLOOKUP(B694, pct_raw!$A$2:$AX$1800, 24, FALSE)</f>
        <v>0</v>
      </c>
      <c r="O694" s="5">
        <f>VLOOKUP(B694, pct_raw!$A$2:$AX$1800, 25, FALSE)</f>
        <v>0</v>
      </c>
      <c r="P694" s="5">
        <f>VLOOKUP(B694, pct_raw!$A$2:$AX$1800, 26, FALSE)</f>
        <v>0</v>
      </c>
      <c r="Q694" s="5">
        <f>VLOOKUP(B694, pct_raw!$A$2:$AX$1800, 27, FALSE)</f>
        <v>0</v>
      </c>
      <c r="R694" s="5">
        <f>VLOOKUP(B694, pct_raw!$A$2:$AX$1800, 28, FALSE)</f>
        <v>0</v>
      </c>
      <c r="S694" s="5">
        <f>VLOOKUP(B694, pct_raw!$A$2:$AX$1800, 29, FALSE)</f>
        <v>0</v>
      </c>
      <c r="T694" s="5">
        <f>VLOOKUP(B694, pct_raw!$A$2:$AX$1800, 30, FALSE)</f>
        <v>0</v>
      </c>
      <c r="U694" s="5">
        <f>VLOOKUP(B694, pct_raw!$A$2:$AX$1800, 31, FALSE)</f>
        <v>0</v>
      </c>
      <c r="V694" s="5">
        <f>VLOOKUP(B694, pct_raw!$A$2:$AX$1800, 32, FALSE)</f>
        <v>0</v>
      </c>
      <c r="W694" s="5">
        <f>VLOOKUP(B694, pct_raw!$A$2:$AX$1800, 33, FALSE)</f>
        <v>0</v>
      </c>
      <c r="X694" s="5">
        <f>VLOOKUP(B694, pct_raw!$A$2:$AX$1800, 34, FALSE)</f>
        <v>0</v>
      </c>
      <c r="Y694" s="5">
        <f>VLOOKUP(B694, pct_raw!$A$2:$AX$1800, 35, FALSE)</f>
        <v>0</v>
      </c>
      <c r="Z694" s="5">
        <f>VLOOKUP(B694, pct_raw!$A$2:$AX$1800, 36, FALSE)</f>
        <v>6</v>
      </c>
      <c r="AA694" s="5">
        <f>VLOOKUP(B694, pct_raw!$A$2:$AX$1800, 37, FALSE)</f>
        <v>6</v>
      </c>
      <c r="AB694" s="5">
        <f>VLOOKUP(B694, pct_raw!$A$2:$AX$1800, 38, FALSE)</f>
        <v>0.1368</v>
      </c>
      <c r="AC694" s="5">
        <f>VLOOKUP(B694, pct_raw!$A$2:$AX$1800, 39, FALSE)</f>
        <v>0</v>
      </c>
      <c r="AD694" s="5">
        <f>VLOOKUP(B694, pct_raw!$A$2:$AX$1800, 40, FALSE)</f>
        <v>0</v>
      </c>
      <c r="AE694" s="5">
        <f>VLOOKUP(B694, pct_raw!$A$2:$AX$1800, 41, FALSE)</f>
        <v>0</v>
      </c>
      <c r="AF694" s="5">
        <f>VLOOKUP(B694, pct_raw!$A$2:$AX$1800, 42, FALSE)</f>
        <v>0</v>
      </c>
      <c r="AG694" s="5">
        <f>VLOOKUP(B694, pct_raw!$A$2:$AX$1800, 43, FALSE)</f>
        <v>0</v>
      </c>
      <c r="AH694" s="5">
        <f>VLOOKUP(B694, pct_raw!$A$2:$AX$1800, 44, FALSE)</f>
        <v>0</v>
      </c>
      <c r="AI694" s="5">
        <f>VLOOKUP(B694, pct_raw!$A$2:$AX$1800, 45, FALSE)</f>
        <v>7</v>
      </c>
      <c r="AJ694" s="5">
        <f>VLOOKUP(B694, pct_raw!$A$2:$AX$1800, 46, FALSE)</f>
        <v>7</v>
      </c>
      <c r="AK694" s="5">
        <f>VLOOKUP(B694, pct_raw!$A$2:$AX$1800, 47, FALSE)</f>
        <v>0.1368</v>
      </c>
      <c r="AL694" s="5">
        <f>VLOOKUP(B694, pct_raw!$A$2:$AX$1800, 48, FALSE)</f>
        <v>1</v>
      </c>
      <c r="AM694" s="5">
        <f>VLOOKUP(B694, pct_raw!$A$2:$AX$1800, 49, FALSE)</f>
        <v>0</v>
      </c>
      <c r="AN694" s="5">
        <f>VLOOKUP(B694, pct_raw!$A$2:$AX$1800, 50, FALSE)</f>
        <v>0</v>
      </c>
    </row>
    <row r="695" spans="1:40" x14ac:dyDescent="0.2">
      <c r="A695" s="2" t="s">
        <v>1322</v>
      </c>
      <c r="B695" s="2" t="str">
        <f t="shared" si="10"/>
        <v>Fairbank Inc</v>
      </c>
      <c r="C695" s="2" t="s">
        <v>1322</v>
      </c>
      <c r="D695" s="2" t="str">
        <f>VLOOKUP(B695, pct_raw!$A$2:$AX$1800, 6, FALSE)</f>
        <v xml:space="preserve"> FAIRBANK INC</v>
      </c>
      <c r="E695" s="5">
        <f>VLOOKUP(B695, pct_raw!$A$2:$AX$1800, 15, FALSE)</f>
        <v>7</v>
      </c>
      <c r="F695" s="5">
        <f>VLOOKUP(B695, pct_raw!$A$2:$AX$1800, 16, FALSE)</f>
        <v>11</v>
      </c>
      <c r="G695" s="5">
        <f>VLOOKUP(B695, pct_raw!$A$2:$AX$1800, 17, FALSE)</f>
        <v>0.24</v>
      </c>
      <c r="H695">
        <f>VLOOKUP(B695, pct_raw!$A$2:$AX$1800, 18, FALSE)</f>
        <v>0</v>
      </c>
      <c r="I695" s="5">
        <f>VLOOKUP(B695, pct_raw!$A$2:$AX$1800, 19, FALSE)</f>
        <v>0</v>
      </c>
      <c r="J695">
        <f>VLOOKUP(B695, pct_raw!$A$2:$AX$1800, 20, FALSE)</f>
        <v>0</v>
      </c>
      <c r="K695" s="5">
        <f>VLOOKUP(B695, pct_raw!$A$2:$AX$1800, 21, FALSE)</f>
        <v>4</v>
      </c>
      <c r="L695" s="5">
        <f>VLOOKUP(B695, pct_raw!$A$2:$AX$1800, 22, FALSE)</f>
        <v>9</v>
      </c>
      <c r="M695" s="5">
        <f>VLOOKUP(B695, pct_raw!$A$2:$AX$1800, 23, FALSE)</f>
        <v>0.12</v>
      </c>
      <c r="N695" s="5">
        <f>VLOOKUP(B695, pct_raw!$A$2:$AX$1800, 24, FALSE)</f>
        <v>0</v>
      </c>
      <c r="O695" s="5">
        <f>VLOOKUP(B695, pct_raw!$A$2:$AX$1800, 25, FALSE)</f>
        <v>0</v>
      </c>
      <c r="P695" s="5">
        <f>VLOOKUP(B695, pct_raw!$A$2:$AX$1800, 26, FALSE)</f>
        <v>0</v>
      </c>
      <c r="Q695" s="5">
        <f>VLOOKUP(B695, pct_raw!$A$2:$AX$1800, 27, FALSE)</f>
        <v>3</v>
      </c>
      <c r="R695" s="5">
        <f>VLOOKUP(B695, pct_raw!$A$2:$AX$1800, 28, FALSE)</f>
        <v>0</v>
      </c>
      <c r="S695" s="5">
        <f>VLOOKUP(B695, pct_raw!$A$2:$AX$1800, 29, FALSE)</f>
        <v>0</v>
      </c>
      <c r="T695" s="5">
        <f>VLOOKUP(B695, pct_raw!$A$2:$AX$1800, 30, FALSE)</f>
        <v>0</v>
      </c>
      <c r="U695" s="5">
        <f>VLOOKUP(B695, pct_raw!$A$2:$AX$1800, 31, FALSE)</f>
        <v>0</v>
      </c>
      <c r="V695" s="5">
        <f>VLOOKUP(B695, pct_raw!$A$2:$AX$1800, 32, FALSE)</f>
        <v>0</v>
      </c>
      <c r="W695" s="5">
        <f>VLOOKUP(B695, pct_raw!$A$2:$AX$1800, 33, FALSE)</f>
        <v>0</v>
      </c>
      <c r="X695" s="5">
        <f>VLOOKUP(B695, pct_raw!$A$2:$AX$1800, 34, FALSE)</f>
        <v>0</v>
      </c>
      <c r="Y695" s="5">
        <f>VLOOKUP(B695, pct_raw!$A$2:$AX$1800, 35, FALSE)</f>
        <v>0</v>
      </c>
      <c r="Z695" s="5">
        <f>VLOOKUP(B695, pct_raw!$A$2:$AX$1800, 36, FALSE)</f>
        <v>2</v>
      </c>
      <c r="AA695" s="5">
        <f>VLOOKUP(B695, pct_raw!$A$2:$AX$1800, 37, FALSE)</f>
        <v>0</v>
      </c>
      <c r="AB695" s="5">
        <f>VLOOKUP(B695, pct_raw!$A$2:$AX$1800, 38, FALSE)</f>
        <v>0</v>
      </c>
      <c r="AC695" s="5">
        <f>VLOOKUP(B695, pct_raw!$A$2:$AX$1800, 39, FALSE)</f>
        <v>0</v>
      </c>
      <c r="AD695" s="5">
        <f>VLOOKUP(B695, pct_raw!$A$2:$AX$1800, 40, FALSE)</f>
        <v>0</v>
      </c>
      <c r="AE695" s="5">
        <f>VLOOKUP(B695, pct_raw!$A$2:$AX$1800, 41, FALSE)</f>
        <v>0</v>
      </c>
      <c r="AF695" s="5">
        <f>VLOOKUP(B695, pct_raw!$A$2:$AX$1800, 42, FALSE)</f>
        <v>0</v>
      </c>
      <c r="AG695" s="5">
        <f>VLOOKUP(B695, pct_raw!$A$2:$AX$1800, 43, FALSE)</f>
        <v>1</v>
      </c>
      <c r="AH695" s="5">
        <f>VLOOKUP(B695, pct_raw!$A$2:$AX$1800, 44, FALSE)</f>
        <v>0</v>
      </c>
      <c r="AI695" s="5">
        <f>VLOOKUP(B695, pct_raw!$A$2:$AX$1800, 45, FALSE)</f>
        <v>2</v>
      </c>
      <c r="AJ695" s="5">
        <f>VLOOKUP(B695, pct_raw!$A$2:$AX$1800, 46, FALSE)</f>
        <v>0</v>
      </c>
      <c r="AK695" s="5">
        <f>VLOOKUP(B695, pct_raw!$A$2:$AX$1800, 47, FALSE)</f>
        <v>0</v>
      </c>
      <c r="AL695" s="5">
        <f>VLOOKUP(B695, pct_raw!$A$2:$AX$1800, 48, FALSE)</f>
        <v>3</v>
      </c>
      <c r="AM695" s="5">
        <f>VLOOKUP(B695, pct_raw!$A$2:$AX$1800, 49, FALSE)</f>
        <v>0</v>
      </c>
      <c r="AN695" s="5">
        <f>VLOOKUP(B695, pct_raw!$A$2:$AX$1800, 50, FALSE)</f>
        <v>0</v>
      </c>
    </row>
    <row r="696" spans="1:40" x14ac:dyDescent="0.2">
      <c r="A696" s="2" t="s">
        <v>301</v>
      </c>
      <c r="B696" s="2" t="str">
        <f t="shared" si="10"/>
        <v>Fairfax City</v>
      </c>
      <c r="C696" s="2" t="s">
        <v>301</v>
      </c>
      <c r="D696" s="2" t="str">
        <f>VLOOKUP(B696, pct_raw!$A$2:$AX$1800, 6, FALSE)</f>
        <v xml:space="preserve"> Fairfax City</v>
      </c>
      <c r="E696" s="5">
        <f>VLOOKUP(B696, pct_raw!$A$2:$AX$1800, 15, FALSE)</f>
        <v>12</v>
      </c>
      <c r="F696" s="5">
        <f>VLOOKUP(B696, pct_raw!$A$2:$AX$1800, 16, FALSE)</f>
        <v>0</v>
      </c>
      <c r="G696" s="5">
        <f>VLOOKUP(B696, pct_raw!$A$2:$AX$1800, 17, FALSE)</f>
        <v>0</v>
      </c>
      <c r="H696">
        <f>VLOOKUP(B696, pct_raw!$A$2:$AX$1800, 18, FALSE)</f>
        <v>0</v>
      </c>
      <c r="I696" s="5">
        <f>VLOOKUP(B696, pct_raw!$A$2:$AX$1800, 19, FALSE)</f>
        <v>0</v>
      </c>
      <c r="J696">
        <f>VLOOKUP(B696, pct_raw!$A$2:$AX$1800, 20, FALSE)</f>
        <v>0</v>
      </c>
      <c r="K696" s="5">
        <f>VLOOKUP(B696, pct_raw!$A$2:$AX$1800, 21, FALSE)</f>
        <v>33</v>
      </c>
      <c r="L696" s="5">
        <f>VLOOKUP(B696, pct_raw!$A$2:$AX$1800, 22, FALSE)</f>
        <v>37</v>
      </c>
      <c r="M696" s="5">
        <f>VLOOKUP(B696, pct_raw!$A$2:$AX$1800, 23, FALSE)</f>
        <v>0.87909999999999999</v>
      </c>
      <c r="N696" s="5">
        <f>VLOOKUP(B696, pct_raw!$A$2:$AX$1800, 24, FALSE)</f>
        <v>0</v>
      </c>
      <c r="O696" s="5">
        <f>VLOOKUP(B696, pct_raw!$A$2:$AX$1800, 25, FALSE)</f>
        <v>0</v>
      </c>
      <c r="P696" s="5">
        <f>VLOOKUP(B696, pct_raw!$A$2:$AX$1800, 26, FALSE)</f>
        <v>0</v>
      </c>
      <c r="Q696" s="5">
        <f>VLOOKUP(B696, pct_raw!$A$2:$AX$1800, 27, FALSE)</f>
        <v>24</v>
      </c>
      <c r="R696" s="5">
        <f>VLOOKUP(B696, pct_raw!$A$2:$AX$1800, 28, FALSE)</f>
        <v>29</v>
      </c>
      <c r="S696" s="5">
        <f>VLOOKUP(B696, pct_raw!$A$2:$AX$1800, 29, FALSE)</f>
        <v>0.4395</v>
      </c>
      <c r="T696" s="5">
        <f>VLOOKUP(B696, pct_raw!$A$2:$AX$1800, 30, FALSE)</f>
        <v>0</v>
      </c>
      <c r="U696" s="5">
        <f>VLOOKUP(B696, pct_raw!$A$2:$AX$1800, 31, FALSE)</f>
        <v>6</v>
      </c>
      <c r="V696" s="5">
        <f>VLOOKUP(B696, pct_raw!$A$2:$AX$1800, 32, FALSE)</f>
        <v>0</v>
      </c>
      <c r="W696" s="5">
        <f>VLOOKUP(B696, pct_raw!$A$2:$AX$1800, 33, FALSE)</f>
        <v>0</v>
      </c>
      <c r="X696" s="5">
        <f>VLOOKUP(B696, pct_raw!$A$2:$AX$1800, 34, FALSE)</f>
        <v>0</v>
      </c>
      <c r="Y696" s="5">
        <f>VLOOKUP(B696, pct_raw!$A$2:$AX$1800, 35, FALSE)</f>
        <v>0</v>
      </c>
      <c r="Z696" s="5">
        <f>VLOOKUP(B696, pct_raw!$A$2:$AX$1800, 36, FALSE)</f>
        <v>27</v>
      </c>
      <c r="AA696" s="5">
        <f>VLOOKUP(B696, pct_raw!$A$2:$AX$1800, 37, FALSE)</f>
        <v>29</v>
      </c>
      <c r="AB696" s="5">
        <f>VLOOKUP(B696, pct_raw!$A$2:$AX$1800, 38, FALSE)</f>
        <v>0.4395</v>
      </c>
      <c r="AC696" s="5">
        <f>VLOOKUP(B696, pct_raw!$A$2:$AX$1800, 39, FALSE)</f>
        <v>0</v>
      </c>
      <c r="AD696" s="5">
        <f>VLOOKUP(B696, pct_raw!$A$2:$AX$1800, 40, FALSE)</f>
        <v>0</v>
      </c>
      <c r="AE696" s="5">
        <f>VLOOKUP(B696, pct_raw!$A$2:$AX$1800, 41, FALSE)</f>
        <v>0</v>
      </c>
      <c r="AF696" s="5">
        <f>VLOOKUP(B696, pct_raw!$A$2:$AX$1800, 42, FALSE)</f>
        <v>0</v>
      </c>
      <c r="AG696" s="5">
        <f>VLOOKUP(B696, pct_raw!$A$2:$AX$1800, 43, FALSE)</f>
        <v>0</v>
      </c>
      <c r="AH696" s="5">
        <f>VLOOKUP(B696, pct_raw!$A$2:$AX$1800, 44, FALSE)</f>
        <v>0</v>
      </c>
      <c r="AI696" s="5">
        <f>VLOOKUP(B696, pct_raw!$A$2:$AX$1800, 45, FALSE)</f>
        <v>24</v>
      </c>
      <c r="AJ696" s="5">
        <f>VLOOKUP(B696, pct_raw!$A$2:$AX$1800, 46, FALSE)</f>
        <v>24</v>
      </c>
      <c r="AK696" s="5">
        <f>VLOOKUP(B696, pct_raw!$A$2:$AX$1800, 47, FALSE)</f>
        <v>0.4395</v>
      </c>
      <c r="AL696" s="5">
        <f>VLOOKUP(B696, pct_raw!$A$2:$AX$1800, 48, FALSE)</f>
        <v>5</v>
      </c>
      <c r="AM696" s="5">
        <f>VLOOKUP(B696, pct_raw!$A$2:$AX$1800, 49, FALSE)</f>
        <v>0</v>
      </c>
      <c r="AN696" s="5">
        <f>VLOOKUP(B696, pct_raw!$A$2:$AX$1800, 50, FALSE)</f>
        <v>0</v>
      </c>
    </row>
    <row r="697" spans="1:40" x14ac:dyDescent="0.2">
      <c r="A697" s="2" t="s">
        <v>686</v>
      </c>
      <c r="B697" s="2" t="str">
        <f t="shared" si="10"/>
        <v>Fairfax Township</v>
      </c>
      <c r="C697" s="2" t="s">
        <v>686</v>
      </c>
      <c r="D697" s="2" t="str">
        <f>VLOOKUP(B697, pct_raw!$A$2:$AX$1800, 6, FALSE)</f>
        <v xml:space="preserve"> Fairfax Township</v>
      </c>
      <c r="E697" s="5">
        <f>VLOOKUP(B697, pct_raw!$A$2:$AX$1800, 15, FALSE)</f>
        <v>17</v>
      </c>
      <c r="F697" s="5">
        <f>VLOOKUP(B697, pct_raw!$A$2:$AX$1800, 16, FALSE)</f>
        <v>21</v>
      </c>
      <c r="G697" s="5">
        <f>VLOOKUP(B697, pct_raw!$A$2:$AX$1800, 17, FALSE)</f>
        <v>0.4395</v>
      </c>
      <c r="H697">
        <f>VLOOKUP(B697, pct_raw!$A$2:$AX$1800, 18, FALSE)</f>
        <v>3</v>
      </c>
      <c r="I697" s="5">
        <f>VLOOKUP(B697, pct_raw!$A$2:$AX$1800, 19, FALSE)</f>
        <v>0</v>
      </c>
      <c r="J697">
        <f>VLOOKUP(B697, pct_raw!$A$2:$AX$1800, 20, FALSE)</f>
        <v>0</v>
      </c>
      <c r="K697" s="5">
        <f>VLOOKUP(B697, pct_raw!$A$2:$AX$1800, 21, FALSE)</f>
        <v>26</v>
      </c>
      <c r="L697" s="5">
        <f>VLOOKUP(B697, pct_raw!$A$2:$AX$1800, 22, FALSE)</f>
        <v>28</v>
      </c>
      <c r="M697" s="5">
        <f>VLOOKUP(B697, pct_raw!$A$2:$AX$1800, 23, FALSE)</f>
        <v>0.4395</v>
      </c>
      <c r="N697" s="5">
        <f>VLOOKUP(B697, pct_raw!$A$2:$AX$1800, 24, FALSE)</f>
        <v>0</v>
      </c>
      <c r="O697" s="5">
        <f>VLOOKUP(B697, pct_raw!$A$2:$AX$1800, 25, FALSE)</f>
        <v>0</v>
      </c>
      <c r="P697" s="5">
        <f>VLOOKUP(B697, pct_raw!$A$2:$AX$1800, 26, FALSE)</f>
        <v>0</v>
      </c>
      <c r="Q697" s="5">
        <f>VLOOKUP(B697, pct_raw!$A$2:$AX$1800, 27, FALSE)</f>
        <v>13</v>
      </c>
      <c r="R697" s="5">
        <f>VLOOKUP(B697, pct_raw!$A$2:$AX$1800, 28, FALSE)</f>
        <v>23</v>
      </c>
      <c r="S697" s="5">
        <f>VLOOKUP(B697, pct_raw!$A$2:$AX$1800, 29, FALSE)</f>
        <v>0.4395</v>
      </c>
      <c r="T697" s="5">
        <f>VLOOKUP(B697, pct_raw!$A$2:$AX$1800, 30, FALSE)</f>
        <v>0</v>
      </c>
      <c r="U697" s="5">
        <f>VLOOKUP(B697, pct_raw!$A$2:$AX$1800, 31, FALSE)</f>
        <v>0</v>
      </c>
      <c r="V697" s="5">
        <f>VLOOKUP(B697, pct_raw!$A$2:$AX$1800, 32, FALSE)</f>
        <v>0</v>
      </c>
      <c r="W697" s="5">
        <f>VLOOKUP(B697, pct_raw!$A$2:$AX$1800, 33, FALSE)</f>
        <v>0</v>
      </c>
      <c r="X697" s="5">
        <f>VLOOKUP(B697, pct_raw!$A$2:$AX$1800, 34, FALSE)</f>
        <v>0</v>
      </c>
      <c r="Y697" s="5">
        <f>VLOOKUP(B697, pct_raw!$A$2:$AX$1800, 35, FALSE)</f>
        <v>0</v>
      </c>
      <c r="Z697" s="5">
        <f>VLOOKUP(B697, pct_raw!$A$2:$AX$1800, 36, FALSE)</f>
        <v>9</v>
      </c>
      <c r="AA697" s="5">
        <f>VLOOKUP(B697, pct_raw!$A$2:$AX$1800, 37, FALSE)</f>
        <v>0</v>
      </c>
      <c r="AB697" s="5">
        <f>VLOOKUP(B697, pct_raw!$A$2:$AX$1800, 38, FALSE)</f>
        <v>0</v>
      </c>
      <c r="AC697" s="5">
        <f>VLOOKUP(B697, pct_raw!$A$2:$AX$1800, 39, FALSE)</f>
        <v>3</v>
      </c>
      <c r="AD697" s="5">
        <f>VLOOKUP(B697, pct_raw!$A$2:$AX$1800, 40, FALSE)</f>
        <v>0</v>
      </c>
      <c r="AE697" s="5">
        <f>VLOOKUP(B697, pct_raw!$A$2:$AX$1800, 41, FALSE)</f>
        <v>0</v>
      </c>
      <c r="AF697" s="5">
        <f>VLOOKUP(B697, pct_raw!$A$2:$AX$1800, 42, FALSE)</f>
        <v>0</v>
      </c>
      <c r="AG697" s="5">
        <f>VLOOKUP(B697, pct_raw!$A$2:$AX$1800, 43, FALSE)</f>
        <v>0</v>
      </c>
      <c r="AH697" s="5">
        <f>VLOOKUP(B697, pct_raw!$A$2:$AX$1800, 44, FALSE)</f>
        <v>0</v>
      </c>
      <c r="AI697" s="5">
        <f>VLOOKUP(B697, pct_raw!$A$2:$AX$1800, 45, FALSE)</f>
        <v>2</v>
      </c>
      <c r="AJ697" s="5">
        <f>VLOOKUP(B697, pct_raw!$A$2:$AX$1800, 46, FALSE)</f>
        <v>0</v>
      </c>
      <c r="AK697" s="5">
        <f>VLOOKUP(B697, pct_raw!$A$2:$AX$1800, 47, FALSE)</f>
        <v>0</v>
      </c>
      <c r="AL697" s="5">
        <f>VLOOKUP(B697, pct_raw!$A$2:$AX$1800, 48, FALSE)</f>
        <v>2</v>
      </c>
      <c r="AM697" s="5">
        <f>VLOOKUP(B697, pct_raw!$A$2:$AX$1800, 49, FALSE)</f>
        <v>0</v>
      </c>
      <c r="AN697" s="5">
        <f>VLOOKUP(B697, pct_raw!$A$2:$AX$1800, 50, FALSE)</f>
        <v>0</v>
      </c>
    </row>
    <row r="698" spans="1:40" x14ac:dyDescent="0.2">
      <c r="A698" s="2" t="s">
        <v>660</v>
      </c>
      <c r="B698" s="2" t="str">
        <f t="shared" si="10"/>
        <v>Fairfield 1St Ward</v>
      </c>
      <c r="C698" s="2" t="s">
        <v>660</v>
      </c>
      <c r="D698" s="2" t="str">
        <f>VLOOKUP(B698, pct_raw!$A$2:$AX$1800, 6, FALSE)</f>
        <v xml:space="preserve"> Fairfield 1St Ward</v>
      </c>
      <c r="E698" s="5">
        <f>VLOOKUP(B698, pct_raw!$A$2:$AX$1800, 15, FALSE)</f>
        <v>36</v>
      </c>
      <c r="F698" s="5">
        <f>VLOOKUP(B698, pct_raw!$A$2:$AX$1800, 16, FALSE)</f>
        <v>50</v>
      </c>
      <c r="G698" s="5">
        <f>VLOOKUP(B698, pct_raw!$A$2:$AX$1800, 17, FALSE)</f>
        <v>0.43640000000000001</v>
      </c>
      <c r="H698">
        <f>VLOOKUP(B698, pct_raw!$A$2:$AX$1800, 18, FALSE)</f>
        <v>0</v>
      </c>
      <c r="I698" s="5">
        <f>VLOOKUP(B698, pct_raw!$A$2:$AX$1800, 19, FALSE)</f>
        <v>0</v>
      </c>
      <c r="J698">
        <f>VLOOKUP(B698, pct_raw!$A$2:$AX$1800, 20, FALSE)</f>
        <v>0</v>
      </c>
      <c r="K698" s="5">
        <f>VLOOKUP(B698, pct_raw!$A$2:$AX$1800, 21, FALSE)</f>
        <v>31</v>
      </c>
      <c r="L698" s="5">
        <f>VLOOKUP(B698, pct_raw!$A$2:$AX$1800, 22, FALSE)</f>
        <v>0</v>
      </c>
      <c r="M698" s="5">
        <f>VLOOKUP(B698, pct_raw!$A$2:$AX$1800, 23, FALSE)</f>
        <v>0</v>
      </c>
      <c r="N698" s="5">
        <f>VLOOKUP(B698, pct_raw!$A$2:$AX$1800, 24, FALSE)</f>
        <v>1</v>
      </c>
      <c r="O698" s="5">
        <f>VLOOKUP(B698, pct_raw!$A$2:$AX$1800, 25, FALSE)</f>
        <v>0</v>
      </c>
      <c r="P698" s="5">
        <f>VLOOKUP(B698, pct_raw!$A$2:$AX$1800, 26, FALSE)</f>
        <v>0</v>
      </c>
      <c r="Q698" s="5">
        <f>VLOOKUP(B698, pct_raw!$A$2:$AX$1800, 27, FALSE)</f>
        <v>28</v>
      </c>
      <c r="R698" s="5">
        <f>VLOOKUP(B698, pct_raw!$A$2:$AX$1800, 28, FALSE)</f>
        <v>0</v>
      </c>
      <c r="S698" s="5">
        <f>VLOOKUP(B698, pct_raw!$A$2:$AX$1800, 29, FALSE)</f>
        <v>0</v>
      </c>
      <c r="T698" s="5">
        <f>VLOOKUP(B698, pct_raw!$A$2:$AX$1800, 30, FALSE)</f>
        <v>0</v>
      </c>
      <c r="U698" s="5">
        <f>VLOOKUP(B698, pct_raw!$A$2:$AX$1800, 31, FALSE)</f>
        <v>0</v>
      </c>
      <c r="V698" s="5">
        <f>VLOOKUP(B698, pct_raw!$A$2:$AX$1800, 32, FALSE)</f>
        <v>0</v>
      </c>
      <c r="W698" s="5">
        <f>VLOOKUP(B698, pct_raw!$A$2:$AX$1800, 33, FALSE)</f>
        <v>0</v>
      </c>
      <c r="X698" s="5">
        <f>VLOOKUP(B698, pct_raw!$A$2:$AX$1800, 34, FALSE)</f>
        <v>0</v>
      </c>
      <c r="Y698" s="5">
        <f>VLOOKUP(B698, pct_raw!$A$2:$AX$1800, 35, FALSE)</f>
        <v>0</v>
      </c>
      <c r="Z698" s="5">
        <f>VLOOKUP(B698, pct_raw!$A$2:$AX$1800, 36, FALSE)</f>
        <v>105</v>
      </c>
      <c r="AA698" s="5">
        <f>VLOOKUP(B698, pct_raw!$A$2:$AX$1800, 37, FALSE)</f>
        <v>125</v>
      </c>
      <c r="AB698" s="5">
        <f>VLOOKUP(B698, pct_raw!$A$2:$AX$1800, 38, FALSE)</f>
        <v>0.87270000000000003</v>
      </c>
      <c r="AC698" s="5">
        <f>VLOOKUP(B698, pct_raw!$A$2:$AX$1800, 39, FALSE)</f>
        <v>0</v>
      </c>
      <c r="AD698" s="5">
        <f>VLOOKUP(B698, pct_raw!$A$2:$AX$1800, 40, FALSE)</f>
        <v>0</v>
      </c>
      <c r="AE698" s="5">
        <f>VLOOKUP(B698, pct_raw!$A$2:$AX$1800, 41, FALSE)</f>
        <v>0</v>
      </c>
      <c r="AF698" s="5">
        <f>VLOOKUP(B698, pct_raw!$A$2:$AX$1800, 42, FALSE)</f>
        <v>0</v>
      </c>
      <c r="AG698" s="5">
        <f>VLOOKUP(B698, pct_raw!$A$2:$AX$1800, 43, FALSE)</f>
        <v>0</v>
      </c>
      <c r="AH698" s="5">
        <f>VLOOKUP(B698, pct_raw!$A$2:$AX$1800, 44, FALSE)</f>
        <v>0</v>
      </c>
      <c r="AI698" s="5">
        <f>VLOOKUP(B698, pct_raw!$A$2:$AX$1800, 45, FALSE)</f>
        <v>69</v>
      </c>
      <c r="AJ698" s="5">
        <f>VLOOKUP(B698, pct_raw!$A$2:$AX$1800, 46, FALSE)</f>
        <v>98</v>
      </c>
      <c r="AK698" s="5">
        <f>VLOOKUP(B698, pct_raw!$A$2:$AX$1800, 47, FALSE)</f>
        <v>0.65449999999999997</v>
      </c>
      <c r="AL698" s="5">
        <f>VLOOKUP(B698, pct_raw!$A$2:$AX$1800, 48, FALSE)</f>
        <v>19</v>
      </c>
      <c r="AM698" s="5">
        <f>VLOOKUP(B698, pct_raw!$A$2:$AX$1800, 49, FALSE)</f>
        <v>0</v>
      </c>
      <c r="AN698" s="5">
        <f>VLOOKUP(B698, pct_raw!$A$2:$AX$1800, 50, FALSE)</f>
        <v>0</v>
      </c>
    </row>
    <row r="699" spans="1:40" x14ac:dyDescent="0.2">
      <c r="A699" s="2" t="s">
        <v>662</v>
      </c>
      <c r="B699" s="2" t="str">
        <f t="shared" si="10"/>
        <v>Fairfield 2Nd Ward</v>
      </c>
      <c r="C699" s="2" t="s">
        <v>662</v>
      </c>
      <c r="D699" s="2" t="str">
        <f>VLOOKUP(B699, pct_raw!$A$2:$AX$1800, 6, FALSE)</f>
        <v xml:space="preserve"> Fairfield 2Nd Ward</v>
      </c>
      <c r="E699" s="5">
        <f>VLOOKUP(B699, pct_raw!$A$2:$AX$1800, 15, FALSE)</f>
        <v>41</v>
      </c>
      <c r="F699" s="5">
        <f>VLOOKUP(B699, pct_raw!$A$2:$AX$1800, 16, FALSE)</f>
        <v>0</v>
      </c>
      <c r="G699" s="5">
        <f>VLOOKUP(B699, pct_raw!$A$2:$AX$1800, 17, FALSE)</f>
        <v>0</v>
      </c>
      <c r="H699">
        <f>VLOOKUP(B699, pct_raw!$A$2:$AX$1800, 18, FALSE)</f>
        <v>6</v>
      </c>
      <c r="I699" s="5">
        <f>VLOOKUP(B699, pct_raw!$A$2:$AX$1800, 19, FALSE)</f>
        <v>0</v>
      </c>
      <c r="J699">
        <f>VLOOKUP(B699, pct_raw!$A$2:$AX$1800, 20, FALSE)</f>
        <v>0</v>
      </c>
      <c r="K699" s="5">
        <f>VLOOKUP(B699, pct_raw!$A$2:$AX$1800, 21, FALSE)</f>
        <v>28</v>
      </c>
      <c r="L699" s="5">
        <f>VLOOKUP(B699, pct_raw!$A$2:$AX$1800, 22, FALSE)</f>
        <v>0</v>
      </c>
      <c r="M699" s="5">
        <f>VLOOKUP(B699, pct_raw!$A$2:$AX$1800, 23, FALSE)</f>
        <v>0</v>
      </c>
      <c r="N699" s="5">
        <f>VLOOKUP(B699, pct_raw!$A$2:$AX$1800, 24, FALSE)</f>
        <v>0</v>
      </c>
      <c r="O699" s="5">
        <f>VLOOKUP(B699, pct_raw!$A$2:$AX$1800, 25, FALSE)</f>
        <v>0</v>
      </c>
      <c r="P699" s="5">
        <f>VLOOKUP(B699, pct_raw!$A$2:$AX$1800, 26, FALSE)</f>
        <v>0</v>
      </c>
      <c r="Q699" s="5">
        <f>VLOOKUP(B699, pct_raw!$A$2:$AX$1800, 27, FALSE)</f>
        <v>32</v>
      </c>
      <c r="R699" s="5">
        <f>VLOOKUP(B699, pct_raw!$A$2:$AX$1800, 28, FALSE)</f>
        <v>85</v>
      </c>
      <c r="S699" s="5">
        <f>VLOOKUP(B699, pct_raw!$A$2:$AX$1800, 29, FALSE)</f>
        <v>0.43640000000000001</v>
      </c>
      <c r="T699" s="5">
        <f>VLOOKUP(B699, pct_raw!$A$2:$AX$1800, 30, FALSE)</f>
        <v>0</v>
      </c>
      <c r="U699" s="5">
        <f>VLOOKUP(B699, pct_raw!$A$2:$AX$1800, 31, FALSE)</f>
        <v>0</v>
      </c>
      <c r="V699" s="5">
        <f>VLOOKUP(B699, pct_raw!$A$2:$AX$1800, 32, FALSE)</f>
        <v>0</v>
      </c>
      <c r="W699" s="5">
        <f>VLOOKUP(B699, pct_raw!$A$2:$AX$1800, 33, FALSE)</f>
        <v>0</v>
      </c>
      <c r="X699" s="5">
        <f>VLOOKUP(B699, pct_raw!$A$2:$AX$1800, 34, FALSE)</f>
        <v>0</v>
      </c>
      <c r="Y699" s="5">
        <f>VLOOKUP(B699, pct_raw!$A$2:$AX$1800, 35, FALSE)</f>
        <v>0</v>
      </c>
      <c r="Z699" s="5">
        <f>VLOOKUP(B699, pct_raw!$A$2:$AX$1800, 36, FALSE)</f>
        <v>200</v>
      </c>
      <c r="AA699" s="5">
        <f>VLOOKUP(B699, pct_raw!$A$2:$AX$1800, 37, FALSE)</f>
        <v>218</v>
      </c>
      <c r="AB699" s="5">
        <f>VLOOKUP(B699, pct_raw!$A$2:$AX$1800, 38, FALSE)</f>
        <v>1.3090999999999999</v>
      </c>
      <c r="AC699" s="5">
        <f>VLOOKUP(B699, pct_raw!$A$2:$AX$1800, 39, FALSE)</f>
        <v>21</v>
      </c>
      <c r="AD699" s="5">
        <f>VLOOKUP(B699, pct_raw!$A$2:$AX$1800, 40, FALSE)</f>
        <v>0</v>
      </c>
      <c r="AE699" s="5">
        <f>VLOOKUP(B699, pct_raw!$A$2:$AX$1800, 41, FALSE)</f>
        <v>0</v>
      </c>
      <c r="AF699" s="5">
        <f>VLOOKUP(B699, pct_raw!$A$2:$AX$1800, 42, FALSE)</f>
        <v>1</v>
      </c>
      <c r="AG699" s="5">
        <f>VLOOKUP(B699, pct_raw!$A$2:$AX$1800, 43, FALSE)</f>
        <v>0</v>
      </c>
      <c r="AH699" s="5">
        <f>VLOOKUP(B699, pct_raw!$A$2:$AX$1800, 44, FALSE)</f>
        <v>0</v>
      </c>
      <c r="AI699" s="5">
        <f>VLOOKUP(B699, pct_raw!$A$2:$AX$1800, 45, FALSE)</f>
        <v>85</v>
      </c>
      <c r="AJ699" s="5">
        <f>VLOOKUP(B699, pct_raw!$A$2:$AX$1800, 46, FALSE)</f>
        <v>112</v>
      </c>
      <c r="AK699" s="5">
        <f>VLOOKUP(B699, pct_raw!$A$2:$AX$1800, 47, FALSE)</f>
        <v>0.65449999999999997</v>
      </c>
      <c r="AL699" s="5">
        <f>VLOOKUP(B699, pct_raw!$A$2:$AX$1800, 48, FALSE)</f>
        <v>37</v>
      </c>
      <c r="AM699" s="5">
        <f>VLOOKUP(B699, pct_raw!$A$2:$AX$1800, 49, FALSE)</f>
        <v>0</v>
      </c>
      <c r="AN699" s="5">
        <f>VLOOKUP(B699, pct_raw!$A$2:$AX$1800, 50, FALSE)</f>
        <v>0</v>
      </c>
    </row>
    <row r="700" spans="1:40" x14ac:dyDescent="0.2">
      <c r="A700" s="2" t="s">
        <v>664</v>
      </c>
      <c r="B700" s="2" t="str">
        <f t="shared" si="10"/>
        <v>Fairfield 3Rd Ward</v>
      </c>
      <c r="C700" s="2" t="s">
        <v>664</v>
      </c>
      <c r="D700" s="2" t="str">
        <f>VLOOKUP(B700, pct_raw!$A$2:$AX$1800, 6, FALSE)</f>
        <v xml:space="preserve"> Fairfield 3Rd Ward</v>
      </c>
      <c r="E700" s="5">
        <f>VLOOKUP(B700, pct_raw!$A$2:$AX$1800, 15, FALSE)</f>
        <v>1</v>
      </c>
      <c r="F700" s="5">
        <f>VLOOKUP(B700, pct_raw!$A$2:$AX$1800, 16, FALSE)</f>
        <v>0</v>
      </c>
      <c r="G700" s="5">
        <f>VLOOKUP(B700, pct_raw!$A$2:$AX$1800, 17, FALSE)</f>
        <v>0</v>
      </c>
      <c r="H700">
        <f>VLOOKUP(B700, pct_raw!$A$2:$AX$1800, 18, FALSE)</f>
        <v>0</v>
      </c>
      <c r="I700" s="5">
        <f>VLOOKUP(B700, pct_raw!$A$2:$AX$1800, 19, FALSE)</f>
        <v>0</v>
      </c>
      <c r="J700">
        <f>VLOOKUP(B700, pct_raw!$A$2:$AX$1800, 20, FALSE)</f>
        <v>0</v>
      </c>
      <c r="K700" s="5">
        <f>VLOOKUP(B700, pct_raw!$A$2:$AX$1800, 21, FALSE)</f>
        <v>4</v>
      </c>
      <c r="L700" s="5">
        <f>VLOOKUP(B700, pct_raw!$A$2:$AX$1800, 22, FALSE)</f>
        <v>0</v>
      </c>
      <c r="M700" s="5">
        <f>VLOOKUP(B700, pct_raw!$A$2:$AX$1800, 23, FALSE)</f>
        <v>0</v>
      </c>
      <c r="N700" s="5">
        <f>VLOOKUP(B700, pct_raw!$A$2:$AX$1800, 24, FALSE)</f>
        <v>1</v>
      </c>
      <c r="O700" s="5">
        <f>VLOOKUP(B700, pct_raw!$A$2:$AX$1800, 25, FALSE)</f>
        <v>0</v>
      </c>
      <c r="P700" s="5">
        <f>VLOOKUP(B700, pct_raw!$A$2:$AX$1800, 26, FALSE)</f>
        <v>0</v>
      </c>
      <c r="Q700" s="5">
        <f>VLOOKUP(B700, pct_raw!$A$2:$AX$1800, 27, FALSE)</f>
        <v>0</v>
      </c>
      <c r="R700" s="5">
        <f>VLOOKUP(B700, pct_raw!$A$2:$AX$1800, 28, FALSE)</f>
        <v>0</v>
      </c>
      <c r="S700" s="5">
        <f>VLOOKUP(B700, pct_raw!$A$2:$AX$1800, 29, FALSE)</f>
        <v>0</v>
      </c>
      <c r="T700" s="5">
        <f>VLOOKUP(B700, pct_raw!$A$2:$AX$1800, 30, FALSE)</f>
        <v>0</v>
      </c>
      <c r="U700" s="5">
        <f>VLOOKUP(B700, pct_raw!$A$2:$AX$1800, 31, FALSE)</f>
        <v>0</v>
      </c>
      <c r="V700" s="5">
        <f>VLOOKUP(B700, pct_raw!$A$2:$AX$1800, 32, FALSE)</f>
        <v>0</v>
      </c>
      <c r="W700" s="5">
        <f>VLOOKUP(B700, pct_raw!$A$2:$AX$1800, 33, FALSE)</f>
        <v>0</v>
      </c>
      <c r="X700" s="5">
        <f>VLOOKUP(B700, pct_raw!$A$2:$AX$1800, 34, FALSE)</f>
        <v>0</v>
      </c>
      <c r="Y700" s="5">
        <f>VLOOKUP(B700, pct_raw!$A$2:$AX$1800, 35, FALSE)</f>
        <v>0</v>
      </c>
      <c r="Z700" s="5">
        <f>VLOOKUP(B700, pct_raw!$A$2:$AX$1800, 36, FALSE)</f>
        <v>53</v>
      </c>
      <c r="AA700" s="5">
        <f>VLOOKUP(B700, pct_raw!$A$2:$AX$1800, 37, FALSE)</f>
        <v>57</v>
      </c>
      <c r="AB700" s="5">
        <f>VLOOKUP(B700, pct_raw!$A$2:$AX$1800, 38, FALSE)</f>
        <v>0.65449999999999997</v>
      </c>
      <c r="AC700" s="5">
        <f>VLOOKUP(B700, pct_raw!$A$2:$AX$1800, 39, FALSE)</f>
        <v>0</v>
      </c>
      <c r="AD700" s="5">
        <f>VLOOKUP(B700, pct_raw!$A$2:$AX$1800, 40, FALSE)</f>
        <v>0</v>
      </c>
      <c r="AE700" s="5">
        <f>VLOOKUP(B700, pct_raw!$A$2:$AX$1800, 41, FALSE)</f>
        <v>0</v>
      </c>
      <c r="AF700" s="5">
        <f>VLOOKUP(B700, pct_raw!$A$2:$AX$1800, 42, FALSE)</f>
        <v>0</v>
      </c>
      <c r="AG700" s="5">
        <f>VLOOKUP(B700, pct_raw!$A$2:$AX$1800, 43, FALSE)</f>
        <v>2</v>
      </c>
      <c r="AH700" s="5">
        <f>VLOOKUP(B700, pct_raw!$A$2:$AX$1800, 44, FALSE)</f>
        <v>0</v>
      </c>
      <c r="AI700" s="5">
        <f>VLOOKUP(B700, pct_raw!$A$2:$AX$1800, 45, FALSE)</f>
        <v>15</v>
      </c>
      <c r="AJ700" s="5">
        <f>VLOOKUP(B700, pct_raw!$A$2:$AX$1800, 46, FALSE)</f>
        <v>19</v>
      </c>
      <c r="AK700" s="5">
        <f>VLOOKUP(B700, pct_raw!$A$2:$AX$1800, 47, FALSE)</f>
        <v>0.21820000000000001</v>
      </c>
      <c r="AL700" s="5">
        <f>VLOOKUP(B700, pct_raw!$A$2:$AX$1800, 48, FALSE)</f>
        <v>4</v>
      </c>
      <c r="AM700" s="5">
        <f>VLOOKUP(B700, pct_raw!$A$2:$AX$1800, 49, FALSE)</f>
        <v>0</v>
      </c>
      <c r="AN700" s="5">
        <f>VLOOKUP(B700, pct_raw!$A$2:$AX$1800, 50, FALSE)</f>
        <v>0</v>
      </c>
    </row>
    <row r="701" spans="1:40" x14ac:dyDescent="0.2">
      <c r="A701" s="2" t="s">
        <v>663</v>
      </c>
      <c r="B701" s="2" t="str">
        <f t="shared" si="10"/>
        <v>Fairfield 4Th Ward</v>
      </c>
      <c r="C701" s="2" t="s">
        <v>5250</v>
      </c>
      <c r="D701" s="2" t="str">
        <f>VLOOKUP(B701, pct_raw!$A$2:$AX$1800, 6, FALSE)</f>
        <v xml:space="preserve"> Fairfield 4Th Ward</v>
      </c>
      <c r="E701" s="5">
        <f>VLOOKUP(B701, pct_raw!$A$2:$AX$1800, 15, FALSE)</f>
        <v>22</v>
      </c>
      <c r="F701" s="5">
        <f>VLOOKUP(B701, pct_raw!$A$2:$AX$1800, 16, FALSE)</f>
        <v>0</v>
      </c>
      <c r="G701" s="5">
        <f>VLOOKUP(B701, pct_raw!$A$2:$AX$1800, 17, FALSE)</f>
        <v>0</v>
      </c>
      <c r="H701">
        <f>VLOOKUP(B701, pct_raw!$A$2:$AX$1800, 18, FALSE)</f>
        <v>1</v>
      </c>
      <c r="I701" s="5">
        <f>VLOOKUP(B701, pct_raw!$A$2:$AX$1800, 19, FALSE)</f>
        <v>0</v>
      </c>
      <c r="J701">
        <f>VLOOKUP(B701, pct_raw!$A$2:$AX$1800, 20, FALSE)</f>
        <v>0</v>
      </c>
      <c r="K701" s="5">
        <f>VLOOKUP(B701, pct_raw!$A$2:$AX$1800, 21, FALSE)</f>
        <v>34</v>
      </c>
      <c r="L701" s="5">
        <f>VLOOKUP(B701, pct_raw!$A$2:$AX$1800, 22, FALSE)</f>
        <v>61</v>
      </c>
      <c r="M701" s="5">
        <f>VLOOKUP(B701, pct_raw!$A$2:$AX$1800, 23, FALSE)</f>
        <v>0.43640000000000001</v>
      </c>
      <c r="N701" s="5">
        <f>VLOOKUP(B701, pct_raw!$A$2:$AX$1800, 24, FALSE)</f>
        <v>2</v>
      </c>
      <c r="O701" s="5">
        <f>VLOOKUP(B701, pct_raw!$A$2:$AX$1800, 25, FALSE)</f>
        <v>0</v>
      </c>
      <c r="P701" s="5">
        <f>VLOOKUP(B701, pct_raw!$A$2:$AX$1800, 26, FALSE)</f>
        <v>0</v>
      </c>
      <c r="Q701" s="5">
        <f>VLOOKUP(B701, pct_raw!$A$2:$AX$1800, 27, FALSE)</f>
        <v>18</v>
      </c>
      <c r="R701" s="5">
        <f>VLOOKUP(B701, pct_raw!$A$2:$AX$1800, 28, FALSE)</f>
        <v>0</v>
      </c>
      <c r="S701" s="5">
        <f>VLOOKUP(B701, pct_raw!$A$2:$AX$1800, 29, FALSE)</f>
        <v>0</v>
      </c>
      <c r="T701" s="5">
        <f>VLOOKUP(B701, pct_raw!$A$2:$AX$1800, 30, FALSE)</f>
        <v>0</v>
      </c>
      <c r="U701" s="5">
        <f>VLOOKUP(B701, pct_raw!$A$2:$AX$1800, 31, FALSE)</f>
        <v>0</v>
      </c>
      <c r="V701" s="5">
        <f>VLOOKUP(B701, pct_raw!$A$2:$AX$1800, 32, FALSE)</f>
        <v>0</v>
      </c>
      <c r="W701" s="5">
        <f>VLOOKUP(B701, pct_raw!$A$2:$AX$1800, 33, FALSE)</f>
        <v>0</v>
      </c>
      <c r="X701" s="5">
        <f>VLOOKUP(B701, pct_raw!$A$2:$AX$1800, 34, FALSE)</f>
        <v>0</v>
      </c>
      <c r="Y701" s="5">
        <f>VLOOKUP(B701, pct_raw!$A$2:$AX$1800, 35, FALSE)</f>
        <v>0</v>
      </c>
      <c r="Z701" s="5">
        <f>VLOOKUP(B701, pct_raw!$A$2:$AX$1800, 36, FALSE)</f>
        <v>175</v>
      </c>
      <c r="AA701" s="5">
        <f>VLOOKUP(B701, pct_raw!$A$2:$AX$1800, 37, FALSE)</f>
        <v>187</v>
      </c>
      <c r="AB701" s="5">
        <f>VLOOKUP(B701, pct_raw!$A$2:$AX$1800, 38, FALSE)</f>
        <v>0.87270000000000003</v>
      </c>
      <c r="AC701" s="5">
        <f>VLOOKUP(B701, pct_raw!$A$2:$AX$1800, 39, FALSE)</f>
        <v>2</v>
      </c>
      <c r="AD701" s="5">
        <f>VLOOKUP(B701, pct_raw!$A$2:$AX$1800, 40, FALSE)</f>
        <v>0</v>
      </c>
      <c r="AE701" s="5">
        <f>VLOOKUP(B701, pct_raw!$A$2:$AX$1800, 41, FALSE)</f>
        <v>0</v>
      </c>
      <c r="AF701" s="5">
        <f>VLOOKUP(B701, pct_raw!$A$2:$AX$1800, 42, FALSE)</f>
        <v>0</v>
      </c>
      <c r="AG701" s="5">
        <f>VLOOKUP(B701, pct_raw!$A$2:$AX$1800, 43, FALSE)</f>
        <v>0</v>
      </c>
      <c r="AH701" s="5">
        <f>VLOOKUP(B701, pct_raw!$A$2:$AX$1800, 44, FALSE)</f>
        <v>0</v>
      </c>
      <c r="AI701" s="5">
        <f>VLOOKUP(B701, pct_raw!$A$2:$AX$1800, 45, FALSE)</f>
        <v>49</v>
      </c>
      <c r="AJ701" s="5">
        <f>VLOOKUP(B701, pct_raw!$A$2:$AX$1800, 46, FALSE)</f>
        <v>70</v>
      </c>
      <c r="AK701" s="5">
        <f>VLOOKUP(B701, pct_raw!$A$2:$AX$1800, 47, FALSE)</f>
        <v>0.43640000000000001</v>
      </c>
      <c r="AL701" s="5">
        <f>VLOOKUP(B701, pct_raw!$A$2:$AX$1800, 48, FALSE)</f>
        <v>36</v>
      </c>
      <c r="AM701" s="5">
        <f>VLOOKUP(B701, pct_raw!$A$2:$AX$1800, 49, FALSE)</f>
        <v>0</v>
      </c>
      <c r="AN701" s="5">
        <f>VLOOKUP(B701, pct_raw!$A$2:$AX$1800, 50, FALSE)</f>
        <v>0</v>
      </c>
    </row>
    <row r="702" spans="1:40" x14ac:dyDescent="0.2">
      <c r="A702" s="2" t="s">
        <v>661</v>
      </c>
      <c r="B702" s="2" t="str">
        <f t="shared" si="10"/>
        <v>Fairfield 5Th Ward</v>
      </c>
      <c r="C702" s="2" t="s">
        <v>661</v>
      </c>
      <c r="D702" s="2" t="str">
        <f>VLOOKUP(B702, pct_raw!$A$2:$AX$1800, 6, FALSE)</f>
        <v xml:space="preserve"> Fairfield 5th Ward</v>
      </c>
      <c r="E702" s="5">
        <f>VLOOKUP(B702, pct_raw!$A$2:$AX$1800, 15, FALSE)</f>
        <v>22</v>
      </c>
      <c r="F702" s="5">
        <f>VLOOKUP(B702, pct_raw!$A$2:$AX$1800, 16, FALSE)</f>
        <v>0</v>
      </c>
      <c r="G702" s="5">
        <f>VLOOKUP(B702, pct_raw!$A$2:$AX$1800, 17, FALSE)</f>
        <v>0</v>
      </c>
      <c r="H702">
        <f>VLOOKUP(B702, pct_raw!$A$2:$AX$1800, 18, FALSE)</f>
        <v>0</v>
      </c>
      <c r="I702" s="5">
        <f>VLOOKUP(B702, pct_raw!$A$2:$AX$1800, 19, FALSE)</f>
        <v>0</v>
      </c>
      <c r="J702">
        <f>VLOOKUP(B702, pct_raw!$A$2:$AX$1800, 20, FALSE)</f>
        <v>0</v>
      </c>
      <c r="K702" s="5">
        <f>VLOOKUP(B702, pct_raw!$A$2:$AX$1800, 21, FALSE)</f>
        <v>27</v>
      </c>
      <c r="L702" s="5">
        <f>VLOOKUP(B702, pct_raw!$A$2:$AX$1800, 22, FALSE)</f>
        <v>40</v>
      </c>
      <c r="M702" s="5">
        <f>VLOOKUP(B702, pct_raw!$A$2:$AX$1800, 23, FALSE)</f>
        <v>0.43640000000000001</v>
      </c>
      <c r="N702" s="5">
        <f>VLOOKUP(B702, pct_raw!$A$2:$AX$1800, 24, FALSE)</f>
        <v>0</v>
      </c>
      <c r="O702" s="5">
        <f>VLOOKUP(B702, pct_raw!$A$2:$AX$1800, 25, FALSE)</f>
        <v>0</v>
      </c>
      <c r="P702" s="5">
        <f>VLOOKUP(B702, pct_raw!$A$2:$AX$1800, 26, FALSE)</f>
        <v>0</v>
      </c>
      <c r="Q702" s="5">
        <f>VLOOKUP(B702, pct_raw!$A$2:$AX$1800, 27, FALSE)</f>
        <v>8</v>
      </c>
      <c r="R702" s="5">
        <f>VLOOKUP(B702, pct_raw!$A$2:$AX$1800, 28, FALSE)</f>
        <v>0</v>
      </c>
      <c r="S702" s="5">
        <f>VLOOKUP(B702, pct_raw!$A$2:$AX$1800, 29, FALSE)</f>
        <v>0</v>
      </c>
      <c r="T702" s="5">
        <f>VLOOKUP(B702, pct_raw!$A$2:$AX$1800, 30, FALSE)</f>
        <v>0</v>
      </c>
      <c r="U702" s="5">
        <f>VLOOKUP(B702, pct_raw!$A$2:$AX$1800, 31, FALSE)</f>
        <v>0</v>
      </c>
      <c r="V702" s="5">
        <f>VLOOKUP(B702, pct_raw!$A$2:$AX$1800, 32, FALSE)</f>
        <v>0</v>
      </c>
      <c r="W702" s="5">
        <f>VLOOKUP(B702, pct_raw!$A$2:$AX$1800, 33, FALSE)</f>
        <v>0</v>
      </c>
      <c r="X702" s="5">
        <f>VLOOKUP(B702, pct_raw!$A$2:$AX$1800, 34, FALSE)</f>
        <v>0</v>
      </c>
      <c r="Y702" s="5">
        <f>VLOOKUP(B702, pct_raw!$A$2:$AX$1800, 35, FALSE)</f>
        <v>0</v>
      </c>
      <c r="Z702" s="5">
        <f>VLOOKUP(B702, pct_raw!$A$2:$AX$1800, 36, FALSE)</f>
        <v>64</v>
      </c>
      <c r="AA702" s="5">
        <f>VLOOKUP(B702, pct_raw!$A$2:$AX$1800, 37, FALSE)</f>
        <v>67</v>
      </c>
      <c r="AB702" s="5">
        <f>VLOOKUP(B702, pct_raw!$A$2:$AX$1800, 38, FALSE)</f>
        <v>0.65449999999999997</v>
      </c>
      <c r="AC702" s="5">
        <f>VLOOKUP(B702, pct_raw!$A$2:$AX$1800, 39, FALSE)</f>
        <v>0</v>
      </c>
      <c r="AD702" s="5">
        <f>VLOOKUP(B702, pct_raw!$A$2:$AX$1800, 40, FALSE)</f>
        <v>0</v>
      </c>
      <c r="AE702" s="5">
        <f>VLOOKUP(B702, pct_raw!$A$2:$AX$1800, 41, FALSE)</f>
        <v>0</v>
      </c>
      <c r="AF702" s="5">
        <f>VLOOKUP(B702, pct_raw!$A$2:$AX$1800, 42, FALSE)</f>
        <v>0</v>
      </c>
      <c r="AG702" s="5">
        <f>VLOOKUP(B702, pct_raw!$A$2:$AX$1800, 43, FALSE)</f>
        <v>0</v>
      </c>
      <c r="AH702" s="5">
        <f>VLOOKUP(B702, pct_raw!$A$2:$AX$1800, 44, FALSE)</f>
        <v>0</v>
      </c>
      <c r="AI702" s="5">
        <f>VLOOKUP(B702, pct_raw!$A$2:$AX$1800, 45, FALSE)</f>
        <v>45</v>
      </c>
      <c r="AJ702" s="5">
        <f>VLOOKUP(B702, pct_raw!$A$2:$AX$1800, 46, FALSE)</f>
        <v>54</v>
      </c>
      <c r="AK702" s="5">
        <f>VLOOKUP(B702, pct_raw!$A$2:$AX$1800, 47, FALSE)</f>
        <v>0.43640000000000001</v>
      </c>
      <c r="AL702" s="5">
        <f>VLOOKUP(B702, pct_raw!$A$2:$AX$1800, 48, FALSE)</f>
        <v>12</v>
      </c>
      <c r="AM702" s="5">
        <f>VLOOKUP(B702, pct_raw!$A$2:$AX$1800, 49, FALSE)</f>
        <v>0</v>
      </c>
      <c r="AN702" s="5">
        <f>VLOOKUP(B702, pct_raw!$A$2:$AX$1800, 50, FALSE)</f>
        <v>0</v>
      </c>
    </row>
    <row r="703" spans="1:40" x14ac:dyDescent="0.2">
      <c r="A703" s="2" t="s">
        <v>1323</v>
      </c>
      <c r="B703" s="2" t="str">
        <f t="shared" si="10"/>
        <v>Fairfield Putnam Twp</v>
      </c>
      <c r="C703" s="2" t="s">
        <v>4708</v>
      </c>
      <c r="D703" s="2" t="str">
        <f>VLOOKUP(B703, pct_raw!$A$2:$AX$1800, 6, FALSE)</f>
        <v xml:space="preserve"> FAIRFIELD PUTNAM TWP</v>
      </c>
      <c r="E703" s="5">
        <f>VLOOKUP(B703, pct_raw!$A$2:$AX$1800, 15, FALSE)</f>
        <v>9</v>
      </c>
      <c r="F703" s="5">
        <f>VLOOKUP(B703, pct_raw!$A$2:$AX$1800, 16, FALSE)</f>
        <v>9</v>
      </c>
      <c r="G703" s="5">
        <f>VLOOKUP(B703, pct_raw!$A$2:$AX$1800, 17, FALSE)</f>
        <v>0.12</v>
      </c>
      <c r="H703">
        <f>VLOOKUP(B703, pct_raw!$A$2:$AX$1800, 18, FALSE)</f>
        <v>0</v>
      </c>
      <c r="I703" s="5">
        <f>VLOOKUP(B703, pct_raw!$A$2:$AX$1800, 19, FALSE)</f>
        <v>0</v>
      </c>
      <c r="J703">
        <f>VLOOKUP(B703, pct_raw!$A$2:$AX$1800, 20, FALSE)</f>
        <v>0</v>
      </c>
      <c r="K703" s="5">
        <f>VLOOKUP(B703, pct_raw!$A$2:$AX$1800, 21, FALSE)</f>
        <v>3</v>
      </c>
      <c r="L703" s="5">
        <f>VLOOKUP(B703, pct_raw!$A$2:$AX$1800, 22, FALSE)</f>
        <v>3</v>
      </c>
      <c r="M703" s="5">
        <f>VLOOKUP(B703, pct_raw!$A$2:$AX$1800, 23, FALSE)</f>
        <v>0.12</v>
      </c>
      <c r="N703" s="5">
        <f>VLOOKUP(B703, pct_raw!$A$2:$AX$1800, 24, FALSE)</f>
        <v>0</v>
      </c>
      <c r="O703" s="5">
        <f>VLOOKUP(B703, pct_raw!$A$2:$AX$1800, 25, FALSE)</f>
        <v>0</v>
      </c>
      <c r="P703" s="5">
        <f>VLOOKUP(B703, pct_raw!$A$2:$AX$1800, 26, FALSE)</f>
        <v>0</v>
      </c>
      <c r="Q703" s="5">
        <f>VLOOKUP(B703, pct_raw!$A$2:$AX$1800, 27, FALSE)</f>
        <v>3</v>
      </c>
      <c r="R703" s="5">
        <f>VLOOKUP(B703, pct_raw!$A$2:$AX$1800, 28, FALSE)</f>
        <v>3</v>
      </c>
      <c r="S703" s="5">
        <f>VLOOKUP(B703, pct_raw!$A$2:$AX$1800, 29, FALSE)</f>
        <v>0.12</v>
      </c>
      <c r="T703" s="5">
        <f>VLOOKUP(B703, pct_raw!$A$2:$AX$1800, 30, FALSE)</f>
        <v>0</v>
      </c>
      <c r="U703" s="5">
        <f>VLOOKUP(B703, pct_raw!$A$2:$AX$1800, 31, FALSE)</f>
        <v>0</v>
      </c>
      <c r="V703" s="5">
        <f>VLOOKUP(B703, pct_raw!$A$2:$AX$1800, 32, FALSE)</f>
        <v>0</v>
      </c>
      <c r="W703" s="5">
        <f>VLOOKUP(B703, pct_raw!$A$2:$AX$1800, 33, FALSE)</f>
        <v>0</v>
      </c>
      <c r="X703" s="5">
        <f>VLOOKUP(B703, pct_raw!$A$2:$AX$1800, 34, FALSE)</f>
        <v>0</v>
      </c>
      <c r="Y703" s="5">
        <f>VLOOKUP(B703, pct_raw!$A$2:$AX$1800, 35, FALSE)</f>
        <v>0</v>
      </c>
      <c r="Z703" s="5">
        <f>VLOOKUP(B703, pct_raw!$A$2:$AX$1800, 36, FALSE)</f>
        <v>1</v>
      </c>
      <c r="AA703" s="5">
        <f>VLOOKUP(B703, pct_raw!$A$2:$AX$1800, 37, FALSE)</f>
        <v>0</v>
      </c>
      <c r="AB703" s="5">
        <f>VLOOKUP(B703, pct_raw!$A$2:$AX$1800, 38, FALSE)</f>
        <v>0</v>
      </c>
      <c r="AC703" s="5">
        <f>VLOOKUP(B703, pct_raw!$A$2:$AX$1800, 39, FALSE)</f>
        <v>3</v>
      </c>
      <c r="AD703" s="5">
        <f>VLOOKUP(B703, pct_raw!$A$2:$AX$1800, 40, FALSE)</f>
        <v>3</v>
      </c>
      <c r="AE703" s="5">
        <f>VLOOKUP(B703, pct_raw!$A$2:$AX$1800, 41, FALSE)</f>
        <v>0.12</v>
      </c>
      <c r="AF703" s="5">
        <f>VLOOKUP(B703, pct_raw!$A$2:$AX$1800, 42, FALSE)</f>
        <v>0</v>
      </c>
      <c r="AG703" s="5">
        <f>VLOOKUP(B703, pct_raw!$A$2:$AX$1800, 43, FALSE)</f>
        <v>0</v>
      </c>
      <c r="AH703" s="5">
        <f>VLOOKUP(B703, pct_raw!$A$2:$AX$1800, 44, FALSE)</f>
        <v>0</v>
      </c>
      <c r="AI703" s="5">
        <f>VLOOKUP(B703, pct_raw!$A$2:$AX$1800, 45, FALSE)</f>
        <v>0</v>
      </c>
      <c r="AJ703" s="5">
        <f>VLOOKUP(B703, pct_raw!$A$2:$AX$1800, 46, FALSE)</f>
        <v>0</v>
      </c>
      <c r="AK703" s="5">
        <f>VLOOKUP(B703, pct_raw!$A$2:$AX$1800, 47, FALSE)</f>
        <v>0</v>
      </c>
      <c r="AL703" s="5">
        <f>VLOOKUP(B703, pct_raw!$A$2:$AX$1800, 48, FALSE)</f>
        <v>0</v>
      </c>
      <c r="AM703" s="5">
        <f>VLOOKUP(B703, pct_raw!$A$2:$AX$1800, 49, FALSE)</f>
        <v>0</v>
      </c>
      <c r="AN703" s="5">
        <f>VLOOKUP(B703, pct_raw!$A$2:$AX$1800, 50, FALSE)</f>
        <v>0</v>
      </c>
    </row>
    <row r="704" spans="1:40" x14ac:dyDescent="0.2">
      <c r="A704" s="2" t="s">
        <v>253</v>
      </c>
      <c r="B704" s="2" t="str">
        <f t="shared" si="10"/>
        <v>Fairview</v>
      </c>
      <c r="C704" s="2" t="s">
        <v>253</v>
      </c>
      <c r="D704" s="2" t="str">
        <f>VLOOKUP(B704, pct_raw!$A$2:$AX$1800, 6, FALSE)</f>
        <v xml:space="preserve"> Fairview</v>
      </c>
      <c r="E704" s="5">
        <f>VLOOKUP(B704, pct_raw!$A$2:$AX$1800, 15, FALSE)</f>
        <v>28</v>
      </c>
      <c r="F704" s="5">
        <f>VLOOKUP(B704, pct_raw!$A$2:$AX$1800, 16, FALSE)</f>
        <v>28</v>
      </c>
      <c r="G704" s="5">
        <f>VLOOKUP(B704, pct_raw!$A$2:$AX$1800, 17, FALSE)</f>
        <v>0.46</v>
      </c>
      <c r="H704">
        <f>VLOOKUP(B704, pct_raw!$A$2:$AX$1800, 18, FALSE)</f>
        <v>0</v>
      </c>
      <c r="I704" s="5">
        <f>VLOOKUP(B704, pct_raw!$A$2:$AX$1800, 19, FALSE)</f>
        <v>0</v>
      </c>
      <c r="J704">
        <f>VLOOKUP(B704, pct_raw!$A$2:$AX$1800, 20, FALSE)</f>
        <v>0</v>
      </c>
      <c r="K704" s="5">
        <f>VLOOKUP(B704, pct_raw!$A$2:$AX$1800, 21, FALSE)</f>
        <v>20</v>
      </c>
      <c r="L704" s="5">
        <f>VLOOKUP(B704, pct_raw!$A$2:$AX$1800, 22, FALSE)</f>
        <v>20</v>
      </c>
      <c r="M704" s="5">
        <f>VLOOKUP(B704, pct_raw!$A$2:$AX$1800, 23, FALSE)</f>
        <v>0.34499999999999997</v>
      </c>
      <c r="N704" s="5">
        <f>VLOOKUP(B704, pct_raw!$A$2:$AX$1800, 24, FALSE)</f>
        <v>2</v>
      </c>
      <c r="O704" s="5">
        <f>VLOOKUP(B704, pct_raw!$A$2:$AX$1800, 25, FALSE)</f>
        <v>0</v>
      </c>
      <c r="P704" s="5">
        <f>VLOOKUP(B704, pct_raw!$A$2:$AX$1800, 26, FALSE)</f>
        <v>0</v>
      </c>
      <c r="Q704" s="5">
        <f>VLOOKUP(B704, pct_raw!$A$2:$AX$1800, 27, FALSE)</f>
        <v>14</v>
      </c>
      <c r="R704" s="5">
        <f>VLOOKUP(B704, pct_raw!$A$2:$AX$1800, 28, FALSE)</f>
        <v>17</v>
      </c>
      <c r="S704" s="5">
        <f>VLOOKUP(B704, pct_raw!$A$2:$AX$1800, 29, FALSE)</f>
        <v>0.34499999999999997</v>
      </c>
      <c r="T704" s="5">
        <f>VLOOKUP(B704, pct_raw!$A$2:$AX$1800, 30, FALSE)</f>
        <v>0</v>
      </c>
      <c r="U704" s="5">
        <f>VLOOKUP(B704, pct_raw!$A$2:$AX$1800, 31, FALSE)</f>
        <v>0</v>
      </c>
      <c r="V704" s="5">
        <f>VLOOKUP(B704, pct_raw!$A$2:$AX$1800, 32, FALSE)</f>
        <v>0</v>
      </c>
      <c r="W704" s="5">
        <f>VLOOKUP(B704, pct_raw!$A$2:$AX$1800, 33, FALSE)</f>
        <v>0</v>
      </c>
      <c r="X704" s="5">
        <f>VLOOKUP(B704, pct_raw!$A$2:$AX$1800, 34, FALSE)</f>
        <v>0</v>
      </c>
      <c r="Y704" s="5">
        <f>VLOOKUP(B704, pct_raw!$A$2:$AX$1800, 35, FALSE)</f>
        <v>0</v>
      </c>
      <c r="Z704" s="5">
        <f>VLOOKUP(B704, pct_raw!$A$2:$AX$1800, 36, FALSE)</f>
        <v>15</v>
      </c>
      <c r="AA704" s="5">
        <f>VLOOKUP(B704, pct_raw!$A$2:$AX$1800, 37, FALSE)</f>
        <v>19</v>
      </c>
      <c r="AB704" s="5">
        <f>VLOOKUP(B704, pct_raw!$A$2:$AX$1800, 38, FALSE)</f>
        <v>0.34499999999999997</v>
      </c>
      <c r="AC704" s="5">
        <f>VLOOKUP(B704, pct_raw!$A$2:$AX$1800, 39, FALSE)</f>
        <v>0</v>
      </c>
      <c r="AD704" s="5">
        <f>VLOOKUP(B704, pct_raw!$A$2:$AX$1800, 40, FALSE)</f>
        <v>0</v>
      </c>
      <c r="AE704" s="5">
        <f>VLOOKUP(B704, pct_raw!$A$2:$AX$1800, 41, FALSE)</f>
        <v>0</v>
      </c>
      <c r="AF704" s="5">
        <f>VLOOKUP(B704, pct_raw!$A$2:$AX$1800, 42, FALSE)</f>
        <v>0</v>
      </c>
      <c r="AG704" s="5">
        <f>VLOOKUP(B704, pct_raw!$A$2:$AX$1800, 43, FALSE)</f>
        <v>1</v>
      </c>
      <c r="AH704" s="5">
        <f>VLOOKUP(B704, pct_raw!$A$2:$AX$1800, 44, FALSE)</f>
        <v>0</v>
      </c>
      <c r="AI704" s="5">
        <f>VLOOKUP(B704, pct_raw!$A$2:$AX$1800, 45, FALSE)</f>
        <v>2</v>
      </c>
      <c r="AJ704" s="5">
        <f>VLOOKUP(B704, pct_raw!$A$2:$AX$1800, 46, FALSE)</f>
        <v>0</v>
      </c>
      <c r="AK704" s="5">
        <f>VLOOKUP(B704, pct_raw!$A$2:$AX$1800, 47, FALSE)</f>
        <v>0</v>
      </c>
      <c r="AL704" s="5">
        <f>VLOOKUP(B704, pct_raw!$A$2:$AX$1800, 48, FALSE)</f>
        <v>4</v>
      </c>
      <c r="AM704" s="5">
        <f>VLOOKUP(B704, pct_raw!$A$2:$AX$1800, 49, FALSE)</f>
        <v>0</v>
      </c>
      <c r="AN704" s="5">
        <f>VLOOKUP(B704, pct_raw!$A$2:$AX$1800, 50, FALSE)</f>
        <v>0</v>
      </c>
    </row>
    <row r="705" spans="1:40" x14ac:dyDescent="0.2">
      <c r="A705" s="2" t="s">
        <v>1324</v>
      </c>
      <c r="B705" s="2" t="str">
        <f t="shared" si="10"/>
        <v>Fairview Grant Lake Rodney West Fork Whiting</v>
      </c>
      <c r="C705" s="2" t="s">
        <v>1324</v>
      </c>
      <c r="D705" s="2" t="str">
        <f>VLOOKUP(B705, pct_raw!$A$2:$AX$1800, 6, FALSE)</f>
        <v xml:space="preserve"> FAIRVIEW GRANT LAKE RODNEY WEST FORK WHITING</v>
      </c>
      <c r="E705" s="5">
        <f>VLOOKUP(B705, pct_raw!$A$2:$AX$1800, 15, FALSE)</f>
        <v>9</v>
      </c>
      <c r="F705" s="5">
        <f>VLOOKUP(B705, pct_raw!$A$2:$AX$1800, 16, FALSE)</f>
        <v>9</v>
      </c>
      <c r="G705" s="5">
        <f>VLOOKUP(B705, pct_raw!$A$2:$AX$1800, 17, FALSE)</f>
        <v>0.15</v>
      </c>
      <c r="H705">
        <f>VLOOKUP(B705, pct_raw!$A$2:$AX$1800, 18, FALSE)</f>
        <v>0</v>
      </c>
      <c r="I705" s="5">
        <f>VLOOKUP(B705, pct_raw!$A$2:$AX$1800, 19, FALSE)</f>
        <v>0</v>
      </c>
      <c r="J705">
        <f>VLOOKUP(B705, pct_raw!$A$2:$AX$1800, 20, FALSE)</f>
        <v>0</v>
      </c>
      <c r="K705" s="5">
        <f>VLOOKUP(B705, pct_raw!$A$2:$AX$1800, 21, FALSE)</f>
        <v>6</v>
      </c>
      <c r="L705" s="5">
        <f>VLOOKUP(B705, pct_raw!$A$2:$AX$1800, 22, FALSE)</f>
        <v>7</v>
      </c>
      <c r="M705" s="5">
        <f>VLOOKUP(B705, pct_raw!$A$2:$AX$1800, 23, FALSE)</f>
        <v>0.15</v>
      </c>
      <c r="N705" s="5">
        <f>VLOOKUP(B705, pct_raw!$A$2:$AX$1800, 24, FALSE)</f>
        <v>0</v>
      </c>
      <c r="O705" s="5">
        <f>VLOOKUP(B705, pct_raw!$A$2:$AX$1800, 25, FALSE)</f>
        <v>0</v>
      </c>
      <c r="P705" s="5">
        <f>VLOOKUP(B705, pct_raw!$A$2:$AX$1800, 26, FALSE)</f>
        <v>0</v>
      </c>
      <c r="Q705" s="5">
        <f>VLOOKUP(B705, pct_raw!$A$2:$AX$1800, 27, FALSE)</f>
        <v>2</v>
      </c>
      <c r="R705" s="5">
        <f>VLOOKUP(B705, pct_raw!$A$2:$AX$1800, 28, FALSE)</f>
        <v>0</v>
      </c>
      <c r="S705" s="5">
        <f>VLOOKUP(B705, pct_raw!$A$2:$AX$1800, 29, FALSE)</f>
        <v>0</v>
      </c>
      <c r="T705" s="5">
        <f>VLOOKUP(B705, pct_raw!$A$2:$AX$1800, 30, FALSE)</f>
        <v>0</v>
      </c>
      <c r="U705" s="5">
        <f>VLOOKUP(B705, pct_raw!$A$2:$AX$1800, 31, FALSE)</f>
        <v>0</v>
      </c>
      <c r="V705" s="5">
        <f>VLOOKUP(B705, pct_raw!$A$2:$AX$1800, 32, FALSE)</f>
        <v>0</v>
      </c>
      <c r="W705" s="5">
        <f>VLOOKUP(B705, pct_raw!$A$2:$AX$1800, 33, FALSE)</f>
        <v>0</v>
      </c>
      <c r="X705" s="5">
        <f>VLOOKUP(B705, pct_raw!$A$2:$AX$1800, 34, FALSE)</f>
        <v>0</v>
      </c>
      <c r="Y705" s="5">
        <f>VLOOKUP(B705, pct_raw!$A$2:$AX$1800, 35, FALSE)</f>
        <v>0</v>
      </c>
      <c r="Z705" s="5">
        <f>VLOOKUP(B705, pct_raw!$A$2:$AX$1800, 36, FALSE)</f>
        <v>1</v>
      </c>
      <c r="AA705" s="5">
        <f>VLOOKUP(B705, pct_raw!$A$2:$AX$1800, 37, FALSE)</f>
        <v>0</v>
      </c>
      <c r="AB705" s="5">
        <f>VLOOKUP(B705, pct_raw!$A$2:$AX$1800, 38, FALSE)</f>
        <v>0</v>
      </c>
      <c r="AC705" s="5">
        <f>VLOOKUP(B705, pct_raw!$A$2:$AX$1800, 39, FALSE)</f>
        <v>6</v>
      </c>
      <c r="AD705" s="5">
        <f>VLOOKUP(B705, pct_raw!$A$2:$AX$1800, 40, FALSE)</f>
        <v>6</v>
      </c>
      <c r="AE705" s="5">
        <f>VLOOKUP(B705, pct_raw!$A$2:$AX$1800, 41, FALSE)</f>
        <v>0.1</v>
      </c>
      <c r="AF705" s="5">
        <f>VLOOKUP(B705, pct_raw!$A$2:$AX$1800, 42, FALSE)</f>
        <v>0</v>
      </c>
      <c r="AG705" s="5">
        <f>VLOOKUP(B705, pct_raw!$A$2:$AX$1800, 43, FALSE)</f>
        <v>2</v>
      </c>
      <c r="AH705" s="5">
        <f>VLOOKUP(B705, pct_raw!$A$2:$AX$1800, 44, FALSE)</f>
        <v>0</v>
      </c>
      <c r="AI705" s="5">
        <f>VLOOKUP(B705, pct_raw!$A$2:$AX$1800, 45, FALSE)</f>
        <v>6</v>
      </c>
      <c r="AJ705" s="5">
        <f>VLOOKUP(B705, pct_raw!$A$2:$AX$1800, 46, FALSE)</f>
        <v>7</v>
      </c>
      <c r="AK705" s="5">
        <f>VLOOKUP(B705, pct_raw!$A$2:$AX$1800, 47, FALSE)</f>
        <v>0.15</v>
      </c>
      <c r="AL705" s="5">
        <f>VLOOKUP(B705, pct_raw!$A$2:$AX$1800, 48, FALSE)</f>
        <v>0</v>
      </c>
      <c r="AM705" s="5">
        <f>VLOOKUP(B705, pct_raw!$A$2:$AX$1800, 49, FALSE)</f>
        <v>0</v>
      </c>
      <c r="AN705" s="5">
        <f>VLOOKUP(B705, pct_raw!$A$2:$AX$1800, 50, FALSE)</f>
        <v>0</v>
      </c>
    </row>
    <row r="706" spans="1:40" x14ac:dyDescent="0.2">
      <c r="A706" s="2" t="s">
        <v>101</v>
      </c>
      <c r="B706" s="2" t="str">
        <f t="shared" ref="B706:B769" si="11">PROPER(C706)</f>
        <v>Fairview Shelby</v>
      </c>
      <c r="C706" s="2" t="s">
        <v>4709</v>
      </c>
      <c r="D706" s="2" t="str">
        <f>VLOOKUP(B706, pct_raw!$A$2:$AX$1800, 6, FALSE)</f>
        <v xml:space="preserve"> Fairview Shelby</v>
      </c>
      <c r="E706" s="5">
        <f>VLOOKUP(B706, pct_raw!$A$2:$AX$1800, 15, FALSE)</f>
        <v>3</v>
      </c>
      <c r="F706" s="5">
        <f>VLOOKUP(B706, pct_raw!$A$2:$AX$1800, 16, FALSE)</f>
        <v>0</v>
      </c>
      <c r="G706" s="5">
        <f>VLOOKUP(B706, pct_raw!$A$2:$AX$1800, 17, FALSE)</f>
        <v>0</v>
      </c>
      <c r="H706">
        <f>VLOOKUP(B706, pct_raw!$A$2:$AX$1800, 18, FALSE)</f>
        <v>0</v>
      </c>
      <c r="I706" s="5">
        <f>VLOOKUP(B706, pct_raw!$A$2:$AX$1800, 19, FALSE)</f>
        <v>0</v>
      </c>
      <c r="J706">
        <f>VLOOKUP(B706, pct_raw!$A$2:$AX$1800, 20, FALSE)</f>
        <v>0</v>
      </c>
      <c r="K706" s="5">
        <f>VLOOKUP(B706, pct_raw!$A$2:$AX$1800, 21, FALSE)</f>
        <v>8</v>
      </c>
      <c r="L706" s="5">
        <f>VLOOKUP(B706, pct_raw!$A$2:$AX$1800, 22, FALSE)</f>
        <v>10</v>
      </c>
      <c r="M706" s="5">
        <f>VLOOKUP(B706, pct_raw!$A$2:$AX$1800, 23, FALSE)</f>
        <v>0.15</v>
      </c>
      <c r="N706" s="5">
        <f>VLOOKUP(B706, pct_raw!$A$2:$AX$1800, 24, FALSE)</f>
        <v>0</v>
      </c>
      <c r="O706" s="5">
        <f>VLOOKUP(B706, pct_raw!$A$2:$AX$1800, 25, FALSE)</f>
        <v>0</v>
      </c>
      <c r="P706" s="5">
        <f>VLOOKUP(B706, pct_raw!$A$2:$AX$1800, 26, FALSE)</f>
        <v>0</v>
      </c>
      <c r="Q706" s="5">
        <f>VLOOKUP(B706, pct_raw!$A$2:$AX$1800, 27, FALSE)</f>
        <v>8</v>
      </c>
      <c r="R706" s="5">
        <f>VLOOKUP(B706, pct_raw!$A$2:$AX$1800, 28, FALSE)</f>
        <v>12</v>
      </c>
      <c r="S706" s="5">
        <f>VLOOKUP(B706, pct_raw!$A$2:$AX$1800, 29, FALSE)</f>
        <v>0.2</v>
      </c>
      <c r="T706" s="5">
        <f>VLOOKUP(B706, pct_raw!$A$2:$AX$1800, 30, FALSE)</f>
        <v>0</v>
      </c>
      <c r="U706" s="5">
        <f>VLOOKUP(B706, pct_raw!$A$2:$AX$1800, 31, FALSE)</f>
        <v>0</v>
      </c>
      <c r="V706" s="5">
        <f>VLOOKUP(B706, pct_raw!$A$2:$AX$1800, 32, FALSE)</f>
        <v>0</v>
      </c>
      <c r="W706" s="5">
        <f>VLOOKUP(B706, pct_raw!$A$2:$AX$1800, 33, FALSE)</f>
        <v>0</v>
      </c>
      <c r="X706" s="5">
        <f>VLOOKUP(B706, pct_raw!$A$2:$AX$1800, 34, FALSE)</f>
        <v>0</v>
      </c>
      <c r="Y706" s="5">
        <f>VLOOKUP(B706, pct_raw!$A$2:$AX$1800, 35, FALSE)</f>
        <v>0</v>
      </c>
      <c r="Z706" s="5">
        <f>VLOOKUP(B706, pct_raw!$A$2:$AX$1800, 36, FALSE)</f>
        <v>6</v>
      </c>
      <c r="AA706" s="5">
        <f>VLOOKUP(B706, pct_raw!$A$2:$AX$1800, 37, FALSE)</f>
        <v>8</v>
      </c>
      <c r="AB706" s="5">
        <f>VLOOKUP(B706, pct_raw!$A$2:$AX$1800, 38, FALSE)</f>
        <v>0.15</v>
      </c>
      <c r="AC706" s="5">
        <f>VLOOKUP(B706, pct_raw!$A$2:$AX$1800, 39, FALSE)</f>
        <v>1</v>
      </c>
      <c r="AD706" s="5">
        <f>VLOOKUP(B706, pct_raw!$A$2:$AX$1800, 40, FALSE)</f>
        <v>0</v>
      </c>
      <c r="AE706" s="5">
        <f>VLOOKUP(B706, pct_raw!$A$2:$AX$1800, 41, FALSE)</f>
        <v>0</v>
      </c>
      <c r="AF706" s="5">
        <f>VLOOKUP(B706, pct_raw!$A$2:$AX$1800, 42, FALSE)</f>
        <v>0</v>
      </c>
      <c r="AG706" s="5">
        <f>VLOOKUP(B706, pct_raw!$A$2:$AX$1800, 43, FALSE)</f>
        <v>0</v>
      </c>
      <c r="AH706" s="5">
        <f>VLOOKUP(B706, pct_raw!$A$2:$AX$1800, 44, FALSE)</f>
        <v>0</v>
      </c>
      <c r="AI706" s="5">
        <f>VLOOKUP(B706, pct_raw!$A$2:$AX$1800, 45, FALSE)</f>
        <v>4</v>
      </c>
      <c r="AJ706" s="5">
        <f>VLOOKUP(B706, pct_raw!$A$2:$AX$1800, 46, FALSE)</f>
        <v>0</v>
      </c>
      <c r="AK706" s="5">
        <f>VLOOKUP(B706, pct_raw!$A$2:$AX$1800, 47, FALSE)</f>
        <v>0</v>
      </c>
      <c r="AL706" s="5">
        <f>VLOOKUP(B706, pct_raw!$A$2:$AX$1800, 48, FALSE)</f>
        <v>0</v>
      </c>
      <c r="AM706" s="5">
        <f>VLOOKUP(B706, pct_raw!$A$2:$AX$1800, 49, FALSE)</f>
        <v>0</v>
      </c>
      <c r="AN706" s="5">
        <f>VLOOKUP(B706, pct_raw!$A$2:$AX$1800, 50, FALSE)</f>
        <v>0</v>
      </c>
    </row>
    <row r="707" spans="1:40" x14ac:dyDescent="0.2">
      <c r="A707" s="2" t="s">
        <v>1325</v>
      </c>
      <c r="B707" s="2" t="str">
        <f t="shared" si="11"/>
        <v>Falls Plymouth Pct</v>
      </c>
      <c r="C707" s="2" t="s">
        <v>4710</v>
      </c>
      <c r="D707" s="2" t="str">
        <f>VLOOKUP(B707, pct_raw!$A$2:$AX$1800, 6, FALSE)</f>
        <v xml:space="preserve"> Falls  Plymouth Pct</v>
      </c>
      <c r="E707" s="5">
        <f>VLOOKUP(B707, pct_raw!$A$2:$AX$1800, 15, FALSE)</f>
        <v>3</v>
      </c>
      <c r="F707" s="5">
        <f>VLOOKUP(B707, pct_raw!$A$2:$AX$1800, 16, FALSE)</f>
        <v>0</v>
      </c>
      <c r="G707" s="5">
        <f>VLOOKUP(B707, pct_raw!$A$2:$AX$1800, 17, FALSE)</f>
        <v>0</v>
      </c>
      <c r="H707">
        <f>VLOOKUP(B707, pct_raw!$A$2:$AX$1800, 18, FALSE)</f>
        <v>0</v>
      </c>
      <c r="I707" s="5">
        <f>VLOOKUP(B707, pct_raw!$A$2:$AX$1800, 19, FALSE)</f>
        <v>0</v>
      </c>
      <c r="J707">
        <f>VLOOKUP(B707, pct_raw!$A$2:$AX$1800, 20, FALSE)</f>
        <v>0</v>
      </c>
      <c r="K707" s="5">
        <f>VLOOKUP(B707, pct_raw!$A$2:$AX$1800, 21, FALSE)</f>
        <v>7</v>
      </c>
      <c r="L707" s="5">
        <f>VLOOKUP(B707, pct_raw!$A$2:$AX$1800, 22, FALSE)</f>
        <v>10</v>
      </c>
      <c r="M707" s="5">
        <f>VLOOKUP(B707, pct_raw!$A$2:$AX$1800, 23, FALSE)</f>
        <v>0.17710000000000001</v>
      </c>
      <c r="N707" s="5">
        <f>VLOOKUP(B707, pct_raw!$A$2:$AX$1800, 24, FALSE)</f>
        <v>1</v>
      </c>
      <c r="O707" s="5">
        <f>VLOOKUP(B707, pct_raw!$A$2:$AX$1800, 25, FALSE)</f>
        <v>0</v>
      </c>
      <c r="P707" s="5">
        <f>VLOOKUP(B707, pct_raw!$A$2:$AX$1800, 26, FALSE)</f>
        <v>0</v>
      </c>
      <c r="Q707" s="5">
        <f>VLOOKUP(B707, pct_raw!$A$2:$AX$1800, 27, FALSE)</f>
        <v>4</v>
      </c>
      <c r="R707" s="5">
        <f>VLOOKUP(B707, pct_raw!$A$2:$AX$1800, 28, FALSE)</f>
        <v>6</v>
      </c>
      <c r="S707" s="5">
        <f>VLOOKUP(B707, pct_raw!$A$2:$AX$1800, 29, FALSE)</f>
        <v>0</v>
      </c>
      <c r="T707" s="5">
        <f>VLOOKUP(B707, pct_raw!$A$2:$AX$1800, 30, FALSE)</f>
        <v>0</v>
      </c>
      <c r="U707" s="5">
        <f>VLOOKUP(B707, pct_raw!$A$2:$AX$1800, 31, FALSE)</f>
        <v>0</v>
      </c>
      <c r="V707" s="5">
        <f>VLOOKUP(B707, pct_raw!$A$2:$AX$1800, 32, FALSE)</f>
        <v>0</v>
      </c>
      <c r="W707" s="5">
        <f>VLOOKUP(B707, pct_raw!$A$2:$AX$1800, 33, FALSE)</f>
        <v>0</v>
      </c>
      <c r="X707" s="5">
        <f>VLOOKUP(B707, pct_raw!$A$2:$AX$1800, 34, FALSE)</f>
        <v>0</v>
      </c>
      <c r="Y707" s="5">
        <f>VLOOKUP(B707, pct_raw!$A$2:$AX$1800, 35, FALSE)</f>
        <v>0</v>
      </c>
      <c r="Z707" s="5">
        <f>VLOOKUP(B707, pct_raw!$A$2:$AX$1800, 36, FALSE)</f>
        <v>6</v>
      </c>
      <c r="AA707" s="5">
        <f>VLOOKUP(B707, pct_raw!$A$2:$AX$1800, 37, FALSE)</f>
        <v>7</v>
      </c>
      <c r="AB707" s="5">
        <f>VLOOKUP(B707, pct_raw!$A$2:$AX$1800, 38, FALSE)</f>
        <v>0.17710000000000001</v>
      </c>
      <c r="AC707" s="5">
        <f>VLOOKUP(B707, pct_raw!$A$2:$AX$1800, 39, FALSE)</f>
        <v>1</v>
      </c>
      <c r="AD707" s="5">
        <f>VLOOKUP(B707, pct_raw!$A$2:$AX$1800, 40, FALSE)</f>
        <v>0</v>
      </c>
      <c r="AE707" s="5">
        <f>VLOOKUP(B707, pct_raw!$A$2:$AX$1800, 41, FALSE)</f>
        <v>0</v>
      </c>
      <c r="AF707" s="5">
        <f>VLOOKUP(B707, pct_raw!$A$2:$AX$1800, 42, FALSE)</f>
        <v>1</v>
      </c>
      <c r="AG707" s="5">
        <f>VLOOKUP(B707, pct_raw!$A$2:$AX$1800, 43, FALSE)</f>
        <v>0</v>
      </c>
      <c r="AH707" s="5">
        <f>VLOOKUP(B707, pct_raw!$A$2:$AX$1800, 44, FALSE)</f>
        <v>0</v>
      </c>
      <c r="AI707" s="5">
        <f>VLOOKUP(B707, pct_raw!$A$2:$AX$1800, 45, FALSE)</f>
        <v>0</v>
      </c>
      <c r="AJ707" s="5">
        <f>VLOOKUP(B707, pct_raw!$A$2:$AX$1800, 46, FALSE)</f>
        <v>0</v>
      </c>
      <c r="AK707" s="5">
        <f>VLOOKUP(B707, pct_raw!$A$2:$AX$1800, 47, FALSE)</f>
        <v>0</v>
      </c>
      <c r="AL707" s="5">
        <f>VLOOKUP(B707, pct_raw!$A$2:$AX$1800, 48, FALSE)</f>
        <v>0</v>
      </c>
      <c r="AM707" s="5">
        <f>VLOOKUP(B707, pct_raw!$A$2:$AX$1800, 49, FALSE)</f>
        <v>0</v>
      </c>
      <c r="AN707" s="5">
        <f>VLOOKUP(B707, pct_raw!$A$2:$AX$1800, 50, FALSE)</f>
        <v>0</v>
      </c>
    </row>
    <row r="708" spans="1:40" x14ac:dyDescent="0.2">
      <c r="A708" s="2" t="s">
        <v>1326</v>
      </c>
      <c r="B708" s="2" t="str">
        <f t="shared" si="11"/>
        <v>Falls Rock Falls Pct</v>
      </c>
      <c r="C708" s="2" t="s">
        <v>4711</v>
      </c>
      <c r="D708" s="2" t="str">
        <f>VLOOKUP(B708, pct_raw!$A$2:$AX$1800, 6, FALSE)</f>
        <v xml:space="preserve"> Falls  Rock Falls Pct</v>
      </c>
      <c r="E708" s="5">
        <f>VLOOKUP(B708, pct_raw!$A$2:$AX$1800, 15, FALSE)</f>
        <v>1</v>
      </c>
      <c r="F708" s="5">
        <f>VLOOKUP(B708, pct_raw!$A$2:$AX$1800, 16, FALSE)</f>
        <v>1</v>
      </c>
      <c r="G708" s="5">
        <f>VLOOKUP(B708, pct_raw!$A$2:$AX$1800, 17, FALSE)</f>
        <v>0</v>
      </c>
      <c r="H708">
        <f>VLOOKUP(B708, pct_raw!$A$2:$AX$1800, 18, FALSE)</f>
        <v>0</v>
      </c>
      <c r="I708" s="5">
        <f>VLOOKUP(B708, pct_raw!$A$2:$AX$1800, 19, FALSE)</f>
        <v>0</v>
      </c>
      <c r="J708">
        <f>VLOOKUP(B708, pct_raw!$A$2:$AX$1800, 20, FALSE)</f>
        <v>0</v>
      </c>
      <c r="K708" s="5">
        <f>VLOOKUP(B708, pct_raw!$A$2:$AX$1800, 21, FALSE)</f>
        <v>3</v>
      </c>
      <c r="L708" s="5">
        <f>VLOOKUP(B708, pct_raw!$A$2:$AX$1800, 22, FALSE)</f>
        <v>3</v>
      </c>
      <c r="M708" s="5">
        <f>VLOOKUP(B708, pct_raw!$A$2:$AX$1800, 23, FALSE)</f>
        <v>0</v>
      </c>
      <c r="N708" s="5">
        <f>VLOOKUP(B708, pct_raw!$A$2:$AX$1800, 24, FALSE)</f>
        <v>0</v>
      </c>
      <c r="O708" s="5">
        <f>VLOOKUP(B708, pct_raw!$A$2:$AX$1800, 25, FALSE)</f>
        <v>0</v>
      </c>
      <c r="P708" s="5">
        <f>VLOOKUP(B708, pct_raw!$A$2:$AX$1800, 26, FALSE)</f>
        <v>0</v>
      </c>
      <c r="Q708" s="5">
        <f>VLOOKUP(B708, pct_raw!$A$2:$AX$1800, 27, FALSE)</f>
        <v>10</v>
      </c>
      <c r="R708" s="5">
        <f>VLOOKUP(B708, pct_raw!$A$2:$AX$1800, 28, FALSE)</f>
        <v>10</v>
      </c>
      <c r="S708" s="5">
        <f>VLOOKUP(B708, pct_raw!$A$2:$AX$1800, 29, FALSE)</f>
        <v>0.17710000000000001</v>
      </c>
      <c r="T708" s="5">
        <f>VLOOKUP(B708, pct_raw!$A$2:$AX$1800, 30, FALSE)</f>
        <v>0</v>
      </c>
      <c r="U708" s="5">
        <f>VLOOKUP(B708, pct_raw!$A$2:$AX$1800, 31, FALSE)</f>
        <v>0</v>
      </c>
      <c r="V708" s="5">
        <f>VLOOKUP(B708, pct_raw!$A$2:$AX$1800, 32, FALSE)</f>
        <v>0</v>
      </c>
      <c r="W708" s="5">
        <f>VLOOKUP(B708, pct_raw!$A$2:$AX$1800, 33, FALSE)</f>
        <v>0</v>
      </c>
      <c r="X708" s="5">
        <f>VLOOKUP(B708, pct_raw!$A$2:$AX$1800, 34, FALSE)</f>
        <v>0</v>
      </c>
      <c r="Y708" s="5">
        <f>VLOOKUP(B708, pct_raw!$A$2:$AX$1800, 35, FALSE)</f>
        <v>0</v>
      </c>
      <c r="Z708" s="5">
        <f>VLOOKUP(B708, pct_raw!$A$2:$AX$1800, 36, FALSE)</f>
        <v>4</v>
      </c>
      <c r="AA708" s="5">
        <f>VLOOKUP(B708, pct_raw!$A$2:$AX$1800, 37, FALSE)</f>
        <v>4</v>
      </c>
      <c r="AB708" s="5">
        <f>VLOOKUP(B708, pct_raw!$A$2:$AX$1800, 38, FALSE)</f>
        <v>0</v>
      </c>
      <c r="AC708" s="5">
        <f>VLOOKUP(B708, pct_raw!$A$2:$AX$1800, 39, FALSE)</f>
        <v>0</v>
      </c>
      <c r="AD708" s="5">
        <f>VLOOKUP(B708, pct_raw!$A$2:$AX$1800, 40, FALSE)</f>
        <v>0</v>
      </c>
      <c r="AE708" s="5">
        <f>VLOOKUP(B708, pct_raw!$A$2:$AX$1800, 41, FALSE)</f>
        <v>0</v>
      </c>
      <c r="AF708" s="5">
        <f>VLOOKUP(B708, pct_raw!$A$2:$AX$1800, 42, FALSE)</f>
        <v>0</v>
      </c>
      <c r="AG708" s="5">
        <f>VLOOKUP(B708, pct_raw!$A$2:$AX$1800, 43, FALSE)</f>
        <v>0</v>
      </c>
      <c r="AH708" s="5">
        <f>VLOOKUP(B708, pct_raw!$A$2:$AX$1800, 44, FALSE)</f>
        <v>0</v>
      </c>
      <c r="AI708" s="5">
        <f>VLOOKUP(B708, pct_raw!$A$2:$AX$1800, 45, FALSE)</f>
        <v>0</v>
      </c>
      <c r="AJ708" s="5">
        <f>VLOOKUP(B708, pct_raw!$A$2:$AX$1800, 46, FALSE)</f>
        <v>0</v>
      </c>
      <c r="AK708" s="5">
        <f>VLOOKUP(B708, pct_raw!$A$2:$AX$1800, 47, FALSE)</f>
        <v>0</v>
      </c>
      <c r="AL708" s="5">
        <f>VLOOKUP(B708, pct_raw!$A$2:$AX$1800, 48, FALSE)</f>
        <v>0</v>
      </c>
      <c r="AM708" s="5">
        <f>VLOOKUP(B708, pct_raw!$A$2:$AX$1800, 49, FALSE)</f>
        <v>0</v>
      </c>
      <c r="AN708" s="5">
        <f>VLOOKUP(B708, pct_raw!$A$2:$AX$1800, 50, FALSE)</f>
        <v>0</v>
      </c>
    </row>
    <row r="709" spans="1:40" x14ac:dyDescent="0.2">
      <c r="A709" s="2" t="s">
        <v>247</v>
      </c>
      <c r="B709" s="2" t="str">
        <f t="shared" si="11"/>
        <v>Farmersburg Wagner</v>
      </c>
      <c r="C709" s="2" t="s">
        <v>4712</v>
      </c>
      <c r="D709" s="2" t="str">
        <f>VLOOKUP(B709, pct_raw!$A$2:$AX$1800, 6, FALSE)</f>
        <v xml:space="preserve"> FARMERSBURG WAGNER</v>
      </c>
      <c r="E709" s="5">
        <f>VLOOKUP(B709, pct_raw!$A$2:$AX$1800, 15, FALSE)</f>
        <v>5</v>
      </c>
      <c r="F709" s="5">
        <f>VLOOKUP(B709, pct_raw!$A$2:$AX$1800, 16, FALSE)</f>
        <v>7</v>
      </c>
      <c r="G709" s="5">
        <f>VLOOKUP(B709, pct_raw!$A$2:$AX$1800, 17, FALSE)</f>
        <v>0.16669999999999999</v>
      </c>
      <c r="H709">
        <f>VLOOKUP(B709, pct_raw!$A$2:$AX$1800, 18, FALSE)</f>
        <v>0</v>
      </c>
      <c r="I709" s="5">
        <f>VLOOKUP(B709, pct_raw!$A$2:$AX$1800, 19, FALSE)</f>
        <v>0</v>
      </c>
      <c r="J709">
        <f>VLOOKUP(B709, pct_raw!$A$2:$AX$1800, 20, FALSE)</f>
        <v>0</v>
      </c>
      <c r="K709" s="5">
        <f>VLOOKUP(B709, pct_raw!$A$2:$AX$1800, 21, FALSE)</f>
        <v>12</v>
      </c>
      <c r="L709" s="5">
        <f>VLOOKUP(B709, pct_raw!$A$2:$AX$1800, 22, FALSE)</f>
        <v>16</v>
      </c>
      <c r="M709" s="5">
        <f>VLOOKUP(B709, pct_raw!$A$2:$AX$1800, 23, FALSE)</f>
        <v>0.16669999999999999</v>
      </c>
      <c r="N709" s="5">
        <f>VLOOKUP(B709, pct_raw!$A$2:$AX$1800, 24, FALSE)</f>
        <v>0</v>
      </c>
      <c r="O709" s="5">
        <f>VLOOKUP(B709, pct_raw!$A$2:$AX$1800, 25, FALSE)</f>
        <v>0</v>
      </c>
      <c r="P709" s="5">
        <f>VLOOKUP(B709, pct_raw!$A$2:$AX$1800, 26, FALSE)</f>
        <v>0</v>
      </c>
      <c r="Q709" s="5">
        <f>VLOOKUP(B709, pct_raw!$A$2:$AX$1800, 27, FALSE)</f>
        <v>2</v>
      </c>
      <c r="R709" s="5">
        <f>VLOOKUP(B709, pct_raw!$A$2:$AX$1800, 28, FALSE)</f>
        <v>0</v>
      </c>
      <c r="S709" s="5">
        <f>VLOOKUP(B709, pct_raw!$A$2:$AX$1800, 29, FALSE)</f>
        <v>0</v>
      </c>
      <c r="T709" s="5">
        <f>VLOOKUP(B709, pct_raw!$A$2:$AX$1800, 30, FALSE)</f>
        <v>0</v>
      </c>
      <c r="U709" s="5">
        <f>VLOOKUP(B709, pct_raw!$A$2:$AX$1800, 31, FALSE)</f>
        <v>0</v>
      </c>
      <c r="V709" s="5">
        <f>VLOOKUP(B709, pct_raw!$A$2:$AX$1800, 32, FALSE)</f>
        <v>0</v>
      </c>
      <c r="W709" s="5">
        <f>VLOOKUP(B709, pct_raw!$A$2:$AX$1800, 33, FALSE)</f>
        <v>0</v>
      </c>
      <c r="X709" s="5">
        <f>VLOOKUP(B709, pct_raw!$A$2:$AX$1800, 34, FALSE)</f>
        <v>0</v>
      </c>
      <c r="Y709" s="5">
        <f>VLOOKUP(B709, pct_raw!$A$2:$AX$1800, 35, FALSE)</f>
        <v>0</v>
      </c>
      <c r="Z709" s="5">
        <f>VLOOKUP(B709, pct_raw!$A$2:$AX$1800, 36, FALSE)</f>
        <v>4</v>
      </c>
      <c r="AA709" s="5">
        <f>VLOOKUP(B709, pct_raw!$A$2:$AX$1800, 37, FALSE)</f>
        <v>6</v>
      </c>
      <c r="AB709" s="5">
        <f>VLOOKUP(B709, pct_raw!$A$2:$AX$1800, 38, FALSE)</f>
        <v>0.16669999999999999</v>
      </c>
      <c r="AC709" s="5">
        <f>VLOOKUP(B709, pct_raw!$A$2:$AX$1800, 39, FALSE)</f>
        <v>4</v>
      </c>
      <c r="AD709" s="5">
        <f>VLOOKUP(B709, pct_raw!$A$2:$AX$1800, 40, FALSE)</f>
        <v>0</v>
      </c>
      <c r="AE709" s="5">
        <f>VLOOKUP(B709, pct_raw!$A$2:$AX$1800, 41, FALSE)</f>
        <v>0</v>
      </c>
      <c r="AF709" s="5">
        <f>VLOOKUP(B709, pct_raw!$A$2:$AX$1800, 42, FALSE)</f>
        <v>0</v>
      </c>
      <c r="AG709" s="5">
        <f>VLOOKUP(B709, pct_raw!$A$2:$AX$1800, 43, FALSE)</f>
        <v>0</v>
      </c>
      <c r="AH709" s="5">
        <f>VLOOKUP(B709, pct_raw!$A$2:$AX$1800, 44, FALSE)</f>
        <v>0</v>
      </c>
      <c r="AI709" s="5">
        <f>VLOOKUP(B709, pct_raw!$A$2:$AX$1800, 45, FALSE)</f>
        <v>2</v>
      </c>
      <c r="AJ709" s="5">
        <f>VLOOKUP(B709, pct_raw!$A$2:$AX$1800, 46, FALSE)</f>
        <v>0</v>
      </c>
      <c r="AK709" s="5">
        <f>VLOOKUP(B709, pct_raw!$A$2:$AX$1800, 47, FALSE)</f>
        <v>0</v>
      </c>
      <c r="AL709" s="5">
        <f>VLOOKUP(B709, pct_raw!$A$2:$AX$1800, 48, FALSE)</f>
        <v>0</v>
      </c>
      <c r="AM709" s="5">
        <f>VLOOKUP(B709, pct_raw!$A$2:$AX$1800, 49, FALSE)</f>
        <v>0</v>
      </c>
      <c r="AN709" s="5">
        <f>VLOOKUP(B709, pct_raw!$A$2:$AX$1800, 50, FALSE)</f>
        <v>0</v>
      </c>
    </row>
    <row r="710" spans="1:40" x14ac:dyDescent="0.2">
      <c r="A710" s="2" t="s">
        <v>1327</v>
      </c>
      <c r="B710" s="2" t="str">
        <f t="shared" si="11"/>
        <v>Farmington</v>
      </c>
      <c r="C710" s="2" t="s">
        <v>1327</v>
      </c>
      <c r="D710" s="2" t="str">
        <f>VLOOKUP(B710, pct_raw!$A$2:$AX$1800, 6, FALSE)</f>
        <v xml:space="preserve"> Farmington</v>
      </c>
      <c r="E710" s="5">
        <f>VLOOKUP(B710, pct_raw!$A$2:$AX$1800, 15, FALSE)</f>
        <v>9</v>
      </c>
      <c r="F710" s="5">
        <f>VLOOKUP(B710, pct_raw!$A$2:$AX$1800, 16, FALSE)</f>
        <v>10</v>
      </c>
      <c r="G710" s="5">
        <f>VLOOKUP(B710, pct_raw!$A$2:$AX$1800, 17, FALSE)</f>
        <v>0.2</v>
      </c>
      <c r="H710">
        <f>VLOOKUP(B710, pct_raw!$A$2:$AX$1800, 18, FALSE)</f>
        <v>0</v>
      </c>
      <c r="I710" s="5">
        <f>VLOOKUP(B710, pct_raw!$A$2:$AX$1800, 19, FALSE)</f>
        <v>0</v>
      </c>
      <c r="J710">
        <f>VLOOKUP(B710, pct_raw!$A$2:$AX$1800, 20, FALSE)</f>
        <v>0</v>
      </c>
      <c r="K710" s="5">
        <f>VLOOKUP(B710, pct_raw!$A$2:$AX$1800, 21, FALSE)</f>
        <v>4</v>
      </c>
      <c r="L710" s="5">
        <f>VLOOKUP(B710, pct_raw!$A$2:$AX$1800, 22, FALSE)</f>
        <v>4</v>
      </c>
      <c r="M710" s="5">
        <f>VLOOKUP(B710, pct_raw!$A$2:$AX$1800, 23, FALSE)</f>
        <v>0.1</v>
      </c>
      <c r="N710" s="5">
        <f>VLOOKUP(B710, pct_raw!$A$2:$AX$1800, 24, FALSE)</f>
        <v>0</v>
      </c>
      <c r="O710" s="5">
        <f>VLOOKUP(B710, pct_raw!$A$2:$AX$1800, 25, FALSE)</f>
        <v>0</v>
      </c>
      <c r="P710" s="5">
        <f>VLOOKUP(B710, pct_raw!$A$2:$AX$1800, 26, FALSE)</f>
        <v>0</v>
      </c>
      <c r="Q710" s="5">
        <f>VLOOKUP(B710, pct_raw!$A$2:$AX$1800, 27, FALSE)</f>
        <v>1</v>
      </c>
      <c r="R710" s="5">
        <f>VLOOKUP(B710, pct_raw!$A$2:$AX$1800, 28, FALSE)</f>
        <v>0</v>
      </c>
      <c r="S710" s="5">
        <f>VLOOKUP(B710, pct_raw!$A$2:$AX$1800, 29, FALSE)</f>
        <v>0</v>
      </c>
      <c r="T710" s="5">
        <f>VLOOKUP(B710, pct_raw!$A$2:$AX$1800, 30, FALSE)</f>
        <v>0</v>
      </c>
      <c r="U710" s="5">
        <f>VLOOKUP(B710, pct_raw!$A$2:$AX$1800, 31, FALSE)</f>
        <v>0</v>
      </c>
      <c r="V710" s="5">
        <f>VLOOKUP(B710, pct_raw!$A$2:$AX$1800, 32, FALSE)</f>
        <v>0</v>
      </c>
      <c r="W710" s="5">
        <f>VLOOKUP(B710, pct_raw!$A$2:$AX$1800, 33, FALSE)</f>
        <v>0</v>
      </c>
      <c r="X710" s="5">
        <f>VLOOKUP(B710, pct_raw!$A$2:$AX$1800, 34, FALSE)</f>
        <v>0</v>
      </c>
      <c r="Y710" s="5">
        <f>VLOOKUP(B710, pct_raw!$A$2:$AX$1800, 35, FALSE)</f>
        <v>0</v>
      </c>
      <c r="Z710" s="5">
        <f>VLOOKUP(B710, pct_raw!$A$2:$AX$1800, 36, FALSE)</f>
        <v>5</v>
      </c>
      <c r="AA710" s="5">
        <f>VLOOKUP(B710, pct_raw!$A$2:$AX$1800, 37, FALSE)</f>
        <v>5</v>
      </c>
      <c r="AB710" s="5">
        <f>VLOOKUP(B710, pct_raw!$A$2:$AX$1800, 38, FALSE)</f>
        <v>0.1</v>
      </c>
      <c r="AC710" s="5">
        <f>VLOOKUP(B710, pct_raw!$A$2:$AX$1800, 39, FALSE)</f>
        <v>0</v>
      </c>
      <c r="AD710" s="5">
        <f>VLOOKUP(B710, pct_raw!$A$2:$AX$1800, 40, FALSE)</f>
        <v>0</v>
      </c>
      <c r="AE710" s="5">
        <f>VLOOKUP(B710, pct_raw!$A$2:$AX$1800, 41, FALSE)</f>
        <v>0</v>
      </c>
      <c r="AF710" s="5">
        <f>VLOOKUP(B710, pct_raw!$A$2:$AX$1800, 42, FALSE)</f>
        <v>0</v>
      </c>
      <c r="AG710" s="5">
        <f>VLOOKUP(B710, pct_raw!$A$2:$AX$1800, 43, FALSE)</f>
        <v>0</v>
      </c>
      <c r="AH710" s="5">
        <f>VLOOKUP(B710, pct_raw!$A$2:$AX$1800, 44, FALSE)</f>
        <v>0</v>
      </c>
      <c r="AI710" s="5">
        <f>VLOOKUP(B710, pct_raw!$A$2:$AX$1800, 45, FALSE)</f>
        <v>0</v>
      </c>
      <c r="AJ710" s="5">
        <f>VLOOKUP(B710, pct_raw!$A$2:$AX$1800, 46, FALSE)</f>
        <v>0</v>
      </c>
      <c r="AK710" s="5">
        <f>VLOOKUP(B710, pct_raw!$A$2:$AX$1800, 47, FALSE)</f>
        <v>0</v>
      </c>
      <c r="AL710" s="5">
        <f>VLOOKUP(B710, pct_raw!$A$2:$AX$1800, 48, FALSE)</f>
        <v>0</v>
      </c>
      <c r="AM710" s="5">
        <f>VLOOKUP(B710, pct_raw!$A$2:$AX$1800, 49, FALSE)</f>
        <v>0</v>
      </c>
      <c r="AN710" s="5">
        <f>VLOOKUP(B710, pct_raw!$A$2:$AX$1800, 50, FALSE)</f>
        <v>0</v>
      </c>
    </row>
    <row r="711" spans="1:40" x14ac:dyDescent="0.2">
      <c r="A711" s="2" t="s">
        <v>156</v>
      </c>
      <c r="B711" s="2" t="str">
        <f t="shared" si="11"/>
        <v>Farmington Sugar Creek</v>
      </c>
      <c r="C711" s="2" t="s">
        <v>4957</v>
      </c>
      <c r="D711" s="2" t="str">
        <f>VLOOKUP(B711, pct_raw!$A$2:$AX$1800, 6, FALSE)</f>
        <v xml:space="preserve"> FARMINGTON SUGAR CREEK</v>
      </c>
      <c r="E711" s="5">
        <f>VLOOKUP(B711, pct_raw!$A$2:$AX$1800, 15, FALSE)</f>
        <v>7</v>
      </c>
      <c r="F711" s="5">
        <f>VLOOKUP(B711, pct_raw!$A$2:$AX$1800, 16, FALSE)</f>
        <v>0</v>
      </c>
      <c r="G711" s="5">
        <f>VLOOKUP(B711, pct_raw!$A$2:$AX$1800, 17, FALSE)</f>
        <v>0</v>
      </c>
      <c r="H711">
        <f>VLOOKUP(B711, pct_raw!$A$2:$AX$1800, 18, FALSE)</f>
        <v>0</v>
      </c>
      <c r="I711" s="5">
        <f>VLOOKUP(B711, pct_raw!$A$2:$AX$1800, 19, FALSE)</f>
        <v>0</v>
      </c>
      <c r="J711">
        <f>VLOOKUP(B711, pct_raw!$A$2:$AX$1800, 20, FALSE)</f>
        <v>0</v>
      </c>
      <c r="K711" s="5">
        <f>VLOOKUP(B711, pct_raw!$A$2:$AX$1800, 21, FALSE)</f>
        <v>25</v>
      </c>
      <c r="L711" s="5">
        <f>VLOOKUP(B711, pct_raw!$A$2:$AX$1800, 22, FALSE)</f>
        <v>28</v>
      </c>
      <c r="M711" s="5">
        <f>VLOOKUP(B711, pct_raw!$A$2:$AX$1800, 23, FALSE)</f>
        <v>0.68569999999999998</v>
      </c>
      <c r="N711" s="5">
        <f>VLOOKUP(B711, pct_raw!$A$2:$AX$1800, 24, FALSE)</f>
        <v>0</v>
      </c>
      <c r="O711" s="5">
        <f>VLOOKUP(B711, pct_raw!$A$2:$AX$1800, 25, FALSE)</f>
        <v>0</v>
      </c>
      <c r="P711" s="5">
        <f>VLOOKUP(B711, pct_raw!$A$2:$AX$1800, 26, FALSE)</f>
        <v>0</v>
      </c>
      <c r="Q711" s="5">
        <f>VLOOKUP(B711, pct_raw!$A$2:$AX$1800, 27, FALSE)</f>
        <v>10</v>
      </c>
      <c r="R711" s="5">
        <f>VLOOKUP(B711, pct_raw!$A$2:$AX$1800, 28, FALSE)</f>
        <v>15</v>
      </c>
      <c r="S711" s="5">
        <f>VLOOKUP(B711, pct_raw!$A$2:$AX$1800, 29, FALSE)</f>
        <v>0.34289999999999998</v>
      </c>
      <c r="T711" s="5">
        <f>VLOOKUP(B711, pct_raw!$A$2:$AX$1800, 30, FALSE)</f>
        <v>0</v>
      </c>
      <c r="U711" s="5">
        <f>VLOOKUP(B711, pct_raw!$A$2:$AX$1800, 31, FALSE)</f>
        <v>0</v>
      </c>
      <c r="V711" s="5">
        <f>VLOOKUP(B711, pct_raw!$A$2:$AX$1800, 32, FALSE)</f>
        <v>0</v>
      </c>
      <c r="W711" s="5">
        <f>VLOOKUP(B711, pct_raw!$A$2:$AX$1800, 33, FALSE)</f>
        <v>0</v>
      </c>
      <c r="X711" s="5">
        <f>VLOOKUP(B711, pct_raw!$A$2:$AX$1800, 34, FALSE)</f>
        <v>0</v>
      </c>
      <c r="Y711" s="5">
        <f>VLOOKUP(B711, pct_raw!$A$2:$AX$1800, 35, FALSE)</f>
        <v>0</v>
      </c>
      <c r="Z711" s="5">
        <f>VLOOKUP(B711, pct_raw!$A$2:$AX$1800, 36, FALSE)</f>
        <v>9</v>
      </c>
      <c r="AA711" s="5">
        <f>VLOOKUP(B711, pct_raw!$A$2:$AX$1800, 37, FALSE)</f>
        <v>0</v>
      </c>
      <c r="AB711" s="5">
        <f>VLOOKUP(B711, pct_raw!$A$2:$AX$1800, 38, FALSE)</f>
        <v>0</v>
      </c>
      <c r="AC711" s="5">
        <f>VLOOKUP(B711, pct_raw!$A$2:$AX$1800, 39, FALSE)</f>
        <v>0</v>
      </c>
      <c r="AD711" s="5">
        <f>VLOOKUP(B711, pct_raw!$A$2:$AX$1800, 40, FALSE)</f>
        <v>0</v>
      </c>
      <c r="AE711" s="5">
        <f>VLOOKUP(B711, pct_raw!$A$2:$AX$1800, 41, FALSE)</f>
        <v>0</v>
      </c>
      <c r="AF711" s="5">
        <f>VLOOKUP(B711, pct_raw!$A$2:$AX$1800, 42, FALSE)</f>
        <v>0</v>
      </c>
      <c r="AG711" s="5">
        <f>VLOOKUP(B711, pct_raw!$A$2:$AX$1800, 43, FALSE)</f>
        <v>0</v>
      </c>
      <c r="AH711" s="5">
        <f>VLOOKUP(B711, pct_raw!$A$2:$AX$1800, 44, FALSE)</f>
        <v>0</v>
      </c>
      <c r="AI711" s="5">
        <f>VLOOKUP(B711, pct_raw!$A$2:$AX$1800, 45, FALSE)</f>
        <v>17</v>
      </c>
      <c r="AJ711" s="5">
        <f>VLOOKUP(B711, pct_raw!$A$2:$AX$1800, 46, FALSE)</f>
        <v>18</v>
      </c>
      <c r="AK711" s="5">
        <f>VLOOKUP(B711, pct_raw!$A$2:$AX$1800, 47, FALSE)</f>
        <v>0.34289999999999998</v>
      </c>
      <c r="AL711" s="5">
        <f>VLOOKUP(B711, pct_raw!$A$2:$AX$1800, 48, FALSE)</f>
        <v>2</v>
      </c>
      <c r="AM711" s="5">
        <f>VLOOKUP(B711, pct_raw!$A$2:$AX$1800, 49, FALSE)</f>
        <v>0</v>
      </c>
      <c r="AN711" s="5">
        <f>VLOOKUP(B711, pct_raw!$A$2:$AX$1800, 50, FALSE)</f>
        <v>0</v>
      </c>
    </row>
    <row r="712" spans="1:40" x14ac:dyDescent="0.2">
      <c r="A712" s="2" t="s">
        <v>141</v>
      </c>
      <c r="B712" s="2" t="str">
        <f t="shared" si="11"/>
        <v>Farragut</v>
      </c>
      <c r="C712" s="2" t="s">
        <v>141</v>
      </c>
      <c r="D712" s="2" t="str">
        <f>VLOOKUP(B712, pct_raw!$A$2:$AX$1800, 6, FALSE)</f>
        <v xml:space="preserve"> Farragut</v>
      </c>
      <c r="E712" s="5">
        <f>VLOOKUP(B712, pct_raw!$A$2:$AX$1800, 15, FALSE)</f>
        <v>6</v>
      </c>
      <c r="F712" s="5">
        <f>VLOOKUP(B712, pct_raw!$A$2:$AX$1800, 16, FALSE)</f>
        <v>7</v>
      </c>
      <c r="G712" s="5">
        <f>VLOOKUP(B712, pct_raw!$A$2:$AX$1800, 17, FALSE)</f>
        <v>0.15</v>
      </c>
      <c r="H712">
        <f>VLOOKUP(B712, pct_raw!$A$2:$AX$1800, 18, FALSE)</f>
        <v>0</v>
      </c>
      <c r="I712" s="5">
        <f>VLOOKUP(B712, pct_raw!$A$2:$AX$1800, 19, FALSE)</f>
        <v>0</v>
      </c>
      <c r="J712">
        <f>VLOOKUP(B712, pct_raw!$A$2:$AX$1800, 20, FALSE)</f>
        <v>0</v>
      </c>
      <c r="K712" s="5">
        <f>VLOOKUP(B712, pct_raw!$A$2:$AX$1800, 21, FALSE)</f>
        <v>14</v>
      </c>
      <c r="L712" s="5">
        <f>VLOOKUP(B712, pct_raw!$A$2:$AX$1800, 22, FALSE)</f>
        <v>16</v>
      </c>
      <c r="M712" s="5">
        <f>VLOOKUP(B712, pct_raw!$A$2:$AX$1800, 23, FALSE)</f>
        <v>0.22500000000000001</v>
      </c>
      <c r="N712" s="5">
        <f>VLOOKUP(B712, pct_raw!$A$2:$AX$1800, 24, FALSE)</f>
        <v>0</v>
      </c>
      <c r="O712" s="5">
        <f>VLOOKUP(B712, pct_raw!$A$2:$AX$1800, 25, FALSE)</f>
        <v>0</v>
      </c>
      <c r="P712" s="5">
        <f>VLOOKUP(B712, pct_raw!$A$2:$AX$1800, 26, FALSE)</f>
        <v>0</v>
      </c>
      <c r="Q712" s="5">
        <f>VLOOKUP(B712, pct_raw!$A$2:$AX$1800, 27, FALSE)</f>
        <v>10</v>
      </c>
      <c r="R712" s="5">
        <f>VLOOKUP(B712, pct_raw!$A$2:$AX$1800, 28, FALSE)</f>
        <v>11</v>
      </c>
      <c r="S712" s="5">
        <f>VLOOKUP(B712, pct_raw!$A$2:$AX$1800, 29, FALSE)</f>
        <v>0.15</v>
      </c>
      <c r="T712" s="5">
        <f>VLOOKUP(B712, pct_raw!$A$2:$AX$1800, 30, FALSE)</f>
        <v>0</v>
      </c>
      <c r="U712" s="5">
        <f>VLOOKUP(B712, pct_raw!$A$2:$AX$1800, 31, FALSE)</f>
        <v>0</v>
      </c>
      <c r="V712" s="5">
        <f>VLOOKUP(B712, pct_raw!$A$2:$AX$1800, 32, FALSE)</f>
        <v>0</v>
      </c>
      <c r="W712" s="5">
        <f>VLOOKUP(B712, pct_raw!$A$2:$AX$1800, 33, FALSE)</f>
        <v>0</v>
      </c>
      <c r="X712" s="5">
        <f>VLOOKUP(B712, pct_raw!$A$2:$AX$1800, 34, FALSE)</f>
        <v>0</v>
      </c>
      <c r="Y712" s="5">
        <f>VLOOKUP(B712, pct_raw!$A$2:$AX$1800, 35, FALSE)</f>
        <v>0</v>
      </c>
      <c r="Z712" s="5">
        <f>VLOOKUP(B712, pct_raw!$A$2:$AX$1800, 36, FALSE)</f>
        <v>3</v>
      </c>
      <c r="AA712" s="5">
        <f>VLOOKUP(B712, pct_raw!$A$2:$AX$1800, 37, FALSE)</f>
        <v>6</v>
      </c>
      <c r="AB712" s="5">
        <f>VLOOKUP(B712, pct_raw!$A$2:$AX$1800, 38, FALSE)</f>
        <v>7.4999999999999997E-2</v>
      </c>
      <c r="AC712" s="5">
        <f>VLOOKUP(B712, pct_raw!$A$2:$AX$1800, 39, FALSE)</f>
        <v>0</v>
      </c>
      <c r="AD712" s="5">
        <f>VLOOKUP(B712, pct_raw!$A$2:$AX$1800, 40, FALSE)</f>
        <v>0</v>
      </c>
      <c r="AE712" s="5">
        <f>VLOOKUP(B712, pct_raw!$A$2:$AX$1800, 41, FALSE)</f>
        <v>0</v>
      </c>
      <c r="AF712" s="5">
        <f>VLOOKUP(B712, pct_raw!$A$2:$AX$1800, 42, FALSE)</f>
        <v>2</v>
      </c>
      <c r="AG712" s="5">
        <f>VLOOKUP(B712, pct_raw!$A$2:$AX$1800, 43, FALSE)</f>
        <v>0</v>
      </c>
      <c r="AH712" s="5">
        <f>VLOOKUP(B712, pct_raw!$A$2:$AX$1800, 44, FALSE)</f>
        <v>0</v>
      </c>
      <c r="AI712" s="5">
        <f>VLOOKUP(B712, pct_raw!$A$2:$AX$1800, 45, FALSE)</f>
        <v>5</v>
      </c>
      <c r="AJ712" s="5">
        <f>VLOOKUP(B712, pct_raw!$A$2:$AX$1800, 46, FALSE)</f>
        <v>0</v>
      </c>
      <c r="AK712" s="5">
        <f>VLOOKUP(B712, pct_raw!$A$2:$AX$1800, 47, FALSE)</f>
        <v>0</v>
      </c>
      <c r="AL712" s="5">
        <f>VLOOKUP(B712, pct_raw!$A$2:$AX$1800, 48, FALSE)</f>
        <v>0</v>
      </c>
      <c r="AM712" s="5">
        <f>VLOOKUP(B712, pct_raw!$A$2:$AX$1800, 49, FALSE)</f>
        <v>0</v>
      </c>
      <c r="AN712" s="5">
        <f>VLOOKUP(B712, pct_raw!$A$2:$AX$1800, 50, FALSE)</f>
        <v>0</v>
      </c>
    </row>
    <row r="713" spans="1:40" x14ac:dyDescent="0.2">
      <c r="A713" s="2" t="s">
        <v>328</v>
      </c>
      <c r="B713" s="2" t="str">
        <f t="shared" si="11"/>
        <v>Fayette</v>
      </c>
      <c r="C713" s="2" t="s">
        <v>328</v>
      </c>
      <c r="D713" s="2" t="str">
        <f>VLOOKUP(B713, pct_raw!$A$2:$AX$1800, 6, FALSE)</f>
        <v xml:space="preserve"> Fayette</v>
      </c>
      <c r="E713" s="5">
        <f>VLOOKUP(B713, pct_raw!$A$2:$AX$1800, 15, FALSE)</f>
        <v>6</v>
      </c>
      <c r="F713" s="5">
        <f>VLOOKUP(B713, pct_raw!$A$2:$AX$1800, 16, FALSE)</f>
        <v>0</v>
      </c>
      <c r="G713" s="5">
        <f>VLOOKUP(B713, pct_raw!$A$2:$AX$1800, 17, FALSE)</f>
        <v>0</v>
      </c>
      <c r="H713">
        <f>VLOOKUP(B713, pct_raw!$A$2:$AX$1800, 18, FALSE)</f>
        <v>0</v>
      </c>
      <c r="I713" s="5">
        <f>VLOOKUP(B713, pct_raw!$A$2:$AX$1800, 19, FALSE)</f>
        <v>0</v>
      </c>
      <c r="J713">
        <f>VLOOKUP(B713, pct_raw!$A$2:$AX$1800, 20, FALSE)</f>
        <v>0</v>
      </c>
      <c r="K713" s="5">
        <f>VLOOKUP(B713, pct_raw!$A$2:$AX$1800, 21, FALSE)</f>
        <v>14</v>
      </c>
      <c r="L713" s="5">
        <f>VLOOKUP(B713, pct_raw!$A$2:$AX$1800, 22, FALSE)</f>
        <v>24</v>
      </c>
      <c r="M713" s="5">
        <f>VLOOKUP(B713, pct_raw!$A$2:$AX$1800, 23, FALSE)</f>
        <v>0.4395</v>
      </c>
      <c r="N713" s="5">
        <f>VLOOKUP(B713, pct_raw!$A$2:$AX$1800, 24, FALSE)</f>
        <v>0</v>
      </c>
      <c r="O713" s="5">
        <f>VLOOKUP(B713, pct_raw!$A$2:$AX$1800, 25, FALSE)</f>
        <v>0</v>
      </c>
      <c r="P713" s="5">
        <f>VLOOKUP(B713, pct_raw!$A$2:$AX$1800, 26, FALSE)</f>
        <v>0</v>
      </c>
      <c r="Q713" s="5">
        <f>VLOOKUP(B713, pct_raw!$A$2:$AX$1800, 27, FALSE)</f>
        <v>8</v>
      </c>
      <c r="R713" s="5">
        <f>VLOOKUP(B713, pct_raw!$A$2:$AX$1800, 28, FALSE)</f>
        <v>0</v>
      </c>
      <c r="S713" s="5">
        <f>VLOOKUP(B713, pct_raw!$A$2:$AX$1800, 29, FALSE)</f>
        <v>0</v>
      </c>
      <c r="T713" s="5">
        <f>VLOOKUP(B713, pct_raw!$A$2:$AX$1800, 30, FALSE)</f>
        <v>0</v>
      </c>
      <c r="U713" s="5">
        <f>VLOOKUP(B713, pct_raw!$A$2:$AX$1800, 31, FALSE)</f>
        <v>0</v>
      </c>
      <c r="V713" s="5">
        <f>VLOOKUP(B713, pct_raw!$A$2:$AX$1800, 32, FALSE)</f>
        <v>0</v>
      </c>
      <c r="W713" s="5">
        <f>VLOOKUP(B713, pct_raw!$A$2:$AX$1800, 33, FALSE)</f>
        <v>0</v>
      </c>
      <c r="X713" s="5">
        <f>VLOOKUP(B713, pct_raw!$A$2:$AX$1800, 34, FALSE)</f>
        <v>0</v>
      </c>
      <c r="Y713" s="5">
        <f>VLOOKUP(B713, pct_raw!$A$2:$AX$1800, 35, FALSE)</f>
        <v>0</v>
      </c>
      <c r="Z713" s="5">
        <f>VLOOKUP(B713, pct_raw!$A$2:$AX$1800, 36, FALSE)</f>
        <v>11</v>
      </c>
      <c r="AA713" s="5">
        <f>VLOOKUP(B713, pct_raw!$A$2:$AX$1800, 37, FALSE)</f>
        <v>0</v>
      </c>
      <c r="AB713" s="5">
        <f>VLOOKUP(B713, pct_raw!$A$2:$AX$1800, 38, FALSE)</f>
        <v>0</v>
      </c>
      <c r="AC713" s="5">
        <f>VLOOKUP(B713, pct_raw!$A$2:$AX$1800, 39, FALSE)</f>
        <v>0</v>
      </c>
      <c r="AD713" s="5">
        <f>VLOOKUP(B713, pct_raw!$A$2:$AX$1800, 40, FALSE)</f>
        <v>0</v>
      </c>
      <c r="AE713" s="5">
        <f>VLOOKUP(B713, pct_raw!$A$2:$AX$1800, 41, FALSE)</f>
        <v>0</v>
      </c>
      <c r="AF713" s="5">
        <f>VLOOKUP(B713, pct_raw!$A$2:$AX$1800, 42, FALSE)</f>
        <v>0</v>
      </c>
      <c r="AG713" s="5">
        <f>VLOOKUP(B713, pct_raw!$A$2:$AX$1800, 43, FALSE)</f>
        <v>0</v>
      </c>
      <c r="AH713" s="5">
        <f>VLOOKUP(B713, pct_raw!$A$2:$AX$1800, 44, FALSE)</f>
        <v>0</v>
      </c>
      <c r="AI713" s="5">
        <f>VLOOKUP(B713, pct_raw!$A$2:$AX$1800, 45, FALSE)</f>
        <v>13</v>
      </c>
      <c r="AJ713" s="5">
        <f>VLOOKUP(B713, pct_raw!$A$2:$AX$1800, 46, FALSE)</f>
        <v>19</v>
      </c>
      <c r="AK713" s="5">
        <f>VLOOKUP(B713, pct_raw!$A$2:$AX$1800, 47, FALSE)</f>
        <v>0.4395</v>
      </c>
      <c r="AL713" s="5">
        <f>VLOOKUP(B713, pct_raw!$A$2:$AX$1800, 48, FALSE)</f>
        <v>2</v>
      </c>
      <c r="AM713" s="5">
        <f>VLOOKUP(B713, pct_raw!$A$2:$AX$1800, 49, FALSE)</f>
        <v>0</v>
      </c>
      <c r="AN713" s="5">
        <f>VLOOKUP(B713, pct_raw!$A$2:$AX$1800, 50, FALSE)</f>
        <v>0</v>
      </c>
    </row>
    <row r="714" spans="1:40" x14ac:dyDescent="0.2">
      <c r="A714" s="2" t="s">
        <v>931</v>
      </c>
      <c r="B714" s="2" t="str">
        <f t="shared" si="11"/>
        <v>Fertile</v>
      </c>
      <c r="C714" s="2" t="s">
        <v>931</v>
      </c>
      <c r="D714" s="2" t="str">
        <f>VLOOKUP(B714, pct_raw!$A$2:$AX$1800, 6, FALSE)</f>
        <v xml:space="preserve"> Fertile</v>
      </c>
      <c r="E714" s="5">
        <f>VLOOKUP(B714, pct_raw!$A$2:$AX$1800, 15, FALSE)</f>
        <v>1</v>
      </c>
      <c r="F714" s="5">
        <f>VLOOKUP(B714, pct_raw!$A$2:$AX$1800, 16, FALSE)</f>
        <v>0</v>
      </c>
      <c r="G714" s="5">
        <f>VLOOKUP(B714, pct_raw!$A$2:$AX$1800, 17, FALSE)</f>
        <v>0</v>
      </c>
      <c r="H714">
        <f>VLOOKUP(B714, pct_raw!$A$2:$AX$1800, 18, FALSE)</f>
        <v>0</v>
      </c>
      <c r="I714" s="5">
        <f>VLOOKUP(B714, pct_raw!$A$2:$AX$1800, 19, FALSE)</f>
        <v>0</v>
      </c>
      <c r="J714">
        <f>VLOOKUP(B714, pct_raw!$A$2:$AX$1800, 20, FALSE)</f>
        <v>0</v>
      </c>
      <c r="K714" s="5">
        <f>VLOOKUP(B714, pct_raw!$A$2:$AX$1800, 21, FALSE)</f>
        <v>9</v>
      </c>
      <c r="L714" s="5">
        <f>VLOOKUP(B714, pct_raw!$A$2:$AX$1800, 22, FALSE)</f>
        <v>10</v>
      </c>
      <c r="M714" s="5">
        <f>VLOOKUP(B714, pct_raw!$A$2:$AX$1800, 23, FALSE)</f>
        <v>0.1333</v>
      </c>
      <c r="N714" s="5">
        <f>VLOOKUP(B714, pct_raw!$A$2:$AX$1800, 24, FALSE)</f>
        <v>0</v>
      </c>
      <c r="O714" s="5">
        <f>VLOOKUP(B714, pct_raw!$A$2:$AX$1800, 25, FALSE)</f>
        <v>0</v>
      </c>
      <c r="P714" s="5">
        <f>VLOOKUP(B714, pct_raw!$A$2:$AX$1800, 26, FALSE)</f>
        <v>0</v>
      </c>
      <c r="Q714" s="5">
        <f>VLOOKUP(B714, pct_raw!$A$2:$AX$1800, 27, FALSE)</f>
        <v>4</v>
      </c>
      <c r="R714" s="5">
        <f>VLOOKUP(B714, pct_raw!$A$2:$AX$1800, 28, FALSE)</f>
        <v>4</v>
      </c>
      <c r="S714" s="5">
        <f>VLOOKUP(B714, pct_raw!$A$2:$AX$1800, 29, FALSE)</f>
        <v>6.6699999999999995E-2</v>
      </c>
      <c r="T714" s="5">
        <f>VLOOKUP(B714, pct_raw!$A$2:$AX$1800, 30, FALSE)</f>
        <v>0</v>
      </c>
      <c r="U714" s="5">
        <f>VLOOKUP(B714, pct_raw!$A$2:$AX$1800, 31, FALSE)</f>
        <v>0</v>
      </c>
      <c r="V714" s="5">
        <f>VLOOKUP(B714, pct_raw!$A$2:$AX$1800, 32, FALSE)</f>
        <v>0</v>
      </c>
      <c r="W714" s="5">
        <f>VLOOKUP(B714, pct_raw!$A$2:$AX$1800, 33, FALSE)</f>
        <v>0</v>
      </c>
      <c r="X714" s="5">
        <f>VLOOKUP(B714, pct_raw!$A$2:$AX$1800, 34, FALSE)</f>
        <v>0</v>
      </c>
      <c r="Y714" s="5">
        <f>VLOOKUP(B714, pct_raw!$A$2:$AX$1800, 35, FALSE)</f>
        <v>0</v>
      </c>
      <c r="Z714" s="5">
        <f>VLOOKUP(B714, pct_raw!$A$2:$AX$1800, 36, FALSE)</f>
        <v>1</v>
      </c>
      <c r="AA714" s="5">
        <f>VLOOKUP(B714, pct_raw!$A$2:$AX$1800, 37, FALSE)</f>
        <v>1</v>
      </c>
      <c r="AB714" s="5">
        <f>VLOOKUP(B714, pct_raw!$A$2:$AX$1800, 38, FALSE)</f>
        <v>0</v>
      </c>
      <c r="AC714" s="5">
        <f>VLOOKUP(B714, pct_raw!$A$2:$AX$1800, 39, FALSE)</f>
        <v>0</v>
      </c>
      <c r="AD714" s="5">
        <f>VLOOKUP(B714, pct_raw!$A$2:$AX$1800, 40, FALSE)</f>
        <v>0</v>
      </c>
      <c r="AE714" s="5">
        <f>VLOOKUP(B714, pct_raw!$A$2:$AX$1800, 41, FALSE)</f>
        <v>0</v>
      </c>
      <c r="AF714" s="5">
        <f>VLOOKUP(B714, pct_raw!$A$2:$AX$1800, 42, FALSE)</f>
        <v>1</v>
      </c>
      <c r="AG714" s="5">
        <f>VLOOKUP(B714, pct_raw!$A$2:$AX$1800, 43, FALSE)</f>
        <v>1</v>
      </c>
      <c r="AH714" s="5">
        <f>VLOOKUP(B714, pct_raw!$A$2:$AX$1800, 44, FALSE)</f>
        <v>0</v>
      </c>
      <c r="AI714" s="5">
        <f>VLOOKUP(B714, pct_raw!$A$2:$AX$1800, 45, FALSE)</f>
        <v>4</v>
      </c>
      <c r="AJ714" s="5">
        <f>VLOOKUP(B714, pct_raw!$A$2:$AX$1800, 46, FALSE)</f>
        <v>4</v>
      </c>
      <c r="AK714" s="5">
        <f>VLOOKUP(B714, pct_raw!$A$2:$AX$1800, 47, FALSE)</f>
        <v>6.6699999999999995E-2</v>
      </c>
      <c r="AL714" s="5">
        <f>VLOOKUP(B714, pct_raw!$A$2:$AX$1800, 48, FALSE)</f>
        <v>6</v>
      </c>
      <c r="AM714" s="5">
        <f>VLOOKUP(B714, pct_raw!$A$2:$AX$1800, 49, FALSE)</f>
        <v>6</v>
      </c>
      <c r="AN714" s="5">
        <f>VLOOKUP(B714, pct_raw!$A$2:$AX$1800, 50, FALSE)</f>
        <v>6.6699999999999995E-2</v>
      </c>
    </row>
    <row r="715" spans="1:40" x14ac:dyDescent="0.2">
      <c r="A715" s="2" t="s">
        <v>631</v>
      </c>
      <c r="B715" s="2" t="str">
        <f t="shared" si="11"/>
        <v>Fillmore Greene</v>
      </c>
      <c r="C715" s="2" t="s">
        <v>4958</v>
      </c>
      <c r="D715" s="2" t="str">
        <f>VLOOKUP(B715, pct_raw!$A$2:$AX$1800, 6, FALSE)</f>
        <v xml:space="preserve"> Fillmore Greene</v>
      </c>
      <c r="E715" s="5">
        <f>VLOOKUP(B715, pct_raw!$A$2:$AX$1800, 15, FALSE)</f>
        <v>3</v>
      </c>
      <c r="F715" s="5">
        <f>VLOOKUP(B715, pct_raw!$A$2:$AX$1800, 16, FALSE)</f>
        <v>2</v>
      </c>
      <c r="G715" s="5">
        <f>VLOOKUP(B715, pct_raw!$A$2:$AX$1800, 17, FALSE)</f>
        <v>0</v>
      </c>
      <c r="H715">
        <f>VLOOKUP(B715, pct_raw!$A$2:$AX$1800, 18, FALSE)</f>
        <v>0</v>
      </c>
      <c r="I715" s="5">
        <f>VLOOKUP(B715, pct_raw!$A$2:$AX$1800, 19, FALSE)</f>
        <v>0</v>
      </c>
      <c r="J715">
        <f>VLOOKUP(B715, pct_raw!$A$2:$AX$1800, 20, FALSE)</f>
        <v>0</v>
      </c>
      <c r="K715" s="5">
        <f>VLOOKUP(B715, pct_raw!$A$2:$AX$1800, 21, FALSE)</f>
        <v>12</v>
      </c>
      <c r="L715" s="5">
        <f>VLOOKUP(B715, pct_raw!$A$2:$AX$1800, 22, FALSE)</f>
        <v>12</v>
      </c>
      <c r="M715" s="5">
        <f>VLOOKUP(B715, pct_raw!$A$2:$AX$1800, 23, FALSE)</f>
        <v>0.2</v>
      </c>
      <c r="N715" s="5">
        <f>VLOOKUP(B715, pct_raw!$A$2:$AX$1800, 24, FALSE)</f>
        <v>1</v>
      </c>
      <c r="O715" s="5">
        <f>VLOOKUP(B715, pct_raw!$A$2:$AX$1800, 25, FALSE)</f>
        <v>0</v>
      </c>
      <c r="P715" s="5">
        <f>VLOOKUP(B715, pct_raw!$A$2:$AX$1800, 26, FALSE)</f>
        <v>0</v>
      </c>
      <c r="Q715" s="5">
        <f>VLOOKUP(B715, pct_raw!$A$2:$AX$1800, 27, FALSE)</f>
        <v>8</v>
      </c>
      <c r="R715" s="5">
        <f>VLOOKUP(B715, pct_raw!$A$2:$AX$1800, 28, FALSE)</f>
        <v>10</v>
      </c>
      <c r="S715" s="5">
        <f>VLOOKUP(B715, pct_raw!$A$2:$AX$1800, 29, FALSE)</f>
        <v>0.1</v>
      </c>
      <c r="T715" s="5">
        <f>VLOOKUP(B715, pct_raw!$A$2:$AX$1800, 30, FALSE)</f>
        <v>0</v>
      </c>
      <c r="U715" s="5">
        <f>VLOOKUP(B715, pct_raw!$A$2:$AX$1800, 31, FALSE)</f>
        <v>0</v>
      </c>
      <c r="V715" s="5">
        <f>VLOOKUP(B715, pct_raw!$A$2:$AX$1800, 32, FALSE)</f>
        <v>0</v>
      </c>
      <c r="W715" s="5">
        <f>VLOOKUP(B715, pct_raw!$A$2:$AX$1800, 33, FALSE)</f>
        <v>0</v>
      </c>
      <c r="X715" s="5">
        <f>VLOOKUP(B715, pct_raw!$A$2:$AX$1800, 34, FALSE)</f>
        <v>0</v>
      </c>
      <c r="Y715" s="5">
        <f>VLOOKUP(B715, pct_raw!$A$2:$AX$1800, 35, FALSE)</f>
        <v>0</v>
      </c>
      <c r="Z715" s="5">
        <f>VLOOKUP(B715, pct_raw!$A$2:$AX$1800, 36, FALSE)</f>
        <v>18</v>
      </c>
      <c r="AA715" s="5">
        <f>VLOOKUP(B715, pct_raw!$A$2:$AX$1800, 37, FALSE)</f>
        <v>20</v>
      </c>
      <c r="AB715" s="5">
        <f>VLOOKUP(B715, pct_raw!$A$2:$AX$1800, 38, FALSE)</f>
        <v>0.3</v>
      </c>
      <c r="AC715" s="5">
        <f>VLOOKUP(B715, pct_raw!$A$2:$AX$1800, 39, FALSE)</f>
        <v>2</v>
      </c>
      <c r="AD715" s="5">
        <f>VLOOKUP(B715, pct_raw!$A$2:$AX$1800, 40, FALSE)</f>
        <v>0</v>
      </c>
      <c r="AE715" s="5">
        <f>VLOOKUP(B715, pct_raw!$A$2:$AX$1800, 41, FALSE)</f>
        <v>0</v>
      </c>
      <c r="AF715" s="5">
        <f>VLOOKUP(B715, pct_raw!$A$2:$AX$1800, 42, FALSE)</f>
        <v>0</v>
      </c>
      <c r="AG715" s="5">
        <f>VLOOKUP(B715, pct_raw!$A$2:$AX$1800, 43, FALSE)</f>
        <v>0</v>
      </c>
      <c r="AH715" s="5">
        <f>VLOOKUP(B715, pct_raw!$A$2:$AX$1800, 44, FALSE)</f>
        <v>0</v>
      </c>
      <c r="AI715" s="5">
        <f>VLOOKUP(B715, pct_raw!$A$2:$AX$1800, 45, FALSE)</f>
        <v>12</v>
      </c>
      <c r="AJ715" s="5">
        <f>VLOOKUP(B715, pct_raw!$A$2:$AX$1800, 46, FALSE)</f>
        <v>13</v>
      </c>
      <c r="AK715" s="5">
        <f>VLOOKUP(B715, pct_raw!$A$2:$AX$1800, 47, FALSE)</f>
        <v>0.2</v>
      </c>
      <c r="AL715" s="5">
        <f>VLOOKUP(B715, pct_raw!$A$2:$AX$1800, 48, FALSE)</f>
        <v>1</v>
      </c>
      <c r="AM715" s="5">
        <f>VLOOKUP(B715, pct_raw!$A$2:$AX$1800, 49, FALSE)</f>
        <v>0</v>
      </c>
      <c r="AN715" s="5">
        <f>VLOOKUP(B715, pct_raw!$A$2:$AX$1800, 50, FALSE)</f>
        <v>0</v>
      </c>
    </row>
    <row r="716" spans="1:40" x14ac:dyDescent="0.2">
      <c r="A716" s="2" t="s">
        <v>372</v>
      </c>
      <c r="B716" s="2" t="str">
        <f t="shared" si="11"/>
        <v>Florence St Clair Norway</v>
      </c>
      <c r="C716" s="2" t="s">
        <v>4713</v>
      </c>
      <c r="D716" s="2" t="str">
        <f>VLOOKUP(B716, pct_raw!$A$2:$AX$1800, 6, FALSE)</f>
        <v xml:space="preserve"> Florence St Clair Norway</v>
      </c>
      <c r="E716" s="5">
        <f>VLOOKUP(B716, pct_raw!$A$2:$AX$1800, 15, FALSE)</f>
        <v>19</v>
      </c>
      <c r="F716" s="5">
        <f>VLOOKUP(B716, pct_raw!$A$2:$AX$1800, 16, FALSE)</f>
        <v>20</v>
      </c>
      <c r="G716" s="5">
        <f>VLOOKUP(B716, pct_raw!$A$2:$AX$1800, 17, FALSE)</f>
        <v>0.45</v>
      </c>
      <c r="H716">
        <f>VLOOKUP(B716, pct_raw!$A$2:$AX$1800, 18, FALSE)</f>
        <v>0</v>
      </c>
      <c r="I716" s="5">
        <f>VLOOKUP(B716, pct_raw!$A$2:$AX$1800, 19, FALSE)</f>
        <v>0</v>
      </c>
      <c r="J716">
        <f>VLOOKUP(B716, pct_raw!$A$2:$AX$1800, 20, FALSE)</f>
        <v>0</v>
      </c>
      <c r="K716" s="5">
        <f>VLOOKUP(B716, pct_raw!$A$2:$AX$1800, 21, FALSE)</f>
        <v>8</v>
      </c>
      <c r="L716" s="5">
        <f>VLOOKUP(B716, pct_raw!$A$2:$AX$1800, 22, FALSE)</f>
        <v>9</v>
      </c>
      <c r="M716" s="5">
        <f>VLOOKUP(B716, pct_raw!$A$2:$AX$1800, 23, FALSE)</f>
        <v>0.15</v>
      </c>
      <c r="N716" s="5">
        <f>VLOOKUP(B716, pct_raw!$A$2:$AX$1800, 24, FALSE)</f>
        <v>0</v>
      </c>
      <c r="O716" s="5">
        <f>VLOOKUP(B716, pct_raw!$A$2:$AX$1800, 25, FALSE)</f>
        <v>0</v>
      </c>
      <c r="P716" s="5">
        <f>VLOOKUP(B716, pct_raw!$A$2:$AX$1800, 26, FALSE)</f>
        <v>0</v>
      </c>
      <c r="Q716" s="5">
        <f>VLOOKUP(B716, pct_raw!$A$2:$AX$1800, 27, FALSE)</f>
        <v>0</v>
      </c>
      <c r="R716" s="5">
        <f>VLOOKUP(B716, pct_raw!$A$2:$AX$1800, 28, FALSE)</f>
        <v>0</v>
      </c>
      <c r="S716" s="5">
        <f>VLOOKUP(B716, pct_raw!$A$2:$AX$1800, 29, FALSE)</f>
        <v>0</v>
      </c>
      <c r="T716" s="5">
        <f>VLOOKUP(B716, pct_raw!$A$2:$AX$1800, 30, FALSE)</f>
        <v>0</v>
      </c>
      <c r="U716" s="5">
        <f>VLOOKUP(B716, pct_raw!$A$2:$AX$1800, 31, FALSE)</f>
        <v>0</v>
      </c>
      <c r="V716" s="5">
        <f>VLOOKUP(B716, pct_raw!$A$2:$AX$1800, 32, FALSE)</f>
        <v>0</v>
      </c>
      <c r="W716" s="5">
        <f>VLOOKUP(B716, pct_raw!$A$2:$AX$1800, 33, FALSE)</f>
        <v>0</v>
      </c>
      <c r="X716" s="5">
        <f>VLOOKUP(B716, pct_raw!$A$2:$AX$1800, 34, FALSE)</f>
        <v>0</v>
      </c>
      <c r="Y716" s="5">
        <f>VLOOKUP(B716, pct_raw!$A$2:$AX$1800, 35, FALSE)</f>
        <v>0</v>
      </c>
      <c r="Z716" s="5">
        <f>VLOOKUP(B716, pct_raw!$A$2:$AX$1800, 36, FALSE)</f>
        <v>11</v>
      </c>
      <c r="AA716" s="5">
        <f>VLOOKUP(B716, pct_raw!$A$2:$AX$1800, 37, FALSE)</f>
        <v>14</v>
      </c>
      <c r="AB716" s="5">
        <f>VLOOKUP(B716, pct_raw!$A$2:$AX$1800, 38, FALSE)</f>
        <v>0.3</v>
      </c>
      <c r="AC716" s="5">
        <f>VLOOKUP(B716, pct_raw!$A$2:$AX$1800, 39, FALSE)</f>
        <v>0</v>
      </c>
      <c r="AD716" s="5">
        <f>VLOOKUP(B716, pct_raw!$A$2:$AX$1800, 40, FALSE)</f>
        <v>0</v>
      </c>
      <c r="AE716" s="5">
        <f>VLOOKUP(B716, pct_raw!$A$2:$AX$1800, 41, FALSE)</f>
        <v>0</v>
      </c>
      <c r="AF716" s="5">
        <f>VLOOKUP(B716, pct_raw!$A$2:$AX$1800, 42, FALSE)</f>
        <v>3</v>
      </c>
      <c r="AG716" s="5">
        <f>VLOOKUP(B716, pct_raw!$A$2:$AX$1800, 43, FALSE)</f>
        <v>0</v>
      </c>
      <c r="AH716" s="5">
        <f>VLOOKUP(B716, pct_raw!$A$2:$AX$1800, 44, FALSE)</f>
        <v>0</v>
      </c>
      <c r="AI716" s="5">
        <f>VLOOKUP(B716, pct_raw!$A$2:$AX$1800, 45, FALSE)</f>
        <v>3</v>
      </c>
      <c r="AJ716" s="5">
        <f>VLOOKUP(B716, pct_raw!$A$2:$AX$1800, 46, FALSE)</f>
        <v>0</v>
      </c>
      <c r="AK716" s="5">
        <f>VLOOKUP(B716, pct_raw!$A$2:$AX$1800, 47, FALSE)</f>
        <v>0</v>
      </c>
      <c r="AL716" s="5">
        <f>VLOOKUP(B716, pct_raw!$A$2:$AX$1800, 48, FALSE)</f>
        <v>0</v>
      </c>
      <c r="AM716" s="5">
        <f>VLOOKUP(B716, pct_raw!$A$2:$AX$1800, 49, FALSE)</f>
        <v>0</v>
      </c>
      <c r="AN716" s="5">
        <f>VLOOKUP(B716, pct_raw!$A$2:$AX$1800, 50, FALSE)</f>
        <v>0</v>
      </c>
    </row>
    <row r="717" spans="1:40" x14ac:dyDescent="0.2">
      <c r="A717" s="2" t="s">
        <v>55</v>
      </c>
      <c r="B717" s="2" t="str">
        <f t="shared" si="11"/>
        <v>Floyd Cedar Niles</v>
      </c>
      <c r="C717" s="2" t="s">
        <v>4714</v>
      </c>
      <c r="D717" s="2" t="str">
        <f>VLOOKUP(B717, pct_raw!$A$2:$AX$1800, 6, FALSE)</f>
        <v xml:space="preserve"> Floyd Cedar Niles</v>
      </c>
      <c r="E717" s="5">
        <f>VLOOKUP(B717, pct_raw!$A$2:$AX$1800, 15, FALSE)</f>
        <v>6</v>
      </c>
      <c r="F717" s="5">
        <f>VLOOKUP(B717, pct_raw!$A$2:$AX$1800, 16, FALSE)</f>
        <v>0</v>
      </c>
      <c r="G717" s="5">
        <f>VLOOKUP(B717, pct_raw!$A$2:$AX$1800, 17, FALSE)</f>
        <v>0</v>
      </c>
      <c r="H717">
        <f>VLOOKUP(B717, pct_raw!$A$2:$AX$1800, 18, FALSE)</f>
        <v>0</v>
      </c>
      <c r="I717" s="5">
        <f>VLOOKUP(B717, pct_raw!$A$2:$AX$1800, 19, FALSE)</f>
        <v>0</v>
      </c>
      <c r="J717">
        <f>VLOOKUP(B717, pct_raw!$A$2:$AX$1800, 20, FALSE)</f>
        <v>0</v>
      </c>
      <c r="K717" s="5">
        <f>VLOOKUP(B717, pct_raw!$A$2:$AX$1800, 21, FALSE)</f>
        <v>10</v>
      </c>
      <c r="L717" s="5">
        <f>VLOOKUP(B717, pct_raw!$A$2:$AX$1800, 22, FALSE)</f>
        <v>11</v>
      </c>
      <c r="M717" s="5">
        <f>VLOOKUP(B717, pct_raw!$A$2:$AX$1800, 23, FALSE)</f>
        <v>0.22220000000000001</v>
      </c>
      <c r="N717" s="5">
        <f>VLOOKUP(B717, pct_raw!$A$2:$AX$1800, 24, FALSE)</f>
        <v>0</v>
      </c>
      <c r="O717" s="5">
        <f>VLOOKUP(B717, pct_raw!$A$2:$AX$1800, 25, FALSE)</f>
        <v>0</v>
      </c>
      <c r="P717" s="5">
        <f>VLOOKUP(B717, pct_raw!$A$2:$AX$1800, 26, FALSE)</f>
        <v>0</v>
      </c>
      <c r="Q717" s="5">
        <f>VLOOKUP(B717, pct_raw!$A$2:$AX$1800, 27, FALSE)</f>
        <v>18</v>
      </c>
      <c r="R717" s="5">
        <f>VLOOKUP(B717, pct_raw!$A$2:$AX$1800, 28, FALSE)</f>
        <v>21</v>
      </c>
      <c r="S717" s="5">
        <f>VLOOKUP(B717, pct_raw!$A$2:$AX$1800, 29, FALSE)</f>
        <v>0.33329999999999999</v>
      </c>
      <c r="T717" s="5">
        <f>VLOOKUP(B717, pct_raw!$A$2:$AX$1800, 30, FALSE)</f>
        <v>0</v>
      </c>
      <c r="U717" s="5">
        <f>VLOOKUP(B717, pct_raw!$A$2:$AX$1800, 31, FALSE)</f>
        <v>0</v>
      </c>
      <c r="V717" s="5">
        <f>VLOOKUP(B717, pct_raw!$A$2:$AX$1800, 32, FALSE)</f>
        <v>0</v>
      </c>
      <c r="W717" s="5">
        <f>VLOOKUP(B717, pct_raw!$A$2:$AX$1800, 33, FALSE)</f>
        <v>0</v>
      </c>
      <c r="X717" s="5">
        <f>VLOOKUP(B717, pct_raw!$A$2:$AX$1800, 34, FALSE)</f>
        <v>0</v>
      </c>
      <c r="Y717" s="5">
        <f>VLOOKUP(B717, pct_raw!$A$2:$AX$1800, 35, FALSE)</f>
        <v>0</v>
      </c>
      <c r="Z717" s="5">
        <f>VLOOKUP(B717, pct_raw!$A$2:$AX$1800, 36, FALSE)</f>
        <v>11</v>
      </c>
      <c r="AA717" s="5">
        <f>VLOOKUP(B717, pct_raw!$A$2:$AX$1800, 37, FALSE)</f>
        <v>11</v>
      </c>
      <c r="AB717" s="5">
        <f>VLOOKUP(B717, pct_raw!$A$2:$AX$1800, 38, FALSE)</f>
        <v>0.22220000000000001</v>
      </c>
      <c r="AC717" s="5">
        <f>VLOOKUP(B717, pct_raw!$A$2:$AX$1800, 39, FALSE)</f>
        <v>4</v>
      </c>
      <c r="AD717" s="5">
        <f>VLOOKUP(B717, pct_raw!$A$2:$AX$1800, 40, FALSE)</f>
        <v>0</v>
      </c>
      <c r="AE717" s="5">
        <f>VLOOKUP(B717, pct_raw!$A$2:$AX$1800, 41, FALSE)</f>
        <v>0</v>
      </c>
      <c r="AF717" s="5">
        <f>VLOOKUP(B717, pct_raw!$A$2:$AX$1800, 42, FALSE)</f>
        <v>0</v>
      </c>
      <c r="AG717" s="5">
        <f>VLOOKUP(B717, pct_raw!$A$2:$AX$1800, 43, FALSE)</f>
        <v>6</v>
      </c>
      <c r="AH717" s="5">
        <f>VLOOKUP(B717, pct_raw!$A$2:$AX$1800, 44, FALSE)</f>
        <v>0</v>
      </c>
      <c r="AI717" s="5">
        <f>VLOOKUP(B717, pct_raw!$A$2:$AX$1800, 45, FALSE)</f>
        <v>6</v>
      </c>
      <c r="AJ717" s="5">
        <f>VLOOKUP(B717, pct_raw!$A$2:$AX$1800, 46, FALSE)</f>
        <v>9</v>
      </c>
      <c r="AK717" s="5">
        <f>VLOOKUP(B717, pct_raw!$A$2:$AX$1800, 47, FALSE)</f>
        <v>0.1111</v>
      </c>
      <c r="AL717" s="5">
        <f>VLOOKUP(B717, pct_raw!$A$2:$AX$1800, 48, FALSE)</f>
        <v>3</v>
      </c>
      <c r="AM717" s="5">
        <f>VLOOKUP(B717, pct_raw!$A$2:$AX$1800, 49, FALSE)</f>
        <v>0</v>
      </c>
      <c r="AN717" s="5">
        <f>VLOOKUP(B717, pct_raw!$A$2:$AX$1800, 50, FALSE)</f>
        <v>0</v>
      </c>
    </row>
    <row r="718" spans="1:40" x14ac:dyDescent="0.2">
      <c r="A718" s="2" t="s">
        <v>1328</v>
      </c>
      <c r="B718" s="2" t="str">
        <f t="shared" si="11"/>
        <v>Floyd Lynn</v>
      </c>
      <c r="C718" s="2" t="s">
        <v>4959</v>
      </c>
      <c r="D718" s="2" t="str">
        <f>VLOOKUP(B718, pct_raw!$A$2:$AX$1800, 6, FALSE)</f>
        <v xml:space="preserve"> Floyd Lynn</v>
      </c>
      <c r="E718" s="5">
        <f>VLOOKUP(B718, pct_raw!$A$2:$AX$1800, 15, FALSE)</f>
        <v>3</v>
      </c>
      <c r="F718" s="5">
        <f>VLOOKUP(B718, pct_raw!$A$2:$AX$1800, 16, FALSE)</f>
        <v>3</v>
      </c>
      <c r="G718" s="5">
        <f>VLOOKUP(B718, pct_raw!$A$2:$AX$1800, 17, FALSE)</f>
        <v>8.7499999999999994E-2</v>
      </c>
      <c r="H718">
        <f>VLOOKUP(B718, pct_raw!$A$2:$AX$1800, 18, FALSE)</f>
        <v>0</v>
      </c>
      <c r="I718" s="5">
        <f>VLOOKUP(B718, pct_raw!$A$2:$AX$1800, 19, FALSE)</f>
        <v>0</v>
      </c>
      <c r="J718">
        <f>VLOOKUP(B718, pct_raw!$A$2:$AX$1800, 20, FALSE)</f>
        <v>0</v>
      </c>
      <c r="K718" s="5">
        <f>VLOOKUP(B718, pct_raw!$A$2:$AX$1800, 21, FALSE)</f>
        <v>0</v>
      </c>
      <c r="L718" s="5">
        <f>VLOOKUP(B718, pct_raw!$A$2:$AX$1800, 22, FALSE)</f>
        <v>0</v>
      </c>
      <c r="M718" s="5">
        <f>VLOOKUP(B718, pct_raw!$A$2:$AX$1800, 23, FALSE)</f>
        <v>0</v>
      </c>
      <c r="N718" s="5">
        <f>VLOOKUP(B718, pct_raw!$A$2:$AX$1800, 24, FALSE)</f>
        <v>0</v>
      </c>
      <c r="O718" s="5">
        <f>VLOOKUP(B718, pct_raw!$A$2:$AX$1800, 25, FALSE)</f>
        <v>0</v>
      </c>
      <c r="P718" s="5">
        <f>VLOOKUP(B718, pct_raw!$A$2:$AX$1800, 26, FALSE)</f>
        <v>0</v>
      </c>
      <c r="Q718" s="5">
        <f>VLOOKUP(B718, pct_raw!$A$2:$AX$1800, 27, FALSE)</f>
        <v>2</v>
      </c>
      <c r="R718" s="5">
        <f>VLOOKUP(B718, pct_raw!$A$2:$AX$1800, 28, FALSE)</f>
        <v>3</v>
      </c>
      <c r="S718" s="5">
        <f>VLOOKUP(B718, pct_raw!$A$2:$AX$1800, 29, FALSE)</f>
        <v>8.7499999999999994E-2</v>
      </c>
      <c r="T718" s="5">
        <f>VLOOKUP(B718, pct_raw!$A$2:$AX$1800, 30, FALSE)</f>
        <v>0</v>
      </c>
      <c r="U718" s="5">
        <f>VLOOKUP(B718, pct_raw!$A$2:$AX$1800, 31, FALSE)</f>
        <v>0</v>
      </c>
      <c r="V718" s="5">
        <f>VLOOKUP(B718, pct_raw!$A$2:$AX$1800, 32, FALSE)</f>
        <v>0</v>
      </c>
      <c r="W718" s="5">
        <f>VLOOKUP(B718, pct_raw!$A$2:$AX$1800, 33, FALSE)</f>
        <v>0</v>
      </c>
      <c r="X718" s="5">
        <f>VLOOKUP(B718, pct_raw!$A$2:$AX$1800, 34, FALSE)</f>
        <v>0</v>
      </c>
      <c r="Y718" s="5">
        <f>VLOOKUP(B718, pct_raw!$A$2:$AX$1800, 35, FALSE)</f>
        <v>0</v>
      </c>
      <c r="Z718" s="5">
        <f>VLOOKUP(B718, pct_raw!$A$2:$AX$1800, 36, FALSE)</f>
        <v>0</v>
      </c>
      <c r="AA718" s="5">
        <f>VLOOKUP(B718, pct_raw!$A$2:$AX$1800, 37, FALSE)</f>
        <v>0</v>
      </c>
      <c r="AB718" s="5">
        <f>VLOOKUP(B718, pct_raw!$A$2:$AX$1800, 38, FALSE)</f>
        <v>0</v>
      </c>
      <c r="AC718" s="5">
        <f>VLOOKUP(B718, pct_raw!$A$2:$AX$1800, 39, FALSE)</f>
        <v>0</v>
      </c>
      <c r="AD718" s="5">
        <f>VLOOKUP(B718, pct_raw!$A$2:$AX$1800, 40, FALSE)</f>
        <v>0</v>
      </c>
      <c r="AE718" s="5">
        <f>VLOOKUP(B718, pct_raw!$A$2:$AX$1800, 41, FALSE)</f>
        <v>0</v>
      </c>
      <c r="AF718" s="5">
        <f>VLOOKUP(B718, pct_raw!$A$2:$AX$1800, 42, FALSE)</f>
        <v>1</v>
      </c>
      <c r="AG718" s="5">
        <f>VLOOKUP(B718, pct_raw!$A$2:$AX$1800, 43, FALSE)</f>
        <v>0</v>
      </c>
      <c r="AH718" s="5">
        <f>VLOOKUP(B718, pct_raw!$A$2:$AX$1800, 44, FALSE)</f>
        <v>0</v>
      </c>
      <c r="AI718" s="5">
        <f>VLOOKUP(B718, pct_raw!$A$2:$AX$1800, 45, FALSE)</f>
        <v>5</v>
      </c>
      <c r="AJ718" s="5">
        <f>VLOOKUP(B718, pct_raw!$A$2:$AX$1800, 46, FALSE)</f>
        <v>5</v>
      </c>
      <c r="AK718" s="5">
        <f>VLOOKUP(B718, pct_raw!$A$2:$AX$1800, 47, FALSE)</f>
        <v>8.7499999999999994E-2</v>
      </c>
      <c r="AL718" s="5">
        <f>VLOOKUP(B718, pct_raw!$A$2:$AX$1800, 48, FALSE)</f>
        <v>0</v>
      </c>
      <c r="AM718" s="5">
        <f>VLOOKUP(B718, pct_raw!$A$2:$AX$1800, 49, FALSE)</f>
        <v>0</v>
      </c>
      <c r="AN718" s="5">
        <f>VLOOKUP(B718, pct_raw!$A$2:$AX$1800, 50, FALSE)</f>
        <v>0</v>
      </c>
    </row>
    <row r="719" spans="1:40" x14ac:dyDescent="0.2">
      <c r="A719" s="2" t="s">
        <v>893</v>
      </c>
      <c r="B719" s="2" t="str">
        <f t="shared" si="11"/>
        <v>Forest City Ward 1</v>
      </c>
      <c r="C719" s="2" t="s">
        <v>893</v>
      </c>
      <c r="D719" s="2" t="str">
        <f>VLOOKUP(B719, pct_raw!$A$2:$AX$1800, 6, FALSE)</f>
        <v xml:space="preserve"> Forest City Ward 1</v>
      </c>
      <c r="E719" s="5">
        <f>VLOOKUP(B719, pct_raw!$A$2:$AX$1800, 15, FALSE)</f>
        <v>8</v>
      </c>
      <c r="F719" s="5">
        <f>VLOOKUP(B719, pct_raw!$A$2:$AX$1800, 16, FALSE)</f>
        <v>0</v>
      </c>
      <c r="G719" s="5">
        <f>VLOOKUP(B719, pct_raw!$A$2:$AX$1800, 17, FALSE)</f>
        <v>0</v>
      </c>
      <c r="H719">
        <f>VLOOKUP(B719, pct_raw!$A$2:$AX$1800, 18, FALSE)</f>
        <v>0</v>
      </c>
      <c r="I719" s="5">
        <f>VLOOKUP(B719, pct_raw!$A$2:$AX$1800, 19, FALSE)</f>
        <v>0</v>
      </c>
      <c r="J719">
        <f>VLOOKUP(B719, pct_raw!$A$2:$AX$1800, 20, FALSE)</f>
        <v>0</v>
      </c>
      <c r="K719" s="5">
        <f>VLOOKUP(B719, pct_raw!$A$2:$AX$1800, 21, FALSE)</f>
        <v>9</v>
      </c>
      <c r="L719" s="5">
        <f>VLOOKUP(B719, pct_raw!$A$2:$AX$1800, 22, FALSE)</f>
        <v>11</v>
      </c>
      <c r="M719" s="5">
        <f>VLOOKUP(B719, pct_raw!$A$2:$AX$1800, 23, FALSE)</f>
        <v>0.15</v>
      </c>
      <c r="N719" s="5">
        <f>VLOOKUP(B719, pct_raw!$A$2:$AX$1800, 24, FALSE)</f>
        <v>1</v>
      </c>
      <c r="O719" s="5">
        <f>VLOOKUP(B719, pct_raw!$A$2:$AX$1800, 25, FALSE)</f>
        <v>0</v>
      </c>
      <c r="P719" s="5">
        <f>VLOOKUP(B719, pct_raw!$A$2:$AX$1800, 26, FALSE)</f>
        <v>0</v>
      </c>
      <c r="Q719" s="5">
        <f>VLOOKUP(B719, pct_raw!$A$2:$AX$1800, 27, FALSE)</f>
        <v>13</v>
      </c>
      <c r="R719" s="5">
        <f>VLOOKUP(B719, pct_raw!$A$2:$AX$1800, 28, FALSE)</f>
        <v>18</v>
      </c>
      <c r="S719" s="5">
        <f>VLOOKUP(B719, pct_raw!$A$2:$AX$1800, 29, FALSE)</f>
        <v>0.15</v>
      </c>
      <c r="T719" s="5">
        <f>VLOOKUP(B719, pct_raw!$A$2:$AX$1800, 30, FALSE)</f>
        <v>0</v>
      </c>
      <c r="U719" s="5">
        <f>VLOOKUP(B719, pct_raw!$A$2:$AX$1800, 31, FALSE)</f>
        <v>0</v>
      </c>
      <c r="V719" s="5">
        <f>VLOOKUP(B719, pct_raw!$A$2:$AX$1800, 32, FALSE)</f>
        <v>0</v>
      </c>
      <c r="W719" s="5">
        <f>VLOOKUP(B719, pct_raw!$A$2:$AX$1800, 33, FALSE)</f>
        <v>0</v>
      </c>
      <c r="X719" s="5">
        <f>VLOOKUP(B719, pct_raw!$A$2:$AX$1800, 34, FALSE)</f>
        <v>0</v>
      </c>
      <c r="Y719" s="5">
        <f>VLOOKUP(B719, pct_raw!$A$2:$AX$1800, 35, FALSE)</f>
        <v>0</v>
      </c>
      <c r="Z719" s="5">
        <f>VLOOKUP(B719, pct_raw!$A$2:$AX$1800, 36, FALSE)</f>
        <v>2</v>
      </c>
      <c r="AA719" s="5">
        <f>VLOOKUP(B719, pct_raw!$A$2:$AX$1800, 37, FALSE)</f>
        <v>0</v>
      </c>
      <c r="AB719" s="5">
        <f>VLOOKUP(B719, pct_raw!$A$2:$AX$1800, 38, FALSE)</f>
        <v>0</v>
      </c>
      <c r="AC719" s="5">
        <f>VLOOKUP(B719, pct_raw!$A$2:$AX$1800, 39, FALSE)</f>
        <v>0</v>
      </c>
      <c r="AD719" s="5">
        <f>VLOOKUP(B719, pct_raw!$A$2:$AX$1800, 40, FALSE)</f>
        <v>0</v>
      </c>
      <c r="AE719" s="5">
        <f>VLOOKUP(B719, pct_raw!$A$2:$AX$1800, 41, FALSE)</f>
        <v>0</v>
      </c>
      <c r="AF719" s="5">
        <f>VLOOKUP(B719, pct_raw!$A$2:$AX$1800, 42, FALSE)</f>
        <v>0</v>
      </c>
      <c r="AG719" s="5">
        <f>VLOOKUP(B719, pct_raw!$A$2:$AX$1800, 43, FALSE)</f>
        <v>0</v>
      </c>
      <c r="AH719" s="5">
        <f>VLOOKUP(B719, pct_raw!$A$2:$AX$1800, 44, FALSE)</f>
        <v>0</v>
      </c>
      <c r="AI719" s="5">
        <f>VLOOKUP(B719, pct_raw!$A$2:$AX$1800, 45, FALSE)</f>
        <v>21</v>
      </c>
      <c r="AJ719" s="5">
        <f>VLOOKUP(B719, pct_raw!$A$2:$AX$1800, 46, FALSE)</f>
        <v>23</v>
      </c>
      <c r="AK719" s="5">
        <f>VLOOKUP(B719, pct_raw!$A$2:$AX$1800, 47, FALSE)</f>
        <v>0.3</v>
      </c>
      <c r="AL719" s="5">
        <f>VLOOKUP(B719, pct_raw!$A$2:$AX$1800, 48, FALSE)</f>
        <v>9</v>
      </c>
      <c r="AM719" s="5">
        <f>VLOOKUP(B719, pct_raw!$A$2:$AX$1800, 49, FALSE)</f>
        <v>11</v>
      </c>
      <c r="AN719" s="5">
        <f>VLOOKUP(B719, pct_raw!$A$2:$AX$1800, 50, FALSE)</f>
        <v>0.15</v>
      </c>
    </row>
    <row r="720" spans="1:40" x14ac:dyDescent="0.2">
      <c r="A720" s="2" t="s">
        <v>895</v>
      </c>
      <c r="B720" s="2" t="str">
        <f t="shared" si="11"/>
        <v>Forest City Ward 2</v>
      </c>
      <c r="C720" s="2" t="s">
        <v>895</v>
      </c>
      <c r="D720" s="2" t="str">
        <f>VLOOKUP(B720, pct_raw!$A$2:$AX$1800, 6, FALSE)</f>
        <v xml:space="preserve"> Forest City Ward 2</v>
      </c>
      <c r="E720" s="5">
        <f>VLOOKUP(B720, pct_raw!$A$2:$AX$1800, 15, FALSE)</f>
        <v>5</v>
      </c>
      <c r="F720" s="5">
        <f>VLOOKUP(B720, pct_raw!$A$2:$AX$1800, 16, FALSE)</f>
        <v>0</v>
      </c>
      <c r="G720" s="5">
        <f>VLOOKUP(B720, pct_raw!$A$2:$AX$1800, 17, FALSE)</f>
        <v>0</v>
      </c>
      <c r="H720">
        <f>VLOOKUP(B720, pct_raw!$A$2:$AX$1800, 18, FALSE)</f>
        <v>0</v>
      </c>
      <c r="I720" s="5">
        <f>VLOOKUP(B720, pct_raw!$A$2:$AX$1800, 19, FALSE)</f>
        <v>0</v>
      </c>
      <c r="J720">
        <f>VLOOKUP(B720, pct_raw!$A$2:$AX$1800, 20, FALSE)</f>
        <v>0</v>
      </c>
      <c r="K720" s="5">
        <f>VLOOKUP(B720, pct_raw!$A$2:$AX$1800, 21, FALSE)</f>
        <v>7</v>
      </c>
      <c r="L720" s="5">
        <f>VLOOKUP(B720, pct_raw!$A$2:$AX$1800, 22, FALSE)</f>
        <v>0</v>
      </c>
      <c r="M720" s="5">
        <f>VLOOKUP(B720, pct_raw!$A$2:$AX$1800, 23, FALSE)</f>
        <v>0</v>
      </c>
      <c r="N720" s="5">
        <f>VLOOKUP(B720, pct_raw!$A$2:$AX$1800, 24, FALSE)</f>
        <v>0</v>
      </c>
      <c r="O720" s="5">
        <f>VLOOKUP(B720, pct_raw!$A$2:$AX$1800, 25, FALSE)</f>
        <v>0</v>
      </c>
      <c r="P720" s="5">
        <f>VLOOKUP(B720, pct_raw!$A$2:$AX$1800, 26, FALSE)</f>
        <v>0</v>
      </c>
      <c r="Q720" s="5">
        <f>VLOOKUP(B720, pct_raw!$A$2:$AX$1800, 27, FALSE)</f>
        <v>7</v>
      </c>
      <c r="R720" s="5">
        <f>VLOOKUP(B720, pct_raw!$A$2:$AX$1800, 28, FALSE)</f>
        <v>14</v>
      </c>
      <c r="S720" s="5">
        <f>VLOOKUP(B720, pct_raw!$A$2:$AX$1800, 29, FALSE)</f>
        <v>0.15</v>
      </c>
      <c r="T720" s="5">
        <f>VLOOKUP(B720, pct_raw!$A$2:$AX$1800, 30, FALSE)</f>
        <v>0</v>
      </c>
      <c r="U720" s="5">
        <f>VLOOKUP(B720, pct_raw!$A$2:$AX$1800, 31, FALSE)</f>
        <v>0</v>
      </c>
      <c r="V720" s="5">
        <f>VLOOKUP(B720, pct_raw!$A$2:$AX$1800, 32, FALSE)</f>
        <v>0</v>
      </c>
      <c r="W720" s="5">
        <f>VLOOKUP(B720, pct_raw!$A$2:$AX$1800, 33, FALSE)</f>
        <v>0</v>
      </c>
      <c r="X720" s="5">
        <f>VLOOKUP(B720, pct_raw!$A$2:$AX$1800, 34, FALSE)</f>
        <v>0</v>
      </c>
      <c r="Y720" s="5">
        <f>VLOOKUP(B720, pct_raw!$A$2:$AX$1800, 35, FALSE)</f>
        <v>0</v>
      </c>
      <c r="Z720" s="5">
        <f>VLOOKUP(B720, pct_raw!$A$2:$AX$1800, 36, FALSE)</f>
        <v>10</v>
      </c>
      <c r="AA720" s="5">
        <f>VLOOKUP(B720, pct_raw!$A$2:$AX$1800, 37, FALSE)</f>
        <v>10</v>
      </c>
      <c r="AB720" s="5">
        <f>VLOOKUP(B720, pct_raw!$A$2:$AX$1800, 38, FALSE)</f>
        <v>0.15</v>
      </c>
      <c r="AC720" s="5">
        <f>VLOOKUP(B720, pct_raw!$A$2:$AX$1800, 39, FALSE)</f>
        <v>0</v>
      </c>
      <c r="AD720" s="5">
        <f>VLOOKUP(B720, pct_raw!$A$2:$AX$1800, 40, FALSE)</f>
        <v>0</v>
      </c>
      <c r="AE720" s="5">
        <f>VLOOKUP(B720, pct_raw!$A$2:$AX$1800, 41, FALSE)</f>
        <v>0</v>
      </c>
      <c r="AF720" s="5">
        <f>VLOOKUP(B720, pct_raw!$A$2:$AX$1800, 42, FALSE)</f>
        <v>0</v>
      </c>
      <c r="AG720" s="5">
        <f>VLOOKUP(B720, pct_raw!$A$2:$AX$1800, 43, FALSE)</f>
        <v>0</v>
      </c>
      <c r="AH720" s="5">
        <f>VLOOKUP(B720, pct_raw!$A$2:$AX$1800, 44, FALSE)</f>
        <v>0</v>
      </c>
      <c r="AI720" s="5">
        <f>VLOOKUP(B720, pct_raw!$A$2:$AX$1800, 45, FALSE)</f>
        <v>10</v>
      </c>
      <c r="AJ720" s="5">
        <f>VLOOKUP(B720, pct_raw!$A$2:$AX$1800, 46, FALSE)</f>
        <v>12</v>
      </c>
      <c r="AK720" s="5">
        <f>VLOOKUP(B720, pct_raw!$A$2:$AX$1800, 47, FALSE)</f>
        <v>0.15</v>
      </c>
      <c r="AL720" s="5">
        <f>VLOOKUP(B720, pct_raw!$A$2:$AX$1800, 48, FALSE)</f>
        <v>8</v>
      </c>
      <c r="AM720" s="5">
        <f>VLOOKUP(B720, pct_raw!$A$2:$AX$1800, 49, FALSE)</f>
        <v>10</v>
      </c>
      <c r="AN720" s="5">
        <f>VLOOKUP(B720, pct_raw!$A$2:$AX$1800, 50, FALSE)</f>
        <v>0.15</v>
      </c>
    </row>
    <row r="721" spans="1:40" x14ac:dyDescent="0.2">
      <c r="A721" s="2" t="s">
        <v>1329</v>
      </c>
      <c r="B721" s="2" t="str">
        <f t="shared" si="11"/>
        <v>Forest City Ward 3</v>
      </c>
      <c r="C721" s="2" t="s">
        <v>1329</v>
      </c>
      <c r="D721" s="2" t="str">
        <f>VLOOKUP(B721, pct_raw!$A$2:$AX$1800, 6, FALSE)</f>
        <v xml:space="preserve"> Forest City Ward 3</v>
      </c>
      <c r="E721" s="5">
        <f>VLOOKUP(B721, pct_raw!$A$2:$AX$1800, 15, FALSE)</f>
        <v>14</v>
      </c>
      <c r="F721" s="5">
        <f>VLOOKUP(B721, pct_raw!$A$2:$AX$1800, 16, FALSE)</f>
        <v>14</v>
      </c>
      <c r="G721" s="5">
        <f>VLOOKUP(B721, pct_raw!$A$2:$AX$1800, 17, FALSE)</f>
        <v>0.15</v>
      </c>
      <c r="H721">
        <f>VLOOKUP(B721, pct_raw!$A$2:$AX$1800, 18, FALSE)</f>
        <v>0</v>
      </c>
      <c r="I721" s="5">
        <f>VLOOKUP(B721, pct_raw!$A$2:$AX$1800, 19, FALSE)</f>
        <v>0</v>
      </c>
      <c r="J721">
        <f>VLOOKUP(B721, pct_raw!$A$2:$AX$1800, 20, FALSE)</f>
        <v>0</v>
      </c>
      <c r="K721" s="5">
        <f>VLOOKUP(B721, pct_raw!$A$2:$AX$1800, 21, FALSE)</f>
        <v>3</v>
      </c>
      <c r="L721" s="5">
        <f>VLOOKUP(B721, pct_raw!$A$2:$AX$1800, 22, FALSE)</f>
        <v>0</v>
      </c>
      <c r="M721" s="5">
        <f>VLOOKUP(B721, pct_raw!$A$2:$AX$1800, 23, FALSE)</f>
        <v>0</v>
      </c>
      <c r="N721" s="5">
        <f>VLOOKUP(B721, pct_raw!$A$2:$AX$1800, 24, FALSE)</f>
        <v>0</v>
      </c>
      <c r="O721" s="5">
        <f>VLOOKUP(B721, pct_raw!$A$2:$AX$1800, 25, FALSE)</f>
        <v>0</v>
      </c>
      <c r="P721" s="5">
        <f>VLOOKUP(B721, pct_raw!$A$2:$AX$1800, 26, FALSE)</f>
        <v>0</v>
      </c>
      <c r="Q721" s="5">
        <f>VLOOKUP(B721, pct_raw!$A$2:$AX$1800, 27, FALSE)</f>
        <v>2</v>
      </c>
      <c r="R721" s="5">
        <f>VLOOKUP(B721, pct_raw!$A$2:$AX$1800, 28, FALSE)</f>
        <v>0</v>
      </c>
      <c r="S721" s="5">
        <f>VLOOKUP(B721, pct_raw!$A$2:$AX$1800, 29, FALSE)</f>
        <v>0</v>
      </c>
      <c r="T721" s="5">
        <f>VLOOKUP(B721, pct_raw!$A$2:$AX$1800, 30, FALSE)</f>
        <v>0</v>
      </c>
      <c r="U721" s="5">
        <f>VLOOKUP(B721, pct_raw!$A$2:$AX$1800, 31, FALSE)</f>
        <v>0</v>
      </c>
      <c r="V721" s="5">
        <f>VLOOKUP(B721, pct_raw!$A$2:$AX$1800, 32, FALSE)</f>
        <v>0</v>
      </c>
      <c r="W721" s="5">
        <f>VLOOKUP(B721, pct_raw!$A$2:$AX$1800, 33, FALSE)</f>
        <v>0</v>
      </c>
      <c r="X721" s="5">
        <f>VLOOKUP(B721, pct_raw!$A$2:$AX$1800, 34, FALSE)</f>
        <v>0</v>
      </c>
      <c r="Y721" s="5">
        <f>VLOOKUP(B721, pct_raw!$A$2:$AX$1800, 35, FALSE)</f>
        <v>0</v>
      </c>
      <c r="Z721" s="5">
        <f>VLOOKUP(B721, pct_raw!$A$2:$AX$1800, 36, FALSE)</f>
        <v>8</v>
      </c>
      <c r="AA721" s="5">
        <f>VLOOKUP(B721, pct_raw!$A$2:$AX$1800, 37, FALSE)</f>
        <v>9</v>
      </c>
      <c r="AB721" s="5">
        <f>VLOOKUP(B721, pct_raw!$A$2:$AX$1800, 38, FALSE)</f>
        <v>0.15</v>
      </c>
      <c r="AC721" s="5">
        <f>VLOOKUP(B721, pct_raw!$A$2:$AX$1800, 39, FALSE)</f>
        <v>0</v>
      </c>
      <c r="AD721" s="5">
        <f>VLOOKUP(B721, pct_raw!$A$2:$AX$1800, 40, FALSE)</f>
        <v>0</v>
      </c>
      <c r="AE721" s="5">
        <f>VLOOKUP(B721, pct_raw!$A$2:$AX$1800, 41, FALSE)</f>
        <v>0</v>
      </c>
      <c r="AF721" s="5">
        <f>VLOOKUP(B721, pct_raw!$A$2:$AX$1800, 42, FALSE)</f>
        <v>0</v>
      </c>
      <c r="AG721" s="5">
        <f>VLOOKUP(B721, pct_raw!$A$2:$AX$1800, 43, FALSE)</f>
        <v>0</v>
      </c>
      <c r="AH721" s="5">
        <f>VLOOKUP(B721, pct_raw!$A$2:$AX$1800, 44, FALSE)</f>
        <v>0</v>
      </c>
      <c r="AI721" s="5">
        <f>VLOOKUP(B721, pct_raw!$A$2:$AX$1800, 45, FALSE)</f>
        <v>7</v>
      </c>
      <c r="AJ721" s="5">
        <f>VLOOKUP(B721, pct_raw!$A$2:$AX$1800, 46, FALSE)</f>
        <v>13</v>
      </c>
      <c r="AK721" s="5">
        <f>VLOOKUP(B721, pct_raw!$A$2:$AX$1800, 47, FALSE)</f>
        <v>0.15</v>
      </c>
      <c r="AL721" s="5">
        <f>VLOOKUP(B721, pct_raw!$A$2:$AX$1800, 48, FALSE)</f>
        <v>4</v>
      </c>
      <c r="AM721" s="5">
        <f>VLOOKUP(B721, pct_raw!$A$2:$AX$1800, 49, FALSE)</f>
        <v>0</v>
      </c>
      <c r="AN721" s="5">
        <f>VLOOKUP(B721, pct_raw!$A$2:$AX$1800, 50, FALSE)</f>
        <v>0</v>
      </c>
    </row>
    <row r="722" spans="1:40" x14ac:dyDescent="0.2">
      <c r="A722" s="2" t="s">
        <v>894</v>
      </c>
      <c r="B722" s="2" t="str">
        <f t="shared" si="11"/>
        <v>Forest City Ward 4</v>
      </c>
      <c r="C722" s="2" t="s">
        <v>894</v>
      </c>
      <c r="D722" s="2" t="str">
        <f>VLOOKUP(B722, pct_raw!$A$2:$AX$1800, 6, FALSE)</f>
        <v xml:space="preserve"> Forest City Ward 4</v>
      </c>
      <c r="E722" s="5">
        <f>VLOOKUP(B722, pct_raw!$A$2:$AX$1800, 15, FALSE)</f>
        <v>10</v>
      </c>
      <c r="F722" s="5">
        <f>VLOOKUP(B722, pct_raw!$A$2:$AX$1800, 16, FALSE)</f>
        <v>10</v>
      </c>
      <c r="G722" s="5">
        <f>VLOOKUP(B722, pct_raw!$A$2:$AX$1800, 17, FALSE)</f>
        <v>0.15</v>
      </c>
      <c r="H722">
        <f>VLOOKUP(B722, pct_raw!$A$2:$AX$1800, 18, FALSE)</f>
        <v>0</v>
      </c>
      <c r="I722" s="5">
        <f>VLOOKUP(B722, pct_raw!$A$2:$AX$1800, 19, FALSE)</f>
        <v>0</v>
      </c>
      <c r="J722">
        <f>VLOOKUP(B722, pct_raw!$A$2:$AX$1800, 20, FALSE)</f>
        <v>0</v>
      </c>
      <c r="K722" s="5">
        <f>VLOOKUP(B722, pct_raw!$A$2:$AX$1800, 21, FALSE)</f>
        <v>9</v>
      </c>
      <c r="L722" s="5">
        <f>VLOOKUP(B722, pct_raw!$A$2:$AX$1800, 22, FALSE)</f>
        <v>13</v>
      </c>
      <c r="M722" s="5">
        <f>VLOOKUP(B722, pct_raw!$A$2:$AX$1800, 23, FALSE)</f>
        <v>0.15</v>
      </c>
      <c r="N722" s="5">
        <f>VLOOKUP(B722, pct_raw!$A$2:$AX$1800, 24, FALSE)</f>
        <v>0</v>
      </c>
      <c r="O722" s="5">
        <f>VLOOKUP(B722, pct_raw!$A$2:$AX$1800, 25, FALSE)</f>
        <v>0</v>
      </c>
      <c r="P722" s="5">
        <f>VLOOKUP(B722, pct_raw!$A$2:$AX$1800, 26, FALSE)</f>
        <v>0</v>
      </c>
      <c r="Q722" s="5">
        <f>VLOOKUP(B722, pct_raw!$A$2:$AX$1800, 27, FALSE)</f>
        <v>6</v>
      </c>
      <c r="R722" s="5">
        <f>VLOOKUP(B722, pct_raw!$A$2:$AX$1800, 28, FALSE)</f>
        <v>0</v>
      </c>
      <c r="S722" s="5">
        <f>VLOOKUP(B722, pct_raw!$A$2:$AX$1800, 29, FALSE)</f>
        <v>0</v>
      </c>
      <c r="T722" s="5">
        <f>VLOOKUP(B722, pct_raw!$A$2:$AX$1800, 30, FALSE)</f>
        <v>0</v>
      </c>
      <c r="U722" s="5">
        <f>VLOOKUP(B722, pct_raw!$A$2:$AX$1800, 31, FALSE)</f>
        <v>0</v>
      </c>
      <c r="V722" s="5">
        <f>VLOOKUP(B722, pct_raw!$A$2:$AX$1800, 32, FALSE)</f>
        <v>0</v>
      </c>
      <c r="W722" s="5">
        <f>VLOOKUP(B722, pct_raw!$A$2:$AX$1800, 33, FALSE)</f>
        <v>0</v>
      </c>
      <c r="X722" s="5">
        <f>VLOOKUP(B722, pct_raw!$A$2:$AX$1800, 34, FALSE)</f>
        <v>0</v>
      </c>
      <c r="Y722" s="5">
        <f>VLOOKUP(B722, pct_raw!$A$2:$AX$1800, 35, FALSE)</f>
        <v>0</v>
      </c>
      <c r="Z722" s="5">
        <f>VLOOKUP(B722, pct_raw!$A$2:$AX$1800, 36, FALSE)</f>
        <v>7</v>
      </c>
      <c r="AA722" s="5">
        <f>VLOOKUP(B722, pct_raw!$A$2:$AX$1800, 37, FALSE)</f>
        <v>0</v>
      </c>
      <c r="AB722" s="5">
        <f>VLOOKUP(B722, pct_raw!$A$2:$AX$1800, 38, FALSE)</f>
        <v>0</v>
      </c>
      <c r="AC722" s="5">
        <f>VLOOKUP(B722, pct_raw!$A$2:$AX$1800, 39, FALSE)</f>
        <v>0</v>
      </c>
      <c r="AD722" s="5">
        <f>VLOOKUP(B722, pct_raw!$A$2:$AX$1800, 40, FALSE)</f>
        <v>0</v>
      </c>
      <c r="AE722" s="5">
        <f>VLOOKUP(B722, pct_raw!$A$2:$AX$1800, 41, FALSE)</f>
        <v>0</v>
      </c>
      <c r="AF722" s="5">
        <f>VLOOKUP(B722, pct_raw!$A$2:$AX$1800, 42, FALSE)</f>
        <v>0</v>
      </c>
      <c r="AG722" s="5">
        <f>VLOOKUP(B722, pct_raw!$A$2:$AX$1800, 43, FALSE)</f>
        <v>4</v>
      </c>
      <c r="AH722" s="5">
        <f>VLOOKUP(B722, pct_raw!$A$2:$AX$1800, 44, FALSE)</f>
        <v>0</v>
      </c>
      <c r="AI722" s="5">
        <f>VLOOKUP(B722, pct_raw!$A$2:$AX$1800, 45, FALSE)</f>
        <v>8</v>
      </c>
      <c r="AJ722" s="5">
        <f>VLOOKUP(B722, pct_raw!$A$2:$AX$1800, 46, FALSE)</f>
        <v>16</v>
      </c>
      <c r="AK722" s="5">
        <f>VLOOKUP(B722, pct_raw!$A$2:$AX$1800, 47, FALSE)</f>
        <v>0.15</v>
      </c>
      <c r="AL722" s="5">
        <f>VLOOKUP(B722, pct_raw!$A$2:$AX$1800, 48, FALSE)</f>
        <v>3</v>
      </c>
      <c r="AM722" s="5">
        <f>VLOOKUP(B722, pct_raw!$A$2:$AX$1800, 49, FALSE)</f>
        <v>0</v>
      </c>
      <c r="AN722" s="5">
        <f>VLOOKUP(B722, pct_raw!$A$2:$AX$1800, 50, FALSE)</f>
        <v>0</v>
      </c>
    </row>
    <row r="723" spans="1:40" x14ac:dyDescent="0.2">
      <c r="A723" s="2" t="s">
        <v>881</v>
      </c>
      <c r="B723" s="2" t="str">
        <f t="shared" si="11"/>
        <v>Fort Dodge 01</v>
      </c>
      <c r="C723" s="2" t="s">
        <v>881</v>
      </c>
      <c r="D723" s="2" t="str">
        <f>VLOOKUP(B723, pct_raw!$A$2:$AX$1800, 6, FALSE)</f>
        <v xml:space="preserve"> Fort Dodge 01</v>
      </c>
      <c r="E723" s="5">
        <f>VLOOKUP(B723, pct_raw!$A$2:$AX$1800, 15, FALSE)</f>
        <v>17</v>
      </c>
      <c r="F723" s="5">
        <f>VLOOKUP(B723, pct_raw!$A$2:$AX$1800, 16, FALSE)</f>
        <v>18</v>
      </c>
      <c r="G723" s="5">
        <f>VLOOKUP(B723, pct_raw!$A$2:$AX$1800, 17, FALSE)</f>
        <v>0.25</v>
      </c>
      <c r="H723">
        <f>VLOOKUP(B723, pct_raw!$A$2:$AX$1800, 18, FALSE)</f>
        <v>0</v>
      </c>
      <c r="I723" s="5">
        <f>VLOOKUP(B723, pct_raw!$A$2:$AX$1800, 19, FALSE)</f>
        <v>0</v>
      </c>
      <c r="J723">
        <f>VLOOKUP(B723, pct_raw!$A$2:$AX$1800, 20, FALSE)</f>
        <v>0</v>
      </c>
      <c r="K723" s="5">
        <f>VLOOKUP(B723, pct_raw!$A$2:$AX$1800, 21, FALSE)</f>
        <v>39</v>
      </c>
      <c r="L723" s="5">
        <f>VLOOKUP(B723, pct_raw!$A$2:$AX$1800, 22, FALSE)</f>
        <v>46</v>
      </c>
      <c r="M723" s="5">
        <f>VLOOKUP(B723, pct_raw!$A$2:$AX$1800, 23, FALSE)</f>
        <v>0.75</v>
      </c>
      <c r="N723" s="5">
        <f>VLOOKUP(B723, pct_raw!$A$2:$AX$1800, 24, FALSE)</f>
        <v>0</v>
      </c>
      <c r="O723" s="5">
        <f>VLOOKUP(B723, pct_raw!$A$2:$AX$1800, 25, FALSE)</f>
        <v>0</v>
      </c>
      <c r="P723" s="5">
        <f>VLOOKUP(B723, pct_raw!$A$2:$AX$1800, 26, FALSE)</f>
        <v>0</v>
      </c>
      <c r="Q723" s="5">
        <f>VLOOKUP(B723, pct_raw!$A$2:$AX$1800, 27, FALSE)</f>
        <v>11</v>
      </c>
      <c r="R723" s="5">
        <f>VLOOKUP(B723, pct_raw!$A$2:$AX$1800, 28, FALSE)</f>
        <v>16</v>
      </c>
      <c r="S723" s="5">
        <f>VLOOKUP(B723, pct_raw!$A$2:$AX$1800, 29, FALSE)</f>
        <v>0.25</v>
      </c>
      <c r="T723" s="5">
        <f>VLOOKUP(B723, pct_raw!$A$2:$AX$1800, 30, FALSE)</f>
        <v>1</v>
      </c>
      <c r="U723" s="5">
        <f>VLOOKUP(B723, pct_raw!$A$2:$AX$1800, 31, FALSE)</f>
        <v>0</v>
      </c>
      <c r="V723" s="5">
        <f>VLOOKUP(B723, pct_raw!$A$2:$AX$1800, 32, FALSE)</f>
        <v>0</v>
      </c>
      <c r="W723" s="5">
        <f>VLOOKUP(B723, pct_raw!$A$2:$AX$1800, 33, FALSE)</f>
        <v>0</v>
      </c>
      <c r="X723" s="5">
        <f>VLOOKUP(B723, pct_raw!$A$2:$AX$1800, 34, FALSE)</f>
        <v>0</v>
      </c>
      <c r="Y723" s="5">
        <f>VLOOKUP(B723, pct_raw!$A$2:$AX$1800, 35, FALSE)</f>
        <v>0</v>
      </c>
      <c r="Z723" s="5">
        <f>VLOOKUP(B723, pct_raw!$A$2:$AX$1800, 36, FALSE)</f>
        <v>14</v>
      </c>
      <c r="AA723" s="5">
        <f>VLOOKUP(B723, pct_raw!$A$2:$AX$1800, 37, FALSE)</f>
        <v>18</v>
      </c>
      <c r="AB723" s="5">
        <f>VLOOKUP(B723, pct_raw!$A$2:$AX$1800, 38, FALSE)</f>
        <v>0.33329999999999999</v>
      </c>
      <c r="AC723" s="5">
        <f>VLOOKUP(B723, pct_raw!$A$2:$AX$1800, 39, FALSE)</f>
        <v>2</v>
      </c>
      <c r="AD723" s="5">
        <f>VLOOKUP(B723, pct_raw!$A$2:$AX$1800, 40, FALSE)</f>
        <v>0</v>
      </c>
      <c r="AE723" s="5">
        <f>VLOOKUP(B723, pct_raw!$A$2:$AX$1800, 41, FALSE)</f>
        <v>0</v>
      </c>
      <c r="AF723" s="5">
        <f>VLOOKUP(B723, pct_raw!$A$2:$AX$1800, 42, FALSE)</f>
        <v>0</v>
      </c>
      <c r="AG723" s="5">
        <f>VLOOKUP(B723, pct_raw!$A$2:$AX$1800, 43, FALSE)</f>
        <v>0</v>
      </c>
      <c r="AH723" s="5">
        <f>VLOOKUP(B723, pct_raw!$A$2:$AX$1800, 44, FALSE)</f>
        <v>0</v>
      </c>
      <c r="AI723" s="5">
        <f>VLOOKUP(B723, pct_raw!$A$2:$AX$1800, 45, FALSE)</f>
        <v>10</v>
      </c>
      <c r="AJ723" s="5">
        <f>VLOOKUP(B723, pct_raw!$A$2:$AX$1800, 46, FALSE)</f>
        <v>0</v>
      </c>
      <c r="AK723" s="5">
        <f>VLOOKUP(B723, pct_raw!$A$2:$AX$1800, 47, FALSE)</f>
        <v>0</v>
      </c>
      <c r="AL723" s="5">
        <f>VLOOKUP(B723, pct_raw!$A$2:$AX$1800, 48, FALSE)</f>
        <v>6</v>
      </c>
      <c r="AM723" s="5">
        <f>VLOOKUP(B723, pct_raw!$A$2:$AX$1800, 49, FALSE)</f>
        <v>0</v>
      </c>
      <c r="AN723" s="5">
        <f>VLOOKUP(B723, pct_raw!$A$2:$AX$1800, 50, FALSE)</f>
        <v>0</v>
      </c>
    </row>
    <row r="724" spans="1:40" x14ac:dyDescent="0.2">
      <c r="A724" s="2" t="s">
        <v>883</v>
      </c>
      <c r="B724" s="2" t="str">
        <f t="shared" si="11"/>
        <v>Fort Dodge 02</v>
      </c>
      <c r="C724" s="2" t="s">
        <v>883</v>
      </c>
      <c r="D724" s="2" t="str">
        <f>VLOOKUP(B724, pct_raw!$A$2:$AX$1800, 6, FALSE)</f>
        <v xml:space="preserve"> Fort Dodge 02</v>
      </c>
      <c r="E724" s="5">
        <f>VLOOKUP(B724, pct_raw!$A$2:$AX$1800, 15, FALSE)</f>
        <v>24</v>
      </c>
      <c r="F724" s="5">
        <f>VLOOKUP(B724, pct_raw!$A$2:$AX$1800, 16, FALSE)</f>
        <v>29</v>
      </c>
      <c r="G724" s="5">
        <f>VLOOKUP(B724, pct_raw!$A$2:$AX$1800, 17, FALSE)</f>
        <v>0.33329999999999999</v>
      </c>
      <c r="H724">
        <f>VLOOKUP(B724, pct_raw!$A$2:$AX$1800, 18, FALSE)</f>
        <v>0</v>
      </c>
      <c r="I724" s="5">
        <f>VLOOKUP(B724, pct_raw!$A$2:$AX$1800, 19, FALSE)</f>
        <v>0</v>
      </c>
      <c r="J724">
        <f>VLOOKUP(B724, pct_raw!$A$2:$AX$1800, 20, FALSE)</f>
        <v>0</v>
      </c>
      <c r="K724" s="5">
        <f>VLOOKUP(B724, pct_raw!$A$2:$AX$1800, 21, FALSE)</f>
        <v>40</v>
      </c>
      <c r="L724" s="5">
        <f>VLOOKUP(B724, pct_raw!$A$2:$AX$1800, 22, FALSE)</f>
        <v>58</v>
      </c>
      <c r="M724" s="5">
        <f>VLOOKUP(B724, pct_raw!$A$2:$AX$1800, 23, FALSE)</f>
        <v>0.75</v>
      </c>
      <c r="N724" s="5">
        <f>VLOOKUP(B724, pct_raw!$A$2:$AX$1800, 24, FALSE)</f>
        <v>0</v>
      </c>
      <c r="O724" s="5">
        <f>VLOOKUP(B724, pct_raw!$A$2:$AX$1800, 25, FALSE)</f>
        <v>0</v>
      </c>
      <c r="P724" s="5">
        <f>VLOOKUP(B724, pct_raw!$A$2:$AX$1800, 26, FALSE)</f>
        <v>0</v>
      </c>
      <c r="Q724" s="5">
        <f>VLOOKUP(B724, pct_raw!$A$2:$AX$1800, 27, FALSE)</f>
        <v>4</v>
      </c>
      <c r="R724" s="5">
        <f>VLOOKUP(B724, pct_raw!$A$2:$AX$1800, 28, FALSE)</f>
        <v>0</v>
      </c>
      <c r="S724" s="5">
        <f>VLOOKUP(B724, pct_raw!$A$2:$AX$1800, 29, FALSE)</f>
        <v>0</v>
      </c>
      <c r="T724" s="5">
        <f>VLOOKUP(B724, pct_raw!$A$2:$AX$1800, 30, FALSE)</f>
        <v>0</v>
      </c>
      <c r="U724" s="5">
        <f>VLOOKUP(B724, pct_raw!$A$2:$AX$1800, 31, FALSE)</f>
        <v>0</v>
      </c>
      <c r="V724" s="5">
        <f>VLOOKUP(B724, pct_raw!$A$2:$AX$1800, 32, FALSE)</f>
        <v>0</v>
      </c>
      <c r="W724" s="5">
        <f>VLOOKUP(B724, pct_raw!$A$2:$AX$1800, 33, FALSE)</f>
        <v>0</v>
      </c>
      <c r="X724" s="5">
        <f>VLOOKUP(B724, pct_raw!$A$2:$AX$1800, 34, FALSE)</f>
        <v>0</v>
      </c>
      <c r="Y724" s="5">
        <f>VLOOKUP(B724, pct_raw!$A$2:$AX$1800, 35, FALSE)</f>
        <v>0</v>
      </c>
      <c r="Z724" s="5">
        <f>VLOOKUP(B724, pct_raw!$A$2:$AX$1800, 36, FALSE)</f>
        <v>20</v>
      </c>
      <c r="AA724" s="5">
        <f>VLOOKUP(B724, pct_raw!$A$2:$AX$1800, 37, FALSE)</f>
        <v>22</v>
      </c>
      <c r="AB724" s="5">
        <f>VLOOKUP(B724, pct_raw!$A$2:$AX$1800, 38, FALSE)</f>
        <v>0.25</v>
      </c>
      <c r="AC724" s="5">
        <f>VLOOKUP(B724, pct_raw!$A$2:$AX$1800, 39, FALSE)</f>
        <v>6</v>
      </c>
      <c r="AD724" s="5">
        <f>VLOOKUP(B724, pct_raw!$A$2:$AX$1800, 40, FALSE)</f>
        <v>0</v>
      </c>
      <c r="AE724" s="5">
        <f>VLOOKUP(B724, pct_raw!$A$2:$AX$1800, 41, FALSE)</f>
        <v>0</v>
      </c>
      <c r="AF724" s="5">
        <f>VLOOKUP(B724, pct_raw!$A$2:$AX$1800, 42, FALSE)</f>
        <v>0</v>
      </c>
      <c r="AG724" s="5">
        <f>VLOOKUP(B724, pct_raw!$A$2:$AX$1800, 43, FALSE)</f>
        <v>0</v>
      </c>
      <c r="AH724" s="5">
        <f>VLOOKUP(B724, pct_raw!$A$2:$AX$1800, 44, FALSE)</f>
        <v>0</v>
      </c>
      <c r="AI724" s="5">
        <f>VLOOKUP(B724, pct_raw!$A$2:$AX$1800, 45, FALSE)</f>
        <v>11</v>
      </c>
      <c r="AJ724" s="5">
        <f>VLOOKUP(B724, pct_raw!$A$2:$AX$1800, 46, FALSE)</f>
        <v>0</v>
      </c>
      <c r="AK724" s="5">
        <f>VLOOKUP(B724, pct_raw!$A$2:$AX$1800, 47, FALSE)</f>
        <v>0</v>
      </c>
      <c r="AL724" s="5">
        <f>VLOOKUP(B724, pct_raw!$A$2:$AX$1800, 48, FALSE)</f>
        <v>6</v>
      </c>
      <c r="AM724" s="5">
        <f>VLOOKUP(B724, pct_raw!$A$2:$AX$1800, 49, FALSE)</f>
        <v>0</v>
      </c>
      <c r="AN724" s="5">
        <f>VLOOKUP(B724, pct_raw!$A$2:$AX$1800, 50, FALSE)</f>
        <v>0</v>
      </c>
    </row>
    <row r="725" spans="1:40" x14ac:dyDescent="0.2">
      <c r="A725" s="2" t="s">
        <v>879</v>
      </c>
      <c r="B725" s="2" t="str">
        <f t="shared" si="11"/>
        <v>Fort Dodge 03</v>
      </c>
      <c r="C725" s="2" t="s">
        <v>879</v>
      </c>
      <c r="D725" s="2" t="str">
        <f>VLOOKUP(B725, pct_raw!$A$2:$AX$1800, 6, FALSE)</f>
        <v xml:space="preserve"> Fort Dodge 03</v>
      </c>
      <c r="E725" s="5">
        <f>VLOOKUP(B725, pct_raw!$A$2:$AX$1800, 15, FALSE)</f>
        <v>14</v>
      </c>
      <c r="F725" s="5">
        <f>VLOOKUP(B725, pct_raw!$A$2:$AX$1800, 16, FALSE)</f>
        <v>16</v>
      </c>
      <c r="G725" s="5">
        <f>VLOOKUP(B725, pct_raw!$A$2:$AX$1800, 17, FALSE)</f>
        <v>0.25</v>
      </c>
      <c r="H725">
        <f>VLOOKUP(B725, pct_raw!$A$2:$AX$1800, 18, FALSE)</f>
        <v>0</v>
      </c>
      <c r="I725" s="5">
        <f>VLOOKUP(B725, pct_raw!$A$2:$AX$1800, 19, FALSE)</f>
        <v>0</v>
      </c>
      <c r="J725">
        <f>VLOOKUP(B725, pct_raw!$A$2:$AX$1800, 20, FALSE)</f>
        <v>0</v>
      </c>
      <c r="K725" s="5">
        <f>VLOOKUP(B725, pct_raw!$A$2:$AX$1800, 21, FALSE)</f>
        <v>23</v>
      </c>
      <c r="L725" s="5">
        <f>VLOOKUP(B725, pct_raw!$A$2:$AX$1800, 22, FALSE)</f>
        <v>32</v>
      </c>
      <c r="M725" s="5">
        <f>VLOOKUP(B725, pct_raw!$A$2:$AX$1800, 23, FALSE)</f>
        <v>0.41670000000000001</v>
      </c>
      <c r="N725" s="5">
        <f>VLOOKUP(B725, pct_raw!$A$2:$AX$1800, 24, FALSE)</f>
        <v>0</v>
      </c>
      <c r="O725" s="5">
        <f>VLOOKUP(B725, pct_raw!$A$2:$AX$1800, 25, FALSE)</f>
        <v>0</v>
      </c>
      <c r="P725" s="5">
        <f>VLOOKUP(B725, pct_raw!$A$2:$AX$1800, 26, FALSE)</f>
        <v>0</v>
      </c>
      <c r="Q725" s="5">
        <f>VLOOKUP(B725, pct_raw!$A$2:$AX$1800, 27, FALSE)</f>
        <v>8</v>
      </c>
      <c r="R725" s="5">
        <f>VLOOKUP(B725, pct_raw!$A$2:$AX$1800, 28, FALSE)</f>
        <v>0</v>
      </c>
      <c r="S725" s="5">
        <f>VLOOKUP(B725, pct_raw!$A$2:$AX$1800, 29, FALSE)</f>
        <v>0</v>
      </c>
      <c r="T725" s="5">
        <f>VLOOKUP(B725, pct_raw!$A$2:$AX$1800, 30, FALSE)</f>
        <v>0</v>
      </c>
      <c r="U725" s="5">
        <f>VLOOKUP(B725, pct_raw!$A$2:$AX$1800, 31, FALSE)</f>
        <v>0</v>
      </c>
      <c r="V725" s="5">
        <f>VLOOKUP(B725, pct_raw!$A$2:$AX$1800, 32, FALSE)</f>
        <v>0</v>
      </c>
      <c r="W725" s="5">
        <f>VLOOKUP(B725, pct_raw!$A$2:$AX$1800, 33, FALSE)</f>
        <v>0</v>
      </c>
      <c r="X725" s="5">
        <f>VLOOKUP(B725, pct_raw!$A$2:$AX$1800, 34, FALSE)</f>
        <v>0</v>
      </c>
      <c r="Y725" s="5">
        <f>VLOOKUP(B725, pct_raw!$A$2:$AX$1800, 35, FALSE)</f>
        <v>0</v>
      </c>
      <c r="Z725" s="5">
        <f>VLOOKUP(B725, pct_raw!$A$2:$AX$1800, 36, FALSE)</f>
        <v>11</v>
      </c>
      <c r="AA725" s="5">
        <f>VLOOKUP(B725, pct_raw!$A$2:$AX$1800, 37, FALSE)</f>
        <v>12</v>
      </c>
      <c r="AB725" s="5">
        <f>VLOOKUP(B725, pct_raw!$A$2:$AX$1800, 38, FALSE)</f>
        <v>0.16669999999999999</v>
      </c>
      <c r="AC725" s="5">
        <f>VLOOKUP(B725, pct_raw!$A$2:$AX$1800, 39, FALSE)</f>
        <v>3</v>
      </c>
      <c r="AD725" s="5">
        <f>VLOOKUP(B725, pct_raw!$A$2:$AX$1800, 40, FALSE)</f>
        <v>0</v>
      </c>
      <c r="AE725" s="5">
        <f>VLOOKUP(B725, pct_raw!$A$2:$AX$1800, 41, FALSE)</f>
        <v>0</v>
      </c>
      <c r="AF725" s="5">
        <f>VLOOKUP(B725, pct_raw!$A$2:$AX$1800, 42, FALSE)</f>
        <v>0</v>
      </c>
      <c r="AG725" s="5">
        <f>VLOOKUP(B725, pct_raw!$A$2:$AX$1800, 43, FALSE)</f>
        <v>0</v>
      </c>
      <c r="AH725" s="5">
        <f>VLOOKUP(B725, pct_raw!$A$2:$AX$1800, 44, FALSE)</f>
        <v>0</v>
      </c>
      <c r="AI725" s="5">
        <f>VLOOKUP(B725, pct_raw!$A$2:$AX$1800, 45, FALSE)</f>
        <v>15</v>
      </c>
      <c r="AJ725" s="5">
        <f>VLOOKUP(B725, pct_raw!$A$2:$AX$1800, 46, FALSE)</f>
        <v>17</v>
      </c>
      <c r="AK725" s="5">
        <f>VLOOKUP(B725, pct_raw!$A$2:$AX$1800, 47, FALSE)</f>
        <v>0.25</v>
      </c>
      <c r="AL725" s="5">
        <f>VLOOKUP(B725, pct_raw!$A$2:$AX$1800, 48, FALSE)</f>
        <v>0</v>
      </c>
      <c r="AM725" s="5">
        <f>VLOOKUP(B725, pct_raw!$A$2:$AX$1800, 49, FALSE)</f>
        <v>0</v>
      </c>
      <c r="AN725" s="5">
        <f>VLOOKUP(B725, pct_raw!$A$2:$AX$1800, 50, FALSE)</f>
        <v>0</v>
      </c>
    </row>
    <row r="726" spans="1:40" x14ac:dyDescent="0.2">
      <c r="A726" s="2" t="s">
        <v>880</v>
      </c>
      <c r="B726" s="2" t="str">
        <f t="shared" si="11"/>
        <v>Fort Dodge 04</v>
      </c>
      <c r="C726" s="2" t="s">
        <v>880</v>
      </c>
      <c r="D726" s="2" t="str">
        <f>VLOOKUP(B726, pct_raw!$A$2:$AX$1800, 6, FALSE)</f>
        <v xml:space="preserve"> Fort Dodge 04</v>
      </c>
      <c r="E726" s="5">
        <f>VLOOKUP(B726, pct_raw!$A$2:$AX$1800, 15, FALSE)</f>
        <v>15</v>
      </c>
      <c r="F726" s="5">
        <f>VLOOKUP(B726, pct_raw!$A$2:$AX$1800, 16, FALSE)</f>
        <v>19</v>
      </c>
      <c r="G726" s="5">
        <f>VLOOKUP(B726, pct_raw!$A$2:$AX$1800, 17, FALSE)</f>
        <v>0.33329999999999999</v>
      </c>
      <c r="H726">
        <f>VLOOKUP(B726, pct_raw!$A$2:$AX$1800, 18, FALSE)</f>
        <v>0</v>
      </c>
      <c r="I726" s="5">
        <f>VLOOKUP(B726, pct_raw!$A$2:$AX$1800, 19, FALSE)</f>
        <v>0</v>
      </c>
      <c r="J726">
        <f>VLOOKUP(B726, pct_raw!$A$2:$AX$1800, 20, FALSE)</f>
        <v>0</v>
      </c>
      <c r="K726" s="5">
        <f>VLOOKUP(B726, pct_raw!$A$2:$AX$1800, 21, FALSE)</f>
        <v>13</v>
      </c>
      <c r="L726" s="5">
        <f>VLOOKUP(B726, pct_raw!$A$2:$AX$1800, 22, FALSE)</f>
        <v>17</v>
      </c>
      <c r="M726" s="5">
        <f>VLOOKUP(B726, pct_raw!$A$2:$AX$1800, 23, FALSE)</f>
        <v>0.33329999999999999</v>
      </c>
      <c r="N726" s="5">
        <f>VLOOKUP(B726, pct_raw!$A$2:$AX$1800, 24, FALSE)</f>
        <v>0</v>
      </c>
      <c r="O726" s="5">
        <f>VLOOKUP(B726, pct_raw!$A$2:$AX$1800, 25, FALSE)</f>
        <v>0</v>
      </c>
      <c r="P726" s="5">
        <f>VLOOKUP(B726, pct_raw!$A$2:$AX$1800, 26, FALSE)</f>
        <v>0</v>
      </c>
      <c r="Q726" s="5">
        <f>VLOOKUP(B726, pct_raw!$A$2:$AX$1800, 27, FALSE)</f>
        <v>4</v>
      </c>
      <c r="R726" s="5">
        <f>VLOOKUP(B726, pct_raw!$A$2:$AX$1800, 28, FALSE)</f>
        <v>0</v>
      </c>
      <c r="S726" s="5">
        <f>VLOOKUP(B726, pct_raw!$A$2:$AX$1800, 29, FALSE)</f>
        <v>0</v>
      </c>
      <c r="T726" s="5">
        <f>VLOOKUP(B726, pct_raw!$A$2:$AX$1800, 30, FALSE)</f>
        <v>0</v>
      </c>
      <c r="U726" s="5">
        <f>VLOOKUP(B726, pct_raw!$A$2:$AX$1800, 31, FALSE)</f>
        <v>0</v>
      </c>
      <c r="V726" s="5">
        <f>VLOOKUP(B726, pct_raw!$A$2:$AX$1800, 32, FALSE)</f>
        <v>0</v>
      </c>
      <c r="W726" s="5">
        <f>VLOOKUP(B726, pct_raw!$A$2:$AX$1800, 33, FALSE)</f>
        <v>0</v>
      </c>
      <c r="X726" s="5">
        <f>VLOOKUP(B726, pct_raw!$A$2:$AX$1800, 34, FALSE)</f>
        <v>0</v>
      </c>
      <c r="Y726" s="5">
        <f>VLOOKUP(B726, pct_raw!$A$2:$AX$1800, 35, FALSE)</f>
        <v>0</v>
      </c>
      <c r="Z726" s="5">
        <f>VLOOKUP(B726, pct_raw!$A$2:$AX$1800, 36, FALSE)</f>
        <v>26</v>
      </c>
      <c r="AA726" s="5">
        <f>VLOOKUP(B726, pct_raw!$A$2:$AX$1800, 37, FALSE)</f>
        <v>27</v>
      </c>
      <c r="AB726" s="5">
        <f>VLOOKUP(B726, pct_raw!$A$2:$AX$1800, 38, FALSE)</f>
        <v>0.5</v>
      </c>
      <c r="AC726" s="5">
        <f>VLOOKUP(B726, pct_raw!$A$2:$AX$1800, 39, FALSE)</f>
        <v>0</v>
      </c>
      <c r="AD726" s="5">
        <f>VLOOKUP(B726, pct_raw!$A$2:$AX$1800, 40, FALSE)</f>
        <v>0</v>
      </c>
      <c r="AE726" s="5">
        <f>VLOOKUP(B726, pct_raw!$A$2:$AX$1800, 41, FALSE)</f>
        <v>0</v>
      </c>
      <c r="AF726" s="5">
        <f>VLOOKUP(B726, pct_raw!$A$2:$AX$1800, 42, FALSE)</f>
        <v>0</v>
      </c>
      <c r="AG726" s="5">
        <f>VLOOKUP(B726, pct_raw!$A$2:$AX$1800, 43, FALSE)</f>
        <v>0</v>
      </c>
      <c r="AH726" s="5">
        <f>VLOOKUP(B726, pct_raw!$A$2:$AX$1800, 44, FALSE)</f>
        <v>0</v>
      </c>
      <c r="AI726" s="5">
        <f>VLOOKUP(B726, pct_raw!$A$2:$AX$1800, 45, FALSE)</f>
        <v>5</v>
      </c>
      <c r="AJ726" s="5">
        <f>VLOOKUP(B726, pct_raw!$A$2:$AX$1800, 46, FALSE)</f>
        <v>0</v>
      </c>
      <c r="AK726" s="5">
        <f>VLOOKUP(B726, pct_raw!$A$2:$AX$1800, 47, FALSE)</f>
        <v>0</v>
      </c>
      <c r="AL726" s="5">
        <f>VLOOKUP(B726, pct_raw!$A$2:$AX$1800, 48, FALSE)</f>
        <v>0</v>
      </c>
      <c r="AM726" s="5">
        <f>VLOOKUP(B726, pct_raw!$A$2:$AX$1800, 49, FALSE)</f>
        <v>0</v>
      </c>
      <c r="AN726" s="5">
        <f>VLOOKUP(B726, pct_raw!$A$2:$AX$1800, 50, FALSE)</f>
        <v>0</v>
      </c>
    </row>
    <row r="727" spans="1:40" x14ac:dyDescent="0.2">
      <c r="A727" s="2" t="s">
        <v>888</v>
      </c>
      <c r="B727" s="2" t="str">
        <f t="shared" si="11"/>
        <v>Fort Dodge 05</v>
      </c>
      <c r="C727" s="2" t="s">
        <v>888</v>
      </c>
      <c r="D727" s="2" t="str">
        <f>VLOOKUP(B727, pct_raw!$A$2:$AX$1800, 6, FALSE)</f>
        <v xml:space="preserve"> Fort Dodge 05</v>
      </c>
      <c r="E727" s="5">
        <f>VLOOKUP(B727, pct_raw!$A$2:$AX$1800, 15, FALSE)</f>
        <v>6</v>
      </c>
      <c r="F727" s="5">
        <f>VLOOKUP(B727, pct_raw!$A$2:$AX$1800, 16, FALSE)</f>
        <v>0</v>
      </c>
      <c r="G727" s="5">
        <f>VLOOKUP(B727, pct_raw!$A$2:$AX$1800, 17, FALSE)</f>
        <v>0</v>
      </c>
      <c r="H727">
        <f>VLOOKUP(B727, pct_raw!$A$2:$AX$1800, 18, FALSE)</f>
        <v>0</v>
      </c>
      <c r="I727" s="5">
        <f>VLOOKUP(B727, pct_raw!$A$2:$AX$1800, 19, FALSE)</f>
        <v>0</v>
      </c>
      <c r="J727">
        <f>VLOOKUP(B727, pct_raw!$A$2:$AX$1800, 20, FALSE)</f>
        <v>0</v>
      </c>
      <c r="K727" s="5">
        <f>VLOOKUP(B727, pct_raw!$A$2:$AX$1800, 21, FALSE)</f>
        <v>21</v>
      </c>
      <c r="L727" s="5">
        <f>VLOOKUP(B727, pct_raw!$A$2:$AX$1800, 22, FALSE)</f>
        <v>22</v>
      </c>
      <c r="M727" s="5">
        <f>VLOOKUP(B727, pct_raw!$A$2:$AX$1800, 23, FALSE)</f>
        <v>0.33329999999999999</v>
      </c>
      <c r="N727" s="5">
        <f>VLOOKUP(B727, pct_raw!$A$2:$AX$1800, 24, FALSE)</f>
        <v>0</v>
      </c>
      <c r="O727" s="5">
        <f>VLOOKUP(B727, pct_raw!$A$2:$AX$1800, 25, FALSE)</f>
        <v>0</v>
      </c>
      <c r="P727" s="5">
        <f>VLOOKUP(B727, pct_raw!$A$2:$AX$1800, 26, FALSE)</f>
        <v>0</v>
      </c>
      <c r="Q727" s="5">
        <f>VLOOKUP(B727, pct_raw!$A$2:$AX$1800, 27, FALSE)</f>
        <v>4</v>
      </c>
      <c r="R727" s="5">
        <f>VLOOKUP(B727, pct_raw!$A$2:$AX$1800, 28, FALSE)</f>
        <v>0</v>
      </c>
      <c r="S727" s="5">
        <f>VLOOKUP(B727, pct_raw!$A$2:$AX$1800, 29, FALSE)</f>
        <v>0</v>
      </c>
      <c r="T727" s="5">
        <f>VLOOKUP(B727, pct_raw!$A$2:$AX$1800, 30, FALSE)</f>
        <v>0</v>
      </c>
      <c r="U727" s="5">
        <f>VLOOKUP(B727, pct_raw!$A$2:$AX$1800, 31, FALSE)</f>
        <v>0</v>
      </c>
      <c r="V727" s="5">
        <f>VLOOKUP(B727, pct_raw!$A$2:$AX$1800, 32, FALSE)</f>
        <v>0</v>
      </c>
      <c r="W727" s="5">
        <f>VLOOKUP(B727, pct_raw!$A$2:$AX$1800, 33, FALSE)</f>
        <v>0</v>
      </c>
      <c r="X727" s="5">
        <f>VLOOKUP(B727, pct_raw!$A$2:$AX$1800, 34, FALSE)</f>
        <v>0</v>
      </c>
      <c r="Y727" s="5">
        <f>VLOOKUP(B727, pct_raw!$A$2:$AX$1800, 35, FALSE)</f>
        <v>0</v>
      </c>
      <c r="Z727" s="5">
        <f>VLOOKUP(B727, pct_raw!$A$2:$AX$1800, 36, FALSE)</f>
        <v>10</v>
      </c>
      <c r="AA727" s="5">
        <f>VLOOKUP(B727, pct_raw!$A$2:$AX$1800, 37, FALSE)</f>
        <v>15</v>
      </c>
      <c r="AB727" s="5">
        <f>VLOOKUP(B727, pct_raw!$A$2:$AX$1800, 38, FALSE)</f>
        <v>0.25</v>
      </c>
      <c r="AC727" s="5">
        <f>VLOOKUP(B727, pct_raw!$A$2:$AX$1800, 39, FALSE)</f>
        <v>3</v>
      </c>
      <c r="AD727" s="5">
        <f>VLOOKUP(B727, pct_raw!$A$2:$AX$1800, 40, FALSE)</f>
        <v>0</v>
      </c>
      <c r="AE727" s="5">
        <f>VLOOKUP(B727, pct_raw!$A$2:$AX$1800, 41, FALSE)</f>
        <v>0</v>
      </c>
      <c r="AF727" s="5">
        <f>VLOOKUP(B727, pct_raw!$A$2:$AX$1800, 42, FALSE)</f>
        <v>0</v>
      </c>
      <c r="AG727" s="5">
        <f>VLOOKUP(B727, pct_raw!$A$2:$AX$1800, 43, FALSE)</f>
        <v>0</v>
      </c>
      <c r="AH727" s="5">
        <f>VLOOKUP(B727, pct_raw!$A$2:$AX$1800, 44, FALSE)</f>
        <v>0</v>
      </c>
      <c r="AI727" s="5">
        <f>VLOOKUP(B727, pct_raw!$A$2:$AX$1800, 45, FALSE)</f>
        <v>4</v>
      </c>
      <c r="AJ727" s="5">
        <f>VLOOKUP(B727, pct_raw!$A$2:$AX$1800, 46, FALSE)</f>
        <v>8</v>
      </c>
      <c r="AK727" s="5">
        <f>VLOOKUP(B727, pct_raw!$A$2:$AX$1800, 47, FALSE)</f>
        <v>0.16669999999999999</v>
      </c>
      <c r="AL727" s="5">
        <f>VLOOKUP(B727, pct_raw!$A$2:$AX$1800, 48, FALSE)</f>
        <v>1</v>
      </c>
      <c r="AM727" s="5">
        <f>VLOOKUP(B727, pct_raw!$A$2:$AX$1800, 49, FALSE)</f>
        <v>0</v>
      </c>
      <c r="AN727" s="5">
        <f>VLOOKUP(B727, pct_raw!$A$2:$AX$1800, 50, FALSE)</f>
        <v>0</v>
      </c>
    </row>
    <row r="728" spans="1:40" x14ac:dyDescent="0.2">
      <c r="A728" s="2" t="s">
        <v>886</v>
      </c>
      <c r="B728" s="2" t="str">
        <f t="shared" si="11"/>
        <v>Fort Dodge 06</v>
      </c>
      <c r="C728" s="2" t="s">
        <v>886</v>
      </c>
      <c r="D728" s="2" t="str">
        <f>VLOOKUP(B728, pct_raw!$A$2:$AX$1800, 6, FALSE)</f>
        <v xml:space="preserve"> Fort Dodge 06</v>
      </c>
      <c r="E728" s="5">
        <f>VLOOKUP(B728, pct_raw!$A$2:$AX$1800, 15, FALSE)</f>
        <v>5</v>
      </c>
      <c r="F728" s="5">
        <f>VLOOKUP(B728, pct_raw!$A$2:$AX$1800, 16, FALSE)</f>
        <v>5</v>
      </c>
      <c r="G728" s="5">
        <f>VLOOKUP(B728, pct_raw!$A$2:$AX$1800, 17, FALSE)</f>
        <v>8.3299999999999999E-2</v>
      </c>
      <c r="H728">
        <f>VLOOKUP(B728, pct_raw!$A$2:$AX$1800, 18, FALSE)</f>
        <v>0</v>
      </c>
      <c r="I728" s="5">
        <f>VLOOKUP(B728, pct_raw!$A$2:$AX$1800, 19, FALSE)</f>
        <v>0</v>
      </c>
      <c r="J728">
        <f>VLOOKUP(B728, pct_raw!$A$2:$AX$1800, 20, FALSE)</f>
        <v>0</v>
      </c>
      <c r="K728" s="5">
        <f>VLOOKUP(B728, pct_raw!$A$2:$AX$1800, 21, FALSE)</f>
        <v>5</v>
      </c>
      <c r="L728" s="5">
        <f>VLOOKUP(B728, pct_raw!$A$2:$AX$1800, 22, FALSE)</f>
        <v>5</v>
      </c>
      <c r="M728" s="5">
        <f>VLOOKUP(B728, pct_raw!$A$2:$AX$1800, 23, FALSE)</f>
        <v>8.3299999999999999E-2</v>
      </c>
      <c r="N728" s="5">
        <f>VLOOKUP(B728, pct_raw!$A$2:$AX$1800, 24, FALSE)</f>
        <v>0</v>
      </c>
      <c r="O728" s="5">
        <f>VLOOKUP(B728, pct_raw!$A$2:$AX$1800, 25, FALSE)</f>
        <v>0</v>
      </c>
      <c r="P728" s="5">
        <f>VLOOKUP(B728, pct_raw!$A$2:$AX$1800, 26, FALSE)</f>
        <v>0</v>
      </c>
      <c r="Q728" s="5">
        <f>VLOOKUP(B728, pct_raw!$A$2:$AX$1800, 27, FALSE)</f>
        <v>1</v>
      </c>
      <c r="R728" s="5">
        <f>VLOOKUP(B728, pct_raw!$A$2:$AX$1800, 28, FALSE)</f>
        <v>0</v>
      </c>
      <c r="S728" s="5">
        <f>VLOOKUP(B728, pct_raw!$A$2:$AX$1800, 29, FALSE)</f>
        <v>0</v>
      </c>
      <c r="T728" s="5">
        <f>VLOOKUP(B728, pct_raw!$A$2:$AX$1800, 30, FALSE)</f>
        <v>0</v>
      </c>
      <c r="U728" s="5">
        <f>VLOOKUP(B728, pct_raw!$A$2:$AX$1800, 31, FALSE)</f>
        <v>0</v>
      </c>
      <c r="V728" s="5">
        <f>VLOOKUP(B728, pct_raw!$A$2:$AX$1800, 32, FALSE)</f>
        <v>0</v>
      </c>
      <c r="W728" s="5">
        <f>VLOOKUP(B728, pct_raw!$A$2:$AX$1800, 33, FALSE)</f>
        <v>0</v>
      </c>
      <c r="X728" s="5">
        <f>VLOOKUP(B728, pct_raw!$A$2:$AX$1800, 34, FALSE)</f>
        <v>0</v>
      </c>
      <c r="Y728" s="5">
        <f>VLOOKUP(B728, pct_raw!$A$2:$AX$1800, 35, FALSE)</f>
        <v>0</v>
      </c>
      <c r="Z728" s="5">
        <f>VLOOKUP(B728, pct_raw!$A$2:$AX$1800, 36, FALSE)</f>
        <v>4</v>
      </c>
      <c r="AA728" s="5">
        <f>VLOOKUP(B728, pct_raw!$A$2:$AX$1800, 37, FALSE)</f>
        <v>4</v>
      </c>
      <c r="AB728" s="5">
        <f>VLOOKUP(B728, pct_raw!$A$2:$AX$1800, 38, FALSE)</f>
        <v>8.3299999999999999E-2</v>
      </c>
      <c r="AC728" s="5">
        <f>VLOOKUP(B728, pct_raw!$A$2:$AX$1800, 39, FALSE)</f>
        <v>5</v>
      </c>
      <c r="AD728" s="5">
        <f>VLOOKUP(B728, pct_raw!$A$2:$AX$1800, 40, FALSE)</f>
        <v>6</v>
      </c>
      <c r="AE728" s="5">
        <f>VLOOKUP(B728, pct_raw!$A$2:$AX$1800, 41, FALSE)</f>
        <v>0.16669999999999999</v>
      </c>
      <c r="AF728" s="5">
        <f>VLOOKUP(B728, pct_raw!$A$2:$AX$1800, 42, FALSE)</f>
        <v>0</v>
      </c>
      <c r="AG728" s="5">
        <f>VLOOKUP(B728, pct_raw!$A$2:$AX$1800, 43, FALSE)</f>
        <v>0</v>
      </c>
      <c r="AH728" s="5">
        <f>VLOOKUP(B728, pct_raw!$A$2:$AX$1800, 44, FALSE)</f>
        <v>0</v>
      </c>
      <c r="AI728" s="5">
        <f>VLOOKUP(B728, pct_raw!$A$2:$AX$1800, 45, FALSE)</f>
        <v>4</v>
      </c>
      <c r="AJ728" s="5">
        <f>VLOOKUP(B728, pct_raw!$A$2:$AX$1800, 46, FALSE)</f>
        <v>4</v>
      </c>
      <c r="AK728" s="5">
        <f>VLOOKUP(B728, pct_raw!$A$2:$AX$1800, 47, FALSE)</f>
        <v>8.3299999999999999E-2</v>
      </c>
      <c r="AL728" s="5">
        <f>VLOOKUP(B728, pct_raw!$A$2:$AX$1800, 48, FALSE)</f>
        <v>0</v>
      </c>
      <c r="AM728" s="5">
        <f>VLOOKUP(B728, pct_raw!$A$2:$AX$1800, 49, FALSE)</f>
        <v>0</v>
      </c>
      <c r="AN728" s="5">
        <f>VLOOKUP(B728, pct_raw!$A$2:$AX$1800, 50, FALSE)</f>
        <v>0</v>
      </c>
    </row>
    <row r="729" spans="1:40" x14ac:dyDescent="0.2">
      <c r="A729" s="2" t="s">
        <v>882</v>
      </c>
      <c r="B729" s="2" t="str">
        <f t="shared" si="11"/>
        <v>Fort Dodge 07</v>
      </c>
      <c r="C729" s="2" t="s">
        <v>882</v>
      </c>
      <c r="D729" s="2" t="str">
        <f>VLOOKUP(B729, pct_raw!$A$2:$AX$1800, 6, FALSE)</f>
        <v xml:space="preserve"> Fort Dodge 07</v>
      </c>
      <c r="E729" s="5">
        <f>VLOOKUP(B729, pct_raw!$A$2:$AX$1800, 15, FALSE)</f>
        <v>9</v>
      </c>
      <c r="F729" s="5">
        <f>VLOOKUP(B729, pct_raw!$A$2:$AX$1800, 16, FALSE)</f>
        <v>10</v>
      </c>
      <c r="G729" s="5">
        <f>VLOOKUP(B729, pct_raw!$A$2:$AX$1800, 17, FALSE)</f>
        <v>0.25</v>
      </c>
      <c r="H729">
        <f>VLOOKUP(B729, pct_raw!$A$2:$AX$1800, 18, FALSE)</f>
        <v>0</v>
      </c>
      <c r="I729" s="5">
        <f>VLOOKUP(B729, pct_raw!$A$2:$AX$1800, 19, FALSE)</f>
        <v>0</v>
      </c>
      <c r="J729">
        <f>VLOOKUP(B729, pct_raw!$A$2:$AX$1800, 20, FALSE)</f>
        <v>0</v>
      </c>
      <c r="K729" s="5">
        <f>VLOOKUP(B729, pct_raw!$A$2:$AX$1800, 21, FALSE)</f>
        <v>15</v>
      </c>
      <c r="L729" s="5">
        <f>VLOOKUP(B729, pct_raw!$A$2:$AX$1800, 22, FALSE)</f>
        <v>19</v>
      </c>
      <c r="M729" s="5">
        <f>VLOOKUP(B729, pct_raw!$A$2:$AX$1800, 23, FALSE)</f>
        <v>0.5</v>
      </c>
      <c r="N729" s="5">
        <f>VLOOKUP(B729, pct_raw!$A$2:$AX$1800, 24, FALSE)</f>
        <v>0</v>
      </c>
      <c r="O729" s="5">
        <f>VLOOKUP(B729, pct_raw!$A$2:$AX$1800, 25, FALSE)</f>
        <v>0</v>
      </c>
      <c r="P729" s="5">
        <f>VLOOKUP(B729, pct_raw!$A$2:$AX$1800, 26, FALSE)</f>
        <v>0</v>
      </c>
      <c r="Q729" s="5">
        <f>VLOOKUP(B729, pct_raw!$A$2:$AX$1800, 27, FALSE)</f>
        <v>4</v>
      </c>
      <c r="R729" s="5">
        <f>VLOOKUP(B729, pct_raw!$A$2:$AX$1800, 28, FALSE)</f>
        <v>0</v>
      </c>
      <c r="S729" s="5">
        <f>VLOOKUP(B729, pct_raw!$A$2:$AX$1800, 29, FALSE)</f>
        <v>0</v>
      </c>
      <c r="T729" s="5">
        <f>VLOOKUP(B729, pct_raw!$A$2:$AX$1800, 30, FALSE)</f>
        <v>0</v>
      </c>
      <c r="U729" s="5">
        <f>VLOOKUP(B729, pct_raw!$A$2:$AX$1800, 31, FALSE)</f>
        <v>0</v>
      </c>
      <c r="V729" s="5">
        <f>VLOOKUP(B729, pct_raw!$A$2:$AX$1800, 32, FALSE)</f>
        <v>0</v>
      </c>
      <c r="W729" s="5">
        <f>VLOOKUP(B729, pct_raw!$A$2:$AX$1800, 33, FALSE)</f>
        <v>0</v>
      </c>
      <c r="X729" s="5">
        <f>VLOOKUP(B729, pct_raw!$A$2:$AX$1800, 34, FALSE)</f>
        <v>0</v>
      </c>
      <c r="Y729" s="5">
        <f>VLOOKUP(B729, pct_raw!$A$2:$AX$1800, 35, FALSE)</f>
        <v>0</v>
      </c>
      <c r="Z729" s="5">
        <f>VLOOKUP(B729, pct_raw!$A$2:$AX$1800, 36, FALSE)</f>
        <v>10</v>
      </c>
      <c r="AA729" s="5">
        <f>VLOOKUP(B729, pct_raw!$A$2:$AX$1800, 37, FALSE)</f>
        <v>15</v>
      </c>
      <c r="AB729" s="5">
        <f>VLOOKUP(B729, pct_raw!$A$2:$AX$1800, 38, FALSE)</f>
        <v>0.41670000000000001</v>
      </c>
      <c r="AC729" s="5">
        <f>VLOOKUP(B729, pct_raw!$A$2:$AX$1800, 39, FALSE)</f>
        <v>1</v>
      </c>
      <c r="AD729" s="5">
        <f>VLOOKUP(B729, pct_raw!$A$2:$AX$1800, 40, FALSE)</f>
        <v>0</v>
      </c>
      <c r="AE729" s="5">
        <f>VLOOKUP(B729, pct_raw!$A$2:$AX$1800, 41, FALSE)</f>
        <v>0</v>
      </c>
      <c r="AF729" s="5">
        <f>VLOOKUP(B729, pct_raw!$A$2:$AX$1800, 42, FALSE)</f>
        <v>0</v>
      </c>
      <c r="AG729" s="5">
        <f>VLOOKUP(B729, pct_raw!$A$2:$AX$1800, 43, FALSE)</f>
        <v>3</v>
      </c>
      <c r="AH729" s="5">
        <f>VLOOKUP(B729, pct_raw!$A$2:$AX$1800, 44, FALSE)</f>
        <v>0</v>
      </c>
      <c r="AI729" s="5">
        <f>VLOOKUP(B729, pct_raw!$A$2:$AX$1800, 45, FALSE)</f>
        <v>4</v>
      </c>
      <c r="AJ729" s="5">
        <f>VLOOKUP(B729, pct_raw!$A$2:$AX$1800, 46, FALSE)</f>
        <v>0</v>
      </c>
      <c r="AK729" s="5">
        <f>VLOOKUP(B729, pct_raw!$A$2:$AX$1800, 47, FALSE)</f>
        <v>0</v>
      </c>
      <c r="AL729" s="5">
        <f>VLOOKUP(B729, pct_raw!$A$2:$AX$1800, 48, FALSE)</f>
        <v>4</v>
      </c>
      <c r="AM729" s="5">
        <f>VLOOKUP(B729, pct_raw!$A$2:$AX$1800, 49, FALSE)</f>
        <v>0</v>
      </c>
      <c r="AN729" s="5">
        <f>VLOOKUP(B729, pct_raw!$A$2:$AX$1800, 50, FALSE)</f>
        <v>0</v>
      </c>
    </row>
    <row r="730" spans="1:40" x14ac:dyDescent="0.2">
      <c r="A730" s="2" t="s">
        <v>885</v>
      </c>
      <c r="B730" s="2" t="str">
        <f t="shared" si="11"/>
        <v>Fort Dodge 08</v>
      </c>
      <c r="C730" s="2" t="s">
        <v>885</v>
      </c>
      <c r="D730" s="2" t="str">
        <f>VLOOKUP(B730, pct_raw!$A$2:$AX$1800, 6, FALSE)</f>
        <v xml:space="preserve"> Fort Dodge 08</v>
      </c>
      <c r="E730" s="5">
        <f>VLOOKUP(B730, pct_raw!$A$2:$AX$1800, 15, FALSE)</f>
        <v>11</v>
      </c>
      <c r="F730" s="5">
        <f>VLOOKUP(B730, pct_raw!$A$2:$AX$1800, 16, FALSE)</f>
        <v>11</v>
      </c>
      <c r="G730" s="5">
        <f>VLOOKUP(B730, pct_raw!$A$2:$AX$1800, 17, FALSE)</f>
        <v>0.25</v>
      </c>
      <c r="H730">
        <f>VLOOKUP(B730, pct_raw!$A$2:$AX$1800, 18, FALSE)</f>
        <v>0</v>
      </c>
      <c r="I730" s="5">
        <f>VLOOKUP(B730, pct_raw!$A$2:$AX$1800, 19, FALSE)</f>
        <v>0</v>
      </c>
      <c r="J730">
        <f>VLOOKUP(B730, pct_raw!$A$2:$AX$1800, 20, FALSE)</f>
        <v>0</v>
      </c>
      <c r="K730" s="5">
        <f>VLOOKUP(B730, pct_raw!$A$2:$AX$1800, 21, FALSE)</f>
        <v>9</v>
      </c>
      <c r="L730" s="5">
        <f>VLOOKUP(B730, pct_raw!$A$2:$AX$1800, 22, FALSE)</f>
        <v>10</v>
      </c>
      <c r="M730" s="5">
        <f>VLOOKUP(B730, pct_raw!$A$2:$AX$1800, 23, FALSE)</f>
        <v>0.25</v>
      </c>
      <c r="N730" s="5">
        <f>VLOOKUP(B730, pct_raw!$A$2:$AX$1800, 24, FALSE)</f>
        <v>0</v>
      </c>
      <c r="O730" s="5">
        <f>VLOOKUP(B730, pct_raw!$A$2:$AX$1800, 25, FALSE)</f>
        <v>0</v>
      </c>
      <c r="P730" s="5">
        <f>VLOOKUP(B730, pct_raw!$A$2:$AX$1800, 26, FALSE)</f>
        <v>0</v>
      </c>
      <c r="Q730" s="5">
        <f>VLOOKUP(B730, pct_raw!$A$2:$AX$1800, 27, FALSE)</f>
        <v>8</v>
      </c>
      <c r="R730" s="5">
        <f>VLOOKUP(B730, pct_raw!$A$2:$AX$1800, 28, FALSE)</f>
        <v>8</v>
      </c>
      <c r="S730" s="5">
        <f>VLOOKUP(B730, pct_raw!$A$2:$AX$1800, 29, FALSE)</f>
        <v>0.16669999999999999</v>
      </c>
      <c r="T730" s="5">
        <f>VLOOKUP(B730, pct_raw!$A$2:$AX$1800, 30, FALSE)</f>
        <v>0</v>
      </c>
      <c r="U730" s="5">
        <f>VLOOKUP(B730, pct_raw!$A$2:$AX$1800, 31, FALSE)</f>
        <v>0</v>
      </c>
      <c r="V730" s="5">
        <f>VLOOKUP(B730, pct_raw!$A$2:$AX$1800, 32, FALSE)</f>
        <v>0</v>
      </c>
      <c r="W730" s="5">
        <f>VLOOKUP(B730, pct_raw!$A$2:$AX$1800, 33, FALSE)</f>
        <v>0</v>
      </c>
      <c r="X730" s="5">
        <f>VLOOKUP(B730, pct_raw!$A$2:$AX$1800, 34, FALSE)</f>
        <v>0</v>
      </c>
      <c r="Y730" s="5">
        <f>VLOOKUP(B730, pct_raw!$A$2:$AX$1800, 35, FALSE)</f>
        <v>0</v>
      </c>
      <c r="Z730" s="5">
        <f>VLOOKUP(B730, pct_raw!$A$2:$AX$1800, 36, FALSE)</f>
        <v>13</v>
      </c>
      <c r="AA730" s="5">
        <f>VLOOKUP(B730, pct_raw!$A$2:$AX$1800, 37, FALSE)</f>
        <v>15</v>
      </c>
      <c r="AB730" s="5">
        <f>VLOOKUP(B730, pct_raw!$A$2:$AX$1800, 38, FALSE)</f>
        <v>0.41670000000000001</v>
      </c>
      <c r="AC730" s="5">
        <f>VLOOKUP(B730, pct_raw!$A$2:$AX$1800, 39, FALSE)</f>
        <v>0</v>
      </c>
      <c r="AD730" s="5">
        <f>VLOOKUP(B730, pct_raw!$A$2:$AX$1800, 40, FALSE)</f>
        <v>0</v>
      </c>
      <c r="AE730" s="5">
        <f>VLOOKUP(B730, pct_raw!$A$2:$AX$1800, 41, FALSE)</f>
        <v>0</v>
      </c>
      <c r="AF730" s="5">
        <f>VLOOKUP(B730, pct_raw!$A$2:$AX$1800, 42, FALSE)</f>
        <v>0</v>
      </c>
      <c r="AG730" s="5">
        <f>VLOOKUP(B730, pct_raw!$A$2:$AX$1800, 43, FALSE)</f>
        <v>0</v>
      </c>
      <c r="AH730" s="5">
        <f>VLOOKUP(B730, pct_raw!$A$2:$AX$1800, 44, FALSE)</f>
        <v>0</v>
      </c>
      <c r="AI730" s="5">
        <f>VLOOKUP(B730, pct_raw!$A$2:$AX$1800, 45, FALSE)</f>
        <v>3</v>
      </c>
      <c r="AJ730" s="5">
        <f>VLOOKUP(B730, pct_raw!$A$2:$AX$1800, 46, FALSE)</f>
        <v>0</v>
      </c>
      <c r="AK730" s="5">
        <f>VLOOKUP(B730, pct_raw!$A$2:$AX$1800, 47, FALSE)</f>
        <v>0</v>
      </c>
      <c r="AL730" s="5">
        <f>VLOOKUP(B730, pct_raw!$A$2:$AX$1800, 48, FALSE)</f>
        <v>0</v>
      </c>
      <c r="AM730" s="5">
        <f>VLOOKUP(B730, pct_raw!$A$2:$AX$1800, 49, FALSE)</f>
        <v>0</v>
      </c>
      <c r="AN730" s="5">
        <f>VLOOKUP(B730, pct_raw!$A$2:$AX$1800, 50, FALSE)</f>
        <v>0</v>
      </c>
    </row>
    <row r="731" spans="1:40" x14ac:dyDescent="0.2">
      <c r="A731" s="2" t="s">
        <v>1330</v>
      </c>
      <c r="B731" s="2" t="str">
        <f t="shared" si="11"/>
        <v>Fort Dodge 09</v>
      </c>
      <c r="C731" s="2" t="s">
        <v>1330</v>
      </c>
      <c r="D731" s="2" t="str">
        <f>VLOOKUP(B731, pct_raw!$A$2:$AX$1800, 6, FALSE)</f>
        <v xml:space="preserve"> Fort Dodge 09</v>
      </c>
      <c r="E731" s="5">
        <f>VLOOKUP(B731, pct_raw!$A$2:$AX$1800, 15, FALSE)</f>
        <v>7</v>
      </c>
      <c r="F731" s="5">
        <f>VLOOKUP(B731, pct_raw!$A$2:$AX$1800, 16, FALSE)</f>
        <v>9</v>
      </c>
      <c r="G731" s="5">
        <f>VLOOKUP(B731, pct_raw!$A$2:$AX$1800, 17, FALSE)</f>
        <v>0.25</v>
      </c>
      <c r="H731">
        <f>VLOOKUP(B731, pct_raw!$A$2:$AX$1800, 18, FALSE)</f>
        <v>0</v>
      </c>
      <c r="I731" s="5">
        <f>VLOOKUP(B731, pct_raw!$A$2:$AX$1800, 19, FALSE)</f>
        <v>0</v>
      </c>
      <c r="J731">
        <f>VLOOKUP(B731, pct_raw!$A$2:$AX$1800, 20, FALSE)</f>
        <v>0</v>
      </c>
      <c r="K731" s="5">
        <f>VLOOKUP(B731, pct_raw!$A$2:$AX$1800, 21, FALSE)</f>
        <v>13</v>
      </c>
      <c r="L731" s="5">
        <f>VLOOKUP(B731, pct_raw!$A$2:$AX$1800, 22, FALSE)</f>
        <v>16</v>
      </c>
      <c r="M731" s="5">
        <f>VLOOKUP(B731, pct_raw!$A$2:$AX$1800, 23, FALSE)</f>
        <v>0.41670000000000001</v>
      </c>
      <c r="N731" s="5">
        <f>VLOOKUP(B731, pct_raw!$A$2:$AX$1800, 24, FALSE)</f>
        <v>0</v>
      </c>
      <c r="O731" s="5">
        <f>VLOOKUP(B731, pct_raw!$A$2:$AX$1800, 25, FALSE)</f>
        <v>0</v>
      </c>
      <c r="P731" s="5">
        <f>VLOOKUP(B731, pct_raw!$A$2:$AX$1800, 26, FALSE)</f>
        <v>0</v>
      </c>
      <c r="Q731" s="5">
        <f>VLOOKUP(B731, pct_raw!$A$2:$AX$1800, 27, FALSE)</f>
        <v>2</v>
      </c>
      <c r="R731" s="5">
        <f>VLOOKUP(B731, pct_raw!$A$2:$AX$1800, 28, FALSE)</f>
        <v>0</v>
      </c>
      <c r="S731" s="5">
        <f>VLOOKUP(B731, pct_raw!$A$2:$AX$1800, 29, FALSE)</f>
        <v>0</v>
      </c>
      <c r="T731" s="5">
        <f>VLOOKUP(B731, pct_raw!$A$2:$AX$1800, 30, FALSE)</f>
        <v>0</v>
      </c>
      <c r="U731" s="5">
        <f>VLOOKUP(B731, pct_raw!$A$2:$AX$1800, 31, FALSE)</f>
        <v>0</v>
      </c>
      <c r="V731" s="5">
        <f>VLOOKUP(B731, pct_raw!$A$2:$AX$1800, 32, FALSE)</f>
        <v>0</v>
      </c>
      <c r="W731" s="5">
        <f>VLOOKUP(B731, pct_raw!$A$2:$AX$1800, 33, FALSE)</f>
        <v>0</v>
      </c>
      <c r="X731" s="5">
        <f>VLOOKUP(B731, pct_raw!$A$2:$AX$1800, 34, FALSE)</f>
        <v>0</v>
      </c>
      <c r="Y731" s="5">
        <f>VLOOKUP(B731, pct_raw!$A$2:$AX$1800, 35, FALSE)</f>
        <v>0</v>
      </c>
      <c r="Z731" s="5">
        <f>VLOOKUP(B731, pct_raw!$A$2:$AX$1800, 36, FALSE)</f>
        <v>11</v>
      </c>
      <c r="AA731" s="5">
        <f>VLOOKUP(B731, pct_raw!$A$2:$AX$1800, 37, FALSE)</f>
        <v>13</v>
      </c>
      <c r="AB731" s="5">
        <f>VLOOKUP(B731, pct_raw!$A$2:$AX$1800, 38, FALSE)</f>
        <v>0.33329999999999999</v>
      </c>
      <c r="AC731" s="5">
        <f>VLOOKUP(B731, pct_raw!$A$2:$AX$1800, 39, FALSE)</f>
        <v>0</v>
      </c>
      <c r="AD731" s="5">
        <f>VLOOKUP(B731, pct_raw!$A$2:$AX$1800, 40, FALSE)</f>
        <v>0</v>
      </c>
      <c r="AE731" s="5">
        <f>VLOOKUP(B731, pct_raw!$A$2:$AX$1800, 41, FALSE)</f>
        <v>0</v>
      </c>
      <c r="AF731" s="5">
        <f>VLOOKUP(B731, pct_raw!$A$2:$AX$1800, 42, FALSE)</f>
        <v>0</v>
      </c>
      <c r="AG731" s="5">
        <f>VLOOKUP(B731, pct_raw!$A$2:$AX$1800, 43, FALSE)</f>
        <v>0</v>
      </c>
      <c r="AH731" s="5">
        <f>VLOOKUP(B731, pct_raw!$A$2:$AX$1800, 44, FALSE)</f>
        <v>0</v>
      </c>
      <c r="AI731" s="5">
        <f>VLOOKUP(B731, pct_raw!$A$2:$AX$1800, 45, FALSE)</f>
        <v>7</v>
      </c>
      <c r="AJ731" s="5">
        <f>VLOOKUP(B731, pct_raw!$A$2:$AX$1800, 46, FALSE)</f>
        <v>13</v>
      </c>
      <c r="AK731" s="5">
        <f>VLOOKUP(B731, pct_raw!$A$2:$AX$1800, 47, FALSE)</f>
        <v>8.3299999999999999E-2</v>
      </c>
      <c r="AL731" s="5">
        <f>VLOOKUP(B731, pct_raw!$A$2:$AX$1800, 48, FALSE)</f>
        <v>4</v>
      </c>
      <c r="AM731" s="5">
        <f>VLOOKUP(B731, pct_raw!$A$2:$AX$1800, 49, FALSE)</f>
        <v>0</v>
      </c>
      <c r="AN731" s="5">
        <f>VLOOKUP(B731, pct_raw!$A$2:$AX$1800, 50, FALSE)</f>
        <v>0</v>
      </c>
    </row>
    <row r="732" spans="1:40" x14ac:dyDescent="0.2">
      <c r="A732" s="2" t="s">
        <v>79</v>
      </c>
      <c r="B732" s="2" t="str">
        <f t="shared" si="11"/>
        <v>Fort Dodge 10</v>
      </c>
      <c r="C732" s="2" t="s">
        <v>79</v>
      </c>
      <c r="D732" s="2" t="str">
        <f>VLOOKUP(B732, pct_raw!$A$2:$AX$1800, 6, FALSE)</f>
        <v xml:space="preserve"> Fort Dodge 10</v>
      </c>
      <c r="E732" s="5">
        <f>VLOOKUP(B732, pct_raw!$A$2:$AX$1800, 15, FALSE)</f>
        <v>15</v>
      </c>
      <c r="F732" s="5">
        <f>VLOOKUP(B732, pct_raw!$A$2:$AX$1800, 16, FALSE)</f>
        <v>17</v>
      </c>
      <c r="G732" s="5">
        <f>VLOOKUP(B732, pct_raw!$A$2:$AX$1800, 17, FALSE)</f>
        <v>0.33329999999999999</v>
      </c>
      <c r="H732">
        <f>VLOOKUP(B732, pct_raw!$A$2:$AX$1800, 18, FALSE)</f>
        <v>0</v>
      </c>
      <c r="I732" s="5">
        <f>VLOOKUP(B732, pct_raw!$A$2:$AX$1800, 19, FALSE)</f>
        <v>0</v>
      </c>
      <c r="J732">
        <f>VLOOKUP(B732, pct_raw!$A$2:$AX$1800, 20, FALSE)</f>
        <v>0</v>
      </c>
      <c r="K732" s="5">
        <f>VLOOKUP(B732, pct_raw!$A$2:$AX$1800, 21, FALSE)</f>
        <v>30</v>
      </c>
      <c r="L732" s="5">
        <f>VLOOKUP(B732, pct_raw!$A$2:$AX$1800, 22, FALSE)</f>
        <v>39</v>
      </c>
      <c r="M732" s="5">
        <f>VLOOKUP(B732, pct_raw!$A$2:$AX$1800, 23, FALSE)</f>
        <v>0.66669999999999996</v>
      </c>
      <c r="N732" s="5">
        <f>VLOOKUP(B732, pct_raw!$A$2:$AX$1800, 24, FALSE)</f>
        <v>1</v>
      </c>
      <c r="O732" s="5">
        <f>VLOOKUP(B732, pct_raw!$A$2:$AX$1800, 25, FALSE)</f>
        <v>0</v>
      </c>
      <c r="P732" s="5">
        <f>VLOOKUP(B732, pct_raw!$A$2:$AX$1800, 26, FALSE)</f>
        <v>0</v>
      </c>
      <c r="Q732" s="5">
        <f>VLOOKUP(B732, pct_raw!$A$2:$AX$1800, 27, FALSE)</f>
        <v>4</v>
      </c>
      <c r="R732" s="5">
        <f>VLOOKUP(B732, pct_raw!$A$2:$AX$1800, 28, FALSE)</f>
        <v>0</v>
      </c>
      <c r="S732" s="5">
        <f>VLOOKUP(B732, pct_raw!$A$2:$AX$1800, 29, FALSE)</f>
        <v>0</v>
      </c>
      <c r="T732" s="5">
        <f>VLOOKUP(B732, pct_raw!$A$2:$AX$1800, 30, FALSE)</f>
        <v>0</v>
      </c>
      <c r="U732" s="5">
        <f>VLOOKUP(B732, pct_raw!$A$2:$AX$1800, 31, FALSE)</f>
        <v>0</v>
      </c>
      <c r="V732" s="5">
        <f>VLOOKUP(B732, pct_raw!$A$2:$AX$1800, 32, FALSE)</f>
        <v>0</v>
      </c>
      <c r="W732" s="5">
        <f>VLOOKUP(B732, pct_raw!$A$2:$AX$1800, 33, FALSE)</f>
        <v>0</v>
      </c>
      <c r="X732" s="5">
        <f>VLOOKUP(B732, pct_raw!$A$2:$AX$1800, 34, FALSE)</f>
        <v>0</v>
      </c>
      <c r="Y732" s="5">
        <f>VLOOKUP(B732, pct_raw!$A$2:$AX$1800, 35, FALSE)</f>
        <v>0</v>
      </c>
      <c r="Z732" s="5">
        <f>VLOOKUP(B732, pct_raw!$A$2:$AX$1800, 36, FALSE)</f>
        <v>12</v>
      </c>
      <c r="AA732" s="5">
        <f>VLOOKUP(B732, pct_raw!$A$2:$AX$1800, 37, FALSE)</f>
        <v>12</v>
      </c>
      <c r="AB732" s="5">
        <f>VLOOKUP(B732, pct_raw!$A$2:$AX$1800, 38, FALSE)</f>
        <v>0.25</v>
      </c>
      <c r="AC732" s="5">
        <f>VLOOKUP(B732, pct_raw!$A$2:$AX$1800, 39, FALSE)</f>
        <v>4</v>
      </c>
      <c r="AD732" s="5">
        <f>VLOOKUP(B732, pct_raw!$A$2:$AX$1800, 40, FALSE)</f>
        <v>0</v>
      </c>
      <c r="AE732" s="5">
        <f>VLOOKUP(B732, pct_raw!$A$2:$AX$1800, 41, FALSE)</f>
        <v>0</v>
      </c>
      <c r="AF732" s="5">
        <f>VLOOKUP(B732, pct_raw!$A$2:$AX$1800, 42, FALSE)</f>
        <v>0</v>
      </c>
      <c r="AG732" s="5">
        <f>VLOOKUP(B732, pct_raw!$A$2:$AX$1800, 43, FALSE)</f>
        <v>5</v>
      </c>
      <c r="AH732" s="5">
        <f>VLOOKUP(B732, pct_raw!$A$2:$AX$1800, 44, FALSE)</f>
        <v>0</v>
      </c>
      <c r="AI732" s="5">
        <f>VLOOKUP(B732, pct_raw!$A$2:$AX$1800, 45, FALSE)</f>
        <v>6</v>
      </c>
      <c r="AJ732" s="5">
        <f>VLOOKUP(B732, pct_raw!$A$2:$AX$1800, 46, FALSE)</f>
        <v>0</v>
      </c>
      <c r="AK732" s="5">
        <f>VLOOKUP(B732, pct_raw!$A$2:$AX$1800, 47, FALSE)</f>
        <v>0</v>
      </c>
      <c r="AL732" s="5">
        <f>VLOOKUP(B732, pct_raw!$A$2:$AX$1800, 48, FALSE)</f>
        <v>1</v>
      </c>
      <c r="AM732" s="5">
        <f>VLOOKUP(B732, pct_raw!$A$2:$AX$1800, 49, FALSE)</f>
        <v>0</v>
      </c>
      <c r="AN732" s="5">
        <f>VLOOKUP(B732, pct_raw!$A$2:$AX$1800, 50, FALSE)</f>
        <v>0</v>
      </c>
    </row>
    <row r="733" spans="1:40" x14ac:dyDescent="0.2">
      <c r="A733" s="2" t="s">
        <v>81</v>
      </c>
      <c r="B733" s="2" t="str">
        <f t="shared" si="11"/>
        <v>Fort Dodge 11</v>
      </c>
      <c r="C733" s="2" t="s">
        <v>81</v>
      </c>
      <c r="D733" s="2" t="str">
        <f>VLOOKUP(B733, pct_raw!$A$2:$AX$1800, 6, FALSE)</f>
        <v xml:space="preserve"> Fort Dodge 11</v>
      </c>
      <c r="E733" s="5">
        <f>VLOOKUP(B733, pct_raw!$A$2:$AX$1800, 15, FALSE)</f>
        <v>24</v>
      </c>
      <c r="F733" s="5">
        <f>VLOOKUP(B733, pct_raw!$A$2:$AX$1800, 16, FALSE)</f>
        <v>30</v>
      </c>
      <c r="G733" s="5">
        <f>VLOOKUP(B733, pct_raw!$A$2:$AX$1800, 17, FALSE)</f>
        <v>0.5</v>
      </c>
      <c r="H733">
        <f>VLOOKUP(B733, pct_raw!$A$2:$AX$1800, 18, FALSE)</f>
        <v>0</v>
      </c>
      <c r="I733" s="5">
        <f>VLOOKUP(B733, pct_raw!$A$2:$AX$1800, 19, FALSE)</f>
        <v>0</v>
      </c>
      <c r="J733">
        <f>VLOOKUP(B733, pct_raw!$A$2:$AX$1800, 20, FALSE)</f>
        <v>0</v>
      </c>
      <c r="K733" s="5">
        <f>VLOOKUP(B733, pct_raw!$A$2:$AX$1800, 21, FALSE)</f>
        <v>38</v>
      </c>
      <c r="L733" s="5">
        <f>VLOOKUP(B733, pct_raw!$A$2:$AX$1800, 22, FALSE)</f>
        <v>45</v>
      </c>
      <c r="M733" s="5">
        <f>VLOOKUP(B733, pct_raw!$A$2:$AX$1800, 23, FALSE)</f>
        <v>0.75</v>
      </c>
      <c r="N733" s="5">
        <f>VLOOKUP(B733, pct_raw!$A$2:$AX$1800, 24, FALSE)</f>
        <v>0</v>
      </c>
      <c r="O733" s="5">
        <f>VLOOKUP(B733, pct_raw!$A$2:$AX$1800, 25, FALSE)</f>
        <v>0</v>
      </c>
      <c r="P733" s="5">
        <f>VLOOKUP(B733, pct_raw!$A$2:$AX$1800, 26, FALSE)</f>
        <v>0</v>
      </c>
      <c r="Q733" s="5">
        <f>VLOOKUP(B733, pct_raw!$A$2:$AX$1800, 27, FALSE)</f>
        <v>9</v>
      </c>
      <c r="R733" s="5">
        <f>VLOOKUP(B733, pct_raw!$A$2:$AX$1800, 28, FALSE)</f>
        <v>0</v>
      </c>
      <c r="S733" s="5">
        <f>VLOOKUP(B733, pct_raw!$A$2:$AX$1800, 29, FALSE)</f>
        <v>0</v>
      </c>
      <c r="T733" s="5">
        <f>VLOOKUP(B733, pct_raw!$A$2:$AX$1800, 30, FALSE)</f>
        <v>0</v>
      </c>
      <c r="U733" s="5">
        <f>VLOOKUP(B733, pct_raw!$A$2:$AX$1800, 31, FALSE)</f>
        <v>0</v>
      </c>
      <c r="V733" s="5">
        <f>VLOOKUP(B733, pct_raw!$A$2:$AX$1800, 32, FALSE)</f>
        <v>0</v>
      </c>
      <c r="W733" s="5">
        <f>VLOOKUP(B733, pct_raw!$A$2:$AX$1800, 33, FALSE)</f>
        <v>0</v>
      </c>
      <c r="X733" s="5">
        <f>VLOOKUP(B733, pct_raw!$A$2:$AX$1800, 34, FALSE)</f>
        <v>0</v>
      </c>
      <c r="Y733" s="5">
        <f>VLOOKUP(B733, pct_raw!$A$2:$AX$1800, 35, FALSE)</f>
        <v>0</v>
      </c>
      <c r="Z733" s="5">
        <f>VLOOKUP(B733, pct_raw!$A$2:$AX$1800, 36, FALSE)</f>
        <v>5</v>
      </c>
      <c r="AA733" s="5">
        <f>VLOOKUP(B733, pct_raw!$A$2:$AX$1800, 37, FALSE)</f>
        <v>0</v>
      </c>
      <c r="AB733" s="5">
        <f>VLOOKUP(B733, pct_raw!$A$2:$AX$1800, 38, FALSE)</f>
        <v>0</v>
      </c>
      <c r="AC733" s="5">
        <f>VLOOKUP(B733, pct_raw!$A$2:$AX$1800, 39, FALSE)</f>
        <v>5</v>
      </c>
      <c r="AD733" s="5">
        <f>VLOOKUP(B733, pct_raw!$A$2:$AX$1800, 40, FALSE)</f>
        <v>0</v>
      </c>
      <c r="AE733" s="5">
        <f>VLOOKUP(B733, pct_raw!$A$2:$AX$1800, 41, FALSE)</f>
        <v>0</v>
      </c>
      <c r="AF733" s="5">
        <f>VLOOKUP(B733, pct_raw!$A$2:$AX$1800, 42, FALSE)</f>
        <v>0</v>
      </c>
      <c r="AG733" s="5">
        <f>VLOOKUP(B733, pct_raw!$A$2:$AX$1800, 43, FALSE)</f>
        <v>0</v>
      </c>
      <c r="AH733" s="5">
        <f>VLOOKUP(B733, pct_raw!$A$2:$AX$1800, 44, FALSE)</f>
        <v>0</v>
      </c>
      <c r="AI733" s="5">
        <f>VLOOKUP(B733, pct_raw!$A$2:$AX$1800, 45, FALSE)</f>
        <v>10</v>
      </c>
      <c r="AJ733" s="5">
        <f>VLOOKUP(B733, pct_raw!$A$2:$AX$1800, 46, FALSE)</f>
        <v>15</v>
      </c>
      <c r="AK733" s="5">
        <f>VLOOKUP(B733, pct_raw!$A$2:$AX$1800, 47, FALSE)</f>
        <v>0.25</v>
      </c>
      <c r="AL733" s="5">
        <f>VLOOKUP(B733, pct_raw!$A$2:$AX$1800, 48, FALSE)</f>
        <v>4</v>
      </c>
      <c r="AM733" s="5">
        <f>VLOOKUP(B733, pct_raw!$A$2:$AX$1800, 49, FALSE)</f>
        <v>0</v>
      </c>
      <c r="AN733" s="5">
        <f>VLOOKUP(B733, pct_raw!$A$2:$AX$1800, 50, FALSE)</f>
        <v>0</v>
      </c>
    </row>
    <row r="734" spans="1:40" x14ac:dyDescent="0.2">
      <c r="A734" s="2" t="s">
        <v>80</v>
      </c>
      <c r="B734" s="2" t="str">
        <f t="shared" si="11"/>
        <v>Fort Dodge 12</v>
      </c>
      <c r="C734" s="2" t="s">
        <v>80</v>
      </c>
      <c r="D734" s="2" t="str">
        <f>VLOOKUP(B734, pct_raw!$A$2:$AX$1800, 6, FALSE)</f>
        <v xml:space="preserve"> Fort Dodge 12</v>
      </c>
      <c r="E734" s="5">
        <f>VLOOKUP(B734, pct_raw!$A$2:$AX$1800, 15, FALSE)</f>
        <v>0</v>
      </c>
      <c r="F734" s="5">
        <f>VLOOKUP(B734, pct_raw!$A$2:$AX$1800, 16, FALSE)</f>
        <v>0</v>
      </c>
      <c r="G734" s="5">
        <f>VLOOKUP(B734, pct_raw!$A$2:$AX$1800, 17, FALSE)</f>
        <v>0</v>
      </c>
      <c r="H734">
        <f>VLOOKUP(B734, pct_raw!$A$2:$AX$1800, 18, FALSE)</f>
        <v>0</v>
      </c>
      <c r="I734" s="5">
        <f>VLOOKUP(B734, pct_raw!$A$2:$AX$1800, 19, FALSE)</f>
        <v>0</v>
      </c>
      <c r="J734">
        <f>VLOOKUP(B734, pct_raw!$A$2:$AX$1800, 20, FALSE)</f>
        <v>0</v>
      </c>
      <c r="K734" s="5">
        <f>VLOOKUP(B734, pct_raw!$A$2:$AX$1800, 21, FALSE)</f>
        <v>27</v>
      </c>
      <c r="L734" s="5">
        <f>VLOOKUP(B734, pct_raw!$A$2:$AX$1800, 22, FALSE)</f>
        <v>27</v>
      </c>
      <c r="M734" s="5">
        <f>VLOOKUP(B734, pct_raw!$A$2:$AX$1800, 23, FALSE)</f>
        <v>0.41670000000000001</v>
      </c>
      <c r="N734" s="5">
        <f>VLOOKUP(B734, pct_raw!$A$2:$AX$1800, 24, FALSE)</f>
        <v>0</v>
      </c>
      <c r="O734" s="5">
        <f>VLOOKUP(B734, pct_raw!$A$2:$AX$1800, 25, FALSE)</f>
        <v>0</v>
      </c>
      <c r="P734" s="5">
        <f>VLOOKUP(B734, pct_raw!$A$2:$AX$1800, 26, FALSE)</f>
        <v>0</v>
      </c>
      <c r="Q734" s="5">
        <f>VLOOKUP(B734, pct_raw!$A$2:$AX$1800, 27, FALSE)</f>
        <v>16</v>
      </c>
      <c r="R734" s="5">
        <f>VLOOKUP(B734, pct_raw!$A$2:$AX$1800, 28, FALSE)</f>
        <v>16</v>
      </c>
      <c r="S734" s="5">
        <f>VLOOKUP(B734, pct_raw!$A$2:$AX$1800, 29, FALSE)</f>
        <v>0.25</v>
      </c>
      <c r="T734" s="5">
        <f>VLOOKUP(B734, pct_raw!$A$2:$AX$1800, 30, FALSE)</f>
        <v>0</v>
      </c>
      <c r="U734" s="5">
        <f>VLOOKUP(B734, pct_raw!$A$2:$AX$1800, 31, FALSE)</f>
        <v>0</v>
      </c>
      <c r="V734" s="5">
        <f>VLOOKUP(B734, pct_raw!$A$2:$AX$1800, 32, FALSE)</f>
        <v>0</v>
      </c>
      <c r="W734" s="5">
        <f>VLOOKUP(B734, pct_raw!$A$2:$AX$1800, 33, FALSE)</f>
        <v>0</v>
      </c>
      <c r="X734" s="5">
        <f>VLOOKUP(B734, pct_raw!$A$2:$AX$1800, 34, FALSE)</f>
        <v>0</v>
      </c>
      <c r="Y734" s="5">
        <f>VLOOKUP(B734, pct_raw!$A$2:$AX$1800, 35, FALSE)</f>
        <v>0</v>
      </c>
      <c r="Z734" s="5">
        <f>VLOOKUP(B734, pct_raw!$A$2:$AX$1800, 36, FALSE)</f>
        <v>18</v>
      </c>
      <c r="AA734" s="5">
        <f>VLOOKUP(B734, pct_raw!$A$2:$AX$1800, 37, FALSE)</f>
        <v>18</v>
      </c>
      <c r="AB734" s="5">
        <f>VLOOKUP(B734, pct_raw!$A$2:$AX$1800, 38, FALSE)</f>
        <v>0.25</v>
      </c>
      <c r="AC734" s="5">
        <f>VLOOKUP(B734, pct_raw!$A$2:$AX$1800, 39, FALSE)</f>
        <v>0</v>
      </c>
      <c r="AD734" s="5">
        <f>VLOOKUP(B734, pct_raw!$A$2:$AX$1800, 40, FALSE)</f>
        <v>0</v>
      </c>
      <c r="AE734" s="5">
        <f>VLOOKUP(B734, pct_raw!$A$2:$AX$1800, 41, FALSE)</f>
        <v>0</v>
      </c>
      <c r="AF734" s="5">
        <f>VLOOKUP(B734, pct_raw!$A$2:$AX$1800, 42, FALSE)</f>
        <v>1</v>
      </c>
      <c r="AG734" s="5">
        <f>VLOOKUP(B734, pct_raw!$A$2:$AX$1800, 43, FALSE)</f>
        <v>0</v>
      </c>
      <c r="AH734" s="5">
        <f>VLOOKUP(B734, pct_raw!$A$2:$AX$1800, 44, FALSE)</f>
        <v>0</v>
      </c>
      <c r="AI734" s="5">
        <f>VLOOKUP(B734, pct_raw!$A$2:$AX$1800, 45, FALSE)</f>
        <v>14</v>
      </c>
      <c r="AJ734" s="5">
        <f>VLOOKUP(B734, pct_raw!$A$2:$AX$1800, 46, FALSE)</f>
        <v>15</v>
      </c>
      <c r="AK734" s="5">
        <f>VLOOKUP(B734, pct_raw!$A$2:$AX$1800, 47, FALSE)</f>
        <v>0.25</v>
      </c>
      <c r="AL734" s="5">
        <f>VLOOKUP(B734, pct_raw!$A$2:$AX$1800, 48, FALSE)</f>
        <v>0</v>
      </c>
      <c r="AM734" s="5">
        <f>VLOOKUP(B734, pct_raw!$A$2:$AX$1800, 49, FALSE)</f>
        <v>0</v>
      </c>
      <c r="AN734" s="5">
        <f>VLOOKUP(B734, pct_raw!$A$2:$AX$1800, 50, FALSE)</f>
        <v>0</v>
      </c>
    </row>
    <row r="735" spans="1:40" x14ac:dyDescent="0.2">
      <c r="A735" s="2" t="s">
        <v>193</v>
      </c>
      <c r="B735" s="2" t="str">
        <f t="shared" si="11"/>
        <v>Fort Madison 1</v>
      </c>
      <c r="C735" s="2" t="s">
        <v>193</v>
      </c>
      <c r="D735" s="2" t="str">
        <f>VLOOKUP(B735, pct_raw!$A$2:$AX$1800, 6, FALSE)</f>
        <v xml:space="preserve"> Fort Madison 1</v>
      </c>
      <c r="E735" s="5">
        <f>VLOOKUP(B735, pct_raw!$A$2:$AX$1800, 15, FALSE)</f>
        <v>20</v>
      </c>
      <c r="F735" s="5">
        <f>VLOOKUP(B735, pct_raw!$A$2:$AX$1800, 16, FALSE)</f>
        <v>20</v>
      </c>
      <c r="G735" s="5">
        <f>VLOOKUP(B735, pct_raw!$A$2:$AX$1800, 17, FALSE)</f>
        <v>0.14000000000000001</v>
      </c>
      <c r="H735">
        <f>VLOOKUP(B735, pct_raw!$A$2:$AX$1800, 18, FALSE)</f>
        <v>0</v>
      </c>
      <c r="I735" s="5">
        <f>VLOOKUP(B735, pct_raw!$A$2:$AX$1800, 19, FALSE)</f>
        <v>0</v>
      </c>
      <c r="J735">
        <f>VLOOKUP(B735, pct_raw!$A$2:$AX$1800, 20, FALSE)</f>
        <v>0</v>
      </c>
      <c r="K735" s="5">
        <f>VLOOKUP(B735, pct_raw!$A$2:$AX$1800, 21, FALSE)</f>
        <v>24</v>
      </c>
      <c r="L735" s="5">
        <f>VLOOKUP(B735, pct_raw!$A$2:$AX$1800, 22, FALSE)</f>
        <v>24</v>
      </c>
      <c r="M735" s="5">
        <f>VLOOKUP(B735, pct_raw!$A$2:$AX$1800, 23, FALSE)</f>
        <v>0.28000000000000003</v>
      </c>
      <c r="N735" s="5">
        <f>VLOOKUP(B735, pct_raw!$A$2:$AX$1800, 24, FALSE)</f>
        <v>0</v>
      </c>
      <c r="O735" s="5">
        <f>VLOOKUP(B735, pct_raw!$A$2:$AX$1800, 25, FALSE)</f>
        <v>0</v>
      </c>
      <c r="P735" s="5">
        <f>VLOOKUP(B735, pct_raw!$A$2:$AX$1800, 26, FALSE)</f>
        <v>0</v>
      </c>
      <c r="Q735" s="5">
        <f>VLOOKUP(B735, pct_raw!$A$2:$AX$1800, 27, FALSE)</f>
        <v>0</v>
      </c>
      <c r="R735" s="5">
        <f>VLOOKUP(B735, pct_raw!$A$2:$AX$1800, 28, FALSE)</f>
        <v>0</v>
      </c>
      <c r="S735" s="5">
        <f>VLOOKUP(B735, pct_raw!$A$2:$AX$1800, 29, FALSE)</f>
        <v>0</v>
      </c>
      <c r="T735" s="5">
        <f>VLOOKUP(B735, pct_raw!$A$2:$AX$1800, 30, FALSE)</f>
        <v>0</v>
      </c>
      <c r="U735" s="5">
        <f>VLOOKUP(B735, pct_raw!$A$2:$AX$1800, 31, FALSE)</f>
        <v>0</v>
      </c>
      <c r="V735" s="5">
        <f>VLOOKUP(B735, pct_raw!$A$2:$AX$1800, 32, FALSE)</f>
        <v>0</v>
      </c>
      <c r="W735" s="5">
        <f>VLOOKUP(B735, pct_raw!$A$2:$AX$1800, 33, FALSE)</f>
        <v>0</v>
      </c>
      <c r="X735" s="5">
        <f>VLOOKUP(B735, pct_raw!$A$2:$AX$1800, 34, FALSE)</f>
        <v>0</v>
      </c>
      <c r="Y735" s="5">
        <f>VLOOKUP(B735, pct_raw!$A$2:$AX$1800, 35, FALSE)</f>
        <v>0</v>
      </c>
      <c r="Z735" s="5">
        <f>VLOOKUP(B735, pct_raw!$A$2:$AX$1800, 36, FALSE)</f>
        <v>26</v>
      </c>
      <c r="AA735" s="5">
        <f>VLOOKUP(B735, pct_raw!$A$2:$AX$1800, 37, FALSE)</f>
        <v>27</v>
      </c>
      <c r="AB735" s="5">
        <f>VLOOKUP(B735, pct_raw!$A$2:$AX$1800, 38, FALSE)</f>
        <v>0.28000000000000003</v>
      </c>
      <c r="AC735" s="5">
        <f>VLOOKUP(B735, pct_raw!$A$2:$AX$1800, 39, FALSE)</f>
        <v>0</v>
      </c>
      <c r="AD735" s="5">
        <f>VLOOKUP(B735, pct_raw!$A$2:$AX$1800, 40, FALSE)</f>
        <v>0</v>
      </c>
      <c r="AE735" s="5">
        <f>VLOOKUP(B735, pct_raw!$A$2:$AX$1800, 41, FALSE)</f>
        <v>0</v>
      </c>
      <c r="AF735" s="5">
        <f>VLOOKUP(B735, pct_raw!$A$2:$AX$1800, 42, FALSE)</f>
        <v>0</v>
      </c>
      <c r="AG735" s="5">
        <f>VLOOKUP(B735, pct_raw!$A$2:$AX$1800, 43, FALSE)</f>
        <v>0</v>
      </c>
      <c r="AH735" s="5">
        <f>VLOOKUP(B735, pct_raw!$A$2:$AX$1800, 44, FALSE)</f>
        <v>0</v>
      </c>
      <c r="AI735" s="5">
        <f>VLOOKUP(B735, pct_raw!$A$2:$AX$1800, 45, FALSE)</f>
        <v>0</v>
      </c>
      <c r="AJ735" s="5">
        <f>VLOOKUP(B735, pct_raw!$A$2:$AX$1800, 46, FALSE)</f>
        <v>0</v>
      </c>
      <c r="AK735" s="5">
        <f>VLOOKUP(B735, pct_raw!$A$2:$AX$1800, 47, FALSE)</f>
        <v>0</v>
      </c>
      <c r="AL735" s="5">
        <f>VLOOKUP(B735, pct_raw!$A$2:$AX$1800, 48, FALSE)</f>
        <v>1</v>
      </c>
      <c r="AM735" s="5">
        <f>VLOOKUP(B735, pct_raw!$A$2:$AX$1800, 49, FALSE)</f>
        <v>0</v>
      </c>
      <c r="AN735" s="5">
        <f>VLOOKUP(B735, pct_raw!$A$2:$AX$1800, 50, FALSE)</f>
        <v>0</v>
      </c>
    </row>
    <row r="736" spans="1:40" x14ac:dyDescent="0.2">
      <c r="A736" s="2" t="s">
        <v>194</v>
      </c>
      <c r="B736" s="2" t="str">
        <f t="shared" si="11"/>
        <v>Fort Madison 2</v>
      </c>
      <c r="C736" s="2" t="s">
        <v>194</v>
      </c>
      <c r="D736" s="2" t="str">
        <f>VLOOKUP(B736, pct_raw!$A$2:$AX$1800, 6, FALSE)</f>
        <v xml:space="preserve"> Fort Madison 2</v>
      </c>
      <c r="E736" s="5">
        <f>VLOOKUP(B736, pct_raw!$A$2:$AX$1800, 15, FALSE)</f>
        <v>13</v>
      </c>
      <c r="F736" s="5">
        <f>VLOOKUP(B736, pct_raw!$A$2:$AX$1800, 16, FALSE)</f>
        <v>16</v>
      </c>
      <c r="G736" s="5">
        <f>VLOOKUP(B736, pct_raw!$A$2:$AX$1800, 17, FALSE)</f>
        <v>0.28000000000000003</v>
      </c>
      <c r="H736">
        <f>VLOOKUP(B736, pct_raw!$A$2:$AX$1800, 18, FALSE)</f>
        <v>0</v>
      </c>
      <c r="I736" s="5">
        <f>VLOOKUP(B736, pct_raw!$A$2:$AX$1800, 19, FALSE)</f>
        <v>0</v>
      </c>
      <c r="J736">
        <f>VLOOKUP(B736, pct_raw!$A$2:$AX$1800, 20, FALSE)</f>
        <v>0</v>
      </c>
      <c r="K736" s="5">
        <f>VLOOKUP(B736, pct_raw!$A$2:$AX$1800, 21, FALSE)</f>
        <v>36</v>
      </c>
      <c r="L736" s="5">
        <f>VLOOKUP(B736, pct_raw!$A$2:$AX$1800, 22, FALSE)</f>
        <v>34</v>
      </c>
      <c r="M736" s="5">
        <f>VLOOKUP(B736, pct_raw!$A$2:$AX$1800, 23, FALSE)</f>
        <v>0.56000000000000005</v>
      </c>
      <c r="N736" s="5">
        <f>VLOOKUP(B736, pct_raw!$A$2:$AX$1800, 24, FALSE)</f>
        <v>0</v>
      </c>
      <c r="O736" s="5">
        <f>VLOOKUP(B736, pct_raw!$A$2:$AX$1800, 25, FALSE)</f>
        <v>0</v>
      </c>
      <c r="P736" s="5">
        <f>VLOOKUP(B736, pct_raw!$A$2:$AX$1800, 26, FALSE)</f>
        <v>0</v>
      </c>
      <c r="Q736" s="5">
        <f>VLOOKUP(B736, pct_raw!$A$2:$AX$1800, 27, FALSE)</f>
        <v>3</v>
      </c>
      <c r="R736" s="5">
        <f>VLOOKUP(B736, pct_raw!$A$2:$AX$1800, 28, FALSE)</f>
        <v>0</v>
      </c>
      <c r="S736" s="5">
        <f>VLOOKUP(B736, pct_raw!$A$2:$AX$1800, 29, FALSE)</f>
        <v>0</v>
      </c>
      <c r="T736" s="5">
        <f>VLOOKUP(B736, pct_raw!$A$2:$AX$1800, 30, FALSE)</f>
        <v>0</v>
      </c>
      <c r="U736" s="5">
        <f>VLOOKUP(B736, pct_raw!$A$2:$AX$1800, 31, FALSE)</f>
        <v>0</v>
      </c>
      <c r="V736" s="5">
        <f>VLOOKUP(B736, pct_raw!$A$2:$AX$1800, 32, FALSE)</f>
        <v>0</v>
      </c>
      <c r="W736" s="5">
        <f>VLOOKUP(B736, pct_raw!$A$2:$AX$1800, 33, FALSE)</f>
        <v>0</v>
      </c>
      <c r="X736" s="5">
        <f>VLOOKUP(B736, pct_raw!$A$2:$AX$1800, 34, FALSE)</f>
        <v>0</v>
      </c>
      <c r="Y736" s="5">
        <f>VLOOKUP(B736, pct_raw!$A$2:$AX$1800, 35, FALSE)</f>
        <v>0</v>
      </c>
      <c r="Z736" s="5">
        <f>VLOOKUP(B736, pct_raw!$A$2:$AX$1800, 36, FALSE)</f>
        <v>13</v>
      </c>
      <c r="AA736" s="5">
        <f>VLOOKUP(B736, pct_raw!$A$2:$AX$1800, 37, FALSE)</f>
        <v>13</v>
      </c>
      <c r="AB736" s="5">
        <f>VLOOKUP(B736, pct_raw!$A$2:$AX$1800, 38, FALSE)</f>
        <v>0.14000000000000001</v>
      </c>
      <c r="AC736" s="5">
        <f>VLOOKUP(B736, pct_raw!$A$2:$AX$1800, 39, FALSE)</f>
        <v>0</v>
      </c>
      <c r="AD736" s="5">
        <f>VLOOKUP(B736, pct_raw!$A$2:$AX$1800, 40, FALSE)</f>
        <v>0</v>
      </c>
      <c r="AE736" s="5">
        <f>VLOOKUP(B736, pct_raw!$A$2:$AX$1800, 41, FALSE)</f>
        <v>0</v>
      </c>
      <c r="AF736" s="5">
        <f>VLOOKUP(B736, pct_raw!$A$2:$AX$1800, 42, FALSE)</f>
        <v>0</v>
      </c>
      <c r="AG736" s="5">
        <f>VLOOKUP(B736, pct_raw!$A$2:$AX$1800, 43, FALSE)</f>
        <v>0</v>
      </c>
      <c r="AH736" s="5">
        <f>VLOOKUP(B736, pct_raw!$A$2:$AX$1800, 44, FALSE)</f>
        <v>0</v>
      </c>
      <c r="AI736" s="5">
        <f>VLOOKUP(B736, pct_raw!$A$2:$AX$1800, 45, FALSE)</f>
        <v>14</v>
      </c>
      <c r="AJ736" s="5">
        <f>VLOOKUP(B736, pct_raw!$A$2:$AX$1800, 46, FALSE)</f>
        <v>15</v>
      </c>
      <c r="AK736" s="5">
        <f>VLOOKUP(B736, pct_raw!$A$2:$AX$1800, 47, FALSE)</f>
        <v>0.28000000000000003</v>
      </c>
      <c r="AL736" s="5">
        <f>VLOOKUP(B736, pct_raw!$A$2:$AX$1800, 48, FALSE)</f>
        <v>0</v>
      </c>
      <c r="AM736" s="5">
        <f>VLOOKUP(B736, pct_raw!$A$2:$AX$1800, 49, FALSE)</f>
        <v>0</v>
      </c>
      <c r="AN736" s="5">
        <f>VLOOKUP(B736, pct_raw!$A$2:$AX$1800, 50, FALSE)</f>
        <v>0</v>
      </c>
    </row>
    <row r="737" spans="1:40" x14ac:dyDescent="0.2">
      <c r="A737" s="2" t="s">
        <v>195</v>
      </c>
      <c r="B737" s="2" t="str">
        <f t="shared" si="11"/>
        <v>Fort Madison 3</v>
      </c>
      <c r="C737" s="2" t="s">
        <v>195</v>
      </c>
      <c r="D737" s="2" t="str">
        <f>VLOOKUP(B737, pct_raw!$A$2:$AX$1800, 6, FALSE)</f>
        <v xml:space="preserve"> Fort Madison 3</v>
      </c>
      <c r="E737" s="5">
        <f>VLOOKUP(B737, pct_raw!$A$2:$AX$1800, 15, FALSE)</f>
        <v>25</v>
      </c>
      <c r="F737" s="5">
        <f>VLOOKUP(B737, pct_raw!$A$2:$AX$1800, 16, FALSE)</f>
        <v>25</v>
      </c>
      <c r="G737" s="5">
        <f>VLOOKUP(B737, pct_raw!$A$2:$AX$1800, 17, FALSE)</f>
        <v>0.56000000000000005</v>
      </c>
      <c r="H737">
        <f>VLOOKUP(B737, pct_raw!$A$2:$AX$1800, 18, FALSE)</f>
        <v>0</v>
      </c>
      <c r="I737" s="5">
        <f>VLOOKUP(B737, pct_raw!$A$2:$AX$1800, 19, FALSE)</f>
        <v>0</v>
      </c>
      <c r="J737">
        <f>VLOOKUP(B737, pct_raw!$A$2:$AX$1800, 20, FALSE)</f>
        <v>0</v>
      </c>
      <c r="K737" s="5">
        <f>VLOOKUP(B737, pct_raw!$A$2:$AX$1800, 21, FALSE)</f>
        <v>24</v>
      </c>
      <c r="L737" s="5">
        <f>VLOOKUP(B737, pct_raw!$A$2:$AX$1800, 22, FALSE)</f>
        <v>25</v>
      </c>
      <c r="M737" s="5">
        <f>VLOOKUP(B737, pct_raw!$A$2:$AX$1800, 23, FALSE)</f>
        <v>0.42</v>
      </c>
      <c r="N737" s="5">
        <f>VLOOKUP(B737, pct_raw!$A$2:$AX$1800, 24, FALSE)</f>
        <v>1</v>
      </c>
      <c r="O737" s="5">
        <f>VLOOKUP(B737, pct_raw!$A$2:$AX$1800, 25, FALSE)</f>
        <v>0</v>
      </c>
      <c r="P737" s="5">
        <f>VLOOKUP(B737, pct_raw!$A$2:$AX$1800, 26, FALSE)</f>
        <v>0</v>
      </c>
      <c r="Q737" s="5">
        <f>VLOOKUP(B737, pct_raw!$A$2:$AX$1800, 27, FALSE)</f>
        <v>0</v>
      </c>
      <c r="R737" s="5">
        <f>VLOOKUP(B737, pct_raw!$A$2:$AX$1800, 28, FALSE)</f>
        <v>0</v>
      </c>
      <c r="S737" s="5">
        <f>VLOOKUP(B737, pct_raw!$A$2:$AX$1800, 29, FALSE)</f>
        <v>0</v>
      </c>
      <c r="T737" s="5">
        <f>VLOOKUP(B737, pct_raw!$A$2:$AX$1800, 30, FALSE)</f>
        <v>0</v>
      </c>
      <c r="U737" s="5">
        <f>VLOOKUP(B737, pct_raw!$A$2:$AX$1800, 31, FALSE)</f>
        <v>0</v>
      </c>
      <c r="V737" s="5">
        <f>VLOOKUP(B737, pct_raw!$A$2:$AX$1800, 32, FALSE)</f>
        <v>0</v>
      </c>
      <c r="W737" s="5">
        <f>VLOOKUP(B737, pct_raw!$A$2:$AX$1800, 33, FALSE)</f>
        <v>0</v>
      </c>
      <c r="X737" s="5">
        <f>VLOOKUP(B737, pct_raw!$A$2:$AX$1800, 34, FALSE)</f>
        <v>0</v>
      </c>
      <c r="Y737" s="5">
        <f>VLOOKUP(B737, pct_raw!$A$2:$AX$1800, 35, FALSE)</f>
        <v>0</v>
      </c>
      <c r="Z737" s="5">
        <f>VLOOKUP(B737, pct_raw!$A$2:$AX$1800, 36, FALSE)</f>
        <v>17</v>
      </c>
      <c r="AA737" s="5">
        <f>VLOOKUP(B737, pct_raw!$A$2:$AX$1800, 37, FALSE)</f>
        <v>17</v>
      </c>
      <c r="AB737" s="5">
        <f>VLOOKUP(B737, pct_raw!$A$2:$AX$1800, 38, FALSE)</f>
        <v>0.28000000000000003</v>
      </c>
      <c r="AC737" s="5">
        <f>VLOOKUP(B737, pct_raw!$A$2:$AX$1800, 39, FALSE)</f>
        <v>0</v>
      </c>
      <c r="AD737" s="5">
        <f>VLOOKUP(B737, pct_raw!$A$2:$AX$1800, 40, FALSE)</f>
        <v>0</v>
      </c>
      <c r="AE737" s="5">
        <f>VLOOKUP(B737, pct_raw!$A$2:$AX$1800, 41, FALSE)</f>
        <v>0</v>
      </c>
      <c r="AF737" s="5">
        <f>VLOOKUP(B737, pct_raw!$A$2:$AX$1800, 42, FALSE)</f>
        <v>1</v>
      </c>
      <c r="AG737" s="5">
        <f>VLOOKUP(B737, pct_raw!$A$2:$AX$1800, 43, FALSE)</f>
        <v>0</v>
      </c>
      <c r="AH737" s="5">
        <f>VLOOKUP(B737, pct_raw!$A$2:$AX$1800, 44, FALSE)</f>
        <v>0</v>
      </c>
      <c r="AI737" s="5">
        <f>VLOOKUP(B737, pct_raw!$A$2:$AX$1800, 45, FALSE)</f>
        <v>12</v>
      </c>
      <c r="AJ737" s="5">
        <f>VLOOKUP(B737, pct_raw!$A$2:$AX$1800, 46, FALSE)</f>
        <v>12</v>
      </c>
      <c r="AK737" s="5">
        <f>VLOOKUP(B737, pct_raw!$A$2:$AX$1800, 47, FALSE)</f>
        <v>0.28000000000000003</v>
      </c>
      <c r="AL737" s="5">
        <f>VLOOKUP(B737, pct_raw!$A$2:$AX$1800, 48, FALSE)</f>
        <v>0</v>
      </c>
      <c r="AM737" s="5">
        <f>VLOOKUP(B737, pct_raw!$A$2:$AX$1800, 49, FALSE)</f>
        <v>0</v>
      </c>
      <c r="AN737" s="5">
        <f>VLOOKUP(B737, pct_raw!$A$2:$AX$1800, 50, FALSE)</f>
        <v>0</v>
      </c>
    </row>
    <row r="738" spans="1:40" x14ac:dyDescent="0.2">
      <c r="A738" s="2" t="s">
        <v>685</v>
      </c>
      <c r="B738" s="2" t="str">
        <f t="shared" si="11"/>
        <v>Fort Madison 4</v>
      </c>
      <c r="C738" s="2" t="s">
        <v>685</v>
      </c>
      <c r="D738" s="2" t="str">
        <f>VLOOKUP(B738, pct_raw!$A$2:$AX$1800, 6, FALSE)</f>
        <v xml:space="preserve"> Fort Madison 4</v>
      </c>
      <c r="E738" s="5">
        <f>VLOOKUP(B738, pct_raw!$A$2:$AX$1800, 15, FALSE)</f>
        <v>18</v>
      </c>
      <c r="F738" s="5">
        <f>VLOOKUP(B738, pct_raw!$A$2:$AX$1800, 16, FALSE)</f>
        <v>18</v>
      </c>
      <c r="G738" s="5">
        <f>VLOOKUP(B738, pct_raw!$A$2:$AX$1800, 17, FALSE)</f>
        <v>0.42</v>
      </c>
      <c r="H738">
        <f>VLOOKUP(B738, pct_raw!$A$2:$AX$1800, 18, FALSE)</f>
        <v>0</v>
      </c>
      <c r="I738" s="5">
        <f>VLOOKUP(B738, pct_raw!$A$2:$AX$1800, 19, FALSE)</f>
        <v>0</v>
      </c>
      <c r="J738">
        <f>VLOOKUP(B738, pct_raw!$A$2:$AX$1800, 20, FALSE)</f>
        <v>0</v>
      </c>
      <c r="K738" s="5">
        <f>VLOOKUP(B738, pct_raw!$A$2:$AX$1800, 21, FALSE)</f>
        <v>17</v>
      </c>
      <c r="L738" s="5">
        <f>VLOOKUP(B738, pct_raw!$A$2:$AX$1800, 22, FALSE)</f>
        <v>18</v>
      </c>
      <c r="M738" s="5">
        <f>VLOOKUP(B738, pct_raw!$A$2:$AX$1800, 23, FALSE)</f>
        <v>0.42</v>
      </c>
      <c r="N738" s="5">
        <f>VLOOKUP(B738, pct_raw!$A$2:$AX$1800, 24, FALSE)</f>
        <v>0</v>
      </c>
      <c r="O738" s="5">
        <f>VLOOKUP(B738, pct_raw!$A$2:$AX$1800, 25, FALSE)</f>
        <v>0</v>
      </c>
      <c r="P738" s="5">
        <f>VLOOKUP(B738, pct_raw!$A$2:$AX$1800, 26, FALSE)</f>
        <v>0</v>
      </c>
      <c r="Q738" s="5">
        <f>VLOOKUP(B738, pct_raw!$A$2:$AX$1800, 27, FALSE)</f>
        <v>1</v>
      </c>
      <c r="R738" s="5">
        <f>VLOOKUP(B738, pct_raw!$A$2:$AX$1800, 28, FALSE)</f>
        <v>0</v>
      </c>
      <c r="S738" s="5">
        <f>VLOOKUP(B738, pct_raw!$A$2:$AX$1800, 29, FALSE)</f>
        <v>0</v>
      </c>
      <c r="T738" s="5">
        <f>VLOOKUP(B738, pct_raw!$A$2:$AX$1800, 30, FALSE)</f>
        <v>0</v>
      </c>
      <c r="U738" s="5">
        <f>VLOOKUP(B738, pct_raw!$A$2:$AX$1800, 31, FALSE)</f>
        <v>0</v>
      </c>
      <c r="V738" s="5">
        <f>VLOOKUP(B738, pct_raw!$A$2:$AX$1800, 32, FALSE)</f>
        <v>0</v>
      </c>
      <c r="W738" s="5">
        <f>VLOOKUP(B738, pct_raw!$A$2:$AX$1800, 33, FALSE)</f>
        <v>0</v>
      </c>
      <c r="X738" s="5">
        <f>VLOOKUP(B738, pct_raw!$A$2:$AX$1800, 34, FALSE)</f>
        <v>0</v>
      </c>
      <c r="Y738" s="5">
        <f>VLOOKUP(B738, pct_raw!$A$2:$AX$1800, 35, FALSE)</f>
        <v>0</v>
      </c>
      <c r="Z738" s="5">
        <f>VLOOKUP(B738, pct_raw!$A$2:$AX$1800, 36, FALSE)</f>
        <v>12</v>
      </c>
      <c r="AA738" s="5">
        <f>VLOOKUP(B738, pct_raw!$A$2:$AX$1800, 37, FALSE)</f>
        <v>12</v>
      </c>
      <c r="AB738" s="5">
        <f>VLOOKUP(B738, pct_raw!$A$2:$AX$1800, 38, FALSE)</f>
        <v>0.28000000000000003</v>
      </c>
      <c r="AC738" s="5">
        <f>VLOOKUP(B738, pct_raw!$A$2:$AX$1800, 39, FALSE)</f>
        <v>0</v>
      </c>
      <c r="AD738" s="5">
        <f>VLOOKUP(B738, pct_raw!$A$2:$AX$1800, 40, FALSE)</f>
        <v>0</v>
      </c>
      <c r="AE738" s="5">
        <f>VLOOKUP(B738, pct_raw!$A$2:$AX$1800, 41, FALSE)</f>
        <v>0</v>
      </c>
      <c r="AF738" s="5">
        <f>VLOOKUP(B738, pct_raw!$A$2:$AX$1800, 42, FALSE)</f>
        <v>0</v>
      </c>
      <c r="AG738" s="5">
        <f>VLOOKUP(B738, pct_raw!$A$2:$AX$1800, 43, FALSE)</f>
        <v>0</v>
      </c>
      <c r="AH738" s="5">
        <f>VLOOKUP(B738, pct_raw!$A$2:$AX$1800, 44, FALSE)</f>
        <v>0</v>
      </c>
      <c r="AI738" s="5">
        <f>VLOOKUP(B738, pct_raw!$A$2:$AX$1800, 45, FALSE)</f>
        <v>11</v>
      </c>
      <c r="AJ738" s="5">
        <f>VLOOKUP(B738, pct_raw!$A$2:$AX$1800, 46, FALSE)</f>
        <v>11</v>
      </c>
      <c r="AK738" s="5">
        <f>VLOOKUP(B738, pct_raw!$A$2:$AX$1800, 47, FALSE)</f>
        <v>0.14000000000000001</v>
      </c>
      <c r="AL738" s="5">
        <f>VLOOKUP(B738, pct_raw!$A$2:$AX$1800, 48, FALSE)</f>
        <v>11</v>
      </c>
      <c r="AM738" s="5">
        <f>VLOOKUP(B738, pct_raw!$A$2:$AX$1800, 49, FALSE)</f>
        <v>11</v>
      </c>
      <c r="AN738" s="5">
        <f>VLOOKUP(B738, pct_raw!$A$2:$AX$1800, 50, FALSE)</f>
        <v>0.28000000000000003</v>
      </c>
    </row>
    <row r="739" spans="1:40" x14ac:dyDescent="0.2">
      <c r="A739" s="2" t="s">
        <v>684</v>
      </c>
      <c r="B739" s="2" t="str">
        <f t="shared" si="11"/>
        <v>Fort Madison 5</v>
      </c>
      <c r="C739" s="2" t="s">
        <v>684</v>
      </c>
      <c r="D739" s="2" t="str">
        <f>VLOOKUP(B739, pct_raw!$A$2:$AX$1800, 6, FALSE)</f>
        <v xml:space="preserve"> Fort Madison 5</v>
      </c>
      <c r="E739" s="5">
        <f>VLOOKUP(B739, pct_raw!$A$2:$AX$1800, 15, FALSE)</f>
        <v>24</v>
      </c>
      <c r="F739" s="5">
        <f>VLOOKUP(B739, pct_raw!$A$2:$AX$1800, 16, FALSE)</f>
        <v>25</v>
      </c>
      <c r="G739" s="5">
        <f>VLOOKUP(B739, pct_raw!$A$2:$AX$1800, 17, FALSE)</f>
        <v>0.42</v>
      </c>
      <c r="H739">
        <f>VLOOKUP(B739, pct_raw!$A$2:$AX$1800, 18, FALSE)</f>
        <v>0</v>
      </c>
      <c r="I739" s="5">
        <f>VLOOKUP(B739, pct_raw!$A$2:$AX$1800, 19, FALSE)</f>
        <v>0</v>
      </c>
      <c r="J739">
        <f>VLOOKUP(B739, pct_raw!$A$2:$AX$1800, 20, FALSE)</f>
        <v>0</v>
      </c>
      <c r="K739" s="5">
        <f>VLOOKUP(B739, pct_raw!$A$2:$AX$1800, 21, FALSE)</f>
        <v>30</v>
      </c>
      <c r="L739" s="5">
        <f>VLOOKUP(B739, pct_raw!$A$2:$AX$1800, 22, FALSE)</f>
        <v>35</v>
      </c>
      <c r="M739" s="5">
        <f>VLOOKUP(B739, pct_raw!$A$2:$AX$1800, 23, FALSE)</f>
        <v>0.7</v>
      </c>
      <c r="N739" s="5">
        <f>VLOOKUP(B739, pct_raw!$A$2:$AX$1800, 24, FALSE)</f>
        <v>0</v>
      </c>
      <c r="O739" s="5">
        <f>VLOOKUP(B739, pct_raw!$A$2:$AX$1800, 25, FALSE)</f>
        <v>0</v>
      </c>
      <c r="P739" s="5">
        <f>VLOOKUP(B739, pct_raw!$A$2:$AX$1800, 26, FALSE)</f>
        <v>0</v>
      </c>
      <c r="Q739" s="5">
        <f>VLOOKUP(B739, pct_raw!$A$2:$AX$1800, 27, FALSE)</f>
        <v>0</v>
      </c>
      <c r="R739" s="5">
        <f>VLOOKUP(B739, pct_raw!$A$2:$AX$1800, 28, FALSE)</f>
        <v>0</v>
      </c>
      <c r="S739" s="5">
        <f>VLOOKUP(B739, pct_raw!$A$2:$AX$1800, 29, FALSE)</f>
        <v>0</v>
      </c>
      <c r="T739" s="5">
        <f>VLOOKUP(B739, pct_raw!$A$2:$AX$1800, 30, FALSE)</f>
        <v>0</v>
      </c>
      <c r="U739" s="5">
        <f>VLOOKUP(B739, pct_raw!$A$2:$AX$1800, 31, FALSE)</f>
        <v>0</v>
      </c>
      <c r="V739" s="5">
        <f>VLOOKUP(B739, pct_raw!$A$2:$AX$1800, 32, FALSE)</f>
        <v>0</v>
      </c>
      <c r="W739" s="5">
        <f>VLOOKUP(B739, pct_raw!$A$2:$AX$1800, 33, FALSE)</f>
        <v>0</v>
      </c>
      <c r="X739" s="5">
        <f>VLOOKUP(B739, pct_raw!$A$2:$AX$1800, 34, FALSE)</f>
        <v>0</v>
      </c>
      <c r="Y739" s="5">
        <f>VLOOKUP(B739, pct_raw!$A$2:$AX$1800, 35, FALSE)</f>
        <v>0</v>
      </c>
      <c r="Z739" s="5">
        <f>VLOOKUP(B739, pct_raw!$A$2:$AX$1800, 36, FALSE)</f>
        <v>21</v>
      </c>
      <c r="AA739" s="5">
        <f>VLOOKUP(B739, pct_raw!$A$2:$AX$1800, 37, FALSE)</f>
        <v>31</v>
      </c>
      <c r="AB739" s="5">
        <f>VLOOKUP(B739, pct_raw!$A$2:$AX$1800, 38, FALSE)</f>
        <v>0.56000000000000005</v>
      </c>
      <c r="AC739" s="5">
        <f>VLOOKUP(B739, pct_raw!$A$2:$AX$1800, 39, FALSE)</f>
        <v>2</v>
      </c>
      <c r="AD739" s="5">
        <f>VLOOKUP(B739, pct_raw!$A$2:$AX$1800, 40, FALSE)</f>
        <v>0</v>
      </c>
      <c r="AE739" s="5">
        <f>VLOOKUP(B739, pct_raw!$A$2:$AX$1800, 41, FALSE)</f>
        <v>0</v>
      </c>
      <c r="AF739" s="5">
        <f>VLOOKUP(B739, pct_raw!$A$2:$AX$1800, 42, FALSE)</f>
        <v>0</v>
      </c>
      <c r="AG739" s="5">
        <f>VLOOKUP(B739, pct_raw!$A$2:$AX$1800, 43, FALSE)</f>
        <v>0</v>
      </c>
      <c r="AH739" s="5">
        <f>VLOOKUP(B739, pct_raw!$A$2:$AX$1800, 44, FALSE)</f>
        <v>0</v>
      </c>
      <c r="AI739" s="5">
        <f>VLOOKUP(B739, pct_raw!$A$2:$AX$1800, 45, FALSE)</f>
        <v>4</v>
      </c>
      <c r="AJ739" s="5">
        <f>VLOOKUP(B739, pct_raw!$A$2:$AX$1800, 46, FALSE)</f>
        <v>0</v>
      </c>
      <c r="AK739" s="5">
        <f>VLOOKUP(B739, pct_raw!$A$2:$AX$1800, 47, FALSE)</f>
        <v>0</v>
      </c>
      <c r="AL739" s="5">
        <f>VLOOKUP(B739, pct_raw!$A$2:$AX$1800, 48, FALSE)</f>
        <v>10</v>
      </c>
      <c r="AM739" s="5">
        <f>VLOOKUP(B739, pct_raw!$A$2:$AX$1800, 49, FALSE)</f>
        <v>0</v>
      </c>
      <c r="AN739" s="5">
        <f>VLOOKUP(B739, pct_raw!$A$2:$AX$1800, 50, FALSE)</f>
        <v>0</v>
      </c>
    </row>
    <row r="740" spans="1:40" x14ac:dyDescent="0.2">
      <c r="A740" s="2" t="s">
        <v>1331</v>
      </c>
      <c r="B740" s="2" t="str">
        <f t="shared" si="11"/>
        <v>Four Mile 01</v>
      </c>
      <c r="C740" s="2" t="s">
        <v>1331</v>
      </c>
      <c r="D740" s="2" t="str">
        <f>VLOOKUP(B740, pct_raw!$A$2:$AX$1800, 6, FALSE)</f>
        <v xml:space="preserve"> FOUR MILE 01</v>
      </c>
      <c r="E740" s="5">
        <f>VLOOKUP(B740, pct_raw!$A$2:$AX$1800, 15, FALSE)</f>
        <v>24</v>
      </c>
      <c r="F740" s="5">
        <f>VLOOKUP(B740, pct_raw!$A$2:$AX$1800, 16, FALSE)</f>
        <v>24</v>
      </c>
      <c r="G740" s="5">
        <f>VLOOKUP(B740, pct_raw!$A$2:$AX$1800, 17, FALSE)</f>
        <v>0.27979999999999999</v>
      </c>
      <c r="H740">
        <f>VLOOKUP(B740, pct_raw!$A$2:$AX$1800, 18, FALSE)</f>
        <v>0</v>
      </c>
      <c r="I740" s="5">
        <f>VLOOKUP(B740, pct_raw!$A$2:$AX$1800, 19, FALSE)</f>
        <v>0</v>
      </c>
      <c r="J740">
        <f>VLOOKUP(B740, pct_raw!$A$2:$AX$1800, 20, FALSE)</f>
        <v>0</v>
      </c>
      <c r="K740" s="5">
        <f>VLOOKUP(B740, pct_raw!$A$2:$AX$1800, 21, FALSE)</f>
        <v>25</v>
      </c>
      <c r="L740" s="5">
        <f>VLOOKUP(B740, pct_raw!$A$2:$AX$1800, 22, FALSE)</f>
        <v>25</v>
      </c>
      <c r="M740" s="5">
        <f>VLOOKUP(B740, pct_raw!$A$2:$AX$1800, 23, FALSE)</f>
        <v>0.55959999999999999</v>
      </c>
      <c r="N740" s="5">
        <f>VLOOKUP(B740, pct_raw!$A$2:$AX$1800, 24, FALSE)</f>
        <v>0</v>
      </c>
      <c r="O740" s="5">
        <f>VLOOKUP(B740, pct_raw!$A$2:$AX$1800, 25, FALSE)</f>
        <v>0</v>
      </c>
      <c r="P740" s="5">
        <f>VLOOKUP(B740, pct_raw!$A$2:$AX$1800, 26, FALSE)</f>
        <v>0</v>
      </c>
      <c r="Q740" s="5">
        <f>VLOOKUP(B740, pct_raw!$A$2:$AX$1800, 27, FALSE)</f>
        <v>19</v>
      </c>
      <c r="R740" s="5">
        <f>VLOOKUP(B740, pct_raw!$A$2:$AX$1800, 28, FALSE)</f>
        <v>19</v>
      </c>
      <c r="S740" s="5">
        <f>VLOOKUP(B740, pct_raw!$A$2:$AX$1800, 29, FALSE)</f>
        <v>0.27979999999999999</v>
      </c>
      <c r="T740" s="5">
        <f>VLOOKUP(B740, pct_raw!$A$2:$AX$1800, 30, FALSE)</f>
        <v>0</v>
      </c>
      <c r="U740" s="5">
        <f>VLOOKUP(B740, pct_raw!$A$2:$AX$1800, 31, FALSE)</f>
        <v>0</v>
      </c>
      <c r="V740" s="5">
        <f>VLOOKUP(B740, pct_raw!$A$2:$AX$1800, 32, FALSE)</f>
        <v>0</v>
      </c>
      <c r="W740" s="5">
        <f>VLOOKUP(B740, pct_raw!$A$2:$AX$1800, 33, FALSE)</f>
        <v>0</v>
      </c>
      <c r="X740" s="5">
        <f>VLOOKUP(B740, pct_raw!$A$2:$AX$1800, 34, FALSE)</f>
        <v>0</v>
      </c>
      <c r="Y740" s="5">
        <f>VLOOKUP(B740, pct_raw!$A$2:$AX$1800, 35, FALSE)</f>
        <v>0</v>
      </c>
      <c r="Z740" s="5">
        <f>VLOOKUP(B740, pct_raw!$A$2:$AX$1800, 36, FALSE)</f>
        <v>18</v>
      </c>
      <c r="AA740" s="5">
        <f>VLOOKUP(B740, pct_raw!$A$2:$AX$1800, 37, FALSE)</f>
        <v>18</v>
      </c>
      <c r="AB740" s="5">
        <f>VLOOKUP(B740, pct_raw!$A$2:$AX$1800, 38, FALSE)</f>
        <v>0.27979999999999999</v>
      </c>
      <c r="AC740" s="5">
        <f>VLOOKUP(B740, pct_raw!$A$2:$AX$1800, 39, FALSE)</f>
        <v>1</v>
      </c>
      <c r="AD740" s="5">
        <f>VLOOKUP(B740, pct_raw!$A$2:$AX$1800, 40, FALSE)</f>
        <v>1</v>
      </c>
      <c r="AE740" s="5">
        <f>VLOOKUP(B740, pct_raw!$A$2:$AX$1800, 41, FALSE)</f>
        <v>0</v>
      </c>
      <c r="AF740" s="5">
        <f>VLOOKUP(B740, pct_raw!$A$2:$AX$1800, 42, FALSE)</f>
        <v>0</v>
      </c>
      <c r="AG740" s="5">
        <f>VLOOKUP(B740, pct_raw!$A$2:$AX$1800, 43, FALSE)</f>
        <v>0</v>
      </c>
      <c r="AH740" s="5">
        <f>VLOOKUP(B740, pct_raw!$A$2:$AX$1800, 44, FALSE)</f>
        <v>0</v>
      </c>
      <c r="AI740" s="5">
        <f>VLOOKUP(B740, pct_raw!$A$2:$AX$1800, 45, FALSE)</f>
        <v>19</v>
      </c>
      <c r="AJ740" s="5">
        <f>VLOOKUP(B740, pct_raw!$A$2:$AX$1800, 46, FALSE)</f>
        <v>19</v>
      </c>
      <c r="AK740" s="5">
        <f>VLOOKUP(B740, pct_raw!$A$2:$AX$1800, 47, FALSE)</f>
        <v>0.27979999999999999</v>
      </c>
      <c r="AL740" s="5">
        <f>VLOOKUP(B740, pct_raw!$A$2:$AX$1800, 48, FALSE)</f>
        <v>0</v>
      </c>
      <c r="AM740" s="5">
        <f>VLOOKUP(B740, pct_raw!$A$2:$AX$1800, 49, FALSE)</f>
        <v>0</v>
      </c>
      <c r="AN740" s="5">
        <f>VLOOKUP(B740, pct_raw!$A$2:$AX$1800, 50, FALSE)</f>
        <v>0</v>
      </c>
    </row>
    <row r="741" spans="1:40" x14ac:dyDescent="0.2">
      <c r="A741" s="2" t="s">
        <v>501</v>
      </c>
      <c r="B741" s="2" t="str">
        <f t="shared" si="11"/>
        <v>Fr Lc Van Wert Weldon</v>
      </c>
      <c r="C741" s="2" t="s">
        <v>4960</v>
      </c>
      <c r="D741" s="2" t="str">
        <f>VLOOKUP(B741, pct_raw!$A$2:$AX$1800, 6, FALSE)</f>
        <v xml:space="preserve"> FR LC Van Wert Weldon</v>
      </c>
      <c r="E741" s="5">
        <f>VLOOKUP(B741, pct_raw!$A$2:$AX$1800, 15, FALSE)</f>
        <v>3</v>
      </c>
      <c r="F741" s="5">
        <f>VLOOKUP(B741, pct_raw!$A$2:$AX$1800, 16, FALSE)</f>
        <v>3</v>
      </c>
      <c r="G741" s="5">
        <f>VLOOKUP(B741, pct_raw!$A$2:$AX$1800, 17, FALSE)</f>
        <v>9.4100000000000003E-2</v>
      </c>
      <c r="H741">
        <f>VLOOKUP(B741, pct_raw!$A$2:$AX$1800, 18, FALSE)</f>
        <v>0</v>
      </c>
      <c r="I741" s="5">
        <f>VLOOKUP(B741, pct_raw!$A$2:$AX$1800, 19, FALSE)</f>
        <v>0</v>
      </c>
      <c r="J741">
        <f>VLOOKUP(B741, pct_raw!$A$2:$AX$1800, 20, FALSE)</f>
        <v>0</v>
      </c>
      <c r="K741" s="5">
        <f>VLOOKUP(B741, pct_raw!$A$2:$AX$1800, 21, FALSE)</f>
        <v>4</v>
      </c>
      <c r="L741" s="5">
        <f>VLOOKUP(B741, pct_raw!$A$2:$AX$1800, 22, FALSE)</f>
        <v>5</v>
      </c>
      <c r="M741" s="5">
        <f>VLOOKUP(B741, pct_raw!$A$2:$AX$1800, 23, FALSE)</f>
        <v>0.14119999999999999</v>
      </c>
      <c r="N741" s="5">
        <f>VLOOKUP(B741, pct_raw!$A$2:$AX$1800, 24, FALSE)</f>
        <v>0</v>
      </c>
      <c r="O741" s="5">
        <f>VLOOKUP(B741, pct_raw!$A$2:$AX$1800, 25, FALSE)</f>
        <v>0</v>
      </c>
      <c r="P741" s="5">
        <f>VLOOKUP(B741, pct_raw!$A$2:$AX$1800, 26, FALSE)</f>
        <v>0</v>
      </c>
      <c r="Q741" s="5">
        <f>VLOOKUP(B741, pct_raw!$A$2:$AX$1800, 27, FALSE)</f>
        <v>1</v>
      </c>
      <c r="R741" s="5">
        <f>VLOOKUP(B741, pct_raw!$A$2:$AX$1800, 28, FALSE)</f>
        <v>0</v>
      </c>
      <c r="S741" s="5">
        <f>VLOOKUP(B741, pct_raw!$A$2:$AX$1800, 29, FALSE)</f>
        <v>0</v>
      </c>
      <c r="T741" s="5">
        <f>VLOOKUP(B741, pct_raw!$A$2:$AX$1800, 30, FALSE)</f>
        <v>0</v>
      </c>
      <c r="U741" s="5">
        <f>VLOOKUP(B741, pct_raw!$A$2:$AX$1800, 31, FALSE)</f>
        <v>0</v>
      </c>
      <c r="V741" s="5">
        <f>VLOOKUP(B741, pct_raw!$A$2:$AX$1800, 32, FALSE)</f>
        <v>0</v>
      </c>
      <c r="W741" s="5">
        <f>VLOOKUP(B741, pct_raw!$A$2:$AX$1800, 33, FALSE)</f>
        <v>0</v>
      </c>
      <c r="X741" s="5">
        <f>VLOOKUP(B741, pct_raw!$A$2:$AX$1800, 34, FALSE)</f>
        <v>0</v>
      </c>
      <c r="Y741" s="5">
        <f>VLOOKUP(B741, pct_raw!$A$2:$AX$1800, 35, FALSE)</f>
        <v>0</v>
      </c>
      <c r="Z741" s="5">
        <f>VLOOKUP(B741, pct_raw!$A$2:$AX$1800, 36, FALSE)</f>
        <v>6</v>
      </c>
      <c r="AA741" s="5">
        <f>VLOOKUP(B741, pct_raw!$A$2:$AX$1800, 37, FALSE)</f>
        <v>8</v>
      </c>
      <c r="AB741" s="5">
        <f>VLOOKUP(B741, pct_raw!$A$2:$AX$1800, 38, FALSE)</f>
        <v>0.18820000000000001</v>
      </c>
      <c r="AC741" s="5">
        <f>VLOOKUP(B741, pct_raw!$A$2:$AX$1800, 39, FALSE)</f>
        <v>1</v>
      </c>
      <c r="AD741" s="5">
        <f>VLOOKUP(B741, pct_raw!$A$2:$AX$1800, 40, FALSE)</f>
        <v>0</v>
      </c>
      <c r="AE741" s="5">
        <f>VLOOKUP(B741, pct_raw!$A$2:$AX$1800, 41, FALSE)</f>
        <v>0</v>
      </c>
      <c r="AF741" s="5">
        <f>VLOOKUP(B741, pct_raw!$A$2:$AX$1800, 42, FALSE)</f>
        <v>0</v>
      </c>
      <c r="AG741" s="5">
        <f>VLOOKUP(B741, pct_raw!$A$2:$AX$1800, 43, FALSE)</f>
        <v>0</v>
      </c>
      <c r="AH741" s="5">
        <f>VLOOKUP(B741, pct_raw!$A$2:$AX$1800, 44, FALSE)</f>
        <v>0</v>
      </c>
      <c r="AI741" s="5">
        <f>VLOOKUP(B741, pct_raw!$A$2:$AX$1800, 45, FALSE)</f>
        <v>0</v>
      </c>
      <c r="AJ741" s="5">
        <f>VLOOKUP(B741, pct_raw!$A$2:$AX$1800, 46, FALSE)</f>
        <v>0</v>
      </c>
      <c r="AK741" s="5">
        <f>VLOOKUP(B741, pct_raw!$A$2:$AX$1800, 47, FALSE)</f>
        <v>0</v>
      </c>
      <c r="AL741" s="5">
        <f>VLOOKUP(B741, pct_raw!$A$2:$AX$1800, 48, FALSE)</f>
        <v>1</v>
      </c>
      <c r="AM741" s="5">
        <f>VLOOKUP(B741, pct_raw!$A$2:$AX$1800, 49, FALSE)</f>
        <v>0</v>
      </c>
      <c r="AN741" s="5">
        <f>VLOOKUP(B741, pct_raw!$A$2:$AX$1800, 50, FALSE)</f>
        <v>0</v>
      </c>
    </row>
    <row r="742" spans="1:40" x14ac:dyDescent="0.2">
      <c r="A742" s="2" t="s">
        <v>43</v>
      </c>
      <c r="B742" s="2" t="str">
        <f t="shared" si="11"/>
        <v>Franklin</v>
      </c>
      <c r="C742" s="2" t="s">
        <v>43</v>
      </c>
      <c r="D742" s="2" t="str">
        <f>VLOOKUP(B742, pct_raw!$A$2:$AX$1800, 6, FALSE)</f>
        <v xml:space="preserve"> Franklin</v>
      </c>
      <c r="E742" s="5">
        <f>VLOOKUP(B742, pct_raw!$A$2:$AX$1800, 15, FALSE)</f>
        <v>1</v>
      </c>
      <c r="F742" s="5">
        <f>VLOOKUP(B742, pct_raw!$A$2:$AX$1800, 16, FALSE)</f>
        <v>0</v>
      </c>
      <c r="G742" s="5">
        <f>VLOOKUP(B742, pct_raw!$A$2:$AX$1800, 17, FALSE)</f>
        <v>0</v>
      </c>
      <c r="H742">
        <f>VLOOKUP(B742, pct_raw!$A$2:$AX$1800, 18, FALSE)</f>
        <v>0</v>
      </c>
      <c r="I742" s="5">
        <f>VLOOKUP(B742, pct_raw!$A$2:$AX$1800, 19, FALSE)</f>
        <v>0</v>
      </c>
      <c r="J742">
        <f>VLOOKUP(B742, pct_raw!$A$2:$AX$1800, 20, FALSE)</f>
        <v>0</v>
      </c>
      <c r="K742" s="5">
        <f>VLOOKUP(B742, pct_raw!$A$2:$AX$1800, 21, FALSE)</f>
        <v>1</v>
      </c>
      <c r="L742" s="5">
        <f>VLOOKUP(B742, pct_raw!$A$2:$AX$1800, 22, FALSE)</f>
        <v>0</v>
      </c>
      <c r="M742" s="5">
        <f>VLOOKUP(B742, pct_raw!$A$2:$AX$1800, 23, FALSE)</f>
        <v>0</v>
      </c>
      <c r="N742" s="5">
        <f>VLOOKUP(B742, pct_raw!$A$2:$AX$1800, 24, FALSE)</f>
        <v>0</v>
      </c>
      <c r="O742" s="5">
        <f>VLOOKUP(B742, pct_raw!$A$2:$AX$1800, 25, FALSE)</f>
        <v>0</v>
      </c>
      <c r="P742" s="5">
        <f>VLOOKUP(B742, pct_raw!$A$2:$AX$1800, 26, FALSE)</f>
        <v>0</v>
      </c>
      <c r="Q742" s="5">
        <f>VLOOKUP(B742, pct_raw!$A$2:$AX$1800, 27, FALSE)</f>
        <v>8</v>
      </c>
      <c r="R742" s="5">
        <f>VLOOKUP(B742, pct_raw!$A$2:$AX$1800, 28, FALSE)</f>
        <v>8</v>
      </c>
      <c r="S742" s="5">
        <f>VLOOKUP(B742, pct_raw!$A$2:$AX$1800, 29, FALSE)</f>
        <v>7.2700000000000001E-2</v>
      </c>
      <c r="T742" s="5">
        <f>VLOOKUP(B742, pct_raw!$A$2:$AX$1800, 30, FALSE)</f>
        <v>0</v>
      </c>
      <c r="U742" s="5">
        <f>VLOOKUP(B742, pct_raw!$A$2:$AX$1800, 31, FALSE)</f>
        <v>0</v>
      </c>
      <c r="V742" s="5">
        <f>VLOOKUP(B742, pct_raw!$A$2:$AX$1800, 32, FALSE)</f>
        <v>0</v>
      </c>
      <c r="W742" s="5">
        <f>VLOOKUP(B742, pct_raw!$A$2:$AX$1800, 33, FALSE)</f>
        <v>0</v>
      </c>
      <c r="X742" s="5">
        <f>VLOOKUP(B742, pct_raw!$A$2:$AX$1800, 34, FALSE)</f>
        <v>0</v>
      </c>
      <c r="Y742" s="5">
        <f>VLOOKUP(B742, pct_raw!$A$2:$AX$1800, 35, FALSE)</f>
        <v>0</v>
      </c>
      <c r="Z742" s="5">
        <f>VLOOKUP(B742, pct_raw!$A$2:$AX$1800, 36, FALSE)</f>
        <v>4</v>
      </c>
      <c r="AA742" s="5">
        <f>VLOOKUP(B742, pct_raw!$A$2:$AX$1800, 37, FALSE)</f>
        <v>4</v>
      </c>
      <c r="AB742" s="5">
        <f>VLOOKUP(B742, pct_raw!$A$2:$AX$1800, 38, FALSE)</f>
        <v>7.2700000000000001E-2</v>
      </c>
      <c r="AC742" s="5">
        <f>VLOOKUP(B742, pct_raw!$A$2:$AX$1800, 39, FALSE)</f>
        <v>0</v>
      </c>
      <c r="AD742" s="5">
        <f>VLOOKUP(B742, pct_raw!$A$2:$AX$1800, 40, FALSE)</f>
        <v>3</v>
      </c>
      <c r="AE742" s="5">
        <f>VLOOKUP(B742, pct_raw!$A$2:$AX$1800, 41, FALSE)</f>
        <v>7.2700000000000001E-2</v>
      </c>
      <c r="AF742" s="5">
        <f>VLOOKUP(B742, pct_raw!$A$2:$AX$1800, 42, FALSE)</f>
        <v>1</v>
      </c>
      <c r="AG742" s="5">
        <f>VLOOKUP(B742, pct_raw!$A$2:$AX$1800, 43, FALSE)</f>
        <v>0</v>
      </c>
      <c r="AH742" s="5">
        <f>VLOOKUP(B742, pct_raw!$A$2:$AX$1800, 44, FALSE)</f>
        <v>0</v>
      </c>
      <c r="AI742" s="5">
        <f>VLOOKUP(B742, pct_raw!$A$2:$AX$1800, 45, FALSE)</f>
        <v>0</v>
      </c>
      <c r="AJ742" s="5">
        <f>VLOOKUP(B742, pct_raw!$A$2:$AX$1800, 46, FALSE)</f>
        <v>0</v>
      </c>
      <c r="AK742" s="5">
        <f>VLOOKUP(B742, pct_raw!$A$2:$AX$1800, 47, FALSE)</f>
        <v>0</v>
      </c>
      <c r="AL742" s="5">
        <f>VLOOKUP(B742, pct_raw!$A$2:$AX$1800, 48, FALSE)</f>
        <v>3</v>
      </c>
      <c r="AM742" s="5">
        <f>VLOOKUP(B742, pct_raw!$A$2:$AX$1800, 49, FALSE)</f>
        <v>3</v>
      </c>
      <c r="AN742" s="5">
        <f>VLOOKUP(B742, pct_raw!$A$2:$AX$1800, 50, FALSE)</f>
        <v>7.2700000000000001E-2</v>
      </c>
    </row>
    <row r="743" spans="1:40" x14ac:dyDescent="0.2">
      <c r="A743" s="2" t="s">
        <v>43</v>
      </c>
      <c r="B743" s="2" t="str">
        <f t="shared" si="11"/>
        <v>Franklin</v>
      </c>
      <c r="C743" s="2" t="s">
        <v>43</v>
      </c>
      <c r="D743" s="2" t="str">
        <f>VLOOKUP(B743, pct_raw!$A$2:$AX$1800, 6, FALSE)</f>
        <v xml:space="preserve"> Franklin</v>
      </c>
      <c r="E743" s="5">
        <f>VLOOKUP(B743, pct_raw!$A$2:$AX$1800, 15, FALSE)</f>
        <v>1</v>
      </c>
      <c r="F743" s="5">
        <f>VLOOKUP(B743, pct_raw!$A$2:$AX$1800, 16, FALSE)</f>
        <v>0</v>
      </c>
      <c r="G743" s="5">
        <f>VLOOKUP(B743, pct_raw!$A$2:$AX$1800, 17, FALSE)</f>
        <v>0</v>
      </c>
      <c r="H743">
        <f>VLOOKUP(B743, pct_raw!$A$2:$AX$1800, 18, FALSE)</f>
        <v>0</v>
      </c>
      <c r="I743" s="5">
        <f>VLOOKUP(B743, pct_raw!$A$2:$AX$1800, 19, FALSE)</f>
        <v>0</v>
      </c>
      <c r="J743">
        <f>VLOOKUP(B743, pct_raw!$A$2:$AX$1800, 20, FALSE)</f>
        <v>0</v>
      </c>
      <c r="K743" s="5">
        <f>VLOOKUP(B743, pct_raw!$A$2:$AX$1800, 21, FALSE)</f>
        <v>1</v>
      </c>
      <c r="L743" s="5">
        <f>VLOOKUP(B743, pct_raw!$A$2:$AX$1800, 22, FALSE)</f>
        <v>0</v>
      </c>
      <c r="M743" s="5">
        <f>VLOOKUP(B743, pct_raw!$A$2:$AX$1800, 23, FALSE)</f>
        <v>0</v>
      </c>
      <c r="N743" s="5">
        <f>VLOOKUP(B743, pct_raw!$A$2:$AX$1800, 24, FALSE)</f>
        <v>0</v>
      </c>
      <c r="O743" s="5">
        <f>VLOOKUP(B743, pct_raw!$A$2:$AX$1800, 25, FALSE)</f>
        <v>0</v>
      </c>
      <c r="P743" s="5">
        <f>VLOOKUP(B743, pct_raw!$A$2:$AX$1800, 26, FALSE)</f>
        <v>0</v>
      </c>
      <c r="Q743" s="5">
        <f>VLOOKUP(B743, pct_raw!$A$2:$AX$1800, 27, FALSE)</f>
        <v>8</v>
      </c>
      <c r="R743" s="5">
        <f>VLOOKUP(B743, pct_raw!$A$2:$AX$1800, 28, FALSE)</f>
        <v>8</v>
      </c>
      <c r="S743" s="5">
        <f>VLOOKUP(B743, pct_raw!$A$2:$AX$1800, 29, FALSE)</f>
        <v>7.2700000000000001E-2</v>
      </c>
      <c r="T743" s="5">
        <f>VLOOKUP(B743, pct_raw!$A$2:$AX$1800, 30, FALSE)</f>
        <v>0</v>
      </c>
      <c r="U743" s="5">
        <f>VLOOKUP(B743, pct_raw!$A$2:$AX$1800, 31, FALSE)</f>
        <v>0</v>
      </c>
      <c r="V743" s="5">
        <f>VLOOKUP(B743, pct_raw!$A$2:$AX$1800, 32, FALSE)</f>
        <v>0</v>
      </c>
      <c r="W743" s="5">
        <f>VLOOKUP(B743, pct_raw!$A$2:$AX$1800, 33, FALSE)</f>
        <v>0</v>
      </c>
      <c r="X743" s="5">
        <f>VLOOKUP(B743, pct_raw!$A$2:$AX$1800, 34, FALSE)</f>
        <v>0</v>
      </c>
      <c r="Y743" s="5">
        <f>VLOOKUP(B743, pct_raw!$A$2:$AX$1800, 35, FALSE)</f>
        <v>0</v>
      </c>
      <c r="Z743" s="5">
        <f>VLOOKUP(B743, pct_raw!$A$2:$AX$1800, 36, FALSE)</f>
        <v>4</v>
      </c>
      <c r="AA743" s="5">
        <f>VLOOKUP(B743, pct_raw!$A$2:$AX$1800, 37, FALSE)</f>
        <v>4</v>
      </c>
      <c r="AB743" s="5">
        <f>VLOOKUP(B743, pct_raw!$A$2:$AX$1800, 38, FALSE)</f>
        <v>7.2700000000000001E-2</v>
      </c>
      <c r="AC743" s="5">
        <f>VLOOKUP(B743, pct_raw!$A$2:$AX$1800, 39, FALSE)</f>
        <v>0</v>
      </c>
      <c r="AD743" s="5">
        <f>VLOOKUP(B743, pct_raw!$A$2:$AX$1800, 40, FALSE)</f>
        <v>3</v>
      </c>
      <c r="AE743" s="5">
        <f>VLOOKUP(B743, pct_raw!$A$2:$AX$1800, 41, FALSE)</f>
        <v>7.2700000000000001E-2</v>
      </c>
      <c r="AF743" s="5">
        <f>VLOOKUP(B743, pct_raw!$A$2:$AX$1800, 42, FALSE)</f>
        <v>1</v>
      </c>
      <c r="AG743" s="5">
        <f>VLOOKUP(B743, pct_raw!$A$2:$AX$1800, 43, FALSE)</f>
        <v>0</v>
      </c>
      <c r="AH743" s="5">
        <f>VLOOKUP(B743, pct_raw!$A$2:$AX$1800, 44, FALSE)</f>
        <v>0</v>
      </c>
      <c r="AI743" s="5">
        <f>VLOOKUP(B743, pct_raw!$A$2:$AX$1800, 45, FALSE)</f>
        <v>0</v>
      </c>
      <c r="AJ743" s="5">
        <f>VLOOKUP(B743, pct_raw!$A$2:$AX$1800, 46, FALSE)</f>
        <v>0</v>
      </c>
      <c r="AK743" s="5">
        <f>VLOOKUP(B743, pct_raw!$A$2:$AX$1800, 47, FALSE)</f>
        <v>0</v>
      </c>
      <c r="AL743" s="5">
        <f>VLOOKUP(B743, pct_raw!$A$2:$AX$1800, 48, FALSE)</f>
        <v>3</v>
      </c>
      <c r="AM743" s="5">
        <f>VLOOKUP(B743, pct_raw!$A$2:$AX$1800, 49, FALSE)</f>
        <v>3</v>
      </c>
      <c r="AN743" s="5">
        <f>VLOOKUP(B743, pct_raw!$A$2:$AX$1800, 50, FALSE)</f>
        <v>7.2700000000000001E-2</v>
      </c>
    </row>
    <row r="744" spans="1:40" x14ac:dyDescent="0.2">
      <c r="A744" s="2" t="s">
        <v>1332</v>
      </c>
      <c r="B744" s="2" t="str">
        <f t="shared" si="11"/>
        <v>Franklin 01</v>
      </c>
      <c r="C744" s="2" t="s">
        <v>1332</v>
      </c>
      <c r="D744" s="2" t="str">
        <f>VLOOKUP(B744, pct_raw!$A$2:$AX$1800, 6, FALSE)</f>
        <v xml:space="preserve"> FRANKLIN 01</v>
      </c>
      <c r="E744" s="5">
        <f>VLOOKUP(B744, pct_raw!$A$2:$AX$1800, 15, FALSE)</f>
        <v>26</v>
      </c>
      <c r="F744" s="5">
        <f>VLOOKUP(B744, pct_raw!$A$2:$AX$1800, 16, FALSE)</f>
        <v>28</v>
      </c>
      <c r="G744" s="5">
        <f>VLOOKUP(B744, pct_raw!$A$2:$AX$1800, 17, FALSE)</f>
        <v>0.27979999999999999</v>
      </c>
      <c r="H744">
        <f>VLOOKUP(B744, pct_raw!$A$2:$AX$1800, 18, FALSE)</f>
        <v>0</v>
      </c>
      <c r="I744" s="5">
        <f>VLOOKUP(B744, pct_raw!$A$2:$AX$1800, 19, FALSE)</f>
        <v>0</v>
      </c>
      <c r="J744">
        <f>VLOOKUP(B744, pct_raw!$A$2:$AX$1800, 20, FALSE)</f>
        <v>0</v>
      </c>
      <c r="K744" s="5">
        <f>VLOOKUP(B744, pct_raw!$A$2:$AX$1800, 21, FALSE)</f>
        <v>22</v>
      </c>
      <c r="L744" s="5">
        <f>VLOOKUP(B744, pct_raw!$A$2:$AX$1800, 22, FALSE)</f>
        <v>24</v>
      </c>
      <c r="M744" s="5">
        <f>VLOOKUP(B744, pct_raw!$A$2:$AX$1800, 23, FALSE)</f>
        <v>0.27979999999999999</v>
      </c>
      <c r="N744" s="5">
        <f>VLOOKUP(B744, pct_raw!$A$2:$AX$1800, 24, FALSE)</f>
        <v>1</v>
      </c>
      <c r="O744" s="5">
        <f>VLOOKUP(B744, pct_raw!$A$2:$AX$1800, 25, FALSE)</f>
        <v>0</v>
      </c>
      <c r="P744" s="5">
        <f>VLOOKUP(B744, pct_raw!$A$2:$AX$1800, 26, FALSE)</f>
        <v>0</v>
      </c>
      <c r="Q744" s="5">
        <f>VLOOKUP(B744, pct_raw!$A$2:$AX$1800, 27, FALSE)</f>
        <v>27</v>
      </c>
      <c r="R744" s="5">
        <f>VLOOKUP(B744, pct_raw!$A$2:$AX$1800, 28, FALSE)</f>
        <v>30</v>
      </c>
      <c r="S744" s="5">
        <f>VLOOKUP(B744, pct_raw!$A$2:$AX$1800, 29, FALSE)</f>
        <v>0.27979999999999999</v>
      </c>
      <c r="T744" s="5">
        <f>VLOOKUP(B744, pct_raw!$A$2:$AX$1800, 30, FALSE)</f>
        <v>0</v>
      </c>
      <c r="U744" s="5">
        <f>VLOOKUP(B744, pct_raw!$A$2:$AX$1800, 31, FALSE)</f>
        <v>0</v>
      </c>
      <c r="V744" s="5">
        <f>VLOOKUP(B744, pct_raw!$A$2:$AX$1800, 32, FALSE)</f>
        <v>0</v>
      </c>
      <c r="W744" s="5">
        <f>VLOOKUP(B744, pct_raw!$A$2:$AX$1800, 33, FALSE)</f>
        <v>0</v>
      </c>
      <c r="X744" s="5">
        <f>VLOOKUP(B744, pct_raw!$A$2:$AX$1800, 34, FALSE)</f>
        <v>0</v>
      </c>
      <c r="Y744" s="5">
        <f>VLOOKUP(B744, pct_raw!$A$2:$AX$1800, 35, FALSE)</f>
        <v>0</v>
      </c>
      <c r="Z744" s="5">
        <f>VLOOKUP(B744, pct_raw!$A$2:$AX$1800, 36, FALSE)</f>
        <v>4</v>
      </c>
      <c r="AA744" s="5">
        <f>VLOOKUP(B744, pct_raw!$A$2:$AX$1800, 37, FALSE)</f>
        <v>0</v>
      </c>
      <c r="AB744" s="5">
        <f>VLOOKUP(B744, pct_raw!$A$2:$AX$1800, 38, FALSE)</f>
        <v>0</v>
      </c>
      <c r="AC744" s="5">
        <f>VLOOKUP(B744, pct_raw!$A$2:$AX$1800, 39, FALSE)</f>
        <v>6</v>
      </c>
      <c r="AD744" s="5">
        <f>VLOOKUP(B744, pct_raw!$A$2:$AX$1800, 40, FALSE)</f>
        <v>0</v>
      </c>
      <c r="AE744" s="5">
        <f>VLOOKUP(B744, pct_raw!$A$2:$AX$1800, 41, FALSE)</f>
        <v>0</v>
      </c>
      <c r="AF744" s="5">
        <f>VLOOKUP(B744, pct_raw!$A$2:$AX$1800, 42, FALSE)</f>
        <v>1</v>
      </c>
      <c r="AG744" s="5">
        <f>VLOOKUP(B744, pct_raw!$A$2:$AX$1800, 43, FALSE)</f>
        <v>0</v>
      </c>
      <c r="AH744" s="5">
        <f>VLOOKUP(B744, pct_raw!$A$2:$AX$1800, 44, FALSE)</f>
        <v>0</v>
      </c>
      <c r="AI744" s="5">
        <f>VLOOKUP(B744, pct_raw!$A$2:$AX$1800, 45, FALSE)</f>
        <v>17</v>
      </c>
      <c r="AJ744" s="5">
        <f>VLOOKUP(B744, pct_raw!$A$2:$AX$1800, 46, FALSE)</f>
        <v>19</v>
      </c>
      <c r="AK744" s="5">
        <f>VLOOKUP(B744, pct_raw!$A$2:$AX$1800, 47, FALSE)</f>
        <v>0.27979999999999999</v>
      </c>
      <c r="AL744" s="5">
        <f>VLOOKUP(B744, pct_raw!$A$2:$AX$1800, 48, FALSE)</f>
        <v>0</v>
      </c>
      <c r="AM744" s="5">
        <f>VLOOKUP(B744, pct_raw!$A$2:$AX$1800, 49, FALSE)</f>
        <v>0</v>
      </c>
      <c r="AN744" s="5">
        <f>VLOOKUP(B744, pct_raw!$A$2:$AX$1800, 50, FALSE)</f>
        <v>0</v>
      </c>
    </row>
    <row r="745" spans="1:40" x14ac:dyDescent="0.2">
      <c r="A745" s="2" t="s">
        <v>1333</v>
      </c>
      <c r="B745" s="2" t="str">
        <f t="shared" si="11"/>
        <v>Franklin Twp Gilbert</v>
      </c>
      <c r="C745" s="2" t="s">
        <v>4715</v>
      </c>
      <c r="D745" s="2" t="str">
        <f>VLOOKUP(B745, pct_raw!$A$2:$AX$1800, 6, FALSE)</f>
        <v xml:space="preserve"> Franklin Twp Gilbert</v>
      </c>
      <c r="E745" s="5">
        <f>VLOOKUP(B745, pct_raw!$A$2:$AX$1800, 15, FALSE)</f>
        <v>49</v>
      </c>
      <c r="F745" s="5">
        <f>VLOOKUP(B745, pct_raw!$A$2:$AX$1800, 16, FALSE)</f>
        <v>49</v>
      </c>
      <c r="G745" s="5">
        <f>VLOOKUP(B745, pct_raw!$A$2:$AX$1800, 17, FALSE)</f>
        <v>0.41499999999999998</v>
      </c>
      <c r="H745">
        <f>VLOOKUP(B745, pct_raw!$A$2:$AX$1800, 18, FALSE)</f>
        <v>0</v>
      </c>
      <c r="I745" s="5">
        <f>VLOOKUP(B745, pct_raw!$A$2:$AX$1800, 19, FALSE)</f>
        <v>0</v>
      </c>
      <c r="J745">
        <f>VLOOKUP(B745, pct_raw!$A$2:$AX$1800, 20, FALSE)</f>
        <v>0</v>
      </c>
      <c r="K745" s="5">
        <f>VLOOKUP(B745, pct_raw!$A$2:$AX$1800, 21, FALSE)</f>
        <v>82</v>
      </c>
      <c r="L745" s="5">
        <f>VLOOKUP(B745, pct_raw!$A$2:$AX$1800, 22, FALSE)</f>
        <v>87</v>
      </c>
      <c r="M745" s="5">
        <f>VLOOKUP(B745, pct_raw!$A$2:$AX$1800, 23, FALSE)</f>
        <v>0.83</v>
      </c>
      <c r="N745" s="5">
        <f>VLOOKUP(B745, pct_raw!$A$2:$AX$1800, 24, FALSE)</f>
        <v>0</v>
      </c>
      <c r="O745" s="5">
        <f>VLOOKUP(B745, pct_raw!$A$2:$AX$1800, 25, FALSE)</f>
        <v>0</v>
      </c>
      <c r="P745" s="5">
        <f>VLOOKUP(B745, pct_raw!$A$2:$AX$1800, 26, FALSE)</f>
        <v>0</v>
      </c>
      <c r="Q745" s="5">
        <f>VLOOKUP(B745, pct_raw!$A$2:$AX$1800, 27, FALSE)</f>
        <v>64</v>
      </c>
      <c r="R745" s="5">
        <f>VLOOKUP(B745, pct_raw!$A$2:$AX$1800, 28, FALSE)</f>
        <v>68</v>
      </c>
      <c r="S745" s="5">
        <f>VLOOKUP(B745, pct_raw!$A$2:$AX$1800, 29, FALSE)</f>
        <v>0.83</v>
      </c>
      <c r="T745" s="5">
        <f>VLOOKUP(B745, pct_raw!$A$2:$AX$1800, 30, FALSE)</f>
        <v>1</v>
      </c>
      <c r="U745" s="5">
        <f>VLOOKUP(B745, pct_raw!$A$2:$AX$1800, 31, FALSE)</f>
        <v>0</v>
      </c>
      <c r="V745" s="5">
        <f>VLOOKUP(B745, pct_raw!$A$2:$AX$1800, 32, FALSE)</f>
        <v>0</v>
      </c>
      <c r="W745" s="5">
        <f>VLOOKUP(B745, pct_raw!$A$2:$AX$1800, 33, FALSE)</f>
        <v>0</v>
      </c>
      <c r="X745" s="5">
        <f>VLOOKUP(B745, pct_raw!$A$2:$AX$1800, 34, FALSE)</f>
        <v>0</v>
      </c>
      <c r="Y745" s="5">
        <f>VLOOKUP(B745, pct_raw!$A$2:$AX$1800, 35, FALSE)</f>
        <v>0</v>
      </c>
      <c r="Z745" s="5">
        <f>VLOOKUP(B745, pct_raw!$A$2:$AX$1800, 36, FALSE)</f>
        <v>56</v>
      </c>
      <c r="AA745" s="5">
        <f>VLOOKUP(B745, pct_raw!$A$2:$AX$1800, 37, FALSE)</f>
        <v>61</v>
      </c>
      <c r="AB745" s="5">
        <f>VLOOKUP(B745, pct_raw!$A$2:$AX$1800, 38, FALSE)</f>
        <v>0.41499999999999998</v>
      </c>
      <c r="AC745" s="5">
        <f>VLOOKUP(B745, pct_raw!$A$2:$AX$1800, 39, FALSE)</f>
        <v>7</v>
      </c>
      <c r="AD745" s="5">
        <f>VLOOKUP(B745, pct_raw!$A$2:$AX$1800, 40, FALSE)</f>
        <v>0</v>
      </c>
      <c r="AE745" s="5">
        <f>VLOOKUP(B745, pct_raw!$A$2:$AX$1800, 41, FALSE)</f>
        <v>0</v>
      </c>
      <c r="AF745" s="5">
        <f>VLOOKUP(B745, pct_raw!$A$2:$AX$1800, 42, FALSE)</f>
        <v>0</v>
      </c>
      <c r="AG745" s="5">
        <f>VLOOKUP(B745, pct_raw!$A$2:$AX$1800, 43, FALSE)</f>
        <v>0</v>
      </c>
      <c r="AH745" s="5">
        <f>VLOOKUP(B745, pct_raw!$A$2:$AX$1800, 44, FALSE)</f>
        <v>0</v>
      </c>
      <c r="AI745" s="5">
        <f>VLOOKUP(B745, pct_raw!$A$2:$AX$1800, 45, FALSE)</f>
        <v>47</v>
      </c>
      <c r="AJ745" s="5">
        <f>VLOOKUP(B745, pct_raw!$A$2:$AX$1800, 46, FALSE)</f>
        <v>64</v>
      </c>
      <c r="AK745" s="5">
        <f>VLOOKUP(B745, pct_raw!$A$2:$AX$1800, 47, FALSE)</f>
        <v>0.41499999999999998</v>
      </c>
      <c r="AL745" s="5">
        <f>VLOOKUP(B745, pct_raw!$A$2:$AX$1800, 48, FALSE)</f>
        <v>12</v>
      </c>
      <c r="AM745" s="5">
        <f>VLOOKUP(B745, pct_raw!$A$2:$AX$1800, 49, FALSE)</f>
        <v>0</v>
      </c>
      <c r="AN745" s="5">
        <f>VLOOKUP(B745, pct_raw!$A$2:$AX$1800, 50, FALSE)</f>
        <v>0</v>
      </c>
    </row>
    <row r="746" spans="1:40" x14ac:dyDescent="0.2">
      <c r="A746" s="2" t="s">
        <v>204</v>
      </c>
      <c r="B746" s="2" t="str">
        <f t="shared" si="11"/>
        <v>Franklin Cedar Marion Harison</v>
      </c>
      <c r="C746" s="2" t="s">
        <v>5415</v>
      </c>
      <c r="D746" s="2" t="str">
        <f>VLOOKUP(B746, pct_raw!$A$2:$AX$1800, 6, FALSE)</f>
        <v xml:space="preserve"> Franklin Cedar Marion Harison</v>
      </c>
      <c r="E746" s="5">
        <f>VLOOKUP(B746, pct_raw!$A$2:$AX$1800, 15, FALSE)</f>
        <v>28</v>
      </c>
      <c r="F746" s="5">
        <f>VLOOKUP(B746, pct_raw!$A$2:$AX$1800, 16, FALSE)</f>
        <v>31</v>
      </c>
      <c r="G746" s="5">
        <f>VLOOKUP(B746, pct_raw!$A$2:$AX$1800, 17, FALSE)</f>
        <v>0.56000000000000005</v>
      </c>
      <c r="H746">
        <f>VLOOKUP(B746, pct_raw!$A$2:$AX$1800, 18, FALSE)</f>
        <v>0</v>
      </c>
      <c r="I746" s="5">
        <f>VLOOKUP(B746, pct_raw!$A$2:$AX$1800, 19, FALSE)</f>
        <v>0</v>
      </c>
      <c r="J746">
        <f>VLOOKUP(B746, pct_raw!$A$2:$AX$1800, 20, FALSE)</f>
        <v>0</v>
      </c>
      <c r="K746" s="5">
        <f>VLOOKUP(B746, pct_raw!$A$2:$AX$1800, 21, FALSE)</f>
        <v>19</v>
      </c>
      <c r="L746" s="5">
        <f>VLOOKUP(B746, pct_raw!$A$2:$AX$1800, 22, FALSE)</f>
        <v>25</v>
      </c>
      <c r="M746" s="5">
        <f>VLOOKUP(B746, pct_raw!$A$2:$AX$1800, 23, FALSE)</f>
        <v>0.56000000000000005</v>
      </c>
      <c r="N746" s="5">
        <f>VLOOKUP(B746, pct_raw!$A$2:$AX$1800, 24, FALSE)</f>
        <v>0</v>
      </c>
      <c r="O746" s="5">
        <f>VLOOKUP(B746, pct_raw!$A$2:$AX$1800, 25, FALSE)</f>
        <v>0</v>
      </c>
      <c r="P746" s="5">
        <f>VLOOKUP(B746, pct_raw!$A$2:$AX$1800, 26, FALSE)</f>
        <v>0</v>
      </c>
      <c r="Q746" s="5">
        <f>VLOOKUP(B746, pct_raw!$A$2:$AX$1800, 27, FALSE)</f>
        <v>10</v>
      </c>
      <c r="R746" s="5">
        <f>VLOOKUP(B746, pct_raw!$A$2:$AX$1800, 28, FALSE)</f>
        <v>15</v>
      </c>
      <c r="S746" s="5">
        <f>VLOOKUP(B746, pct_raw!$A$2:$AX$1800, 29, FALSE)</f>
        <v>0.28000000000000003</v>
      </c>
      <c r="T746" s="5">
        <f>VLOOKUP(B746, pct_raw!$A$2:$AX$1800, 30, FALSE)</f>
        <v>0</v>
      </c>
      <c r="U746" s="5">
        <f>VLOOKUP(B746, pct_raw!$A$2:$AX$1800, 31, FALSE)</f>
        <v>0</v>
      </c>
      <c r="V746" s="5">
        <f>VLOOKUP(B746, pct_raw!$A$2:$AX$1800, 32, FALSE)</f>
        <v>0</v>
      </c>
      <c r="W746" s="5">
        <f>VLOOKUP(B746, pct_raw!$A$2:$AX$1800, 33, FALSE)</f>
        <v>0</v>
      </c>
      <c r="X746" s="5">
        <f>VLOOKUP(B746, pct_raw!$A$2:$AX$1800, 34, FALSE)</f>
        <v>0</v>
      </c>
      <c r="Y746" s="5">
        <f>VLOOKUP(B746, pct_raw!$A$2:$AX$1800, 35, FALSE)</f>
        <v>0</v>
      </c>
      <c r="Z746" s="5">
        <f>VLOOKUP(B746, pct_raw!$A$2:$AX$1800, 36, FALSE)</f>
        <v>7</v>
      </c>
      <c r="AA746" s="5">
        <f>VLOOKUP(B746, pct_raw!$A$2:$AX$1800, 37, FALSE)</f>
        <v>0</v>
      </c>
      <c r="AB746" s="5">
        <f>VLOOKUP(B746, pct_raw!$A$2:$AX$1800, 38, FALSE)</f>
        <v>0</v>
      </c>
      <c r="AC746" s="5">
        <f>VLOOKUP(B746, pct_raw!$A$2:$AX$1800, 39, FALSE)</f>
        <v>5</v>
      </c>
      <c r="AD746" s="5">
        <f>VLOOKUP(B746, pct_raw!$A$2:$AX$1800, 40, FALSE)</f>
        <v>0</v>
      </c>
      <c r="AE746" s="5">
        <f>VLOOKUP(B746, pct_raw!$A$2:$AX$1800, 41, FALSE)</f>
        <v>0</v>
      </c>
      <c r="AF746" s="5">
        <f>VLOOKUP(B746, pct_raw!$A$2:$AX$1800, 42, FALSE)</f>
        <v>3</v>
      </c>
      <c r="AG746" s="5">
        <f>VLOOKUP(B746, pct_raw!$A$2:$AX$1800, 43, FALSE)</f>
        <v>5</v>
      </c>
      <c r="AH746" s="5">
        <f>VLOOKUP(B746, pct_raw!$A$2:$AX$1800, 44, FALSE)</f>
        <v>0</v>
      </c>
      <c r="AI746" s="5">
        <f>VLOOKUP(B746, pct_raw!$A$2:$AX$1800, 45, FALSE)</f>
        <v>4</v>
      </c>
      <c r="AJ746" s="5">
        <f>VLOOKUP(B746, pct_raw!$A$2:$AX$1800, 46, FALSE)</f>
        <v>0</v>
      </c>
      <c r="AK746" s="5">
        <f>VLOOKUP(B746, pct_raw!$A$2:$AX$1800, 47, FALSE)</f>
        <v>0</v>
      </c>
      <c r="AL746" s="5">
        <f>VLOOKUP(B746, pct_raw!$A$2:$AX$1800, 48, FALSE)</f>
        <v>0</v>
      </c>
      <c r="AM746" s="5">
        <f>VLOOKUP(B746, pct_raw!$A$2:$AX$1800, 49, FALSE)</f>
        <v>0</v>
      </c>
      <c r="AN746" s="5">
        <f>VLOOKUP(B746, pct_raw!$A$2:$AX$1800, 50, FALSE)</f>
        <v>0</v>
      </c>
    </row>
    <row r="747" spans="1:40" x14ac:dyDescent="0.2">
      <c r="A747" s="2" t="s">
        <v>1334</v>
      </c>
      <c r="B747" s="2" t="str">
        <f t="shared" si="11"/>
        <v>Fremont Atkins</v>
      </c>
      <c r="C747" s="2" t="s">
        <v>5416</v>
      </c>
      <c r="D747" s="2" t="str">
        <f>VLOOKUP(B747, pct_raw!$A$2:$AX$1800, 6, FALSE)</f>
        <v xml:space="preserve"> Fremont Atkins</v>
      </c>
      <c r="E747" s="5">
        <f>VLOOKUP(B747, pct_raw!$A$2:$AX$1800, 15, FALSE)</f>
        <v>28</v>
      </c>
      <c r="F747" s="5">
        <f>VLOOKUP(B747, pct_raw!$A$2:$AX$1800, 16, FALSE)</f>
        <v>28</v>
      </c>
      <c r="G747" s="5">
        <f>VLOOKUP(B747, pct_raw!$A$2:$AX$1800, 17, FALSE)</f>
        <v>0.6</v>
      </c>
      <c r="H747">
        <f>VLOOKUP(B747, pct_raw!$A$2:$AX$1800, 18, FALSE)</f>
        <v>0</v>
      </c>
      <c r="I747" s="5">
        <f>VLOOKUP(B747, pct_raw!$A$2:$AX$1800, 19, FALSE)</f>
        <v>0</v>
      </c>
      <c r="J747">
        <f>VLOOKUP(B747, pct_raw!$A$2:$AX$1800, 20, FALSE)</f>
        <v>0</v>
      </c>
      <c r="K747" s="5">
        <f>VLOOKUP(B747, pct_raw!$A$2:$AX$1800, 21, FALSE)</f>
        <v>22</v>
      </c>
      <c r="L747" s="5">
        <f>VLOOKUP(B747, pct_raw!$A$2:$AX$1800, 22, FALSE)</f>
        <v>22</v>
      </c>
      <c r="M747" s="5">
        <f>VLOOKUP(B747, pct_raw!$A$2:$AX$1800, 23, FALSE)</f>
        <v>0.52500000000000002</v>
      </c>
      <c r="N747" s="5">
        <f>VLOOKUP(B747, pct_raw!$A$2:$AX$1800, 24, FALSE)</f>
        <v>0</v>
      </c>
      <c r="O747" s="5">
        <f>VLOOKUP(B747, pct_raw!$A$2:$AX$1800, 25, FALSE)</f>
        <v>0</v>
      </c>
      <c r="P747" s="5">
        <f>VLOOKUP(B747, pct_raw!$A$2:$AX$1800, 26, FALSE)</f>
        <v>0</v>
      </c>
      <c r="Q747" s="5">
        <f>VLOOKUP(B747, pct_raw!$A$2:$AX$1800, 27, FALSE)</f>
        <v>9</v>
      </c>
      <c r="R747" s="5">
        <f>VLOOKUP(B747, pct_raw!$A$2:$AX$1800, 28, FALSE)</f>
        <v>0</v>
      </c>
      <c r="S747" s="5">
        <f>VLOOKUP(B747, pct_raw!$A$2:$AX$1800, 29, FALSE)</f>
        <v>0</v>
      </c>
      <c r="T747" s="5">
        <f>VLOOKUP(B747, pct_raw!$A$2:$AX$1800, 30, FALSE)</f>
        <v>0</v>
      </c>
      <c r="U747" s="5">
        <f>VLOOKUP(B747, pct_raw!$A$2:$AX$1800, 31, FALSE)</f>
        <v>0</v>
      </c>
      <c r="V747" s="5">
        <f>VLOOKUP(B747, pct_raw!$A$2:$AX$1800, 32, FALSE)</f>
        <v>0</v>
      </c>
      <c r="W747" s="5">
        <f>VLOOKUP(B747, pct_raw!$A$2:$AX$1800, 33, FALSE)</f>
        <v>0</v>
      </c>
      <c r="X747" s="5">
        <f>VLOOKUP(B747, pct_raw!$A$2:$AX$1800, 34, FALSE)</f>
        <v>0</v>
      </c>
      <c r="Y747" s="5">
        <f>VLOOKUP(B747, pct_raw!$A$2:$AX$1800, 35, FALSE)</f>
        <v>0</v>
      </c>
      <c r="Z747" s="5">
        <f>VLOOKUP(B747, pct_raw!$A$2:$AX$1800, 36, FALSE)</f>
        <v>20</v>
      </c>
      <c r="AA747" s="5">
        <f>VLOOKUP(B747, pct_raw!$A$2:$AX$1800, 37, FALSE)</f>
        <v>20</v>
      </c>
      <c r="AB747" s="5">
        <f>VLOOKUP(B747, pct_raw!$A$2:$AX$1800, 38, FALSE)</f>
        <v>0.52500000000000002</v>
      </c>
      <c r="AC747" s="5">
        <f>VLOOKUP(B747, pct_raw!$A$2:$AX$1800, 39, FALSE)</f>
        <v>4</v>
      </c>
      <c r="AD747" s="5">
        <f>VLOOKUP(B747, pct_raw!$A$2:$AX$1800, 40, FALSE)</f>
        <v>0</v>
      </c>
      <c r="AE747" s="5">
        <f>VLOOKUP(B747, pct_raw!$A$2:$AX$1800, 41, FALSE)</f>
        <v>0</v>
      </c>
      <c r="AF747" s="5">
        <f>VLOOKUP(B747, pct_raw!$A$2:$AX$1800, 42, FALSE)</f>
        <v>0</v>
      </c>
      <c r="AG747" s="5">
        <f>VLOOKUP(B747, pct_raw!$A$2:$AX$1800, 43, FALSE)</f>
        <v>0</v>
      </c>
      <c r="AH747" s="5">
        <f>VLOOKUP(B747, pct_raw!$A$2:$AX$1800, 44, FALSE)</f>
        <v>0</v>
      </c>
      <c r="AI747" s="5">
        <f>VLOOKUP(B747, pct_raw!$A$2:$AX$1800, 45, FALSE)</f>
        <v>8</v>
      </c>
      <c r="AJ747" s="5">
        <f>VLOOKUP(B747, pct_raw!$A$2:$AX$1800, 46, FALSE)</f>
        <v>0</v>
      </c>
      <c r="AK747" s="5">
        <f>VLOOKUP(B747, pct_raw!$A$2:$AX$1800, 47, FALSE)</f>
        <v>0</v>
      </c>
      <c r="AL747" s="5">
        <f>VLOOKUP(B747, pct_raw!$A$2:$AX$1800, 48, FALSE)</f>
        <v>3</v>
      </c>
      <c r="AM747" s="5">
        <f>VLOOKUP(B747, pct_raw!$A$2:$AX$1800, 49, FALSE)</f>
        <v>0</v>
      </c>
      <c r="AN747" s="5">
        <f>VLOOKUP(B747, pct_raw!$A$2:$AX$1800, 50, FALSE)</f>
        <v>0</v>
      </c>
    </row>
    <row r="748" spans="1:40" x14ac:dyDescent="0.2">
      <c r="A748" s="2" t="s">
        <v>1335</v>
      </c>
      <c r="B748" s="2" t="str">
        <f t="shared" si="11"/>
        <v>Fremont Lincoln (Includes</v>
      </c>
      <c r="C748" s="2" t="s">
        <v>5418</v>
      </c>
      <c r="D748" s="2" t="str">
        <f>VLOOKUP(B748, pct_raw!$A$2:$AX$1800, 6, FALSE)</f>
        <v xml:space="preserve"> FREMONT LINCOLN (INCLUDES</v>
      </c>
      <c r="E748" s="5">
        <f>VLOOKUP(B748, pct_raw!$A$2:$AX$1800, 15, FALSE)</f>
        <v>8</v>
      </c>
      <c r="F748" s="5">
        <f>VLOOKUP(B748, pct_raw!$A$2:$AX$1800, 16, FALSE)</f>
        <v>0</v>
      </c>
      <c r="G748" s="5">
        <f>VLOOKUP(B748, pct_raw!$A$2:$AX$1800, 17, FALSE)</f>
        <v>0</v>
      </c>
      <c r="H748">
        <f>VLOOKUP(B748, pct_raw!$A$2:$AX$1800, 18, FALSE)</f>
        <v>0</v>
      </c>
      <c r="I748" s="5">
        <f>VLOOKUP(B748, pct_raw!$A$2:$AX$1800, 19, FALSE)</f>
        <v>0</v>
      </c>
      <c r="J748">
        <f>VLOOKUP(B748, pct_raw!$A$2:$AX$1800, 20, FALSE)</f>
        <v>0</v>
      </c>
      <c r="K748" s="5">
        <f>VLOOKUP(B748, pct_raw!$A$2:$AX$1800, 21, FALSE)</f>
        <v>22</v>
      </c>
      <c r="L748" s="5">
        <f>VLOOKUP(B748, pct_raw!$A$2:$AX$1800, 22, FALSE)</f>
        <v>25</v>
      </c>
      <c r="M748" s="5">
        <f>VLOOKUP(B748, pct_raw!$A$2:$AX$1800, 23, FALSE)</f>
        <v>0.40500000000000003</v>
      </c>
      <c r="N748" s="5">
        <f>VLOOKUP(B748, pct_raw!$A$2:$AX$1800, 24, FALSE)</f>
        <v>0</v>
      </c>
      <c r="O748" s="5">
        <f>VLOOKUP(B748, pct_raw!$A$2:$AX$1800, 25, FALSE)</f>
        <v>0</v>
      </c>
      <c r="P748" s="5">
        <f>VLOOKUP(B748, pct_raw!$A$2:$AX$1800, 26, FALSE)</f>
        <v>0</v>
      </c>
      <c r="Q748" s="5">
        <f>VLOOKUP(B748, pct_raw!$A$2:$AX$1800, 27, FALSE)</f>
        <v>18</v>
      </c>
      <c r="R748" s="5">
        <f>VLOOKUP(B748, pct_raw!$A$2:$AX$1800, 28, FALSE)</f>
        <v>22</v>
      </c>
      <c r="S748" s="5">
        <f>VLOOKUP(B748, pct_raw!$A$2:$AX$1800, 29, FALSE)</f>
        <v>0.40500000000000003</v>
      </c>
      <c r="T748" s="5">
        <f>VLOOKUP(B748, pct_raw!$A$2:$AX$1800, 30, FALSE)</f>
        <v>0</v>
      </c>
      <c r="U748" s="5">
        <f>VLOOKUP(B748, pct_raw!$A$2:$AX$1800, 31, FALSE)</f>
        <v>0</v>
      </c>
      <c r="V748" s="5">
        <f>VLOOKUP(B748, pct_raw!$A$2:$AX$1800, 32, FALSE)</f>
        <v>0</v>
      </c>
      <c r="W748" s="5">
        <f>VLOOKUP(B748, pct_raw!$A$2:$AX$1800, 33, FALSE)</f>
        <v>0</v>
      </c>
      <c r="X748" s="5">
        <f>VLOOKUP(B748, pct_raw!$A$2:$AX$1800, 34, FALSE)</f>
        <v>0</v>
      </c>
      <c r="Y748" s="5">
        <f>VLOOKUP(B748, pct_raw!$A$2:$AX$1800, 35, FALSE)</f>
        <v>0</v>
      </c>
      <c r="Z748" s="5">
        <f>VLOOKUP(B748, pct_raw!$A$2:$AX$1800, 36, FALSE)</f>
        <v>38</v>
      </c>
      <c r="AA748" s="5">
        <f>VLOOKUP(B748, pct_raw!$A$2:$AX$1800, 37, FALSE)</f>
        <v>38</v>
      </c>
      <c r="AB748" s="5">
        <f>VLOOKUP(B748, pct_raw!$A$2:$AX$1800, 38, FALSE)</f>
        <v>0.40500000000000003</v>
      </c>
      <c r="AC748" s="5">
        <f>VLOOKUP(B748, pct_raw!$A$2:$AX$1800, 39, FALSE)</f>
        <v>7</v>
      </c>
      <c r="AD748" s="5">
        <f>VLOOKUP(B748, pct_raw!$A$2:$AX$1800, 40, FALSE)</f>
        <v>0</v>
      </c>
      <c r="AE748" s="5">
        <f>VLOOKUP(B748, pct_raw!$A$2:$AX$1800, 41, FALSE)</f>
        <v>0</v>
      </c>
      <c r="AF748" s="5">
        <f>VLOOKUP(B748, pct_raw!$A$2:$AX$1800, 42, FALSE)</f>
        <v>0</v>
      </c>
      <c r="AG748" s="5">
        <f>VLOOKUP(B748, pct_raw!$A$2:$AX$1800, 43, FALSE)</f>
        <v>4</v>
      </c>
      <c r="AH748" s="5">
        <f>VLOOKUP(B748, pct_raw!$A$2:$AX$1800, 44, FALSE)</f>
        <v>0</v>
      </c>
      <c r="AI748" s="5">
        <f>VLOOKUP(B748, pct_raw!$A$2:$AX$1800, 45, FALSE)</f>
        <v>18</v>
      </c>
      <c r="AJ748" s="5">
        <f>VLOOKUP(B748, pct_raw!$A$2:$AX$1800, 46, FALSE)</f>
        <v>24</v>
      </c>
      <c r="AK748" s="5">
        <f>VLOOKUP(B748, pct_raw!$A$2:$AX$1800, 47, FALSE)</f>
        <v>0.40500000000000003</v>
      </c>
      <c r="AL748" s="5">
        <f>VLOOKUP(B748, pct_raw!$A$2:$AX$1800, 48, FALSE)</f>
        <v>2</v>
      </c>
      <c r="AM748" s="5">
        <f>VLOOKUP(B748, pct_raw!$A$2:$AX$1800, 49, FALSE)</f>
        <v>0</v>
      </c>
      <c r="AN748" s="5">
        <f>VLOOKUP(B748, pct_raw!$A$2:$AX$1800, 50, FALSE)</f>
        <v>0</v>
      </c>
    </row>
    <row r="749" spans="1:40" x14ac:dyDescent="0.2">
      <c r="A749" s="2" t="s">
        <v>158</v>
      </c>
      <c r="B749" s="2" t="str">
        <f t="shared" si="11"/>
        <v>Fremont Red Oak</v>
      </c>
      <c r="C749" s="2" t="s">
        <v>4961</v>
      </c>
      <c r="D749" s="2" t="str">
        <f>VLOOKUP(B749, pct_raw!$A$2:$AX$1800, 6, FALSE)</f>
        <v xml:space="preserve"> FREMONT RED OAK</v>
      </c>
      <c r="E749" s="5">
        <f>VLOOKUP(B749, pct_raw!$A$2:$AX$1800, 15, FALSE)</f>
        <v>10</v>
      </c>
      <c r="F749" s="5">
        <f>VLOOKUP(B749, pct_raw!$A$2:$AX$1800, 16, FALSE)</f>
        <v>12</v>
      </c>
      <c r="G749" s="5">
        <f>VLOOKUP(B749, pct_raw!$A$2:$AX$1800, 17, FALSE)</f>
        <v>0.1714</v>
      </c>
      <c r="H749">
        <f>VLOOKUP(B749, pct_raw!$A$2:$AX$1800, 18, FALSE)</f>
        <v>0</v>
      </c>
      <c r="I749" s="5">
        <f>VLOOKUP(B749, pct_raw!$A$2:$AX$1800, 19, FALSE)</f>
        <v>0</v>
      </c>
      <c r="J749">
        <f>VLOOKUP(B749, pct_raw!$A$2:$AX$1800, 20, FALSE)</f>
        <v>0</v>
      </c>
      <c r="K749" s="5">
        <f>VLOOKUP(B749, pct_raw!$A$2:$AX$1800, 21, FALSE)</f>
        <v>2</v>
      </c>
      <c r="L749" s="5">
        <f>VLOOKUP(B749, pct_raw!$A$2:$AX$1800, 22, FALSE)</f>
        <v>0</v>
      </c>
      <c r="M749" s="5">
        <f>VLOOKUP(B749, pct_raw!$A$2:$AX$1800, 23, FALSE)</f>
        <v>0</v>
      </c>
      <c r="N749" s="5">
        <f>VLOOKUP(B749, pct_raw!$A$2:$AX$1800, 24, FALSE)</f>
        <v>0</v>
      </c>
      <c r="O749" s="5">
        <f>VLOOKUP(B749, pct_raw!$A$2:$AX$1800, 25, FALSE)</f>
        <v>0</v>
      </c>
      <c r="P749" s="5">
        <f>VLOOKUP(B749, pct_raw!$A$2:$AX$1800, 26, FALSE)</f>
        <v>0</v>
      </c>
      <c r="Q749" s="5">
        <f>VLOOKUP(B749, pct_raw!$A$2:$AX$1800, 27, FALSE)</f>
        <v>1</v>
      </c>
      <c r="R749" s="5">
        <f>VLOOKUP(B749, pct_raw!$A$2:$AX$1800, 28, FALSE)</f>
        <v>0</v>
      </c>
      <c r="S749" s="5">
        <f>VLOOKUP(B749, pct_raw!$A$2:$AX$1800, 29, FALSE)</f>
        <v>0</v>
      </c>
      <c r="T749" s="5">
        <f>VLOOKUP(B749, pct_raw!$A$2:$AX$1800, 30, FALSE)</f>
        <v>0</v>
      </c>
      <c r="U749" s="5">
        <f>VLOOKUP(B749, pct_raw!$A$2:$AX$1800, 31, FALSE)</f>
        <v>0</v>
      </c>
      <c r="V749" s="5">
        <f>VLOOKUP(B749, pct_raw!$A$2:$AX$1800, 32, FALSE)</f>
        <v>0</v>
      </c>
      <c r="W749" s="5">
        <f>VLOOKUP(B749, pct_raw!$A$2:$AX$1800, 33, FALSE)</f>
        <v>0</v>
      </c>
      <c r="X749" s="5">
        <f>VLOOKUP(B749, pct_raw!$A$2:$AX$1800, 34, FALSE)</f>
        <v>0</v>
      </c>
      <c r="Y749" s="5">
        <f>VLOOKUP(B749, pct_raw!$A$2:$AX$1800, 35, FALSE)</f>
        <v>0</v>
      </c>
      <c r="Z749" s="5">
        <f>VLOOKUP(B749, pct_raw!$A$2:$AX$1800, 36, FALSE)</f>
        <v>7</v>
      </c>
      <c r="AA749" s="5">
        <f>VLOOKUP(B749, pct_raw!$A$2:$AX$1800, 37, FALSE)</f>
        <v>8</v>
      </c>
      <c r="AB749" s="5">
        <f>VLOOKUP(B749, pct_raw!$A$2:$AX$1800, 38, FALSE)</f>
        <v>0.1714</v>
      </c>
      <c r="AC749" s="5">
        <f>VLOOKUP(B749, pct_raw!$A$2:$AX$1800, 39, FALSE)</f>
        <v>3</v>
      </c>
      <c r="AD749" s="5">
        <f>VLOOKUP(B749, pct_raw!$A$2:$AX$1800, 40, FALSE)</f>
        <v>0</v>
      </c>
      <c r="AE749" s="5">
        <f>VLOOKUP(B749, pct_raw!$A$2:$AX$1800, 41, FALSE)</f>
        <v>0</v>
      </c>
      <c r="AF749" s="5">
        <f>VLOOKUP(B749, pct_raw!$A$2:$AX$1800, 42, FALSE)</f>
        <v>0</v>
      </c>
      <c r="AG749" s="5">
        <f>VLOOKUP(B749, pct_raw!$A$2:$AX$1800, 43, FALSE)</f>
        <v>0</v>
      </c>
      <c r="AH749" s="5">
        <f>VLOOKUP(B749, pct_raw!$A$2:$AX$1800, 44, FALSE)</f>
        <v>0</v>
      </c>
      <c r="AI749" s="5">
        <f>VLOOKUP(B749, pct_raw!$A$2:$AX$1800, 45, FALSE)</f>
        <v>3</v>
      </c>
      <c r="AJ749" s="5">
        <f>VLOOKUP(B749, pct_raw!$A$2:$AX$1800, 46, FALSE)</f>
        <v>6</v>
      </c>
      <c r="AK749" s="5">
        <f>VLOOKUP(B749, pct_raw!$A$2:$AX$1800, 47, FALSE)</f>
        <v>0.1714</v>
      </c>
      <c r="AL749" s="5">
        <f>VLOOKUP(B749, pct_raw!$A$2:$AX$1800, 48, FALSE)</f>
        <v>0</v>
      </c>
      <c r="AM749" s="5">
        <f>VLOOKUP(B749, pct_raw!$A$2:$AX$1800, 49, FALSE)</f>
        <v>0</v>
      </c>
      <c r="AN749" s="5">
        <f>VLOOKUP(B749, pct_raw!$A$2:$AX$1800, 50, FALSE)</f>
        <v>0</v>
      </c>
    </row>
    <row r="750" spans="1:40" x14ac:dyDescent="0.2">
      <c r="A750" s="2" t="s">
        <v>1336</v>
      </c>
      <c r="B750" s="2" t="str">
        <f t="shared" si="11"/>
        <v>Fruitland One City</v>
      </c>
      <c r="C750" s="2" t="s">
        <v>5417</v>
      </c>
      <c r="D750" s="2" t="str">
        <f>VLOOKUP(B750, pct_raw!$A$2:$AX$1800, 6, FALSE)</f>
        <v xml:space="preserve"> Fruitland One City</v>
      </c>
      <c r="E750" s="5">
        <f>VLOOKUP(B750, pct_raw!$A$2:$AX$1800, 15, FALSE)</f>
        <v>15</v>
      </c>
      <c r="F750" s="5">
        <f>VLOOKUP(B750, pct_raw!$A$2:$AX$1800, 16, FALSE)</f>
        <v>21</v>
      </c>
      <c r="G750" s="5">
        <f>VLOOKUP(B750, pct_raw!$A$2:$AX$1800, 17, FALSE)</f>
        <v>0.33329999999999999</v>
      </c>
      <c r="H750">
        <f>VLOOKUP(B750, pct_raw!$A$2:$AX$1800, 18, FALSE)</f>
        <v>0</v>
      </c>
      <c r="I750" s="5">
        <f>VLOOKUP(B750, pct_raw!$A$2:$AX$1800, 19, FALSE)</f>
        <v>0</v>
      </c>
      <c r="J750">
        <f>VLOOKUP(B750, pct_raw!$A$2:$AX$1800, 20, FALSE)</f>
        <v>0</v>
      </c>
      <c r="K750" s="5">
        <f>VLOOKUP(B750, pct_raw!$A$2:$AX$1800, 21, FALSE)</f>
        <v>7</v>
      </c>
      <c r="L750" s="5">
        <f>VLOOKUP(B750, pct_raw!$A$2:$AX$1800, 22, FALSE)</f>
        <v>0</v>
      </c>
      <c r="M750" s="5">
        <f>VLOOKUP(B750, pct_raw!$A$2:$AX$1800, 23, FALSE)</f>
        <v>0</v>
      </c>
      <c r="N750" s="5">
        <f>VLOOKUP(B750, pct_raw!$A$2:$AX$1800, 24, FALSE)</f>
        <v>1</v>
      </c>
      <c r="O750" s="5">
        <f>VLOOKUP(B750, pct_raw!$A$2:$AX$1800, 25, FALSE)</f>
        <v>0</v>
      </c>
      <c r="P750" s="5">
        <f>VLOOKUP(B750, pct_raw!$A$2:$AX$1800, 26, FALSE)</f>
        <v>0</v>
      </c>
      <c r="Q750" s="5">
        <f>VLOOKUP(B750, pct_raw!$A$2:$AX$1800, 27, FALSE)</f>
        <v>4</v>
      </c>
      <c r="R750" s="5">
        <f>VLOOKUP(B750, pct_raw!$A$2:$AX$1800, 28, FALSE)</f>
        <v>0</v>
      </c>
      <c r="S750" s="5">
        <f>VLOOKUP(B750, pct_raw!$A$2:$AX$1800, 29, FALSE)</f>
        <v>0</v>
      </c>
      <c r="T750" s="5">
        <f>VLOOKUP(B750, pct_raw!$A$2:$AX$1800, 30, FALSE)</f>
        <v>1</v>
      </c>
      <c r="U750" s="5">
        <f>VLOOKUP(B750, pct_raw!$A$2:$AX$1800, 31, FALSE)</f>
        <v>0</v>
      </c>
      <c r="V750" s="5">
        <f>VLOOKUP(B750, pct_raw!$A$2:$AX$1800, 32, FALSE)</f>
        <v>0</v>
      </c>
      <c r="W750" s="5">
        <f>VLOOKUP(B750, pct_raw!$A$2:$AX$1800, 33, FALSE)</f>
        <v>0</v>
      </c>
      <c r="X750" s="5">
        <f>VLOOKUP(B750, pct_raw!$A$2:$AX$1800, 34, FALSE)</f>
        <v>0</v>
      </c>
      <c r="Y750" s="5">
        <f>VLOOKUP(B750, pct_raw!$A$2:$AX$1800, 35, FALSE)</f>
        <v>0</v>
      </c>
      <c r="Z750" s="5">
        <f>VLOOKUP(B750, pct_raw!$A$2:$AX$1800, 36, FALSE)</f>
        <v>9</v>
      </c>
      <c r="AA750" s="5">
        <f>VLOOKUP(B750, pct_raw!$A$2:$AX$1800, 37, FALSE)</f>
        <v>16</v>
      </c>
      <c r="AB750" s="5">
        <f>VLOOKUP(B750, pct_raw!$A$2:$AX$1800, 38, FALSE)</f>
        <v>0.33329999999999999</v>
      </c>
      <c r="AC750" s="5">
        <f>VLOOKUP(B750, pct_raw!$A$2:$AX$1800, 39, FALSE)</f>
        <v>0</v>
      </c>
      <c r="AD750" s="5">
        <f>VLOOKUP(B750, pct_raw!$A$2:$AX$1800, 40, FALSE)</f>
        <v>0</v>
      </c>
      <c r="AE750" s="5">
        <f>VLOOKUP(B750, pct_raw!$A$2:$AX$1800, 41, FALSE)</f>
        <v>0</v>
      </c>
      <c r="AF750" s="5">
        <f>VLOOKUP(B750, pct_raw!$A$2:$AX$1800, 42, FALSE)</f>
        <v>0</v>
      </c>
      <c r="AG750" s="5">
        <f>VLOOKUP(B750, pct_raw!$A$2:$AX$1800, 43, FALSE)</f>
        <v>0</v>
      </c>
      <c r="AH750" s="5">
        <f>VLOOKUP(B750, pct_raw!$A$2:$AX$1800, 44, FALSE)</f>
        <v>0</v>
      </c>
      <c r="AI750" s="5">
        <f>VLOOKUP(B750, pct_raw!$A$2:$AX$1800, 45, FALSE)</f>
        <v>3</v>
      </c>
      <c r="AJ750" s="5">
        <f>VLOOKUP(B750, pct_raw!$A$2:$AX$1800, 46, FALSE)</f>
        <v>0</v>
      </c>
      <c r="AK750" s="5">
        <f>VLOOKUP(B750, pct_raw!$A$2:$AX$1800, 47, FALSE)</f>
        <v>0</v>
      </c>
      <c r="AL750" s="5">
        <f>VLOOKUP(B750, pct_raw!$A$2:$AX$1800, 48, FALSE)</f>
        <v>5</v>
      </c>
      <c r="AM750" s="5">
        <f>VLOOKUP(B750, pct_raw!$A$2:$AX$1800, 49, FALSE)</f>
        <v>0</v>
      </c>
      <c r="AN750" s="5">
        <f>VLOOKUP(B750, pct_raw!$A$2:$AX$1800, 50, FALSE)</f>
        <v>0</v>
      </c>
    </row>
    <row r="751" spans="1:40" x14ac:dyDescent="0.2">
      <c r="A751" s="2" t="s">
        <v>1337</v>
      </c>
      <c r="B751" s="2" t="str">
        <f t="shared" si="11"/>
        <v>Fruitland Two Lake Fruitl</v>
      </c>
      <c r="C751" s="2" t="s">
        <v>5419</v>
      </c>
      <c r="D751" s="2" t="str">
        <f>VLOOKUP(B751, pct_raw!$A$2:$AX$1800, 6, FALSE)</f>
        <v xml:space="preserve"> Fruitland Two Lake Fruitl</v>
      </c>
      <c r="E751" s="5">
        <f>VLOOKUP(B751, pct_raw!$A$2:$AX$1800, 15, FALSE)</f>
        <v>0</v>
      </c>
      <c r="F751" s="5">
        <f>VLOOKUP(B751, pct_raw!$A$2:$AX$1800, 16, FALSE)</f>
        <v>0</v>
      </c>
      <c r="G751" s="5">
        <f>VLOOKUP(B751, pct_raw!$A$2:$AX$1800, 17, FALSE)</f>
        <v>0</v>
      </c>
      <c r="H751">
        <f>VLOOKUP(B751, pct_raw!$A$2:$AX$1800, 18, FALSE)</f>
        <v>0</v>
      </c>
      <c r="I751" s="5">
        <f>VLOOKUP(B751, pct_raw!$A$2:$AX$1800, 19, FALSE)</f>
        <v>0</v>
      </c>
      <c r="J751">
        <f>VLOOKUP(B751, pct_raw!$A$2:$AX$1800, 20, FALSE)</f>
        <v>0</v>
      </c>
      <c r="K751" s="5">
        <f>VLOOKUP(B751, pct_raw!$A$2:$AX$1800, 21, FALSE)</f>
        <v>13</v>
      </c>
      <c r="L751" s="5">
        <f>VLOOKUP(B751, pct_raw!$A$2:$AX$1800, 22, FALSE)</f>
        <v>16</v>
      </c>
      <c r="M751" s="5">
        <f>VLOOKUP(B751, pct_raw!$A$2:$AX$1800, 23, FALSE)</f>
        <v>0.16669999999999999</v>
      </c>
      <c r="N751" s="5">
        <f>VLOOKUP(B751, pct_raw!$A$2:$AX$1800, 24, FALSE)</f>
        <v>0</v>
      </c>
      <c r="O751" s="5">
        <f>VLOOKUP(B751, pct_raw!$A$2:$AX$1800, 25, FALSE)</f>
        <v>0</v>
      </c>
      <c r="P751" s="5">
        <f>VLOOKUP(B751, pct_raw!$A$2:$AX$1800, 26, FALSE)</f>
        <v>0</v>
      </c>
      <c r="Q751" s="5">
        <f>VLOOKUP(B751, pct_raw!$A$2:$AX$1800, 27, FALSE)</f>
        <v>6</v>
      </c>
      <c r="R751" s="5">
        <f>VLOOKUP(B751, pct_raw!$A$2:$AX$1800, 28, FALSE)</f>
        <v>7</v>
      </c>
      <c r="S751" s="5">
        <f>VLOOKUP(B751, pct_raw!$A$2:$AX$1800, 29, FALSE)</f>
        <v>0.16669999999999999</v>
      </c>
      <c r="T751" s="5">
        <f>VLOOKUP(B751, pct_raw!$A$2:$AX$1800, 30, FALSE)</f>
        <v>0</v>
      </c>
      <c r="U751" s="5">
        <f>VLOOKUP(B751, pct_raw!$A$2:$AX$1800, 31, FALSE)</f>
        <v>0</v>
      </c>
      <c r="V751" s="5">
        <f>VLOOKUP(B751, pct_raw!$A$2:$AX$1800, 32, FALSE)</f>
        <v>0</v>
      </c>
      <c r="W751" s="5">
        <f>VLOOKUP(B751, pct_raw!$A$2:$AX$1800, 33, FALSE)</f>
        <v>0</v>
      </c>
      <c r="X751" s="5">
        <f>VLOOKUP(B751, pct_raw!$A$2:$AX$1800, 34, FALSE)</f>
        <v>0</v>
      </c>
      <c r="Y751" s="5">
        <f>VLOOKUP(B751, pct_raw!$A$2:$AX$1800, 35, FALSE)</f>
        <v>0</v>
      </c>
      <c r="Z751" s="5">
        <f>VLOOKUP(B751, pct_raw!$A$2:$AX$1800, 36, FALSE)</f>
        <v>0</v>
      </c>
      <c r="AA751" s="5">
        <f>VLOOKUP(B751, pct_raw!$A$2:$AX$1800, 37, FALSE)</f>
        <v>0</v>
      </c>
      <c r="AB751" s="5">
        <f>VLOOKUP(B751, pct_raw!$A$2:$AX$1800, 38, FALSE)</f>
        <v>0</v>
      </c>
      <c r="AC751" s="5">
        <f>VLOOKUP(B751, pct_raw!$A$2:$AX$1800, 39, FALSE)</f>
        <v>0</v>
      </c>
      <c r="AD751" s="5">
        <f>VLOOKUP(B751, pct_raw!$A$2:$AX$1800, 40, FALSE)</f>
        <v>0</v>
      </c>
      <c r="AE751" s="5">
        <f>VLOOKUP(B751, pct_raw!$A$2:$AX$1800, 41, FALSE)</f>
        <v>0</v>
      </c>
      <c r="AF751" s="5">
        <f>VLOOKUP(B751, pct_raw!$A$2:$AX$1800, 42, FALSE)</f>
        <v>0</v>
      </c>
      <c r="AG751" s="5">
        <f>VLOOKUP(B751, pct_raw!$A$2:$AX$1800, 43, FALSE)</f>
        <v>0</v>
      </c>
      <c r="AH751" s="5">
        <f>VLOOKUP(B751, pct_raw!$A$2:$AX$1800, 44, FALSE)</f>
        <v>0</v>
      </c>
      <c r="AI751" s="5">
        <f>VLOOKUP(B751, pct_raw!$A$2:$AX$1800, 45, FALSE)</f>
        <v>5</v>
      </c>
      <c r="AJ751" s="5">
        <f>VLOOKUP(B751, pct_raw!$A$2:$AX$1800, 46, FALSE)</f>
        <v>7</v>
      </c>
      <c r="AK751" s="5">
        <f>VLOOKUP(B751, pct_raw!$A$2:$AX$1800, 47, FALSE)</f>
        <v>0.16669999999999999</v>
      </c>
      <c r="AL751" s="5">
        <f>VLOOKUP(B751, pct_raw!$A$2:$AX$1800, 48, FALSE)</f>
        <v>0</v>
      </c>
      <c r="AM751" s="5">
        <f>VLOOKUP(B751, pct_raw!$A$2:$AX$1800, 49, FALSE)</f>
        <v>0</v>
      </c>
      <c r="AN751" s="5">
        <f>VLOOKUP(B751, pct_raw!$A$2:$AX$1800, 50, FALSE)</f>
        <v>0</v>
      </c>
    </row>
    <row r="752" spans="1:40" x14ac:dyDescent="0.2">
      <c r="A752" s="2" t="s">
        <v>84</v>
      </c>
      <c r="B752" s="2" t="str">
        <f t="shared" si="11"/>
        <v>Fulton</v>
      </c>
      <c r="C752" s="2" t="s">
        <v>84</v>
      </c>
      <c r="D752" s="2" t="str">
        <f>VLOOKUP(B752, pct_raw!$A$2:$AX$1800, 6, FALSE)</f>
        <v xml:space="preserve"> Fulton</v>
      </c>
      <c r="E752" s="5">
        <f>VLOOKUP(B752, pct_raw!$A$2:$AX$1800, 15, FALSE)</f>
        <v>3</v>
      </c>
      <c r="F752" s="5">
        <f>VLOOKUP(B752, pct_raw!$A$2:$AX$1800, 16, FALSE)</f>
        <v>3</v>
      </c>
      <c r="G752" s="5">
        <f>VLOOKUP(B752, pct_raw!$A$2:$AX$1800, 17, FALSE)</f>
        <v>8.3299999999999999E-2</v>
      </c>
      <c r="H752">
        <f>VLOOKUP(B752, pct_raw!$A$2:$AX$1800, 18, FALSE)</f>
        <v>0</v>
      </c>
      <c r="I752" s="5">
        <f>VLOOKUP(B752, pct_raw!$A$2:$AX$1800, 19, FALSE)</f>
        <v>0</v>
      </c>
      <c r="J752">
        <f>VLOOKUP(B752, pct_raw!$A$2:$AX$1800, 20, FALSE)</f>
        <v>0</v>
      </c>
      <c r="K752" s="5">
        <f>VLOOKUP(B752, pct_raw!$A$2:$AX$1800, 21, FALSE)</f>
        <v>6</v>
      </c>
      <c r="L752" s="5">
        <f>VLOOKUP(B752, pct_raw!$A$2:$AX$1800, 22, FALSE)</f>
        <v>6</v>
      </c>
      <c r="M752" s="5">
        <f>VLOOKUP(B752, pct_raw!$A$2:$AX$1800, 23, FALSE)</f>
        <v>8.3299999999999999E-2</v>
      </c>
      <c r="N752" s="5">
        <f>VLOOKUP(B752, pct_raw!$A$2:$AX$1800, 24, FALSE)</f>
        <v>0</v>
      </c>
      <c r="O752" s="5">
        <f>VLOOKUP(B752, pct_raw!$A$2:$AX$1800, 25, FALSE)</f>
        <v>0</v>
      </c>
      <c r="P752" s="5">
        <f>VLOOKUP(B752, pct_raw!$A$2:$AX$1800, 26, FALSE)</f>
        <v>0</v>
      </c>
      <c r="Q752" s="5">
        <f>VLOOKUP(B752, pct_raw!$A$2:$AX$1800, 27, FALSE)</f>
        <v>0</v>
      </c>
      <c r="R752" s="5">
        <f>VLOOKUP(B752, pct_raw!$A$2:$AX$1800, 28, FALSE)</f>
        <v>0</v>
      </c>
      <c r="S752" s="5">
        <f>VLOOKUP(B752, pct_raw!$A$2:$AX$1800, 29, FALSE)</f>
        <v>0</v>
      </c>
      <c r="T752" s="5">
        <f>VLOOKUP(B752, pct_raw!$A$2:$AX$1800, 30, FALSE)</f>
        <v>0</v>
      </c>
      <c r="U752" s="5">
        <f>VLOOKUP(B752, pct_raw!$A$2:$AX$1800, 31, FALSE)</f>
        <v>0</v>
      </c>
      <c r="V752" s="5">
        <f>VLOOKUP(B752, pct_raw!$A$2:$AX$1800, 32, FALSE)</f>
        <v>0</v>
      </c>
      <c r="W752" s="5">
        <f>VLOOKUP(B752, pct_raw!$A$2:$AX$1800, 33, FALSE)</f>
        <v>0</v>
      </c>
      <c r="X752" s="5">
        <f>VLOOKUP(B752, pct_raw!$A$2:$AX$1800, 34, FALSE)</f>
        <v>0</v>
      </c>
      <c r="Y752" s="5">
        <f>VLOOKUP(B752, pct_raw!$A$2:$AX$1800, 35, FALSE)</f>
        <v>0</v>
      </c>
      <c r="Z752" s="5">
        <f>VLOOKUP(B752, pct_raw!$A$2:$AX$1800, 36, FALSE)</f>
        <v>0</v>
      </c>
      <c r="AA752" s="5">
        <f>VLOOKUP(B752, pct_raw!$A$2:$AX$1800, 37, FALSE)</f>
        <v>0</v>
      </c>
      <c r="AB752" s="5">
        <f>VLOOKUP(B752, pct_raw!$A$2:$AX$1800, 38, FALSE)</f>
        <v>0</v>
      </c>
      <c r="AC752" s="5">
        <f>VLOOKUP(B752, pct_raw!$A$2:$AX$1800, 39, FALSE)</f>
        <v>0</v>
      </c>
      <c r="AD752" s="5">
        <f>VLOOKUP(B752, pct_raw!$A$2:$AX$1800, 40, FALSE)</f>
        <v>0</v>
      </c>
      <c r="AE752" s="5">
        <f>VLOOKUP(B752, pct_raw!$A$2:$AX$1800, 41, FALSE)</f>
        <v>0</v>
      </c>
      <c r="AF752" s="5">
        <f>VLOOKUP(B752, pct_raw!$A$2:$AX$1800, 42, FALSE)</f>
        <v>0</v>
      </c>
      <c r="AG752" s="5">
        <f>VLOOKUP(B752, pct_raw!$A$2:$AX$1800, 43, FALSE)</f>
        <v>0</v>
      </c>
      <c r="AH752" s="5">
        <f>VLOOKUP(B752, pct_raw!$A$2:$AX$1800, 44, FALSE)</f>
        <v>0</v>
      </c>
      <c r="AI752" s="5">
        <f>VLOOKUP(B752, pct_raw!$A$2:$AX$1800, 45, FALSE)</f>
        <v>1</v>
      </c>
      <c r="AJ752" s="5">
        <f>VLOOKUP(B752, pct_raw!$A$2:$AX$1800, 46, FALSE)</f>
        <v>2</v>
      </c>
      <c r="AK752" s="5">
        <f>VLOOKUP(B752, pct_raw!$A$2:$AX$1800, 47, FALSE)</f>
        <v>0</v>
      </c>
      <c r="AL752" s="5">
        <f>VLOOKUP(B752, pct_raw!$A$2:$AX$1800, 48, FALSE)</f>
        <v>1</v>
      </c>
      <c r="AM752" s="5">
        <f>VLOOKUP(B752, pct_raw!$A$2:$AX$1800, 49, FALSE)</f>
        <v>0</v>
      </c>
      <c r="AN752" s="5">
        <f>VLOOKUP(B752, pct_raw!$A$2:$AX$1800, 50, FALSE)</f>
        <v>0</v>
      </c>
    </row>
    <row r="753" spans="1:40" x14ac:dyDescent="0.2">
      <c r="A753" s="2" t="s">
        <v>1338</v>
      </c>
      <c r="B753" s="2" t="str">
        <f t="shared" si="11"/>
        <v>Fulton Montpelier City</v>
      </c>
      <c r="C753" s="2" t="s">
        <v>5420</v>
      </c>
      <c r="D753" s="2" t="str">
        <f>VLOOKUP(B753, pct_raw!$A$2:$AX$1800, 6, FALSE)</f>
        <v xml:space="preserve"> Fulton Montpelier City</v>
      </c>
      <c r="E753" s="5">
        <f>VLOOKUP(B753, pct_raw!$A$2:$AX$1800, 15, FALSE)</f>
        <v>15</v>
      </c>
      <c r="F753" s="5">
        <f>VLOOKUP(B753, pct_raw!$A$2:$AX$1800, 16, FALSE)</f>
        <v>15</v>
      </c>
      <c r="G753" s="5">
        <f>VLOOKUP(B753, pct_raw!$A$2:$AX$1800, 17, FALSE)</f>
        <v>0.33329999999999999</v>
      </c>
      <c r="H753">
        <f>VLOOKUP(B753, pct_raw!$A$2:$AX$1800, 18, FALSE)</f>
        <v>0</v>
      </c>
      <c r="I753" s="5">
        <f>VLOOKUP(B753, pct_raw!$A$2:$AX$1800, 19, FALSE)</f>
        <v>0</v>
      </c>
      <c r="J753">
        <f>VLOOKUP(B753, pct_raw!$A$2:$AX$1800, 20, FALSE)</f>
        <v>0</v>
      </c>
      <c r="K753" s="5">
        <f>VLOOKUP(B753, pct_raw!$A$2:$AX$1800, 21, FALSE)</f>
        <v>10</v>
      </c>
      <c r="L753" s="5">
        <f>VLOOKUP(B753, pct_raw!$A$2:$AX$1800, 22, FALSE)</f>
        <v>10</v>
      </c>
      <c r="M753" s="5">
        <f>VLOOKUP(B753, pct_raw!$A$2:$AX$1800, 23, FALSE)</f>
        <v>0.16669999999999999</v>
      </c>
      <c r="N753" s="5">
        <f>VLOOKUP(B753, pct_raw!$A$2:$AX$1800, 24, FALSE)</f>
        <v>0</v>
      </c>
      <c r="O753" s="5">
        <f>VLOOKUP(B753, pct_raw!$A$2:$AX$1800, 25, FALSE)</f>
        <v>0</v>
      </c>
      <c r="P753" s="5">
        <f>VLOOKUP(B753, pct_raw!$A$2:$AX$1800, 26, FALSE)</f>
        <v>0</v>
      </c>
      <c r="Q753" s="5">
        <f>VLOOKUP(B753, pct_raw!$A$2:$AX$1800, 27, FALSE)</f>
        <v>0</v>
      </c>
      <c r="R753" s="5">
        <f>VLOOKUP(B753, pct_raw!$A$2:$AX$1800, 28, FALSE)</f>
        <v>0</v>
      </c>
      <c r="S753" s="5">
        <f>VLOOKUP(B753, pct_raw!$A$2:$AX$1800, 29, FALSE)</f>
        <v>0</v>
      </c>
      <c r="T753" s="5">
        <f>VLOOKUP(B753, pct_raw!$A$2:$AX$1800, 30, FALSE)</f>
        <v>0</v>
      </c>
      <c r="U753" s="5">
        <f>VLOOKUP(B753, pct_raw!$A$2:$AX$1800, 31, FALSE)</f>
        <v>0</v>
      </c>
      <c r="V753" s="5">
        <f>VLOOKUP(B753, pct_raw!$A$2:$AX$1800, 32, FALSE)</f>
        <v>0</v>
      </c>
      <c r="W753" s="5">
        <f>VLOOKUP(B753, pct_raw!$A$2:$AX$1800, 33, FALSE)</f>
        <v>0</v>
      </c>
      <c r="X753" s="5">
        <f>VLOOKUP(B753, pct_raw!$A$2:$AX$1800, 34, FALSE)</f>
        <v>0</v>
      </c>
      <c r="Y753" s="5">
        <f>VLOOKUP(B753, pct_raw!$A$2:$AX$1800, 35, FALSE)</f>
        <v>0</v>
      </c>
      <c r="Z753" s="5">
        <f>VLOOKUP(B753, pct_raw!$A$2:$AX$1800, 36, FALSE)</f>
        <v>11</v>
      </c>
      <c r="AA753" s="5">
        <f>VLOOKUP(B753, pct_raw!$A$2:$AX$1800, 37, FALSE)</f>
        <v>11</v>
      </c>
      <c r="AB753" s="5">
        <f>VLOOKUP(B753, pct_raw!$A$2:$AX$1800, 38, FALSE)</f>
        <v>0.16669999999999999</v>
      </c>
      <c r="AC753" s="5">
        <f>VLOOKUP(B753, pct_raw!$A$2:$AX$1800, 39, FALSE)</f>
        <v>0</v>
      </c>
      <c r="AD753" s="5">
        <f>VLOOKUP(B753, pct_raw!$A$2:$AX$1800, 40, FALSE)</f>
        <v>0</v>
      </c>
      <c r="AE753" s="5">
        <f>VLOOKUP(B753, pct_raw!$A$2:$AX$1800, 41, FALSE)</f>
        <v>0</v>
      </c>
      <c r="AF753" s="5">
        <f>VLOOKUP(B753, pct_raw!$A$2:$AX$1800, 42, FALSE)</f>
        <v>0</v>
      </c>
      <c r="AG753" s="5">
        <f>VLOOKUP(B753, pct_raw!$A$2:$AX$1800, 43, FALSE)</f>
        <v>0</v>
      </c>
      <c r="AH753" s="5">
        <f>VLOOKUP(B753, pct_raw!$A$2:$AX$1800, 44, FALSE)</f>
        <v>0</v>
      </c>
      <c r="AI753" s="5">
        <f>VLOOKUP(B753, pct_raw!$A$2:$AX$1800, 45, FALSE)</f>
        <v>10</v>
      </c>
      <c r="AJ753" s="5">
        <f>VLOOKUP(B753, pct_raw!$A$2:$AX$1800, 46, FALSE)</f>
        <v>10</v>
      </c>
      <c r="AK753" s="5">
        <f>VLOOKUP(B753, pct_raw!$A$2:$AX$1800, 47, FALSE)</f>
        <v>0.16669999999999999</v>
      </c>
      <c r="AL753" s="5">
        <f>VLOOKUP(B753, pct_raw!$A$2:$AX$1800, 48, FALSE)</f>
        <v>3</v>
      </c>
      <c r="AM753" s="5">
        <f>VLOOKUP(B753, pct_raw!$A$2:$AX$1800, 49, FALSE)</f>
        <v>0</v>
      </c>
      <c r="AN753" s="5">
        <f>VLOOKUP(B753, pct_raw!$A$2:$AX$1800, 50, FALSE)</f>
        <v>0</v>
      </c>
    </row>
    <row r="754" spans="1:40" x14ac:dyDescent="0.2">
      <c r="A754" s="2" t="s">
        <v>1339</v>
      </c>
      <c r="B754" s="2" t="str">
        <f t="shared" si="11"/>
        <v>Fv Fairview</v>
      </c>
      <c r="C754" s="2" t="s">
        <v>4716</v>
      </c>
      <c r="D754" s="2" t="str">
        <f>VLOOKUP(B754, pct_raw!$A$2:$AX$1800, 6, FALSE)</f>
        <v xml:space="preserve"> FV FAIRVIEW</v>
      </c>
      <c r="E754" s="5">
        <f>VLOOKUP(B754, pct_raw!$A$2:$AX$1800, 15, FALSE)</f>
        <v>11</v>
      </c>
      <c r="F754" s="5">
        <f>VLOOKUP(B754, pct_raw!$A$2:$AX$1800, 16, FALSE)</f>
        <v>11</v>
      </c>
      <c r="G754" s="5">
        <f>VLOOKUP(B754, pct_raw!$A$2:$AX$1800, 17, FALSE)</f>
        <v>0.16</v>
      </c>
      <c r="H754">
        <f>VLOOKUP(B754, pct_raw!$A$2:$AX$1800, 18, FALSE)</f>
        <v>0</v>
      </c>
      <c r="I754" s="5">
        <f>VLOOKUP(B754, pct_raw!$A$2:$AX$1800, 19, FALSE)</f>
        <v>0</v>
      </c>
      <c r="J754">
        <f>VLOOKUP(B754, pct_raw!$A$2:$AX$1800, 20, FALSE)</f>
        <v>0</v>
      </c>
      <c r="K754" s="5">
        <f>VLOOKUP(B754, pct_raw!$A$2:$AX$1800, 21, FALSE)</f>
        <v>19</v>
      </c>
      <c r="L754" s="5">
        <f>VLOOKUP(B754, pct_raw!$A$2:$AX$1800, 22, FALSE)</f>
        <v>21</v>
      </c>
      <c r="M754" s="5">
        <f>VLOOKUP(B754, pct_raw!$A$2:$AX$1800, 23, FALSE)</f>
        <v>0.48</v>
      </c>
      <c r="N754" s="5">
        <f>VLOOKUP(B754, pct_raw!$A$2:$AX$1800, 24, FALSE)</f>
        <v>0</v>
      </c>
      <c r="O754" s="5">
        <f>VLOOKUP(B754, pct_raw!$A$2:$AX$1800, 25, FALSE)</f>
        <v>0</v>
      </c>
      <c r="P754" s="5">
        <f>VLOOKUP(B754, pct_raw!$A$2:$AX$1800, 26, FALSE)</f>
        <v>0</v>
      </c>
      <c r="Q754" s="5">
        <f>VLOOKUP(B754, pct_raw!$A$2:$AX$1800, 27, FALSE)</f>
        <v>14</v>
      </c>
      <c r="R754" s="5">
        <f>VLOOKUP(B754, pct_raw!$A$2:$AX$1800, 28, FALSE)</f>
        <v>20</v>
      </c>
      <c r="S754" s="5">
        <f>VLOOKUP(B754, pct_raw!$A$2:$AX$1800, 29, FALSE)</f>
        <v>0.32</v>
      </c>
      <c r="T754" s="5">
        <f>VLOOKUP(B754, pct_raw!$A$2:$AX$1800, 30, FALSE)</f>
        <v>0</v>
      </c>
      <c r="U754" s="5">
        <f>VLOOKUP(B754, pct_raw!$A$2:$AX$1800, 31, FALSE)</f>
        <v>0</v>
      </c>
      <c r="V754" s="5">
        <f>VLOOKUP(B754, pct_raw!$A$2:$AX$1800, 32, FALSE)</f>
        <v>0</v>
      </c>
      <c r="W754" s="5">
        <f>VLOOKUP(B754, pct_raw!$A$2:$AX$1800, 33, FALSE)</f>
        <v>0</v>
      </c>
      <c r="X754" s="5">
        <f>VLOOKUP(B754, pct_raw!$A$2:$AX$1800, 34, FALSE)</f>
        <v>0</v>
      </c>
      <c r="Y754" s="5">
        <f>VLOOKUP(B754, pct_raw!$A$2:$AX$1800, 35, FALSE)</f>
        <v>0</v>
      </c>
      <c r="Z754" s="5">
        <f>VLOOKUP(B754, pct_raw!$A$2:$AX$1800, 36, FALSE)</f>
        <v>5</v>
      </c>
      <c r="AA754" s="5">
        <f>VLOOKUP(B754, pct_raw!$A$2:$AX$1800, 37, FALSE)</f>
        <v>0</v>
      </c>
      <c r="AB754" s="5">
        <f>VLOOKUP(B754, pct_raw!$A$2:$AX$1800, 38, FALSE)</f>
        <v>0</v>
      </c>
      <c r="AC754" s="5">
        <f>VLOOKUP(B754, pct_raw!$A$2:$AX$1800, 39, FALSE)</f>
        <v>4</v>
      </c>
      <c r="AD754" s="5">
        <f>VLOOKUP(B754, pct_raw!$A$2:$AX$1800, 40, FALSE)</f>
        <v>0</v>
      </c>
      <c r="AE754" s="5">
        <f>VLOOKUP(B754, pct_raw!$A$2:$AX$1800, 41, FALSE)</f>
        <v>0</v>
      </c>
      <c r="AF754" s="5">
        <f>VLOOKUP(B754, pct_raw!$A$2:$AX$1800, 42, FALSE)</f>
        <v>1</v>
      </c>
      <c r="AG754" s="5">
        <f>VLOOKUP(B754, pct_raw!$A$2:$AX$1800, 43, FALSE)</f>
        <v>1</v>
      </c>
      <c r="AH754" s="5">
        <f>VLOOKUP(B754, pct_raw!$A$2:$AX$1800, 44, FALSE)</f>
        <v>0</v>
      </c>
      <c r="AI754" s="5">
        <f>VLOOKUP(B754, pct_raw!$A$2:$AX$1800, 45, FALSE)</f>
        <v>13</v>
      </c>
      <c r="AJ754" s="5">
        <f>VLOOKUP(B754, pct_raw!$A$2:$AX$1800, 46, FALSE)</f>
        <v>16</v>
      </c>
      <c r="AK754" s="5">
        <f>VLOOKUP(B754, pct_raw!$A$2:$AX$1800, 47, FALSE)</f>
        <v>0.32</v>
      </c>
      <c r="AL754" s="5">
        <f>VLOOKUP(B754, pct_raw!$A$2:$AX$1800, 48, FALSE)</f>
        <v>2</v>
      </c>
      <c r="AM754" s="5">
        <f>VLOOKUP(B754, pct_raw!$A$2:$AX$1800, 49, FALSE)</f>
        <v>0</v>
      </c>
      <c r="AN754" s="5">
        <f>VLOOKUP(B754, pct_raw!$A$2:$AX$1800, 50, FALSE)</f>
        <v>0</v>
      </c>
    </row>
    <row r="755" spans="1:40" x14ac:dyDescent="0.2">
      <c r="A755" s="2" t="s">
        <v>488</v>
      </c>
      <c r="B755" s="2" t="str">
        <f t="shared" si="11"/>
        <v>Garfield Herdland</v>
      </c>
      <c r="C755" s="2" t="s">
        <v>4717</v>
      </c>
      <c r="D755" s="2" t="str">
        <f>VLOOKUP(B755, pct_raw!$A$2:$AX$1800, 6, FALSE)</f>
        <v xml:space="preserve"> Garfield Herdland</v>
      </c>
      <c r="E755" s="5">
        <f>VLOOKUP(B755, pct_raw!$A$2:$AX$1800, 15, FALSE)</f>
        <v>6</v>
      </c>
      <c r="F755" s="5">
        <f>VLOOKUP(B755, pct_raw!$A$2:$AX$1800, 16, FALSE)</f>
        <v>8</v>
      </c>
      <c r="G755" s="5">
        <f>VLOOKUP(B755, pct_raw!$A$2:$AX$1800, 17, FALSE)</f>
        <v>9.4100000000000003E-2</v>
      </c>
      <c r="H755">
        <f>VLOOKUP(B755, pct_raw!$A$2:$AX$1800, 18, FALSE)</f>
        <v>0</v>
      </c>
      <c r="I755" s="5">
        <f>VLOOKUP(B755, pct_raw!$A$2:$AX$1800, 19, FALSE)</f>
        <v>0</v>
      </c>
      <c r="J755">
        <f>VLOOKUP(B755, pct_raw!$A$2:$AX$1800, 20, FALSE)</f>
        <v>0</v>
      </c>
      <c r="K755" s="5">
        <f>VLOOKUP(B755, pct_raw!$A$2:$AX$1800, 21, FALSE)</f>
        <v>3</v>
      </c>
      <c r="L755" s="5">
        <f>VLOOKUP(B755, pct_raw!$A$2:$AX$1800, 22, FALSE)</f>
        <v>0</v>
      </c>
      <c r="M755" s="5">
        <f>VLOOKUP(B755, pct_raw!$A$2:$AX$1800, 23, FALSE)</f>
        <v>0</v>
      </c>
      <c r="N755" s="5">
        <f>VLOOKUP(B755, pct_raw!$A$2:$AX$1800, 24, FALSE)</f>
        <v>0</v>
      </c>
      <c r="O755" s="5">
        <f>VLOOKUP(B755, pct_raw!$A$2:$AX$1800, 25, FALSE)</f>
        <v>0</v>
      </c>
      <c r="P755" s="5">
        <f>VLOOKUP(B755, pct_raw!$A$2:$AX$1800, 26, FALSE)</f>
        <v>0</v>
      </c>
      <c r="Q755" s="5">
        <f>VLOOKUP(B755, pct_raw!$A$2:$AX$1800, 27, FALSE)</f>
        <v>4</v>
      </c>
      <c r="R755" s="5">
        <f>VLOOKUP(B755, pct_raw!$A$2:$AX$1800, 28, FALSE)</f>
        <v>6</v>
      </c>
      <c r="S755" s="5">
        <f>VLOOKUP(B755, pct_raw!$A$2:$AX$1800, 29, FALSE)</f>
        <v>9.4100000000000003E-2</v>
      </c>
      <c r="T755" s="5">
        <f>VLOOKUP(B755, pct_raw!$A$2:$AX$1800, 30, FALSE)</f>
        <v>0</v>
      </c>
      <c r="U755" s="5">
        <f>VLOOKUP(B755, pct_raw!$A$2:$AX$1800, 31, FALSE)</f>
        <v>0</v>
      </c>
      <c r="V755" s="5">
        <f>VLOOKUP(B755, pct_raw!$A$2:$AX$1800, 32, FALSE)</f>
        <v>0</v>
      </c>
      <c r="W755" s="5">
        <f>VLOOKUP(B755, pct_raw!$A$2:$AX$1800, 33, FALSE)</f>
        <v>0</v>
      </c>
      <c r="X755" s="5">
        <f>VLOOKUP(B755, pct_raw!$A$2:$AX$1800, 34, FALSE)</f>
        <v>0</v>
      </c>
      <c r="Y755" s="5">
        <f>VLOOKUP(B755, pct_raw!$A$2:$AX$1800, 35, FALSE)</f>
        <v>0</v>
      </c>
      <c r="Z755" s="5">
        <f>VLOOKUP(B755, pct_raw!$A$2:$AX$1800, 36, FALSE)</f>
        <v>2</v>
      </c>
      <c r="AA755" s="5">
        <f>VLOOKUP(B755, pct_raw!$A$2:$AX$1800, 37, FALSE)</f>
        <v>0</v>
      </c>
      <c r="AB755" s="5">
        <f>VLOOKUP(B755, pct_raw!$A$2:$AX$1800, 38, FALSE)</f>
        <v>0</v>
      </c>
      <c r="AC755" s="5">
        <f>VLOOKUP(B755, pct_raw!$A$2:$AX$1800, 39, FALSE)</f>
        <v>0</v>
      </c>
      <c r="AD755" s="5">
        <f>VLOOKUP(B755, pct_raw!$A$2:$AX$1800, 40, FALSE)</f>
        <v>0</v>
      </c>
      <c r="AE755" s="5">
        <f>VLOOKUP(B755, pct_raw!$A$2:$AX$1800, 41, FALSE)</f>
        <v>0</v>
      </c>
      <c r="AF755" s="5">
        <f>VLOOKUP(B755, pct_raw!$A$2:$AX$1800, 42, FALSE)</f>
        <v>0</v>
      </c>
      <c r="AG755" s="5">
        <f>VLOOKUP(B755, pct_raw!$A$2:$AX$1800, 43, FALSE)</f>
        <v>0</v>
      </c>
      <c r="AH755" s="5">
        <f>VLOOKUP(B755, pct_raw!$A$2:$AX$1800, 44, FALSE)</f>
        <v>0</v>
      </c>
      <c r="AI755" s="5">
        <f>VLOOKUP(B755, pct_raw!$A$2:$AX$1800, 45, FALSE)</f>
        <v>1</v>
      </c>
      <c r="AJ755" s="5">
        <f>VLOOKUP(B755, pct_raw!$A$2:$AX$1800, 46, FALSE)</f>
        <v>0</v>
      </c>
      <c r="AK755" s="5">
        <f>VLOOKUP(B755, pct_raw!$A$2:$AX$1800, 47, FALSE)</f>
        <v>0</v>
      </c>
      <c r="AL755" s="5">
        <f>VLOOKUP(B755, pct_raw!$A$2:$AX$1800, 48, FALSE)</f>
        <v>0</v>
      </c>
      <c r="AM755" s="5">
        <f>VLOOKUP(B755, pct_raw!$A$2:$AX$1800, 49, FALSE)</f>
        <v>0</v>
      </c>
      <c r="AN755" s="5">
        <f>VLOOKUP(B755, pct_raw!$A$2:$AX$1800, 50, FALSE)</f>
        <v>0</v>
      </c>
    </row>
    <row r="756" spans="1:40" x14ac:dyDescent="0.2">
      <c r="A756" s="2" t="s">
        <v>1340</v>
      </c>
      <c r="B756" s="2" t="str">
        <f t="shared" si="11"/>
        <v>Garfield Lincoln Madison</v>
      </c>
      <c r="C756" s="2" t="s">
        <v>4718</v>
      </c>
      <c r="D756" s="2" t="str">
        <f>VLOOKUP(B756, pct_raw!$A$2:$AX$1800, 6, FALSE)</f>
        <v xml:space="preserve"> GARFIELD LINCOLN MADISON</v>
      </c>
      <c r="E756" s="5">
        <f>VLOOKUP(B756, pct_raw!$A$2:$AX$1800, 15, FALSE)</f>
        <v>7</v>
      </c>
      <c r="F756" s="5">
        <f>VLOOKUP(B756, pct_raw!$A$2:$AX$1800, 16, FALSE)</f>
        <v>8</v>
      </c>
      <c r="G756" s="5">
        <f>VLOOKUP(B756, pct_raw!$A$2:$AX$1800, 17, FALSE)</f>
        <v>0.16</v>
      </c>
      <c r="H756">
        <f>VLOOKUP(B756, pct_raw!$A$2:$AX$1800, 18, FALSE)</f>
        <v>0</v>
      </c>
      <c r="I756" s="5">
        <f>VLOOKUP(B756, pct_raw!$A$2:$AX$1800, 19, FALSE)</f>
        <v>0</v>
      </c>
      <c r="J756">
        <f>VLOOKUP(B756, pct_raw!$A$2:$AX$1800, 20, FALSE)</f>
        <v>0</v>
      </c>
      <c r="K756" s="5">
        <f>VLOOKUP(B756, pct_raw!$A$2:$AX$1800, 21, FALSE)</f>
        <v>11</v>
      </c>
      <c r="L756" s="5">
        <f>VLOOKUP(B756, pct_raw!$A$2:$AX$1800, 22, FALSE)</f>
        <v>11</v>
      </c>
      <c r="M756" s="5">
        <f>VLOOKUP(B756, pct_raw!$A$2:$AX$1800, 23, FALSE)</f>
        <v>0.16</v>
      </c>
      <c r="N756" s="5">
        <f>VLOOKUP(B756, pct_raw!$A$2:$AX$1800, 24, FALSE)</f>
        <v>0</v>
      </c>
      <c r="O756" s="5">
        <f>VLOOKUP(B756, pct_raw!$A$2:$AX$1800, 25, FALSE)</f>
        <v>0</v>
      </c>
      <c r="P756" s="5">
        <f>VLOOKUP(B756, pct_raw!$A$2:$AX$1800, 26, FALSE)</f>
        <v>0</v>
      </c>
      <c r="Q756" s="5">
        <f>VLOOKUP(B756, pct_raw!$A$2:$AX$1800, 27, FALSE)</f>
        <v>2</v>
      </c>
      <c r="R756" s="5">
        <f>VLOOKUP(B756, pct_raw!$A$2:$AX$1800, 28, FALSE)</f>
        <v>0</v>
      </c>
      <c r="S756" s="5">
        <f>VLOOKUP(B756, pct_raw!$A$2:$AX$1800, 29, FALSE)</f>
        <v>0</v>
      </c>
      <c r="T756" s="5">
        <f>VLOOKUP(B756, pct_raw!$A$2:$AX$1800, 30, FALSE)</f>
        <v>0</v>
      </c>
      <c r="U756" s="5">
        <f>VLOOKUP(B756, pct_raw!$A$2:$AX$1800, 31, FALSE)</f>
        <v>0</v>
      </c>
      <c r="V756" s="5">
        <f>VLOOKUP(B756, pct_raw!$A$2:$AX$1800, 32, FALSE)</f>
        <v>0</v>
      </c>
      <c r="W756" s="5">
        <f>VLOOKUP(B756, pct_raw!$A$2:$AX$1800, 33, FALSE)</f>
        <v>0</v>
      </c>
      <c r="X756" s="5">
        <f>VLOOKUP(B756, pct_raw!$A$2:$AX$1800, 34, FALSE)</f>
        <v>0</v>
      </c>
      <c r="Y756" s="5">
        <f>VLOOKUP(B756, pct_raw!$A$2:$AX$1800, 35, FALSE)</f>
        <v>0</v>
      </c>
      <c r="Z756" s="5">
        <f>VLOOKUP(B756, pct_raw!$A$2:$AX$1800, 36, FALSE)</f>
        <v>6</v>
      </c>
      <c r="AA756" s="5">
        <f>VLOOKUP(B756, pct_raw!$A$2:$AX$1800, 37, FALSE)</f>
        <v>8</v>
      </c>
      <c r="AB756" s="5">
        <f>VLOOKUP(B756, pct_raw!$A$2:$AX$1800, 38, FALSE)</f>
        <v>0.16</v>
      </c>
      <c r="AC756" s="5">
        <f>VLOOKUP(B756, pct_raw!$A$2:$AX$1800, 39, FALSE)</f>
        <v>0</v>
      </c>
      <c r="AD756" s="5">
        <f>VLOOKUP(B756, pct_raw!$A$2:$AX$1800, 40, FALSE)</f>
        <v>0</v>
      </c>
      <c r="AE756" s="5">
        <f>VLOOKUP(B756, pct_raw!$A$2:$AX$1800, 41, FALSE)</f>
        <v>0</v>
      </c>
      <c r="AF756" s="5">
        <f>VLOOKUP(B756, pct_raw!$A$2:$AX$1800, 42, FALSE)</f>
        <v>0</v>
      </c>
      <c r="AG756" s="5">
        <f>VLOOKUP(B756, pct_raw!$A$2:$AX$1800, 43, FALSE)</f>
        <v>0</v>
      </c>
      <c r="AH756" s="5">
        <f>VLOOKUP(B756, pct_raw!$A$2:$AX$1800, 44, FALSE)</f>
        <v>0</v>
      </c>
      <c r="AI756" s="5">
        <f>VLOOKUP(B756, pct_raw!$A$2:$AX$1800, 45, FALSE)</f>
        <v>4</v>
      </c>
      <c r="AJ756" s="5">
        <f>VLOOKUP(B756, pct_raw!$A$2:$AX$1800, 46, FALSE)</f>
        <v>5</v>
      </c>
      <c r="AK756" s="5">
        <f>VLOOKUP(B756, pct_raw!$A$2:$AX$1800, 47, FALSE)</f>
        <v>0</v>
      </c>
      <c r="AL756" s="5">
        <f>VLOOKUP(B756, pct_raw!$A$2:$AX$1800, 48, FALSE)</f>
        <v>2</v>
      </c>
      <c r="AM756" s="5">
        <f>VLOOKUP(B756, pct_raw!$A$2:$AX$1800, 49, FALSE)</f>
        <v>0</v>
      </c>
      <c r="AN756" s="5">
        <f>VLOOKUP(B756, pct_raw!$A$2:$AX$1800, 50, FALSE)</f>
        <v>0</v>
      </c>
    </row>
    <row r="757" spans="1:40" x14ac:dyDescent="0.2">
      <c r="A757" s="2" t="s">
        <v>127</v>
      </c>
      <c r="B757" s="2" t="str">
        <f t="shared" si="11"/>
        <v>Garner</v>
      </c>
      <c r="C757" s="2" t="s">
        <v>127</v>
      </c>
      <c r="D757" s="2" t="str">
        <f>VLOOKUP(B757, pct_raw!$A$2:$AX$1800, 6, FALSE)</f>
        <v xml:space="preserve"> Garner</v>
      </c>
      <c r="E757" s="5">
        <f>VLOOKUP(B757, pct_raw!$A$2:$AX$1800, 15, FALSE)</f>
        <v>11</v>
      </c>
      <c r="F757" s="5">
        <f>VLOOKUP(B757, pct_raw!$A$2:$AX$1800, 16, FALSE)</f>
        <v>0</v>
      </c>
      <c r="G757" s="5">
        <f>VLOOKUP(B757, pct_raw!$A$2:$AX$1800, 17, FALSE)</f>
        <v>0</v>
      </c>
      <c r="H757">
        <f>VLOOKUP(B757, pct_raw!$A$2:$AX$1800, 18, FALSE)</f>
        <v>0</v>
      </c>
      <c r="I757" s="5">
        <f>VLOOKUP(B757, pct_raw!$A$2:$AX$1800, 19, FALSE)</f>
        <v>0</v>
      </c>
      <c r="J757">
        <f>VLOOKUP(B757, pct_raw!$A$2:$AX$1800, 20, FALSE)</f>
        <v>0</v>
      </c>
      <c r="K757" s="5">
        <f>VLOOKUP(B757, pct_raw!$A$2:$AX$1800, 21, FALSE)</f>
        <v>27</v>
      </c>
      <c r="L757" s="5">
        <f>VLOOKUP(B757, pct_raw!$A$2:$AX$1800, 22, FALSE)</f>
        <v>30</v>
      </c>
      <c r="M757" s="5">
        <f>VLOOKUP(B757, pct_raw!$A$2:$AX$1800, 23, FALSE)</f>
        <v>0.48</v>
      </c>
      <c r="N757" s="5">
        <f>VLOOKUP(B757, pct_raw!$A$2:$AX$1800, 24, FALSE)</f>
        <v>0</v>
      </c>
      <c r="O757" s="5">
        <f>VLOOKUP(B757, pct_raw!$A$2:$AX$1800, 25, FALSE)</f>
        <v>0</v>
      </c>
      <c r="P757" s="5">
        <f>VLOOKUP(B757, pct_raw!$A$2:$AX$1800, 26, FALSE)</f>
        <v>0</v>
      </c>
      <c r="Q757" s="5">
        <f>VLOOKUP(B757, pct_raw!$A$2:$AX$1800, 27, FALSE)</f>
        <v>28</v>
      </c>
      <c r="R757" s="5">
        <f>VLOOKUP(B757, pct_raw!$A$2:$AX$1800, 28, FALSE)</f>
        <v>37</v>
      </c>
      <c r="S757" s="5">
        <f>VLOOKUP(B757, pct_raw!$A$2:$AX$1800, 29, FALSE)</f>
        <v>0.48</v>
      </c>
      <c r="T757" s="5">
        <f>VLOOKUP(B757, pct_raw!$A$2:$AX$1800, 30, FALSE)</f>
        <v>1</v>
      </c>
      <c r="U757" s="5">
        <f>VLOOKUP(B757, pct_raw!$A$2:$AX$1800, 31, FALSE)</f>
        <v>0</v>
      </c>
      <c r="V757" s="5">
        <f>VLOOKUP(B757, pct_raw!$A$2:$AX$1800, 32, FALSE)</f>
        <v>0</v>
      </c>
      <c r="W757" s="5">
        <f>VLOOKUP(B757, pct_raw!$A$2:$AX$1800, 33, FALSE)</f>
        <v>0</v>
      </c>
      <c r="X757" s="5">
        <f>VLOOKUP(B757, pct_raw!$A$2:$AX$1800, 34, FALSE)</f>
        <v>0</v>
      </c>
      <c r="Y757" s="5">
        <f>VLOOKUP(B757, pct_raw!$A$2:$AX$1800, 35, FALSE)</f>
        <v>0</v>
      </c>
      <c r="Z757" s="5">
        <f>VLOOKUP(B757, pct_raw!$A$2:$AX$1800, 36, FALSE)</f>
        <v>21</v>
      </c>
      <c r="AA757" s="5">
        <f>VLOOKUP(B757, pct_raw!$A$2:$AX$1800, 37, FALSE)</f>
        <v>23</v>
      </c>
      <c r="AB757" s="5">
        <f>VLOOKUP(B757, pct_raw!$A$2:$AX$1800, 38, FALSE)</f>
        <v>0.36</v>
      </c>
      <c r="AC757" s="5">
        <f>VLOOKUP(B757, pct_raw!$A$2:$AX$1800, 39, FALSE)</f>
        <v>0</v>
      </c>
      <c r="AD757" s="5">
        <f>VLOOKUP(B757, pct_raw!$A$2:$AX$1800, 40, FALSE)</f>
        <v>0</v>
      </c>
      <c r="AE757" s="5">
        <f>VLOOKUP(B757, pct_raw!$A$2:$AX$1800, 41, FALSE)</f>
        <v>0</v>
      </c>
      <c r="AF757" s="5">
        <f>VLOOKUP(B757, pct_raw!$A$2:$AX$1800, 42, FALSE)</f>
        <v>3</v>
      </c>
      <c r="AG757" s="5">
        <f>VLOOKUP(B757, pct_raw!$A$2:$AX$1800, 43, FALSE)</f>
        <v>0</v>
      </c>
      <c r="AH757" s="5">
        <f>VLOOKUP(B757, pct_raw!$A$2:$AX$1800, 44, FALSE)</f>
        <v>0</v>
      </c>
      <c r="AI757" s="5">
        <f>VLOOKUP(B757, pct_raw!$A$2:$AX$1800, 45, FALSE)</f>
        <v>23</v>
      </c>
      <c r="AJ757" s="5">
        <f>VLOOKUP(B757, pct_raw!$A$2:$AX$1800, 46, FALSE)</f>
        <v>24</v>
      </c>
      <c r="AK757" s="5">
        <f>VLOOKUP(B757, pct_raw!$A$2:$AX$1800, 47, FALSE)</f>
        <v>0.36</v>
      </c>
      <c r="AL757" s="5">
        <f>VLOOKUP(B757, pct_raw!$A$2:$AX$1800, 48, FALSE)</f>
        <v>4</v>
      </c>
      <c r="AM757" s="5">
        <f>VLOOKUP(B757, pct_raw!$A$2:$AX$1800, 49, FALSE)</f>
        <v>0</v>
      </c>
      <c r="AN757" s="5">
        <f>VLOOKUP(B757, pct_raw!$A$2:$AX$1800, 50, FALSE)</f>
        <v>0</v>
      </c>
    </row>
    <row r="758" spans="1:40" x14ac:dyDescent="0.2">
      <c r="A758" s="2" t="s">
        <v>460</v>
      </c>
      <c r="B758" s="2" t="str">
        <f t="shared" si="11"/>
        <v>Geneseo Twp Pct</v>
      </c>
      <c r="C758" s="2" t="s">
        <v>460</v>
      </c>
      <c r="D758" s="2" t="str">
        <f>VLOOKUP(B758, pct_raw!$A$2:$AX$1800, 6, FALSE)</f>
        <v xml:space="preserve"> Geneseo Twp Pct</v>
      </c>
      <c r="E758" s="5">
        <f>VLOOKUP(B758, pct_raw!$A$2:$AX$1800, 15, FALSE)</f>
        <v>5</v>
      </c>
      <c r="F758" s="5">
        <f>VLOOKUP(B758, pct_raw!$A$2:$AX$1800, 16, FALSE)</f>
        <v>5</v>
      </c>
      <c r="G758" s="5">
        <f>VLOOKUP(B758, pct_raw!$A$2:$AX$1800, 17, FALSE)</f>
        <v>0.17710000000000001</v>
      </c>
      <c r="H758">
        <f>VLOOKUP(B758, pct_raw!$A$2:$AX$1800, 18, FALSE)</f>
        <v>0</v>
      </c>
      <c r="I758" s="5">
        <f>VLOOKUP(B758, pct_raw!$A$2:$AX$1800, 19, FALSE)</f>
        <v>0</v>
      </c>
      <c r="J758">
        <f>VLOOKUP(B758, pct_raw!$A$2:$AX$1800, 20, FALSE)</f>
        <v>0</v>
      </c>
      <c r="K758" s="5">
        <f>VLOOKUP(B758, pct_raw!$A$2:$AX$1800, 21, FALSE)</f>
        <v>10</v>
      </c>
      <c r="L758" s="5">
        <f>VLOOKUP(B758, pct_raw!$A$2:$AX$1800, 22, FALSE)</f>
        <v>15</v>
      </c>
      <c r="M758" s="5">
        <f>VLOOKUP(B758, pct_raw!$A$2:$AX$1800, 23, FALSE)</f>
        <v>0.3543</v>
      </c>
      <c r="N758" s="5">
        <f>VLOOKUP(B758, pct_raw!$A$2:$AX$1800, 24, FALSE)</f>
        <v>0</v>
      </c>
      <c r="O758" s="5">
        <f>VLOOKUP(B758, pct_raw!$A$2:$AX$1800, 25, FALSE)</f>
        <v>0</v>
      </c>
      <c r="P758" s="5">
        <f>VLOOKUP(B758, pct_raw!$A$2:$AX$1800, 26, FALSE)</f>
        <v>0</v>
      </c>
      <c r="Q758" s="5">
        <f>VLOOKUP(B758, pct_raw!$A$2:$AX$1800, 27, FALSE)</f>
        <v>3</v>
      </c>
      <c r="R758" s="5">
        <f>VLOOKUP(B758, pct_raw!$A$2:$AX$1800, 28, FALSE)</f>
        <v>0</v>
      </c>
      <c r="S758" s="5">
        <f>VLOOKUP(B758, pct_raw!$A$2:$AX$1800, 29, FALSE)</f>
        <v>0</v>
      </c>
      <c r="T758" s="5">
        <f>VLOOKUP(B758, pct_raw!$A$2:$AX$1800, 30, FALSE)</f>
        <v>0</v>
      </c>
      <c r="U758" s="5">
        <f>VLOOKUP(B758, pct_raw!$A$2:$AX$1800, 31, FALSE)</f>
        <v>0</v>
      </c>
      <c r="V758" s="5">
        <f>VLOOKUP(B758, pct_raw!$A$2:$AX$1800, 32, FALSE)</f>
        <v>0</v>
      </c>
      <c r="W758" s="5">
        <f>VLOOKUP(B758, pct_raw!$A$2:$AX$1800, 33, FALSE)</f>
        <v>0</v>
      </c>
      <c r="X758" s="5">
        <f>VLOOKUP(B758, pct_raw!$A$2:$AX$1800, 34, FALSE)</f>
        <v>0</v>
      </c>
      <c r="Y758" s="5">
        <f>VLOOKUP(B758, pct_raw!$A$2:$AX$1800, 35, FALSE)</f>
        <v>0</v>
      </c>
      <c r="Z758" s="5">
        <f>VLOOKUP(B758, pct_raw!$A$2:$AX$1800, 36, FALSE)</f>
        <v>7</v>
      </c>
      <c r="AA758" s="5">
        <f>VLOOKUP(B758, pct_raw!$A$2:$AX$1800, 37, FALSE)</f>
        <v>10</v>
      </c>
      <c r="AB758" s="5">
        <f>VLOOKUP(B758, pct_raw!$A$2:$AX$1800, 38, FALSE)</f>
        <v>0.3543</v>
      </c>
      <c r="AC758" s="5">
        <f>VLOOKUP(B758, pct_raw!$A$2:$AX$1800, 39, FALSE)</f>
        <v>0</v>
      </c>
      <c r="AD758" s="5">
        <f>VLOOKUP(B758, pct_raw!$A$2:$AX$1800, 40, FALSE)</f>
        <v>0</v>
      </c>
      <c r="AE758" s="5">
        <f>VLOOKUP(B758, pct_raw!$A$2:$AX$1800, 41, FALSE)</f>
        <v>0</v>
      </c>
      <c r="AF758" s="5">
        <f>VLOOKUP(B758, pct_raw!$A$2:$AX$1800, 42, FALSE)</f>
        <v>0</v>
      </c>
      <c r="AG758" s="5">
        <f>VLOOKUP(B758, pct_raw!$A$2:$AX$1800, 43, FALSE)</f>
        <v>1</v>
      </c>
      <c r="AH758" s="5">
        <f>VLOOKUP(B758, pct_raw!$A$2:$AX$1800, 44, FALSE)</f>
        <v>0</v>
      </c>
      <c r="AI758" s="5">
        <f>VLOOKUP(B758, pct_raw!$A$2:$AX$1800, 45, FALSE)</f>
        <v>4</v>
      </c>
      <c r="AJ758" s="5">
        <f>VLOOKUP(B758, pct_raw!$A$2:$AX$1800, 46, FALSE)</f>
        <v>0</v>
      </c>
      <c r="AK758" s="5">
        <f>VLOOKUP(B758, pct_raw!$A$2:$AX$1800, 47, FALSE)</f>
        <v>0</v>
      </c>
      <c r="AL758" s="5">
        <f>VLOOKUP(B758, pct_raw!$A$2:$AX$1800, 48, FALSE)</f>
        <v>2</v>
      </c>
      <c r="AM758" s="5">
        <f>VLOOKUP(B758, pct_raw!$A$2:$AX$1800, 49, FALSE)</f>
        <v>0</v>
      </c>
      <c r="AN758" s="5">
        <f>VLOOKUP(B758, pct_raw!$A$2:$AX$1800, 50, FALSE)</f>
        <v>0</v>
      </c>
    </row>
    <row r="759" spans="1:40" x14ac:dyDescent="0.2">
      <c r="A759" s="2" t="s">
        <v>1341</v>
      </c>
      <c r="B759" s="2" t="str">
        <f t="shared" si="11"/>
        <v>Geneva Ingham East Mott</v>
      </c>
      <c r="C759" s="2" t="s">
        <v>4962</v>
      </c>
      <c r="D759" s="2" t="str">
        <f>VLOOKUP(B759, pct_raw!$A$2:$AX$1800, 6, FALSE)</f>
        <v xml:space="preserve"> GENEVA INGHAM EAST MOTT</v>
      </c>
      <c r="E759" s="5">
        <f>VLOOKUP(B759, pct_raw!$A$2:$AX$1800, 15, FALSE)</f>
        <v>4</v>
      </c>
      <c r="F759" s="5">
        <f>VLOOKUP(B759, pct_raw!$A$2:$AX$1800, 16, FALSE)</f>
        <v>4</v>
      </c>
      <c r="G759" s="5">
        <f>VLOOKUP(B759, pct_raw!$A$2:$AX$1800, 17, FALSE)</f>
        <v>0.1111</v>
      </c>
      <c r="H759">
        <f>VLOOKUP(B759, pct_raw!$A$2:$AX$1800, 18, FALSE)</f>
        <v>0</v>
      </c>
      <c r="I759" s="5">
        <f>VLOOKUP(B759, pct_raw!$A$2:$AX$1800, 19, FALSE)</f>
        <v>0</v>
      </c>
      <c r="J759">
        <f>VLOOKUP(B759, pct_raw!$A$2:$AX$1800, 20, FALSE)</f>
        <v>0</v>
      </c>
      <c r="K759" s="5">
        <f>VLOOKUP(B759, pct_raw!$A$2:$AX$1800, 21, FALSE)</f>
        <v>0</v>
      </c>
      <c r="L759" s="5">
        <f>VLOOKUP(B759, pct_raw!$A$2:$AX$1800, 22, FALSE)</f>
        <v>0</v>
      </c>
      <c r="M759" s="5">
        <f>VLOOKUP(B759, pct_raw!$A$2:$AX$1800, 23, FALSE)</f>
        <v>0</v>
      </c>
      <c r="N759" s="5">
        <f>VLOOKUP(B759, pct_raw!$A$2:$AX$1800, 24, FALSE)</f>
        <v>0</v>
      </c>
      <c r="O759" s="5">
        <f>VLOOKUP(B759, pct_raw!$A$2:$AX$1800, 25, FALSE)</f>
        <v>0</v>
      </c>
      <c r="P759" s="5">
        <f>VLOOKUP(B759, pct_raw!$A$2:$AX$1800, 26, FALSE)</f>
        <v>0</v>
      </c>
      <c r="Q759" s="5">
        <f>VLOOKUP(B759, pct_raw!$A$2:$AX$1800, 27, FALSE)</f>
        <v>0</v>
      </c>
      <c r="R759" s="5">
        <f>VLOOKUP(B759, pct_raw!$A$2:$AX$1800, 28, FALSE)</f>
        <v>0</v>
      </c>
      <c r="S759" s="5">
        <f>VLOOKUP(B759, pct_raw!$A$2:$AX$1800, 29, FALSE)</f>
        <v>0</v>
      </c>
      <c r="T759" s="5">
        <f>VLOOKUP(B759, pct_raw!$A$2:$AX$1800, 30, FALSE)</f>
        <v>0</v>
      </c>
      <c r="U759" s="5">
        <f>VLOOKUP(B759, pct_raw!$A$2:$AX$1800, 31, FALSE)</f>
        <v>0</v>
      </c>
      <c r="V759" s="5">
        <f>VLOOKUP(B759, pct_raw!$A$2:$AX$1800, 32, FALSE)</f>
        <v>0</v>
      </c>
      <c r="W759" s="5">
        <f>VLOOKUP(B759, pct_raw!$A$2:$AX$1800, 33, FALSE)</f>
        <v>0</v>
      </c>
      <c r="X759" s="5">
        <f>VLOOKUP(B759, pct_raw!$A$2:$AX$1800, 34, FALSE)</f>
        <v>0</v>
      </c>
      <c r="Y759" s="5">
        <f>VLOOKUP(B759, pct_raw!$A$2:$AX$1800, 35, FALSE)</f>
        <v>0</v>
      </c>
      <c r="Z759" s="5">
        <f>VLOOKUP(B759, pct_raw!$A$2:$AX$1800, 36, FALSE)</f>
        <v>1</v>
      </c>
      <c r="AA759" s="5">
        <f>VLOOKUP(B759, pct_raw!$A$2:$AX$1800, 37, FALSE)</f>
        <v>0</v>
      </c>
      <c r="AB759" s="5">
        <f>VLOOKUP(B759, pct_raw!$A$2:$AX$1800, 38, FALSE)</f>
        <v>0</v>
      </c>
      <c r="AC759" s="5">
        <f>VLOOKUP(B759, pct_raw!$A$2:$AX$1800, 39, FALSE)</f>
        <v>0</v>
      </c>
      <c r="AD759" s="5">
        <f>VLOOKUP(B759, pct_raw!$A$2:$AX$1800, 40, FALSE)</f>
        <v>0</v>
      </c>
      <c r="AE759" s="5">
        <f>VLOOKUP(B759, pct_raw!$A$2:$AX$1800, 41, FALSE)</f>
        <v>0</v>
      </c>
      <c r="AF759" s="5">
        <f>VLOOKUP(B759, pct_raw!$A$2:$AX$1800, 42, FALSE)</f>
        <v>0</v>
      </c>
      <c r="AG759" s="5">
        <f>VLOOKUP(B759, pct_raw!$A$2:$AX$1800, 43, FALSE)</f>
        <v>0</v>
      </c>
      <c r="AH759" s="5">
        <f>VLOOKUP(B759, pct_raw!$A$2:$AX$1800, 44, FALSE)</f>
        <v>0</v>
      </c>
      <c r="AI759" s="5">
        <f>VLOOKUP(B759, pct_raw!$A$2:$AX$1800, 45, FALSE)</f>
        <v>6</v>
      </c>
      <c r="AJ759" s="5">
        <f>VLOOKUP(B759, pct_raw!$A$2:$AX$1800, 46, FALSE)</f>
        <v>7</v>
      </c>
      <c r="AK759" s="5">
        <f>VLOOKUP(B759, pct_raw!$A$2:$AX$1800, 47, FALSE)</f>
        <v>0.16669999999999999</v>
      </c>
      <c r="AL759" s="5">
        <f>VLOOKUP(B759, pct_raw!$A$2:$AX$1800, 48, FALSE)</f>
        <v>3</v>
      </c>
      <c r="AM759" s="5">
        <f>VLOOKUP(B759, pct_raw!$A$2:$AX$1800, 49, FALSE)</f>
        <v>3</v>
      </c>
      <c r="AN759" s="5">
        <f>VLOOKUP(B759, pct_raw!$A$2:$AX$1800, 50, FALSE)</f>
        <v>5.5599999999999997E-2</v>
      </c>
    </row>
    <row r="760" spans="1:40" x14ac:dyDescent="0.2">
      <c r="A760" s="2" t="s">
        <v>1342</v>
      </c>
      <c r="B760" s="2" t="str">
        <f t="shared" si="11"/>
        <v>Gf Greenfield</v>
      </c>
      <c r="C760" s="2" t="s">
        <v>4719</v>
      </c>
      <c r="D760" s="2" t="str">
        <f>VLOOKUP(B760, pct_raw!$A$2:$AX$1800, 6, FALSE)</f>
        <v xml:space="preserve"> GF GREENFIELD</v>
      </c>
      <c r="E760" s="5">
        <f>VLOOKUP(B760, pct_raw!$A$2:$AX$1800, 15, FALSE)</f>
        <v>2</v>
      </c>
      <c r="F760" s="5">
        <f>VLOOKUP(B760, pct_raw!$A$2:$AX$1800, 16, FALSE)</f>
        <v>0</v>
      </c>
      <c r="G760" s="5">
        <f>VLOOKUP(B760, pct_raw!$A$2:$AX$1800, 17, FALSE)</f>
        <v>0</v>
      </c>
      <c r="H760">
        <f>VLOOKUP(B760, pct_raw!$A$2:$AX$1800, 18, FALSE)</f>
        <v>0</v>
      </c>
      <c r="I760" s="5">
        <f>VLOOKUP(B760, pct_raw!$A$2:$AX$1800, 19, FALSE)</f>
        <v>0</v>
      </c>
      <c r="J760">
        <f>VLOOKUP(B760, pct_raw!$A$2:$AX$1800, 20, FALSE)</f>
        <v>0</v>
      </c>
      <c r="K760" s="5">
        <f>VLOOKUP(B760, pct_raw!$A$2:$AX$1800, 21, FALSE)</f>
        <v>5</v>
      </c>
      <c r="L760" s="5">
        <f>VLOOKUP(B760, pct_raw!$A$2:$AX$1800, 22, FALSE)</f>
        <v>5</v>
      </c>
      <c r="M760" s="5">
        <f>VLOOKUP(B760, pct_raw!$A$2:$AX$1800, 23, FALSE)</f>
        <v>0.16</v>
      </c>
      <c r="N760" s="5">
        <f>VLOOKUP(B760, pct_raw!$A$2:$AX$1800, 24, FALSE)</f>
        <v>0</v>
      </c>
      <c r="O760" s="5">
        <f>VLOOKUP(B760, pct_raw!$A$2:$AX$1800, 25, FALSE)</f>
        <v>0</v>
      </c>
      <c r="P760" s="5">
        <f>VLOOKUP(B760, pct_raw!$A$2:$AX$1800, 26, FALSE)</f>
        <v>0</v>
      </c>
      <c r="Q760" s="5">
        <f>VLOOKUP(B760, pct_raw!$A$2:$AX$1800, 27, FALSE)</f>
        <v>7</v>
      </c>
      <c r="R760" s="5">
        <f>VLOOKUP(B760, pct_raw!$A$2:$AX$1800, 28, FALSE)</f>
        <v>9</v>
      </c>
      <c r="S760" s="5">
        <f>VLOOKUP(B760, pct_raw!$A$2:$AX$1800, 29, FALSE)</f>
        <v>0.16</v>
      </c>
      <c r="T760" s="5">
        <f>VLOOKUP(B760, pct_raw!$A$2:$AX$1800, 30, FALSE)</f>
        <v>0</v>
      </c>
      <c r="U760" s="5">
        <f>VLOOKUP(B760, pct_raw!$A$2:$AX$1800, 31, FALSE)</f>
        <v>0</v>
      </c>
      <c r="V760" s="5">
        <f>VLOOKUP(B760, pct_raw!$A$2:$AX$1800, 32, FALSE)</f>
        <v>0</v>
      </c>
      <c r="W760" s="5">
        <f>VLOOKUP(B760, pct_raw!$A$2:$AX$1800, 33, FALSE)</f>
        <v>0</v>
      </c>
      <c r="X760" s="5">
        <f>VLOOKUP(B760, pct_raw!$A$2:$AX$1800, 34, FALSE)</f>
        <v>0</v>
      </c>
      <c r="Y760" s="5">
        <f>VLOOKUP(B760, pct_raw!$A$2:$AX$1800, 35, FALSE)</f>
        <v>0</v>
      </c>
      <c r="Z760" s="5">
        <f>VLOOKUP(B760, pct_raw!$A$2:$AX$1800, 36, FALSE)</f>
        <v>5</v>
      </c>
      <c r="AA760" s="5">
        <f>VLOOKUP(B760, pct_raw!$A$2:$AX$1800, 37, FALSE)</f>
        <v>5</v>
      </c>
      <c r="AB760" s="5">
        <f>VLOOKUP(B760, pct_raw!$A$2:$AX$1800, 38, FALSE)</f>
        <v>0.16</v>
      </c>
      <c r="AC760" s="5">
        <f>VLOOKUP(B760, pct_raw!$A$2:$AX$1800, 39, FALSE)</f>
        <v>0</v>
      </c>
      <c r="AD760" s="5">
        <f>VLOOKUP(B760, pct_raw!$A$2:$AX$1800, 40, FALSE)</f>
        <v>0</v>
      </c>
      <c r="AE760" s="5">
        <f>VLOOKUP(B760, pct_raw!$A$2:$AX$1800, 41, FALSE)</f>
        <v>0</v>
      </c>
      <c r="AF760" s="5">
        <f>VLOOKUP(B760, pct_raw!$A$2:$AX$1800, 42, FALSE)</f>
        <v>0</v>
      </c>
      <c r="AG760" s="5">
        <f>VLOOKUP(B760, pct_raw!$A$2:$AX$1800, 43, FALSE)</f>
        <v>0</v>
      </c>
      <c r="AH760" s="5">
        <f>VLOOKUP(B760, pct_raw!$A$2:$AX$1800, 44, FALSE)</f>
        <v>0</v>
      </c>
      <c r="AI760" s="5">
        <f>VLOOKUP(B760, pct_raw!$A$2:$AX$1800, 45, FALSE)</f>
        <v>0</v>
      </c>
      <c r="AJ760" s="5">
        <f>VLOOKUP(B760, pct_raw!$A$2:$AX$1800, 46, FALSE)</f>
        <v>0</v>
      </c>
      <c r="AK760" s="5">
        <f>VLOOKUP(B760, pct_raw!$A$2:$AX$1800, 47, FALSE)</f>
        <v>0</v>
      </c>
      <c r="AL760" s="5">
        <f>VLOOKUP(B760, pct_raw!$A$2:$AX$1800, 48, FALSE)</f>
        <v>0</v>
      </c>
      <c r="AM760" s="5">
        <f>VLOOKUP(B760, pct_raw!$A$2:$AX$1800, 49, FALSE)</f>
        <v>0</v>
      </c>
      <c r="AN760" s="5">
        <f>VLOOKUP(B760, pct_raw!$A$2:$AX$1800, 50, FALSE)</f>
        <v>0</v>
      </c>
    </row>
    <row r="761" spans="1:40" x14ac:dyDescent="0.2">
      <c r="A761" s="2" t="s">
        <v>1343</v>
      </c>
      <c r="B761" s="2" t="str">
        <f t="shared" si="11"/>
        <v>Gf Wm</v>
      </c>
      <c r="C761" s="2" t="s">
        <v>4720</v>
      </c>
      <c r="D761" s="2" t="str">
        <f>VLOOKUP(B761, pct_raw!$A$2:$AX$1800, 6, FALSE)</f>
        <v xml:space="preserve"> GF WM</v>
      </c>
      <c r="E761" s="5">
        <f>VLOOKUP(B761, pct_raw!$A$2:$AX$1800, 15, FALSE)</f>
        <v>4</v>
      </c>
      <c r="F761" s="5">
        <f>VLOOKUP(B761, pct_raw!$A$2:$AX$1800, 16, FALSE)</f>
        <v>4</v>
      </c>
      <c r="G761" s="5">
        <f>VLOOKUP(B761, pct_raw!$A$2:$AX$1800, 17, FALSE)</f>
        <v>8.8900000000000007E-2</v>
      </c>
      <c r="H761">
        <f>VLOOKUP(B761, pct_raw!$A$2:$AX$1800, 18, FALSE)</f>
        <v>0</v>
      </c>
      <c r="I761" s="5">
        <f>VLOOKUP(B761, pct_raw!$A$2:$AX$1800, 19, FALSE)</f>
        <v>0</v>
      </c>
      <c r="J761">
        <f>VLOOKUP(B761, pct_raw!$A$2:$AX$1800, 20, FALSE)</f>
        <v>0</v>
      </c>
      <c r="K761" s="5">
        <f>VLOOKUP(B761, pct_raw!$A$2:$AX$1800, 21, FALSE)</f>
        <v>4</v>
      </c>
      <c r="L761" s="5">
        <f>VLOOKUP(B761, pct_raw!$A$2:$AX$1800, 22, FALSE)</f>
        <v>8</v>
      </c>
      <c r="M761" s="5">
        <f>VLOOKUP(B761, pct_raw!$A$2:$AX$1800, 23, FALSE)</f>
        <v>0.17780000000000001</v>
      </c>
      <c r="N761" s="5">
        <f>VLOOKUP(B761, pct_raw!$A$2:$AX$1800, 24, FALSE)</f>
        <v>0</v>
      </c>
      <c r="O761" s="5">
        <f>VLOOKUP(B761, pct_raw!$A$2:$AX$1800, 25, FALSE)</f>
        <v>0</v>
      </c>
      <c r="P761" s="5">
        <f>VLOOKUP(B761, pct_raw!$A$2:$AX$1800, 26, FALSE)</f>
        <v>0</v>
      </c>
      <c r="Q761" s="5">
        <f>VLOOKUP(B761, pct_raw!$A$2:$AX$1800, 27, FALSE)</f>
        <v>3</v>
      </c>
      <c r="R761" s="5">
        <f>VLOOKUP(B761, pct_raw!$A$2:$AX$1800, 28, FALSE)</f>
        <v>3</v>
      </c>
      <c r="S761" s="5">
        <f>VLOOKUP(B761, pct_raw!$A$2:$AX$1800, 29, FALSE)</f>
        <v>8.8900000000000007E-2</v>
      </c>
      <c r="T761" s="5">
        <f>VLOOKUP(B761, pct_raw!$A$2:$AX$1800, 30, FALSE)</f>
        <v>0</v>
      </c>
      <c r="U761" s="5">
        <f>VLOOKUP(B761, pct_raw!$A$2:$AX$1800, 31, FALSE)</f>
        <v>0</v>
      </c>
      <c r="V761" s="5">
        <f>VLOOKUP(B761, pct_raw!$A$2:$AX$1800, 32, FALSE)</f>
        <v>0</v>
      </c>
      <c r="W761" s="5">
        <f>VLOOKUP(B761, pct_raw!$A$2:$AX$1800, 33, FALSE)</f>
        <v>0</v>
      </c>
      <c r="X761" s="5">
        <f>VLOOKUP(B761, pct_raw!$A$2:$AX$1800, 34, FALSE)</f>
        <v>0</v>
      </c>
      <c r="Y761" s="5">
        <f>VLOOKUP(B761, pct_raw!$A$2:$AX$1800, 35, FALSE)</f>
        <v>0</v>
      </c>
      <c r="Z761" s="5">
        <f>VLOOKUP(B761, pct_raw!$A$2:$AX$1800, 36, FALSE)</f>
        <v>1</v>
      </c>
      <c r="AA761" s="5">
        <f>VLOOKUP(B761, pct_raw!$A$2:$AX$1800, 37, FALSE)</f>
        <v>0</v>
      </c>
      <c r="AB761" s="5">
        <f>VLOOKUP(B761, pct_raw!$A$2:$AX$1800, 38, FALSE)</f>
        <v>0</v>
      </c>
      <c r="AC761" s="5">
        <f>VLOOKUP(B761, pct_raw!$A$2:$AX$1800, 39, FALSE)</f>
        <v>2</v>
      </c>
      <c r="AD761" s="5">
        <f>VLOOKUP(B761, pct_raw!$A$2:$AX$1800, 40, FALSE)</f>
        <v>0</v>
      </c>
      <c r="AE761" s="5">
        <f>VLOOKUP(B761, pct_raw!$A$2:$AX$1800, 41, FALSE)</f>
        <v>0</v>
      </c>
      <c r="AF761" s="5">
        <f>VLOOKUP(B761, pct_raw!$A$2:$AX$1800, 42, FALSE)</f>
        <v>1</v>
      </c>
      <c r="AG761" s="5">
        <f>VLOOKUP(B761, pct_raw!$A$2:$AX$1800, 43, FALSE)</f>
        <v>0</v>
      </c>
      <c r="AH761" s="5">
        <f>VLOOKUP(B761, pct_raw!$A$2:$AX$1800, 44, FALSE)</f>
        <v>0</v>
      </c>
      <c r="AI761" s="5">
        <f>VLOOKUP(B761, pct_raw!$A$2:$AX$1800, 45, FALSE)</f>
        <v>0</v>
      </c>
      <c r="AJ761" s="5">
        <f>VLOOKUP(B761, pct_raw!$A$2:$AX$1800, 46, FALSE)</f>
        <v>0</v>
      </c>
      <c r="AK761" s="5">
        <f>VLOOKUP(B761, pct_raw!$A$2:$AX$1800, 47, FALSE)</f>
        <v>0</v>
      </c>
      <c r="AL761" s="5">
        <f>VLOOKUP(B761, pct_raw!$A$2:$AX$1800, 48, FALSE)</f>
        <v>0</v>
      </c>
      <c r="AM761" s="5">
        <f>VLOOKUP(B761, pct_raw!$A$2:$AX$1800, 49, FALSE)</f>
        <v>0</v>
      </c>
      <c r="AN761" s="5">
        <f>VLOOKUP(B761, pct_raw!$A$2:$AX$1800, 50, FALSE)</f>
        <v>0</v>
      </c>
    </row>
    <row r="762" spans="1:40" x14ac:dyDescent="0.2">
      <c r="A762" s="2" t="s">
        <v>503</v>
      </c>
      <c r="B762" s="2" t="str">
        <f t="shared" si="11"/>
        <v>Gg Hp We Garden Grove Leroy</v>
      </c>
      <c r="C762" s="2" t="s">
        <v>4963</v>
      </c>
      <c r="D762" s="2" t="str">
        <f>VLOOKUP(B762, pct_raw!$A$2:$AX$1800, 6, FALSE)</f>
        <v xml:space="preserve"> GG HP WE Garden Grove LeRoy</v>
      </c>
      <c r="E762" s="5">
        <f>VLOOKUP(B762, pct_raw!$A$2:$AX$1800, 15, FALSE)</f>
        <v>3</v>
      </c>
      <c r="F762" s="5">
        <f>VLOOKUP(B762, pct_raw!$A$2:$AX$1800, 16, FALSE)</f>
        <v>3</v>
      </c>
      <c r="G762" s="5">
        <f>VLOOKUP(B762, pct_raw!$A$2:$AX$1800, 17, FALSE)</f>
        <v>9.4100000000000003E-2</v>
      </c>
      <c r="H762">
        <f>VLOOKUP(B762, pct_raw!$A$2:$AX$1800, 18, FALSE)</f>
        <v>0</v>
      </c>
      <c r="I762" s="5">
        <f>VLOOKUP(B762, pct_raw!$A$2:$AX$1800, 19, FALSE)</f>
        <v>0</v>
      </c>
      <c r="J762">
        <f>VLOOKUP(B762, pct_raw!$A$2:$AX$1800, 20, FALSE)</f>
        <v>0</v>
      </c>
      <c r="K762" s="5">
        <f>VLOOKUP(B762, pct_raw!$A$2:$AX$1800, 21, FALSE)</f>
        <v>5</v>
      </c>
      <c r="L762" s="5">
        <f>VLOOKUP(B762, pct_raw!$A$2:$AX$1800, 22, FALSE)</f>
        <v>5</v>
      </c>
      <c r="M762" s="5">
        <f>VLOOKUP(B762, pct_raw!$A$2:$AX$1800, 23, FALSE)</f>
        <v>0.18820000000000001</v>
      </c>
      <c r="N762" s="5">
        <f>VLOOKUP(B762, pct_raw!$A$2:$AX$1800, 24, FALSE)</f>
        <v>0</v>
      </c>
      <c r="O762" s="5">
        <f>VLOOKUP(B762, pct_raw!$A$2:$AX$1800, 25, FALSE)</f>
        <v>0</v>
      </c>
      <c r="P762" s="5">
        <f>VLOOKUP(B762, pct_raw!$A$2:$AX$1800, 26, FALSE)</f>
        <v>0</v>
      </c>
      <c r="Q762" s="5">
        <f>VLOOKUP(B762, pct_raw!$A$2:$AX$1800, 27, FALSE)</f>
        <v>0</v>
      </c>
      <c r="R762" s="5">
        <f>VLOOKUP(B762, pct_raw!$A$2:$AX$1800, 28, FALSE)</f>
        <v>0</v>
      </c>
      <c r="S762" s="5">
        <f>VLOOKUP(B762, pct_raw!$A$2:$AX$1800, 29, FALSE)</f>
        <v>0</v>
      </c>
      <c r="T762" s="5">
        <f>VLOOKUP(B762, pct_raw!$A$2:$AX$1800, 30, FALSE)</f>
        <v>0</v>
      </c>
      <c r="U762" s="5">
        <f>VLOOKUP(B762, pct_raw!$A$2:$AX$1800, 31, FALSE)</f>
        <v>0</v>
      </c>
      <c r="V762" s="5">
        <f>VLOOKUP(B762, pct_raw!$A$2:$AX$1800, 32, FALSE)</f>
        <v>0</v>
      </c>
      <c r="W762" s="5">
        <f>VLOOKUP(B762, pct_raw!$A$2:$AX$1800, 33, FALSE)</f>
        <v>0</v>
      </c>
      <c r="X762" s="5">
        <f>VLOOKUP(B762, pct_raw!$A$2:$AX$1800, 34, FALSE)</f>
        <v>0</v>
      </c>
      <c r="Y762" s="5">
        <f>VLOOKUP(B762, pct_raw!$A$2:$AX$1800, 35, FALSE)</f>
        <v>0</v>
      </c>
      <c r="Z762" s="5">
        <f>VLOOKUP(B762, pct_raw!$A$2:$AX$1800, 36, FALSE)</f>
        <v>2</v>
      </c>
      <c r="AA762" s="5">
        <f>VLOOKUP(B762, pct_raw!$A$2:$AX$1800, 37, FALSE)</f>
        <v>2</v>
      </c>
      <c r="AB762" s="5">
        <f>VLOOKUP(B762, pct_raw!$A$2:$AX$1800, 38, FALSE)</f>
        <v>4.7100000000000003E-2</v>
      </c>
      <c r="AC762" s="5">
        <f>VLOOKUP(B762, pct_raw!$A$2:$AX$1800, 39, FALSE)</f>
        <v>0</v>
      </c>
      <c r="AD762" s="5">
        <f>VLOOKUP(B762, pct_raw!$A$2:$AX$1800, 40, FALSE)</f>
        <v>0</v>
      </c>
      <c r="AE762" s="5">
        <f>VLOOKUP(B762, pct_raw!$A$2:$AX$1800, 41, FALSE)</f>
        <v>0</v>
      </c>
      <c r="AF762" s="5">
        <f>VLOOKUP(B762, pct_raw!$A$2:$AX$1800, 42, FALSE)</f>
        <v>0</v>
      </c>
      <c r="AG762" s="5">
        <f>VLOOKUP(B762, pct_raw!$A$2:$AX$1800, 43, FALSE)</f>
        <v>0</v>
      </c>
      <c r="AH762" s="5">
        <f>VLOOKUP(B762, pct_raw!$A$2:$AX$1800, 44, FALSE)</f>
        <v>0</v>
      </c>
      <c r="AI762" s="5">
        <f>VLOOKUP(B762, pct_raw!$A$2:$AX$1800, 45, FALSE)</f>
        <v>0</v>
      </c>
      <c r="AJ762" s="5">
        <f>VLOOKUP(B762, pct_raw!$A$2:$AX$1800, 46, FALSE)</f>
        <v>0</v>
      </c>
      <c r="AK762" s="5">
        <f>VLOOKUP(B762, pct_raw!$A$2:$AX$1800, 47, FALSE)</f>
        <v>0</v>
      </c>
      <c r="AL762" s="5">
        <f>VLOOKUP(B762, pct_raw!$A$2:$AX$1800, 48, FALSE)</f>
        <v>0</v>
      </c>
      <c r="AM762" s="5">
        <f>VLOOKUP(B762, pct_raw!$A$2:$AX$1800, 49, FALSE)</f>
        <v>0</v>
      </c>
      <c r="AN762" s="5">
        <f>VLOOKUP(B762, pct_raw!$A$2:$AX$1800, 50, FALSE)</f>
        <v>0</v>
      </c>
    </row>
    <row r="763" spans="1:40" x14ac:dyDescent="0.2">
      <c r="A763" s="2" t="s">
        <v>249</v>
      </c>
      <c r="B763" s="2" t="str">
        <f t="shared" si="11"/>
        <v>Giard Luana Monona</v>
      </c>
      <c r="C763" s="2" t="s">
        <v>4721</v>
      </c>
      <c r="D763" s="2" t="str">
        <f>VLOOKUP(B763, pct_raw!$A$2:$AX$1800, 6, FALSE)</f>
        <v xml:space="preserve"> GIARD LUANA MONONA</v>
      </c>
      <c r="E763" s="5">
        <f>VLOOKUP(B763, pct_raw!$A$2:$AX$1800, 15, FALSE)</f>
        <v>5</v>
      </c>
      <c r="F763" s="5">
        <f>VLOOKUP(B763, pct_raw!$A$2:$AX$1800, 16, FALSE)</f>
        <v>0</v>
      </c>
      <c r="G763" s="5">
        <f>VLOOKUP(B763, pct_raw!$A$2:$AX$1800, 17, FALSE)</f>
        <v>0</v>
      </c>
      <c r="H763">
        <f>VLOOKUP(B763, pct_raw!$A$2:$AX$1800, 18, FALSE)</f>
        <v>0</v>
      </c>
      <c r="I763" s="5">
        <f>VLOOKUP(B763, pct_raw!$A$2:$AX$1800, 19, FALSE)</f>
        <v>0</v>
      </c>
      <c r="J763">
        <f>VLOOKUP(B763, pct_raw!$A$2:$AX$1800, 20, FALSE)</f>
        <v>0</v>
      </c>
      <c r="K763" s="5">
        <f>VLOOKUP(B763, pct_raw!$A$2:$AX$1800, 21, FALSE)</f>
        <v>32</v>
      </c>
      <c r="L763" s="5">
        <f>VLOOKUP(B763, pct_raw!$A$2:$AX$1800, 22, FALSE)</f>
        <v>34</v>
      </c>
      <c r="M763" s="5">
        <f>VLOOKUP(B763, pct_raw!$A$2:$AX$1800, 23, FALSE)</f>
        <v>0.66669999999999996</v>
      </c>
      <c r="N763" s="5">
        <f>VLOOKUP(B763, pct_raw!$A$2:$AX$1800, 24, FALSE)</f>
        <v>0</v>
      </c>
      <c r="O763" s="5">
        <f>VLOOKUP(B763, pct_raw!$A$2:$AX$1800, 25, FALSE)</f>
        <v>0</v>
      </c>
      <c r="P763" s="5">
        <f>VLOOKUP(B763, pct_raw!$A$2:$AX$1800, 26, FALSE)</f>
        <v>0</v>
      </c>
      <c r="Q763" s="5">
        <f>VLOOKUP(B763, pct_raw!$A$2:$AX$1800, 27, FALSE)</f>
        <v>10</v>
      </c>
      <c r="R763" s="5">
        <f>VLOOKUP(B763, pct_raw!$A$2:$AX$1800, 28, FALSE)</f>
        <v>13</v>
      </c>
      <c r="S763" s="5">
        <f>VLOOKUP(B763, pct_raw!$A$2:$AX$1800, 29, FALSE)</f>
        <v>0.16669999999999999</v>
      </c>
      <c r="T763" s="5">
        <f>VLOOKUP(B763, pct_raw!$A$2:$AX$1800, 30, FALSE)</f>
        <v>0</v>
      </c>
      <c r="U763" s="5">
        <f>VLOOKUP(B763, pct_raw!$A$2:$AX$1800, 31, FALSE)</f>
        <v>0</v>
      </c>
      <c r="V763" s="5">
        <f>VLOOKUP(B763, pct_raw!$A$2:$AX$1800, 32, FALSE)</f>
        <v>0</v>
      </c>
      <c r="W763" s="5">
        <f>VLOOKUP(B763, pct_raw!$A$2:$AX$1800, 33, FALSE)</f>
        <v>0</v>
      </c>
      <c r="X763" s="5">
        <f>VLOOKUP(B763, pct_raw!$A$2:$AX$1800, 34, FALSE)</f>
        <v>0</v>
      </c>
      <c r="Y763" s="5">
        <f>VLOOKUP(B763, pct_raw!$A$2:$AX$1800, 35, FALSE)</f>
        <v>0</v>
      </c>
      <c r="Z763" s="5">
        <f>VLOOKUP(B763, pct_raw!$A$2:$AX$1800, 36, FALSE)</f>
        <v>11</v>
      </c>
      <c r="AA763" s="5">
        <f>VLOOKUP(B763, pct_raw!$A$2:$AX$1800, 37, FALSE)</f>
        <v>11</v>
      </c>
      <c r="AB763" s="5">
        <f>VLOOKUP(B763, pct_raw!$A$2:$AX$1800, 38, FALSE)</f>
        <v>0.16669999999999999</v>
      </c>
      <c r="AC763" s="5">
        <f>VLOOKUP(B763, pct_raw!$A$2:$AX$1800, 39, FALSE)</f>
        <v>2</v>
      </c>
      <c r="AD763" s="5">
        <f>VLOOKUP(B763, pct_raw!$A$2:$AX$1800, 40, FALSE)</f>
        <v>0</v>
      </c>
      <c r="AE763" s="5">
        <f>VLOOKUP(B763, pct_raw!$A$2:$AX$1800, 41, FALSE)</f>
        <v>0</v>
      </c>
      <c r="AF763" s="5">
        <f>VLOOKUP(B763, pct_raw!$A$2:$AX$1800, 42, FALSE)</f>
        <v>0</v>
      </c>
      <c r="AG763" s="5">
        <f>VLOOKUP(B763, pct_raw!$A$2:$AX$1800, 43, FALSE)</f>
        <v>3</v>
      </c>
      <c r="AH763" s="5">
        <f>VLOOKUP(B763, pct_raw!$A$2:$AX$1800, 44, FALSE)</f>
        <v>0</v>
      </c>
      <c r="AI763" s="5">
        <f>VLOOKUP(B763, pct_raw!$A$2:$AX$1800, 45, FALSE)</f>
        <v>11</v>
      </c>
      <c r="AJ763" s="5">
        <f>VLOOKUP(B763, pct_raw!$A$2:$AX$1800, 46, FALSE)</f>
        <v>11</v>
      </c>
      <c r="AK763" s="5">
        <f>VLOOKUP(B763, pct_raw!$A$2:$AX$1800, 47, FALSE)</f>
        <v>0.16669999999999999</v>
      </c>
      <c r="AL763" s="5">
        <f>VLOOKUP(B763, pct_raw!$A$2:$AX$1800, 48, FALSE)</f>
        <v>1</v>
      </c>
      <c r="AM763" s="5">
        <f>VLOOKUP(B763, pct_raw!$A$2:$AX$1800, 49, FALSE)</f>
        <v>0</v>
      </c>
      <c r="AN763" s="5">
        <f>VLOOKUP(B763, pct_raw!$A$2:$AX$1800, 50, FALSE)</f>
        <v>0</v>
      </c>
    </row>
    <row r="764" spans="1:40" x14ac:dyDescent="0.2">
      <c r="A764" s="2" t="s">
        <v>1344</v>
      </c>
      <c r="B764" s="2" t="str">
        <f t="shared" si="11"/>
        <v>Glenwood Township</v>
      </c>
      <c r="C764" s="2" t="s">
        <v>1344</v>
      </c>
      <c r="D764" s="2" t="str">
        <f>VLOOKUP(B764, pct_raw!$A$2:$AX$1800, 6, FALSE)</f>
        <v xml:space="preserve"> Glenwood Township</v>
      </c>
      <c r="E764" s="5">
        <f>VLOOKUP(B764, pct_raw!$A$2:$AX$1800, 15, FALSE)</f>
        <v>5</v>
      </c>
      <c r="F764" s="5">
        <f>VLOOKUP(B764, pct_raw!$A$2:$AX$1800, 16, FALSE)</f>
        <v>5</v>
      </c>
      <c r="G764" s="5">
        <f>VLOOKUP(B764, pct_raw!$A$2:$AX$1800, 17, FALSE)</f>
        <v>0</v>
      </c>
      <c r="H764">
        <f>VLOOKUP(B764, pct_raw!$A$2:$AX$1800, 18, FALSE)</f>
        <v>0</v>
      </c>
      <c r="I764" s="5">
        <f>VLOOKUP(B764, pct_raw!$A$2:$AX$1800, 19, FALSE)</f>
        <v>0</v>
      </c>
      <c r="J764">
        <f>VLOOKUP(B764, pct_raw!$A$2:$AX$1800, 20, FALSE)</f>
        <v>0</v>
      </c>
      <c r="K764" s="5">
        <f>VLOOKUP(B764, pct_raw!$A$2:$AX$1800, 21, FALSE)</f>
        <v>6</v>
      </c>
      <c r="L764" s="5">
        <f>VLOOKUP(B764, pct_raw!$A$2:$AX$1800, 22, FALSE)</f>
        <v>6</v>
      </c>
      <c r="M764" s="5">
        <f>VLOOKUP(B764, pct_raw!$A$2:$AX$1800, 23, FALSE)</f>
        <v>0.15559999999999999</v>
      </c>
      <c r="N764" s="5">
        <f>VLOOKUP(B764, pct_raw!$A$2:$AX$1800, 24, FALSE)</f>
        <v>0</v>
      </c>
      <c r="O764" s="5">
        <f>VLOOKUP(B764, pct_raw!$A$2:$AX$1800, 25, FALSE)</f>
        <v>0</v>
      </c>
      <c r="P764" s="5">
        <f>VLOOKUP(B764, pct_raw!$A$2:$AX$1800, 26, FALSE)</f>
        <v>0</v>
      </c>
      <c r="Q764" s="5">
        <f>VLOOKUP(B764, pct_raw!$A$2:$AX$1800, 27, FALSE)</f>
        <v>7</v>
      </c>
      <c r="R764" s="5">
        <f>VLOOKUP(B764, pct_raw!$A$2:$AX$1800, 28, FALSE)</f>
        <v>7</v>
      </c>
      <c r="S764" s="5">
        <f>VLOOKUP(B764, pct_raw!$A$2:$AX$1800, 29, FALSE)</f>
        <v>0.15559999999999999</v>
      </c>
      <c r="T764" s="5">
        <f>VLOOKUP(B764, pct_raw!$A$2:$AX$1800, 30, FALSE)</f>
        <v>0</v>
      </c>
      <c r="U764" s="5">
        <f>VLOOKUP(B764, pct_raw!$A$2:$AX$1800, 31, FALSE)</f>
        <v>0</v>
      </c>
      <c r="V764" s="5">
        <f>VLOOKUP(B764, pct_raw!$A$2:$AX$1800, 32, FALSE)</f>
        <v>0</v>
      </c>
      <c r="W764" s="5">
        <f>VLOOKUP(B764, pct_raw!$A$2:$AX$1800, 33, FALSE)</f>
        <v>0</v>
      </c>
      <c r="X764" s="5">
        <f>VLOOKUP(B764, pct_raw!$A$2:$AX$1800, 34, FALSE)</f>
        <v>0</v>
      </c>
      <c r="Y764" s="5">
        <f>VLOOKUP(B764, pct_raw!$A$2:$AX$1800, 35, FALSE)</f>
        <v>0</v>
      </c>
      <c r="Z764" s="5">
        <f>VLOOKUP(B764, pct_raw!$A$2:$AX$1800, 36, FALSE)</f>
        <v>6</v>
      </c>
      <c r="AA764" s="5">
        <f>VLOOKUP(B764, pct_raw!$A$2:$AX$1800, 37, FALSE)</f>
        <v>7</v>
      </c>
      <c r="AB764" s="5">
        <f>VLOOKUP(B764, pct_raw!$A$2:$AX$1800, 38, FALSE)</f>
        <v>0.15559999999999999</v>
      </c>
      <c r="AC764" s="5">
        <f>VLOOKUP(B764, pct_raw!$A$2:$AX$1800, 39, FALSE)</f>
        <v>0</v>
      </c>
      <c r="AD764" s="5">
        <f>VLOOKUP(B764, pct_raw!$A$2:$AX$1800, 40, FALSE)</f>
        <v>0</v>
      </c>
      <c r="AE764" s="5">
        <f>VLOOKUP(B764, pct_raw!$A$2:$AX$1800, 41, FALSE)</f>
        <v>0</v>
      </c>
      <c r="AF764" s="5">
        <f>VLOOKUP(B764, pct_raw!$A$2:$AX$1800, 42, FALSE)</f>
        <v>0</v>
      </c>
      <c r="AG764" s="5">
        <f>VLOOKUP(B764, pct_raw!$A$2:$AX$1800, 43, FALSE)</f>
        <v>0</v>
      </c>
      <c r="AH764" s="5">
        <f>VLOOKUP(B764, pct_raw!$A$2:$AX$1800, 44, FALSE)</f>
        <v>0</v>
      </c>
      <c r="AI764" s="5">
        <f>VLOOKUP(B764, pct_raw!$A$2:$AX$1800, 45, FALSE)</f>
        <v>6</v>
      </c>
      <c r="AJ764" s="5">
        <f>VLOOKUP(B764, pct_raw!$A$2:$AX$1800, 46, FALSE)</f>
        <v>6</v>
      </c>
      <c r="AK764" s="5">
        <f>VLOOKUP(B764, pct_raw!$A$2:$AX$1800, 47, FALSE)</f>
        <v>0.15559999999999999</v>
      </c>
      <c r="AL764" s="5">
        <f>VLOOKUP(B764, pct_raw!$A$2:$AX$1800, 48, FALSE)</f>
        <v>1</v>
      </c>
      <c r="AM764" s="5">
        <f>VLOOKUP(B764, pct_raw!$A$2:$AX$1800, 49, FALSE)</f>
        <v>0</v>
      </c>
      <c r="AN764" s="5">
        <f>VLOOKUP(B764, pct_raw!$A$2:$AX$1800, 50, FALSE)</f>
        <v>0</v>
      </c>
    </row>
    <row r="765" spans="1:40" x14ac:dyDescent="0.2">
      <c r="A765" s="2" t="s">
        <v>1345</v>
      </c>
      <c r="B765" s="2" t="str">
        <f t="shared" si="11"/>
        <v>Glenwood Ward 1</v>
      </c>
      <c r="C765" s="2" t="s">
        <v>1345</v>
      </c>
      <c r="D765" s="2" t="str">
        <f>VLOOKUP(B765, pct_raw!$A$2:$AX$1800, 6, FALSE)</f>
        <v xml:space="preserve"> Glenwood Ward 1</v>
      </c>
      <c r="E765" s="5">
        <f>VLOOKUP(B765, pct_raw!$A$2:$AX$1800, 15, FALSE)</f>
        <v>2</v>
      </c>
      <c r="F765" s="5">
        <f>VLOOKUP(B765, pct_raw!$A$2:$AX$1800, 16, FALSE)</f>
        <v>0</v>
      </c>
      <c r="G765" s="5">
        <f>VLOOKUP(B765, pct_raw!$A$2:$AX$1800, 17, FALSE)</f>
        <v>0</v>
      </c>
      <c r="H765">
        <f>VLOOKUP(B765, pct_raw!$A$2:$AX$1800, 18, FALSE)</f>
        <v>0</v>
      </c>
      <c r="I765" s="5">
        <f>VLOOKUP(B765, pct_raw!$A$2:$AX$1800, 19, FALSE)</f>
        <v>0</v>
      </c>
      <c r="J765">
        <f>VLOOKUP(B765, pct_raw!$A$2:$AX$1800, 20, FALSE)</f>
        <v>0</v>
      </c>
      <c r="K765" s="5">
        <f>VLOOKUP(B765, pct_raw!$A$2:$AX$1800, 21, FALSE)</f>
        <v>14</v>
      </c>
      <c r="L765" s="5">
        <f>VLOOKUP(B765, pct_raw!$A$2:$AX$1800, 22, FALSE)</f>
        <v>14</v>
      </c>
      <c r="M765" s="5">
        <f>VLOOKUP(B765, pct_raw!$A$2:$AX$1800, 23, FALSE)</f>
        <v>0.31109999999999999</v>
      </c>
      <c r="N765" s="5">
        <f>VLOOKUP(B765, pct_raw!$A$2:$AX$1800, 24, FALSE)</f>
        <v>0</v>
      </c>
      <c r="O765" s="5">
        <f>VLOOKUP(B765, pct_raw!$A$2:$AX$1800, 25, FALSE)</f>
        <v>0</v>
      </c>
      <c r="P765" s="5">
        <f>VLOOKUP(B765, pct_raw!$A$2:$AX$1800, 26, FALSE)</f>
        <v>0</v>
      </c>
      <c r="Q765" s="5">
        <f>VLOOKUP(B765, pct_raw!$A$2:$AX$1800, 27, FALSE)</f>
        <v>3</v>
      </c>
      <c r="R765" s="5">
        <f>VLOOKUP(B765, pct_raw!$A$2:$AX$1800, 28, FALSE)</f>
        <v>6</v>
      </c>
      <c r="S765" s="5">
        <f>VLOOKUP(B765, pct_raw!$A$2:$AX$1800, 29, FALSE)</f>
        <v>0.15559999999999999</v>
      </c>
      <c r="T765" s="5">
        <f>VLOOKUP(B765, pct_raw!$A$2:$AX$1800, 30, FALSE)</f>
        <v>0</v>
      </c>
      <c r="U765" s="5">
        <f>VLOOKUP(B765, pct_raw!$A$2:$AX$1800, 31, FALSE)</f>
        <v>0</v>
      </c>
      <c r="V765" s="5">
        <f>VLOOKUP(B765, pct_raw!$A$2:$AX$1800, 32, FALSE)</f>
        <v>0</v>
      </c>
      <c r="W765" s="5">
        <f>VLOOKUP(B765, pct_raw!$A$2:$AX$1800, 33, FALSE)</f>
        <v>0</v>
      </c>
      <c r="X765" s="5">
        <f>VLOOKUP(B765, pct_raw!$A$2:$AX$1800, 34, FALSE)</f>
        <v>0</v>
      </c>
      <c r="Y765" s="5">
        <f>VLOOKUP(B765, pct_raw!$A$2:$AX$1800, 35, FALSE)</f>
        <v>0</v>
      </c>
      <c r="Z765" s="5">
        <f>VLOOKUP(B765, pct_raw!$A$2:$AX$1800, 36, FALSE)</f>
        <v>9</v>
      </c>
      <c r="AA765" s="5">
        <f>VLOOKUP(B765, pct_raw!$A$2:$AX$1800, 37, FALSE)</f>
        <v>9</v>
      </c>
      <c r="AB765" s="5">
        <f>VLOOKUP(B765, pct_raw!$A$2:$AX$1800, 38, FALSE)</f>
        <v>0.15559999999999999</v>
      </c>
      <c r="AC765" s="5">
        <f>VLOOKUP(B765, pct_raw!$A$2:$AX$1800, 39, FALSE)</f>
        <v>2</v>
      </c>
      <c r="AD765" s="5">
        <f>VLOOKUP(B765, pct_raw!$A$2:$AX$1800, 40, FALSE)</f>
        <v>0</v>
      </c>
      <c r="AE765" s="5">
        <f>VLOOKUP(B765, pct_raw!$A$2:$AX$1800, 41, FALSE)</f>
        <v>0</v>
      </c>
      <c r="AF765" s="5">
        <f>VLOOKUP(B765, pct_raw!$A$2:$AX$1800, 42, FALSE)</f>
        <v>0</v>
      </c>
      <c r="AG765" s="5">
        <f>VLOOKUP(B765, pct_raw!$A$2:$AX$1800, 43, FALSE)</f>
        <v>0</v>
      </c>
      <c r="AH765" s="5">
        <f>VLOOKUP(B765, pct_raw!$A$2:$AX$1800, 44, FALSE)</f>
        <v>0</v>
      </c>
      <c r="AI765" s="5">
        <f>VLOOKUP(B765, pct_raw!$A$2:$AX$1800, 45, FALSE)</f>
        <v>5</v>
      </c>
      <c r="AJ765" s="5">
        <f>VLOOKUP(B765, pct_raw!$A$2:$AX$1800, 46, FALSE)</f>
        <v>6</v>
      </c>
      <c r="AK765" s="5">
        <f>VLOOKUP(B765, pct_raw!$A$2:$AX$1800, 47, FALSE)</f>
        <v>0.15559999999999999</v>
      </c>
      <c r="AL765" s="5">
        <f>VLOOKUP(B765, pct_raw!$A$2:$AX$1800, 48, FALSE)</f>
        <v>1</v>
      </c>
      <c r="AM765" s="5">
        <f>VLOOKUP(B765, pct_raw!$A$2:$AX$1800, 49, FALSE)</f>
        <v>0</v>
      </c>
      <c r="AN765" s="5">
        <f>VLOOKUP(B765, pct_raw!$A$2:$AX$1800, 50, FALSE)</f>
        <v>0</v>
      </c>
    </row>
    <row r="766" spans="1:40" x14ac:dyDescent="0.2">
      <c r="A766" s="2" t="s">
        <v>715</v>
      </c>
      <c r="B766" s="2" t="str">
        <f t="shared" si="11"/>
        <v>Glenwood Ward 2</v>
      </c>
      <c r="C766" s="2" t="s">
        <v>715</v>
      </c>
      <c r="D766" s="2" t="str">
        <f>VLOOKUP(B766, pct_raw!$A$2:$AX$1800, 6, FALSE)</f>
        <v xml:space="preserve"> Glenwood Ward 2</v>
      </c>
      <c r="E766" s="5">
        <f>VLOOKUP(B766, pct_raw!$A$2:$AX$1800, 15, FALSE)</f>
        <v>8</v>
      </c>
      <c r="F766" s="5">
        <f>VLOOKUP(B766, pct_raw!$A$2:$AX$1800, 16, FALSE)</f>
        <v>8</v>
      </c>
      <c r="G766" s="5">
        <f>VLOOKUP(B766, pct_raw!$A$2:$AX$1800, 17, FALSE)</f>
        <v>0.15559999999999999</v>
      </c>
      <c r="H766">
        <f>VLOOKUP(B766, pct_raw!$A$2:$AX$1800, 18, FALSE)</f>
        <v>0</v>
      </c>
      <c r="I766" s="5">
        <f>VLOOKUP(B766, pct_raw!$A$2:$AX$1800, 19, FALSE)</f>
        <v>0</v>
      </c>
      <c r="J766">
        <f>VLOOKUP(B766, pct_raw!$A$2:$AX$1800, 20, FALSE)</f>
        <v>0</v>
      </c>
      <c r="K766" s="5">
        <f>VLOOKUP(B766, pct_raw!$A$2:$AX$1800, 21, FALSE)</f>
        <v>12</v>
      </c>
      <c r="L766" s="5">
        <f>VLOOKUP(B766, pct_raw!$A$2:$AX$1800, 22, FALSE)</f>
        <v>13</v>
      </c>
      <c r="M766" s="5">
        <f>VLOOKUP(B766, pct_raw!$A$2:$AX$1800, 23, FALSE)</f>
        <v>0.15559999999999999</v>
      </c>
      <c r="N766" s="5">
        <f>VLOOKUP(B766, pct_raw!$A$2:$AX$1800, 24, FALSE)</f>
        <v>0</v>
      </c>
      <c r="O766" s="5">
        <f>VLOOKUP(B766, pct_raw!$A$2:$AX$1800, 25, FALSE)</f>
        <v>0</v>
      </c>
      <c r="P766" s="5">
        <f>VLOOKUP(B766, pct_raw!$A$2:$AX$1800, 26, FALSE)</f>
        <v>0</v>
      </c>
      <c r="Q766" s="5">
        <f>VLOOKUP(B766, pct_raw!$A$2:$AX$1800, 27, FALSE)</f>
        <v>4</v>
      </c>
      <c r="R766" s="5">
        <f>VLOOKUP(B766, pct_raw!$A$2:$AX$1800, 28, FALSE)</f>
        <v>0</v>
      </c>
      <c r="S766" s="5">
        <f>VLOOKUP(B766, pct_raw!$A$2:$AX$1800, 29, FALSE)</f>
        <v>0</v>
      </c>
      <c r="T766" s="5">
        <f>VLOOKUP(B766, pct_raw!$A$2:$AX$1800, 30, FALSE)</f>
        <v>0</v>
      </c>
      <c r="U766" s="5">
        <f>VLOOKUP(B766, pct_raw!$A$2:$AX$1800, 31, FALSE)</f>
        <v>0</v>
      </c>
      <c r="V766" s="5">
        <f>VLOOKUP(B766, pct_raw!$A$2:$AX$1800, 32, FALSE)</f>
        <v>0</v>
      </c>
      <c r="W766" s="5">
        <f>VLOOKUP(B766, pct_raw!$A$2:$AX$1800, 33, FALSE)</f>
        <v>0</v>
      </c>
      <c r="X766" s="5">
        <f>VLOOKUP(B766, pct_raw!$A$2:$AX$1800, 34, FALSE)</f>
        <v>0</v>
      </c>
      <c r="Y766" s="5">
        <f>VLOOKUP(B766, pct_raw!$A$2:$AX$1800, 35, FALSE)</f>
        <v>0</v>
      </c>
      <c r="Z766" s="5">
        <f>VLOOKUP(B766, pct_raw!$A$2:$AX$1800, 36, FALSE)</f>
        <v>13</v>
      </c>
      <c r="AA766" s="5">
        <f>VLOOKUP(B766, pct_raw!$A$2:$AX$1800, 37, FALSE)</f>
        <v>16</v>
      </c>
      <c r="AB766" s="5">
        <f>VLOOKUP(B766, pct_raw!$A$2:$AX$1800, 38, FALSE)</f>
        <v>0.31109999999999999</v>
      </c>
      <c r="AC766" s="5">
        <f>VLOOKUP(B766, pct_raw!$A$2:$AX$1800, 39, FALSE)</f>
        <v>2</v>
      </c>
      <c r="AD766" s="5">
        <f>VLOOKUP(B766, pct_raw!$A$2:$AX$1800, 40, FALSE)</f>
        <v>0</v>
      </c>
      <c r="AE766" s="5">
        <f>VLOOKUP(B766, pct_raw!$A$2:$AX$1800, 41, FALSE)</f>
        <v>0</v>
      </c>
      <c r="AF766" s="5">
        <f>VLOOKUP(B766, pct_raw!$A$2:$AX$1800, 42, FALSE)</f>
        <v>0</v>
      </c>
      <c r="AG766" s="5">
        <f>VLOOKUP(B766, pct_raw!$A$2:$AX$1800, 43, FALSE)</f>
        <v>0</v>
      </c>
      <c r="AH766" s="5">
        <f>VLOOKUP(B766, pct_raw!$A$2:$AX$1800, 44, FALSE)</f>
        <v>0</v>
      </c>
      <c r="AI766" s="5">
        <f>VLOOKUP(B766, pct_raw!$A$2:$AX$1800, 45, FALSE)</f>
        <v>2</v>
      </c>
      <c r="AJ766" s="5">
        <f>VLOOKUP(B766, pct_raw!$A$2:$AX$1800, 46, FALSE)</f>
        <v>7</v>
      </c>
      <c r="AK766" s="5">
        <f>VLOOKUP(B766, pct_raw!$A$2:$AX$1800, 47, FALSE)</f>
        <v>0.15559999999999999</v>
      </c>
      <c r="AL766" s="5">
        <f>VLOOKUP(B766, pct_raw!$A$2:$AX$1800, 48, FALSE)</f>
        <v>3</v>
      </c>
      <c r="AM766" s="5">
        <f>VLOOKUP(B766, pct_raw!$A$2:$AX$1800, 49, FALSE)</f>
        <v>0</v>
      </c>
      <c r="AN766" s="5">
        <f>VLOOKUP(B766, pct_raw!$A$2:$AX$1800, 50, FALSE)</f>
        <v>0</v>
      </c>
    </row>
    <row r="767" spans="1:40" x14ac:dyDescent="0.2">
      <c r="A767" s="2" t="s">
        <v>717</v>
      </c>
      <c r="B767" s="2" t="str">
        <f t="shared" si="11"/>
        <v>Glenwood Ward 3</v>
      </c>
      <c r="C767" s="2" t="s">
        <v>717</v>
      </c>
      <c r="D767" s="2" t="str">
        <f>VLOOKUP(B767, pct_raw!$A$2:$AX$1800, 6, FALSE)</f>
        <v xml:space="preserve"> Glenwood Ward 3</v>
      </c>
      <c r="E767" s="5">
        <f>VLOOKUP(B767, pct_raw!$A$2:$AX$1800, 15, FALSE)</f>
        <v>15</v>
      </c>
      <c r="F767" s="5">
        <f>VLOOKUP(B767, pct_raw!$A$2:$AX$1800, 16, FALSE)</f>
        <v>16</v>
      </c>
      <c r="G767" s="5">
        <f>VLOOKUP(B767, pct_raw!$A$2:$AX$1800, 17, FALSE)</f>
        <v>0.31109999999999999</v>
      </c>
      <c r="H767">
        <f>VLOOKUP(B767, pct_raw!$A$2:$AX$1800, 18, FALSE)</f>
        <v>1</v>
      </c>
      <c r="I767" s="5">
        <f>VLOOKUP(B767, pct_raw!$A$2:$AX$1800, 19, FALSE)</f>
        <v>0</v>
      </c>
      <c r="J767">
        <f>VLOOKUP(B767, pct_raw!$A$2:$AX$1800, 20, FALSE)</f>
        <v>0</v>
      </c>
      <c r="K767" s="5">
        <f>VLOOKUP(B767, pct_raw!$A$2:$AX$1800, 21, FALSE)</f>
        <v>15</v>
      </c>
      <c r="L767" s="5">
        <f>VLOOKUP(B767, pct_raw!$A$2:$AX$1800, 22, FALSE)</f>
        <v>16</v>
      </c>
      <c r="M767" s="5">
        <f>VLOOKUP(B767, pct_raw!$A$2:$AX$1800, 23, FALSE)</f>
        <v>0.31109999999999999</v>
      </c>
      <c r="N767" s="5">
        <f>VLOOKUP(B767, pct_raw!$A$2:$AX$1800, 24, FALSE)</f>
        <v>0</v>
      </c>
      <c r="O767" s="5">
        <f>VLOOKUP(B767, pct_raw!$A$2:$AX$1800, 25, FALSE)</f>
        <v>0</v>
      </c>
      <c r="P767" s="5">
        <f>VLOOKUP(B767, pct_raw!$A$2:$AX$1800, 26, FALSE)</f>
        <v>0</v>
      </c>
      <c r="Q767" s="5">
        <f>VLOOKUP(B767, pct_raw!$A$2:$AX$1800, 27, FALSE)</f>
        <v>13</v>
      </c>
      <c r="R767" s="5">
        <f>VLOOKUP(B767, pct_raw!$A$2:$AX$1800, 28, FALSE)</f>
        <v>13</v>
      </c>
      <c r="S767" s="5">
        <f>VLOOKUP(B767, pct_raw!$A$2:$AX$1800, 29, FALSE)</f>
        <v>0.15559999999999999</v>
      </c>
      <c r="T767" s="5">
        <f>VLOOKUP(B767, pct_raw!$A$2:$AX$1800, 30, FALSE)</f>
        <v>0</v>
      </c>
      <c r="U767" s="5">
        <f>VLOOKUP(B767, pct_raw!$A$2:$AX$1800, 31, FALSE)</f>
        <v>0</v>
      </c>
      <c r="V767" s="5">
        <f>VLOOKUP(B767, pct_raw!$A$2:$AX$1800, 32, FALSE)</f>
        <v>0</v>
      </c>
      <c r="W767" s="5">
        <f>VLOOKUP(B767, pct_raw!$A$2:$AX$1800, 33, FALSE)</f>
        <v>0</v>
      </c>
      <c r="X767" s="5">
        <f>VLOOKUP(B767, pct_raw!$A$2:$AX$1800, 34, FALSE)</f>
        <v>0</v>
      </c>
      <c r="Y767" s="5">
        <f>VLOOKUP(B767, pct_raw!$A$2:$AX$1800, 35, FALSE)</f>
        <v>0</v>
      </c>
      <c r="Z767" s="5">
        <f>VLOOKUP(B767, pct_raw!$A$2:$AX$1800, 36, FALSE)</f>
        <v>11</v>
      </c>
      <c r="AA767" s="5">
        <f>VLOOKUP(B767, pct_raw!$A$2:$AX$1800, 37, FALSE)</f>
        <v>11</v>
      </c>
      <c r="AB767" s="5">
        <f>VLOOKUP(B767, pct_raw!$A$2:$AX$1800, 38, FALSE)</f>
        <v>0.15559999999999999</v>
      </c>
      <c r="AC767" s="5">
        <f>VLOOKUP(B767, pct_raw!$A$2:$AX$1800, 39, FALSE)</f>
        <v>1</v>
      </c>
      <c r="AD767" s="5">
        <f>VLOOKUP(B767, pct_raw!$A$2:$AX$1800, 40, FALSE)</f>
        <v>0</v>
      </c>
      <c r="AE767" s="5">
        <f>VLOOKUP(B767, pct_raw!$A$2:$AX$1800, 41, FALSE)</f>
        <v>0</v>
      </c>
      <c r="AF767" s="5">
        <f>VLOOKUP(B767, pct_raw!$A$2:$AX$1800, 42, FALSE)</f>
        <v>0</v>
      </c>
      <c r="AG767" s="5">
        <f>VLOOKUP(B767, pct_raw!$A$2:$AX$1800, 43, FALSE)</f>
        <v>0</v>
      </c>
      <c r="AH767" s="5">
        <f>VLOOKUP(B767, pct_raw!$A$2:$AX$1800, 44, FALSE)</f>
        <v>0</v>
      </c>
      <c r="AI767" s="5">
        <f>VLOOKUP(B767, pct_raw!$A$2:$AX$1800, 45, FALSE)</f>
        <v>13</v>
      </c>
      <c r="AJ767" s="5">
        <f>VLOOKUP(B767, pct_raw!$A$2:$AX$1800, 46, FALSE)</f>
        <v>13</v>
      </c>
      <c r="AK767" s="5">
        <f>VLOOKUP(B767, pct_raw!$A$2:$AX$1800, 47, FALSE)</f>
        <v>0.15559999999999999</v>
      </c>
      <c r="AL767" s="5">
        <f>VLOOKUP(B767, pct_raw!$A$2:$AX$1800, 48, FALSE)</f>
        <v>0</v>
      </c>
      <c r="AM767" s="5">
        <f>VLOOKUP(B767, pct_raw!$A$2:$AX$1800, 49, FALSE)</f>
        <v>0</v>
      </c>
      <c r="AN767" s="5">
        <f>VLOOKUP(B767, pct_raw!$A$2:$AX$1800, 50, FALSE)</f>
        <v>0</v>
      </c>
    </row>
    <row r="768" spans="1:40" x14ac:dyDescent="0.2">
      <c r="A768" s="2" t="s">
        <v>451</v>
      </c>
      <c r="B768" s="2" t="str">
        <f t="shared" si="11"/>
        <v>Glidden Richland</v>
      </c>
      <c r="C768" s="2" t="s">
        <v>4722</v>
      </c>
      <c r="D768" s="2" t="str">
        <f>VLOOKUP(B768, pct_raw!$A$2:$AX$1800, 6, FALSE)</f>
        <v xml:space="preserve"> Glidden Richland</v>
      </c>
      <c r="E768" s="5">
        <f>VLOOKUP(B768, pct_raw!$A$2:$AX$1800, 15, FALSE)</f>
        <v>4</v>
      </c>
      <c r="F768" s="5">
        <f>VLOOKUP(B768, pct_raw!$A$2:$AX$1800, 16, FALSE)</f>
        <v>0</v>
      </c>
      <c r="G768" s="5">
        <f>VLOOKUP(B768, pct_raw!$A$2:$AX$1800, 17, FALSE)</f>
        <v>0</v>
      </c>
      <c r="H768">
        <f>VLOOKUP(B768, pct_raw!$A$2:$AX$1800, 18, FALSE)</f>
        <v>0</v>
      </c>
      <c r="I768" s="5">
        <f>VLOOKUP(B768, pct_raw!$A$2:$AX$1800, 19, FALSE)</f>
        <v>0</v>
      </c>
      <c r="J768">
        <f>VLOOKUP(B768, pct_raw!$A$2:$AX$1800, 20, FALSE)</f>
        <v>0</v>
      </c>
      <c r="K768" s="5">
        <f>VLOOKUP(B768, pct_raw!$A$2:$AX$1800, 21, FALSE)</f>
        <v>8</v>
      </c>
      <c r="L768" s="5">
        <f>VLOOKUP(B768, pct_raw!$A$2:$AX$1800, 22, FALSE)</f>
        <v>10</v>
      </c>
      <c r="M768" s="5">
        <f>VLOOKUP(B768, pct_raw!$A$2:$AX$1800, 23, FALSE)</f>
        <v>0.22</v>
      </c>
      <c r="N768" s="5">
        <f>VLOOKUP(B768, pct_raw!$A$2:$AX$1800, 24, FALSE)</f>
        <v>0</v>
      </c>
      <c r="O768" s="5">
        <f>VLOOKUP(B768, pct_raw!$A$2:$AX$1800, 25, FALSE)</f>
        <v>0</v>
      </c>
      <c r="P768" s="5">
        <f>VLOOKUP(B768, pct_raw!$A$2:$AX$1800, 26, FALSE)</f>
        <v>0</v>
      </c>
      <c r="Q768" s="5">
        <f>VLOOKUP(B768, pct_raw!$A$2:$AX$1800, 27, FALSE)</f>
        <v>8</v>
      </c>
      <c r="R768" s="5">
        <f>VLOOKUP(B768, pct_raw!$A$2:$AX$1800, 28, FALSE)</f>
        <v>10</v>
      </c>
      <c r="S768" s="5">
        <f>VLOOKUP(B768, pct_raw!$A$2:$AX$1800, 29, FALSE)</f>
        <v>0.22</v>
      </c>
      <c r="T768" s="5">
        <f>VLOOKUP(B768, pct_raw!$A$2:$AX$1800, 30, FALSE)</f>
        <v>0</v>
      </c>
      <c r="U768" s="5">
        <f>VLOOKUP(B768, pct_raw!$A$2:$AX$1800, 31, FALSE)</f>
        <v>0</v>
      </c>
      <c r="V768" s="5">
        <f>VLOOKUP(B768, pct_raw!$A$2:$AX$1800, 32, FALSE)</f>
        <v>0</v>
      </c>
      <c r="W768" s="5">
        <f>VLOOKUP(B768, pct_raw!$A$2:$AX$1800, 33, FALSE)</f>
        <v>0</v>
      </c>
      <c r="X768" s="5">
        <f>VLOOKUP(B768, pct_raw!$A$2:$AX$1800, 34, FALSE)</f>
        <v>0</v>
      </c>
      <c r="Y768" s="5">
        <f>VLOOKUP(B768, pct_raw!$A$2:$AX$1800, 35, FALSE)</f>
        <v>0</v>
      </c>
      <c r="Z768" s="5">
        <f>VLOOKUP(B768, pct_raw!$A$2:$AX$1800, 36, FALSE)</f>
        <v>11</v>
      </c>
      <c r="AA768" s="5">
        <f>VLOOKUP(B768, pct_raw!$A$2:$AX$1800, 37, FALSE)</f>
        <v>11</v>
      </c>
      <c r="AB768" s="5">
        <f>VLOOKUP(B768, pct_raw!$A$2:$AX$1800, 38, FALSE)</f>
        <v>0.33</v>
      </c>
      <c r="AC768" s="5">
        <f>VLOOKUP(B768, pct_raw!$A$2:$AX$1800, 39, FALSE)</f>
        <v>0</v>
      </c>
      <c r="AD768" s="5">
        <f>VLOOKUP(B768, pct_raw!$A$2:$AX$1800, 40, FALSE)</f>
        <v>0</v>
      </c>
      <c r="AE768" s="5">
        <f>VLOOKUP(B768, pct_raw!$A$2:$AX$1800, 41, FALSE)</f>
        <v>0</v>
      </c>
      <c r="AF768" s="5">
        <f>VLOOKUP(B768, pct_raw!$A$2:$AX$1800, 42, FALSE)</f>
        <v>1</v>
      </c>
      <c r="AG768" s="5">
        <f>VLOOKUP(B768, pct_raw!$A$2:$AX$1800, 43, FALSE)</f>
        <v>1</v>
      </c>
      <c r="AH768" s="5">
        <f>VLOOKUP(B768, pct_raw!$A$2:$AX$1800, 44, FALSE)</f>
        <v>0</v>
      </c>
      <c r="AI768" s="5">
        <f>VLOOKUP(B768, pct_raw!$A$2:$AX$1800, 45, FALSE)</f>
        <v>0</v>
      </c>
      <c r="AJ768" s="5">
        <f>VLOOKUP(B768, pct_raw!$A$2:$AX$1800, 46, FALSE)</f>
        <v>0</v>
      </c>
      <c r="AK768" s="5">
        <f>VLOOKUP(B768, pct_raw!$A$2:$AX$1800, 47, FALSE)</f>
        <v>0</v>
      </c>
      <c r="AL768" s="5">
        <f>VLOOKUP(B768, pct_raw!$A$2:$AX$1800, 48, FALSE)</f>
        <v>0</v>
      </c>
      <c r="AM768" s="5">
        <f>VLOOKUP(B768, pct_raw!$A$2:$AX$1800, 49, FALSE)</f>
        <v>0</v>
      </c>
      <c r="AN768" s="5">
        <f>VLOOKUP(B768, pct_raw!$A$2:$AX$1800, 50, FALSE)</f>
        <v>0</v>
      </c>
    </row>
    <row r="769" spans="1:40" x14ac:dyDescent="0.2">
      <c r="A769" s="2" t="s">
        <v>11</v>
      </c>
      <c r="B769" s="2" t="str">
        <f t="shared" si="11"/>
        <v>Glwcw</v>
      </c>
      <c r="C769" s="2" t="s">
        <v>11</v>
      </c>
      <c r="D769" s="2" t="str">
        <f>VLOOKUP(B769, pct_raw!$A$2:$AX$1800, 6, FALSE)</f>
        <v xml:space="preserve"> GLWCW</v>
      </c>
      <c r="E769" s="5">
        <f>VLOOKUP(B769, pct_raw!$A$2:$AX$1800, 15, FALSE)</f>
        <v>0</v>
      </c>
      <c r="F769" s="5">
        <f>VLOOKUP(B769, pct_raw!$A$2:$AX$1800, 16, FALSE)</f>
        <v>0</v>
      </c>
      <c r="G769" s="5">
        <f>VLOOKUP(B769, pct_raw!$A$2:$AX$1800, 17, FALSE)</f>
        <v>0</v>
      </c>
      <c r="H769">
        <f>VLOOKUP(B769, pct_raw!$A$2:$AX$1800, 18, FALSE)</f>
        <v>0</v>
      </c>
      <c r="I769" s="5">
        <f>VLOOKUP(B769, pct_raw!$A$2:$AX$1800, 19, FALSE)</f>
        <v>0</v>
      </c>
      <c r="J769">
        <f>VLOOKUP(B769, pct_raw!$A$2:$AX$1800, 20, FALSE)</f>
        <v>0</v>
      </c>
      <c r="K769" s="5">
        <f>VLOOKUP(B769, pct_raw!$A$2:$AX$1800, 21, FALSE)</f>
        <v>10</v>
      </c>
      <c r="L769" s="5">
        <f>VLOOKUP(B769, pct_raw!$A$2:$AX$1800, 22, FALSE)</f>
        <v>10</v>
      </c>
      <c r="M769" s="5">
        <f>VLOOKUP(B769, pct_raw!$A$2:$AX$1800, 23, FALSE)</f>
        <v>0.24</v>
      </c>
      <c r="N769" s="5">
        <f>VLOOKUP(B769, pct_raw!$A$2:$AX$1800, 24, FALSE)</f>
        <v>0</v>
      </c>
      <c r="O769" s="5">
        <f>VLOOKUP(B769, pct_raw!$A$2:$AX$1800, 25, FALSE)</f>
        <v>0</v>
      </c>
      <c r="P769" s="5">
        <f>VLOOKUP(B769, pct_raw!$A$2:$AX$1800, 26, FALSE)</f>
        <v>0</v>
      </c>
      <c r="Q769" s="5">
        <f>VLOOKUP(B769, pct_raw!$A$2:$AX$1800, 27, FALSE)</f>
        <v>0</v>
      </c>
      <c r="R769" s="5">
        <f>VLOOKUP(B769, pct_raw!$A$2:$AX$1800, 28, FALSE)</f>
        <v>0</v>
      </c>
      <c r="S769" s="5">
        <f>VLOOKUP(B769, pct_raw!$A$2:$AX$1800, 29, FALSE)</f>
        <v>0</v>
      </c>
      <c r="T769" s="5">
        <f>VLOOKUP(B769, pct_raw!$A$2:$AX$1800, 30, FALSE)</f>
        <v>0</v>
      </c>
      <c r="U769" s="5">
        <f>VLOOKUP(B769, pct_raw!$A$2:$AX$1800, 31, FALSE)</f>
        <v>0</v>
      </c>
      <c r="V769" s="5">
        <f>VLOOKUP(B769, pct_raw!$A$2:$AX$1800, 32, FALSE)</f>
        <v>0</v>
      </c>
      <c r="W769" s="5">
        <f>VLOOKUP(B769, pct_raw!$A$2:$AX$1800, 33, FALSE)</f>
        <v>0</v>
      </c>
      <c r="X769" s="5">
        <f>VLOOKUP(B769, pct_raw!$A$2:$AX$1800, 34, FALSE)</f>
        <v>0</v>
      </c>
      <c r="Y769" s="5">
        <f>VLOOKUP(B769, pct_raw!$A$2:$AX$1800, 35, FALSE)</f>
        <v>0</v>
      </c>
      <c r="Z769" s="5">
        <f>VLOOKUP(B769, pct_raw!$A$2:$AX$1800, 36, FALSE)</f>
        <v>0</v>
      </c>
      <c r="AA769" s="5">
        <f>VLOOKUP(B769, pct_raw!$A$2:$AX$1800, 37, FALSE)</f>
        <v>0</v>
      </c>
      <c r="AB769" s="5">
        <f>VLOOKUP(B769, pct_raw!$A$2:$AX$1800, 38, FALSE)</f>
        <v>0</v>
      </c>
      <c r="AC769" s="5">
        <f>VLOOKUP(B769, pct_raw!$A$2:$AX$1800, 39, FALSE)</f>
        <v>0</v>
      </c>
      <c r="AD769" s="5">
        <f>VLOOKUP(B769, pct_raw!$A$2:$AX$1800, 40, FALSE)</f>
        <v>0</v>
      </c>
      <c r="AE769" s="5">
        <f>VLOOKUP(B769, pct_raw!$A$2:$AX$1800, 41, FALSE)</f>
        <v>0</v>
      </c>
      <c r="AF769" s="5">
        <f>VLOOKUP(B769, pct_raw!$A$2:$AX$1800, 42, FALSE)</f>
        <v>0</v>
      </c>
      <c r="AG769" s="5">
        <f>VLOOKUP(B769, pct_raw!$A$2:$AX$1800, 43, FALSE)</f>
        <v>0</v>
      </c>
      <c r="AH769" s="5">
        <f>VLOOKUP(B769, pct_raw!$A$2:$AX$1800, 44, FALSE)</f>
        <v>0</v>
      </c>
      <c r="AI769" s="5">
        <f>VLOOKUP(B769, pct_raw!$A$2:$AX$1800, 45, FALSE)</f>
        <v>5</v>
      </c>
      <c r="AJ769" s="5">
        <f>VLOOKUP(B769, pct_raw!$A$2:$AX$1800, 46, FALSE)</f>
        <v>5</v>
      </c>
      <c r="AK769" s="5">
        <f>VLOOKUP(B769, pct_raw!$A$2:$AX$1800, 47, FALSE)</f>
        <v>0.12</v>
      </c>
      <c r="AL769" s="5">
        <f>VLOOKUP(B769, pct_raw!$A$2:$AX$1800, 48, FALSE)</f>
        <v>0</v>
      </c>
      <c r="AM769" s="5">
        <f>VLOOKUP(B769, pct_raw!$A$2:$AX$1800, 49, FALSE)</f>
        <v>0</v>
      </c>
      <c r="AN769" s="5">
        <f>VLOOKUP(B769, pct_raw!$A$2:$AX$1800, 50, FALSE)</f>
        <v>0</v>
      </c>
    </row>
    <row r="770" spans="1:40" x14ac:dyDescent="0.2">
      <c r="A770" s="2" t="s">
        <v>1346</v>
      </c>
      <c r="B770" s="2" t="str">
        <f t="shared" ref="B770:B833" si="12">PROPER(C770)</f>
        <v>Gm Rm</v>
      </c>
      <c r="C770" s="2" t="s">
        <v>4723</v>
      </c>
      <c r="D770" s="2" t="str">
        <f>VLOOKUP(B770, pct_raw!$A$2:$AX$1800, 6, FALSE)</f>
        <v xml:space="preserve"> GM RM</v>
      </c>
      <c r="E770" s="5">
        <f>VLOOKUP(B770, pct_raw!$A$2:$AX$1800, 15, FALSE)</f>
        <v>8</v>
      </c>
      <c r="F770" s="5">
        <f>VLOOKUP(B770, pct_raw!$A$2:$AX$1800, 16, FALSE)</f>
        <v>8</v>
      </c>
      <c r="G770" s="5">
        <f>VLOOKUP(B770, pct_raw!$A$2:$AX$1800, 17, FALSE)</f>
        <v>0.17780000000000001</v>
      </c>
      <c r="H770">
        <f>VLOOKUP(B770, pct_raw!$A$2:$AX$1800, 18, FALSE)</f>
        <v>0</v>
      </c>
      <c r="I770" s="5">
        <f>VLOOKUP(B770, pct_raw!$A$2:$AX$1800, 19, FALSE)</f>
        <v>0</v>
      </c>
      <c r="J770">
        <f>VLOOKUP(B770, pct_raw!$A$2:$AX$1800, 20, FALSE)</f>
        <v>0</v>
      </c>
      <c r="K770" s="5">
        <f>VLOOKUP(B770, pct_raw!$A$2:$AX$1800, 21, FALSE)</f>
        <v>5</v>
      </c>
      <c r="L770" s="5">
        <f>VLOOKUP(B770, pct_raw!$A$2:$AX$1800, 22, FALSE)</f>
        <v>6</v>
      </c>
      <c r="M770" s="5">
        <f>VLOOKUP(B770, pct_raw!$A$2:$AX$1800, 23, FALSE)</f>
        <v>8.8900000000000007E-2</v>
      </c>
      <c r="N770" s="5">
        <f>VLOOKUP(B770, pct_raw!$A$2:$AX$1800, 24, FALSE)</f>
        <v>0</v>
      </c>
      <c r="O770" s="5">
        <f>VLOOKUP(B770, pct_raw!$A$2:$AX$1800, 25, FALSE)</f>
        <v>0</v>
      </c>
      <c r="P770" s="5">
        <f>VLOOKUP(B770, pct_raw!$A$2:$AX$1800, 26, FALSE)</f>
        <v>0</v>
      </c>
      <c r="Q770" s="5">
        <f>VLOOKUP(B770, pct_raw!$A$2:$AX$1800, 27, FALSE)</f>
        <v>6</v>
      </c>
      <c r="R770" s="5">
        <f>VLOOKUP(B770, pct_raw!$A$2:$AX$1800, 28, FALSE)</f>
        <v>6</v>
      </c>
      <c r="S770" s="5">
        <f>VLOOKUP(B770, pct_raw!$A$2:$AX$1800, 29, FALSE)</f>
        <v>8.8900000000000007E-2</v>
      </c>
      <c r="T770" s="5">
        <f>VLOOKUP(B770, pct_raw!$A$2:$AX$1800, 30, FALSE)</f>
        <v>0</v>
      </c>
      <c r="U770" s="5">
        <f>VLOOKUP(B770, pct_raw!$A$2:$AX$1800, 31, FALSE)</f>
        <v>0</v>
      </c>
      <c r="V770" s="5">
        <f>VLOOKUP(B770, pct_raw!$A$2:$AX$1800, 32, FALSE)</f>
        <v>0</v>
      </c>
      <c r="W770" s="5">
        <f>VLOOKUP(B770, pct_raw!$A$2:$AX$1800, 33, FALSE)</f>
        <v>0</v>
      </c>
      <c r="X770" s="5">
        <f>VLOOKUP(B770, pct_raw!$A$2:$AX$1800, 34, FALSE)</f>
        <v>0</v>
      </c>
      <c r="Y770" s="5">
        <f>VLOOKUP(B770, pct_raw!$A$2:$AX$1800, 35, FALSE)</f>
        <v>0</v>
      </c>
      <c r="Z770" s="5">
        <f>VLOOKUP(B770, pct_raw!$A$2:$AX$1800, 36, FALSE)</f>
        <v>3</v>
      </c>
      <c r="AA770" s="5">
        <f>VLOOKUP(B770, pct_raw!$A$2:$AX$1800, 37, FALSE)</f>
        <v>0</v>
      </c>
      <c r="AB770" s="5">
        <f>VLOOKUP(B770, pct_raw!$A$2:$AX$1800, 38, FALSE)</f>
        <v>0</v>
      </c>
      <c r="AC770" s="5">
        <f>VLOOKUP(B770, pct_raw!$A$2:$AX$1800, 39, FALSE)</f>
        <v>0</v>
      </c>
      <c r="AD770" s="5">
        <f>VLOOKUP(B770, pct_raw!$A$2:$AX$1800, 40, FALSE)</f>
        <v>0</v>
      </c>
      <c r="AE770" s="5">
        <f>VLOOKUP(B770, pct_raw!$A$2:$AX$1800, 41, FALSE)</f>
        <v>0</v>
      </c>
      <c r="AF770" s="5">
        <f>VLOOKUP(B770, pct_raw!$A$2:$AX$1800, 42, FALSE)</f>
        <v>0</v>
      </c>
      <c r="AG770" s="5">
        <f>VLOOKUP(B770, pct_raw!$A$2:$AX$1800, 43, FALSE)</f>
        <v>0</v>
      </c>
      <c r="AH770" s="5">
        <f>VLOOKUP(B770, pct_raw!$A$2:$AX$1800, 44, FALSE)</f>
        <v>0</v>
      </c>
      <c r="AI770" s="5">
        <f>VLOOKUP(B770, pct_raw!$A$2:$AX$1800, 45, FALSE)</f>
        <v>4</v>
      </c>
      <c r="AJ770" s="5">
        <f>VLOOKUP(B770, pct_raw!$A$2:$AX$1800, 46, FALSE)</f>
        <v>5</v>
      </c>
      <c r="AK770" s="5">
        <f>VLOOKUP(B770, pct_raw!$A$2:$AX$1800, 47, FALSE)</f>
        <v>8.8900000000000007E-2</v>
      </c>
      <c r="AL770" s="5">
        <f>VLOOKUP(B770, pct_raw!$A$2:$AX$1800, 48, FALSE)</f>
        <v>0</v>
      </c>
      <c r="AM770" s="5">
        <f>VLOOKUP(B770, pct_raw!$A$2:$AX$1800, 49, FALSE)</f>
        <v>0</v>
      </c>
      <c r="AN770" s="5">
        <f>VLOOKUP(B770, pct_raw!$A$2:$AX$1800, 50, FALSE)</f>
        <v>0</v>
      </c>
    </row>
    <row r="771" spans="1:40" x14ac:dyDescent="0.2">
      <c r="A771" s="2" t="s">
        <v>1347</v>
      </c>
      <c r="B771" s="2" t="str">
        <f t="shared" si="12"/>
        <v>Gold</v>
      </c>
      <c r="C771" s="2" t="s">
        <v>1347</v>
      </c>
      <c r="D771" s="2" t="str">
        <f>VLOOKUP(B771, pct_raw!$A$2:$AX$1800, 6, FALSE)</f>
        <v xml:space="preserve"> Gold</v>
      </c>
      <c r="E771" s="5">
        <f>VLOOKUP(B771, pct_raw!$A$2:$AX$1800, 15, FALSE)</f>
        <v>10</v>
      </c>
      <c r="F771" s="5">
        <f>VLOOKUP(B771, pct_raw!$A$2:$AX$1800, 16, FALSE)</f>
        <v>13</v>
      </c>
      <c r="G771" s="5">
        <f>VLOOKUP(B771, pct_raw!$A$2:$AX$1800, 17, FALSE)</f>
        <v>0.2571</v>
      </c>
      <c r="H771">
        <f>VLOOKUP(B771, pct_raw!$A$2:$AX$1800, 18, FALSE)</f>
        <v>0</v>
      </c>
      <c r="I771" s="5">
        <f>VLOOKUP(B771, pct_raw!$A$2:$AX$1800, 19, FALSE)</f>
        <v>0</v>
      </c>
      <c r="J771">
        <f>VLOOKUP(B771, pct_raw!$A$2:$AX$1800, 20, FALSE)</f>
        <v>0</v>
      </c>
      <c r="K771" s="5">
        <f>VLOOKUP(B771, pct_raw!$A$2:$AX$1800, 21, FALSE)</f>
        <v>12</v>
      </c>
      <c r="L771" s="5">
        <f>VLOOKUP(B771, pct_raw!$A$2:$AX$1800, 22, FALSE)</f>
        <v>13</v>
      </c>
      <c r="M771" s="5">
        <f>VLOOKUP(B771, pct_raw!$A$2:$AX$1800, 23, FALSE)</f>
        <v>0.34289999999999998</v>
      </c>
      <c r="N771" s="5">
        <f>VLOOKUP(B771, pct_raw!$A$2:$AX$1800, 24, FALSE)</f>
        <v>0</v>
      </c>
      <c r="O771" s="5">
        <f>VLOOKUP(B771, pct_raw!$A$2:$AX$1800, 25, FALSE)</f>
        <v>0</v>
      </c>
      <c r="P771" s="5">
        <f>VLOOKUP(B771, pct_raw!$A$2:$AX$1800, 26, FALSE)</f>
        <v>0</v>
      </c>
      <c r="Q771" s="5">
        <f>VLOOKUP(B771, pct_raw!$A$2:$AX$1800, 27, FALSE)</f>
        <v>11</v>
      </c>
      <c r="R771" s="5">
        <f>VLOOKUP(B771, pct_raw!$A$2:$AX$1800, 28, FALSE)</f>
        <v>13</v>
      </c>
      <c r="S771" s="5">
        <f>VLOOKUP(B771, pct_raw!$A$2:$AX$1800, 29, FALSE)</f>
        <v>0.2571</v>
      </c>
      <c r="T771" s="5">
        <f>VLOOKUP(B771, pct_raw!$A$2:$AX$1800, 30, FALSE)</f>
        <v>1</v>
      </c>
      <c r="U771" s="5">
        <f>VLOOKUP(B771, pct_raw!$A$2:$AX$1800, 31, FALSE)</f>
        <v>0</v>
      </c>
      <c r="V771" s="5">
        <f>VLOOKUP(B771, pct_raw!$A$2:$AX$1800, 32, FALSE)</f>
        <v>0</v>
      </c>
      <c r="W771" s="5">
        <f>VLOOKUP(B771, pct_raw!$A$2:$AX$1800, 33, FALSE)</f>
        <v>0</v>
      </c>
      <c r="X771" s="5">
        <f>VLOOKUP(B771, pct_raw!$A$2:$AX$1800, 34, FALSE)</f>
        <v>0</v>
      </c>
      <c r="Y771" s="5">
        <f>VLOOKUP(B771, pct_raw!$A$2:$AX$1800, 35, FALSE)</f>
        <v>0</v>
      </c>
      <c r="Z771" s="5">
        <f>VLOOKUP(B771, pct_raw!$A$2:$AX$1800, 36, FALSE)</f>
        <v>10</v>
      </c>
      <c r="AA771" s="5">
        <f>VLOOKUP(B771, pct_raw!$A$2:$AX$1800, 37, FALSE)</f>
        <v>11</v>
      </c>
      <c r="AB771" s="5">
        <f>VLOOKUP(B771, pct_raw!$A$2:$AX$1800, 38, FALSE)</f>
        <v>0.1714</v>
      </c>
      <c r="AC771" s="5">
        <f>VLOOKUP(B771, pct_raw!$A$2:$AX$1800, 39, FALSE)</f>
        <v>4</v>
      </c>
      <c r="AD771" s="5">
        <f>VLOOKUP(B771, pct_raw!$A$2:$AX$1800, 40, FALSE)</f>
        <v>0</v>
      </c>
      <c r="AE771" s="5">
        <f>VLOOKUP(B771, pct_raw!$A$2:$AX$1800, 41, FALSE)</f>
        <v>0</v>
      </c>
      <c r="AF771" s="5">
        <f>VLOOKUP(B771, pct_raw!$A$2:$AX$1800, 42, FALSE)</f>
        <v>3</v>
      </c>
      <c r="AG771" s="5">
        <f>VLOOKUP(B771, pct_raw!$A$2:$AX$1800, 43, FALSE)</f>
        <v>0</v>
      </c>
      <c r="AH771" s="5">
        <f>VLOOKUP(B771, pct_raw!$A$2:$AX$1800, 44, FALSE)</f>
        <v>0</v>
      </c>
      <c r="AI771" s="5">
        <f>VLOOKUP(B771, pct_raw!$A$2:$AX$1800, 45, FALSE)</f>
        <v>10</v>
      </c>
      <c r="AJ771" s="5">
        <f>VLOOKUP(B771, pct_raw!$A$2:$AX$1800, 46, FALSE)</f>
        <v>10</v>
      </c>
      <c r="AK771" s="5">
        <f>VLOOKUP(B771, pct_raw!$A$2:$AX$1800, 47, FALSE)</f>
        <v>0.1714</v>
      </c>
      <c r="AL771" s="5">
        <f>VLOOKUP(B771, pct_raw!$A$2:$AX$1800, 48, FALSE)</f>
        <v>1</v>
      </c>
      <c r="AM771" s="5">
        <f>VLOOKUP(B771, pct_raw!$A$2:$AX$1800, 49, FALSE)</f>
        <v>0</v>
      </c>
      <c r="AN771" s="5">
        <f>VLOOKUP(B771, pct_raw!$A$2:$AX$1800, 50, FALSE)</f>
        <v>0</v>
      </c>
    </row>
    <row r="772" spans="1:40" x14ac:dyDescent="0.2">
      <c r="A772" s="2" t="s">
        <v>73</v>
      </c>
      <c r="B772" s="2" t="str">
        <f t="shared" si="12"/>
        <v>Goldfield</v>
      </c>
      <c r="C772" s="2" t="s">
        <v>73</v>
      </c>
      <c r="D772" s="2" t="str">
        <f>VLOOKUP(B772, pct_raw!$A$2:$AX$1800, 6, FALSE)</f>
        <v xml:space="preserve"> Goldfield</v>
      </c>
      <c r="E772" s="5">
        <f>VLOOKUP(B772, pct_raw!$A$2:$AX$1800, 15, FALSE)</f>
        <v>2</v>
      </c>
      <c r="F772" s="5">
        <f>VLOOKUP(B772, pct_raw!$A$2:$AX$1800, 16, FALSE)</f>
        <v>0</v>
      </c>
      <c r="G772" s="5">
        <f>VLOOKUP(B772, pct_raw!$A$2:$AX$1800, 17, FALSE)</f>
        <v>0</v>
      </c>
      <c r="H772">
        <f>VLOOKUP(B772, pct_raw!$A$2:$AX$1800, 18, FALSE)</f>
        <v>0</v>
      </c>
      <c r="I772" s="5">
        <f>VLOOKUP(B772, pct_raw!$A$2:$AX$1800, 19, FALSE)</f>
        <v>0</v>
      </c>
      <c r="J772">
        <f>VLOOKUP(B772, pct_raw!$A$2:$AX$1800, 20, FALSE)</f>
        <v>0</v>
      </c>
      <c r="K772" s="5">
        <f>VLOOKUP(B772, pct_raw!$A$2:$AX$1800, 21, FALSE)</f>
        <v>3</v>
      </c>
      <c r="L772" s="5">
        <f>VLOOKUP(B772, pct_raw!$A$2:$AX$1800, 22, FALSE)</f>
        <v>5</v>
      </c>
      <c r="M772" s="5">
        <f>VLOOKUP(B772, pct_raw!$A$2:$AX$1800, 23, FALSE)</f>
        <v>0</v>
      </c>
      <c r="N772" s="5">
        <f>VLOOKUP(B772, pct_raw!$A$2:$AX$1800, 24, FALSE)</f>
        <v>0</v>
      </c>
      <c r="O772" s="5">
        <f>VLOOKUP(B772, pct_raw!$A$2:$AX$1800, 25, FALSE)</f>
        <v>0</v>
      </c>
      <c r="P772" s="5">
        <f>VLOOKUP(B772, pct_raw!$A$2:$AX$1800, 26, FALSE)</f>
        <v>0</v>
      </c>
      <c r="Q772" s="5">
        <f>VLOOKUP(B772, pct_raw!$A$2:$AX$1800, 27, FALSE)</f>
        <v>5</v>
      </c>
      <c r="R772" s="5">
        <f>VLOOKUP(B772, pct_raw!$A$2:$AX$1800, 28, FALSE)</f>
        <v>5</v>
      </c>
      <c r="S772" s="5">
        <f>VLOOKUP(B772, pct_raw!$A$2:$AX$1800, 29, FALSE)</f>
        <v>0.1333</v>
      </c>
      <c r="T772" s="5">
        <f>VLOOKUP(B772, pct_raw!$A$2:$AX$1800, 30, FALSE)</f>
        <v>0</v>
      </c>
      <c r="U772" s="5">
        <f>VLOOKUP(B772, pct_raw!$A$2:$AX$1800, 31, FALSE)</f>
        <v>0</v>
      </c>
      <c r="V772" s="5">
        <f>VLOOKUP(B772, pct_raw!$A$2:$AX$1800, 32, FALSE)</f>
        <v>0</v>
      </c>
      <c r="W772" s="5">
        <f>VLOOKUP(B772, pct_raw!$A$2:$AX$1800, 33, FALSE)</f>
        <v>0</v>
      </c>
      <c r="X772" s="5">
        <f>VLOOKUP(B772, pct_raw!$A$2:$AX$1800, 34, FALSE)</f>
        <v>0</v>
      </c>
      <c r="Y772" s="5">
        <f>VLOOKUP(B772, pct_raw!$A$2:$AX$1800, 35, FALSE)</f>
        <v>0</v>
      </c>
      <c r="Z772" s="5">
        <f>VLOOKUP(B772, pct_raw!$A$2:$AX$1800, 36, FALSE)</f>
        <v>3</v>
      </c>
      <c r="AA772" s="5">
        <f>VLOOKUP(B772, pct_raw!$A$2:$AX$1800, 37, FALSE)</f>
        <v>3</v>
      </c>
      <c r="AB772" s="5">
        <f>VLOOKUP(B772, pct_raw!$A$2:$AX$1800, 38, FALSE)</f>
        <v>0</v>
      </c>
      <c r="AC772" s="5">
        <f>VLOOKUP(B772, pct_raw!$A$2:$AX$1800, 39, FALSE)</f>
        <v>0</v>
      </c>
      <c r="AD772" s="5">
        <f>VLOOKUP(B772, pct_raw!$A$2:$AX$1800, 40, FALSE)</f>
        <v>0</v>
      </c>
      <c r="AE772" s="5">
        <f>VLOOKUP(B772, pct_raw!$A$2:$AX$1800, 41, FALSE)</f>
        <v>0</v>
      </c>
      <c r="AF772" s="5">
        <f>VLOOKUP(B772, pct_raw!$A$2:$AX$1800, 42, FALSE)</f>
        <v>0</v>
      </c>
      <c r="AG772" s="5">
        <f>VLOOKUP(B772, pct_raw!$A$2:$AX$1800, 43, FALSE)</f>
        <v>0</v>
      </c>
      <c r="AH772" s="5">
        <f>VLOOKUP(B772, pct_raw!$A$2:$AX$1800, 44, FALSE)</f>
        <v>0</v>
      </c>
      <c r="AI772" s="5">
        <f>VLOOKUP(B772, pct_raw!$A$2:$AX$1800, 45, FALSE)</f>
        <v>5</v>
      </c>
      <c r="AJ772" s="5">
        <f>VLOOKUP(B772, pct_raw!$A$2:$AX$1800, 46, FALSE)</f>
        <v>5</v>
      </c>
      <c r="AK772" s="5">
        <f>VLOOKUP(B772, pct_raw!$A$2:$AX$1800, 47, FALSE)</f>
        <v>0.1333</v>
      </c>
      <c r="AL772" s="5">
        <f>VLOOKUP(B772, pct_raw!$A$2:$AX$1800, 48, FALSE)</f>
        <v>0</v>
      </c>
      <c r="AM772" s="5">
        <f>VLOOKUP(B772, pct_raw!$A$2:$AX$1800, 49, FALSE)</f>
        <v>0</v>
      </c>
      <c r="AN772" s="5">
        <f>VLOOKUP(B772, pct_raw!$A$2:$AX$1800, 50, FALSE)</f>
        <v>0</v>
      </c>
    </row>
    <row r="773" spans="1:40" x14ac:dyDescent="0.2">
      <c r="A773" s="2" t="s">
        <v>1348</v>
      </c>
      <c r="B773" s="2" t="str">
        <f t="shared" si="12"/>
        <v>Goshen City</v>
      </c>
      <c r="C773" s="2" t="s">
        <v>1348</v>
      </c>
      <c r="D773" s="2" t="str">
        <f>VLOOKUP(B773, pct_raw!$A$2:$AX$1800, 6, FALSE)</f>
        <v xml:space="preserve"> Goshen City</v>
      </c>
      <c r="E773" s="5">
        <f>VLOOKUP(B773, pct_raw!$A$2:$AX$1800, 15, FALSE)</f>
        <v>2</v>
      </c>
      <c r="F773" s="5">
        <f>VLOOKUP(B773, pct_raw!$A$2:$AX$1800, 16, FALSE)</f>
        <v>0</v>
      </c>
      <c r="G773" s="5">
        <f>VLOOKUP(B773, pct_raw!$A$2:$AX$1800, 17, FALSE)</f>
        <v>0</v>
      </c>
      <c r="H773">
        <f>VLOOKUP(B773, pct_raw!$A$2:$AX$1800, 18, FALSE)</f>
        <v>0</v>
      </c>
      <c r="I773" s="5">
        <f>VLOOKUP(B773, pct_raw!$A$2:$AX$1800, 19, FALSE)</f>
        <v>0</v>
      </c>
      <c r="J773">
        <f>VLOOKUP(B773, pct_raw!$A$2:$AX$1800, 20, FALSE)</f>
        <v>0</v>
      </c>
      <c r="K773" s="5">
        <f>VLOOKUP(B773, pct_raw!$A$2:$AX$1800, 21, FALSE)</f>
        <v>3</v>
      </c>
      <c r="L773" s="5">
        <f>VLOOKUP(B773, pct_raw!$A$2:$AX$1800, 22, FALSE)</f>
        <v>0</v>
      </c>
      <c r="M773" s="5">
        <f>VLOOKUP(B773, pct_raw!$A$2:$AX$1800, 23, FALSE)</f>
        <v>0</v>
      </c>
      <c r="N773" s="5">
        <f>VLOOKUP(B773, pct_raw!$A$2:$AX$1800, 24, FALSE)</f>
        <v>1</v>
      </c>
      <c r="O773" s="5">
        <f>VLOOKUP(B773, pct_raw!$A$2:$AX$1800, 25, FALSE)</f>
        <v>0</v>
      </c>
      <c r="P773" s="5">
        <f>VLOOKUP(B773, pct_raw!$A$2:$AX$1800, 26, FALSE)</f>
        <v>0</v>
      </c>
      <c r="Q773" s="5">
        <f>VLOOKUP(B773, pct_raw!$A$2:$AX$1800, 27, FALSE)</f>
        <v>1</v>
      </c>
      <c r="R773" s="5">
        <f>VLOOKUP(B773, pct_raw!$A$2:$AX$1800, 28, FALSE)</f>
        <v>0</v>
      </c>
      <c r="S773" s="5">
        <f>VLOOKUP(B773, pct_raw!$A$2:$AX$1800, 29, FALSE)</f>
        <v>0</v>
      </c>
      <c r="T773" s="5">
        <f>VLOOKUP(B773, pct_raw!$A$2:$AX$1800, 30, FALSE)</f>
        <v>0</v>
      </c>
      <c r="U773" s="5">
        <f>VLOOKUP(B773, pct_raw!$A$2:$AX$1800, 31, FALSE)</f>
        <v>0</v>
      </c>
      <c r="V773" s="5">
        <f>VLOOKUP(B773, pct_raw!$A$2:$AX$1800, 32, FALSE)</f>
        <v>0</v>
      </c>
      <c r="W773" s="5">
        <f>VLOOKUP(B773, pct_raw!$A$2:$AX$1800, 33, FALSE)</f>
        <v>0</v>
      </c>
      <c r="X773" s="5">
        <f>VLOOKUP(B773, pct_raw!$A$2:$AX$1800, 34, FALSE)</f>
        <v>0</v>
      </c>
      <c r="Y773" s="5">
        <f>VLOOKUP(B773, pct_raw!$A$2:$AX$1800, 35, FALSE)</f>
        <v>0</v>
      </c>
      <c r="Z773" s="5">
        <f>VLOOKUP(B773, pct_raw!$A$2:$AX$1800, 36, FALSE)</f>
        <v>14</v>
      </c>
      <c r="AA773" s="5">
        <f>VLOOKUP(B773, pct_raw!$A$2:$AX$1800, 37, FALSE)</f>
        <v>17</v>
      </c>
      <c r="AB773" s="5">
        <f>VLOOKUP(B773, pct_raw!$A$2:$AX$1800, 38, FALSE)</f>
        <v>0.16669999999999999</v>
      </c>
      <c r="AC773" s="5">
        <f>VLOOKUP(B773, pct_raw!$A$2:$AX$1800, 39, FALSE)</f>
        <v>0</v>
      </c>
      <c r="AD773" s="5">
        <f>VLOOKUP(B773, pct_raw!$A$2:$AX$1800, 40, FALSE)</f>
        <v>0</v>
      </c>
      <c r="AE773" s="5">
        <f>VLOOKUP(B773, pct_raw!$A$2:$AX$1800, 41, FALSE)</f>
        <v>0</v>
      </c>
      <c r="AF773" s="5">
        <f>VLOOKUP(B773, pct_raw!$A$2:$AX$1800, 42, FALSE)</f>
        <v>0</v>
      </c>
      <c r="AG773" s="5">
        <f>VLOOKUP(B773, pct_raw!$A$2:$AX$1800, 43, FALSE)</f>
        <v>0</v>
      </c>
      <c r="AH773" s="5">
        <f>VLOOKUP(B773, pct_raw!$A$2:$AX$1800, 44, FALSE)</f>
        <v>0</v>
      </c>
      <c r="AI773" s="5">
        <f>VLOOKUP(B773, pct_raw!$A$2:$AX$1800, 45, FALSE)</f>
        <v>10</v>
      </c>
      <c r="AJ773" s="5">
        <f>VLOOKUP(B773, pct_raw!$A$2:$AX$1800, 46, FALSE)</f>
        <v>15</v>
      </c>
      <c r="AK773" s="5">
        <f>VLOOKUP(B773, pct_raw!$A$2:$AX$1800, 47, FALSE)</f>
        <v>0.16669999999999999</v>
      </c>
      <c r="AL773" s="5">
        <f>VLOOKUP(B773, pct_raw!$A$2:$AX$1800, 48, FALSE)</f>
        <v>2</v>
      </c>
      <c r="AM773" s="5">
        <f>VLOOKUP(B773, pct_raw!$A$2:$AX$1800, 49, FALSE)</f>
        <v>0</v>
      </c>
      <c r="AN773" s="5">
        <f>VLOOKUP(B773, pct_raw!$A$2:$AX$1800, 50, FALSE)</f>
        <v>0</v>
      </c>
    </row>
    <row r="774" spans="1:40" x14ac:dyDescent="0.2">
      <c r="A774" s="2" t="s">
        <v>157</v>
      </c>
      <c r="B774" s="2" t="str">
        <f t="shared" si="12"/>
        <v>Gower Springdale</v>
      </c>
      <c r="C774" s="2" t="s">
        <v>4964</v>
      </c>
      <c r="D774" s="2" t="str">
        <f>VLOOKUP(B774, pct_raw!$A$2:$AX$1800, 6, FALSE)</f>
        <v xml:space="preserve"> GOWER SPRINGDALE</v>
      </c>
      <c r="E774" s="5">
        <f>VLOOKUP(B774, pct_raw!$A$2:$AX$1800, 15, FALSE)</f>
        <v>22</v>
      </c>
      <c r="F774" s="5">
        <f>VLOOKUP(B774, pct_raw!$A$2:$AX$1800, 16, FALSE)</f>
        <v>23</v>
      </c>
      <c r="G774" s="5">
        <f>VLOOKUP(B774, pct_raw!$A$2:$AX$1800, 17, FALSE)</f>
        <v>0.34289999999999998</v>
      </c>
      <c r="H774">
        <f>VLOOKUP(B774, pct_raw!$A$2:$AX$1800, 18, FALSE)</f>
        <v>2</v>
      </c>
      <c r="I774" s="5">
        <f>VLOOKUP(B774, pct_raw!$A$2:$AX$1800, 19, FALSE)</f>
        <v>0</v>
      </c>
      <c r="J774">
        <f>VLOOKUP(B774, pct_raw!$A$2:$AX$1800, 20, FALSE)</f>
        <v>0</v>
      </c>
      <c r="K774" s="5">
        <f>VLOOKUP(B774, pct_raw!$A$2:$AX$1800, 21, FALSE)</f>
        <v>26</v>
      </c>
      <c r="L774" s="5">
        <f>VLOOKUP(B774, pct_raw!$A$2:$AX$1800, 22, FALSE)</f>
        <v>27</v>
      </c>
      <c r="M774" s="5">
        <f>VLOOKUP(B774, pct_raw!$A$2:$AX$1800, 23, FALSE)</f>
        <v>0.34289999999999998</v>
      </c>
      <c r="N774" s="5">
        <f>VLOOKUP(B774, pct_raw!$A$2:$AX$1800, 24, FALSE)</f>
        <v>0</v>
      </c>
      <c r="O774" s="5">
        <f>VLOOKUP(B774, pct_raw!$A$2:$AX$1800, 25, FALSE)</f>
        <v>0</v>
      </c>
      <c r="P774" s="5">
        <f>VLOOKUP(B774, pct_raw!$A$2:$AX$1800, 26, FALSE)</f>
        <v>0</v>
      </c>
      <c r="Q774" s="5">
        <f>VLOOKUP(B774, pct_raw!$A$2:$AX$1800, 27, FALSE)</f>
        <v>13</v>
      </c>
      <c r="R774" s="5">
        <f>VLOOKUP(B774, pct_raw!$A$2:$AX$1800, 28, FALSE)</f>
        <v>17</v>
      </c>
      <c r="S774" s="5">
        <f>VLOOKUP(B774, pct_raw!$A$2:$AX$1800, 29, FALSE)</f>
        <v>0.1714</v>
      </c>
      <c r="T774" s="5">
        <f>VLOOKUP(B774, pct_raw!$A$2:$AX$1800, 30, FALSE)</f>
        <v>0</v>
      </c>
      <c r="U774" s="5">
        <f>VLOOKUP(B774, pct_raw!$A$2:$AX$1800, 31, FALSE)</f>
        <v>0</v>
      </c>
      <c r="V774" s="5">
        <f>VLOOKUP(B774, pct_raw!$A$2:$AX$1800, 32, FALSE)</f>
        <v>0</v>
      </c>
      <c r="W774" s="5">
        <f>VLOOKUP(B774, pct_raw!$A$2:$AX$1800, 33, FALSE)</f>
        <v>0</v>
      </c>
      <c r="X774" s="5">
        <f>VLOOKUP(B774, pct_raw!$A$2:$AX$1800, 34, FALSE)</f>
        <v>0</v>
      </c>
      <c r="Y774" s="5">
        <f>VLOOKUP(B774, pct_raw!$A$2:$AX$1800, 35, FALSE)</f>
        <v>0</v>
      </c>
      <c r="Z774" s="5">
        <f>VLOOKUP(B774, pct_raw!$A$2:$AX$1800, 36, FALSE)</f>
        <v>23</v>
      </c>
      <c r="AA774" s="5">
        <f>VLOOKUP(B774, pct_raw!$A$2:$AX$1800, 37, FALSE)</f>
        <v>23</v>
      </c>
      <c r="AB774" s="5">
        <f>VLOOKUP(B774, pct_raw!$A$2:$AX$1800, 38, FALSE)</f>
        <v>0.1714</v>
      </c>
      <c r="AC774" s="5">
        <f>VLOOKUP(B774, pct_raw!$A$2:$AX$1800, 39, FALSE)</f>
        <v>0</v>
      </c>
      <c r="AD774" s="5">
        <f>VLOOKUP(B774, pct_raw!$A$2:$AX$1800, 40, FALSE)</f>
        <v>0</v>
      </c>
      <c r="AE774" s="5">
        <f>VLOOKUP(B774, pct_raw!$A$2:$AX$1800, 41, FALSE)</f>
        <v>0</v>
      </c>
      <c r="AF774" s="5">
        <f>VLOOKUP(B774, pct_raw!$A$2:$AX$1800, 42, FALSE)</f>
        <v>2</v>
      </c>
      <c r="AG774" s="5">
        <f>VLOOKUP(B774, pct_raw!$A$2:$AX$1800, 43, FALSE)</f>
        <v>0</v>
      </c>
      <c r="AH774" s="5">
        <f>VLOOKUP(B774, pct_raw!$A$2:$AX$1800, 44, FALSE)</f>
        <v>0</v>
      </c>
      <c r="AI774" s="5">
        <f>VLOOKUP(B774, pct_raw!$A$2:$AX$1800, 45, FALSE)</f>
        <v>21</v>
      </c>
      <c r="AJ774" s="5">
        <f>VLOOKUP(B774, pct_raw!$A$2:$AX$1800, 46, FALSE)</f>
        <v>22</v>
      </c>
      <c r="AK774" s="5">
        <f>VLOOKUP(B774, pct_raw!$A$2:$AX$1800, 47, FALSE)</f>
        <v>0.1714</v>
      </c>
      <c r="AL774" s="5">
        <f>VLOOKUP(B774, pct_raw!$A$2:$AX$1800, 48, FALSE)</f>
        <v>3</v>
      </c>
      <c r="AM774" s="5">
        <f>VLOOKUP(B774, pct_raw!$A$2:$AX$1800, 49, FALSE)</f>
        <v>0</v>
      </c>
      <c r="AN774" s="5">
        <f>VLOOKUP(B774, pct_raw!$A$2:$AX$1800, 50, FALSE)</f>
        <v>0</v>
      </c>
    </row>
    <row r="775" spans="1:40" x14ac:dyDescent="0.2">
      <c r="A775" s="2" t="s">
        <v>85</v>
      </c>
      <c r="B775" s="2" t="str">
        <f t="shared" si="12"/>
        <v>Gowrie</v>
      </c>
      <c r="C775" s="2" t="s">
        <v>85</v>
      </c>
      <c r="D775" s="2" t="str">
        <f>VLOOKUP(B775, pct_raw!$A$2:$AX$1800, 6, FALSE)</f>
        <v xml:space="preserve"> Gowrie</v>
      </c>
      <c r="E775" s="5">
        <f>VLOOKUP(B775, pct_raw!$A$2:$AX$1800, 15, FALSE)</f>
        <v>12</v>
      </c>
      <c r="F775" s="5">
        <f>VLOOKUP(B775, pct_raw!$A$2:$AX$1800, 16, FALSE)</f>
        <v>13</v>
      </c>
      <c r="G775" s="5">
        <f>VLOOKUP(B775, pct_raw!$A$2:$AX$1800, 17, FALSE)</f>
        <v>0.16669999999999999</v>
      </c>
      <c r="H775">
        <f>VLOOKUP(B775, pct_raw!$A$2:$AX$1800, 18, FALSE)</f>
        <v>0</v>
      </c>
      <c r="I775" s="5">
        <f>VLOOKUP(B775, pct_raw!$A$2:$AX$1800, 19, FALSE)</f>
        <v>0</v>
      </c>
      <c r="J775">
        <f>VLOOKUP(B775, pct_raw!$A$2:$AX$1800, 20, FALSE)</f>
        <v>0</v>
      </c>
      <c r="K775" s="5">
        <f>VLOOKUP(B775, pct_raw!$A$2:$AX$1800, 21, FALSE)</f>
        <v>11</v>
      </c>
      <c r="L775" s="5">
        <f>VLOOKUP(B775, pct_raw!$A$2:$AX$1800, 22, FALSE)</f>
        <v>12</v>
      </c>
      <c r="M775" s="5">
        <f>VLOOKUP(B775, pct_raw!$A$2:$AX$1800, 23, FALSE)</f>
        <v>0.16669999999999999</v>
      </c>
      <c r="N775" s="5">
        <f>VLOOKUP(B775, pct_raw!$A$2:$AX$1800, 24, FALSE)</f>
        <v>0</v>
      </c>
      <c r="O775" s="5">
        <f>VLOOKUP(B775, pct_raw!$A$2:$AX$1800, 25, FALSE)</f>
        <v>0</v>
      </c>
      <c r="P775" s="5">
        <f>VLOOKUP(B775, pct_raw!$A$2:$AX$1800, 26, FALSE)</f>
        <v>0</v>
      </c>
      <c r="Q775" s="5">
        <f>VLOOKUP(B775, pct_raw!$A$2:$AX$1800, 27, FALSE)</f>
        <v>11</v>
      </c>
      <c r="R775" s="5">
        <f>VLOOKUP(B775, pct_raw!$A$2:$AX$1800, 28, FALSE)</f>
        <v>14</v>
      </c>
      <c r="S775" s="5">
        <f>VLOOKUP(B775, pct_raw!$A$2:$AX$1800, 29, FALSE)</f>
        <v>0.16669999999999999</v>
      </c>
      <c r="T775" s="5">
        <f>VLOOKUP(B775, pct_raw!$A$2:$AX$1800, 30, FALSE)</f>
        <v>0</v>
      </c>
      <c r="U775" s="5">
        <f>VLOOKUP(B775, pct_raw!$A$2:$AX$1800, 31, FALSE)</f>
        <v>0</v>
      </c>
      <c r="V775" s="5">
        <f>VLOOKUP(B775, pct_raw!$A$2:$AX$1800, 32, FALSE)</f>
        <v>0</v>
      </c>
      <c r="W775" s="5">
        <f>VLOOKUP(B775, pct_raw!$A$2:$AX$1800, 33, FALSE)</f>
        <v>0</v>
      </c>
      <c r="X775" s="5">
        <f>VLOOKUP(B775, pct_raw!$A$2:$AX$1800, 34, FALSE)</f>
        <v>0</v>
      </c>
      <c r="Y775" s="5">
        <f>VLOOKUP(B775, pct_raw!$A$2:$AX$1800, 35, FALSE)</f>
        <v>0</v>
      </c>
      <c r="Z775" s="5">
        <f>VLOOKUP(B775, pct_raw!$A$2:$AX$1800, 36, FALSE)</f>
        <v>10</v>
      </c>
      <c r="AA775" s="5">
        <f>VLOOKUP(B775, pct_raw!$A$2:$AX$1800, 37, FALSE)</f>
        <v>10</v>
      </c>
      <c r="AB775" s="5">
        <f>VLOOKUP(B775, pct_raw!$A$2:$AX$1800, 38, FALSE)</f>
        <v>8.3299999999999999E-2</v>
      </c>
      <c r="AC775" s="5">
        <f>VLOOKUP(B775, pct_raw!$A$2:$AX$1800, 39, FALSE)</f>
        <v>0</v>
      </c>
      <c r="AD775" s="5">
        <f>VLOOKUP(B775, pct_raw!$A$2:$AX$1800, 40, FALSE)</f>
        <v>0</v>
      </c>
      <c r="AE775" s="5">
        <f>VLOOKUP(B775, pct_raw!$A$2:$AX$1800, 41, FALSE)</f>
        <v>0</v>
      </c>
      <c r="AF775" s="5">
        <f>VLOOKUP(B775, pct_raw!$A$2:$AX$1800, 42, FALSE)</f>
        <v>2</v>
      </c>
      <c r="AG775" s="5">
        <f>VLOOKUP(B775, pct_raw!$A$2:$AX$1800, 43, FALSE)</f>
        <v>0</v>
      </c>
      <c r="AH775" s="5">
        <f>VLOOKUP(B775, pct_raw!$A$2:$AX$1800, 44, FALSE)</f>
        <v>0</v>
      </c>
      <c r="AI775" s="5">
        <f>VLOOKUP(B775, pct_raw!$A$2:$AX$1800, 45, FALSE)</f>
        <v>3</v>
      </c>
      <c r="AJ775" s="5">
        <f>VLOOKUP(B775, pct_raw!$A$2:$AX$1800, 46, FALSE)</f>
        <v>0</v>
      </c>
      <c r="AK775" s="5">
        <f>VLOOKUP(B775, pct_raw!$A$2:$AX$1800, 47, FALSE)</f>
        <v>0</v>
      </c>
      <c r="AL775" s="5">
        <f>VLOOKUP(B775, pct_raw!$A$2:$AX$1800, 48, FALSE)</f>
        <v>0</v>
      </c>
      <c r="AM775" s="5">
        <f>VLOOKUP(B775, pct_raw!$A$2:$AX$1800, 49, FALSE)</f>
        <v>0</v>
      </c>
      <c r="AN775" s="5">
        <f>VLOOKUP(B775, pct_raw!$A$2:$AX$1800, 50, FALSE)</f>
        <v>0</v>
      </c>
    </row>
    <row r="776" spans="1:40" x14ac:dyDescent="0.2">
      <c r="A776" s="2" t="s">
        <v>502</v>
      </c>
      <c r="B776" s="2" t="str">
        <f t="shared" si="12"/>
        <v>Gr Rl Grand River</v>
      </c>
      <c r="C776" s="2" t="s">
        <v>4965</v>
      </c>
      <c r="D776" s="2" t="str">
        <f>VLOOKUP(B776, pct_raw!$A$2:$AX$1800, 6, FALSE)</f>
        <v xml:space="preserve"> GR RL Grand River</v>
      </c>
      <c r="E776" s="5">
        <f>VLOOKUP(B776, pct_raw!$A$2:$AX$1800, 15, FALSE)</f>
        <v>2</v>
      </c>
      <c r="F776" s="5">
        <f>VLOOKUP(B776, pct_raw!$A$2:$AX$1800, 16, FALSE)</f>
        <v>2</v>
      </c>
      <c r="G776" s="5">
        <f>VLOOKUP(B776, pct_raw!$A$2:$AX$1800, 17, FALSE)</f>
        <v>4.7100000000000003E-2</v>
      </c>
      <c r="H776">
        <f>VLOOKUP(B776, pct_raw!$A$2:$AX$1800, 18, FALSE)</f>
        <v>0</v>
      </c>
      <c r="I776" s="5">
        <f>VLOOKUP(B776, pct_raw!$A$2:$AX$1800, 19, FALSE)</f>
        <v>0</v>
      </c>
      <c r="J776">
        <f>VLOOKUP(B776, pct_raw!$A$2:$AX$1800, 20, FALSE)</f>
        <v>0</v>
      </c>
      <c r="K776" s="5">
        <f>VLOOKUP(B776, pct_raw!$A$2:$AX$1800, 21, FALSE)</f>
        <v>7</v>
      </c>
      <c r="L776" s="5">
        <f>VLOOKUP(B776, pct_raw!$A$2:$AX$1800, 22, FALSE)</f>
        <v>8</v>
      </c>
      <c r="M776" s="5">
        <f>VLOOKUP(B776, pct_raw!$A$2:$AX$1800, 23, FALSE)</f>
        <v>9.4100000000000003E-2</v>
      </c>
      <c r="N776" s="5">
        <f>VLOOKUP(B776, pct_raw!$A$2:$AX$1800, 24, FALSE)</f>
        <v>0</v>
      </c>
      <c r="O776" s="5">
        <f>VLOOKUP(B776, pct_raw!$A$2:$AX$1800, 25, FALSE)</f>
        <v>0</v>
      </c>
      <c r="P776" s="5">
        <f>VLOOKUP(B776, pct_raw!$A$2:$AX$1800, 26, FALSE)</f>
        <v>0</v>
      </c>
      <c r="Q776" s="5">
        <f>VLOOKUP(B776, pct_raw!$A$2:$AX$1800, 27, FALSE)</f>
        <v>0</v>
      </c>
      <c r="R776" s="5">
        <f>VLOOKUP(B776, pct_raw!$A$2:$AX$1800, 28, FALSE)</f>
        <v>0</v>
      </c>
      <c r="S776" s="5">
        <f>VLOOKUP(B776, pct_raw!$A$2:$AX$1800, 29, FALSE)</f>
        <v>0</v>
      </c>
      <c r="T776" s="5">
        <f>VLOOKUP(B776, pct_raw!$A$2:$AX$1800, 30, FALSE)</f>
        <v>0</v>
      </c>
      <c r="U776" s="5">
        <f>VLOOKUP(B776, pct_raw!$A$2:$AX$1800, 31, FALSE)</f>
        <v>0</v>
      </c>
      <c r="V776" s="5">
        <f>VLOOKUP(B776, pct_raw!$A$2:$AX$1800, 32, FALSE)</f>
        <v>0</v>
      </c>
      <c r="W776" s="5">
        <f>VLOOKUP(B776, pct_raw!$A$2:$AX$1800, 33, FALSE)</f>
        <v>0</v>
      </c>
      <c r="X776" s="5">
        <f>VLOOKUP(B776, pct_raw!$A$2:$AX$1800, 34, FALSE)</f>
        <v>0</v>
      </c>
      <c r="Y776" s="5">
        <f>VLOOKUP(B776, pct_raw!$A$2:$AX$1800, 35, FALSE)</f>
        <v>0</v>
      </c>
      <c r="Z776" s="5">
        <f>VLOOKUP(B776, pct_raw!$A$2:$AX$1800, 36, FALSE)</f>
        <v>3</v>
      </c>
      <c r="AA776" s="5">
        <f>VLOOKUP(B776, pct_raw!$A$2:$AX$1800, 37, FALSE)</f>
        <v>3</v>
      </c>
      <c r="AB776" s="5">
        <f>VLOOKUP(B776, pct_raw!$A$2:$AX$1800, 38, FALSE)</f>
        <v>4.7100000000000003E-2</v>
      </c>
      <c r="AC776" s="5">
        <f>VLOOKUP(B776, pct_raw!$A$2:$AX$1800, 39, FALSE)</f>
        <v>0</v>
      </c>
      <c r="AD776" s="5">
        <f>VLOOKUP(B776, pct_raw!$A$2:$AX$1800, 40, FALSE)</f>
        <v>0</v>
      </c>
      <c r="AE776" s="5">
        <f>VLOOKUP(B776, pct_raw!$A$2:$AX$1800, 41, FALSE)</f>
        <v>0</v>
      </c>
      <c r="AF776" s="5">
        <f>VLOOKUP(B776, pct_raw!$A$2:$AX$1800, 42, FALSE)</f>
        <v>0</v>
      </c>
      <c r="AG776" s="5">
        <f>VLOOKUP(B776, pct_raw!$A$2:$AX$1800, 43, FALSE)</f>
        <v>0</v>
      </c>
      <c r="AH776" s="5">
        <f>VLOOKUP(B776, pct_raw!$A$2:$AX$1800, 44, FALSE)</f>
        <v>0</v>
      </c>
      <c r="AI776" s="5">
        <f>VLOOKUP(B776, pct_raw!$A$2:$AX$1800, 45, FALSE)</f>
        <v>1</v>
      </c>
      <c r="AJ776" s="5">
        <f>VLOOKUP(B776, pct_raw!$A$2:$AX$1800, 46, FALSE)</f>
        <v>0</v>
      </c>
      <c r="AK776" s="5">
        <f>VLOOKUP(B776, pct_raw!$A$2:$AX$1800, 47, FALSE)</f>
        <v>0</v>
      </c>
      <c r="AL776" s="5">
        <f>VLOOKUP(B776, pct_raw!$A$2:$AX$1800, 48, FALSE)</f>
        <v>0</v>
      </c>
      <c r="AM776" s="5">
        <f>VLOOKUP(B776, pct_raw!$A$2:$AX$1800, 49, FALSE)</f>
        <v>0</v>
      </c>
      <c r="AN776" s="5">
        <f>VLOOKUP(B776, pct_raw!$A$2:$AX$1800, 50, FALSE)</f>
        <v>0</v>
      </c>
    </row>
    <row r="777" spans="1:40" x14ac:dyDescent="0.2">
      <c r="A777" s="2" t="s">
        <v>757</v>
      </c>
      <c r="B777" s="2" t="str">
        <f t="shared" si="12"/>
        <v>Gr Rv Li Pt. Hl&amp;Wl</v>
      </c>
      <c r="C777" s="2" t="s">
        <v>4966</v>
      </c>
      <c r="D777" s="2" t="str">
        <f>VLOOKUP(B777, pct_raw!$A$2:$AX$1800, 6, FALSE)</f>
        <v xml:space="preserve"> GR RV LI pt. HL&amp;WL</v>
      </c>
      <c r="E777" s="5">
        <f>VLOOKUP(B777, pct_raw!$A$2:$AX$1800, 15, FALSE)</f>
        <v>12</v>
      </c>
      <c r="F777" s="5">
        <f>VLOOKUP(B777, pct_raw!$A$2:$AX$1800, 16, FALSE)</f>
        <v>12</v>
      </c>
      <c r="G777" s="5">
        <f>VLOOKUP(B777, pct_raw!$A$2:$AX$1800, 17, FALSE)</f>
        <v>0.25</v>
      </c>
      <c r="H777">
        <f>VLOOKUP(B777, pct_raw!$A$2:$AX$1800, 18, FALSE)</f>
        <v>0</v>
      </c>
      <c r="I777" s="5">
        <f>VLOOKUP(B777, pct_raw!$A$2:$AX$1800, 19, FALSE)</f>
        <v>0</v>
      </c>
      <c r="J777">
        <f>VLOOKUP(B777, pct_raw!$A$2:$AX$1800, 20, FALSE)</f>
        <v>0</v>
      </c>
      <c r="K777" s="5">
        <f>VLOOKUP(B777, pct_raw!$A$2:$AX$1800, 21, FALSE)</f>
        <v>9</v>
      </c>
      <c r="L777" s="5">
        <f>VLOOKUP(B777, pct_raw!$A$2:$AX$1800, 22, FALSE)</f>
        <v>9</v>
      </c>
      <c r="M777" s="5">
        <f>VLOOKUP(B777, pct_raw!$A$2:$AX$1800, 23, FALSE)</f>
        <v>0.16669999999999999</v>
      </c>
      <c r="N777" s="5">
        <f>VLOOKUP(B777, pct_raw!$A$2:$AX$1800, 24, FALSE)</f>
        <v>0</v>
      </c>
      <c r="O777" s="5">
        <f>VLOOKUP(B777, pct_raw!$A$2:$AX$1800, 25, FALSE)</f>
        <v>0</v>
      </c>
      <c r="P777" s="5">
        <f>VLOOKUP(B777, pct_raw!$A$2:$AX$1800, 26, FALSE)</f>
        <v>0</v>
      </c>
      <c r="Q777" s="5">
        <f>VLOOKUP(B777, pct_raw!$A$2:$AX$1800, 27, FALSE)</f>
        <v>8</v>
      </c>
      <c r="R777" s="5">
        <f>VLOOKUP(B777, pct_raw!$A$2:$AX$1800, 28, FALSE)</f>
        <v>8</v>
      </c>
      <c r="S777" s="5">
        <f>VLOOKUP(B777, pct_raw!$A$2:$AX$1800, 29, FALSE)</f>
        <v>0.16669999999999999</v>
      </c>
      <c r="T777" s="5">
        <f>VLOOKUP(B777, pct_raw!$A$2:$AX$1800, 30, FALSE)</f>
        <v>0</v>
      </c>
      <c r="U777" s="5">
        <f>VLOOKUP(B777, pct_raw!$A$2:$AX$1800, 31, FALSE)</f>
        <v>0</v>
      </c>
      <c r="V777" s="5">
        <f>VLOOKUP(B777, pct_raw!$A$2:$AX$1800, 32, FALSE)</f>
        <v>0</v>
      </c>
      <c r="W777" s="5">
        <f>VLOOKUP(B777, pct_raw!$A$2:$AX$1800, 33, FALSE)</f>
        <v>0</v>
      </c>
      <c r="X777" s="5">
        <f>VLOOKUP(B777, pct_raw!$A$2:$AX$1800, 34, FALSE)</f>
        <v>0</v>
      </c>
      <c r="Y777" s="5">
        <f>VLOOKUP(B777, pct_raw!$A$2:$AX$1800, 35, FALSE)</f>
        <v>0</v>
      </c>
      <c r="Z777" s="5">
        <f>VLOOKUP(B777, pct_raw!$A$2:$AX$1800, 36, FALSE)</f>
        <v>7</v>
      </c>
      <c r="AA777" s="5">
        <f>VLOOKUP(B777, pct_raw!$A$2:$AX$1800, 37, FALSE)</f>
        <v>7</v>
      </c>
      <c r="AB777" s="5">
        <f>VLOOKUP(B777, pct_raw!$A$2:$AX$1800, 38, FALSE)</f>
        <v>0.16669999999999999</v>
      </c>
      <c r="AC777" s="5">
        <f>VLOOKUP(B777, pct_raw!$A$2:$AX$1800, 39, FALSE)</f>
        <v>0</v>
      </c>
      <c r="AD777" s="5">
        <f>VLOOKUP(B777, pct_raw!$A$2:$AX$1800, 40, FALSE)</f>
        <v>0</v>
      </c>
      <c r="AE777" s="5">
        <f>VLOOKUP(B777, pct_raw!$A$2:$AX$1800, 41, FALSE)</f>
        <v>0</v>
      </c>
      <c r="AF777" s="5">
        <f>VLOOKUP(B777, pct_raw!$A$2:$AX$1800, 42, FALSE)</f>
        <v>0</v>
      </c>
      <c r="AG777" s="5">
        <f>VLOOKUP(B777, pct_raw!$A$2:$AX$1800, 43, FALSE)</f>
        <v>0</v>
      </c>
      <c r="AH777" s="5">
        <f>VLOOKUP(B777, pct_raw!$A$2:$AX$1800, 44, FALSE)</f>
        <v>0</v>
      </c>
      <c r="AI777" s="5">
        <f>VLOOKUP(B777, pct_raw!$A$2:$AX$1800, 45, FALSE)</f>
        <v>8</v>
      </c>
      <c r="AJ777" s="5">
        <f>VLOOKUP(B777, pct_raw!$A$2:$AX$1800, 46, FALSE)</f>
        <v>8</v>
      </c>
      <c r="AK777" s="5">
        <f>VLOOKUP(B777, pct_raw!$A$2:$AX$1800, 47, FALSE)</f>
        <v>0.16669999999999999</v>
      </c>
      <c r="AL777" s="5">
        <f>VLOOKUP(B777, pct_raw!$A$2:$AX$1800, 48, FALSE)</f>
        <v>0</v>
      </c>
      <c r="AM777" s="5">
        <f>VLOOKUP(B777, pct_raw!$A$2:$AX$1800, 49, FALSE)</f>
        <v>0</v>
      </c>
      <c r="AN777" s="5">
        <f>VLOOKUP(B777, pct_raw!$A$2:$AX$1800, 50, FALSE)</f>
        <v>0</v>
      </c>
    </row>
    <row r="778" spans="1:40" x14ac:dyDescent="0.2">
      <c r="A778" s="2" t="s">
        <v>1349</v>
      </c>
      <c r="B778" s="2" t="str">
        <f t="shared" si="12"/>
        <v>Gr1 Dm86 City</v>
      </c>
      <c r="C778" s="2" t="s">
        <v>4724</v>
      </c>
      <c r="D778" s="2" t="str">
        <f>VLOOKUP(B778, pct_raw!$A$2:$AX$1800, 6, FALSE)</f>
        <v xml:space="preserve"> GR1 DM86 CITY</v>
      </c>
      <c r="E778" s="5">
        <f>VLOOKUP(B778, pct_raw!$A$2:$AX$1800, 15, FALSE)</f>
        <v>5</v>
      </c>
      <c r="F778" s="5">
        <f>VLOOKUP(B778, pct_raw!$A$2:$AX$1800, 16, FALSE)</f>
        <v>5</v>
      </c>
      <c r="G778" s="5">
        <f>VLOOKUP(B778, pct_raw!$A$2:$AX$1800, 17, FALSE)</f>
        <v>0.23330000000000001</v>
      </c>
      <c r="H778">
        <f>VLOOKUP(B778, pct_raw!$A$2:$AX$1800, 18, FALSE)</f>
        <v>0</v>
      </c>
      <c r="I778" s="5">
        <f>VLOOKUP(B778, pct_raw!$A$2:$AX$1800, 19, FALSE)</f>
        <v>0</v>
      </c>
      <c r="J778">
        <f>VLOOKUP(B778, pct_raw!$A$2:$AX$1800, 20, FALSE)</f>
        <v>0</v>
      </c>
      <c r="K778" s="5">
        <f>VLOOKUP(B778, pct_raw!$A$2:$AX$1800, 21, FALSE)</f>
        <v>6</v>
      </c>
      <c r="L778" s="5">
        <f>VLOOKUP(B778, pct_raw!$A$2:$AX$1800, 22, FALSE)</f>
        <v>6</v>
      </c>
      <c r="M778" s="5">
        <f>VLOOKUP(B778, pct_raw!$A$2:$AX$1800, 23, FALSE)</f>
        <v>0</v>
      </c>
      <c r="N778" s="5">
        <f>VLOOKUP(B778, pct_raw!$A$2:$AX$1800, 24, FALSE)</f>
        <v>0</v>
      </c>
      <c r="O778" s="5">
        <f>VLOOKUP(B778, pct_raw!$A$2:$AX$1800, 25, FALSE)</f>
        <v>0</v>
      </c>
      <c r="P778" s="5">
        <f>VLOOKUP(B778, pct_raw!$A$2:$AX$1800, 26, FALSE)</f>
        <v>0</v>
      </c>
      <c r="Q778" s="5">
        <f>VLOOKUP(B778, pct_raw!$A$2:$AX$1800, 27, FALSE)</f>
        <v>6</v>
      </c>
      <c r="R778" s="5">
        <f>VLOOKUP(B778, pct_raw!$A$2:$AX$1800, 28, FALSE)</f>
        <v>6</v>
      </c>
      <c r="S778" s="5">
        <f>VLOOKUP(B778, pct_raw!$A$2:$AX$1800, 29, FALSE)</f>
        <v>0</v>
      </c>
      <c r="T778" s="5">
        <f>VLOOKUP(B778, pct_raw!$A$2:$AX$1800, 30, FALSE)</f>
        <v>0</v>
      </c>
      <c r="U778" s="5">
        <f>VLOOKUP(B778, pct_raw!$A$2:$AX$1800, 31, FALSE)</f>
        <v>0</v>
      </c>
      <c r="V778" s="5">
        <f>VLOOKUP(B778, pct_raw!$A$2:$AX$1800, 32, FALSE)</f>
        <v>0</v>
      </c>
      <c r="W778" s="5">
        <f>VLOOKUP(B778, pct_raw!$A$2:$AX$1800, 33, FALSE)</f>
        <v>0</v>
      </c>
      <c r="X778" s="5">
        <f>VLOOKUP(B778, pct_raw!$A$2:$AX$1800, 34, FALSE)</f>
        <v>0</v>
      </c>
      <c r="Y778" s="5">
        <f>VLOOKUP(B778, pct_raw!$A$2:$AX$1800, 35, FALSE)</f>
        <v>0</v>
      </c>
      <c r="Z778" s="5">
        <f>VLOOKUP(B778, pct_raw!$A$2:$AX$1800, 36, FALSE)</f>
        <v>0</v>
      </c>
      <c r="AA778" s="5">
        <f>VLOOKUP(B778, pct_raw!$A$2:$AX$1800, 37, FALSE)</f>
        <v>0</v>
      </c>
      <c r="AB778" s="5">
        <f>VLOOKUP(B778, pct_raw!$A$2:$AX$1800, 38, FALSE)</f>
        <v>0</v>
      </c>
      <c r="AC778" s="5">
        <f>VLOOKUP(B778, pct_raw!$A$2:$AX$1800, 39, FALSE)</f>
        <v>0</v>
      </c>
      <c r="AD778" s="5">
        <f>VLOOKUP(B778, pct_raw!$A$2:$AX$1800, 40, FALSE)</f>
        <v>0</v>
      </c>
      <c r="AE778" s="5">
        <f>VLOOKUP(B778, pct_raw!$A$2:$AX$1800, 41, FALSE)</f>
        <v>0</v>
      </c>
      <c r="AF778" s="5">
        <f>VLOOKUP(B778, pct_raw!$A$2:$AX$1800, 42, FALSE)</f>
        <v>0</v>
      </c>
      <c r="AG778" s="5">
        <f>VLOOKUP(B778, pct_raw!$A$2:$AX$1800, 43, FALSE)</f>
        <v>0</v>
      </c>
      <c r="AH778" s="5">
        <f>VLOOKUP(B778, pct_raw!$A$2:$AX$1800, 44, FALSE)</f>
        <v>0</v>
      </c>
      <c r="AI778" s="5">
        <f>VLOOKUP(B778, pct_raw!$A$2:$AX$1800, 45, FALSE)</f>
        <v>1</v>
      </c>
      <c r="AJ778" s="5">
        <f>VLOOKUP(B778, pct_raw!$A$2:$AX$1800, 46, FALSE)</f>
        <v>0</v>
      </c>
      <c r="AK778" s="5">
        <f>VLOOKUP(B778, pct_raw!$A$2:$AX$1800, 47, FALSE)</f>
        <v>0</v>
      </c>
      <c r="AL778" s="5">
        <f>VLOOKUP(B778, pct_raw!$A$2:$AX$1800, 48, FALSE)</f>
        <v>0</v>
      </c>
      <c r="AM778" s="5">
        <f>VLOOKUP(B778, pct_raw!$A$2:$AX$1800, 49, FALSE)</f>
        <v>0</v>
      </c>
      <c r="AN778" s="5">
        <f>VLOOKUP(B778, pct_raw!$A$2:$AX$1800, 50, FALSE)</f>
        <v>0</v>
      </c>
    </row>
    <row r="779" spans="1:40" x14ac:dyDescent="0.2">
      <c r="A779" s="2" t="s">
        <v>1350</v>
      </c>
      <c r="B779" s="2" t="str">
        <f t="shared" si="12"/>
        <v>Graham Township</v>
      </c>
      <c r="C779" s="2" t="s">
        <v>1350</v>
      </c>
      <c r="D779" s="2" t="str">
        <f>VLOOKUP(B779, pct_raw!$A$2:$AX$1800, 6, FALSE)</f>
        <v xml:space="preserve"> GRAHAM TOWNSHIP</v>
      </c>
      <c r="E779" s="5">
        <f>VLOOKUP(B779, pct_raw!$A$2:$AX$1800, 15, FALSE)</f>
        <v>10</v>
      </c>
      <c r="F779" s="5">
        <f>VLOOKUP(B779, pct_raw!$A$2:$AX$1800, 16, FALSE)</f>
        <v>0</v>
      </c>
      <c r="G779" s="5">
        <f>VLOOKUP(B779, pct_raw!$A$2:$AX$1800, 17, FALSE)</f>
        <v>0</v>
      </c>
      <c r="H779">
        <f>VLOOKUP(B779, pct_raw!$A$2:$AX$1800, 18, FALSE)</f>
        <v>0</v>
      </c>
      <c r="I779" s="5">
        <f>VLOOKUP(B779, pct_raw!$A$2:$AX$1800, 19, FALSE)</f>
        <v>0</v>
      </c>
      <c r="J779">
        <f>VLOOKUP(B779, pct_raw!$A$2:$AX$1800, 20, FALSE)</f>
        <v>0</v>
      </c>
      <c r="K779" s="5">
        <f>VLOOKUP(B779, pct_raw!$A$2:$AX$1800, 21, FALSE)</f>
        <v>11</v>
      </c>
      <c r="L779" s="5">
        <f>VLOOKUP(B779, pct_raw!$A$2:$AX$1800, 22, FALSE)</f>
        <v>0</v>
      </c>
      <c r="M779" s="5">
        <f>VLOOKUP(B779, pct_raw!$A$2:$AX$1800, 23, FALSE)</f>
        <v>0</v>
      </c>
      <c r="N779" s="5">
        <f>VLOOKUP(B779, pct_raw!$A$2:$AX$1800, 24, FALSE)</f>
        <v>0</v>
      </c>
      <c r="O779" s="5">
        <f>VLOOKUP(B779, pct_raw!$A$2:$AX$1800, 25, FALSE)</f>
        <v>0</v>
      </c>
      <c r="P779" s="5">
        <f>VLOOKUP(B779, pct_raw!$A$2:$AX$1800, 26, FALSE)</f>
        <v>0</v>
      </c>
      <c r="Q779" s="5">
        <f>VLOOKUP(B779, pct_raw!$A$2:$AX$1800, 27, FALSE)</f>
        <v>13</v>
      </c>
      <c r="R779" s="5">
        <f>VLOOKUP(B779, pct_raw!$A$2:$AX$1800, 28, FALSE)</f>
        <v>0</v>
      </c>
      <c r="S779" s="5">
        <f>VLOOKUP(B779, pct_raw!$A$2:$AX$1800, 29, FALSE)</f>
        <v>0.40500000000000003</v>
      </c>
      <c r="T779" s="5">
        <f>VLOOKUP(B779, pct_raw!$A$2:$AX$1800, 30, FALSE)</f>
        <v>0</v>
      </c>
      <c r="U779" s="5">
        <f>VLOOKUP(B779, pct_raw!$A$2:$AX$1800, 31, FALSE)</f>
        <v>0</v>
      </c>
      <c r="V779" s="5">
        <f>VLOOKUP(B779, pct_raw!$A$2:$AX$1800, 32, FALSE)</f>
        <v>0</v>
      </c>
      <c r="W779" s="5">
        <f>VLOOKUP(B779, pct_raw!$A$2:$AX$1800, 33, FALSE)</f>
        <v>0</v>
      </c>
      <c r="X779" s="5">
        <f>VLOOKUP(B779, pct_raw!$A$2:$AX$1800, 34, FALSE)</f>
        <v>0</v>
      </c>
      <c r="Y779" s="5">
        <f>VLOOKUP(B779, pct_raw!$A$2:$AX$1800, 35, FALSE)</f>
        <v>0</v>
      </c>
      <c r="Z779" s="5">
        <f>VLOOKUP(B779, pct_raw!$A$2:$AX$1800, 36, FALSE)</f>
        <v>9</v>
      </c>
      <c r="AA779" s="5">
        <f>VLOOKUP(B779, pct_raw!$A$2:$AX$1800, 37, FALSE)</f>
        <v>0</v>
      </c>
      <c r="AB779" s="5">
        <f>VLOOKUP(B779, pct_raw!$A$2:$AX$1800, 38, FALSE)</f>
        <v>0</v>
      </c>
      <c r="AC779" s="5">
        <f>VLOOKUP(B779, pct_raw!$A$2:$AX$1800, 39, FALSE)</f>
        <v>1</v>
      </c>
      <c r="AD779" s="5">
        <f>VLOOKUP(B779, pct_raw!$A$2:$AX$1800, 40, FALSE)</f>
        <v>0</v>
      </c>
      <c r="AE779" s="5">
        <f>VLOOKUP(B779, pct_raw!$A$2:$AX$1800, 41, FALSE)</f>
        <v>0</v>
      </c>
      <c r="AF779" s="5">
        <f>VLOOKUP(B779, pct_raw!$A$2:$AX$1800, 42, FALSE)</f>
        <v>0</v>
      </c>
      <c r="AG779" s="5">
        <f>VLOOKUP(B779, pct_raw!$A$2:$AX$1800, 43, FALSE)</f>
        <v>0</v>
      </c>
      <c r="AH779" s="5">
        <f>VLOOKUP(B779, pct_raw!$A$2:$AX$1800, 44, FALSE)</f>
        <v>0</v>
      </c>
      <c r="AI779" s="5">
        <f>VLOOKUP(B779, pct_raw!$A$2:$AX$1800, 45, FALSE)</f>
        <v>8</v>
      </c>
      <c r="AJ779" s="5">
        <f>VLOOKUP(B779, pct_raw!$A$2:$AX$1800, 46, FALSE)</f>
        <v>0</v>
      </c>
      <c r="AK779" s="5">
        <f>VLOOKUP(B779, pct_raw!$A$2:$AX$1800, 47, FALSE)</f>
        <v>0</v>
      </c>
      <c r="AL779" s="5">
        <f>VLOOKUP(B779, pct_raw!$A$2:$AX$1800, 48, FALSE)</f>
        <v>2</v>
      </c>
      <c r="AM779" s="5">
        <f>VLOOKUP(B779, pct_raw!$A$2:$AX$1800, 49, FALSE)</f>
        <v>0</v>
      </c>
      <c r="AN779" s="5">
        <f>VLOOKUP(B779, pct_raw!$A$2:$AX$1800, 50, FALSE)</f>
        <v>0</v>
      </c>
    </row>
    <row r="780" spans="1:40" x14ac:dyDescent="0.2">
      <c r="A780" s="2" t="s">
        <v>239</v>
      </c>
      <c r="B780" s="2" t="str">
        <f t="shared" si="12"/>
        <v>Grand Meadow</v>
      </c>
      <c r="C780" s="2" t="s">
        <v>239</v>
      </c>
      <c r="D780" s="2" t="str">
        <f>VLOOKUP(B780, pct_raw!$A$2:$AX$1800, 6, FALSE)</f>
        <v xml:space="preserve"> GRAND MEADOW</v>
      </c>
      <c r="E780" s="5">
        <f>VLOOKUP(B780, pct_raw!$A$2:$AX$1800, 15, FALSE)</f>
        <v>0</v>
      </c>
      <c r="F780" s="5">
        <f>VLOOKUP(B780, pct_raw!$A$2:$AX$1800, 16, FALSE)</f>
        <v>0</v>
      </c>
      <c r="G780" s="5">
        <f>VLOOKUP(B780, pct_raw!$A$2:$AX$1800, 17, FALSE)</f>
        <v>0</v>
      </c>
      <c r="H780">
        <f>VLOOKUP(B780, pct_raw!$A$2:$AX$1800, 18, FALSE)</f>
        <v>0</v>
      </c>
      <c r="I780" s="5">
        <f>VLOOKUP(B780, pct_raw!$A$2:$AX$1800, 19, FALSE)</f>
        <v>0</v>
      </c>
      <c r="J780">
        <f>VLOOKUP(B780, pct_raw!$A$2:$AX$1800, 20, FALSE)</f>
        <v>0</v>
      </c>
      <c r="K780" s="5">
        <f>VLOOKUP(B780, pct_raw!$A$2:$AX$1800, 21, FALSE)</f>
        <v>0</v>
      </c>
      <c r="L780" s="5">
        <f>VLOOKUP(B780, pct_raw!$A$2:$AX$1800, 22, FALSE)</f>
        <v>0</v>
      </c>
      <c r="M780" s="5">
        <f>VLOOKUP(B780, pct_raw!$A$2:$AX$1800, 23, FALSE)</f>
        <v>0</v>
      </c>
      <c r="N780" s="5">
        <f>VLOOKUP(B780, pct_raw!$A$2:$AX$1800, 24, FALSE)</f>
        <v>0</v>
      </c>
      <c r="O780" s="5">
        <f>VLOOKUP(B780, pct_raw!$A$2:$AX$1800, 25, FALSE)</f>
        <v>0</v>
      </c>
      <c r="P780" s="5">
        <f>VLOOKUP(B780, pct_raw!$A$2:$AX$1800, 26, FALSE)</f>
        <v>0</v>
      </c>
      <c r="Q780" s="5">
        <f>VLOOKUP(B780, pct_raw!$A$2:$AX$1800, 27, FALSE)</f>
        <v>6</v>
      </c>
      <c r="R780" s="5">
        <f>VLOOKUP(B780, pct_raw!$A$2:$AX$1800, 28, FALSE)</f>
        <v>6</v>
      </c>
      <c r="S780" s="5">
        <f>VLOOKUP(B780, pct_raw!$A$2:$AX$1800, 29, FALSE)</f>
        <v>0.16669999999999999</v>
      </c>
      <c r="T780" s="5">
        <f>VLOOKUP(B780, pct_raw!$A$2:$AX$1800, 30, FALSE)</f>
        <v>0</v>
      </c>
      <c r="U780" s="5">
        <f>VLOOKUP(B780, pct_raw!$A$2:$AX$1800, 31, FALSE)</f>
        <v>0</v>
      </c>
      <c r="V780" s="5">
        <f>VLOOKUP(B780, pct_raw!$A$2:$AX$1800, 32, FALSE)</f>
        <v>0</v>
      </c>
      <c r="W780" s="5">
        <f>VLOOKUP(B780, pct_raw!$A$2:$AX$1800, 33, FALSE)</f>
        <v>0</v>
      </c>
      <c r="X780" s="5">
        <f>VLOOKUP(B780, pct_raw!$A$2:$AX$1800, 34, FALSE)</f>
        <v>0</v>
      </c>
      <c r="Y780" s="5">
        <f>VLOOKUP(B780, pct_raw!$A$2:$AX$1800, 35, FALSE)</f>
        <v>0</v>
      </c>
      <c r="Z780" s="5">
        <f>VLOOKUP(B780, pct_raw!$A$2:$AX$1800, 36, FALSE)</f>
        <v>0</v>
      </c>
      <c r="AA780" s="5">
        <f>VLOOKUP(B780, pct_raw!$A$2:$AX$1800, 37, FALSE)</f>
        <v>0</v>
      </c>
      <c r="AB780" s="5">
        <f>VLOOKUP(B780, pct_raw!$A$2:$AX$1800, 38, FALSE)</f>
        <v>0</v>
      </c>
      <c r="AC780" s="5">
        <f>VLOOKUP(B780, pct_raw!$A$2:$AX$1800, 39, FALSE)</f>
        <v>0</v>
      </c>
      <c r="AD780" s="5">
        <f>VLOOKUP(B780, pct_raw!$A$2:$AX$1800, 40, FALSE)</f>
        <v>0</v>
      </c>
      <c r="AE780" s="5">
        <f>VLOOKUP(B780, pct_raw!$A$2:$AX$1800, 41, FALSE)</f>
        <v>0</v>
      </c>
      <c r="AF780" s="5">
        <f>VLOOKUP(B780, pct_raw!$A$2:$AX$1800, 42, FALSE)</f>
        <v>0</v>
      </c>
      <c r="AG780" s="5">
        <f>VLOOKUP(B780, pct_raw!$A$2:$AX$1800, 43, FALSE)</f>
        <v>0</v>
      </c>
      <c r="AH780" s="5">
        <f>VLOOKUP(B780, pct_raw!$A$2:$AX$1800, 44, FALSE)</f>
        <v>0</v>
      </c>
      <c r="AI780" s="5">
        <f>VLOOKUP(B780, pct_raw!$A$2:$AX$1800, 45, FALSE)</f>
        <v>0</v>
      </c>
      <c r="AJ780" s="5">
        <f>VLOOKUP(B780, pct_raw!$A$2:$AX$1800, 46, FALSE)</f>
        <v>0</v>
      </c>
      <c r="AK780" s="5">
        <f>VLOOKUP(B780, pct_raw!$A$2:$AX$1800, 47, FALSE)</f>
        <v>0</v>
      </c>
      <c r="AL780" s="5">
        <f>VLOOKUP(B780, pct_raw!$A$2:$AX$1800, 48, FALSE)</f>
        <v>0</v>
      </c>
      <c r="AM780" s="5">
        <f>VLOOKUP(B780, pct_raw!$A$2:$AX$1800, 49, FALSE)</f>
        <v>0</v>
      </c>
      <c r="AN780" s="5">
        <f>VLOOKUP(B780, pct_raw!$A$2:$AX$1800, 50, FALSE)</f>
        <v>0</v>
      </c>
    </row>
    <row r="781" spans="1:40" x14ac:dyDescent="0.2">
      <c r="A781" s="2" t="s">
        <v>152</v>
      </c>
      <c r="B781" s="2" t="str">
        <f t="shared" si="12"/>
        <v>Grand River Monroe Webster</v>
      </c>
      <c r="C781" s="2" t="s">
        <v>4725</v>
      </c>
      <c r="D781" s="2" t="str">
        <f>VLOOKUP(B781, pct_raw!$A$2:$AX$1800, 6, FALSE)</f>
        <v xml:space="preserve"> Grand River Monroe Webster</v>
      </c>
      <c r="E781" s="5">
        <f>VLOOKUP(B781, pct_raw!$A$2:$AX$1800, 15, FALSE)</f>
        <v>5</v>
      </c>
      <c r="F781" s="5">
        <f>VLOOKUP(B781, pct_raw!$A$2:$AX$1800, 16, FALSE)</f>
        <v>5</v>
      </c>
      <c r="G781" s="5">
        <f>VLOOKUP(B781, pct_raw!$A$2:$AX$1800, 17, FALSE)</f>
        <v>0.12</v>
      </c>
      <c r="H781">
        <f>VLOOKUP(B781, pct_raw!$A$2:$AX$1800, 18, FALSE)</f>
        <v>0</v>
      </c>
      <c r="I781" s="5">
        <f>VLOOKUP(B781, pct_raw!$A$2:$AX$1800, 19, FALSE)</f>
        <v>0</v>
      </c>
      <c r="J781">
        <f>VLOOKUP(B781, pct_raw!$A$2:$AX$1800, 20, FALSE)</f>
        <v>0</v>
      </c>
      <c r="K781" s="5">
        <f>VLOOKUP(B781, pct_raw!$A$2:$AX$1800, 21, FALSE)</f>
        <v>3</v>
      </c>
      <c r="L781" s="5">
        <f>VLOOKUP(B781, pct_raw!$A$2:$AX$1800, 22, FALSE)</f>
        <v>3</v>
      </c>
      <c r="M781" s="5">
        <f>VLOOKUP(B781, pct_raw!$A$2:$AX$1800, 23, FALSE)</f>
        <v>0.12</v>
      </c>
      <c r="N781" s="5">
        <f>VLOOKUP(B781, pct_raw!$A$2:$AX$1800, 24, FALSE)</f>
        <v>0</v>
      </c>
      <c r="O781" s="5">
        <f>VLOOKUP(B781, pct_raw!$A$2:$AX$1800, 25, FALSE)</f>
        <v>0</v>
      </c>
      <c r="P781" s="5">
        <f>VLOOKUP(B781, pct_raw!$A$2:$AX$1800, 26, FALSE)</f>
        <v>0</v>
      </c>
      <c r="Q781" s="5">
        <f>VLOOKUP(B781, pct_raw!$A$2:$AX$1800, 27, FALSE)</f>
        <v>0</v>
      </c>
      <c r="R781" s="5">
        <f>VLOOKUP(B781, pct_raw!$A$2:$AX$1800, 28, FALSE)</f>
        <v>0</v>
      </c>
      <c r="S781" s="5">
        <f>VLOOKUP(B781, pct_raw!$A$2:$AX$1800, 29, FALSE)</f>
        <v>0</v>
      </c>
      <c r="T781" s="5">
        <f>VLOOKUP(B781, pct_raw!$A$2:$AX$1800, 30, FALSE)</f>
        <v>0</v>
      </c>
      <c r="U781" s="5">
        <f>VLOOKUP(B781, pct_raw!$A$2:$AX$1800, 31, FALSE)</f>
        <v>0</v>
      </c>
      <c r="V781" s="5">
        <f>VLOOKUP(B781, pct_raw!$A$2:$AX$1800, 32, FALSE)</f>
        <v>0</v>
      </c>
      <c r="W781" s="5">
        <f>VLOOKUP(B781, pct_raw!$A$2:$AX$1800, 33, FALSE)</f>
        <v>0</v>
      </c>
      <c r="X781" s="5">
        <f>VLOOKUP(B781, pct_raw!$A$2:$AX$1800, 34, FALSE)</f>
        <v>0</v>
      </c>
      <c r="Y781" s="5">
        <f>VLOOKUP(B781, pct_raw!$A$2:$AX$1800, 35, FALSE)</f>
        <v>0</v>
      </c>
      <c r="Z781" s="5">
        <f>VLOOKUP(B781, pct_raw!$A$2:$AX$1800, 36, FALSE)</f>
        <v>2</v>
      </c>
      <c r="AA781" s="5">
        <f>VLOOKUP(B781, pct_raw!$A$2:$AX$1800, 37, FALSE)</f>
        <v>2</v>
      </c>
      <c r="AB781" s="5">
        <f>VLOOKUP(B781, pct_raw!$A$2:$AX$1800, 38, FALSE)</f>
        <v>0</v>
      </c>
      <c r="AC781" s="5">
        <f>VLOOKUP(B781, pct_raw!$A$2:$AX$1800, 39, FALSE)</f>
        <v>0</v>
      </c>
      <c r="AD781" s="5">
        <f>VLOOKUP(B781, pct_raw!$A$2:$AX$1800, 40, FALSE)</f>
        <v>0</v>
      </c>
      <c r="AE781" s="5">
        <f>VLOOKUP(B781, pct_raw!$A$2:$AX$1800, 41, FALSE)</f>
        <v>0</v>
      </c>
      <c r="AF781" s="5">
        <f>VLOOKUP(B781, pct_raw!$A$2:$AX$1800, 42, FALSE)</f>
        <v>0</v>
      </c>
      <c r="AG781" s="5">
        <f>VLOOKUP(B781, pct_raw!$A$2:$AX$1800, 43, FALSE)</f>
        <v>0</v>
      </c>
      <c r="AH781" s="5">
        <f>VLOOKUP(B781, pct_raw!$A$2:$AX$1800, 44, FALSE)</f>
        <v>0</v>
      </c>
      <c r="AI781" s="5">
        <f>VLOOKUP(B781, pct_raw!$A$2:$AX$1800, 45, FALSE)</f>
        <v>2</v>
      </c>
      <c r="AJ781" s="5">
        <f>VLOOKUP(B781, pct_raw!$A$2:$AX$1800, 46, FALSE)</f>
        <v>2</v>
      </c>
      <c r="AK781" s="5">
        <f>VLOOKUP(B781, pct_raw!$A$2:$AX$1800, 47, FALSE)</f>
        <v>0.12</v>
      </c>
      <c r="AL781" s="5">
        <f>VLOOKUP(B781, pct_raw!$A$2:$AX$1800, 48, FALSE)</f>
        <v>0</v>
      </c>
      <c r="AM781" s="5">
        <f>VLOOKUP(B781, pct_raw!$A$2:$AX$1800, 49, FALSE)</f>
        <v>0</v>
      </c>
      <c r="AN781" s="5">
        <f>VLOOKUP(B781, pct_raw!$A$2:$AX$1800, 50, FALSE)</f>
        <v>0</v>
      </c>
    </row>
    <row r="782" spans="1:40" x14ac:dyDescent="0.2">
      <c r="A782" s="2" t="s">
        <v>703</v>
      </c>
      <c r="B782" s="2" t="str">
        <f t="shared" si="12"/>
        <v>Grandview Port Louisa</v>
      </c>
      <c r="C782" s="2" t="s">
        <v>4726</v>
      </c>
      <c r="D782" s="2" t="str">
        <f>VLOOKUP(B782, pct_raw!$A$2:$AX$1800, 6, FALSE)</f>
        <v xml:space="preserve"> Grandview Port Louisa</v>
      </c>
      <c r="E782" s="5">
        <f>VLOOKUP(B782, pct_raw!$A$2:$AX$1800, 15, FALSE)</f>
        <v>16</v>
      </c>
      <c r="F782" s="5">
        <f>VLOOKUP(B782, pct_raw!$A$2:$AX$1800, 16, FALSE)</f>
        <v>16</v>
      </c>
      <c r="G782" s="5">
        <f>VLOOKUP(B782, pct_raw!$A$2:$AX$1800, 17, FALSE)</f>
        <v>0.3</v>
      </c>
      <c r="H782">
        <f>VLOOKUP(B782, pct_raw!$A$2:$AX$1800, 18, FALSE)</f>
        <v>0</v>
      </c>
      <c r="I782" s="5">
        <f>VLOOKUP(B782, pct_raw!$A$2:$AX$1800, 19, FALSE)</f>
        <v>0</v>
      </c>
      <c r="J782">
        <f>VLOOKUP(B782, pct_raw!$A$2:$AX$1800, 20, FALSE)</f>
        <v>0</v>
      </c>
      <c r="K782" s="5">
        <f>VLOOKUP(B782, pct_raw!$A$2:$AX$1800, 21, FALSE)</f>
        <v>0</v>
      </c>
      <c r="L782" s="5">
        <f>VLOOKUP(B782, pct_raw!$A$2:$AX$1800, 22, FALSE)</f>
        <v>0</v>
      </c>
      <c r="M782" s="5">
        <f>VLOOKUP(B782, pct_raw!$A$2:$AX$1800, 23, FALSE)</f>
        <v>0</v>
      </c>
      <c r="N782" s="5">
        <f>VLOOKUP(B782, pct_raw!$A$2:$AX$1800, 24, FALSE)</f>
        <v>0</v>
      </c>
      <c r="O782" s="5">
        <f>VLOOKUP(B782, pct_raw!$A$2:$AX$1800, 25, FALSE)</f>
        <v>0</v>
      </c>
      <c r="P782" s="5">
        <f>VLOOKUP(B782, pct_raw!$A$2:$AX$1800, 26, FALSE)</f>
        <v>0</v>
      </c>
      <c r="Q782" s="5">
        <f>VLOOKUP(B782, pct_raw!$A$2:$AX$1800, 27, FALSE)</f>
        <v>7</v>
      </c>
      <c r="R782" s="5">
        <f>VLOOKUP(B782, pct_raw!$A$2:$AX$1800, 28, FALSE)</f>
        <v>10</v>
      </c>
      <c r="S782" s="5">
        <f>VLOOKUP(B782, pct_raw!$A$2:$AX$1800, 29, FALSE)</f>
        <v>0.2</v>
      </c>
      <c r="T782" s="5">
        <f>VLOOKUP(B782, pct_raw!$A$2:$AX$1800, 30, FALSE)</f>
        <v>0</v>
      </c>
      <c r="U782" s="5">
        <f>VLOOKUP(B782, pct_raw!$A$2:$AX$1800, 31, FALSE)</f>
        <v>0</v>
      </c>
      <c r="V782" s="5">
        <f>VLOOKUP(B782, pct_raw!$A$2:$AX$1800, 32, FALSE)</f>
        <v>0</v>
      </c>
      <c r="W782" s="5">
        <f>VLOOKUP(B782, pct_raw!$A$2:$AX$1800, 33, FALSE)</f>
        <v>0</v>
      </c>
      <c r="X782" s="5">
        <f>VLOOKUP(B782, pct_raw!$A$2:$AX$1800, 34, FALSE)</f>
        <v>0</v>
      </c>
      <c r="Y782" s="5">
        <f>VLOOKUP(B782, pct_raw!$A$2:$AX$1800, 35, FALSE)</f>
        <v>0</v>
      </c>
      <c r="Z782" s="5">
        <f>VLOOKUP(B782, pct_raw!$A$2:$AX$1800, 36, FALSE)</f>
        <v>12</v>
      </c>
      <c r="AA782" s="5">
        <f>VLOOKUP(B782, pct_raw!$A$2:$AX$1800, 37, FALSE)</f>
        <v>12</v>
      </c>
      <c r="AB782" s="5">
        <f>VLOOKUP(B782, pct_raw!$A$2:$AX$1800, 38, FALSE)</f>
        <v>0.2</v>
      </c>
      <c r="AC782" s="5">
        <f>VLOOKUP(B782, pct_raw!$A$2:$AX$1800, 39, FALSE)</f>
        <v>0</v>
      </c>
      <c r="AD782" s="5">
        <f>VLOOKUP(B782, pct_raw!$A$2:$AX$1800, 40, FALSE)</f>
        <v>0</v>
      </c>
      <c r="AE782" s="5">
        <f>VLOOKUP(B782, pct_raw!$A$2:$AX$1800, 41, FALSE)</f>
        <v>0</v>
      </c>
      <c r="AF782" s="5">
        <f>VLOOKUP(B782, pct_raw!$A$2:$AX$1800, 42, FALSE)</f>
        <v>0</v>
      </c>
      <c r="AG782" s="5">
        <f>VLOOKUP(B782, pct_raw!$A$2:$AX$1800, 43, FALSE)</f>
        <v>0</v>
      </c>
      <c r="AH782" s="5">
        <f>VLOOKUP(B782, pct_raw!$A$2:$AX$1800, 44, FALSE)</f>
        <v>0</v>
      </c>
      <c r="AI782" s="5">
        <f>VLOOKUP(B782, pct_raw!$A$2:$AX$1800, 45, FALSE)</f>
        <v>7</v>
      </c>
      <c r="AJ782" s="5">
        <f>VLOOKUP(B782, pct_raw!$A$2:$AX$1800, 46, FALSE)</f>
        <v>10</v>
      </c>
      <c r="AK782" s="5">
        <f>VLOOKUP(B782, pct_raw!$A$2:$AX$1800, 47, FALSE)</f>
        <v>0.2</v>
      </c>
      <c r="AL782" s="5">
        <f>VLOOKUP(B782, pct_raw!$A$2:$AX$1800, 48, FALSE)</f>
        <v>6</v>
      </c>
      <c r="AM782" s="5">
        <f>VLOOKUP(B782, pct_raw!$A$2:$AX$1800, 49, FALSE)</f>
        <v>0</v>
      </c>
      <c r="AN782" s="5">
        <f>VLOOKUP(B782, pct_raw!$A$2:$AX$1800, 50, FALSE)</f>
        <v>0</v>
      </c>
    </row>
    <row r="783" spans="1:40" x14ac:dyDescent="0.2">
      <c r="A783" s="2" t="s">
        <v>1351</v>
      </c>
      <c r="B783" s="2" t="str">
        <f t="shared" si="12"/>
        <v>Granger 01</v>
      </c>
      <c r="C783" s="2" t="s">
        <v>1351</v>
      </c>
      <c r="D783" s="2" t="str">
        <f>VLOOKUP(B783, pct_raw!$A$2:$AX$1800, 6, FALSE)</f>
        <v xml:space="preserve"> GRANGER 01</v>
      </c>
      <c r="E783" s="5">
        <f>VLOOKUP(B783, pct_raw!$A$2:$AX$1800, 15, FALSE)</f>
        <v>2</v>
      </c>
      <c r="F783" s="5">
        <f>VLOOKUP(B783, pct_raw!$A$2:$AX$1800, 16, FALSE)</f>
        <v>2</v>
      </c>
      <c r="G783" s="5">
        <f>VLOOKUP(B783, pct_raw!$A$2:$AX$1800, 17, FALSE)</f>
        <v>0</v>
      </c>
      <c r="H783">
        <f>VLOOKUP(B783, pct_raw!$A$2:$AX$1800, 18, FALSE)</f>
        <v>0</v>
      </c>
      <c r="I783" s="5">
        <f>VLOOKUP(B783, pct_raw!$A$2:$AX$1800, 19, FALSE)</f>
        <v>0</v>
      </c>
      <c r="J783">
        <f>VLOOKUP(B783, pct_raw!$A$2:$AX$1800, 20, FALSE)</f>
        <v>0</v>
      </c>
      <c r="K783" s="5">
        <f>VLOOKUP(B783, pct_raw!$A$2:$AX$1800, 21, FALSE)</f>
        <v>9</v>
      </c>
      <c r="L783" s="5">
        <f>VLOOKUP(B783, pct_raw!$A$2:$AX$1800, 22, FALSE)</f>
        <v>9</v>
      </c>
      <c r="M783" s="5">
        <f>VLOOKUP(B783, pct_raw!$A$2:$AX$1800, 23, FALSE)</f>
        <v>0.27979999999999999</v>
      </c>
      <c r="N783" s="5">
        <f>VLOOKUP(B783, pct_raw!$A$2:$AX$1800, 24, FALSE)</f>
        <v>0</v>
      </c>
      <c r="O783" s="5">
        <f>VLOOKUP(B783, pct_raw!$A$2:$AX$1800, 25, FALSE)</f>
        <v>0</v>
      </c>
      <c r="P783" s="5">
        <f>VLOOKUP(B783, pct_raw!$A$2:$AX$1800, 26, FALSE)</f>
        <v>0</v>
      </c>
      <c r="Q783" s="5">
        <f>VLOOKUP(B783, pct_raw!$A$2:$AX$1800, 27, FALSE)</f>
        <v>0</v>
      </c>
      <c r="R783" s="5">
        <f>VLOOKUP(B783, pct_raw!$A$2:$AX$1800, 28, FALSE)</f>
        <v>0</v>
      </c>
      <c r="S783" s="5">
        <f>VLOOKUP(B783, pct_raw!$A$2:$AX$1800, 29, FALSE)</f>
        <v>0</v>
      </c>
      <c r="T783" s="5">
        <f>VLOOKUP(B783, pct_raw!$A$2:$AX$1800, 30, FALSE)</f>
        <v>0</v>
      </c>
      <c r="U783" s="5">
        <f>VLOOKUP(B783, pct_raw!$A$2:$AX$1800, 31, FALSE)</f>
        <v>0</v>
      </c>
      <c r="V783" s="5">
        <f>VLOOKUP(B783, pct_raw!$A$2:$AX$1800, 32, FALSE)</f>
        <v>0</v>
      </c>
      <c r="W783" s="5">
        <f>VLOOKUP(B783, pct_raw!$A$2:$AX$1800, 33, FALSE)</f>
        <v>0</v>
      </c>
      <c r="X783" s="5">
        <f>VLOOKUP(B783, pct_raw!$A$2:$AX$1800, 34, FALSE)</f>
        <v>0</v>
      </c>
      <c r="Y783" s="5">
        <f>VLOOKUP(B783, pct_raw!$A$2:$AX$1800, 35, FALSE)</f>
        <v>0</v>
      </c>
      <c r="Z783" s="5">
        <f>VLOOKUP(B783, pct_raw!$A$2:$AX$1800, 36, FALSE)</f>
        <v>0</v>
      </c>
      <c r="AA783" s="5">
        <f>VLOOKUP(B783, pct_raw!$A$2:$AX$1800, 37, FALSE)</f>
        <v>0</v>
      </c>
      <c r="AB783" s="5">
        <f>VLOOKUP(B783, pct_raw!$A$2:$AX$1800, 38, FALSE)</f>
        <v>0</v>
      </c>
      <c r="AC783" s="5">
        <f>VLOOKUP(B783, pct_raw!$A$2:$AX$1800, 39, FALSE)</f>
        <v>0</v>
      </c>
      <c r="AD783" s="5">
        <f>VLOOKUP(B783, pct_raw!$A$2:$AX$1800, 40, FALSE)</f>
        <v>0</v>
      </c>
      <c r="AE783" s="5">
        <f>VLOOKUP(B783, pct_raw!$A$2:$AX$1800, 41, FALSE)</f>
        <v>0</v>
      </c>
      <c r="AF783" s="5">
        <f>VLOOKUP(B783, pct_raw!$A$2:$AX$1800, 42, FALSE)</f>
        <v>0</v>
      </c>
      <c r="AG783" s="5">
        <f>VLOOKUP(B783, pct_raw!$A$2:$AX$1800, 43, FALSE)</f>
        <v>0</v>
      </c>
      <c r="AH783" s="5">
        <f>VLOOKUP(B783, pct_raw!$A$2:$AX$1800, 44, FALSE)</f>
        <v>0</v>
      </c>
      <c r="AI783" s="5">
        <f>VLOOKUP(B783, pct_raw!$A$2:$AX$1800, 45, FALSE)</f>
        <v>8</v>
      </c>
      <c r="AJ783" s="5">
        <f>VLOOKUP(B783, pct_raw!$A$2:$AX$1800, 46, FALSE)</f>
        <v>8</v>
      </c>
      <c r="AK783" s="5">
        <f>VLOOKUP(B783, pct_raw!$A$2:$AX$1800, 47, FALSE)</f>
        <v>0</v>
      </c>
      <c r="AL783" s="5">
        <f>VLOOKUP(B783, pct_raw!$A$2:$AX$1800, 48, FALSE)</f>
        <v>0</v>
      </c>
      <c r="AM783" s="5">
        <f>VLOOKUP(B783, pct_raw!$A$2:$AX$1800, 49, FALSE)</f>
        <v>0</v>
      </c>
      <c r="AN783" s="5">
        <f>VLOOKUP(B783, pct_raw!$A$2:$AX$1800, 50, FALSE)</f>
        <v>0</v>
      </c>
    </row>
    <row r="784" spans="1:40" x14ac:dyDescent="0.2">
      <c r="A784" s="2" t="s">
        <v>31</v>
      </c>
      <c r="B784" s="2" t="str">
        <f t="shared" si="12"/>
        <v>Grant</v>
      </c>
      <c r="C784" s="2" t="s">
        <v>31</v>
      </c>
      <c r="D784" s="2" t="str">
        <f>VLOOKUP(B784, pct_raw!$A$2:$AX$1800, 6, FALSE)</f>
        <v xml:space="preserve"> Grant</v>
      </c>
      <c r="E784" s="5">
        <f>VLOOKUP(B784, pct_raw!$A$2:$AX$1800, 15, FALSE)</f>
        <v>14</v>
      </c>
      <c r="F784" s="5">
        <f>VLOOKUP(B784, pct_raw!$A$2:$AX$1800, 16, FALSE)</f>
        <v>15</v>
      </c>
      <c r="G784" s="5">
        <f>VLOOKUP(B784, pct_raw!$A$2:$AX$1800, 17, FALSE)</f>
        <v>0.4395</v>
      </c>
      <c r="H784">
        <f>VLOOKUP(B784, pct_raw!$A$2:$AX$1800, 18, FALSE)</f>
        <v>0</v>
      </c>
      <c r="I784" s="5">
        <f>VLOOKUP(B784, pct_raw!$A$2:$AX$1800, 19, FALSE)</f>
        <v>0</v>
      </c>
      <c r="J784">
        <f>VLOOKUP(B784, pct_raw!$A$2:$AX$1800, 20, FALSE)</f>
        <v>0</v>
      </c>
      <c r="K784" s="5">
        <f>VLOOKUP(B784, pct_raw!$A$2:$AX$1800, 21, FALSE)</f>
        <v>2</v>
      </c>
      <c r="L784" s="5">
        <f>VLOOKUP(B784, pct_raw!$A$2:$AX$1800, 22, FALSE)</f>
        <v>0</v>
      </c>
      <c r="M784" s="5">
        <f>VLOOKUP(B784, pct_raw!$A$2:$AX$1800, 23, FALSE)</f>
        <v>0</v>
      </c>
      <c r="N784" s="5">
        <f>VLOOKUP(B784, pct_raw!$A$2:$AX$1800, 24, FALSE)</f>
        <v>0</v>
      </c>
      <c r="O784" s="5">
        <f>VLOOKUP(B784, pct_raw!$A$2:$AX$1800, 25, FALSE)</f>
        <v>0</v>
      </c>
      <c r="P784" s="5">
        <f>VLOOKUP(B784, pct_raw!$A$2:$AX$1800, 26, FALSE)</f>
        <v>0</v>
      </c>
      <c r="Q784" s="5">
        <f>VLOOKUP(B784, pct_raw!$A$2:$AX$1800, 27, FALSE)</f>
        <v>7</v>
      </c>
      <c r="R784" s="5">
        <f>VLOOKUP(B784, pct_raw!$A$2:$AX$1800, 28, FALSE)</f>
        <v>14</v>
      </c>
      <c r="S784" s="5">
        <f>VLOOKUP(B784, pct_raw!$A$2:$AX$1800, 29, FALSE)</f>
        <v>0.4395</v>
      </c>
      <c r="T784" s="5">
        <f>VLOOKUP(B784, pct_raw!$A$2:$AX$1800, 30, FALSE)</f>
        <v>0</v>
      </c>
      <c r="U784" s="5">
        <f>VLOOKUP(B784, pct_raw!$A$2:$AX$1800, 31, FALSE)</f>
        <v>0</v>
      </c>
      <c r="V784" s="5">
        <f>VLOOKUP(B784, pct_raw!$A$2:$AX$1800, 32, FALSE)</f>
        <v>0</v>
      </c>
      <c r="W784" s="5">
        <f>VLOOKUP(B784, pct_raw!$A$2:$AX$1800, 33, FALSE)</f>
        <v>0</v>
      </c>
      <c r="X784" s="5">
        <f>VLOOKUP(B784, pct_raw!$A$2:$AX$1800, 34, FALSE)</f>
        <v>0</v>
      </c>
      <c r="Y784" s="5">
        <f>VLOOKUP(B784, pct_raw!$A$2:$AX$1800, 35, FALSE)</f>
        <v>0</v>
      </c>
      <c r="Z784" s="5">
        <f>VLOOKUP(B784, pct_raw!$A$2:$AX$1800, 36, FALSE)</f>
        <v>3</v>
      </c>
      <c r="AA784" s="5">
        <f>VLOOKUP(B784, pct_raw!$A$2:$AX$1800, 37, FALSE)</f>
        <v>0</v>
      </c>
      <c r="AB784" s="5">
        <f>VLOOKUP(B784, pct_raw!$A$2:$AX$1800, 38, FALSE)</f>
        <v>0</v>
      </c>
      <c r="AC784" s="5">
        <f>VLOOKUP(B784, pct_raw!$A$2:$AX$1800, 39, FALSE)</f>
        <v>1</v>
      </c>
      <c r="AD784" s="5">
        <f>VLOOKUP(B784, pct_raw!$A$2:$AX$1800, 40, FALSE)</f>
        <v>0</v>
      </c>
      <c r="AE784" s="5">
        <f>VLOOKUP(B784, pct_raw!$A$2:$AX$1800, 41, FALSE)</f>
        <v>0</v>
      </c>
      <c r="AF784" s="5">
        <f>VLOOKUP(B784, pct_raw!$A$2:$AX$1800, 42, FALSE)</f>
        <v>0</v>
      </c>
      <c r="AG784" s="5">
        <f>VLOOKUP(B784, pct_raw!$A$2:$AX$1800, 43, FALSE)</f>
        <v>0</v>
      </c>
      <c r="AH784" s="5">
        <f>VLOOKUP(B784, pct_raw!$A$2:$AX$1800, 44, FALSE)</f>
        <v>0</v>
      </c>
      <c r="AI784" s="5">
        <f>VLOOKUP(B784, pct_raw!$A$2:$AX$1800, 45, FALSE)</f>
        <v>5</v>
      </c>
      <c r="AJ784" s="5">
        <f>VLOOKUP(B784, pct_raw!$A$2:$AX$1800, 46, FALSE)</f>
        <v>0</v>
      </c>
      <c r="AK784" s="5">
        <f>VLOOKUP(B784, pct_raw!$A$2:$AX$1800, 47, FALSE)</f>
        <v>0</v>
      </c>
      <c r="AL784" s="5">
        <f>VLOOKUP(B784, pct_raw!$A$2:$AX$1800, 48, FALSE)</f>
        <v>2</v>
      </c>
      <c r="AM784" s="5">
        <f>VLOOKUP(B784, pct_raw!$A$2:$AX$1800, 49, FALSE)</f>
        <v>0</v>
      </c>
      <c r="AN784" s="5">
        <f>VLOOKUP(B784, pct_raw!$A$2:$AX$1800, 50, FALSE)</f>
        <v>0</v>
      </c>
    </row>
    <row r="785" spans="1:40" x14ac:dyDescent="0.2">
      <c r="A785" s="2" t="s">
        <v>31</v>
      </c>
      <c r="B785" s="2" t="str">
        <f t="shared" si="12"/>
        <v>Grant</v>
      </c>
      <c r="C785" s="2" t="s">
        <v>31</v>
      </c>
      <c r="D785" s="2" t="str">
        <f>VLOOKUP(B785, pct_raw!$A$2:$AX$1800, 6, FALSE)</f>
        <v xml:space="preserve"> Grant</v>
      </c>
      <c r="E785" s="5">
        <f>VLOOKUP(B785, pct_raw!$A$2:$AX$1800, 15, FALSE)</f>
        <v>14</v>
      </c>
      <c r="F785" s="5">
        <f>VLOOKUP(B785, pct_raw!$A$2:$AX$1800, 16, FALSE)</f>
        <v>15</v>
      </c>
      <c r="G785" s="5">
        <f>VLOOKUP(B785, pct_raw!$A$2:$AX$1800, 17, FALSE)</f>
        <v>0.4395</v>
      </c>
      <c r="H785">
        <f>VLOOKUP(B785, pct_raw!$A$2:$AX$1800, 18, FALSE)</f>
        <v>0</v>
      </c>
      <c r="I785" s="5">
        <f>VLOOKUP(B785, pct_raw!$A$2:$AX$1800, 19, FALSE)</f>
        <v>0</v>
      </c>
      <c r="J785">
        <f>VLOOKUP(B785, pct_raw!$A$2:$AX$1800, 20, FALSE)</f>
        <v>0</v>
      </c>
      <c r="K785" s="5">
        <f>VLOOKUP(B785, pct_raw!$A$2:$AX$1800, 21, FALSE)</f>
        <v>2</v>
      </c>
      <c r="L785" s="5">
        <f>VLOOKUP(B785, pct_raw!$A$2:$AX$1800, 22, FALSE)</f>
        <v>0</v>
      </c>
      <c r="M785" s="5">
        <f>VLOOKUP(B785, pct_raw!$A$2:$AX$1800, 23, FALSE)</f>
        <v>0</v>
      </c>
      <c r="N785" s="5">
        <f>VLOOKUP(B785, pct_raw!$A$2:$AX$1800, 24, FALSE)</f>
        <v>0</v>
      </c>
      <c r="O785" s="5">
        <f>VLOOKUP(B785, pct_raw!$A$2:$AX$1800, 25, FALSE)</f>
        <v>0</v>
      </c>
      <c r="P785" s="5">
        <f>VLOOKUP(B785, pct_raw!$A$2:$AX$1800, 26, FALSE)</f>
        <v>0</v>
      </c>
      <c r="Q785" s="5">
        <f>VLOOKUP(B785, pct_raw!$A$2:$AX$1800, 27, FALSE)</f>
        <v>7</v>
      </c>
      <c r="R785" s="5">
        <f>VLOOKUP(B785, pct_raw!$A$2:$AX$1800, 28, FALSE)</f>
        <v>14</v>
      </c>
      <c r="S785" s="5">
        <f>VLOOKUP(B785, pct_raw!$A$2:$AX$1800, 29, FALSE)</f>
        <v>0.4395</v>
      </c>
      <c r="T785" s="5">
        <f>VLOOKUP(B785, pct_raw!$A$2:$AX$1800, 30, FALSE)</f>
        <v>0</v>
      </c>
      <c r="U785" s="5">
        <f>VLOOKUP(B785, pct_raw!$A$2:$AX$1800, 31, FALSE)</f>
        <v>0</v>
      </c>
      <c r="V785" s="5">
        <f>VLOOKUP(B785, pct_raw!$A$2:$AX$1800, 32, FALSE)</f>
        <v>0</v>
      </c>
      <c r="W785" s="5">
        <f>VLOOKUP(B785, pct_raw!$A$2:$AX$1800, 33, FALSE)</f>
        <v>0</v>
      </c>
      <c r="X785" s="5">
        <f>VLOOKUP(B785, pct_raw!$A$2:$AX$1800, 34, FALSE)</f>
        <v>0</v>
      </c>
      <c r="Y785" s="5">
        <f>VLOOKUP(B785, pct_raw!$A$2:$AX$1800, 35, FALSE)</f>
        <v>0</v>
      </c>
      <c r="Z785" s="5">
        <f>VLOOKUP(B785, pct_raw!$A$2:$AX$1800, 36, FALSE)</f>
        <v>3</v>
      </c>
      <c r="AA785" s="5">
        <f>VLOOKUP(B785, pct_raw!$A$2:$AX$1800, 37, FALSE)</f>
        <v>0</v>
      </c>
      <c r="AB785" s="5">
        <f>VLOOKUP(B785, pct_raw!$A$2:$AX$1800, 38, FALSE)</f>
        <v>0</v>
      </c>
      <c r="AC785" s="5">
        <f>VLOOKUP(B785, pct_raw!$A$2:$AX$1800, 39, FALSE)</f>
        <v>1</v>
      </c>
      <c r="AD785" s="5">
        <f>VLOOKUP(B785, pct_raw!$A$2:$AX$1800, 40, FALSE)</f>
        <v>0</v>
      </c>
      <c r="AE785" s="5">
        <f>VLOOKUP(B785, pct_raw!$A$2:$AX$1800, 41, FALSE)</f>
        <v>0</v>
      </c>
      <c r="AF785" s="5">
        <f>VLOOKUP(B785, pct_raw!$A$2:$AX$1800, 42, FALSE)</f>
        <v>0</v>
      </c>
      <c r="AG785" s="5">
        <f>VLOOKUP(B785, pct_raw!$A$2:$AX$1800, 43, FALSE)</f>
        <v>0</v>
      </c>
      <c r="AH785" s="5">
        <f>VLOOKUP(B785, pct_raw!$A$2:$AX$1800, 44, FALSE)</f>
        <v>0</v>
      </c>
      <c r="AI785" s="5">
        <f>VLOOKUP(B785, pct_raw!$A$2:$AX$1800, 45, FALSE)</f>
        <v>5</v>
      </c>
      <c r="AJ785" s="5">
        <f>VLOOKUP(B785, pct_raw!$A$2:$AX$1800, 46, FALSE)</f>
        <v>0</v>
      </c>
      <c r="AK785" s="5">
        <f>VLOOKUP(B785, pct_raw!$A$2:$AX$1800, 47, FALSE)</f>
        <v>0</v>
      </c>
      <c r="AL785" s="5">
        <f>VLOOKUP(B785, pct_raw!$A$2:$AX$1800, 48, FALSE)</f>
        <v>2</v>
      </c>
      <c r="AM785" s="5">
        <f>VLOOKUP(B785, pct_raw!$A$2:$AX$1800, 49, FALSE)</f>
        <v>0</v>
      </c>
      <c r="AN785" s="5">
        <f>VLOOKUP(B785, pct_raw!$A$2:$AX$1800, 50, FALSE)</f>
        <v>0</v>
      </c>
    </row>
    <row r="786" spans="1:40" x14ac:dyDescent="0.2">
      <c r="A786" s="2" t="s">
        <v>1352</v>
      </c>
      <c r="B786" s="2" t="str">
        <f t="shared" si="12"/>
        <v>Grant Township</v>
      </c>
      <c r="C786" s="2" t="s">
        <v>1352</v>
      </c>
      <c r="D786" s="2" t="str">
        <f>VLOOKUP(B786, pct_raw!$A$2:$AX$1800, 6, FALSE)</f>
        <v xml:space="preserve"> Grant Township</v>
      </c>
      <c r="E786" s="5">
        <f>VLOOKUP(B786, pct_raw!$A$2:$AX$1800, 15, FALSE)</f>
        <v>1</v>
      </c>
      <c r="F786" s="5">
        <f>VLOOKUP(B786, pct_raw!$A$2:$AX$1800, 16, FALSE)</f>
        <v>1</v>
      </c>
      <c r="G786" s="5">
        <f>VLOOKUP(B786, pct_raw!$A$2:$AX$1800, 17, FALSE)</f>
        <v>0</v>
      </c>
      <c r="H786">
        <f>VLOOKUP(B786, pct_raw!$A$2:$AX$1800, 18, FALSE)</f>
        <v>0</v>
      </c>
      <c r="I786" s="5">
        <f>VLOOKUP(B786, pct_raw!$A$2:$AX$1800, 19, FALSE)</f>
        <v>0</v>
      </c>
      <c r="J786">
        <f>VLOOKUP(B786, pct_raw!$A$2:$AX$1800, 20, FALSE)</f>
        <v>0</v>
      </c>
      <c r="K786" s="5">
        <f>VLOOKUP(B786, pct_raw!$A$2:$AX$1800, 21, FALSE)</f>
        <v>10</v>
      </c>
      <c r="L786" s="5">
        <f>VLOOKUP(B786, pct_raw!$A$2:$AX$1800, 22, FALSE)</f>
        <v>10</v>
      </c>
      <c r="M786" s="5">
        <f>VLOOKUP(B786, pct_raw!$A$2:$AX$1800, 23, FALSE)</f>
        <v>0</v>
      </c>
      <c r="N786" s="5">
        <f>VLOOKUP(B786, pct_raw!$A$2:$AX$1800, 24, FALSE)</f>
        <v>0</v>
      </c>
      <c r="O786" s="5">
        <f>VLOOKUP(B786, pct_raw!$A$2:$AX$1800, 25, FALSE)</f>
        <v>0</v>
      </c>
      <c r="P786" s="5">
        <f>VLOOKUP(B786, pct_raw!$A$2:$AX$1800, 26, FALSE)</f>
        <v>0</v>
      </c>
      <c r="Q786" s="5">
        <f>VLOOKUP(B786, pct_raw!$A$2:$AX$1800, 27, FALSE)</f>
        <v>9</v>
      </c>
      <c r="R786" s="5">
        <f>VLOOKUP(B786, pct_raw!$A$2:$AX$1800, 28, FALSE)</f>
        <v>9</v>
      </c>
      <c r="S786" s="5">
        <f>VLOOKUP(B786, pct_raw!$A$2:$AX$1800, 29, FALSE)</f>
        <v>0.41499999999999998</v>
      </c>
      <c r="T786" s="5">
        <f>VLOOKUP(B786, pct_raw!$A$2:$AX$1800, 30, FALSE)</f>
        <v>0</v>
      </c>
      <c r="U786" s="5">
        <f>VLOOKUP(B786, pct_raw!$A$2:$AX$1800, 31, FALSE)</f>
        <v>0</v>
      </c>
      <c r="V786" s="5">
        <f>VLOOKUP(B786, pct_raw!$A$2:$AX$1800, 32, FALSE)</f>
        <v>0</v>
      </c>
      <c r="W786" s="5">
        <f>VLOOKUP(B786, pct_raw!$A$2:$AX$1800, 33, FALSE)</f>
        <v>0</v>
      </c>
      <c r="X786" s="5">
        <f>VLOOKUP(B786, pct_raw!$A$2:$AX$1800, 34, FALSE)</f>
        <v>0</v>
      </c>
      <c r="Y786" s="5">
        <f>VLOOKUP(B786, pct_raw!$A$2:$AX$1800, 35, FALSE)</f>
        <v>0</v>
      </c>
      <c r="Z786" s="5">
        <f>VLOOKUP(B786, pct_raw!$A$2:$AX$1800, 36, FALSE)</f>
        <v>0</v>
      </c>
      <c r="AA786" s="5">
        <f>VLOOKUP(B786, pct_raw!$A$2:$AX$1800, 37, FALSE)</f>
        <v>0</v>
      </c>
      <c r="AB786" s="5">
        <f>VLOOKUP(B786, pct_raw!$A$2:$AX$1800, 38, FALSE)</f>
        <v>0</v>
      </c>
      <c r="AC786" s="5">
        <f>VLOOKUP(B786, pct_raw!$A$2:$AX$1800, 39, FALSE)</f>
        <v>0</v>
      </c>
      <c r="AD786" s="5">
        <f>VLOOKUP(B786, pct_raw!$A$2:$AX$1800, 40, FALSE)</f>
        <v>0</v>
      </c>
      <c r="AE786" s="5">
        <f>VLOOKUP(B786, pct_raw!$A$2:$AX$1800, 41, FALSE)</f>
        <v>0</v>
      </c>
      <c r="AF786" s="5">
        <f>VLOOKUP(B786, pct_raw!$A$2:$AX$1800, 42, FALSE)</f>
        <v>0</v>
      </c>
      <c r="AG786" s="5">
        <f>VLOOKUP(B786, pct_raw!$A$2:$AX$1800, 43, FALSE)</f>
        <v>0</v>
      </c>
      <c r="AH786" s="5">
        <f>VLOOKUP(B786, pct_raw!$A$2:$AX$1800, 44, FALSE)</f>
        <v>0</v>
      </c>
      <c r="AI786" s="5">
        <f>VLOOKUP(B786, pct_raw!$A$2:$AX$1800, 45, FALSE)</f>
        <v>4</v>
      </c>
      <c r="AJ786" s="5">
        <f>VLOOKUP(B786, pct_raw!$A$2:$AX$1800, 46, FALSE)</f>
        <v>4</v>
      </c>
      <c r="AK786" s="5">
        <f>VLOOKUP(B786, pct_raw!$A$2:$AX$1800, 47, FALSE)</f>
        <v>0</v>
      </c>
      <c r="AL786" s="5">
        <f>VLOOKUP(B786, pct_raw!$A$2:$AX$1800, 48, FALSE)</f>
        <v>5</v>
      </c>
      <c r="AM786" s="5">
        <f>VLOOKUP(B786, pct_raw!$A$2:$AX$1800, 49, FALSE)</f>
        <v>5</v>
      </c>
      <c r="AN786" s="5">
        <f>VLOOKUP(B786, pct_raw!$A$2:$AX$1800, 50, FALSE)</f>
        <v>0</v>
      </c>
    </row>
    <row r="787" spans="1:40" x14ac:dyDescent="0.2">
      <c r="A787" s="2" t="s">
        <v>1353</v>
      </c>
      <c r="B787" s="2" t="str">
        <f t="shared" si="12"/>
        <v>Grant Lincoln Twp Anita</v>
      </c>
      <c r="C787" s="2" t="s">
        <v>4967</v>
      </c>
      <c r="D787" s="2" t="str">
        <f>VLOOKUP(B787, pct_raw!$A$2:$AX$1800, 6, FALSE)</f>
        <v xml:space="preserve"> Grant Lincoln Twp Anita</v>
      </c>
      <c r="E787" s="5">
        <f>VLOOKUP(B787, pct_raw!$A$2:$AX$1800, 15, FALSE)</f>
        <v>10</v>
      </c>
      <c r="F787" s="5">
        <f>VLOOKUP(B787, pct_raw!$A$2:$AX$1800, 16, FALSE)</f>
        <v>10</v>
      </c>
      <c r="G787" s="5">
        <f>VLOOKUP(B787, pct_raw!$A$2:$AX$1800, 17, FALSE)</f>
        <v>0.12</v>
      </c>
      <c r="H787">
        <f>VLOOKUP(B787, pct_raw!$A$2:$AX$1800, 18, FALSE)</f>
        <v>0</v>
      </c>
      <c r="I787" s="5">
        <f>VLOOKUP(B787, pct_raw!$A$2:$AX$1800, 19, FALSE)</f>
        <v>0</v>
      </c>
      <c r="J787">
        <f>VLOOKUP(B787, pct_raw!$A$2:$AX$1800, 20, FALSE)</f>
        <v>0</v>
      </c>
      <c r="K787" s="5">
        <f>VLOOKUP(B787, pct_raw!$A$2:$AX$1800, 21, FALSE)</f>
        <v>18</v>
      </c>
      <c r="L787" s="5">
        <f>VLOOKUP(B787, pct_raw!$A$2:$AX$1800, 22, FALSE)</f>
        <v>18</v>
      </c>
      <c r="M787" s="5">
        <f>VLOOKUP(B787, pct_raw!$A$2:$AX$1800, 23, FALSE)</f>
        <v>0.36</v>
      </c>
      <c r="N787" s="5">
        <f>VLOOKUP(B787, pct_raw!$A$2:$AX$1800, 24, FALSE)</f>
        <v>0</v>
      </c>
      <c r="O787" s="5">
        <f>VLOOKUP(B787, pct_raw!$A$2:$AX$1800, 25, FALSE)</f>
        <v>0</v>
      </c>
      <c r="P787" s="5">
        <f>VLOOKUP(B787, pct_raw!$A$2:$AX$1800, 26, FALSE)</f>
        <v>0</v>
      </c>
      <c r="Q787" s="5">
        <f>VLOOKUP(B787, pct_raw!$A$2:$AX$1800, 27, FALSE)</f>
        <v>8</v>
      </c>
      <c r="R787" s="5">
        <f>VLOOKUP(B787, pct_raw!$A$2:$AX$1800, 28, FALSE)</f>
        <v>8</v>
      </c>
      <c r="S787" s="5">
        <f>VLOOKUP(B787, pct_raw!$A$2:$AX$1800, 29, FALSE)</f>
        <v>0.12</v>
      </c>
      <c r="T787" s="5">
        <f>VLOOKUP(B787, pct_raw!$A$2:$AX$1800, 30, FALSE)</f>
        <v>0</v>
      </c>
      <c r="U787" s="5">
        <f>VLOOKUP(B787, pct_raw!$A$2:$AX$1800, 31, FALSE)</f>
        <v>0</v>
      </c>
      <c r="V787" s="5">
        <f>VLOOKUP(B787, pct_raw!$A$2:$AX$1800, 32, FALSE)</f>
        <v>0</v>
      </c>
      <c r="W787" s="5">
        <f>VLOOKUP(B787, pct_raw!$A$2:$AX$1800, 33, FALSE)</f>
        <v>0</v>
      </c>
      <c r="X787" s="5">
        <f>VLOOKUP(B787, pct_raw!$A$2:$AX$1800, 34, FALSE)</f>
        <v>0</v>
      </c>
      <c r="Y787" s="5">
        <f>VLOOKUP(B787, pct_raw!$A$2:$AX$1800, 35, FALSE)</f>
        <v>0</v>
      </c>
      <c r="Z787" s="5">
        <f>VLOOKUP(B787, pct_raw!$A$2:$AX$1800, 36, FALSE)</f>
        <v>9</v>
      </c>
      <c r="AA787" s="5">
        <f>VLOOKUP(B787, pct_raw!$A$2:$AX$1800, 37, FALSE)</f>
        <v>9</v>
      </c>
      <c r="AB787" s="5">
        <f>VLOOKUP(B787, pct_raw!$A$2:$AX$1800, 38, FALSE)</f>
        <v>0.12</v>
      </c>
      <c r="AC787" s="5">
        <f>VLOOKUP(B787, pct_raw!$A$2:$AX$1800, 39, FALSE)</f>
        <v>0</v>
      </c>
      <c r="AD787" s="5">
        <f>VLOOKUP(B787, pct_raw!$A$2:$AX$1800, 40, FALSE)</f>
        <v>0</v>
      </c>
      <c r="AE787" s="5">
        <f>VLOOKUP(B787, pct_raw!$A$2:$AX$1800, 41, FALSE)</f>
        <v>0</v>
      </c>
      <c r="AF787" s="5">
        <f>VLOOKUP(B787, pct_raw!$A$2:$AX$1800, 42, FALSE)</f>
        <v>0</v>
      </c>
      <c r="AG787" s="5">
        <f>VLOOKUP(B787, pct_raw!$A$2:$AX$1800, 43, FALSE)</f>
        <v>0</v>
      </c>
      <c r="AH787" s="5">
        <f>VLOOKUP(B787, pct_raw!$A$2:$AX$1800, 44, FALSE)</f>
        <v>0</v>
      </c>
      <c r="AI787" s="5">
        <f>VLOOKUP(B787, pct_raw!$A$2:$AX$1800, 45, FALSE)</f>
        <v>0</v>
      </c>
      <c r="AJ787" s="5">
        <f>VLOOKUP(B787, pct_raw!$A$2:$AX$1800, 46, FALSE)</f>
        <v>0</v>
      </c>
      <c r="AK787" s="5">
        <f>VLOOKUP(B787, pct_raw!$A$2:$AX$1800, 47, FALSE)</f>
        <v>0</v>
      </c>
      <c r="AL787" s="5">
        <f>VLOOKUP(B787, pct_raw!$A$2:$AX$1800, 48, FALSE)</f>
        <v>0</v>
      </c>
      <c r="AM787" s="5">
        <f>VLOOKUP(B787, pct_raw!$A$2:$AX$1800, 49, FALSE)</f>
        <v>0</v>
      </c>
      <c r="AN787" s="5">
        <f>VLOOKUP(B787, pct_raw!$A$2:$AX$1800, 50, FALSE)</f>
        <v>0</v>
      </c>
    </row>
    <row r="788" spans="1:40" x14ac:dyDescent="0.2">
      <c r="A788" s="2" t="s">
        <v>767</v>
      </c>
      <c r="B788" s="2" t="str">
        <f t="shared" si="12"/>
        <v>Grant S Marshall S Sherman</v>
      </c>
      <c r="C788" s="2" t="s">
        <v>4727</v>
      </c>
      <c r="D788" s="2" t="str">
        <f>VLOOKUP(B788, pct_raw!$A$2:$AX$1800, 6, FALSE)</f>
        <v xml:space="preserve"> Grant S Marshall S Sherman</v>
      </c>
      <c r="E788" s="5">
        <f>VLOOKUP(B788, pct_raw!$A$2:$AX$1800, 15, FALSE)</f>
        <v>6</v>
      </c>
      <c r="F788" s="5">
        <f>VLOOKUP(B788, pct_raw!$A$2:$AX$1800, 16, FALSE)</f>
        <v>10</v>
      </c>
      <c r="G788" s="5">
        <f>VLOOKUP(B788, pct_raw!$A$2:$AX$1800, 17, FALSE)</f>
        <v>0.12</v>
      </c>
      <c r="H788">
        <f>VLOOKUP(B788, pct_raw!$A$2:$AX$1800, 18, FALSE)</f>
        <v>0</v>
      </c>
      <c r="I788" s="5">
        <f>VLOOKUP(B788, pct_raw!$A$2:$AX$1800, 19, FALSE)</f>
        <v>0</v>
      </c>
      <c r="J788">
        <f>VLOOKUP(B788, pct_raw!$A$2:$AX$1800, 20, FALSE)</f>
        <v>0</v>
      </c>
      <c r="K788" s="5">
        <f>VLOOKUP(B788, pct_raw!$A$2:$AX$1800, 21, FALSE)</f>
        <v>1</v>
      </c>
      <c r="L788" s="5">
        <f>VLOOKUP(B788, pct_raw!$A$2:$AX$1800, 22, FALSE)</f>
        <v>0</v>
      </c>
      <c r="M788" s="5">
        <f>VLOOKUP(B788, pct_raw!$A$2:$AX$1800, 23, FALSE)</f>
        <v>0</v>
      </c>
      <c r="N788" s="5">
        <f>VLOOKUP(B788, pct_raw!$A$2:$AX$1800, 24, FALSE)</f>
        <v>0</v>
      </c>
      <c r="O788" s="5">
        <f>VLOOKUP(B788, pct_raw!$A$2:$AX$1800, 25, FALSE)</f>
        <v>0</v>
      </c>
      <c r="P788" s="5">
        <f>VLOOKUP(B788, pct_raw!$A$2:$AX$1800, 26, FALSE)</f>
        <v>0</v>
      </c>
      <c r="Q788" s="5">
        <f>VLOOKUP(B788, pct_raw!$A$2:$AX$1800, 27, FALSE)</f>
        <v>2</v>
      </c>
      <c r="R788" s="5">
        <f>VLOOKUP(B788, pct_raw!$A$2:$AX$1800, 28, FALSE)</f>
        <v>0</v>
      </c>
      <c r="S788" s="5">
        <f>VLOOKUP(B788, pct_raw!$A$2:$AX$1800, 29, FALSE)</f>
        <v>0</v>
      </c>
      <c r="T788" s="5">
        <f>VLOOKUP(B788, pct_raw!$A$2:$AX$1800, 30, FALSE)</f>
        <v>0</v>
      </c>
      <c r="U788" s="5">
        <f>VLOOKUP(B788, pct_raw!$A$2:$AX$1800, 31, FALSE)</f>
        <v>0</v>
      </c>
      <c r="V788" s="5">
        <f>VLOOKUP(B788, pct_raw!$A$2:$AX$1800, 32, FALSE)</f>
        <v>0</v>
      </c>
      <c r="W788" s="5">
        <f>VLOOKUP(B788, pct_raw!$A$2:$AX$1800, 33, FALSE)</f>
        <v>0</v>
      </c>
      <c r="X788" s="5">
        <f>VLOOKUP(B788, pct_raw!$A$2:$AX$1800, 34, FALSE)</f>
        <v>0</v>
      </c>
      <c r="Y788" s="5">
        <f>VLOOKUP(B788, pct_raw!$A$2:$AX$1800, 35, FALSE)</f>
        <v>0</v>
      </c>
      <c r="Z788" s="5">
        <f>VLOOKUP(B788, pct_raw!$A$2:$AX$1800, 36, FALSE)</f>
        <v>0</v>
      </c>
      <c r="AA788" s="5">
        <f>VLOOKUP(B788, pct_raw!$A$2:$AX$1800, 37, FALSE)</f>
        <v>0</v>
      </c>
      <c r="AB788" s="5">
        <f>VLOOKUP(B788, pct_raw!$A$2:$AX$1800, 38, FALSE)</f>
        <v>0</v>
      </c>
      <c r="AC788" s="5">
        <f>VLOOKUP(B788, pct_raw!$A$2:$AX$1800, 39, FALSE)</f>
        <v>0</v>
      </c>
      <c r="AD788" s="5">
        <f>VLOOKUP(B788, pct_raw!$A$2:$AX$1800, 40, FALSE)</f>
        <v>0</v>
      </c>
      <c r="AE788" s="5">
        <f>VLOOKUP(B788, pct_raw!$A$2:$AX$1800, 41, FALSE)</f>
        <v>0</v>
      </c>
      <c r="AF788" s="5">
        <f>VLOOKUP(B788, pct_raw!$A$2:$AX$1800, 42, FALSE)</f>
        <v>0</v>
      </c>
      <c r="AG788" s="5">
        <f>VLOOKUP(B788, pct_raw!$A$2:$AX$1800, 43, FALSE)</f>
        <v>0</v>
      </c>
      <c r="AH788" s="5">
        <f>VLOOKUP(B788, pct_raw!$A$2:$AX$1800, 44, FALSE)</f>
        <v>0</v>
      </c>
      <c r="AI788" s="5">
        <f>VLOOKUP(B788, pct_raw!$A$2:$AX$1800, 45, FALSE)</f>
        <v>1</v>
      </c>
      <c r="AJ788" s="5">
        <f>VLOOKUP(B788, pct_raw!$A$2:$AX$1800, 46, FALSE)</f>
        <v>0</v>
      </c>
      <c r="AK788" s="5">
        <f>VLOOKUP(B788, pct_raw!$A$2:$AX$1800, 47, FALSE)</f>
        <v>0</v>
      </c>
      <c r="AL788" s="5">
        <f>VLOOKUP(B788, pct_raw!$A$2:$AX$1800, 48, FALSE)</f>
        <v>0</v>
      </c>
      <c r="AM788" s="5">
        <f>VLOOKUP(B788, pct_raw!$A$2:$AX$1800, 49, FALSE)</f>
        <v>0</v>
      </c>
      <c r="AN788" s="5">
        <f>VLOOKUP(B788, pct_raw!$A$2:$AX$1800, 50, FALSE)</f>
        <v>0</v>
      </c>
    </row>
    <row r="789" spans="1:40" x14ac:dyDescent="0.2">
      <c r="A789" s="2" t="s">
        <v>1354</v>
      </c>
      <c r="B789" s="2" t="str">
        <f t="shared" si="12"/>
        <v>Grant Osceola</v>
      </c>
      <c r="C789" s="2" t="s">
        <v>4968</v>
      </c>
      <c r="D789" s="2" t="str">
        <f>VLOOKUP(B789, pct_raw!$A$2:$AX$1800, 6, FALSE)</f>
        <v xml:space="preserve"> GRANT OSCEOLA</v>
      </c>
      <c r="E789" s="5">
        <f>VLOOKUP(B789, pct_raw!$A$2:$AX$1800, 15, FALSE)</f>
        <v>3</v>
      </c>
      <c r="F789" s="5">
        <f>VLOOKUP(B789, pct_raw!$A$2:$AX$1800, 16, FALSE)</f>
        <v>3</v>
      </c>
      <c r="G789" s="5">
        <f>VLOOKUP(B789, pct_raw!$A$2:$AX$1800, 17, FALSE)</f>
        <v>0.1111</v>
      </c>
      <c r="H789">
        <f>VLOOKUP(B789, pct_raw!$A$2:$AX$1800, 18, FALSE)</f>
        <v>0</v>
      </c>
      <c r="I789" s="5">
        <f>VLOOKUP(B789, pct_raw!$A$2:$AX$1800, 19, FALSE)</f>
        <v>0</v>
      </c>
      <c r="J789">
        <f>VLOOKUP(B789, pct_raw!$A$2:$AX$1800, 20, FALSE)</f>
        <v>0</v>
      </c>
      <c r="K789" s="5">
        <f>VLOOKUP(B789, pct_raw!$A$2:$AX$1800, 21, FALSE)</f>
        <v>0</v>
      </c>
      <c r="L789" s="5">
        <f>VLOOKUP(B789, pct_raw!$A$2:$AX$1800, 22, FALSE)</f>
        <v>0</v>
      </c>
      <c r="M789" s="5">
        <f>VLOOKUP(B789, pct_raw!$A$2:$AX$1800, 23, FALSE)</f>
        <v>0</v>
      </c>
      <c r="N789" s="5">
        <f>VLOOKUP(B789, pct_raw!$A$2:$AX$1800, 24, FALSE)</f>
        <v>0</v>
      </c>
      <c r="O789" s="5">
        <f>VLOOKUP(B789, pct_raw!$A$2:$AX$1800, 25, FALSE)</f>
        <v>0</v>
      </c>
      <c r="P789" s="5">
        <f>VLOOKUP(B789, pct_raw!$A$2:$AX$1800, 26, FALSE)</f>
        <v>0</v>
      </c>
      <c r="Q789" s="5">
        <f>VLOOKUP(B789, pct_raw!$A$2:$AX$1800, 27, FALSE)</f>
        <v>2</v>
      </c>
      <c r="R789" s="5">
        <f>VLOOKUP(B789, pct_raw!$A$2:$AX$1800, 28, FALSE)</f>
        <v>2</v>
      </c>
      <c r="S789" s="5">
        <f>VLOOKUP(B789, pct_raw!$A$2:$AX$1800, 29, FALSE)</f>
        <v>5.5599999999999997E-2</v>
      </c>
      <c r="T789" s="5">
        <f>VLOOKUP(B789, pct_raw!$A$2:$AX$1800, 30, FALSE)</f>
        <v>0</v>
      </c>
      <c r="U789" s="5">
        <f>VLOOKUP(B789, pct_raw!$A$2:$AX$1800, 31, FALSE)</f>
        <v>0</v>
      </c>
      <c r="V789" s="5">
        <f>VLOOKUP(B789, pct_raw!$A$2:$AX$1800, 32, FALSE)</f>
        <v>0</v>
      </c>
      <c r="W789" s="5">
        <f>VLOOKUP(B789, pct_raw!$A$2:$AX$1800, 33, FALSE)</f>
        <v>0</v>
      </c>
      <c r="X789" s="5">
        <f>VLOOKUP(B789, pct_raw!$A$2:$AX$1800, 34, FALSE)</f>
        <v>0</v>
      </c>
      <c r="Y789" s="5">
        <f>VLOOKUP(B789, pct_raw!$A$2:$AX$1800, 35, FALSE)</f>
        <v>0</v>
      </c>
      <c r="Z789" s="5">
        <f>VLOOKUP(B789, pct_raw!$A$2:$AX$1800, 36, FALSE)</f>
        <v>1</v>
      </c>
      <c r="AA789" s="5">
        <f>VLOOKUP(B789, pct_raw!$A$2:$AX$1800, 37, FALSE)</f>
        <v>1</v>
      </c>
      <c r="AB789" s="5">
        <f>VLOOKUP(B789, pct_raw!$A$2:$AX$1800, 38, FALSE)</f>
        <v>5.5599999999999997E-2</v>
      </c>
      <c r="AC789" s="5">
        <f>VLOOKUP(B789, pct_raw!$A$2:$AX$1800, 39, FALSE)</f>
        <v>0</v>
      </c>
      <c r="AD789" s="5">
        <f>VLOOKUP(B789, pct_raw!$A$2:$AX$1800, 40, FALSE)</f>
        <v>0</v>
      </c>
      <c r="AE789" s="5">
        <f>VLOOKUP(B789, pct_raw!$A$2:$AX$1800, 41, FALSE)</f>
        <v>0</v>
      </c>
      <c r="AF789" s="5">
        <f>VLOOKUP(B789, pct_raw!$A$2:$AX$1800, 42, FALSE)</f>
        <v>0</v>
      </c>
      <c r="AG789" s="5">
        <f>VLOOKUP(B789, pct_raw!$A$2:$AX$1800, 43, FALSE)</f>
        <v>0</v>
      </c>
      <c r="AH789" s="5">
        <f>VLOOKUP(B789, pct_raw!$A$2:$AX$1800, 44, FALSE)</f>
        <v>0</v>
      </c>
      <c r="AI789" s="5">
        <f>VLOOKUP(B789, pct_raw!$A$2:$AX$1800, 45, FALSE)</f>
        <v>0</v>
      </c>
      <c r="AJ789" s="5">
        <f>VLOOKUP(B789, pct_raw!$A$2:$AX$1800, 46, FALSE)</f>
        <v>0</v>
      </c>
      <c r="AK789" s="5">
        <f>VLOOKUP(B789, pct_raw!$A$2:$AX$1800, 47, FALSE)</f>
        <v>0</v>
      </c>
      <c r="AL789" s="5">
        <f>VLOOKUP(B789, pct_raw!$A$2:$AX$1800, 48, FALSE)</f>
        <v>0</v>
      </c>
      <c r="AM789" s="5">
        <f>VLOOKUP(B789, pct_raw!$A$2:$AX$1800, 49, FALSE)</f>
        <v>0</v>
      </c>
      <c r="AN789" s="5">
        <f>VLOOKUP(B789, pct_raw!$A$2:$AX$1800, 50, FALSE)</f>
        <v>0</v>
      </c>
    </row>
    <row r="790" spans="1:40" x14ac:dyDescent="0.2">
      <c r="A790" s="2" t="s">
        <v>827</v>
      </c>
      <c r="B790" s="2" t="str">
        <f t="shared" si="12"/>
        <v>Grant Sheridan</v>
      </c>
      <c r="C790" s="2" t="s">
        <v>4969</v>
      </c>
      <c r="D790" s="2" t="str">
        <f>VLOOKUP(B790, pct_raw!$A$2:$AX$1800, 6, FALSE)</f>
        <v xml:space="preserve"> Grant Sheridan</v>
      </c>
      <c r="E790" s="5">
        <f>VLOOKUP(B790, pct_raw!$A$2:$AX$1800, 15, FALSE)</f>
        <v>1</v>
      </c>
      <c r="F790" s="5">
        <f>VLOOKUP(B790, pct_raw!$A$2:$AX$1800, 16, FALSE)</f>
        <v>0</v>
      </c>
      <c r="G790" s="5">
        <f>VLOOKUP(B790, pct_raw!$A$2:$AX$1800, 17, FALSE)</f>
        <v>0</v>
      </c>
      <c r="H790">
        <f>VLOOKUP(B790, pct_raw!$A$2:$AX$1800, 18, FALSE)</f>
        <v>0</v>
      </c>
      <c r="I790" s="5">
        <f>VLOOKUP(B790, pct_raw!$A$2:$AX$1800, 19, FALSE)</f>
        <v>0</v>
      </c>
      <c r="J790">
        <f>VLOOKUP(B790, pct_raw!$A$2:$AX$1800, 20, FALSE)</f>
        <v>0</v>
      </c>
      <c r="K790" s="5">
        <f>VLOOKUP(B790, pct_raw!$A$2:$AX$1800, 21, FALSE)</f>
        <v>3</v>
      </c>
      <c r="L790" s="5">
        <f>VLOOKUP(B790, pct_raw!$A$2:$AX$1800, 22, FALSE)</f>
        <v>5</v>
      </c>
      <c r="M790" s="5">
        <f>VLOOKUP(B790, pct_raw!$A$2:$AX$1800, 23, FALSE)</f>
        <v>8.7499999999999994E-2</v>
      </c>
      <c r="N790" s="5">
        <f>VLOOKUP(B790, pct_raw!$A$2:$AX$1800, 24, FALSE)</f>
        <v>0</v>
      </c>
      <c r="O790" s="5">
        <f>VLOOKUP(B790, pct_raw!$A$2:$AX$1800, 25, FALSE)</f>
        <v>0</v>
      </c>
      <c r="P790" s="5">
        <f>VLOOKUP(B790, pct_raw!$A$2:$AX$1800, 26, FALSE)</f>
        <v>0</v>
      </c>
      <c r="Q790" s="5">
        <f>VLOOKUP(B790, pct_raw!$A$2:$AX$1800, 27, FALSE)</f>
        <v>2</v>
      </c>
      <c r="R790" s="5">
        <f>VLOOKUP(B790, pct_raw!$A$2:$AX$1800, 28, FALSE)</f>
        <v>0</v>
      </c>
      <c r="S790" s="5">
        <f>VLOOKUP(B790, pct_raw!$A$2:$AX$1800, 29, FALSE)</f>
        <v>0</v>
      </c>
      <c r="T790" s="5">
        <f>VLOOKUP(B790, pct_raw!$A$2:$AX$1800, 30, FALSE)</f>
        <v>0</v>
      </c>
      <c r="U790" s="5">
        <f>VLOOKUP(B790, pct_raw!$A$2:$AX$1800, 31, FALSE)</f>
        <v>0</v>
      </c>
      <c r="V790" s="5">
        <f>VLOOKUP(B790, pct_raw!$A$2:$AX$1800, 32, FALSE)</f>
        <v>0</v>
      </c>
      <c r="W790" s="5">
        <f>VLOOKUP(B790, pct_raw!$A$2:$AX$1800, 33, FALSE)</f>
        <v>0</v>
      </c>
      <c r="X790" s="5">
        <f>VLOOKUP(B790, pct_raw!$A$2:$AX$1800, 34, FALSE)</f>
        <v>0</v>
      </c>
      <c r="Y790" s="5">
        <f>VLOOKUP(B790, pct_raw!$A$2:$AX$1800, 35, FALSE)</f>
        <v>0</v>
      </c>
      <c r="Z790" s="5">
        <f>VLOOKUP(B790, pct_raw!$A$2:$AX$1800, 36, FALSE)</f>
        <v>8</v>
      </c>
      <c r="AA790" s="5">
        <f>VLOOKUP(B790, pct_raw!$A$2:$AX$1800, 37, FALSE)</f>
        <v>10</v>
      </c>
      <c r="AB790" s="5">
        <f>VLOOKUP(B790, pct_raw!$A$2:$AX$1800, 38, FALSE)</f>
        <v>0.17499999999999999</v>
      </c>
      <c r="AC790" s="5">
        <f>VLOOKUP(B790, pct_raw!$A$2:$AX$1800, 39, FALSE)</f>
        <v>0</v>
      </c>
      <c r="AD790" s="5">
        <f>VLOOKUP(B790, pct_raw!$A$2:$AX$1800, 40, FALSE)</f>
        <v>0</v>
      </c>
      <c r="AE790" s="5">
        <f>VLOOKUP(B790, pct_raw!$A$2:$AX$1800, 41, FALSE)</f>
        <v>0</v>
      </c>
      <c r="AF790" s="5">
        <f>VLOOKUP(B790, pct_raw!$A$2:$AX$1800, 42, FALSE)</f>
        <v>0</v>
      </c>
      <c r="AG790" s="5">
        <f>VLOOKUP(B790, pct_raw!$A$2:$AX$1800, 43, FALSE)</f>
        <v>0</v>
      </c>
      <c r="AH790" s="5">
        <f>VLOOKUP(B790, pct_raw!$A$2:$AX$1800, 44, FALSE)</f>
        <v>0</v>
      </c>
      <c r="AI790" s="5">
        <f>VLOOKUP(B790, pct_raw!$A$2:$AX$1800, 45, FALSE)</f>
        <v>1</v>
      </c>
      <c r="AJ790" s="5">
        <f>VLOOKUP(B790, pct_raw!$A$2:$AX$1800, 46, FALSE)</f>
        <v>0</v>
      </c>
      <c r="AK790" s="5">
        <f>VLOOKUP(B790, pct_raw!$A$2:$AX$1800, 47, FALSE)</f>
        <v>0</v>
      </c>
      <c r="AL790" s="5">
        <f>VLOOKUP(B790, pct_raw!$A$2:$AX$1800, 48, FALSE)</f>
        <v>0</v>
      </c>
      <c r="AM790" s="5">
        <f>VLOOKUP(B790, pct_raw!$A$2:$AX$1800, 49, FALSE)</f>
        <v>0</v>
      </c>
      <c r="AN790" s="5">
        <f>VLOOKUP(B790, pct_raw!$A$2:$AX$1800, 50, FALSE)</f>
        <v>0</v>
      </c>
    </row>
    <row r="791" spans="1:40" x14ac:dyDescent="0.2">
      <c r="A791" s="2" t="s">
        <v>142</v>
      </c>
      <c r="B791" s="2" t="str">
        <f t="shared" si="12"/>
        <v>Green</v>
      </c>
      <c r="C791" s="2" t="s">
        <v>142</v>
      </c>
      <c r="D791" s="2" t="str">
        <f>VLOOKUP(B791, pct_raw!$A$2:$AX$1800, 6, FALSE)</f>
        <v xml:space="preserve"> Green</v>
      </c>
      <c r="E791" s="5">
        <f>VLOOKUP(B791, pct_raw!$A$2:$AX$1800, 15, FALSE)</f>
        <v>3</v>
      </c>
      <c r="F791" s="5">
        <f>VLOOKUP(B791, pct_raw!$A$2:$AX$1800, 16, FALSE)</f>
        <v>0</v>
      </c>
      <c r="G791" s="5">
        <f>VLOOKUP(B791, pct_raw!$A$2:$AX$1800, 17, FALSE)</f>
        <v>0</v>
      </c>
      <c r="H791">
        <f>VLOOKUP(B791, pct_raw!$A$2:$AX$1800, 18, FALSE)</f>
        <v>0</v>
      </c>
      <c r="I791" s="5">
        <f>VLOOKUP(B791, pct_raw!$A$2:$AX$1800, 19, FALSE)</f>
        <v>0</v>
      </c>
      <c r="J791">
        <f>VLOOKUP(B791, pct_raw!$A$2:$AX$1800, 20, FALSE)</f>
        <v>0</v>
      </c>
      <c r="K791" s="5">
        <f>VLOOKUP(B791, pct_raw!$A$2:$AX$1800, 21, FALSE)</f>
        <v>10</v>
      </c>
      <c r="L791" s="5">
        <f>VLOOKUP(B791, pct_raw!$A$2:$AX$1800, 22, FALSE)</f>
        <v>15</v>
      </c>
      <c r="M791" s="5">
        <f>VLOOKUP(B791, pct_raw!$A$2:$AX$1800, 23, FALSE)</f>
        <v>0.42859999999999998</v>
      </c>
      <c r="N791" s="5">
        <f>VLOOKUP(B791, pct_raw!$A$2:$AX$1800, 24, FALSE)</f>
        <v>0</v>
      </c>
      <c r="O791" s="5">
        <f>VLOOKUP(B791, pct_raw!$A$2:$AX$1800, 25, FALSE)</f>
        <v>0</v>
      </c>
      <c r="P791" s="5">
        <f>VLOOKUP(B791, pct_raw!$A$2:$AX$1800, 26, FALSE)</f>
        <v>0</v>
      </c>
      <c r="Q791" s="5">
        <f>VLOOKUP(B791, pct_raw!$A$2:$AX$1800, 27, FALSE)</f>
        <v>3</v>
      </c>
      <c r="R791" s="5">
        <f>VLOOKUP(B791, pct_raw!$A$2:$AX$1800, 28, FALSE)</f>
        <v>0</v>
      </c>
      <c r="S791" s="5">
        <f>VLOOKUP(B791, pct_raw!$A$2:$AX$1800, 29, FALSE)</f>
        <v>0</v>
      </c>
      <c r="T791" s="5">
        <f>VLOOKUP(B791, pct_raw!$A$2:$AX$1800, 30, FALSE)</f>
        <v>0</v>
      </c>
      <c r="U791" s="5">
        <f>VLOOKUP(B791, pct_raw!$A$2:$AX$1800, 31, FALSE)</f>
        <v>0</v>
      </c>
      <c r="V791" s="5">
        <f>VLOOKUP(B791, pct_raw!$A$2:$AX$1800, 32, FALSE)</f>
        <v>0</v>
      </c>
      <c r="W791" s="5">
        <f>VLOOKUP(B791, pct_raw!$A$2:$AX$1800, 33, FALSE)</f>
        <v>0</v>
      </c>
      <c r="X791" s="5">
        <f>VLOOKUP(B791, pct_raw!$A$2:$AX$1800, 34, FALSE)</f>
        <v>0</v>
      </c>
      <c r="Y791" s="5">
        <f>VLOOKUP(B791, pct_raw!$A$2:$AX$1800, 35, FALSE)</f>
        <v>0</v>
      </c>
      <c r="Z791" s="5">
        <f>VLOOKUP(B791, pct_raw!$A$2:$AX$1800, 36, FALSE)</f>
        <v>4</v>
      </c>
      <c r="AA791" s="5">
        <f>VLOOKUP(B791, pct_raw!$A$2:$AX$1800, 37, FALSE)</f>
        <v>7</v>
      </c>
      <c r="AB791" s="5">
        <f>VLOOKUP(B791, pct_raw!$A$2:$AX$1800, 38, FALSE)</f>
        <v>0.1714</v>
      </c>
      <c r="AC791" s="5">
        <f>VLOOKUP(B791, pct_raw!$A$2:$AX$1800, 39, FALSE)</f>
        <v>2</v>
      </c>
      <c r="AD791" s="5">
        <f>VLOOKUP(B791, pct_raw!$A$2:$AX$1800, 40, FALSE)</f>
        <v>0</v>
      </c>
      <c r="AE791" s="5">
        <f>VLOOKUP(B791, pct_raw!$A$2:$AX$1800, 41, FALSE)</f>
        <v>0</v>
      </c>
      <c r="AF791" s="5">
        <f>VLOOKUP(B791, pct_raw!$A$2:$AX$1800, 42, FALSE)</f>
        <v>0</v>
      </c>
      <c r="AG791" s="5">
        <f>VLOOKUP(B791, pct_raw!$A$2:$AX$1800, 43, FALSE)</f>
        <v>0</v>
      </c>
      <c r="AH791" s="5">
        <f>VLOOKUP(B791, pct_raw!$A$2:$AX$1800, 44, FALSE)</f>
        <v>0</v>
      </c>
      <c r="AI791" s="5">
        <f>VLOOKUP(B791, pct_raw!$A$2:$AX$1800, 45, FALSE)</f>
        <v>3</v>
      </c>
      <c r="AJ791" s="5">
        <f>VLOOKUP(B791, pct_raw!$A$2:$AX$1800, 46, FALSE)</f>
        <v>4</v>
      </c>
      <c r="AK791" s="5">
        <f>VLOOKUP(B791, pct_raw!$A$2:$AX$1800, 47, FALSE)</f>
        <v>8.5699999999999998E-2</v>
      </c>
      <c r="AL791" s="5">
        <f>VLOOKUP(B791, pct_raw!$A$2:$AX$1800, 48, FALSE)</f>
        <v>1</v>
      </c>
      <c r="AM791" s="5">
        <f>VLOOKUP(B791, pct_raw!$A$2:$AX$1800, 49, FALSE)</f>
        <v>0</v>
      </c>
      <c r="AN791" s="5">
        <f>VLOOKUP(B791, pct_raw!$A$2:$AX$1800, 50, FALSE)</f>
        <v>0</v>
      </c>
    </row>
    <row r="792" spans="1:40" x14ac:dyDescent="0.2">
      <c r="A792" s="2" t="s">
        <v>188</v>
      </c>
      <c r="B792" s="2" t="str">
        <f t="shared" si="12"/>
        <v>Green Bay Washington</v>
      </c>
      <c r="C792" s="2" t="s">
        <v>4970</v>
      </c>
      <c r="D792" s="2" t="str">
        <f>VLOOKUP(B792, pct_raw!$A$2:$AX$1800, 6, FALSE)</f>
        <v xml:space="preserve"> Green Bay Washington</v>
      </c>
      <c r="E792" s="5">
        <f>VLOOKUP(B792, pct_raw!$A$2:$AX$1800, 15, FALSE)</f>
        <v>21</v>
      </c>
      <c r="F792" s="5">
        <f>VLOOKUP(B792, pct_raw!$A$2:$AX$1800, 16, FALSE)</f>
        <v>21</v>
      </c>
      <c r="G792" s="5">
        <f>VLOOKUP(B792, pct_raw!$A$2:$AX$1800, 17, FALSE)</f>
        <v>0.42</v>
      </c>
      <c r="H792">
        <f>VLOOKUP(B792, pct_raw!$A$2:$AX$1800, 18, FALSE)</f>
        <v>0</v>
      </c>
      <c r="I792" s="5">
        <f>VLOOKUP(B792, pct_raw!$A$2:$AX$1800, 19, FALSE)</f>
        <v>0</v>
      </c>
      <c r="J792">
        <f>VLOOKUP(B792, pct_raw!$A$2:$AX$1800, 20, FALSE)</f>
        <v>0</v>
      </c>
      <c r="K792" s="5">
        <f>VLOOKUP(B792, pct_raw!$A$2:$AX$1800, 21, FALSE)</f>
        <v>19</v>
      </c>
      <c r="L792" s="5">
        <f>VLOOKUP(B792, pct_raw!$A$2:$AX$1800, 22, FALSE)</f>
        <v>19</v>
      </c>
      <c r="M792" s="5">
        <f>VLOOKUP(B792, pct_raw!$A$2:$AX$1800, 23, FALSE)</f>
        <v>0.42</v>
      </c>
      <c r="N792" s="5">
        <f>VLOOKUP(B792, pct_raw!$A$2:$AX$1800, 24, FALSE)</f>
        <v>0</v>
      </c>
      <c r="O792" s="5">
        <f>VLOOKUP(B792, pct_raw!$A$2:$AX$1800, 25, FALSE)</f>
        <v>0</v>
      </c>
      <c r="P792" s="5">
        <f>VLOOKUP(B792, pct_raw!$A$2:$AX$1800, 26, FALSE)</f>
        <v>0</v>
      </c>
      <c r="Q792" s="5">
        <f>VLOOKUP(B792, pct_raw!$A$2:$AX$1800, 27, FALSE)</f>
        <v>10</v>
      </c>
      <c r="R792" s="5">
        <f>VLOOKUP(B792, pct_raw!$A$2:$AX$1800, 28, FALSE)</f>
        <v>15</v>
      </c>
      <c r="S792" s="5">
        <f>VLOOKUP(B792, pct_raw!$A$2:$AX$1800, 29, FALSE)</f>
        <v>0.28000000000000003</v>
      </c>
      <c r="T792" s="5">
        <f>VLOOKUP(B792, pct_raw!$A$2:$AX$1800, 30, FALSE)</f>
        <v>0</v>
      </c>
      <c r="U792" s="5">
        <f>VLOOKUP(B792, pct_raw!$A$2:$AX$1800, 31, FALSE)</f>
        <v>0</v>
      </c>
      <c r="V792" s="5">
        <f>VLOOKUP(B792, pct_raw!$A$2:$AX$1800, 32, FALSE)</f>
        <v>0</v>
      </c>
      <c r="W792" s="5">
        <f>VLOOKUP(B792, pct_raw!$A$2:$AX$1800, 33, FALSE)</f>
        <v>0</v>
      </c>
      <c r="X792" s="5">
        <f>VLOOKUP(B792, pct_raw!$A$2:$AX$1800, 34, FALSE)</f>
        <v>0</v>
      </c>
      <c r="Y792" s="5">
        <f>VLOOKUP(B792, pct_raw!$A$2:$AX$1800, 35, FALSE)</f>
        <v>0</v>
      </c>
      <c r="Z792" s="5">
        <f>VLOOKUP(B792, pct_raw!$A$2:$AX$1800, 36, FALSE)</f>
        <v>9</v>
      </c>
      <c r="AA792" s="5">
        <f>VLOOKUP(B792, pct_raw!$A$2:$AX$1800, 37, FALSE)</f>
        <v>11</v>
      </c>
      <c r="AB792" s="5">
        <f>VLOOKUP(B792, pct_raw!$A$2:$AX$1800, 38, FALSE)</f>
        <v>0.28000000000000003</v>
      </c>
      <c r="AC792" s="5">
        <f>VLOOKUP(B792, pct_raw!$A$2:$AX$1800, 39, FALSE)</f>
        <v>0</v>
      </c>
      <c r="AD792" s="5">
        <f>VLOOKUP(B792, pct_raw!$A$2:$AX$1800, 40, FALSE)</f>
        <v>0</v>
      </c>
      <c r="AE792" s="5">
        <f>VLOOKUP(B792, pct_raw!$A$2:$AX$1800, 41, FALSE)</f>
        <v>0</v>
      </c>
      <c r="AF792" s="5">
        <f>VLOOKUP(B792, pct_raw!$A$2:$AX$1800, 42, FALSE)</f>
        <v>0</v>
      </c>
      <c r="AG792" s="5">
        <f>VLOOKUP(B792, pct_raw!$A$2:$AX$1800, 43, FALSE)</f>
        <v>0</v>
      </c>
      <c r="AH792" s="5">
        <f>VLOOKUP(B792, pct_raw!$A$2:$AX$1800, 44, FALSE)</f>
        <v>0</v>
      </c>
      <c r="AI792" s="5">
        <f>VLOOKUP(B792, pct_raw!$A$2:$AX$1800, 45, FALSE)</f>
        <v>7</v>
      </c>
      <c r="AJ792" s="5">
        <f>VLOOKUP(B792, pct_raw!$A$2:$AX$1800, 46, FALSE)</f>
        <v>0</v>
      </c>
      <c r="AK792" s="5">
        <f>VLOOKUP(B792, pct_raw!$A$2:$AX$1800, 47, FALSE)</f>
        <v>0</v>
      </c>
      <c r="AL792" s="5">
        <f>VLOOKUP(B792, pct_raw!$A$2:$AX$1800, 48, FALSE)</f>
        <v>0</v>
      </c>
      <c r="AM792" s="5">
        <f>VLOOKUP(B792, pct_raw!$A$2:$AX$1800, 49, FALSE)</f>
        <v>0</v>
      </c>
      <c r="AN792" s="5">
        <f>VLOOKUP(B792, pct_raw!$A$2:$AX$1800, 50, FALSE)</f>
        <v>0</v>
      </c>
    </row>
    <row r="793" spans="1:40" x14ac:dyDescent="0.2">
      <c r="A793" s="2" t="s">
        <v>311</v>
      </c>
      <c r="B793" s="2" t="str">
        <f t="shared" si="12"/>
        <v>Green Castle</v>
      </c>
      <c r="C793" s="2" t="s">
        <v>311</v>
      </c>
      <c r="D793" s="2" t="str">
        <f>VLOOKUP(B793, pct_raw!$A$2:$AX$1800, 6, FALSE)</f>
        <v xml:space="preserve"> GREEN CASTLE</v>
      </c>
      <c r="E793" s="5">
        <f>VLOOKUP(B793, pct_raw!$A$2:$AX$1800, 15, FALSE)</f>
        <v>4</v>
      </c>
      <c r="F793" s="5">
        <f>VLOOKUP(B793, pct_raw!$A$2:$AX$1800, 16, FALSE)</f>
        <v>0</v>
      </c>
      <c r="G793" s="5">
        <f>VLOOKUP(B793, pct_raw!$A$2:$AX$1800, 17, FALSE)</f>
        <v>0</v>
      </c>
      <c r="H793">
        <f>VLOOKUP(B793, pct_raw!$A$2:$AX$1800, 18, FALSE)</f>
        <v>0</v>
      </c>
      <c r="I793" s="5">
        <f>VLOOKUP(B793, pct_raw!$A$2:$AX$1800, 19, FALSE)</f>
        <v>0</v>
      </c>
      <c r="J793">
        <f>VLOOKUP(B793, pct_raw!$A$2:$AX$1800, 20, FALSE)</f>
        <v>0</v>
      </c>
      <c r="K793" s="5">
        <f>VLOOKUP(B793, pct_raw!$A$2:$AX$1800, 21, FALSE)</f>
        <v>7</v>
      </c>
      <c r="L793" s="5">
        <f>VLOOKUP(B793, pct_raw!$A$2:$AX$1800, 22, FALSE)</f>
        <v>11</v>
      </c>
      <c r="M793" s="5">
        <f>VLOOKUP(B793, pct_raw!$A$2:$AX$1800, 23, FALSE)</f>
        <v>0.16</v>
      </c>
      <c r="N793" s="5">
        <f>VLOOKUP(B793, pct_raw!$A$2:$AX$1800, 24, FALSE)</f>
        <v>0</v>
      </c>
      <c r="O793" s="5">
        <f>VLOOKUP(B793, pct_raw!$A$2:$AX$1800, 25, FALSE)</f>
        <v>0</v>
      </c>
      <c r="P793" s="5">
        <f>VLOOKUP(B793, pct_raw!$A$2:$AX$1800, 26, FALSE)</f>
        <v>0</v>
      </c>
      <c r="Q793" s="5">
        <f>VLOOKUP(B793, pct_raw!$A$2:$AX$1800, 27, FALSE)</f>
        <v>2</v>
      </c>
      <c r="R793" s="5">
        <f>VLOOKUP(B793, pct_raw!$A$2:$AX$1800, 28, FALSE)</f>
        <v>8</v>
      </c>
      <c r="S793" s="5">
        <f>VLOOKUP(B793, pct_raw!$A$2:$AX$1800, 29, FALSE)</f>
        <v>0.16</v>
      </c>
      <c r="T793" s="5">
        <f>VLOOKUP(B793, pct_raw!$A$2:$AX$1800, 30, FALSE)</f>
        <v>0</v>
      </c>
      <c r="U793" s="5">
        <f>VLOOKUP(B793, pct_raw!$A$2:$AX$1800, 31, FALSE)</f>
        <v>0</v>
      </c>
      <c r="V793" s="5">
        <f>VLOOKUP(B793, pct_raw!$A$2:$AX$1800, 32, FALSE)</f>
        <v>0</v>
      </c>
      <c r="W793" s="5">
        <f>VLOOKUP(B793, pct_raw!$A$2:$AX$1800, 33, FALSE)</f>
        <v>0</v>
      </c>
      <c r="X793" s="5">
        <f>VLOOKUP(B793, pct_raw!$A$2:$AX$1800, 34, FALSE)</f>
        <v>0</v>
      </c>
      <c r="Y793" s="5">
        <f>VLOOKUP(B793, pct_raw!$A$2:$AX$1800, 35, FALSE)</f>
        <v>0</v>
      </c>
      <c r="Z793" s="5">
        <f>VLOOKUP(B793, pct_raw!$A$2:$AX$1800, 36, FALSE)</f>
        <v>6</v>
      </c>
      <c r="AA793" s="5">
        <f>VLOOKUP(B793, pct_raw!$A$2:$AX$1800, 37, FALSE)</f>
        <v>8</v>
      </c>
      <c r="AB793" s="5">
        <f>VLOOKUP(B793, pct_raw!$A$2:$AX$1800, 38, FALSE)</f>
        <v>0.16</v>
      </c>
      <c r="AC793" s="5">
        <f>VLOOKUP(B793, pct_raw!$A$2:$AX$1800, 39, FALSE)</f>
        <v>0</v>
      </c>
      <c r="AD793" s="5">
        <f>VLOOKUP(B793, pct_raw!$A$2:$AX$1800, 40, FALSE)</f>
        <v>0</v>
      </c>
      <c r="AE793" s="5">
        <f>VLOOKUP(B793, pct_raw!$A$2:$AX$1800, 41, FALSE)</f>
        <v>0</v>
      </c>
      <c r="AF793" s="5">
        <f>VLOOKUP(B793, pct_raw!$A$2:$AX$1800, 42, FALSE)</f>
        <v>0</v>
      </c>
      <c r="AG793" s="5">
        <f>VLOOKUP(B793, pct_raw!$A$2:$AX$1800, 43, FALSE)</f>
        <v>0</v>
      </c>
      <c r="AH793" s="5">
        <f>VLOOKUP(B793, pct_raw!$A$2:$AX$1800, 44, FALSE)</f>
        <v>0</v>
      </c>
      <c r="AI793" s="5">
        <f>VLOOKUP(B793, pct_raw!$A$2:$AX$1800, 45, FALSE)</f>
        <v>5</v>
      </c>
      <c r="AJ793" s="5">
        <f>VLOOKUP(B793, pct_raw!$A$2:$AX$1800, 46, FALSE)</f>
        <v>0</v>
      </c>
      <c r="AK793" s="5">
        <f>VLOOKUP(B793, pct_raw!$A$2:$AX$1800, 47, FALSE)</f>
        <v>0</v>
      </c>
      <c r="AL793" s="5">
        <f>VLOOKUP(B793, pct_raw!$A$2:$AX$1800, 48, FALSE)</f>
        <v>3</v>
      </c>
      <c r="AM793" s="5">
        <f>VLOOKUP(B793, pct_raw!$A$2:$AX$1800, 49, FALSE)</f>
        <v>0</v>
      </c>
      <c r="AN793" s="5">
        <f>VLOOKUP(B793, pct_raw!$A$2:$AX$1800, 50, FALSE)</f>
        <v>0</v>
      </c>
    </row>
    <row r="794" spans="1:40" x14ac:dyDescent="0.2">
      <c r="A794" s="2" t="s">
        <v>571</v>
      </c>
      <c r="B794" s="2" t="str">
        <f t="shared" si="12"/>
        <v>Green Riverside Scott</v>
      </c>
      <c r="C794" s="2" t="s">
        <v>571</v>
      </c>
      <c r="D794" s="2" t="str">
        <f>VLOOKUP(B794, pct_raw!$A$2:$AX$1800, 6, FALSE)</f>
        <v xml:space="preserve"> Green Riverside Scott</v>
      </c>
      <c r="E794" s="5">
        <f>VLOOKUP(B794, pct_raw!$A$2:$AX$1800, 15, FALSE)</f>
        <v>9</v>
      </c>
      <c r="F794" s="5">
        <f>VLOOKUP(B794, pct_raw!$A$2:$AX$1800, 16, FALSE)</f>
        <v>9</v>
      </c>
      <c r="G794" s="5">
        <f>VLOOKUP(B794, pct_raw!$A$2:$AX$1800, 17, FALSE)</f>
        <v>0.15</v>
      </c>
      <c r="H794">
        <f>VLOOKUP(B794, pct_raw!$A$2:$AX$1800, 18, FALSE)</f>
        <v>0</v>
      </c>
      <c r="I794" s="5">
        <f>VLOOKUP(B794, pct_raw!$A$2:$AX$1800, 19, FALSE)</f>
        <v>0</v>
      </c>
      <c r="J794">
        <f>VLOOKUP(B794, pct_raw!$A$2:$AX$1800, 20, FALSE)</f>
        <v>0</v>
      </c>
      <c r="K794" s="5">
        <f>VLOOKUP(B794, pct_raw!$A$2:$AX$1800, 21, FALSE)</f>
        <v>9</v>
      </c>
      <c r="L794" s="5">
        <f>VLOOKUP(B794, pct_raw!$A$2:$AX$1800, 22, FALSE)</f>
        <v>11</v>
      </c>
      <c r="M794" s="5">
        <f>VLOOKUP(B794, pct_raw!$A$2:$AX$1800, 23, FALSE)</f>
        <v>0.22500000000000001</v>
      </c>
      <c r="N794" s="5">
        <f>VLOOKUP(B794, pct_raw!$A$2:$AX$1800, 24, FALSE)</f>
        <v>0</v>
      </c>
      <c r="O794" s="5">
        <f>VLOOKUP(B794, pct_raw!$A$2:$AX$1800, 25, FALSE)</f>
        <v>0</v>
      </c>
      <c r="P794" s="5">
        <f>VLOOKUP(B794, pct_raw!$A$2:$AX$1800, 26, FALSE)</f>
        <v>0</v>
      </c>
      <c r="Q794" s="5">
        <f>VLOOKUP(B794, pct_raw!$A$2:$AX$1800, 27, FALSE)</f>
        <v>10</v>
      </c>
      <c r="R794" s="5">
        <f>VLOOKUP(B794, pct_raw!$A$2:$AX$1800, 28, FALSE)</f>
        <v>11</v>
      </c>
      <c r="S794" s="5">
        <f>VLOOKUP(B794, pct_raw!$A$2:$AX$1800, 29, FALSE)</f>
        <v>0.22500000000000001</v>
      </c>
      <c r="T794" s="5">
        <f>VLOOKUP(B794, pct_raw!$A$2:$AX$1800, 30, FALSE)</f>
        <v>0</v>
      </c>
      <c r="U794" s="5">
        <f>VLOOKUP(B794, pct_raw!$A$2:$AX$1800, 31, FALSE)</f>
        <v>0</v>
      </c>
      <c r="V794" s="5">
        <f>VLOOKUP(B794, pct_raw!$A$2:$AX$1800, 32, FALSE)</f>
        <v>0</v>
      </c>
      <c r="W794" s="5">
        <f>VLOOKUP(B794, pct_raw!$A$2:$AX$1800, 33, FALSE)</f>
        <v>0</v>
      </c>
      <c r="X794" s="5">
        <f>VLOOKUP(B794, pct_raw!$A$2:$AX$1800, 34, FALSE)</f>
        <v>0</v>
      </c>
      <c r="Y794" s="5">
        <f>VLOOKUP(B794, pct_raw!$A$2:$AX$1800, 35, FALSE)</f>
        <v>0</v>
      </c>
      <c r="Z794" s="5">
        <f>VLOOKUP(B794, pct_raw!$A$2:$AX$1800, 36, FALSE)</f>
        <v>9</v>
      </c>
      <c r="AA794" s="5">
        <f>VLOOKUP(B794, pct_raw!$A$2:$AX$1800, 37, FALSE)</f>
        <v>9</v>
      </c>
      <c r="AB794" s="5">
        <f>VLOOKUP(B794, pct_raw!$A$2:$AX$1800, 38, FALSE)</f>
        <v>0.22500000000000001</v>
      </c>
      <c r="AC794" s="5">
        <f>VLOOKUP(B794, pct_raw!$A$2:$AX$1800, 39, FALSE)</f>
        <v>0</v>
      </c>
      <c r="AD794" s="5">
        <f>VLOOKUP(B794, pct_raw!$A$2:$AX$1800, 40, FALSE)</f>
        <v>0</v>
      </c>
      <c r="AE794" s="5">
        <f>VLOOKUP(B794, pct_raw!$A$2:$AX$1800, 41, FALSE)</f>
        <v>0</v>
      </c>
      <c r="AF794" s="5">
        <f>VLOOKUP(B794, pct_raw!$A$2:$AX$1800, 42, FALSE)</f>
        <v>0</v>
      </c>
      <c r="AG794" s="5">
        <f>VLOOKUP(B794, pct_raw!$A$2:$AX$1800, 43, FALSE)</f>
        <v>0</v>
      </c>
      <c r="AH794" s="5">
        <f>VLOOKUP(B794, pct_raw!$A$2:$AX$1800, 44, FALSE)</f>
        <v>0</v>
      </c>
      <c r="AI794" s="5">
        <f>VLOOKUP(B794, pct_raw!$A$2:$AX$1800, 45, FALSE)</f>
        <v>3</v>
      </c>
      <c r="AJ794" s="5">
        <f>VLOOKUP(B794, pct_raw!$A$2:$AX$1800, 46, FALSE)</f>
        <v>0</v>
      </c>
      <c r="AK794" s="5">
        <f>VLOOKUP(B794, pct_raw!$A$2:$AX$1800, 47, FALSE)</f>
        <v>0</v>
      </c>
      <c r="AL794" s="5">
        <f>VLOOKUP(B794, pct_raw!$A$2:$AX$1800, 48, FALSE)</f>
        <v>0</v>
      </c>
      <c r="AM794" s="5">
        <f>VLOOKUP(B794, pct_raw!$A$2:$AX$1800, 49, FALSE)</f>
        <v>0</v>
      </c>
      <c r="AN794" s="5">
        <f>VLOOKUP(B794, pct_raw!$A$2:$AX$1800, 50, FALSE)</f>
        <v>0</v>
      </c>
    </row>
    <row r="795" spans="1:40" x14ac:dyDescent="0.2">
      <c r="A795" s="2" t="s">
        <v>855</v>
      </c>
      <c r="B795" s="2" t="str">
        <f t="shared" si="12"/>
        <v>Green Twp</v>
      </c>
      <c r="C795" s="2" t="s">
        <v>855</v>
      </c>
      <c r="D795" s="2" t="str">
        <f>VLOOKUP(B795, pct_raw!$A$2:$AX$1800, 6, FALSE)</f>
        <v xml:space="preserve"> Green Twp</v>
      </c>
      <c r="E795" s="5">
        <f>VLOOKUP(B795, pct_raw!$A$2:$AX$1800, 15, FALSE)</f>
        <v>7</v>
      </c>
      <c r="F795" s="5">
        <f>VLOOKUP(B795, pct_raw!$A$2:$AX$1800, 16, FALSE)</f>
        <v>5</v>
      </c>
      <c r="G795" s="5">
        <f>VLOOKUP(B795, pct_raw!$A$2:$AX$1800, 17, FALSE)</f>
        <v>0.09</v>
      </c>
      <c r="H795">
        <f>VLOOKUP(B795, pct_raw!$A$2:$AX$1800, 18, FALSE)</f>
        <v>0</v>
      </c>
      <c r="I795" s="5">
        <f>VLOOKUP(B795, pct_raw!$A$2:$AX$1800, 19, FALSE)</f>
        <v>0</v>
      </c>
      <c r="J795">
        <f>VLOOKUP(B795, pct_raw!$A$2:$AX$1800, 20, FALSE)</f>
        <v>0</v>
      </c>
      <c r="K795" s="5">
        <f>VLOOKUP(B795, pct_raw!$A$2:$AX$1800, 21, FALSE)</f>
        <v>4</v>
      </c>
      <c r="L795" s="5">
        <f>VLOOKUP(B795, pct_raw!$A$2:$AX$1800, 22, FALSE)</f>
        <v>4</v>
      </c>
      <c r="M795" s="5">
        <f>VLOOKUP(B795, pct_raw!$A$2:$AX$1800, 23, FALSE)</f>
        <v>0.09</v>
      </c>
      <c r="N795" s="5">
        <f>VLOOKUP(B795, pct_raw!$A$2:$AX$1800, 24, FALSE)</f>
        <v>0</v>
      </c>
      <c r="O795" s="5">
        <f>VLOOKUP(B795, pct_raw!$A$2:$AX$1800, 25, FALSE)</f>
        <v>0</v>
      </c>
      <c r="P795" s="5">
        <f>VLOOKUP(B795, pct_raw!$A$2:$AX$1800, 26, FALSE)</f>
        <v>0</v>
      </c>
      <c r="Q795" s="5">
        <f>VLOOKUP(B795, pct_raw!$A$2:$AX$1800, 27, FALSE)</f>
        <v>0</v>
      </c>
      <c r="R795" s="5">
        <f>VLOOKUP(B795, pct_raw!$A$2:$AX$1800, 28, FALSE)</f>
        <v>0</v>
      </c>
      <c r="S795" s="5">
        <f>VLOOKUP(B795, pct_raw!$A$2:$AX$1800, 29, FALSE)</f>
        <v>0</v>
      </c>
      <c r="T795" s="5">
        <f>VLOOKUP(B795, pct_raw!$A$2:$AX$1800, 30, FALSE)</f>
        <v>0</v>
      </c>
      <c r="U795" s="5">
        <f>VLOOKUP(B795, pct_raw!$A$2:$AX$1800, 31, FALSE)</f>
        <v>0</v>
      </c>
      <c r="V795" s="5">
        <f>VLOOKUP(B795, pct_raw!$A$2:$AX$1800, 32, FALSE)</f>
        <v>0</v>
      </c>
      <c r="W795" s="5">
        <f>VLOOKUP(B795, pct_raw!$A$2:$AX$1800, 33, FALSE)</f>
        <v>0</v>
      </c>
      <c r="X795" s="5">
        <f>VLOOKUP(B795, pct_raw!$A$2:$AX$1800, 34, FALSE)</f>
        <v>0</v>
      </c>
      <c r="Y795" s="5">
        <f>VLOOKUP(B795, pct_raw!$A$2:$AX$1800, 35, FALSE)</f>
        <v>0</v>
      </c>
      <c r="Z795" s="5">
        <f>VLOOKUP(B795, pct_raw!$A$2:$AX$1800, 36, FALSE)</f>
        <v>3</v>
      </c>
      <c r="AA795" s="5">
        <f>VLOOKUP(B795, pct_raw!$A$2:$AX$1800, 37, FALSE)</f>
        <v>5</v>
      </c>
      <c r="AB795" s="5">
        <f>VLOOKUP(B795, pct_raw!$A$2:$AX$1800, 38, FALSE)</f>
        <v>0.09</v>
      </c>
      <c r="AC795" s="5">
        <f>VLOOKUP(B795, pct_raw!$A$2:$AX$1800, 39, FALSE)</f>
        <v>0</v>
      </c>
      <c r="AD795" s="5">
        <f>VLOOKUP(B795, pct_raw!$A$2:$AX$1800, 40, FALSE)</f>
        <v>0</v>
      </c>
      <c r="AE795" s="5">
        <f>VLOOKUP(B795, pct_raw!$A$2:$AX$1800, 41, FALSE)</f>
        <v>0</v>
      </c>
      <c r="AF795" s="5">
        <f>VLOOKUP(B795, pct_raw!$A$2:$AX$1800, 42, FALSE)</f>
        <v>0</v>
      </c>
      <c r="AG795" s="5">
        <f>VLOOKUP(B795, pct_raw!$A$2:$AX$1800, 43, FALSE)</f>
        <v>0</v>
      </c>
      <c r="AH795" s="5">
        <f>VLOOKUP(B795, pct_raw!$A$2:$AX$1800, 44, FALSE)</f>
        <v>0</v>
      </c>
      <c r="AI795" s="5">
        <f>VLOOKUP(B795, pct_raw!$A$2:$AX$1800, 45, FALSE)</f>
        <v>5</v>
      </c>
      <c r="AJ795" s="5">
        <f>VLOOKUP(B795, pct_raw!$A$2:$AX$1800, 46, FALSE)</f>
        <v>5</v>
      </c>
      <c r="AK795" s="5">
        <f>VLOOKUP(B795, pct_raw!$A$2:$AX$1800, 47, FALSE)</f>
        <v>0.09</v>
      </c>
      <c r="AL795" s="5">
        <f>VLOOKUP(B795, pct_raw!$A$2:$AX$1800, 48, FALSE)</f>
        <v>0</v>
      </c>
      <c r="AM795" s="5">
        <f>VLOOKUP(B795, pct_raw!$A$2:$AX$1800, 49, FALSE)</f>
        <v>0</v>
      </c>
      <c r="AN795" s="5">
        <f>VLOOKUP(B795, pct_raw!$A$2:$AX$1800, 50, FALSE)</f>
        <v>0</v>
      </c>
    </row>
    <row r="796" spans="1:40" x14ac:dyDescent="0.2">
      <c r="A796" s="2" t="s">
        <v>440</v>
      </c>
      <c r="B796" s="2" t="str">
        <f t="shared" si="12"/>
        <v>Greenfield &amp; Lincoln 2</v>
      </c>
      <c r="C796" s="2" t="s">
        <v>440</v>
      </c>
      <c r="D796" s="2" t="str">
        <f>VLOOKUP(B796, pct_raw!$A$2:$AX$1800, 6, FALSE)</f>
        <v xml:space="preserve"> Greenfield &amp; Lincoln 2</v>
      </c>
      <c r="E796" s="5">
        <f>VLOOKUP(B796, pct_raw!$A$2:$AX$1800, 15, FALSE)</f>
        <v>2</v>
      </c>
      <c r="F796" s="5">
        <f>VLOOKUP(B796, pct_raw!$A$2:$AX$1800, 16, FALSE)</f>
        <v>0</v>
      </c>
      <c r="G796" s="5">
        <f>VLOOKUP(B796, pct_raw!$A$2:$AX$1800, 17, FALSE)</f>
        <v>0</v>
      </c>
      <c r="H796">
        <f>VLOOKUP(B796, pct_raw!$A$2:$AX$1800, 18, FALSE)</f>
        <v>0</v>
      </c>
      <c r="I796" s="5">
        <f>VLOOKUP(B796, pct_raw!$A$2:$AX$1800, 19, FALSE)</f>
        <v>0</v>
      </c>
      <c r="J796">
        <f>VLOOKUP(B796, pct_raw!$A$2:$AX$1800, 20, FALSE)</f>
        <v>0</v>
      </c>
      <c r="K796" s="5">
        <f>VLOOKUP(B796, pct_raw!$A$2:$AX$1800, 21, FALSE)</f>
        <v>5</v>
      </c>
      <c r="L796" s="5">
        <f>VLOOKUP(B796, pct_raw!$A$2:$AX$1800, 22, FALSE)</f>
        <v>9</v>
      </c>
      <c r="M796" s="5">
        <f>VLOOKUP(B796, pct_raw!$A$2:$AX$1800, 23, FALSE)</f>
        <v>0.16669999999999999</v>
      </c>
      <c r="N796" s="5">
        <f>VLOOKUP(B796, pct_raw!$A$2:$AX$1800, 24, FALSE)</f>
        <v>0</v>
      </c>
      <c r="O796" s="5">
        <f>VLOOKUP(B796, pct_raw!$A$2:$AX$1800, 25, FALSE)</f>
        <v>0</v>
      </c>
      <c r="P796" s="5">
        <f>VLOOKUP(B796, pct_raw!$A$2:$AX$1800, 26, FALSE)</f>
        <v>0</v>
      </c>
      <c r="Q796" s="5">
        <f>VLOOKUP(B796, pct_raw!$A$2:$AX$1800, 27, FALSE)</f>
        <v>0</v>
      </c>
      <c r="R796" s="5">
        <f>VLOOKUP(B796, pct_raw!$A$2:$AX$1800, 28, FALSE)</f>
        <v>0</v>
      </c>
      <c r="S796" s="5">
        <f>VLOOKUP(B796, pct_raw!$A$2:$AX$1800, 29, FALSE)</f>
        <v>0</v>
      </c>
      <c r="T796" s="5">
        <f>VLOOKUP(B796, pct_raw!$A$2:$AX$1800, 30, FALSE)</f>
        <v>0</v>
      </c>
      <c r="U796" s="5">
        <f>VLOOKUP(B796, pct_raw!$A$2:$AX$1800, 31, FALSE)</f>
        <v>0</v>
      </c>
      <c r="V796" s="5">
        <f>VLOOKUP(B796, pct_raw!$A$2:$AX$1800, 32, FALSE)</f>
        <v>0</v>
      </c>
      <c r="W796" s="5">
        <f>VLOOKUP(B796, pct_raw!$A$2:$AX$1800, 33, FALSE)</f>
        <v>0</v>
      </c>
      <c r="X796" s="5">
        <f>VLOOKUP(B796, pct_raw!$A$2:$AX$1800, 34, FALSE)</f>
        <v>0</v>
      </c>
      <c r="Y796" s="5">
        <f>VLOOKUP(B796, pct_raw!$A$2:$AX$1800, 35, FALSE)</f>
        <v>0</v>
      </c>
      <c r="Z796" s="5">
        <f>VLOOKUP(B796, pct_raw!$A$2:$AX$1800, 36, FALSE)</f>
        <v>0</v>
      </c>
      <c r="AA796" s="5">
        <f>VLOOKUP(B796, pct_raw!$A$2:$AX$1800, 37, FALSE)</f>
        <v>0</v>
      </c>
      <c r="AB796" s="5">
        <f>VLOOKUP(B796, pct_raw!$A$2:$AX$1800, 38, FALSE)</f>
        <v>0</v>
      </c>
      <c r="AC796" s="5">
        <f>VLOOKUP(B796, pct_raw!$A$2:$AX$1800, 39, FALSE)</f>
        <v>0</v>
      </c>
      <c r="AD796" s="5">
        <f>VLOOKUP(B796, pct_raw!$A$2:$AX$1800, 40, FALSE)</f>
        <v>0</v>
      </c>
      <c r="AE796" s="5">
        <f>VLOOKUP(B796, pct_raw!$A$2:$AX$1800, 41, FALSE)</f>
        <v>0</v>
      </c>
      <c r="AF796" s="5">
        <f>VLOOKUP(B796, pct_raw!$A$2:$AX$1800, 42, FALSE)</f>
        <v>0</v>
      </c>
      <c r="AG796" s="5">
        <f>VLOOKUP(B796, pct_raw!$A$2:$AX$1800, 43, FALSE)</f>
        <v>0</v>
      </c>
      <c r="AH796" s="5">
        <f>VLOOKUP(B796, pct_raw!$A$2:$AX$1800, 44, FALSE)</f>
        <v>0</v>
      </c>
      <c r="AI796" s="5">
        <f>VLOOKUP(B796, pct_raw!$A$2:$AX$1800, 45, FALSE)</f>
        <v>2</v>
      </c>
      <c r="AJ796" s="5">
        <f>VLOOKUP(B796, pct_raw!$A$2:$AX$1800, 46, FALSE)</f>
        <v>0</v>
      </c>
      <c r="AK796" s="5">
        <f>VLOOKUP(B796, pct_raw!$A$2:$AX$1800, 47, FALSE)</f>
        <v>0</v>
      </c>
      <c r="AL796" s="5">
        <f>VLOOKUP(B796, pct_raw!$A$2:$AX$1800, 48, FALSE)</f>
        <v>0</v>
      </c>
      <c r="AM796" s="5">
        <f>VLOOKUP(B796, pct_raw!$A$2:$AX$1800, 49, FALSE)</f>
        <v>0</v>
      </c>
      <c r="AN796" s="5">
        <f>VLOOKUP(B796, pct_raw!$A$2:$AX$1800, 50, FALSE)</f>
        <v>0</v>
      </c>
    </row>
    <row r="797" spans="1:40" x14ac:dyDescent="0.2">
      <c r="A797" s="2" t="s">
        <v>1355</v>
      </c>
      <c r="B797" s="2" t="str">
        <f t="shared" si="12"/>
        <v>Greenfield 1 Twp</v>
      </c>
      <c r="C797" s="2" t="s">
        <v>1355</v>
      </c>
      <c r="D797" s="2" t="str">
        <f>VLOOKUP(B797, pct_raw!$A$2:$AX$1800, 6, FALSE)</f>
        <v xml:space="preserve"> GREENFIELD 1 TWP</v>
      </c>
      <c r="E797" s="5">
        <f>VLOOKUP(B797, pct_raw!$A$2:$AX$1800, 15, FALSE)</f>
        <v>16</v>
      </c>
      <c r="F797" s="5">
        <f>VLOOKUP(B797, pct_raw!$A$2:$AX$1800, 16, FALSE)</f>
        <v>17</v>
      </c>
      <c r="G797" s="5">
        <f>VLOOKUP(B797, pct_raw!$A$2:$AX$1800, 17, FALSE)</f>
        <v>0.23330000000000001</v>
      </c>
      <c r="H797">
        <f>VLOOKUP(B797, pct_raw!$A$2:$AX$1800, 18, FALSE)</f>
        <v>0</v>
      </c>
      <c r="I797" s="5">
        <f>VLOOKUP(B797, pct_raw!$A$2:$AX$1800, 19, FALSE)</f>
        <v>0</v>
      </c>
      <c r="J797">
        <f>VLOOKUP(B797, pct_raw!$A$2:$AX$1800, 20, FALSE)</f>
        <v>0</v>
      </c>
      <c r="K797" s="5">
        <f>VLOOKUP(B797, pct_raw!$A$2:$AX$1800, 21, FALSE)</f>
        <v>30</v>
      </c>
      <c r="L797" s="5">
        <f>VLOOKUP(B797, pct_raw!$A$2:$AX$1800, 22, FALSE)</f>
        <v>31</v>
      </c>
      <c r="M797" s="5">
        <f>VLOOKUP(B797, pct_raw!$A$2:$AX$1800, 23, FALSE)</f>
        <v>0.23330000000000001</v>
      </c>
      <c r="N797" s="5">
        <f>VLOOKUP(B797, pct_raw!$A$2:$AX$1800, 24, FALSE)</f>
        <v>0</v>
      </c>
      <c r="O797" s="5">
        <f>VLOOKUP(B797, pct_raw!$A$2:$AX$1800, 25, FALSE)</f>
        <v>0</v>
      </c>
      <c r="P797" s="5">
        <f>VLOOKUP(B797, pct_raw!$A$2:$AX$1800, 26, FALSE)</f>
        <v>0</v>
      </c>
      <c r="Q797" s="5">
        <f>VLOOKUP(B797, pct_raw!$A$2:$AX$1800, 27, FALSE)</f>
        <v>19</v>
      </c>
      <c r="R797" s="5">
        <f>VLOOKUP(B797, pct_raw!$A$2:$AX$1800, 28, FALSE)</f>
        <v>20</v>
      </c>
      <c r="S797" s="5">
        <f>VLOOKUP(B797, pct_raw!$A$2:$AX$1800, 29, FALSE)</f>
        <v>0.23330000000000001</v>
      </c>
      <c r="T797" s="5">
        <f>VLOOKUP(B797, pct_raw!$A$2:$AX$1800, 30, FALSE)</f>
        <v>0</v>
      </c>
      <c r="U797" s="5">
        <f>VLOOKUP(B797, pct_raw!$A$2:$AX$1800, 31, FALSE)</f>
        <v>3</v>
      </c>
      <c r="V797" s="5">
        <f>VLOOKUP(B797, pct_raw!$A$2:$AX$1800, 32, FALSE)</f>
        <v>0</v>
      </c>
      <c r="W797" s="5">
        <f>VLOOKUP(B797, pct_raw!$A$2:$AX$1800, 33, FALSE)</f>
        <v>0</v>
      </c>
      <c r="X797" s="5">
        <f>VLOOKUP(B797, pct_raw!$A$2:$AX$1800, 34, FALSE)</f>
        <v>0</v>
      </c>
      <c r="Y797" s="5">
        <f>VLOOKUP(B797, pct_raw!$A$2:$AX$1800, 35, FALSE)</f>
        <v>0</v>
      </c>
      <c r="Z797" s="5">
        <f>VLOOKUP(B797, pct_raw!$A$2:$AX$1800, 36, FALSE)</f>
        <v>17</v>
      </c>
      <c r="AA797" s="5">
        <f>VLOOKUP(B797, pct_raw!$A$2:$AX$1800, 37, FALSE)</f>
        <v>17</v>
      </c>
      <c r="AB797" s="5">
        <f>VLOOKUP(B797, pct_raw!$A$2:$AX$1800, 38, FALSE)</f>
        <v>0.23330000000000001</v>
      </c>
      <c r="AC797" s="5">
        <f>VLOOKUP(B797, pct_raw!$A$2:$AX$1800, 39, FALSE)</f>
        <v>4</v>
      </c>
      <c r="AD797" s="5">
        <f>VLOOKUP(B797, pct_raw!$A$2:$AX$1800, 40, FALSE)</f>
        <v>0</v>
      </c>
      <c r="AE797" s="5">
        <f>VLOOKUP(B797, pct_raw!$A$2:$AX$1800, 41, FALSE)</f>
        <v>0</v>
      </c>
      <c r="AF797" s="5">
        <f>VLOOKUP(B797, pct_raw!$A$2:$AX$1800, 42, FALSE)</f>
        <v>0</v>
      </c>
      <c r="AG797" s="5">
        <f>VLOOKUP(B797, pct_raw!$A$2:$AX$1800, 43, FALSE)</f>
        <v>0</v>
      </c>
      <c r="AH797" s="5">
        <f>VLOOKUP(B797, pct_raw!$A$2:$AX$1800, 44, FALSE)</f>
        <v>0</v>
      </c>
      <c r="AI797" s="5">
        <f>VLOOKUP(B797, pct_raw!$A$2:$AX$1800, 45, FALSE)</f>
        <v>20</v>
      </c>
      <c r="AJ797" s="5">
        <f>VLOOKUP(B797, pct_raw!$A$2:$AX$1800, 46, FALSE)</f>
        <v>24</v>
      </c>
      <c r="AK797" s="5">
        <f>VLOOKUP(B797, pct_raw!$A$2:$AX$1800, 47, FALSE)</f>
        <v>0.23330000000000001</v>
      </c>
      <c r="AL797" s="5">
        <f>VLOOKUP(B797, pct_raw!$A$2:$AX$1800, 48, FALSE)</f>
        <v>5</v>
      </c>
      <c r="AM797" s="5">
        <f>VLOOKUP(B797, pct_raw!$A$2:$AX$1800, 49, FALSE)</f>
        <v>0</v>
      </c>
      <c r="AN797" s="5">
        <f>VLOOKUP(B797, pct_raw!$A$2:$AX$1800, 50, FALSE)</f>
        <v>0</v>
      </c>
    </row>
    <row r="798" spans="1:40" x14ac:dyDescent="0.2">
      <c r="A798" s="2" t="s">
        <v>1356</v>
      </c>
      <c r="B798" s="2" t="str">
        <f t="shared" si="12"/>
        <v>Greenfield 1 Dm85</v>
      </c>
      <c r="C798" s="2" t="s">
        <v>4971</v>
      </c>
      <c r="D798" s="2" t="str">
        <f>VLOOKUP(B798, pct_raw!$A$2:$AX$1800, 6, FALSE)</f>
        <v xml:space="preserve"> GREENFIELD 1 DM85</v>
      </c>
      <c r="E798" s="5">
        <f>VLOOKUP(B798, pct_raw!$A$2:$AX$1800, 15, FALSE)</f>
        <v>24</v>
      </c>
      <c r="F798" s="5">
        <f>VLOOKUP(B798, pct_raw!$A$2:$AX$1800, 16, FALSE)</f>
        <v>24</v>
      </c>
      <c r="G798" s="5">
        <f>VLOOKUP(B798, pct_raw!$A$2:$AX$1800, 17, FALSE)</f>
        <v>0.4667</v>
      </c>
      <c r="H798">
        <f>VLOOKUP(B798, pct_raw!$A$2:$AX$1800, 18, FALSE)</f>
        <v>0</v>
      </c>
      <c r="I798" s="5">
        <f>VLOOKUP(B798, pct_raw!$A$2:$AX$1800, 19, FALSE)</f>
        <v>0</v>
      </c>
      <c r="J798">
        <f>VLOOKUP(B798, pct_raw!$A$2:$AX$1800, 20, FALSE)</f>
        <v>0</v>
      </c>
      <c r="K798" s="5">
        <f>VLOOKUP(B798, pct_raw!$A$2:$AX$1800, 21, FALSE)</f>
        <v>16</v>
      </c>
      <c r="L798" s="5">
        <f>VLOOKUP(B798, pct_raw!$A$2:$AX$1800, 22, FALSE)</f>
        <v>16</v>
      </c>
      <c r="M798" s="5">
        <f>VLOOKUP(B798, pct_raw!$A$2:$AX$1800, 23, FALSE)</f>
        <v>0.23330000000000001</v>
      </c>
      <c r="N798" s="5">
        <f>VLOOKUP(B798, pct_raw!$A$2:$AX$1800, 24, FALSE)</f>
        <v>0</v>
      </c>
      <c r="O798" s="5">
        <f>VLOOKUP(B798, pct_raw!$A$2:$AX$1800, 25, FALSE)</f>
        <v>0</v>
      </c>
      <c r="P798" s="5">
        <f>VLOOKUP(B798, pct_raw!$A$2:$AX$1800, 26, FALSE)</f>
        <v>0</v>
      </c>
      <c r="Q798" s="5">
        <f>VLOOKUP(B798, pct_raw!$A$2:$AX$1800, 27, FALSE)</f>
        <v>13</v>
      </c>
      <c r="R798" s="5">
        <f>VLOOKUP(B798, pct_raw!$A$2:$AX$1800, 28, FALSE)</f>
        <v>13</v>
      </c>
      <c r="S798" s="5">
        <f>VLOOKUP(B798, pct_raw!$A$2:$AX$1800, 29, FALSE)</f>
        <v>0.23330000000000001</v>
      </c>
      <c r="T798" s="5">
        <f>VLOOKUP(B798, pct_raw!$A$2:$AX$1800, 30, FALSE)</f>
        <v>0</v>
      </c>
      <c r="U798" s="5">
        <f>VLOOKUP(B798, pct_raw!$A$2:$AX$1800, 31, FALSE)</f>
        <v>0</v>
      </c>
      <c r="V798" s="5">
        <f>VLOOKUP(B798, pct_raw!$A$2:$AX$1800, 32, FALSE)</f>
        <v>0</v>
      </c>
      <c r="W798" s="5">
        <f>VLOOKUP(B798, pct_raw!$A$2:$AX$1800, 33, FALSE)</f>
        <v>0</v>
      </c>
      <c r="X798" s="5">
        <f>VLOOKUP(B798, pct_raw!$A$2:$AX$1800, 34, FALSE)</f>
        <v>0</v>
      </c>
      <c r="Y798" s="5">
        <f>VLOOKUP(B798, pct_raw!$A$2:$AX$1800, 35, FALSE)</f>
        <v>0</v>
      </c>
      <c r="Z798" s="5">
        <f>VLOOKUP(B798, pct_raw!$A$2:$AX$1800, 36, FALSE)</f>
        <v>16</v>
      </c>
      <c r="AA798" s="5">
        <f>VLOOKUP(B798, pct_raw!$A$2:$AX$1800, 37, FALSE)</f>
        <v>16</v>
      </c>
      <c r="AB798" s="5">
        <f>VLOOKUP(B798, pct_raw!$A$2:$AX$1800, 38, FALSE)</f>
        <v>0.23330000000000001</v>
      </c>
      <c r="AC798" s="5">
        <f>VLOOKUP(B798, pct_raw!$A$2:$AX$1800, 39, FALSE)</f>
        <v>0</v>
      </c>
      <c r="AD798" s="5">
        <f>VLOOKUP(B798, pct_raw!$A$2:$AX$1800, 40, FALSE)</f>
        <v>0</v>
      </c>
      <c r="AE798" s="5">
        <f>VLOOKUP(B798, pct_raw!$A$2:$AX$1800, 41, FALSE)</f>
        <v>0</v>
      </c>
      <c r="AF798" s="5">
        <f>VLOOKUP(B798, pct_raw!$A$2:$AX$1800, 42, FALSE)</f>
        <v>0</v>
      </c>
      <c r="AG798" s="5">
        <f>VLOOKUP(B798, pct_raw!$A$2:$AX$1800, 43, FALSE)</f>
        <v>0</v>
      </c>
      <c r="AH798" s="5">
        <f>VLOOKUP(B798, pct_raw!$A$2:$AX$1800, 44, FALSE)</f>
        <v>0</v>
      </c>
      <c r="AI798" s="5">
        <f>VLOOKUP(B798, pct_raw!$A$2:$AX$1800, 45, FALSE)</f>
        <v>14</v>
      </c>
      <c r="AJ798" s="5">
        <f>VLOOKUP(B798, pct_raw!$A$2:$AX$1800, 46, FALSE)</f>
        <v>14</v>
      </c>
      <c r="AK798" s="5">
        <f>VLOOKUP(B798, pct_raw!$A$2:$AX$1800, 47, FALSE)</f>
        <v>0.23330000000000001</v>
      </c>
      <c r="AL798" s="5">
        <f>VLOOKUP(B798, pct_raw!$A$2:$AX$1800, 48, FALSE)</f>
        <v>0</v>
      </c>
      <c r="AM798" s="5">
        <f>VLOOKUP(B798, pct_raw!$A$2:$AX$1800, 49, FALSE)</f>
        <v>0</v>
      </c>
      <c r="AN798" s="5">
        <f>VLOOKUP(B798, pct_raw!$A$2:$AX$1800, 50, FALSE)</f>
        <v>0</v>
      </c>
    </row>
    <row r="799" spans="1:40" x14ac:dyDescent="0.2">
      <c r="A799" s="2" t="s">
        <v>1357</v>
      </c>
      <c r="B799" s="2" t="str">
        <f t="shared" si="12"/>
        <v>Greenfield 2 Lincoln 2</v>
      </c>
      <c r="C799" s="2" t="s">
        <v>4972</v>
      </c>
      <c r="D799" s="2" t="str">
        <f>VLOOKUP(B799, pct_raw!$A$2:$AX$1800, 6, FALSE)</f>
        <v xml:space="preserve"> GREENFIELD 2 LINCOLN 2</v>
      </c>
      <c r="E799" s="5">
        <f>VLOOKUP(B799, pct_raw!$A$2:$AX$1800, 15, FALSE)</f>
        <v>22</v>
      </c>
      <c r="F799" s="5">
        <f>VLOOKUP(B799, pct_raw!$A$2:$AX$1800, 16, FALSE)</f>
        <v>22</v>
      </c>
      <c r="G799" s="5">
        <f>VLOOKUP(B799, pct_raw!$A$2:$AX$1800, 17, FALSE)</f>
        <v>0.23330000000000001</v>
      </c>
      <c r="H799">
        <f>VLOOKUP(B799, pct_raw!$A$2:$AX$1800, 18, FALSE)</f>
        <v>0</v>
      </c>
      <c r="I799" s="5">
        <f>VLOOKUP(B799, pct_raw!$A$2:$AX$1800, 19, FALSE)</f>
        <v>0</v>
      </c>
      <c r="J799">
        <f>VLOOKUP(B799, pct_raw!$A$2:$AX$1800, 20, FALSE)</f>
        <v>0</v>
      </c>
      <c r="K799" s="5">
        <f>VLOOKUP(B799, pct_raw!$A$2:$AX$1800, 21, FALSE)</f>
        <v>34</v>
      </c>
      <c r="L799" s="5">
        <f>VLOOKUP(B799, pct_raw!$A$2:$AX$1800, 22, FALSE)</f>
        <v>34</v>
      </c>
      <c r="M799" s="5">
        <f>VLOOKUP(B799, pct_raw!$A$2:$AX$1800, 23, FALSE)</f>
        <v>0.4667</v>
      </c>
      <c r="N799" s="5">
        <f>VLOOKUP(B799, pct_raw!$A$2:$AX$1800, 24, FALSE)</f>
        <v>0</v>
      </c>
      <c r="O799" s="5">
        <f>VLOOKUP(B799, pct_raw!$A$2:$AX$1800, 25, FALSE)</f>
        <v>0</v>
      </c>
      <c r="P799" s="5">
        <f>VLOOKUP(B799, pct_raw!$A$2:$AX$1800, 26, FALSE)</f>
        <v>0</v>
      </c>
      <c r="Q799" s="5">
        <f>VLOOKUP(B799, pct_raw!$A$2:$AX$1800, 27, FALSE)</f>
        <v>21</v>
      </c>
      <c r="R799" s="5">
        <f>VLOOKUP(B799, pct_raw!$A$2:$AX$1800, 28, FALSE)</f>
        <v>21</v>
      </c>
      <c r="S799" s="5">
        <f>VLOOKUP(B799, pct_raw!$A$2:$AX$1800, 29, FALSE)</f>
        <v>0.23330000000000001</v>
      </c>
      <c r="T799" s="5">
        <f>VLOOKUP(B799, pct_raw!$A$2:$AX$1800, 30, FALSE)</f>
        <v>0</v>
      </c>
      <c r="U799" s="5">
        <f>VLOOKUP(B799, pct_raw!$A$2:$AX$1800, 31, FALSE)</f>
        <v>0</v>
      </c>
      <c r="V799" s="5">
        <f>VLOOKUP(B799, pct_raw!$A$2:$AX$1800, 32, FALSE)</f>
        <v>0</v>
      </c>
      <c r="W799" s="5">
        <f>VLOOKUP(B799, pct_raw!$A$2:$AX$1800, 33, FALSE)</f>
        <v>0</v>
      </c>
      <c r="X799" s="5">
        <f>VLOOKUP(B799, pct_raw!$A$2:$AX$1800, 34, FALSE)</f>
        <v>0</v>
      </c>
      <c r="Y799" s="5">
        <f>VLOOKUP(B799, pct_raw!$A$2:$AX$1800, 35, FALSE)</f>
        <v>0</v>
      </c>
      <c r="Z799" s="5">
        <f>VLOOKUP(B799, pct_raw!$A$2:$AX$1800, 36, FALSE)</f>
        <v>28</v>
      </c>
      <c r="AA799" s="5">
        <f>VLOOKUP(B799, pct_raw!$A$2:$AX$1800, 37, FALSE)</f>
        <v>28</v>
      </c>
      <c r="AB799" s="5">
        <f>VLOOKUP(B799, pct_raw!$A$2:$AX$1800, 38, FALSE)</f>
        <v>0.23330000000000001</v>
      </c>
      <c r="AC799" s="5">
        <f>VLOOKUP(B799, pct_raw!$A$2:$AX$1800, 39, FALSE)</f>
        <v>0</v>
      </c>
      <c r="AD799" s="5">
        <f>VLOOKUP(B799, pct_raw!$A$2:$AX$1800, 40, FALSE)</f>
        <v>0</v>
      </c>
      <c r="AE799" s="5">
        <f>VLOOKUP(B799, pct_raw!$A$2:$AX$1800, 41, FALSE)</f>
        <v>0</v>
      </c>
      <c r="AF799" s="5">
        <f>VLOOKUP(B799, pct_raw!$A$2:$AX$1800, 42, FALSE)</f>
        <v>0</v>
      </c>
      <c r="AG799" s="5">
        <f>VLOOKUP(B799, pct_raw!$A$2:$AX$1800, 43, FALSE)</f>
        <v>0</v>
      </c>
      <c r="AH799" s="5">
        <f>VLOOKUP(B799, pct_raw!$A$2:$AX$1800, 44, FALSE)</f>
        <v>0</v>
      </c>
      <c r="AI799" s="5">
        <f>VLOOKUP(B799, pct_raw!$A$2:$AX$1800, 45, FALSE)</f>
        <v>32</v>
      </c>
      <c r="AJ799" s="5">
        <f>VLOOKUP(B799, pct_raw!$A$2:$AX$1800, 46, FALSE)</f>
        <v>32</v>
      </c>
      <c r="AK799" s="5">
        <f>VLOOKUP(B799, pct_raw!$A$2:$AX$1800, 47, FALSE)</f>
        <v>0.4667</v>
      </c>
      <c r="AL799" s="5">
        <f>VLOOKUP(B799, pct_raw!$A$2:$AX$1800, 48, FALSE)</f>
        <v>0</v>
      </c>
      <c r="AM799" s="5">
        <f>VLOOKUP(B799, pct_raw!$A$2:$AX$1800, 49, FALSE)</f>
        <v>0</v>
      </c>
      <c r="AN799" s="5">
        <f>VLOOKUP(B799, pct_raw!$A$2:$AX$1800, 50, FALSE)</f>
        <v>0</v>
      </c>
    </row>
    <row r="800" spans="1:40" x14ac:dyDescent="0.2">
      <c r="A800" s="2" t="s">
        <v>1358</v>
      </c>
      <c r="B800" s="2" t="str">
        <f t="shared" si="12"/>
        <v>Grimes 01</v>
      </c>
      <c r="C800" s="2" t="s">
        <v>1358</v>
      </c>
      <c r="D800" s="2" t="str">
        <f>VLOOKUP(B800, pct_raw!$A$2:$AX$1800, 6, FALSE)</f>
        <v xml:space="preserve"> GRIMES 01</v>
      </c>
      <c r="E800" s="5">
        <f>VLOOKUP(B800, pct_raw!$A$2:$AX$1800, 15, FALSE)</f>
        <v>52</v>
      </c>
      <c r="F800" s="5">
        <f>VLOOKUP(B800, pct_raw!$A$2:$AX$1800, 16, FALSE)</f>
        <v>57</v>
      </c>
      <c r="G800" s="5">
        <f>VLOOKUP(B800, pct_raw!$A$2:$AX$1800, 17, FALSE)</f>
        <v>0.83940000000000003</v>
      </c>
      <c r="H800">
        <f>VLOOKUP(B800, pct_raw!$A$2:$AX$1800, 18, FALSE)</f>
        <v>0</v>
      </c>
      <c r="I800" s="5">
        <f>VLOOKUP(B800, pct_raw!$A$2:$AX$1800, 19, FALSE)</f>
        <v>0</v>
      </c>
      <c r="J800">
        <f>VLOOKUP(B800, pct_raw!$A$2:$AX$1800, 20, FALSE)</f>
        <v>0</v>
      </c>
      <c r="K800" s="5">
        <f>VLOOKUP(B800, pct_raw!$A$2:$AX$1800, 21, FALSE)</f>
        <v>95</v>
      </c>
      <c r="L800" s="5">
        <f>VLOOKUP(B800, pct_raw!$A$2:$AX$1800, 22, FALSE)</f>
        <v>114</v>
      </c>
      <c r="M800" s="5">
        <f>VLOOKUP(B800, pct_raw!$A$2:$AX$1800, 23, FALSE)</f>
        <v>1.399</v>
      </c>
      <c r="N800" s="5">
        <f>VLOOKUP(B800, pct_raw!$A$2:$AX$1800, 24, FALSE)</f>
        <v>0</v>
      </c>
      <c r="O800" s="5">
        <f>VLOOKUP(B800, pct_raw!$A$2:$AX$1800, 25, FALSE)</f>
        <v>0</v>
      </c>
      <c r="P800" s="5">
        <f>VLOOKUP(B800, pct_raw!$A$2:$AX$1800, 26, FALSE)</f>
        <v>0</v>
      </c>
      <c r="Q800" s="5">
        <f>VLOOKUP(B800, pct_raw!$A$2:$AX$1800, 27, FALSE)</f>
        <v>48</v>
      </c>
      <c r="R800" s="5">
        <f>VLOOKUP(B800, pct_raw!$A$2:$AX$1800, 28, FALSE)</f>
        <v>55</v>
      </c>
      <c r="S800" s="5">
        <f>VLOOKUP(B800, pct_raw!$A$2:$AX$1800, 29, FALSE)</f>
        <v>0.55959999999999999</v>
      </c>
      <c r="T800" s="5">
        <f>VLOOKUP(B800, pct_raw!$A$2:$AX$1800, 30, FALSE)</f>
        <v>0</v>
      </c>
      <c r="U800" s="5">
        <f>VLOOKUP(B800, pct_raw!$A$2:$AX$1800, 31, FALSE)</f>
        <v>0</v>
      </c>
      <c r="V800" s="5">
        <f>VLOOKUP(B800, pct_raw!$A$2:$AX$1800, 32, FALSE)</f>
        <v>0</v>
      </c>
      <c r="W800" s="5">
        <f>VLOOKUP(B800, pct_raw!$A$2:$AX$1800, 33, FALSE)</f>
        <v>0</v>
      </c>
      <c r="X800" s="5">
        <f>VLOOKUP(B800, pct_raw!$A$2:$AX$1800, 34, FALSE)</f>
        <v>0</v>
      </c>
      <c r="Y800" s="5">
        <f>VLOOKUP(B800, pct_raw!$A$2:$AX$1800, 35, FALSE)</f>
        <v>0</v>
      </c>
      <c r="Z800" s="5">
        <f>VLOOKUP(B800, pct_raw!$A$2:$AX$1800, 36, FALSE)</f>
        <v>45</v>
      </c>
      <c r="AA800" s="5">
        <f>VLOOKUP(B800, pct_raw!$A$2:$AX$1800, 37, FALSE)</f>
        <v>61</v>
      </c>
      <c r="AB800" s="5">
        <f>VLOOKUP(B800, pct_raw!$A$2:$AX$1800, 38, FALSE)</f>
        <v>0.83940000000000003</v>
      </c>
      <c r="AC800" s="5">
        <f>VLOOKUP(B800, pct_raw!$A$2:$AX$1800, 39, FALSE)</f>
        <v>13</v>
      </c>
      <c r="AD800" s="5">
        <f>VLOOKUP(B800, pct_raw!$A$2:$AX$1800, 40, FALSE)</f>
        <v>0</v>
      </c>
      <c r="AE800" s="5">
        <f>VLOOKUP(B800, pct_raw!$A$2:$AX$1800, 41, FALSE)</f>
        <v>0</v>
      </c>
      <c r="AF800" s="5">
        <f>VLOOKUP(B800, pct_raw!$A$2:$AX$1800, 42, FALSE)</f>
        <v>0</v>
      </c>
      <c r="AG800" s="5">
        <f>VLOOKUP(B800, pct_raw!$A$2:$AX$1800, 43, FALSE)</f>
        <v>0</v>
      </c>
      <c r="AH800" s="5">
        <f>VLOOKUP(B800, pct_raw!$A$2:$AX$1800, 44, FALSE)</f>
        <v>0</v>
      </c>
      <c r="AI800" s="5">
        <f>VLOOKUP(B800, pct_raw!$A$2:$AX$1800, 45, FALSE)</f>
        <v>39</v>
      </c>
      <c r="AJ800" s="5">
        <f>VLOOKUP(B800, pct_raw!$A$2:$AX$1800, 46, FALSE)</f>
        <v>0</v>
      </c>
      <c r="AK800" s="5">
        <f>VLOOKUP(B800, pct_raw!$A$2:$AX$1800, 47, FALSE)</f>
        <v>0</v>
      </c>
      <c r="AL800" s="5">
        <f>VLOOKUP(B800, pct_raw!$A$2:$AX$1800, 48, FALSE)</f>
        <v>22</v>
      </c>
      <c r="AM800" s="5">
        <f>VLOOKUP(B800, pct_raw!$A$2:$AX$1800, 49, FALSE)</f>
        <v>0</v>
      </c>
      <c r="AN800" s="5">
        <f>VLOOKUP(B800, pct_raw!$A$2:$AX$1800, 50, FALSE)</f>
        <v>0</v>
      </c>
    </row>
    <row r="801" spans="1:40" x14ac:dyDescent="0.2">
      <c r="A801" s="2" t="s">
        <v>1359</v>
      </c>
      <c r="B801" s="2" t="str">
        <f t="shared" si="12"/>
        <v>Grimes 02</v>
      </c>
      <c r="C801" s="2" t="s">
        <v>1359</v>
      </c>
      <c r="D801" s="2" t="str">
        <f>VLOOKUP(B801, pct_raw!$A$2:$AX$1800, 6, FALSE)</f>
        <v xml:space="preserve"> GRIMES 02</v>
      </c>
      <c r="E801" s="5">
        <f>VLOOKUP(B801, pct_raw!$A$2:$AX$1800, 15, FALSE)</f>
        <v>39</v>
      </c>
      <c r="F801" s="5">
        <f>VLOOKUP(B801, pct_raw!$A$2:$AX$1800, 16, FALSE)</f>
        <v>48</v>
      </c>
      <c r="G801" s="5">
        <f>VLOOKUP(B801, pct_raw!$A$2:$AX$1800, 17, FALSE)</f>
        <v>0.55959999999999999</v>
      </c>
      <c r="H801">
        <f>VLOOKUP(B801, pct_raw!$A$2:$AX$1800, 18, FALSE)</f>
        <v>0</v>
      </c>
      <c r="I801" s="5">
        <f>VLOOKUP(B801, pct_raw!$A$2:$AX$1800, 19, FALSE)</f>
        <v>0</v>
      </c>
      <c r="J801">
        <f>VLOOKUP(B801, pct_raw!$A$2:$AX$1800, 20, FALSE)</f>
        <v>0</v>
      </c>
      <c r="K801" s="5">
        <f>VLOOKUP(B801, pct_raw!$A$2:$AX$1800, 21, FALSE)</f>
        <v>76</v>
      </c>
      <c r="L801" s="5">
        <f>VLOOKUP(B801, pct_raw!$A$2:$AX$1800, 22, FALSE)</f>
        <v>95</v>
      </c>
      <c r="M801" s="5">
        <f>VLOOKUP(B801, pct_raw!$A$2:$AX$1800, 23, FALSE)</f>
        <v>1.1192</v>
      </c>
      <c r="N801" s="5">
        <f>VLOOKUP(B801, pct_raw!$A$2:$AX$1800, 24, FALSE)</f>
        <v>0</v>
      </c>
      <c r="O801" s="5">
        <f>VLOOKUP(B801, pct_raw!$A$2:$AX$1800, 25, FALSE)</f>
        <v>0</v>
      </c>
      <c r="P801" s="5">
        <f>VLOOKUP(B801, pct_raw!$A$2:$AX$1800, 26, FALSE)</f>
        <v>0</v>
      </c>
      <c r="Q801" s="5">
        <f>VLOOKUP(B801, pct_raw!$A$2:$AX$1800, 27, FALSE)</f>
        <v>21</v>
      </c>
      <c r="R801" s="5">
        <f>VLOOKUP(B801, pct_raw!$A$2:$AX$1800, 28, FALSE)</f>
        <v>0</v>
      </c>
      <c r="S801" s="5">
        <f>VLOOKUP(B801, pct_raw!$A$2:$AX$1800, 29, FALSE)</f>
        <v>0</v>
      </c>
      <c r="T801" s="5">
        <f>VLOOKUP(B801, pct_raw!$A$2:$AX$1800, 30, FALSE)</f>
        <v>1</v>
      </c>
      <c r="U801" s="5">
        <f>VLOOKUP(B801, pct_raw!$A$2:$AX$1800, 31, FALSE)</f>
        <v>0</v>
      </c>
      <c r="V801" s="5">
        <f>VLOOKUP(B801, pct_raw!$A$2:$AX$1800, 32, FALSE)</f>
        <v>0</v>
      </c>
      <c r="W801" s="5">
        <f>VLOOKUP(B801, pct_raw!$A$2:$AX$1800, 33, FALSE)</f>
        <v>0</v>
      </c>
      <c r="X801" s="5">
        <f>VLOOKUP(B801, pct_raw!$A$2:$AX$1800, 34, FALSE)</f>
        <v>0</v>
      </c>
      <c r="Y801" s="5">
        <f>VLOOKUP(B801, pct_raw!$A$2:$AX$1800, 35, FALSE)</f>
        <v>0</v>
      </c>
      <c r="Z801" s="5">
        <f>VLOOKUP(B801, pct_raw!$A$2:$AX$1800, 36, FALSE)</f>
        <v>38</v>
      </c>
      <c r="AA801" s="5">
        <f>VLOOKUP(B801, pct_raw!$A$2:$AX$1800, 37, FALSE)</f>
        <v>42</v>
      </c>
      <c r="AB801" s="5">
        <f>VLOOKUP(B801, pct_raw!$A$2:$AX$1800, 38, FALSE)</f>
        <v>0.55959999999999999</v>
      </c>
      <c r="AC801" s="5">
        <f>VLOOKUP(B801, pct_raw!$A$2:$AX$1800, 39, FALSE)</f>
        <v>9</v>
      </c>
      <c r="AD801" s="5">
        <f>VLOOKUP(B801, pct_raw!$A$2:$AX$1800, 40, FALSE)</f>
        <v>0</v>
      </c>
      <c r="AE801" s="5">
        <f>VLOOKUP(B801, pct_raw!$A$2:$AX$1800, 41, FALSE)</f>
        <v>0</v>
      </c>
      <c r="AF801" s="5">
        <f>VLOOKUP(B801, pct_raw!$A$2:$AX$1800, 42, FALSE)</f>
        <v>0</v>
      </c>
      <c r="AG801" s="5">
        <f>VLOOKUP(B801, pct_raw!$A$2:$AX$1800, 43, FALSE)</f>
        <v>0</v>
      </c>
      <c r="AH801" s="5">
        <f>VLOOKUP(B801, pct_raw!$A$2:$AX$1800, 44, FALSE)</f>
        <v>0</v>
      </c>
      <c r="AI801" s="5">
        <f>VLOOKUP(B801, pct_raw!$A$2:$AX$1800, 45, FALSE)</f>
        <v>49</v>
      </c>
      <c r="AJ801" s="5">
        <f>VLOOKUP(B801, pct_raw!$A$2:$AX$1800, 46, FALSE)</f>
        <v>61</v>
      </c>
      <c r="AK801" s="5">
        <f>VLOOKUP(B801, pct_raw!$A$2:$AX$1800, 47, FALSE)</f>
        <v>0.83940000000000003</v>
      </c>
      <c r="AL801" s="5">
        <f>VLOOKUP(B801, pct_raw!$A$2:$AX$1800, 48, FALSE)</f>
        <v>20</v>
      </c>
      <c r="AM801" s="5">
        <f>VLOOKUP(B801, pct_raw!$A$2:$AX$1800, 49, FALSE)</f>
        <v>0</v>
      </c>
      <c r="AN801" s="5">
        <f>VLOOKUP(B801, pct_raw!$A$2:$AX$1800, 50, FALSE)</f>
        <v>0</v>
      </c>
    </row>
    <row r="802" spans="1:40" x14ac:dyDescent="0.2">
      <c r="A802" s="2" t="s">
        <v>1360</v>
      </c>
      <c r="B802" s="2" t="str">
        <f t="shared" si="12"/>
        <v>Grimes 03</v>
      </c>
      <c r="C802" s="2" t="s">
        <v>1360</v>
      </c>
      <c r="D802" s="2" t="str">
        <f>VLOOKUP(B802, pct_raw!$A$2:$AX$1800, 6, FALSE)</f>
        <v xml:space="preserve"> GRIMES 03</v>
      </c>
      <c r="E802" s="5">
        <f>VLOOKUP(B802, pct_raw!$A$2:$AX$1800, 15, FALSE)</f>
        <v>24</v>
      </c>
      <c r="F802" s="5">
        <f>VLOOKUP(B802, pct_raw!$A$2:$AX$1800, 16, FALSE)</f>
        <v>25</v>
      </c>
      <c r="G802" s="5">
        <f>VLOOKUP(B802, pct_raw!$A$2:$AX$1800, 17, FALSE)</f>
        <v>0.27979999999999999</v>
      </c>
      <c r="H802">
        <f>VLOOKUP(B802, pct_raw!$A$2:$AX$1800, 18, FALSE)</f>
        <v>0</v>
      </c>
      <c r="I802" s="5">
        <f>VLOOKUP(B802, pct_raw!$A$2:$AX$1800, 19, FALSE)</f>
        <v>0</v>
      </c>
      <c r="J802">
        <f>VLOOKUP(B802, pct_raw!$A$2:$AX$1800, 20, FALSE)</f>
        <v>0</v>
      </c>
      <c r="K802" s="5">
        <f>VLOOKUP(B802, pct_raw!$A$2:$AX$1800, 21, FALSE)</f>
        <v>43</v>
      </c>
      <c r="L802" s="5">
        <f>VLOOKUP(B802, pct_raw!$A$2:$AX$1800, 22, FALSE)</f>
        <v>45</v>
      </c>
      <c r="M802" s="5">
        <f>VLOOKUP(B802, pct_raw!$A$2:$AX$1800, 23, FALSE)</f>
        <v>0.55959999999999999</v>
      </c>
      <c r="N802" s="5">
        <f>VLOOKUP(B802, pct_raw!$A$2:$AX$1800, 24, FALSE)</f>
        <v>0</v>
      </c>
      <c r="O802" s="5">
        <f>VLOOKUP(B802, pct_raw!$A$2:$AX$1800, 25, FALSE)</f>
        <v>0</v>
      </c>
      <c r="P802" s="5">
        <f>VLOOKUP(B802, pct_raw!$A$2:$AX$1800, 26, FALSE)</f>
        <v>0</v>
      </c>
      <c r="Q802" s="5">
        <f>VLOOKUP(B802, pct_raw!$A$2:$AX$1800, 27, FALSE)</f>
        <v>25</v>
      </c>
      <c r="R802" s="5">
        <f>VLOOKUP(B802, pct_raw!$A$2:$AX$1800, 28, FALSE)</f>
        <v>26</v>
      </c>
      <c r="S802" s="5">
        <f>VLOOKUP(B802, pct_raw!$A$2:$AX$1800, 29, FALSE)</f>
        <v>0.27979999999999999</v>
      </c>
      <c r="T802" s="5">
        <f>VLOOKUP(B802, pct_raw!$A$2:$AX$1800, 30, FALSE)</f>
        <v>0</v>
      </c>
      <c r="U802" s="5">
        <f>VLOOKUP(B802, pct_raw!$A$2:$AX$1800, 31, FALSE)</f>
        <v>0</v>
      </c>
      <c r="V802" s="5">
        <f>VLOOKUP(B802, pct_raw!$A$2:$AX$1800, 32, FALSE)</f>
        <v>0</v>
      </c>
      <c r="W802" s="5">
        <f>VLOOKUP(B802, pct_raw!$A$2:$AX$1800, 33, FALSE)</f>
        <v>0</v>
      </c>
      <c r="X802" s="5">
        <f>VLOOKUP(B802, pct_raw!$A$2:$AX$1800, 34, FALSE)</f>
        <v>0</v>
      </c>
      <c r="Y802" s="5">
        <f>VLOOKUP(B802, pct_raw!$A$2:$AX$1800, 35, FALSE)</f>
        <v>0</v>
      </c>
      <c r="Z802" s="5">
        <f>VLOOKUP(B802, pct_raw!$A$2:$AX$1800, 36, FALSE)</f>
        <v>23</v>
      </c>
      <c r="AA802" s="5">
        <f>VLOOKUP(B802, pct_raw!$A$2:$AX$1800, 37, FALSE)</f>
        <v>25</v>
      </c>
      <c r="AB802" s="5">
        <f>VLOOKUP(B802, pct_raw!$A$2:$AX$1800, 38, FALSE)</f>
        <v>0.27979999999999999</v>
      </c>
      <c r="AC802" s="5">
        <f>VLOOKUP(B802, pct_raw!$A$2:$AX$1800, 39, FALSE)</f>
        <v>0</v>
      </c>
      <c r="AD802" s="5">
        <f>VLOOKUP(B802, pct_raw!$A$2:$AX$1800, 40, FALSE)</f>
        <v>0</v>
      </c>
      <c r="AE802" s="5">
        <f>VLOOKUP(B802, pct_raw!$A$2:$AX$1800, 41, FALSE)</f>
        <v>0</v>
      </c>
      <c r="AF802" s="5">
        <f>VLOOKUP(B802, pct_raw!$A$2:$AX$1800, 42, FALSE)</f>
        <v>1</v>
      </c>
      <c r="AG802" s="5">
        <f>VLOOKUP(B802, pct_raw!$A$2:$AX$1800, 43, FALSE)</f>
        <v>2</v>
      </c>
      <c r="AH802" s="5">
        <f>VLOOKUP(B802, pct_raw!$A$2:$AX$1800, 44, FALSE)</f>
        <v>0</v>
      </c>
      <c r="AI802" s="5">
        <f>VLOOKUP(B802, pct_raw!$A$2:$AX$1800, 45, FALSE)</f>
        <v>35</v>
      </c>
      <c r="AJ802" s="5">
        <f>VLOOKUP(B802, pct_raw!$A$2:$AX$1800, 46, FALSE)</f>
        <v>36</v>
      </c>
      <c r="AK802" s="5">
        <f>VLOOKUP(B802, pct_raw!$A$2:$AX$1800, 47, FALSE)</f>
        <v>0.55959999999999999</v>
      </c>
      <c r="AL802" s="5">
        <f>VLOOKUP(B802, pct_raw!$A$2:$AX$1800, 48, FALSE)</f>
        <v>8</v>
      </c>
      <c r="AM802" s="5">
        <f>VLOOKUP(B802, pct_raw!$A$2:$AX$1800, 49, FALSE)</f>
        <v>0</v>
      </c>
      <c r="AN802" s="5">
        <f>VLOOKUP(B802, pct_raw!$A$2:$AX$1800, 50, FALSE)</f>
        <v>0</v>
      </c>
    </row>
    <row r="803" spans="1:40" x14ac:dyDescent="0.2">
      <c r="A803" s="2" t="s">
        <v>1361</v>
      </c>
      <c r="B803" s="2" t="str">
        <f t="shared" si="12"/>
        <v>Grimes Meservey Pct</v>
      </c>
      <c r="C803" s="2" t="s">
        <v>4728</v>
      </c>
      <c r="D803" s="2" t="str">
        <f>VLOOKUP(B803, pct_raw!$A$2:$AX$1800, 6, FALSE)</f>
        <v xml:space="preserve"> Grimes  Meservey Pct</v>
      </c>
      <c r="E803" s="5">
        <f>VLOOKUP(B803, pct_raw!$A$2:$AX$1800, 15, FALSE)</f>
        <v>0</v>
      </c>
      <c r="F803" s="5">
        <f>VLOOKUP(B803, pct_raw!$A$2:$AX$1800, 16, FALSE)</f>
        <v>0</v>
      </c>
      <c r="G803" s="5">
        <f>VLOOKUP(B803, pct_raw!$A$2:$AX$1800, 17, FALSE)</f>
        <v>0</v>
      </c>
      <c r="H803">
        <f>VLOOKUP(B803, pct_raw!$A$2:$AX$1800, 18, FALSE)</f>
        <v>0</v>
      </c>
      <c r="I803" s="5">
        <f>VLOOKUP(B803, pct_raw!$A$2:$AX$1800, 19, FALSE)</f>
        <v>0</v>
      </c>
      <c r="J803">
        <f>VLOOKUP(B803, pct_raw!$A$2:$AX$1800, 20, FALSE)</f>
        <v>0</v>
      </c>
      <c r="K803" s="5">
        <f>VLOOKUP(B803, pct_raw!$A$2:$AX$1800, 21, FALSE)</f>
        <v>1</v>
      </c>
      <c r="L803" s="5">
        <f>VLOOKUP(B803, pct_raw!$A$2:$AX$1800, 22, FALSE)</f>
        <v>1</v>
      </c>
      <c r="M803" s="5">
        <f>VLOOKUP(B803, pct_raw!$A$2:$AX$1800, 23, FALSE)</f>
        <v>0</v>
      </c>
      <c r="N803" s="5">
        <f>VLOOKUP(B803, pct_raw!$A$2:$AX$1800, 24, FALSE)</f>
        <v>0</v>
      </c>
      <c r="O803" s="5">
        <f>VLOOKUP(B803, pct_raw!$A$2:$AX$1800, 25, FALSE)</f>
        <v>0</v>
      </c>
      <c r="P803" s="5">
        <f>VLOOKUP(B803, pct_raw!$A$2:$AX$1800, 26, FALSE)</f>
        <v>0</v>
      </c>
      <c r="Q803" s="5">
        <f>VLOOKUP(B803, pct_raw!$A$2:$AX$1800, 27, FALSE)</f>
        <v>0</v>
      </c>
      <c r="R803" s="5">
        <f>VLOOKUP(B803, pct_raw!$A$2:$AX$1800, 28, FALSE)</f>
        <v>0</v>
      </c>
      <c r="S803" s="5">
        <f>VLOOKUP(B803, pct_raw!$A$2:$AX$1800, 29, FALSE)</f>
        <v>0</v>
      </c>
      <c r="T803" s="5">
        <f>VLOOKUP(B803, pct_raw!$A$2:$AX$1800, 30, FALSE)</f>
        <v>0</v>
      </c>
      <c r="U803" s="5">
        <f>VLOOKUP(B803, pct_raw!$A$2:$AX$1800, 31, FALSE)</f>
        <v>0</v>
      </c>
      <c r="V803" s="5">
        <f>VLOOKUP(B803, pct_raw!$A$2:$AX$1800, 32, FALSE)</f>
        <v>0</v>
      </c>
      <c r="W803" s="5">
        <f>VLOOKUP(B803, pct_raw!$A$2:$AX$1800, 33, FALSE)</f>
        <v>0</v>
      </c>
      <c r="X803" s="5">
        <f>VLOOKUP(B803, pct_raw!$A$2:$AX$1800, 34, FALSE)</f>
        <v>0</v>
      </c>
      <c r="Y803" s="5">
        <f>VLOOKUP(B803, pct_raw!$A$2:$AX$1800, 35, FALSE)</f>
        <v>0</v>
      </c>
      <c r="Z803" s="5">
        <f>VLOOKUP(B803, pct_raw!$A$2:$AX$1800, 36, FALSE)</f>
        <v>1</v>
      </c>
      <c r="AA803" s="5">
        <f>VLOOKUP(B803, pct_raw!$A$2:$AX$1800, 37, FALSE)</f>
        <v>1</v>
      </c>
      <c r="AB803" s="5">
        <f>VLOOKUP(B803, pct_raw!$A$2:$AX$1800, 38, FALSE)</f>
        <v>0.17710000000000001</v>
      </c>
      <c r="AC803" s="5">
        <f>VLOOKUP(B803, pct_raw!$A$2:$AX$1800, 39, FALSE)</f>
        <v>0</v>
      </c>
      <c r="AD803" s="5">
        <f>VLOOKUP(B803, pct_raw!$A$2:$AX$1800, 40, FALSE)</f>
        <v>0</v>
      </c>
      <c r="AE803" s="5">
        <f>VLOOKUP(B803, pct_raw!$A$2:$AX$1800, 41, FALSE)</f>
        <v>0</v>
      </c>
      <c r="AF803" s="5">
        <f>VLOOKUP(B803, pct_raw!$A$2:$AX$1800, 42, FALSE)</f>
        <v>1</v>
      </c>
      <c r="AG803" s="5">
        <f>VLOOKUP(B803, pct_raw!$A$2:$AX$1800, 43, FALSE)</f>
        <v>1</v>
      </c>
      <c r="AH803" s="5">
        <f>VLOOKUP(B803, pct_raw!$A$2:$AX$1800, 44, FALSE)</f>
        <v>0</v>
      </c>
      <c r="AI803" s="5">
        <f>VLOOKUP(B803, pct_raw!$A$2:$AX$1800, 45, FALSE)</f>
        <v>0</v>
      </c>
      <c r="AJ803" s="5">
        <f>VLOOKUP(B803, pct_raw!$A$2:$AX$1800, 46, FALSE)</f>
        <v>0</v>
      </c>
      <c r="AK803" s="5">
        <f>VLOOKUP(B803, pct_raw!$A$2:$AX$1800, 47, FALSE)</f>
        <v>0</v>
      </c>
      <c r="AL803" s="5">
        <f>VLOOKUP(B803, pct_raw!$A$2:$AX$1800, 48, FALSE)</f>
        <v>0</v>
      </c>
      <c r="AM803" s="5">
        <f>VLOOKUP(B803, pct_raw!$A$2:$AX$1800, 49, FALSE)</f>
        <v>0</v>
      </c>
      <c r="AN803" s="5">
        <f>VLOOKUP(B803, pct_raw!$A$2:$AX$1800, 50, FALSE)</f>
        <v>0</v>
      </c>
    </row>
    <row r="804" spans="1:40" x14ac:dyDescent="0.2">
      <c r="A804" s="2" t="s">
        <v>1362</v>
      </c>
      <c r="B804" s="2" t="str">
        <f t="shared" si="12"/>
        <v>Grimes Thornton Pct</v>
      </c>
      <c r="C804" s="2" t="s">
        <v>4729</v>
      </c>
      <c r="D804" s="2" t="str">
        <f>VLOOKUP(B804, pct_raw!$A$2:$AX$1800, 6, FALSE)</f>
        <v xml:space="preserve"> Grimes  Thornton Pct</v>
      </c>
      <c r="E804" s="5">
        <f>VLOOKUP(B804, pct_raw!$A$2:$AX$1800, 15, FALSE)</f>
        <v>6</v>
      </c>
      <c r="F804" s="5">
        <f>VLOOKUP(B804, pct_raw!$A$2:$AX$1800, 16, FALSE)</f>
        <v>6</v>
      </c>
      <c r="G804" s="5">
        <f>VLOOKUP(B804, pct_raw!$A$2:$AX$1800, 17, FALSE)</f>
        <v>0.17710000000000001</v>
      </c>
      <c r="H804">
        <f>VLOOKUP(B804, pct_raw!$A$2:$AX$1800, 18, FALSE)</f>
        <v>0</v>
      </c>
      <c r="I804" s="5">
        <f>VLOOKUP(B804, pct_raw!$A$2:$AX$1800, 19, FALSE)</f>
        <v>0</v>
      </c>
      <c r="J804">
        <f>VLOOKUP(B804, pct_raw!$A$2:$AX$1800, 20, FALSE)</f>
        <v>0</v>
      </c>
      <c r="K804" s="5">
        <f>VLOOKUP(B804, pct_raw!$A$2:$AX$1800, 21, FALSE)</f>
        <v>0</v>
      </c>
      <c r="L804" s="5">
        <f>VLOOKUP(B804, pct_raw!$A$2:$AX$1800, 22, FALSE)</f>
        <v>0</v>
      </c>
      <c r="M804" s="5">
        <f>VLOOKUP(B804, pct_raw!$A$2:$AX$1800, 23, FALSE)</f>
        <v>0</v>
      </c>
      <c r="N804" s="5">
        <f>VLOOKUP(B804, pct_raw!$A$2:$AX$1800, 24, FALSE)</f>
        <v>0</v>
      </c>
      <c r="O804" s="5">
        <f>VLOOKUP(B804, pct_raw!$A$2:$AX$1800, 25, FALSE)</f>
        <v>0</v>
      </c>
      <c r="P804" s="5">
        <f>VLOOKUP(B804, pct_raw!$A$2:$AX$1800, 26, FALSE)</f>
        <v>0</v>
      </c>
      <c r="Q804" s="5">
        <f>VLOOKUP(B804, pct_raw!$A$2:$AX$1800, 27, FALSE)</f>
        <v>2</v>
      </c>
      <c r="R804" s="5">
        <f>VLOOKUP(B804, pct_raw!$A$2:$AX$1800, 28, FALSE)</f>
        <v>2</v>
      </c>
      <c r="S804" s="5">
        <f>VLOOKUP(B804, pct_raw!$A$2:$AX$1800, 29, FALSE)</f>
        <v>0</v>
      </c>
      <c r="T804" s="5">
        <f>VLOOKUP(B804, pct_raw!$A$2:$AX$1800, 30, FALSE)</f>
        <v>0</v>
      </c>
      <c r="U804" s="5">
        <f>VLOOKUP(B804, pct_raw!$A$2:$AX$1800, 31, FALSE)</f>
        <v>0</v>
      </c>
      <c r="V804" s="5">
        <f>VLOOKUP(B804, pct_raw!$A$2:$AX$1800, 32, FALSE)</f>
        <v>0</v>
      </c>
      <c r="W804" s="5">
        <f>VLOOKUP(B804, pct_raw!$A$2:$AX$1800, 33, FALSE)</f>
        <v>0</v>
      </c>
      <c r="X804" s="5">
        <f>VLOOKUP(B804, pct_raw!$A$2:$AX$1800, 34, FALSE)</f>
        <v>0</v>
      </c>
      <c r="Y804" s="5">
        <f>VLOOKUP(B804, pct_raw!$A$2:$AX$1800, 35, FALSE)</f>
        <v>0</v>
      </c>
      <c r="Z804" s="5">
        <f>VLOOKUP(B804, pct_raw!$A$2:$AX$1800, 36, FALSE)</f>
        <v>0</v>
      </c>
      <c r="AA804" s="5">
        <f>VLOOKUP(B804, pct_raw!$A$2:$AX$1800, 37, FALSE)</f>
        <v>0</v>
      </c>
      <c r="AB804" s="5">
        <f>VLOOKUP(B804, pct_raw!$A$2:$AX$1800, 38, FALSE)</f>
        <v>0</v>
      </c>
      <c r="AC804" s="5">
        <f>VLOOKUP(B804, pct_raw!$A$2:$AX$1800, 39, FALSE)</f>
        <v>0</v>
      </c>
      <c r="AD804" s="5">
        <f>VLOOKUP(B804, pct_raw!$A$2:$AX$1800, 40, FALSE)</f>
        <v>0</v>
      </c>
      <c r="AE804" s="5">
        <f>VLOOKUP(B804, pct_raw!$A$2:$AX$1800, 41, FALSE)</f>
        <v>0</v>
      </c>
      <c r="AF804" s="5">
        <f>VLOOKUP(B804, pct_raw!$A$2:$AX$1800, 42, FALSE)</f>
        <v>0</v>
      </c>
      <c r="AG804" s="5">
        <f>VLOOKUP(B804, pct_raw!$A$2:$AX$1800, 43, FALSE)</f>
        <v>0</v>
      </c>
      <c r="AH804" s="5">
        <f>VLOOKUP(B804, pct_raw!$A$2:$AX$1800, 44, FALSE)</f>
        <v>0</v>
      </c>
      <c r="AI804" s="5">
        <f>VLOOKUP(B804, pct_raw!$A$2:$AX$1800, 45, FALSE)</f>
        <v>1</v>
      </c>
      <c r="AJ804" s="5">
        <f>VLOOKUP(B804, pct_raw!$A$2:$AX$1800, 46, FALSE)</f>
        <v>1</v>
      </c>
      <c r="AK804" s="5">
        <f>VLOOKUP(B804, pct_raw!$A$2:$AX$1800, 47, FALSE)</f>
        <v>0</v>
      </c>
      <c r="AL804" s="5">
        <f>VLOOKUP(B804, pct_raw!$A$2:$AX$1800, 48, FALSE)</f>
        <v>1</v>
      </c>
      <c r="AM804" s="5">
        <f>VLOOKUP(B804, pct_raw!$A$2:$AX$1800, 49, FALSE)</f>
        <v>1</v>
      </c>
      <c r="AN804" s="5">
        <f>VLOOKUP(B804, pct_raw!$A$2:$AX$1800, 50, FALSE)</f>
        <v>0</v>
      </c>
    </row>
    <row r="805" spans="1:40" x14ac:dyDescent="0.2">
      <c r="A805" s="2" t="s">
        <v>102</v>
      </c>
      <c r="B805" s="2" t="str">
        <f t="shared" si="12"/>
        <v>Grove Union Washington Westphalia</v>
      </c>
      <c r="C805" s="2" t="s">
        <v>4730</v>
      </c>
      <c r="D805" s="2" t="str">
        <f>VLOOKUP(B805, pct_raw!$A$2:$AX$1800, 6, FALSE)</f>
        <v xml:space="preserve"> Grove Union Washington Westphalia</v>
      </c>
      <c r="E805" s="5">
        <f>VLOOKUP(B805, pct_raw!$A$2:$AX$1800, 15, FALSE)</f>
        <v>0</v>
      </c>
      <c r="F805" s="5">
        <f>VLOOKUP(B805, pct_raw!$A$2:$AX$1800, 16, FALSE)</f>
        <v>0</v>
      </c>
      <c r="G805" s="5">
        <f>VLOOKUP(B805, pct_raw!$A$2:$AX$1800, 17, FALSE)</f>
        <v>0</v>
      </c>
      <c r="H805">
        <f>VLOOKUP(B805, pct_raw!$A$2:$AX$1800, 18, FALSE)</f>
        <v>0</v>
      </c>
      <c r="I805" s="5">
        <f>VLOOKUP(B805, pct_raw!$A$2:$AX$1800, 19, FALSE)</f>
        <v>0</v>
      </c>
      <c r="J805">
        <f>VLOOKUP(B805, pct_raw!$A$2:$AX$1800, 20, FALSE)</f>
        <v>0</v>
      </c>
      <c r="K805" s="5">
        <f>VLOOKUP(B805, pct_raw!$A$2:$AX$1800, 21, FALSE)</f>
        <v>10</v>
      </c>
      <c r="L805" s="5">
        <f>VLOOKUP(B805, pct_raw!$A$2:$AX$1800, 22, FALSE)</f>
        <v>10</v>
      </c>
      <c r="M805" s="5">
        <f>VLOOKUP(B805, pct_raw!$A$2:$AX$1800, 23, FALSE)</f>
        <v>0.25</v>
      </c>
      <c r="N805" s="5">
        <f>VLOOKUP(B805, pct_raw!$A$2:$AX$1800, 24, FALSE)</f>
        <v>0</v>
      </c>
      <c r="O805" s="5">
        <f>VLOOKUP(B805, pct_raw!$A$2:$AX$1800, 25, FALSE)</f>
        <v>0</v>
      </c>
      <c r="P805" s="5">
        <f>VLOOKUP(B805, pct_raw!$A$2:$AX$1800, 26, FALSE)</f>
        <v>0</v>
      </c>
      <c r="Q805" s="5">
        <f>VLOOKUP(B805, pct_raw!$A$2:$AX$1800, 27, FALSE)</f>
        <v>8</v>
      </c>
      <c r="R805" s="5">
        <f>VLOOKUP(B805, pct_raw!$A$2:$AX$1800, 28, FALSE)</f>
        <v>10</v>
      </c>
      <c r="S805" s="5">
        <f>VLOOKUP(B805, pct_raw!$A$2:$AX$1800, 29, FALSE)</f>
        <v>0.25</v>
      </c>
      <c r="T805" s="5">
        <f>VLOOKUP(B805, pct_raw!$A$2:$AX$1800, 30, FALSE)</f>
        <v>0</v>
      </c>
      <c r="U805" s="5">
        <f>VLOOKUP(B805, pct_raw!$A$2:$AX$1800, 31, FALSE)</f>
        <v>0</v>
      </c>
      <c r="V805" s="5">
        <f>VLOOKUP(B805, pct_raw!$A$2:$AX$1800, 32, FALSE)</f>
        <v>0</v>
      </c>
      <c r="W805" s="5">
        <f>VLOOKUP(B805, pct_raw!$A$2:$AX$1800, 33, FALSE)</f>
        <v>0</v>
      </c>
      <c r="X805" s="5">
        <f>VLOOKUP(B805, pct_raw!$A$2:$AX$1800, 34, FALSE)</f>
        <v>0</v>
      </c>
      <c r="Y805" s="5">
        <f>VLOOKUP(B805, pct_raw!$A$2:$AX$1800, 35, FALSE)</f>
        <v>0</v>
      </c>
      <c r="Z805" s="5">
        <f>VLOOKUP(B805, pct_raw!$A$2:$AX$1800, 36, FALSE)</f>
        <v>5</v>
      </c>
      <c r="AA805" s="5">
        <f>VLOOKUP(B805, pct_raw!$A$2:$AX$1800, 37, FALSE)</f>
        <v>6</v>
      </c>
      <c r="AB805" s="5">
        <f>VLOOKUP(B805, pct_raw!$A$2:$AX$1800, 38, FALSE)</f>
        <v>0.15</v>
      </c>
      <c r="AC805" s="5">
        <f>VLOOKUP(B805, pct_raw!$A$2:$AX$1800, 39, FALSE)</f>
        <v>0</v>
      </c>
      <c r="AD805" s="5">
        <f>VLOOKUP(B805, pct_raw!$A$2:$AX$1800, 40, FALSE)</f>
        <v>0</v>
      </c>
      <c r="AE805" s="5">
        <f>VLOOKUP(B805, pct_raw!$A$2:$AX$1800, 41, FALSE)</f>
        <v>0</v>
      </c>
      <c r="AF805" s="5">
        <f>VLOOKUP(B805, pct_raw!$A$2:$AX$1800, 42, FALSE)</f>
        <v>3</v>
      </c>
      <c r="AG805" s="5">
        <f>VLOOKUP(B805, pct_raw!$A$2:$AX$1800, 43, FALSE)</f>
        <v>0</v>
      </c>
      <c r="AH805" s="5">
        <f>VLOOKUP(B805, pct_raw!$A$2:$AX$1800, 44, FALSE)</f>
        <v>0</v>
      </c>
      <c r="AI805" s="5">
        <f>VLOOKUP(B805, pct_raw!$A$2:$AX$1800, 45, FALSE)</f>
        <v>5</v>
      </c>
      <c r="AJ805" s="5">
        <f>VLOOKUP(B805, pct_raw!$A$2:$AX$1800, 46, FALSE)</f>
        <v>5</v>
      </c>
      <c r="AK805" s="5">
        <f>VLOOKUP(B805, pct_raw!$A$2:$AX$1800, 47, FALSE)</f>
        <v>0.1</v>
      </c>
      <c r="AL805" s="5">
        <f>VLOOKUP(B805, pct_raw!$A$2:$AX$1800, 48, FALSE)</f>
        <v>1</v>
      </c>
      <c r="AM805" s="5">
        <f>VLOOKUP(B805, pct_raw!$A$2:$AX$1800, 49, FALSE)</f>
        <v>1</v>
      </c>
      <c r="AN805" s="5">
        <f>VLOOKUP(B805, pct_raw!$A$2:$AX$1800, 50, FALSE)</f>
        <v>0</v>
      </c>
    </row>
    <row r="806" spans="1:40" x14ac:dyDescent="0.2">
      <c r="A806" s="2" t="s">
        <v>1363</v>
      </c>
      <c r="B806" s="2" t="str">
        <f t="shared" si="12"/>
        <v>Gw Sn</v>
      </c>
      <c r="C806" s="2" t="s">
        <v>4731</v>
      </c>
      <c r="D806" s="2" t="str">
        <f>VLOOKUP(B806, pct_raw!$A$2:$AX$1800, 6, FALSE)</f>
        <v xml:space="preserve"> GW SN</v>
      </c>
      <c r="E806" s="5">
        <f>VLOOKUP(B806, pct_raw!$A$2:$AX$1800, 15, FALSE)</f>
        <v>1</v>
      </c>
      <c r="F806" s="5">
        <f>VLOOKUP(B806, pct_raw!$A$2:$AX$1800, 16, FALSE)</f>
        <v>1</v>
      </c>
      <c r="G806" s="5">
        <f>VLOOKUP(B806, pct_raw!$A$2:$AX$1800, 17, FALSE)</f>
        <v>0</v>
      </c>
      <c r="H806">
        <f>VLOOKUP(B806, pct_raw!$A$2:$AX$1800, 18, FALSE)</f>
        <v>0</v>
      </c>
      <c r="I806" s="5">
        <f>VLOOKUP(B806, pct_raw!$A$2:$AX$1800, 19, FALSE)</f>
        <v>0</v>
      </c>
      <c r="J806">
        <f>VLOOKUP(B806, pct_raw!$A$2:$AX$1800, 20, FALSE)</f>
        <v>0</v>
      </c>
      <c r="K806" s="5">
        <f>VLOOKUP(B806, pct_raw!$A$2:$AX$1800, 21, FALSE)</f>
        <v>1</v>
      </c>
      <c r="L806" s="5">
        <f>VLOOKUP(B806, pct_raw!$A$2:$AX$1800, 22, FALSE)</f>
        <v>1</v>
      </c>
      <c r="M806" s="5">
        <f>VLOOKUP(B806, pct_raw!$A$2:$AX$1800, 23, FALSE)</f>
        <v>0</v>
      </c>
      <c r="N806" s="5">
        <f>VLOOKUP(B806, pct_raw!$A$2:$AX$1800, 24, FALSE)</f>
        <v>0</v>
      </c>
      <c r="O806" s="5">
        <f>VLOOKUP(B806, pct_raw!$A$2:$AX$1800, 25, FALSE)</f>
        <v>0</v>
      </c>
      <c r="P806" s="5">
        <f>VLOOKUP(B806, pct_raw!$A$2:$AX$1800, 26, FALSE)</f>
        <v>0</v>
      </c>
      <c r="Q806" s="5">
        <f>VLOOKUP(B806, pct_raw!$A$2:$AX$1800, 27, FALSE)</f>
        <v>0</v>
      </c>
      <c r="R806" s="5">
        <f>VLOOKUP(B806, pct_raw!$A$2:$AX$1800, 28, FALSE)</f>
        <v>0</v>
      </c>
      <c r="S806" s="5">
        <f>VLOOKUP(B806, pct_raw!$A$2:$AX$1800, 29, FALSE)</f>
        <v>8.8900000000000007E-2</v>
      </c>
      <c r="T806" s="5">
        <f>VLOOKUP(B806, pct_raw!$A$2:$AX$1800, 30, FALSE)</f>
        <v>0</v>
      </c>
      <c r="U806" s="5">
        <f>VLOOKUP(B806, pct_raw!$A$2:$AX$1800, 31, FALSE)</f>
        <v>0</v>
      </c>
      <c r="V806" s="5">
        <f>VLOOKUP(B806, pct_raw!$A$2:$AX$1800, 32, FALSE)</f>
        <v>0</v>
      </c>
      <c r="W806" s="5">
        <f>VLOOKUP(B806, pct_raw!$A$2:$AX$1800, 33, FALSE)</f>
        <v>0</v>
      </c>
      <c r="X806" s="5">
        <f>VLOOKUP(B806, pct_raw!$A$2:$AX$1800, 34, FALSE)</f>
        <v>0</v>
      </c>
      <c r="Y806" s="5">
        <f>VLOOKUP(B806, pct_raw!$A$2:$AX$1800, 35, FALSE)</f>
        <v>0</v>
      </c>
      <c r="Z806" s="5">
        <f>VLOOKUP(B806, pct_raw!$A$2:$AX$1800, 36, FALSE)</f>
        <v>1</v>
      </c>
      <c r="AA806" s="5">
        <f>VLOOKUP(B806, pct_raw!$A$2:$AX$1800, 37, FALSE)</f>
        <v>1</v>
      </c>
      <c r="AB806" s="5">
        <f>VLOOKUP(B806, pct_raw!$A$2:$AX$1800, 38, FALSE)</f>
        <v>0</v>
      </c>
      <c r="AC806" s="5">
        <f>VLOOKUP(B806, pct_raw!$A$2:$AX$1800, 39, FALSE)</f>
        <v>0</v>
      </c>
      <c r="AD806" s="5">
        <f>VLOOKUP(B806, pct_raw!$A$2:$AX$1800, 40, FALSE)</f>
        <v>0</v>
      </c>
      <c r="AE806" s="5">
        <f>VLOOKUP(B806, pct_raw!$A$2:$AX$1800, 41, FALSE)</f>
        <v>0</v>
      </c>
      <c r="AF806" s="5">
        <f>VLOOKUP(B806, pct_raw!$A$2:$AX$1800, 42, FALSE)</f>
        <v>0</v>
      </c>
      <c r="AG806" s="5">
        <f>VLOOKUP(B806, pct_raw!$A$2:$AX$1800, 43, FALSE)</f>
        <v>0</v>
      </c>
      <c r="AH806" s="5">
        <f>VLOOKUP(B806, pct_raw!$A$2:$AX$1800, 44, FALSE)</f>
        <v>0</v>
      </c>
      <c r="AI806" s="5">
        <f>VLOOKUP(B806, pct_raw!$A$2:$AX$1800, 45, FALSE)</f>
        <v>0</v>
      </c>
      <c r="AJ806" s="5">
        <f>VLOOKUP(B806, pct_raw!$A$2:$AX$1800, 46, FALSE)</f>
        <v>0</v>
      </c>
      <c r="AK806" s="5">
        <f>VLOOKUP(B806, pct_raw!$A$2:$AX$1800, 47, FALSE)</f>
        <v>0</v>
      </c>
      <c r="AL806" s="5">
        <f>VLOOKUP(B806, pct_raw!$A$2:$AX$1800, 48, FALSE)</f>
        <v>0</v>
      </c>
      <c r="AM806" s="5">
        <f>VLOOKUP(B806, pct_raw!$A$2:$AX$1800, 49, FALSE)</f>
        <v>0</v>
      </c>
      <c r="AN806" s="5">
        <f>VLOOKUP(B806, pct_raw!$A$2:$AX$1800, 50, FALSE)</f>
        <v>0</v>
      </c>
    </row>
    <row r="807" spans="1:40" x14ac:dyDescent="0.2">
      <c r="A807" s="2" t="s">
        <v>876</v>
      </c>
      <c r="B807" s="2" t="str">
        <f t="shared" si="12"/>
        <v>H 03 Humeston Millerton</v>
      </c>
      <c r="C807" s="2" t="s">
        <v>4732</v>
      </c>
      <c r="D807" s="2" t="str">
        <f>VLOOKUP(B807, pct_raw!$A$2:$AX$1800, 6, FALSE)</f>
        <v xml:space="preserve"> H 03 Humeston Millerton</v>
      </c>
      <c r="E807" s="5">
        <f>VLOOKUP(B807, pct_raw!$A$2:$AX$1800, 15, FALSE)</f>
        <v>5</v>
      </c>
      <c r="F807" s="5">
        <f>VLOOKUP(B807, pct_raw!$A$2:$AX$1800, 16, FALSE)</f>
        <v>6</v>
      </c>
      <c r="G807" s="5">
        <f>VLOOKUP(B807, pct_raw!$A$2:$AX$1800, 17, FALSE)</f>
        <v>0.15</v>
      </c>
      <c r="H807">
        <f>VLOOKUP(B807, pct_raw!$A$2:$AX$1800, 18, FALSE)</f>
        <v>0</v>
      </c>
      <c r="I807" s="5">
        <f>VLOOKUP(B807, pct_raw!$A$2:$AX$1800, 19, FALSE)</f>
        <v>0</v>
      </c>
      <c r="J807">
        <f>VLOOKUP(B807, pct_raw!$A$2:$AX$1800, 20, FALSE)</f>
        <v>0</v>
      </c>
      <c r="K807" s="5">
        <f>VLOOKUP(B807, pct_raw!$A$2:$AX$1800, 21, FALSE)</f>
        <v>5</v>
      </c>
      <c r="L807" s="5">
        <f>VLOOKUP(B807, pct_raw!$A$2:$AX$1800, 22, FALSE)</f>
        <v>5</v>
      </c>
      <c r="M807" s="5">
        <f>VLOOKUP(B807, pct_raw!$A$2:$AX$1800, 23, FALSE)</f>
        <v>7.4999999999999997E-2</v>
      </c>
      <c r="N807" s="5">
        <f>VLOOKUP(B807, pct_raw!$A$2:$AX$1800, 24, FALSE)</f>
        <v>0</v>
      </c>
      <c r="O807" s="5">
        <f>VLOOKUP(B807, pct_raw!$A$2:$AX$1800, 25, FALSE)</f>
        <v>0</v>
      </c>
      <c r="P807" s="5">
        <f>VLOOKUP(B807, pct_raw!$A$2:$AX$1800, 26, FALSE)</f>
        <v>0</v>
      </c>
      <c r="Q807" s="5">
        <f>VLOOKUP(B807, pct_raw!$A$2:$AX$1800, 27, FALSE)</f>
        <v>9</v>
      </c>
      <c r="R807" s="5">
        <f>VLOOKUP(B807, pct_raw!$A$2:$AX$1800, 28, FALSE)</f>
        <v>9</v>
      </c>
      <c r="S807" s="5">
        <f>VLOOKUP(B807, pct_raw!$A$2:$AX$1800, 29, FALSE)</f>
        <v>0.22500000000000001</v>
      </c>
      <c r="T807" s="5">
        <f>VLOOKUP(B807, pct_raw!$A$2:$AX$1800, 30, FALSE)</f>
        <v>0</v>
      </c>
      <c r="U807" s="5">
        <f>VLOOKUP(B807, pct_raw!$A$2:$AX$1800, 31, FALSE)</f>
        <v>0</v>
      </c>
      <c r="V807" s="5">
        <f>VLOOKUP(B807, pct_raw!$A$2:$AX$1800, 32, FALSE)</f>
        <v>0</v>
      </c>
      <c r="W807" s="5">
        <f>VLOOKUP(B807, pct_raw!$A$2:$AX$1800, 33, FALSE)</f>
        <v>0</v>
      </c>
      <c r="X807" s="5">
        <f>VLOOKUP(B807, pct_raw!$A$2:$AX$1800, 34, FALSE)</f>
        <v>0</v>
      </c>
      <c r="Y807" s="5">
        <f>VLOOKUP(B807, pct_raw!$A$2:$AX$1800, 35, FALSE)</f>
        <v>0</v>
      </c>
      <c r="Z807" s="5">
        <f>VLOOKUP(B807, pct_raw!$A$2:$AX$1800, 36, FALSE)</f>
        <v>7</v>
      </c>
      <c r="AA807" s="5">
        <f>VLOOKUP(B807, pct_raw!$A$2:$AX$1800, 37, FALSE)</f>
        <v>7</v>
      </c>
      <c r="AB807" s="5">
        <f>VLOOKUP(B807, pct_raw!$A$2:$AX$1800, 38, FALSE)</f>
        <v>0.15</v>
      </c>
      <c r="AC807" s="5">
        <f>VLOOKUP(B807, pct_raw!$A$2:$AX$1800, 39, FALSE)</f>
        <v>1</v>
      </c>
      <c r="AD807" s="5">
        <f>VLOOKUP(B807, pct_raw!$A$2:$AX$1800, 40, FALSE)</f>
        <v>0</v>
      </c>
      <c r="AE807" s="5">
        <f>VLOOKUP(B807, pct_raw!$A$2:$AX$1800, 41, FALSE)</f>
        <v>0</v>
      </c>
      <c r="AF807" s="5">
        <f>VLOOKUP(B807, pct_raw!$A$2:$AX$1800, 42, FALSE)</f>
        <v>0</v>
      </c>
      <c r="AG807" s="5">
        <f>VLOOKUP(B807, pct_raw!$A$2:$AX$1800, 43, FALSE)</f>
        <v>0</v>
      </c>
      <c r="AH807" s="5">
        <f>VLOOKUP(B807, pct_raw!$A$2:$AX$1800, 44, FALSE)</f>
        <v>0</v>
      </c>
      <c r="AI807" s="5">
        <f>VLOOKUP(B807, pct_raw!$A$2:$AX$1800, 45, FALSE)</f>
        <v>6</v>
      </c>
      <c r="AJ807" s="5">
        <f>VLOOKUP(B807, pct_raw!$A$2:$AX$1800, 46, FALSE)</f>
        <v>6</v>
      </c>
      <c r="AK807" s="5">
        <f>VLOOKUP(B807, pct_raw!$A$2:$AX$1800, 47, FALSE)</f>
        <v>0.15</v>
      </c>
      <c r="AL807" s="5">
        <f>VLOOKUP(B807, pct_raw!$A$2:$AX$1800, 48, FALSE)</f>
        <v>0</v>
      </c>
      <c r="AM807" s="5">
        <f>VLOOKUP(B807, pct_raw!$A$2:$AX$1800, 49, FALSE)</f>
        <v>0</v>
      </c>
      <c r="AN807" s="5">
        <f>VLOOKUP(B807, pct_raw!$A$2:$AX$1800, 50, FALSE)</f>
        <v>0</v>
      </c>
    </row>
    <row r="808" spans="1:40" x14ac:dyDescent="0.2">
      <c r="A808" s="2" t="s">
        <v>1364</v>
      </c>
      <c r="B808" s="2" t="str">
        <f t="shared" si="12"/>
        <v>Hamburg Washington</v>
      </c>
      <c r="C808" s="2" t="s">
        <v>4973</v>
      </c>
      <c r="D808" s="2" t="str">
        <f>VLOOKUP(B808, pct_raw!$A$2:$AX$1800, 6, FALSE)</f>
        <v xml:space="preserve"> Hamburg Washington</v>
      </c>
      <c r="E808" s="5">
        <f>VLOOKUP(B808, pct_raw!$A$2:$AX$1800, 15, FALSE)</f>
        <v>6</v>
      </c>
      <c r="F808" s="5">
        <f>VLOOKUP(B808, pct_raw!$A$2:$AX$1800, 16, FALSE)</f>
        <v>6</v>
      </c>
      <c r="G808" s="5">
        <f>VLOOKUP(B808, pct_raw!$A$2:$AX$1800, 17, FALSE)</f>
        <v>0.15</v>
      </c>
      <c r="H808">
        <f>VLOOKUP(B808, pct_raw!$A$2:$AX$1800, 18, FALSE)</f>
        <v>0</v>
      </c>
      <c r="I808" s="5">
        <f>VLOOKUP(B808, pct_raw!$A$2:$AX$1800, 19, FALSE)</f>
        <v>0</v>
      </c>
      <c r="J808">
        <f>VLOOKUP(B808, pct_raw!$A$2:$AX$1800, 20, FALSE)</f>
        <v>0</v>
      </c>
      <c r="K808" s="5">
        <f>VLOOKUP(B808, pct_raw!$A$2:$AX$1800, 21, FALSE)</f>
        <v>7</v>
      </c>
      <c r="L808" s="5">
        <f>VLOOKUP(B808, pct_raw!$A$2:$AX$1800, 22, FALSE)</f>
        <v>7</v>
      </c>
      <c r="M808" s="5">
        <f>VLOOKUP(B808, pct_raw!$A$2:$AX$1800, 23, FALSE)</f>
        <v>0.15</v>
      </c>
      <c r="N808" s="5">
        <f>VLOOKUP(B808, pct_raw!$A$2:$AX$1800, 24, FALSE)</f>
        <v>0</v>
      </c>
      <c r="O808" s="5">
        <f>VLOOKUP(B808, pct_raw!$A$2:$AX$1800, 25, FALSE)</f>
        <v>0</v>
      </c>
      <c r="P808" s="5">
        <f>VLOOKUP(B808, pct_raw!$A$2:$AX$1800, 26, FALSE)</f>
        <v>0</v>
      </c>
      <c r="Q808" s="5">
        <f>VLOOKUP(B808, pct_raw!$A$2:$AX$1800, 27, FALSE)</f>
        <v>0</v>
      </c>
      <c r="R808" s="5">
        <f>VLOOKUP(B808, pct_raw!$A$2:$AX$1800, 28, FALSE)</f>
        <v>0</v>
      </c>
      <c r="S808" s="5">
        <f>VLOOKUP(B808, pct_raw!$A$2:$AX$1800, 29, FALSE)</f>
        <v>0</v>
      </c>
      <c r="T808" s="5">
        <f>VLOOKUP(B808, pct_raw!$A$2:$AX$1800, 30, FALSE)</f>
        <v>0</v>
      </c>
      <c r="U808" s="5">
        <f>VLOOKUP(B808, pct_raw!$A$2:$AX$1800, 31, FALSE)</f>
        <v>0</v>
      </c>
      <c r="V808" s="5">
        <f>VLOOKUP(B808, pct_raw!$A$2:$AX$1800, 32, FALSE)</f>
        <v>0</v>
      </c>
      <c r="W808" s="5">
        <f>VLOOKUP(B808, pct_raw!$A$2:$AX$1800, 33, FALSE)</f>
        <v>0</v>
      </c>
      <c r="X808" s="5">
        <f>VLOOKUP(B808, pct_raw!$A$2:$AX$1800, 34, FALSE)</f>
        <v>0</v>
      </c>
      <c r="Y808" s="5">
        <f>VLOOKUP(B808, pct_raw!$A$2:$AX$1800, 35, FALSE)</f>
        <v>0</v>
      </c>
      <c r="Z808" s="5">
        <f>VLOOKUP(B808, pct_raw!$A$2:$AX$1800, 36, FALSE)</f>
        <v>5</v>
      </c>
      <c r="AA808" s="5">
        <f>VLOOKUP(B808, pct_raw!$A$2:$AX$1800, 37, FALSE)</f>
        <v>5</v>
      </c>
      <c r="AB808" s="5">
        <f>VLOOKUP(B808, pct_raw!$A$2:$AX$1800, 38, FALSE)</f>
        <v>0.15</v>
      </c>
      <c r="AC808" s="5">
        <f>VLOOKUP(B808, pct_raw!$A$2:$AX$1800, 39, FALSE)</f>
        <v>0</v>
      </c>
      <c r="AD808" s="5">
        <f>VLOOKUP(B808, pct_raw!$A$2:$AX$1800, 40, FALSE)</f>
        <v>0</v>
      </c>
      <c r="AE808" s="5">
        <f>VLOOKUP(B808, pct_raw!$A$2:$AX$1800, 41, FALSE)</f>
        <v>0</v>
      </c>
      <c r="AF808" s="5">
        <f>VLOOKUP(B808, pct_raw!$A$2:$AX$1800, 42, FALSE)</f>
        <v>0</v>
      </c>
      <c r="AG808" s="5">
        <f>VLOOKUP(B808, pct_raw!$A$2:$AX$1800, 43, FALSE)</f>
        <v>0</v>
      </c>
      <c r="AH808" s="5">
        <f>VLOOKUP(B808, pct_raw!$A$2:$AX$1800, 44, FALSE)</f>
        <v>0</v>
      </c>
      <c r="AI808" s="5">
        <f>VLOOKUP(B808, pct_raw!$A$2:$AX$1800, 45, FALSE)</f>
        <v>3</v>
      </c>
      <c r="AJ808" s="5">
        <f>VLOOKUP(B808, pct_raw!$A$2:$AX$1800, 46, FALSE)</f>
        <v>3</v>
      </c>
      <c r="AK808" s="5">
        <f>VLOOKUP(B808, pct_raw!$A$2:$AX$1800, 47, FALSE)</f>
        <v>7.4999999999999997E-2</v>
      </c>
      <c r="AL808" s="5">
        <f>VLOOKUP(B808, pct_raw!$A$2:$AX$1800, 48, FALSE)</f>
        <v>0</v>
      </c>
      <c r="AM808" s="5">
        <f>VLOOKUP(B808, pct_raw!$A$2:$AX$1800, 49, FALSE)</f>
        <v>0</v>
      </c>
      <c r="AN808" s="5">
        <f>VLOOKUP(B808, pct_raw!$A$2:$AX$1800, 50, FALSE)</f>
        <v>0</v>
      </c>
    </row>
    <row r="809" spans="1:40" x14ac:dyDescent="0.2">
      <c r="A809" s="2" t="s">
        <v>1365</v>
      </c>
      <c r="B809" s="2" t="str">
        <f t="shared" si="12"/>
        <v>Hamilton Lee Reeve</v>
      </c>
      <c r="C809" s="2" t="s">
        <v>4974</v>
      </c>
      <c r="D809" s="2" t="str">
        <f>VLOOKUP(B809, pct_raw!$A$2:$AX$1800, 6, FALSE)</f>
        <v xml:space="preserve"> HAMILTON LEE REEVE</v>
      </c>
      <c r="E809" s="5">
        <f>VLOOKUP(B809, pct_raw!$A$2:$AX$1800, 15, FALSE)</f>
        <v>2</v>
      </c>
      <c r="F809" s="5">
        <f>VLOOKUP(B809, pct_raw!$A$2:$AX$1800, 16, FALSE)</f>
        <v>4</v>
      </c>
      <c r="G809" s="5">
        <f>VLOOKUP(B809, pct_raw!$A$2:$AX$1800, 17, FALSE)</f>
        <v>5.5599999999999997E-2</v>
      </c>
      <c r="H809">
        <f>VLOOKUP(B809, pct_raw!$A$2:$AX$1800, 18, FALSE)</f>
        <v>0</v>
      </c>
      <c r="I809" s="5">
        <f>VLOOKUP(B809, pct_raw!$A$2:$AX$1800, 19, FALSE)</f>
        <v>0</v>
      </c>
      <c r="J809">
        <f>VLOOKUP(B809, pct_raw!$A$2:$AX$1800, 20, FALSE)</f>
        <v>0</v>
      </c>
      <c r="K809" s="5">
        <f>VLOOKUP(B809, pct_raw!$A$2:$AX$1800, 21, FALSE)</f>
        <v>7</v>
      </c>
      <c r="L809" s="5">
        <f>VLOOKUP(B809, pct_raw!$A$2:$AX$1800, 22, FALSE)</f>
        <v>8</v>
      </c>
      <c r="M809" s="5">
        <f>VLOOKUP(B809, pct_raw!$A$2:$AX$1800, 23, FALSE)</f>
        <v>0.1111</v>
      </c>
      <c r="N809" s="5">
        <f>VLOOKUP(B809, pct_raw!$A$2:$AX$1800, 24, FALSE)</f>
        <v>0</v>
      </c>
      <c r="O809" s="5">
        <f>VLOOKUP(B809, pct_raw!$A$2:$AX$1800, 25, FALSE)</f>
        <v>0</v>
      </c>
      <c r="P809" s="5">
        <f>VLOOKUP(B809, pct_raw!$A$2:$AX$1800, 26, FALSE)</f>
        <v>0</v>
      </c>
      <c r="Q809" s="5">
        <f>VLOOKUP(B809, pct_raw!$A$2:$AX$1800, 27, FALSE)</f>
        <v>3</v>
      </c>
      <c r="R809" s="5">
        <f>VLOOKUP(B809, pct_raw!$A$2:$AX$1800, 28, FALSE)</f>
        <v>0</v>
      </c>
      <c r="S809" s="5">
        <f>VLOOKUP(B809, pct_raw!$A$2:$AX$1800, 29, FALSE)</f>
        <v>0</v>
      </c>
      <c r="T809" s="5">
        <f>VLOOKUP(B809, pct_raw!$A$2:$AX$1800, 30, FALSE)</f>
        <v>0</v>
      </c>
      <c r="U809" s="5">
        <f>VLOOKUP(B809, pct_raw!$A$2:$AX$1800, 31, FALSE)</f>
        <v>0</v>
      </c>
      <c r="V809" s="5">
        <f>VLOOKUP(B809, pct_raw!$A$2:$AX$1800, 32, FALSE)</f>
        <v>0</v>
      </c>
      <c r="W809" s="5">
        <f>VLOOKUP(B809, pct_raw!$A$2:$AX$1800, 33, FALSE)</f>
        <v>0</v>
      </c>
      <c r="X809" s="5">
        <f>VLOOKUP(B809, pct_raw!$A$2:$AX$1800, 34, FALSE)</f>
        <v>0</v>
      </c>
      <c r="Y809" s="5">
        <f>VLOOKUP(B809, pct_raw!$A$2:$AX$1800, 35, FALSE)</f>
        <v>0</v>
      </c>
      <c r="Z809" s="5">
        <f>VLOOKUP(B809, pct_raw!$A$2:$AX$1800, 36, FALSE)</f>
        <v>7</v>
      </c>
      <c r="AA809" s="5">
        <f>VLOOKUP(B809, pct_raw!$A$2:$AX$1800, 37, FALSE)</f>
        <v>10</v>
      </c>
      <c r="AB809" s="5">
        <f>VLOOKUP(B809, pct_raw!$A$2:$AX$1800, 38, FALSE)</f>
        <v>0.1111</v>
      </c>
      <c r="AC809" s="5">
        <f>VLOOKUP(B809, pct_raw!$A$2:$AX$1800, 39, FALSE)</f>
        <v>0</v>
      </c>
      <c r="AD809" s="5">
        <f>VLOOKUP(B809, pct_raw!$A$2:$AX$1800, 40, FALSE)</f>
        <v>0</v>
      </c>
      <c r="AE809" s="5">
        <f>VLOOKUP(B809, pct_raw!$A$2:$AX$1800, 41, FALSE)</f>
        <v>0</v>
      </c>
      <c r="AF809" s="5">
        <f>VLOOKUP(B809, pct_raw!$A$2:$AX$1800, 42, FALSE)</f>
        <v>0</v>
      </c>
      <c r="AG809" s="5">
        <f>VLOOKUP(B809, pct_raw!$A$2:$AX$1800, 43, FALSE)</f>
        <v>0</v>
      </c>
      <c r="AH809" s="5">
        <f>VLOOKUP(B809, pct_raw!$A$2:$AX$1800, 44, FALSE)</f>
        <v>0</v>
      </c>
      <c r="AI809" s="5">
        <f>VLOOKUP(B809, pct_raw!$A$2:$AX$1800, 45, FALSE)</f>
        <v>3</v>
      </c>
      <c r="AJ809" s="5">
        <f>VLOOKUP(B809, pct_raw!$A$2:$AX$1800, 46, FALSE)</f>
        <v>0</v>
      </c>
      <c r="AK809" s="5">
        <f>VLOOKUP(B809, pct_raw!$A$2:$AX$1800, 47, FALSE)</f>
        <v>0</v>
      </c>
      <c r="AL809" s="5">
        <f>VLOOKUP(B809, pct_raw!$A$2:$AX$1800, 48, FALSE)</f>
        <v>0</v>
      </c>
      <c r="AM809" s="5">
        <f>VLOOKUP(B809, pct_raw!$A$2:$AX$1800, 49, FALSE)</f>
        <v>0</v>
      </c>
      <c r="AN809" s="5">
        <f>VLOOKUP(B809, pct_raw!$A$2:$AX$1800, 50, FALSE)</f>
        <v>0</v>
      </c>
    </row>
    <row r="810" spans="1:40" x14ac:dyDescent="0.2">
      <c r="A810" s="2" t="s">
        <v>1366</v>
      </c>
      <c r="B810" s="2" t="str">
        <f t="shared" si="12"/>
        <v>Hampton 1</v>
      </c>
      <c r="C810" s="2" t="s">
        <v>1366</v>
      </c>
      <c r="D810" s="2" t="str">
        <f>VLOOKUP(B810, pct_raw!$A$2:$AX$1800, 6, FALSE)</f>
        <v xml:space="preserve"> HAMPTON 1</v>
      </c>
      <c r="E810" s="5">
        <f>VLOOKUP(B810, pct_raw!$A$2:$AX$1800, 15, FALSE)</f>
        <v>5</v>
      </c>
      <c r="F810" s="5">
        <f>VLOOKUP(B810, pct_raw!$A$2:$AX$1800, 16, FALSE)</f>
        <v>6</v>
      </c>
      <c r="G810" s="5">
        <f>VLOOKUP(B810, pct_raw!$A$2:$AX$1800, 17, FALSE)</f>
        <v>0.16669999999999999</v>
      </c>
      <c r="H810">
        <f>VLOOKUP(B810, pct_raw!$A$2:$AX$1800, 18, FALSE)</f>
        <v>0</v>
      </c>
      <c r="I810" s="5">
        <f>VLOOKUP(B810, pct_raw!$A$2:$AX$1800, 19, FALSE)</f>
        <v>0</v>
      </c>
      <c r="J810">
        <f>VLOOKUP(B810, pct_raw!$A$2:$AX$1800, 20, FALSE)</f>
        <v>0</v>
      </c>
      <c r="K810" s="5">
        <f>VLOOKUP(B810, pct_raw!$A$2:$AX$1800, 21, FALSE)</f>
        <v>4</v>
      </c>
      <c r="L810" s="5">
        <f>VLOOKUP(B810, pct_raw!$A$2:$AX$1800, 22, FALSE)</f>
        <v>5</v>
      </c>
      <c r="M810" s="5">
        <f>VLOOKUP(B810, pct_raw!$A$2:$AX$1800, 23, FALSE)</f>
        <v>0.16669999999999999</v>
      </c>
      <c r="N810" s="5">
        <f>VLOOKUP(B810, pct_raw!$A$2:$AX$1800, 24, FALSE)</f>
        <v>0</v>
      </c>
      <c r="O810" s="5">
        <f>VLOOKUP(B810, pct_raw!$A$2:$AX$1800, 25, FALSE)</f>
        <v>0</v>
      </c>
      <c r="P810" s="5">
        <f>VLOOKUP(B810, pct_raw!$A$2:$AX$1800, 26, FALSE)</f>
        <v>0</v>
      </c>
      <c r="Q810" s="5">
        <f>VLOOKUP(B810, pct_raw!$A$2:$AX$1800, 27, FALSE)</f>
        <v>1</v>
      </c>
      <c r="R810" s="5">
        <f>VLOOKUP(B810, pct_raw!$A$2:$AX$1800, 28, FALSE)</f>
        <v>0</v>
      </c>
      <c r="S810" s="5">
        <f>VLOOKUP(B810, pct_raw!$A$2:$AX$1800, 29, FALSE)</f>
        <v>0</v>
      </c>
      <c r="T810" s="5">
        <f>VLOOKUP(B810, pct_raw!$A$2:$AX$1800, 30, FALSE)</f>
        <v>0</v>
      </c>
      <c r="U810" s="5">
        <f>VLOOKUP(B810, pct_raw!$A$2:$AX$1800, 31, FALSE)</f>
        <v>0</v>
      </c>
      <c r="V810" s="5">
        <f>VLOOKUP(B810, pct_raw!$A$2:$AX$1800, 32, FALSE)</f>
        <v>0</v>
      </c>
      <c r="W810" s="5">
        <f>VLOOKUP(B810, pct_raw!$A$2:$AX$1800, 33, FALSE)</f>
        <v>0</v>
      </c>
      <c r="X810" s="5">
        <f>VLOOKUP(B810, pct_raw!$A$2:$AX$1800, 34, FALSE)</f>
        <v>0</v>
      </c>
      <c r="Y810" s="5">
        <f>VLOOKUP(B810, pct_raw!$A$2:$AX$1800, 35, FALSE)</f>
        <v>0</v>
      </c>
      <c r="Z810" s="5">
        <f>VLOOKUP(B810, pct_raw!$A$2:$AX$1800, 36, FALSE)</f>
        <v>1</v>
      </c>
      <c r="AA810" s="5">
        <f>VLOOKUP(B810, pct_raw!$A$2:$AX$1800, 37, FALSE)</f>
        <v>0</v>
      </c>
      <c r="AB810" s="5">
        <f>VLOOKUP(B810, pct_raw!$A$2:$AX$1800, 38, FALSE)</f>
        <v>0</v>
      </c>
      <c r="AC810" s="5">
        <f>VLOOKUP(B810, pct_raw!$A$2:$AX$1800, 39, FALSE)</f>
        <v>2</v>
      </c>
      <c r="AD810" s="5">
        <f>VLOOKUP(B810, pct_raw!$A$2:$AX$1800, 40, FALSE)</f>
        <v>3</v>
      </c>
      <c r="AE810" s="5">
        <f>VLOOKUP(B810, pct_raw!$A$2:$AX$1800, 41, FALSE)</f>
        <v>0.1111</v>
      </c>
      <c r="AF810" s="5">
        <f>VLOOKUP(B810, pct_raw!$A$2:$AX$1800, 42, FALSE)</f>
        <v>0</v>
      </c>
      <c r="AG810" s="5">
        <f>VLOOKUP(B810, pct_raw!$A$2:$AX$1800, 43, FALSE)</f>
        <v>0</v>
      </c>
      <c r="AH810" s="5">
        <f>VLOOKUP(B810, pct_raw!$A$2:$AX$1800, 44, FALSE)</f>
        <v>0</v>
      </c>
      <c r="AI810" s="5">
        <f>VLOOKUP(B810, pct_raw!$A$2:$AX$1800, 45, FALSE)</f>
        <v>1</v>
      </c>
      <c r="AJ810" s="5">
        <f>VLOOKUP(B810, pct_raw!$A$2:$AX$1800, 46, FALSE)</f>
        <v>0</v>
      </c>
      <c r="AK810" s="5">
        <f>VLOOKUP(B810, pct_raw!$A$2:$AX$1800, 47, FALSE)</f>
        <v>0</v>
      </c>
      <c r="AL810" s="5">
        <f>VLOOKUP(B810, pct_raw!$A$2:$AX$1800, 48, FALSE)</f>
        <v>0</v>
      </c>
      <c r="AM810" s="5">
        <f>VLOOKUP(B810, pct_raw!$A$2:$AX$1800, 49, FALSE)</f>
        <v>0</v>
      </c>
      <c r="AN810" s="5">
        <f>VLOOKUP(B810, pct_raw!$A$2:$AX$1800, 50, FALSE)</f>
        <v>0</v>
      </c>
    </row>
    <row r="811" spans="1:40" x14ac:dyDescent="0.2">
      <c r="A811" s="2" t="s">
        <v>1367</v>
      </c>
      <c r="B811" s="2" t="str">
        <f t="shared" si="12"/>
        <v>Hampton 2</v>
      </c>
      <c r="C811" s="2" t="s">
        <v>1367</v>
      </c>
      <c r="D811" s="2" t="str">
        <f>VLOOKUP(B811, pct_raw!$A$2:$AX$1800, 6, FALSE)</f>
        <v xml:space="preserve"> HAMPTON 2</v>
      </c>
      <c r="E811" s="5">
        <f>VLOOKUP(B811, pct_raw!$A$2:$AX$1800, 15, FALSE)</f>
        <v>6</v>
      </c>
      <c r="F811" s="5">
        <f>VLOOKUP(B811, pct_raw!$A$2:$AX$1800, 16, FALSE)</f>
        <v>7</v>
      </c>
      <c r="G811" s="5">
        <f>VLOOKUP(B811, pct_raw!$A$2:$AX$1800, 17, FALSE)</f>
        <v>0.1111</v>
      </c>
      <c r="H811">
        <f>VLOOKUP(B811, pct_raw!$A$2:$AX$1800, 18, FALSE)</f>
        <v>0</v>
      </c>
      <c r="I811" s="5">
        <f>VLOOKUP(B811, pct_raw!$A$2:$AX$1800, 19, FALSE)</f>
        <v>0</v>
      </c>
      <c r="J811">
        <f>VLOOKUP(B811, pct_raw!$A$2:$AX$1800, 20, FALSE)</f>
        <v>0</v>
      </c>
      <c r="K811" s="5">
        <f>VLOOKUP(B811, pct_raw!$A$2:$AX$1800, 21, FALSE)</f>
        <v>12</v>
      </c>
      <c r="L811" s="5">
        <f>VLOOKUP(B811, pct_raw!$A$2:$AX$1800, 22, FALSE)</f>
        <v>14</v>
      </c>
      <c r="M811" s="5">
        <f>VLOOKUP(B811, pct_raw!$A$2:$AX$1800, 23, FALSE)</f>
        <v>0.22220000000000001</v>
      </c>
      <c r="N811" s="5">
        <f>VLOOKUP(B811, pct_raw!$A$2:$AX$1800, 24, FALSE)</f>
        <v>0</v>
      </c>
      <c r="O811" s="5">
        <f>VLOOKUP(B811, pct_raw!$A$2:$AX$1800, 25, FALSE)</f>
        <v>0</v>
      </c>
      <c r="P811" s="5">
        <f>VLOOKUP(B811, pct_raw!$A$2:$AX$1800, 26, FALSE)</f>
        <v>0</v>
      </c>
      <c r="Q811" s="5">
        <f>VLOOKUP(B811, pct_raw!$A$2:$AX$1800, 27, FALSE)</f>
        <v>8</v>
      </c>
      <c r="R811" s="5">
        <f>VLOOKUP(B811, pct_raw!$A$2:$AX$1800, 28, FALSE)</f>
        <v>9</v>
      </c>
      <c r="S811" s="5">
        <f>VLOOKUP(B811, pct_raw!$A$2:$AX$1800, 29, FALSE)</f>
        <v>0.1111</v>
      </c>
      <c r="T811" s="5">
        <f>VLOOKUP(B811, pct_raw!$A$2:$AX$1800, 30, FALSE)</f>
        <v>0</v>
      </c>
      <c r="U811" s="5">
        <f>VLOOKUP(B811, pct_raw!$A$2:$AX$1800, 31, FALSE)</f>
        <v>0</v>
      </c>
      <c r="V811" s="5">
        <f>VLOOKUP(B811, pct_raw!$A$2:$AX$1800, 32, FALSE)</f>
        <v>0</v>
      </c>
      <c r="W811" s="5">
        <f>VLOOKUP(B811, pct_raw!$A$2:$AX$1800, 33, FALSE)</f>
        <v>0</v>
      </c>
      <c r="X811" s="5">
        <f>VLOOKUP(B811, pct_raw!$A$2:$AX$1800, 34, FALSE)</f>
        <v>0</v>
      </c>
      <c r="Y811" s="5">
        <f>VLOOKUP(B811, pct_raw!$A$2:$AX$1800, 35, FALSE)</f>
        <v>0</v>
      </c>
      <c r="Z811" s="5">
        <f>VLOOKUP(B811, pct_raw!$A$2:$AX$1800, 36, FALSE)</f>
        <v>7</v>
      </c>
      <c r="AA811" s="5">
        <f>VLOOKUP(B811, pct_raw!$A$2:$AX$1800, 37, FALSE)</f>
        <v>7</v>
      </c>
      <c r="AB811" s="5">
        <f>VLOOKUP(B811, pct_raw!$A$2:$AX$1800, 38, FALSE)</f>
        <v>0.1111</v>
      </c>
      <c r="AC811" s="5">
        <f>VLOOKUP(B811, pct_raw!$A$2:$AX$1800, 39, FALSE)</f>
        <v>1</v>
      </c>
      <c r="AD811" s="5">
        <f>VLOOKUP(B811, pct_raw!$A$2:$AX$1800, 40, FALSE)</f>
        <v>0</v>
      </c>
      <c r="AE811" s="5">
        <f>VLOOKUP(B811, pct_raw!$A$2:$AX$1800, 41, FALSE)</f>
        <v>0</v>
      </c>
      <c r="AF811" s="5">
        <f>VLOOKUP(B811, pct_raw!$A$2:$AX$1800, 42, FALSE)</f>
        <v>0</v>
      </c>
      <c r="AG811" s="5">
        <f>VLOOKUP(B811, pct_raw!$A$2:$AX$1800, 43, FALSE)</f>
        <v>0</v>
      </c>
      <c r="AH811" s="5">
        <f>VLOOKUP(B811, pct_raw!$A$2:$AX$1800, 44, FALSE)</f>
        <v>0</v>
      </c>
      <c r="AI811" s="5">
        <f>VLOOKUP(B811, pct_raw!$A$2:$AX$1800, 45, FALSE)</f>
        <v>3</v>
      </c>
      <c r="AJ811" s="5">
        <f>VLOOKUP(B811, pct_raw!$A$2:$AX$1800, 46, FALSE)</f>
        <v>0</v>
      </c>
      <c r="AK811" s="5">
        <f>VLOOKUP(B811, pct_raw!$A$2:$AX$1800, 47, FALSE)</f>
        <v>0</v>
      </c>
      <c r="AL811" s="5">
        <f>VLOOKUP(B811, pct_raw!$A$2:$AX$1800, 48, FALSE)</f>
        <v>0</v>
      </c>
      <c r="AM811" s="5">
        <f>VLOOKUP(B811, pct_raw!$A$2:$AX$1800, 49, FALSE)</f>
        <v>0</v>
      </c>
      <c r="AN811" s="5">
        <f>VLOOKUP(B811, pct_raw!$A$2:$AX$1800, 50, FALSE)</f>
        <v>0</v>
      </c>
    </row>
    <row r="812" spans="1:40" x14ac:dyDescent="0.2">
      <c r="A812" s="2" t="s">
        <v>1368</v>
      </c>
      <c r="B812" s="2" t="str">
        <f t="shared" si="12"/>
        <v>Hampton 3</v>
      </c>
      <c r="C812" s="2" t="s">
        <v>1368</v>
      </c>
      <c r="D812" s="2" t="str">
        <f>VLOOKUP(B812, pct_raw!$A$2:$AX$1800, 6, FALSE)</f>
        <v xml:space="preserve"> HAMPTON 3</v>
      </c>
      <c r="E812" s="5">
        <f>VLOOKUP(B812, pct_raw!$A$2:$AX$1800, 15, FALSE)</f>
        <v>1</v>
      </c>
      <c r="F812" s="5">
        <f>VLOOKUP(B812, pct_raw!$A$2:$AX$1800, 16, FALSE)</f>
        <v>0</v>
      </c>
      <c r="G812" s="5">
        <f>VLOOKUP(B812, pct_raw!$A$2:$AX$1800, 17, FALSE)</f>
        <v>0</v>
      </c>
      <c r="H812">
        <f>VLOOKUP(B812, pct_raw!$A$2:$AX$1800, 18, FALSE)</f>
        <v>0</v>
      </c>
      <c r="I812" s="5">
        <f>VLOOKUP(B812, pct_raw!$A$2:$AX$1800, 19, FALSE)</f>
        <v>0</v>
      </c>
      <c r="J812">
        <f>VLOOKUP(B812, pct_raw!$A$2:$AX$1800, 20, FALSE)</f>
        <v>0</v>
      </c>
      <c r="K812" s="5">
        <f>VLOOKUP(B812, pct_raw!$A$2:$AX$1800, 21, FALSE)</f>
        <v>10</v>
      </c>
      <c r="L812" s="5">
        <f>VLOOKUP(B812, pct_raw!$A$2:$AX$1800, 22, FALSE)</f>
        <v>10</v>
      </c>
      <c r="M812" s="5">
        <f>VLOOKUP(B812, pct_raw!$A$2:$AX$1800, 23, FALSE)</f>
        <v>0.22220000000000001</v>
      </c>
      <c r="N812" s="5">
        <f>VLOOKUP(B812, pct_raw!$A$2:$AX$1800, 24, FALSE)</f>
        <v>0</v>
      </c>
      <c r="O812" s="5">
        <f>VLOOKUP(B812, pct_raw!$A$2:$AX$1800, 25, FALSE)</f>
        <v>0</v>
      </c>
      <c r="P812" s="5">
        <f>VLOOKUP(B812, pct_raw!$A$2:$AX$1800, 26, FALSE)</f>
        <v>0</v>
      </c>
      <c r="Q812" s="5">
        <f>VLOOKUP(B812, pct_raw!$A$2:$AX$1800, 27, FALSE)</f>
        <v>0</v>
      </c>
      <c r="R812" s="5">
        <f>VLOOKUP(B812, pct_raw!$A$2:$AX$1800, 28, FALSE)</f>
        <v>0</v>
      </c>
      <c r="S812" s="5">
        <f>VLOOKUP(B812, pct_raw!$A$2:$AX$1800, 29, FALSE)</f>
        <v>0</v>
      </c>
      <c r="T812" s="5">
        <f>VLOOKUP(B812, pct_raw!$A$2:$AX$1800, 30, FALSE)</f>
        <v>0</v>
      </c>
      <c r="U812" s="5">
        <f>VLOOKUP(B812, pct_raw!$A$2:$AX$1800, 31, FALSE)</f>
        <v>0</v>
      </c>
      <c r="V812" s="5">
        <f>VLOOKUP(B812, pct_raw!$A$2:$AX$1800, 32, FALSE)</f>
        <v>0</v>
      </c>
      <c r="W812" s="5">
        <f>VLOOKUP(B812, pct_raw!$A$2:$AX$1800, 33, FALSE)</f>
        <v>0</v>
      </c>
      <c r="X812" s="5">
        <f>VLOOKUP(B812, pct_raw!$A$2:$AX$1800, 34, FALSE)</f>
        <v>0</v>
      </c>
      <c r="Y812" s="5">
        <f>VLOOKUP(B812, pct_raw!$A$2:$AX$1800, 35, FALSE)</f>
        <v>0</v>
      </c>
      <c r="Z812" s="5">
        <f>VLOOKUP(B812, pct_raw!$A$2:$AX$1800, 36, FALSE)</f>
        <v>16</v>
      </c>
      <c r="AA812" s="5">
        <f>VLOOKUP(B812, pct_raw!$A$2:$AX$1800, 37, FALSE)</f>
        <v>16</v>
      </c>
      <c r="AB812" s="5">
        <f>VLOOKUP(B812, pct_raw!$A$2:$AX$1800, 38, FALSE)</f>
        <v>0.33329999999999999</v>
      </c>
      <c r="AC812" s="5">
        <f>VLOOKUP(B812, pct_raw!$A$2:$AX$1800, 39, FALSE)</f>
        <v>0</v>
      </c>
      <c r="AD812" s="5">
        <f>VLOOKUP(B812, pct_raw!$A$2:$AX$1800, 40, FALSE)</f>
        <v>0</v>
      </c>
      <c r="AE812" s="5">
        <f>VLOOKUP(B812, pct_raw!$A$2:$AX$1800, 41, FALSE)</f>
        <v>0</v>
      </c>
      <c r="AF812" s="5">
        <f>VLOOKUP(B812, pct_raw!$A$2:$AX$1800, 42, FALSE)</f>
        <v>0</v>
      </c>
      <c r="AG812" s="5">
        <f>VLOOKUP(B812, pct_raw!$A$2:$AX$1800, 43, FALSE)</f>
        <v>0</v>
      </c>
      <c r="AH812" s="5">
        <f>VLOOKUP(B812, pct_raw!$A$2:$AX$1800, 44, FALSE)</f>
        <v>0</v>
      </c>
      <c r="AI812" s="5">
        <f>VLOOKUP(B812, pct_raw!$A$2:$AX$1800, 45, FALSE)</f>
        <v>5</v>
      </c>
      <c r="AJ812" s="5">
        <f>VLOOKUP(B812, pct_raw!$A$2:$AX$1800, 46, FALSE)</f>
        <v>6</v>
      </c>
      <c r="AK812" s="5">
        <f>VLOOKUP(B812, pct_raw!$A$2:$AX$1800, 47, FALSE)</f>
        <v>0.1111</v>
      </c>
      <c r="AL812" s="5">
        <f>VLOOKUP(B812, pct_raw!$A$2:$AX$1800, 48, FALSE)</f>
        <v>0</v>
      </c>
      <c r="AM812" s="5">
        <f>VLOOKUP(B812, pct_raw!$A$2:$AX$1800, 49, FALSE)</f>
        <v>0</v>
      </c>
      <c r="AN812" s="5">
        <f>VLOOKUP(B812, pct_raw!$A$2:$AX$1800, 50, FALSE)</f>
        <v>0</v>
      </c>
    </row>
    <row r="813" spans="1:40" x14ac:dyDescent="0.2">
      <c r="A813" s="2" t="s">
        <v>1369</v>
      </c>
      <c r="B813" s="2" t="str">
        <f t="shared" si="12"/>
        <v>Hampton 4</v>
      </c>
      <c r="C813" s="2" t="s">
        <v>1369</v>
      </c>
      <c r="D813" s="2" t="str">
        <f>VLOOKUP(B813, pct_raw!$A$2:$AX$1800, 6, FALSE)</f>
        <v xml:space="preserve"> HAMPTON 4</v>
      </c>
      <c r="E813" s="5">
        <f>VLOOKUP(B813, pct_raw!$A$2:$AX$1800, 15, FALSE)</f>
        <v>10</v>
      </c>
      <c r="F813" s="5">
        <f>VLOOKUP(B813, pct_raw!$A$2:$AX$1800, 16, FALSE)</f>
        <v>12</v>
      </c>
      <c r="G813" s="5">
        <f>VLOOKUP(B813, pct_raw!$A$2:$AX$1800, 17, FALSE)</f>
        <v>0.22220000000000001</v>
      </c>
      <c r="H813">
        <f>VLOOKUP(B813, pct_raw!$A$2:$AX$1800, 18, FALSE)</f>
        <v>0</v>
      </c>
      <c r="I813" s="5">
        <f>VLOOKUP(B813, pct_raw!$A$2:$AX$1800, 19, FALSE)</f>
        <v>0</v>
      </c>
      <c r="J813">
        <f>VLOOKUP(B813, pct_raw!$A$2:$AX$1800, 20, FALSE)</f>
        <v>0</v>
      </c>
      <c r="K813" s="5">
        <f>VLOOKUP(B813, pct_raw!$A$2:$AX$1800, 21, FALSE)</f>
        <v>8</v>
      </c>
      <c r="L813" s="5">
        <f>VLOOKUP(B813, pct_raw!$A$2:$AX$1800, 22, FALSE)</f>
        <v>8</v>
      </c>
      <c r="M813" s="5">
        <f>VLOOKUP(B813, pct_raw!$A$2:$AX$1800, 23, FALSE)</f>
        <v>0.1111</v>
      </c>
      <c r="N813" s="5">
        <f>VLOOKUP(B813, pct_raw!$A$2:$AX$1800, 24, FALSE)</f>
        <v>0</v>
      </c>
      <c r="O813" s="5">
        <f>VLOOKUP(B813, pct_raw!$A$2:$AX$1800, 25, FALSE)</f>
        <v>0</v>
      </c>
      <c r="P813" s="5">
        <f>VLOOKUP(B813, pct_raw!$A$2:$AX$1800, 26, FALSE)</f>
        <v>0</v>
      </c>
      <c r="Q813" s="5">
        <f>VLOOKUP(B813, pct_raw!$A$2:$AX$1800, 27, FALSE)</f>
        <v>2</v>
      </c>
      <c r="R813" s="5">
        <f>VLOOKUP(B813, pct_raw!$A$2:$AX$1800, 28, FALSE)</f>
        <v>0</v>
      </c>
      <c r="S813" s="5">
        <f>VLOOKUP(B813, pct_raw!$A$2:$AX$1800, 29, FALSE)</f>
        <v>0</v>
      </c>
      <c r="T813" s="5">
        <f>VLOOKUP(B813, pct_raw!$A$2:$AX$1800, 30, FALSE)</f>
        <v>0</v>
      </c>
      <c r="U813" s="5">
        <f>VLOOKUP(B813, pct_raw!$A$2:$AX$1800, 31, FALSE)</f>
        <v>0</v>
      </c>
      <c r="V813" s="5">
        <f>VLOOKUP(B813, pct_raw!$A$2:$AX$1800, 32, FALSE)</f>
        <v>0</v>
      </c>
      <c r="W813" s="5">
        <f>VLOOKUP(B813, pct_raw!$A$2:$AX$1800, 33, FALSE)</f>
        <v>0</v>
      </c>
      <c r="X813" s="5">
        <f>VLOOKUP(B813, pct_raw!$A$2:$AX$1800, 34, FALSE)</f>
        <v>0</v>
      </c>
      <c r="Y813" s="5">
        <f>VLOOKUP(B813, pct_raw!$A$2:$AX$1800, 35, FALSE)</f>
        <v>0</v>
      </c>
      <c r="Z813" s="5">
        <f>VLOOKUP(B813, pct_raw!$A$2:$AX$1800, 36, FALSE)</f>
        <v>12</v>
      </c>
      <c r="AA813" s="5">
        <f>VLOOKUP(B813, pct_raw!$A$2:$AX$1800, 37, FALSE)</f>
        <v>12</v>
      </c>
      <c r="AB813" s="5">
        <f>VLOOKUP(B813, pct_raw!$A$2:$AX$1800, 38, FALSE)</f>
        <v>0.16669999999999999</v>
      </c>
      <c r="AC813" s="5">
        <f>VLOOKUP(B813, pct_raw!$A$2:$AX$1800, 39, FALSE)</f>
        <v>0</v>
      </c>
      <c r="AD813" s="5">
        <f>VLOOKUP(B813, pct_raw!$A$2:$AX$1800, 40, FALSE)</f>
        <v>0</v>
      </c>
      <c r="AE813" s="5">
        <f>VLOOKUP(B813, pct_raw!$A$2:$AX$1800, 41, FALSE)</f>
        <v>0</v>
      </c>
      <c r="AF813" s="5">
        <f>VLOOKUP(B813, pct_raw!$A$2:$AX$1800, 42, FALSE)</f>
        <v>0</v>
      </c>
      <c r="AG813" s="5">
        <f>VLOOKUP(B813, pct_raw!$A$2:$AX$1800, 43, FALSE)</f>
        <v>0</v>
      </c>
      <c r="AH813" s="5">
        <f>VLOOKUP(B813, pct_raw!$A$2:$AX$1800, 44, FALSE)</f>
        <v>0</v>
      </c>
      <c r="AI813" s="5">
        <f>VLOOKUP(B813, pct_raw!$A$2:$AX$1800, 45, FALSE)</f>
        <v>6</v>
      </c>
      <c r="AJ813" s="5">
        <f>VLOOKUP(B813, pct_raw!$A$2:$AX$1800, 46, FALSE)</f>
        <v>6</v>
      </c>
      <c r="AK813" s="5">
        <f>VLOOKUP(B813, pct_raw!$A$2:$AX$1800, 47, FALSE)</f>
        <v>0.1111</v>
      </c>
      <c r="AL813" s="5">
        <f>VLOOKUP(B813, pct_raw!$A$2:$AX$1800, 48, FALSE)</f>
        <v>0</v>
      </c>
      <c r="AM813" s="5">
        <f>VLOOKUP(B813, pct_raw!$A$2:$AX$1800, 49, FALSE)</f>
        <v>0</v>
      </c>
      <c r="AN813" s="5">
        <f>VLOOKUP(B813, pct_raw!$A$2:$AX$1800, 50, FALSE)</f>
        <v>0</v>
      </c>
    </row>
    <row r="814" spans="1:40" x14ac:dyDescent="0.2">
      <c r="A814" s="2" t="s">
        <v>122</v>
      </c>
      <c r="B814" s="2" t="str">
        <f t="shared" si="12"/>
        <v>Hancock</v>
      </c>
      <c r="C814" s="2" t="s">
        <v>122</v>
      </c>
      <c r="D814" s="2" t="str">
        <f>VLOOKUP(B814, pct_raw!$A$2:$AX$1800, 6, FALSE)</f>
        <v xml:space="preserve"> Hancock</v>
      </c>
      <c r="E814" s="5">
        <f>VLOOKUP(B814, pct_raw!$A$2:$AX$1800, 15, FALSE)</f>
        <v>1</v>
      </c>
      <c r="F814" s="5">
        <f>VLOOKUP(B814, pct_raw!$A$2:$AX$1800, 16, FALSE)</f>
        <v>0</v>
      </c>
      <c r="G814" s="5">
        <f>VLOOKUP(B814, pct_raw!$A$2:$AX$1800, 17, FALSE)</f>
        <v>0</v>
      </c>
      <c r="H814">
        <f>VLOOKUP(B814, pct_raw!$A$2:$AX$1800, 18, FALSE)</f>
        <v>0</v>
      </c>
      <c r="I814" s="5">
        <f>VLOOKUP(B814, pct_raw!$A$2:$AX$1800, 19, FALSE)</f>
        <v>0</v>
      </c>
      <c r="J814">
        <f>VLOOKUP(B814, pct_raw!$A$2:$AX$1800, 20, FALSE)</f>
        <v>0</v>
      </c>
      <c r="K814" s="5">
        <f>VLOOKUP(B814, pct_raw!$A$2:$AX$1800, 21, FALSE)</f>
        <v>1</v>
      </c>
      <c r="L814" s="5">
        <f>VLOOKUP(B814, pct_raw!$A$2:$AX$1800, 22, FALSE)</f>
        <v>2</v>
      </c>
      <c r="M814" s="5">
        <f>VLOOKUP(B814, pct_raw!$A$2:$AX$1800, 23, FALSE)</f>
        <v>0.12</v>
      </c>
      <c r="N814" s="5">
        <f>VLOOKUP(B814, pct_raw!$A$2:$AX$1800, 24, FALSE)</f>
        <v>0</v>
      </c>
      <c r="O814" s="5">
        <f>VLOOKUP(B814, pct_raw!$A$2:$AX$1800, 25, FALSE)</f>
        <v>0</v>
      </c>
      <c r="P814" s="5">
        <f>VLOOKUP(B814, pct_raw!$A$2:$AX$1800, 26, FALSE)</f>
        <v>0</v>
      </c>
      <c r="Q814" s="5">
        <f>VLOOKUP(B814, pct_raw!$A$2:$AX$1800, 27, FALSE)</f>
        <v>0</v>
      </c>
      <c r="R814" s="5">
        <f>VLOOKUP(B814, pct_raw!$A$2:$AX$1800, 28, FALSE)</f>
        <v>0</v>
      </c>
      <c r="S814" s="5">
        <f>VLOOKUP(B814, pct_raw!$A$2:$AX$1800, 29, FALSE)</f>
        <v>0</v>
      </c>
      <c r="T814" s="5">
        <f>VLOOKUP(B814, pct_raw!$A$2:$AX$1800, 30, FALSE)</f>
        <v>0</v>
      </c>
      <c r="U814" s="5">
        <f>VLOOKUP(B814, pct_raw!$A$2:$AX$1800, 31, FALSE)</f>
        <v>0</v>
      </c>
      <c r="V814" s="5">
        <f>VLOOKUP(B814, pct_raw!$A$2:$AX$1800, 32, FALSE)</f>
        <v>0</v>
      </c>
      <c r="W814" s="5">
        <f>VLOOKUP(B814, pct_raw!$A$2:$AX$1800, 33, FALSE)</f>
        <v>0</v>
      </c>
      <c r="X814" s="5">
        <f>VLOOKUP(B814, pct_raw!$A$2:$AX$1800, 34, FALSE)</f>
        <v>0</v>
      </c>
      <c r="Y814" s="5">
        <f>VLOOKUP(B814, pct_raw!$A$2:$AX$1800, 35, FALSE)</f>
        <v>0</v>
      </c>
      <c r="Z814" s="5">
        <f>VLOOKUP(B814, pct_raw!$A$2:$AX$1800, 36, FALSE)</f>
        <v>4</v>
      </c>
      <c r="AA814" s="5">
        <f>VLOOKUP(B814, pct_raw!$A$2:$AX$1800, 37, FALSE)</f>
        <v>4</v>
      </c>
      <c r="AB814" s="5">
        <f>VLOOKUP(B814, pct_raw!$A$2:$AX$1800, 38, FALSE)</f>
        <v>0.12</v>
      </c>
      <c r="AC814" s="5">
        <f>VLOOKUP(B814, pct_raw!$A$2:$AX$1800, 39, FALSE)</f>
        <v>0</v>
      </c>
      <c r="AD814" s="5">
        <f>VLOOKUP(B814, pct_raw!$A$2:$AX$1800, 40, FALSE)</f>
        <v>0</v>
      </c>
      <c r="AE814" s="5">
        <f>VLOOKUP(B814, pct_raw!$A$2:$AX$1800, 41, FALSE)</f>
        <v>0</v>
      </c>
      <c r="AF814" s="5">
        <f>VLOOKUP(B814, pct_raw!$A$2:$AX$1800, 42, FALSE)</f>
        <v>0</v>
      </c>
      <c r="AG814" s="5">
        <f>VLOOKUP(B814, pct_raw!$A$2:$AX$1800, 43, FALSE)</f>
        <v>0</v>
      </c>
      <c r="AH814" s="5">
        <f>VLOOKUP(B814, pct_raw!$A$2:$AX$1800, 44, FALSE)</f>
        <v>0</v>
      </c>
      <c r="AI814" s="5">
        <f>VLOOKUP(B814, pct_raw!$A$2:$AX$1800, 45, FALSE)</f>
        <v>0</v>
      </c>
      <c r="AJ814" s="5">
        <f>VLOOKUP(B814, pct_raw!$A$2:$AX$1800, 46, FALSE)</f>
        <v>0</v>
      </c>
      <c r="AK814" s="5">
        <f>VLOOKUP(B814, pct_raw!$A$2:$AX$1800, 47, FALSE)</f>
        <v>0</v>
      </c>
      <c r="AL814" s="5">
        <f>VLOOKUP(B814, pct_raw!$A$2:$AX$1800, 48, FALSE)</f>
        <v>0</v>
      </c>
      <c r="AM814" s="5">
        <f>VLOOKUP(B814, pct_raw!$A$2:$AX$1800, 49, FALSE)</f>
        <v>0</v>
      </c>
      <c r="AN814" s="5">
        <f>VLOOKUP(B814, pct_raw!$A$2:$AX$1800, 50, FALSE)</f>
        <v>0</v>
      </c>
    </row>
    <row r="815" spans="1:40" x14ac:dyDescent="0.2">
      <c r="A815" s="2" t="s">
        <v>1370</v>
      </c>
      <c r="B815" s="2" t="str">
        <f t="shared" si="12"/>
        <v>Hardin Township</v>
      </c>
      <c r="C815" s="2" t="s">
        <v>1370</v>
      </c>
      <c r="D815" s="2" t="str">
        <f>VLOOKUP(B815, pct_raw!$A$2:$AX$1800, 6, FALSE)</f>
        <v xml:space="preserve"> HARDIN TOWNSHIP</v>
      </c>
      <c r="E815" s="5">
        <f>VLOOKUP(B815, pct_raw!$A$2:$AX$1800, 15, FALSE)</f>
        <v>6</v>
      </c>
      <c r="F815" s="5">
        <f>VLOOKUP(B815, pct_raw!$A$2:$AX$1800, 16, FALSE)</f>
        <v>0</v>
      </c>
      <c r="G815" s="5">
        <f>VLOOKUP(B815, pct_raw!$A$2:$AX$1800, 17, FALSE)</f>
        <v>0</v>
      </c>
      <c r="H815">
        <f>VLOOKUP(B815, pct_raw!$A$2:$AX$1800, 18, FALSE)</f>
        <v>0</v>
      </c>
      <c r="I815" s="5">
        <f>VLOOKUP(B815, pct_raw!$A$2:$AX$1800, 19, FALSE)</f>
        <v>0</v>
      </c>
      <c r="J815">
        <f>VLOOKUP(B815, pct_raw!$A$2:$AX$1800, 20, FALSE)</f>
        <v>0</v>
      </c>
      <c r="K815" s="5">
        <f>VLOOKUP(B815, pct_raw!$A$2:$AX$1800, 21, FALSE)</f>
        <v>12</v>
      </c>
      <c r="L815" s="5">
        <f>VLOOKUP(B815, pct_raw!$A$2:$AX$1800, 22, FALSE)</f>
        <v>0</v>
      </c>
      <c r="M815" s="5">
        <f>VLOOKUP(B815, pct_raw!$A$2:$AX$1800, 23, FALSE)</f>
        <v>0</v>
      </c>
      <c r="N815" s="5">
        <f>VLOOKUP(B815, pct_raw!$A$2:$AX$1800, 24, FALSE)</f>
        <v>0</v>
      </c>
      <c r="O815" s="5">
        <f>VLOOKUP(B815, pct_raw!$A$2:$AX$1800, 25, FALSE)</f>
        <v>0</v>
      </c>
      <c r="P815" s="5">
        <f>VLOOKUP(B815, pct_raw!$A$2:$AX$1800, 26, FALSE)</f>
        <v>0</v>
      </c>
      <c r="Q815" s="5">
        <f>VLOOKUP(B815, pct_raw!$A$2:$AX$1800, 27, FALSE)</f>
        <v>13</v>
      </c>
      <c r="R815" s="5">
        <f>VLOOKUP(B815, pct_raw!$A$2:$AX$1800, 28, FALSE)</f>
        <v>30</v>
      </c>
      <c r="S815" s="5">
        <f>VLOOKUP(B815, pct_raw!$A$2:$AX$1800, 29, FALSE)</f>
        <v>0.40500000000000003</v>
      </c>
      <c r="T815" s="5">
        <f>VLOOKUP(B815, pct_raw!$A$2:$AX$1800, 30, FALSE)</f>
        <v>0</v>
      </c>
      <c r="U815" s="5">
        <f>VLOOKUP(B815, pct_raw!$A$2:$AX$1800, 31, FALSE)</f>
        <v>0</v>
      </c>
      <c r="V815" s="5">
        <f>VLOOKUP(B815, pct_raw!$A$2:$AX$1800, 32, FALSE)</f>
        <v>0</v>
      </c>
      <c r="W815" s="5">
        <f>VLOOKUP(B815, pct_raw!$A$2:$AX$1800, 33, FALSE)</f>
        <v>0</v>
      </c>
      <c r="X815" s="5">
        <f>VLOOKUP(B815, pct_raw!$A$2:$AX$1800, 34, FALSE)</f>
        <v>0</v>
      </c>
      <c r="Y815" s="5">
        <f>VLOOKUP(B815, pct_raw!$A$2:$AX$1800, 35, FALSE)</f>
        <v>0</v>
      </c>
      <c r="Z815" s="5">
        <f>VLOOKUP(B815, pct_raw!$A$2:$AX$1800, 36, FALSE)</f>
        <v>10</v>
      </c>
      <c r="AA815" s="5">
        <f>VLOOKUP(B815, pct_raw!$A$2:$AX$1800, 37, FALSE)</f>
        <v>0</v>
      </c>
      <c r="AB815" s="5">
        <f>VLOOKUP(B815, pct_raw!$A$2:$AX$1800, 38, FALSE)</f>
        <v>0</v>
      </c>
      <c r="AC815" s="5">
        <f>VLOOKUP(B815, pct_raw!$A$2:$AX$1800, 39, FALSE)</f>
        <v>0</v>
      </c>
      <c r="AD815" s="5">
        <f>VLOOKUP(B815, pct_raw!$A$2:$AX$1800, 40, FALSE)</f>
        <v>0</v>
      </c>
      <c r="AE815" s="5">
        <f>VLOOKUP(B815, pct_raw!$A$2:$AX$1800, 41, FALSE)</f>
        <v>0</v>
      </c>
      <c r="AF815" s="5">
        <f>VLOOKUP(B815, pct_raw!$A$2:$AX$1800, 42, FALSE)</f>
        <v>0</v>
      </c>
      <c r="AG815" s="5">
        <f>VLOOKUP(B815, pct_raw!$A$2:$AX$1800, 43, FALSE)</f>
        <v>0</v>
      </c>
      <c r="AH815" s="5">
        <f>VLOOKUP(B815, pct_raw!$A$2:$AX$1800, 44, FALSE)</f>
        <v>0</v>
      </c>
      <c r="AI815" s="5">
        <f>VLOOKUP(B815, pct_raw!$A$2:$AX$1800, 45, FALSE)</f>
        <v>14</v>
      </c>
      <c r="AJ815" s="5">
        <f>VLOOKUP(B815, pct_raw!$A$2:$AX$1800, 46, FALSE)</f>
        <v>25</v>
      </c>
      <c r="AK815" s="5">
        <f>VLOOKUP(B815, pct_raw!$A$2:$AX$1800, 47, FALSE)</f>
        <v>0</v>
      </c>
      <c r="AL815" s="5">
        <f>VLOOKUP(B815, pct_raw!$A$2:$AX$1800, 48, FALSE)</f>
        <v>0</v>
      </c>
      <c r="AM815" s="5">
        <f>VLOOKUP(B815, pct_raw!$A$2:$AX$1800, 49, FALSE)</f>
        <v>0</v>
      </c>
      <c r="AN815" s="5">
        <f>VLOOKUP(B815, pct_raw!$A$2:$AX$1800, 50, FALSE)</f>
        <v>0</v>
      </c>
    </row>
    <row r="816" spans="1:40" x14ac:dyDescent="0.2">
      <c r="A816" s="2" t="s">
        <v>597</v>
      </c>
      <c r="B816" s="2" t="str">
        <f t="shared" si="12"/>
        <v>Hardin Ellis Jackson</v>
      </c>
      <c r="C816" s="2" t="s">
        <v>4975</v>
      </c>
      <c r="D816" s="2" t="str">
        <f>VLOOKUP(B816, pct_raw!$A$2:$AX$1800, 6, FALSE)</f>
        <v xml:space="preserve"> Hardin Ellis Jackson</v>
      </c>
      <c r="E816" s="5">
        <f>VLOOKUP(B816, pct_raw!$A$2:$AX$1800, 15, FALSE)</f>
        <v>10</v>
      </c>
      <c r="F816" s="5">
        <f>VLOOKUP(B816, pct_raw!$A$2:$AX$1800, 16, FALSE)</f>
        <v>10</v>
      </c>
      <c r="G816" s="5">
        <f>VLOOKUP(B816, pct_raw!$A$2:$AX$1800, 17, FALSE)</f>
        <v>0.14399999999999999</v>
      </c>
      <c r="H816">
        <f>VLOOKUP(B816, pct_raw!$A$2:$AX$1800, 18, FALSE)</f>
        <v>0</v>
      </c>
      <c r="I816" s="5">
        <f>VLOOKUP(B816, pct_raw!$A$2:$AX$1800, 19, FALSE)</f>
        <v>0</v>
      </c>
      <c r="J816">
        <f>VLOOKUP(B816, pct_raw!$A$2:$AX$1800, 20, FALSE)</f>
        <v>0</v>
      </c>
      <c r="K816" s="5">
        <f>VLOOKUP(B816, pct_raw!$A$2:$AX$1800, 21, FALSE)</f>
        <v>14</v>
      </c>
      <c r="L816" s="5">
        <f>VLOOKUP(B816, pct_raw!$A$2:$AX$1800, 22, FALSE)</f>
        <v>14</v>
      </c>
      <c r="M816" s="5">
        <f>VLOOKUP(B816, pct_raw!$A$2:$AX$1800, 23, FALSE)</f>
        <v>0.216</v>
      </c>
      <c r="N816" s="5">
        <f>VLOOKUP(B816, pct_raw!$A$2:$AX$1800, 24, FALSE)</f>
        <v>0</v>
      </c>
      <c r="O816" s="5">
        <f>VLOOKUP(B816, pct_raw!$A$2:$AX$1800, 25, FALSE)</f>
        <v>0</v>
      </c>
      <c r="P816" s="5">
        <f>VLOOKUP(B816, pct_raw!$A$2:$AX$1800, 26, FALSE)</f>
        <v>0</v>
      </c>
      <c r="Q816" s="5">
        <f>VLOOKUP(B816, pct_raw!$A$2:$AX$1800, 27, FALSE)</f>
        <v>19</v>
      </c>
      <c r="R816" s="5">
        <f>VLOOKUP(B816, pct_raw!$A$2:$AX$1800, 28, FALSE)</f>
        <v>19</v>
      </c>
      <c r="S816" s="5">
        <f>VLOOKUP(B816, pct_raw!$A$2:$AX$1800, 29, FALSE)</f>
        <v>0.28799999999999998</v>
      </c>
      <c r="T816" s="5">
        <f>VLOOKUP(B816, pct_raw!$A$2:$AX$1800, 30, FALSE)</f>
        <v>0</v>
      </c>
      <c r="U816" s="5">
        <f>VLOOKUP(B816, pct_raw!$A$2:$AX$1800, 31, FALSE)</f>
        <v>0</v>
      </c>
      <c r="V816" s="5">
        <f>VLOOKUP(B816, pct_raw!$A$2:$AX$1800, 32, FALSE)</f>
        <v>0</v>
      </c>
      <c r="W816" s="5">
        <f>VLOOKUP(B816, pct_raw!$A$2:$AX$1800, 33, FALSE)</f>
        <v>0</v>
      </c>
      <c r="X816" s="5">
        <f>VLOOKUP(B816, pct_raw!$A$2:$AX$1800, 34, FALSE)</f>
        <v>0</v>
      </c>
      <c r="Y816" s="5">
        <f>VLOOKUP(B816, pct_raw!$A$2:$AX$1800, 35, FALSE)</f>
        <v>0</v>
      </c>
      <c r="Z816" s="5">
        <f>VLOOKUP(B816, pct_raw!$A$2:$AX$1800, 36, FALSE)</f>
        <v>7</v>
      </c>
      <c r="AA816" s="5">
        <f>VLOOKUP(B816, pct_raw!$A$2:$AX$1800, 37, FALSE)</f>
        <v>0</v>
      </c>
      <c r="AB816" s="5">
        <f>VLOOKUP(B816, pct_raw!$A$2:$AX$1800, 38, FALSE)</f>
        <v>0</v>
      </c>
      <c r="AC816" s="5">
        <f>VLOOKUP(B816, pct_raw!$A$2:$AX$1800, 39, FALSE)</f>
        <v>0</v>
      </c>
      <c r="AD816" s="5">
        <f>VLOOKUP(B816, pct_raw!$A$2:$AX$1800, 40, FALSE)</f>
        <v>0</v>
      </c>
      <c r="AE816" s="5">
        <f>VLOOKUP(B816, pct_raw!$A$2:$AX$1800, 41, FALSE)</f>
        <v>0</v>
      </c>
      <c r="AF816" s="5">
        <f>VLOOKUP(B816, pct_raw!$A$2:$AX$1800, 42, FALSE)</f>
        <v>0</v>
      </c>
      <c r="AG816" s="5">
        <f>VLOOKUP(B816, pct_raw!$A$2:$AX$1800, 43, FALSE)</f>
        <v>0</v>
      </c>
      <c r="AH816" s="5">
        <f>VLOOKUP(B816, pct_raw!$A$2:$AX$1800, 44, FALSE)</f>
        <v>0</v>
      </c>
      <c r="AI816" s="5">
        <f>VLOOKUP(B816, pct_raw!$A$2:$AX$1800, 45, FALSE)</f>
        <v>11</v>
      </c>
      <c r="AJ816" s="5">
        <f>VLOOKUP(B816, pct_raw!$A$2:$AX$1800, 46, FALSE)</f>
        <v>19</v>
      </c>
      <c r="AK816" s="5">
        <f>VLOOKUP(B816, pct_raw!$A$2:$AX$1800, 47, FALSE)</f>
        <v>0.216</v>
      </c>
      <c r="AL816" s="5">
        <f>VLOOKUP(B816, pct_raw!$A$2:$AX$1800, 48, FALSE)</f>
        <v>1</v>
      </c>
      <c r="AM816" s="5">
        <f>VLOOKUP(B816, pct_raw!$A$2:$AX$1800, 49, FALSE)</f>
        <v>0</v>
      </c>
      <c r="AN816" s="5">
        <f>VLOOKUP(B816, pct_raw!$A$2:$AX$1800, 50, FALSE)</f>
        <v>0</v>
      </c>
    </row>
    <row r="817" spans="1:40" x14ac:dyDescent="0.2">
      <c r="A817" s="2" t="s">
        <v>103</v>
      </c>
      <c r="B817" s="2" t="str">
        <f t="shared" si="12"/>
        <v>Harlan 1</v>
      </c>
      <c r="C817" s="2" t="s">
        <v>103</v>
      </c>
      <c r="D817" s="2" t="str">
        <f>VLOOKUP(B817, pct_raw!$A$2:$AX$1800, 6, FALSE)</f>
        <v xml:space="preserve"> Harlan 1</v>
      </c>
      <c r="E817" s="5">
        <f>VLOOKUP(B817, pct_raw!$A$2:$AX$1800, 15, FALSE)</f>
        <v>3</v>
      </c>
      <c r="F817" s="5">
        <f>VLOOKUP(B817, pct_raw!$A$2:$AX$1800, 16, FALSE)</f>
        <v>3</v>
      </c>
      <c r="G817" s="5">
        <f>VLOOKUP(B817, pct_raw!$A$2:$AX$1800, 17, FALSE)</f>
        <v>0.1</v>
      </c>
      <c r="H817">
        <f>VLOOKUP(B817, pct_raw!$A$2:$AX$1800, 18, FALSE)</f>
        <v>0</v>
      </c>
      <c r="I817" s="5">
        <f>VLOOKUP(B817, pct_raw!$A$2:$AX$1800, 19, FALSE)</f>
        <v>0</v>
      </c>
      <c r="J817">
        <f>VLOOKUP(B817, pct_raw!$A$2:$AX$1800, 20, FALSE)</f>
        <v>0</v>
      </c>
      <c r="K817" s="5">
        <f>VLOOKUP(B817, pct_raw!$A$2:$AX$1800, 21, FALSE)</f>
        <v>4</v>
      </c>
      <c r="L817" s="5">
        <f>VLOOKUP(B817, pct_raw!$A$2:$AX$1800, 22, FALSE)</f>
        <v>5</v>
      </c>
      <c r="M817" s="5">
        <f>VLOOKUP(B817, pct_raw!$A$2:$AX$1800, 23, FALSE)</f>
        <v>0.15</v>
      </c>
      <c r="N817" s="5">
        <f>VLOOKUP(B817, pct_raw!$A$2:$AX$1800, 24, FALSE)</f>
        <v>0</v>
      </c>
      <c r="O817" s="5">
        <f>VLOOKUP(B817, pct_raw!$A$2:$AX$1800, 25, FALSE)</f>
        <v>0</v>
      </c>
      <c r="P817" s="5">
        <f>VLOOKUP(B817, pct_raw!$A$2:$AX$1800, 26, FALSE)</f>
        <v>0</v>
      </c>
      <c r="Q817" s="5">
        <f>VLOOKUP(B817, pct_raw!$A$2:$AX$1800, 27, FALSE)</f>
        <v>2</v>
      </c>
      <c r="R817" s="5">
        <f>VLOOKUP(B817, pct_raw!$A$2:$AX$1800, 28, FALSE)</f>
        <v>0</v>
      </c>
      <c r="S817" s="5">
        <f>VLOOKUP(B817, pct_raw!$A$2:$AX$1800, 29, FALSE)</f>
        <v>0</v>
      </c>
      <c r="T817" s="5">
        <f>VLOOKUP(B817, pct_raw!$A$2:$AX$1800, 30, FALSE)</f>
        <v>0</v>
      </c>
      <c r="U817" s="5">
        <f>VLOOKUP(B817, pct_raw!$A$2:$AX$1800, 31, FALSE)</f>
        <v>0</v>
      </c>
      <c r="V817" s="5">
        <f>VLOOKUP(B817, pct_raw!$A$2:$AX$1800, 32, FALSE)</f>
        <v>0</v>
      </c>
      <c r="W817" s="5">
        <f>VLOOKUP(B817, pct_raw!$A$2:$AX$1800, 33, FALSE)</f>
        <v>0</v>
      </c>
      <c r="X817" s="5">
        <f>VLOOKUP(B817, pct_raw!$A$2:$AX$1800, 34, FALSE)</f>
        <v>0</v>
      </c>
      <c r="Y817" s="5">
        <f>VLOOKUP(B817, pct_raw!$A$2:$AX$1800, 35, FALSE)</f>
        <v>0</v>
      </c>
      <c r="Z817" s="5">
        <f>VLOOKUP(B817, pct_raw!$A$2:$AX$1800, 36, FALSE)</f>
        <v>3</v>
      </c>
      <c r="AA817" s="5">
        <f>VLOOKUP(B817, pct_raw!$A$2:$AX$1800, 37, FALSE)</f>
        <v>4</v>
      </c>
      <c r="AB817" s="5">
        <f>VLOOKUP(B817, pct_raw!$A$2:$AX$1800, 38, FALSE)</f>
        <v>0.1</v>
      </c>
      <c r="AC817" s="5">
        <f>VLOOKUP(B817, pct_raw!$A$2:$AX$1800, 39, FALSE)</f>
        <v>1</v>
      </c>
      <c r="AD817" s="5">
        <f>VLOOKUP(B817, pct_raw!$A$2:$AX$1800, 40, FALSE)</f>
        <v>0</v>
      </c>
      <c r="AE817" s="5">
        <f>VLOOKUP(B817, pct_raw!$A$2:$AX$1800, 41, FALSE)</f>
        <v>0</v>
      </c>
      <c r="AF817" s="5">
        <f>VLOOKUP(B817, pct_raw!$A$2:$AX$1800, 42, FALSE)</f>
        <v>0</v>
      </c>
      <c r="AG817" s="5">
        <f>VLOOKUP(B817, pct_raw!$A$2:$AX$1800, 43, FALSE)</f>
        <v>2</v>
      </c>
      <c r="AH817" s="5">
        <f>VLOOKUP(B817, pct_raw!$A$2:$AX$1800, 44, FALSE)</f>
        <v>0</v>
      </c>
      <c r="AI817" s="5">
        <f>VLOOKUP(B817, pct_raw!$A$2:$AX$1800, 45, FALSE)</f>
        <v>6</v>
      </c>
      <c r="AJ817" s="5">
        <f>VLOOKUP(B817, pct_raw!$A$2:$AX$1800, 46, FALSE)</f>
        <v>6</v>
      </c>
      <c r="AK817" s="5">
        <f>VLOOKUP(B817, pct_raw!$A$2:$AX$1800, 47, FALSE)</f>
        <v>0.15</v>
      </c>
      <c r="AL817" s="5">
        <f>VLOOKUP(B817, pct_raw!$A$2:$AX$1800, 48, FALSE)</f>
        <v>1</v>
      </c>
      <c r="AM817" s="5">
        <f>VLOOKUP(B817, pct_raw!$A$2:$AX$1800, 49, FALSE)</f>
        <v>0</v>
      </c>
      <c r="AN817" s="5">
        <f>VLOOKUP(B817, pct_raw!$A$2:$AX$1800, 50, FALSE)</f>
        <v>0</v>
      </c>
    </row>
    <row r="818" spans="1:40" x14ac:dyDescent="0.2">
      <c r="A818" s="2" t="s">
        <v>104</v>
      </c>
      <c r="B818" s="2" t="str">
        <f t="shared" si="12"/>
        <v>Harlan 2</v>
      </c>
      <c r="C818" s="2" t="s">
        <v>104</v>
      </c>
      <c r="D818" s="2" t="str">
        <f>VLOOKUP(B818, pct_raw!$A$2:$AX$1800, 6, FALSE)</f>
        <v xml:space="preserve"> Harlan 2</v>
      </c>
      <c r="E818" s="5">
        <f>VLOOKUP(B818, pct_raw!$A$2:$AX$1800, 15, FALSE)</f>
        <v>2</v>
      </c>
      <c r="F818" s="5">
        <f>VLOOKUP(B818, pct_raw!$A$2:$AX$1800, 16, FALSE)</f>
        <v>2</v>
      </c>
      <c r="G818" s="5">
        <f>VLOOKUP(B818, pct_raw!$A$2:$AX$1800, 17, FALSE)</f>
        <v>0</v>
      </c>
      <c r="H818">
        <f>VLOOKUP(B818, pct_raw!$A$2:$AX$1800, 18, FALSE)</f>
        <v>0</v>
      </c>
      <c r="I818" s="5">
        <f>VLOOKUP(B818, pct_raw!$A$2:$AX$1800, 19, FALSE)</f>
        <v>0</v>
      </c>
      <c r="J818">
        <f>VLOOKUP(B818, pct_raw!$A$2:$AX$1800, 20, FALSE)</f>
        <v>0</v>
      </c>
      <c r="K818" s="5">
        <f>VLOOKUP(B818, pct_raw!$A$2:$AX$1800, 21, FALSE)</f>
        <v>14</v>
      </c>
      <c r="L818" s="5">
        <f>VLOOKUP(B818, pct_raw!$A$2:$AX$1800, 22, FALSE)</f>
        <v>15</v>
      </c>
      <c r="M818" s="5">
        <f>VLOOKUP(B818, pct_raw!$A$2:$AX$1800, 23, FALSE)</f>
        <v>0.3</v>
      </c>
      <c r="N818" s="5">
        <f>VLOOKUP(B818, pct_raw!$A$2:$AX$1800, 24, FALSE)</f>
        <v>0</v>
      </c>
      <c r="O818" s="5">
        <f>VLOOKUP(B818, pct_raw!$A$2:$AX$1800, 25, FALSE)</f>
        <v>0</v>
      </c>
      <c r="P818" s="5">
        <f>VLOOKUP(B818, pct_raw!$A$2:$AX$1800, 26, FALSE)</f>
        <v>0</v>
      </c>
      <c r="Q818" s="5">
        <f>VLOOKUP(B818, pct_raw!$A$2:$AX$1800, 27, FALSE)</f>
        <v>8</v>
      </c>
      <c r="R818" s="5">
        <f>VLOOKUP(B818, pct_raw!$A$2:$AX$1800, 28, FALSE)</f>
        <v>8</v>
      </c>
      <c r="S818" s="5">
        <f>VLOOKUP(B818, pct_raw!$A$2:$AX$1800, 29, FALSE)</f>
        <v>0.15</v>
      </c>
      <c r="T818" s="5">
        <f>VLOOKUP(B818, pct_raw!$A$2:$AX$1800, 30, FALSE)</f>
        <v>0</v>
      </c>
      <c r="U818" s="5">
        <f>VLOOKUP(B818, pct_raw!$A$2:$AX$1800, 31, FALSE)</f>
        <v>0</v>
      </c>
      <c r="V818" s="5">
        <f>VLOOKUP(B818, pct_raw!$A$2:$AX$1800, 32, FALSE)</f>
        <v>0</v>
      </c>
      <c r="W818" s="5">
        <f>VLOOKUP(B818, pct_raw!$A$2:$AX$1800, 33, FALSE)</f>
        <v>0</v>
      </c>
      <c r="X818" s="5">
        <f>VLOOKUP(B818, pct_raw!$A$2:$AX$1800, 34, FALSE)</f>
        <v>0</v>
      </c>
      <c r="Y818" s="5">
        <f>VLOOKUP(B818, pct_raw!$A$2:$AX$1800, 35, FALSE)</f>
        <v>0</v>
      </c>
      <c r="Z818" s="5">
        <f>VLOOKUP(B818, pct_raw!$A$2:$AX$1800, 36, FALSE)</f>
        <v>3</v>
      </c>
      <c r="AA818" s="5">
        <f>VLOOKUP(B818, pct_raw!$A$2:$AX$1800, 37, FALSE)</f>
        <v>1</v>
      </c>
      <c r="AB818" s="5">
        <f>VLOOKUP(B818, pct_raw!$A$2:$AX$1800, 38, FALSE)</f>
        <v>0</v>
      </c>
      <c r="AC818" s="5">
        <f>VLOOKUP(B818, pct_raw!$A$2:$AX$1800, 39, FALSE)</f>
        <v>0</v>
      </c>
      <c r="AD818" s="5">
        <f>VLOOKUP(B818, pct_raw!$A$2:$AX$1800, 40, FALSE)</f>
        <v>0</v>
      </c>
      <c r="AE818" s="5">
        <f>VLOOKUP(B818, pct_raw!$A$2:$AX$1800, 41, FALSE)</f>
        <v>0</v>
      </c>
      <c r="AF818" s="5">
        <f>VLOOKUP(B818, pct_raw!$A$2:$AX$1800, 42, FALSE)</f>
        <v>1</v>
      </c>
      <c r="AG818" s="5">
        <f>VLOOKUP(B818, pct_raw!$A$2:$AX$1800, 43, FALSE)</f>
        <v>1</v>
      </c>
      <c r="AH818" s="5">
        <f>VLOOKUP(B818, pct_raw!$A$2:$AX$1800, 44, FALSE)</f>
        <v>0</v>
      </c>
      <c r="AI818" s="5">
        <f>VLOOKUP(B818, pct_raw!$A$2:$AX$1800, 45, FALSE)</f>
        <v>5</v>
      </c>
      <c r="AJ818" s="5">
        <f>VLOOKUP(B818, pct_raw!$A$2:$AX$1800, 46, FALSE)</f>
        <v>6</v>
      </c>
      <c r="AK818" s="5">
        <f>VLOOKUP(B818, pct_raw!$A$2:$AX$1800, 47, FALSE)</f>
        <v>0.15</v>
      </c>
      <c r="AL818" s="5">
        <f>VLOOKUP(B818, pct_raw!$A$2:$AX$1800, 48, FALSE)</f>
        <v>0</v>
      </c>
      <c r="AM818" s="5">
        <f>VLOOKUP(B818, pct_raw!$A$2:$AX$1800, 49, FALSE)</f>
        <v>0</v>
      </c>
      <c r="AN818" s="5">
        <f>VLOOKUP(B818, pct_raw!$A$2:$AX$1800, 50, FALSE)</f>
        <v>0</v>
      </c>
    </row>
    <row r="819" spans="1:40" x14ac:dyDescent="0.2">
      <c r="A819" s="2" t="s">
        <v>105</v>
      </c>
      <c r="B819" s="2" t="str">
        <f t="shared" si="12"/>
        <v>Harlan 3</v>
      </c>
      <c r="C819" s="2" t="s">
        <v>105</v>
      </c>
      <c r="D819" s="2" t="str">
        <f>VLOOKUP(B819, pct_raw!$A$2:$AX$1800, 6, FALSE)</f>
        <v xml:space="preserve"> Harlan 3</v>
      </c>
      <c r="E819" s="5">
        <f>VLOOKUP(B819, pct_raw!$A$2:$AX$1800, 15, FALSE)</f>
        <v>6</v>
      </c>
      <c r="F819" s="5">
        <f>VLOOKUP(B819, pct_raw!$A$2:$AX$1800, 16, FALSE)</f>
        <v>6</v>
      </c>
      <c r="G819" s="5">
        <f>VLOOKUP(B819, pct_raw!$A$2:$AX$1800, 17, FALSE)</f>
        <v>0.1</v>
      </c>
      <c r="H819">
        <f>VLOOKUP(B819, pct_raw!$A$2:$AX$1800, 18, FALSE)</f>
        <v>0</v>
      </c>
      <c r="I819" s="5">
        <f>VLOOKUP(B819, pct_raw!$A$2:$AX$1800, 19, FALSE)</f>
        <v>0</v>
      </c>
      <c r="J819">
        <f>VLOOKUP(B819, pct_raw!$A$2:$AX$1800, 20, FALSE)</f>
        <v>0</v>
      </c>
      <c r="K819" s="5">
        <f>VLOOKUP(B819, pct_raw!$A$2:$AX$1800, 21, FALSE)</f>
        <v>12</v>
      </c>
      <c r="L819" s="5">
        <f>VLOOKUP(B819, pct_raw!$A$2:$AX$1800, 22, FALSE)</f>
        <v>12</v>
      </c>
      <c r="M819" s="5">
        <f>VLOOKUP(B819, pct_raw!$A$2:$AX$1800, 23, FALSE)</f>
        <v>0.25</v>
      </c>
      <c r="N819" s="5">
        <f>VLOOKUP(B819, pct_raw!$A$2:$AX$1800, 24, FALSE)</f>
        <v>0</v>
      </c>
      <c r="O819" s="5">
        <f>VLOOKUP(B819, pct_raw!$A$2:$AX$1800, 25, FALSE)</f>
        <v>0</v>
      </c>
      <c r="P819" s="5">
        <f>VLOOKUP(B819, pct_raw!$A$2:$AX$1800, 26, FALSE)</f>
        <v>0</v>
      </c>
      <c r="Q819" s="5">
        <f>VLOOKUP(B819, pct_raw!$A$2:$AX$1800, 27, FALSE)</f>
        <v>9</v>
      </c>
      <c r="R819" s="5">
        <f>VLOOKUP(B819, pct_raw!$A$2:$AX$1800, 28, FALSE)</f>
        <v>9</v>
      </c>
      <c r="S819" s="5">
        <f>VLOOKUP(B819, pct_raw!$A$2:$AX$1800, 29, FALSE)</f>
        <v>0.2</v>
      </c>
      <c r="T819" s="5">
        <f>VLOOKUP(B819, pct_raw!$A$2:$AX$1800, 30, FALSE)</f>
        <v>0</v>
      </c>
      <c r="U819" s="5">
        <f>VLOOKUP(B819, pct_raw!$A$2:$AX$1800, 31, FALSE)</f>
        <v>0</v>
      </c>
      <c r="V819" s="5">
        <f>VLOOKUP(B819, pct_raw!$A$2:$AX$1800, 32, FALSE)</f>
        <v>0</v>
      </c>
      <c r="W819" s="5">
        <f>VLOOKUP(B819, pct_raw!$A$2:$AX$1800, 33, FALSE)</f>
        <v>0</v>
      </c>
      <c r="X819" s="5">
        <f>VLOOKUP(B819, pct_raw!$A$2:$AX$1800, 34, FALSE)</f>
        <v>0</v>
      </c>
      <c r="Y819" s="5">
        <f>VLOOKUP(B819, pct_raw!$A$2:$AX$1800, 35, FALSE)</f>
        <v>0</v>
      </c>
      <c r="Z819" s="5">
        <f>VLOOKUP(B819, pct_raw!$A$2:$AX$1800, 36, FALSE)</f>
        <v>0</v>
      </c>
      <c r="AA819" s="5">
        <f>VLOOKUP(B819, pct_raw!$A$2:$AX$1800, 37, FALSE)</f>
        <v>0</v>
      </c>
      <c r="AB819" s="5">
        <f>VLOOKUP(B819, pct_raw!$A$2:$AX$1800, 38, FALSE)</f>
        <v>0</v>
      </c>
      <c r="AC819" s="5">
        <f>VLOOKUP(B819, pct_raw!$A$2:$AX$1800, 39, FALSE)</f>
        <v>0</v>
      </c>
      <c r="AD819" s="5">
        <f>VLOOKUP(B819, pct_raw!$A$2:$AX$1800, 40, FALSE)</f>
        <v>0</v>
      </c>
      <c r="AE819" s="5">
        <f>VLOOKUP(B819, pct_raw!$A$2:$AX$1800, 41, FALSE)</f>
        <v>0</v>
      </c>
      <c r="AF819" s="5">
        <f>VLOOKUP(B819, pct_raw!$A$2:$AX$1800, 42, FALSE)</f>
        <v>0</v>
      </c>
      <c r="AG819" s="5">
        <f>VLOOKUP(B819, pct_raw!$A$2:$AX$1800, 43, FALSE)</f>
        <v>0</v>
      </c>
      <c r="AH819" s="5">
        <f>VLOOKUP(B819, pct_raw!$A$2:$AX$1800, 44, FALSE)</f>
        <v>0</v>
      </c>
      <c r="AI819" s="5">
        <f>VLOOKUP(B819, pct_raw!$A$2:$AX$1800, 45, FALSE)</f>
        <v>6</v>
      </c>
      <c r="AJ819" s="5">
        <f>VLOOKUP(B819, pct_raw!$A$2:$AX$1800, 46, FALSE)</f>
        <v>6</v>
      </c>
      <c r="AK819" s="5">
        <f>VLOOKUP(B819, pct_raw!$A$2:$AX$1800, 47, FALSE)</f>
        <v>0.1</v>
      </c>
      <c r="AL819" s="5">
        <f>VLOOKUP(B819, pct_raw!$A$2:$AX$1800, 48, FALSE)</f>
        <v>0</v>
      </c>
      <c r="AM819" s="5">
        <f>VLOOKUP(B819, pct_raw!$A$2:$AX$1800, 49, FALSE)</f>
        <v>0</v>
      </c>
      <c r="AN819" s="5">
        <f>VLOOKUP(B819, pct_raw!$A$2:$AX$1800, 50, FALSE)</f>
        <v>0</v>
      </c>
    </row>
    <row r="820" spans="1:40" x14ac:dyDescent="0.2">
      <c r="A820" s="2" t="s">
        <v>106</v>
      </c>
      <c r="B820" s="2" t="str">
        <f t="shared" si="12"/>
        <v>Harlan 4</v>
      </c>
      <c r="C820" s="2" t="s">
        <v>106</v>
      </c>
      <c r="D820" s="2" t="str">
        <f>VLOOKUP(B820, pct_raw!$A$2:$AX$1800, 6, FALSE)</f>
        <v xml:space="preserve"> Harlan 4</v>
      </c>
      <c r="E820" s="5">
        <f>VLOOKUP(B820, pct_raw!$A$2:$AX$1800, 15, FALSE)</f>
        <v>8</v>
      </c>
      <c r="F820" s="5">
        <f>VLOOKUP(B820, pct_raw!$A$2:$AX$1800, 16, FALSE)</f>
        <v>9</v>
      </c>
      <c r="G820" s="5">
        <f>VLOOKUP(B820, pct_raw!$A$2:$AX$1800, 17, FALSE)</f>
        <v>0.15</v>
      </c>
      <c r="H820">
        <f>VLOOKUP(B820, pct_raw!$A$2:$AX$1800, 18, FALSE)</f>
        <v>0</v>
      </c>
      <c r="I820" s="5">
        <f>VLOOKUP(B820, pct_raw!$A$2:$AX$1800, 19, FALSE)</f>
        <v>0</v>
      </c>
      <c r="J820">
        <f>VLOOKUP(B820, pct_raw!$A$2:$AX$1800, 20, FALSE)</f>
        <v>0</v>
      </c>
      <c r="K820" s="5">
        <f>VLOOKUP(B820, pct_raw!$A$2:$AX$1800, 21, FALSE)</f>
        <v>9</v>
      </c>
      <c r="L820" s="5">
        <f>VLOOKUP(B820, pct_raw!$A$2:$AX$1800, 22, FALSE)</f>
        <v>14</v>
      </c>
      <c r="M820" s="5">
        <f>VLOOKUP(B820, pct_raw!$A$2:$AX$1800, 23, FALSE)</f>
        <v>0.2</v>
      </c>
      <c r="N820" s="5">
        <f>VLOOKUP(B820, pct_raw!$A$2:$AX$1800, 24, FALSE)</f>
        <v>0</v>
      </c>
      <c r="O820" s="5">
        <f>VLOOKUP(B820, pct_raw!$A$2:$AX$1800, 25, FALSE)</f>
        <v>0</v>
      </c>
      <c r="P820" s="5">
        <f>VLOOKUP(B820, pct_raw!$A$2:$AX$1800, 26, FALSE)</f>
        <v>0</v>
      </c>
      <c r="Q820" s="5">
        <f>VLOOKUP(B820, pct_raw!$A$2:$AX$1800, 27, FALSE)</f>
        <v>3</v>
      </c>
      <c r="R820" s="5">
        <f>VLOOKUP(B820, pct_raw!$A$2:$AX$1800, 28, FALSE)</f>
        <v>0</v>
      </c>
      <c r="S820" s="5">
        <f>VLOOKUP(B820, pct_raw!$A$2:$AX$1800, 29, FALSE)</f>
        <v>0</v>
      </c>
      <c r="T820" s="5">
        <f>VLOOKUP(B820, pct_raw!$A$2:$AX$1800, 30, FALSE)</f>
        <v>0</v>
      </c>
      <c r="U820" s="5">
        <f>VLOOKUP(B820, pct_raw!$A$2:$AX$1800, 31, FALSE)</f>
        <v>0</v>
      </c>
      <c r="V820" s="5">
        <f>VLOOKUP(B820, pct_raw!$A$2:$AX$1800, 32, FALSE)</f>
        <v>0</v>
      </c>
      <c r="W820" s="5">
        <f>VLOOKUP(B820, pct_raw!$A$2:$AX$1800, 33, FALSE)</f>
        <v>0</v>
      </c>
      <c r="X820" s="5">
        <f>VLOOKUP(B820, pct_raw!$A$2:$AX$1800, 34, FALSE)</f>
        <v>0</v>
      </c>
      <c r="Y820" s="5">
        <f>VLOOKUP(B820, pct_raw!$A$2:$AX$1800, 35, FALSE)</f>
        <v>0</v>
      </c>
      <c r="Z820" s="5">
        <f>VLOOKUP(B820, pct_raw!$A$2:$AX$1800, 36, FALSE)</f>
        <v>11</v>
      </c>
      <c r="AA820" s="5">
        <f>VLOOKUP(B820, pct_raw!$A$2:$AX$1800, 37, FALSE)</f>
        <v>12</v>
      </c>
      <c r="AB820" s="5">
        <f>VLOOKUP(B820, pct_raw!$A$2:$AX$1800, 38, FALSE)</f>
        <v>0.15</v>
      </c>
      <c r="AC820" s="5">
        <f>VLOOKUP(B820, pct_raw!$A$2:$AX$1800, 39, FALSE)</f>
        <v>0</v>
      </c>
      <c r="AD820" s="5">
        <f>VLOOKUP(B820, pct_raw!$A$2:$AX$1800, 40, FALSE)</f>
        <v>0</v>
      </c>
      <c r="AE820" s="5">
        <f>VLOOKUP(B820, pct_raw!$A$2:$AX$1800, 41, FALSE)</f>
        <v>0</v>
      </c>
      <c r="AF820" s="5">
        <f>VLOOKUP(B820, pct_raw!$A$2:$AX$1800, 42, FALSE)</f>
        <v>0</v>
      </c>
      <c r="AG820" s="5">
        <f>VLOOKUP(B820, pct_raw!$A$2:$AX$1800, 43, FALSE)</f>
        <v>0</v>
      </c>
      <c r="AH820" s="5">
        <f>VLOOKUP(B820, pct_raw!$A$2:$AX$1800, 44, FALSE)</f>
        <v>0</v>
      </c>
      <c r="AI820" s="5">
        <f>VLOOKUP(B820, pct_raw!$A$2:$AX$1800, 45, FALSE)</f>
        <v>4</v>
      </c>
      <c r="AJ820" s="5">
        <f>VLOOKUP(B820, pct_raw!$A$2:$AX$1800, 46, FALSE)</f>
        <v>0</v>
      </c>
      <c r="AK820" s="5">
        <f>VLOOKUP(B820, pct_raw!$A$2:$AX$1800, 47, FALSE)</f>
        <v>0</v>
      </c>
      <c r="AL820" s="5">
        <f>VLOOKUP(B820, pct_raw!$A$2:$AX$1800, 48, FALSE)</f>
        <v>0</v>
      </c>
      <c r="AM820" s="5">
        <f>VLOOKUP(B820, pct_raw!$A$2:$AX$1800, 49, FALSE)</f>
        <v>0</v>
      </c>
      <c r="AN820" s="5">
        <f>VLOOKUP(B820, pct_raw!$A$2:$AX$1800, 50, FALSE)</f>
        <v>0</v>
      </c>
    </row>
    <row r="821" spans="1:40" x14ac:dyDescent="0.2">
      <c r="A821" s="2" t="s">
        <v>1371</v>
      </c>
      <c r="B821" s="2" t="str">
        <f t="shared" si="12"/>
        <v>Harlan Twp</v>
      </c>
      <c r="C821" s="2" t="s">
        <v>1371</v>
      </c>
      <c r="D821" s="2" t="str">
        <f>VLOOKUP(B821, pct_raw!$A$2:$AX$1800, 6, FALSE)</f>
        <v xml:space="preserve"> HARLAN TWP</v>
      </c>
      <c r="E821" s="5">
        <f>VLOOKUP(B821, pct_raw!$A$2:$AX$1800, 15, FALSE)</f>
        <v>1</v>
      </c>
      <c r="F821" s="5">
        <f>VLOOKUP(B821, pct_raw!$A$2:$AX$1800, 16, FALSE)</f>
        <v>1</v>
      </c>
      <c r="G821" s="5">
        <f>VLOOKUP(B821, pct_raw!$A$2:$AX$1800, 17, FALSE)</f>
        <v>0.12</v>
      </c>
      <c r="H821">
        <f>VLOOKUP(B821, pct_raw!$A$2:$AX$1800, 18, FALSE)</f>
        <v>0</v>
      </c>
      <c r="I821" s="5">
        <f>VLOOKUP(B821, pct_raw!$A$2:$AX$1800, 19, FALSE)</f>
        <v>0</v>
      </c>
      <c r="J821">
        <f>VLOOKUP(B821, pct_raw!$A$2:$AX$1800, 20, FALSE)</f>
        <v>0</v>
      </c>
      <c r="K821" s="5">
        <f>VLOOKUP(B821, pct_raw!$A$2:$AX$1800, 21, FALSE)</f>
        <v>3</v>
      </c>
      <c r="L821" s="5">
        <f>VLOOKUP(B821, pct_raw!$A$2:$AX$1800, 22, FALSE)</f>
        <v>3</v>
      </c>
      <c r="M821" s="5">
        <f>VLOOKUP(B821, pct_raw!$A$2:$AX$1800, 23, FALSE)</f>
        <v>0.36</v>
      </c>
      <c r="N821" s="5">
        <f>VLOOKUP(B821, pct_raw!$A$2:$AX$1800, 24, FALSE)</f>
        <v>0</v>
      </c>
      <c r="O821" s="5">
        <f>VLOOKUP(B821, pct_raw!$A$2:$AX$1800, 25, FALSE)</f>
        <v>0</v>
      </c>
      <c r="P821" s="5">
        <f>VLOOKUP(B821, pct_raw!$A$2:$AX$1800, 26, FALSE)</f>
        <v>0</v>
      </c>
      <c r="Q821" s="5">
        <f>VLOOKUP(B821, pct_raw!$A$2:$AX$1800, 27, FALSE)</f>
        <v>0</v>
      </c>
      <c r="R821" s="5">
        <f>VLOOKUP(B821, pct_raw!$A$2:$AX$1800, 28, FALSE)</f>
        <v>0</v>
      </c>
      <c r="S821" s="5">
        <f>VLOOKUP(B821, pct_raw!$A$2:$AX$1800, 29, FALSE)</f>
        <v>0</v>
      </c>
      <c r="T821" s="5">
        <f>VLOOKUP(B821, pct_raw!$A$2:$AX$1800, 30, FALSE)</f>
        <v>0</v>
      </c>
      <c r="U821" s="5">
        <f>VLOOKUP(B821, pct_raw!$A$2:$AX$1800, 31, FALSE)</f>
        <v>0</v>
      </c>
      <c r="V821" s="5">
        <f>VLOOKUP(B821, pct_raw!$A$2:$AX$1800, 32, FALSE)</f>
        <v>0</v>
      </c>
      <c r="W821" s="5">
        <f>VLOOKUP(B821, pct_raw!$A$2:$AX$1800, 33, FALSE)</f>
        <v>0</v>
      </c>
      <c r="X821" s="5">
        <f>VLOOKUP(B821, pct_raw!$A$2:$AX$1800, 34, FALSE)</f>
        <v>0</v>
      </c>
      <c r="Y821" s="5">
        <f>VLOOKUP(B821, pct_raw!$A$2:$AX$1800, 35, FALSE)</f>
        <v>0</v>
      </c>
      <c r="Z821" s="5">
        <f>VLOOKUP(B821, pct_raw!$A$2:$AX$1800, 36, FALSE)</f>
        <v>0</v>
      </c>
      <c r="AA821" s="5">
        <f>VLOOKUP(B821, pct_raw!$A$2:$AX$1800, 37, FALSE)</f>
        <v>0</v>
      </c>
      <c r="AB821" s="5">
        <f>VLOOKUP(B821, pct_raw!$A$2:$AX$1800, 38, FALSE)</f>
        <v>0</v>
      </c>
      <c r="AC821" s="5">
        <f>VLOOKUP(B821, pct_raw!$A$2:$AX$1800, 39, FALSE)</f>
        <v>0</v>
      </c>
      <c r="AD821" s="5">
        <f>VLOOKUP(B821, pct_raw!$A$2:$AX$1800, 40, FALSE)</f>
        <v>0</v>
      </c>
      <c r="AE821" s="5">
        <f>VLOOKUP(B821, pct_raw!$A$2:$AX$1800, 41, FALSE)</f>
        <v>0</v>
      </c>
      <c r="AF821" s="5">
        <f>VLOOKUP(B821, pct_raw!$A$2:$AX$1800, 42, FALSE)</f>
        <v>0</v>
      </c>
      <c r="AG821" s="5">
        <f>VLOOKUP(B821, pct_raw!$A$2:$AX$1800, 43, FALSE)</f>
        <v>0</v>
      </c>
      <c r="AH821" s="5">
        <f>VLOOKUP(B821, pct_raw!$A$2:$AX$1800, 44, FALSE)</f>
        <v>0</v>
      </c>
      <c r="AI821" s="5">
        <f>VLOOKUP(B821, pct_raw!$A$2:$AX$1800, 45, FALSE)</f>
        <v>0</v>
      </c>
      <c r="AJ821" s="5">
        <f>VLOOKUP(B821, pct_raw!$A$2:$AX$1800, 46, FALSE)</f>
        <v>0</v>
      </c>
      <c r="AK821" s="5">
        <f>VLOOKUP(B821, pct_raw!$A$2:$AX$1800, 47, FALSE)</f>
        <v>0</v>
      </c>
      <c r="AL821" s="5">
        <f>VLOOKUP(B821, pct_raw!$A$2:$AX$1800, 48, FALSE)</f>
        <v>0</v>
      </c>
      <c r="AM821" s="5">
        <f>VLOOKUP(B821, pct_raw!$A$2:$AX$1800, 49, FALSE)</f>
        <v>0</v>
      </c>
      <c r="AN821" s="5">
        <f>VLOOKUP(B821, pct_raw!$A$2:$AX$1800, 50, FALSE)</f>
        <v>0</v>
      </c>
    </row>
    <row r="822" spans="1:40" x14ac:dyDescent="0.2">
      <c r="A822" s="2" t="s">
        <v>746</v>
      </c>
      <c r="B822" s="2" t="str">
        <f t="shared" si="12"/>
        <v>Harris Precinct 0200</v>
      </c>
      <c r="C822" s="2" t="s">
        <v>746</v>
      </c>
      <c r="D822" s="2" t="str">
        <f>VLOOKUP(B822, pct_raw!$A$2:$AX$1800, 6, FALSE)</f>
        <v xml:space="preserve"> Harris Precinct 0200</v>
      </c>
      <c r="E822" s="5">
        <f>VLOOKUP(B822, pct_raw!$A$2:$AX$1800, 15, FALSE)</f>
        <v>1</v>
      </c>
      <c r="F822" s="5">
        <f>VLOOKUP(B822, pct_raw!$A$2:$AX$1800, 16, FALSE)</f>
        <v>0</v>
      </c>
      <c r="G822" s="5">
        <f>VLOOKUP(B822, pct_raw!$A$2:$AX$1800, 17, FALSE)</f>
        <v>0</v>
      </c>
      <c r="H822">
        <f>VLOOKUP(B822, pct_raw!$A$2:$AX$1800, 18, FALSE)</f>
        <v>0</v>
      </c>
      <c r="I822" s="5">
        <f>VLOOKUP(B822, pct_raw!$A$2:$AX$1800, 19, FALSE)</f>
        <v>0</v>
      </c>
      <c r="J822">
        <f>VLOOKUP(B822, pct_raw!$A$2:$AX$1800, 20, FALSE)</f>
        <v>0</v>
      </c>
      <c r="K822" s="5">
        <f>VLOOKUP(B822, pct_raw!$A$2:$AX$1800, 21, FALSE)</f>
        <v>2</v>
      </c>
      <c r="L822" s="5">
        <f>VLOOKUP(B822, pct_raw!$A$2:$AX$1800, 22, FALSE)</f>
        <v>4</v>
      </c>
      <c r="M822" s="5">
        <f>VLOOKUP(B822, pct_raw!$A$2:$AX$1800, 23, FALSE)</f>
        <v>0.1</v>
      </c>
      <c r="N822" s="5">
        <f>VLOOKUP(B822, pct_raw!$A$2:$AX$1800, 24, FALSE)</f>
        <v>0</v>
      </c>
      <c r="O822" s="5">
        <f>VLOOKUP(B822, pct_raw!$A$2:$AX$1800, 25, FALSE)</f>
        <v>0</v>
      </c>
      <c r="P822" s="5">
        <f>VLOOKUP(B822, pct_raw!$A$2:$AX$1800, 26, FALSE)</f>
        <v>0</v>
      </c>
      <c r="Q822" s="5">
        <f>VLOOKUP(B822, pct_raw!$A$2:$AX$1800, 27, FALSE)</f>
        <v>0</v>
      </c>
      <c r="R822" s="5">
        <f>VLOOKUP(B822, pct_raw!$A$2:$AX$1800, 28, FALSE)</f>
        <v>0</v>
      </c>
      <c r="S822" s="5">
        <f>VLOOKUP(B822, pct_raw!$A$2:$AX$1800, 29, FALSE)</f>
        <v>0</v>
      </c>
      <c r="T822" s="5">
        <f>VLOOKUP(B822, pct_raw!$A$2:$AX$1800, 30, FALSE)</f>
        <v>0</v>
      </c>
      <c r="U822" s="5">
        <f>VLOOKUP(B822, pct_raw!$A$2:$AX$1800, 31, FALSE)</f>
        <v>0</v>
      </c>
      <c r="V822" s="5">
        <f>VLOOKUP(B822, pct_raw!$A$2:$AX$1800, 32, FALSE)</f>
        <v>0</v>
      </c>
      <c r="W822" s="5">
        <f>VLOOKUP(B822, pct_raw!$A$2:$AX$1800, 33, FALSE)</f>
        <v>0</v>
      </c>
      <c r="X822" s="5">
        <f>VLOOKUP(B822, pct_raw!$A$2:$AX$1800, 34, FALSE)</f>
        <v>0</v>
      </c>
      <c r="Y822" s="5">
        <f>VLOOKUP(B822, pct_raw!$A$2:$AX$1800, 35, FALSE)</f>
        <v>0</v>
      </c>
      <c r="Z822" s="5">
        <f>VLOOKUP(B822, pct_raw!$A$2:$AX$1800, 36, FALSE)</f>
        <v>1</v>
      </c>
      <c r="AA822" s="5">
        <f>VLOOKUP(B822, pct_raw!$A$2:$AX$1800, 37, FALSE)</f>
        <v>0</v>
      </c>
      <c r="AB822" s="5">
        <f>VLOOKUP(B822, pct_raw!$A$2:$AX$1800, 38, FALSE)</f>
        <v>0</v>
      </c>
      <c r="AC822" s="5">
        <f>VLOOKUP(B822, pct_raw!$A$2:$AX$1800, 39, FALSE)</f>
        <v>0</v>
      </c>
      <c r="AD822" s="5">
        <f>VLOOKUP(B822, pct_raw!$A$2:$AX$1800, 40, FALSE)</f>
        <v>0</v>
      </c>
      <c r="AE822" s="5">
        <f>VLOOKUP(B822, pct_raw!$A$2:$AX$1800, 41, FALSE)</f>
        <v>0</v>
      </c>
      <c r="AF822" s="5">
        <f>VLOOKUP(B822, pct_raw!$A$2:$AX$1800, 42, FALSE)</f>
        <v>0</v>
      </c>
      <c r="AG822" s="5">
        <f>VLOOKUP(B822, pct_raw!$A$2:$AX$1800, 43, FALSE)</f>
        <v>0</v>
      </c>
      <c r="AH822" s="5">
        <f>VLOOKUP(B822, pct_raw!$A$2:$AX$1800, 44, FALSE)</f>
        <v>0</v>
      </c>
      <c r="AI822" s="5">
        <f>VLOOKUP(B822, pct_raw!$A$2:$AX$1800, 45, FALSE)</f>
        <v>1</v>
      </c>
      <c r="AJ822" s="5">
        <f>VLOOKUP(B822, pct_raw!$A$2:$AX$1800, 46, FALSE)</f>
        <v>1</v>
      </c>
      <c r="AK822" s="5">
        <f>VLOOKUP(B822, pct_raw!$A$2:$AX$1800, 47, FALSE)</f>
        <v>0</v>
      </c>
      <c r="AL822" s="5">
        <f>VLOOKUP(B822, pct_raw!$A$2:$AX$1800, 48, FALSE)</f>
        <v>0</v>
      </c>
      <c r="AM822" s="5">
        <f>VLOOKUP(B822, pct_raw!$A$2:$AX$1800, 49, FALSE)</f>
        <v>0</v>
      </c>
      <c r="AN822" s="5">
        <f>VLOOKUP(B822, pct_raw!$A$2:$AX$1800, 50, FALSE)</f>
        <v>0</v>
      </c>
    </row>
    <row r="823" spans="1:40" x14ac:dyDescent="0.2">
      <c r="A823" s="2" t="s">
        <v>633</v>
      </c>
      <c r="B823" s="2" t="str">
        <f t="shared" si="12"/>
        <v>Hartford I Sumner</v>
      </c>
      <c r="C823" s="2" t="s">
        <v>4976</v>
      </c>
      <c r="D823" s="2" t="str">
        <f>VLOOKUP(B823, pct_raw!$A$2:$AX$1800, 6, FALSE)</f>
        <v xml:space="preserve"> Hartford I Sumner</v>
      </c>
      <c r="E823" s="5">
        <f>VLOOKUP(B823, pct_raw!$A$2:$AX$1800, 15, FALSE)</f>
        <v>5</v>
      </c>
      <c r="F823" s="5">
        <f>VLOOKUP(B823, pct_raw!$A$2:$AX$1800, 16, FALSE)</f>
        <v>7</v>
      </c>
      <c r="G823" s="5">
        <f>VLOOKUP(B823, pct_raw!$A$2:$AX$1800, 17, FALSE)</f>
        <v>0.1</v>
      </c>
      <c r="H823">
        <f>VLOOKUP(B823, pct_raw!$A$2:$AX$1800, 18, FALSE)</f>
        <v>0</v>
      </c>
      <c r="I823" s="5">
        <f>VLOOKUP(B823, pct_raw!$A$2:$AX$1800, 19, FALSE)</f>
        <v>0</v>
      </c>
      <c r="J823">
        <f>VLOOKUP(B823, pct_raw!$A$2:$AX$1800, 20, FALSE)</f>
        <v>0</v>
      </c>
      <c r="K823" s="5">
        <f>VLOOKUP(B823, pct_raw!$A$2:$AX$1800, 21, FALSE)</f>
        <v>0</v>
      </c>
      <c r="L823" s="5">
        <f>VLOOKUP(B823, pct_raw!$A$2:$AX$1800, 22, FALSE)</f>
        <v>0</v>
      </c>
      <c r="M823" s="5">
        <f>VLOOKUP(B823, pct_raw!$A$2:$AX$1800, 23, FALSE)</f>
        <v>0</v>
      </c>
      <c r="N823" s="5">
        <f>VLOOKUP(B823, pct_raw!$A$2:$AX$1800, 24, FALSE)</f>
        <v>0</v>
      </c>
      <c r="O823" s="5">
        <f>VLOOKUP(B823, pct_raw!$A$2:$AX$1800, 25, FALSE)</f>
        <v>0</v>
      </c>
      <c r="P823" s="5">
        <f>VLOOKUP(B823, pct_raw!$A$2:$AX$1800, 26, FALSE)</f>
        <v>0</v>
      </c>
      <c r="Q823" s="5">
        <f>VLOOKUP(B823, pct_raw!$A$2:$AX$1800, 27, FALSE)</f>
        <v>2</v>
      </c>
      <c r="R823" s="5">
        <f>VLOOKUP(B823, pct_raw!$A$2:$AX$1800, 28, FALSE)</f>
        <v>0</v>
      </c>
      <c r="S823" s="5">
        <f>VLOOKUP(B823, pct_raw!$A$2:$AX$1800, 29, FALSE)</f>
        <v>0</v>
      </c>
      <c r="T823" s="5">
        <f>VLOOKUP(B823, pct_raw!$A$2:$AX$1800, 30, FALSE)</f>
        <v>0</v>
      </c>
      <c r="U823" s="5">
        <f>VLOOKUP(B823, pct_raw!$A$2:$AX$1800, 31, FALSE)</f>
        <v>0</v>
      </c>
      <c r="V823" s="5">
        <f>VLOOKUP(B823, pct_raw!$A$2:$AX$1800, 32, FALSE)</f>
        <v>0</v>
      </c>
      <c r="W823" s="5">
        <f>VLOOKUP(B823, pct_raw!$A$2:$AX$1800, 33, FALSE)</f>
        <v>0</v>
      </c>
      <c r="X823" s="5">
        <f>VLOOKUP(B823, pct_raw!$A$2:$AX$1800, 34, FALSE)</f>
        <v>0</v>
      </c>
      <c r="Y823" s="5">
        <f>VLOOKUP(B823, pct_raw!$A$2:$AX$1800, 35, FALSE)</f>
        <v>0</v>
      </c>
      <c r="Z823" s="5">
        <f>VLOOKUP(B823, pct_raw!$A$2:$AX$1800, 36, FALSE)</f>
        <v>3</v>
      </c>
      <c r="AA823" s="5">
        <f>VLOOKUP(B823, pct_raw!$A$2:$AX$1800, 37, FALSE)</f>
        <v>4</v>
      </c>
      <c r="AB823" s="5">
        <f>VLOOKUP(B823, pct_raw!$A$2:$AX$1800, 38, FALSE)</f>
        <v>0.1</v>
      </c>
      <c r="AC823" s="5">
        <f>VLOOKUP(B823, pct_raw!$A$2:$AX$1800, 39, FALSE)</f>
        <v>1</v>
      </c>
      <c r="AD823" s="5">
        <f>VLOOKUP(B823, pct_raw!$A$2:$AX$1800, 40, FALSE)</f>
        <v>0</v>
      </c>
      <c r="AE823" s="5">
        <f>VLOOKUP(B823, pct_raw!$A$2:$AX$1800, 41, FALSE)</f>
        <v>0</v>
      </c>
      <c r="AF823" s="5">
        <f>VLOOKUP(B823, pct_raw!$A$2:$AX$1800, 42, FALSE)</f>
        <v>0</v>
      </c>
      <c r="AG823" s="5">
        <f>VLOOKUP(B823, pct_raw!$A$2:$AX$1800, 43, FALSE)</f>
        <v>0</v>
      </c>
      <c r="AH823" s="5">
        <f>VLOOKUP(B823, pct_raw!$A$2:$AX$1800, 44, FALSE)</f>
        <v>0</v>
      </c>
      <c r="AI823" s="5">
        <f>VLOOKUP(B823, pct_raw!$A$2:$AX$1800, 45, FALSE)</f>
        <v>3</v>
      </c>
      <c r="AJ823" s="5">
        <f>VLOOKUP(B823, pct_raw!$A$2:$AX$1800, 46, FALSE)</f>
        <v>4</v>
      </c>
      <c r="AK823" s="5">
        <f>VLOOKUP(B823, pct_raw!$A$2:$AX$1800, 47, FALSE)</f>
        <v>0.1</v>
      </c>
      <c r="AL823" s="5">
        <f>VLOOKUP(B823, pct_raw!$A$2:$AX$1800, 48, FALSE)</f>
        <v>1</v>
      </c>
      <c r="AM823" s="5">
        <f>VLOOKUP(B823, pct_raw!$A$2:$AX$1800, 49, FALSE)</f>
        <v>0</v>
      </c>
      <c r="AN823" s="5">
        <f>VLOOKUP(B823, pct_raw!$A$2:$AX$1800, 50, FALSE)</f>
        <v>0</v>
      </c>
    </row>
    <row r="824" spans="1:40" x14ac:dyDescent="0.2">
      <c r="A824" s="2" t="s">
        <v>636</v>
      </c>
      <c r="B824" s="2" t="str">
        <f t="shared" si="12"/>
        <v>Hartford Ii Lincoln</v>
      </c>
      <c r="C824" s="2" t="s">
        <v>4977</v>
      </c>
      <c r="D824" s="2" t="str">
        <f>VLOOKUP(B824, pct_raw!$A$2:$AX$1800, 6, FALSE)</f>
        <v xml:space="preserve"> Hartford II Lincoln</v>
      </c>
      <c r="E824" s="5">
        <f>VLOOKUP(B824, pct_raw!$A$2:$AX$1800, 15, FALSE)</f>
        <v>8</v>
      </c>
      <c r="F824" s="5">
        <f>VLOOKUP(B824, pct_raw!$A$2:$AX$1800, 16, FALSE)</f>
        <v>8</v>
      </c>
      <c r="G824" s="5">
        <f>VLOOKUP(B824, pct_raw!$A$2:$AX$1800, 17, FALSE)</f>
        <v>0.1</v>
      </c>
      <c r="H824">
        <f>VLOOKUP(B824, pct_raw!$A$2:$AX$1800, 18, FALSE)</f>
        <v>0</v>
      </c>
      <c r="I824" s="5">
        <f>VLOOKUP(B824, pct_raw!$A$2:$AX$1800, 19, FALSE)</f>
        <v>0</v>
      </c>
      <c r="J824">
        <f>VLOOKUP(B824, pct_raw!$A$2:$AX$1800, 20, FALSE)</f>
        <v>0</v>
      </c>
      <c r="K824" s="5">
        <f>VLOOKUP(B824, pct_raw!$A$2:$AX$1800, 21, FALSE)</f>
        <v>13</v>
      </c>
      <c r="L824" s="5">
        <f>VLOOKUP(B824, pct_raw!$A$2:$AX$1800, 22, FALSE)</f>
        <v>18</v>
      </c>
      <c r="M824" s="5">
        <f>VLOOKUP(B824, pct_raw!$A$2:$AX$1800, 23, FALSE)</f>
        <v>0.3</v>
      </c>
      <c r="N824" s="5">
        <f>VLOOKUP(B824, pct_raw!$A$2:$AX$1800, 24, FALSE)</f>
        <v>0</v>
      </c>
      <c r="O824" s="5">
        <f>VLOOKUP(B824, pct_raw!$A$2:$AX$1800, 25, FALSE)</f>
        <v>0</v>
      </c>
      <c r="P824" s="5">
        <f>VLOOKUP(B824, pct_raw!$A$2:$AX$1800, 26, FALSE)</f>
        <v>0</v>
      </c>
      <c r="Q824" s="5">
        <f>VLOOKUP(B824, pct_raw!$A$2:$AX$1800, 27, FALSE)</f>
        <v>4</v>
      </c>
      <c r="R824" s="5">
        <f>VLOOKUP(B824, pct_raw!$A$2:$AX$1800, 28, FALSE)</f>
        <v>0</v>
      </c>
      <c r="S824" s="5">
        <f>VLOOKUP(B824, pct_raw!$A$2:$AX$1800, 29, FALSE)</f>
        <v>0</v>
      </c>
      <c r="T824" s="5">
        <f>VLOOKUP(B824, pct_raw!$A$2:$AX$1800, 30, FALSE)</f>
        <v>0</v>
      </c>
      <c r="U824" s="5">
        <f>VLOOKUP(B824, pct_raw!$A$2:$AX$1800, 31, FALSE)</f>
        <v>0</v>
      </c>
      <c r="V824" s="5">
        <f>VLOOKUP(B824, pct_raw!$A$2:$AX$1800, 32, FALSE)</f>
        <v>0</v>
      </c>
      <c r="W824" s="5">
        <f>VLOOKUP(B824, pct_raw!$A$2:$AX$1800, 33, FALSE)</f>
        <v>0</v>
      </c>
      <c r="X824" s="5">
        <f>VLOOKUP(B824, pct_raw!$A$2:$AX$1800, 34, FALSE)</f>
        <v>0</v>
      </c>
      <c r="Y824" s="5">
        <f>VLOOKUP(B824, pct_raw!$A$2:$AX$1800, 35, FALSE)</f>
        <v>0</v>
      </c>
      <c r="Z824" s="5">
        <f>VLOOKUP(B824, pct_raw!$A$2:$AX$1800, 36, FALSE)</f>
        <v>5</v>
      </c>
      <c r="AA824" s="5">
        <f>VLOOKUP(B824, pct_raw!$A$2:$AX$1800, 37, FALSE)</f>
        <v>6</v>
      </c>
      <c r="AB824" s="5">
        <f>VLOOKUP(B824, pct_raw!$A$2:$AX$1800, 38, FALSE)</f>
        <v>0.1</v>
      </c>
      <c r="AC824" s="5">
        <f>VLOOKUP(B824, pct_raw!$A$2:$AX$1800, 39, FALSE)</f>
        <v>0</v>
      </c>
      <c r="AD824" s="5">
        <f>VLOOKUP(B824, pct_raw!$A$2:$AX$1800, 40, FALSE)</f>
        <v>0</v>
      </c>
      <c r="AE824" s="5">
        <f>VLOOKUP(B824, pct_raw!$A$2:$AX$1800, 41, FALSE)</f>
        <v>0</v>
      </c>
      <c r="AF824" s="5">
        <f>VLOOKUP(B824, pct_raw!$A$2:$AX$1800, 42, FALSE)</f>
        <v>0</v>
      </c>
      <c r="AG824" s="5">
        <f>VLOOKUP(B824, pct_raw!$A$2:$AX$1800, 43, FALSE)</f>
        <v>0</v>
      </c>
      <c r="AH824" s="5">
        <f>VLOOKUP(B824, pct_raw!$A$2:$AX$1800, 44, FALSE)</f>
        <v>0</v>
      </c>
      <c r="AI824" s="5">
        <f>VLOOKUP(B824, pct_raw!$A$2:$AX$1800, 45, FALSE)</f>
        <v>6</v>
      </c>
      <c r="AJ824" s="5">
        <f>VLOOKUP(B824, pct_raw!$A$2:$AX$1800, 46, FALSE)</f>
        <v>6</v>
      </c>
      <c r="AK824" s="5">
        <f>VLOOKUP(B824, pct_raw!$A$2:$AX$1800, 47, FALSE)</f>
        <v>0.1</v>
      </c>
      <c r="AL824" s="5">
        <f>VLOOKUP(B824, pct_raw!$A$2:$AX$1800, 48, FALSE)</f>
        <v>3</v>
      </c>
      <c r="AM824" s="5">
        <f>VLOOKUP(B824, pct_raw!$A$2:$AX$1800, 49, FALSE)</f>
        <v>0</v>
      </c>
      <c r="AN824" s="5">
        <f>VLOOKUP(B824, pct_raw!$A$2:$AX$1800, 50, FALSE)</f>
        <v>0</v>
      </c>
    </row>
    <row r="825" spans="1:40" x14ac:dyDescent="0.2">
      <c r="A825" s="2" t="s">
        <v>741</v>
      </c>
      <c r="B825" s="2" t="str">
        <f t="shared" si="12"/>
        <v>Hartley Lincoln Omega</v>
      </c>
      <c r="C825" s="2" t="s">
        <v>4733</v>
      </c>
      <c r="D825" s="2" t="str">
        <f>VLOOKUP(B825, pct_raw!$A$2:$AX$1800, 6, FALSE)</f>
        <v xml:space="preserve"> Hartley Lincoln Omega</v>
      </c>
      <c r="E825" s="5">
        <f>VLOOKUP(B825, pct_raw!$A$2:$AX$1800, 15, FALSE)</f>
        <v>14</v>
      </c>
      <c r="F825" s="5">
        <f>VLOOKUP(B825, pct_raw!$A$2:$AX$1800, 16, FALSE)</f>
        <v>15</v>
      </c>
      <c r="G825" s="5">
        <f>VLOOKUP(B825, pct_raw!$A$2:$AX$1800, 17, FALSE)</f>
        <v>0.29089999999999999</v>
      </c>
      <c r="H825">
        <f>VLOOKUP(B825, pct_raw!$A$2:$AX$1800, 18, FALSE)</f>
        <v>0</v>
      </c>
      <c r="I825" s="5">
        <f>VLOOKUP(B825, pct_raw!$A$2:$AX$1800, 19, FALSE)</f>
        <v>0</v>
      </c>
      <c r="J825">
        <f>VLOOKUP(B825, pct_raw!$A$2:$AX$1800, 20, FALSE)</f>
        <v>0</v>
      </c>
      <c r="K825" s="5">
        <f>VLOOKUP(B825, pct_raw!$A$2:$AX$1800, 21, FALSE)</f>
        <v>6</v>
      </c>
      <c r="L825" s="5">
        <f>VLOOKUP(B825, pct_raw!$A$2:$AX$1800, 22, FALSE)</f>
        <v>7</v>
      </c>
      <c r="M825" s="5">
        <f>VLOOKUP(B825, pct_raw!$A$2:$AX$1800, 23, FALSE)</f>
        <v>0.14549999999999999</v>
      </c>
      <c r="N825" s="5">
        <f>VLOOKUP(B825, pct_raw!$A$2:$AX$1800, 24, FALSE)</f>
        <v>0</v>
      </c>
      <c r="O825" s="5">
        <f>VLOOKUP(B825, pct_raw!$A$2:$AX$1800, 25, FALSE)</f>
        <v>0</v>
      </c>
      <c r="P825" s="5">
        <f>VLOOKUP(B825, pct_raw!$A$2:$AX$1800, 26, FALSE)</f>
        <v>0</v>
      </c>
      <c r="Q825" s="5">
        <f>VLOOKUP(B825, pct_raw!$A$2:$AX$1800, 27, FALSE)</f>
        <v>5</v>
      </c>
      <c r="R825" s="5">
        <f>VLOOKUP(B825, pct_raw!$A$2:$AX$1800, 28, FALSE)</f>
        <v>0</v>
      </c>
      <c r="S825" s="5">
        <f>VLOOKUP(B825, pct_raw!$A$2:$AX$1800, 29, FALSE)</f>
        <v>0</v>
      </c>
      <c r="T825" s="5">
        <f>VLOOKUP(B825, pct_raw!$A$2:$AX$1800, 30, FALSE)</f>
        <v>0</v>
      </c>
      <c r="U825" s="5">
        <f>VLOOKUP(B825, pct_raw!$A$2:$AX$1800, 31, FALSE)</f>
        <v>0</v>
      </c>
      <c r="V825" s="5">
        <f>VLOOKUP(B825, pct_raw!$A$2:$AX$1800, 32, FALSE)</f>
        <v>0</v>
      </c>
      <c r="W825" s="5">
        <f>VLOOKUP(B825, pct_raw!$A$2:$AX$1800, 33, FALSE)</f>
        <v>0</v>
      </c>
      <c r="X825" s="5">
        <f>VLOOKUP(B825, pct_raw!$A$2:$AX$1800, 34, FALSE)</f>
        <v>0</v>
      </c>
      <c r="Y825" s="5">
        <f>VLOOKUP(B825, pct_raw!$A$2:$AX$1800, 35, FALSE)</f>
        <v>0</v>
      </c>
      <c r="Z825" s="5">
        <f>VLOOKUP(B825, pct_raw!$A$2:$AX$1800, 36, FALSE)</f>
        <v>9</v>
      </c>
      <c r="AA825" s="5">
        <f>VLOOKUP(B825, pct_raw!$A$2:$AX$1800, 37, FALSE)</f>
        <v>11</v>
      </c>
      <c r="AB825" s="5">
        <f>VLOOKUP(B825, pct_raw!$A$2:$AX$1800, 38, FALSE)</f>
        <v>0.21820000000000001</v>
      </c>
      <c r="AC825" s="5">
        <f>VLOOKUP(B825, pct_raw!$A$2:$AX$1800, 39, FALSE)</f>
        <v>2</v>
      </c>
      <c r="AD825" s="5">
        <f>VLOOKUP(B825, pct_raw!$A$2:$AX$1800, 40, FALSE)</f>
        <v>6</v>
      </c>
      <c r="AE825" s="5">
        <f>VLOOKUP(B825, pct_raw!$A$2:$AX$1800, 41, FALSE)</f>
        <v>0.14549999999999999</v>
      </c>
      <c r="AF825" s="5">
        <f>VLOOKUP(B825, pct_raw!$A$2:$AX$1800, 42, FALSE)</f>
        <v>0</v>
      </c>
      <c r="AG825" s="5">
        <f>VLOOKUP(B825, pct_raw!$A$2:$AX$1800, 43, FALSE)</f>
        <v>0</v>
      </c>
      <c r="AH825" s="5">
        <f>VLOOKUP(B825, pct_raw!$A$2:$AX$1800, 44, FALSE)</f>
        <v>0</v>
      </c>
      <c r="AI825" s="5">
        <f>VLOOKUP(B825, pct_raw!$A$2:$AX$1800, 45, FALSE)</f>
        <v>3</v>
      </c>
      <c r="AJ825" s="5">
        <f>VLOOKUP(B825, pct_raw!$A$2:$AX$1800, 46, FALSE)</f>
        <v>0</v>
      </c>
      <c r="AK825" s="5">
        <f>VLOOKUP(B825, pct_raw!$A$2:$AX$1800, 47, FALSE)</f>
        <v>0</v>
      </c>
      <c r="AL825" s="5">
        <f>VLOOKUP(B825, pct_raw!$A$2:$AX$1800, 48, FALSE)</f>
        <v>0</v>
      </c>
      <c r="AM825" s="5">
        <f>VLOOKUP(B825, pct_raw!$A$2:$AX$1800, 49, FALSE)</f>
        <v>0</v>
      </c>
      <c r="AN825" s="5">
        <f>VLOOKUP(B825, pct_raw!$A$2:$AX$1800, 50, FALSE)</f>
        <v>0</v>
      </c>
    </row>
    <row r="826" spans="1:40" x14ac:dyDescent="0.2">
      <c r="A826" s="2" t="s">
        <v>264</v>
      </c>
      <c r="B826" s="2" t="str">
        <f t="shared" si="12"/>
        <v>Hazleton</v>
      </c>
      <c r="C826" s="2" t="s">
        <v>264</v>
      </c>
      <c r="D826" s="2" t="str">
        <f>VLOOKUP(B826, pct_raw!$A$2:$AX$1800, 6, FALSE)</f>
        <v xml:space="preserve"> Hazleton</v>
      </c>
      <c r="E826" s="5">
        <f>VLOOKUP(B826, pct_raw!$A$2:$AX$1800, 15, FALSE)</f>
        <v>8</v>
      </c>
      <c r="F826" s="5">
        <f>VLOOKUP(B826, pct_raw!$A$2:$AX$1800, 16, FALSE)</f>
        <v>9</v>
      </c>
      <c r="G826" s="5">
        <f>VLOOKUP(B826, pct_raw!$A$2:$AX$1800, 17, FALSE)</f>
        <v>0.1368</v>
      </c>
      <c r="H826">
        <f>VLOOKUP(B826, pct_raw!$A$2:$AX$1800, 18, FALSE)</f>
        <v>0</v>
      </c>
      <c r="I826" s="5">
        <f>VLOOKUP(B826, pct_raw!$A$2:$AX$1800, 19, FALSE)</f>
        <v>0</v>
      </c>
      <c r="J826">
        <f>VLOOKUP(B826, pct_raw!$A$2:$AX$1800, 20, FALSE)</f>
        <v>0</v>
      </c>
      <c r="K826" s="5">
        <f>VLOOKUP(B826, pct_raw!$A$2:$AX$1800, 21, FALSE)</f>
        <v>5</v>
      </c>
      <c r="L826" s="5">
        <f>VLOOKUP(B826, pct_raw!$A$2:$AX$1800, 22, FALSE)</f>
        <v>5</v>
      </c>
      <c r="M826" s="5">
        <f>VLOOKUP(B826, pct_raw!$A$2:$AX$1800, 23, FALSE)</f>
        <v>0</v>
      </c>
      <c r="N826" s="5">
        <f>VLOOKUP(B826, pct_raw!$A$2:$AX$1800, 24, FALSE)</f>
        <v>0</v>
      </c>
      <c r="O826" s="5">
        <f>VLOOKUP(B826, pct_raw!$A$2:$AX$1800, 25, FALSE)</f>
        <v>0</v>
      </c>
      <c r="P826" s="5">
        <f>VLOOKUP(B826, pct_raw!$A$2:$AX$1800, 26, FALSE)</f>
        <v>0</v>
      </c>
      <c r="Q826" s="5">
        <f>VLOOKUP(B826, pct_raw!$A$2:$AX$1800, 27, FALSE)</f>
        <v>11</v>
      </c>
      <c r="R826" s="5">
        <f>VLOOKUP(B826, pct_raw!$A$2:$AX$1800, 28, FALSE)</f>
        <v>13</v>
      </c>
      <c r="S826" s="5">
        <f>VLOOKUP(B826, pct_raw!$A$2:$AX$1800, 29, FALSE)</f>
        <v>0.2737</v>
      </c>
      <c r="T826" s="5">
        <f>VLOOKUP(B826, pct_raw!$A$2:$AX$1800, 30, FALSE)</f>
        <v>0</v>
      </c>
      <c r="U826" s="5">
        <f>VLOOKUP(B826, pct_raw!$A$2:$AX$1800, 31, FALSE)</f>
        <v>0</v>
      </c>
      <c r="V826" s="5">
        <f>VLOOKUP(B826, pct_raw!$A$2:$AX$1800, 32, FALSE)</f>
        <v>0</v>
      </c>
      <c r="W826" s="5">
        <f>VLOOKUP(B826, pct_raw!$A$2:$AX$1800, 33, FALSE)</f>
        <v>0</v>
      </c>
      <c r="X826" s="5">
        <f>VLOOKUP(B826, pct_raw!$A$2:$AX$1800, 34, FALSE)</f>
        <v>0</v>
      </c>
      <c r="Y826" s="5">
        <f>VLOOKUP(B826, pct_raw!$A$2:$AX$1800, 35, FALSE)</f>
        <v>0</v>
      </c>
      <c r="Z826" s="5">
        <f>VLOOKUP(B826, pct_raw!$A$2:$AX$1800, 36, FALSE)</f>
        <v>5</v>
      </c>
      <c r="AA826" s="5">
        <f>VLOOKUP(B826, pct_raw!$A$2:$AX$1800, 37, FALSE)</f>
        <v>5</v>
      </c>
      <c r="AB826" s="5">
        <f>VLOOKUP(B826, pct_raw!$A$2:$AX$1800, 38, FALSE)</f>
        <v>0.1368</v>
      </c>
      <c r="AC826" s="5">
        <f>VLOOKUP(B826, pct_raw!$A$2:$AX$1800, 39, FALSE)</f>
        <v>0</v>
      </c>
      <c r="AD826" s="5">
        <f>VLOOKUP(B826, pct_raw!$A$2:$AX$1800, 40, FALSE)</f>
        <v>0</v>
      </c>
      <c r="AE826" s="5">
        <f>VLOOKUP(B826, pct_raw!$A$2:$AX$1800, 41, FALSE)</f>
        <v>0</v>
      </c>
      <c r="AF826" s="5">
        <f>VLOOKUP(B826, pct_raw!$A$2:$AX$1800, 42, FALSE)</f>
        <v>3</v>
      </c>
      <c r="AG826" s="5">
        <f>VLOOKUP(B826, pct_raw!$A$2:$AX$1800, 43, FALSE)</f>
        <v>0</v>
      </c>
      <c r="AH826" s="5">
        <f>VLOOKUP(B826, pct_raw!$A$2:$AX$1800, 44, FALSE)</f>
        <v>0</v>
      </c>
      <c r="AI826" s="5">
        <f>VLOOKUP(B826, pct_raw!$A$2:$AX$1800, 45, FALSE)</f>
        <v>0</v>
      </c>
      <c r="AJ826" s="5">
        <f>VLOOKUP(B826, pct_raw!$A$2:$AX$1800, 46, FALSE)</f>
        <v>0</v>
      </c>
      <c r="AK826" s="5">
        <f>VLOOKUP(B826, pct_raw!$A$2:$AX$1800, 47, FALSE)</f>
        <v>0</v>
      </c>
      <c r="AL826" s="5">
        <f>VLOOKUP(B826, pct_raw!$A$2:$AX$1800, 48, FALSE)</f>
        <v>0</v>
      </c>
      <c r="AM826" s="5">
        <f>VLOOKUP(B826, pct_raw!$A$2:$AX$1800, 49, FALSE)</f>
        <v>0</v>
      </c>
      <c r="AN826" s="5">
        <f>VLOOKUP(B826, pct_raw!$A$2:$AX$1800, 50, FALSE)</f>
        <v>0</v>
      </c>
    </row>
    <row r="827" spans="1:40" x14ac:dyDescent="0.2">
      <c r="A827" s="2" t="s">
        <v>1372</v>
      </c>
      <c r="B827" s="2" t="str">
        <f t="shared" si="12"/>
        <v>Hb Ly Ln Sf</v>
      </c>
      <c r="C827" s="2" t="s">
        <v>4734</v>
      </c>
      <c r="D827" s="2" t="str">
        <f>VLOOKUP(B827, pct_raw!$A$2:$AX$1800, 6, FALSE)</f>
        <v xml:space="preserve"> HB LY LN SF</v>
      </c>
      <c r="E827" s="5">
        <f>VLOOKUP(B827, pct_raw!$A$2:$AX$1800, 15, FALSE)</f>
        <v>0</v>
      </c>
      <c r="F827" s="5">
        <f>VLOOKUP(B827, pct_raw!$A$2:$AX$1800, 16, FALSE)</f>
        <v>0</v>
      </c>
      <c r="G827" s="5">
        <f>VLOOKUP(B827, pct_raw!$A$2:$AX$1800, 17, FALSE)</f>
        <v>0</v>
      </c>
      <c r="H827">
        <f>VLOOKUP(B827, pct_raw!$A$2:$AX$1800, 18, FALSE)</f>
        <v>0</v>
      </c>
      <c r="I827" s="5">
        <f>VLOOKUP(B827, pct_raw!$A$2:$AX$1800, 19, FALSE)</f>
        <v>0</v>
      </c>
      <c r="J827">
        <f>VLOOKUP(B827, pct_raw!$A$2:$AX$1800, 20, FALSE)</f>
        <v>0</v>
      </c>
      <c r="K827" s="5">
        <f>VLOOKUP(B827, pct_raw!$A$2:$AX$1800, 21, FALSE)</f>
        <v>3</v>
      </c>
      <c r="L827" s="5">
        <f>VLOOKUP(B827, pct_raw!$A$2:$AX$1800, 22, FALSE)</f>
        <v>4</v>
      </c>
      <c r="M827" s="5">
        <f>VLOOKUP(B827, pct_raw!$A$2:$AX$1800, 23, FALSE)</f>
        <v>0.17780000000000001</v>
      </c>
      <c r="N827" s="5">
        <f>VLOOKUP(B827, pct_raw!$A$2:$AX$1800, 24, FALSE)</f>
        <v>0</v>
      </c>
      <c r="O827" s="5">
        <f>VLOOKUP(B827, pct_raw!$A$2:$AX$1800, 25, FALSE)</f>
        <v>0</v>
      </c>
      <c r="P827" s="5">
        <f>VLOOKUP(B827, pct_raw!$A$2:$AX$1800, 26, FALSE)</f>
        <v>0</v>
      </c>
      <c r="Q827" s="5">
        <f>VLOOKUP(B827, pct_raw!$A$2:$AX$1800, 27, FALSE)</f>
        <v>0</v>
      </c>
      <c r="R827" s="5">
        <f>VLOOKUP(B827, pct_raw!$A$2:$AX$1800, 28, FALSE)</f>
        <v>0</v>
      </c>
      <c r="S827" s="5">
        <f>VLOOKUP(B827, pct_raw!$A$2:$AX$1800, 29, FALSE)</f>
        <v>0</v>
      </c>
      <c r="T827" s="5">
        <f>VLOOKUP(B827, pct_raw!$A$2:$AX$1800, 30, FALSE)</f>
        <v>0</v>
      </c>
      <c r="U827" s="5">
        <f>VLOOKUP(B827, pct_raw!$A$2:$AX$1800, 31, FALSE)</f>
        <v>0</v>
      </c>
      <c r="V827" s="5">
        <f>VLOOKUP(B827, pct_raw!$A$2:$AX$1800, 32, FALSE)</f>
        <v>0</v>
      </c>
      <c r="W827" s="5">
        <f>VLOOKUP(B827, pct_raw!$A$2:$AX$1800, 33, FALSE)</f>
        <v>0</v>
      </c>
      <c r="X827" s="5">
        <f>VLOOKUP(B827, pct_raw!$A$2:$AX$1800, 34, FALSE)</f>
        <v>0</v>
      </c>
      <c r="Y827" s="5">
        <f>VLOOKUP(B827, pct_raw!$A$2:$AX$1800, 35, FALSE)</f>
        <v>0</v>
      </c>
      <c r="Z827" s="5">
        <f>VLOOKUP(B827, pct_raw!$A$2:$AX$1800, 36, FALSE)</f>
        <v>3</v>
      </c>
      <c r="AA827" s="5">
        <f>VLOOKUP(B827, pct_raw!$A$2:$AX$1800, 37, FALSE)</f>
        <v>3</v>
      </c>
      <c r="AB827" s="5">
        <f>VLOOKUP(B827, pct_raw!$A$2:$AX$1800, 38, FALSE)</f>
        <v>8.8900000000000007E-2</v>
      </c>
      <c r="AC827" s="5">
        <f>VLOOKUP(B827, pct_raw!$A$2:$AX$1800, 39, FALSE)</f>
        <v>0</v>
      </c>
      <c r="AD827" s="5">
        <f>VLOOKUP(B827, pct_raw!$A$2:$AX$1800, 40, FALSE)</f>
        <v>0</v>
      </c>
      <c r="AE827" s="5">
        <f>VLOOKUP(B827, pct_raw!$A$2:$AX$1800, 41, FALSE)</f>
        <v>0</v>
      </c>
      <c r="AF827" s="5">
        <f>VLOOKUP(B827, pct_raw!$A$2:$AX$1800, 42, FALSE)</f>
        <v>0</v>
      </c>
      <c r="AG827" s="5">
        <f>VLOOKUP(B827, pct_raw!$A$2:$AX$1800, 43, FALSE)</f>
        <v>0</v>
      </c>
      <c r="AH827" s="5">
        <f>VLOOKUP(B827, pct_raw!$A$2:$AX$1800, 44, FALSE)</f>
        <v>0</v>
      </c>
      <c r="AI827" s="5">
        <f>VLOOKUP(B827, pct_raw!$A$2:$AX$1800, 45, FALSE)</f>
        <v>2</v>
      </c>
      <c r="AJ827" s="5">
        <f>VLOOKUP(B827, pct_raw!$A$2:$AX$1800, 46, FALSE)</f>
        <v>2</v>
      </c>
      <c r="AK827" s="5">
        <f>VLOOKUP(B827, pct_raw!$A$2:$AX$1800, 47, FALSE)</f>
        <v>8.8900000000000007E-2</v>
      </c>
      <c r="AL827" s="5">
        <f>VLOOKUP(B827, pct_raw!$A$2:$AX$1800, 48, FALSE)</f>
        <v>1</v>
      </c>
      <c r="AM827" s="5">
        <f>VLOOKUP(B827, pct_raw!$A$2:$AX$1800, 49, FALSE)</f>
        <v>0</v>
      </c>
      <c r="AN827" s="5">
        <f>VLOOKUP(B827, pct_raw!$A$2:$AX$1800, 50, FALSE)</f>
        <v>0</v>
      </c>
    </row>
    <row r="828" spans="1:40" x14ac:dyDescent="0.2">
      <c r="A828" s="2" t="s">
        <v>718</v>
      </c>
      <c r="B828" s="2" t="str">
        <f t="shared" si="12"/>
        <v>Henderson Anderson</v>
      </c>
      <c r="C828" s="2" t="s">
        <v>4978</v>
      </c>
      <c r="D828" s="2" t="str">
        <f>VLOOKUP(B828, pct_raw!$A$2:$AX$1800, 6, FALSE)</f>
        <v xml:space="preserve"> Henderson Anderson</v>
      </c>
      <c r="E828" s="5">
        <f>VLOOKUP(B828, pct_raw!$A$2:$AX$1800, 15, FALSE)</f>
        <v>0</v>
      </c>
      <c r="F828" s="5">
        <f>VLOOKUP(B828, pct_raw!$A$2:$AX$1800, 16, FALSE)</f>
        <v>0</v>
      </c>
      <c r="G828" s="5">
        <f>VLOOKUP(B828, pct_raw!$A$2:$AX$1800, 17, FALSE)</f>
        <v>0</v>
      </c>
      <c r="H828">
        <f>VLOOKUP(B828, pct_raw!$A$2:$AX$1800, 18, FALSE)</f>
        <v>0</v>
      </c>
      <c r="I828" s="5">
        <f>VLOOKUP(B828, pct_raw!$A$2:$AX$1800, 19, FALSE)</f>
        <v>0</v>
      </c>
      <c r="J828">
        <f>VLOOKUP(B828, pct_raw!$A$2:$AX$1800, 20, FALSE)</f>
        <v>0</v>
      </c>
      <c r="K828" s="5">
        <f>VLOOKUP(B828, pct_raw!$A$2:$AX$1800, 21, FALSE)</f>
        <v>5</v>
      </c>
      <c r="L828" s="5">
        <f>VLOOKUP(B828, pct_raw!$A$2:$AX$1800, 22, FALSE)</f>
        <v>6</v>
      </c>
      <c r="M828" s="5">
        <f>VLOOKUP(B828, pct_raw!$A$2:$AX$1800, 23, FALSE)</f>
        <v>0.15559999999999999</v>
      </c>
      <c r="N828" s="5">
        <f>VLOOKUP(B828, pct_raw!$A$2:$AX$1800, 24, FALSE)</f>
        <v>0</v>
      </c>
      <c r="O828" s="5">
        <f>VLOOKUP(B828, pct_raw!$A$2:$AX$1800, 25, FALSE)</f>
        <v>0</v>
      </c>
      <c r="P828" s="5">
        <f>VLOOKUP(B828, pct_raw!$A$2:$AX$1800, 26, FALSE)</f>
        <v>0</v>
      </c>
      <c r="Q828" s="5">
        <f>VLOOKUP(B828, pct_raw!$A$2:$AX$1800, 27, FALSE)</f>
        <v>3</v>
      </c>
      <c r="R828" s="5">
        <f>VLOOKUP(B828, pct_raw!$A$2:$AX$1800, 28, FALSE)</f>
        <v>3</v>
      </c>
      <c r="S828" s="5">
        <f>VLOOKUP(B828, pct_raw!$A$2:$AX$1800, 29, FALSE)</f>
        <v>0</v>
      </c>
      <c r="T828" s="5">
        <f>VLOOKUP(B828, pct_raw!$A$2:$AX$1800, 30, FALSE)</f>
        <v>0</v>
      </c>
      <c r="U828" s="5">
        <f>VLOOKUP(B828, pct_raw!$A$2:$AX$1800, 31, FALSE)</f>
        <v>0</v>
      </c>
      <c r="V828" s="5">
        <f>VLOOKUP(B828, pct_raw!$A$2:$AX$1800, 32, FALSE)</f>
        <v>0</v>
      </c>
      <c r="W828" s="5">
        <f>VLOOKUP(B828, pct_raw!$A$2:$AX$1800, 33, FALSE)</f>
        <v>0</v>
      </c>
      <c r="X828" s="5">
        <f>VLOOKUP(B828, pct_raw!$A$2:$AX$1800, 34, FALSE)</f>
        <v>0</v>
      </c>
      <c r="Y828" s="5">
        <f>VLOOKUP(B828, pct_raw!$A$2:$AX$1800, 35, FALSE)</f>
        <v>0</v>
      </c>
      <c r="Z828" s="5">
        <f>VLOOKUP(B828, pct_raw!$A$2:$AX$1800, 36, FALSE)</f>
        <v>5</v>
      </c>
      <c r="AA828" s="5">
        <f>VLOOKUP(B828, pct_raw!$A$2:$AX$1800, 37, FALSE)</f>
        <v>5</v>
      </c>
      <c r="AB828" s="5">
        <f>VLOOKUP(B828, pct_raw!$A$2:$AX$1800, 38, FALSE)</f>
        <v>0</v>
      </c>
      <c r="AC828" s="5">
        <f>VLOOKUP(B828, pct_raw!$A$2:$AX$1800, 39, FALSE)</f>
        <v>0</v>
      </c>
      <c r="AD828" s="5">
        <f>VLOOKUP(B828, pct_raw!$A$2:$AX$1800, 40, FALSE)</f>
        <v>0</v>
      </c>
      <c r="AE828" s="5">
        <f>VLOOKUP(B828, pct_raw!$A$2:$AX$1800, 41, FALSE)</f>
        <v>0</v>
      </c>
      <c r="AF828" s="5">
        <f>VLOOKUP(B828, pct_raw!$A$2:$AX$1800, 42, FALSE)</f>
        <v>0</v>
      </c>
      <c r="AG828" s="5">
        <f>VLOOKUP(B828, pct_raw!$A$2:$AX$1800, 43, FALSE)</f>
        <v>0</v>
      </c>
      <c r="AH828" s="5">
        <f>VLOOKUP(B828, pct_raw!$A$2:$AX$1800, 44, FALSE)</f>
        <v>0</v>
      </c>
      <c r="AI828" s="5">
        <f>VLOOKUP(B828, pct_raw!$A$2:$AX$1800, 45, FALSE)</f>
        <v>1</v>
      </c>
      <c r="AJ828" s="5">
        <f>VLOOKUP(B828, pct_raw!$A$2:$AX$1800, 46, FALSE)</f>
        <v>0</v>
      </c>
      <c r="AK828" s="5">
        <f>VLOOKUP(B828, pct_raw!$A$2:$AX$1800, 47, FALSE)</f>
        <v>0</v>
      </c>
      <c r="AL828" s="5">
        <f>VLOOKUP(B828, pct_raw!$A$2:$AX$1800, 48, FALSE)</f>
        <v>0</v>
      </c>
      <c r="AM828" s="5">
        <f>VLOOKUP(B828, pct_raw!$A$2:$AX$1800, 49, FALSE)</f>
        <v>0</v>
      </c>
      <c r="AN828" s="5">
        <f>VLOOKUP(B828, pct_raw!$A$2:$AX$1800, 50, FALSE)</f>
        <v>0</v>
      </c>
    </row>
    <row r="829" spans="1:40" x14ac:dyDescent="0.2">
      <c r="A829" s="2" t="s">
        <v>648</v>
      </c>
      <c r="B829" s="2" t="str">
        <f t="shared" si="12"/>
        <v>Hg K Rc Bv Rl</v>
      </c>
      <c r="C829" s="2" t="s">
        <v>4979</v>
      </c>
      <c r="D829" s="2" t="str">
        <f>VLOOKUP(B829, pct_raw!$A$2:$AX$1800, 6, FALSE)</f>
        <v xml:space="preserve"> HG K RC BV RL</v>
      </c>
      <c r="E829" s="5">
        <f>VLOOKUP(B829, pct_raw!$A$2:$AX$1800, 15, FALSE)</f>
        <v>25</v>
      </c>
      <c r="F829" s="5">
        <f>VLOOKUP(B829, pct_raw!$A$2:$AX$1800, 16, FALSE)</f>
        <v>25</v>
      </c>
      <c r="G829" s="5">
        <f>VLOOKUP(B829, pct_raw!$A$2:$AX$1800, 17, FALSE)</f>
        <v>0.34499999999999997</v>
      </c>
      <c r="H829">
        <f>VLOOKUP(B829, pct_raw!$A$2:$AX$1800, 18, FALSE)</f>
        <v>0</v>
      </c>
      <c r="I829" s="5">
        <f>VLOOKUP(B829, pct_raw!$A$2:$AX$1800, 19, FALSE)</f>
        <v>0</v>
      </c>
      <c r="J829">
        <f>VLOOKUP(B829, pct_raw!$A$2:$AX$1800, 20, FALSE)</f>
        <v>0</v>
      </c>
      <c r="K829" s="5">
        <f>VLOOKUP(B829, pct_raw!$A$2:$AX$1800, 21, FALSE)</f>
        <v>33</v>
      </c>
      <c r="L829" s="5">
        <f>VLOOKUP(B829, pct_raw!$A$2:$AX$1800, 22, FALSE)</f>
        <v>38</v>
      </c>
      <c r="M829" s="5">
        <f>VLOOKUP(B829, pct_raw!$A$2:$AX$1800, 23, FALSE)</f>
        <v>0.57499999999999996</v>
      </c>
      <c r="N829" s="5">
        <f>VLOOKUP(B829, pct_raw!$A$2:$AX$1800, 24, FALSE)</f>
        <v>0</v>
      </c>
      <c r="O829" s="5">
        <f>VLOOKUP(B829, pct_raw!$A$2:$AX$1800, 25, FALSE)</f>
        <v>0</v>
      </c>
      <c r="P829" s="5">
        <f>VLOOKUP(B829, pct_raw!$A$2:$AX$1800, 26, FALSE)</f>
        <v>0</v>
      </c>
      <c r="Q829" s="5">
        <f>VLOOKUP(B829, pct_raw!$A$2:$AX$1800, 27, FALSE)</f>
        <v>22</v>
      </c>
      <c r="R829" s="5">
        <f>VLOOKUP(B829, pct_raw!$A$2:$AX$1800, 28, FALSE)</f>
        <v>24</v>
      </c>
      <c r="S829" s="5">
        <f>VLOOKUP(B829, pct_raw!$A$2:$AX$1800, 29, FALSE)</f>
        <v>0.34499999999999997</v>
      </c>
      <c r="T829" s="5">
        <f>VLOOKUP(B829, pct_raw!$A$2:$AX$1800, 30, FALSE)</f>
        <v>0</v>
      </c>
      <c r="U829" s="5">
        <f>VLOOKUP(B829, pct_raw!$A$2:$AX$1800, 31, FALSE)</f>
        <v>0</v>
      </c>
      <c r="V829" s="5">
        <f>VLOOKUP(B829, pct_raw!$A$2:$AX$1800, 32, FALSE)</f>
        <v>0</v>
      </c>
      <c r="W829" s="5">
        <f>VLOOKUP(B829, pct_raw!$A$2:$AX$1800, 33, FALSE)</f>
        <v>0</v>
      </c>
      <c r="X829" s="5">
        <f>VLOOKUP(B829, pct_raw!$A$2:$AX$1800, 34, FALSE)</f>
        <v>0</v>
      </c>
      <c r="Y829" s="5">
        <f>VLOOKUP(B829, pct_raw!$A$2:$AX$1800, 35, FALSE)</f>
        <v>0</v>
      </c>
      <c r="Z829" s="5">
        <f>VLOOKUP(B829, pct_raw!$A$2:$AX$1800, 36, FALSE)</f>
        <v>24</v>
      </c>
      <c r="AA829" s="5">
        <f>VLOOKUP(B829, pct_raw!$A$2:$AX$1800, 37, FALSE)</f>
        <v>26</v>
      </c>
      <c r="AB829" s="5">
        <f>VLOOKUP(B829, pct_raw!$A$2:$AX$1800, 38, FALSE)</f>
        <v>0.34499999999999997</v>
      </c>
      <c r="AC829" s="5">
        <f>VLOOKUP(B829, pct_raw!$A$2:$AX$1800, 39, FALSE)</f>
        <v>5</v>
      </c>
      <c r="AD829" s="5">
        <f>VLOOKUP(B829, pct_raw!$A$2:$AX$1800, 40, FALSE)</f>
        <v>0</v>
      </c>
      <c r="AE829" s="5">
        <f>VLOOKUP(B829, pct_raw!$A$2:$AX$1800, 41, FALSE)</f>
        <v>0</v>
      </c>
      <c r="AF829" s="5">
        <f>VLOOKUP(B829, pct_raw!$A$2:$AX$1800, 42, FALSE)</f>
        <v>0</v>
      </c>
      <c r="AG829" s="5">
        <f>VLOOKUP(B829, pct_raw!$A$2:$AX$1800, 43, FALSE)</f>
        <v>0</v>
      </c>
      <c r="AH829" s="5">
        <f>VLOOKUP(B829, pct_raw!$A$2:$AX$1800, 44, FALSE)</f>
        <v>0</v>
      </c>
      <c r="AI829" s="5">
        <f>VLOOKUP(B829, pct_raw!$A$2:$AX$1800, 45, FALSE)</f>
        <v>22</v>
      </c>
      <c r="AJ829" s="5">
        <f>VLOOKUP(B829, pct_raw!$A$2:$AX$1800, 46, FALSE)</f>
        <v>23</v>
      </c>
      <c r="AK829" s="5">
        <f>VLOOKUP(B829, pct_raw!$A$2:$AX$1800, 47, FALSE)</f>
        <v>0.34499999999999997</v>
      </c>
      <c r="AL829" s="5">
        <f>VLOOKUP(B829, pct_raw!$A$2:$AX$1800, 48, FALSE)</f>
        <v>5</v>
      </c>
      <c r="AM829" s="5">
        <f>VLOOKUP(B829, pct_raw!$A$2:$AX$1800, 49, FALSE)</f>
        <v>0</v>
      </c>
      <c r="AN829" s="5">
        <f>VLOOKUP(B829, pct_raw!$A$2:$AX$1800, 50, FALSE)</f>
        <v>0</v>
      </c>
    </row>
    <row r="830" spans="1:40" x14ac:dyDescent="0.2">
      <c r="A830" s="2" t="s">
        <v>140</v>
      </c>
      <c r="B830" s="2" t="str">
        <f t="shared" si="12"/>
        <v>Hiawatha 1</v>
      </c>
      <c r="C830" s="2" t="s">
        <v>140</v>
      </c>
      <c r="D830" s="2" t="str">
        <f>VLOOKUP(B830, pct_raw!$A$2:$AX$1800, 6, FALSE)</f>
        <v xml:space="preserve"> Hiawatha 1</v>
      </c>
      <c r="E830" s="5">
        <f>VLOOKUP(B830, pct_raw!$A$2:$AX$1800, 15, FALSE)</f>
        <v>37</v>
      </c>
      <c r="F830" s="5">
        <f>VLOOKUP(B830, pct_raw!$A$2:$AX$1800, 16, FALSE)</f>
        <v>40</v>
      </c>
      <c r="G830" s="5">
        <f>VLOOKUP(B830, pct_raw!$A$2:$AX$1800, 17, FALSE)</f>
        <v>0.4395</v>
      </c>
      <c r="H830">
        <f>VLOOKUP(B830, pct_raw!$A$2:$AX$1800, 18, FALSE)</f>
        <v>0</v>
      </c>
      <c r="I830" s="5">
        <f>VLOOKUP(B830, pct_raw!$A$2:$AX$1800, 19, FALSE)</f>
        <v>0</v>
      </c>
      <c r="J830">
        <f>VLOOKUP(B830, pct_raw!$A$2:$AX$1800, 20, FALSE)</f>
        <v>0</v>
      </c>
      <c r="K830" s="5">
        <f>VLOOKUP(B830, pct_raw!$A$2:$AX$1800, 21, FALSE)</f>
        <v>29</v>
      </c>
      <c r="L830" s="5">
        <f>VLOOKUP(B830, pct_raw!$A$2:$AX$1800, 22, FALSE)</f>
        <v>35</v>
      </c>
      <c r="M830" s="5">
        <f>VLOOKUP(B830, pct_raw!$A$2:$AX$1800, 23, FALSE)</f>
        <v>0.4395</v>
      </c>
      <c r="N830" s="5">
        <f>VLOOKUP(B830, pct_raw!$A$2:$AX$1800, 24, FALSE)</f>
        <v>0</v>
      </c>
      <c r="O830" s="5">
        <f>VLOOKUP(B830, pct_raw!$A$2:$AX$1800, 25, FALSE)</f>
        <v>0</v>
      </c>
      <c r="P830" s="5">
        <f>VLOOKUP(B830, pct_raw!$A$2:$AX$1800, 26, FALSE)</f>
        <v>0</v>
      </c>
      <c r="Q830" s="5">
        <f>VLOOKUP(B830, pct_raw!$A$2:$AX$1800, 27, FALSE)</f>
        <v>42</v>
      </c>
      <c r="R830" s="5">
        <f>VLOOKUP(B830, pct_raw!$A$2:$AX$1800, 28, FALSE)</f>
        <v>55</v>
      </c>
      <c r="S830" s="5">
        <f>VLOOKUP(B830, pct_raw!$A$2:$AX$1800, 29, FALSE)</f>
        <v>0.87909999999999999</v>
      </c>
      <c r="T830" s="5">
        <f>VLOOKUP(B830, pct_raw!$A$2:$AX$1800, 30, FALSE)</f>
        <v>0</v>
      </c>
      <c r="U830" s="5">
        <f>VLOOKUP(B830, pct_raw!$A$2:$AX$1800, 31, FALSE)</f>
        <v>5</v>
      </c>
      <c r="V830" s="5">
        <f>VLOOKUP(B830, pct_raw!$A$2:$AX$1800, 32, FALSE)</f>
        <v>0</v>
      </c>
      <c r="W830" s="5">
        <f>VLOOKUP(B830, pct_raw!$A$2:$AX$1800, 33, FALSE)</f>
        <v>0</v>
      </c>
      <c r="X830" s="5">
        <f>VLOOKUP(B830, pct_raw!$A$2:$AX$1800, 34, FALSE)</f>
        <v>0</v>
      </c>
      <c r="Y830" s="5">
        <f>VLOOKUP(B830, pct_raw!$A$2:$AX$1800, 35, FALSE)</f>
        <v>0</v>
      </c>
      <c r="Z830" s="5">
        <f>VLOOKUP(B830, pct_raw!$A$2:$AX$1800, 36, FALSE)</f>
        <v>46</v>
      </c>
      <c r="AA830" s="5">
        <f>VLOOKUP(B830, pct_raw!$A$2:$AX$1800, 37, FALSE)</f>
        <v>55</v>
      </c>
      <c r="AB830" s="5">
        <f>VLOOKUP(B830, pct_raw!$A$2:$AX$1800, 38, FALSE)</f>
        <v>0.87909999999999999</v>
      </c>
      <c r="AC830" s="5">
        <f>VLOOKUP(B830, pct_raw!$A$2:$AX$1800, 39, FALSE)</f>
        <v>8</v>
      </c>
      <c r="AD830" s="5">
        <f>VLOOKUP(B830, pct_raw!$A$2:$AX$1800, 40, FALSE)</f>
        <v>0</v>
      </c>
      <c r="AE830" s="5">
        <f>VLOOKUP(B830, pct_raw!$A$2:$AX$1800, 41, FALSE)</f>
        <v>0</v>
      </c>
      <c r="AF830" s="5">
        <f>VLOOKUP(B830, pct_raw!$A$2:$AX$1800, 42, FALSE)</f>
        <v>0</v>
      </c>
      <c r="AG830" s="5">
        <f>VLOOKUP(B830, pct_raw!$A$2:$AX$1800, 43, FALSE)</f>
        <v>0</v>
      </c>
      <c r="AH830" s="5">
        <f>VLOOKUP(B830, pct_raw!$A$2:$AX$1800, 44, FALSE)</f>
        <v>0</v>
      </c>
      <c r="AI830" s="5">
        <f>VLOOKUP(B830, pct_raw!$A$2:$AX$1800, 45, FALSE)</f>
        <v>25</v>
      </c>
      <c r="AJ830" s="5">
        <f>VLOOKUP(B830, pct_raw!$A$2:$AX$1800, 46, FALSE)</f>
        <v>0</v>
      </c>
      <c r="AK830" s="5">
        <f>VLOOKUP(B830, pct_raw!$A$2:$AX$1800, 47, FALSE)</f>
        <v>0</v>
      </c>
      <c r="AL830" s="5">
        <f>VLOOKUP(B830, pct_raw!$A$2:$AX$1800, 48, FALSE)</f>
        <v>2</v>
      </c>
      <c r="AM830" s="5">
        <f>VLOOKUP(B830, pct_raw!$A$2:$AX$1800, 49, FALSE)</f>
        <v>0</v>
      </c>
      <c r="AN830" s="5">
        <f>VLOOKUP(B830, pct_raw!$A$2:$AX$1800, 50, FALSE)</f>
        <v>0</v>
      </c>
    </row>
    <row r="831" spans="1:40" x14ac:dyDescent="0.2">
      <c r="A831" s="2" t="s">
        <v>286</v>
      </c>
      <c r="B831" s="2" t="str">
        <f t="shared" si="12"/>
        <v>Hiawatha 2</v>
      </c>
      <c r="C831" s="2" t="s">
        <v>286</v>
      </c>
      <c r="D831" s="2" t="str">
        <f>VLOOKUP(B831, pct_raw!$A$2:$AX$1800, 6, FALSE)</f>
        <v xml:space="preserve"> Hiawatha 2</v>
      </c>
      <c r="E831" s="5">
        <f>VLOOKUP(B831, pct_raw!$A$2:$AX$1800, 15, FALSE)</f>
        <v>16</v>
      </c>
      <c r="F831" s="5">
        <f>VLOOKUP(B831, pct_raw!$A$2:$AX$1800, 16, FALSE)</f>
        <v>21</v>
      </c>
      <c r="G831" s="5">
        <f>VLOOKUP(B831, pct_raw!$A$2:$AX$1800, 17, FALSE)</f>
        <v>0.4395</v>
      </c>
      <c r="H831">
        <f>VLOOKUP(B831, pct_raw!$A$2:$AX$1800, 18, FALSE)</f>
        <v>0</v>
      </c>
      <c r="I831" s="5">
        <f>VLOOKUP(B831, pct_raw!$A$2:$AX$1800, 19, FALSE)</f>
        <v>0</v>
      </c>
      <c r="J831">
        <f>VLOOKUP(B831, pct_raw!$A$2:$AX$1800, 20, FALSE)</f>
        <v>0</v>
      </c>
      <c r="K831" s="5">
        <f>VLOOKUP(B831, pct_raw!$A$2:$AX$1800, 21, FALSE)</f>
        <v>19</v>
      </c>
      <c r="L831" s="5">
        <f>VLOOKUP(B831, pct_raw!$A$2:$AX$1800, 22, FALSE)</f>
        <v>25</v>
      </c>
      <c r="M831" s="5">
        <f>VLOOKUP(B831, pct_raw!$A$2:$AX$1800, 23, FALSE)</f>
        <v>0.4395</v>
      </c>
      <c r="N831" s="5">
        <f>VLOOKUP(B831, pct_raw!$A$2:$AX$1800, 24, FALSE)</f>
        <v>1</v>
      </c>
      <c r="O831" s="5">
        <f>VLOOKUP(B831, pct_raw!$A$2:$AX$1800, 25, FALSE)</f>
        <v>0</v>
      </c>
      <c r="P831" s="5">
        <f>VLOOKUP(B831, pct_raw!$A$2:$AX$1800, 26, FALSE)</f>
        <v>0</v>
      </c>
      <c r="Q831" s="5">
        <f>VLOOKUP(B831, pct_raw!$A$2:$AX$1800, 27, FALSE)</f>
        <v>4</v>
      </c>
      <c r="R831" s="5">
        <f>VLOOKUP(B831, pct_raw!$A$2:$AX$1800, 28, FALSE)</f>
        <v>1</v>
      </c>
      <c r="S831" s="5">
        <f>VLOOKUP(B831, pct_raw!$A$2:$AX$1800, 29, FALSE)</f>
        <v>0</v>
      </c>
      <c r="T831" s="5">
        <f>VLOOKUP(B831, pct_raw!$A$2:$AX$1800, 30, FALSE)</f>
        <v>0</v>
      </c>
      <c r="U831" s="5">
        <f>VLOOKUP(B831, pct_raw!$A$2:$AX$1800, 31, FALSE)</f>
        <v>0</v>
      </c>
      <c r="V831" s="5">
        <f>VLOOKUP(B831, pct_raw!$A$2:$AX$1800, 32, FALSE)</f>
        <v>0</v>
      </c>
      <c r="W831" s="5">
        <f>VLOOKUP(B831, pct_raw!$A$2:$AX$1800, 33, FALSE)</f>
        <v>0</v>
      </c>
      <c r="X831" s="5">
        <f>VLOOKUP(B831, pct_raw!$A$2:$AX$1800, 34, FALSE)</f>
        <v>0</v>
      </c>
      <c r="Y831" s="5">
        <f>VLOOKUP(B831, pct_raw!$A$2:$AX$1800, 35, FALSE)</f>
        <v>0</v>
      </c>
      <c r="Z831" s="5">
        <f>VLOOKUP(B831, pct_raw!$A$2:$AX$1800, 36, FALSE)</f>
        <v>47</v>
      </c>
      <c r="AA831" s="5">
        <f>VLOOKUP(B831, pct_raw!$A$2:$AX$1800, 37, FALSE)</f>
        <v>58</v>
      </c>
      <c r="AB831" s="5">
        <f>VLOOKUP(B831, pct_raw!$A$2:$AX$1800, 38, FALSE)</f>
        <v>0.87909999999999999</v>
      </c>
      <c r="AC831" s="5">
        <f>VLOOKUP(B831, pct_raw!$A$2:$AX$1800, 39, FALSE)</f>
        <v>2</v>
      </c>
      <c r="AD831" s="5">
        <f>VLOOKUP(B831, pct_raw!$A$2:$AX$1800, 40, FALSE)</f>
        <v>0</v>
      </c>
      <c r="AE831" s="5">
        <f>VLOOKUP(B831, pct_raw!$A$2:$AX$1800, 41, FALSE)</f>
        <v>0</v>
      </c>
      <c r="AF831" s="5">
        <f>VLOOKUP(B831, pct_raw!$A$2:$AX$1800, 42, FALSE)</f>
        <v>1</v>
      </c>
      <c r="AG831" s="5">
        <f>VLOOKUP(B831, pct_raw!$A$2:$AX$1800, 43, FALSE)</f>
        <v>0</v>
      </c>
      <c r="AH831" s="5">
        <f>VLOOKUP(B831, pct_raw!$A$2:$AX$1800, 44, FALSE)</f>
        <v>0</v>
      </c>
      <c r="AI831" s="5">
        <f>VLOOKUP(B831, pct_raw!$A$2:$AX$1800, 45, FALSE)</f>
        <v>13</v>
      </c>
      <c r="AJ831" s="5">
        <f>VLOOKUP(B831, pct_raw!$A$2:$AX$1800, 46, FALSE)</f>
        <v>0</v>
      </c>
      <c r="AK831" s="5">
        <f>VLOOKUP(B831, pct_raw!$A$2:$AX$1800, 47, FALSE)</f>
        <v>0</v>
      </c>
      <c r="AL831" s="5">
        <f>VLOOKUP(B831, pct_raw!$A$2:$AX$1800, 48, FALSE)</f>
        <v>2</v>
      </c>
      <c r="AM831" s="5">
        <f>VLOOKUP(B831, pct_raw!$A$2:$AX$1800, 49, FALSE)</f>
        <v>0</v>
      </c>
      <c r="AN831" s="5">
        <f>VLOOKUP(B831, pct_raw!$A$2:$AX$1800, 50, FALSE)</f>
        <v>0</v>
      </c>
    </row>
    <row r="832" spans="1:40" x14ac:dyDescent="0.2">
      <c r="A832" s="2" t="s">
        <v>139</v>
      </c>
      <c r="B832" s="2" t="str">
        <f t="shared" si="12"/>
        <v>Hiawatha 3</v>
      </c>
      <c r="C832" s="2" t="s">
        <v>139</v>
      </c>
      <c r="D832" s="2" t="str">
        <f>VLOOKUP(B832, pct_raw!$A$2:$AX$1800, 6, FALSE)</f>
        <v xml:space="preserve"> Hiawatha 3</v>
      </c>
      <c r="E832" s="5">
        <f>VLOOKUP(B832, pct_raw!$A$2:$AX$1800, 15, FALSE)</f>
        <v>12</v>
      </c>
      <c r="F832" s="5">
        <f>VLOOKUP(B832, pct_raw!$A$2:$AX$1800, 16, FALSE)</f>
        <v>0</v>
      </c>
      <c r="G832" s="5">
        <f>VLOOKUP(B832, pct_raw!$A$2:$AX$1800, 17, FALSE)</f>
        <v>0</v>
      </c>
      <c r="H832">
        <f>VLOOKUP(B832, pct_raw!$A$2:$AX$1800, 18, FALSE)</f>
        <v>0</v>
      </c>
      <c r="I832" s="5">
        <f>VLOOKUP(B832, pct_raw!$A$2:$AX$1800, 19, FALSE)</f>
        <v>0</v>
      </c>
      <c r="J832">
        <f>VLOOKUP(B832, pct_raw!$A$2:$AX$1800, 20, FALSE)</f>
        <v>0</v>
      </c>
      <c r="K832" s="5">
        <f>VLOOKUP(B832, pct_raw!$A$2:$AX$1800, 21, FALSE)</f>
        <v>25</v>
      </c>
      <c r="L832" s="5">
        <f>VLOOKUP(B832, pct_raw!$A$2:$AX$1800, 22, FALSE)</f>
        <v>41</v>
      </c>
      <c r="M832" s="5">
        <f>VLOOKUP(B832, pct_raw!$A$2:$AX$1800, 23, FALSE)</f>
        <v>0.4395</v>
      </c>
      <c r="N832" s="5">
        <f>VLOOKUP(B832, pct_raw!$A$2:$AX$1800, 24, FALSE)</f>
        <v>1</v>
      </c>
      <c r="O832" s="5">
        <f>VLOOKUP(B832, pct_raw!$A$2:$AX$1800, 25, FALSE)</f>
        <v>0</v>
      </c>
      <c r="P832" s="5">
        <f>VLOOKUP(B832, pct_raw!$A$2:$AX$1800, 26, FALSE)</f>
        <v>0</v>
      </c>
      <c r="Q832" s="5">
        <f>VLOOKUP(B832, pct_raw!$A$2:$AX$1800, 27, FALSE)</f>
        <v>10</v>
      </c>
      <c r="R832" s="5">
        <f>VLOOKUP(B832, pct_raw!$A$2:$AX$1800, 28, FALSE)</f>
        <v>0</v>
      </c>
      <c r="S832" s="5">
        <f>VLOOKUP(B832, pct_raw!$A$2:$AX$1800, 29, FALSE)</f>
        <v>0</v>
      </c>
      <c r="T832" s="5">
        <f>VLOOKUP(B832, pct_raw!$A$2:$AX$1800, 30, FALSE)</f>
        <v>0</v>
      </c>
      <c r="U832" s="5">
        <f>VLOOKUP(B832, pct_raw!$A$2:$AX$1800, 31, FALSE)</f>
        <v>0</v>
      </c>
      <c r="V832" s="5">
        <f>VLOOKUP(B832, pct_raw!$A$2:$AX$1800, 32, FALSE)</f>
        <v>0</v>
      </c>
      <c r="W832" s="5">
        <f>VLOOKUP(B832, pct_raw!$A$2:$AX$1800, 33, FALSE)</f>
        <v>0</v>
      </c>
      <c r="X832" s="5">
        <f>VLOOKUP(B832, pct_raw!$A$2:$AX$1800, 34, FALSE)</f>
        <v>0</v>
      </c>
      <c r="Y832" s="5">
        <f>VLOOKUP(B832, pct_raw!$A$2:$AX$1800, 35, FALSE)</f>
        <v>0</v>
      </c>
      <c r="Z832" s="5">
        <f>VLOOKUP(B832, pct_raw!$A$2:$AX$1800, 36, FALSE)</f>
        <v>14</v>
      </c>
      <c r="AA832" s="5">
        <f>VLOOKUP(B832, pct_raw!$A$2:$AX$1800, 37, FALSE)</f>
        <v>0</v>
      </c>
      <c r="AB832" s="5">
        <f>VLOOKUP(B832, pct_raw!$A$2:$AX$1800, 38, FALSE)</f>
        <v>0</v>
      </c>
      <c r="AC832" s="5">
        <f>VLOOKUP(B832, pct_raw!$A$2:$AX$1800, 39, FALSE)</f>
        <v>4</v>
      </c>
      <c r="AD832" s="5">
        <f>VLOOKUP(B832, pct_raw!$A$2:$AX$1800, 40, FALSE)</f>
        <v>0</v>
      </c>
      <c r="AE832" s="5">
        <f>VLOOKUP(B832, pct_raw!$A$2:$AX$1800, 41, FALSE)</f>
        <v>0</v>
      </c>
      <c r="AF832" s="5">
        <f>VLOOKUP(B832, pct_raw!$A$2:$AX$1800, 42, FALSE)</f>
        <v>0</v>
      </c>
      <c r="AG832" s="5">
        <f>VLOOKUP(B832, pct_raw!$A$2:$AX$1800, 43, FALSE)</f>
        <v>12</v>
      </c>
      <c r="AH832" s="5">
        <f>VLOOKUP(B832, pct_raw!$A$2:$AX$1800, 44, FALSE)</f>
        <v>0</v>
      </c>
      <c r="AI832" s="5">
        <f>VLOOKUP(B832, pct_raw!$A$2:$AX$1800, 45, FALSE)</f>
        <v>24</v>
      </c>
      <c r="AJ832" s="5">
        <f>VLOOKUP(B832, pct_raw!$A$2:$AX$1800, 46, FALSE)</f>
        <v>39</v>
      </c>
      <c r="AK832" s="5">
        <f>VLOOKUP(B832, pct_raw!$A$2:$AX$1800, 47, FALSE)</f>
        <v>0.4395</v>
      </c>
      <c r="AL832" s="5">
        <f>VLOOKUP(B832, pct_raw!$A$2:$AX$1800, 48, FALSE)</f>
        <v>2</v>
      </c>
      <c r="AM832" s="5">
        <f>VLOOKUP(B832, pct_raw!$A$2:$AX$1800, 49, FALSE)</f>
        <v>0</v>
      </c>
      <c r="AN832" s="5">
        <f>VLOOKUP(B832, pct_raw!$A$2:$AX$1800, 50, FALSE)</f>
        <v>0</v>
      </c>
    </row>
    <row r="833" spans="1:40" x14ac:dyDescent="0.2">
      <c r="A833" s="2" t="s">
        <v>1373</v>
      </c>
      <c r="B833" s="2" t="str">
        <f t="shared" si="12"/>
        <v>Hiawatha4</v>
      </c>
      <c r="C833" s="2" t="s">
        <v>5421</v>
      </c>
      <c r="D833" s="2" t="str">
        <f>VLOOKUP(B833, pct_raw!$A$2:$AX$1800, 6, FALSE)</f>
        <v xml:space="preserve"> Hiawatha4</v>
      </c>
      <c r="E833" s="5">
        <f>VLOOKUP(B833, pct_raw!$A$2:$AX$1800, 15, FALSE)</f>
        <v>4</v>
      </c>
      <c r="F833" s="5">
        <f>VLOOKUP(B833, pct_raw!$A$2:$AX$1800, 16, FALSE)</f>
        <v>4</v>
      </c>
      <c r="G833" s="5">
        <f>VLOOKUP(B833, pct_raw!$A$2:$AX$1800, 17, FALSE)</f>
        <v>0</v>
      </c>
      <c r="H833">
        <f>VLOOKUP(B833, pct_raw!$A$2:$AX$1800, 18, FALSE)</f>
        <v>0</v>
      </c>
      <c r="I833" s="5">
        <f>VLOOKUP(B833, pct_raw!$A$2:$AX$1800, 19, FALSE)</f>
        <v>0</v>
      </c>
      <c r="J833">
        <f>VLOOKUP(B833, pct_raw!$A$2:$AX$1800, 20, FALSE)</f>
        <v>0</v>
      </c>
      <c r="K833" s="5">
        <f>VLOOKUP(B833, pct_raw!$A$2:$AX$1800, 21, FALSE)</f>
        <v>9</v>
      </c>
      <c r="L833" s="5">
        <f>VLOOKUP(B833, pct_raw!$A$2:$AX$1800, 22, FALSE)</f>
        <v>9</v>
      </c>
      <c r="M833" s="5">
        <f>VLOOKUP(B833, pct_raw!$A$2:$AX$1800, 23, FALSE)</f>
        <v>0.4395</v>
      </c>
      <c r="N833" s="5">
        <f>VLOOKUP(B833, pct_raw!$A$2:$AX$1800, 24, FALSE)</f>
        <v>0</v>
      </c>
      <c r="O833" s="5">
        <f>VLOOKUP(B833, pct_raw!$A$2:$AX$1800, 25, FALSE)</f>
        <v>0</v>
      </c>
      <c r="P833" s="5">
        <f>VLOOKUP(B833, pct_raw!$A$2:$AX$1800, 26, FALSE)</f>
        <v>0</v>
      </c>
      <c r="Q833" s="5">
        <f>VLOOKUP(B833, pct_raw!$A$2:$AX$1800, 27, FALSE)</f>
        <v>2</v>
      </c>
      <c r="R833" s="5">
        <f>VLOOKUP(B833, pct_raw!$A$2:$AX$1800, 28, FALSE)</f>
        <v>2</v>
      </c>
      <c r="S833" s="5">
        <f>VLOOKUP(B833, pct_raw!$A$2:$AX$1800, 29, FALSE)</f>
        <v>0</v>
      </c>
      <c r="T833" s="5">
        <f>VLOOKUP(B833, pct_raw!$A$2:$AX$1800, 30, FALSE)</f>
        <v>0</v>
      </c>
      <c r="U833" s="5">
        <f>VLOOKUP(B833, pct_raw!$A$2:$AX$1800, 31, FALSE)</f>
        <v>0</v>
      </c>
      <c r="V833" s="5">
        <f>VLOOKUP(B833, pct_raw!$A$2:$AX$1800, 32, FALSE)</f>
        <v>0</v>
      </c>
      <c r="W833" s="5">
        <f>VLOOKUP(B833, pct_raw!$A$2:$AX$1800, 33, FALSE)</f>
        <v>0</v>
      </c>
      <c r="X833" s="5">
        <f>VLOOKUP(B833, pct_raw!$A$2:$AX$1800, 34, FALSE)</f>
        <v>0</v>
      </c>
      <c r="Y833" s="5">
        <f>VLOOKUP(B833, pct_raw!$A$2:$AX$1800, 35, FALSE)</f>
        <v>0</v>
      </c>
      <c r="Z833" s="5">
        <f>VLOOKUP(B833, pct_raw!$A$2:$AX$1800, 36, FALSE)</f>
        <v>3</v>
      </c>
      <c r="AA833" s="5">
        <f>VLOOKUP(B833, pct_raw!$A$2:$AX$1800, 37, FALSE)</f>
        <v>3</v>
      </c>
      <c r="AB833" s="5">
        <f>VLOOKUP(B833, pct_raw!$A$2:$AX$1800, 38, FALSE)</f>
        <v>0</v>
      </c>
      <c r="AC833" s="5">
        <f>VLOOKUP(B833, pct_raw!$A$2:$AX$1800, 39, FALSE)</f>
        <v>0</v>
      </c>
      <c r="AD833" s="5">
        <f>VLOOKUP(B833, pct_raw!$A$2:$AX$1800, 40, FALSE)</f>
        <v>0</v>
      </c>
      <c r="AE833" s="5">
        <f>VLOOKUP(B833, pct_raw!$A$2:$AX$1800, 41, FALSE)</f>
        <v>0</v>
      </c>
      <c r="AF833" s="5">
        <f>VLOOKUP(B833, pct_raw!$A$2:$AX$1800, 42, FALSE)</f>
        <v>0</v>
      </c>
      <c r="AG833" s="5">
        <f>VLOOKUP(B833, pct_raw!$A$2:$AX$1800, 43, FALSE)</f>
        <v>0</v>
      </c>
      <c r="AH833" s="5">
        <f>VLOOKUP(B833, pct_raw!$A$2:$AX$1800, 44, FALSE)</f>
        <v>0</v>
      </c>
      <c r="AI833" s="5">
        <f>VLOOKUP(B833, pct_raw!$A$2:$AX$1800, 45, FALSE)</f>
        <v>4</v>
      </c>
      <c r="AJ833" s="5">
        <f>VLOOKUP(B833, pct_raw!$A$2:$AX$1800, 46, FALSE)</f>
        <v>4</v>
      </c>
      <c r="AK833" s="5">
        <f>VLOOKUP(B833, pct_raw!$A$2:$AX$1800, 47, FALSE)</f>
        <v>0</v>
      </c>
      <c r="AL833" s="5">
        <f>VLOOKUP(B833, pct_raw!$A$2:$AX$1800, 48, FALSE)</f>
        <v>1</v>
      </c>
      <c r="AM833" s="5">
        <f>VLOOKUP(B833, pct_raw!$A$2:$AX$1800, 49, FALSE)</f>
        <v>1</v>
      </c>
      <c r="AN833" s="5">
        <f>VLOOKUP(B833, pct_raw!$A$2:$AX$1800, 50, FALSE)</f>
        <v>0</v>
      </c>
    </row>
    <row r="834" spans="1:40" x14ac:dyDescent="0.2">
      <c r="A834" s="2" t="s">
        <v>1374</v>
      </c>
      <c r="B834" s="2" t="str">
        <f t="shared" ref="B834:B897" si="13">PROPER(C834)</f>
        <v>Highland Twp</v>
      </c>
      <c r="C834" s="2" t="s">
        <v>1374</v>
      </c>
      <c r="D834" s="2" t="str">
        <f>VLOOKUP(B834, pct_raw!$A$2:$AX$1800, 6, FALSE)</f>
        <v xml:space="preserve"> Highland Twp</v>
      </c>
      <c r="E834" s="5">
        <f>VLOOKUP(B834, pct_raw!$A$2:$AX$1800, 15, FALSE)</f>
        <v>0</v>
      </c>
      <c r="F834" s="5">
        <f>VLOOKUP(B834, pct_raw!$A$2:$AX$1800, 16, FALSE)</f>
        <v>0</v>
      </c>
      <c r="G834" s="5">
        <f>VLOOKUP(B834, pct_raw!$A$2:$AX$1800, 17, FALSE)</f>
        <v>0</v>
      </c>
      <c r="H834">
        <f>VLOOKUP(B834, pct_raw!$A$2:$AX$1800, 18, FALSE)</f>
        <v>0</v>
      </c>
      <c r="I834" s="5">
        <f>VLOOKUP(B834, pct_raw!$A$2:$AX$1800, 19, FALSE)</f>
        <v>0</v>
      </c>
      <c r="J834">
        <f>VLOOKUP(B834, pct_raw!$A$2:$AX$1800, 20, FALSE)</f>
        <v>0</v>
      </c>
      <c r="K834" s="5">
        <f>VLOOKUP(B834, pct_raw!$A$2:$AX$1800, 21, FALSE)</f>
        <v>0</v>
      </c>
      <c r="L834" s="5">
        <f>VLOOKUP(B834, pct_raw!$A$2:$AX$1800, 22, FALSE)</f>
        <v>0</v>
      </c>
      <c r="M834" s="5">
        <f>VLOOKUP(B834, pct_raw!$A$2:$AX$1800, 23, FALSE)</f>
        <v>0</v>
      </c>
      <c r="N834" s="5">
        <f>VLOOKUP(B834, pct_raw!$A$2:$AX$1800, 24, FALSE)</f>
        <v>0</v>
      </c>
      <c r="O834" s="5">
        <f>VLOOKUP(B834, pct_raw!$A$2:$AX$1800, 25, FALSE)</f>
        <v>0</v>
      </c>
      <c r="P834" s="5">
        <f>VLOOKUP(B834, pct_raw!$A$2:$AX$1800, 26, FALSE)</f>
        <v>0</v>
      </c>
      <c r="Q834" s="5">
        <f>VLOOKUP(B834, pct_raw!$A$2:$AX$1800, 27, FALSE)</f>
        <v>0</v>
      </c>
      <c r="R834" s="5">
        <f>VLOOKUP(B834, pct_raw!$A$2:$AX$1800, 28, FALSE)</f>
        <v>0</v>
      </c>
      <c r="S834" s="5">
        <f>VLOOKUP(B834, pct_raw!$A$2:$AX$1800, 29, FALSE)</f>
        <v>0</v>
      </c>
      <c r="T834" s="5">
        <f>VLOOKUP(B834, pct_raw!$A$2:$AX$1800, 30, FALSE)</f>
        <v>0</v>
      </c>
      <c r="U834" s="5">
        <f>VLOOKUP(B834, pct_raw!$A$2:$AX$1800, 31, FALSE)</f>
        <v>0</v>
      </c>
      <c r="V834" s="5">
        <f>VLOOKUP(B834, pct_raw!$A$2:$AX$1800, 32, FALSE)</f>
        <v>0</v>
      </c>
      <c r="W834" s="5">
        <f>VLOOKUP(B834, pct_raw!$A$2:$AX$1800, 33, FALSE)</f>
        <v>0</v>
      </c>
      <c r="X834" s="5">
        <f>VLOOKUP(B834, pct_raw!$A$2:$AX$1800, 34, FALSE)</f>
        <v>0</v>
      </c>
      <c r="Y834" s="5">
        <f>VLOOKUP(B834, pct_raw!$A$2:$AX$1800, 35, FALSE)</f>
        <v>0</v>
      </c>
      <c r="Z834" s="5">
        <f>VLOOKUP(B834, pct_raw!$A$2:$AX$1800, 36, FALSE)</f>
        <v>1</v>
      </c>
      <c r="AA834" s="5">
        <f>VLOOKUP(B834, pct_raw!$A$2:$AX$1800, 37, FALSE)</f>
        <v>1</v>
      </c>
      <c r="AB834" s="5">
        <f>VLOOKUP(B834, pct_raw!$A$2:$AX$1800, 38, FALSE)</f>
        <v>0</v>
      </c>
      <c r="AC834" s="5">
        <f>VLOOKUP(B834, pct_raw!$A$2:$AX$1800, 39, FALSE)</f>
        <v>0</v>
      </c>
      <c r="AD834" s="5">
        <f>VLOOKUP(B834, pct_raw!$A$2:$AX$1800, 40, FALSE)</f>
        <v>0</v>
      </c>
      <c r="AE834" s="5">
        <f>VLOOKUP(B834, pct_raw!$A$2:$AX$1800, 41, FALSE)</f>
        <v>0</v>
      </c>
      <c r="AF834" s="5">
        <f>VLOOKUP(B834, pct_raw!$A$2:$AX$1800, 42, FALSE)</f>
        <v>0</v>
      </c>
      <c r="AG834" s="5">
        <f>VLOOKUP(B834, pct_raw!$A$2:$AX$1800, 43, FALSE)</f>
        <v>0</v>
      </c>
      <c r="AH834" s="5">
        <f>VLOOKUP(B834, pct_raw!$A$2:$AX$1800, 44, FALSE)</f>
        <v>0</v>
      </c>
      <c r="AI834" s="5">
        <f>VLOOKUP(B834, pct_raw!$A$2:$AX$1800, 45, FALSE)</f>
        <v>1</v>
      </c>
      <c r="AJ834" s="5">
        <f>VLOOKUP(B834, pct_raw!$A$2:$AX$1800, 46, FALSE)</f>
        <v>1</v>
      </c>
      <c r="AK834" s="5">
        <f>VLOOKUP(B834, pct_raw!$A$2:$AX$1800, 47, FALSE)</f>
        <v>0.09</v>
      </c>
      <c r="AL834" s="5">
        <f>VLOOKUP(B834, pct_raw!$A$2:$AX$1800, 48, FALSE)</f>
        <v>0</v>
      </c>
      <c r="AM834" s="5">
        <f>VLOOKUP(B834, pct_raw!$A$2:$AX$1800, 49, FALSE)</f>
        <v>0</v>
      </c>
      <c r="AN834" s="5">
        <f>VLOOKUP(B834, pct_raw!$A$2:$AX$1800, 50, FALSE)</f>
        <v>0</v>
      </c>
    </row>
    <row r="835" spans="1:40" x14ac:dyDescent="0.2">
      <c r="A835" s="2" t="s">
        <v>1375</v>
      </c>
      <c r="B835" s="2" t="str">
        <f t="shared" si="13"/>
        <v>Highland Indian Village</v>
      </c>
      <c r="C835" s="2" t="s">
        <v>4980</v>
      </c>
      <c r="D835" s="2" t="str">
        <f>VLOOKUP(B835, pct_raw!$A$2:$AX$1800, 6, FALSE)</f>
        <v xml:space="preserve"> HIGHLAND INDIAN VILLAGE</v>
      </c>
      <c r="E835" s="5">
        <f>VLOOKUP(B835, pct_raw!$A$2:$AX$1800, 15, FALSE)</f>
        <v>7</v>
      </c>
      <c r="F835" s="5">
        <f>VLOOKUP(B835, pct_raw!$A$2:$AX$1800, 16, FALSE)</f>
        <v>7</v>
      </c>
      <c r="G835" s="5">
        <f>VLOOKUP(B835, pct_raw!$A$2:$AX$1800, 17, FALSE)</f>
        <v>0.12939999999999999</v>
      </c>
      <c r="H835">
        <f>VLOOKUP(B835, pct_raw!$A$2:$AX$1800, 18, FALSE)</f>
        <v>0</v>
      </c>
      <c r="I835" s="5">
        <f>VLOOKUP(B835, pct_raw!$A$2:$AX$1800, 19, FALSE)</f>
        <v>0</v>
      </c>
      <c r="J835">
        <f>VLOOKUP(B835, pct_raw!$A$2:$AX$1800, 20, FALSE)</f>
        <v>0</v>
      </c>
      <c r="K835" s="5">
        <f>VLOOKUP(B835, pct_raw!$A$2:$AX$1800, 21, FALSE)</f>
        <v>8</v>
      </c>
      <c r="L835" s="5">
        <f>VLOOKUP(B835, pct_raw!$A$2:$AX$1800, 22, FALSE)</f>
        <v>8</v>
      </c>
      <c r="M835" s="5">
        <f>VLOOKUP(B835, pct_raw!$A$2:$AX$1800, 23, FALSE)</f>
        <v>0.12939999999999999</v>
      </c>
      <c r="N835" s="5">
        <f>VLOOKUP(B835, pct_raw!$A$2:$AX$1800, 24, FALSE)</f>
        <v>0</v>
      </c>
      <c r="O835" s="5">
        <f>VLOOKUP(B835, pct_raw!$A$2:$AX$1800, 25, FALSE)</f>
        <v>0</v>
      </c>
      <c r="P835" s="5">
        <f>VLOOKUP(B835, pct_raw!$A$2:$AX$1800, 26, FALSE)</f>
        <v>0</v>
      </c>
      <c r="Q835" s="5">
        <f>VLOOKUP(B835, pct_raw!$A$2:$AX$1800, 27, FALSE)</f>
        <v>1</v>
      </c>
      <c r="R835" s="5">
        <f>VLOOKUP(B835, pct_raw!$A$2:$AX$1800, 28, FALSE)</f>
        <v>0</v>
      </c>
      <c r="S835" s="5">
        <f>VLOOKUP(B835, pct_raw!$A$2:$AX$1800, 29, FALSE)</f>
        <v>0</v>
      </c>
      <c r="T835" s="5">
        <f>VLOOKUP(B835, pct_raw!$A$2:$AX$1800, 30, FALSE)</f>
        <v>0</v>
      </c>
      <c r="U835" s="5">
        <f>VLOOKUP(B835, pct_raw!$A$2:$AX$1800, 31, FALSE)</f>
        <v>0</v>
      </c>
      <c r="V835" s="5">
        <f>VLOOKUP(B835, pct_raw!$A$2:$AX$1800, 32, FALSE)</f>
        <v>0</v>
      </c>
      <c r="W835" s="5">
        <f>VLOOKUP(B835, pct_raw!$A$2:$AX$1800, 33, FALSE)</f>
        <v>0</v>
      </c>
      <c r="X835" s="5">
        <f>VLOOKUP(B835, pct_raw!$A$2:$AX$1800, 34, FALSE)</f>
        <v>0</v>
      </c>
      <c r="Y835" s="5">
        <f>VLOOKUP(B835, pct_raw!$A$2:$AX$1800, 35, FALSE)</f>
        <v>0</v>
      </c>
      <c r="Z835" s="5">
        <f>VLOOKUP(B835, pct_raw!$A$2:$AX$1800, 36, FALSE)</f>
        <v>10</v>
      </c>
      <c r="AA835" s="5">
        <f>VLOOKUP(B835, pct_raw!$A$2:$AX$1800, 37, FALSE)</f>
        <v>11</v>
      </c>
      <c r="AB835" s="5">
        <f>VLOOKUP(B835, pct_raw!$A$2:$AX$1800, 38, FALSE)</f>
        <v>0.25879999999999997</v>
      </c>
      <c r="AC835" s="5">
        <f>VLOOKUP(B835, pct_raw!$A$2:$AX$1800, 39, FALSE)</f>
        <v>0</v>
      </c>
      <c r="AD835" s="5">
        <f>VLOOKUP(B835, pct_raw!$A$2:$AX$1800, 40, FALSE)</f>
        <v>0</v>
      </c>
      <c r="AE835" s="5">
        <f>VLOOKUP(B835, pct_raw!$A$2:$AX$1800, 41, FALSE)</f>
        <v>0</v>
      </c>
      <c r="AF835" s="5">
        <f>VLOOKUP(B835, pct_raw!$A$2:$AX$1800, 42, FALSE)</f>
        <v>0</v>
      </c>
      <c r="AG835" s="5">
        <f>VLOOKUP(B835, pct_raw!$A$2:$AX$1800, 43, FALSE)</f>
        <v>0</v>
      </c>
      <c r="AH835" s="5">
        <f>VLOOKUP(B835, pct_raw!$A$2:$AX$1800, 44, FALSE)</f>
        <v>0</v>
      </c>
      <c r="AI835" s="5">
        <f>VLOOKUP(B835, pct_raw!$A$2:$AX$1800, 45, FALSE)</f>
        <v>1</v>
      </c>
      <c r="AJ835" s="5">
        <f>VLOOKUP(B835, pct_raw!$A$2:$AX$1800, 46, FALSE)</f>
        <v>0</v>
      </c>
      <c r="AK835" s="5">
        <f>VLOOKUP(B835, pct_raw!$A$2:$AX$1800, 47, FALSE)</f>
        <v>0</v>
      </c>
      <c r="AL835" s="5">
        <f>VLOOKUP(B835, pct_raw!$A$2:$AX$1800, 48, FALSE)</f>
        <v>0</v>
      </c>
      <c r="AM835" s="5">
        <f>VLOOKUP(B835, pct_raw!$A$2:$AX$1800, 49, FALSE)</f>
        <v>0</v>
      </c>
      <c r="AN835" s="5">
        <f>VLOOKUP(B835, pct_raw!$A$2:$AX$1800, 50, FALSE)</f>
        <v>0</v>
      </c>
    </row>
    <row r="836" spans="1:40" x14ac:dyDescent="0.2">
      <c r="A836" s="2" t="s">
        <v>1376</v>
      </c>
      <c r="B836" s="2" t="str">
        <f t="shared" si="13"/>
        <v>Hills</v>
      </c>
      <c r="C836" s="2" t="s">
        <v>1376</v>
      </c>
      <c r="D836" s="2" t="str">
        <f>VLOOKUP(B836, pct_raw!$A$2:$AX$1800, 6, FALSE)</f>
        <v xml:space="preserve"> HILLS</v>
      </c>
      <c r="E836" s="5">
        <f>VLOOKUP(B836, pct_raw!$A$2:$AX$1800, 15, FALSE)</f>
        <v>9</v>
      </c>
      <c r="F836" s="5">
        <f>VLOOKUP(B836, pct_raw!$A$2:$AX$1800, 16, FALSE)</f>
        <v>0</v>
      </c>
      <c r="G836" s="5">
        <f>VLOOKUP(B836, pct_raw!$A$2:$AX$1800, 17, FALSE)</f>
        <v>0</v>
      </c>
      <c r="H836">
        <f>VLOOKUP(B836, pct_raw!$A$2:$AX$1800, 18, FALSE)</f>
        <v>0</v>
      </c>
      <c r="I836" s="5">
        <f>VLOOKUP(B836, pct_raw!$A$2:$AX$1800, 19, FALSE)</f>
        <v>0</v>
      </c>
      <c r="J836">
        <f>VLOOKUP(B836, pct_raw!$A$2:$AX$1800, 20, FALSE)</f>
        <v>0</v>
      </c>
      <c r="K836" s="5">
        <f>VLOOKUP(B836, pct_raw!$A$2:$AX$1800, 21, FALSE)</f>
        <v>19</v>
      </c>
      <c r="L836" s="5">
        <f>VLOOKUP(B836, pct_raw!$A$2:$AX$1800, 22, FALSE)</f>
        <v>36</v>
      </c>
      <c r="M836" s="5">
        <f>VLOOKUP(B836, pct_raw!$A$2:$AX$1800, 23, FALSE)</f>
        <v>0.40500000000000003</v>
      </c>
      <c r="N836" s="5">
        <f>VLOOKUP(B836, pct_raw!$A$2:$AX$1800, 24, FALSE)</f>
        <v>1</v>
      </c>
      <c r="O836" s="5">
        <f>VLOOKUP(B836, pct_raw!$A$2:$AX$1800, 25, FALSE)</f>
        <v>0</v>
      </c>
      <c r="P836" s="5">
        <f>VLOOKUP(B836, pct_raw!$A$2:$AX$1800, 26, FALSE)</f>
        <v>0</v>
      </c>
      <c r="Q836" s="5">
        <f>VLOOKUP(B836, pct_raw!$A$2:$AX$1800, 27, FALSE)</f>
        <v>4</v>
      </c>
      <c r="R836" s="5">
        <f>VLOOKUP(B836, pct_raw!$A$2:$AX$1800, 28, FALSE)</f>
        <v>0</v>
      </c>
      <c r="S836" s="5">
        <f>VLOOKUP(B836, pct_raw!$A$2:$AX$1800, 29, FALSE)</f>
        <v>0</v>
      </c>
      <c r="T836" s="5">
        <f>VLOOKUP(B836, pct_raw!$A$2:$AX$1800, 30, FALSE)</f>
        <v>0</v>
      </c>
      <c r="U836" s="5">
        <f>VLOOKUP(B836, pct_raw!$A$2:$AX$1800, 31, FALSE)</f>
        <v>0</v>
      </c>
      <c r="V836" s="5">
        <f>VLOOKUP(B836, pct_raw!$A$2:$AX$1800, 32, FALSE)</f>
        <v>0</v>
      </c>
      <c r="W836" s="5">
        <f>VLOOKUP(B836, pct_raw!$A$2:$AX$1800, 33, FALSE)</f>
        <v>0</v>
      </c>
      <c r="X836" s="5">
        <f>VLOOKUP(B836, pct_raw!$A$2:$AX$1800, 34, FALSE)</f>
        <v>0</v>
      </c>
      <c r="Y836" s="5">
        <f>VLOOKUP(B836, pct_raw!$A$2:$AX$1800, 35, FALSE)</f>
        <v>0</v>
      </c>
      <c r="Z836" s="5">
        <f>VLOOKUP(B836, pct_raw!$A$2:$AX$1800, 36, FALSE)</f>
        <v>19</v>
      </c>
      <c r="AA836" s="5">
        <f>VLOOKUP(B836, pct_raw!$A$2:$AX$1800, 37, FALSE)</f>
        <v>29</v>
      </c>
      <c r="AB836" s="5">
        <f>VLOOKUP(B836, pct_raw!$A$2:$AX$1800, 38, FALSE)</f>
        <v>0.40500000000000003</v>
      </c>
      <c r="AC836" s="5">
        <f>VLOOKUP(B836, pct_raw!$A$2:$AX$1800, 39, FALSE)</f>
        <v>2</v>
      </c>
      <c r="AD836" s="5">
        <f>VLOOKUP(B836, pct_raw!$A$2:$AX$1800, 40, FALSE)</f>
        <v>0</v>
      </c>
      <c r="AE836" s="5">
        <f>VLOOKUP(B836, pct_raw!$A$2:$AX$1800, 41, FALSE)</f>
        <v>0</v>
      </c>
      <c r="AF836" s="5">
        <f>VLOOKUP(B836, pct_raw!$A$2:$AX$1800, 42, FALSE)</f>
        <v>0</v>
      </c>
      <c r="AG836" s="5">
        <f>VLOOKUP(B836, pct_raw!$A$2:$AX$1800, 43, FALSE)</f>
        <v>3</v>
      </c>
      <c r="AH836" s="5">
        <f>VLOOKUP(B836, pct_raw!$A$2:$AX$1800, 44, FALSE)</f>
        <v>0</v>
      </c>
      <c r="AI836" s="5">
        <f>VLOOKUP(B836, pct_raw!$A$2:$AX$1800, 45, FALSE)</f>
        <v>12</v>
      </c>
      <c r="AJ836" s="5">
        <f>VLOOKUP(B836, pct_raw!$A$2:$AX$1800, 46, FALSE)</f>
        <v>0</v>
      </c>
      <c r="AK836" s="5">
        <f>VLOOKUP(B836, pct_raw!$A$2:$AX$1800, 47, FALSE)</f>
        <v>0</v>
      </c>
      <c r="AL836" s="5">
        <f>VLOOKUP(B836, pct_raw!$A$2:$AX$1800, 48, FALSE)</f>
        <v>2</v>
      </c>
      <c r="AM836" s="5">
        <f>VLOOKUP(B836, pct_raw!$A$2:$AX$1800, 49, FALSE)</f>
        <v>0</v>
      </c>
      <c r="AN836" s="5">
        <f>VLOOKUP(B836, pct_raw!$A$2:$AX$1800, 50, FALSE)</f>
        <v>0</v>
      </c>
    </row>
    <row r="837" spans="1:40" x14ac:dyDescent="0.2">
      <c r="A837" s="2" t="s">
        <v>629</v>
      </c>
      <c r="B837" s="2" t="str">
        <f t="shared" si="13"/>
        <v>Hilton Washington</v>
      </c>
      <c r="C837" s="2" t="s">
        <v>4981</v>
      </c>
      <c r="D837" s="2" t="str">
        <f>VLOOKUP(B837, pct_raw!$A$2:$AX$1800, 6, FALSE)</f>
        <v xml:space="preserve"> Hilton Washington</v>
      </c>
      <c r="E837" s="5">
        <f>VLOOKUP(B837, pct_raw!$A$2:$AX$1800, 15, FALSE)</f>
        <v>12</v>
      </c>
      <c r="F837" s="5">
        <f>VLOOKUP(B837, pct_raw!$A$2:$AX$1800, 16, FALSE)</f>
        <v>13</v>
      </c>
      <c r="G837" s="5">
        <f>VLOOKUP(B837, pct_raw!$A$2:$AX$1800, 17, FALSE)</f>
        <v>0.2</v>
      </c>
      <c r="H837">
        <f>VLOOKUP(B837, pct_raw!$A$2:$AX$1800, 18, FALSE)</f>
        <v>1</v>
      </c>
      <c r="I837" s="5">
        <f>VLOOKUP(B837, pct_raw!$A$2:$AX$1800, 19, FALSE)</f>
        <v>0</v>
      </c>
      <c r="J837">
        <f>VLOOKUP(B837, pct_raw!$A$2:$AX$1800, 20, FALSE)</f>
        <v>0</v>
      </c>
      <c r="K837" s="5">
        <f>VLOOKUP(B837, pct_raw!$A$2:$AX$1800, 21, FALSE)</f>
        <v>11</v>
      </c>
      <c r="L837" s="5">
        <f>VLOOKUP(B837, pct_raw!$A$2:$AX$1800, 22, FALSE)</f>
        <v>18</v>
      </c>
      <c r="M837" s="5">
        <f>VLOOKUP(B837, pct_raw!$A$2:$AX$1800, 23, FALSE)</f>
        <v>0.2</v>
      </c>
      <c r="N837" s="5">
        <f>VLOOKUP(B837, pct_raw!$A$2:$AX$1800, 24, FALSE)</f>
        <v>0</v>
      </c>
      <c r="O837" s="5">
        <f>VLOOKUP(B837, pct_raw!$A$2:$AX$1800, 25, FALSE)</f>
        <v>0</v>
      </c>
      <c r="P837" s="5">
        <f>VLOOKUP(B837, pct_raw!$A$2:$AX$1800, 26, FALSE)</f>
        <v>0</v>
      </c>
      <c r="Q837" s="5">
        <f>VLOOKUP(B837, pct_raw!$A$2:$AX$1800, 27, FALSE)</f>
        <v>6</v>
      </c>
      <c r="R837" s="5">
        <f>VLOOKUP(B837, pct_raw!$A$2:$AX$1800, 28, FALSE)</f>
        <v>0</v>
      </c>
      <c r="S837" s="5">
        <f>VLOOKUP(B837, pct_raw!$A$2:$AX$1800, 29, FALSE)</f>
        <v>0</v>
      </c>
      <c r="T837" s="5">
        <f>VLOOKUP(B837, pct_raw!$A$2:$AX$1800, 30, FALSE)</f>
        <v>0</v>
      </c>
      <c r="U837" s="5">
        <f>VLOOKUP(B837, pct_raw!$A$2:$AX$1800, 31, FALSE)</f>
        <v>0</v>
      </c>
      <c r="V837" s="5">
        <f>VLOOKUP(B837, pct_raw!$A$2:$AX$1800, 32, FALSE)</f>
        <v>0</v>
      </c>
      <c r="W837" s="5">
        <f>VLOOKUP(B837, pct_raw!$A$2:$AX$1800, 33, FALSE)</f>
        <v>0</v>
      </c>
      <c r="X837" s="5">
        <f>VLOOKUP(B837, pct_raw!$A$2:$AX$1800, 34, FALSE)</f>
        <v>0</v>
      </c>
      <c r="Y837" s="5">
        <f>VLOOKUP(B837, pct_raw!$A$2:$AX$1800, 35, FALSE)</f>
        <v>0</v>
      </c>
      <c r="Z837" s="5">
        <f>VLOOKUP(B837, pct_raw!$A$2:$AX$1800, 36, FALSE)</f>
        <v>15</v>
      </c>
      <c r="AA837" s="5">
        <f>VLOOKUP(B837, pct_raw!$A$2:$AX$1800, 37, FALSE)</f>
        <v>17</v>
      </c>
      <c r="AB837" s="5">
        <f>VLOOKUP(B837, pct_raw!$A$2:$AX$1800, 38, FALSE)</f>
        <v>0.2</v>
      </c>
      <c r="AC837" s="5">
        <f>VLOOKUP(B837, pct_raw!$A$2:$AX$1800, 39, FALSE)</f>
        <v>1</v>
      </c>
      <c r="AD837" s="5">
        <f>VLOOKUP(B837, pct_raw!$A$2:$AX$1800, 40, FALSE)</f>
        <v>0</v>
      </c>
      <c r="AE837" s="5">
        <f>VLOOKUP(B837, pct_raw!$A$2:$AX$1800, 41, FALSE)</f>
        <v>0</v>
      </c>
      <c r="AF837" s="5">
        <f>VLOOKUP(B837, pct_raw!$A$2:$AX$1800, 42, FALSE)</f>
        <v>1</v>
      </c>
      <c r="AG837" s="5">
        <f>VLOOKUP(B837, pct_raw!$A$2:$AX$1800, 43, FALSE)</f>
        <v>0</v>
      </c>
      <c r="AH837" s="5">
        <f>VLOOKUP(B837, pct_raw!$A$2:$AX$1800, 44, FALSE)</f>
        <v>0</v>
      </c>
      <c r="AI837" s="5">
        <f>VLOOKUP(B837, pct_raw!$A$2:$AX$1800, 45, FALSE)</f>
        <v>12</v>
      </c>
      <c r="AJ837" s="5">
        <f>VLOOKUP(B837, pct_raw!$A$2:$AX$1800, 46, FALSE)</f>
        <v>16</v>
      </c>
      <c r="AK837" s="5">
        <f>VLOOKUP(B837, pct_raw!$A$2:$AX$1800, 47, FALSE)</f>
        <v>0.2</v>
      </c>
      <c r="AL837" s="5">
        <f>VLOOKUP(B837, pct_raw!$A$2:$AX$1800, 48, FALSE)</f>
        <v>6</v>
      </c>
      <c r="AM837" s="5">
        <f>VLOOKUP(B837, pct_raw!$A$2:$AX$1800, 49, FALSE)</f>
        <v>0</v>
      </c>
      <c r="AN837" s="5">
        <f>VLOOKUP(B837, pct_raw!$A$2:$AX$1800, 50, FALSE)</f>
        <v>0</v>
      </c>
    </row>
    <row r="838" spans="1:40" x14ac:dyDescent="0.2">
      <c r="A838" s="2" t="s">
        <v>560</v>
      </c>
      <c r="B838" s="2" t="str">
        <f t="shared" si="13"/>
        <v>Hl Tm Wallingford</v>
      </c>
      <c r="C838" s="2" t="s">
        <v>4735</v>
      </c>
      <c r="D838" s="2" t="str">
        <f>VLOOKUP(B838, pct_raw!$A$2:$AX$1800, 6, FALSE)</f>
        <v xml:space="preserve"> HL TM Wallingford</v>
      </c>
      <c r="E838" s="5">
        <f>VLOOKUP(B838, pct_raw!$A$2:$AX$1800, 15, FALSE)</f>
        <v>3</v>
      </c>
      <c r="F838" s="5">
        <f>VLOOKUP(B838, pct_raw!$A$2:$AX$1800, 16, FALSE)</f>
        <v>5</v>
      </c>
      <c r="G838" s="5">
        <f>VLOOKUP(B838, pct_raw!$A$2:$AX$1800, 17, FALSE)</f>
        <v>0.1143</v>
      </c>
      <c r="H838">
        <f>VLOOKUP(B838, pct_raw!$A$2:$AX$1800, 18, FALSE)</f>
        <v>0</v>
      </c>
      <c r="I838" s="5">
        <f>VLOOKUP(B838, pct_raw!$A$2:$AX$1800, 19, FALSE)</f>
        <v>0</v>
      </c>
      <c r="J838">
        <f>VLOOKUP(B838, pct_raw!$A$2:$AX$1800, 20, FALSE)</f>
        <v>0</v>
      </c>
      <c r="K838" s="5">
        <f>VLOOKUP(B838, pct_raw!$A$2:$AX$1800, 21, FALSE)</f>
        <v>4</v>
      </c>
      <c r="L838" s="5">
        <f>VLOOKUP(B838, pct_raw!$A$2:$AX$1800, 22, FALSE)</f>
        <v>8</v>
      </c>
      <c r="M838" s="5">
        <f>VLOOKUP(B838, pct_raw!$A$2:$AX$1800, 23, FALSE)</f>
        <v>0.1143</v>
      </c>
      <c r="N838" s="5">
        <f>VLOOKUP(B838, pct_raw!$A$2:$AX$1800, 24, FALSE)</f>
        <v>0</v>
      </c>
      <c r="O838" s="5">
        <f>VLOOKUP(B838, pct_raw!$A$2:$AX$1800, 25, FALSE)</f>
        <v>0</v>
      </c>
      <c r="P838" s="5">
        <f>VLOOKUP(B838, pct_raw!$A$2:$AX$1800, 26, FALSE)</f>
        <v>0</v>
      </c>
      <c r="Q838" s="5">
        <f>VLOOKUP(B838, pct_raw!$A$2:$AX$1800, 27, FALSE)</f>
        <v>2</v>
      </c>
      <c r="R838" s="5">
        <f>VLOOKUP(B838, pct_raw!$A$2:$AX$1800, 28, FALSE)</f>
        <v>0</v>
      </c>
      <c r="S838" s="5">
        <f>VLOOKUP(B838, pct_raw!$A$2:$AX$1800, 29, FALSE)</f>
        <v>0</v>
      </c>
      <c r="T838" s="5">
        <f>VLOOKUP(B838, pct_raw!$A$2:$AX$1800, 30, FALSE)</f>
        <v>0</v>
      </c>
      <c r="U838" s="5">
        <f>VLOOKUP(B838, pct_raw!$A$2:$AX$1800, 31, FALSE)</f>
        <v>0</v>
      </c>
      <c r="V838" s="5">
        <f>VLOOKUP(B838, pct_raw!$A$2:$AX$1800, 32, FALSE)</f>
        <v>0</v>
      </c>
      <c r="W838" s="5">
        <f>VLOOKUP(B838, pct_raw!$A$2:$AX$1800, 33, FALSE)</f>
        <v>0</v>
      </c>
      <c r="X838" s="5">
        <f>VLOOKUP(B838, pct_raw!$A$2:$AX$1800, 34, FALSE)</f>
        <v>0</v>
      </c>
      <c r="Y838" s="5">
        <f>VLOOKUP(B838, pct_raw!$A$2:$AX$1800, 35, FALSE)</f>
        <v>0</v>
      </c>
      <c r="Z838" s="5">
        <f>VLOOKUP(B838, pct_raw!$A$2:$AX$1800, 36, FALSE)</f>
        <v>3</v>
      </c>
      <c r="AA838" s="5">
        <f>VLOOKUP(B838, pct_raw!$A$2:$AX$1800, 37, FALSE)</f>
        <v>2</v>
      </c>
      <c r="AB838" s="5">
        <f>VLOOKUP(B838, pct_raw!$A$2:$AX$1800, 38, FALSE)</f>
        <v>0</v>
      </c>
      <c r="AC838" s="5">
        <f>VLOOKUP(B838, pct_raw!$A$2:$AX$1800, 39, FALSE)</f>
        <v>0</v>
      </c>
      <c r="AD838" s="5">
        <f>VLOOKUP(B838, pct_raw!$A$2:$AX$1800, 40, FALSE)</f>
        <v>0</v>
      </c>
      <c r="AE838" s="5">
        <f>VLOOKUP(B838, pct_raw!$A$2:$AX$1800, 41, FALSE)</f>
        <v>0</v>
      </c>
      <c r="AF838" s="5">
        <f>VLOOKUP(B838, pct_raw!$A$2:$AX$1800, 42, FALSE)</f>
        <v>2</v>
      </c>
      <c r="AG838" s="5">
        <f>VLOOKUP(B838, pct_raw!$A$2:$AX$1800, 43, FALSE)</f>
        <v>0</v>
      </c>
      <c r="AH838" s="5">
        <f>VLOOKUP(B838, pct_raw!$A$2:$AX$1800, 44, FALSE)</f>
        <v>0</v>
      </c>
      <c r="AI838" s="5">
        <f>VLOOKUP(B838, pct_raw!$A$2:$AX$1800, 45, FALSE)</f>
        <v>1</v>
      </c>
      <c r="AJ838" s="5">
        <f>VLOOKUP(B838, pct_raw!$A$2:$AX$1800, 46, FALSE)</f>
        <v>0</v>
      </c>
      <c r="AK838" s="5">
        <f>VLOOKUP(B838, pct_raw!$A$2:$AX$1800, 47, FALSE)</f>
        <v>0</v>
      </c>
      <c r="AL838" s="5">
        <f>VLOOKUP(B838, pct_raw!$A$2:$AX$1800, 48, FALSE)</f>
        <v>0</v>
      </c>
      <c r="AM838" s="5">
        <f>VLOOKUP(B838, pct_raw!$A$2:$AX$1800, 49, FALSE)</f>
        <v>0</v>
      </c>
      <c r="AN838" s="5">
        <f>VLOOKUP(B838, pct_raw!$A$2:$AX$1800, 50, FALSE)</f>
        <v>0</v>
      </c>
    </row>
    <row r="839" spans="1:40" x14ac:dyDescent="0.2">
      <c r="A839" s="2" t="s">
        <v>1377</v>
      </c>
      <c r="B839" s="2" t="str">
        <f t="shared" si="13"/>
        <v>Homer Monroe Jackson Garrison</v>
      </c>
      <c r="C839" s="2" t="s">
        <v>4736</v>
      </c>
      <c r="D839" s="2" t="str">
        <f>VLOOKUP(B839, pct_raw!$A$2:$AX$1800, 6, FALSE)</f>
        <v xml:space="preserve"> Homer Monroe Jackson Garrison</v>
      </c>
      <c r="E839" s="5">
        <f>VLOOKUP(B839, pct_raw!$A$2:$AX$1800, 15, FALSE)</f>
        <v>5</v>
      </c>
      <c r="F839" s="5">
        <f>VLOOKUP(B839, pct_raw!$A$2:$AX$1800, 16, FALSE)</f>
        <v>5</v>
      </c>
      <c r="G839" s="5">
        <f>VLOOKUP(B839, pct_raw!$A$2:$AX$1800, 17, FALSE)</f>
        <v>0.15</v>
      </c>
      <c r="H839">
        <f>VLOOKUP(B839, pct_raw!$A$2:$AX$1800, 18, FALSE)</f>
        <v>0</v>
      </c>
      <c r="I839" s="5">
        <f>VLOOKUP(B839, pct_raw!$A$2:$AX$1800, 19, FALSE)</f>
        <v>0</v>
      </c>
      <c r="J839">
        <f>VLOOKUP(B839, pct_raw!$A$2:$AX$1800, 20, FALSE)</f>
        <v>0</v>
      </c>
      <c r="K839" s="5">
        <f>VLOOKUP(B839, pct_raw!$A$2:$AX$1800, 21, FALSE)</f>
        <v>3</v>
      </c>
      <c r="L839" s="5">
        <f>VLOOKUP(B839, pct_raw!$A$2:$AX$1800, 22, FALSE)</f>
        <v>3</v>
      </c>
      <c r="M839" s="5">
        <f>VLOOKUP(B839, pct_raw!$A$2:$AX$1800, 23, FALSE)</f>
        <v>7.4999999999999997E-2</v>
      </c>
      <c r="N839" s="5">
        <f>VLOOKUP(B839, pct_raw!$A$2:$AX$1800, 24, FALSE)</f>
        <v>0</v>
      </c>
      <c r="O839" s="5">
        <f>VLOOKUP(B839, pct_raw!$A$2:$AX$1800, 25, FALSE)</f>
        <v>0</v>
      </c>
      <c r="P839" s="5">
        <f>VLOOKUP(B839, pct_raw!$A$2:$AX$1800, 26, FALSE)</f>
        <v>0</v>
      </c>
      <c r="Q839" s="5">
        <f>VLOOKUP(B839, pct_raw!$A$2:$AX$1800, 27, FALSE)</f>
        <v>7</v>
      </c>
      <c r="R839" s="5">
        <f>VLOOKUP(B839, pct_raw!$A$2:$AX$1800, 28, FALSE)</f>
        <v>8</v>
      </c>
      <c r="S839" s="5">
        <f>VLOOKUP(B839, pct_raw!$A$2:$AX$1800, 29, FALSE)</f>
        <v>0.22500000000000001</v>
      </c>
      <c r="T839" s="5">
        <f>VLOOKUP(B839, pct_raw!$A$2:$AX$1800, 30, FALSE)</f>
        <v>0</v>
      </c>
      <c r="U839" s="5">
        <f>VLOOKUP(B839, pct_raw!$A$2:$AX$1800, 31, FALSE)</f>
        <v>0</v>
      </c>
      <c r="V839" s="5">
        <f>VLOOKUP(B839, pct_raw!$A$2:$AX$1800, 32, FALSE)</f>
        <v>0</v>
      </c>
      <c r="W839" s="5">
        <f>VLOOKUP(B839, pct_raw!$A$2:$AX$1800, 33, FALSE)</f>
        <v>0</v>
      </c>
      <c r="X839" s="5">
        <f>VLOOKUP(B839, pct_raw!$A$2:$AX$1800, 34, FALSE)</f>
        <v>0</v>
      </c>
      <c r="Y839" s="5">
        <f>VLOOKUP(B839, pct_raw!$A$2:$AX$1800, 35, FALSE)</f>
        <v>0</v>
      </c>
      <c r="Z839" s="5">
        <f>VLOOKUP(B839, pct_raw!$A$2:$AX$1800, 36, FALSE)</f>
        <v>1</v>
      </c>
      <c r="AA839" s="5">
        <f>VLOOKUP(B839, pct_raw!$A$2:$AX$1800, 37, FALSE)</f>
        <v>0</v>
      </c>
      <c r="AB839" s="5">
        <f>VLOOKUP(B839, pct_raw!$A$2:$AX$1800, 38, FALSE)</f>
        <v>0</v>
      </c>
      <c r="AC839" s="5">
        <f>VLOOKUP(B839, pct_raw!$A$2:$AX$1800, 39, FALSE)</f>
        <v>0</v>
      </c>
      <c r="AD839" s="5">
        <f>VLOOKUP(B839, pct_raw!$A$2:$AX$1800, 40, FALSE)</f>
        <v>0</v>
      </c>
      <c r="AE839" s="5">
        <f>VLOOKUP(B839, pct_raw!$A$2:$AX$1800, 41, FALSE)</f>
        <v>0</v>
      </c>
      <c r="AF839" s="5">
        <f>VLOOKUP(B839, pct_raw!$A$2:$AX$1800, 42, FALSE)</f>
        <v>0</v>
      </c>
      <c r="AG839" s="5">
        <f>VLOOKUP(B839, pct_raw!$A$2:$AX$1800, 43, FALSE)</f>
        <v>0</v>
      </c>
      <c r="AH839" s="5">
        <f>VLOOKUP(B839, pct_raw!$A$2:$AX$1800, 44, FALSE)</f>
        <v>0</v>
      </c>
      <c r="AI839" s="5">
        <f>VLOOKUP(B839, pct_raw!$A$2:$AX$1800, 45, FALSE)</f>
        <v>1</v>
      </c>
      <c r="AJ839" s="5">
        <f>VLOOKUP(B839, pct_raw!$A$2:$AX$1800, 46, FALSE)</f>
        <v>0</v>
      </c>
      <c r="AK839" s="5">
        <f>VLOOKUP(B839, pct_raw!$A$2:$AX$1800, 47, FALSE)</f>
        <v>0</v>
      </c>
      <c r="AL839" s="5">
        <f>VLOOKUP(B839, pct_raw!$A$2:$AX$1800, 48, FALSE)</f>
        <v>0</v>
      </c>
      <c r="AM839" s="5">
        <f>VLOOKUP(B839, pct_raw!$A$2:$AX$1800, 49, FALSE)</f>
        <v>0</v>
      </c>
      <c r="AN839" s="5">
        <f>VLOOKUP(B839, pct_raw!$A$2:$AX$1800, 50, FALSE)</f>
        <v>0</v>
      </c>
    </row>
    <row r="840" spans="1:40" x14ac:dyDescent="0.2">
      <c r="A840" s="2" t="s">
        <v>1378</v>
      </c>
      <c r="B840" s="2" t="str">
        <f t="shared" si="13"/>
        <v>Honey Creek Elk</v>
      </c>
      <c r="C840" s="2" t="s">
        <v>4982</v>
      </c>
      <c r="D840" s="2" t="str">
        <f>VLOOKUP(B840, pct_raw!$A$2:$AX$1800, 6, FALSE)</f>
        <v xml:space="preserve"> Honey Creek Elk</v>
      </c>
      <c r="E840" s="5">
        <f>VLOOKUP(B840, pct_raw!$A$2:$AX$1800, 15, FALSE)</f>
        <v>2</v>
      </c>
      <c r="F840" s="5">
        <f>VLOOKUP(B840, pct_raw!$A$2:$AX$1800, 16, FALSE)</f>
        <v>4</v>
      </c>
      <c r="G840" s="5">
        <f>VLOOKUP(B840, pct_raw!$A$2:$AX$1800, 17, FALSE)</f>
        <v>0.15</v>
      </c>
      <c r="H840">
        <f>VLOOKUP(B840, pct_raw!$A$2:$AX$1800, 18, FALSE)</f>
        <v>0</v>
      </c>
      <c r="I840" s="5">
        <f>VLOOKUP(B840, pct_raw!$A$2:$AX$1800, 19, FALSE)</f>
        <v>0</v>
      </c>
      <c r="J840">
        <f>VLOOKUP(B840, pct_raw!$A$2:$AX$1800, 20, FALSE)</f>
        <v>0</v>
      </c>
      <c r="K840" s="5">
        <f>VLOOKUP(B840, pct_raw!$A$2:$AX$1800, 21, FALSE)</f>
        <v>8</v>
      </c>
      <c r="L840" s="5">
        <f>VLOOKUP(B840, pct_raw!$A$2:$AX$1800, 22, FALSE)</f>
        <v>8</v>
      </c>
      <c r="M840" s="5">
        <f>VLOOKUP(B840, pct_raw!$A$2:$AX$1800, 23, FALSE)</f>
        <v>0.3</v>
      </c>
      <c r="N840" s="5">
        <f>VLOOKUP(B840, pct_raw!$A$2:$AX$1800, 24, FALSE)</f>
        <v>0</v>
      </c>
      <c r="O840" s="5">
        <f>VLOOKUP(B840, pct_raw!$A$2:$AX$1800, 25, FALSE)</f>
        <v>0</v>
      </c>
      <c r="P840" s="5">
        <f>VLOOKUP(B840, pct_raw!$A$2:$AX$1800, 26, FALSE)</f>
        <v>0</v>
      </c>
      <c r="Q840" s="5">
        <f>VLOOKUP(B840, pct_raw!$A$2:$AX$1800, 27, FALSE)</f>
        <v>5</v>
      </c>
      <c r="R840" s="5">
        <f>VLOOKUP(B840, pct_raw!$A$2:$AX$1800, 28, FALSE)</f>
        <v>7</v>
      </c>
      <c r="S840" s="5">
        <f>VLOOKUP(B840, pct_raw!$A$2:$AX$1800, 29, FALSE)</f>
        <v>0.22500000000000001</v>
      </c>
      <c r="T840" s="5">
        <f>VLOOKUP(B840, pct_raw!$A$2:$AX$1800, 30, FALSE)</f>
        <v>0</v>
      </c>
      <c r="U840" s="5">
        <f>VLOOKUP(B840, pct_raw!$A$2:$AX$1800, 31, FALSE)</f>
        <v>0</v>
      </c>
      <c r="V840" s="5">
        <f>VLOOKUP(B840, pct_raw!$A$2:$AX$1800, 32, FALSE)</f>
        <v>0</v>
      </c>
      <c r="W840" s="5">
        <f>VLOOKUP(B840, pct_raw!$A$2:$AX$1800, 33, FALSE)</f>
        <v>0</v>
      </c>
      <c r="X840" s="5">
        <f>VLOOKUP(B840, pct_raw!$A$2:$AX$1800, 34, FALSE)</f>
        <v>0</v>
      </c>
      <c r="Y840" s="5">
        <f>VLOOKUP(B840, pct_raw!$A$2:$AX$1800, 35, FALSE)</f>
        <v>0</v>
      </c>
      <c r="Z840" s="5">
        <f>VLOOKUP(B840, pct_raw!$A$2:$AX$1800, 36, FALSE)</f>
        <v>0</v>
      </c>
      <c r="AA840" s="5">
        <f>VLOOKUP(B840, pct_raw!$A$2:$AX$1800, 37, FALSE)</f>
        <v>0</v>
      </c>
      <c r="AB840" s="5">
        <f>VLOOKUP(B840, pct_raw!$A$2:$AX$1800, 38, FALSE)</f>
        <v>0</v>
      </c>
      <c r="AC840" s="5">
        <f>VLOOKUP(B840, pct_raw!$A$2:$AX$1800, 39, FALSE)</f>
        <v>3</v>
      </c>
      <c r="AD840" s="5">
        <f>VLOOKUP(B840, pct_raw!$A$2:$AX$1800, 40, FALSE)</f>
        <v>0</v>
      </c>
      <c r="AE840" s="5">
        <f>VLOOKUP(B840, pct_raw!$A$2:$AX$1800, 41, FALSE)</f>
        <v>0</v>
      </c>
      <c r="AF840" s="5">
        <f>VLOOKUP(B840, pct_raw!$A$2:$AX$1800, 42, FALSE)</f>
        <v>0</v>
      </c>
      <c r="AG840" s="5">
        <f>VLOOKUP(B840, pct_raw!$A$2:$AX$1800, 43, FALSE)</f>
        <v>2</v>
      </c>
      <c r="AH840" s="5">
        <f>VLOOKUP(B840, pct_raw!$A$2:$AX$1800, 44, FALSE)</f>
        <v>0</v>
      </c>
      <c r="AI840" s="5">
        <f>VLOOKUP(B840, pct_raw!$A$2:$AX$1800, 45, FALSE)</f>
        <v>2</v>
      </c>
      <c r="AJ840" s="5">
        <f>VLOOKUP(B840, pct_raw!$A$2:$AX$1800, 46, FALSE)</f>
        <v>0</v>
      </c>
      <c r="AK840" s="5">
        <f>VLOOKUP(B840, pct_raw!$A$2:$AX$1800, 47, FALSE)</f>
        <v>0</v>
      </c>
      <c r="AL840" s="5">
        <f>VLOOKUP(B840, pct_raw!$A$2:$AX$1800, 48, FALSE)</f>
        <v>1</v>
      </c>
      <c r="AM840" s="5">
        <f>VLOOKUP(B840, pct_raw!$A$2:$AX$1800, 49, FALSE)</f>
        <v>0</v>
      </c>
      <c r="AN840" s="5">
        <f>VLOOKUP(B840, pct_raw!$A$2:$AX$1800, 50, FALSE)</f>
        <v>0</v>
      </c>
    </row>
    <row r="841" spans="1:40" x14ac:dyDescent="0.2">
      <c r="A841" s="2" t="s">
        <v>632</v>
      </c>
      <c r="B841" s="2" t="str">
        <f t="shared" si="13"/>
        <v>Honey Creek Marengo Rural</v>
      </c>
      <c r="C841" s="2" t="s">
        <v>4983</v>
      </c>
      <c r="D841" s="2" t="str">
        <f>VLOOKUP(B841, pct_raw!$A$2:$AX$1800, 6, FALSE)</f>
        <v xml:space="preserve"> Honey Creek Marengo Rural</v>
      </c>
      <c r="E841" s="5">
        <f>VLOOKUP(B841, pct_raw!$A$2:$AX$1800, 15, FALSE)</f>
        <v>4</v>
      </c>
      <c r="F841" s="5">
        <f>VLOOKUP(B841, pct_raw!$A$2:$AX$1800, 16, FALSE)</f>
        <v>6</v>
      </c>
      <c r="G841" s="5">
        <f>VLOOKUP(B841, pct_raw!$A$2:$AX$1800, 17, FALSE)</f>
        <v>0.1</v>
      </c>
      <c r="H841">
        <f>VLOOKUP(B841, pct_raw!$A$2:$AX$1800, 18, FALSE)</f>
        <v>0</v>
      </c>
      <c r="I841" s="5">
        <f>VLOOKUP(B841, pct_raw!$A$2:$AX$1800, 19, FALSE)</f>
        <v>0</v>
      </c>
      <c r="J841">
        <f>VLOOKUP(B841, pct_raw!$A$2:$AX$1800, 20, FALSE)</f>
        <v>0</v>
      </c>
      <c r="K841" s="5">
        <f>VLOOKUP(B841, pct_raw!$A$2:$AX$1800, 21, FALSE)</f>
        <v>5</v>
      </c>
      <c r="L841" s="5">
        <f>VLOOKUP(B841, pct_raw!$A$2:$AX$1800, 22, FALSE)</f>
        <v>5</v>
      </c>
      <c r="M841" s="5">
        <f>VLOOKUP(B841, pct_raw!$A$2:$AX$1800, 23, FALSE)</f>
        <v>0.1</v>
      </c>
      <c r="N841" s="5">
        <f>VLOOKUP(B841, pct_raw!$A$2:$AX$1800, 24, FALSE)</f>
        <v>0</v>
      </c>
      <c r="O841" s="5">
        <f>VLOOKUP(B841, pct_raw!$A$2:$AX$1800, 25, FALSE)</f>
        <v>0</v>
      </c>
      <c r="P841" s="5">
        <f>VLOOKUP(B841, pct_raw!$A$2:$AX$1800, 26, FALSE)</f>
        <v>0</v>
      </c>
      <c r="Q841" s="5">
        <f>VLOOKUP(B841, pct_raw!$A$2:$AX$1800, 27, FALSE)</f>
        <v>0</v>
      </c>
      <c r="R841" s="5">
        <f>VLOOKUP(B841, pct_raw!$A$2:$AX$1800, 28, FALSE)</f>
        <v>0</v>
      </c>
      <c r="S841" s="5">
        <f>VLOOKUP(B841, pct_raw!$A$2:$AX$1800, 29, FALSE)</f>
        <v>0</v>
      </c>
      <c r="T841" s="5">
        <f>VLOOKUP(B841, pct_raw!$A$2:$AX$1800, 30, FALSE)</f>
        <v>0</v>
      </c>
      <c r="U841" s="5">
        <f>VLOOKUP(B841, pct_raw!$A$2:$AX$1800, 31, FALSE)</f>
        <v>0</v>
      </c>
      <c r="V841" s="5">
        <f>VLOOKUP(B841, pct_raw!$A$2:$AX$1800, 32, FALSE)</f>
        <v>0</v>
      </c>
      <c r="W841" s="5">
        <f>VLOOKUP(B841, pct_raw!$A$2:$AX$1800, 33, FALSE)</f>
        <v>0</v>
      </c>
      <c r="X841" s="5">
        <f>VLOOKUP(B841, pct_raw!$A$2:$AX$1800, 34, FALSE)</f>
        <v>0</v>
      </c>
      <c r="Y841" s="5">
        <f>VLOOKUP(B841, pct_raw!$A$2:$AX$1800, 35, FALSE)</f>
        <v>0</v>
      </c>
      <c r="Z841" s="5">
        <f>VLOOKUP(B841, pct_raw!$A$2:$AX$1800, 36, FALSE)</f>
        <v>2</v>
      </c>
      <c r="AA841" s="5">
        <f>VLOOKUP(B841, pct_raw!$A$2:$AX$1800, 37, FALSE)</f>
        <v>0</v>
      </c>
      <c r="AB841" s="5">
        <f>VLOOKUP(B841, pct_raw!$A$2:$AX$1800, 38, FALSE)</f>
        <v>0</v>
      </c>
      <c r="AC841" s="5">
        <f>VLOOKUP(B841, pct_raw!$A$2:$AX$1800, 39, FALSE)</f>
        <v>2</v>
      </c>
      <c r="AD841" s="5">
        <f>VLOOKUP(B841, pct_raw!$A$2:$AX$1800, 40, FALSE)</f>
        <v>0</v>
      </c>
      <c r="AE841" s="5">
        <f>VLOOKUP(B841, pct_raw!$A$2:$AX$1800, 41, FALSE)</f>
        <v>0</v>
      </c>
      <c r="AF841" s="5">
        <f>VLOOKUP(B841, pct_raw!$A$2:$AX$1800, 42, FALSE)</f>
        <v>0</v>
      </c>
      <c r="AG841" s="5">
        <f>VLOOKUP(B841, pct_raw!$A$2:$AX$1800, 43, FALSE)</f>
        <v>0</v>
      </c>
      <c r="AH841" s="5">
        <f>VLOOKUP(B841, pct_raw!$A$2:$AX$1800, 44, FALSE)</f>
        <v>0</v>
      </c>
      <c r="AI841" s="5">
        <f>VLOOKUP(B841, pct_raw!$A$2:$AX$1800, 45, FALSE)</f>
        <v>3</v>
      </c>
      <c r="AJ841" s="5">
        <f>VLOOKUP(B841, pct_raw!$A$2:$AX$1800, 46, FALSE)</f>
        <v>5</v>
      </c>
      <c r="AK841" s="5">
        <f>VLOOKUP(B841, pct_raw!$A$2:$AX$1800, 47, FALSE)</f>
        <v>0.1</v>
      </c>
      <c r="AL841" s="5">
        <f>VLOOKUP(B841, pct_raw!$A$2:$AX$1800, 48, FALSE)</f>
        <v>0</v>
      </c>
      <c r="AM841" s="5">
        <f>VLOOKUP(B841, pct_raw!$A$2:$AX$1800, 49, FALSE)</f>
        <v>0</v>
      </c>
      <c r="AN841" s="5">
        <f>VLOOKUP(B841, pct_raw!$A$2:$AX$1800, 50, FALSE)</f>
        <v>0</v>
      </c>
    </row>
    <row r="842" spans="1:40" x14ac:dyDescent="0.2">
      <c r="A842" s="2" t="s">
        <v>836</v>
      </c>
      <c r="B842" s="2" t="str">
        <f t="shared" si="13"/>
        <v>Howard Twp Roland</v>
      </c>
      <c r="C842" s="2" t="s">
        <v>4737</v>
      </c>
      <c r="D842" s="2" t="str">
        <f>VLOOKUP(B842, pct_raw!$A$2:$AX$1800, 6, FALSE)</f>
        <v xml:space="preserve"> Howard Twp Roland</v>
      </c>
      <c r="E842" s="5">
        <f>VLOOKUP(B842, pct_raw!$A$2:$AX$1800, 15, FALSE)</f>
        <v>19</v>
      </c>
      <c r="F842" s="5">
        <f>VLOOKUP(B842, pct_raw!$A$2:$AX$1800, 16, FALSE)</f>
        <v>0</v>
      </c>
      <c r="G842" s="5">
        <f>VLOOKUP(B842, pct_raw!$A$2:$AX$1800, 17, FALSE)</f>
        <v>0</v>
      </c>
      <c r="H842">
        <f>VLOOKUP(B842, pct_raw!$A$2:$AX$1800, 18, FALSE)</f>
        <v>0</v>
      </c>
      <c r="I842" s="5">
        <f>VLOOKUP(B842, pct_raw!$A$2:$AX$1800, 19, FALSE)</f>
        <v>0</v>
      </c>
      <c r="J842">
        <f>VLOOKUP(B842, pct_raw!$A$2:$AX$1800, 20, FALSE)</f>
        <v>0</v>
      </c>
      <c r="K842" s="5">
        <f>VLOOKUP(B842, pct_raw!$A$2:$AX$1800, 21, FALSE)</f>
        <v>36</v>
      </c>
      <c r="L842" s="5">
        <f>VLOOKUP(B842, pct_raw!$A$2:$AX$1800, 22, FALSE)</f>
        <v>46</v>
      </c>
      <c r="M842" s="5">
        <f>VLOOKUP(B842, pct_raw!$A$2:$AX$1800, 23, FALSE)</f>
        <v>0.41499999999999998</v>
      </c>
      <c r="N842" s="5">
        <f>VLOOKUP(B842, pct_raw!$A$2:$AX$1800, 24, FALSE)</f>
        <v>0</v>
      </c>
      <c r="O842" s="5">
        <f>VLOOKUP(B842, pct_raw!$A$2:$AX$1800, 25, FALSE)</f>
        <v>0</v>
      </c>
      <c r="P842" s="5">
        <f>VLOOKUP(B842, pct_raw!$A$2:$AX$1800, 26, FALSE)</f>
        <v>0</v>
      </c>
      <c r="Q842" s="5">
        <f>VLOOKUP(B842, pct_raw!$A$2:$AX$1800, 27, FALSE)</f>
        <v>9</v>
      </c>
      <c r="R842" s="5">
        <f>VLOOKUP(B842, pct_raw!$A$2:$AX$1800, 28, FALSE)</f>
        <v>0</v>
      </c>
      <c r="S842" s="5">
        <f>VLOOKUP(B842, pct_raw!$A$2:$AX$1800, 29, FALSE)</f>
        <v>0</v>
      </c>
      <c r="T842" s="5">
        <f>VLOOKUP(B842, pct_raw!$A$2:$AX$1800, 30, FALSE)</f>
        <v>0</v>
      </c>
      <c r="U842" s="5">
        <f>VLOOKUP(B842, pct_raw!$A$2:$AX$1800, 31, FALSE)</f>
        <v>0</v>
      </c>
      <c r="V842" s="5">
        <f>VLOOKUP(B842, pct_raw!$A$2:$AX$1800, 32, FALSE)</f>
        <v>0</v>
      </c>
      <c r="W842" s="5">
        <f>VLOOKUP(B842, pct_raw!$A$2:$AX$1800, 33, FALSE)</f>
        <v>0</v>
      </c>
      <c r="X842" s="5">
        <f>VLOOKUP(B842, pct_raw!$A$2:$AX$1800, 34, FALSE)</f>
        <v>0</v>
      </c>
      <c r="Y842" s="5">
        <f>VLOOKUP(B842, pct_raw!$A$2:$AX$1800, 35, FALSE)</f>
        <v>0</v>
      </c>
      <c r="Z842" s="5">
        <f>VLOOKUP(B842, pct_raw!$A$2:$AX$1800, 36, FALSE)</f>
        <v>23</v>
      </c>
      <c r="AA842" s="5">
        <f>VLOOKUP(B842, pct_raw!$A$2:$AX$1800, 37, FALSE)</f>
        <v>24</v>
      </c>
      <c r="AB842" s="5">
        <f>VLOOKUP(B842, pct_raw!$A$2:$AX$1800, 38, FALSE)</f>
        <v>0.41499999999999998</v>
      </c>
      <c r="AC842" s="5">
        <f>VLOOKUP(B842, pct_raw!$A$2:$AX$1800, 39, FALSE)</f>
        <v>1</v>
      </c>
      <c r="AD842" s="5">
        <f>VLOOKUP(B842, pct_raw!$A$2:$AX$1800, 40, FALSE)</f>
        <v>0</v>
      </c>
      <c r="AE842" s="5">
        <f>VLOOKUP(B842, pct_raw!$A$2:$AX$1800, 41, FALSE)</f>
        <v>0</v>
      </c>
      <c r="AF842" s="5">
        <f>VLOOKUP(B842, pct_raw!$A$2:$AX$1800, 42, FALSE)</f>
        <v>0</v>
      </c>
      <c r="AG842" s="5">
        <f>VLOOKUP(B842, pct_raw!$A$2:$AX$1800, 43, FALSE)</f>
        <v>0</v>
      </c>
      <c r="AH842" s="5">
        <f>VLOOKUP(B842, pct_raw!$A$2:$AX$1800, 44, FALSE)</f>
        <v>0</v>
      </c>
      <c r="AI842" s="5">
        <f>VLOOKUP(B842, pct_raw!$A$2:$AX$1800, 45, FALSE)</f>
        <v>19</v>
      </c>
      <c r="AJ842" s="5">
        <f>VLOOKUP(B842, pct_raw!$A$2:$AX$1800, 46, FALSE)</f>
        <v>23</v>
      </c>
      <c r="AK842" s="5">
        <f>VLOOKUP(B842, pct_raw!$A$2:$AX$1800, 47, FALSE)</f>
        <v>0.41499999999999998</v>
      </c>
      <c r="AL842" s="5">
        <f>VLOOKUP(B842, pct_raw!$A$2:$AX$1800, 48, FALSE)</f>
        <v>5</v>
      </c>
      <c r="AM842" s="5">
        <f>VLOOKUP(B842, pct_raw!$A$2:$AX$1800, 49, FALSE)</f>
        <v>0</v>
      </c>
      <c r="AN842" s="5">
        <f>VLOOKUP(B842, pct_raw!$A$2:$AX$1800, 50, FALSE)</f>
        <v>0</v>
      </c>
    </row>
    <row r="843" spans="1:40" x14ac:dyDescent="0.2">
      <c r="A843" s="2" t="s">
        <v>1379</v>
      </c>
      <c r="B843" s="2" t="str">
        <f t="shared" si="13"/>
        <v>Howard Toledo</v>
      </c>
      <c r="C843" s="2" t="s">
        <v>4984</v>
      </c>
      <c r="D843" s="2" t="str">
        <f>VLOOKUP(B843, pct_raw!$A$2:$AX$1800, 6, FALSE)</f>
        <v xml:space="preserve"> HOWARD TOLEDO</v>
      </c>
      <c r="E843" s="5">
        <f>VLOOKUP(B843, pct_raw!$A$2:$AX$1800, 15, FALSE)</f>
        <v>2</v>
      </c>
      <c r="F843" s="5">
        <f>VLOOKUP(B843, pct_raw!$A$2:$AX$1800, 16, FALSE)</f>
        <v>0</v>
      </c>
      <c r="G843" s="5">
        <f>VLOOKUP(B843, pct_raw!$A$2:$AX$1800, 17, FALSE)</f>
        <v>0</v>
      </c>
      <c r="H843">
        <f>VLOOKUP(B843, pct_raw!$A$2:$AX$1800, 18, FALSE)</f>
        <v>0</v>
      </c>
      <c r="I843" s="5">
        <f>VLOOKUP(B843, pct_raw!$A$2:$AX$1800, 19, FALSE)</f>
        <v>0</v>
      </c>
      <c r="J843">
        <f>VLOOKUP(B843, pct_raw!$A$2:$AX$1800, 20, FALSE)</f>
        <v>0</v>
      </c>
      <c r="K843" s="5">
        <f>VLOOKUP(B843, pct_raw!$A$2:$AX$1800, 21, FALSE)</f>
        <v>10</v>
      </c>
      <c r="L843" s="5">
        <f>VLOOKUP(B843, pct_raw!$A$2:$AX$1800, 22, FALSE)</f>
        <v>10</v>
      </c>
      <c r="M843" s="5">
        <f>VLOOKUP(B843, pct_raw!$A$2:$AX$1800, 23, FALSE)</f>
        <v>0.25879999999999997</v>
      </c>
      <c r="N843" s="5">
        <f>VLOOKUP(B843, pct_raw!$A$2:$AX$1800, 24, FALSE)</f>
        <v>0</v>
      </c>
      <c r="O843" s="5">
        <f>VLOOKUP(B843, pct_raw!$A$2:$AX$1800, 25, FALSE)</f>
        <v>0</v>
      </c>
      <c r="P843" s="5">
        <f>VLOOKUP(B843, pct_raw!$A$2:$AX$1800, 26, FALSE)</f>
        <v>0</v>
      </c>
      <c r="Q843" s="5">
        <f>VLOOKUP(B843, pct_raw!$A$2:$AX$1800, 27, FALSE)</f>
        <v>7</v>
      </c>
      <c r="R843" s="5">
        <f>VLOOKUP(B843, pct_raw!$A$2:$AX$1800, 28, FALSE)</f>
        <v>8</v>
      </c>
      <c r="S843" s="5">
        <f>VLOOKUP(B843, pct_raw!$A$2:$AX$1800, 29, FALSE)</f>
        <v>0.25879999999999997</v>
      </c>
      <c r="T843" s="5">
        <f>VLOOKUP(B843, pct_raw!$A$2:$AX$1800, 30, FALSE)</f>
        <v>0</v>
      </c>
      <c r="U843" s="5">
        <f>VLOOKUP(B843, pct_raw!$A$2:$AX$1800, 31, FALSE)</f>
        <v>0</v>
      </c>
      <c r="V843" s="5">
        <f>VLOOKUP(B843, pct_raw!$A$2:$AX$1800, 32, FALSE)</f>
        <v>0</v>
      </c>
      <c r="W843" s="5">
        <f>VLOOKUP(B843, pct_raw!$A$2:$AX$1800, 33, FALSE)</f>
        <v>0</v>
      </c>
      <c r="X843" s="5">
        <f>VLOOKUP(B843, pct_raw!$A$2:$AX$1800, 34, FALSE)</f>
        <v>0</v>
      </c>
      <c r="Y843" s="5">
        <f>VLOOKUP(B843, pct_raw!$A$2:$AX$1800, 35, FALSE)</f>
        <v>0</v>
      </c>
      <c r="Z843" s="5">
        <f>VLOOKUP(B843, pct_raw!$A$2:$AX$1800, 36, FALSE)</f>
        <v>2</v>
      </c>
      <c r="AA843" s="5">
        <f>VLOOKUP(B843, pct_raw!$A$2:$AX$1800, 37, FALSE)</f>
        <v>0</v>
      </c>
      <c r="AB843" s="5">
        <f>VLOOKUP(B843, pct_raw!$A$2:$AX$1800, 38, FALSE)</f>
        <v>0</v>
      </c>
      <c r="AC843" s="5">
        <f>VLOOKUP(B843, pct_raw!$A$2:$AX$1800, 39, FALSE)</f>
        <v>4</v>
      </c>
      <c r="AD843" s="5">
        <f>VLOOKUP(B843, pct_raw!$A$2:$AX$1800, 40, FALSE)</f>
        <v>7</v>
      </c>
      <c r="AE843" s="5">
        <f>VLOOKUP(B843, pct_raw!$A$2:$AX$1800, 41, FALSE)</f>
        <v>0.12939999999999999</v>
      </c>
      <c r="AF843" s="5">
        <f>VLOOKUP(B843, pct_raw!$A$2:$AX$1800, 42, FALSE)</f>
        <v>0</v>
      </c>
      <c r="AG843" s="5">
        <f>VLOOKUP(B843, pct_raw!$A$2:$AX$1800, 43, FALSE)</f>
        <v>0</v>
      </c>
      <c r="AH843" s="5">
        <f>VLOOKUP(B843, pct_raw!$A$2:$AX$1800, 44, FALSE)</f>
        <v>0</v>
      </c>
      <c r="AI843" s="5">
        <f>VLOOKUP(B843, pct_raw!$A$2:$AX$1800, 45, FALSE)</f>
        <v>3</v>
      </c>
      <c r="AJ843" s="5">
        <f>VLOOKUP(B843, pct_raw!$A$2:$AX$1800, 46, FALSE)</f>
        <v>0</v>
      </c>
      <c r="AK843" s="5">
        <f>VLOOKUP(B843, pct_raw!$A$2:$AX$1800, 47, FALSE)</f>
        <v>0</v>
      </c>
      <c r="AL843" s="5">
        <f>VLOOKUP(B843, pct_raw!$A$2:$AX$1800, 48, FALSE)</f>
        <v>0</v>
      </c>
      <c r="AM843" s="5">
        <f>VLOOKUP(B843, pct_raw!$A$2:$AX$1800, 49, FALSE)</f>
        <v>0</v>
      </c>
      <c r="AN843" s="5">
        <f>VLOOKUP(B843, pct_raw!$A$2:$AX$1800, 50, FALSE)</f>
        <v>0</v>
      </c>
    </row>
    <row r="844" spans="1:40" x14ac:dyDescent="0.2">
      <c r="A844" s="2" t="s">
        <v>617</v>
      </c>
      <c r="B844" s="2" t="str">
        <f t="shared" si="13"/>
        <v>Humboldt 1 Corinth South Weaver</v>
      </c>
      <c r="C844" s="2" t="s">
        <v>4738</v>
      </c>
      <c r="D844" s="2" t="str">
        <f>VLOOKUP(B844, pct_raw!$A$2:$AX$1800, 6, FALSE)</f>
        <v xml:space="preserve"> Humboldt 1 Corinth South Weaver</v>
      </c>
      <c r="E844" s="5">
        <f>VLOOKUP(B844, pct_raw!$A$2:$AX$1800, 15, FALSE)</f>
        <v>18</v>
      </c>
      <c r="F844" s="5">
        <f>VLOOKUP(B844, pct_raw!$A$2:$AX$1800, 16, FALSE)</f>
        <v>19</v>
      </c>
      <c r="G844" s="5">
        <f>VLOOKUP(B844, pct_raw!$A$2:$AX$1800, 17, FALSE)</f>
        <v>0.26669999999999999</v>
      </c>
      <c r="H844">
        <f>VLOOKUP(B844, pct_raw!$A$2:$AX$1800, 18, FALSE)</f>
        <v>0</v>
      </c>
      <c r="I844" s="5">
        <f>VLOOKUP(B844, pct_raw!$A$2:$AX$1800, 19, FALSE)</f>
        <v>0</v>
      </c>
      <c r="J844">
        <f>VLOOKUP(B844, pct_raw!$A$2:$AX$1800, 20, FALSE)</f>
        <v>0</v>
      </c>
      <c r="K844" s="5">
        <f>VLOOKUP(B844, pct_raw!$A$2:$AX$1800, 21, FALSE)</f>
        <v>21</v>
      </c>
      <c r="L844" s="5">
        <f>VLOOKUP(B844, pct_raw!$A$2:$AX$1800, 22, FALSE)</f>
        <v>23</v>
      </c>
      <c r="M844" s="5">
        <f>VLOOKUP(B844, pct_raw!$A$2:$AX$1800, 23, FALSE)</f>
        <v>0.35560000000000003</v>
      </c>
      <c r="N844" s="5">
        <f>VLOOKUP(B844, pct_raw!$A$2:$AX$1800, 24, FALSE)</f>
        <v>0</v>
      </c>
      <c r="O844" s="5">
        <f>VLOOKUP(B844, pct_raw!$A$2:$AX$1800, 25, FALSE)</f>
        <v>0</v>
      </c>
      <c r="P844" s="5">
        <f>VLOOKUP(B844, pct_raw!$A$2:$AX$1800, 26, FALSE)</f>
        <v>0</v>
      </c>
      <c r="Q844" s="5">
        <f>VLOOKUP(B844, pct_raw!$A$2:$AX$1800, 27, FALSE)</f>
        <v>13</v>
      </c>
      <c r="R844" s="5">
        <f>VLOOKUP(B844, pct_raw!$A$2:$AX$1800, 28, FALSE)</f>
        <v>15</v>
      </c>
      <c r="S844" s="5">
        <f>VLOOKUP(B844, pct_raw!$A$2:$AX$1800, 29, FALSE)</f>
        <v>0.26669999999999999</v>
      </c>
      <c r="T844" s="5">
        <f>VLOOKUP(B844, pct_raw!$A$2:$AX$1800, 30, FALSE)</f>
        <v>0</v>
      </c>
      <c r="U844" s="5">
        <f>VLOOKUP(B844, pct_raw!$A$2:$AX$1800, 31, FALSE)</f>
        <v>0</v>
      </c>
      <c r="V844" s="5">
        <f>VLOOKUP(B844, pct_raw!$A$2:$AX$1800, 32, FALSE)</f>
        <v>0</v>
      </c>
      <c r="W844" s="5">
        <f>VLOOKUP(B844, pct_raw!$A$2:$AX$1800, 33, FALSE)</f>
        <v>0</v>
      </c>
      <c r="X844" s="5">
        <f>VLOOKUP(B844, pct_raw!$A$2:$AX$1800, 34, FALSE)</f>
        <v>0</v>
      </c>
      <c r="Y844" s="5">
        <f>VLOOKUP(B844, pct_raw!$A$2:$AX$1800, 35, FALSE)</f>
        <v>0</v>
      </c>
      <c r="Z844" s="5">
        <f>VLOOKUP(B844, pct_raw!$A$2:$AX$1800, 36, FALSE)</f>
        <v>0</v>
      </c>
      <c r="AA844" s="5">
        <f>VLOOKUP(B844, pct_raw!$A$2:$AX$1800, 37, FALSE)</f>
        <v>0</v>
      </c>
      <c r="AB844" s="5">
        <f>VLOOKUP(B844, pct_raw!$A$2:$AX$1800, 38, FALSE)</f>
        <v>0</v>
      </c>
      <c r="AC844" s="5">
        <f>VLOOKUP(B844, pct_raw!$A$2:$AX$1800, 39, FALSE)</f>
        <v>1</v>
      </c>
      <c r="AD844" s="5">
        <f>VLOOKUP(B844, pct_raw!$A$2:$AX$1800, 40, FALSE)</f>
        <v>0</v>
      </c>
      <c r="AE844" s="5">
        <f>VLOOKUP(B844, pct_raw!$A$2:$AX$1800, 41, FALSE)</f>
        <v>0</v>
      </c>
      <c r="AF844" s="5">
        <f>VLOOKUP(B844, pct_raw!$A$2:$AX$1800, 42, FALSE)</f>
        <v>4</v>
      </c>
      <c r="AG844" s="5">
        <f>VLOOKUP(B844, pct_raw!$A$2:$AX$1800, 43, FALSE)</f>
        <v>0</v>
      </c>
      <c r="AH844" s="5">
        <f>VLOOKUP(B844, pct_raw!$A$2:$AX$1800, 44, FALSE)</f>
        <v>0</v>
      </c>
      <c r="AI844" s="5">
        <f>VLOOKUP(B844, pct_raw!$A$2:$AX$1800, 45, FALSE)</f>
        <v>2</v>
      </c>
      <c r="AJ844" s="5">
        <f>VLOOKUP(B844, pct_raw!$A$2:$AX$1800, 46, FALSE)</f>
        <v>0</v>
      </c>
      <c r="AK844" s="5">
        <f>VLOOKUP(B844, pct_raw!$A$2:$AX$1800, 47, FALSE)</f>
        <v>0</v>
      </c>
      <c r="AL844" s="5">
        <f>VLOOKUP(B844, pct_raw!$A$2:$AX$1800, 48, FALSE)</f>
        <v>0</v>
      </c>
      <c r="AM844" s="5">
        <f>VLOOKUP(B844, pct_raw!$A$2:$AX$1800, 49, FALSE)</f>
        <v>0</v>
      </c>
      <c r="AN844" s="5">
        <f>VLOOKUP(B844, pct_raw!$A$2:$AX$1800, 50, FALSE)</f>
        <v>0</v>
      </c>
    </row>
    <row r="845" spans="1:40" x14ac:dyDescent="0.2">
      <c r="A845" s="2" t="s">
        <v>613</v>
      </c>
      <c r="B845" s="2" t="str">
        <f t="shared" si="13"/>
        <v>Humboldt 2 Beaver South Norway</v>
      </c>
      <c r="C845" s="2" t="s">
        <v>4739</v>
      </c>
      <c r="D845" s="2" t="str">
        <f>VLOOKUP(B845, pct_raw!$A$2:$AX$1800, 6, FALSE)</f>
        <v xml:space="preserve"> Humboldt 2 Beaver South Norway</v>
      </c>
      <c r="E845" s="5">
        <f>VLOOKUP(B845, pct_raw!$A$2:$AX$1800, 15, FALSE)</f>
        <v>17</v>
      </c>
      <c r="F845" s="5">
        <f>VLOOKUP(B845, pct_raw!$A$2:$AX$1800, 16, FALSE)</f>
        <v>18</v>
      </c>
      <c r="G845" s="5">
        <f>VLOOKUP(B845, pct_raw!$A$2:$AX$1800, 17, FALSE)</f>
        <v>0.26669999999999999</v>
      </c>
      <c r="H845">
        <f>VLOOKUP(B845, pct_raw!$A$2:$AX$1800, 18, FALSE)</f>
        <v>2</v>
      </c>
      <c r="I845" s="5">
        <f>VLOOKUP(B845, pct_raw!$A$2:$AX$1800, 19, FALSE)</f>
        <v>0</v>
      </c>
      <c r="J845">
        <f>VLOOKUP(B845, pct_raw!$A$2:$AX$1800, 20, FALSE)</f>
        <v>0</v>
      </c>
      <c r="K845" s="5">
        <f>VLOOKUP(B845, pct_raw!$A$2:$AX$1800, 21, FALSE)</f>
        <v>5</v>
      </c>
      <c r="L845" s="5">
        <f>VLOOKUP(B845, pct_raw!$A$2:$AX$1800, 22, FALSE)</f>
        <v>0</v>
      </c>
      <c r="M845" s="5">
        <f>VLOOKUP(B845, pct_raw!$A$2:$AX$1800, 23, FALSE)</f>
        <v>0</v>
      </c>
      <c r="N845" s="5">
        <f>VLOOKUP(B845, pct_raw!$A$2:$AX$1800, 24, FALSE)</f>
        <v>0</v>
      </c>
      <c r="O845" s="5">
        <f>VLOOKUP(B845, pct_raw!$A$2:$AX$1800, 25, FALSE)</f>
        <v>0</v>
      </c>
      <c r="P845" s="5">
        <f>VLOOKUP(B845, pct_raw!$A$2:$AX$1800, 26, FALSE)</f>
        <v>0</v>
      </c>
      <c r="Q845" s="5">
        <f>VLOOKUP(B845, pct_raw!$A$2:$AX$1800, 27, FALSE)</f>
        <v>14</v>
      </c>
      <c r="R845" s="5">
        <f>VLOOKUP(B845, pct_raw!$A$2:$AX$1800, 28, FALSE)</f>
        <v>16</v>
      </c>
      <c r="S845" s="5">
        <f>VLOOKUP(B845, pct_raw!$A$2:$AX$1800, 29, FALSE)</f>
        <v>0.17780000000000001</v>
      </c>
      <c r="T845" s="5">
        <f>VLOOKUP(B845, pct_raw!$A$2:$AX$1800, 30, FALSE)</f>
        <v>0</v>
      </c>
      <c r="U845" s="5">
        <f>VLOOKUP(B845, pct_raw!$A$2:$AX$1800, 31, FALSE)</f>
        <v>0</v>
      </c>
      <c r="V845" s="5">
        <f>VLOOKUP(B845, pct_raw!$A$2:$AX$1800, 32, FALSE)</f>
        <v>0</v>
      </c>
      <c r="W845" s="5">
        <f>VLOOKUP(B845, pct_raw!$A$2:$AX$1800, 33, FALSE)</f>
        <v>0</v>
      </c>
      <c r="X845" s="5">
        <f>VLOOKUP(B845, pct_raw!$A$2:$AX$1800, 34, FALSE)</f>
        <v>0</v>
      </c>
      <c r="Y845" s="5">
        <f>VLOOKUP(B845, pct_raw!$A$2:$AX$1800, 35, FALSE)</f>
        <v>0</v>
      </c>
      <c r="Z845" s="5">
        <f>VLOOKUP(B845, pct_raw!$A$2:$AX$1800, 36, FALSE)</f>
        <v>7</v>
      </c>
      <c r="AA845" s="5">
        <f>VLOOKUP(B845, pct_raw!$A$2:$AX$1800, 37, FALSE)</f>
        <v>13</v>
      </c>
      <c r="AB845" s="5">
        <f>VLOOKUP(B845, pct_raw!$A$2:$AX$1800, 38, FALSE)</f>
        <v>0.17780000000000001</v>
      </c>
      <c r="AC845" s="5">
        <f>VLOOKUP(B845, pct_raw!$A$2:$AX$1800, 39, FALSE)</f>
        <v>1</v>
      </c>
      <c r="AD845" s="5">
        <f>VLOOKUP(B845, pct_raw!$A$2:$AX$1800, 40, FALSE)</f>
        <v>0</v>
      </c>
      <c r="AE845" s="5">
        <f>VLOOKUP(B845, pct_raw!$A$2:$AX$1800, 41, FALSE)</f>
        <v>0</v>
      </c>
      <c r="AF845" s="5">
        <f>VLOOKUP(B845, pct_raw!$A$2:$AX$1800, 42, FALSE)</f>
        <v>0</v>
      </c>
      <c r="AG845" s="5">
        <f>VLOOKUP(B845, pct_raw!$A$2:$AX$1800, 43, FALSE)</f>
        <v>0</v>
      </c>
      <c r="AH845" s="5">
        <f>VLOOKUP(B845, pct_raw!$A$2:$AX$1800, 44, FALSE)</f>
        <v>0</v>
      </c>
      <c r="AI845" s="5">
        <f>VLOOKUP(B845, pct_raw!$A$2:$AX$1800, 45, FALSE)</f>
        <v>10</v>
      </c>
      <c r="AJ845" s="5">
        <f>VLOOKUP(B845, pct_raw!$A$2:$AX$1800, 46, FALSE)</f>
        <v>11</v>
      </c>
      <c r="AK845" s="5">
        <f>VLOOKUP(B845, pct_raw!$A$2:$AX$1800, 47, FALSE)</f>
        <v>0.17780000000000001</v>
      </c>
      <c r="AL845" s="5">
        <f>VLOOKUP(B845, pct_raw!$A$2:$AX$1800, 48, FALSE)</f>
        <v>2</v>
      </c>
      <c r="AM845" s="5">
        <f>VLOOKUP(B845, pct_raw!$A$2:$AX$1800, 49, FALSE)</f>
        <v>0</v>
      </c>
      <c r="AN845" s="5">
        <f>VLOOKUP(B845, pct_raw!$A$2:$AX$1800, 50, FALSE)</f>
        <v>0</v>
      </c>
    </row>
    <row r="846" spans="1:40" x14ac:dyDescent="0.2">
      <c r="A846" s="2" t="s">
        <v>614</v>
      </c>
      <c r="B846" s="2" t="str">
        <f t="shared" si="13"/>
        <v>Humboldt 3 South Rutland</v>
      </c>
      <c r="C846" s="2" t="s">
        <v>4740</v>
      </c>
      <c r="D846" s="2" t="str">
        <f>VLOOKUP(B846, pct_raw!$A$2:$AX$1800, 6, FALSE)</f>
        <v xml:space="preserve"> Humboldt 3 South Rutland</v>
      </c>
      <c r="E846" s="5">
        <f>VLOOKUP(B846, pct_raw!$A$2:$AX$1800, 15, FALSE)</f>
        <v>11</v>
      </c>
      <c r="F846" s="5">
        <f>VLOOKUP(B846, pct_raw!$A$2:$AX$1800, 16, FALSE)</f>
        <v>14</v>
      </c>
      <c r="G846" s="5">
        <f>VLOOKUP(B846, pct_raw!$A$2:$AX$1800, 17, FALSE)</f>
        <v>0.17780000000000001</v>
      </c>
      <c r="H846">
        <f>VLOOKUP(B846, pct_raw!$A$2:$AX$1800, 18, FALSE)</f>
        <v>0</v>
      </c>
      <c r="I846" s="5">
        <f>VLOOKUP(B846, pct_raw!$A$2:$AX$1800, 19, FALSE)</f>
        <v>0</v>
      </c>
      <c r="J846">
        <f>VLOOKUP(B846, pct_raw!$A$2:$AX$1800, 20, FALSE)</f>
        <v>0</v>
      </c>
      <c r="K846" s="5">
        <f>VLOOKUP(B846, pct_raw!$A$2:$AX$1800, 21, FALSE)</f>
        <v>19</v>
      </c>
      <c r="L846" s="5">
        <f>VLOOKUP(B846, pct_raw!$A$2:$AX$1800, 22, FALSE)</f>
        <v>21</v>
      </c>
      <c r="M846" s="5">
        <f>VLOOKUP(B846, pct_raw!$A$2:$AX$1800, 23, FALSE)</f>
        <v>0.35560000000000003</v>
      </c>
      <c r="N846" s="5">
        <f>VLOOKUP(B846, pct_raw!$A$2:$AX$1800, 24, FALSE)</f>
        <v>0</v>
      </c>
      <c r="O846" s="5">
        <f>VLOOKUP(B846, pct_raw!$A$2:$AX$1800, 25, FALSE)</f>
        <v>0</v>
      </c>
      <c r="P846" s="5">
        <f>VLOOKUP(B846, pct_raw!$A$2:$AX$1800, 26, FALSE)</f>
        <v>0</v>
      </c>
      <c r="Q846" s="5">
        <f>VLOOKUP(B846, pct_raw!$A$2:$AX$1800, 27, FALSE)</f>
        <v>7</v>
      </c>
      <c r="R846" s="5">
        <f>VLOOKUP(B846, pct_raw!$A$2:$AX$1800, 28, FALSE)</f>
        <v>10</v>
      </c>
      <c r="S846" s="5">
        <f>VLOOKUP(B846, pct_raw!$A$2:$AX$1800, 29, FALSE)</f>
        <v>0.17780000000000001</v>
      </c>
      <c r="T846" s="5">
        <f>VLOOKUP(B846, pct_raw!$A$2:$AX$1800, 30, FALSE)</f>
        <v>0</v>
      </c>
      <c r="U846" s="5">
        <f>VLOOKUP(B846, pct_raw!$A$2:$AX$1800, 31, FALSE)</f>
        <v>0</v>
      </c>
      <c r="V846" s="5">
        <f>VLOOKUP(B846, pct_raw!$A$2:$AX$1800, 32, FALSE)</f>
        <v>0</v>
      </c>
      <c r="W846" s="5">
        <f>VLOOKUP(B846, pct_raw!$A$2:$AX$1800, 33, FALSE)</f>
        <v>0</v>
      </c>
      <c r="X846" s="5">
        <f>VLOOKUP(B846, pct_raw!$A$2:$AX$1800, 34, FALSE)</f>
        <v>0</v>
      </c>
      <c r="Y846" s="5">
        <f>VLOOKUP(B846, pct_raw!$A$2:$AX$1800, 35, FALSE)</f>
        <v>0</v>
      </c>
      <c r="Z846" s="5">
        <f>VLOOKUP(B846, pct_raw!$A$2:$AX$1800, 36, FALSE)</f>
        <v>6</v>
      </c>
      <c r="AA846" s="5">
        <f>VLOOKUP(B846, pct_raw!$A$2:$AX$1800, 37, FALSE)</f>
        <v>0</v>
      </c>
      <c r="AB846" s="5">
        <f>VLOOKUP(B846, pct_raw!$A$2:$AX$1800, 38, FALSE)</f>
        <v>0</v>
      </c>
      <c r="AC846" s="5">
        <f>VLOOKUP(B846, pct_raw!$A$2:$AX$1800, 39, FALSE)</f>
        <v>3</v>
      </c>
      <c r="AD846" s="5">
        <f>VLOOKUP(B846, pct_raw!$A$2:$AX$1800, 40, FALSE)</f>
        <v>0</v>
      </c>
      <c r="AE846" s="5">
        <f>VLOOKUP(B846, pct_raw!$A$2:$AX$1800, 41, FALSE)</f>
        <v>0</v>
      </c>
      <c r="AF846" s="5">
        <f>VLOOKUP(B846, pct_raw!$A$2:$AX$1800, 42, FALSE)</f>
        <v>0</v>
      </c>
      <c r="AG846" s="5">
        <f>VLOOKUP(B846, pct_raw!$A$2:$AX$1800, 43, FALSE)</f>
        <v>0</v>
      </c>
      <c r="AH846" s="5">
        <f>VLOOKUP(B846, pct_raw!$A$2:$AX$1800, 44, FALSE)</f>
        <v>0</v>
      </c>
      <c r="AI846" s="5">
        <f>VLOOKUP(B846, pct_raw!$A$2:$AX$1800, 45, FALSE)</f>
        <v>9</v>
      </c>
      <c r="AJ846" s="5">
        <f>VLOOKUP(B846, pct_raw!$A$2:$AX$1800, 46, FALSE)</f>
        <v>10</v>
      </c>
      <c r="AK846" s="5">
        <f>VLOOKUP(B846, pct_raw!$A$2:$AX$1800, 47, FALSE)</f>
        <v>0.17780000000000001</v>
      </c>
      <c r="AL846" s="5">
        <f>VLOOKUP(B846, pct_raw!$A$2:$AX$1800, 48, FALSE)</f>
        <v>0</v>
      </c>
      <c r="AM846" s="5">
        <f>VLOOKUP(B846, pct_raw!$A$2:$AX$1800, 49, FALSE)</f>
        <v>0</v>
      </c>
      <c r="AN846" s="5">
        <f>VLOOKUP(B846, pct_raw!$A$2:$AX$1800, 50, FALSE)</f>
        <v>0</v>
      </c>
    </row>
    <row r="847" spans="1:40" x14ac:dyDescent="0.2">
      <c r="A847" s="2" t="s">
        <v>1380</v>
      </c>
      <c r="B847" s="2" t="str">
        <f t="shared" si="13"/>
        <v>Humboldt West Vernon</v>
      </c>
      <c r="C847" s="2" t="s">
        <v>4741</v>
      </c>
      <c r="D847" s="2" t="str">
        <f>VLOOKUP(B847, pct_raw!$A$2:$AX$1800, 6, FALSE)</f>
        <v xml:space="preserve"> Humboldt West Vernon</v>
      </c>
      <c r="E847" s="5">
        <f>VLOOKUP(B847, pct_raw!$A$2:$AX$1800, 15, FALSE)</f>
        <v>4</v>
      </c>
      <c r="F847" s="5">
        <f>VLOOKUP(B847, pct_raw!$A$2:$AX$1800, 16, FALSE)</f>
        <v>4</v>
      </c>
      <c r="G847" s="5">
        <f>VLOOKUP(B847, pct_raw!$A$2:$AX$1800, 17, FALSE)</f>
        <v>8.8900000000000007E-2</v>
      </c>
      <c r="H847">
        <f>VLOOKUP(B847, pct_raw!$A$2:$AX$1800, 18, FALSE)</f>
        <v>0</v>
      </c>
      <c r="I847" s="5">
        <f>VLOOKUP(B847, pct_raw!$A$2:$AX$1800, 19, FALSE)</f>
        <v>0</v>
      </c>
      <c r="J847">
        <f>VLOOKUP(B847, pct_raw!$A$2:$AX$1800, 20, FALSE)</f>
        <v>0</v>
      </c>
      <c r="K847" s="5">
        <f>VLOOKUP(B847, pct_raw!$A$2:$AX$1800, 21, FALSE)</f>
        <v>3</v>
      </c>
      <c r="L847" s="5">
        <f>VLOOKUP(B847, pct_raw!$A$2:$AX$1800, 22, FALSE)</f>
        <v>6</v>
      </c>
      <c r="M847" s="5">
        <f>VLOOKUP(B847, pct_raw!$A$2:$AX$1800, 23, FALSE)</f>
        <v>8.8900000000000007E-2</v>
      </c>
      <c r="N847" s="5">
        <f>VLOOKUP(B847, pct_raw!$A$2:$AX$1800, 24, FALSE)</f>
        <v>0</v>
      </c>
      <c r="O847" s="5">
        <f>VLOOKUP(B847, pct_raw!$A$2:$AX$1800, 25, FALSE)</f>
        <v>0</v>
      </c>
      <c r="P847" s="5">
        <f>VLOOKUP(B847, pct_raw!$A$2:$AX$1800, 26, FALSE)</f>
        <v>0</v>
      </c>
      <c r="Q847" s="5">
        <f>VLOOKUP(B847, pct_raw!$A$2:$AX$1800, 27, FALSE)</f>
        <v>0</v>
      </c>
      <c r="R847" s="5">
        <f>VLOOKUP(B847, pct_raw!$A$2:$AX$1800, 28, FALSE)</f>
        <v>0</v>
      </c>
      <c r="S847" s="5">
        <f>VLOOKUP(B847, pct_raw!$A$2:$AX$1800, 29, FALSE)</f>
        <v>0</v>
      </c>
      <c r="T847" s="5">
        <f>VLOOKUP(B847, pct_raw!$A$2:$AX$1800, 30, FALSE)</f>
        <v>0</v>
      </c>
      <c r="U847" s="5">
        <f>VLOOKUP(B847, pct_raw!$A$2:$AX$1800, 31, FALSE)</f>
        <v>0</v>
      </c>
      <c r="V847" s="5">
        <f>VLOOKUP(B847, pct_raw!$A$2:$AX$1800, 32, FALSE)</f>
        <v>0</v>
      </c>
      <c r="W847" s="5">
        <f>VLOOKUP(B847, pct_raw!$A$2:$AX$1800, 33, FALSE)</f>
        <v>0</v>
      </c>
      <c r="X847" s="5">
        <f>VLOOKUP(B847, pct_raw!$A$2:$AX$1800, 34, FALSE)</f>
        <v>0</v>
      </c>
      <c r="Y847" s="5">
        <f>VLOOKUP(B847, pct_raw!$A$2:$AX$1800, 35, FALSE)</f>
        <v>0</v>
      </c>
      <c r="Z847" s="5">
        <f>VLOOKUP(B847, pct_raw!$A$2:$AX$1800, 36, FALSE)</f>
        <v>0</v>
      </c>
      <c r="AA847" s="5">
        <f>VLOOKUP(B847, pct_raw!$A$2:$AX$1800, 37, FALSE)</f>
        <v>0</v>
      </c>
      <c r="AB847" s="5">
        <f>VLOOKUP(B847, pct_raw!$A$2:$AX$1800, 38, FALSE)</f>
        <v>0</v>
      </c>
      <c r="AC847" s="5">
        <f>VLOOKUP(B847, pct_raw!$A$2:$AX$1800, 39, FALSE)</f>
        <v>0</v>
      </c>
      <c r="AD847" s="5">
        <f>VLOOKUP(B847, pct_raw!$A$2:$AX$1800, 40, FALSE)</f>
        <v>0</v>
      </c>
      <c r="AE847" s="5">
        <f>VLOOKUP(B847, pct_raw!$A$2:$AX$1800, 41, FALSE)</f>
        <v>0</v>
      </c>
      <c r="AF847" s="5">
        <f>VLOOKUP(B847, pct_raw!$A$2:$AX$1800, 42, FALSE)</f>
        <v>0</v>
      </c>
      <c r="AG847" s="5">
        <f>VLOOKUP(B847, pct_raw!$A$2:$AX$1800, 43, FALSE)</f>
        <v>0</v>
      </c>
      <c r="AH847" s="5">
        <f>VLOOKUP(B847, pct_raw!$A$2:$AX$1800, 44, FALSE)</f>
        <v>0</v>
      </c>
      <c r="AI847" s="5">
        <f>VLOOKUP(B847, pct_raw!$A$2:$AX$1800, 45, FALSE)</f>
        <v>3</v>
      </c>
      <c r="AJ847" s="5">
        <f>VLOOKUP(B847, pct_raw!$A$2:$AX$1800, 46, FALSE)</f>
        <v>0</v>
      </c>
      <c r="AK847" s="5">
        <f>VLOOKUP(B847, pct_raw!$A$2:$AX$1800, 47, FALSE)</f>
        <v>0</v>
      </c>
      <c r="AL847" s="5">
        <f>VLOOKUP(B847, pct_raw!$A$2:$AX$1800, 48, FALSE)</f>
        <v>0</v>
      </c>
      <c r="AM847" s="5">
        <f>VLOOKUP(B847, pct_raw!$A$2:$AX$1800, 49, FALSE)</f>
        <v>0</v>
      </c>
      <c r="AN847" s="5">
        <f>VLOOKUP(B847, pct_raw!$A$2:$AX$1800, 50, FALSE)</f>
        <v>0</v>
      </c>
    </row>
    <row r="848" spans="1:40" x14ac:dyDescent="0.2">
      <c r="A848" s="2" t="s">
        <v>51</v>
      </c>
      <c r="B848" s="2" t="str">
        <f t="shared" si="13"/>
        <v>Huxley</v>
      </c>
      <c r="C848" s="2" t="s">
        <v>51</v>
      </c>
      <c r="D848" s="2" t="str">
        <f>VLOOKUP(B848, pct_raw!$A$2:$AX$1800, 6, FALSE)</f>
        <v xml:space="preserve"> Huxley</v>
      </c>
      <c r="E848" s="5">
        <f>VLOOKUP(B848, pct_raw!$A$2:$AX$1800, 15, FALSE)</f>
        <v>37</v>
      </c>
      <c r="F848" s="5">
        <f>VLOOKUP(B848, pct_raw!$A$2:$AX$1800, 16, FALSE)</f>
        <v>40</v>
      </c>
      <c r="G848" s="5">
        <f>VLOOKUP(B848, pct_raw!$A$2:$AX$1800, 17, FALSE)</f>
        <v>0.41499999999999998</v>
      </c>
      <c r="H848">
        <f>VLOOKUP(B848, pct_raw!$A$2:$AX$1800, 18, FALSE)</f>
        <v>0</v>
      </c>
      <c r="I848" s="5">
        <f>VLOOKUP(B848, pct_raw!$A$2:$AX$1800, 19, FALSE)</f>
        <v>0</v>
      </c>
      <c r="J848">
        <f>VLOOKUP(B848, pct_raw!$A$2:$AX$1800, 20, FALSE)</f>
        <v>0</v>
      </c>
      <c r="K848" s="5">
        <f>VLOOKUP(B848, pct_raw!$A$2:$AX$1800, 21, FALSE)</f>
        <v>51</v>
      </c>
      <c r="L848" s="5">
        <f>VLOOKUP(B848, pct_raw!$A$2:$AX$1800, 22, FALSE)</f>
        <v>56</v>
      </c>
      <c r="M848" s="5">
        <f>VLOOKUP(B848, pct_raw!$A$2:$AX$1800, 23, FALSE)</f>
        <v>0.41499999999999998</v>
      </c>
      <c r="N848" s="5">
        <f>VLOOKUP(B848, pct_raw!$A$2:$AX$1800, 24, FALSE)</f>
        <v>0</v>
      </c>
      <c r="O848" s="5">
        <f>VLOOKUP(B848, pct_raw!$A$2:$AX$1800, 25, FALSE)</f>
        <v>0</v>
      </c>
      <c r="P848" s="5">
        <f>VLOOKUP(B848, pct_raw!$A$2:$AX$1800, 26, FALSE)</f>
        <v>0</v>
      </c>
      <c r="Q848" s="5">
        <f>VLOOKUP(B848, pct_raw!$A$2:$AX$1800, 27, FALSE)</f>
        <v>34</v>
      </c>
      <c r="R848" s="5">
        <f>VLOOKUP(B848, pct_raw!$A$2:$AX$1800, 28, FALSE)</f>
        <v>41</v>
      </c>
      <c r="S848" s="5">
        <f>VLOOKUP(B848, pct_raw!$A$2:$AX$1800, 29, FALSE)</f>
        <v>0.41499999999999998</v>
      </c>
      <c r="T848" s="5">
        <f>VLOOKUP(B848, pct_raw!$A$2:$AX$1800, 30, FALSE)</f>
        <v>0</v>
      </c>
      <c r="U848" s="5">
        <f>VLOOKUP(B848, pct_raw!$A$2:$AX$1800, 31, FALSE)</f>
        <v>0</v>
      </c>
      <c r="V848" s="5">
        <f>VLOOKUP(B848, pct_raw!$A$2:$AX$1800, 32, FALSE)</f>
        <v>0</v>
      </c>
      <c r="W848" s="5">
        <f>VLOOKUP(B848, pct_raw!$A$2:$AX$1800, 33, FALSE)</f>
        <v>0</v>
      </c>
      <c r="X848" s="5">
        <f>VLOOKUP(B848, pct_raw!$A$2:$AX$1800, 34, FALSE)</f>
        <v>0</v>
      </c>
      <c r="Y848" s="5">
        <f>VLOOKUP(B848, pct_raw!$A$2:$AX$1800, 35, FALSE)</f>
        <v>0</v>
      </c>
      <c r="Z848" s="5">
        <f>VLOOKUP(B848, pct_raw!$A$2:$AX$1800, 36, FALSE)</f>
        <v>54</v>
      </c>
      <c r="AA848" s="5">
        <f>VLOOKUP(B848, pct_raw!$A$2:$AX$1800, 37, FALSE)</f>
        <v>54</v>
      </c>
      <c r="AB848" s="5">
        <f>VLOOKUP(B848, pct_raw!$A$2:$AX$1800, 38, FALSE)</f>
        <v>0.41499999999999998</v>
      </c>
      <c r="AC848" s="5">
        <f>VLOOKUP(B848, pct_raw!$A$2:$AX$1800, 39, FALSE)</f>
        <v>9</v>
      </c>
      <c r="AD848" s="5">
        <f>VLOOKUP(B848, pct_raw!$A$2:$AX$1800, 40, FALSE)</f>
        <v>0</v>
      </c>
      <c r="AE848" s="5">
        <f>VLOOKUP(B848, pct_raw!$A$2:$AX$1800, 41, FALSE)</f>
        <v>0</v>
      </c>
      <c r="AF848" s="5">
        <f>VLOOKUP(B848, pct_raw!$A$2:$AX$1800, 42, FALSE)</f>
        <v>0</v>
      </c>
      <c r="AG848" s="5">
        <f>VLOOKUP(B848, pct_raw!$A$2:$AX$1800, 43, FALSE)</f>
        <v>0</v>
      </c>
      <c r="AH848" s="5">
        <f>VLOOKUP(B848, pct_raw!$A$2:$AX$1800, 44, FALSE)</f>
        <v>0</v>
      </c>
      <c r="AI848" s="5">
        <f>VLOOKUP(B848, pct_raw!$A$2:$AX$1800, 45, FALSE)</f>
        <v>57</v>
      </c>
      <c r="AJ848" s="5">
        <f>VLOOKUP(B848, pct_raw!$A$2:$AX$1800, 46, FALSE)</f>
        <v>61</v>
      </c>
      <c r="AK848" s="5">
        <f>VLOOKUP(B848, pct_raw!$A$2:$AX$1800, 47, FALSE)</f>
        <v>0.83</v>
      </c>
      <c r="AL848" s="5">
        <f>VLOOKUP(B848, pct_raw!$A$2:$AX$1800, 48, FALSE)</f>
        <v>10</v>
      </c>
      <c r="AM848" s="5">
        <f>VLOOKUP(B848, pct_raw!$A$2:$AX$1800, 49, FALSE)</f>
        <v>0</v>
      </c>
      <c r="AN848" s="5">
        <f>VLOOKUP(B848, pct_raw!$A$2:$AX$1800, 50, FALSE)</f>
        <v>0</v>
      </c>
    </row>
    <row r="849" spans="1:40" x14ac:dyDescent="0.2">
      <c r="A849" s="2" t="s">
        <v>1381</v>
      </c>
      <c r="B849" s="2" t="str">
        <f t="shared" si="13"/>
        <v>Hw Bc Lg Wa Eg S</v>
      </c>
      <c r="C849" s="2" t="s">
        <v>4985</v>
      </c>
      <c r="D849" s="2" t="str">
        <f>VLOOKUP(B849, pct_raw!$A$2:$AX$1800, 6, FALSE)</f>
        <v xml:space="preserve"> HW BC LG WA EG S</v>
      </c>
      <c r="E849" s="5">
        <f>VLOOKUP(B849, pct_raw!$A$2:$AX$1800, 15, FALSE)</f>
        <v>14</v>
      </c>
      <c r="F849" s="5">
        <f>VLOOKUP(B849, pct_raw!$A$2:$AX$1800, 16, FALSE)</f>
        <v>18</v>
      </c>
      <c r="G849" s="5">
        <f>VLOOKUP(B849, pct_raw!$A$2:$AX$1800, 17, FALSE)</f>
        <v>0.17499999999999999</v>
      </c>
      <c r="H849">
        <f>VLOOKUP(B849, pct_raw!$A$2:$AX$1800, 18, FALSE)</f>
        <v>0</v>
      </c>
      <c r="I849" s="5">
        <f>VLOOKUP(B849, pct_raw!$A$2:$AX$1800, 19, FALSE)</f>
        <v>0</v>
      </c>
      <c r="J849">
        <f>VLOOKUP(B849, pct_raw!$A$2:$AX$1800, 20, FALSE)</f>
        <v>0</v>
      </c>
      <c r="K849" s="5">
        <f>VLOOKUP(B849, pct_raw!$A$2:$AX$1800, 21, FALSE)</f>
        <v>24</v>
      </c>
      <c r="L849" s="5">
        <f>VLOOKUP(B849, pct_raw!$A$2:$AX$1800, 22, FALSE)</f>
        <v>28</v>
      </c>
      <c r="M849" s="5">
        <f>VLOOKUP(B849, pct_raw!$A$2:$AX$1800, 23, FALSE)</f>
        <v>0.35</v>
      </c>
      <c r="N849" s="5">
        <f>VLOOKUP(B849, pct_raw!$A$2:$AX$1800, 24, FALSE)</f>
        <v>0</v>
      </c>
      <c r="O849" s="5">
        <f>VLOOKUP(B849, pct_raw!$A$2:$AX$1800, 25, FALSE)</f>
        <v>0</v>
      </c>
      <c r="P849" s="5">
        <f>VLOOKUP(B849, pct_raw!$A$2:$AX$1800, 26, FALSE)</f>
        <v>0</v>
      </c>
      <c r="Q849" s="5">
        <f>VLOOKUP(B849, pct_raw!$A$2:$AX$1800, 27, FALSE)</f>
        <v>1</v>
      </c>
      <c r="R849" s="5">
        <f>VLOOKUP(B849, pct_raw!$A$2:$AX$1800, 28, FALSE)</f>
        <v>0</v>
      </c>
      <c r="S849" s="5">
        <f>VLOOKUP(B849, pct_raw!$A$2:$AX$1800, 29, FALSE)</f>
        <v>0</v>
      </c>
      <c r="T849" s="5">
        <f>VLOOKUP(B849, pct_raw!$A$2:$AX$1800, 30, FALSE)</f>
        <v>0</v>
      </c>
      <c r="U849" s="5">
        <f>VLOOKUP(B849, pct_raw!$A$2:$AX$1800, 31, FALSE)</f>
        <v>0</v>
      </c>
      <c r="V849" s="5">
        <f>VLOOKUP(B849, pct_raw!$A$2:$AX$1800, 32, FALSE)</f>
        <v>0</v>
      </c>
      <c r="W849" s="5">
        <f>VLOOKUP(B849, pct_raw!$A$2:$AX$1800, 33, FALSE)</f>
        <v>0</v>
      </c>
      <c r="X849" s="5">
        <f>VLOOKUP(B849, pct_raw!$A$2:$AX$1800, 34, FALSE)</f>
        <v>0</v>
      </c>
      <c r="Y849" s="5">
        <f>VLOOKUP(B849, pct_raw!$A$2:$AX$1800, 35, FALSE)</f>
        <v>0</v>
      </c>
      <c r="Z849" s="5">
        <f>VLOOKUP(B849, pct_raw!$A$2:$AX$1800, 36, FALSE)</f>
        <v>44</v>
      </c>
      <c r="AA849" s="5">
        <f>VLOOKUP(B849, pct_raw!$A$2:$AX$1800, 37, FALSE)</f>
        <v>45</v>
      </c>
      <c r="AB849" s="5">
        <f>VLOOKUP(B849, pct_raw!$A$2:$AX$1800, 38, FALSE)</f>
        <v>0.52500000000000002</v>
      </c>
      <c r="AC849" s="5">
        <f>VLOOKUP(B849, pct_raw!$A$2:$AX$1800, 39, FALSE)</f>
        <v>0</v>
      </c>
      <c r="AD849" s="5">
        <f>VLOOKUP(B849, pct_raw!$A$2:$AX$1800, 40, FALSE)</f>
        <v>0</v>
      </c>
      <c r="AE849" s="5">
        <f>VLOOKUP(B849, pct_raw!$A$2:$AX$1800, 41, FALSE)</f>
        <v>0</v>
      </c>
      <c r="AF849" s="5">
        <f>VLOOKUP(B849, pct_raw!$A$2:$AX$1800, 42, FALSE)</f>
        <v>0</v>
      </c>
      <c r="AG849" s="5">
        <f>VLOOKUP(B849, pct_raw!$A$2:$AX$1800, 43, FALSE)</f>
        <v>1</v>
      </c>
      <c r="AH849" s="5">
        <f>VLOOKUP(B849, pct_raw!$A$2:$AX$1800, 44, FALSE)</f>
        <v>0</v>
      </c>
      <c r="AI849" s="5">
        <f>VLOOKUP(B849, pct_raw!$A$2:$AX$1800, 45, FALSE)</f>
        <v>6</v>
      </c>
      <c r="AJ849" s="5">
        <f>VLOOKUP(B849, pct_raw!$A$2:$AX$1800, 46, FALSE)</f>
        <v>0</v>
      </c>
      <c r="AK849" s="5">
        <f>VLOOKUP(B849, pct_raw!$A$2:$AX$1800, 47, FALSE)</f>
        <v>0</v>
      </c>
      <c r="AL849" s="5">
        <f>VLOOKUP(B849, pct_raw!$A$2:$AX$1800, 48, FALSE)</f>
        <v>2</v>
      </c>
      <c r="AM849" s="5">
        <f>VLOOKUP(B849, pct_raw!$A$2:$AX$1800, 49, FALSE)</f>
        <v>0</v>
      </c>
      <c r="AN849" s="5">
        <f>VLOOKUP(B849, pct_raw!$A$2:$AX$1800, 50, FALSE)</f>
        <v>0</v>
      </c>
    </row>
    <row r="850" spans="1:40" x14ac:dyDescent="0.2">
      <c r="A850" s="2" t="s">
        <v>621</v>
      </c>
      <c r="B850" s="2" t="str">
        <f t="shared" si="13"/>
        <v>Ida Grove Ward 1</v>
      </c>
      <c r="C850" s="2" t="s">
        <v>621</v>
      </c>
      <c r="D850" s="2" t="str">
        <f>VLOOKUP(B850, pct_raw!$A$2:$AX$1800, 6, FALSE)</f>
        <v xml:space="preserve"> Ida Grove Ward 1</v>
      </c>
      <c r="E850" s="5">
        <f>VLOOKUP(B850, pct_raw!$A$2:$AX$1800, 15, FALSE)</f>
        <v>2</v>
      </c>
      <c r="F850" s="5">
        <f>VLOOKUP(B850, pct_raw!$A$2:$AX$1800, 16, FALSE)</f>
        <v>4</v>
      </c>
      <c r="G850" s="5">
        <f>VLOOKUP(B850, pct_raw!$A$2:$AX$1800, 17, FALSE)</f>
        <v>0.15</v>
      </c>
      <c r="H850">
        <f>VLOOKUP(B850, pct_raw!$A$2:$AX$1800, 18, FALSE)</f>
        <v>0</v>
      </c>
      <c r="I850" s="5">
        <f>VLOOKUP(B850, pct_raw!$A$2:$AX$1800, 19, FALSE)</f>
        <v>0</v>
      </c>
      <c r="J850">
        <f>VLOOKUP(B850, pct_raw!$A$2:$AX$1800, 20, FALSE)</f>
        <v>0</v>
      </c>
      <c r="K850" s="5">
        <f>VLOOKUP(B850, pct_raw!$A$2:$AX$1800, 21, FALSE)</f>
        <v>8</v>
      </c>
      <c r="L850" s="5">
        <f>VLOOKUP(B850, pct_raw!$A$2:$AX$1800, 22, FALSE)</f>
        <v>8</v>
      </c>
      <c r="M850" s="5">
        <f>VLOOKUP(B850, pct_raw!$A$2:$AX$1800, 23, FALSE)</f>
        <v>0.15</v>
      </c>
      <c r="N850" s="5">
        <f>VLOOKUP(B850, pct_raw!$A$2:$AX$1800, 24, FALSE)</f>
        <v>0</v>
      </c>
      <c r="O850" s="5">
        <f>VLOOKUP(B850, pct_raw!$A$2:$AX$1800, 25, FALSE)</f>
        <v>0</v>
      </c>
      <c r="P850" s="5">
        <f>VLOOKUP(B850, pct_raw!$A$2:$AX$1800, 26, FALSE)</f>
        <v>0</v>
      </c>
      <c r="Q850" s="5">
        <f>VLOOKUP(B850, pct_raw!$A$2:$AX$1800, 27, FALSE)</f>
        <v>1</v>
      </c>
      <c r="R850" s="5">
        <f>VLOOKUP(B850, pct_raw!$A$2:$AX$1800, 28, FALSE)</f>
        <v>0</v>
      </c>
      <c r="S850" s="5">
        <f>VLOOKUP(B850, pct_raw!$A$2:$AX$1800, 29, FALSE)</f>
        <v>0</v>
      </c>
      <c r="T850" s="5">
        <f>VLOOKUP(B850, pct_raw!$A$2:$AX$1800, 30, FALSE)</f>
        <v>0</v>
      </c>
      <c r="U850" s="5">
        <f>VLOOKUP(B850, pct_raw!$A$2:$AX$1800, 31, FALSE)</f>
        <v>0</v>
      </c>
      <c r="V850" s="5">
        <f>VLOOKUP(B850, pct_raw!$A$2:$AX$1800, 32, FALSE)</f>
        <v>0</v>
      </c>
      <c r="W850" s="5">
        <f>VLOOKUP(B850, pct_raw!$A$2:$AX$1800, 33, FALSE)</f>
        <v>0</v>
      </c>
      <c r="X850" s="5">
        <f>VLOOKUP(B850, pct_raw!$A$2:$AX$1800, 34, FALSE)</f>
        <v>0</v>
      </c>
      <c r="Y850" s="5">
        <f>VLOOKUP(B850, pct_raw!$A$2:$AX$1800, 35, FALSE)</f>
        <v>0</v>
      </c>
      <c r="Z850" s="5">
        <f>VLOOKUP(B850, pct_raw!$A$2:$AX$1800, 36, FALSE)</f>
        <v>1</v>
      </c>
      <c r="AA850" s="5">
        <f>VLOOKUP(B850, pct_raw!$A$2:$AX$1800, 37, FALSE)</f>
        <v>0</v>
      </c>
      <c r="AB850" s="5">
        <f>VLOOKUP(B850, pct_raw!$A$2:$AX$1800, 38, FALSE)</f>
        <v>0</v>
      </c>
      <c r="AC850" s="5">
        <f>VLOOKUP(B850, pct_raw!$A$2:$AX$1800, 39, FALSE)</f>
        <v>0</v>
      </c>
      <c r="AD850" s="5">
        <f>VLOOKUP(B850, pct_raw!$A$2:$AX$1800, 40, FALSE)</f>
        <v>0</v>
      </c>
      <c r="AE850" s="5">
        <f>VLOOKUP(B850, pct_raw!$A$2:$AX$1800, 41, FALSE)</f>
        <v>0</v>
      </c>
      <c r="AF850" s="5">
        <f>VLOOKUP(B850, pct_raw!$A$2:$AX$1800, 42, FALSE)</f>
        <v>1</v>
      </c>
      <c r="AG850" s="5">
        <f>VLOOKUP(B850, pct_raw!$A$2:$AX$1800, 43, FALSE)</f>
        <v>1</v>
      </c>
      <c r="AH850" s="5">
        <f>VLOOKUP(B850, pct_raw!$A$2:$AX$1800, 44, FALSE)</f>
        <v>0</v>
      </c>
      <c r="AI850" s="5">
        <f>VLOOKUP(B850, pct_raw!$A$2:$AX$1800, 45, FALSE)</f>
        <v>0</v>
      </c>
      <c r="AJ850" s="5">
        <f>VLOOKUP(B850, pct_raw!$A$2:$AX$1800, 46, FALSE)</f>
        <v>0</v>
      </c>
      <c r="AK850" s="5">
        <f>VLOOKUP(B850, pct_raw!$A$2:$AX$1800, 47, FALSE)</f>
        <v>0</v>
      </c>
      <c r="AL850" s="5">
        <f>VLOOKUP(B850, pct_raw!$A$2:$AX$1800, 48, FALSE)</f>
        <v>0</v>
      </c>
      <c r="AM850" s="5">
        <f>VLOOKUP(B850, pct_raw!$A$2:$AX$1800, 49, FALSE)</f>
        <v>0</v>
      </c>
      <c r="AN850" s="5">
        <f>VLOOKUP(B850, pct_raw!$A$2:$AX$1800, 50, FALSE)</f>
        <v>0</v>
      </c>
    </row>
    <row r="851" spans="1:40" x14ac:dyDescent="0.2">
      <c r="A851" s="2" t="s">
        <v>624</v>
      </c>
      <c r="B851" s="2" t="str">
        <f t="shared" si="13"/>
        <v>Ida Grove Ward 2</v>
      </c>
      <c r="C851" s="2" t="s">
        <v>624</v>
      </c>
      <c r="D851" s="2" t="str">
        <f>VLOOKUP(B851, pct_raw!$A$2:$AX$1800, 6, FALSE)</f>
        <v xml:space="preserve"> Ida Grove Ward 2</v>
      </c>
      <c r="E851" s="5">
        <f>VLOOKUP(B851, pct_raw!$A$2:$AX$1800, 15, FALSE)</f>
        <v>4</v>
      </c>
      <c r="F851" s="5">
        <f>VLOOKUP(B851, pct_raw!$A$2:$AX$1800, 16, FALSE)</f>
        <v>5</v>
      </c>
      <c r="G851" s="5">
        <f>VLOOKUP(B851, pct_raw!$A$2:$AX$1800, 17, FALSE)</f>
        <v>0.15</v>
      </c>
      <c r="H851">
        <f>VLOOKUP(B851, pct_raw!$A$2:$AX$1800, 18, FALSE)</f>
        <v>0</v>
      </c>
      <c r="I851" s="5">
        <f>VLOOKUP(B851, pct_raw!$A$2:$AX$1800, 19, FALSE)</f>
        <v>0</v>
      </c>
      <c r="J851">
        <f>VLOOKUP(B851, pct_raw!$A$2:$AX$1800, 20, FALSE)</f>
        <v>0</v>
      </c>
      <c r="K851" s="5">
        <f>VLOOKUP(B851, pct_raw!$A$2:$AX$1800, 21, FALSE)</f>
        <v>5</v>
      </c>
      <c r="L851" s="5">
        <f>VLOOKUP(B851, pct_raw!$A$2:$AX$1800, 22, FALSE)</f>
        <v>7</v>
      </c>
      <c r="M851" s="5">
        <f>VLOOKUP(B851, pct_raw!$A$2:$AX$1800, 23, FALSE)</f>
        <v>0.15</v>
      </c>
      <c r="N851" s="5">
        <f>VLOOKUP(B851, pct_raw!$A$2:$AX$1800, 24, FALSE)</f>
        <v>0</v>
      </c>
      <c r="O851" s="5">
        <f>VLOOKUP(B851, pct_raw!$A$2:$AX$1800, 25, FALSE)</f>
        <v>0</v>
      </c>
      <c r="P851" s="5">
        <f>VLOOKUP(B851, pct_raw!$A$2:$AX$1800, 26, FALSE)</f>
        <v>0</v>
      </c>
      <c r="Q851" s="5">
        <f>VLOOKUP(B851, pct_raw!$A$2:$AX$1800, 27, FALSE)</f>
        <v>3</v>
      </c>
      <c r="R851" s="5">
        <f>VLOOKUP(B851, pct_raw!$A$2:$AX$1800, 28, FALSE)</f>
        <v>0</v>
      </c>
      <c r="S851" s="5">
        <f>VLOOKUP(B851, pct_raw!$A$2:$AX$1800, 29, FALSE)</f>
        <v>0</v>
      </c>
      <c r="T851" s="5">
        <f>VLOOKUP(B851, pct_raw!$A$2:$AX$1800, 30, FALSE)</f>
        <v>0</v>
      </c>
      <c r="U851" s="5">
        <f>VLOOKUP(B851, pct_raw!$A$2:$AX$1800, 31, FALSE)</f>
        <v>0</v>
      </c>
      <c r="V851" s="5">
        <f>VLOOKUP(B851, pct_raw!$A$2:$AX$1800, 32, FALSE)</f>
        <v>0</v>
      </c>
      <c r="W851" s="5">
        <f>VLOOKUP(B851, pct_raw!$A$2:$AX$1800, 33, FALSE)</f>
        <v>0</v>
      </c>
      <c r="X851" s="5">
        <f>VLOOKUP(B851, pct_raw!$A$2:$AX$1800, 34, FALSE)</f>
        <v>0</v>
      </c>
      <c r="Y851" s="5">
        <f>VLOOKUP(B851, pct_raw!$A$2:$AX$1800, 35, FALSE)</f>
        <v>0</v>
      </c>
      <c r="Z851" s="5">
        <f>VLOOKUP(B851, pct_raw!$A$2:$AX$1800, 36, FALSE)</f>
        <v>0</v>
      </c>
      <c r="AA851" s="5">
        <f>VLOOKUP(B851, pct_raw!$A$2:$AX$1800, 37, FALSE)</f>
        <v>0</v>
      </c>
      <c r="AB851" s="5">
        <f>VLOOKUP(B851, pct_raw!$A$2:$AX$1800, 38, FALSE)</f>
        <v>0</v>
      </c>
      <c r="AC851" s="5">
        <f>VLOOKUP(B851, pct_raw!$A$2:$AX$1800, 39, FALSE)</f>
        <v>0</v>
      </c>
      <c r="AD851" s="5">
        <f>VLOOKUP(B851, pct_raw!$A$2:$AX$1800, 40, FALSE)</f>
        <v>0</v>
      </c>
      <c r="AE851" s="5">
        <f>VLOOKUP(B851, pct_raw!$A$2:$AX$1800, 41, FALSE)</f>
        <v>0</v>
      </c>
      <c r="AF851" s="5">
        <f>VLOOKUP(B851, pct_raw!$A$2:$AX$1800, 42, FALSE)</f>
        <v>0</v>
      </c>
      <c r="AG851" s="5">
        <f>VLOOKUP(B851, pct_raw!$A$2:$AX$1800, 43, FALSE)</f>
        <v>0</v>
      </c>
      <c r="AH851" s="5">
        <f>VLOOKUP(B851, pct_raw!$A$2:$AX$1800, 44, FALSE)</f>
        <v>0</v>
      </c>
      <c r="AI851" s="5">
        <f>VLOOKUP(B851, pct_raw!$A$2:$AX$1800, 45, FALSE)</f>
        <v>0</v>
      </c>
      <c r="AJ851" s="5">
        <f>VLOOKUP(B851, pct_raw!$A$2:$AX$1800, 46, FALSE)</f>
        <v>0</v>
      </c>
      <c r="AK851" s="5">
        <f>VLOOKUP(B851, pct_raw!$A$2:$AX$1800, 47, FALSE)</f>
        <v>0</v>
      </c>
      <c r="AL851" s="5">
        <f>VLOOKUP(B851, pct_raw!$A$2:$AX$1800, 48, FALSE)</f>
        <v>0</v>
      </c>
      <c r="AM851" s="5">
        <f>VLOOKUP(B851, pct_raw!$A$2:$AX$1800, 49, FALSE)</f>
        <v>0</v>
      </c>
      <c r="AN851" s="5">
        <f>VLOOKUP(B851, pct_raw!$A$2:$AX$1800, 50, FALSE)</f>
        <v>0</v>
      </c>
    </row>
    <row r="852" spans="1:40" x14ac:dyDescent="0.2">
      <c r="A852" s="2" t="s">
        <v>620</v>
      </c>
      <c r="B852" s="2" t="str">
        <f t="shared" si="13"/>
        <v>Ida Grove Ward 3</v>
      </c>
      <c r="C852" s="2" t="s">
        <v>620</v>
      </c>
      <c r="D852" s="2" t="str">
        <f>VLOOKUP(B852, pct_raw!$A$2:$AX$1800, 6, FALSE)</f>
        <v xml:space="preserve"> Ida Grove Ward 3</v>
      </c>
      <c r="E852" s="5">
        <f>VLOOKUP(B852, pct_raw!$A$2:$AX$1800, 15, FALSE)</f>
        <v>7</v>
      </c>
      <c r="F852" s="5">
        <f>VLOOKUP(B852, pct_raw!$A$2:$AX$1800, 16, FALSE)</f>
        <v>7</v>
      </c>
      <c r="G852" s="5">
        <f>VLOOKUP(B852, pct_raw!$A$2:$AX$1800, 17, FALSE)</f>
        <v>0.15</v>
      </c>
      <c r="H852">
        <f>VLOOKUP(B852, pct_raw!$A$2:$AX$1800, 18, FALSE)</f>
        <v>0</v>
      </c>
      <c r="I852" s="5">
        <f>VLOOKUP(B852, pct_raw!$A$2:$AX$1800, 19, FALSE)</f>
        <v>0</v>
      </c>
      <c r="J852">
        <f>VLOOKUP(B852, pct_raw!$A$2:$AX$1800, 20, FALSE)</f>
        <v>0</v>
      </c>
      <c r="K852" s="5">
        <f>VLOOKUP(B852, pct_raw!$A$2:$AX$1800, 21, FALSE)</f>
        <v>3</v>
      </c>
      <c r="L852" s="5">
        <f>VLOOKUP(B852, pct_raw!$A$2:$AX$1800, 22, FALSE)</f>
        <v>5</v>
      </c>
      <c r="M852" s="5">
        <f>VLOOKUP(B852, pct_raw!$A$2:$AX$1800, 23, FALSE)</f>
        <v>0.15</v>
      </c>
      <c r="N852" s="5">
        <f>VLOOKUP(B852, pct_raw!$A$2:$AX$1800, 24, FALSE)</f>
        <v>0</v>
      </c>
      <c r="O852" s="5">
        <f>VLOOKUP(B852, pct_raw!$A$2:$AX$1800, 25, FALSE)</f>
        <v>0</v>
      </c>
      <c r="P852" s="5">
        <f>VLOOKUP(B852, pct_raw!$A$2:$AX$1800, 26, FALSE)</f>
        <v>0</v>
      </c>
      <c r="Q852" s="5">
        <f>VLOOKUP(B852, pct_raw!$A$2:$AX$1800, 27, FALSE)</f>
        <v>3</v>
      </c>
      <c r="R852" s="5">
        <f>VLOOKUP(B852, pct_raw!$A$2:$AX$1800, 28, FALSE)</f>
        <v>3</v>
      </c>
      <c r="S852" s="5">
        <f>VLOOKUP(B852, pct_raw!$A$2:$AX$1800, 29, FALSE)</f>
        <v>0.15</v>
      </c>
      <c r="T852" s="5">
        <f>VLOOKUP(B852, pct_raw!$A$2:$AX$1800, 30, FALSE)</f>
        <v>0</v>
      </c>
      <c r="U852" s="5">
        <f>VLOOKUP(B852, pct_raw!$A$2:$AX$1800, 31, FALSE)</f>
        <v>0</v>
      </c>
      <c r="V852" s="5">
        <f>VLOOKUP(B852, pct_raw!$A$2:$AX$1800, 32, FALSE)</f>
        <v>0</v>
      </c>
      <c r="W852" s="5">
        <f>VLOOKUP(B852, pct_raw!$A$2:$AX$1800, 33, FALSE)</f>
        <v>0</v>
      </c>
      <c r="X852" s="5">
        <f>VLOOKUP(B852, pct_raw!$A$2:$AX$1800, 34, FALSE)</f>
        <v>0</v>
      </c>
      <c r="Y852" s="5">
        <f>VLOOKUP(B852, pct_raw!$A$2:$AX$1800, 35, FALSE)</f>
        <v>0</v>
      </c>
      <c r="Z852" s="5">
        <f>VLOOKUP(B852, pct_raw!$A$2:$AX$1800, 36, FALSE)</f>
        <v>2</v>
      </c>
      <c r="AA852" s="5">
        <f>VLOOKUP(B852, pct_raw!$A$2:$AX$1800, 37, FALSE)</f>
        <v>0</v>
      </c>
      <c r="AB852" s="5">
        <f>VLOOKUP(B852, pct_raw!$A$2:$AX$1800, 38, FALSE)</f>
        <v>0</v>
      </c>
      <c r="AC852" s="5">
        <f>VLOOKUP(B852, pct_raw!$A$2:$AX$1800, 39, FALSE)</f>
        <v>0</v>
      </c>
      <c r="AD852" s="5">
        <f>VLOOKUP(B852, pct_raw!$A$2:$AX$1800, 40, FALSE)</f>
        <v>0</v>
      </c>
      <c r="AE852" s="5">
        <f>VLOOKUP(B852, pct_raw!$A$2:$AX$1800, 41, FALSE)</f>
        <v>0</v>
      </c>
      <c r="AF852" s="5">
        <f>VLOOKUP(B852, pct_raw!$A$2:$AX$1800, 42, FALSE)</f>
        <v>0</v>
      </c>
      <c r="AG852" s="5">
        <f>VLOOKUP(B852, pct_raw!$A$2:$AX$1800, 43, FALSE)</f>
        <v>0</v>
      </c>
      <c r="AH852" s="5">
        <f>VLOOKUP(B852, pct_raw!$A$2:$AX$1800, 44, FALSE)</f>
        <v>0</v>
      </c>
      <c r="AI852" s="5">
        <f>VLOOKUP(B852, pct_raw!$A$2:$AX$1800, 45, FALSE)</f>
        <v>0</v>
      </c>
      <c r="AJ852" s="5">
        <f>VLOOKUP(B852, pct_raw!$A$2:$AX$1800, 46, FALSE)</f>
        <v>0</v>
      </c>
      <c r="AK852" s="5">
        <f>VLOOKUP(B852, pct_raw!$A$2:$AX$1800, 47, FALSE)</f>
        <v>0</v>
      </c>
      <c r="AL852" s="5">
        <f>VLOOKUP(B852, pct_raw!$A$2:$AX$1800, 48, FALSE)</f>
        <v>0</v>
      </c>
      <c r="AM852" s="5">
        <f>VLOOKUP(B852, pct_raw!$A$2:$AX$1800, 49, FALSE)</f>
        <v>0</v>
      </c>
      <c r="AN852" s="5">
        <f>VLOOKUP(B852, pct_raw!$A$2:$AX$1800, 50, FALSE)</f>
        <v>0</v>
      </c>
    </row>
    <row r="853" spans="1:40" x14ac:dyDescent="0.2">
      <c r="A853" s="2" t="s">
        <v>1382</v>
      </c>
      <c r="B853" s="2" t="str">
        <f t="shared" si="13"/>
        <v>Illyria Twp</v>
      </c>
      <c r="C853" s="2" t="s">
        <v>1382</v>
      </c>
      <c r="D853" s="2" t="str">
        <f>VLOOKUP(B853, pct_raw!$A$2:$AX$1800, 6, FALSE)</f>
        <v xml:space="preserve"> ILLYRIA TWP</v>
      </c>
      <c r="E853" s="5">
        <f>VLOOKUP(B853, pct_raw!$A$2:$AX$1800, 15, FALSE)</f>
        <v>1</v>
      </c>
      <c r="F853" s="5">
        <f>VLOOKUP(B853, pct_raw!$A$2:$AX$1800, 16, FALSE)</f>
        <v>0</v>
      </c>
      <c r="G853" s="5">
        <f>VLOOKUP(B853, pct_raw!$A$2:$AX$1800, 17, FALSE)</f>
        <v>0</v>
      </c>
      <c r="H853">
        <f>VLOOKUP(B853, pct_raw!$A$2:$AX$1800, 18, FALSE)</f>
        <v>0</v>
      </c>
      <c r="I853" s="5">
        <f>VLOOKUP(B853, pct_raw!$A$2:$AX$1800, 19, FALSE)</f>
        <v>0</v>
      </c>
      <c r="J853">
        <f>VLOOKUP(B853, pct_raw!$A$2:$AX$1800, 20, FALSE)</f>
        <v>0</v>
      </c>
      <c r="K853" s="5">
        <f>VLOOKUP(B853, pct_raw!$A$2:$AX$1800, 21, FALSE)</f>
        <v>14</v>
      </c>
      <c r="L853" s="5">
        <f>VLOOKUP(B853, pct_raw!$A$2:$AX$1800, 22, FALSE)</f>
        <v>15</v>
      </c>
      <c r="M853" s="5">
        <f>VLOOKUP(B853, pct_raw!$A$2:$AX$1800, 23, FALSE)</f>
        <v>0.24</v>
      </c>
      <c r="N853" s="5">
        <f>VLOOKUP(B853, pct_raw!$A$2:$AX$1800, 24, FALSE)</f>
        <v>0</v>
      </c>
      <c r="O853" s="5">
        <f>VLOOKUP(B853, pct_raw!$A$2:$AX$1800, 25, FALSE)</f>
        <v>0</v>
      </c>
      <c r="P853" s="5">
        <f>VLOOKUP(B853, pct_raw!$A$2:$AX$1800, 26, FALSE)</f>
        <v>0</v>
      </c>
      <c r="Q853" s="5">
        <f>VLOOKUP(B853, pct_raw!$A$2:$AX$1800, 27, FALSE)</f>
        <v>4</v>
      </c>
      <c r="R853" s="5">
        <f>VLOOKUP(B853, pct_raw!$A$2:$AX$1800, 28, FALSE)</f>
        <v>7</v>
      </c>
      <c r="S853" s="5">
        <f>VLOOKUP(B853, pct_raw!$A$2:$AX$1800, 29, FALSE)</f>
        <v>0.12</v>
      </c>
      <c r="T853" s="5">
        <f>VLOOKUP(B853, pct_raw!$A$2:$AX$1800, 30, FALSE)</f>
        <v>0</v>
      </c>
      <c r="U853" s="5">
        <f>VLOOKUP(B853, pct_raw!$A$2:$AX$1800, 31, FALSE)</f>
        <v>0</v>
      </c>
      <c r="V853" s="5">
        <f>VLOOKUP(B853, pct_raw!$A$2:$AX$1800, 32, FALSE)</f>
        <v>0</v>
      </c>
      <c r="W853" s="5">
        <f>VLOOKUP(B853, pct_raw!$A$2:$AX$1800, 33, FALSE)</f>
        <v>0</v>
      </c>
      <c r="X853" s="5">
        <f>VLOOKUP(B853, pct_raw!$A$2:$AX$1800, 34, FALSE)</f>
        <v>0</v>
      </c>
      <c r="Y853" s="5">
        <f>VLOOKUP(B853, pct_raw!$A$2:$AX$1800, 35, FALSE)</f>
        <v>0</v>
      </c>
      <c r="Z853" s="5">
        <f>VLOOKUP(B853, pct_raw!$A$2:$AX$1800, 36, FALSE)</f>
        <v>2</v>
      </c>
      <c r="AA853" s="5">
        <f>VLOOKUP(B853, pct_raw!$A$2:$AX$1800, 37, FALSE)</f>
        <v>0</v>
      </c>
      <c r="AB853" s="5">
        <f>VLOOKUP(B853, pct_raw!$A$2:$AX$1800, 38, FALSE)</f>
        <v>0</v>
      </c>
      <c r="AC853" s="5">
        <f>VLOOKUP(B853, pct_raw!$A$2:$AX$1800, 39, FALSE)</f>
        <v>0</v>
      </c>
      <c r="AD853" s="5">
        <f>VLOOKUP(B853, pct_raw!$A$2:$AX$1800, 40, FALSE)</f>
        <v>0</v>
      </c>
      <c r="AE853" s="5">
        <f>VLOOKUP(B853, pct_raw!$A$2:$AX$1800, 41, FALSE)</f>
        <v>0</v>
      </c>
      <c r="AF853" s="5">
        <f>VLOOKUP(B853, pct_raw!$A$2:$AX$1800, 42, FALSE)</f>
        <v>0</v>
      </c>
      <c r="AG853" s="5">
        <f>VLOOKUP(B853, pct_raw!$A$2:$AX$1800, 43, FALSE)</f>
        <v>0</v>
      </c>
      <c r="AH853" s="5">
        <f>VLOOKUP(B853, pct_raw!$A$2:$AX$1800, 44, FALSE)</f>
        <v>0</v>
      </c>
      <c r="AI853" s="5">
        <f>VLOOKUP(B853, pct_raw!$A$2:$AX$1800, 45, FALSE)</f>
        <v>1</v>
      </c>
      <c r="AJ853" s="5">
        <f>VLOOKUP(B853, pct_raw!$A$2:$AX$1800, 46, FALSE)</f>
        <v>0</v>
      </c>
      <c r="AK853" s="5">
        <f>VLOOKUP(B853, pct_raw!$A$2:$AX$1800, 47, FALSE)</f>
        <v>0</v>
      </c>
      <c r="AL853" s="5">
        <f>VLOOKUP(B853, pct_raw!$A$2:$AX$1800, 48, FALSE)</f>
        <v>0</v>
      </c>
      <c r="AM853" s="5">
        <f>VLOOKUP(B853, pct_raw!$A$2:$AX$1800, 49, FALSE)</f>
        <v>0</v>
      </c>
      <c r="AN853" s="5">
        <f>VLOOKUP(B853, pct_raw!$A$2:$AX$1800, 50, FALSE)</f>
        <v>0</v>
      </c>
    </row>
    <row r="854" spans="1:40" x14ac:dyDescent="0.2">
      <c r="A854" s="2" t="s">
        <v>651</v>
      </c>
      <c r="B854" s="2" t="str">
        <f t="shared" si="13"/>
        <v>Indep Malaka Mariposa</v>
      </c>
      <c r="C854" s="2" t="s">
        <v>4986</v>
      </c>
      <c r="D854" s="2" t="str">
        <f>VLOOKUP(B854, pct_raw!$A$2:$AX$1800, 6, FALSE)</f>
        <v xml:space="preserve"> Indep Malaka Mariposa</v>
      </c>
      <c r="E854" s="5">
        <f>VLOOKUP(B854, pct_raw!$A$2:$AX$1800, 15, FALSE)</f>
        <v>19</v>
      </c>
      <c r="F854" s="5">
        <f>VLOOKUP(B854, pct_raw!$A$2:$AX$1800, 16, FALSE)</f>
        <v>27</v>
      </c>
      <c r="G854" s="5">
        <f>VLOOKUP(B854, pct_raw!$A$2:$AX$1800, 17, FALSE)</f>
        <v>0.34499999999999997</v>
      </c>
      <c r="H854">
        <f>VLOOKUP(B854, pct_raw!$A$2:$AX$1800, 18, FALSE)</f>
        <v>0</v>
      </c>
      <c r="I854" s="5">
        <f>VLOOKUP(B854, pct_raw!$A$2:$AX$1800, 19, FALSE)</f>
        <v>0</v>
      </c>
      <c r="J854">
        <f>VLOOKUP(B854, pct_raw!$A$2:$AX$1800, 20, FALSE)</f>
        <v>0</v>
      </c>
      <c r="K854" s="5">
        <f>VLOOKUP(B854, pct_raw!$A$2:$AX$1800, 21, FALSE)</f>
        <v>32</v>
      </c>
      <c r="L854" s="5">
        <f>VLOOKUP(B854, pct_raw!$A$2:$AX$1800, 22, FALSE)</f>
        <v>39</v>
      </c>
      <c r="M854" s="5">
        <f>VLOOKUP(B854, pct_raw!$A$2:$AX$1800, 23, FALSE)</f>
        <v>0.57499999999999996</v>
      </c>
      <c r="N854" s="5">
        <f>VLOOKUP(B854, pct_raw!$A$2:$AX$1800, 24, FALSE)</f>
        <v>0</v>
      </c>
      <c r="O854" s="5">
        <f>VLOOKUP(B854, pct_raw!$A$2:$AX$1800, 25, FALSE)</f>
        <v>0</v>
      </c>
      <c r="P854" s="5">
        <f>VLOOKUP(B854, pct_raw!$A$2:$AX$1800, 26, FALSE)</f>
        <v>0</v>
      </c>
      <c r="Q854" s="5">
        <f>VLOOKUP(B854, pct_raw!$A$2:$AX$1800, 27, FALSE)</f>
        <v>13</v>
      </c>
      <c r="R854" s="5">
        <f>VLOOKUP(B854, pct_raw!$A$2:$AX$1800, 28, FALSE)</f>
        <v>0</v>
      </c>
      <c r="S854" s="5">
        <f>VLOOKUP(B854, pct_raw!$A$2:$AX$1800, 29, FALSE)</f>
        <v>0</v>
      </c>
      <c r="T854" s="5">
        <f>VLOOKUP(B854, pct_raw!$A$2:$AX$1800, 30, FALSE)</f>
        <v>0</v>
      </c>
      <c r="U854" s="5">
        <f>VLOOKUP(B854, pct_raw!$A$2:$AX$1800, 31, FALSE)</f>
        <v>0</v>
      </c>
      <c r="V854" s="5">
        <f>VLOOKUP(B854, pct_raw!$A$2:$AX$1800, 32, FALSE)</f>
        <v>0</v>
      </c>
      <c r="W854" s="5">
        <f>VLOOKUP(B854, pct_raw!$A$2:$AX$1800, 33, FALSE)</f>
        <v>0</v>
      </c>
      <c r="X854" s="5">
        <f>VLOOKUP(B854, pct_raw!$A$2:$AX$1800, 34, FALSE)</f>
        <v>0</v>
      </c>
      <c r="Y854" s="5">
        <f>VLOOKUP(B854, pct_raw!$A$2:$AX$1800, 35, FALSE)</f>
        <v>0</v>
      </c>
      <c r="Z854" s="5">
        <f>VLOOKUP(B854, pct_raw!$A$2:$AX$1800, 36, FALSE)</f>
        <v>16</v>
      </c>
      <c r="AA854" s="5">
        <f>VLOOKUP(B854, pct_raw!$A$2:$AX$1800, 37, FALSE)</f>
        <v>17</v>
      </c>
      <c r="AB854" s="5">
        <f>VLOOKUP(B854, pct_raw!$A$2:$AX$1800, 38, FALSE)</f>
        <v>0.23</v>
      </c>
      <c r="AC854" s="5">
        <f>VLOOKUP(B854, pct_raw!$A$2:$AX$1800, 39, FALSE)</f>
        <v>0</v>
      </c>
      <c r="AD854" s="5">
        <f>VLOOKUP(B854, pct_raw!$A$2:$AX$1800, 40, FALSE)</f>
        <v>0</v>
      </c>
      <c r="AE854" s="5">
        <f>VLOOKUP(B854, pct_raw!$A$2:$AX$1800, 41, FALSE)</f>
        <v>0</v>
      </c>
      <c r="AF854" s="5">
        <f>VLOOKUP(B854, pct_raw!$A$2:$AX$1800, 42, FALSE)</f>
        <v>0</v>
      </c>
      <c r="AG854" s="5">
        <f>VLOOKUP(B854, pct_raw!$A$2:$AX$1800, 43, FALSE)</f>
        <v>0</v>
      </c>
      <c r="AH854" s="5">
        <f>VLOOKUP(B854, pct_raw!$A$2:$AX$1800, 44, FALSE)</f>
        <v>0</v>
      </c>
      <c r="AI854" s="5">
        <f>VLOOKUP(B854, pct_raw!$A$2:$AX$1800, 45, FALSE)</f>
        <v>12</v>
      </c>
      <c r="AJ854" s="5">
        <f>VLOOKUP(B854, pct_raw!$A$2:$AX$1800, 46, FALSE)</f>
        <v>18</v>
      </c>
      <c r="AK854" s="5">
        <f>VLOOKUP(B854, pct_raw!$A$2:$AX$1800, 47, FALSE)</f>
        <v>0.23</v>
      </c>
      <c r="AL854" s="5">
        <f>VLOOKUP(B854, pct_raw!$A$2:$AX$1800, 48, FALSE)</f>
        <v>9</v>
      </c>
      <c r="AM854" s="5">
        <f>VLOOKUP(B854, pct_raw!$A$2:$AX$1800, 49, FALSE)</f>
        <v>0</v>
      </c>
      <c r="AN854" s="5">
        <f>VLOOKUP(B854, pct_raw!$A$2:$AX$1800, 50, FALSE)</f>
        <v>0</v>
      </c>
    </row>
    <row r="855" spans="1:40" x14ac:dyDescent="0.2">
      <c r="A855" s="2" t="s">
        <v>435</v>
      </c>
      <c r="B855" s="2" t="str">
        <f t="shared" si="13"/>
        <v>Independence 1St Ward</v>
      </c>
      <c r="C855" s="2" t="s">
        <v>435</v>
      </c>
      <c r="D855" s="2" t="str">
        <f>VLOOKUP(B855, pct_raw!$A$2:$AX$1800, 6, FALSE)</f>
        <v xml:space="preserve"> Independence 1St Ward</v>
      </c>
      <c r="E855" s="5">
        <f>VLOOKUP(B855, pct_raw!$A$2:$AX$1800, 15, FALSE)</f>
        <v>28</v>
      </c>
      <c r="F855" s="5">
        <f>VLOOKUP(B855, pct_raw!$A$2:$AX$1800, 16, FALSE)</f>
        <v>30</v>
      </c>
      <c r="G855" s="5">
        <f>VLOOKUP(B855, pct_raw!$A$2:$AX$1800, 17, FALSE)</f>
        <v>0.5474</v>
      </c>
      <c r="H855">
        <f>VLOOKUP(B855, pct_raw!$A$2:$AX$1800, 18, FALSE)</f>
        <v>0</v>
      </c>
      <c r="I855" s="5">
        <f>VLOOKUP(B855, pct_raw!$A$2:$AX$1800, 19, FALSE)</f>
        <v>0</v>
      </c>
      <c r="J855">
        <f>VLOOKUP(B855, pct_raw!$A$2:$AX$1800, 20, FALSE)</f>
        <v>0</v>
      </c>
      <c r="K855" s="5">
        <f>VLOOKUP(B855, pct_raw!$A$2:$AX$1800, 21, FALSE)</f>
        <v>26</v>
      </c>
      <c r="L855" s="5">
        <f>VLOOKUP(B855, pct_raw!$A$2:$AX$1800, 22, FALSE)</f>
        <v>31</v>
      </c>
      <c r="M855" s="5">
        <f>VLOOKUP(B855, pct_raw!$A$2:$AX$1800, 23, FALSE)</f>
        <v>0.68420000000000003</v>
      </c>
      <c r="N855" s="5">
        <f>VLOOKUP(B855, pct_raw!$A$2:$AX$1800, 24, FALSE)</f>
        <v>0</v>
      </c>
      <c r="O855" s="5">
        <f>VLOOKUP(B855, pct_raw!$A$2:$AX$1800, 25, FALSE)</f>
        <v>0</v>
      </c>
      <c r="P855" s="5">
        <f>VLOOKUP(B855, pct_raw!$A$2:$AX$1800, 26, FALSE)</f>
        <v>0</v>
      </c>
      <c r="Q855" s="5">
        <f>VLOOKUP(B855, pct_raw!$A$2:$AX$1800, 27, FALSE)</f>
        <v>18</v>
      </c>
      <c r="R855" s="5">
        <f>VLOOKUP(B855, pct_raw!$A$2:$AX$1800, 28, FALSE)</f>
        <v>20</v>
      </c>
      <c r="S855" s="5">
        <f>VLOOKUP(B855, pct_raw!$A$2:$AX$1800, 29, FALSE)</f>
        <v>0.41049999999999998</v>
      </c>
      <c r="T855" s="5">
        <f>VLOOKUP(B855, pct_raw!$A$2:$AX$1800, 30, FALSE)</f>
        <v>0</v>
      </c>
      <c r="U855" s="5">
        <f>VLOOKUP(B855, pct_raw!$A$2:$AX$1800, 31, FALSE)</f>
        <v>0</v>
      </c>
      <c r="V855" s="5">
        <f>VLOOKUP(B855, pct_raw!$A$2:$AX$1800, 32, FALSE)</f>
        <v>0</v>
      </c>
      <c r="W855" s="5">
        <f>VLOOKUP(B855, pct_raw!$A$2:$AX$1800, 33, FALSE)</f>
        <v>0</v>
      </c>
      <c r="X855" s="5">
        <f>VLOOKUP(B855, pct_raw!$A$2:$AX$1800, 34, FALSE)</f>
        <v>0</v>
      </c>
      <c r="Y855" s="5">
        <f>VLOOKUP(B855, pct_raw!$A$2:$AX$1800, 35, FALSE)</f>
        <v>0</v>
      </c>
      <c r="Z855" s="5">
        <f>VLOOKUP(B855, pct_raw!$A$2:$AX$1800, 36, FALSE)</f>
        <v>7</v>
      </c>
      <c r="AA855" s="5">
        <f>VLOOKUP(B855, pct_raw!$A$2:$AX$1800, 37, FALSE)</f>
        <v>0</v>
      </c>
      <c r="AB855" s="5">
        <f>VLOOKUP(B855, pct_raw!$A$2:$AX$1800, 38, FALSE)</f>
        <v>0</v>
      </c>
      <c r="AC855" s="5">
        <f>VLOOKUP(B855, pct_raw!$A$2:$AX$1800, 39, FALSE)</f>
        <v>2</v>
      </c>
      <c r="AD855" s="5">
        <f>VLOOKUP(B855, pct_raw!$A$2:$AX$1800, 40, FALSE)</f>
        <v>0</v>
      </c>
      <c r="AE855" s="5">
        <f>VLOOKUP(B855, pct_raw!$A$2:$AX$1800, 41, FALSE)</f>
        <v>0</v>
      </c>
      <c r="AF855" s="5">
        <f>VLOOKUP(B855, pct_raw!$A$2:$AX$1800, 42, FALSE)</f>
        <v>0</v>
      </c>
      <c r="AG855" s="5">
        <f>VLOOKUP(B855, pct_raw!$A$2:$AX$1800, 43, FALSE)</f>
        <v>0</v>
      </c>
      <c r="AH855" s="5">
        <f>VLOOKUP(B855, pct_raw!$A$2:$AX$1800, 44, FALSE)</f>
        <v>0</v>
      </c>
      <c r="AI855" s="5">
        <f>VLOOKUP(B855, pct_raw!$A$2:$AX$1800, 45, FALSE)</f>
        <v>4</v>
      </c>
      <c r="AJ855" s="5">
        <f>VLOOKUP(B855, pct_raw!$A$2:$AX$1800, 46, FALSE)</f>
        <v>0</v>
      </c>
      <c r="AK855" s="5">
        <f>VLOOKUP(B855, pct_raw!$A$2:$AX$1800, 47, FALSE)</f>
        <v>0</v>
      </c>
      <c r="AL855" s="5">
        <f>VLOOKUP(B855, pct_raw!$A$2:$AX$1800, 48, FALSE)</f>
        <v>6</v>
      </c>
      <c r="AM855" s="5">
        <f>VLOOKUP(B855, pct_raw!$A$2:$AX$1800, 49, FALSE)</f>
        <v>0</v>
      </c>
      <c r="AN855" s="5">
        <f>VLOOKUP(B855, pct_raw!$A$2:$AX$1800, 50, FALSE)</f>
        <v>0</v>
      </c>
    </row>
    <row r="856" spans="1:40" x14ac:dyDescent="0.2">
      <c r="A856" s="2" t="s">
        <v>1383</v>
      </c>
      <c r="B856" s="2" t="str">
        <f t="shared" si="13"/>
        <v>Independence 2Nd Ward</v>
      </c>
      <c r="C856" s="2" t="s">
        <v>1383</v>
      </c>
      <c r="D856" s="2" t="str">
        <f>VLOOKUP(B856, pct_raw!$A$2:$AX$1800, 6, FALSE)</f>
        <v xml:space="preserve"> Independence 2Nd Ward</v>
      </c>
      <c r="E856" s="5">
        <f>VLOOKUP(B856, pct_raw!$A$2:$AX$1800, 15, FALSE)</f>
        <v>19</v>
      </c>
      <c r="F856" s="5">
        <f>VLOOKUP(B856, pct_raw!$A$2:$AX$1800, 16, FALSE)</f>
        <v>22</v>
      </c>
      <c r="G856" s="5">
        <f>VLOOKUP(B856, pct_raw!$A$2:$AX$1800, 17, FALSE)</f>
        <v>0.41049999999999998</v>
      </c>
      <c r="H856">
        <f>VLOOKUP(B856, pct_raw!$A$2:$AX$1800, 18, FALSE)</f>
        <v>0</v>
      </c>
      <c r="I856" s="5">
        <f>VLOOKUP(B856, pct_raw!$A$2:$AX$1800, 19, FALSE)</f>
        <v>0</v>
      </c>
      <c r="J856">
        <f>VLOOKUP(B856, pct_raw!$A$2:$AX$1800, 20, FALSE)</f>
        <v>0</v>
      </c>
      <c r="K856" s="5">
        <f>VLOOKUP(B856, pct_raw!$A$2:$AX$1800, 21, FALSE)</f>
        <v>12</v>
      </c>
      <c r="L856" s="5">
        <f>VLOOKUP(B856, pct_raw!$A$2:$AX$1800, 22, FALSE)</f>
        <v>0</v>
      </c>
      <c r="M856" s="5">
        <f>VLOOKUP(B856, pct_raw!$A$2:$AX$1800, 23, FALSE)</f>
        <v>0</v>
      </c>
      <c r="N856" s="5">
        <f>VLOOKUP(B856, pct_raw!$A$2:$AX$1800, 24, FALSE)</f>
        <v>0</v>
      </c>
      <c r="O856" s="5">
        <f>VLOOKUP(B856, pct_raw!$A$2:$AX$1800, 25, FALSE)</f>
        <v>0</v>
      </c>
      <c r="P856" s="5">
        <f>VLOOKUP(B856, pct_raw!$A$2:$AX$1800, 26, FALSE)</f>
        <v>0</v>
      </c>
      <c r="Q856" s="5">
        <f>VLOOKUP(B856, pct_raw!$A$2:$AX$1800, 27, FALSE)</f>
        <v>10</v>
      </c>
      <c r="R856" s="5">
        <f>VLOOKUP(B856, pct_raw!$A$2:$AX$1800, 28, FALSE)</f>
        <v>10</v>
      </c>
      <c r="S856" s="5">
        <f>VLOOKUP(B856, pct_raw!$A$2:$AX$1800, 29, FALSE)</f>
        <v>0.1368</v>
      </c>
      <c r="T856" s="5">
        <f>VLOOKUP(B856, pct_raw!$A$2:$AX$1800, 30, FALSE)</f>
        <v>0</v>
      </c>
      <c r="U856" s="5">
        <f>VLOOKUP(B856, pct_raw!$A$2:$AX$1800, 31, FALSE)</f>
        <v>0</v>
      </c>
      <c r="V856" s="5">
        <f>VLOOKUP(B856, pct_raw!$A$2:$AX$1800, 32, FALSE)</f>
        <v>0</v>
      </c>
      <c r="W856" s="5">
        <f>VLOOKUP(B856, pct_raw!$A$2:$AX$1800, 33, FALSE)</f>
        <v>0</v>
      </c>
      <c r="X856" s="5">
        <f>VLOOKUP(B856, pct_raw!$A$2:$AX$1800, 34, FALSE)</f>
        <v>0</v>
      </c>
      <c r="Y856" s="5">
        <f>VLOOKUP(B856, pct_raw!$A$2:$AX$1800, 35, FALSE)</f>
        <v>0</v>
      </c>
      <c r="Z856" s="5">
        <f>VLOOKUP(B856, pct_raw!$A$2:$AX$1800, 36, FALSE)</f>
        <v>11</v>
      </c>
      <c r="AA856" s="5">
        <f>VLOOKUP(B856, pct_raw!$A$2:$AX$1800, 37, FALSE)</f>
        <v>11</v>
      </c>
      <c r="AB856" s="5">
        <f>VLOOKUP(B856, pct_raw!$A$2:$AX$1800, 38, FALSE)</f>
        <v>0.1368</v>
      </c>
      <c r="AC856" s="5">
        <f>VLOOKUP(B856, pct_raw!$A$2:$AX$1800, 39, FALSE)</f>
        <v>0</v>
      </c>
      <c r="AD856" s="5">
        <f>VLOOKUP(B856, pct_raw!$A$2:$AX$1800, 40, FALSE)</f>
        <v>0</v>
      </c>
      <c r="AE856" s="5">
        <f>VLOOKUP(B856, pct_raw!$A$2:$AX$1800, 41, FALSE)</f>
        <v>0</v>
      </c>
      <c r="AF856" s="5">
        <f>VLOOKUP(B856, pct_raw!$A$2:$AX$1800, 42, FALSE)</f>
        <v>3</v>
      </c>
      <c r="AG856" s="5">
        <f>VLOOKUP(B856, pct_raw!$A$2:$AX$1800, 43, FALSE)</f>
        <v>0</v>
      </c>
      <c r="AH856" s="5">
        <f>VLOOKUP(B856, pct_raw!$A$2:$AX$1800, 44, FALSE)</f>
        <v>0</v>
      </c>
      <c r="AI856" s="5">
        <f>VLOOKUP(B856, pct_raw!$A$2:$AX$1800, 45, FALSE)</f>
        <v>0</v>
      </c>
      <c r="AJ856" s="5">
        <f>VLOOKUP(B856, pct_raw!$A$2:$AX$1800, 46, FALSE)</f>
        <v>0</v>
      </c>
      <c r="AK856" s="5">
        <f>VLOOKUP(B856, pct_raw!$A$2:$AX$1800, 47, FALSE)</f>
        <v>0</v>
      </c>
      <c r="AL856" s="5">
        <f>VLOOKUP(B856, pct_raw!$A$2:$AX$1800, 48, FALSE)</f>
        <v>0</v>
      </c>
      <c r="AM856" s="5">
        <f>VLOOKUP(B856, pct_raw!$A$2:$AX$1800, 49, FALSE)</f>
        <v>0</v>
      </c>
      <c r="AN856" s="5">
        <f>VLOOKUP(B856, pct_raw!$A$2:$AX$1800, 50, FALSE)</f>
        <v>0</v>
      </c>
    </row>
    <row r="857" spans="1:40" x14ac:dyDescent="0.2">
      <c r="A857" s="2" t="s">
        <v>1384</v>
      </c>
      <c r="B857" s="2" t="str">
        <f t="shared" si="13"/>
        <v>Independence 3Rd Ward</v>
      </c>
      <c r="C857" s="2" t="s">
        <v>1384</v>
      </c>
      <c r="D857" s="2" t="str">
        <f>VLOOKUP(B857, pct_raw!$A$2:$AX$1800, 6, FALSE)</f>
        <v xml:space="preserve"> Independence 3Rd Ward</v>
      </c>
      <c r="E857" s="5">
        <f>VLOOKUP(B857, pct_raw!$A$2:$AX$1800, 15, FALSE)</f>
        <v>23</v>
      </c>
      <c r="F857" s="5">
        <f>VLOOKUP(B857, pct_raw!$A$2:$AX$1800, 16, FALSE)</f>
        <v>25</v>
      </c>
      <c r="G857" s="5">
        <f>VLOOKUP(B857, pct_raw!$A$2:$AX$1800, 17, FALSE)</f>
        <v>0.41049999999999998</v>
      </c>
      <c r="H857">
        <f>VLOOKUP(B857, pct_raw!$A$2:$AX$1800, 18, FALSE)</f>
        <v>0</v>
      </c>
      <c r="I857" s="5">
        <f>VLOOKUP(B857, pct_raw!$A$2:$AX$1800, 19, FALSE)</f>
        <v>0</v>
      </c>
      <c r="J857">
        <f>VLOOKUP(B857, pct_raw!$A$2:$AX$1800, 20, FALSE)</f>
        <v>0</v>
      </c>
      <c r="K857" s="5">
        <f>VLOOKUP(B857, pct_raw!$A$2:$AX$1800, 21, FALSE)</f>
        <v>13</v>
      </c>
      <c r="L857" s="5">
        <f>VLOOKUP(B857, pct_raw!$A$2:$AX$1800, 22, FALSE)</f>
        <v>15</v>
      </c>
      <c r="M857" s="5">
        <f>VLOOKUP(B857, pct_raw!$A$2:$AX$1800, 23, FALSE)</f>
        <v>0.2737</v>
      </c>
      <c r="N857" s="5">
        <f>VLOOKUP(B857, pct_raw!$A$2:$AX$1800, 24, FALSE)</f>
        <v>0</v>
      </c>
      <c r="O857" s="5">
        <f>VLOOKUP(B857, pct_raw!$A$2:$AX$1800, 25, FALSE)</f>
        <v>0</v>
      </c>
      <c r="P857" s="5">
        <f>VLOOKUP(B857, pct_raw!$A$2:$AX$1800, 26, FALSE)</f>
        <v>0</v>
      </c>
      <c r="Q857" s="5">
        <f>VLOOKUP(B857, pct_raw!$A$2:$AX$1800, 27, FALSE)</f>
        <v>9</v>
      </c>
      <c r="R857" s="5">
        <f>VLOOKUP(B857, pct_raw!$A$2:$AX$1800, 28, FALSE)</f>
        <v>0</v>
      </c>
      <c r="S857" s="5">
        <f>VLOOKUP(B857, pct_raw!$A$2:$AX$1800, 29, FALSE)</f>
        <v>0</v>
      </c>
      <c r="T857" s="5">
        <f>VLOOKUP(B857, pct_raw!$A$2:$AX$1800, 30, FALSE)</f>
        <v>0</v>
      </c>
      <c r="U857" s="5">
        <f>VLOOKUP(B857, pct_raw!$A$2:$AX$1800, 31, FALSE)</f>
        <v>0</v>
      </c>
      <c r="V857" s="5">
        <f>VLOOKUP(B857, pct_raw!$A$2:$AX$1800, 32, FALSE)</f>
        <v>0</v>
      </c>
      <c r="W857" s="5">
        <f>VLOOKUP(B857, pct_raw!$A$2:$AX$1800, 33, FALSE)</f>
        <v>0</v>
      </c>
      <c r="X857" s="5">
        <f>VLOOKUP(B857, pct_raw!$A$2:$AX$1800, 34, FALSE)</f>
        <v>0</v>
      </c>
      <c r="Y857" s="5">
        <f>VLOOKUP(B857, pct_raw!$A$2:$AX$1800, 35, FALSE)</f>
        <v>0</v>
      </c>
      <c r="Z857" s="5">
        <f>VLOOKUP(B857, pct_raw!$A$2:$AX$1800, 36, FALSE)</f>
        <v>10</v>
      </c>
      <c r="AA857" s="5">
        <f>VLOOKUP(B857, pct_raw!$A$2:$AX$1800, 37, FALSE)</f>
        <v>0</v>
      </c>
      <c r="AB857" s="5">
        <f>VLOOKUP(B857, pct_raw!$A$2:$AX$1800, 38, FALSE)</f>
        <v>0</v>
      </c>
      <c r="AC857" s="5">
        <f>VLOOKUP(B857, pct_raw!$A$2:$AX$1800, 39, FALSE)</f>
        <v>0</v>
      </c>
      <c r="AD857" s="5">
        <f>VLOOKUP(B857, pct_raw!$A$2:$AX$1800, 40, FALSE)</f>
        <v>0</v>
      </c>
      <c r="AE857" s="5">
        <f>VLOOKUP(B857, pct_raw!$A$2:$AX$1800, 41, FALSE)</f>
        <v>0</v>
      </c>
      <c r="AF857" s="5">
        <f>VLOOKUP(B857, pct_raw!$A$2:$AX$1800, 42, FALSE)</f>
        <v>3</v>
      </c>
      <c r="AG857" s="5">
        <f>VLOOKUP(B857, pct_raw!$A$2:$AX$1800, 43, FALSE)</f>
        <v>18</v>
      </c>
      <c r="AH857" s="5">
        <f>VLOOKUP(B857, pct_raw!$A$2:$AX$1800, 44, FALSE)</f>
        <v>0.2737</v>
      </c>
      <c r="AI857" s="5">
        <f>VLOOKUP(B857, pct_raw!$A$2:$AX$1800, 45, FALSE)</f>
        <v>16</v>
      </c>
      <c r="AJ857" s="5">
        <f>VLOOKUP(B857, pct_raw!$A$2:$AX$1800, 46, FALSE)</f>
        <v>18</v>
      </c>
      <c r="AK857" s="5">
        <f>VLOOKUP(B857, pct_raw!$A$2:$AX$1800, 47, FALSE)</f>
        <v>0.2737</v>
      </c>
      <c r="AL857" s="5">
        <f>VLOOKUP(B857, pct_raw!$A$2:$AX$1800, 48, FALSE)</f>
        <v>2</v>
      </c>
      <c r="AM857" s="5">
        <f>VLOOKUP(B857, pct_raw!$A$2:$AX$1800, 49, FALSE)</f>
        <v>0</v>
      </c>
      <c r="AN857" s="5">
        <f>VLOOKUP(B857, pct_raw!$A$2:$AX$1800, 50, FALSE)</f>
        <v>0</v>
      </c>
    </row>
    <row r="858" spans="1:40" x14ac:dyDescent="0.2">
      <c r="A858" s="2" t="s">
        <v>436</v>
      </c>
      <c r="B858" s="2" t="str">
        <f t="shared" si="13"/>
        <v>Independence 4Th Ward</v>
      </c>
      <c r="C858" s="2" t="s">
        <v>5251</v>
      </c>
      <c r="D858" s="2" t="str">
        <f>VLOOKUP(B858, pct_raw!$A$2:$AX$1800, 6, FALSE)</f>
        <v xml:space="preserve"> Independence 4Th Ward</v>
      </c>
      <c r="E858" s="5">
        <f>VLOOKUP(B858, pct_raw!$A$2:$AX$1800, 15, FALSE)</f>
        <v>17</v>
      </c>
      <c r="F858" s="5">
        <f>VLOOKUP(B858, pct_raw!$A$2:$AX$1800, 16, FALSE)</f>
        <v>17</v>
      </c>
      <c r="G858" s="5">
        <f>VLOOKUP(B858, pct_raw!$A$2:$AX$1800, 17, FALSE)</f>
        <v>0.2737</v>
      </c>
      <c r="H858">
        <f>VLOOKUP(B858, pct_raw!$A$2:$AX$1800, 18, FALSE)</f>
        <v>0</v>
      </c>
      <c r="I858" s="5">
        <f>VLOOKUP(B858, pct_raw!$A$2:$AX$1800, 19, FALSE)</f>
        <v>0</v>
      </c>
      <c r="J858">
        <f>VLOOKUP(B858, pct_raw!$A$2:$AX$1800, 20, FALSE)</f>
        <v>0</v>
      </c>
      <c r="K858" s="5">
        <f>VLOOKUP(B858, pct_raw!$A$2:$AX$1800, 21, FALSE)</f>
        <v>5</v>
      </c>
      <c r="L858" s="5">
        <f>VLOOKUP(B858, pct_raw!$A$2:$AX$1800, 22, FALSE)</f>
        <v>0</v>
      </c>
      <c r="M858" s="5">
        <f>VLOOKUP(B858, pct_raw!$A$2:$AX$1800, 23, FALSE)</f>
        <v>0</v>
      </c>
      <c r="N858" s="5">
        <f>VLOOKUP(B858, pct_raw!$A$2:$AX$1800, 24, FALSE)</f>
        <v>0</v>
      </c>
      <c r="O858" s="5">
        <f>VLOOKUP(B858, pct_raw!$A$2:$AX$1800, 25, FALSE)</f>
        <v>0</v>
      </c>
      <c r="P858" s="5">
        <f>VLOOKUP(B858, pct_raw!$A$2:$AX$1800, 26, FALSE)</f>
        <v>0</v>
      </c>
      <c r="Q858" s="5">
        <f>VLOOKUP(B858, pct_raw!$A$2:$AX$1800, 27, FALSE)</f>
        <v>8</v>
      </c>
      <c r="R858" s="5">
        <f>VLOOKUP(B858, pct_raw!$A$2:$AX$1800, 28, FALSE)</f>
        <v>9</v>
      </c>
      <c r="S858" s="5">
        <f>VLOOKUP(B858, pct_raw!$A$2:$AX$1800, 29, FALSE)</f>
        <v>0.1368</v>
      </c>
      <c r="T858" s="5">
        <f>VLOOKUP(B858, pct_raw!$A$2:$AX$1800, 30, FALSE)</f>
        <v>0</v>
      </c>
      <c r="U858" s="5">
        <f>VLOOKUP(B858, pct_raw!$A$2:$AX$1800, 31, FALSE)</f>
        <v>1</v>
      </c>
      <c r="V858" s="5">
        <f>VLOOKUP(B858, pct_raw!$A$2:$AX$1800, 32, FALSE)</f>
        <v>0</v>
      </c>
      <c r="W858" s="5">
        <f>VLOOKUP(B858, pct_raw!$A$2:$AX$1800, 33, FALSE)</f>
        <v>0</v>
      </c>
      <c r="X858" s="5">
        <f>VLOOKUP(B858, pct_raw!$A$2:$AX$1800, 34, FALSE)</f>
        <v>0</v>
      </c>
      <c r="Y858" s="5">
        <f>VLOOKUP(B858, pct_raw!$A$2:$AX$1800, 35, FALSE)</f>
        <v>0</v>
      </c>
      <c r="Z858" s="5">
        <f>VLOOKUP(B858, pct_raw!$A$2:$AX$1800, 36, FALSE)</f>
        <v>9</v>
      </c>
      <c r="AA858" s="5">
        <f>VLOOKUP(B858, pct_raw!$A$2:$AX$1800, 37, FALSE)</f>
        <v>9</v>
      </c>
      <c r="AB858" s="5">
        <f>VLOOKUP(B858, pct_raw!$A$2:$AX$1800, 38, FALSE)</f>
        <v>0.1368</v>
      </c>
      <c r="AC858" s="5">
        <f>VLOOKUP(B858, pct_raw!$A$2:$AX$1800, 39, FALSE)</f>
        <v>0</v>
      </c>
      <c r="AD858" s="5">
        <f>VLOOKUP(B858, pct_raw!$A$2:$AX$1800, 40, FALSE)</f>
        <v>0</v>
      </c>
      <c r="AE858" s="5">
        <f>VLOOKUP(B858, pct_raw!$A$2:$AX$1800, 41, FALSE)</f>
        <v>0</v>
      </c>
      <c r="AF858" s="5">
        <f>VLOOKUP(B858, pct_raw!$A$2:$AX$1800, 42, FALSE)</f>
        <v>0</v>
      </c>
      <c r="AG858" s="5">
        <f>VLOOKUP(B858, pct_raw!$A$2:$AX$1800, 43, FALSE)</f>
        <v>12</v>
      </c>
      <c r="AH858" s="5">
        <f>VLOOKUP(B858, pct_raw!$A$2:$AX$1800, 44, FALSE)</f>
        <v>0.2737</v>
      </c>
      <c r="AI858" s="5">
        <f>VLOOKUP(B858, pct_raw!$A$2:$AX$1800, 45, FALSE)</f>
        <v>6</v>
      </c>
      <c r="AJ858" s="5">
        <f>VLOOKUP(B858, pct_raw!$A$2:$AX$1800, 46, FALSE)</f>
        <v>0</v>
      </c>
      <c r="AK858" s="5">
        <f>VLOOKUP(B858, pct_raw!$A$2:$AX$1800, 47, FALSE)</f>
        <v>0</v>
      </c>
      <c r="AL858" s="5">
        <f>VLOOKUP(B858, pct_raw!$A$2:$AX$1800, 48, FALSE)</f>
        <v>3</v>
      </c>
      <c r="AM858" s="5">
        <f>VLOOKUP(B858, pct_raw!$A$2:$AX$1800, 49, FALSE)</f>
        <v>0</v>
      </c>
      <c r="AN858" s="5">
        <f>VLOOKUP(B858, pct_raw!$A$2:$AX$1800, 50, FALSE)</f>
        <v>0</v>
      </c>
    </row>
    <row r="859" spans="1:40" x14ac:dyDescent="0.2">
      <c r="A859" s="2" t="s">
        <v>1385</v>
      </c>
      <c r="B859" s="2" t="str">
        <f t="shared" si="13"/>
        <v>Independence 5Th Ward</v>
      </c>
      <c r="C859" s="2" t="s">
        <v>1385</v>
      </c>
      <c r="D859" s="2" t="str">
        <f>VLOOKUP(B859, pct_raw!$A$2:$AX$1800, 6, FALSE)</f>
        <v xml:space="preserve"> Independence 5th Ward</v>
      </c>
      <c r="E859" s="5">
        <f>VLOOKUP(B859, pct_raw!$A$2:$AX$1800, 15, FALSE)</f>
        <v>17</v>
      </c>
      <c r="F859" s="5">
        <f>VLOOKUP(B859, pct_raw!$A$2:$AX$1800, 16, FALSE)</f>
        <v>17</v>
      </c>
      <c r="G859" s="5">
        <f>VLOOKUP(B859, pct_raw!$A$2:$AX$1800, 17, FALSE)</f>
        <v>0.2737</v>
      </c>
      <c r="H859">
        <f>VLOOKUP(B859, pct_raw!$A$2:$AX$1800, 18, FALSE)</f>
        <v>0</v>
      </c>
      <c r="I859" s="5">
        <f>VLOOKUP(B859, pct_raw!$A$2:$AX$1800, 19, FALSE)</f>
        <v>0</v>
      </c>
      <c r="J859">
        <f>VLOOKUP(B859, pct_raw!$A$2:$AX$1800, 20, FALSE)</f>
        <v>0</v>
      </c>
      <c r="K859" s="5">
        <f>VLOOKUP(B859, pct_raw!$A$2:$AX$1800, 21, FALSE)</f>
        <v>14</v>
      </c>
      <c r="L859" s="5">
        <f>VLOOKUP(B859, pct_raw!$A$2:$AX$1800, 22, FALSE)</f>
        <v>14</v>
      </c>
      <c r="M859" s="5">
        <f>VLOOKUP(B859, pct_raw!$A$2:$AX$1800, 23, FALSE)</f>
        <v>0.2737</v>
      </c>
      <c r="N859" s="5">
        <f>VLOOKUP(B859, pct_raw!$A$2:$AX$1800, 24, FALSE)</f>
        <v>0</v>
      </c>
      <c r="O859" s="5">
        <f>VLOOKUP(B859, pct_raw!$A$2:$AX$1800, 25, FALSE)</f>
        <v>0</v>
      </c>
      <c r="P859" s="5">
        <f>VLOOKUP(B859, pct_raw!$A$2:$AX$1800, 26, FALSE)</f>
        <v>0</v>
      </c>
      <c r="Q859" s="5">
        <f>VLOOKUP(B859, pct_raw!$A$2:$AX$1800, 27, FALSE)</f>
        <v>0</v>
      </c>
      <c r="R859" s="5">
        <f>VLOOKUP(B859, pct_raw!$A$2:$AX$1800, 28, FALSE)</f>
        <v>0</v>
      </c>
      <c r="S859" s="5">
        <f>VLOOKUP(B859, pct_raw!$A$2:$AX$1800, 29, FALSE)</f>
        <v>0</v>
      </c>
      <c r="T859" s="5">
        <f>VLOOKUP(B859, pct_raw!$A$2:$AX$1800, 30, FALSE)</f>
        <v>0</v>
      </c>
      <c r="U859" s="5">
        <f>VLOOKUP(B859, pct_raw!$A$2:$AX$1800, 31, FALSE)</f>
        <v>0</v>
      </c>
      <c r="V859" s="5">
        <f>VLOOKUP(B859, pct_raw!$A$2:$AX$1800, 32, FALSE)</f>
        <v>0</v>
      </c>
      <c r="W859" s="5">
        <f>VLOOKUP(B859, pct_raw!$A$2:$AX$1800, 33, FALSE)</f>
        <v>0</v>
      </c>
      <c r="X859" s="5">
        <f>VLOOKUP(B859, pct_raw!$A$2:$AX$1800, 34, FALSE)</f>
        <v>0</v>
      </c>
      <c r="Y859" s="5">
        <f>VLOOKUP(B859, pct_raw!$A$2:$AX$1800, 35, FALSE)</f>
        <v>0</v>
      </c>
      <c r="Z859" s="5">
        <f>VLOOKUP(B859, pct_raw!$A$2:$AX$1800, 36, FALSE)</f>
        <v>10</v>
      </c>
      <c r="AA859" s="5">
        <f>VLOOKUP(B859, pct_raw!$A$2:$AX$1800, 37, FALSE)</f>
        <v>11</v>
      </c>
      <c r="AB859" s="5">
        <f>VLOOKUP(B859, pct_raw!$A$2:$AX$1800, 38, FALSE)</f>
        <v>0.1368</v>
      </c>
      <c r="AC859" s="5">
        <f>VLOOKUP(B859, pct_raw!$A$2:$AX$1800, 39, FALSE)</f>
        <v>5</v>
      </c>
      <c r="AD859" s="5">
        <f>VLOOKUP(B859, pct_raw!$A$2:$AX$1800, 40, FALSE)</f>
        <v>9</v>
      </c>
      <c r="AE859" s="5">
        <f>VLOOKUP(B859, pct_raw!$A$2:$AX$1800, 41, FALSE)</f>
        <v>0.1368</v>
      </c>
      <c r="AF859" s="5">
        <f>VLOOKUP(B859, pct_raw!$A$2:$AX$1800, 42, FALSE)</f>
        <v>0</v>
      </c>
      <c r="AG859" s="5">
        <f>VLOOKUP(B859, pct_raw!$A$2:$AX$1800, 43, FALSE)</f>
        <v>0</v>
      </c>
      <c r="AH859" s="5">
        <f>VLOOKUP(B859, pct_raw!$A$2:$AX$1800, 44, FALSE)</f>
        <v>0</v>
      </c>
      <c r="AI859" s="5">
        <f>VLOOKUP(B859, pct_raw!$A$2:$AX$1800, 45, FALSE)</f>
        <v>4</v>
      </c>
      <c r="AJ859" s="5">
        <f>VLOOKUP(B859, pct_raw!$A$2:$AX$1800, 46, FALSE)</f>
        <v>0</v>
      </c>
      <c r="AK859" s="5">
        <f>VLOOKUP(B859, pct_raw!$A$2:$AX$1800, 47, FALSE)</f>
        <v>0</v>
      </c>
      <c r="AL859" s="5">
        <f>VLOOKUP(B859, pct_raw!$A$2:$AX$1800, 48, FALSE)</f>
        <v>0</v>
      </c>
      <c r="AM859" s="5">
        <f>VLOOKUP(B859, pct_raw!$A$2:$AX$1800, 49, FALSE)</f>
        <v>0</v>
      </c>
      <c r="AN859" s="5">
        <f>VLOOKUP(B859, pct_raw!$A$2:$AX$1800, 50, FALSE)</f>
        <v>0</v>
      </c>
    </row>
    <row r="860" spans="1:40" x14ac:dyDescent="0.2">
      <c r="A860" s="2" t="s">
        <v>1386</v>
      </c>
      <c r="B860" s="2" t="str">
        <f t="shared" si="13"/>
        <v>Indian Creek Twp Maxwell</v>
      </c>
      <c r="C860" s="2" t="s">
        <v>4742</v>
      </c>
      <c r="D860" s="2" t="str">
        <f>VLOOKUP(B860, pct_raw!$A$2:$AX$1800, 6, FALSE)</f>
        <v xml:space="preserve"> Indian Creek Twp Maxwell</v>
      </c>
      <c r="E860" s="5">
        <f>VLOOKUP(B860, pct_raw!$A$2:$AX$1800, 15, FALSE)</f>
        <v>9</v>
      </c>
      <c r="F860" s="5">
        <f>VLOOKUP(B860, pct_raw!$A$2:$AX$1800, 16, FALSE)</f>
        <v>0</v>
      </c>
      <c r="G860" s="5">
        <f>VLOOKUP(B860, pct_raw!$A$2:$AX$1800, 17, FALSE)</f>
        <v>0</v>
      </c>
      <c r="H860">
        <f>VLOOKUP(B860, pct_raw!$A$2:$AX$1800, 18, FALSE)</f>
        <v>0</v>
      </c>
      <c r="I860" s="5">
        <f>VLOOKUP(B860, pct_raw!$A$2:$AX$1800, 19, FALSE)</f>
        <v>0</v>
      </c>
      <c r="J860">
        <f>VLOOKUP(B860, pct_raw!$A$2:$AX$1800, 20, FALSE)</f>
        <v>0</v>
      </c>
      <c r="K860" s="5">
        <f>VLOOKUP(B860, pct_raw!$A$2:$AX$1800, 21, FALSE)</f>
        <v>13</v>
      </c>
      <c r="L860" s="5">
        <f>VLOOKUP(B860, pct_raw!$A$2:$AX$1800, 22, FALSE)</f>
        <v>0</v>
      </c>
      <c r="M860" s="5">
        <f>VLOOKUP(B860, pct_raw!$A$2:$AX$1800, 23, FALSE)</f>
        <v>0</v>
      </c>
      <c r="N860" s="5">
        <f>VLOOKUP(B860, pct_raw!$A$2:$AX$1800, 24, FALSE)</f>
        <v>0</v>
      </c>
      <c r="O860" s="5">
        <f>VLOOKUP(B860, pct_raw!$A$2:$AX$1800, 25, FALSE)</f>
        <v>0</v>
      </c>
      <c r="P860" s="5">
        <f>VLOOKUP(B860, pct_raw!$A$2:$AX$1800, 26, FALSE)</f>
        <v>0</v>
      </c>
      <c r="Q860" s="5">
        <f>VLOOKUP(B860, pct_raw!$A$2:$AX$1800, 27, FALSE)</f>
        <v>7</v>
      </c>
      <c r="R860" s="5">
        <f>VLOOKUP(B860, pct_raw!$A$2:$AX$1800, 28, FALSE)</f>
        <v>0</v>
      </c>
      <c r="S860" s="5">
        <f>VLOOKUP(B860, pct_raw!$A$2:$AX$1800, 29, FALSE)</f>
        <v>0</v>
      </c>
      <c r="T860" s="5">
        <f>VLOOKUP(B860, pct_raw!$A$2:$AX$1800, 30, FALSE)</f>
        <v>0</v>
      </c>
      <c r="U860" s="5">
        <f>VLOOKUP(B860, pct_raw!$A$2:$AX$1800, 31, FALSE)</f>
        <v>0</v>
      </c>
      <c r="V860" s="5">
        <f>VLOOKUP(B860, pct_raw!$A$2:$AX$1800, 32, FALSE)</f>
        <v>0</v>
      </c>
      <c r="W860" s="5">
        <f>VLOOKUP(B860, pct_raw!$A$2:$AX$1800, 33, FALSE)</f>
        <v>0</v>
      </c>
      <c r="X860" s="5">
        <f>VLOOKUP(B860, pct_raw!$A$2:$AX$1800, 34, FALSE)</f>
        <v>0</v>
      </c>
      <c r="Y860" s="5">
        <f>VLOOKUP(B860, pct_raw!$A$2:$AX$1800, 35, FALSE)</f>
        <v>0</v>
      </c>
      <c r="Z860" s="5">
        <f>VLOOKUP(B860, pct_raw!$A$2:$AX$1800, 36, FALSE)</f>
        <v>11</v>
      </c>
      <c r="AA860" s="5">
        <f>VLOOKUP(B860, pct_raw!$A$2:$AX$1800, 37, FALSE)</f>
        <v>0</v>
      </c>
      <c r="AB860" s="5">
        <f>VLOOKUP(B860, pct_raw!$A$2:$AX$1800, 38, FALSE)</f>
        <v>0</v>
      </c>
      <c r="AC860" s="5">
        <f>VLOOKUP(B860, pct_raw!$A$2:$AX$1800, 39, FALSE)</f>
        <v>9</v>
      </c>
      <c r="AD860" s="5">
        <f>VLOOKUP(B860, pct_raw!$A$2:$AX$1800, 40, FALSE)</f>
        <v>18</v>
      </c>
      <c r="AE860" s="5">
        <f>VLOOKUP(B860, pct_raw!$A$2:$AX$1800, 41, FALSE)</f>
        <v>0.41499999999999998</v>
      </c>
      <c r="AF860" s="5">
        <f>VLOOKUP(B860, pct_raw!$A$2:$AX$1800, 42, FALSE)</f>
        <v>0</v>
      </c>
      <c r="AG860" s="5">
        <f>VLOOKUP(B860, pct_raw!$A$2:$AX$1800, 43, FALSE)</f>
        <v>0</v>
      </c>
      <c r="AH860" s="5">
        <f>VLOOKUP(B860, pct_raw!$A$2:$AX$1800, 44, FALSE)</f>
        <v>0</v>
      </c>
      <c r="AI860" s="5">
        <f>VLOOKUP(B860, pct_raw!$A$2:$AX$1800, 45, FALSE)</f>
        <v>13</v>
      </c>
      <c r="AJ860" s="5">
        <f>VLOOKUP(B860, pct_raw!$A$2:$AX$1800, 46, FALSE)</f>
        <v>23</v>
      </c>
      <c r="AK860" s="5">
        <f>VLOOKUP(B860, pct_raw!$A$2:$AX$1800, 47, FALSE)</f>
        <v>0.41499999999999998</v>
      </c>
      <c r="AL860" s="5">
        <f>VLOOKUP(B860, pct_raw!$A$2:$AX$1800, 48, FALSE)</f>
        <v>2</v>
      </c>
      <c r="AM860" s="5">
        <f>VLOOKUP(B860, pct_raw!$A$2:$AX$1800, 49, FALSE)</f>
        <v>0</v>
      </c>
      <c r="AN860" s="5">
        <f>VLOOKUP(B860, pct_raw!$A$2:$AX$1800, 50, FALSE)</f>
        <v>0</v>
      </c>
    </row>
    <row r="861" spans="1:40" x14ac:dyDescent="0.2">
      <c r="A861" s="2" t="s">
        <v>1387</v>
      </c>
      <c r="B861" s="2" t="str">
        <f t="shared" si="13"/>
        <v>Indian Settlement</v>
      </c>
      <c r="C861" s="2" t="s">
        <v>1387</v>
      </c>
      <c r="D861" s="2" t="str">
        <f>VLOOKUP(B861, pct_raw!$A$2:$AX$1800, 6, FALSE)</f>
        <v xml:space="preserve"> INDIAN SETTLEMENT</v>
      </c>
      <c r="E861" s="5">
        <f>VLOOKUP(B861, pct_raw!$A$2:$AX$1800, 15, FALSE)</f>
        <v>1</v>
      </c>
      <c r="F861" s="5">
        <f>VLOOKUP(B861, pct_raw!$A$2:$AX$1800, 16, FALSE)</f>
        <v>0</v>
      </c>
      <c r="G861" s="5">
        <f>VLOOKUP(B861, pct_raw!$A$2:$AX$1800, 17, FALSE)</f>
        <v>0</v>
      </c>
      <c r="H861">
        <f>VLOOKUP(B861, pct_raw!$A$2:$AX$1800, 18, FALSE)</f>
        <v>0</v>
      </c>
      <c r="I861" s="5">
        <f>VLOOKUP(B861, pct_raw!$A$2:$AX$1800, 19, FALSE)</f>
        <v>0</v>
      </c>
      <c r="J861">
        <f>VLOOKUP(B861, pct_raw!$A$2:$AX$1800, 20, FALSE)</f>
        <v>0</v>
      </c>
      <c r="K861" s="5">
        <f>VLOOKUP(B861, pct_raw!$A$2:$AX$1800, 21, FALSE)</f>
        <v>2</v>
      </c>
      <c r="L861" s="5">
        <f>VLOOKUP(B861, pct_raw!$A$2:$AX$1800, 22, FALSE)</f>
        <v>0</v>
      </c>
      <c r="M861" s="5">
        <f>VLOOKUP(B861, pct_raw!$A$2:$AX$1800, 23, FALSE)</f>
        <v>0</v>
      </c>
      <c r="N861" s="5">
        <f>VLOOKUP(B861, pct_raw!$A$2:$AX$1800, 24, FALSE)</f>
        <v>0</v>
      </c>
      <c r="O861" s="5">
        <f>VLOOKUP(B861, pct_raw!$A$2:$AX$1800, 25, FALSE)</f>
        <v>0</v>
      </c>
      <c r="P861" s="5">
        <f>VLOOKUP(B861, pct_raw!$A$2:$AX$1800, 26, FALSE)</f>
        <v>0</v>
      </c>
      <c r="Q861" s="5">
        <f>VLOOKUP(B861, pct_raw!$A$2:$AX$1800, 27, FALSE)</f>
        <v>0</v>
      </c>
      <c r="R861" s="5">
        <f>VLOOKUP(B861, pct_raw!$A$2:$AX$1800, 28, FALSE)</f>
        <v>0</v>
      </c>
      <c r="S861" s="5">
        <f>VLOOKUP(B861, pct_raw!$A$2:$AX$1800, 29, FALSE)</f>
        <v>0</v>
      </c>
      <c r="T861" s="5">
        <f>VLOOKUP(B861, pct_raw!$A$2:$AX$1800, 30, FALSE)</f>
        <v>0</v>
      </c>
      <c r="U861" s="5">
        <f>VLOOKUP(B861, pct_raw!$A$2:$AX$1800, 31, FALSE)</f>
        <v>0</v>
      </c>
      <c r="V861" s="5">
        <f>VLOOKUP(B861, pct_raw!$A$2:$AX$1800, 32, FALSE)</f>
        <v>0</v>
      </c>
      <c r="W861" s="5">
        <f>VLOOKUP(B861, pct_raw!$A$2:$AX$1800, 33, FALSE)</f>
        <v>0</v>
      </c>
      <c r="X861" s="5">
        <f>VLOOKUP(B861, pct_raw!$A$2:$AX$1800, 34, FALSE)</f>
        <v>0</v>
      </c>
      <c r="Y861" s="5">
        <f>VLOOKUP(B861, pct_raw!$A$2:$AX$1800, 35, FALSE)</f>
        <v>0</v>
      </c>
      <c r="Z861" s="5">
        <f>VLOOKUP(B861, pct_raw!$A$2:$AX$1800, 36, FALSE)</f>
        <v>38</v>
      </c>
      <c r="AA861" s="5">
        <f>VLOOKUP(B861, pct_raw!$A$2:$AX$1800, 37, FALSE)</f>
        <v>43</v>
      </c>
      <c r="AB861" s="5">
        <f>VLOOKUP(B861, pct_raw!$A$2:$AX$1800, 38, FALSE)</f>
        <v>0.64710000000000001</v>
      </c>
      <c r="AC861" s="5">
        <f>VLOOKUP(B861, pct_raw!$A$2:$AX$1800, 39, FALSE)</f>
        <v>4</v>
      </c>
      <c r="AD861" s="5">
        <f>VLOOKUP(B861, pct_raw!$A$2:$AX$1800, 40, FALSE)</f>
        <v>0</v>
      </c>
      <c r="AE861" s="5">
        <f>VLOOKUP(B861, pct_raw!$A$2:$AX$1800, 41, FALSE)</f>
        <v>0</v>
      </c>
      <c r="AF861" s="5">
        <f>VLOOKUP(B861, pct_raw!$A$2:$AX$1800, 42, FALSE)</f>
        <v>9</v>
      </c>
      <c r="AG861" s="5">
        <f>VLOOKUP(B861, pct_raw!$A$2:$AX$1800, 43, FALSE)</f>
        <v>0</v>
      </c>
      <c r="AH861" s="5">
        <f>VLOOKUP(B861, pct_raw!$A$2:$AX$1800, 44, FALSE)</f>
        <v>0</v>
      </c>
      <c r="AI861" s="5">
        <f>VLOOKUP(B861, pct_raw!$A$2:$AX$1800, 45, FALSE)</f>
        <v>7</v>
      </c>
      <c r="AJ861" s="5">
        <f>VLOOKUP(B861, pct_raw!$A$2:$AX$1800, 46, FALSE)</f>
        <v>12</v>
      </c>
      <c r="AK861" s="5">
        <f>VLOOKUP(B861, pct_raw!$A$2:$AX$1800, 47, FALSE)</f>
        <v>0.25879999999999997</v>
      </c>
      <c r="AL861" s="5">
        <f>VLOOKUP(B861, pct_raw!$A$2:$AX$1800, 48, FALSE)</f>
        <v>10</v>
      </c>
      <c r="AM861" s="5">
        <f>VLOOKUP(B861, pct_raw!$A$2:$AX$1800, 49, FALSE)</f>
        <v>14</v>
      </c>
      <c r="AN861" s="5">
        <f>VLOOKUP(B861, pct_raw!$A$2:$AX$1800, 50, FALSE)</f>
        <v>0.25879999999999997</v>
      </c>
    </row>
    <row r="862" spans="1:40" x14ac:dyDescent="0.2">
      <c r="A862" s="2" t="s">
        <v>709</v>
      </c>
      <c r="B862" s="2" t="str">
        <f t="shared" si="13"/>
        <v>Indiana Township</v>
      </c>
      <c r="C862" s="2" t="s">
        <v>709</v>
      </c>
      <c r="D862" s="2" t="str">
        <f>VLOOKUP(B862, pct_raw!$A$2:$AX$1800, 6, FALSE)</f>
        <v xml:space="preserve"> Indiana Township</v>
      </c>
      <c r="E862" s="5">
        <f>VLOOKUP(B862, pct_raw!$A$2:$AX$1800, 15, FALSE)</f>
        <v>4</v>
      </c>
      <c r="F862" s="5">
        <f>VLOOKUP(B862, pct_raw!$A$2:$AX$1800, 16, FALSE)</f>
        <v>0</v>
      </c>
      <c r="G862" s="5">
        <f>VLOOKUP(B862, pct_raw!$A$2:$AX$1800, 17, FALSE)</f>
        <v>0</v>
      </c>
      <c r="H862">
        <f>VLOOKUP(B862, pct_raw!$A$2:$AX$1800, 18, FALSE)</f>
        <v>0</v>
      </c>
      <c r="I862" s="5">
        <f>VLOOKUP(B862, pct_raw!$A$2:$AX$1800, 19, FALSE)</f>
        <v>0</v>
      </c>
      <c r="J862">
        <f>VLOOKUP(B862, pct_raw!$A$2:$AX$1800, 20, FALSE)</f>
        <v>0</v>
      </c>
      <c r="K862" s="5">
        <f>VLOOKUP(B862, pct_raw!$A$2:$AX$1800, 21, FALSE)</f>
        <v>8</v>
      </c>
      <c r="L862" s="5">
        <f>VLOOKUP(B862, pct_raw!$A$2:$AX$1800, 22, FALSE)</f>
        <v>11</v>
      </c>
      <c r="M862" s="5">
        <f>VLOOKUP(B862, pct_raw!$A$2:$AX$1800, 23, FALSE)</f>
        <v>0.18</v>
      </c>
      <c r="N862" s="5">
        <f>VLOOKUP(B862, pct_raw!$A$2:$AX$1800, 24, FALSE)</f>
        <v>0</v>
      </c>
      <c r="O862" s="5">
        <f>VLOOKUP(B862, pct_raw!$A$2:$AX$1800, 25, FALSE)</f>
        <v>0</v>
      </c>
      <c r="P862" s="5">
        <f>VLOOKUP(B862, pct_raw!$A$2:$AX$1800, 26, FALSE)</f>
        <v>0</v>
      </c>
      <c r="Q862" s="5">
        <f>VLOOKUP(B862, pct_raw!$A$2:$AX$1800, 27, FALSE)</f>
        <v>3</v>
      </c>
      <c r="R862" s="5">
        <f>VLOOKUP(B862, pct_raw!$A$2:$AX$1800, 28, FALSE)</f>
        <v>0</v>
      </c>
      <c r="S862" s="5">
        <f>VLOOKUP(B862, pct_raw!$A$2:$AX$1800, 29, FALSE)</f>
        <v>0</v>
      </c>
      <c r="T862" s="5">
        <f>VLOOKUP(B862, pct_raw!$A$2:$AX$1800, 30, FALSE)</f>
        <v>0</v>
      </c>
      <c r="U862" s="5">
        <f>VLOOKUP(B862, pct_raw!$A$2:$AX$1800, 31, FALSE)</f>
        <v>0</v>
      </c>
      <c r="V862" s="5">
        <f>VLOOKUP(B862, pct_raw!$A$2:$AX$1800, 32, FALSE)</f>
        <v>0</v>
      </c>
      <c r="W862" s="5">
        <f>VLOOKUP(B862, pct_raw!$A$2:$AX$1800, 33, FALSE)</f>
        <v>0</v>
      </c>
      <c r="X862" s="5">
        <f>VLOOKUP(B862, pct_raw!$A$2:$AX$1800, 34, FALSE)</f>
        <v>0</v>
      </c>
      <c r="Y862" s="5">
        <f>VLOOKUP(B862, pct_raw!$A$2:$AX$1800, 35, FALSE)</f>
        <v>0</v>
      </c>
      <c r="Z862" s="5">
        <f>VLOOKUP(B862, pct_raw!$A$2:$AX$1800, 36, FALSE)</f>
        <v>4</v>
      </c>
      <c r="AA862" s="5">
        <f>VLOOKUP(B862, pct_raw!$A$2:$AX$1800, 37, FALSE)</f>
        <v>11</v>
      </c>
      <c r="AB862" s="5">
        <f>VLOOKUP(B862, pct_raw!$A$2:$AX$1800, 38, FALSE)</f>
        <v>0.18</v>
      </c>
      <c r="AC862" s="5">
        <f>VLOOKUP(B862, pct_raw!$A$2:$AX$1800, 39, FALSE)</f>
        <v>0</v>
      </c>
      <c r="AD862" s="5">
        <f>VLOOKUP(B862, pct_raw!$A$2:$AX$1800, 40, FALSE)</f>
        <v>0</v>
      </c>
      <c r="AE862" s="5">
        <f>VLOOKUP(B862, pct_raw!$A$2:$AX$1800, 41, FALSE)</f>
        <v>0</v>
      </c>
      <c r="AF862" s="5">
        <f>VLOOKUP(B862, pct_raw!$A$2:$AX$1800, 42, FALSE)</f>
        <v>0</v>
      </c>
      <c r="AG862" s="5">
        <f>VLOOKUP(B862, pct_raw!$A$2:$AX$1800, 43, FALSE)</f>
        <v>0</v>
      </c>
      <c r="AH862" s="5">
        <f>VLOOKUP(B862, pct_raw!$A$2:$AX$1800, 44, FALSE)</f>
        <v>0</v>
      </c>
      <c r="AI862" s="5">
        <f>VLOOKUP(B862, pct_raw!$A$2:$AX$1800, 45, FALSE)</f>
        <v>3</v>
      </c>
      <c r="AJ862" s="5">
        <f>VLOOKUP(B862, pct_raw!$A$2:$AX$1800, 46, FALSE)</f>
        <v>0</v>
      </c>
      <c r="AK862" s="5">
        <f>VLOOKUP(B862, pct_raw!$A$2:$AX$1800, 47, FALSE)</f>
        <v>0</v>
      </c>
      <c r="AL862" s="5">
        <f>VLOOKUP(B862, pct_raw!$A$2:$AX$1800, 48, FALSE)</f>
        <v>0</v>
      </c>
      <c r="AM862" s="5">
        <f>VLOOKUP(B862, pct_raw!$A$2:$AX$1800, 49, FALSE)</f>
        <v>0</v>
      </c>
      <c r="AN862" s="5">
        <f>VLOOKUP(B862, pct_raw!$A$2:$AX$1800, 50, FALSE)</f>
        <v>0</v>
      </c>
    </row>
    <row r="863" spans="1:40" x14ac:dyDescent="0.2">
      <c r="A863" s="2" t="s">
        <v>1388</v>
      </c>
      <c r="B863" s="2" t="str">
        <f t="shared" si="13"/>
        <v>Indianola 1</v>
      </c>
      <c r="C863" s="2" t="s">
        <v>1388</v>
      </c>
      <c r="D863" s="2" t="str">
        <f>VLOOKUP(B863, pct_raw!$A$2:$AX$1800, 6, FALSE)</f>
        <v xml:space="preserve"> INDIANOLA 1</v>
      </c>
      <c r="E863" s="5">
        <f>VLOOKUP(B863, pct_raw!$A$2:$AX$1800, 15, FALSE)</f>
        <v>9</v>
      </c>
      <c r="F863" s="5">
        <f>VLOOKUP(B863, pct_raw!$A$2:$AX$1800, 16, FALSE)</f>
        <v>0</v>
      </c>
      <c r="G863" s="5">
        <f>VLOOKUP(B863, pct_raw!$A$2:$AX$1800, 17, FALSE)</f>
        <v>0</v>
      </c>
      <c r="H863">
        <f>VLOOKUP(B863, pct_raw!$A$2:$AX$1800, 18, FALSE)</f>
        <v>0</v>
      </c>
      <c r="I863" s="5">
        <f>VLOOKUP(B863, pct_raw!$A$2:$AX$1800, 19, FALSE)</f>
        <v>0</v>
      </c>
      <c r="J863">
        <f>VLOOKUP(B863, pct_raw!$A$2:$AX$1800, 20, FALSE)</f>
        <v>0</v>
      </c>
      <c r="K863" s="5">
        <f>VLOOKUP(B863, pct_raw!$A$2:$AX$1800, 21, FALSE)</f>
        <v>30</v>
      </c>
      <c r="L863" s="5">
        <f>VLOOKUP(B863, pct_raw!$A$2:$AX$1800, 22, FALSE)</f>
        <v>33</v>
      </c>
      <c r="M863" s="5">
        <f>VLOOKUP(B863, pct_raw!$A$2:$AX$1800, 23, FALSE)</f>
        <v>0.4667</v>
      </c>
      <c r="N863" s="5">
        <f>VLOOKUP(B863, pct_raw!$A$2:$AX$1800, 24, FALSE)</f>
        <v>0</v>
      </c>
      <c r="O863" s="5">
        <f>VLOOKUP(B863, pct_raw!$A$2:$AX$1800, 25, FALSE)</f>
        <v>0</v>
      </c>
      <c r="P863" s="5">
        <f>VLOOKUP(B863, pct_raw!$A$2:$AX$1800, 26, FALSE)</f>
        <v>0</v>
      </c>
      <c r="Q863" s="5">
        <f>VLOOKUP(B863, pct_raw!$A$2:$AX$1800, 27, FALSE)</f>
        <v>11</v>
      </c>
      <c r="R863" s="5">
        <f>VLOOKUP(B863, pct_raw!$A$2:$AX$1800, 28, FALSE)</f>
        <v>16</v>
      </c>
      <c r="S863" s="5">
        <f>VLOOKUP(B863, pct_raw!$A$2:$AX$1800, 29, FALSE)</f>
        <v>0.23330000000000001</v>
      </c>
      <c r="T863" s="5">
        <f>VLOOKUP(B863, pct_raw!$A$2:$AX$1800, 30, FALSE)</f>
        <v>0</v>
      </c>
      <c r="U863" s="5">
        <f>VLOOKUP(B863, pct_raw!$A$2:$AX$1800, 31, FALSE)</f>
        <v>0</v>
      </c>
      <c r="V863" s="5">
        <f>VLOOKUP(B863, pct_raw!$A$2:$AX$1800, 32, FALSE)</f>
        <v>0</v>
      </c>
      <c r="W863" s="5">
        <f>VLOOKUP(B863, pct_raw!$A$2:$AX$1800, 33, FALSE)</f>
        <v>0</v>
      </c>
      <c r="X863" s="5">
        <f>VLOOKUP(B863, pct_raw!$A$2:$AX$1800, 34, FALSE)</f>
        <v>0</v>
      </c>
      <c r="Y863" s="5">
        <f>VLOOKUP(B863, pct_raw!$A$2:$AX$1800, 35, FALSE)</f>
        <v>0</v>
      </c>
      <c r="Z863" s="5">
        <f>VLOOKUP(B863, pct_raw!$A$2:$AX$1800, 36, FALSE)</f>
        <v>9</v>
      </c>
      <c r="AA863" s="5">
        <f>VLOOKUP(B863, pct_raw!$A$2:$AX$1800, 37, FALSE)</f>
        <v>0</v>
      </c>
      <c r="AB863" s="5">
        <f>VLOOKUP(B863, pct_raw!$A$2:$AX$1800, 38, FALSE)</f>
        <v>0</v>
      </c>
      <c r="AC863" s="5">
        <f>VLOOKUP(B863, pct_raw!$A$2:$AX$1800, 39, FALSE)</f>
        <v>2</v>
      </c>
      <c r="AD863" s="5">
        <f>VLOOKUP(B863, pct_raw!$A$2:$AX$1800, 40, FALSE)</f>
        <v>0</v>
      </c>
      <c r="AE863" s="5">
        <f>VLOOKUP(B863, pct_raw!$A$2:$AX$1800, 41, FALSE)</f>
        <v>0</v>
      </c>
      <c r="AF863" s="5">
        <f>VLOOKUP(B863, pct_raw!$A$2:$AX$1800, 42, FALSE)</f>
        <v>0</v>
      </c>
      <c r="AG863" s="5">
        <f>VLOOKUP(B863, pct_raw!$A$2:$AX$1800, 43, FALSE)</f>
        <v>5</v>
      </c>
      <c r="AH863" s="5">
        <f>VLOOKUP(B863, pct_raw!$A$2:$AX$1800, 44, FALSE)</f>
        <v>0</v>
      </c>
      <c r="AI863" s="5">
        <f>VLOOKUP(B863, pct_raw!$A$2:$AX$1800, 45, FALSE)</f>
        <v>19</v>
      </c>
      <c r="AJ863" s="5">
        <f>VLOOKUP(B863, pct_raw!$A$2:$AX$1800, 46, FALSE)</f>
        <v>27</v>
      </c>
      <c r="AK863" s="5">
        <f>VLOOKUP(B863, pct_raw!$A$2:$AX$1800, 47, FALSE)</f>
        <v>0.4667</v>
      </c>
      <c r="AL863" s="5">
        <f>VLOOKUP(B863, pct_raw!$A$2:$AX$1800, 48, FALSE)</f>
        <v>1</v>
      </c>
      <c r="AM863" s="5">
        <f>VLOOKUP(B863, pct_raw!$A$2:$AX$1800, 49, FALSE)</f>
        <v>0</v>
      </c>
      <c r="AN863" s="5">
        <f>VLOOKUP(B863, pct_raw!$A$2:$AX$1800, 50, FALSE)</f>
        <v>0</v>
      </c>
    </row>
    <row r="864" spans="1:40" x14ac:dyDescent="0.2">
      <c r="A864" s="2" t="s">
        <v>1389</v>
      </c>
      <c r="B864" s="2" t="str">
        <f t="shared" si="13"/>
        <v>Indianola 2</v>
      </c>
      <c r="C864" s="2" t="s">
        <v>1389</v>
      </c>
      <c r="D864" s="2" t="str">
        <f>VLOOKUP(B864, pct_raw!$A$2:$AX$1800, 6, FALSE)</f>
        <v xml:space="preserve"> INDIANOLA 2</v>
      </c>
      <c r="E864" s="5">
        <f>VLOOKUP(B864, pct_raw!$A$2:$AX$1800, 15, FALSE)</f>
        <v>25</v>
      </c>
      <c r="F864" s="5">
        <f>VLOOKUP(B864, pct_raw!$A$2:$AX$1800, 16, FALSE)</f>
        <v>0</v>
      </c>
      <c r="G864" s="5">
        <f>VLOOKUP(B864, pct_raw!$A$2:$AX$1800, 17, FALSE)</f>
        <v>0</v>
      </c>
      <c r="H864">
        <f>VLOOKUP(B864, pct_raw!$A$2:$AX$1800, 18, FALSE)</f>
        <v>0</v>
      </c>
      <c r="I864" s="5">
        <f>VLOOKUP(B864, pct_raw!$A$2:$AX$1800, 19, FALSE)</f>
        <v>0</v>
      </c>
      <c r="J864">
        <f>VLOOKUP(B864, pct_raw!$A$2:$AX$1800, 20, FALSE)</f>
        <v>0</v>
      </c>
      <c r="K864" s="5">
        <f>VLOOKUP(B864, pct_raw!$A$2:$AX$1800, 21, FALSE)</f>
        <v>50</v>
      </c>
      <c r="L864" s="5">
        <f>VLOOKUP(B864, pct_raw!$A$2:$AX$1800, 22, FALSE)</f>
        <v>56</v>
      </c>
      <c r="M864" s="5">
        <f>VLOOKUP(B864, pct_raw!$A$2:$AX$1800, 23, FALSE)</f>
        <v>0.7</v>
      </c>
      <c r="N864" s="5">
        <f>VLOOKUP(B864, pct_raw!$A$2:$AX$1800, 24, FALSE)</f>
        <v>1</v>
      </c>
      <c r="O864" s="5">
        <f>VLOOKUP(B864, pct_raw!$A$2:$AX$1800, 25, FALSE)</f>
        <v>0</v>
      </c>
      <c r="P864" s="5">
        <f>VLOOKUP(B864, pct_raw!$A$2:$AX$1800, 26, FALSE)</f>
        <v>0</v>
      </c>
      <c r="Q864" s="5">
        <f>VLOOKUP(B864, pct_raw!$A$2:$AX$1800, 27, FALSE)</f>
        <v>30</v>
      </c>
      <c r="R864" s="5">
        <f>VLOOKUP(B864, pct_raw!$A$2:$AX$1800, 28, FALSE)</f>
        <v>39</v>
      </c>
      <c r="S864" s="5">
        <f>VLOOKUP(B864, pct_raw!$A$2:$AX$1800, 29, FALSE)</f>
        <v>0.4667</v>
      </c>
      <c r="T864" s="5">
        <f>VLOOKUP(B864, pct_raw!$A$2:$AX$1800, 30, FALSE)</f>
        <v>0</v>
      </c>
      <c r="U864" s="5">
        <f>VLOOKUP(B864, pct_raw!$A$2:$AX$1800, 31, FALSE)</f>
        <v>0</v>
      </c>
      <c r="V864" s="5">
        <f>VLOOKUP(B864, pct_raw!$A$2:$AX$1800, 32, FALSE)</f>
        <v>0</v>
      </c>
      <c r="W864" s="5">
        <f>VLOOKUP(B864, pct_raw!$A$2:$AX$1800, 33, FALSE)</f>
        <v>41</v>
      </c>
      <c r="X864" s="5">
        <f>VLOOKUP(B864, pct_raw!$A$2:$AX$1800, 34, FALSE)</f>
        <v>0</v>
      </c>
      <c r="Y864" s="5">
        <f>VLOOKUP(B864, pct_raw!$A$2:$AX$1800, 35, FALSE)</f>
        <v>0</v>
      </c>
      <c r="Z864" s="5">
        <f>VLOOKUP(B864, pct_raw!$A$2:$AX$1800, 36, FALSE)</f>
        <v>0</v>
      </c>
      <c r="AA864" s="5">
        <f>VLOOKUP(B864, pct_raw!$A$2:$AX$1800, 37, FALSE)</f>
        <v>44</v>
      </c>
      <c r="AB864" s="5">
        <f>VLOOKUP(B864, pct_raw!$A$2:$AX$1800, 38, FALSE)</f>
        <v>0.4667</v>
      </c>
      <c r="AC864" s="5">
        <f>VLOOKUP(B864, pct_raw!$A$2:$AX$1800, 39, FALSE)</f>
        <v>50</v>
      </c>
      <c r="AD864" s="5">
        <f>VLOOKUP(B864, pct_raw!$A$2:$AX$1800, 40, FALSE)</f>
        <v>0</v>
      </c>
      <c r="AE864" s="5">
        <f>VLOOKUP(B864, pct_raw!$A$2:$AX$1800, 41, FALSE)</f>
        <v>0</v>
      </c>
      <c r="AF864" s="5">
        <f>VLOOKUP(B864, pct_raw!$A$2:$AX$1800, 42, FALSE)</f>
        <v>2</v>
      </c>
      <c r="AG864" s="5">
        <f>VLOOKUP(B864, pct_raw!$A$2:$AX$1800, 43, FALSE)</f>
        <v>0</v>
      </c>
      <c r="AH864" s="5">
        <f>VLOOKUP(B864, pct_raw!$A$2:$AX$1800, 44, FALSE)</f>
        <v>0</v>
      </c>
      <c r="AI864" s="5">
        <f>VLOOKUP(B864, pct_raw!$A$2:$AX$1800, 45, FALSE)</f>
        <v>0</v>
      </c>
      <c r="AJ864" s="5">
        <f>VLOOKUP(B864, pct_raw!$A$2:$AX$1800, 46, FALSE)</f>
        <v>51</v>
      </c>
      <c r="AK864" s="5">
        <f>VLOOKUP(B864, pct_raw!$A$2:$AX$1800, 47, FALSE)</f>
        <v>0.4667</v>
      </c>
      <c r="AL864" s="5">
        <f>VLOOKUP(B864, pct_raw!$A$2:$AX$1800, 48, FALSE)</f>
        <v>0</v>
      </c>
      <c r="AM864" s="5">
        <f>VLOOKUP(B864, pct_raw!$A$2:$AX$1800, 49, FALSE)</f>
        <v>0</v>
      </c>
      <c r="AN864" s="5">
        <f>VLOOKUP(B864, pct_raw!$A$2:$AX$1800, 50, FALSE)</f>
        <v>0</v>
      </c>
    </row>
    <row r="865" spans="1:40" x14ac:dyDescent="0.2">
      <c r="A865" s="2" t="s">
        <v>1390</v>
      </c>
      <c r="B865" s="2" t="str">
        <f t="shared" si="13"/>
        <v>Indianola 3</v>
      </c>
      <c r="C865" s="2" t="s">
        <v>1390</v>
      </c>
      <c r="D865" s="2" t="str">
        <f>VLOOKUP(B865, pct_raw!$A$2:$AX$1800, 6, FALSE)</f>
        <v xml:space="preserve"> INDIANOLA 3</v>
      </c>
      <c r="E865" s="5">
        <f>VLOOKUP(B865, pct_raw!$A$2:$AX$1800, 15, FALSE)</f>
        <v>0</v>
      </c>
      <c r="F865" s="5">
        <f>VLOOKUP(B865, pct_raw!$A$2:$AX$1800, 16, FALSE)</f>
        <v>0</v>
      </c>
      <c r="G865" s="5">
        <f>VLOOKUP(B865, pct_raw!$A$2:$AX$1800, 17, FALSE)</f>
        <v>0</v>
      </c>
      <c r="H865">
        <f>VLOOKUP(B865, pct_raw!$A$2:$AX$1800, 18, FALSE)</f>
        <v>0</v>
      </c>
      <c r="I865" s="5">
        <f>VLOOKUP(B865, pct_raw!$A$2:$AX$1800, 19, FALSE)</f>
        <v>0</v>
      </c>
      <c r="J865">
        <f>VLOOKUP(B865, pct_raw!$A$2:$AX$1800, 20, FALSE)</f>
        <v>0</v>
      </c>
      <c r="K865" s="5">
        <f>VLOOKUP(B865, pct_raw!$A$2:$AX$1800, 21, FALSE)</f>
        <v>33</v>
      </c>
      <c r="L865" s="5">
        <f>VLOOKUP(B865, pct_raw!$A$2:$AX$1800, 22, FALSE)</f>
        <v>39</v>
      </c>
      <c r="M865" s="5">
        <f>VLOOKUP(B865, pct_raw!$A$2:$AX$1800, 23, FALSE)</f>
        <v>0.23330000000000001</v>
      </c>
      <c r="N865" s="5">
        <f>VLOOKUP(B865, pct_raw!$A$2:$AX$1800, 24, FALSE)</f>
        <v>0</v>
      </c>
      <c r="O865" s="5">
        <f>VLOOKUP(B865, pct_raw!$A$2:$AX$1800, 25, FALSE)</f>
        <v>0</v>
      </c>
      <c r="P865" s="5">
        <f>VLOOKUP(B865, pct_raw!$A$2:$AX$1800, 26, FALSE)</f>
        <v>0</v>
      </c>
      <c r="Q865" s="5">
        <f>VLOOKUP(B865, pct_raw!$A$2:$AX$1800, 27, FALSE)</f>
        <v>29</v>
      </c>
      <c r="R865" s="5">
        <f>VLOOKUP(B865, pct_raw!$A$2:$AX$1800, 28, FALSE)</f>
        <v>35</v>
      </c>
      <c r="S865" s="5">
        <f>VLOOKUP(B865, pct_raw!$A$2:$AX$1800, 29, FALSE)</f>
        <v>0.23330000000000001</v>
      </c>
      <c r="T865" s="5">
        <f>VLOOKUP(B865, pct_raw!$A$2:$AX$1800, 30, FALSE)</f>
        <v>0</v>
      </c>
      <c r="U865" s="5">
        <f>VLOOKUP(B865, pct_raw!$A$2:$AX$1800, 31, FALSE)</f>
        <v>0</v>
      </c>
      <c r="V865" s="5">
        <f>VLOOKUP(B865, pct_raw!$A$2:$AX$1800, 32, FALSE)</f>
        <v>0</v>
      </c>
      <c r="W865" s="5">
        <f>VLOOKUP(B865, pct_raw!$A$2:$AX$1800, 33, FALSE)</f>
        <v>0</v>
      </c>
      <c r="X865" s="5">
        <f>VLOOKUP(B865, pct_raw!$A$2:$AX$1800, 34, FALSE)</f>
        <v>0</v>
      </c>
      <c r="Y865" s="5">
        <f>VLOOKUP(B865, pct_raw!$A$2:$AX$1800, 35, FALSE)</f>
        <v>0</v>
      </c>
      <c r="Z865" s="5">
        <f>VLOOKUP(B865, pct_raw!$A$2:$AX$1800, 36, FALSE)</f>
        <v>35</v>
      </c>
      <c r="AA865" s="5">
        <f>VLOOKUP(B865, pct_raw!$A$2:$AX$1800, 37, FALSE)</f>
        <v>43</v>
      </c>
      <c r="AB865" s="5">
        <f>VLOOKUP(B865, pct_raw!$A$2:$AX$1800, 38, FALSE)</f>
        <v>0.4667</v>
      </c>
      <c r="AC865" s="5">
        <f>VLOOKUP(B865, pct_raw!$A$2:$AX$1800, 39, FALSE)</f>
        <v>3</v>
      </c>
      <c r="AD865" s="5">
        <f>VLOOKUP(B865, pct_raw!$A$2:$AX$1800, 40, FALSE)</f>
        <v>0</v>
      </c>
      <c r="AE865" s="5">
        <f>VLOOKUP(B865, pct_raw!$A$2:$AX$1800, 41, FALSE)</f>
        <v>0</v>
      </c>
      <c r="AF865" s="5">
        <f>VLOOKUP(B865, pct_raw!$A$2:$AX$1800, 42, FALSE)</f>
        <v>4</v>
      </c>
      <c r="AG865" s="5">
        <f>VLOOKUP(B865, pct_raw!$A$2:$AX$1800, 43, FALSE)</f>
        <v>0</v>
      </c>
      <c r="AH865" s="5">
        <f>VLOOKUP(B865, pct_raw!$A$2:$AX$1800, 44, FALSE)</f>
        <v>0</v>
      </c>
      <c r="AI865" s="5">
        <f>VLOOKUP(B865, pct_raw!$A$2:$AX$1800, 45, FALSE)</f>
        <v>27</v>
      </c>
      <c r="AJ865" s="5">
        <f>VLOOKUP(B865, pct_raw!$A$2:$AX$1800, 46, FALSE)</f>
        <v>32</v>
      </c>
      <c r="AK865" s="5">
        <f>VLOOKUP(B865, pct_raw!$A$2:$AX$1800, 47, FALSE)</f>
        <v>0.23330000000000001</v>
      </c>
      <c r="AL865" s="5">
        <f>VLOOKUP(B865, pct_raw!$A$2:$AX$1800, 48, FALSE)</f>
        <v>19</v>
      </c>
      <c r="AM865" s="5">
        <f>VLOOKUP(B865, pct_raw!$A$2:$AX$1800, 49, FALSE)</f>
        <v>0</v>
      </c>
      <c r="AN865" s="5">
        <f>VLOOKUP(B865, pct_raw!$A$2:$AX$1800, 50, FALSE)</f>
        <v>0</v>
      </c>
    </row>
    <row r="866" spans="1:40" x14ac:dyDescent="0.2">
      <c r="A866" s="2" t="s">
        <v>1391</v>
      </c>
      <c r="B866" s="2" t="str">
        <f t="shared" si="13"/>
        <v>Indianola 4</v>
      </c>
      <c r="C866" s="2" t="s">
        <v>1391</v>
      </c>
      <c r="D866" s="2" t="str">
        <f>VLOOKUP(B866, pct_raw!$A$2:$AX$1800, 6, FALSE)</f>
        <v xml:space="preserve"> INDIANOLA 4</v>
      </c>
      <c r="E866" s="5">
        <f>VLOOKUP(B866, pct_raw!$A$2:$AX$1800, 15, FALSE)</f>
        <v>43</v>
      </c>
      <c r="F866" s="5">
        <f>VLOOKUP(B866, pct_raw!$A$2:$AX$1800, 16, FALSE)</f>
        <v>45</v>
      </c>
      <c r="G866" s="5">
        <f>VLOOKUP(B866, pct_raw!$A$2:$AX$1800, 17, FALSE)</f>
        <v>0.4667</v>
      </c>
      <c r="H866">
        <f>VLOOKUP(B866, pct_raw!$A$2:$AX$1800, 18, FALSE)</f>
        <v>0</v>
      </c>
      <c r="I866" s="5">
        <f>VLOOKUP(B866, pct_raw!$A$2:$AX$1800, 19, FALSE)</f>
        <v>0</v>
      </c>
      <c r="J866">
        <f>VLOOKUP(B866, pct_raw!$A$2:$AX$1800, 20, FALSE)</f>
        <v>0</v>
      </c>
      <c r="K866" s="5">
        <f>VLOOKUP(B866, pct_raw!$A$2:$AX$1800, 21, FALSE)</f>
        <v>118</v>
      </c>
      <c r="L866" s="5">
        <f>VLOOKUP(B866, pct_raw!$A$2:$AX$1800, 22, FALSE)</f>
        <v>128</v>
      </c>
      <c r="M866" s="5">
        <f>VLOOKUP(B866, pct_raw!$A$2:$AX$1800, 23, FALSE)</f>
        <v>1.1667000000000001</v>
      </c>
      <c r="N866" s="5">
        <f>VLOOKUP(B866, pct_raw!$A$2:$AX$1800, 24, FALSE)</f>
        <v>0</v>
      </c>
      <c r="O866" s="5">
        <f>VLOOKUP(B866, pct_raw!$A$2:$AX$1800, 25, FALSE)</f>
        <v>0</v>
      </c>
      <c r="P866" s="5">
        <f>VLOOKUP(B866, pct_raw!$A$2:$AX$1800, 26, FALSE)</f>
        <v>0</v>
      </c>
      <c r="Q866" s="5">
        <f>VLOOKUP(B866, pct_raw!$A$2:$AX$1800, 27, FALSE)</f>
        <v>43</v>
      </c>
      <c r="R866" s="5">
        <f>VLOOKUP(B866, pct_raw!$A$2:$AX$1800, 28, FALSE)</f>
        <v>47</v>
      </c>
      <c r="S866" s="5">
        <f>VLOOKUP(B866, pct_raw!$A$2:$AX$1800, 29, FALSE)</f>
        <v>0.4667</v>
      </c>
      <c r="T866" s="5">
        <f>VLOOKUP(B866, pct_raw!$A$2:$AX$1800, 30, FALSE)</f>
        <v>0</v>
      </c>
      <c r="U866" s="5">
        <f>VLOOKUP(B866, pct_raw!$A$2:$AX$1800, 31, FALSE)</f>
        <v>0</v>
      </c>
      <c r="V866" s="5">
        <f>VLOOKUP(B866, pct_raw!$A$2:$AX$1800, 32, FALSE)</f>
        <v>0</v>
      </c>
      <c r="W866" s="5">
        <f>VLOOKUP(B866, pct_raw!$A$2:$AX$1800, 33, FALSE)</f>
        <v>0</v>
      </c>
      <c r="X866" s="5">
        <f>VLOOKUP(B866, pct_raw!$A$2:$AX$1800, 34, FALSE)</f>
        <v>0</v>
      </c>
      <c r="Y866" s="5">
        <f>VLOOKUP(B866, pct_raw!$A$2:$AX$1800, 35, FALSE)</f>
        <v>0</v>
      </c>
      <c r="Z866" s="5">
        <f>VLOOKUP(B866, pct_raw!$A$2:$AX$1800, 36, FALSE)</f>
        <v>27</v>
      </c>
      <c r="AA866" s="5">
        <f>VLOOKUP(B866, pct_raw!$A$2:$AX$1800, 37, FALSE)</f>
        <v>0</v>
      </c>
      <c r="AB866" s="5">
        <f>VLOOKUP(B866, pct_raw!$A$2:$AX$1800, 38, FALSE)</f>
        <v>0</v>
      </c>
      <c r="AC866" s="5">
        <f>VLOOKUP(B866, pct_raw!$A$2:$AX$1800, 39, FALSE)</f>
        <v>5</v>
      </c>
      <c r="AD866" s="5">
        <f>VLOOKUP(B866, pct_raw!$A$2:$AX$1800, 40, FALSE)</f>
        <v>0</v>
      </c>
      <c r="AE866" s="5">
        <f>VLOOKUP(B866, pct_raw!$A$2:$AX$1800, 41, FALSE)</f>
        <v>0</v>
      </c>
      <c r="AF866" s="5">
        <f>VLOOKUP(B866, pct_raw!$A$2:$AX$1800, 42, FALSE)</f>
        <v>1</v>
      </c>
      <c r="AG866" s="5">
        <f>VLOOKUP(B866, pct_raw!$A$2:$AX$1800, 43, FALSE)</f>
        <v>0</v>
      </c>
      <c r="AH866" s="5">
        <f>VLOOKUP(B866, pct_raw!$A$2:$AX$1800, 44, FALSE)</f>
        <v>0</v>
      </c>
      <c r="AI866" s="5">
        <f>VLOOKUP(B866, pct_raw!$A$2:$AX$1800, 45, FALSE)</f>
        <v>31</v>
      </c>
      <c r="AJ866" s="5">
        <f>VLOOKUP(B866, pct_raw!$A$2:$AX$1800, 46, FALSE)</f>
        <v>46</v>
      </c>
      <c r="AK866" s="5">
        <f>VLOOKUP(B866, pct_raw!$A$2:$AX$1800, 47, FALSE)</f>
        <v>0.4667</v>
      </c>
      <c r="AL866" s="5">
        <f>VLOOKUP(B866, pct_raw!$A$2:$AX$1800, 48, FALSE)</f>
        <v>8</v>
      </c>
      <c r="AM866" s="5">
        <f>VLOOKUP(B866, pct_raw!$A$2:$AX$1800, 49, FALSE)</f>
        <v>0</v>
      </c>
      <c r="AN866" s="5">
        <f>VLOOKUP(B866, pct_raw!$A$2:$AX$1800, 50, FALSE)</f>
        <v>0</v>
      </c>
    </row>
    <row r="867" spans="1:40" x14ac:dyDescent="0.2">
      <c r="A867" s="2" t="s">
        <v>1392</v>
      </c>
      <c r="B867" s="2" t="str">
        <f t="shared" si="13"/>
        <v>Indianola 5</v>
      </c>
      <c r="C867" s="2" t="s">
        <v>1392</v>
      </c>
      <c r="D867" s="2" t="str">
        <f>VLOOKUP(B867, pct_raw!$A$2:$AX$1800, 6, FALSE)</f>
        <v xml:space="preserve"> INDIANOLA 5</v>
      </c>
      <c r="E867" s="5">
        <f>VLOOKUP(B867, pct_raw!$A$2:$AX$1800, 15, FALSE)</f>
        <v>11</v>
      </c>
      <c r="F867" s="5">
        <f>VLOOKUP(B867, pct_raw!$A$2:$AX$1800, 16, FALSE)</f>
        <v>0</v>
      </c>
      <c r="G867" s="5">
        <f>VLOOKUP(B867, pct_raw!$A$2:$AX$1800, 17, FALSE)</f>
        <v>0</v>
      </c>
      <c r="H867">
        <f>VLOOKUP(B867, pct_raw!$A$2:$AX$1800, 18, FALSE)</f>
        <v>0</v>
      </c>
      <c r="I867" s="5">
        <f>VLOOKUP(B867, pct_raw!$A$2:$AX$1800, 19, FALSE)</f>
        <v>0</v>
      </c>
      <c r="J867">
        <f>VLOOKUP(B867, pct_raw!$A$2:$AX$1800, 20, FALSE)</f>
        <v>0</v>
      </c>
      <c r="K867" s="5">
        <f>VLOOKUP(B867, pct_raw!$A$2:$AX$1800, 21, FALSE)</f>
        <v>46</v>
      </c>
      <c r="L867" s="5">
        <f>VLOOKUP(B867, pct_raw!$A$2:$AX$1800, 22, FALSE)</f>
        <v>47</v>
      </c>
      <c r="M867" s="5">
        <f>VLOOKUP(B867, pct_raw!$A$2:$AX$1800, 23, FALSE)</f>
        <v>0.4667</v>
      </c>
      <c r="N867" s="5">
        <f>VLOOKUP(B867, pct_raw!$A$2:$AX$1800, 24, FALSE)</f>
        <v>0</v>
      </c>
      <c r="O867" s="5">
        <f>VLOOKUP(B867, pct_raw!$A$2:$AX$1800, 25, FALSE)</f>
        <v>0</v>
      </c>
      <c r="P867" s="5">
        <f>VLOOKUP(B867, pct_raw!$A$2:$AX$1800, 26, FALSE)</f>
        <v>0</v>
      </c>
      <c r="Q867" s="5">
        <f>VLOOKUP(B867, pct_raw!$A$2:$AX$1800, 27, FALSE)</f>
        <v>14</v>
      </c>
      <c r="R867" s="5">
        <f>VLOOKUP(B867, pct_raw!$A$2:$AX$1800, 28, FALSE)</f>
        <v>24</v>
      </c>
      <c r="S867" s="5">
        <f>VLOOKUP(B867, pct_raw!$A$2:$AX$1800, 29, FALSE)</f>
        <v>0.23330000000000001</v>
      </c>
      <c r="T867" s="5">
        <f>VLOOKUP(B867, pct_raw!$A$2:$AX$1800, 30, FALSE)</f>
        <v>0</v>
      </c>
      <c r="U867" s="5">
        <f>VLOOKUP(B867, pct_raw!$A$2:$AX$1800, 31, FALSE)</f>
        <v>0</v>
      </c>
      <c r="V867" s="5">
        <f>VLOOKUP(B867, pct_raw!$A$2:$AX$1800, 32, FALSE)</f>
        <v>0</v>
      </c>
      <c r="W867" s="5">
        <f>VLOOKUP(B867, pct_raw!$A$2:$AX$1800, 33, FALSE)</f>
        <v>0</v>
      </c>
      <c r="X867" s="5">
        <f>VLOOKUP(B867, pct_raw!$A$2:$AX$1800, 34, FALSE)</f>
        <v>0</v>
      </c>
      <c r="Y867" s="5">
        <f>VLOOKUP(B867, pct_raw!$A$2:$AX$1800, 35, FALSE)</f>
        <v>0</v>
      </c>
      <c r="Z867" s="5">
        <f>VLOOKUP(B867, pct_raw!$A$2:$AX$1800, 36, FALSE)</f>
        <v>23</v>
      </c>
      <c r="AA867" s="5">
        <f>VLOOKUP(B867, pct_raw!$A$2:$AX$1800, 37, FALSE)</f>
        <v>27</v>
      </c>
      <c r="AB867" s="5">
        <f>VLOOKUP(B867, pct_raw!$A$2:$AX$1800, 38, FALSE)</f>
        <v>0.23330000000000001</v>
      </c>
      <c r="AC867" s="5">
        <f>VLOOKUP(B867, pct_raw!$A$2:$AX$1800, 39, FALSE)</f>
        <v>2</v>
      </c>
      <c r="AD867" s="5">
        <f>VLOOKUP(B867, pct_raw!$A$2:$AX$1800, 40, FALSE)</f>
        <v>0</v>
      </c>
      <c r="AE867" s="5">
        <f>VLOOKUP(B867, pct_raw!$A$2:$AX$1800, 41, FALSE)</f>
        <v>0</v>
      </c>
      <c r="AF867" s="5">
        <f>VLOOKUP(B867, pct_raw!$A$2:$AX$1800, 42, FALSE)</f>
        <v>1</v>
      </c>
      <c r="AG867" s="5">
        <f>VLOOKUP(B867, pct_raw!$A$2:$AX$1800, 43, FALSE)</f>
        <v>0</v>
      </c>
      <c r="AH867" s="5">
        <f>VLOOKUP(B867, pct_raw!$A$2:$AX$1800, 44, FALSE)</f>
        <v>0</v>
      </c>
      <c r="AI867" s="5">
        <f>VLOOKUP(B867, pct_raw!$A$2:$AX$1800, 45, FALSE)</f>
        <v>26</v>
      </c>
      <c r="AJ867" s="5">
        <f>VLOOKUP(B867, pct_raw!$A$2:$AX$1800, 46, FALSE)</f>
        <v>29</v>
      </c>
      <c r="AK867" s="5">
        <f>VLOOKUP(B867, pct_raw!$A$2:$AX$1800, 47, FALSE)</f>
        <v>0.4667</v>
      </c>
      <c r="AL867" s="5">
        <f>VLOOKUP(B867, pct_raw!$A$2:$AX$1800, 48, FALSE)</f>
        <v>4</v>
      </c>
      <c r="AM867" s="5">
        <f>VLOOKUP(B867, pct_raw!$A$2:$AX$1800, 49, FALSE)</f>
        <v>0</v>
      </c>
      <c r="AN867" s="5">
        <f>VLOOKUP(B867, pct_raw!$A$2:$AX$1800, 50, FALSE)</f>
        <v>0</v>
      </c>
    </row>
    <row r="868" spans="1:40" x14ac:dyDescent="0.2">
      <c r="A868" s="2" t="s">
        <v>1393</v>
      </c>
      <c r="B868" s="2" t="str">
        <f t="shared" si="13"/>
        <v>Indianola 6</v>
      </c>
      <c r="C868" s="2" t="s">
        <v>1393</v>
      </c>
      <c r="D868" s="2" t="str">
        <f>VLOOKUP(B868, pct_raw!$A$2:$AX$1800, 6, FALSE)</f>
        <v xml:space="preserve"> INDIANOLA 6</v>
      </c>
      <c r="E868" s="5">
        <f>VLOOKUP(B868, pct_raw!$A$2:$AX$1800, 15, FALSE)</f>
        <v>22</v>
      </c>
      <c r="F868" s="5">
        <f>VLOOKUP(B868, pct_raw!$A$2:$AX$1800, 16, FALSE)</f>
        <v>29</v>
      </c>
      <c r="G868" s="5">
        <f>VLOOKUP(B868, pct_raw!$A$2:$AX$1800, 17, FALSE)</f>
        <v>0.23330000000000001</v>
      </c>
      <c r="H868">
        <f>VLOOKUP(B868, pct_raw!$A$2:$AX$1800, 18, FALSE)</f>
        <v>0</v>
      </c>
      <c r="I868" s="5">
        <f>VLOOKUP(B868, pct_raw!$A$2:$AX$1800, 19, FALSE)</f>
        <v>0</v>
      </c>
      <c r="J868">
        <f>VLOOKUP(B868, pct_raw!$A$2:$AX$1800, 20, FALSE)</f>
        <v>0</v>
      </c>
      <c r="K868" s="5">
        <f>VLOOKUP(B868, pct_raw!$A$2:$AX$1800, 21, FALSE)</f>
        <v>25</v>
      </c>
      <c r="L868" s="5">
        <f>VLOOKUP(B868, pct_raw!$A$2:$AX$1800, 22, FALSE)</f>
        <v>34</v>
      </c>
      <c r="M868" s="5">
        <f>VLOOKUP(B868, pct_raw!$A$2:$AX$1800, 23, FALSE)</f>
        <v>0.4667</v>
      </c>
      <c r="N868" s="5">
        <f>VLOOKUP(B868, pct_raw!$A$2:$AX$1800, 24, FALSE)</f>
        <v>1</v>
      </c>
      <c r="O868" s="5">
        <f>VLOOKUP(B868, pct_raw!$A$2:$AX$1800, 25, FALSE)</f>
        <v>1</v>
      </c>
      <c r="P868" s="5">
        <f>VLOOKUP(B868, pct_raw!$A$2:$AX$1800, 26, FALSE)</f>
        <v>0</v>
      </c>
      <c r="Q868" s="5">
        <f>VLOOKUP(B868, pct_raw!$A$2:$AX$1800, 27, FALSE)</f>
        <v>10</v>
      </c>
      <c r="R868" s="5">
        <f>VLOOKUP(B868, pct_raw!$A$2:$AX$1800, 28, FALSE)</f>
        <v>0</v>
      </c>
      <c r="S868" s="5">
        <f>VLOOKUP(B868, pct_raw!$A$2:$AX$1800, 29, FALSE)</f>
        <v>0</v>
      </c>
      <c r="T868" s="5">
        <f>VLOOKUP(B868, pct_raw!$A$2:$AX$1800, 30, FALSE)</f>
        <v>0</v>
      </c>
      <c r="U868" s="5">
        <f>VLOOKUP(B868, pct_raw!$A$2:$AX$1800, 31, FALSE)</f>
        <v>1</v>
      </c>
      <c r="V868" s="5">
        <f>VLOOKUP(B868, pct_raw!$A$2:$AX$1800, 32, FALSE)</f>
        <v>0</v>
      </c>
      <c r="W868" s="5">
        <f>VLOOKUP(B868, pct_raw!$A$2:$AX$1800, 33, FALSE)</f>
        <v>0</v>
      </c>
      <c r="X868" s="5">
        <f>VLOOKUP(B868, pct_raw!$A$2:$AX$1800, 34, FALSE)</f>
        <v>0</v>
      </c>
      <c r="Y868" s="5">
        <f>VLOOKUP(B868, pct_raw!$A$2:$AX$1800, 35, FALSE)</f>
        <v>0</v>
      </c>
      <c r="Z868" s="5">
        <f>VLOOKUP(B868, pct_raw!$A$2:$AX$1800, 36, FALSE)</f>
        <v>13</v>
      </c>
      <c r="AA868" s="5">
        <f>VLOOKUP(B868, pct_raw!$A$2:$AX$1800, 37, FALSE)</f>
        <v>0</v>
      </c>
      <c r="AB868" s="5">
        <f>VLOOKUP(B868, pct_raw!$A$2:$AX$1800, 38, FALSE)</f>
        <v>0</v>
      </c>
      <c r="AC868" s="5">
        <f>VLOOKUP(B868, pct_raw!$A$2:$AX$1800, 39, FALSE)</f>
        <v>4</v>
      </c>
      <c r="AD868" s="5">
        <f>VLOOKUP(B868, pct_raw!$A$2:$AX$1800, 40, FALSE)</f>
        <v>0</v>
      </c>
      <c r="AE868" s="5">
        <f>VLOOKUP(B868, pct_raw!$A$2:$AX$1800, 41, FALSE)</f>
        <v>0</v>
      </c>
      <c r="AF868" s="5">
        <f>VLOOKUP(B868, pct_raw!$A$2:$AX$1800, 42, FALSE)</f>
        <v>1</v>
      </c>
      <c r="AG868" s="5">
        <f>VLOOKUP(B868, pct_raw!$A$2:$AX$1800, 43, FALSE)</f>
        <v>1</v>
      </c>
      <c r="AH868" s="5">
        <f>VLOOKUP(B868, pct_raw!$A$2:$AX$1800, 44, FALSE)</f>
        <v>0</v>
      </c>
      <c r="AI868" s="5">
        <f>VLOOKUP(B868, pct_raw!$A$2:$AX$1800, 45, FALSE)</f>
        <v>22</v>
      </c>
      <c r="AJ868" s="5">
        <f>VLOOKUP(B868, pct_raw!$A$2:$AX$1800, 46, FALSE)</f>
        <v>33</v>
      </c>
      <c r="AK868" s="5">
        <f>VLOOKUP(B868, pct_raw!$A$2:$AX$1800, 47, FALSE)</f>
        <v>0.4667</v>
      </c>
      <c r="AL868" s="5">
        <f>VLOOKUP(B868, pct_raw!$A$2:$AX$1800, 48, FALSE)</f>
        <v>1</v>
      </c>
      <c r="AM868" s="5">
        <f>VLOOKUP(B868, pct_raw!$A$2:$AX$1800, 49, FALSE)</f>
        <v>0</v>
      </c>
      <c r="AN868" s="5">
        <f>VLOOKUP(B868, pct_raw!$A$2:$AX$1800, 50, FALSE)</f>
        <v>0</v>
      </c>
    </row>
    <row r="869" spans="1:40" x14ac:dyDescent="0.2">
      <c r="A869" s="2" t="s">
        <v>1394</v>
      </c>
      <c r="B869" s="2" t="str">
        <f t="shared" si="13"/>
        <v>Indianola 7</v>
      </c>
      <c r="C869" s="2" t="s">
        <v>1394</v>
      </c>
      <c r="D869" s="2" t="str">
        <f>VLOOKUP(B869, pct_raw!$A$2:$AX$1800, 6, FALSE)</f>
        <v xml:space="preserve"> INDIANOLA 7</v>
      </c>
      <c r="E869" s="5">
        <f>VLOOKUP(B869, pct_raw!$A$2:$AX$1800, 15, FALSE)</f>
        <v>12</v>
      </c>
      <c r="F869" s="5">
        <f>VLOOKUP(B869, pct_raw!$A$2:$AX$1800, 16, FALSE)</f>
        <v>0</v>
      </c>
      <c r="G869" s="5">
        <f>VLOOKUP(B869, pct_raw!$A$2:$AX$1800, 17, FALSE)</f>
        <v>0</v>
      </c>
      <c r="H869">
        <f>VLOOKUP(B869, pct_raw!$A$2:$AX$1800, 18, FALSE)</f>
        <v>0</v>
      </c>
      <c r="I869" s="5">
        <f>VLOOKUP(B869, pct_raw!$A$2:$AX$1800, 19, FALSE)</f>
        <v>0</v>
      </c>
      <c r="J869">
        <f>VLOOKUP(B869, pct_raw!$A$2:$AX$1800, 20, FALSE)</f>
        <v>0</v>
      </c>
      <c r="K869" s="5">
        <f>VLOOKUP(B869, pct_raw!$A$2:$AX$1800, 21, FALSE)</f>
        <v>49</v>
      </c>
      <c r="L869" s="5">
        <f>VLOOKUP(B869, pct_raw!$A$2:$AX$1800, 22, FALSE)</f>
        <v>63</v>
      </c>
      <c r="M869" s="5">
        <f>VLOOKUP(B869, pct_raw!$A$2:$AX$1800, 23, FALSE)</f>
        <v>0.93330000000000002</v>
      </c>
      <c r="N869" s="5">
        <f>VLOOKUP(B869, pct_raw!$A$2:$AX$1800, 24, FALSE)</f>
        <v>0</v>
      </c>
      <c r="O869" s="5">
        <f>VLOOKUP(B869, pct_raw!$A$2:$AX$1800, 25, FALSE)</f>
        <v>0</v>
      </c>
      <c r="P869" s="5">
        <f>VLOOKUP(B869, pct_raw!$A$2:$AX$1800, 26, FALSE)</f>
        <v>0</v>
      </c>
      <c r="Q869" s="5">
        <f>VLOOKUP(B869, pct_raw!$A$2:$AX$1800, 27, FALSE)</f>
        <v>8</v>
      </c>
      <c r="R869" s="5">
        <f>VLOOKUP(B869, pct_raw!$A$2:$AX$1800, 28, FALSE)</f>
        <v>0</v>
      </c>
      <c r="S869" s="5">
        <f>VLOOKUP(B869, pct_raw!$A$2:$AX$1800, 29, FALSE)</f>
        <v>0</v>
      </c>
      <c r="T869" s="5">
        <f>VLOOKUP(B869, pct_raw!$A$2:$AX$1800, 30, FALSE)</f>
        <v>0</v>
      </c>
      <c r="U869" s="5">
        <f>VLOOKUP(B869, pct_raw!$A$2:$AX$1800, 31, FALSE)</f>
        <v>0</v>
      </c>
      <c r="V869" s="5">
        <f>VLOOKUP(B869, pct_raw!$A$2:$AX$1800, 32, FALSE)</f>
        <v>0</v>
      </c>
      <c r="W869" s="5">
        <f>VLOOKUP(B869, pct_raw!$A$2:$AX$1800, 33, FALSE)</f>
        <v>0</v>
      </c>
      <c r="X869" s="5">
        <f>VLOOKUP(B869, pct_raw!$A$2:$AX$1800, 34, FALSE)</f>
        <v>0</v>
      </c>
      <c r="Y869" s="5">
        <f>VLOOKUP(B869, pct_raw!$A$2:$AX$1800, 35, FALSE)</f>
        <v>0</v>
      </c>
      <c r="Z869" s="5">
        <f>VLOOKUP(B869, pct_raw!$A$2:$AX$1800, 36, FALSE)</f>
        <v>28</v>
      </c>
      <c r="AA869" s="5">
        <f>VLOOKUP(B869, pct_raw!$A$2:$AX$1800, 37, FALSE)</f>
        <v>28</v>
      </c>
      <c r="AB869" s="5">
        <f>VLOOKUP(B869, pct_raw!$A$2:$AX$1800, 38, FALSE)</f>
        <v>0.4667</v>
      </c>
      <c r="AC869" s="5">
        <f>VLOOKUP(B869, pct_raw!$A$2:$AX$1800, 39, FALSE)</f>
        <v>5</v>
      </c>
      <c r="AD869" s="5">
        <f>VLOOKUP(B869, pct_raw!$A$2:$AX$1800, 40, FALSE)</f>
        <v>0</v>
      </c>
      <c r="AE869" s="5">
        <f>VLOOKUP(B869, pct_raw!$A$2:$AX$1800, 41, FALSE)</f>
        <v>0</v>
      </c>
      <c r="AF869" s="5">
        <f>VLOOKUP(B869, pct_raw!$A$2:$AX$1800, 42, FALSE)</f>
        <v>0</v>
      </c>
      <c r="AG869" s="5">
        <f>VLOOKUP(B869, pct_raw!$A$2:$AX$1800, 43, FALSE)</f>
        <v>0</v>
      </c>
      <c r="AH869" s="5">
        <f>VLOOKUP(B869, pct_raw!$A$2:$AX$1800, 44, FALSE)</f>
        <v>0</v>
      </c>
      <c r="AI869" s="5">
        <f>VLOOKUP(B869, pct_raw!$A$2:$AX$1800, 45, FALSE)</f>
        <v>27</v>
      </c>
      <c r="AJ869" s="5">
        <f>VLOOKUP(B869, pct_raw!$A$2:$AX$1800, 46, FALSE)</f>
        <v>38</v>
      </c>
      <c r="AK869" s="5">
        <f>VLOOKUP(B869, pct_raw!$A$2:$AX$1800, 47, FALSE)</f>
        <v>0.7</v>
      </c>
      <c r="AL869" s="5">
        <f>VLOOKUP(B869, pct_raw!$A$2:$AX$1800, 48, FALSE)</f>
        <v>5</v>
      </c>
      <c r="AM869" s="5">
        <f>VLOOKUP(B869, pct_raw!$A$2:$AX$1800, 49, FALSE)</f>
        <v>0</v>
      </c>
      <c r="AN869" s="5">
        <f>VLOOKUP(B869, pct_raw!$A$2:$AX$1800, 50, FALSE)</f>
        <v>0</v>
      </c>
    </row>
    <row r="870" spans="1:40" x14ac:dyDescent="0.2">
      <c r="A870" s="2" t="s">
        <v>159</v>
      </c>
      <c r="B870" s="2" t="str">
        <f t="shared" si="13"/>
        <v>Inland</v>
      </c>
      <c r="C870" s="2" t="s">
        <v>159</v>
      </c>
      <c r="D870" s="2" t="str">
        <f>VLOOKUP(B870, pct_raw!$A$2:$AX$1800, 6, FALSE)</f>
        <v xml:space="preserve"> INLAND</v>
      </c>
      <c r="E870" s="5">
        <f>VLOOKUP(B870, pct_raw!$A$2:$AX$1800, 15, FALSE)</f>
        <v>0</v>
      </c>
      <c r="F870" s="5">
        <f>VLOOKUP(B870, pct_raw!$A$2:$AX$1800, 16, FALSE)</f>
        <v>0</v>
      </c>
      <c r="G870" s="5">
        <f>VLOOKUP(B870, pct_raw!$A$2:$AX$1800, 17, FALSE)</f>
        <v>0</v>
      </c>
      <c r="H870">
        <f>VLOOKUP(B870, pct_raw!$A$2:$AX$1800, 18, FALSE)</f>
        <v>0</v>
      </c>
      <c r="I870" s="5">
        <f>VLOOKUP(B870, pct_raw!$A$2:$AX$1800, 19, FALSE)</f>
        <v>0</v>
      </c>
      <c r="J870">
        <f>VLOOKUP(B870, pct_raw!$A$2:$AX$1800, 20, FALSE)</f>
        <v>0</v>
      </c>
      <c r="K870" s="5">
        <f>VLOOKUP(B870, pct_raw!$A$2:$AX$1800, 21, FALSE)</f>
        <v>5</v>
      </c>
      <c r="L870" s="5">
        <f>VLOOKUP(B870, pct_raw!$A$2:$AX$1800, 22, FALSE)</f>
        <v>5</v>
      </c>
      <c r="M870" s="5">
        <f>VLOOKUP(B870, pct_raw!$A$2:$AX$1800, 23, FALSE)</f>
        <v>0</v>
      </c>
      <c r="N870" s="5">
        <f>VLOOKUP(B870, pct_raw!$A$2:$AX$1800, 24, FALSE)</f>
        <v>0</v>
      </c>
      <c r="O870" s="5">
        <f>VLOOKUP(B870, pct_raw!$A$2:$AX$1800, 25, FALSE)</f>
        <v>0</v>
      </c>
      <c r="P870" s="5">
        <f>VLOOKUP(B870, pct_raw!$A$2:$AX$1800, 26, FALSE)</f>
        <v>0</v>
      </c>
      <c r="Q870" s="5">
        <f>VLOOKUP(B870, pct_raw!$A$2:$AX$1800, 27, FALSE)</f>
        <v>5</v>
      </c>
      <c r="R870" s="5">
        <f>VLOOKUP(B870, pct_raw!$A$2:$AX$1800, 28, FALSE)</f>
        <v>7</v>
      </c>
      <c r="S870" s="5">
        <f>VLOOKUP(B870, pct_raw!$A$2:$AX$1800, 29, FALSE)</f>
        <v>0.1714</v>
      </c>
      <c r="T870" s="5">
        <f>VLOOKUP(B870, pct_raw!$A$2:$AX$1800, 30, FALSE)</f>
        <v>0</v>
      </c>
      <c r="U870" s="5">
        <f>VLOOKUP(B870, pct_raw!$A$2:$AX$1800, 31, FALSE)</f>
        <v>0</v>
      </c>
      <c r="V870" s="5">
        <f>VLOOKUP(B870, pct_raw!$A$2:$AX$1800, 32, FALSE)</f>
        <v>0</v>
      </c>
      <c r="W870" s="5">
        <f>VLOOKUP(B870, pct_raw!$A$2:$AX$1800, 33, FALSE)</f>
        <v>0</v>
      </c>
      <c r="X870" s="5">
        <f>VLOOKUP(B870, pct_raw!$A$2:$AX$1800, 34, FALSE)</f>
        <v>0</v>
      </c>
      <c r="Y870" s="5">
        <f>VLOOKUP(B870, pct_raw!$A$2:$AX$1800, 35, FALSE)</f>
        <v>0</v>
      </c>
      <c r="Z870" s="5">
        <f>VLOOKUP(B870, pct_raw!$A$2:$AX$1800, 36, FALSE)</f>
        <v>6</v>
      </c>
      <c r="AA870" s="5">
        <f>VLOOKUP(B870, pct_raw!$A$2:$AX$1800, 37, FALSE)</f>
        <v>6</v>
      </c>
      <c r="AB870" s="5">
        <f>VLOOKUP(B870, pct_raw!$A$2:$AX$1800, 38, FALSE)</f>
        <v>0.1714</v>
      </c>
      <c r="AC870" s="5">
        <f>VLOOKUP(B870, pct_raw!$A$2:$AX$1800, 39, FALSE)</f>
        <v>0</v>
      </c>
      <c r="AD870" s="5">
        <f>VLOOKUP(B870, pct_raw!$A$2:$AX$1800, 40, FALSE)</f>
        <v>0</v>
      </c>
      <c r="AE870" s="5">
        <f>VLOOKUP(B870, pct_raw!$A$2:$AX$1800, 41, FALSE)</f>
        <v>0</v>
      </c>
      <c r="AF870" s="5">
        <f>VLOOKUP(B870, pct_raw!$A$2:$AX$1800, 42, FALSE)</f>
        <v>0</v>
      </c>
      <c r="AG870" s="5">
        <f>VLOOKUP(B870, pct_raw!$A$2:$AX$1800, 43, FALSE)</f>
        <v>0</v>
      </c>
      <c r="AH870" s="5">
        <f>VLOOKUP(B870, pct_raw!$A$2:$AX$1800, 44, FALSE)</f>
        <v>0</v>
      </c>
      <c r="AI870" s="5">
        <f>VLOOKUP(B870, pct_raw!$A$2:$AX$1800, 45, FALSE)</f>
        <v>2</v>
      </c>
      <c r="AJ870" s="5">
        <f>VLOOKUP(B870, pct_raw!$A$2:$AX$1800, 46, FALSE)</f>
        <v>0</v>
      </c>
      <c r="AK870" s="5">
        <f>VLOOKUP(B870, pct_raw!$A$2:$AX$1800, 47, FALSE)</f>
        <v>0</v>
      </c>
      <c r="AL870" s="5">
        <f>VLOOKUP(B870, pct_raw!$A$2:$AX$1800, 48, FALSE)</f>
        <v>0</v>
      </c>
      <c r="AM870" s="5">
        <f>VLOOKUP(B870, pct_raw!$A$2:$AX$1800, 49, FALSE)</f>
        <v>0</v>
      </c>
      <c r="AN870" s="5">
        <f>VLOOKUP(B870, pct_raw!$A$2:$AX$1800, 50, FALSE)</f>
        <v>0</v>
      </c>
    </row>
    <row r="871" spans="1:40" x14ac:dyDescent="0.2">
      <c r="A871" s="2" t="s">
        <v>1395</v>
      </c>
      <c r="B871" s="2" t="str">
        <f t="shared" si="13"/>
        <v>Iowa City 01</v>
      </c>
      <c r="C871" s="2" t="s">
        <v>1395</v>
      </c>
      <c r="D871" s="2" t="str">
        <f>VLOOKUP(B871, pct_raw!$A$2:$AX$1800, 6, FALSE)</f>
        <v xml:space="preserve"> IOWA CITY 01</v>
      </c>
      <c r="E871" s="5">
        <f>VLOOKUP(B871, pct_raw!$A$2:$AX$1800, 15, FALSE)</f>
        <v>51</v>
      </c>
      <c r="F871" s="5">
        <f>VLOOKUP(B871, pct_raw!$A$2:$AX$1800, 16, FALSE)</f>
        <v>0</v>
      </c>
      <c r="G871" s="5">
        <f>VLOOKUP(B871, pct_raw!$A$2:$AX$1800, 17, FALSE)</f>
        <v>0</v>
      </c>
      <c r="H871">
        <f>VLOOKUP(B871, pct_raw!$A$2:$AX$1800, 18, FALSE)</f>
        <v>0</v>
      </c>
      <c r="I871" s="5">
        <f>VLOOKUP(B871, pct_raw!$A$2:$AX$1800, 19, FALSE)</f>
        <v>0</v>
      </c>
      <c r="J871">
        <f>VLOOKUP(B871, pct_raw!$A$2:$AX$1800, 20, FALSE)</f>
        <v>0</v>
      </c>
      <c r="K871" s="5">
        <f>VLOOKUP(B871, pct_raw!$A$2:$AX$1800, 21, FALSE)</f>
        <v>102</v>
      </c>
      <c r="L871" s="5">
        <f>VLOOKUP(B871, pct_raw!$A$2:$AX$1800, 22, FALSE)</f>
        <v>110</v>
      </c>
      <c r="M871" s="5">
        <f>VLOOKUP(B871, pct_raw!$A$2:$AX$1800, 23, FALSE)</f>
        <v>0.81</v>
      </c>
      <c r="N871" s="5">
        <f>VLOOKUP(B871, pct_raw!$A$2:$AX$1800, 24, FALSE)</f>
        <v>0</v>
      </c>
      <c r="O871" s="5">
        <f>VLOOKUP(B871, pct_raw!$A$2:$AX$1800, 25, FALSE)</f>
        <v>0</v>
      </c>
      <c r="P871" s="5">
        <f>VLOOKUP(B871, pct_raw!$A$2:$AX$1800, 26, FALSE)</f>
        <v>0</v>
      </c>
      <c r="Q871" s="5">
        <f>VLOOKUP(B871, pct_raw!$A$2:$AX$1800, 27, FALSE)</f>
        <v>118</v>
      </c>
      <c r="R871" s="5">
        <f>VLOOKUP(B871, pct_raw!$A$2:$AX$1800, 28, FALSE)</f>
        <v>146</v>
      </c>
      <c r="S871" s="5">
        <f>VLOOKUP(B871, pct_raw!$A$2:$AX$1800, 29, FALSE)</f>
        <v>1.2150000000000001</v>
      </c>
      <c r="T871" s="5">
        <f>VLOOKUP(B871, pct_raw!$A$2:$AX$1800, 30, FALSE)</f>
        <v>0</v>
      </c>
      <c r="U871" s="5">
        <f>VLOOKUP(B871, pct_raw!$A$2:$AX$1800, 31, FALSE)</f>
        <v>0</v>
      </c>
      <c r="V871" s="5">
        <f>VLOOKUP(B871, pct_raw!$A$2:$AX$1800, 32, FALSE)</f>
        <v>0</v>
      </c>
      <c r="W871" s="5">
        <f>VLOOKUP(B871, pct_raw!$A$2:$AX$1800, 33, FALSE)</f>
        <v>0</v>
      </c>
      <c r="X871" s="5">
        <f>VLOOKUP(B871, pct_raw!$A$2:$AX$1800, 34, FALSE)</f>
        <v>0</v>
      </c>
      <c r="Y871" s="5">
        <f>VLOOKUP(B871, pct_raw!$A$2:$AX$1800, 35, FALSE)</f>
        <v>0</v>
      </c>
      <c r="Z871" s="5">
        <f>VLOOKUP(B871, pct_raw!$A$2:$AX$1800, 36, FALSE)</f>
        <v>125</v>
      </c>
      <c r="AA871" s="5">
        <f>VLOOKUP(B871, pct_raw!$A$2:$AX$1800, 37, FALSE)</f>
        <v>140</v>
      </c>
      <c r="AB871" s="5">
        <f>VLOOKUP(B871, pct_raw!$A$2:$AX$1800, 38, FALSE)</f>
        <v>1.2150000000000001</v>
      </c>
      <c r="AC871" s="5">
        <f>VLOOKUP(B871, pct_raw!$A$2:$AX$1800, 39, FALSE)</f>
        <v>10</v>
      </c>
      <c r="AD871" s="5">
        <f>VLOOKUP(B871, pct_raw!$A$2:$AX$1800, 40, FALSE)</f>
        <v>0</v>
      </c>
      <c r="AE871" s="5">
        <f>VLOOKUP(B871, pct_raw!$A$2:$AX$1800, 41, FALSE)</f>
        <v>0</v>
      </c>
      <c r="AF871" s="5">
        <f>VLOOKUP(B871, pct_raw!$A$2:$AX$1800, 42, FALSE)</f>
        <v>0</v>
      </c>
      <c r="AG871" s="5">
        <f>VLOOKUP(B871, pct_raw!$A$2:$AX$1800, 43, FALSE)</f>
        <v>0</v>
      </c>
      <c r="AH871" s="5">
        <f>VLOOKUP(B871, pct_raw!$A$2:$AX$1800, 44, FALSE)</f>
        <v>0</v>
      </c>
      <c r="AI871" s="5">
        <f>VLOOKUP(B871, pct_raw!$A$2:$AX$1800, 45, FALSE)</f>
        <v>229</v>
      </c>
      <c r="AJ871" s="5">
        <f>VLOOKUP(B871, pct_raw!$A$2:$AX$1800, 46, FALSE)</f>
        <v>247</v>
      </c>
      <c r="AK871" s="5">
        <f>VLOOKUP(B871, pct_raw!$A$2:$AX$1800, 47, FALSE)</f>
        <v>1.62</v>
      </c>
      <c r="AL871" s="5">
        <f>VLOOKUP(B871, pct_raw!$A$2:$AX$1800, 48, FALSE)</f>
        <v>15</v>
      </c>
      <c r="AM871" s="5">
        <f>VLOOKUP(B871, pct_raw!$A$2:$AX$1800, 49, FALSE)</f>
        <v>0</v>
      </c>
      <c r="AN871" s="5">
        <f>VLOOKUP(B871, pct_raw!$A$2:$AX$1800, 50, FALSE)</f>
        <v>0</v>
      </c>
    </row>
    <row r="872" spans="1:40" x14ac:dyDescent="0.2">
      <c r="A872" s="2" t="s">
        <v>1396</v>
      </c>
      <c r="B872" s="2" t="str">
        <f t="shared" si="13"/>
        <v>Iowa City 02</v>
      </c>
      <c r="C872" s="2" t="s">
        <v>1396</v>
      </c>
      <c r="D872" s="2" t="str">
        <f>VLOOKUP(B872, pct_raw!$A$2:$AX$1800, 6, FALSE)</f>
        <v xml:space="preserve"> IOWA CITY 02</v>
      </c>
      <c r="E872" s="5">
        <f>VLOOKUP(B872, pct_raw!$A$2:$AX$1800, 15, FALSE)</f>
        <v>46</v>
      </c>
      <c r="F872" s="5">
        <f>VLOOKUP(B872, pct_raw!$A$2:$AX$1800, 16, FALSE)</f>
        <v>0</v>
      </c>
      <c r="G872" s="5">
        <f>VLOOKUP(B872, pct_raw!$A$2:$AX$1800, 17, FALSE)</f>
        <v>0</v>
      </c>
      <c r="H872">
        <f>VLOOKUP(B872, pct_raw!$A$2:$AX$1800, 18, FALSE)</f>
        <v>0</v>
      </c>
      <c r="I872" s="5">
        <f>VLOOKUP(B872, pct_raw!$A$2:$AX$1800, 19, FALSE)</f>
        <v>0</v>
      </c>
      <c r="J872">
        <f>VLOOKUP(B872, pct_raw!$A$2:$AX$1800, 20, FALSE)</f>
        <v>0</v>
      </c>
      <c r="K872" s="5">
        <f>VLOOKUP(B872, pct_raw!$A$2:$AX$1800, 21, FALSE)</f>
        <v>48</v>
      </c>
      <c r="L872" s="5">
        <f>VLOOKUP(B872, pct_raw!$A$2:$AX$1800, 22, FALSE)</f>
        <v>0</v>
      </c>
      <c r="M872" s="5">
        <f>VLOOKUP(B872, pct_raw!$A$2:$AX$1800, 23, FALSE)</f>
        <v>0</v>
      </c>
      <c r="N872" s="5">
        <f>VLOOKUP(B872, pct_raw!$A$2:$AX$1800, 24, FALSE)</f>
        <v>0</v>
      </c>
      <c r="O872" s="5">
        <f>VLOOKUP(B872, pct_raw!$A$2:$AX$1800, 25, FALSE)</f>
        <v>0</v>
      </c>
      <c r="P872" s="5">
        <f>VLOOKUP(B872, pct_raw!$A$2:$AX$1800, 26, FALSE)</f>
        <v>0</v>
      </c>
      <c r="Q872" s="5">
        <f>VLOOKUP(B872, pct_raw!$A$2:$AX$1800, 27, FALSE)</f>
        <v>76</v>
      </c>
      <c r="R872" s="5">
        <f>VLOOKUP(B872, pct_raw!$A$2:$AX$1800, 28, FALSE)</f>
        <v>140</v>
      </c>
      <c r="S872" s="5">
        <f>VLOOKUP(B872, pct_raw!$A$2:$AX$1800, 29, FALSE)</f>
        <v>1.2150000000000001</v>
      </c>
      <c r="T872" s="5">
        <f>VLOOKUP(B872, pct_raw!$A$2:$AX$1800, 30, FALSE)</f>
        <v>0</v>
      </c>
      <c r="U872" s="5">
        <f>VLOOKUP(B872, pct_raw!$A$2:$AX$1800, 31, FALSE)</f>
        <v>0</v>
      </c>
      <c r="V872" s="5">
        <f>VLOOKUP(B872, pct_raw!$A$2:$AX$1800, 32, FALSE)</f>
        <v>0</v>
      </c>
      <c r="W872" s="5">
        <f>VLOOKUP(B872, pct_raw!$A$2:$AX$1800, 33, FALSE)</f>
        <v>0</v>
      </c>
      <c r="X872" s="5">
        <f>VLOOKUP(B872, pct_raw!$A$2:$AX$1800, 34, FALSE)</f>
        <v>0</v>
      </c>
      <c r="Y872" s="5">
        <f>VLOOKUP(B872, pct_raw!$A$2:$AX$1800, 35, FALSE)</f>
        <v>0</v>
      </c>
      <c r="Z872" s="5">
        <f>VLOOKUP(B872, pct_raw!$A$2:$AX$1800, 36, FALSE)</f>
        <v>131</v>
      </c>
      <c r="AA872" s="5">
        <f>VLOOKUP(B872, pct_raw!$A$2:$AX$1800, 37, FALSE)</f>
        <v>146</v>
      </c>
      <c r="AB872" s="5">
        <f>VLOOKUP(B872, pct_raw!$A$2:$AX$1800, 38, FALSE)</f>
        <v>1.62</v>
      </c>
      <c r="AC872" s="5">
        <f>VLOOKUP(B872, pct_raw!$A$2:$AX$1800, 39, FALSE)</f>
        <v>4</v>
      </c>
      <c r="AD872" s="5">
        <f>VLOOKUP(B872, pct_raw!$A$2:$AX$1800, 40, FALSE)</f>
        <v>0</v>
      </c>
      <c r="AE872" s="5">
        <f>VLOOKUP(B872, pct_raw!$A$2:$AX$1800, 41, FALSE)</f>
        <v>0</v>
      </c>
      <c r="AF872" s="5">
        <f>VLOOKUP(B872, pct_raw!$A$2:$AX$1800, 42, FALSE)</f>
        <v>2</v>
      </c>
      <c r="AG872" s="5">
        <f>VLOOKUP(B872, pct_raw!$A$2:$AX$1800, 43, FALSE)</f>
        <v>0</v>
      </c>
      <c r="AH872" s="5">
        <f>VLOOKUP(B872, pct_raw!$A$2:$AX$1800, 44, FALSE)</f>
        <v>0</v>
      </c>
      <c r="AI872" s="5">
        <f>VLOOKUP(B872, pct_raw!$A$2:$AX$1800, 45, FALSE)</f>
        <v>112</v>
      </c>
      <c r="AJ872" s="5">
        <f>VLOOKUP(B872, pct_raw!$A$2:$AX$1800, 46, FALSE)</f>
        <v>131</v>
      </c>
      <c r="AK872" s="5">
        <f>VLOOKUP(B872, pct_raw!$A$2:$AX$1800, 47, FALSE)</f>
        <v>1.2150000000000001</v>
      </c>
      <c r="AL872" s="5">
        <f>VLOOKUP(B872, pct_raw!$A$2:$AX$1800, 48, FALSE)</f>
        <v>25</v>
      </c>
      <c r="AM872" s="5">
        <f>VLOOKUP(B872, pct_raw!$A$2:$AX$1800, 49, FALSE)</f>
        <v>0</v>
      </c>
      <c r="AN872" s="5">
        <f>VLOOKUP(B872, pct_raw!$A$2:$AX$1800, 50, FALSE)</f>
        <v>0</v>
      </c>
    </row>
    <row r="873" spans="1:40" x14ac:dyDescent="0.2">
      <c r="A873" s="2" t="s">
        <v>1397</v>
      </c>
      <c r="B873" s="2" t="str">
        <f t="shared" si="13"/>
        <v>Iowa City 03</v>
      </c>
      <c r="C873" s="2" t="s">
        <v>1397</v>
      </c>
      <c r="D873" s="2" t="str">
        <f>VLOOKUP(B873, pct_raw!$A$2:$AX$1800, 6, FALSE)</f>
        <v xml:space="preserve"> IOWA CITY 03</v>
      </c>
      <c r="E873" s="5">
        <f>VLOOKUP(B873, pct_raw!$A$2:$AX$1800, 15, FALSE)</f>
        <v>10</v>
      </c>
      <c r="F873" s="5">
        <f>VLOOKUP(B873, pct_raw!$A$2:$AX$1800, 16, FALSE)</f>
        <v>0</v>
      </c>
      <c r="G873" s="5">
        <f>VLOOKUP(B873, pct_raw!$A$2:$AX$1800, 17, FALSE)</f>
        <v>0</v>
      </c>
      <c r="H873">
        <f>VLOOKUP(B873, pct_raw!$A$2:$AX$1800, 18, FALSE)</f>
        <v>0</v>
      </c>
      <c r="I873" s="5">
        <f>VLOOKUP(B873, pct_raw!$A$2:$AX$1800, 19, FALSE)</f>
        <v>0</v>
      </c>
      <c r="J873">
        <f>VLOOKUP(B873, pct_raw!$A$2:$AX$1800, 20, FALSE)</f>
        <v>0</v>
      </c>
      <c r="K873" s="5">
        <f>VLOOKUP(B873, pct_raw!$A$2:$AX$1800, 21, FALSE)</f>
        <v>62</v>
      </c>
      <c r="L873" s="5">
        <f>VLOOKUP(B873, pct_raw!$A$2:$AX$1800, 22, FALSE)</f>
        <v>0</v>
      </c>
      <c r="M873" s="5">
        <f>VLOOKUP(B873, pct_raw!$A$2:$AX$1800, 23, FALSE)</f>
        <v>0</v>
      </c>
      <c r="N873" s="5">
        <f>VLOOKUP(B873, pct_raw!$A$2:$AX$1800, 24, FALSE)</f>
        <v>0</v>
      </c>
      <c r="O873" s="5">
        <f>VLOOKUP(B873, pct_raw!$A$2:$AX$1800, 25, FALSE)</f>
        <v>0</v>
      </c>
      <c r="P873" s="5">
        <f>VLOOKUP(B873, pct_raw!$A$2:$AX$1800, 26, FALSE)</f>
        <v>0</v>
      </c>
      <c r="Q873" s="5">
        <f>VLOOKUP(B873, pct_raw!$A$2:$AX$1800, 27, FALSE)</f>
        <v>13</v>
      </c>
      <c r="R873" s="5">
        <f>VLOOKUP(B873, pct_raw!$A$2:$AX$1800, 28, FALSE)</f>
        <v>0</v>
      </c>
      <c r="S873" s="5">
        <f>VLOOKUP(B873, pct_raw!$A$2:$AX$1800, 29, FALSE)</f>
        <v>0</v>
      </c>
      <c r="T873" s="5">
        <f>VLOOKUP(B873, pct_raw!$A$2:$AX$1800, 30, FALSE)</f>
        <v>0</v>
      </c>
      <c r="U873" s="5">
        <f>VLOOKUP(B873, pct_raw!$A$2:$AX$1800, 31, FALSE)</f>
        <v>0</v>
      </c>
      <c r="V873" s="5">
        <f>VLOOKUP(B873, pct_raw!$A$2:$AX$1800, 32, FALSE)</f>
        <v>0</v>
      </c>
      <c r="W873" s="5">
        <f>VLOOKUP(B873, pct_raw!$A$2:$AX$1800, 33, FALSE)</f>
        <v>0</v>
      </c>
      <c r="X873" s="5">
        <f>VLOOKUP(B873, pct_raw!$A$2:$AX$1800, 34, FALSE)</f>
        <v>0</v>
      </c>
      <c r="Y873" s="5">
        <f>VLOOKUP(B873, pct_raw!$A$2:$AX$1800, 35, FALSE)</f>
        <v>0</v>
      </c>
      <c r="Z873" s="5">
        <f>VLOOKUP(B873, pct_raw!$A$2:$AX$1800, 36, FALSE)</f>
        <v>196</v>
      </c>
      <c r="AA873" s="5">
        <f>VLOOKUP(B873, pct_raw!$A$2:$AX$1800, 37, FALSE)</f>
        <v>213</v>
      </c>
      <c r="AB873" s="5">
        <f>VLOOKUP(B873, pct_raw!$A$2:$AX$1800, 38, FALSE)</f>
        <v>1.62</v>
      </c>
      <c r="AC873" s="5">
        <f>VLOOKUP(B873, pct_raw!$A$2:$AX$1800, 39, FALSE)</f>
        <v>0</v>
      </c>
      <c r="AD873" s="5">
        <f>VLOOKUP(B873, pct_raw!$A$2:$AX$1800, 40, FALSE)</f>
        <v>0</v>
      </c>
      <c r="AE873" s="5">
        <f>VLOOKUP(B873, pct_raw!$A$2:$AX$1800, 41, FALSE)</f>
        <v>0</v>
      </c>
      <c r="AF873" s="5">
        <f>VLOOKUP(B873, pct_raw!$A$2:$AX$1800, 42, FALSE)</f>
        <v>0</v>
      </c>
      <c r="AG873" s="5">
        <f>VLOOKUP(B873, pct_raw!$A$2:$AX$1800, 43, FALSE)</f>
        <v>0</v>
      </c>
      <c r="AH873" s="5">
        <f>VLOOKUP(B873, pct_raw!$A$2:$AX$1800, 44, FALSE)</f>
        <v>0</v>
      </c>
      <c r="AI873" s="5">
        <f>VLOOKUP(B873, pct_raw!$A$2:$AX$1800, 45, FALSE)</f>
        <v>106</v>
      </c>
      <c r="AJ873" s="5">
        <f>VLOOKUP(B873, pct_raw!$A$2:$AX$1800, 46, FALSE)</f>
        <v>130</v>
      </c>
      <c r="AK873" s="5">
        <f>VLOOKUP(B873, pct_raw!$A$2:$AX$1800, 47, FALSE)</f>
        <v>1.2150000000000001</v>
      </c>
      <c r="AL873" s="5">
        <f>VLOOKUP(B873, pct_raw!$A$2:$AX$1800, 48, FALSE)</f>
        <v>59</v>
      </c>
      <c r="AM873" s="5">
        <f>VLOOKUP(B873, pct_raw!$A$2:$AX$1800, 49, FALSE)</f>
        <v>0</v>
      </c>
      <c r="AN873" s="5">
        <f>VLOOKUP(B873, pct_raw!$A$2:$AX$1800, 50, FALSE)</f>
        <v>0</v>
      </c>
    </row>
    <row r="874" spans="1:40" x14ac:dyDescent="0.2">
      <c r="A874" s="2" t="s">
        <v>1398</v>
      </c>
      <c r="B874" s="2" t="str">
        <f t="shared" si="13"/>
        <v>Iowa City 04</v>
      </c>
      <c r="C874" s="2" t="s">
        <v>1398</v>
      </c>
      <c r="D874" s="2" t="str">
        <f>VLOOKUP(B874, pct_raw!$A$2:$AX$1800, 6, FALSE)</f>
        <v xml:space="preserve"> IOWA CITY 04</v>
      </c>
      <c r="E874" s="5">
        <f>VLOOKUP(B874, pct_raw!$A$2:$AX$1800, 15, FALSE)</f>
        <v>65</v>
      </c>
      <c r="F874" s="5">
        <f>VLOOKUP(B874, pct_raw!$A$2:$AX$1800, 16, FALSE)</f>
        <v>0</v>
      </c>
      <c r="G874" s="5">
        <f>VLOOKUP(B874, pct_raw!$A$2:$AX$1800, 17, FALSE)</f>
        <v>0</v>
      </c>
      <c r="H874">
        <f>VLOOKUP(B874, pct_raw!$A$2:$AX$1800, 18, FALSE)</f>
        <v>0</v>
      </c>
      <c r="I874" s="5">
        <f>VLOOKUP(B874, pct_raw!$A$2:$AX$1800, 19, FALSE)</f>
        <v>0</v>
      </c>
      <c r="J874">
        <f>VLOOKUP(B874, pct_raw!$A$2:$AX$1800, 20, FALSE)</f>
        <v>0</v>
      </c>
      <c r="K874" s="5">
        <f>VLOOKUP(B874, pct_raw!$A$2:$AX$1800, 21, FALSE)</f>
        <v>115</v>
      </c>
      <c r="L874" s="5">
        <f>VLOOKUP(B874, pct_raw!$A$2:$AX$1800, 22, FALSE)</f>
        <v>131</v>
      </c>
      <c r="M874" s="5">
        <f>VLOOKUP(B874, pct_raw!$A$2:$AX$1800, 23, FALSE)</f>
        <v>0.81</v>
      </c>
      <c r="N874" s="5">
        <f>VLOOKUP(B874, pct_raw!$A$2:$AX$1800, 24, FALSE)</f>
        <v>0</v>
      </c>
      <c r="O874" s="5">
        <f>VLOOKUP(B874, pct_raw!$A$2:$AX$1800, 25, FALSE)</f>
        <v>0</v>
      </c>
      <c r="P874" s="5">
        <f>VLOOKUP(B874, pct_raw!$A$2:$AX$1800, 26, FALSE)</f>
        <v>0</v>
      </c>
      <c r="Q874" s="5">
        <f>VLOOKUP(B874, pct_raw!$A$2:$AX$1800, 27, FALSE)</f>
        <v>118</v>
      </c>
      <c r="R874" s="5">
        <f>VLOOKUP(B874, pct_raw!$A$2:$AX$1800, 28, FALSE)</f>
        <v>158</v>
      </c>
      <c r="S874" s="5">
        <f>VLOOKUP(B874, pct_raw!$A$2:$AX$1800, 29, FALSE)</f>
        <v>0.81</v>
      </c>
      <c r="T874" s="5">
        <f>VLOOKUP(B874, pct_raw!$A$2:$AX$1800, 30, FALSE)</f>
        <v>0</v>
      </c>
      <c r="U874" s="5">
        <f>VLOOKUP(B874, pct_raw!$A$2:$AX$1800, 31, FALSE)</f>
        <v>0</v>
      </c>
      <c r="V874" s="5">
        <f>VLOOKUP(B874, pct_raw!$A$2:$AX$1800, 32, FALSE)</f>
        <v>0</v>
      </c>
      <c r="W874" s="5">
        <f>VLOOKUP(B874, pct_raw!$A$2:$AX$1800, 33, FALSE)</f>
        <v>0</v>
      </c>
      <c r="X874" s="5">
        <f>VLOOKUP(B874, pct_raw!$A$2:$AX$1800, 34, FALSE)</f>
        <v>0</v>
      </c>
      <c r="Y874" s="5">
        <f>VLOOKUP(B874, pct_raw!$A$2:$AX$1800, 35, FALSE)</f>
        <v>0</v>
      </c>
      <c r="Z874" s="5">
        <f>VLOOKUP(B874, pct_raw!$A$2:$AX$1800, 36, FALSE)</f>
        <v>165</v>
      </c>
      <c r="AA874" s="5">
        <f>VLOOKUP(B874, pct_raw!$A$2:$AX$1800, 37, FALSE)</f>
        <v>180</v>
      </c>
      <c r="AB874" s="5">
        <f>VLOOKUP(B874, pct_raw!$A$2:$AX$1800, 38, FALSE)</f>
        <v>1.2150000000000001</v>
      </c>
      <c r="AC874" s="5">
        <f>VLOOKUP(B874, pct_raw!$A$2:$AX$1800, 39, FALSE)</f>
        <v>0</v>
      </c>
      <c r="AD874" s="5">
        <f>VLOOKUP(B874, pct_raw!$A$2:$AX$1800, 40, FALSE)</f>
        <v>0</v>
      </c>
      <c r="AE874" s="5">
        <f>VLOOKUP(B874, pct_raw!$A$2:$AX$1800, 41, FALSE)</f>
        <v>0</v>
      </c>
      <c r="AF874" s="5">
        <f>VLOOKUP(B874, pct_raw!$A$2:$AX$1800, 42, FALSE)</f>
        <v>0</v>
      </c>
      <c r="AG874" s="5">
        <f>VLOOKUP(B874, pct_raw!$A$2:$AX$1800, 43, FALSE)</f>
        <v>15</v>
      </c>
      <c r="AH874" s="5">
        <f>VLOOKUP(B874, pct_raw!$A$2:$AX$1800, 44, FALSE)</f>
        <v>0</v>
      </c>
      <c r="AI874" s="5">
        <f>VLOOKUP(B874, pct_raw!$A$2:$AX$1800, 45, FALSE)</f>
        <v>214</v>
      </c>
      <c r="AJ874" s="5">
        <f>VLOOKUP(B874, pct_raw!$A$2:$AX$1800, 46, FALSE)</f>
        <v>231</v>
      </c>
      <c r="AK874" s="5">
        <f>VLOOKUP(B874, pct_raw!$A$2:$AX$1800, 47, FALSE)</f>
        <v>1.2150000000000001</v>
      </c>
      <c r="AL874" s="5">
        <f>VLOOKUP(B874, pct_raw!$A$2:$AX$1800, 48, FALSE)</f>
        <v>38</v>
      </c>
      <c r="AM874" s="5">
        <f>VLOOKUP(B874, pct_raw!$A$2:$AX$1800, 49, FALSE)</f>
        <v>0</v>
      </c>
      <c r="AN874" s="5">
        <f>VLOOKUP(B874, pct_raw!$A$2:$AX$1800, 50, FALSE)</f>
        <v>0</v>
      </c>
    </row>
    <row r="875" spans="1:40" x14ac:dyDescent="0.2">
      <c r="A875" s="2" t="s">
        <v>1399</v>
      </c>
      <c r="B875" s="2" t="str">
        <f t="shared" si="13"/>
        <v>Iowa City 05</v>
      </c>
      <c r="C875" s="2" t="s">
        <v>1399</v>
      </c>
      <c r="D875" s="2" t="str">
        <f>VLOOKUP(B875, pct_raw!$A$2:$AX$1800, 6, FALSE)</f>
        <v xml:space="preserve"> IOWA CITY 05</v>
      </c>
      <c r="E875" s="5">
        <f>VLOOKUP(B875, pct_raw!$A$2:$AX$1800, 15, FALSE)</f>
        <v>29</v>
      </c>
      <c r="F875" s="5">
        <f>VLOOKUP(B875, pct_raw!$A$2:$AX$1800, 16, FALSE)</f>
        <v>0</v>
      </c>
      <c r="G875" s="5">
        <f>VLOOKUP(B875, pct_raw!$A$2:$AX$1800, 17, FALSE)</f>
        <v>0</v>
      </c>
      <c r="H875">
        <f>VLOOKUP(B875, pct_raw!$A$2:$AX$1800, 18, FALSE)</f>
        <v>1</v>
      </c>
      <c r="I875" s="5">
        <f>VLOOKUP(B875, pct_raw!$A$2:$AX$1800, 19, FALSE)</f>
        <v>0</v>
      </c>
      <c r="J875">
        <f>VLOOKUP(B875, pct_raw!$A$2:$AX$1800, 20, FALSE)</f>
        <v>0</v>
      </c>
      <c r="K875" s="5">
        <f>VLOOKUP(B875, pct_raw!$A$2:$AX$1800, 21, FALSE)</f>
        <v>110</v>
      </c>
      <c r="L875" s="5">
        <f>VLOOKUP(B875, pct_raw!$A$2:$AX$1800, 22, FALSE)</f>
        <v>125</v>
      </c>
      <c r="M875" s="5">
        <f>VLOOKUP(B875, pct_raw!$A$2:$AX$1800, 23, FALSE)</f>
        <v>0.81</v>
      </c>
      <c r="N875" s="5">
        <f>VLOOKUP(B875, pct_raw!$A$2:$AX$1800, 24, FALSE)</f>
        <v>2</v>
      </c>
      <c r="O875" s="5">
        <f>VLOOKUP(B875, pct_raw!$A$2:$AX$1800, 25, FALSE)</f>
        <v>0</v>
      </c>
      <c r="P875" s="5">
        <f>VLOOKUP(B875, pct_raw!$A$2:$AX$1800, 26, FALSE)</f>
        <v>0</v>
      </c>
      <c r="Q875" s="5">
        <f>VLOOKUP(B875, pct_raw!$A$2:$AX$1800, 27, FALSE)</f>
        <v>13</v>
      </c>
      <c r="R875" s="5">
        <f>VLOOKUP(B875, pct_raw!$A$2:$AX$1800, 28, FALSE)</f>
        <v>0</v>
      </c>
      <c r="S875" s="5">
        <f>VLOOKUP(B875, pct_raw!$A$2:$AX$1800, 29, FALSE)</f>
        <v>0</v>
      </c>
      <c r="T875" s="5">
        <f>VLOOKUP(B875, pct_raw!$A$2:$AX$1800, 30, FALSE)</f>
        <v>0</v>
      </c>
      <c r="U875" s="5">
        <f>VLOOKUP(B875, pct_raw!$A$2:$AX$1800, 31, FALSE)</f>
        <v>0</v>
      </c>
      <c r="V875" s="5">
        <f>VLOOKUP(B875, pct_raw!$A$2:$AX$1800, 32, FALSE)</f>
        <v>0</v>
      </c>
      <c r="W875" s="5">
        <f>VLOOKUP(B875, pct_raw!$A$2:$AX$1800, 33, FALSE)</f>
        <v>0</v>
      </c>
      <c r="X875" s="5">
        <f>VLOOKUP(B875, pct_raw!$A$2:$AX$1800, 34, FALSE)</f>
        <v>0</v>
      </c>
      <c r="Y875" s="5">
        <f>VLOOKUP(B875, pct_raw!$A$2:$AX$1800, 35, FALSE)</f>
        <v>0</v>
      </c>
      <c r="Z875" s="5">
        <f>VLOOKUP(B875, pct_raw!$A$2:$AX$1800, 36, FALSE)</f>
        <v>291</v>
      </c>
      <c r="AA875" s="5">
        <f>VLOOKUP(B875, pct_raw!$A$2:$AX$1800, 37, FALSE)</f>
        <v>313</v>
      </c>
      <c r="AB875" s="5">
        <f>VLOOKUP(B875, pct_raw!$A$2:$AX$1800, 38, FALSE)</f>
        <v>1.62</v>
      </c>
      <c r="AC875" s="5">
        <f>VLOOKUP(B875, pct_raw!$A$2:$AX$1800, 39, FALSE)</f>
        <v>0</v>
      </c>
      <c r="AD875" s="5">
        <f>VLOOKUP(B875, pct_raw!$A$2:$AX$1800, 40, FALSE)</f>
        <v>0</v>
      </c>
      <c r="AE875" s="5">
        <f>VLOOKUP(B875, pct_raw!$A$2:$AX$1800, 41, FALSE)</f>
        <v>0</v>
      </c>
      <c r="AF875" s="5">
        <f>VLOOKUP(B875, pct_raw!$A$2:$AX$1800, 42, FALSE)</f>
        <v>0</v>
      </c>
      <c r="AG875" s="5">
        <f>VLOOKUP(B875, pct_raw!$A$2:$AX$1800, 43, FALSE)</f>
        <v>0</v>
      </c>
      <c r="AH875" s="5">
        <f>VLOOKUP(B875, pct_raw!$A$2:$AX$1800, 44, FALSE)</f>
        <v>0</v>
      </c>
      <c r="AI875" s="5">
        <f>VLOOKUP(B875, pct_raw!$A$2:$AX$1800, 45, FALSE)</f>
        <v>209</v>
      </c>
      <c r="AJ875" s="5">
        <f>VLOOKUP(B875, pct_raw!$A$2:$AX$1800, 46, FALSE)</f>
        <v>232</v>
      </c>
      <c r="AK875" s="5">
        <f>VLOOKUP(B875, pct_raw!$A$2:$AX$1800, 47, FALSE)</f>
        <v>1.2150000000000001</v>
      </c>
      <c r="AL875" s="5">
        <f>VLOOKUP(B875, pct_raw!$A$2:$AX$1800, 48, FALSE)</f>
        <v>98</v>
      </c>
      <c r="AM875" s="5">
        <f>VLOOKUP(B875, pct_raw!$A$2:$AX$1800, 49, FALSE)</f>
        <v>0</v>
      </c>
      <c r="AN875" s="5">
        <f>VLOOKUP(B875, pct_raw!$A$2:$AX$1800, 50, FALSE)</f>
        <v>0</v>
      </c>
    </row>
    <row r="876" spans="1:40" x14ac:dyDescent="0.2">
      <c r="A876" s="2" t="s">
        <v>1400</v>
      </c>
      <c r="B876" s="2" t="str">
        <f t="shared" si="13"/>
        <v>Iowa City 06</v>
      </c>
      <c r="C876" s="2" t="s">
        <v>1400</v>
      </c>
      <c r="D876" s="2" t="str">
        <f>VLOOKUP(B876, pct_raw!$A$2:$AX$1800, 6, FALSE)</f>
        <v xml:space="preserve"> IOWA CITY 06</v>
      </c>
      <c r="E876" s="5">
        <f>VLOOKUP(B876, pct_raw!$A$2:$AX$1800, 15, FALSE)</f>
        <v>39</v>
      </c>
      <c r="F876" s="5">
        <f>VLOOKUP(B876, pct_raw!$A$2:$AX$1800, 16, FALSE)</f>
        <v>0</v>
      </c>
      <c r="G876" s="5">
        <f>VLOOKUP(B876, pct_raw!$A$2:$AX$1800, 17, FALSE)</f>
        <v>0</v>
      </c>
      <c r="H876">
        <f>VLOOKUP(B876, pct_raw!$A$2:$AX$1800, 18, FALSE)</f>
        <v>0</v>
      </c>
      <c r="I876" s="5">
        <f>VLOOKUP(B876, pct_raw!$A$2:$AX$1800, 19, FALSE)</f>
        <v>0</v>
      </c>
      <c r="J876">
        <f>VLOOKUP(B876, pct_raw!$A$2:$AX$1800, 20, FALSE)</f>
        <v>0</v>
      </c>
      <c r="K876" s="5">
        <f>VLOOKUP(B876, pct_raw!$A$2:$AX$1800, 21, FALSE)</f>
        <v>65</v>
      </c>
      <c r="L876" s="5">
        <f>VLOOKUP(B876, pct_raw!$A$2:$AX$1800, 22, FALSE)</f>
        <v>0</v>
      </c>
      <c r="M876" s="5">
        <f>VLOOKUP(B876, pct_raw!$A$2:$AX$1800, 23, FALSE)</f>
        <v>0</v>
      </c>
      <c r="N876" s="5">
        <f>VLOOKUP(B876, pct_raw!$A$2:$AX$1800, 24, FALSE)</f>
        <v>0</v>
      </c>
      <c r="O876" s="5">
        <f>VLOOKUP(B876, pct_raw!$A$2:$AX$1800, 25, FALSE)</f>
        <v>0</v>
      </c>
      <c r="P876" s="5">
        <f>VLOOKUP(B876, pct_raw!$A$2:$AX$1800, 26, FALSE)</f>
        <v>0</v>
      </c>
      <c r="Q876" s="5">
        <f>VLOOKUP(B876, pct_raw!$A$2:$AX$1800, 27, FALSE)</f>
        <v>71</v>
      </c>
      <c r="R876" s="5">
        <f>VLOOKUP(B876, pct_raw!$A$2:$AX$1800, 28, FALSE)</f>
        <v>103</v>
      </c>
      <c r="S876" s="5">
        <f>VLOOKUP(B876, pct_raw!$A$2:$AX$1800, 29, FALSE)</f>
        <v>1.2150000000000001</v>
      </c>
      <c r="T876" s="5">
        <f>VLOOKUP(B876, pct_raw!$A$2:$AX$1800, 30, FALSE)</f>
        <v>4</v>
      </c>
      <c r="U876" s="5">
        <f>VLOOKUP(B876, pct_raw!$A$2:$AX$1800, 31, FALSE)</f>
        <v>0</v>
      </c>
      <c r="V876" s="5">
        <f>VLOOKUP(B876, pct_raw!$A$2:$AX$1800, 32, FALSE)</f>
        <v>0</v>
      </c>
      <c r="W876" s="5">
        <f>VLOOKUP(B876, pct_raw!$A$2:$AX$1800, 33, FALSE)</f>
        <v>0</v>
      </c>
      <c r="X876" s="5">
        <f>VLOOKUP(B876, pct_raw!$A$2:$AX$1800, 34, FALSE)</f>
        <v>0</v>
      </c>
      <c r="Y876" s="5">
        <f>VLOOKUP(B876, pct_raw!$A$2:$AX$1800, 35, FALSE)</f>
        <v>0</v>
      </c>
      <c r="Z876" s="5">
        <f>VLOOKUP(B876, pct_raw!$A$2:$AX$1800, 36, FALSE)</f>
        <v>130</v>
      </c>
      <c r="AA876" s="5">
        <f>VLOOKUP(B876, pct_raw!$A$2:$AX$1800, 37, FALSE)</f>
        <v>138</v>
      </c>
      <c r="AB876" s="5">
        <f>VLOOKUP(B876, pct_raw!$A$2:$AX$1800, 38, FALSE)</f>
        <v>1.2150000000000001</v>
      </c>
      <c r="AC876" s="5">
        <f>VLOOKUP(B876, pct_raw!$A$2:$AX$1800, 39, FALSE)</f>
        <v>8</v>
      </c>
      <c r="AD876" s="5">
        <f>VLOOKUP(B876, pct_raw!$A$2:$AX$1800, 40, FALSE)</f>
        <v>0</v>
      </c>
      <c r="AE876" s="5">
        <f>VLOOKUP(B876, pct_raw!$A$2:$AX$1800, 41, FALSE)</f>
        <v>0</v>
      </c>
      <c r="AF876" s="5">
        <f>VLOOKUP(B876, pct_raw!$A$2:$AX$1800, 42, FALSE)</f>
        <v>2</v>
      </c>
      <c r="AG876" s="5">
        <f>VLOOKUP(B876, pct_raw!$A$2:$AX$1800, 43, FALSE)</f>
        <v>0</v>
      </c>
      <c r="AH876" s="5">
        <f>VLOOKUP(B876, pct_raw!$A$2:$AX$1800, 44, FALSE)</f>
        <v>0</v>
      </c>
      <c r="AI876" s="5">
        <f>VLOOKUP(B876, pct_raw!$A$2:$AX$1800, 45, FALSE)</f>
        <v>188</v>
      </c>
      <c r="AJ876" s="5">
        <f>VLOOKUP(B876, pct_raw!$A$2:$AX$1800, 46, FALSE)</f>
        <v>220</v>
      </c>
      <c r="AK876" s="5">
        <f>VLOOKUP(B876, pct_raw!$A$2:$AX$1800, 47, FALSE)</f>
        <v>2.0249999999999999</v>
      </c>
      <c r="AL876" s="5">
        <f>VLOOKUP(B876, pct_raw!$A$2:$AX$1800, 48, FALSE)</f>
        <v>6</v>
      </c>
      <c r="AM876" s="5">
        <f>VLOOKUP(B876, pct_raw!$A$2:$AX$1800, 49, FALSE)</f>
        <v>0</v>
      </c>
      <c r="AN876" s="5">
        <f>VLOOKUP(B876, pct_raw!$A$2:$AX$1800, 50, FALSE)</f>
        <v>0</v>
      </c>
    </row>
    <row r="877" spans="1:40" x14ac:dyDescent="0.2">
      <c r="A877" s="2" t="s">
        <v>1401</v>
      </c>
      <c r="B877" s="2" t="str">
        <f t="shared" si="13"/>
        <v>Iowa City 07</v>
      </c>
      <c r="C877" s="2" t="s">
        <v>1401</v>
      </c>
      <c r="D877" s="2" t="str">
        <f>VLOOKUP(B877, pct_raw!$A$2:$AX$1800, 6, FALSE)</f>
        <v xml:space="preserve"> IOWA CITY 07</v>
      </c>
      <c r="E877" s="5">
        <f>VLOOKUP(B877, pct_raw!$A$2:$AX$1800, 15, FALSE)</f>
        <v>53</v>
      </c>
      <c r="F877" s="5">
        <f>VLOOKUP(B877, pct_raw!$A$2:$AX$1800, 16, FALSE)</f>
        <v>0</v>
      </c>
      <c r="G877" s="5">
        <f>VLOOKUP(B877, pct_raw!$A$2:$AX$1800, 17, FALSE)</f>
        <v>0</v>
      </c>
      <c r="H877">
        <f>VLOOKUP(B877, pct_raw!$A$2:$AX$1800, 18, FALSE)</f>
        <v>0</v>
      </c>
      <c r="I877" s="5">
        <f>VLOOKUP(B877, pct_raw!$A$2:$AX$1800, 19, FALSE)</f>
        <v>0</v>
      </c>
      <c r="J877">
        <f>VLOOKUP(B877, pct_raw!$A$2:$AX$1800, 20, FALSE)</f>
        <v>0</v>
      </c>
      <c r="K877" s="5">
        <f>VLOOKUP(B877, pct_raw!$A$2:$AX$1800, 21, FALSE)</f>
        <v>85</v>
      </c>
      <c r="L877" s="5">
        <f>VLOOKUP(B877, pct_raw!$A$2:$AX$1800, 22, FALSE)</f>
        <v>141</v>
      </c>
      <c r="M877" s="5">
        <f>VLOOKUP(B877, pct_raw!$A$2:$AX$1800, 23, FALSE)</f>
        <v>1.2150000000000001</v>
      </c>
      <c r="N877" s="5">
        <f>VLOOKUP(B877, pct_raw!$A$2:$AX$1800, 24, FALSE)</f>
        <v>5</v>
      </c>
      <c r="O877" s="5">
        <f>VLOOKUP(B877, pct_raw!$A$2:$AX$1800, 25, FALSE)</f>
        <v>0</v>
      </c>
      <c r="P877" s="5">
        <f>VLOOKUP(B877, pct_raw!$A$2:$AX$1800, 26, FALSE)</f>
        <v>0</v>
      </c>
      <c r="Q877" s="5">
        <f>VLOOKUP(B877, pct_raw!$A$2:$AX$1800, 27, FALSE)</f>
        <v>42</v>
      </c>
      <c r="R877" s="5">
        <f>VLOOKUP(B877, pct_raw!$A$2:$AX$1800, 28, FALSE)</f>
        <v>0</v>
      </c>
      <c r="S877" s="5">
        <f>VLOOKUP(B877, pct_raw!$A$2:$AX$1800, 29, FALSE)</f>
        <v>0</v>
      </c>
      <c r="T877" s="5">
        <f>VLOOKUP(B877, pct_raw!$A$2:$AX$1800, 30, FALSE)</f>
        <v>0</v>
      </c>
      <c r="U877" s="5">
        <f>VLOOKUP(B877, pct_raw!$A$2:$AX$1800, 31, FALSE)</f>
        <v>0</v>
      </c>
      <c r="V877" s="5">
        <f>VLOOKUP(B877, pct_raw!$A$2:$AX$1800, 32, FALSE)</f>
        <v>0</v>
      </c>
      <c r="W877" s="5">
        <f>VLOOKUP(B877, pct_raw!$A$2:$AX$1800, 33, FALSE)</f>
        <v>0</v>
      </c>
      <c r="X877" s="5">
        <f>VLOOKUP(B877, pct_raw!$A$2:$AX$1800, 34, FALSE)</f>
        <v>0</v>
      </c>
      <c r="Y877" s="5">
        <f>VLOOKUP(B877, pct_raw!$A$2:$AX$1800, 35, FALSE)</f>
        <v>0</v>
      </c>
      <c r="Z877" s="5">
        <f>VLOOKUP(B877, pct_raw!$A$2:$AX$1800, 36, FALSE)</f>
        <v>151</v>
      </c>
      <c r="AA877" s="5">
        <f>VLOOKUP(B877, pct_raw!$A$2:$AX$1800, 37, FALSE)</f>
        <v>168</v>
      </c>
      <c r="AB877" s="5">
        <f>VLOOKUP(B877, pct_raw!$A$2:$AX$1800, 38, FALSE)</f>
        <v>1.2150000000000001</v>
      </c>
      <c r="AC877" s="5">
        <f>VLOOKUP(B877, pct_raw!$A$2:$AX$1800, 39, FALSE)</f>
        <v>2</v>
      </c>
      <c r="AD877" s="5">
        <f>VLOOKUP(B877, pct_raw!$A$2:$AX$1800, 40, FALSE)</f>
        <v>0</v>
      </c>
      <c r="AE877" s="5">
        <f>VLOOKUP(B877, pct_raw!$A$2:$AX$1800, 41, FALSE)</f>
        <v>0</v>
      </c>
      <c r="AF877" s="5">
        <f>VLOOKUP(B877, pct_raw!$A$2:$AX$1800, 42, FALSE)</f>
        <v>0</v>
      </c>
      <c r="AG877" s="5">
        <f>VLOOKUP(B877, pct_raw!$A$2:$AX$1800, 43, FALSE)</f>
        <v>0</v>
      </c>
      <c r="AH877" s="5">
        <f>VLOOKUP(B877, pct_raw!$A$2:$AX$1800, 44, FALSE)</f>
        <v>0</v>
      </c>
      <c r="AI877" s="5">
        <f>VLOOKUP(B877, pct_raw!$A$2:$AX$1800, 45, FALSE)</f>
        <v>101</v>
      </c>
      <c r="AJ877" s="5">
        <f>VLOOKUP(B877, pct_raw!$A$2:$AX$1800, 46, FALSE)</f>
        <v>127</v>
      </c>
      <c r="AK877" s="5">
        <f>VLOOKUP(B877, pct_raw!$A$2:$AX$1800, 47, FALSE)</f>
        <v>0.81</v>
      </c>
      <c r="AL877" s="5">
        <f>VLOOKUP(B877, pct_raw!$A$2:$AX$1800, 48, FALSE)</f>
        <v>45</v>
      </c>
      <c r="AM877" s="5">
        <f>VLOOKUP(B877, pct_raw!$A$2:$AX$1800, 49, FALSE)</f>
        <v>0</v>
      </c>
      <c r="AN877" s="5">
        <f>VLOOKUP(B877, pct_raw!$A$2:$AX$1800, 50, FALSE)</f>
        <v>0</v>
      </c>
    </row>
    <row r="878" spans="1:40" x14ac:dyDescent="0.2">
      <c r="A878" s="2" t="s">
        <v>1402</v>
      </c>
      <c r="B878" s="2" t="str">
        <f t="shared" si="13"/>
        <v>Iowa City 08</v>
      </c>
      <c r="C878" s="2" t="s">
        <v>1402</v>
      </c>
      <c r="D878" s="2" t="str">
        <f>VLOOKUP(B878, pct_raw!$A$2:$AX$1800, 6, FALSE)</f>
        <v xml:space="preserve"> IOWA CITY 08</v>
      </c>
      <c r="E878" s="5">
        <f>VLOOKUP(B878, pct_raw!$A$2:$AX$1800, 15, FALSE)</f>
        <v>50</v>
      </c>
      <c r="F878" s="5">
        <f>VLOOKUP(B878, pct_raw!$A$2:$AX$1800, 16, FALSE)</f>
        <v>0</v>
      </c>
      <c r="G878" s="5">
        <f>VLOOKUP(B878, pct_raw!$A$2:$AX$1800, 17, FALSE)</f>
        <v>0</v>
      </c>
      <c r="H878">
        <f>VLOOKUP(B878, pct_raw!$A$2:$AX$1800, 18, FALSE)</f>
        <v>0</v>
      </c>
      <c r="I878" s="5">
        <f>VLOOKUP(B878, pct_raw!$A$2:$AX$1800, 19, FALSE)</f>
        <v>0</v>
      </c>
      <c r="J878">
        <f>VLOOKUP(B878, pct_raw!$A$2:$AX$1800, 20, FALSE)</f>
        <v>0</v>
      </c>
      <c r="K878" s="5">
        <f>VLOOKUP(B878, pct_raw!$A$2:$AX$1800, 21, FALSE)</f>
        <v>105</v>
      </c>
      <c r="L878" s="5">
        <f>VLOOKUP(B878, pct_raw!$A$2:$AX$1800, 22, FALSE)</f>
        <v>121</v>
      </c>
      <c r="M878" s="5">
        <f>VLOOKUP(B878, pct_raw!$A$2:$AX$1800, 23, FALSE)</f>
        <v>1.2150000000000001</v>
      </c>
      <c r="N878" s="5">
        <f>VLOOKUP(B878, pct_raw!$A$2:$AX$1800, 24, FALSE)</f>
        <v>0</v>
      </c>
      <c r="O878" s="5">
        <f>VLOOKUP(B878, pct_raw!$A$2:$AX$1800, 25, FALSE)</f>
        <v>0</v>
      </c>
      <c r="P878" s="5">
        <f>VLOOKUP(B878, pct_raw!$A$2:$AX$1800, 26, FALSE)</f>
        <v>0</v>
      </c>
      <c r="Q878" s="5">
        <f>VLOOKUP(B878, pct_raw!$A$2:$AX$1800, 27, FALSE)</f>
        <v>93</v>
      </c>
      <c r="R878" s="5">
        <f>VLOOKUP(B878, pct_raw!$A$2:$AX$1800, 28, FALSE)</f>
        <v>114</v>
      </c>
      <c r="S878" s="5">
        <f>VLOOKUP(B878, pct_raw!$A$2:$AX$1800, 29, FALSE)</f>
        <v>0.81</v>
      </c>
      <c r="T878" s="5">
        <f>VLOOKUP(B878, pct_raw!$A$2:$AX$1800, 30, FALSE)</f>
        <v>0</v>
      </c>
      <c r="U878" s="5">
        <f>VLOOKUP(B878, pct_raw!$A$2:$AX$1800, 31, FALSE)</f>
        <v>0</v>
      </c>
      <c r="V878" s="5">
        <f>VLOOKUP(B878, pct_raw!$A$2:$AX$1800, 32, FALSE)</f>
        <v>0</v>
      </c>
      <c r="W878" s="5">
        <f>VLOOKUP(B878, pct_raw!$A$2:$AX$1800, 33, FALSE)</f>
        <v>0</v>
      </c>
      <c r="X878" s="5">
        <f>VLOOKUP(B878, pct_raw!$A$2:$AX$1800, 34, FALSE)</f>
        <v>0</v>
      </c>
      <c r="Y878" s="5">
        <f>VLOOKUP(B878, pct_raw!$A$2:$AX$1800, 35, FALSE)</f>
        <v>0</v>
      </c>
      <c r="Z878" s="5">
        <f>VLOOKUP(B878, pct_raw!$A$2:$AX$1800, 36, FALSE)</f>
        <v>78</v>
      </c>
      <c r="AA878" s="5">
        <f>VLOOKUP(B878, pct_raw!$A$2:$AX$1800, 37, FALSE)</f>
        <v>91</v>
      </c>
      <c r="AB878" s="5">
        <f>VLOOKUP(B878, pct_raw!$A$2:$AX$1800, 38, FALSE)</f>
        <v>0.81</v>
      </c>
      <c r="AC878" s="5">
        <f>VLOOKUP(B878, pct_raw!$A$2:$AX$1800, 39, FALSE)</f>
        <v>1</v>
      </c>
      <c r="AD878" s="5">
        <f>VLOOKUP(B878, pct_raw!$A$2:$AX$1800, 40, FALSE)</f>
        <v>0</v>
      </c>
      <c r="AE878" s="5">
        <f>VLOOKUP(B878, pct_raw!$A$2:$AX$1800, 41, FALSE)</f>
        <v>0</v>
      </c>
      <c r="AF878" s="5">
        <f>VLOOKUP(B878, pct_raw!$A$2:$AX$1800, 42, FALSE)</f>
        <v>0</v>
      </c>
      <c r="AG878" s="5">
        <f>VLOOKUP(B878, pct_raw!$A$2:$AX$1800, 43, FALSE)</f>
        <v>0</v>
      </c>
      <c r="AH878" s="5">
        <f>VLOOKUP(B878, pct_raw!$A$2:$AX$1800, 44, FALSE)</f>
        <v>0</v>
      </c>
      <c r="AI878" s="5">
        <f>VLOOKUP(B878, pct_raw!$A$2:$AX$1800, 45, FALSE)</f>
        <v>147</v>
      </c>
      <c r="AJ878" s="5">
        <f>VLOOKUP(B878, pct_raw!$A$2:$AX$1800, 46, FALSE)</f>
        <v>171</v>
      </c>
      <c r="AK878" s="5">
        <f>VLOOKUP(B878, pct_raw!$A$2:$AX$1800, 47, FALSE)</f>
        <v>1.2150000000000001</v>
      </c>
      <c r="AL878" s="5">
        <f>VLOOKUP(B878, pct_raw!$A$2:$AX$1800, 48, FALSE)</f>
        <v>48</v>
      </c>
      <c r="AM878" s="5">
        <f>VLOOKUP(B878, pct_raw!$A$2:$AX$1800, 49, FALSE)</f>
        <v>0</v>
      </c>
      <c r="AN878" s="5">
        <f>VLOOKUP(B878, pct_raw!$A$2:$AX$1800, 50, FALSE)</f>
        <v>0</v>
      </c>
    </row>
    <row r="879" spans="1:40" x14ac:dyDescent="0.2">
      <c r="A879" s="2" t="s">
        <v>1403</v>
      </c>
      <c r="B879" s="2" t="str">
        <f t="shared" si="13"/>
        <v>Iowa City 09</v>
      </c>
      <c r="C879" s="2" t="s">
        <v>1403</v>
      </c>
      <c r="D879" s="2" t="str">
        <f>VLOOKUP(B879, pct_raw!$A$2:$AX$1800, 6, FALSE)</f>
        <v xml:space="preserve"> IOWA CITY 09</v>
      </c>
      <c r="E879" s="5">
        <f>VLOOKUP(B879, pct_raw!$A$2:$AX$1800, 15, FALSE)</f>
        <v>52</v>
      </c>
      <c r="F879" s="5">
        <f>VLOOKUP(B879, pct_raw!$A$2:$AX$1800, 16, FALSE)</f>
        <v>0</v>
      </c>
      <c r="G879" s="5">
        <f>VLOOKUP(B879, pct_raw!$A$2:$AX$1800, 17, FALSE)</f>
        <v>0</v>
      </c>
      <c r="H879">
        <f>VLOOKUP(B879, pct_raw!$A$2:$AX$1800, 18, FALSE)</f>
        <v>0</v>
      </c>
      <c r="I879" s="5">
        <f>VLOOKUP(B879, pct_raw!$A$2:$AX$1800, 19, FALSE)</f>
        <v>0</v>
      </c>
      <c r="J879">
        <f>VLOOKUP(B879, pct_raw!$A$2:$AX$1800, 20, FALSE)</f>
        <v>0</v>
      </c>
      <c r="K879" s="5">
        <f>VLOOKUP(B879, pct_raw!$A$2:$AX$1800, 21, FALSE)</f>
        <v>57</v>
      </c>
      <c r="L879" s="5">
        <f>VLOOKUP(B879, pct_raw!$A$2:$AX$1800, 22, FALSE)</f>
        <v>79</v>
      </c>
      <c r="M879" s="5">
        <f>VLOOKUP(B879, pct_raw!$A$2:$AX$1800, 23, FALSE)</f>
        <v>0.81</v>
      </c>
      <c r="N879" s="5">
        <f>VLOOKUP(B879, pct_raw!$A$2:$AX$1800, 24, FALSE)</f>
        <v>0</v>
      </c>
      <c r="O879" s="5">
        <f>VLOOKUP(B879, pct_raw!$A$2:$AX$1800, 25, FALSE)</f>
        <v>0</v>
      </c>
      <c r="P879" s="5">
        <f>VLOOKUP(B879, pct_raw!$A$2:$AX$1800, 26, FALSE)</f>
        <v>0</v>
      </c>
      <c r="Q879" s="5">
        <f>VLOOKUP(B879, pct_raw!$A$2:$AX$1800, 27, FALSE)</f>
        <v>50</v>
      </c>
      <c r="R879" s="5">
        <f>VLOOKUP(B879, pct_raw!$A$2:$AX$1800, 28, FALSE)</f>
        <v>0</v>
      </c>
      <c r="S879" s="5">
        <f>VLOOKUP(B879, pct_raw!$A$2:$AX$1800, 29, FALSE)</f>
        <v>0</v>
      </c>
      <c r="T879" s="5">
        <f>VLOOKUP(B879, pct_raw!$A$2:$AX$1800, 30, FALSE)</f>
        <v>0</v>
      </c>
      <c r="U879" s="5">
        <f>VLOOKUP(B879, pct_raw!$A$2:$AX$1800, 31, FALSE)</f>
        <v>0</v>
      </c>
      <c r="V879" s="5">
        <f>VLOOKUP(B879, pct_raw!$A$2:$AX$1800, 32, FALSE)</f>
        <v>0</v>
      </c>
      <c r="W879" s="5">
        <f>VLOOKUP(B879, pct_raw!$A$2:$AX$1800, 33, FALSE)</f>
        <v>1</v>
      </c>
      <c r="X879" s="5">
        <f>VLOOKUP(B879, pct_raw!$A$2:$AX$1800, 34, FALSE)</f>
        <v>0</v>
      </c>
      <c r="Y879" s="5">
        <f>VLOOKUP(B879, pct_raw!$A$2:$AX$1800, 35, FALSE)</f>
        <v>0</v>
      </c>
      <c r="Z879" s="5">
        <f>VLOOKUP(B879, pct_raw!$A$2:$AX$1800, 36, FALSE)</f>
        <v>147</v>
      </c>
      <c r="AA879" s="5">
        <f>VLOOKUP(B879, pct_raw!$A$2:$AX$1800, 37, FALSE)</f>
        <v>160</v>
      </c>
      <c r="AB879" s="5">
        <f>VLOOKUP(B879, pct_raw!$A$2:$AX$1800, 38, FALSE)</f>
        <v>1.62</v>
      </c>
      <c r="AC879" s="5">
        <f>VLOOKUP(B879, pct_raw!$A$2:$AX$1800, 39, FALSE)</f>
        <v>13</v>
      </c>
      <c r="AD879" s="5">
        <f>VLOOKUP(B879, pct_raw!$A$2:$AX$1800, 40, FALSE)</f>
        <v>0</v>
      </c>
      <c r="AE879" s="5">
        <f>VLOOKUP(B879, pct_raw!$A$2:$AX$1800, 41, FALSE)</f>
        <v>0</v>
      </c>
      <c r="AF879" s="5">
        <f>VLOOKUP(B879, pct_raw!$A$2:$AX$1800, 42, FALSE)</f>
        <v>4</v>
      </c>
      <c r="AG879" s="5">
        <f>VLOOKUP(B879, pct_raw!$A$2:$AX$1800, 43, FALSE)</f>
        <v>0</v>
      </c>
      <c r="AH879" s="5">
        <f>VLOOKUP(B879, pct_raw!$A$2:$AX$1800, 44, FALSE)</f>
        <v>0</v>
      </c>
      <c r="AI879" s="5">
        <f>VLOOKUP(B879, pct_raw!$A$2:$AX$1800, 45, FALSE)</f>
        <v>119</v>
      </c>
      <c r="AJ879" s="5">
        <f>VLOOKUP(B879, pct_raw!$A$2:$AX$1800, 46, FALSE)</f>
        <v>140</v>
      </c>
      <c r="AK879" s="5">
        <f>VLOOKUP(B879, pct_raw!$A$2:$AX$1800, 47, FALSE)</f>
        <v>1.2150000000000001</v>
      </c>
      <c r="AL879" s="5">
        <f>VLOOKUP(B879, pct_raw!$A$2:$AX$1800, 48, FALSE)</f>
        <v>21</v>
      </c>
      <c r="AM879" s="5">
        <f>VLOOKUP(B879, pct_raw!$A$2:$AX$1800, 49, FALSE)</f>
        <v>0</v>
      </c>
      <c r="AN879" s="5">
        <f>VLOOKUP(B879, pct_raw!$A$2:$AX$1800, 50, FALSE)</f>
        <v>0</v>
      </c>
    </row>
    <row r="880" spans="1:40" x14ac:dyDescent="0.2">
      <c r="A880" s="2" t="s">
        <v>1404</v>
      </c>
      <c r="B880" s="2" t="str">
        <f t="shared" si="13"/>
        <v>Iowa City 10 Elsw</v>
      </c>
      <c r="C880" s="2" t="s">
        <v>4987</v>
      </c>
      <c r="D880" s="2" t="str">
        <f>VLOOKUP(B880, pct_raw!$A$2:$AX$1800, 6, FALSE)</f>
        <v xml:space="preserve"> IOWA CITY 10 ELSW</v>
      </c>
      <c r="E880" s="5">
        <f>VLOOKUP(B880, pct_raw!$A$2:$AX$1800, 15, FALSE)</f>
        <v>23</v>
      </c>
      <c r="F880" s="5">
        <f>VLOOKUP(B880, pct_raw!$A$2:$AX$1800, 16, FALSE)</f>
        <v>4</v>
      </c>
      <c r="G880" s="5">
        <f>VLOOKUP(B880, pct_raw!$A$2:$AX$1800, 17, FALSE)</f>
        <v>0</v>
      </c>
      <c r="H880">
        <f>VLOOKUP(B880, pct_raw!$A$2:$AX$1800, 18, FALSE)</f>
        <v>0</v>
      </c>
      <c r="I880" s="5">
        <f>VLOOKUP(B880, pct_raw!$A$2:$AX$1800, 19, FALSE)</f>
        <v>0</v>
      </c>
      <c r="J880">
        <f>VLOOKUP(B880, pct_raw!$A$2:$AX$1800, 20, FALSE)</f>
        <v>0</v>
      </c>
      <c r="K880" s="5">
        <f>VLOOKUP(B880, pct_raw!$A$2:$AX$1800, 21, FALSE)</f>
        <v>50</v>
      </c>
      <c r="L880" s="5">
        <f>VLOOKUP(B880, pct_raw!$A$2:$AX$1800, 22, FALSE)</f>
        <v>71</v>
      </c>
      <c r="M880" s="5">
        <f>VLOOKUP(B880, pct_raw!$A$2:$AX$1800, 23, FALSE)</f>
        <v>0.81</v>
      </c>
      <c r="N880" s="5">
        <f>VLOOKUP(B880, pct_raw!$A$2:$AX$1800, 24, FALSE)</f>
        <v>0</v>
      </c>
      <c r="O880" s="5">
        <f>VLOOKUP(B880, pct_raw!$A$2:$AX$1800, 25, FALSE)</f>
        <v>0</v>
      </c>
      <c r="P880" s="5">
        <f>VLOOKUP(B880, pct_raw!$A$2:$AX$1800, 26, FALSE)</f>
        <v>0</v>
      </c>
      <c r="Q880" s="5">
        <f>VLOOKUP(B880, pct_raw!$A$2:$AX$1800, 27, FALSE)</f>
        <v>16</v>
      </c>
      <c r="R880" s="5">
        <f>VLOOKUP(B880, pct_raw!$A$2:$AX$1800, 28, FALSE)</f>
        <v>0</v>
      </c>
      <c r="S880" s="5">
        <f>VLOOKUP(B880, pct_raw!$A$2:$AX$1800, 29, FALSE)</f>
        <v>0</v>
      </c>
      <c r="T880" s="5">
        <f>VLOOKUP(B880, pct_raw!$A$2:$AX$1800, 30, FALSE)</f>
        <v>1</v>
      </c>
      <c r="U880" s="5">
        <f>VLOOKUP(B880, pct_raw!$A$2:$AX$1800, 31, FALSE)</f>
        <v>0</v>
      </c>
      <c r="V880" s="5">
        <f>VLOOKUP(B880, pct_raw!$A$2:$AX$1800, 32, FALSE)</f>
        <v>0</v>
      </c>
      <c r="W880" s="5">
        <f>VLOOKUP(B880, pct_raw!$A$2:$AX$1800, 33, FALSE)</f>
        <v>0</v>
      </c>
      <c r="X880" s="5">
        <f>VLOOKUP(B880, pct_raw!$A$2:$AX$1800, 34, FALSE)</f>
        <v>0</v>
      </c>
      <c r="Y880" s="5">
        <f>VLOOKUP(B880, pct_raw!$A$2:$AX$1800, 35, FALSE)</f>
        <v>0</v>
      </c>
      <c r="Z880" s="5">
        <f>VLOOKUP(B880, pct_raw!$A$2:$AX$1800, 36, FALSE)</f>
        <v>95</v>
      </c>
      <c r="AA880" s="5">
        <f>VLOOKUP(B880, pct_raw!$A$2:$AX$1800, 37, FALSE)</f>
        <v>105</v>
      </c>
      <c r="AB880" s="5">
        <f>VLOOKUP(B880, pct_raw!$A$2:$AX$1800, 38, FALSE)</f>
        <v>1.2150000000000001</v>
      </c>
      <c r="AC880" s="5">
        <f>VLOOKUP(B880, pct_raw!$A$2:$AX$1800, 39, FALSE)</f>
        <v>0</v>
      </c>
      <c r="AD880" s="5">
        <f>VLOOKUP(B880, pct_raw!$A$2:$AX$1800, 40, FALSE)</f>
        <v>0</v>
      </c>
      <c r="AE880" s="5">
        <f>VLOOKUP(B880, pct_raw!$A$2:$AX$1800, 41, FALSE)</f>
        <v>0</v>
      </c>
      <c r="AF880" s="5">
        <f>VLOOKUP(B880, pct_raw!$A$2:$AX$1800, 42, FALSE)</f>
        <v>1</v>
      </c>
      <c r="AG880" s="5">
        <f>VLOOKUP(B880, pct_raw!$A$2:$AX$1800, 43, FALSE)</f>
        <v>1</v>
      </c>
      <c r="AH880" s="5">
        <f>VLOOKUP(B880, pct_raw!$A$2:$AX$1800, 44, FALSE)</f>
        <v>0</v>
      </c>
      <c r="AI880" s="5">
        <f>VLOOKUP(B880, pct_raw!$A$2:$AX$1800, 45, FALSE)</f>
        <v>74</v>
      </c>
      <c r="AJ880" s="5">
        <f>VLOOKUP(B880, pct_raw!$A$2:$AX$1800, 46, FALSE)</f>
        <v>92</v>
      </c>
      <c r="AK880" s="5">
        <f>VLOOKUP(B880, pct_raw!$A$2:$AX$1800, 47, FALSE)</f>
        <v>0.81</v>
      </c>
      <c r="AL880" s="5">
        <f>VLOOKUP(B880, pct_raw!$A$2:$AX$1800, 48, FALSE)</f>
        <v>21</v>
      </c>
      <c r="AM880" s="5">
        <f>VLOOKUP(B880, pct_raw!$A$2:$AX$1800, 49, FALSE)</f>
        <v>0</v>
      </c>
      <c r="AN880" s="5">
        <f>VLOOKUP(B880, pct_raw!$A$2:$AX$1800, 50, FALSE)</f>
        <v>0</v>
      </c>
    </row>
    <row r="881" spans="1:40" x14ac:dyDescent="0.2">
      <c r="A881" s="2" t="s">
        <v>1405</v>
      </c>
      <c r="B881" s="2" t="str">
        <f t="shared" si="13"/>
        <v>Iowa City 11</v>
      </c>
      <c r="C881" s="2" t="s">
        <v>1405</v>
      </c>
      <c r="D881" s="2" t="str">
        <f>VLOOKUP(B881, pct_raw!$A$2:$AX$1800, 6, FALSE)</f>
        <v xml:space="preserve"> IOWA CITY 11</v>
      </c>
      <c r="E881" s="5">
        <f>VLOOKUP(B881, pct_raw!$A$2:$AX$1800, 15, FALSE)</f>
        <v>21</v>
      </c>
      <c r="F881" s="5">
        <f>VLOOKUP(B881, pct_raw!$A$2:$AX$1800, 16, FALSE)</f>
        <v>0</v>
      </c>
      <c r="G881" s="5">
        <f>VLOOKUP(B881, pct_raw!$A$2:$AX$1800, 17, FALSE)</f>
        <v>0</v>
      </c>
      <c r="H881">
        <f>VLOOKUP(B881, pct_raw!$A$2:$AX$1800, 18, FALSE)</f>
        <v>0</v>
      </c>
      <c r="I881" s="5">
        <f>VLOOKUP(B881, pct_raw!$A$2:$AX$1800, 19, FALSE)</f>
        <v>0</v>
      </c>
      <c r="J881">
        <f>VLOOKUP(B881, pct_raw!$A$2:$AX$1800, 20, FALSE)</f>
        <v>0</v>
      </c>
      <c r="K881" s="5">
        <f>VLOOKUP(B881, pct_raw!$A$2:$AX$1800, 21, FALSE)</f>
        <v>65</v>
      </c>
      <c r="L881" s="5">
        <f>VLOOKUP(B881, pct_raw!$A$2:$AX$1800, 22, FALSE)</f>
        <v>105</v>
      </c>
      <c r="M881" s="5">
        <f>VLOOKUP(B881, pct_raw!$A$2:$AX$1800, 23, FALSE)</f>
        <v>0.81</v>
      </c>
      <c r="N881" s="5">
        <f>VLOOKUP(B881, pct_raw!$A$2:$AX$1800, 24, FALSE)</f>
        <v>0</v>
      </c>
      <c r="O881" s="5">
        <f>VLOOKUP(B881, pct_raw!$A$2:$AX$1800, 25, FALSE)</f>
        <v>0</v>
      </c>
      <c r="P881" s="5">
        <f>VLOOKUP(B881, pct_raw!$A$2:$AX$1800, 26, FALSE)</f>
        <v>0</v>
      </c>
      <c r="Q881" s="5">
        <f>VLOOKUP(B881, pct_raw!$A$2:$AX$1800, 27, FALSE)</f>
        <v>24</v>
      </c>
      <c r="R881" s="5">
        <f>VLOOKUP(B881, pct_raw!$A$2:$AX$1800, 28, FALSE)</f>
        <v>0</v>
      </c>
      <c r="S881" s="5">
        <f>VLOOKUP(B881, pct_raw!$A$2:$AX$1800, 29, FALSE)</f>
        <v>0</v>
      </c>
      <c r="T881" s="5">
        <f>VLOOKUP(B881, pct_raw!$A$2:$AX$1800, 30, FALSE)</f>
        <v>4</v>
      </c>
      <c r="U881" s="5">
        <f>VLOOKUP(B881, pct_raw!$A$2:$AX$1800, 31, FALSE)</f>
        <v>0</v>
      </c>
      <c r="V881" s="5">
        <f>VLOOKUP(B881, pct_raw!$A$2:$AX$1800, 32, FALSE)</f>
        <v>0</v>
      </c>
      <c r="W881" s="5">
        <f>VLOOKUP(B881, pct_raw!$A$2:$AX$1800, 33, FALSE)</f>
        <v>1</v>
      </c>
      <c r="X881" s="5">
        <f>VLOOKUP(B881, pct_raw!$A$2:$AX$1800, 34, FALSE)</f>
        <v>0</v>
      </c>
      <c r="Y881" s="5">
        <f>VLOOKUP(B881, pct_raw!$A$2:$AX$1800, 35, FALSE)</f>
        <v>0</v>
      </c>
      <c r="Z881" s="5">
        <f>VLOOKUP(B881, pct_raw!$A$2:$AX$1800, 36, FALSE)</f>
        <v>263</v>
      </c>
      <c r="AA881" s="5">
        <f>VLOOKUP(B881, pct_raw!$A$2:$AX$1800, 37, FALSE)</f>
        <v>281</v>
      </c>
      <c r="AB881" s="5">
        <f>VLOOKUP(B881, pct_raw!$A$2:$AX$1800, 38, FALSE)</f>
        <v>1.62</v>
      </c>
      <c r="AC881" s="5">
        <f>VLOOKUP(B881, pct_raw!$A$2:$AX$1800, 39, FALSE)</f>
        <v>0</v>
      </c>
      <c r="AD881" s="5">
        <f>VLOOKUP(B881, pct_raw!$A$2:$AX$1800, 40, FALSE)</f>
        <v>0</v>
      </c>
      <c r="AE881" s="5">
        <f>VLOOKUP(B881, pct_raw!$A$2:$AX$1800, 41, FALSE)</f>
        <v>0</v>
      </c>
      <c r="AF881" s="5">
        <f>VLOOKUP(B881, pct_raw!$A$2:$AX$1800, 42, FALSE)</f>
        <v>2</v>
      </c>
      <c r="AG881" s="5">
        <f>VLOOKUP(B881, pct_raw!$A$2:$AX$1800, 43, FALSE)</f>
        <v>0</v>
      </c>
      <c r="AH881" s="5">
        <f>VLOOKUP(B881, pct_raw!$A$2:$AX$1800, 44, FALSE)</f>
        <v>0</v>
      </c>
      <c r="AI881" s="5">
        <f>VLOOKUP(B881, pct_raw!$A$2:$AX$1800, 45, FALSE)</f>
        <v>127</v>
      </c>
      <c r="AJ881" s="5">
        <f>VLOOKUP(B881, pct_raw!$A$2:$AX$1800, 46, FALSE)</f>
        <v>149</v>
      </c>
      <c r="AK881" s="5">
        <f>VLOOKUP(B881, pct_raw!$A$2:$AX$1800, 47, FALSE)</f>
        <v>0.81</v>
      </c>
      <c r="AL881" s="5">
        <f>VLOOKUP(B881, pct_raw!$A$2:$AX$1800, 48, FALSE)</f>
        <v>59</v>
      </c>
      <c r="AM881" s="5">
        <f>VLOOKUP(B881, pct_raw!$A$2:$AX$1800, 49, FALSE)</f>
        <v>0</v>
      </c>
      <c r="AN881" s="5">
        <f>VLOOKUP(B881, pct_raw!$A$2:$AX$1800, 50, FALSE)</f>
        <v>0</v>
      </c>
    </row>
    <row r="882" spans="1:40" x14ac:dyDescent="0.2">
      <c r="A882" s="2" t="s">
        <v>1406</v>
      </c>
      <c r="B882" s="2" t="str">
        <f t="shared" si="13"/>
        <v>Iowa City 12 East Lucas Se</v>
      </c>
      <c r="C882" s="2" t="s">
        <v>4988</v>
      </c>
      <c r="D882" s="2" t="str">
        <f>VLOOKUP(B882, pct_raw!$A$2:$AX$1800, 6, FALSE)</f>
        <v xml:space="preserve"> IOWA CITY 12 EAST LUCAS SE</v>
      </c>
      <c r="E882" s="5">
        <f>VLOOKUP(B882, pct_raw!$A$2:$AX$1800, 15, FALSE)</f>
        <v>24</v>
      </c>
      <c r="F882" s="5">
        <f>VLOOKUP(B882, pct_raw!$A$2:$AX$1800, 16, FALSE)</f>
        <v>0</v>
      </c>
      <c r="G882" s="5">
        <f>VLOOKUP(B882, pct_raw!$A$2:$AX$1800, 17, FALSE)</f>
        <v>0</v>
      </c>
      <c r="H882">
        <f>VLOOKUP(B882, pct_raw!$A$2:$AX$1800, 18, FALSE)</f>
        <v>0</v>
      </c>
      <c r="I882" s="5">
        <f>VLOOKUP(B882, pct_raw!$A$2:$AX$1800, 19, FALSE)</f>
        <v>0</v>
      </c>
      <c r="J882">
        <f>VLOOKUP(B882, pct_raw!$A$2:$AX$1800, 20, FALSE)</f>
        <v>0</v>
      </c>
      <c r="K882" s="5">
        <f>VLOOKUP(B882, pct_raw!$A$2:$AX$1800, 21, FALSE)</f>
        <v>45</v>
      </c>
      <c r="L882" s="5">
        <f>VLOOKUP(B882, pct_raw!$A$2:$AX$1800, 22, FALSE)</f>
        <v>57</v>
      </c>
      <c r="M882" s="5">
        <f>VLOOKUP(B882, pct_raw!$A$2:$AX$1800, 23, FALSE)</f>
        <v>0.81</v>
      </c>
      <c r="N882" s="5">
        <f>VLOOKUP(B882, pct_raw!$A$2:$AX$1800, 24, FALSE)</f>
        <v>0</v>
      </c>
      <c r="O882" s="5">
        <f>VLOOKUP(B882, pct_raw!$A$2:$AX$1800, 25, FALSE)</f>
        <v>0</v>
      </c>
      <c r="P882" s="5">
        <f>VLOOKUP(B882, pct_raw!$A$2:$AX$1800, 26, FALSE)</f>
        <v>0</v>
      </c>
      <c r="Q882" s="5">
        <f>VLOOKUP(B882, pct_raw!$A$2:$AX$1800, 27, FALSE)</f>
        <v>16</v>
      </c>
      <c r="R882" s="5">
        <f>VLOOKUP(B882, pct_raw!$A$2:$AX$1800, 28, FALSE)</f>
        <v>0</v>
      </c>
      <c r="S882" s="5">
        <f>VLOOKUP(B882, pct_raw!$A$2:$AX$1800, 29, FALSE)</f>
        <v>0</v>
      </c>
      <c r="T882" s="5">
        <f>VLOOKUP(B882, pct_raw!$A$2:$AX$1800, 30, FALSE)</f>
        <v>0</v>
      </c>
      <c r="U882" s="5">
        <f>VLOOKUP(B882, pct_raw!$A$2:$AX$1800, 31, FALSE)</f>
        <v>0</v>
      </c>
      <c r="V882" s="5">
        <f>VLOOKUP(B882, pct_raw!$A$2:$AX$1800, 32, FALSE)</f>
        <v>0</v>
      </c>
      <c r="W882" s="5">
        <f>VLOOKUP(B882, pct_raw!$A$2:$AX$1800, 33, FALSE)</f>
        <v>0</v>
      </c>
      <c r="X882" s="5">
        <f>VLOOKUP(B882, pct_raw!$A$2:$AX$1800, 34, FALSE)</f>
        <v>0</v>
      </c>
      <c r="Y882" s="5">
        <f>VLOOKUP(B882, pct_raw!$A$2:$AX$1800, 35, FALSE)</f>
        <v>0</v>
      </c>
      <c r="Z882" s="5">
        <f>VLOOKUP(B882, pct_raw!$A$2:$AX$1800, 36, FALSE)</f>
        <v>139</v>
      </c>
      <c r="AA882" s="5">
        <f>VLOOKUP(B882, pct_raw!$A$2:$AX$1800, 37, FALSE)</f>
        <v>146</v>
      </c>
      <c r="AB882" s="5">
        <f>VLOOKUP(B882, pct_raw!$A$2:$AX$1800, 38, FALSE)</f>
        <v>1.62</v>
      </c>
      <c r="AC882" s="5">
        <f>VLOOKUP(B882, pct_raw!$A$2:$AX$1800, 39, FALSE)</f>
        <v>4</v>
      </c>
      <c r="AD882" s="5">
        <f>VLOOKUP(B882, pct_raw!$A$2:$AX$1800, 40, FALSE)</f>
        <v>0</v>
      </c>
      <c r="AE882" s="5">
        <f>VLOOKUP(B882, pct_raw!$A$2:$AX$1800, 41, FALSE)</f>
        <v>0</v>
      </c>
      <c r="AF882" s="5">
        <f>VLOOKUP(B882, pct_raw!$A$2:$AX$1800, 42, FALSE)</f>
        <v>0</v>
      </c>
      <c r="AG882" s="5">
        <f>VLOOKUP(B882, pct_raw!$A$2:$AX$1800, 43, FALSE)</f>
        <v>0</v>
      </c>
      <c r="AH882" s="5">
        <f>VLOOKUP(B882, pct_raw!$A$2:$AX$1800, 44, FALSE)</f>
        <v>0</v>
      </c>
      <c r="AI882" s="5">
        <f>VLOOKUP(B882, pct_raw!$A$2:$AX$1800, 45, FALSE)</f>
        <v>103</v>
      </c>
      <c r="AJ882" s="5">
        <f>VLOOKUP(B882, pct_raw!$A$2:$AX$1800, 46, FALSE)</f>
        <v>126</v>
      </c>
      <c r="AK882" s="5">
        <f>VLOOKUP(B882, pct_raw!$A$2:$AX$1800, 47, FALSE)</f>
        <v>1.2150000000000001</v>
      </c>
      <c r="AL882" s="5">
        <f>VLOOKUP(B882, pct_raw!$A$2:$AX$1800, 48, FALSE)</f>
        <v>11</v>
      </c>
      <c r="AM882" s="5">
        <f>VLOOKUP(B882, pct_raw!$A$2:$AX$1800, 49, FALSE)</f>
        <v>0</v>
      </c>
      <c r="AN882" s="5">
        <f>VLOOKUP(B882, pct_raw!$A$2:$AX$1800, 50, FALSE)</f>
        <v>0</v>
      </c>
    </row>
    <row r="883" spans="1:40" x14ac:dyDescent="0.2">
      <c r="A883" s="2" t="s">
        <v>1407</v>
      </c>
      <c r="B883" s="2" t="str">
        <f t="shared" si="13"/>
        <v>Iowa City 13</v>
      </c>
      <c r="C883" s="2" t="s">
        <v>1407</v>
      </c>
      <c r="D883" s="2" t="str">
        <f>VLOOKUP(B883, pct_raw!$A$2:$AX$1800, 6, FALSE)</f>
        <v xml:space="preserve"> IOWA CITY 13</v>
      </c>
      <c r="E883" s="5">
        <f>VLOOKUP(B883, pct_raw!$A$2:$AX$1800, 15, FALSE)</f>
        <v>27</v>
      </c>
      <c r="F883" s="5">
        <f>VLOOKUP(B883, pct_raw!$A$2:$AX$1800, 16, FALSE)</f>
        <v>0</v>
      </c>
      <c r="G883" s="5">
        <f>VLOOKUP(B883, pct_raw!$A$2:$AX$1800, 17, FALSE)</f>
        <v>0</v>
      </c>
      <c r="H883">
        <f>VLOOKUP(B883, pct_raw!$A$2:$AX$1800, 18, FALSE)</f>
        <v>0</v>
      </c>
      <c r="I883" s="5">
        <f>VLOOKUP(B883, pct_raw!$A$2:$AX$1800, 19, FALSE)</f>
        <v>0</v>
      </c>
      <c r="J883">
        <f>VLOOKUP(B883, pct_raw!$A$2:$AX$1800, 20, FALSE)</f>
        <v>0</v>
      </c>
      <c r="K883" s="5">
        <f>VLOOKUP(B883, pct_raw!$A$2:$AX$1800, 21, FALSE)</f>
        <v>43</v>
      </c>
      <c r="L883" s="5">
        <f>VLOOKUP(B883, pct_raw!$A$2:$AX$1800, 22, FALSE)</f>
        <v>69</v>
      </c>
      <c r="M883" s="5">
        <f>VLOOKUP(B883, pct_raw!$A$2:$AX$1800, 23, FALSE)</f>
        <v>0.40500000000000003</v>
      </c>
      <c r="N883" s="5">
        <f>VLOOKUP(B883, pct_raw!$A$2:$AX$1800, 24, FALSE)</f>
        <v>0</v>
      </c>
      <c r="O883" s="5">
        <f>VLOOKUP(B883, pct_raw!$A$2:$AX$1800, 25, FALSE)</f>
        <v>0</v>
      </c>
      <c r="P883" s="5">
        <f>VLOOKUP(B883, pct_raw!$A$2:$AX$1800, 26, FALSE)</f>
        <v>0</v>
      </c>
      <c r="Q883" s="5">
        <f>VLOOKUP(B883, pct_raw!$A$2:$AX$1800, 27, FALSE)</f>
        <v>27</v>
      </c>
      <c r="R883" s="5">
        <f>VLOOKUP(B883, pct_raw!$A$2:$AX$1800, 28, FALSE)</f>
        <v>0</v>
      </c>
      <c r="S883" s="5">
        <f>VLOOKUP(B883, pct_raw!$A$2:$AX$1800, 29, FALSE)</f>
        <v>0</v>
      </c>
      <c r="T883" s="5">
        <f>VLOOKUP(B883, pct_raw!$A$2:$AX$1800, 30, FALSE)</f>
        <v>1</v>
      </c>
      <c r="U883" s="5">
        <f>VLOOKUP(B883, pct_raw!$A$2:$AX$1800, 31, FALSE)</f>
        <v>0</v>
      </c>
      <c r="V883" s="5">
        <f>VLOOKUP(B883, pct_raw!$A$2:$AX$1800, 32, FALSE)</f>
        <v>0</v>
      </c>
      <c r="W883" s="5">
        <f>VLOOKUP(B883, pct_raw!$A$2:$AX$1800, 33, FALSE)</f>
        <v>0</v>
      </c>
      <c r="X883" s="5">
        <f>VLOOKUP(B883, pct_raw!$A$2:$AX$1800, 34, FALSE)</f>
        <v>0</v>
      </c>
      <c r="Y883" s="5">
        <f>VLOOKUP(B883, pct_raw!$A$2:$AX$1800, 35, FALSE)</f>
        <v>0</v>
      </c>
      <c r="Z883" s="5">
        <f>VLOOKUP(B883, pct_raw!$A$2:$AX$1800, 36, FALSE)</f>
        <v>159</v>
      </c>
      <c r="AA883" s="5">
        <f>VLOOKUP(B883, pct_raw!$A$2:$AX$1800, 37, FALSE)</f>
        <v>176</v>
      </c>
      <c r="AB883" s="5">
        <f>VLOOKUP(B883, pct_raw!$A$2:$AX$1800, 38, FALSE)</f>
        <v>1.2150000000000001</v>
      </c>
      <c r="AC883" s="5">
        <f>VLOOKUP(B883, pct_raw!$A$2:$AX$1800, 39, FALSE)</f>
        <v>0</v>
      </c>
      <c r="AD883" s="5">
        <f>VLOOKUP(B883, pct_raw!$A$2:$AX$1800, 40, FALSE)</f>
        <v>0</v>
      </c>
      <c r="AE883" s="5">
        <f>VLOOKUP(B883, pct_raw!$A$2:$AX$1800, 41, FALSE)</f>
        <v>0</v>
      </c>
      <c r="AF883" s="5">
        <f>VLOOKUP(B883, pct_raw!$A$2:$AX$1800, 42, FALSE)</f>
        <v>0</v>
      </c>
      <c r="AG883" s="5">
        <f>VLOOKUP(B883, pct_raw!$A$2:$AX$1800, 43, FALSE)</f>
        <v>0</v>
      </c>
      <c r="AH883" s="5">
        <f>VLOOKUP(B883, pct_raw!$A$2:$AX$1800, 44, FALSE)</f>
        <v>0</v>
      </c>
      <c r="AI883" s="5">
        <f>VLOOKUP(B883, pct_raw!$A$2:$AX$1800, 45, FALSE)</f>
        <v>106</v>
      </c>
      <c r="AJ883" s="5">
        <f>VLOOKUP(B883, pct_raw!$A$2:$AX$1800, 46, FALSE)</f>
        <v>147</v>
      </c>
      <c r="AK883" s="5">
        <f>VLOOKUP(B883, pct_raw!$A$2:$AX$1800, 47, FALSE)</f>
        <v>1.2150000000000001</v>
      </c>
      <c r="AL883" s="5">
        <f>VLOOKUP(B883, pct_raw!$A$2:$AX$1800, 48, FALSE)</f>
        <v>42</v>
      </c>
      <c r="AM883" s="5">
        <f>VLOOKUP(B883, pct_raw!$A$2:$AX$1800, 49, FALSE)</f>
        <v>0</v>
      </c>
      <c r="AN883" s="5">
        <f>VLOOKUP(B883, pct_raw!$A$2:$AX$1800, 50, FALSE)</f>
        <v>0</v>
      </c>
    </row>
    <row r="884" spans="1:40" x14ac:dyDescent="0.2">
      <c r="A884" s="2" t="s">
        <v>1408</v>
      </c>
      <c r="B884" s="2" t="str">
        <f t="shared" si="13"/>
        <v>Iowa City 14</v>
      </c>
      <c r="C884" s="2" t="s">
        <v>1408</v>
      </c>
      <c r="D884" s="2" t="str">
        <f>VLOOKUP(B884, pct_raw!$A$2:$AX$1800, 6, FALSE)</f>
        <v xml:space="preserve"> IOWA CITY 14</v>
      </c>
      <c r="E884" s="5">
        <f>VLOOKUP(B884, pct_raw!$A$2:$AX$1800, 15, FALSE)</f>
        <v>30</v>
      </c>
      <c r="F884" s="5">
        <f>VLOOKUP(B884, pct_raw!$A$2:$AX$1800, 16, FALSE)</f>
        <v>0</v>
      </c>
      <c r="G884" s="5">
        <f>VLOOKUP(B884, pct_raw!$A$2:$AX$1800, 17, FALSE)</f>
        <v>0</v>
      </c>
      <c r="H884">
        <f>VLOOKUP(B884, pct_raw!$A$2:$AX$1800, 18, FALSE)</f>
        <v>0</v>
      </c>
      <c r="I884" s="5">
        <f>VLOOKUP(B884, pct_raw!$A$2:$AX$1800, 19, FALSE)</f>
        <v>0</v>
      </c>
      <c r="J884">
        <f>VLOOKUP(B884, pct_raw!$A$2:$AX$1800, 20, FALSE)</f>
        <v>0</v>
      </c>
      <c r="K884" s="5">
        <f>VLOOKUP(B884, pct_raw!$A$2:$AX$1800, 21, FALSE)</f>
        <v>61</v>
      </c>
      <c r="L884" s="5">
        <f>VLOOKUP(B884, pct_raw!$A$2:$AX$1800, 22, FALSE)</f>
        <v>79</v>
      </c>
      <c r="M884" s="5">
        <f>VLOOKUP(B884, pct_raw!$A$2:$AX$1800, 23, FALSE)</f>
        <v>0.81</v>
      </c>
      <c r="N884" s="5">
        <f>VLOOKUP(B884, pct_raw!$A$2:$AX$1800, 24, FALSE)</f>
        <v>2</v>
      </c>
      <c r="O884" s="5">
        <f>VLOOKUP(B884, pct_raw!$A$2:$AX$1800, 25, FALSE)</f>
        <v>0</v>
      </c>
      <c r="P884" s="5">
        <f>VLOOKUP(B884, pct_raw!$A$2:$AX$1800, 26, FALSE)</f>
        <v>0</v>
      </c>
      <c r="Q884" s="5">
        <f>VLOOKUP(B884, pct_raw!$A$2:$AX$1800, 27, FALSE)</f>
        <v>33</v>
      </c>
      <c r="R884" s="5">
        <f>VLOOKUP(B884, pct_raw!$A$2:$AX$1800, 28, FALSE)</f>
        <v>0</v>
      </c>
      <c r="S884" s="5">
        <f>VLOOKUP(B884, pct_raw!$A$2:$AX$1800, 29, FALSE)</f>
        <v>0</v>
      </c>
      <c r="T884" s="5">
        <f>VLOOKUP(B884, pct_raw!$A$2:$AX$1800, 30, FALSE)</f>
        <v>0</v>
      </c>
      <c r="U884" s="5">
        <f>VLOOKUP(B884, pct_raw!$A$2:$AX$1800, 31, FALSE)</f>
        <v>0</v>
      </c>
      <c r="V884" s="5">
        <f>VLOOKUP(B884, pct_raw!$A$2:$AX$1800, 32, FALSE)</f>
        <v>0</v>
      </c>
      <c r="W884" s="5">
        <f>VLOOKUP(B884, pct_raw!$A$2:$AX$1800, 33, FALSE)</f>
        <v>0</v>
      </c>
      <c r="X884" s="5">
        <f>VLOOKUP(B884, pct_raw!$A$2:$AX$1800, 34, FALSE)</f>
        <v>0</v>
      </c>
      <c r="Y884" s="5">
        <f>VLOOKUP(B884, pct_raw!$A$2:$AX$1800, 35, FALSE)</f>
        <v>0</v>
      </c>
      <c r="Z884" s="5">
        <f>VLOOKUP(B884, pct_raw!$A$2:$AX$1800, 36, FALSE)</f>
        <v>166</v>
      </c>
      <c r="AA884" s="5">
        <f>VLOOKUP(B884, pct_raw!$A$2:$AX$1800, 37, FALSE)</f>
        <v>179</v>
      </c>
      <c r="AB884" s="5">
        <f>VLOOKUP(B884, pct_raw!$A$2:$AX$1800, 38, FALSE)</f>
        <v>1.2150000000000001</v>
      </c>
      <c r="AC884" s="5">
        <f>VLOOKUP(B884, pct_raw!$A$2:$AX$1800, 39, FALSE)</f>
        <v>3</v>
      </c>
      <c r="AD884" s="5">
        <f>VLOOKUP(B884, pct_raw!$A$2:$AX$1800, 40, FALSE)</f>
        <v>0</v>
      </c>
      <c r="AE884" s="5">
        <f>VLOOKUP(B884, pct_raw!$A$2:$AX$1800, 41, FALSE)</f>
        <v>0</v>
      </c>
      <c r="AF884" s="5">
        <f>VLOOKUP(B884, pct_raw!$A$2:$AX$1800, 42, FALSE)</f>
        <v>0</v>
      </c>
      <c r="AG884" s="5">
        <f>VLOOKUP(B884, pct_raw!$A$2:$AX$1800, 43, FALSE)</f>
        <v>0</v>
      </c>
      <c r="AH884" s="5">
        <f>VLOOKUP(B884, pct_raw!$A$2:$AX$1800, 44, FALSE)</f>
        <v>0</v>
      </c>
      <c r="AI884" s="5">
        <f>VLOOKUP(B884, pct_raw!$A$2:$AX$1800, 45, FALSE)</f>
        <v>156</v>
      </c>
      <c r="AJ884" s="5">
        <f>VLOOKUP(B884, pct_raw!$A$2:$AX$1800, 46, FALSE)</f>
        <v>183</v>
      </c>
      <c r="AK884" s="5">
        <f>VLOOKUP(B884, pct_raw!$A$2:$AX$1800, 47, FALSE)</f>
        <v>1.62</v>
      </c>
      <c r="AL884" s="5">
        <f>VLOOKUP(B884, pct_raw!$A$2:$AX$1800, 48, FALSE)</f>
        <v>22</v>
      </c>
      <c r="AM884" s="5">
        <f>VLOOKUP(B884, pct_raw!$A$2:$AX$1800, 49, FALSE)</f>
        <v>0</v>
      </c>
      <c r="AN884" s="5">
        <f>VLOOKUP(B884, pct_raw!$A$2:$AX$1800, 50, FALSE)</f>
        <v>0</v>
      </c>
    </row>
    <row r="885" spans="1:40" x14ac:dyDescent="0.2">
      <c r="A885" s="2" t="s">
        <v>1409</v>
      </c>
      <c r="B885" s="2" t="str">
        <f t="shared" si="13"/>
        <v>Iowa City 15</v>
      </c>
      <c r="C885" s="2" t="s">
        <v>1409</v>
      </c>
      <c r="D885" s="2" t="str">
        <f>VLOOKUP(B885, pct_raw!$A$2:$AX$1800, 6, FALSE)</f>
        <v xml:space="preserve"> IOWA CITY 15</v>
      </c>
      <c r="E885" s="5">
        <f>VLOOKUP(B885, pct_raw!$A$2:$AX$1800, 15, FALSE)</f>
        <v>4</v>
      </c>
      <c r="F885" s="5">
        <f>VLOOKUP(B885, pct_raw!$A$2:$AX$1800, 16, FALSE)</f>
        <v>0</v>
      </c>
      <c r="G885" s="5">
        <f>VLOOKUP(B885, pct_raw!$A$2:$AX$1800, 17, FALSE)</f>
        <v>0</v>
      </c>
      <c r="H885">
        <f>VLOOKUP(B885, pct_raw!$A$2:$AX$1800, 18, FALSE)</f>
        <v>0</v>
      </c>
      <c r="I885" s="5">
        <f>VLOOKUP(B885, pct_raw!$A$2:$AX$1800, 19, FALSE)</f>
        <v>0</v>
      </c>
      <c r="J885">
        <f>VLOOKUP(B885, pct_raw!$A$2:$AX$1800, 20, FALSE)</f>
        <v>0</v>
      </c>
      <c r="K885" s="5">
        <f>VLOOKUP(B885, pct_raw!$A$2:$AX$1800, 21, FALSE)</f>
        <v>31</v>
      </c>
      <c r="L885" s="5">
        <f>VLOOKUP(B885, pct_raw!$A$2:$AX$1800, 22, FALSE)</f>
        <v>50</v>
      </c>
      <c r="M885" s="5">
        <f>VLOOKUP(B885, pct_raw!$A$2:$AX$1800, 23, FALSE)</f>
        <v>0.40500000000000003</v>
      </c>
      <c r="N885" s="5">
        <f>VLOOKUP(B885, pct_raw!$A$2:$AX$1800, 24, FALSE)</f>
        <v>0</v>
      </c>
      <c r="O885" s="5">
        <f>VLOOKUP(B885, pct_raw!$A$2:$AX$1800, 25, FALSE)</f>
        <v>0</v>
      </c>
      <c r="P885" s="5">
        <f>VLOOKUP(B885, pct_raw!$A$2:$AX$1800, 26, FALSE)</f>
        <v>0</v>
      </c>
      <c r="Q885" s="5">
        <f>VLOOKUP(B885, pct_raw!$A$2:$AX$1800, 27, FALSE)</f>
        <v>16</v>
      </c>
      <c r="R885" s="5">
        <f>VLOOKUP(B885, pct_raw!$A$2:$AX$1800, 28, FALSE)</f>
        <v>0</v>
      </c>
      <c r="S885" s="5">
        <f>VLOOKUP(B885, pct_raw!$A$2:$AX$1800, 29, FALSE)</f>
        <v>0</v>
      </c>
      <c r="T885" s="5">
        <f>VLOOKUP(B885, pct_raw!$A$2:$AX$1800, 30, FALSE)</f>
        <v>0</v>
      </c>
      <c r="U885" s="5">
        <f>VLOOKUP(B885, pct_raw!$A$2:$AX$1800, 31, FALSE)</f>
        <v>0</v>
      </c>
      <c r="V885" s="5">
        <f>VLOOKUP(B885, pct_raw!$A$2:$AX$1800, 32, FALSE)</f>
        <v>0</v>
      </c>
      <c r="W885" s="5">
        <f>VLOOKUP(B885, pct_raw!$A$2:$AX$1800, 33, FALSE)</f>
        <v>0</v>
      </c>
      <c r="X885" s="5">
        <f>VLOOKUP(B885, pct_raw!$A$2:$AX$1800, 34, FALSE)</f>
        <v>0</v>
      </c>
      <c r="Y885" s="5">
        <f>VLOOKUP(B885, pct_raw!$A$2:$AX$1800, 35, FALSE)</f>
        <v>0</v>
      </c>
      <c r="Z885" s="5">
        <f>VLOOKUP(B885, pct_raw!$A$2:$AX$1800, 36, FALSE)</f>
        <v>99</v>
      </c>
      <c r="AA885" s="5">
        <f>VLOOKUP(B885, pct_raw!$A$2:$AX$1800, 37, FALSE)</f>
        <v>110</v>
      </c>
      <c r="AB885" s="5">
        <f>VLOOKUP(B885, pct_raw!$A$2:$AX$1800, 38, FALSE)</f>
        <v>1.2150000000000001</v>
      </c>
      <c r="AC885" s="5">
        <f>VLOOKUP(B885, pct_raw!$A$2:$AX$1800, 39, FALSE)</f>
        <v>0</v>
      </c>
      <c r="AD885" s="5">
        <f>VLOOKUP(B885, pct_raw!$A$2:$AX$1800, 40, FALSE)</f>
        <v>0</v>
      </c>
      <c r="AE885" s="5">
        <f>VLOOKUP(B885, pct_raw!$A$2:$AX$1800, 41, FALSE)</f>
        <v>0</v>
      </c>
      <c r="AF885" s="5">
        <f>VLOOKUP(B885, pct_raw!$A$2:$AX$1800, 42, FALSE)</f>
        <v>0</v>
      </c>
      <c r="AG885" s="5">
        <f>VLOOKUP(B885, pct_raw!$A$2:$AX$1800, 43, FALSE)</f>
        <v>0</v>
      </c>
      <c r="AH885" s="5">
        <f>VLOOKUP(B885, pct_raw!$A$2:$AX$1800, 44, FALSE)</f>
        <v>0</v>
      </c>
      <c r="AI885" s="5">
        <f>VLOOKUP(B885, pct_raw!$A$2:$AX$1800, 45, FALSE)</f>
        <v>73</v>
      </c>
      <c r="AJ885" s="5">
        <f>VLOOKUP(B885, pct_raw!$A$2:$AX$1800, 46, FALSE)</f>
        <v>79</v>
      </c>
      <c r="AK885" s="5">
        <f>VLOOKUP(B885, pct_raw!$A$2:$AX$1800, 47, FALSE)</f>
        <v>0.81</v>
      </c>
      <c r="AL885" s="5">
        <f>VLOOKUP(B885, pct_raw!$A$2:$AX$1800, 48, FALSE)</f>
        <v>21</v>
      </c>
      <c r="AM885" s="5">
        <f>VLOOKUP(B885, pct_raw!$A$2:$AX$1800, 49, FALSE)</f>
        <v>0</v>
      </c>
      <c r="AN885" s="5">
        <f>VLOOKUP(B885, pct_raw!$A$2:$AX$1800, 50, FALSE)</f>
        <v>0</v>
      </c>
    </row>
    <row r="886" spans="1:40" x14ac:dyDescent="0.2">
      <c r="A886" s="2" t="s">
        <v>1410</v>
      </c>
      <c r="B886" s="2" t="str">
        <f t="shared" si="13"/>
        <v>Iowa City 16</v>
      </c>
      <c r="C886" s="2" t="s">
        <v>1410</v>
      </c>
      <c r="D886" s="2" t="str">
        <f>VLOOKUP(B886, pct_raw!$A$2:$AX$1800, 6, FALSE)</f>
        <v xml:space="preserve"> IOWA CITY 16</v>
      </c>
      <c r="E886" s="5">
        <f>VLOOKUP(B886, pct_raw!$A$2:$AX$1800, 15, FALSE)</f>
        <v>56</v>
      </c>
      <c r="F886" s="5">
        <f>VLOOKUP(B886, pct_raw!$A$2:$AX$1800, 16, FALSE)</f>
        <v>0</v>
      </c>
      <c r="G886" s="5">
        <f>VLOOKUP(B886, pct_raw!$A$2:$AX$1800, 17, FALSE)</f>
        <v>0</v>
      </c>
      <c r="H886">
        <f>VLOOKUP(B886, pct_raw!$A$2:$AX$1800, 18, FALSE)</f>
        <v>0</v>
      </c>
      <c r="I886" s="5">
        <f>VLOOKUP(B886, pct_raw!$A$2:$AX$1800, 19, FALSE)</f>
        <v>0</v>
      </c>
      <c r="J886">
        <f>VLOOKUP(B886, pct_raw!$A$2:$AX$1800, 20, FALSE)</f>
        <v>0</v>
      </c>
      <c r="K886" s="5">
        <f>VLOOKUP(B886, pct_raw!$A$2:$AX$1800, 21, FALSE)</f>
        <v>99</v>
      </c>
      <c r="L886" s="5">
        <f>VLOOKUP(B886, pct_raw!$A$2:$AX$1800, 22, FALSE)</f>
        <v>138</v>
      </c>
      <c r="M886" s="5">
        <f>VLOOKUP(B886, pct_raw!$A$2:$AX$1800, 23, FALSE)</f>
        <v>1.2150000000000001</v>
      </c>
      <c r="N886" s="5">
        <f>VLOOKUP(B886, pct_raw!$A$2:$AX$1800, 24, FALSE)</f>
        <v>0</v>
      </c>
      <c r="O886" s="5">
        <f>VLOOKUP(B886, pct_raw!$A$2:$AX$1800, 25, FALSE)</f>
        <v>0</v>
      </c>
      <c r="P886" s="5">
        <f>VLOOKUP(B886, pct_raw!$A$2:$AX$1800, 26, FALSE)</f>
        <v>0</v>
      </c>
      <c r="Q886" s="5">
        <f>VLOOKUP(B886, pct_raw!$A$2:$AX$1800, 27, FALSE)</f>
        <v>61</v>
      </c>
      <c r="R886" s="5">
        <f>VLOOKUP(B886, pct_raw!$A$2:$AX$1800, 28, FALSE)</f>
        <v>0</v>
      </c>
      <c r="S886" s="5">
        <f>VLOOKUP(B886, pct_raw!$A$2:$AX$1800, 29, FALSE)</f>
        <v>0</v>
      </c>
      <c r="T886" s="5">
        <f>VLOOKUP(B886, pct_raw!$A$2:$AX$1800, 30, FALSE)</f>
        <v>0</v>
      </c>
      <c r="U886" s="5">
        <f>VLOOKUP(B886, pct_raw!$A$2:$AX$1800, 31, FALSE)</f>
        <v>0</v>
      </c>
      <c r="V886" s="5">
        <f>VLOOKUP(B886, pct_raw!$A$2:$AX$1800, 32, FALSE)</f>
        <v>0</v>
      </c>
      <c r="W886" s="5">
        <f>VLOOKUP(B886, pct_raw!$A$2:$AX$1800, 33, FALSE)</f>
        <v>0</v>
      </c>
      <c r="X886" s="5">
        <f>VLOOKUP(B886, pct_raw!$A$2:$AX$1800, 34, FALSE)</f>
        <v>0</v>
      </c>
      <c r="Y886" s="5">
        <f>VLOOKUP(B886, pct_raw!$A$2:$AX$1800, 35, FALSE)</f>
        <v>0</v>
      </c>
      <c r="Z886" s="5">
        <f>VLOOKUP(B886, pct_raw!$A$2:$AX$1800, 36, FALSE)</f>
        <v>171</v>
      </c>
      <c r="AA886" s="5">
        <f>VLOOKUP(B886, pct_raw!$A$2:$AX$1800, 37, FALSE)</f>
        <v>181</v>
      </c>
      <c r="AB886" s="5">
        <f>VLOOKUP(B886, pct_raw!$A$2:$AX$1800, 38, FALSE)</f>
        <v>1.62</v>
      </c>
      <c r="AC886" s="5">
        <f>VLOOKUP(B886, pct_raw!$A$2:$AX$1800, 39, FALSE)</f>
        <v>2</v>
      </c>
      <c r="AD886" s="5">
        <f>VLOOKUP(B886, pct_raw!$A$2:$AX$1800, 40, FALSE)</f>
        <v>0</v>
      </c>
      <c r="AE886" s="5">
        <f>VLOOKUP(B886, pct_raw!$A$2:$AX$1800, 41, FALSE)</f>
        <v>0</v>
      </c>
      <c r="AF886" s="5">
        <f>VLOOKUP(B886, pct_raw!$A$2:$AX$1800, 42, FALSE)</f>
        <v>0</v>
      </c>
      <c r="AG886" s="5">
        <f>VLOOKUP(B886, pct_raw!$A$2:$AX$1800, 43, FALSE)</f>
        <v>0</v>
      </c>
      <c r="AH886" s="5">
        <f>VLOOKUP(B886, pct_raw!$A$2:$AX$1800, 44, FALSE)</f>
        <v>0</v>
      </c>
      <c r="AI886" s="5">
        <f>VLOOKUP(B886, pct_raw!$A$2:$AX$1800, 45, FALSE)</f>
        <v>183</v>
      </c>
      <c r="AJ886" s="5">
        <f>VLOOKUP(B886, pct_raw!$A$2:$AX$1800, 46, FALSE)</f>
        <v>214</v>
      </c>
      <c r="AK886" s="5">
        <f>VLOOKUP(B886, pct_raw!$A$2:$AX$1800, 47, FALSE)</f>
        <v>1.62</v>
      </c>
      <c r="AL886" s="5">
        <f>VLOOKUP(B886, pct_raw!$A$2:$AX$1800, 48, FALSE)</f>
        <v>17</v>
      </c>
      <c r="AM886" s="5">
        <f>VLOOKUP(B886, pct_raw!$A$2:$AX$1800, 49, FALSE)</f>
        <v>0</v>
      </c>
      <c r="AN886" s="5">
        <f>VLOOKUP(B886, pct_raw!$A$2:$AX$1800, 50, FALSE)</f>
        <v>0</v>
      </c>
    </row>
    <row r="887" spans="1:40" x14ac:dyDescent="0.2">
      <c r="A887" s="2" t="s">
        <v>1411</v>
      </c>
      <c r="B887" s="2" t="str">
        <f t="shared" si="13"/>
        <v>Iowa City 17</v>
      </c>
      <c r="C887" s="2" t="s">
        <v>1411</v>
      </c>
      <c r="D887" s="2" t="str">
        <f>VLOOKUP(B887, pct_raw!$A$2:$AX$1800, 6, FALSE)</f>
        <v xml:space="preserve"> IOWA CITY 17</v>
      </c>
      <c r="E887" s="5">
        <f>VLOOKUP(B887, pct_raw!$A$2:$AX$1800, 15, FALSE)</f>
        <v>56</v>
      </c>
      <c r="F887" s="5">
        <f>VLOOKUP(B887, pct_raw!$A$2:$AX$1800, 16, FALSE)</f>
        <v>0</v>
      </c>
      <c r="G887" s="5">
        <f>VLOOKUP(B887, pct_raw!$A$2:$AX$1800, 17, FALSE)</f>
        <v>0</v>
      </c>
      <c r="H887">
        <f>VLOOKUP(B887, pct_raw!$A$2:$AX$1800, 18, FALSE)</f>
        <v>0</v>
      </c>
      <c r="I887" s="5">
        <f>VLOOKUP(B887, pct_raw!$A$2:$AX$1800, 19, FALSE)</f>
        <v>0</v>
      </c>
      <c r="J887">
        <f>VLOOKUP(B887, pct_raw!$A$2:$AX$1800, 20, FALSE)</f>
        <v>0</v>
      </c>
      <c r="K887" s="5">
        <f>VLOOKUP(B887, pct_raw!$A$2:$AX$1800, 21, FALSE)</f>
        <v>88</v>
      </c>
      <c r="L887" s="5">
        <f>VLOOKUP(B887, pct_raw!$A$2:$AX$1800, 22, FALSE)</f>
        <v>0</v>
      </c>
      <c r="M887" s="5">
        <f>VLOOKUP(B887, pct_raw!$A$2:$AX$1800, 23, FALSE)</f>
        <v>0</v>
      </c>
      <c r="N887" s="5">
        <f>VLOOKUP(B887, pct_raw!$A$2:$AX$1800, 24, FALSE)</f>
        <v>5</v>
      </c>
      <c r="O887" s="5">
        <f>VLOOKUP(B887, pct_raw!$A$2:$AX$1800, 25, FALSE)</f>
        <v>0</v>
      </c>
      <c r="P887" s="5">
        <f>VLOOKUP(B887, pct_raw!$A$2:$AX$1800, 26, FALSE)</f>
        <v>0</v>
      </c>
      <c r="Q887" s="5">
        <f>VLOOKUP(B887, pct_raw!$A$2:$AX$1800, 27, FALSE)</f>
        <v>97</v>
      </c>
      <c r="R887" s="5">
        <f>VLOOKUP(B887, pct_raw!$A$2:$AX$1800, 28, FALSE)</f>
        <v>143</v>
      </c>
      <c r="S887" s="5">
        <f>VLOOKUP(B887, pct_raw!$A$2:$AX$1800, 29, FALSE)</f>
        <v>0.81</v>
      </c>
      <c r="T887" s="5">
        <f>VLOOKUP(B887, pct_raw!$A$2:$AX$1800, 30, FALSE)</f>
        <v>0</v>
      </c>
      <c r="U887" s="5">
        <f>VLOOKUP(B887, pct_raw!$A$2:$AX$1800, 31, FALSE)</f>
        <v>0</v>
      </c>
      <c r="V887" s="5">
        <f>VLOOKUP(B887, pct_raw!$A$2:$AX$1800, 32, FALSE)</f>
        <v>0</v>
      </c>
      <c r="W887" s="5">
        <f>VLOOKUP(B887, pct_raw!$A$2:$AX$1800, 33, FALSE)</f>
        <v>0</v>
      </c>
      <c r="X887" s="5">
        <f>VLOOKUP(B887, pct_raw!$A$2:$AX$1800, 34, FALSE)</f>
        <v>0</v>
      </c>
      <c r="Y887" s="5">
        <f>VLOOKUP(B887, pct_raw!$A$2:$AX$1800, 35, FALSE)</f>
        <v>0</v>
      </c>
      <c r="Z887" s="5">
        <f>VLOOKUP(B887, pct_raw!$A$2:$AX$1800, 36, FALSE)</f>
        <v>272</v>
      </c>
      <c r="AA887" s="5">
        <f>VLOOKUP(B887, pct_raw!$A$2:$AX$1800, 37, FALSE)</f>
        <v>295</v>
      </c>
      <c r="AB887" s="5">
        <f>VLOOKUP(B887, pct_raw!$A$2:$AX$1800, 38, FALSE)</f>
        <v>2.0249999999999999</v>
      </c>
      <c r="AC887" s="5">
        <f>VLOOKUP(B887, pct_raw!$A$2:$AX$1800, 39, FALSE)</f>
        <v>9</v>
      </c>
      <c r="AD887" s="5">
        <f>VLOOKUP(B887, pct_raw!$A$2:$AX$1800, 40, FALSE)</f>
        <v>0</v>
      </c>
      <c r="AE887" s="5">
        <f>VLOOKUP(B887, pct_raw!$A$2:$AX$1800, 41, FALSE)</f>
        <v>0</v>
      </c>
      <c r="AF887" s="5">
        <f>VLOOKUP(B887, pct_raw!$A$2:$AX$1800, 42, FALSE)</f>
        <v>0</v>
      </c>
      <c r="AG887" s="5">
        <f>VLOOKUP(B887, pct_raw!$A$2:$AX$1800, 43, FALSE)</f>
        <v>0</v>
      </c>
      <c r="AH887" s="5">
        <f>VLOOKUP(B887, pct_raw!$A$2:$AX$1800, 44, FALSE)</f>
        <v>0</v>
      </c>
      <c r="AI887" s="5">
        <f>VLOOKUP(B887, pct_raw!$A$2:$AX$1800, 45, FALSE)</f>
        <v>291</v>
      </c>
      <c r="AJ887" s="5">
        <f>VLOOKUP(B887, pct_raw!$A$2:$AX$1800, 46, FALSE)</f>
        <v>304</v>
      </c>
      <c r="AK887" s="5">
        <f>VLOOKUP(B887, pct_raw!$A$2:$AX$1800, 47, FALSE)</f>
        <v>2.0249999999999999</v>
      </c>
      <c r="AL887" s="5">
        <f>VLOOKUP(B887, pct_raw!$A$2:$AX$1800, 48, FALSE)</f>
        <v>40</v>
      </c>
      <c r="AM887" s="5">
        <f>VLOOKUP(B887, pct_raw!$A$2:$AX$1800, 49, FALSE)</f>
        <v>0</v>
      </c>
      <c r="AN887" s="5">
        <f>VLOOKUP(B887, pct_raw!$A$2:$AX$1800, 50, FALSE)</f>
        <v>0</v>
      </c>
    </row>
    <row r="888" spans="1:40" x14ac:dyDescent="0.2">
      <c r="A888" s="2" t="s">
        <v>1412</v>
      </c>
      <c r="B888" s="2" t="str">
        <f t="shared" si="13"/>
        <v>Iowa City 18</v>
      </c>
      <c r="C888" s="2" t="s">
        <v>1412</v>
      </c>
      <c r="D888" s="2" t="str">
        <f>VLOOKUP(B888, pct_raw!$A$2:$AX$1800, 6, FALSE)</f>
        <v xml:space="preserve"> IOWA CITY 18</v>
      </c>
      <c r="E888" s="5">
        <f>VLOOKUP(B888, pct_raw!$A$2:$AX$1800, 15, FALSE)</f>
        <v>23</v>
      </c>
      <c r="F888" s="5">
        <f>VLOOKUP(B888, pct_raw!$A$2:$AX$1800, 16, FALSE)</f>
        <v>0</v>
      </c>
      <c r="G888" s="5">
        <f>VLOOKUP(B888, pct_raw!$A$2:$AX$1800, 17, FALSE)</f>
        <v>0</v>
      </c>
      <c r="H888">
        <f>VLOOKUP(B888, pct_raw!$A$2:$AX$1800, 18, FALSE)</f>
        <v>0</v>
      </c>
      <c r="I888" s="5">
        <f>VLOOKUP(B888, pct_raw!$A$2:$AX$1800, 19, FALSE)</f>
        <v>0</v>
      </c>
      <c r="J888">
        <f>VLOOKUP(B888, pct_raw!$A$2:$AX$1800, 20, FALSE)</f>
        <v>0</v>
      </c>
      <c r="K888" s="5">
        <f>VLOOKUP(B888, pct_raw!$A$2:$AX$1800, 21, FALSE)</f>
        <v>87</v>
      </c>
      <c r="L888" s="5">
        <f>VLOOKUP(B888, pct_raw!$A$2:$AX$1800, 22, FALSE)</f>
        <v>26</v>
      </c>
      <c r="M888" s="5">
        <f>VLOOKUP(B888, pct_raw!$A$2:$AX$1800, 23, FALSE)</f>
        <v>0</v>
      </c>
      <c r="N888" s="5">
        <f>VLOOKUP(B888, pct_raw!$A$2:$AX$1800, 24, FALSE)</f>
        <v>1</v>
      </c>
      <c r="O888" s="5">
        <f>VLOOKUP(B888, pct_raw!$A$2:$AX$1800, 25, FALSE)</f>
        <v>0</v>
      </c>
      <c r="P888" s="5">
        <f>VLOOKUP(B888, pct_raw!$A$2:$AX$1800, 26, FALSE)</f>
        <v>0</v>
      </c>
      <c r="Q888" s="5">
        <f>VLOOKUP(B888, pct_raw!$A$2:$AX$1800, 27, FALSE)</f>
        <v>99</v>
      </c>
      <c r="R888" s="5">
        <f>VLOOKUP(B888, pct_raw!$A$2:$AX$1800, 28, FALSE)</f>
        <v>155</v>
      </c>
      <c r="S888" s="5">
        <f>VLOOKUP(B888, pct_raw!$A$2:$AX$1800, 29, FALSE)</f>
        <v>0.81</v>
      </c>
      <c r="T888" s="5">
        <f>VLOOKUP(B888, pct_raw!$A$2:$AX$1800, 30, FALSE)</f>
        <v>0</v>
      </c>
      <c r="U888" s="5">
        <f>VLOOKUP(B888, pct_raw!$A$2:$AX$1800, 31, FALSE)</f>
        <v>0</v>
      </c>
      <c r="V888" s="5">
        <f>VLOOKUP(B888, pct_raw!$A$2:$AX$1800, 32, FALSE)</f>
        <v>0</v>
      </c>
      <c r="W888" s="5">
        <f>VLOOKUP(B888, pct_raw!$A$2:$AX$1800, 33, FALSE)</f>
        <v>1</v>
      </c>
      <c r="X888" s="5">
        <f>VLOOKUP(B888, pct_raw!$A$2:$AX$1800, 34, FALSE)</f>
        <v>0</v>
      </c>
      <c r="Y888" s="5">
        <f>VLOOKUP(B888, pct_raw!$A$2:$AX$1800, 35, FALSE)</f>
        <v>0</v>
      </c>
      <c r="Z888" s="5">
        <f>VLOOKUP(B888, pct_raw!$A$2:$AX$1800, 36, FALSE)</f>
        <v>279</v>
      </c>
      <c r="AA888" s="5">
        <f>VLOOKUP(B888, pct_raw!$A$2:$AX$1800, 37, FALSE)</f>
        <v>313</v>
      </c>
      <c r="AB888" s="5">
        <f>VLOOKUP(B888, pct_raw!$A$2:$AX$1800, 38, FALSE)</f>
        <v>2.0249999999999999</v>
      </c>
      <c r="AC888" s="5">
        <f>VLOOKUP(B888, pct_raw!$A$2:$AX$1800, 39, FALSE)</f>
        <v>2</v>
      </c>
      <c r="AD888" s="5">
        <f>VLOOKUP(B888, pct_raw!$A$2:$AX$1800, 40, FALSE)</f>
        <v>0</v>
      </c>
      <c r="AE888" s="5">
        <f>VLOOKUP(B888, pct_raw!$A$2:$AX$1800, 41, FALSE)</f>
        <v>0</v>
      </c>
      <c r="AF888" s="5">
        <f>VLOOKUP(B888, pct_raw!$A$2:$AX$1800, 42, FALSE)</f>
        <v>3</v>
      </c>
      <c r="AG888" s="5">
        <f>VLOOKUP(B888, pct_raw!$A$2:$AX$1800, 43, FALSE)</f>
        <v>0</v>
      </c>
      <c r="AH888" s="5">
        <f>VLOOKUP(B888, pct_raw!$A$2:$AX$1800, 44, FALSE)</f>
        <v>0</v>
      </c>
      <c r="AI888" s="5">
        <f>VLOOKUP(B888, pct_raw!$A$2:$AX$1800, 45, FALSE)</f>
        <v>293</v>
      </c>
      <c r="AJ888" s="5">
        <f>VLOOKUP(B888, pct_raw!$A$2:$AX$1800, 46, FALSE)</f>
        <v>331</v>
      </c>
      <c r="AK888" s="5">
        <f>VLOOKUP(B888, pct_raw!$A$2:$AX$1800, 47, FALSE)</f>
        <v>2.0249999999999999</v>
      </c>
      <c r="AL888" s="5">
        <f>VLOOKUP(B888, pct_raw!$A$2:$AX$1800, 48, FALSE)</f>
        <v>49</v>
      </c>
      <c r="AM888" s="5">
        <f>VLOOKUP(B888, pct_raw!$A$2:$AX$1800, 49, FALSE)</f>
        <v>3</v>
      </c>
      <c r="AN888" s="5">
        <f>VLOOKUP(B888, pct_raw!$A$2:$AX$1800, 50, FALSE)</f>
        <v>0</v>
      </c>
    </row>
    <row r="889" spans="1:40" x14ac:dyDescent="0.2">
      <c r="A889" s="2" t="s">
        <v>1413</v>
      </c>
      <c r="B889" s="2" t="str">
        <f t="shared" si="13"/>
        <v>Iowa City 19</v>
      </c>
      <c r="C889" s="2" t="s">
        <v>1413</v>
      </c>
      <c r="D889" s="2" t="str">
        <f>VLOOKUP(B889, pct_raw!$A$2:$AX$1800, 6, FALSE)</f>
        <v xml:space="preserve"> IOWA CITY 19</v>
      </c>
      <c r="E889" s="5">
        <f>VLOOKUP(B889, pct_raw!$A$2:$AX$1800, 15, FALSE)</f>
        <v>9</v>
      </c>
      <c r="F889" s="5">
        <f>VLOOKUP(B889, pct_raw!$A$2:$AX$1800, 16, FALSE)</f>
        <v>0</v>
      </c>
      <c r="G889" s="5">
        <f>VLOOKUP(B889, pct_raw!$A$2:$AX$1800, 17, FALSE)</f>
        <v>0</v>
      </c>
      <c r="H889">
        <f>VLOOKUP(B889, pct_raw!$A$2:$AX$1800, 18, FALSE)</f>
        <v>0</v>
      </c>
      <c r="I889" s="5">
        <f>VLOOKUP(B889, pct_raw!$A$2:$AX$1800, 19, FALSE)</f>
        <v>0</v>
      </c>
      <c r="J889">
        <f>VLOOKUP(B889, pct_raw!$A$2:$AX$1800, 20, FALSE)</f>
        <v>0</v>
      </c>
      <c r="K889" s="5">
        <f>VLOOKUP(B889, pct_raw!$A$2:$AX$1800, 21, FALSE)</f>
        <v>45</v>
      </c>
      <c r="L889" s="5">
        <f>VLOOKUP(B889, pct_raw!$A$2:$AX$1800, 22, FALSE)</f>
        <v>0</v>
      </c>
      <c r="M889" s="5">
        <f>VLOOKUP(B889, pct_raw!$A$2:$AX$1800, 23, FALSE)</f>
        <v>0</v>
      </c>
      <c r="N889" s="5">
        <f>VLOOKUP(B889, pct_raw!$A$2:$AX$1800, 24, FALSE)</f>
        <v>2</v>
      </c>
      <c r="O889" s="5">
        <f>VLOOKUP(B889, pct_raw!$A$2:$AX$1800, 25, FALSE)</f>
        <v>0</v>
      </c>
      <c r="P889" s="5">
        <f>VLOOKUP(B889, pct_raw!$A$2:$AX$1800, 26, FALSE)</f>
        <v>0</v>
      </c>
      <c r="Q889" s="5">
        <f>VLOOKUP(B889, pct_raw!$A$2:$AX$1800, 27, FALSE)</f>
        <v>5</v>
      </c>
      <c r="R889" s="5">
        <f>VLOOKUP(B889, pct_raw!$A$2:$AX$1800, 28, FALSE)</f>
        <v>0</v>
      </c>
      <c r="S889" s="5">
        <f>VLOOKUP(B889, pct_raw!$A$2:$AX$1800, 29, FALSE)</f>
        <v>0</v>
      </c>
      <c r="T889" s="5">
        <f>VLOOKUP(B889, pct_raw!$A$2:$AX$1800, 30, FALSE)</f>
        <v>0</v>
      </c>
      <c r="U889" s="5">
        <f>VLOOKUP(B889, pct_raw!$A$2:$AX$1800, 31, FALSE)</f>
        <v>0</v>
      </c>
      <c r="V889" s="5">
        <f>VLOOKUP(B889, pct_raw!$A$2:$AX$1800, 32, FALSE)</f>
        <v>0</v>
      </c>
      <c r="W889" s="5">
        <f>VLOOKUP(B889, pct_raw!$A$2:$AX$1800, 33, FALSE)</f>
        <v>0</v>
      </c>
      <c r="X889" s="5">
        <f>VLOOKUP(B889, pct_raw!$A$2:$AX$1800, 34, FALSE)</f>
        <v>0</v>
      </c>
      <c r="Y889" s="5">
        <f>VLOOKUP(B889, pct_raw!$A$2:$AX$1800, 35, FALSE)</f>
        <v>0</v>
      </c>
      <c r="Z889" s="5">
        <f>VLOOKUP(B889, pct_raw!$A$2:$AX$1800, 36, FALSE)</f>
        <v>224</v>
      </c>
      <c r="AA889" s="5">
        <f>VLOOKUP(B889, pct_raw!$A$2:$AX$1800, 37, FALSE)</f>
        <v>236</v>
      </c>
      <c r="AB889" s="5">
        <f>VLOOKUP(B889, pct_raw!$A$2:$AX$1800, 38, FALSE)</f>
        <v>1.62</v>
      </c>
      <c r="AC889" s="5">
        <f>VLOOKUP(B889, pct_raw!$A$2:$AX$1800, 39, FALSE)</f>
        <v>0</v>
      </c>
      <c r="AD889" s="5">
        <f>VLOOKUP(B889, pct_raw!$A$2:$AX$1800, 40, FALSE)</f>
        <v>0</v>
      </c>
      <c r="AE889" s="5">
        <f>VLOOKUP(B889, pct_raw!$A$2:$AX$1800, 41, FALSE)</f>
        <v>0</v>
      </c>
      <c r="AF889" s="5">
        <f>VLOOKUP(B889, pct_raw!$A$2:$AX$1800, 42, FALSE)</f>
        <v>5</v>
      </c>
      <c r="AG889" s="5">
        <f>VLOOKUP(B889, pct_raw!$A$2:$AX$1800, 43, FALSE)</f>
        <v>0</v>
      </c>
      <c r="AH889" s="5">
        <f>VLOOKUP(B889, pct_raw!$A$2:$AX$1800, 44, FALSE)</f>
        <v>0</v>
      </c>
      <c r="AI889" s="5">
        <f>VLOOKUP(B889, pct_raw!$A$2:$AX$1800, 45, FALSE)</f>
        <v>101</v>
      </c>
      <c r="AJ889" s="5">
        <f>VLOOKUP(B889, pct_raw!$A$2:$AX$1800, 46, FALSE)</f>
        <v>120</v>
      </c>
      <c r="AK889" s="5">
        <f>VLOOKUP(B889, pct_raw!$A$2:$AX$1800, 47, FALSE)</f>
        <v>1.2150000000000001</v>
      </c>
      <c r="AL889" s="5">
        <f>VLOOKUP(B889, pct_raw!$A$2:$AX$1800, 48, FALSE)</f>
        <v>52</v>
      </c>
      <c r="AM889" s="5">
        <f>VLOOKUP(B889, pct_raw!$A$2:$AX$1800, 49, FALSE)</f>
        <v>0</v>
      </c>
      <c r="AN889" s="5">
        <f>VLOOKUP(B889, pct_raw!$A$2:$AX$1800, 50, FALSE)</f>
        <v>0</v>
      </c>
    </row>
    <row r="890" spans="1:40" x14ac:dyDescent="0.2">
      <c r="A890" s="2" t="s">
        <v>1414</v>
      </c>
      <c r="B890" s="2" t="str">
        <f t="shared" si="13"/>
        <v>Iowa City 20</v>
      </c>
      <c r="C890" s="2" t="s">
        <v>1414</v>
      </c>
      <c r="D890" s="2" t="str">
        <f>VLOOKUP(B890, pct_raw!$A$2:$AX$1800, 6, FALSE)</f>
        <v xml:space="preserve"> IOWA CITY 20</v>
      </c>
      <c r="E890" s="5">
        <f>VLOOKUP(B890, pct_raw!$A$2:$AX$1800, 15, FALSE)</f>
        <v>19</v>
      </c>
      <c r="F890" s="5">
        <f>VLOOKUP(B890, pct_raw!$A$2:$AX$1800, 16, FALSE)</f>
        <v>0</v>
      </c>
      <c r="G890" s="5">
        <f>VLOOKUP(B890, pct_raw!$A$2:$AX$1800, 17, FALSE)</f>
        <v>0</v>
      </c>
      <c r="H890">
        <f>VLOOKUP(B890, pct_raw!$A$2:$AX$1800, 18, FALSE)</f>
        <v>0</v>
      </c>
      <c r="I890" s="5">
        <f>VLOOKUP(B890, pct_raw!$A$2:$AX$1800, 19, FALSE)</f>
        <v>0</v>
      </c>
      <c r="J890">
        <f>VLOOKUP(B890, pct_raw!$A$2:$AX$1800, 20, FALSE)</f>
        <v>0</v>
      </c>
      <c r="K890" s="5">
        <f>VLOOKUP(B890, pct_raw!$A$2:$AX$1800, 21, FALSE)</f>
        <v>79</v>
      </c>
      <c r="L890" s="5">
        <f>VLOOKUP(B890, pct_raw!$A$2:$AX$1800, 22, FALSE)</f>
        <v>95</v>
      </c>
      <c r="M890" s="5">
        <f>VLOOKUP(B890, pct_raw!$A$2:$AX$1800, 23, FALSE)</f>
        <v>0.81</v>
      </c>
      <c r="N890" s="5">
        <f>VLOOKUP(B890, pct_raw!$A$2:$AX$1800, 24, FALSE)</f>
        <v>3</v>
      </c>
      <c r="O890" s="5">
        <f>VLOOKUP(B890, pct_raw!$A$2:$AX$1800, 25, FALSE)</f>
        <v>0</v>
      </c>
      <c r="P890" s="5">
        <f>VLOOKUP(B890, pct_raw!$A$2:$AX$1800, 26, FALSE)</f>
        <v>0</v>
      </c>
      <c r="Q890" s="5">
        <f>VLOOKUP(B890, pct_raw!$A$2:$AX$1800, 27, FALSE)</f>
        <v>6</v>
      </c>
      <c r="R890" s="5">
        <f>VLOOKUP(B890, pct_raw!$A$2:$AX$1800, 28, FALSE)</f>
        <v>0</v>
      </c>
      <c r="S890" s="5">
        <f>VLOOKUP(B890, pct_raw!$A$2:$AX$1800, 29, FALSE)</f>
        <v>0</v>
      </c>
      <c r="T890" s="5">
        <f>VLOOKUP(B890, pct_raw!$A$2:$AX$1800, 30, FALSE)</f>
        <v>0</v>
      </c>
      <c r="U890" s="5">
        <f>VLOOKUP(B890, pct_raw!$A$2:$AX$1800, 31, FALSE)</f>
        <v>0</v>
      </c>
      <c r="V890" s="5">
        <f>VLOOKUP(B890, pct_raw!$A$2:$AX$1800, 32, FALSE)</f>
        <v>0</v>
      </c>
      <c r="W890" s="5">
        <f>VLOOKUP(B890, pct_raw!$A$2:$AX$1800, 33, FALSE)</f>
        <v>0</v>
      </c>
      <c r="X890" s="5">
        <f>VLOOKUP(B890, pct_raw!$A$2:$AX$1800, 34, FALSE)</f>
        <v>0</v>
      </c>
      <c r="Y890" s="5">
        <f>VLOOKUP(B890, pct_raw!$A$2:$AX$1800, 35, FALSE)</f>
        <v>0</v>
      </c>
      <c r="Z890" s="5">
        <f>VLOOKUP(B890, pct_raw!$A$2:$AX$1800, 36, FALSE)</f>
        <v>274</v>
      </c>
      <c r="AA890" s="5">
        <f>VLOOKUP(B890, pct_raw!$A$2:$AX$1800, 37, FALSE)</f>
        <v>300</v>
      </c>
      <c r="AB890" s="5">
        <f>VLOOKUP(B890, pct_raw!$A$2:$AX$1800, 38, FALSE)</f>
        <v>1.62</v>
      </c>
      <c r="AC890" s="5">
        <f>VLOOKUP(B890, pct_raw!$A$2:$AX$1800, 39, FALSE)</f>
        <v>8</v>
      </c>
      <c r="AD890" s="5">
        <f>VLOOKUP(B890, pct_raw!$A$2:$AX$1800, 40, FALSE)</f>
        <v>0</v>
      </c>
      <c r="AE890" s="5">
        <f>VLOOKUP(B890, pct_raw!$A$2:$AX$1800, 41, FALSE)</f>
        <v>0</v>
      </c>
      <c r="AF890" s="5">
        <f>VLOOKUP(B890, pct_raw!$A$2:$AX$1800, 42, FALSE)</f>
        <v>2</v>
      </c>
      <c r="AG890" s="5">
        <f>VLOOKUP(B890, pct_raw!$A$2:$AX$1800, 43, FALSE)</f>
        <v>0</v>
      </c>
      <c r="AH890" s="5">
        <f>VLOOKUP(B890, pct_raw!$A$2:$AX$1800, 44, FALSE)</f>
        <v>0</v>
      </c>
      <c r="AI890" s="5">
        <f>VLOOKUP(B890, pct_raw!$A$2:$AX$1800, 45, FALSE)</f>
        <v>160</v>
      </c>
      <c r="AJ890" s="5">
        <f>VLOOKUP(B890, pct_raw!$A$2:$AX$1800, 46, FALSE)</f>
        <v>176</v>
      </c>
      <c r="AK890" s="5">
        <f>VLOOKUP(B890, pct_raw!$A$2:$AX$1800, 47, FALSE)</f>
        <v>1.2150000000000001</v>
      </c>
      <c r="AL890" s="5">
        <f>VLOOKUP(B890, pct_raw!$A$2:$AX$1800, 48, FALSE)</f>
        <v>66</v>
      </c>
      <c r="AM890" s="5">
        <f>VLOOKUP(B890, pct_raw!$A$2:$AX$1800, 49, FALSE)</f>
        <v>0</v>
      </c>
      <c r="AN890" s="5">
        <f>VLOOKUP(B890, pct_raw!$A$2:$AX$1800, 50, FALSE)</f>
        <v>0</v>
      </c>
    </row>
    <row r="891" spans="1:40" x14ac:dyDescent="0.2">
      <c r="A891" s="2" t="s">
        <v>1415</v>
      </c>
      <c r="B891" s="2" t="str">
        <f t="shared" si="13"/>
        <v>Iowa City 21</v>
      </c>
      <c r="C891" s="2" t="s">
        <v>1415</v>
      </c>
      <c r="D891" s="2" t="str">
        <f>VLOOKUP(B891, pct_raw!$A$2:$AX$1800, 6, FALSE)</f>
        <v xml:space="preserve"> IOWA CITY 21</v>
      </c>
      <c r="E891" s="5">
        <f>VLOOKUP(B891, pct_raw!$A$2:$AX$1800, 15, FALSE)</f>
        <v>13</v>
      </c>
      <c r="F891" s="5">
        <f>VLOOKUP(B891, pct_raw!$A$2:$AX$1800, 16, FALSE)</f>
        <v>0</v>
      </c>
      <c r="G891" s="5">
        <f>VLOOKUP(B891, pct_raw!$A$2:$AX$1800, 17, FALSE)</f>
        <v>0</v>
      </c>
      <c r="H891">
        <f>VLOOKUP(B891, pct_raw!$A$2:$AX$1800, 18, FALSE)</f>
        <v>0</v>
      </c>
      <c r="I891" s="5">
        <f>VLOOKUP(B891, pct_raw!$A$2:$AX$1800, 19, FALSE)</f>
        <v>0</v>
      </c>
      <c r="J891">
        <f>VLOOKUP(B891, pct_raw!$A$2:$AX$1800, 20, FALSE)</f>
        <v>0</v>
      </c>
      <c r="K891" s="5">
        <f>VLOOKUP(B891, pct_raw!$A$2:$AX$1800, 21, FALSE)</f>
        <v>72</v>
      </c>
      <c r="L891" s="5">
        <f>VLOOKUP(B891, pct_raw!$A$2:$AX$1800, 22, FALSE)</f>
        <v>54</v>
      </c>
      <c r="M891" s="5">
        <f>VLOOKUP(B891, pct_raw!$A$2:$AX$1800, 23, FALSE)</f>
        <v>0</v>
      </c>
      <c r="N891" s="5">
        <f>VLOOKUP(B891, pct_raw!$A$2:$AX$1800, 24, FALSE)</f>
        <v>4</v>
      </c>
      <c r="O891" s="5">
        <f>VLOOKUP(B891, pct_raw!$A$2:$AX$1800, 25, FALSE)</f>
        <v>0</v>
      </c>
      <c r="P891" s="5">
        <f>VLOOKUP(B891, pct_raw!$A$2:$AX$1800, 26, FALSE)</f>
        <v>0</v>
      </c>
      <c r="Q891" s="5">
        <f>VLOOKUP(B891, pct_raw!$A$2:$AX$1800, 27, FALSE)</f>
        <v>23</v>
      </c>
      <c r="R891" s="5">
        <f>VLOOKUP(B891, pct_raw!$A$2:$AX$1800, 28, FALSE)</f>
        <v>1</v>
      </c>
      <c r="S891" s="5">
        <f>VLOOKUP(B891, pct_raw!$A$2:$AX$1800, 29, FALSE)</f>
        <v>0</v>
      </c>
      <c r="T891" s="5">
        <f>VLOOKUP(B891, pct_raw!$A$2:$AX$1800, 30, FALSE)</f>
        <v>0</v>
      </c>
      <c r="U891" s="5">
        <f>VLOOKUP(B891, pct_raw!$A$2:$AX$1800, 31, FALSE)</f>
        <v>0</v>
      </c>
      <c r="V891" s="5">
        <f>VLOOKUP(B891, pct_raw!$A$2:$AX$1800, 32, FALSE)</f>
        <v>0</v>
      </c>
      <c r="W891" s="5">
        <f>VLOOKUP(B891, pct_raw!$A$2:$AX$1800, 33, FALSE)</f>
        <v>0</v>
      </c>
      <c r="X891" s="5">
        <f>VLOOKUP(B891, pct_raw!$A$2:$AX$1800, 34, FALSE)</f>
        <v>0</v>
      </c>
      <c r="Y891" s="5">
        <f>VLOOKUP(B891, pct_raw!$A$2:$AX$1800, 35, FALSE)</f>
        <v>0</v>
      </c>
      <c r="Z891" s="5">
        <f>VLOOKUP(B891, pct_raw!$A$2:$AX$1800, 36, FALSE)</f>
        <v>375</v>
      </c>
      <c r="AA891" s="5">
        <f>VLOOKUP(B891, pct_raw!$A$2:$AX$1800, 37, FALSE)</f>
        <v>383</v>
      </c>
      <c r="AB891" s="5">
        <f>VLOOKUP(B891, pct_raw!$A$2:$AX$1800, 38, FALSE)</f>
        <v>2.4300000000000002</v>
      </c>
      <c r="AC891" s="5">
        <f>VLOOKUP(B891, pct_raw!$A$2:$AX$1800, 39, FALSE)</f>
        <v>10</v>
      </c>
      <c r="AD891" s="5">
        <f>VLOOKUP(B891, pct_raw!$A$2:$AX$1800, 40, FALSE)</f>
        <v>0</v>
      </c>
      <c r="AE891" s="5">
        <f>VLOOKUP(B891, pct_raw!$A$2:$AX$1800, 41, FALSE)</f>
        <v>0</v>
      </c>
      <c r="AF891" s="5">
        <f>VLOOKUP(B891, pct_raw!$A$2:$AX$1800, 42, FALSE)</f>
        <v>5</v>
      </c>
      <c r="AG891" s="5">
        <f>VLOOKUP(B891, pct_raw!$A$2:$AX$1800, 43, FALSE)</f>
        <v>0</v>
      </c>
      <c r="AH891" s="5">
        <f>VLOOKUP(B891, pct_raw!$A$2:$AX$1800, 44, FALSE)</f>
        <v>0</v>
      </c>
      <c r="AI891" s="5">
        <f>VLOOKUP(B891, pct_raw!$A$2:$AX$1800, 45, FALSE)</f>
        <v>238</v>
      </c>
      <c r="AJ891" s="5">
        <f>VLOOKUP(B891, pct_raw!$A$2:$AX$1800, 46, FALSE)</f>
        <v>269</v>
      </c>
      <c r="AK891" s="5">
        <f>VLOOKUP(B891, pct_raw!$A$2:$AX$1800, 47, FALSE)</f>
        <v>1.62</v>
      </c>
      <c r="AL891" s="5">
        <f>VLOOKUP(B891, pct_raw!$A$2:$AX$1800, 48, FALSE)</f>
        <v>45</v>
      </c>
      <c r="AM891" s="5">
        <f>VLOOKUP(B891, pct_raw!$A$2:$AX$1800, 49, FALSE)</f>
        <v>8</v>
      </c>
      <c r="AN891" s="5">
        <f>VLOOKUP(B891, pct_raw!$A$2:$AX$1800, 50, FALSE)</f>
        <v>0</v>
      </c>
    </row>
    <row r="892" spans="1:40" x14ac:dyDescent="0.2">
      <c r="A892" s="2" t="s">
        <v>1416</v>
      </c>
      <c r="B892" s="2" t="str">
        <f t="shared" si="13"/>
        <v>Iowa City 22</v>
      </c>
      <c r="C892" s="2" t="s">
        <v>1416</v>
      </c>
      <c r="D892" s="2" t="str">
        <f>VLOOKUP(B892, pct_raw!$A$2:$AX$1800, 6, FALSE)</f>
        <v xml:space="preserve"> IOWA CITY 22</v>
      </c>
      <c r="E892" s="5">
        <f>VLOOKUP(B892, pct_raw!$A$2:$AX$1800, 15, FALSE)</f>
        <v>37</v>
      </c>
      <c r="F892" s="5">
        <f>VLOOKUP(B892, pct_raw!$A$2:$AX$1800, 16, FALSE)</f>
        <v>0</v>
      </c>
      <c r="G892" s="5">
        <f>VLOOKUP(B892, pct_raw!$A$2:$AX$1800, 17, FALSE)</f>
        <v>0</v>
      </c>
      <c r="H892">
        <f>VLOOKUP(B892, pct_raw!$A$2:$AX$1800, 18, FALSE)</f>
        <v>0</v>
      </c>
      <c r="I892" s="5">
        <f>VLOOKUP(B892, pct_raw!$A$2:$AX$1800, 19, FALSE)</f>
        <v>0</v>
      </c>
      <c r="J892">
        <f>VLOOKUP(B892, pct_raw!$A$2:$AX$1800, 20, FALSE)</f>
        <v>0</v>
      </c>
      <c r="K892" s="5">
        <f>VLOOKUP(B892, pct_raw!$A$2:$AX$1800, 21, FALSE)</f>
        <v>76</v>
      </c>
      <c r="L892" s="5">
        <f>VLOOKUP(B892, pct_raw!$A$2:$AX$1800, 22, FALSE)</f>
        <v>88</v>
      </c>
      <c r="M892" s="5">
        <f>VLOOKUP(B892, pct_raw!$A$2:$AX$1800, 23, FALSE)</f>
        <v>0.40500000000000003</v>
      </c>
      <c r="N892" s="5">
        <f>VLOOKUP(B892, pct_raw!$A$2:$AX$1800, 24, FALSE)</f>
        <v>0</v>
      </c>
      <c r="O892" s="5">
        <f>VLOOKUP(B892, pct_raw!$A$2:$AX$1800, 25, FALSE)</f>
        <v>0</v>
      </c>
      <c r="P892" s="5">
        <f>VLOOKUP(B892, pct_raw!$A$2:$AX$1800, 26, FALSE)</f>
        <v>0</v>
      </c>
      <c r="Q892" s="5">
        <f>VLOOKUP(B892, pct_raw!$A$2:$AX$1800, 27, FALSE)</f>
        <v>71</v>
      </c>
      <c r="R892" s="5">
        <f>VLOOKUP(B892, pct_raw!$A$2:$AX$1800, 28, FALSE)</f>
        <v>89</v>
      </c>
      <c r="S892" s="5">
        <f>VLOOKUP(B892, pct_raw!$A$2:$AX$1800, 29, FALSE)</f>
        <v>0.40500000000000003</v>
      </c>
      <c r="T892" s="5">
        <f>VLOOKUP(B892, pct_raw!$A$2:$AX$1800, 30, FALSE)</f>
        <v>0</v>
      </c>
      <c r="U892" s="5">
        <f>VLOOKUP(B892, pct_raw!$A$2:$AX$1800, 31, FALSE)</f>
        <v>0</v>
      </c>
      <c r="V892" s="5">
        <f>VLOOKUP(B892, pct_raw!$A$2:$AX$1800, 32, FALSE)</f>
        <v>0</v>
      </c>
      <c r="W892" s="5">
        <f>VLOOKUP(B892, pct_raw!$A$2:$AX$1800, 33, FALSE)</f>
        <v>0</v>
      </c>
      <c r="X892" s="5">
        <f>VLOOKUP(B892, pct_raw!$A$2:$AX$1800, 34, FALSE)</f>
        <v>0</v>
      </c>
      <c r="Y892" s="5">
        <f>VLOOKUP(B892, pct_raw!$A$2:$AX$1800, 35, FALSE)</f>
        <v>0</v>
      </c>
      <c r="Z892" s="5">
        <f>VLOOKUP(B892, pct_raw!$A$2:$AX$1800, 36, FALSE)</f>
        <v>160</v>
      </c>
      <c r="AA892" s="5">
        <f>VLOOKUP(B892, pct_raw!$A$2:$AX$1800, 37, FALSE)</f>
        <v>168</v>
      </c>
      <c r="AB892" s="5">
        <f>VLOOKUP(B892, pct_raw!$A$2:$AX$1800, 38, FALSE)</f>
        <v>1.2150000000000001</v>
      </c>
      <c r="AC892" s="5">
        <f>VLOOKUP(B892, pct_raw!$A$2:$AX$1800, 39, FALSE)</f>
        <v>1</v>
      </c>
      <c r="AD892" s="5">
        <f>VLOOKUP(B892, pct_raw!$A$2:$AX$1800, 40, FALSE)</f>
        <v>0</v>
      </c>
      <c r="AE892" s="5">
        <f>VLOOKUP(B892, pct_raw!$A$2:$AX$1800, 41, FALSE)</f>
        <v>0</v>
      </c>
      <c r="AF892" s="5">
        <f>VLOOKUP(B892, pct_raw!$A$2:$AX$1800, 42, FALSE)</f>
        <v>0</v>
      </c>
      <c r="AG892" s="5">
        <f>VLOOKUP(B892, pct_raw!$A$2:$AX$1800, 43, FALSE)</f>
        <v>0</v>
      </c>
      <c r="AH892" s="5">
        <f>VLOOKUP(B892, pct_raw!$A$2:$AX$1800, 44, FALSE)</f>
        <v>0</v>
      </c>
      <c r="AI892" s="5">
        <f>VLOOKUP(B892, pct_raw!$A$2:$AX$1800, 45, FALSE)</f>
        <v>150</v>
      </c>
      <c r="AJ892" s="5">
        <f>VLOOKUP(B892, pct_raw!$A$2:$AX$1800, 46, FALSE)</f>
        <v>166</v>
      </c>
      <c r="AK892" s="5">
        <f>VLOOKUP(B892, pct_raw!$A$2:$AX$1800, 47, FALSE)</f>
        <v>1.2150000000000001</v>
      </c>
      <c r="AL892" s="5">
        <f>VLOOKUP(B892, pct_raw!$A$2:$AX$1800, 48, FALSE)</f>
        <v>20</v>
      </c>
      <c r="AM892" s="5">
        <f>VLOOKUP(B892, pct_raw!$A$2:$AX$1800, 49, FALSE)</f>
        <v>0</v>
      </c>
      <c r="AN892" s="5">
        <f>VLOOKUP(B892, pct_raw!$A$2:$AX$1800, 50, FALSE)</f>
        <v>0</v>
      </c>
    </row>
    <row r="893" spans="1:40" x14ac:dyDescent="0.2">
      <c r="A893" s="2" t="s">
        <v>1417</v>
      </c>
      <c r="B893" s="2" t="str">
        <f t="shared" si="13"/>
        <v>Iowa City 23</v>
      </c>
      <c r="C893" s="2" t="s">
        <v>1417</v>
      </c>
      <c r="D893" s="2" t="str">
        <f>VLOOKUP(B893, pct_raw!$A$2:$AX$1800, 6, FALSE)</f>
        <v xml:space="preserve"> IOWA CITY 23</v>
      </c>
      <c r="E893" s="5">
        <f>VLOOKUP(B893, pct_raw!$A$2:$AX$1800, 15, FALSE)</f>
        <v>73</v>
      </c>
      <c r="F893" s="5">
        <f>VLOOKUP(B893, pct_raw!$A$2:$AX$1800, 16, FALSE)</f>
        <v>0</v>
      </c>
      <c r="G893" s="5">
        <f>VLOOKUP(B893, pct_raw!$A$2:$AX$1800, 17, FALSE)</f>
        <v>0</v>
      </c>
      <c r="H893">
        <f>VLOOKUP(B893, pct_raw!$A$2:$AX$1800, 18, FALSE)</f>
        <v>1</v>
      </c>
      <c r="I893" s="5">
        <f>VLOOKUP(B893, pct_raw!$A$2:$AX$1800, 19, FALSE)</f>
        <v>0</v>
      </c>
      <c r="J893">
        <f>VLOOKUP(B893, pct_raw!$A$2:$AX$1800, 20, FALSE)</f>
        <v>0</v>
      </c>
      <c r="K893" s="5">
        <f>VLOOKUP(B893, pct_raw!$A$2:$AX$1800, 21, FALSE)</f>
        <v>115</v>
      </c>
      <c r="L893" s="5">
        <f>VLOOKUP(B893, pct_raw!$A$2:$AX$1800, 22, FALSE)</f>
        <v>147</v>
      </c>
      <c r="M893" s="5">
        <f>VLOOKUP(B893, pct_raw!$A$2:$AX$1800, 23, FALSE)</f>
        <v>1.2150000000000001</v>
      </c>
      <c r="N893" s="5">
        <f>VLOOKUP(B893, pct_raw!$A$2:$AX$1800, 24, FALSE)</f>
        <v>2</v>
      </c>
      <c r="O893" s="5">
        <f>VLOOKUP(B893, pct_raw!$A$2:$AX$1800, 25, FALSE)</f>
        <v>0</v>
      </c>
      <c r="P893" s="5">
        <f>VLOOKUP(B893, pct_raw!$A$2:$AX$1800, 26, FALSE)</f>
        <v>0</v>
      </c>
      <c r="Q893" s="5">
        <f>VLOOKUP(B893, pct_raw!$A$2:$AX$1800, 27, FALSE)</f>
        <v>90</v>
      </c>
      <c r="R893" s="5">
        <f>VLOOKUP(B893, pct_raw!$A$2:$AX$1800, 28, FALSE)</f>
        <v>80</v>
      </c>
      <c r="S893" s="5">
        <f>VLOOKUP(B893, pct_raw!$A$2:$AX$1800, 29, FALSE)</f>
        <v>0</v>
      </c>
      <c r="T893" s="5">
        <f>VLOOKUP(B893, pct_raw!$A$2:$AX$1800, 30, FALSE)</f>
        <v>0</v>
      </c>
      <c r="U893" s="5">
        <f>VLOOKUP(B893, pct_raw!$A$2:$AX$1800, 31, FALSE)</f>
        <v>0</v>
      </c>
      <c r="V893" s="5">
        <f>VLOOKUP(B893, pct_raw!$A$2:$AX$1800, 32, FALSE)</f>
        <v>0</v>
      </c>
      <c r="W893" s="5">
        <f>VLOOKUP(B893, pct_raw!$A$2:$AX$1800, 33, FALSE)</f>
        <v>0</v>
      </c>
      <c r="X893" s="5">
        <f>VLOOKUP(B893, pct_raw!$A$2:$AX$1800, 34, FALSE)</f>
        <v>0</v>
      </c>
      <c r="Y893" s="5">
        <f>VLOOKUP(B893, pct_raw!$A$2:$AX$1800, 35, FALSE)</f>
        <v>0</v>
      </c>
      <c r="Z893" s="5">
        <f>VLOOKUP(B893, pct_raw!$A$2:$AX$1800, 36, FALSE)</f>
        <v>172</v>
      </c>
      <c r="AA893" s="5">
        <f>VLOOKUP(B893, pct_raw!$A$2:$AX$1800, 37, FALSE)</f>
        <v>192</v>
      </c>
      <c r="AB893" s="5">
        <f>VLOOKUP(B893, pct_raw!$A$2:$AX$1800, 38, FALSE)</f>
        <v>1.62</v>
      </c>
      <c r="AC893" s="5">
        <f>VLOOKUP(B893, pct_raw!$A$2:$AX$1800, 39, FALSE)</f>
        <v>21</v>
      </c>
      <c r="AD893" s="5">
        <f>VLOOKUP(B893, pct_raw!$A$2:$AX$1800, 40, FALSE)</f>
        <v>0</v>
      </c>
      <c r="AE893" s="5">
        <f>VLOOKUP(B893, pct_raw!$A$2:$AX$1800, 41, FALSE)</f>
        <v>0</v>
      </c>
      <c r="AF893" s="5">
        <f>VLOOKUP(B893, pct_raw!$A$2:$AX$1800, 42, FALSE)</f>
        <v>4</v>
      </c>
      <c r="AG893" s="5">
        <f>VLOOKUP(B893, pct_raw!$A$2:$AX$1800, 43, FALSE)</f>
        <v>83</v>
      </c>
      <c r="AH893" s="5">
        <f>VLOOKUP(B893, pct_raw!$A$2:$AX$1800, 44, FALSE)</f>
        <v>0</v>
      </c>
      <c r="AI893" s="5">
        <f>VLOOKUP(B893, pct_raw!$A$2:$AX$1800, 45, FALSE)</f>
        <v>251</v>
      </c>
      <c r="AJ893" s="5">
        <f>VLOOKUP(B893, pct_raw!$A$2:$AX$1800, 46, FALSE)</f>
        <v>299</v>
      </c>
      <c r="AK893" s="5">
        <f>VLOOKUP(B893, pct_raw!$A$2:$AX$1800, 47, FALSE)</f>
        <v>2.0249999999999999</v>
      </c>
      <c r="AL893" s="5">
        <f>VLOOKUP(B893, pct_raw!$A$2:$AX$1800, 48, FALSE)</f>
        <v>24</v>
      </c>
      <c r="AM893" s="5">
        <f>VLOOKUP(B893, pct_raw!$A$2:$AX$1800, 49, FALSE)</f>
        <v>0</v>
      </c>
      <c r="AN893" s="5">
        <f>VLOOKUP(B893, pct_raw!$A$2:$AX$1800, 50, FALSE)</f>
        <v>0</v>
      </c>
    </row>
    <row r="894" spans="1:40" x14ac:dyDescent="0.2">
      <c r="A894" s="2" t="s">
        <v>1418</v>
      </c>
      <c r="B894" s="2" t="str">
        <f t="shared" si="13"/>
        <v>Iowa City 24</v>
      </c>
      <c r="C894" s="2" t="s">
        <v>1418</v>
      </c>
      <c r="D894" s="2" t="str">
        <f>VLOOKUP(B894, pct_raw!$A$2:$AX$1800, 6, FALSE)</f>
        <v xml:space="preserve"> IOWA CITY 24</v>
      </c>
      <c r="E894" s="5">
        <f>VLOOKUP(B894, pct_raw!$A$2:$AX$1800, 15, FALSE)</f>
        <v>82</v>
      </c>
      <c r="F894" s="5">
        <f>VLOOKUP(B894, pct_raw!$A$2:$AX$1800, 16, FALSE)</f>
        <v>0</v>
      </c>
      <c r="G894" s="5">
        <f>VLOOKUP(B894, pct_raw!$A$2:$AX$1800, 17, FALSE)</f>
        <v>0</v>
      </c>
      <c r="H894">
        <f>VLOOKUP(B894, pct_raw!$A$2:$AX$1800, 18, FALSE)</f>
        <v>0</v>
      </c>
      <c r="I894" s="5">
        <f>VLOOKUP(B894, pct_raw!$A$2:$AX$1800, 19, FALSE)</f>
        <v>0</v>
      </c>
      <c r="J894">
        <f>VLOOKUP(B894, pct_raw!$A$2:$AX$1800, 20, FALSE)</f>
        <v>0</v>
      </c>
      <c r="K894" s="5">
        <f>VLOOKUP(B894, pct_raw!$A$2:$AX$1800, 21, FALSE)</f>
        <v>172</v>
      </c>
      <c r="L894" s="5">
        <f>VLOOKUP(B894, pct_raw!$A$2:$AX$1800, 22, FALSE)</f>
        <v>211</v>
      </c>
      <c r="M894" s="5">
        <f>VLOOKUP(B894, pct_raw!$A$2:$AX$1800, 23, FALSE)</f>
        <v>1.62</v>
      </c>
      <c r="N894" s="5">
        <f>VLOOKUP(B894, pct_raw!$A$2:$AX$1800, 24, FALSE)</f>
        <v>2</v>
      </c>
      <c r="O894" s="5">
        <f>VLOOKUP(B894, pct_raw!$A$2:$AX$1800, 25, FALSE)</f>
        <v>0</v>
      </c>
      <c r="P894" s="5">
        <f>VLOOKUP(B894, pct_raw!$A$2:$AX$1800, 26, FALSE)</f>
        <v>0</v>
      </c>
      <c r="Q894" s="5">
        <f>VLOOKUP(B894, pct_raw!$A$2:$AX$1800, 27, FALSE)</f>
        <v>25</v>
      </c>
      <c r="R894" s="5">
        <f>VLOOKUP(B894, pct_raw!$A$2:$AX$1800, 28, FALSE)</f>
        <v>0</v>
      </c>
      <c r="S894" s="5">
        <f>VLOOKUP(B894, pct_raw!$A$2:$AX$1800, 29, FALSE)</f>
        <v>0</v>
      </c>
      <c r="T894" s="5">
        <f>VLOOKUP(B894, pct_raw!$A$2:$AX$1800, 30, FALSE)</f>
        <v>0</v>
      </c>
      <c r="U894" s="5">
        <f>VLOOKUP(B894, pct_raw!$A$2:$AX$1800, 31, FALSE)</f>
        <v>0</v>
      </c>
      <c r="V894" s="5">
        <f>VLOOKUP(B894, pct_raw!$A$2:$AX$1800, 32, FALSE)</f>
        <v>0</v>
      </c>
      <c r="W894" s="5">
        <f>VLOOKUP(B894, pct_raw!$A$2:$AX$1800, 33, FALSE)</f>
        <v>0</v>
      </c>
      <c r="X894" s="5">
        <f>VLOOKUP(B894, pct_raw!$A$2:$AX$1800, 34, FALSE)</f>
        <v>0</v>
      </c>
      <c r="Y894" s="5">
        <f>VLOOKUP(B894, pct_raw!$A$2:$AX$1800, 35, FALSE)</f>
        <v>0</v>
      </c>
      <c r="Z894" s="5">
        <f>VLOOKUP(B894, pct_raw!$A$2:$AX$1800, 36, FALSE)</f>
        <v>117</v>
      </c>
      <c r="AA894" s="5">
        <f>VLOOKUP(B894, pct_raw!$A$2:$AX$1800, 37, FALSE)</f>
        <v>125</v>
      </c>
      <c r="AB894" s="5">
        <f>VLOOKUP(B894, pct_raw!$A$2:$AX$1800, 38, FALSE)</f>
        <v>1.2150000000000001</v>
      </c>
      <c r="AC894" s="5">
        <f>VLOOKUP(B894, pct_raw!$A$2:$AX$1800, 39, FALSE)</f>
        <v>8</v>
      </c>
      <c r="AD894" s="5">
        <f>VLOOKUP(B894, pct_raw!$A$2:$AX$1800, 40, FALSE)</f>
        <v>0</v>
      </c>
      <c r="AE894" s="5">
        <f>VLOOKUP(B894, pct_raw!$A$2:$AX$1800, 41, FALSE)</f>
        <v>0</v>
      </c>
      <c r="AF894" s="5">
        <f>VLOOKUP(B894, pct_raw!$A$2:$AX$1800, 42, FALSE)</f>
        <v>0</v>
      </c>
      <c r="AG894" s="5">
        <f>VLOOKUP(B894, pct_raw!$A$2:$AX$1800, 43, FALSE)</f>
        <v>0</v>
      </c>
      <c r="AH894" s="5">
        <f>VLOOKUP(B894, pct_raw!$A$2:$AX$1800, 44, FALSE)</f>
        <v>0</v>
      </c>
      <c r="AI894" s="5">
        <f>VLOOKUP(B894, pct_raw!$A$2:$AX$1800, 45, FALSE)</f>
        <v>198</v>
      </c>
      <c r="AJ894" s="5">
        <f>VLOOKUP(B894, pct_raw!$A$2:$AX$1800, 46, FALSE)</f>
        <v>237</v>
      </c>
      <c r="AK894" s="5">
        <f>VLOOKUP(B894, pct_raw!$A$2:$AX$1800, 47, FALSE)</f>
        <v>2.0249999999999999</v>
      </c>
      <c r="AL894" s="5">
        <f>VLOOKUP(B894, pct_raw!$A$2:$AX$1800, 48, FALSE)</f>
        <v>23</v>
      </c>
      <c r="AM894" s="5">
        <f>VLOOKUP(B894, pct_raw!$A$2:$AX$1800, 49, FALSE)</f>
        <v>0</v>
      </c>
      <c r="AN894" s="5">
        <f>VLOOKUP(B894, pct_raw!$A$2:$AX$1800, 50, FALSE)</f>
        <v>0</v>
      </c>
    </row>
    <row r="895" spans="1:40" x14ac:dyDescent="0.2">
      <c r="A895" s="2" t="s">
        <v>1419</v>
      </c>
      <c r="B895" s="2" t="str">
        <f t="shared" si="13"/>
        <v>Iowa Falls #1</v>
      </c>
      <c r="C895" s="2" t="s">
        <v>1419</v>
      </c>
      <c r="D895" s="2" t="str">
        <f>VLOOKUP(B895, pct_raw!$A$2:$AX$1800, 6, FALSE)</f>
        <v xml:space="preserve"> Iowa Falls #1</v>
      </c>
      <c r="E895" s="5">
        <f>VLOOKUP(B895, pct_raw!$A$2:$AX$1800, 15, FALSE)</f>
        <v>22</v>
      </c>
      <c r="F895" s="5">
        <f>VLOOKUP(B895, pct_raw!$A$2:$AX$1800, 16, FALSE)</f>
        <v>24</v>
      </c>
      <c r="G895" s="5">
        <f>VLOOKUP(B895, pct_raw!$A$2:$AX$1800, 17, FALSE)</f>
        <v>0.36</v>
      </c>
      <c r="H895">
        <f>VLOOKUP(B895, pct_raw!$A$2:$AX$1800, 18, FALSE)</f>
        <v>0</v>
      </c>
      <c r="I895" s="5">
        <f>VLOOKUP(B895, pct_raw!$A$2:$AX$1800, 19, FALSE)</f>
        <v>0</v>
      </c>
      <c r="J895">
        <f>VLOOKUP(B895, pct_raw!$A$2:$AX$1800, 20, FALSE)</f>
        <v>0</v>
      </c>
      <c r="K895" s="5">
        <f>VLOOKUP(B895, pct_raw!$A$2:$AX$1800, 21, FALSE)</f>
        <v>31</v>
      </c>
      <c r="L895" s="5">
        <f>VLOOKUP(B895, pct_raw!$A$2:$AX$1800, 22, FALSE)</f>
        <v>35</v>
      </c>
      <c r="M895" s="5">
        <f>VLOOKUP(B895, pct_raw!$A$2:$AX$1800, 23, FALSE)</f>
        <v>0.504</v>
      </c>
      <c r="N895" s="5">
        <f>VLOOKUP(B895, pct_raw!$A$2:$AX$1800, 24, FALSE)</f>
        <v>0</v>
      </c>
      <c r="O895" s="5">
        <f>VLOOKUP(B895, pct_raw!$A$2:$AX$1800, 25, FALSE)</f>
        <v>0</v>
      </c>
      <c r="P895" s="5">
        <f>VLOOKUP(B895, pct_raw!$A$2:$AX$1800, 26, FALSE)</f>
        <v>0</v>
      </c>
      <c r="Q895" s="5">
        <f>VLOOKUP(B895, pct_raw!$A$2:$AX$1800, 27, FALSE)</f>
        <v>9</v>
      </c>
      <c r="R895" s="5">
        <f>VLOOKUP(B895, pct_raw!$A$2:$AX$1800, 28, FALSE)</f>
        <v>0</v>
      </c>
      <c r="S895" s="5">
        <f>VLOOKUP(B895, pct_raw!$A$2:$AX$1800, 29, FALSE)</f>
        <v>0</v>
      </c>
      <c r="T895" s="5">
        <f>VLOOKUP(B895, pct_raw!$A$2:$AX$1800, 30, FALSE)</f>
        <v>0</v>
      </c>
      <c r="U895" s="5">
        <f>VLOOKUP(B895, pct_raw!$A$2:$AX$1800, 31, FALSE)</f>
        <v>0</v>
      </c>
      <c r="V895" s="5">
        <f>VLOOKUP(B895, pct_raw!$A$2:$AX$1800, 32, FALSE)</f>
        <v>0</v>
      </c>
      <c r="W895" s="5">
        <f>VLOOKUP(B895, pct_raw!$A$2:$AX$1800, 33, FALSE)</f>
        <v>0</v>
      </c>
      <c r="X895" s="5">
        <f>VLOOKUP(B895, pct_raw!$A$2:$AX$1800, 34, FALSE)</f>
        <v>0</v>
      </c>
      <c r="Y895" s="5">
        <f>VLOOKUP(B895, pct_raw!$A$2:$AX$1800, 35, FALSE)</f>
        <v>0</v>
      </c>
      <c r="Z895" s="5">
        <f>VLOOKUP(B895, pct_raw!$A$2:$AX$1800, 36, FALSE)</f>
        <v>13</v>
      </c>
      <c r="AA895" s="5">
        <f>VLOOKUP(B895, pct_raw!$A$2:$AX$1800, 37, FALSE)</f>
        <v>18</v>
      </c>
      <c r="AB895" s="5">
        <f>VLOOKUP(B895, pct_raw!$A$2:$AX$1800, 38, FALSE)</f>
        <v>0.216</v>
      </c>
      <c r="AC895" s="5">
        <f>VLOOKUP(B895, pct_raw!$A$2:$AX$1800, 39, FALSE)</f>
        <v>0</v>
      </c>
      <c r="AD895" s="5">
        <f>VLOOKUP(B895, pct_raw!$A$2:$AX$1800, 40, FALSE)</f>
        <v>0</v>
      </c>
      <c r="AE895" s="5">
        <f>VLOOKUP(B895, pct_raw!$A$2:$AX$1800, 41, FALSE)</f>
        <v>0</v>
      </c>
      <c r="AF895" s="5">
        <f>VLOOKUP(B895, pct_raw!$A$2:$AX$1800, 42, FALSE)</f>
        <v>0</v>
      </c>
      <c r="AG895" s="5">
        <f>VLOOKUP(B895, pct_raw!$A$2:$AX$1800, 43, FALSE)</f>
        <v>0</v>
      </c>
      <c r="AH895" s="5">
        <f>VLOOKUP(B895, pct_raw!$A$2:$AX$1800, 44, FALSE)</f>
        <v>0</v>
      </c>
      <c r="AI895" s="5">
        <f>VLOOKUP(B895, pct_raw!$A$2:$AX$1800, 45, FALSE)</f>
        <v>20</v>
      </c>
      <c r="AJ895" s="5">
        <f>VLOOKUP(B895, pct_raw!$A$2:$AX$1800, 46, FALSE)</f>
        <v>23</v>
      </c>
      <c r="AK895" s="5">
        <f>VLOOKUP(B895, pct_raw!$A$2:$AX$1800, 47, FALSE)</f>
        <v>0.28799999999999998</v>
      </c>
      <c r="AL895" s="5">
        <f>VLOOKUP(B895, pct_raw!$A$2:$AX$1800, 48, FALSE)</f>
        <v>5</v>
      </c>
      <c r="AM895" s="5">
        <f>VLOOKUP(B895, pct_raw!$A$2:$AX$1800, 49, FALSE)</f>
        <v>0</v>
      </c>
      <c r="AN895" s="5">
        <f>VLOOKUP(B895, pct_raw!$A$2:$AX$1800, 50, FALSE)</f>
        <v>0</v>
      </c>
    </row>
    <row r="896" spans="1:40" x14ac:dyDescent="0.2">
      <c r="A896" s="2" t="s">
        <v>1420</v>
      </c>
      <c r="B896" s="2" t="str">
        <f t="shared" si="13"/>
        <v>Iowa Falls #2</v>
      </c>
      <c r="C896" s="2" t="s">
        <v>1420</v>
      </c>
      <c r="D896" s="2" t="str">
        <f>VLOOKUP(B896, pct_raw!$A$2:$AX$1800, 6, FALSE)</f>
        <v xml:space="preserve"> Iowa Falls #2</v>
      </c>
      <c r="E896" s="5">
        <f>VLOOKUP(B896, pct_raw!$A$2:$AX$1800, 15, FALSE)</f>
        <v>12</v>
      </c>
      <c r="F896" s="5">
        <f>VLOOKUP(B896, pct_raw!$A$2:$AX$1800, 16, FALSE)</f>
        <v>0</v>
      </c>
      <c r="G896" s="5">
        <f>VLOOKUP(B896, pct_raw!$A$2:$AX$1800, 17, FALSE)</f>
        <v>0</v>
      </c>
      <c r="H896">
        <f>VLOOKUP(B896, pct_raw!$A$2:$AX$1800, 18, FALSE)</f>
        <v>0</v>
      </c>
      <c r="I896" s="5">
        <f>VLOOKUP(B896, pct_raw!$A$2:$AX$1800, 19, FALSE)</f>
        <v>0</v>
      </c>
      <c r="J896">
        <f>VLOOKUP(B896, pct_raw!$A$2:$AX$1800, 20, FALSE)</f>
        <v>0</v>
      </c>
      <c r="K896" s="5">
        <f>VLOOKUP(B896, pct_raw!$A$2:$AX$1800, 21, FALSE)</f>
        <v>34</v>
      </c>
      <c r="L896" s="5">
        <f>VLOOKUP(B896, pct_raw!$A$2:$AX$1800, 22, FALSE)</f>
        <v>39</v>
      </c>
      <c r="M896" s="5">
        <f>VLOOKUP(B896, pct_raw!$A$2:$AX$1800, 23, FALSE)</f>
        <v>0.64800000000000002</v>
      </c>
      <c r="N896" s="5">
        <f>VLOOKUP(B896, pct_raw!$A$2:$AX$1800, 24, FALSE)</f>
        <v>0</v>
      </c>
      <c r="O896" s="5">
        <f>VLOOKUP(B896, pct_raw!$A$2:$AX$1800, 25, FALSE)</f>
        <v>0</v>
      </c>
      <c r="P896" s="5">
        <f>VLOOKUP(B896, pct_raw!$A$2:$AX$1800, 26, FALSE)</f>
        <v>0</v>
      </c>
      <c r="Q896" s="5">
        <f>VLOOKUP(B896, pct_raw!$A$2:$AX$1800, 27, FALSE)</f>
        <v>20</v>
      </c>
      <c r="R896" s="5">
        <f>VLOOKUP(B896, pct_raw!$A$2:$AX$1800, 28, FALSE)</f>
        <v>27</v>
      </c>
      <c r="S896" s="5">
        <f>VLOOKUP(B896, pct_raw!$A$2:$AX$1800, 29, FALSE)</f>
        <v>0.36</v>
      </c>
      <c r="T896" s="5">
        <f>VLOOKUP(B896, pct_raw!$A$2:$AX$1800, 30, FALSE)</f>
        <v>0</v>
      </c>
      <c r="U896" s="5">
        <f>VLOOKUP(B896, pct_raw!$A$2:$AX$1800, 31, FALSE)</f>
        <v>0</v>
      </c>
      <c r="V896" s="5">
        <f>VLOOKUP(B896, pct_raw!$A$2:$AX$1800, 32, FALSE)</f>
        <v>0</v>
      </c>
      <c r="W896" s="5">
        <f>VLOOKUP(B896, pct_raw!$A$2:$AX$1800, 33, FALSE)</f>
        <v>0</v>
      </c>
      <c r="X896" s="5">
        <f>VLOOKUP(B896, pct_raw!$A$2:$AX$1800, 34, FALSE)</f>
        <v>0</v>
      </c>
      <c r="Y896" s="5">
        <f>VLOOKUP(B896, pct_raw!$A$2:$AX$1800, 35, FALSE)</f>
        <v>0</v>
      </c>
      <c r="Z896" s="5">
        <f>VLOOKUP(B896, pct_raw!$A$2:$AX$1800, 36, FALSE)</f>
        <v>21</v>
      </c>
      <c r="AA896" s="5">
        <f>VLOOKUP(B896, pct_raw!$A$2:$AX$1800, 37, FALSE)</f>
        <v>21</v>
      </c>
      <c r="AB896" s="5">
        <f>VLOOKUP(B896, pct_raw!$A$2:$AX$1800, 38, FALSE)</f>
        <v>0.28799999999999998</v>
      </c>
      <c r="AC896" s="5">
        <f>VLOOKUP(B896, pct_raw!$A$2:$AX$1800, 39, FALSE)</f>
        <v>1</v>
      </c>
      <c r="AD896" s="5">
        <f>VLOOKUP(B896, pct_raw!$A$2:$AX$1800, 40, FALSE)</f>
        <v>0</v>
      </c>
      <c r="AE896" s="5">
        <f>VLOOKUP(B896, pct_raw!$A$2:$AX$1800, 41, FALSE)</f>
        <v>0</v>
      </c>
      <c r="AF896" s="5">
        <f>VLOOKUP(B896, pct_raw!$A$2:$AX$1800, 42, FALSE)</f>
        <v>0</v>
      </c>
      <c r="AG896" s="5">
        <f>VLOOKUP(B896, pct_raw!$A$2:$AX$1800, 43, FALSE)</f>
        <v>0</v>
      </c>
      <c r="AH896" s="5">
        <f>VLOOKUP(B896, pct_raw!$A$2:$AX$1800, 44, FALSE)</f>
        <v>0</v>
      </c>
      <c r="AI896" s="5">
        <f>VLOOKUP(B896, pct_raw!$A$2:$AX$1800, 45, FALSE)</f>
        <v>20</v>
      </c>
      <c r="AJ896" s="5">
        <f>VLOOKUP(B896, pct_raw!$A$2:$AX$1800, 46, FALSE)</f>
        <v>22</v>
      </c>
      <c r="AK896" s="5">
        <f>VLOOKUP(B896, pct_raw!$A$2:$AX$1800, 47, FALSE)</f>
        <v>0.28799999999999998</v>
      </c>
      <c r="AL896" s="5">
        <f>VLOOKUP(B896, pct_raw!$A$2:$AX$1800, 48, FALSE)</f>
        <v>2</v>
      </c>
      <c r="AM896" s="5">
        <f>VLOOKUP(B896, pct_raw!$A$2:$AX$1800, 49, FALSE)</f>
        <v>0</v>
      </c>
      <c r="AN896" s="5">
        <f>VLOOKUP(B896, pct_raw!$A$2:$AX$1800, 50, FALSE)</f>
        <v>0</v>
      </c>
    </row>
    <row r="897" spans="1:40" x14ac:dyDescent="0.2">
      <c r="A897" s="2" t="s">
        <v>374</v>
      </c>
      <c r="B897" s="2" t="str">
        <f t="shared" si="13"/>
        <v>Iowa Leroy Luzerne Blairstown</v>
      </c>
      <c r="C897" s="2" t="s">
        <v>4743</v>
      </c>
      <c r="D897" s="2" t="str">
        <f>VLOOKUP(B897, pct_raw!$A$2:$AX$1800, 6, FALSE)</f>
        <v xml:space="preserve"> Iowa Leroy Luzerne Blairstown</v>
      </c>
      <c r="E897" s="5">
        <f>VLOOKUP(B897, pct_raw!$A$2:$AX$1800, 15, FALSE)</f>
        <v>12</v>
      </c>
      <c r="F897" s="5">
        <f>VLOOKUP(B897, pct_raw!$A$2:$AX$1800, 16, FALSE)</f>
        <v>16</v>
      </c>
      <c r="G897" s="5">
        <f>VLOOKUP(B897, pct_raw!$A$2:$AX$1800, 17, FALSE)</f>
        <v>0.375</v>
      </c>
      <c r="H897">
        <f>VLOOKUP(B897, pct_raw!$A$2:$AX$1800, 18, FALSE)</f>
        <v>0</v>
      </c>
      <c r="I897" s="5">
        <f>VLOOKUP(B897, pct_raw!$A$2:$AX$1800, 19, FALSE)</f>
        <v>0</v>
      </c>
      <c r="J897">
        <f>VLOOKUP(B897, pct_raw!$A$2:$AX$1800, 20, FALSE)</f>
        <v>0</v>
      </c>
      <c r="K897" s="5">
        <f>VLOOKUP(B897, pct_raw!$A$2:$AX$1800, 21, FALSE)</f>
        <v>12</v>
      </c>
      <c r="L897" s="5">
        <f>VLOOKUP(B897, pct_raw!$A$2:$AX$1800, 22, FALSE)</f>
        <v>18</v>
      </c>
      <c r="M897" s="5">
        <f>VLOOKUP(B897, pct_raw!$A$2:$AX$1800, 23, FALSE)</f>
        <v>0.375</v>
      </c>
      <c r="N897" s="5">
        <f>VLOOKUP(B897, pct_raw!$A$2:$AX$1800, 24, FALSE)</f>
        <v>1</v>
      </c>
      <c r="O897" s="5">
        <f>VLOOKUP(B897, pct_raw!$A$2:$AX$1800, 25, FALSE)</f>
        <v>0</v>
      </c>
      <c r="P897" s="5">
        <f>VLOOKUP(B897, pct_raw!$A$2:$AX$1800, 26, FALSE)</f>
        <v>0</v>
      </c>
      <c r="Q897" s="5">
        <f>VLOOKUP(B897, pct_raw!$A$2:$AX$1800, 27, FALSE)</f>
        <v>0</v>
      </c>
      <c r="R897" s="5">
        <f>VLOOKUP(B897, pct_raw!$A$2:$AX$1800, 28, FALSE)</f>
        <v>0</v>
      </c>
      <c r="S897" s="5">
        <f>VLOOKUP(B897, pct_raw!$A$2:$AX$1800, 29, FALSE)</f>
        <v>0</v>
      </c>
      <c r="T897" s="5">
        <f>VLOOKUP(B897, pct_raw!$A$2:$AX$1800, 30, FALSE)</f>
        <v>0</v>
      </c>
      <c r="U897" s="5">
        <f>VLOOKUP(B897, pct_raw!$A$2:$AX$1800, 31, FALSE)</f>
        <v>0</v>
      </c>
      <c r="V897" s="5">
        <f>VLOOKUP(B897, pct_raw!$A$2:$AX$1800, 32, FALSE)</f>
        <v>0</v>
      </c>
      <c r="W897" s="5">
        <f>VLOOKUP(B897, pct_raw!$A$2:$AX$1800, 33, FALSE)</f>
        <v>0</v>
      </c>
      <c r="X897" s="5">
        <f>VLOOKUP(B897, pct_raw!$A$2:$AX$1800, 34, FALSE)</f>
        <v>0</v>
      </c>
      <c r="Y897" s="5">
        <f>VLOOKUP(B897, pct_raw!$A$2:$AX$1800, 35, FALSE)</f>
        <v>0</v>
      </c>
      <c r="Z897" s="5">
        <f>VLOOKUP(B897, pct_raw!$A$2:$AX$1800, 36, FALSE)</f>
        <v>3</v>
      </c>
      <c r="AA897" s="5">
        <f>VLOOKUP(B897, pct_raw!$A$2:$AX$1800, 37, FALSE)</f>
        <v>0</v>
      </c>
      <c r="AB897" s="5">
        <f>VLOOKUP(B897, pct_raw!$A$2:$AX$1800, 38, FALSE)</f>
        <v>0</v>
      </c>
      <c r="AC897" s="5">
        <f>VLOOKUP(B897, pct_raw!$A$2:$AX$1800, 39, FALSE)</f>
        <v>3</v>
      </c>
      <c r="AD897" s="5">
        <f>VLOOKUP(B897, pct_raw!$A$2:$AX$1800, 40, FALSE)</f>
        <v>0</v>
      </c>
      <c r="AE897" s="5">
        <f>VLOOKUP(B897, pct_raw!$A$2:$AX$1800, 41, FALSE)</f>
        <v>0</v>
      </c>
      <c r="AF897" s="5">
        <f>VLOOKUP(B897, pct_raw!$A$2:$AX$1800, 42, FALSE)</f>
        <v>0</v>
      </c>
      <c r="AG897" s="5">
        <f>VLOOKUP(B897, pct_raw!$A$2:$AX$1800, 43, FALSE)</f>
        <v>0</v>
      </c>
      <c r="AH897" s="5">
        <f>VLOOKUP(B897, pct_raw!$A$2:$AX$1800, 44, FALSE)</f>
        <v>0</v>
      </c>
      <c r="AI897" s="5">
        <f>VLOOKUP(B897, pct_raw!$A$2:$AX$1800, 45, FALSE)</f>
        <v>3</v>
      </c>
      <c r="AJ897" s="5">
        <f>VLOOKUP(B897, pct_raw!$A$2:$AX$1800, 46, FALSE)</f>
        <v>0</v>
      </c>
      <c r="AK897" s="5">
        <f>VLOOKUP(B897, pct_raw!$A$2:$AX$1800, 47, FALSE)</f>
        <v>0</v>
      </c>
      <c r="AL897" s="5">
        <f>VLOOKUP(B897, pct_raw!$A$2:$AX$1800, 48, FALSE)</f>
        <v>1</v>
      </c>
      <c r="AM897" s="5">
        <f>VLOOKUP(B897, pct_raw!$A$2:$AX$1800, 49, FALSE)</f>
        <v>0</v>
      </c>
      <c r="AN897" s="5">
        <f>VLOOKUP(B897, pct_raw!$A$2:$AX$1800, 50, FALSE)</f>
        <v>0</v>
      </c>
    </row>
    <row r="898" spans="1:40" x14ac:dyDescent="0.2">
      <c r="A898" s="2" t="s">
        <v>1421</v>
      </c>
      <c r="B898" s="2" t="str">
        <f t="shared" ref="B898:B961" si="14">PROPER(C898)</f>
        <v>Iv Pc</v>
      </c>
      <c r="C898" s="2" t="s">
        <v>4744</v>
      </c>
      <c r="D898" s="2" t="str">
        <f>VLOOKUP(B898, pct_raw!$A$2:$AX$1800, 6, FALSE)</f>
        <v xml:space="preserve"> IV PC</v>
      </c>
      <c r="E898" s="5">
        <f>VLOOKUP(B898, pct_raw!$A$2:$AX$1800, 15, FALSE)</f>
        <v>2</v>
      </c>
      <c r="F898" s="5">
        <f>VLOOKUP(B898, pct_raw!$A$2:$AX$1800, 16, FALSE)</f>
        <v>2</v>
      </c>
      <c r="G898" s="5">
        <f>VLOOKUP(B898, pct_raw!$A$2:$AX$1800, 17, FALSE)</f>
        <v>0</v>
      </c>
      <c r="H898">
        <f>VLOOKUP(B898, pct_raw!$A$2:$AX$1800, 18, FALSE)</f>
        <v>0</v>
      </c>
      <c r="I898" s="5">
        <f>VLOOKUP(B898, pct_raw!$A$2:$AX$1800, 19, FALSE)</f>
        <v>0</v>
      </c>
      <c r="J898">
        <f>VLOOKUP(B898, pct_raw!$A$2:$AX$1800, 20, FALSE)</f>
        <v>0</v>
      </c>
      <c r="K898" s="5">
        <f>VLOOKUP(B898, pct_raw!$A$2:$AX$1800, 21, FALSE)</f>
        <v>3</v>
      </c>
      <c r="L898" s="5">
        <f>VLOOKUP(B898, pct_raw!$A$2:$AX$1800, 22, FALSE)</f>
        <v>3</v>
      </c>
      <c r="M898" s="5">
        <f>VLOOKUP(B898, pct_raw!$A$2:$AX$1800, 23, FALSE)</f>
        <v>8.8900000000000007E-2</v>
      </c>
      <c r="N898" s="5">
        <f>VLOOKUP(B898, pct_raw!$A$2:$AX$1800, 24, FALSE)</f>
        <v>0</v>
      </c>
      <c r="O898" s="5">
        <f>VLOOKUP(B898, pct_raw!$A$2:$AX$1800, 25, FALSE)</f>
        <v>0</v>
      </c>
      <c r="P898" s="5">
        <f>VLOOKUP(B898, pct_raw!$A$2:$AX$1800, 26, FALSE)</f>
        <v>0</v>
      </c>
      <c r="Q898" s="5">
        <f>VLOOKUP(B898, pct_raw!$A$2:$AX$1800, 27, FALSE)</f>
        <v>0</v>
      </c>
      <c r="R898" s="5">
        <f>VLOOKUP(B898, pct_raw!$A$2:$AX$1800, 28, FALSE)</f>
        <v>0</v>
      </c>
      <c r="S898" s="5">
        <f>VLOOKUP(B898, pct_raw!$A$2:$AX$1800, 29, FALSE)</f>
        <v>0</v>
      </c>
      <c r="T898" s="5">
        <f>VLOOKUP(B898, pct_raw!$A$2:$AX$1800, 30, FALSE)</f>
        <v>0</v>
      </c>
      <c r="U898" s="5">
        <f>VLOOKUP(B898, pct_raw!$A$2:$AX$1800, 31, FALSE)</f>
        <v>0</v>
      </c>
      <c r="V898" s="5">
        <f>VLOOKUP(B898, pct_raw!$A$2:$AX$1800, 32, FALSE)</f>
        <v>0</v>
      </c>
      <c r="W898" s="5">
        <f>VLOOKUP(B898, pct_raw!$A$2:$AX$1800, 33, FALSE)</f>
        <v>0</v>
      </c>
      <c r="X898" s="5">
        <f>VLOOKUP(B898, pct_raw!$A$2:$AX$1800, 34, FALSE)</f>
        <v>0</v>
      </c>
      <c r="Y898" s="5">
        <f>VLOOKUP(B898, pct_raw!$A$2:$AX$1800, 35, FALSE)</f>
        <v>0</v>
      </c>
      <c r="Z898" s="5">
        <f>VLOOKUP(B898, pct_raw!$A$2:$AX$1800, 36, FALSE)</f>
        <v>0</v>
      </c>
      <c r="AA898" s="5">
        <f>VLOOKUP(B898, pct_raw!$A$2:$AX$1800, 37, FALSE)</f>
        <v>0</v>
      </c>
      <c r="AB898" s="5">
        <f>VLOOKUP(B898, pct_raw!$A$2:$AX$1800, 38, FALSE)</f>
        <v>0</v>
      </c>
      <c r="AC898" s="5">
        <f>VLOOKUP(B898, pct_raw!$A$2:$AX$1800, 39, FALSE)</f>
        <v>0</v>
      </c>
      <c r="AD898" s="5">
        <f>VLOOKUP(B898, pct_raw!$A$2:$AX$1800, 40, FALSE)</f>
        <v>0</v>
      </c>
      <c r="AE898" s="5">
        <f>VLOOKUP(B898, pct_raw!$A$2:$AX$1800, 41, FALSE)</f>
        <v>0</v>
      </c>
      <c r="AF898" s="5">
        <f>VLOOKUP(B898, pct_raw!$A$2:$AX$1800, 42, FALSE)</f>
        <v>0</v>
      </c>
      <c r="AG898" s="5">
        <f>VLOOKUP(B898, pct_raw!$A$2:$AX$1800, 43, FALSE)</f>
        <v>0</v>
      </c>
      <c r="AH898" s="5">
        <f>VLOOKUP(B898, pct_raw!$A$2:$AX$1800, 44, FALSE)</f>
        <v>0</v>
      </c>
      <c r="AI898" s="5">
        <f>VLOOKUP(B898, pct_raw!$A$2:$AX$1800, 45, FALSE)</f>
        <v>0</v>
      </c>
      <c r="AJ898" s="5">
        <f>VLOOKUP(B898, pct_raw!$A$2:$AX$1800, 46, FALSE)</f>
        <v>0</v>
      </c>
      <c r="AK898" s="5">
        <f>VLOOKUP(B898, pct_raw!$A$2:$AX$1800, 47, FALSE)</f>
        <v>0</v>
      </c>
      <c r="AL898" s="5">
        <f>VLOOKUP(B898, pct_raw!$A$2:$AX$1800, 48, FALSE)</f>
        <v>0</v>
      </c>
      <c r="AM898" s="5">
        <f>VLOOKUP(B898, pct_raw!$A$2:$AX$1800, 49, FALSE)</f>
        <v>0</v>
      </c>
      <c r="AN898" s="5">
        <f>VLOOKUP(B898, pct_raw!$A$2:$AX$1800, 50, FALSE)</f>
        <v>0</v>
      </c>
    </row>
    <row r="899" spans="1:40" x14ac:dyDescent="0.2">
      <c r="A899" s="2" t="s">
        <v>190</v>
      </c>
      <c r="B899" s="2" t="str">
        <f t="shared" si="14"/>
        <v>Jackson</v>
      </c>
      <c r="C899" s="2" t="s">
        <v>190</v>
      </c>
      <c r="D899" s="2" t="str">
        <f>VLOOKUP(B899, pct_raw!$A$2:$AX$1800, 6, FALSE)</f>
        <v xml:space="preserve"> Jackson</v>
      </c>
      <c r="E899" s="5">
        <f>VLOOKUP(B899, pct_raw!$A$2:$AX$1800, 15, FALSE)</f>
        <v>10</v>
      </c>
      <c r="F899" s="5">
        <f>VLOOKUP(B899, pct_raw!$A$2:$AX$1800, 16, FALSE)</f>
        <v>0</v>
      </c>
      <c r="G899" s="5">
        <f>VLOOKUP(B899, pct_raw!$A$2:$AX$1800, 17, FALSE)</f>
        <v>0</v>
      </c>
      <c r="H899">
        <f>VLOOKUP(B899, pct_raw!$A$2:$AX$1800, 18, FALSE)</f>
        <v>0</v>
      </c>
      <c r="I899" s="5">
        <f>VLOOKUP(B899, pct_raw!$A$2:$AX$1800, 19, FALSE)</f>
        <v>0</v>
      </c>
      <c r="J899">
        <f>VLOOKUP(B899, pct_raw!$A$2:$AX$1800, 20, FALSE)</f>
        <v>0</v>
      </c>
      <c r="K899" s="5">
        <f>VLOOKUP(B899, pct_raw!$A$2:$AX$1800, 21, FALSE)</f>
        <v>9</v>
      </c>
      <c r="L899" s="5">
        <f>VLOOKUP(B899, pct_raw!$A$2:$AX$1800, 22, FALSE)</f>
        <v>25</v>
      </c>
      <c r="M899" s="5">
        <f>VLOOKUP(B899, pct_raw!$A$2:$AX$1800, 23, FALSE)</f>
        <v>0.4395</v>
      </c>
      <c r="N899" s="5">
        <f>VLOOKUP(B899, pct_raw!$A$2:$AX$1800, 24, FALSE)</f>
        <v>0</v>
      </c>
      <c r="O899" s="5">
        <f>VLOOKUP(B899, pct_raw!$A$2:$AX$1800, 25, FALSE)</f>
        <v>0</v>
      </c>
      <c r="P899" s="5">
        <f>VLOOKUP(B899, pct_raw!$A$2:$AX$1800, 26, FALSE)</f>
        <v>0</v>
      </c>
      <c r="Q899" s="5">
        <f>VLOOKUP(B899, pct_raw!$A$2:$AX$1800, 27, FALSE)</f>
        <v>7</v>
      </c>
      <c r="R899" s="5">
        <f>VLOOKUP(B899, pct_raw!$A$2:$AX$1800, 28, FALSE)</f>
        <v>0</v>
      </c>
      <c r="S899" s="5">
        <f>VLOOKUP(B899, pct_raw!$A$2:$AX$1800, 29, FALSE)</f>
        <v>0</v>
      </c>
      <c r="T899" s="5">
        <f>VLOOKUP(B899, pct_raw!$A$2:$AX$1800, 30, FALSE)</f>
        <v>0</v>
      </c>
      <c r="U899" s="5">
        <f>VLOOKUP(B899, pct_raw!$A$2:$AX$1800, 31, FALSE)</f>
        <v>0</v>
      </c>
      <c r="V899" s="5">
        <f>VLOOKUP(B899, pct_raw!$A$2:$AX$1800, 32, FALSE)</f>
        <v>0</v>
      </c>
      <c r="W899" s="5">
        <f>VLOOKUP(B899, pct_raw!$A$2:$AX$1800, 33, FALSE)</f>
        <v>0</v>
      </c>
      <c r="X899" s="5">
        <f>VLOOKUP(B899, pct_raw!$A$2:$AX$1800, 34, FALSE)</f>
        <v>0</v>
      </c>
      <c r="Y899" s="5">
        <f>VLOOKUP(B899, pct_raw!$A$2:$AX$1800, 35, FALSE)</f>
        <v>0</v>
      </c>
      <c r="Z899" s="5">
        <f>VLOOKUP(B899, pct_raw!$A$2:$AX$1800, 36, FALSE)</f>
        <v>8</v>
      </c>
      <c r="AA899" s="5">
        <f>VLOOKUP(B899, pct_raw!$A$2:$AX$1800, 37, FALSE)</f>
        <v>0</v>
      </c>
      <c r="AB899" s="5">
        <f>VLOOKUP(B899, pct_raw!$A$2:$AX$1800, 38, FALSE)</f>
        <v>0</v>
      </c>
      <c r="AC899" s="5">
        <f>VLOOKUP(B899, pct_raw!$A$2:$AX$1800, 39, FALSE)</f>
        <v>4</v>
      </c>
      <c r="AD899" s="5">
        <f>VLOOKUP(B899, pct_raw!$A$2:$AX$1800, 40, FALSE)</f>
        <v>0</v>
      </c>
      <c r="AE899" s="5">
        <f>VLOOKUP(B899, pct_raw!$A$2:$AX$1800, 41, FALSE)</f>
        <v>0</v>
      </c>
      <c r="AF899" s="5">
        <f>VLOOKUP(B899, pct_raw!$A$2:$AX$1800, 42, FALSE)</f>
        <v>4</v>
      </c>
      <c r="AG899" s="5">
        <f>VLOOKUP(B899, pct_raw!$A$2:$AX$1800, 43, FALSE)</f>
        <v>0</v>
      </c>
      <c r="AH899" s="5">
        <f>VLOOKUP(B899, pct_raw!$A$2:$AX$1800, 44, FALSE)</f>
        <v>0</v>
      </c>
      <c r="AI899" s="5">
        <f>VLOOKUP(B899, pct_raw!$A$2:$AX$1800, 45, FALSE)</f>
        <v>12</v>
      </c>
      <c r="AJ899" s="5">
        <f>VLOOKUP(B899, pct_raw!$A$2:$AX$1800, 46, FALSE)</f>
        <v>22</v>
      </c>
      <c r="AK899" s="5">
        <f>VLOOKUP(B899, pct_raw!$A$2:$AX$1800, 47, FALSE)</f>
        <v>0.4395</v>
      </c>
      <c r="AL899" s="5">
        <f>VLOOKUP(B899, pct_raw!$A$2:$AX$1800, 48, FALSE)</f>
        <v>0</v>
      </c>
      <c r="AM899" s="5">
        <f>VLOOKUP(B899, pct_raw!$A$2:$AX$1800, 49, FALSE)</f>
        <v>0</v>
      </c>
      <c r="AN899" s="5">
        <f>VLOOKUP(B899, pct_raw!$A$2:$AX$1800, 50, FALSE)</f>
        <v>0</v>
      </c>
    </row>
    <row r="900" spans="1:40" x14ac:dyDescent="0.2">
      <c r="A900" s="2" t="s">
        <v>190</v>
      </c>
      <c r="B900" s="2" t="str">
        <f t="shared" si="14"/>
        <v>Jackson</v>
      </c>
      <c r="C900" s="2" t="s">
        <v>190</v>
      </c>
      <c r="D900" s="2" t="str">
        <f>VLOOKUP(B900, pct_raw!$A$2:$AX$1800, 6, FALSE)</f>
        <v xml:space="preserve"> Jackson</v>
      </c>
      <c r="E900" s="5">
        <f>VLOOKUP(B900, pct_raw!$A$2:$AX$1800, 15, FALSE)</f>
        <v>10</v>
      </c>
      <c r="F900" s="5">
        <f>VLOOKUP(B900, pct_raw!$A$2:$AX$1800, 16, FALSE)</f>
        <v>0</v>
      </c>
      <c r="G900" s="5">
        <f>VLOOKUP(B900, pct_raw!$A$2:$AX$1800, 17, FALSE)</f>
        <v>0</v>
      </c>
      <c r="H900">
        <f>VLOOKUP(B900, pct_raw!$A$2:$AX$1800, 18, FALSE)</f>
        <v>0</v>
      </c>
      <c r="I900" s="5">
        <f>VLOOKUP(B900, pct_raw!$A$2:$AX$1800, 19, FALSE)</f>
        <v>0</v>
      </c>
      <c r="J900">
        <f>VLOOKUP(B900, pct_raw!$A$2:$AX$1800, 20, FALSE)</f>
        <v>0</v>
      </c>
      <c r="K900" s="5">
        <f>VLOOKUP(B900, pct_raw!$A$2:$AX$1800, 21, FALSE)</f>
        <v>9</v>
      </c>
      <c r="L900" s="5">
        <f>VLOOKUP(B900, pct_raw!$A$2:$AX$1800, 22, FALSE)</f>
        <v>25</v>
      </c>
      <c r="M900" s="5">
        <f>VLOOKUP(B900, pct_raw!$A$2:$AX$1800, 23, FALSE)</f>
        <v>0.4395</v>
      </c>
      <c r="N900" s="5">
        <f>VLOOKUP(B900, pct_raw!$A$2:$AX$1800, 24, FALSE)</f>
        <v>0</v>
      </c>
      <c r="O900" s="5">
        <f>VLOOKUP(B900, pct_raw!$A$2:$AX$1800, 25, FALSE)</f>
        <v>0</v>
      </c>
      <c r="P900" s="5">
        <f>VLOOKUP(B900, pct_raw!$A$2:$AX$1800, 26, FALSE)</f>
        <v>0</v>
      </c>
      <c r="Q900" s="5">
        <f>VLOOKUP(B900, pct_raw!$A$2:$AX$1800, 27, FALSE)</f>
        <v>7</v>
      </c>
      <c r="R900" s="5">
        <f>VLOOKUP(B900, pct_raw!$A$2:$AX$1800, 28, FALSE)</f>
        <v>0</v>
      </c>
      <c r="S900" s="5">
        <f>VLOOKUP(B900, pct_raw!$A$2:$AX$1800, 29, FALSE)</f>
        <v>0</v>
      </c>
      <c r="T900" s="5">
        <f>VLOOKUP(B900, pct_raw!$A$2:$AX$1800, 30, FALSE)</f>
        <v>0</v>
      </c>
      <c r="U900" s="5">
        <f>VLOOKUP(B900, pct_raw!$A$2:$AX$1800, 31, FALSE)</f>
        <v>0</v>
      </c>
      <c r="V900" s="5">
        <f>VLOOKUP(B900, pct_raw!$A$2:$AX$1800, 32, FALSE)</f>
        <v>0</v>
      </c>
      <c r="W900" s="5">
        <f>VLOOKUP(B900, pct_raw!$A$2:$AX$1800, 33, FALSE)</f>
        <v>0</v>
      </c>
      <c r="X900" s="5">
        <f>VLOOKUP(B900, pct_raw!$A$2:$AX$1800, 34, FALSE)</f>
        <v>0</v>
      </c>
      <c r="Y900" s="5">
        <f>VLOOKUP(B900, pct_raw!$A$2:$AX$1800, 35, FALSE)</f>
        <v>0</v>
      </c>
      <c r="Z900" s="5">
        <f>VLOOKUP(B900, pct_raw!$A$2:$AX$1800, 36, FALSE)</f>
        <v>8</v>
      </c>
      <c r="AA900" s="5">
        <f>VLOOKUP(B900, pct_raw!$A$2:$AX$1800, 37, FALSE)</f>
        <v>0</v>
      </c>
      <c r="AB900" s="5">
        <f>VLOOKUP(B900, pct_raw!$A$2:$AX$1800, 38, FALSE)</f>
        <v>0</v>
      </c>
      <c r="AC900" s="5">
        <f>VLOOKUP(B900, pct_raw!$A$2:$AX$1800, 39, FALSE)</f>
        <v>4</v>
      </c>
      <c r="AD900" s="5">
        <f>VLOOKUP(B900, pct_raw!$A$2:$AX$1800, 40, FALSE)</f>
        <v>0</v>
      </c>
      <c r="AE900" s="5">
        <f>VLOOKUP(B900, pct_raw!$A$2:$AX$1800, 41, FALSE)</f>
        <v>0</v>
      </c>
      <c r="AF900" s="5">
        <f>VLOOKUP(B900, pct_raw!$A$2:$AX$1800, 42, FALSE)</f>
        <v>4</v>
      </c>
      <c r="AG900" s="5">
        <f>VLOOKUP(B900, pct_raw!$A$2:$AX$1800, 43, FALSE)</f>
        <v>0</v>
      </c>
      <c r="AH900" s="5">
        <f>VLOOKUP(B900, pct_raw!$A$2:$AX$1800, 44, FALSE)</f>
        <v>0</v>
      </c>
      <c r="AI900" s="5">
        <f>VLOOKUP(B900, pct_raw!$A$2:$AX$1800, 45, FALSE)</f>
        <v>12</v>
      </c>
      <c r="AJ900" s="5">
        <f>VLOOKUP(B900, pct_raw!$A$2:$AX$1800, 46, FALSE)</f>
        <v>22</v>
      </c>
      <c r="AK900" s="5">
        <f>VLOOKUP(B900, pct_raw!$A$2:$AX$1800, 47, FALSE)</f>
        <v>0.4395</v>
      </c>
      <c r="AL900" s="5">
        <f>VLOOKUP(B900, pct_raw!$A$2:$AX$1800, 48, FALSE)</f>
        <v>0</v>
      </c>
      <c r="AM900" s="5">
        <f>VLOOKUP(B900, pct_raw!$A$2:$AX$1800, 49, FALSE)</f>
        <v>0</v>
      </c>
      <c r="AN900" s="5">
        <f>VLOOKUP(B900, pct_raw!$A$2:$AX$1800, 50, FALSE)</f>
        <v>0</v>
      </c>
    </row>
    <row r="901" spans="1:40" x14ac:dyDescent="0.2">
      <c r="A901" s="2" t="s">
        <v>190</v>
      </c>
      <c r="B901" s="2" t="str">
        <f t="shared" si="14"/>
        <v>Jackson</v>
      </c>
      <c r="C901" s="2" t="s">
        <v>190</v>
      </c>
      <c r="D901" s="2" t="str">
        <f>VLOOKUP(B901, pct_raw!$A$2:$AX$1800, 6, FALSE)</f>
        <v xml:space="preserve"> Jackson</v>
      </c>
      <c r="E901" s="5">
        <f>VLOOKUP(B901, pct_raw!$A$2:$AX$1800, 15, FALSE)</f>
        <v>10</v>
      </c>
      <c r="F901" s="5">
        <f>VLOOKUP(B901, pct_raw!$A$2:$AX$1800, 16, FALSE)</f>
        <v>0</v>
      </c>
      <c r="G901" s="5">
        <f>VLOOKUP(B901, pct_raw!$A$2:$AX$1800, 17, FALSE)</f>
        <v>0</v>
      </c>
      <c r="H901">
        <f>VLOOKUP(B901, pct_raw!$A$2:$AX$1800, 18, FALSE)</f>
        <v>0</v>
      </c>
      <c r="I901" s="5">
        <f>VLOOKUP(B901, pct_raw!$A$2:$AX$1800, 19, FALSE)</f>
        <v>0</v>
      </c>
      <c r="J901">
        <f>VLOOKUP(B901, pct_raw!$A$2:$AX$1800, 20, FALSE)</f>
        <v>0</v>
      </c>
      <c r="K901" s="5">
        <f>VLOOKUP(B901, pct_raw!$A$2:$AX$1800, 21, FALSE)</f>
        <v>9</v>
      </c>
      <c r="L901" s="5">
        <f>VLOOKUP(B901, pct_raw!$A$2:$AX$1800, 22, FALSE)</f>
        <v>25</v>
      </c>
      <c r="M901" s="5">
        <f>VLOOKUP(B901, pct_raw!$A$2:$AX$1800, 23, FALSE)</f>
        <v>0.4395</v>
      </c>
      <c r="N901" s="5">
        <f>VLOOKUP(B901, pct_raw!$A$2:$AX$1800, 24, FALSE)</f>
        <v>0</v>
      </c>
      <c r="O901" s="5">
        <f>VLOOKUP(B901, pct_raw!$A$2:$AX$1800, 25, FALSE)</f>
        <v>0</v>
      </c>
      <c r="P901" s="5">
        <f>VLOOKUP(B901, pct_raw!$A$2:$AX$1800, 26, FALSE)</f>
        <v>0</v>
      </c>
      <c r="Q901" s="5">
        <f>VLOOKUP(B901, pct_raw!$A$2:$AX$1800, 27, FALSE)</f>
        <v>7</v>
      </c>
      <c r="R901" s="5">
        <f>VLOOKUP(B901, pct_raw!$A$2:$AX$1800, 28, FALSE)</f>
        <v>0</v>
      </c>
      <c r="S901" s="5">
        <f>VLOOKUP(B901, pct_raw!$A$2:$AX$1800, 29, FALSE)</f>
        <v>0</v>
      </c>
      <c r="T901" s="5">
        <f>VLOOKUP(B901, pct_raw!$A$2:$AX$1800, 30, FALSE)</f>
        <v>0</v>
      </c>
      <c r="U901" s="5">
        <f>VLOOKUP(B901, pct_raw!$A$2:$AX$1800, 31, FALSE)</f>
        <v>0</v>
      </c>
      <c r="V901" s="5">
        <f>VLOOKUP(B901, pct_raw!$A$2:$AX$1800, 32, FALSE)</f>
        <v>0</v>
      </c>
      <c r="W901" s="5">
        <f>VLOOKUP(B901, pct_raw!$A$2:$AX$1800, 33, FALSE)</f>
        <v>0</v>
      </c>
      <c r="X901" s="5">
        <f>VLOOKUP(B901, pct_raw!$A$2:$AX$1800, 34, FALSE)</f>
        <v>0</v>
      </c>
      <c r="Y901" s="5">
        <f>VLOOKUP(B901, pct_raw!$A$2:$AX$1800, 35, FALSE)</f>
        <v>0</v>
      </c>
      <c r="Z901" s="5">
        <f>VLOOKUP(B901, pct_raw!$A$2:$AX$1800, 36, FALSE)</f>
        <v>8</v>
      </c>
      <c r="AA901" s="5">
        <f>VLOOKUP(B901, pct_raw!$A$2:$AX$1800, 37, FALSE)</f>
        <v>0</v>
      </c>
      <c r="AB901" s="5">
        <f>VLOOKUP(B901, pct_raw!$A$2:$AX$1800, 38, FALSE)</f>
        <v>0</v>
      </c>
      <c r="AC901" s="5">
        <f>VLOOKUP(B901, pct_raw!$A$2:$AX$1800, 39, FALSE)</f>
        <v>4</v>
      </c>
      <c r="AD901" s="5">
        <f>VLOOKUP(B901, pct_raw!$A$2:$AX$1800, 40, FALSE)</f>
        <v>0</v>
      </c>
      <c r="AE901" s="5">
        <f>VLOOKUP(B901, pct_raw!$A$2:$AX$1800, 41, FALSE)</f>
        <v>0</v>
      </c>
      <c r="AF901" s="5">
        <f>VLOOKUP(B901, pct_raw!$A$2:$AX$1800, 42, FALSE)</f>
        <v>4</v>
      </c>
      <c r="AG901" s="5">
        <f>VLOOKUP(B901, pct_raw!$A$2:$AX$1800, 43, FALSE)</f>
        <v>0</v>
      </c>
      <c r="AH901" s="5">
        <f>VLOOKUP(B901, pct_raw!$A$2:$AX$1800, 44, FALSE)</f>
        <v>0</v>
      </c>
      <c r="AI901" s="5">
        <f>VLOOKUP(B901, pct_raw!$A$2:$AX$1800, 45, FALSE)</f>
        <v>12</v>
      </c>
      <c r="AJ901" s="5">
        <f>VLOOKUP(B901, pct_raw!$A$2:$AX$1800, 46, FALSE)</f>
        <v>22</v>
      </c>
      <c r="AK901" s="5">
        <f>VLOOKUP(B901, pct_raw!$A$2:$AX$1800, 47, FALSE)</f>
        <v>0.4395</v>
      </c>
      <c r="AL901" s="5">
        <f>VLOOKUP(B901, pct_raw!$A$2:$AX$1800, 48, FALSE)</f>
        <v>0</v>
      </c>
      <c r="AM901" s="5">
        <f>VLOOKUP(B901, pct_raw!$A$2:$AX$1800, 49, FALSE)</f>
        <v>0</v>
      </c>
      <c r="AN901" s="5">
        <f>VLOOKUP(B901, pct_raw!$A$2:$AX$1800, 50, FALSE)</f>
        <v>0</v>
      </c>
    </row>
    <row r="902" spans="1:40" x14ac:dyDescent="0.2">
      <c r="A902" s="2" t="s">
        <v>190</v>
      </c>
      <c r="B902" s="2" t="str">
        <f t="shared" si="14"/>
        <v>Jackson</v>
      </c>
      <c r="C902" s="2" t="s">
        <v>190</v>
      </c>
      <c r="D902" s="2" t="str">
        <f>VLOOKUP(B902, pct_raw!$A$2:$AX$1800, 6, FALSE)</f>
        <v xml:space="preserve"> Jackson</v>
      </c>
      <c r="E902" s="5">
        <f>VLOOKUP(B902, pct_raw!$A$2:$AX$1800, 15, FALSE)</f>
        <v>10</v>
      </c>
      <c r="F902" s="5">
        <f>VLOOKUP(B902, pct_raw!$A$2:$AX$1800, 16, FALSE)</f>
        <v>0</v>
      </c>
      <c r="G902" s="5">
        <f>VLOOKUP(B902, pct_raw!$A$2:$AX$1800, 17, FALSE)</f>
        <v>0</v>
      </c>
      <c r="H902">
        <f>VLOOKUP(B902, pct_raw!$A$2:$AX$1800, 18, FALSE)</f>
        <v>0</v>
      </c>
      <c r="I902" s="5">
        <f>VLOOKUP(B902, pct_raw!$A$2:$AX$1800, 19, FALSE)</f>
        <v>0</v>
      </c>
      <c r="J902">
        <f>VLOOKUP(B902, pct_raw!$A$2:$AX$1800, 20, FALSE)</f>
        <v>0</v>
      </c>
      <c r="K902" s="5">
        <f>VLOOKUP(B902, pct_raw!$A$2:$AX$1800, 21, FALSE)</f>
        <v>9</v>
      </c>
      <c r="L902" s="5">
        <f>VLOOKUP(B902, pct_raw!$A$2:$AX$1800, 22, FALSE)</f>
        <v>25</v>
      </c>
      <c r="M902" s="5">
        <f>VLOOKUP(B902, pct_raw!$A$2:$AX$1800, 23, FALSE)</f>
        <v>0.4395</v>
      </c>
      <c r="N902" s="5">
        <f>VLOOKUP(B902, pct_raw!$A$2:$AX$1800, 24, FALSE)</f>
        <v>0</v>
      </c>
      <c r="O902" s="5">
        <f>VLOOKUP(B902, pct_raw!$A$2:$AX$1800, 25, FALSE)</f>
        <v>0</v>
      </c>
      <c r="P902" s="5">
        <f>VLOOKUP(B902, pct_raw!$A$2:$AX$1800, 26, FALSE)</f>
        <v>0</v>
      </c>
      <c r="Q902" s="5">
        <f>VLOOKUP(B902, pct_raw!$A$2:$AX$1800, 27, FALSE)</f>
        <v>7</v>
      </c>
      <c r="R902" s="5">
        <f>VLOOKUP(B902, pct_raw!$A$2:$AX$1800, 28, FALSE)</f>
        <v>0</v>
      </c>
      <c r="S902" s="5">
        <f>VLOOKUP(B902, pct_raw!$A$2:$AX$1800, 29, FALSE)</f>
        <v>0</v>
      </c>
      <c r="T902" s="5">
        <f>VLOOKUP(B902, pct_raw!$A$2:$AX$1800, 30, FALSE)</f>
        <v>0</v>
      </c>
      <c r="U902" s="5">
        <f>VLOOKUP(B902, pct_raw!$A$2:$AX$1800, 31, FALSE)</f>
        <v>0</v>
      </c>
      <c r="V902" s="5">
        <f>VLOOKUP(B902, pct_raw!$A$2:$AX$1800, 32, FALSE)</f>
        <v>0</v>
      </c>
      <c r="W902" s="5">
        <f>VLOOKUP(B902, pct_raw!$A$2:$AX$1800, 33, FALSE)</f>
        <v>0</v>
      </c>
      <c r="X902" s="5">
        <f>VLOOKUP(B902, pct_raw!$A$2:$AX$1800, 34, FALSE)</f>
        <v>0</v>
      </c>
      <c r="Y902" s="5">
        <f>VLOOKUP(B902, pct_raw!$A$2:$AX$1800, 35, FALSE)</f>
        <v>0</v>
      </c>
      <c r="Z902" s="5">
        <f>VLOOKUP(B902, pct_raw!$A$2:$AX$1800, 36, FALSE)</f>
        <v>8</v>
      </c>
      <c r="AA902" s="5">
        <f>VLOOKUP(B902, pct_raw!$A$2:$AX$1800, 37, FALSE)</f>
        <v>0</v>
      </c>
      <c r="AB902" s="5">
        <f>VLOOKUP(B902, pct_raw!$A$2:$AX$1800, 38, FALSE)</f>
        <v>0</v>
      </c>
      <c r="AC902" s="5">
        <f>VLOOKUP(B902, pct_raw!$A$2:$AX$1800, 39, FALSE)</f>
        <v>4</v>
      </c>
      <c r="AD902" s="5">
        <f>VLOOKUP(B902, pct_raw!$A$2:$AX$1800, 40, FALSE)</f>
        <v>0</v>
      </c>
      <c r="AE902" s="5">
        <f>VLOOKUP(B902, pct_raw!$A$2:$AX$1800, 41, FALSE)</f>
        <v>0</v>
      </c>
      <c r="AF902" s="5">
        <f>VLOOKUP(B902, pct_raw!$A$2:$AX$1800, 42, FALSE)</f>
        <v>4</v>
      </c>
      <c r="AG902" s="5">
        <f>VLOOKUP(B902, pct_raw!$A$2:$AX$1800, 43, FALSE)</f>
        <v>0</v>
      </c>
      <c r="AH902" s="5">
        <f>VLOOKUP(B902, pct_raw!$A$2:$AX$1800, 44, FALSE)</f>
        <v>0</v>
      </c>
      <c r="AI902" s="5">
        <f>VLOOKUP(B902, pct_raw!$A$2:$AX$1800, 45, FALSE)</f>
        <v>12</v>
      </c>
      <c r="AJ902" s="5">
        <f>VLOOKUP(B902, pct_raw!$A$2:$AX$1800, 46, FALSE)</f>
        <v>22</v>
      </c>
      <c r="AK902" s="5">
        <f>VLOOKUP(B902, pct_raw!$A$2:$AX$1800, 47, FALSE)</f>
        <v>0.4395</v>
      </c>
      <c r="AL902" s="5">
        <f>VLOOKUP(B902, pct_raw!$A$2:$AX$1800, 48, FALSE)</f>
        <v>0</v>
      </c>
      <c r="AM902" s="5">
        <f>VLOOKUP(B902, pct_raw!$A$2:$AX$1800, 49, FALSE)</f>
        <v>0</v>
      </c>
      <c r="AN902" s="5">
        <f>VLOOKUP(B902, pct_raw!$A$2:$AX$1800, 50, FALSE)</f>
        <v>0</v>
      </c>
    </row>
    <row r="903" spans="1:40" x14ac:dyDescent="0.2">
      <c r="A903" s="2" t="s">
        <v>637</v>
      </c>
      <c r="B903" s="2" t="str">
        <f t="shared" si="14"/>
        <v>Jackson 01</v>
      </c>
      <c r="C903" s="2" t="s">
        <v>637</v>
      </c>
      <c r="D903" s="2" t="str">
        <f>VLOOKUP(B903, pct_raw!$A$2:$AX$1800, 6, FALSE)</f>
        <v xml:space="preserve"> Jackson 01</v>
      </c>
      <c r="E903" s="5">
        <f>VLOOKUP(B903, pct_raw!$A$2:$AX$1800, 15, FALSE)</f>
        <v>28</v>
      </c>
      <c r="F903" s="5">
        <f>VLOOKUP(B903, pct_raw!$A$2:$AX$1800, 16, FALSE)</f>
        <v>28</v>
      </c>
      <c r="G903" s="5">
        <f>VLOOKUP(B903, pct_raw!$A$2:$AX$1800, 17, FALSE)</f>
        <v>0.51429999999999998</v>
      </c>
      <c r="H903">
        <f>VLOOKUP(B903, pct_raw!$A$2:$AX$1800, 18, FALSE)</f>
        <v>0</v>
      </c>
      <c r="I903" s="5">
        <f>VLOOKUP(B903, pct_raw!$A$2:$AX$1800, 19, FALSE)</f>
        <v>0</v>
      </c>
      <c r="J903">
        <f>VLOOKUP(B903, pct_raw!$A$2:$AX$1800, 20, FALSE)</f>
        <v>0</v>
      </c>
      <c r="K903" s="5">
        <f>VLOOKUP(B903, pct_raw!$A$2:$AX$1800, 21, FALSE)</f>
        <v>37</v>
      </c>
      <c r="L903" s="5">
        <f>VLOOKUP(B903, pct_raw!$A$2:$AX$1800, 22, FALSE)</f>
        <v>43</v>
      </c>
      <c r="M903" s="5">
        <f>VLOOKUP(B903, pct_raw!$A$2:$AX$1800, 23, FALSE)</f>
        <v>0.85709999999999997</v>
      </c>
      <c r="N903" s="5">
        <f>VLOOKUP(B903, pct_raw!$A$2:$AX$1800, 24, FALSE)</f>
        <v>0</v>
      </c>
      <c r="O903" s="5">
        <f>VLOOKUP(B903, pct_raw!$A$2:$AX$1800, 25, FALSE)</f>
        <v>0</v>
      </c>
      <c r="P903" s="5">
        <f>VLOOKUP(B903, pct_raw!$A$2:$AX$1800, 26, FALSE)</f>
        <v>0</v>
      </c>
      <c r="Q903" s="5">
        <f>VLOOKUP(B903, pct_raw!$A$2:$AX$1800, 27, FALSE)</f>
        <v>28</v>
      </c>
      <c r="R903" s="5">
        <f>VLOOKUP(B903, pct_raw!$A$2:$AX$1800, 28, FALSE)</f>
        <v>30</v>
      </c>
      <c r="S903" s="5">
        <f>VLOOKUP(B903, pct_raw!$A$2:$AX$1800, 29, FALSE)</f>
        <v>0.51429999999999998</v>
      </c>
      <c r="T903" s="5">
        <f>VLOOKUP(B903, pct_raw!$A$2:$AX$1800, 30, FALSE)</f>
        <v>0</v>
      </c>
      <c r="U903" s="5">
        <f>VLOOKUP(B903, pct_raw!$A$2:$AX$1800, 31, FALSE)</f>
        <v>0</v>
      </c>
      <c r="V903" s="5">
        <f>VLOOKUP(B903, pct_raw!$A$2:$AX$1800, 32, FALSE)</f>
        <v>0</v>
      </c>
      <c r="W903" s="5">
        <f>VLOOKUP(B903, pct_raw!$A$2:$AX$1800, 33, FALSE)</f>
        <v>0</v>
      </c>
      <c r="X903" s="5">
        <f>VLOOKUP(B903, pct_raw!$A$2:$AX$1800, 34, FALSE)</f>
        <v>0</v>
      </c>
      <c r="Y903" s="5">
        <f>VLOOKUP(B903, pct_raw!$A$2:$AX$1800, 35, FALSE)</f>
        <v>0</v>
      </c>
      <c r="Z903" s="5">
        <f>VLOOKUP(B903, pct_raw!$A$2:$AX$1800, 36, FALSE)</f>
        <v>12</v>
      </c>
      <c r="AA903" s="5">
        <f>VLOOKUP(B903, pct_raw!$A$2:$AX$1800, 37, FALSE)</f>
        <v>0</v>
      </c>
      <c r="AB903" s="5">
        <f>VLOOKUP(B903, pct_raw!$A$2:$AX$1800, 38, FALSE)</f>
        <v>0</v>
      </c>
      <c r="AC903" s="5">
        <f>VLOOKUP(B903, pct_raw!$A$2:$AX$1800, 39, FALSE)</f>
        <v>0</v>
      </c>
      <c r="AD903" s="5">
        <f>VLOOKUP(B903, pct_raw!$A$2:$AX$1800, 40, FALSE)</f>
        <v>0</v>
      </c>
      <c r="AE903" s="5">
        <f>VLOOKUP(B903, pct_raw!$A$2:$AX$1800, 41, FALSE)</f>
        <v>0</v>
      </c>
      <c r="AF903" s="5">
        <f>VLOOKUP(B903, pct_raw!$A$2:$AX$1800, 42, FALSE)</f>
        <v>0</v>
      </c>
      <c r="AG903" s="5">
        <f>VLOOKUP(B903, pct_raw!$A$2:$AX$1800, 43, FALSE)</f>
        <v>0</v>
      </c>
      <c r="AH903" s="5">
        <f>VLOOKUP(B903, pct_raw!$A$2:$AX$1800, 44, FALSE)</f>
        <v>0</v>
      </c>
      <c r="AI903" s="5">
        <f>VLOOKUP(B903, pct_raw!$A$2:$AX$1800, 45, FALSE)</f>
        <v>19</v>
      </c>
      <c r="AJ903" s="5">
        <f>VLOOKUP(B903, pct_raw!$A$2:$AX$1800, 46, FALSE)</f>
        <v>23</v>
      </c>
      <c r="AK903" s="5">
        <f>VLOOKUP(B903, pct_raw!$A$2:$AX$1800, 47, FALSE)</f>
        <v>0.34289999999999998</v>
      </c>
      <c r="AL903" s="5">
        <f>VLOOKUP(B903, pct_raw!$A$2:$AX$1800, 48, FALSE)</f>
        <v>0</v>
      </c>
      <c r="AM903" s="5">
        <f>VLOOKUP(B903, pct_raw!$A$2:$AX$1800, 49, FALSE)</f>
        <v>0</v>
      </c>
      <c r="AN903" s="5">
        <f>VLOOKUP(B903, pct_raw!$A$2:$AX$1800, 50, FALSE)</f>
        <v>0</v>
      </c>
    </row>
    <row r="904" spans="1:40" x14ac:dyDescent="0.2">
      <c r="A904" s="2" t="s">
        <v>642</v>
      </c>
      <c r="B904" s="2" t="str">
        <f t="shared" si="14"/>
        <v>Jackson 02</v>
      </c>
      <c r="C904" s="2" t="s">
        <v>642</v>
      </c>
      <c r="D904" s="2" t="str">
        <f>VLOOKUP(B904, pct_raw!$A$2:$AX$1800, 6, FALSE)</f>
        <v xml:space="preserve"> Jackson 02</v>
      </c>
      <c r="E904" s="5">
        <f>VLOOKUP(B904, pct_raw!$A$2:$AX$1800, 15, FALSE)</f>
        <v>11</v>
      </c>
      <c r="F904" s="5">
        <f>VLOOKUP(B904, pct_raw!$A$2:$AX$1800, 16, FALSE)</f>
        <v>11</v>
      </c>
      <c r="G904" s="5">
        <f>VLOOKUP(B904, pct_raw!$A$2:$AX$1800, 17, FALSE)</f>
        <v>0.1714</v>
      </c>
      <c r="H904">
        <f>VLOOKUP(B904, pct_raw!$A$2:$AX$1800, 18, FALSE)</f>
        <v>1</v>
      </c>
      <c r="I904" s="5">
        <f>VLOOKUP(B904, pct_raw!$A$2:$AX$1800, 19, FALSE)</f>
        <v>0</v>
      </c>
      <c r="J904">
        <f>VLOOKUP(B904, pct_raw!$A$2:$AX$1800, 20, FALSE)</f>
        <v>0</v>
      </c>
      <c r="K904" s="5">
        <f>VLOOKUP(B904, pct_raw!$A$2:$AX$1800, 21, FALSE)</f>
        <v>11</v>
      </c>
      <c r="L904" s="5">
        <f>VLOOKUP(B904, pct_raw!$A$2:$AX$1800, 22, FALSE)</f>
        <v>16</v>
      </c>
      <c r="M904" s="5">
        <f>VLOOKUP(B904, pct_raw!$A$2:$AX$1800, 23, FALSE)</f>
        <v>0.1714</v>
      </c>
      <c r="N904" s="5">
        <f>VLOOKUP(B904, pct_raw!$A$2:$AX$1800, 24, FALSE)</f>
        <v>0</v>
      </c>
      <c r="O904" s="5">
        <f>VLOOKUP(B904, pct_raw!$A$2:$AX$1800, 25, FALSE)</f>
        <v>0</v>
      </c>
      <c r="P904" s="5">
        <f>VLOOKUP(B904, pct_raw!$A$2:$AX$1800, 26, FALSE)</f>
        <v>0</v>
      </c>
      <c r="Q904" s="5">
        <f>VLOOKUP(B904, pct_raw!$A$2:$AX$1800, 27, FALSE)</f>
        <v>1</v>
      </c>
      <c r="R904" s="5">
        <f>VLOOKUP(B904, pct_raw!$A$2:$AX$1800, 28, FALSE)</f>
        <v>0</v>
      </c>
      <c r="S904" s="5">
        <f>VLOOKUP(B904, pct_raw!$A$2:$AX$1800, 29, FALSE)</f>
        <v>0</v>
      </c>
      <c r="T904" s="5">
        <f>VLOOKUP(B904, pct_raw!$A$2:$AX$1800, 30, FALSE)</f>
        <v>0</v>
      </c>
      <c r="U904" s="5">
        <f>VLOOKUP(B904, pct_raw!$A$2:$AX$1800, 31, FALSE)</f>
        <v>0</v>
      </c>
      <c r="V904" s="5">
        <f>VLOOKUP(B904, pct_raw!$A$2:$AX$1800, 32, FALSE)</f>
        <v>0</v>
      </c>
      <c r="W904" s="5">
        <f>VLOOKUP(B904, pct_raw!$A$2:$AX$1800, 33, FALSE)</f>
        <v>0</v>
      </c>
      <c r="X904" s="5">
        <f>VLOOKUP(B904, pct_raw!$A$2:$AX$1800, 34, FALSE)</f>
        <v>0</v>
      </c>
      <c r="Y904" s="5">
        <f>VLOOKUP(B904, pct_raw!$A$2:$AX$1800, 35, FALSE)</f>
        <v>0</v>
      </c>
      <c r="Z904" s="5">
        <f>VLOOKUP(B904, pct_raw!$A$2:$AX$1800, 36, FALSE)</f>
        <v>7</v>
      </c>
      <c r="AA904" s="5">
        <f>VLOOKUP(B904, pct_raw!$A$2:$AX$1800, 37, FALSE)</f>
        <v>0</v>
      </c>
      <c r="AB904" s="5">
        <f>VLOOKUP(B904, pct_raw!$A$2:$AX$1800, 38, FALSE)</f>
        <v>0</v>
      </c>
      <c r="AC904" s="5">
        <f>VLOOKUP(B904, pct_raw!$A$2:$AX$1800, 39, FALSE)</f>
        <v>0</v>
      </c>
      <c r="AD904" s="5">
        <f>VLOOKUP(B904, pct_raw!$A$2:$AX$1800, 40, FALSE)</f>
        <v>0</v>
      </c>
      <c r="AE904" s="5">
        <f>VLOOKUP(B904, pct_raw!$A$2:$AX$1800, 41, FALSE)</f>
        <v>0</v>
      </c>
      <c r="AF904" s="5">
        <f>VLOOKUP(B904, pct_raw!$A$2:$AX$1800, 42, FALSE)</f>
        <v>4</v>
      </c>
      <c r="AG904" s="5">
        <f>VLOOKUP(B904, pct_raw!$A$2:$AX$1800, 43, FALSE)</f>
        <v>5</v>
      </c>
      <c r="AH904" s="5">
        <f>VLOOKUP(B904, pct_raw!$A$2:$AX$1800, 44, FALSE)</f>
        <v>0</v>
      </c>
      <c r="AI904" s="5">
        <f>VLOOKUP(B904, pct_raw!$A$2:$AX$1800, 45, FALSE)</f>
        <v>7</v>
      </c>
      <c r="AJ904" s="5">
        <f>VLOOKUP(B904, pct_raw!$A$2:$AX$1800, 46, FALSE)</f>
        <v>10</v>
      </c>
      <c r="AK904" s="5">
        <f>VLOOKUP(B904, pct_raw!$A$2:$AX$1800, 47, FALSE)</f>
        <v>0.1714</v>
      </c>
      <c r="AL904" s="5">
        <f>VLOOKUP(B904, pct_raw!$A$2:$AX$1800, 48, FALSE)</f>
        <v>0</v>
      </c>
      <c r="AM904" s="5">
        <f>VLOOKUP(B904, pct_raw!$A$2:$AX$1800, 49, FALSE)</f>
        <v>0</v>
      </c>
      <c r="AN904" s="5">
        <f>VLOOKUP(B904, pct_raw!$A$2:$AX$1800, 50, FALSE)</f>
        <v>0</v>
      </c>
    </row>
    <row r="905" spans="1:40" x14ac:dyDescent="0.2">
      <c r="A905" s="2" t="s">
        <v>1422</v>
      </c>
      <c r="B905" s="2" t="str">
        <f t="shared" si="14"/>
        <v>Jackson 03</v>
      </c>
      <c r="C905" s="2" t="s">
        <v>1422</v>
      </c>
      <c r="D905" s="2" t="str">
        <f>VLOOKUP(B905, pct_raw!$A$2:$AX$1800, 6, FALSE)</f>
        <v xml:space="preserve"> Jackson 03</v>
      </c>
      <c r="E905" s="5">
        <f>VLOOKUP(B905, pct_raw!$A$2:$AX$1800, 15, FALSE)</f>
        <v>9</v>
      </c>
      <c r="F905" s="5">
        <f>VLOOKUP(B905, pct_raw!$A$2:$AX$1800, 16, FALSE)</f>
        <v>11</v>
      </c>
      <c r="G905" s="5">
        <f>VLOOKUP(B905, pct_raw!$A$2:$AX$1800, 17, FALSE)</f>
        <v>0.1714</v>
      </c>
      <c r="H905">
        <f>VLOOKUP(B905, pct_raw!$A$2:$AX$1800, 18, FALSE)</f>
        <v>0</v>
      </c>
      <c r="I905" s="5">
        <f>VLOOKUP(B905, pct_raw!$A$2:$AX$1800, 19, FALSE)</f>
        <v>0</v>
      </c>
      <c r="J905">
        <f>VLOOKUP(B905, pct_raw!$A$2:$AX$1800, 20, FALSE)</f>
        <v>0</v>
      </c>
      <c r="K905" s="5">
        <f>VLOOKUP(B905, pct_raw!$A$2:$AX$1800, 21, FALSE)</f>
        <v>17</v>
      </c>
      <c r="L905" s="5">
        <f>VLOOKUP(B905, pct_raw!$A$2:$AX$1800, 22, FALSE)</f>
        <v>17</v>
      </c>
      <c r="M905" s="5">
        <f>VLOOKUP(B905, pct_raw!$A$2:$AX$1800, 23, FALSE)</f>
        <v>0.1714</v>
      </c>
      <c r="N905" s="5">
        <f>VLOOKUP(B905, pct_raw!$A$2:$AX$1800, 24, FALSE)</f>
        <v>0</v>
      </c>
      <c r="O905" s="5">
        <f>VLOOKUP(B905, pct_raw!$A$2:$AX$1800, 25, FALSE)</f>
        <v>0</v>
      </c>
      <c r="P905" s="5">
        <f>VLOOKUP(B905, pct_raw!$A$2:$AX$1800, 26, FALSE)</f>
        <v>0</v>
      </c>
      <c r="Q905" s="5">
        <f>VLOOKUP(B905, pct_raw!$A$2:$AX$1800, 27, FALSE)</f>
        <v>0</v>
      </c>
      <c r="R905" s="5">
        <f>VLOOKUP(B905, pct_raw!$A$2:$AX$1800, 28, FALSE)</f>
        <v>0</v>
      </c>
      <c r="S905" s="5">
        <f>VLOOKUP(B905, pct_raw!$A$2:$AX$1800, 29, FALSE)</f>
        <v>0</v>
      </c>
      <c r="T905" s="5">
        <f>VLOOKUP(B905, pct_raw!$A$2:$AX$1800, 30, FALSE)</f>
        <v>0</v>
      </c>
      <c r="U905" s="5">
        <f>VLOOKUP(B905, pct_raw!$A$2:$AX$1800, 31, FALSE)</f>
        <v>0</v>
      </c>
      <c r="V905" s="5">
        <f>VLOOKUP(B905, pct_raw!$A$2:$AX$1800, 32, FALSE)</f>
        <v>0</v>
      </c>
      <c r="W905" s="5">
        <f>VLOOKUP(B905, pct_raw!$A$2:$AX$1800, 33, FALSE)</f>
        <v>0</v>
      </c>
      <c r="X905" s="5">
        <f>VLOOKUP(B905, pct_raw!$A$2:$AX$1800, 34, FALSE)</f>
        <v>0</v>
      </c>
      <c r="Y905" s="5">
        <f>VLOOKUP(B905, pct_raw!$A$2:$AX$1800, 35, FALSE)</f>
        <v>0</v>
      </c>
      <c r="Z905" s="5">
        <f>VLOOKUP(B905, pct_raw!$A$2:$AX$1800, 36, FALSE)</f>
        <v>7</v>
      </c>
      <c r="AA905" s="5">
        <f>VLOOKUP(B905, pct_raw!$A$2:$AX$1800, 37, FALSE)</f>
        <v>9</v>
      </c>
      <c r="AB905" s="5">
        <f>VLOOKUP(B905, pct_raw!$A$2:$AX$1800, 38, FALSE)</f>
        <v>0.1714</v>
      </c>
      <c r="AC905" s="5">
        <f>VLOOKUP(B905, pct_raw!$A$2:$AX$1800, 39, FALSE)</f>
        <v>0</v>
      </c>
      <c r="AD905" s="5">
        <f>VLOOKUP(B905, pct_raw!$A$2:$AX$1800, 40, FALSE)</f>
        <v>0</v>
      </c>
      <c r="AE905" s="5">
        <f>VLOOKUP(B905, pct_raw!$A$2:$AX$1800, 41, FALSE)</f>
        <v>0</v>
      </c>
      <c r="AF905" s="5">
        <f>VLOOKUP(B905, pct_raw!$A$2:$AX$1800, 42, FALSE)</f>
        <v>3</v>
      </c>
      <c r="AG905" s="5">
        <f>VLOOKUP(B905, pct_raw!$A$2:$AX$1800, 43, FALSE)</f>
        <v>0</v>
      </c>
      <c r="AH905" s="5">
        <f>VLOOKUP(B905, pct_raw!$A$2:$AX$1800, 44, FALSE)</f>
        <v>0</v>
      </c>
      <c r="AI905" s="5">
        <f>VLOOKUP(B905, pct_raw!$A$2:$AX$1800, 45, FALSE)</f>
        <v>8</v>
      </c>
      <c r="AJ905" s="5">
        <f>VLOOKUP(B905, pct_raw!$A$2:$AX$1800, 46, FALSE)</f>
        <v>9</v>
      </c>
      <c r="AK905" s="5">
        <f>VLOOKUP(B905, pct_raw!$A$2:$AX$1800, 47, FALSE)</f>
        <v>0</v>
      </c>
      <c r="AL905" s="5">
        <f>VLOOKUP(B905, pct_raw!$A$2:$AX$1800, 48, FALSE)</f>
        <v>2</v>
      </c>
      <c r="AM905" s="5">
        <f>VLOOKUP(B905, pct_raw!$A$2:$AX$1800, 49, FALSE)</f>
        <v>0</v>
      </c>
      <c r="AN905" s="5">
        <f>VLOOKUP(B905, pct_raw!$A$2:$AX$1800, 50, FALSE)</f>
        <v>0</v>
      </c>
    </row>
    <row r="906" spans="1:40" x14ac:dyDescent="0.2">
      <c r="A906" s="2" t="s">
        <v>1423</v>
      </c>
      <c r="B906" s="2" t="str">
        <f t="shared" si="14"/>
        <v>Jackson 04</v>
      </c>
      <c r="C906" s="2" t="s">
        <v>1423</v>
      </c>
      <c r="D906" s="2" t="str">
        <f>VLOOKUP(B906, pct_raw!$A$2:$AX$1800, 6, FALSE)</f>
        <v xml:space="preserve"> Jackson 04</v>
      </c>
      <c r="E906" s="5">
        <f>VLOOKUP(B906, pct_raw!$A$2:$AX$1800, 15, FALSE)</f>
        <v>12</v>
      </c>
      <c r="F906" s="5">
        <f>VLOOKUP(B906, pct_raw!$A$2:$AX$1800, 16, FALSE)</f>
        <v>14</v>
      </c>
      <c r="G906" s="5">
        <f>VLOOKUP(B906, pct_raw!$A$2:$AX$1800, 17, FALSE)</f>
        <v>0.1714</v>
      </c>
      <c r="H906">
        <f>VLOOKUP(B906, pct_raw!$A$2:$AX$1800, 18, FALSE)</f>
        <v>0</v>
      </c>
      <c r="I906" s="5">
        <f>VLOOKUP(B906, pct_raw!$A$2:$AX$1800, 19, FALSE)</f>
        <v>0</v>
      </c>
      <c r="J906">
        <f>VLOOKUP(B906, pct_raw!$A$2:$AX$1800, 20, FALSE)</f>
        <v>0</v>
      </c>
      <c r="K906" s="5">
        <f>VLOOKUP(B906, pct_raw!$A$2:$AX$1800, 21, FALSE)</f>
        <v>27</v>
      </c>
      <c r="L906" s="5">
        <f>VLOOKUP(B906, pct_raw!$A$2:$AX$1800, 22, FALSE)</f>
        <v>28</v>
      </c>
      <c r="M906" s="5">
        <f>VLOOKUP(B906, pct_raw!$A$2:$AX$1800, 23, FALSE)</f>
        <v>0.1714</v>
      </c>
      <c r="N906" s="5">
        <f>VLOOKUP(B906, pct_raw!$A$2:$AX$1800, 24, FALSE)</f>
        <v>0</v>
      </c>
      <c r="O906" s="5">
        <f>VLOOKUP(B906, pct_raw!$A$2:$AX$1800, 25, FALSE)</f>
        <v>0</v>
      </c>
      <c r="P906" s="5">
        <f>VLOOKUP(B906, pct_raw!$A$2:$AX$1800, 26, FALSE)</f>
        <v>0</v>
      </c>
      <c r="Q906" s="5">
        <f>VLOOKUP(B906, pct_raw!$A$2:$AX$1800, 27, FALSE)</f>
        <v>4</v>
      </c>
      <c r="R906" s="5">
        <f>VLOOKUP(B906, pct_raw!$A$2:$AX$1800, 28, FALSE)</f>
        <v>0</v>
      </c>
      <c r="S906" s="5">
        <f>VLOOKUP(B906, pct_raw!$A$2:$AX$1800, 29, FALSE)</f>
        <v>0</v>
      </c>
      <c r="T906" s="5">
        <f>VLOOKUP(B906, pct_raw!$A$2:$AX$1800, 30, FALSE)</f>
        <v>0</v>
      </c>
      <c r="U906" s="5">
        <f>VLOOKUP(B906, pct_raw!$A$2:$AX$1800, 31, FALSE)</f>
        <v>0</v>
      </c>
      <c r="V906" s="5">
        <f>VLOOKUP(B906, pct_raw!$A$2:$AX$1800, 32, FALSE)</f>
        <v>0</v>
      </c>
      <c r="W906" s="5">
        <f>VLOOKUP(B906, pct_raw!$A$2:$AX$1800, 33, FALSE)</f>
        <v>0</v>
      </c>
      <c r="X906" s="5">
        <f>VLOOKUP(B906, pct_raw!$A$2:$AX$1800, 34, FALSE)</f>
        <v>0</v>
      </c>
      <c r="Y906" s="5">
        <f>VLOOKUP(B906, pct_raw!$A$2:$AX$1800, 35, FALSE)</f>
        <v>0</v>
      </c>
      <c r="Z906" s="5">
        <f>VLOOKUP(B906, pct_raw!$A$2:$AX$1800, 36, FALSE)</f>
        <v>14</v>
      </c>
      <c r="AA906" s="5">
        <f>VLOOKUP(B906, pct_raw!$A$2:$AX$1800, 37, FALSE)</f>
        <v>14</v>
      </c>
      <c r="AB906" s="5">
        <f>VLOOKUP(B906, pct_raw!$A$2:$AX$1800, 38, FALSE)</f>
        <v>0.1714</v>
      </c>
      <c r="AC906" s="5">
        <f>VLOOKUP(B906, pct_raw!$A$2:$AX$1800, 39, FALSE)</f>
        <v>0</v>
      </c>
      <c r="AD906" s="5">
        <f>VLOOKUP(B906, pct_raw!$A$2:$AX$1800, 40, FALSE)</f>
        <v>0</v>
      </c>
      <c r="AE906" s="5">
        <f>VLOOKUP(B906, pct_raw!$A$2:$AX$1800, 41, FALSE)</f>
        <v>0</v>
      </c>
      <c r="AF906" s="5">
        <f>VLOOKUP(B906, pct_raw!$A$2:$AX$1800, 42, FALSE)</f>
        <v>3</v>
      </c>
      <c r="AG906" s="5">
        <f>VLOOKUP(B906, pct_raw!$A$2:$AX$1800, 43, FALSE)</f>
        <v>3</v>
      </c>
      <c r="AH906" s="5">
        <f>VLOOKUP(B906, pct_raw!$A$2:$AX$1800, 44, FALSE)</f>
        <v>0</v>
      </c>
      <c r="AI906" s="5">
        <f>VLOOKUP(B906, pct_raw!$A$2:$AX$1800, 45, FALSE)</f>
        <v>2</v>
      </c>
      <c r="AJ906" s="5">
        <f>VLOOKUP(B906, pct_raw!$A$2:$AX$1800, 46, FALSE)</f>
        <v>2</v>
      </c>
      <c r="AK906" s="5">
        <f>VLOOKUP(B906, pct_raw!$A$2:$AX$1800, 47, FALSE)</f>
        <v>0</v>
      </c>
      <c r="AL906" s="5">
        <f>VLOOKUP(B906, pct_raw!$A$2:$AX$1800, 48, FALSE)</f>
        <v>13</v>
      </c>
      <c r="AM906" s="5">
        <f>VLOOKUP(B906, pct_raw!$A$2:$AX$1800, 49, FALSE)</f>
        <v>14</v>
      </c>
      <c r="AN906" s="5">
        <f>VLOOKUP(B906, pct_raw!$A$2:$AX$1800, 50, FALSE)</f>
        <v>0.1714</v>
      </c>
    </row>
    <row r="907" spans="1:40" x14ac:dyDescent="0.2">
      <c r="A907" s="2" t="s">
        <v>639</v>
      </c>
      <c r="B907" s="2" t="str">
        <f t="shared" si="14"/>
        <v>Jackson 05</v>
      </c>
      <c r="C907" s="2" t="s">
        <v>639</v>
      </c>
      <c r="D907" s="2" t="str">
        <f>VLOOKUP(B907, pct_raw!$A$2:$AX$1800, 6, FALSE)</f>
        <v xml:space="preserve"> Jackson 05</v>
      </c>
      <c r="E907" s="5">
        <f>VLOOKUP(B907, pct_raw!$A$2:$AX$1800, 15, FALSE)</f>
        <v>9</v>
      </c>
      <c r="F907" s="5">
        <f>VLOOKUP(B907, pct_raw!$A$2:$AX$1800, 16, FALSE)</f>
        <v>9</v>
      </c>
      <c r="G907" s="5">
        <f>VLOOKUP(B907, pct_raw!$A$2:$AX$1800, 17, FALSE)</f>
        <v>0.1714</v>
      </c>
      <c r="H907">
        <f>VLOOKUP(B907, pct_raw!$A$2:$AX$1800, 18, FALSE)</f>
        <v>0</v>
      </c>
      <c r="I907" s="5">
        <f>VLOOKUP(B907, pct_raw!$A$2:$AX$1800, 19, FALSE)</f>
        <v>0</v>
      </c>
      <c r="J907">
        <f>VLOOKUP(B907, pct_raw!$A$2:$AX$1800, 20, FALSE)</f>
        <v>0</v>
      </c>
      <c r="K907" s="5">
        <f>VLOOKUP(B907, pct_raw!$A$2:$AX$1800, 21, FALSE)</f>
        <v>6</v>
      </c>
      <c r="L907" s="5">
        <f>VLOOKUP(B907, pct_raw!$A$2:$AX$1800, 22, FALSE)</f>
        <v>7</v>
      </c>
      <c r="M907" s="5">
        <f>VLOOKUP(B907, pct_raw!$A$2:$AX$1800, 23, FALSE)</f>
        <v>0.1714</v>
      </c>
      <c r="N907" s="5">
        <f>VLOOKUP(B907, pct_raw!$A$2:$AX$1800, 24, FALSE)</f>
        <v>0</v>
      </c>
      <c r="O907" s="5">
        <f>VLOOKUP(B907, pct_raw!$A$2:$AX$1800, 25, FALSE)</f>
        <v>0</v>
      </c>
      <c r="P907" s="5">
        <f>VLOOKUP(B907, pct_raw!$A$2:$AX$1800, 26, FALSE)</f>
        <v>0</v>
      </c>
      <c r="Q907" s="5">
        <f>VLOOKUP(B907, pct_raw!$A$2:$AX$1800, 27, FALSE)</f>
        <v>4</v>
      </c>
      <c r="R907" s="5">
        <f>VLOOKUP(B907, pct_raw!$A$2:$AX$1800, 28, FALSE)</f>
        <v>4</v>
      </c>
      <c r="S907" s="5">
        <f>VLOOKUP(B907, pct_raw!$A$2:$AX$1800, 29, FALSE)</f>
        <v>0.1714</v>
      </c>
      <c r="T907" s="5">
        <f>VLOOKUP(B907, pct_raw!$A$2:$AX$1800, 30, FALSE)</f>
        <v>0</v>
      </c>
      <c r="U907" s="5">
        <f>VLOOKUP(B907, pct_raw!$A$2:$AX$1800, 31, FALSE)</f>
        <v>0</v>
      </c>
      <c r="V907" s="5">
        <f>VLOOKUP(B907, pct_raw!$A$2:$AX$1800, 32, FALSE)</f>
        <v>0</v>
      </c>
      <c r="W907" s="5">
        <f>VLOOKUP(B907, pct_raw!$A$2:$AX$1800, 33, FALSE)</f>
        <v>0</v>
      </c>
      <c r="X907" s="5">
        <f>VLOOKUP(B907, pct_raw!$A$2:$AX$1800, 34, FALSE)</f>
        <v>0</v>
      </c>
      <c r="Y907" s="5">
        <f>VLOOKUP(B907, pct_raw!$A$2:$AX$1800, 35, FALSE)</f>
        <v>0</v>
      </c>
      <c r="Z907" s="5">
        <f>VLOOKUP(B907, pct_raw!$A$2:$AX$1800, 36, FALSE)</f>
        <v>0</v>
      </c>
      <c r="AA907" s="5">
        <f>VLOOKUP(B907, pct_raw!$A$2:$AX$1800, 37, FALSE)</f>
        <v>0</v>
      </c>
      <c r="AB907" s="5">
        <f>VLOOKUP(B907, pct_raw!$A$2:$AX$1800, 38, FALSE)</f>
        <v>0</v>
      </c>
      <c r="AC907" s="5">
        <f>VLOOKUP(B907, pct_raw!$A$2:$AX$1800, 39, FALSE)</f>
        <v>0</v>
      </c>
      <c r="AD907" s="5">
        <f>VLOOKUP(B907, pct_raw!$A$2:$AX$1800, 40, FALSE)</f>
        <v>0</v>
      </c>
      <c r="AE907" s="5">
        <f>VLOOKUP(B907, pct_raw!$A$2:$AX$1800, 41, FALSE)</f>
        <v>0</v>
      </c>
      <c r="AF907" s="5">
        <f>VLOOKUP(B907, pct_raw!$A$2:$AX$1800, 42, FALSE)</f>
        <v>0</v>
      </c>
      <c r="AG907" s="5">
        <f>VLOOKUP(B907, pct_raw!$A$2:$AX$1800, 43, FALSE)</f>
        <v>0</v>
      </c>
      <c r="AH907" s="5">
        <f>VLOOKUP(B907, pct_raw!$A$2:$AX$1800, 44, FALSE)</f>
        <v>0</v>
      </c>
      <c r="AI907" s="5">
        <f>VLOOKUP(B907, pct_raw!$A$2:$AX$1800, 45, FALSE)</f>
        <v>1</v>
      </c>
      <c r="AJ907" s="5">
        <f>VLOOKUP(B907, pct_raw!$A$2:$AX$1800, 46, FALSE)</f>
        <v>0</v>
      </c>
      <c r="AK907" s="5">
        <f>VLOOKUP(B907, pct_raw!$A$2:$AX$1800, 47, FALSE)</f>
        <v>0</v>
      </c>
      <c r="AL907" s="5">
        <f>VLOOKUP(B907, pct_raw!$A$2:$AX$1800, 48, FALSE)</f>
        <v>0</v>
      </c>
      <c r="AM907" s="5">
        <f>VLOOKUP(B907, pct_raw!$A$2:$AX$1800, 49, FALSE)</f>
        <v>0</v>
      </c>
      <c r="AN907" s="5">
        <f>VLOOKUP(B907, pct_raw!$A$2:$AX$1800, 50, FALSE)</f>
        <v>0</v>
      </c>
    </row>
    <row r="908" spans="1:40" x14ac:dyDescent="0.2">
      <c r="A908" s="2" t="s">
        <v>638</v>
      </c>
      <c r="B908" s="2" t="str">
        <f t="shared" si="14"/>
        <v>Jackson 06</v>
      </c>
      <c r="C908" s="2" t="s">
        <v>638</v>
      </c>
      <c r="D908" s="2" t="str">
        <f>VLOOKUP(B908, pct_raw!$A$2:$AX$1800, 6, FALSE)</f>
        <v xml:space="preserve"> Jackson 06</v>
      </c>
      <c r="E908" s="5">
        <f>VLOOKUP(B908, pct_raw!$A$2:$AX$1800, 15, FALSE)</f>
        <v>12</v>
      </c>
      <c r="F908" s="5">
        <f>VLOOKUP(B908, pct_raw!$A$2:$AX$1800, 16, FALSE)</f>
        <v>12</v>
      </c>
      <c r="G908" s="5">
        <f>VLOOKUP(B908, pct_raw!$A$2:$AX$1800, 17, FALSE)</f>
        <v>0.1714</v>
      </c>
      <c r="H908">
        <f>VLOOKUP(B908, pct_raw!$A$2:$AX$1800, 18, FALSE)</f>
        <v>0</v>
      </c>
      <c r="I908" s="5">
        <f>VLOOKUP(B908, pct_raw!$A$2:$AX$1800, 19, FALSE)</f>
        <v>0</v>
      </c>
      <c r="J908">
        <f>VLOOKUP(B908, pct_raw!$A$2:$AX$1800, 20, FALSE)</f>
        <v>0</v>
      </c>
      <c r="K908" s="5">
        <f>VLOOKUP(B908, pct_raw!$A$2:$AX$1800, 21, FALSE)</f>
        <v>16</v>
      </c>
      <c r="L908" s="5">
        <f>VLOOKUP(B908, pct_raw!$A$2:$AX$1800, 22, FALSE)</f>
        <v>16</v>
      </c>
      <c r="M908" s="5">
        <f>VLOOKUP(B908, pct_raw!$A$2:$AX$1800, 23, FALSE)</f>
        <v>0.1714</v>
      </c>
      <c r="N908" s="5">
        <f>VLOOKUP(B908, pct_raw!$A$2:$AX$1800, 24, FALSE)</f>
        <v>0</v>
      </c>
      <c r="O908" s="5">
        <f>VLOOKUP(B908, pct_raw!$A$2:$AX$1800, 25, FALSE)</f>
        <v>0</v>
      </c>
      <c r="P908" s="5">
        <f>VLOOKUP(B908, pct_raw!$A$2:$AX$1800, 26, FALSE)</f>
        <v>0</v>
      </c>
      <c r="Q908" s="5">
        <f>VLOOKUP(B908, pct_raw!$A$2:$AX$1800, 27, FALSE)</f>
        <v>8</v>
      </c>
      <c r="R908" s="5">
        <f>VLOOKUP(B908, pct_raw!$A$2:$AX$1800, 28, FALSE)</f>
        <v>8</v>
      </c>
      <c r="S908" s="5">
        <f>VLOOKUP(B908, pct_raw!$A$2:$AX$1800, 29, FALSE)</f>
        <v>0.1714</v>
      </c>
      <c r="T908" s="5">
        <f>VLOOKUP(B908, pct_raw!$A$2:$AX$1800, 30, FALSE)</f>
        <v>0</v>
      </c>
      <c r="U908" s="5">
        <f>VLOOKUP(B908, pct_raw!$A$2:$AX$1800, 31, FALSE)</f>
        <v>0</v>
      </c>
      <c r="V908" s="5">
        <f>VLOOKUP(B908, pct_raw!$A$2:$AX$1800, 32, FALSE)</f>
        <v>0</v>
      </c>
      <c r="W908" s="5">
        <f>VLOOKUP(B908, pct_raw!$A$2:$AX$1800, 33, FALSE)</f>
        <v>0</v>
      </c>
      <c r="X908" s="5">
        <f>VLOOKUP(B908, pct_raw!$A$2:$AX$1800, 34, FALSE)</f>
        <v>0</v>
      </c>
      <c r="Y908" s="5">
        <f>VLOOKUP(B908, pct_raw!$A$2:$AX$1800, 35, FALSE)</f>
        <v>0</v>
      </c>
      <c r="Z908" s="5">
        <f>VLOOKUP(B908, pct_raw!$A$2:$AX$1800, 36, FALSE)</f>
        <v>5</v>
      </c>
      <c r="AA908" s="5">
        <f>VLOOKUP(B908, pct_raw!$A$2:$AX$1800, 37, FALSE)</f>
        <v>11</v>
      </c>
      <c r="AB908" s="5">
        <f>VLOOKUP(B908, pct_raw!$A$2:$AX$1800, 38, FALSE)</f>
        <v>0.1714</v>
      </c>
      <c r="AC908" s="5">
        <f>VLOOKUP(B908, pct_raw!$A$2:$AX$1800, 39, FALSE)</f>
        <v>0</v>
      </c>
      <c r="AD908" s="5">
        <f>VLOOKUP(B908, pct_raw!$A$2:$AX$1800, 40, FALSE)</f>
        <v>0</v>
      </c>
      <c r="AE908" s="5">
        <f>VLOOKUP(B908, pct_raw!$A$2:$AX$1800, 41, FALSE)</f>
        <v>0</v>
      </c>
      <c r="AF908" s="5">
        <f>VLOOKUP(B908, pct_raw!$A$2:$AX$1800, 42, FALSE)</f>
        <v>0</v>
      </c>
      <c r="AG908" s="5">
        <f>VLOOKUP(B908, pct_raw!$A$2:$AX$1800, 43, FALSE)</f>
        <v>0</v>
      </c>
      <c r="AH908" s="5">
        <f>VLOOKUP(B908, pct_raw!$A$2:$AX$1800, 44, FALSE)</f>
        <v>0</v>
      </c>
      <c r="AI908" s="5">
        <f>VLOOKUP(B908, pct_raw!$A$2:$AX$1800, 45, FALSE)</f>
        <v>6</v>
      </c>
      <c r="AJ908" s="5">
        <f>VLOOKUP(B908, pct_raw!$A$2:$AX$1800, 46, FALSE)</f>
        <v>0</v>
      </c>
      <c r="AK908" s="5">
        <f>VLOOKUP(B908, pct_raw!$A$2:$AX$1800, 47, FALSE)</f>
        <v>0</v>
      </c>
      <c r="AL908" s="5">
        <f>VLOOKUP(B908, pct_raw!$A$2:$AX$1800, 48, FALSE)</f>
        <v>0</v>
      </c>
      <c r="AM908" s="5">
        <f>VLOOKUP(B908, pct_raw!$A$2:$AX$1800, 49, FALSE)</f>
        <v>0</v>
      </c>
      <c r="AN908" s="5">
        <f>VLOOKUP(B908, pct_raw!$A$2:$AX$1800, 50, FALSE)</f>
        <v>0</v>
      </c>
    </row>
    <row r="909" spans="1:40" x14ac:dyDescent="0.2">
      <c r="A909" s="2" t="s">
        <v>641</v>
      </c>
      <c r="B909" s="2" t="str">
        <f t="shared" si="14"/>
        <v>Jackson 07</v>
      </c>
      <c r="C909" s="2" t="s">
        <v>641</v>
      </c>
      <c r="D909" s="2" t="str">
        <f>VLOOKUP(B909, pct_raw!$A$2:$AX$1800, 6, FALSE)</f>
        <v xml:space="preserve"> Jackson 07</v>
      </c>
      <c r="E909" s="5">
        <f>VLOOKUP(B909, pct_raw!$A$2:$AX$1800, 15, FALSE)</f>
        <v>13</v>
      </c>
      <c r="F909" s="5">
        <f>VLOOKUP(B909, pct_raw!$A$2:$AX$1800, 16, FALSE)</f>
        <v>13</v>
      </c>
      <c r="G909" s="5">
        <f>VLOOKUP(B909, pct_raw!$A$2:$AX$1800, 17, FALSE)</f>
        <v>0.1714</v>
      </c>
      <c r="H909">
        <f>VLOOKUP(B909, pct_raw!$A$2:$AX$1800, 18, FALSE)</f>
        <v>0</v>
      </c>
      <c r="I909" s="5">
        <f>VLOOKUP(B909, pct_raw!$A$2:$AX$1800, 19, FALSE)</f>
        <v>0</v>
      </c>
      <c r="J909">
        <f>VLOOKUP(B909, pct_raw!$A$2:$AX$1800, 20, FALSE)</f>
        <v>0</v>
      </c>
      <c r="K909" s="5">
        <f>VLOOKUP(B909, pct_raw!$A$2:$AX$1800, 21, FALSE)</f>
        <v>23</v>
      </c>
      <c r="L909" s="5">
        <f>VLOOKUP(B909, pct_raw!$A$2:$AX$1800, 22, FALSE)</f>
        <v>26</v>
      </c>
      <c r="M909" s="5">
        <f>VLOOKUP(B909, pct_raw!$A$2:$AX$1800, 23, FALSE)</f>
        <v>0.34289999999999998</v>
      </c>
      <c r="N909" s="5">
        <f>VLOOKUP(B909, pct_raw!$A$2:$AX$1800, 24, FALSE)</f>
        <v>0</v>
      </c>
      <c r="O909" s="5">
        <f>VLOOKUP(B909, pct_raw!$A$2:$AX$1800, 25, FALSE)</f>
        <v>0</v>
      </c>
      <c r="P909" s="5">
        <f>VLOOKUP(B909, pct_raw!$A$2:$AX$1800, 26, FALSE)</f>
        <v>0</v>
      </c>
      <c r="Q909" s="5">
        <f>VLOOKUP(B909, pct_raw!$A$2:$AX$1800, 27, FALSE)</f>
        <v>17</v>
      </c>
      <c r="R909" s="5">
        <f>VLOOKUP(B909, pct_raw!$A$2:$AX$1800, 28, FALSE)</f>
        <v>18</v>
      </c>
      <c r="S909" s="5">
        <f>VLOOKUP(B909, pct_raw!$A$2:$AX$1800, 29, FALSE)</f>
        <v>0.34289999999999998</v>
      </c>
      <c r="T909" s="5">
        <f>VLOOKUP(B909, pct_raw!$A$2:$AX$1800, 30, FALSE)</f>
        <v>0</v>
      </c>
      <c r="U909" s="5">
        <f>VLOOKUP(B909, pct_raw!$A$2:$AX$1800, 31, FALSE)</f>
        <v>0</v>
      </c>
      <c r="V909" s="5">
        <f>VLOOKUP(B909, pct_raw!$A$2:$AX$1800, 32, FALSE)</f>
        <v>0</v>
      </c>
      <c r="W909" s="5">
        <f>VLOOKUP(B909, pct_raw!$A$2:$AX$1800, 33, FALSE)</f>
        <v>0</v>
      </c>
      <c r="X909" s="5">
        <f>VLOOKUP(B909, pct_raw!$A$2:$AX$1800, 34, FALSE)</f>
        <v>0</v>
      </c>
      <c r="Y909" s="5">
        <f>VLOOKUP(B909, pct_raw!$A$2:$AX$1800, 35, FALSE)</f>
        <v>0</v>
      </c>
      <c r="Z909" s="5">
        <f>VLOOKUP(B909, pct_raw!$A$2:$AX$1800, 36, FALSE)</f>
        <v>11</v>
      </c>
      <c r="AA909" s="5">
        <f>VLOOKUP(B909, pct_raw!$A$2:$AX$1800, 37, FALSE)</f>
        <v>0</v>
      </c>
      <c r="AB909" s="5">
        <f>VLOOKUP(B909, pct_raw!$A$2:$AX$1800, 38, FALSE)</f>
        <v>0</v>
      </c>
      <c r="AC909" s="5">
        <f>VLOOKUP(B909, pct_raw!$A$2:$AX$1800, 39, FALSE)</f>
        <v>1</v>
      </c>
      <c r="AD909" s="5">
        <f>VLOOKUP(B909, pct_raw!$A$2:$AX$1800, 40, FALSE)</f>
        <v>1</v>
      </c>
      <c r="AE909" s="5">
        <f>VLOOKUP(B909, pct_raw!$A$2:$AX$1800, 41, FALSE)</f>
        <v>0</v>
      </c>
      <c r="AF909" s="5">
        <f>VLOOKUP(B909, pct_raw!$A$2:$AX$1800, 42, FALSE)</f>
        <v>0</v>
      </c>
      <c r="AG909" s="5">
        <f>VLOOKUP(B909, pct_raw!$A$2:$AX$1800, 43, FALSE)</f>
        <v>1</v>
      </c>
      <c r="AH909" s="5">
        <f>VLOOKUP(B909, pct_raw!$A$2:$AX$1800, 44, FALSE)</f>
        <v>0</v>
      </c>
      <c r="AI909" s="5">
        <f>VLOOKUP(B909, pct_raw!$A$2:$AX$1800, 45, FALSE)</f>
        <v>12</v>
      </c>
      <c r="AJ909" s="5">
        <f>VLOOKUP(B909, pct_raw!$A$2:$AX$1800, 46, FALSE)</f>
        <v>18</v>
      </c>
      <c r="AK909" s="5">
        <f>VLOOKUP(B909, pct_raw!$A$2:$AX$1800, 47, FALSE)</f>
        <v>0.1714</v>
      </c>
      <c r="AL909" s="5">
        <f>VLOOKUP(B909, pct_raw!$A$2:$AX$1800, 48, FALSE)</f>
        <v>0</v>
      </c>
      <c r="AM909" s="5">
        <f>VLOOKUP(B909, pct_raw!$A$2:$AX$1800, 49, FALSE)</f>
        <v>0</v>
      </c>
      <c r="AN909" s="5">
        <f>VLOOKUP(B909, pct_raw!$A$2:$AX$1800, 50, FALSE)</f>
        <v>0</v>
      </c>
    </row>
    <row r="910" spans="1:40" x14ac:dyDescent="0.2">
      <c r="A910" s="2" t="s">
        <v>640</v>
      </c>
      <c r="B910" s="2" t="str">
        <f t="shared" si="14"/>
        <v>Jackson 08</v>
      </c>
      <c r="C910" s="2" t="s">
        <v>640</v>
      </c>
      <c r="D910" s="2" t="str">
        <f>VLOOKUP(B910, pct_raw!$A$2:$AX$1800, 6, FALSE)</f>
        <v xml:space="preserve"> Jackson 08</v>
      </c>
      <c r="E910" s="5">
        <f>VLOOKUP(B910, pct_raw!$A$2:$AX$1800, 15, FALSE)</f>
        <v>7</v>
      </c>
      <c r="F910" s="5">
        <f>VLOOKUP(B910, pct_raw!$A$2:$AX$1800, 16, FALSE)</f>
        <v>9</v>
      </c>
      <c r="G910" s="5">
        <f>VLOOKUP(B910, pct_raw!$A$2:$AX$1800, 17, FALSE)</f>
        <v>0.1714</v>
      </c>
      <c r="H910">
        <f>VLOOKUP(B910, pct_raw!$A$2:$AX$1800, 18, FALSE)</f>
        <v>0</v>
      </c>
      <c r="I910" s="5">
        <f>VLOOKUP(B910, pct_raw!$A$2:$AX$1800, 19, FALSE)</f>
        <v>0</v>
      </c>
      <c r="J910">
        <f>VLOOKUP(B910, pct_raw!$A$2:$AX$1800, 20, FALSE)</f>
        <v>0</v>
      </c>
      <c r="K910" s="5">
        <f>VLOOKUP(B910, pct_raw!$A$2:$AX$1800, 21, FALSE)</f>
        <v>6</v>
      </c>
      <c r="L910" s="5">
        <f>VLOOKUP(B910, pct_raw!$A$2:$AX$1800, 22, FALSE)</f>
        <v>9</v>
      </c>
      <c r="M910" s="5">
        <f>VLOOKUP(B910, pct_raw!$A$2:$AX$1800, 23, FALSE)</f>
        <v>0.1714</v>
      </c>
      <c r="N910" s="5">
        <f>VLOOKUP(B910, pct_raw!$A$2:$AX$1800, 24, FALSE)</f>
        <v>0</v>
      </c>
      <c r="O910" s="5">
        <f>VLOOKUP(B910, pct_raw!$A$2:$AX$1800, 25, FALSE)</f>
        <v>0</v>
      </c>
      <c r="P910" s="5">
        <f>VLOOKUP(B910, pct_raw!$A$2:$AX$1800, 26, FALSE)</f>
        <v>0</v>
      </c>
      <c r="Q910" s="5">
        <f>VLOOKUP(B910, pct_raw!$A$2:$AX$1800, 27, FALSE)</f>
        <v>2</v>
      </c>
      <c r="R910" s="5">
        <f>VLOOKUP(B910, pct_raw!$A$2:$AX$1800, 28, FALSE)</f>
        <v>0</v>
      </c>
      <c r="S910" s="5">
        <f>VLOOKUP(B910, pct_raw!$A$2:$AX$1800, 29, FALSE)</f>
        <v>0</v>
      </c>
      <c r="T910" s="5">
        <f>VLOOKUP(B910, pct_raw!$A$2:$AX$1800, 30, FALSE)</f>
        <v>0</v>
      </c>
      <c r="U910" s="5">
        <f>VLOOKUP(B910, pct_raw!$A$2:$AX$1800, 31, FALSE)</f>
        <v>1</v>
      </c>
      <c r="V910" s="5">
        <f>VLOOKUP(B910, pct_raw!$A$2:$AX$1800, 32, FALSE)</f>
        <v>0</v>
      </c>
      <c r="W910" s="5">
        <f>VLOOKUP(B910, pct_raw!$A$2:$AX$1800, 33, FALSE)</f>
        <v>0</v>
      </c>
      <c r="X910" s="5">
        <f>VLOOKUP(B910, pct_raw!$A$2:$AX$1800, 34, FALSE)</f>
        <v>0</v>
      </c>
      <c r="Y910" s="5">
        <f>VLOOKUP(B910, pct_raw!$A$2:$AX$1800, 35, FALSE)</f>
        <v>0</v>
      </c>
      <c r="Z910" s="5">
        <f>VLOOKUP(B910, pct_raw!$A$2:$AX$1800, 36, FALSE)</f>
        <v>3</v>
      </c>
      <c r="AA910" s="5">
        <f>VLOOKUP(B910, pct_raw!$A$2:$AX$1800, 37, FALSE)</f>
        <v>0</v>
      </c>
      <c r="AB910" s="5">
        <f>VLOOKUP(B910, pct_raw!$A$2:$AX$1800, 38, FALSE)</f>
        <v>0</v>
      </c>
      <c r="AC910" s="5">
        <f>VLOOKUP(B910, pct_raw!$A$2:$AX$1800, 39, FALSE)</f>
        <v>4</v>
      </c>
      <c r="AD910" s="5">
        <f>VLOOKUP(B910, pct_raw!$A$2:$AX$1800, 40, FALSE)</f>
        <v>7</v>
      </c>
      <c r="AE910" s="5">
        <f>VLOOKUP(B910, pct_raw!$A$2:$AX$1800, 41, FALSE)</f>
        <v>0.1714</v>
      </c>
      <c r="AF910" s="5">
        <f>VLOOKUP(B910, pct_raw!$A$2:$AX$1800, 42, FALSE)</f>
        <v>4</v>
      </c>
      <c r="AG910" s="5">
        <f>VLOOKUP(B910, pct_raw!$A$2:$AX$1800, 43, FALSE)</f>
        <v>0</v>
      </c>
      <c r="AH910" s="5">
        <f>VLOOKUP(B910, pct_raw!$A$2:$AX$1800, 44, FALSE)</f>
        <v>0</v>
      </c>
      <c r="AI910" s="5">
        <f>VLOOKUP(B910, pct_raw!$A$2:$AX$1800, 45, FALSE)</f>
        <v>0</v>
      </c>
      <c r="AJ910" s="5">
        <f>VLOOKUP(B910, pct_raw!$A$2:$AX$1800, 46, FALSE)</f>
        <v>0</v>
      </c>
      <c r="AK910" s="5">
        <f>VLOOKUP(B910, pct_raw!$A$2:$AX$1800, 47, FALSE)</f>
        <v>0</v>
      </c>
      <c r="AL910" s="5">
        <f>VLOOKUP(B910, pct_raw!$A$2:$AX$1800, 48, FALSE)</f>
        <v>0</v>
      </c>
      <c r="AM910" s="5">
        <f>VLOOKUP(B910, pct_raw!$A$2:$AX$1800, 49, FALSE)</f>
        <v>0</v>
      </c>
      <c r="AN910" s="5">
        <f>VLOOKUP(B910, pct_raw!$A$2:$AX$1800, 50, FALSE)</f>
        <v>0</v>
      </c>
    </row>
    <row r="911" spans="1:40" x14ac:dyDescent="0.2">
      <c r="A911" s="2" t="s">
        <v>643</v>
      </c>
      <c r="B911" s="2" t="str">
        <f t="shared" si="14"/>
        <v>Jackson 09</v>
      </c>
      <c r="C911" s="2" t="s">
        <v>643</v>
      </c>
      <c r="D911" s="2" t="str">
        <f>VLOOKUP(B911, pct_raw!$A$2:$AX$1800, 6, FALSE)</f>
        <v xml:space="preserve"> Jackson 09</v>
      </c>
      <c r="E911" s="5">
        <f>VLOOKUP(B911, pct_raw!$A$2:$AX$1800, 15, FALSE)</f>
        <v>12</v>
      </c>
      <c r="F911" s="5">
        <f>VLOOKUP(B911, pct_raw!$A$2:$AX$1800, 16, FALSE)</f>
        <v>14</v>
      </c>
      <c r="G911" s="5">
        <f>VLOOKUP(B911, pct_raw!$A$2:$AX$1800, 17, FALSE)</f>
        <v>0.1714</v>
      </c>
      <c r="H911">
        <f>VLOOKUP(B911, pct_raw!$A$2:$AX$1800, 18, FALSE)</f>
        <v>0</v>
      </c>
      <c r="I911" s="5">
        <f>VLOOKUP(B911, pct_raw!$A$2:$AX$1800, 19, FALSE)</f>
        <v>0</v>
      </c>
      <c r="J911">
        <f>VLOOKUP(B911, pct_raw!$A$2:$AX$1800, 20, FALSE)</f>
        <v>0</v>
      </c>
      <c r="K911" s="5">
        <f>VLOOKUP(B911, pct_raw!$A$2:$AX$1800, 21, FALSE)</f>
        <v>16</v>
      </c>
      <c r="L911" s="5">
        <f>VLOOKUP(B911, pct_raw!$A$2:$AX$1800, 22, FALSE)</f>
        <v>20</v>
      </c>
      <c r="M911" s="5">
        <f>VLOOKUP(B911, pct_raw!$A$2:$AX$1800, 23, FALSE)</f>
        <v>0.34289999999999998</v>
      </c>
      <c r="N911" s="5">
        <f>VLOOKUP(B911, pct_raw!$A$2:$AX$1800, 24, FALSE)</f>
        <v>0</v>
      </c>
      <c r="O911" s="5">
        <f>VLOOKUP(B911, pct_raw!$A$2:$AX$1800, 25, FALSE)</f>
        <v>0</v>
      </c>
      <c r="P911" s="5">
        <f>VLOOKUP(B911, pct_raw!$A$2:$AX$1800, 26, FALSE)</f>
        <v>0</v>
      </c>
      <c r="Q911" s="5">
        <f>VLOOKUP(B911, pct_raw!$A$2:$AX$1800, 27, FALSE)</f>
        <v>6</v>
      </c>
      <c r="R911" s="5">
        <f>VLOOKUP(B911, pct_raw!$A$2:$AX$1800, 28, FALSE)</f>
        <v>0</v>
      </c>
      <c r="S911" s="5">
        <f>VLOOKUP(B911, pct_raw!$A$2:$AX$1800, 29, FALSE)</f>
        <v>0</v>
      </c>
      <c r="T911" s="5">
        <f>VLOOKUP(B911, pct_raw!$A$2:$AX$1800, 30, FALSE)</f>
        <v>0</v>
      </c>
      <c r="U911" s="5">
        <f>VLOOKUP(B911, pct_raw!$A$2:$AX$1800, 31, FALSE)</f>
        <v>0</v>
      </c>
      <c r="V911" s="5">
        <f>VLOOKUP(B911, pct_raw!$A$2:$AX$1800, 32, FALSE)</f>
        <v>0</v>
      </c>
      <c r="W911" s="5">
        <f>VLOOKUP(B911, pct_raw!$A$2:$AX$1800, 33, FALSE)</f>
        <v>0</v>
      </c>
      <c r="X911" s="5">
        <f>VLOOKUP(B911, pct_raw!$A$2:$AX$1800, 34, FALSE)</f>
        <v>0</v>
      </c>
      <c r="Y911" s="5">
        <f>VLOOKUP(B911, pct_raw!$A$2:$AX$1800, 35, FALSE)</f>
        <v>0</v>
      </c>
      <c r="Z911" s="5">
        <f>VLOOKUP(B911, pct_raw!$A$2:$AX$1800, 36, FALSE)</f>
        <v>13</v>
      </c>
      <c r="AA911" s="5">
        <f>VLOOKUP(B911, pct_raw!$A$2:$AX$1800, 37, FALSE)</f>
        <v>13</v>
      </c>
      <c r="AB911" s="5">
        <f>VLOOKUP(B911, pct_raw!$A$2:$AX$1800, 38, FALSE)</f>
        <v>0.1714</v>
      </c>
      <c r="AC911" s="5">
        <f>VLOOKUP(B911, pct_raw!$A$2:$AX$1800, 39, FALSE)</f>
        <v>0</v>
      </c>
      <c r="AD911" s="5">
        <f>VLOOKUP(B911, pct_raw!$A$2:$AX$1800, 40, FALSE)</f>
        <v>0</v>
      </c>
      <c r="AE911" s="5">
        <f>VLOOKUP(B911, pct_raw!$A$2:$AX$1800, 41, FALSE)</f>
        <v>0</v>
      </c>
      <c r="AF911" s="5">
        <f>VLOOKUP(B911, pct_raw!$A$2:$AX$1800, 42, FALSE)</f>
        <v>0</v>
      </c>
      <c r="AG911" s="5">
        <f>VLOOKUP(B911, pct_raw!$A$2:$AX$1800, 43, FALSE)</f>
        <v>0</v>
      </c>
      <c r="AH911" s="5">
        <f>VLOOKUP(B911, pct_raw!$A$2:$AX$1800, 44, FALSE)</f>
        <v>0</v>
      </c>
      <c r="AI911" s="5">
        <f>VLOOKUP(B911, pct_raw!$A$2:$AX$1800, 45, FALSE)</f>
        <v>9</v>
      </c>
      <c r="AJ911" s="5">
        <f>VLOOKUP(B911, pct_raw!$A$2:$AX$1800, 46, FALSE)</f>
        <v>9</v>
      </c>
      <c r="AK911" s="5">
        <f>VLOOKUP(B911, pct_raw!$A$2:$AX$1800, 47, FALSE)</f>
        <v>0.1714</v>
      </c>
      <c r="AL911" s="5">
        <f>VLOOKUP(B911, pct_raw!$A$2:$AX$1800, 48, FALSE)</f>
        <v>0</v>
      </c>
      <c r="AM911" s="5">
        <f>VLOOKUP(B911, pct_raw!$A$2:$AX$1800, 49, FALSE)</f>
        <v>0</v>
      </c>
      <c r="AN911" s="5">
        <f>VLOOKUP(B911, pct_raw!$A$2:$AX$1800, 50, FALSE)</f>
        <v>0</v>
      </c>
    </row>
    <row r="912" spans="1:40" x14ac:dyDescent="0.2">
      <c r="A912" s="2" t="s">
        <v>254</v>
      </c>
      <c r="B912" s="2" t="str">
        <f t="shared" si="14"/>
        <v>Jackson 10</v>
      </c>
      <c r="C912" s="2" t="s">
        <v>254</v>
      </c>
      <c r="D912" s="2" t="str">
        <f>VLOOKUP(B912, pct_raw!$A$2:$AX$1800, 6, FALSE)</f>
        <v xml:space="preserve"> Jackson 10</v>
      </c>
      <c r="E912" s="5">
        <f>VLOOKUP(B912, pct_raw!$A$2:$AX$1800, 15, FALSE)</f>
        <v>1</v>
      </c>
      <c r="F912" s="5">
        <f>VLOOKUP(B912, pct_raw!$A$2:$AX$1800, 16, FALSE)</f>
        <v>0</v>
      </c>
      <c r="G912" s="5">
        <f>VLOOKUP(B912, pct_raw!$A$2:$AX$1800, 17, FALSE)</f>
        <v>0</v>
      </c>
      <c r="H912">
        <f>VLOOKUP(B912, pct_raw!$A$2:$AX$1800, 18, FALSE)</f>
        <v>0</v>
      </c>
      <c r="I912" s="5">
        <f>VLOOKUP(B912, pct_raw!$A$2:$AX$1800, 19, FALSE)</f>
        <v>0</v>
      </c>
      <c r="J912">
        <f>VLOOKUP(B912, pct_raw!$A$2:$AX$1800, 20, FALSE)</f>
        <v>0</v>
      </c>
      <c r="K912" s="5">
        <f>VLOOKUP(B912, pct_raw!$A$2:$AX$1800, 21, FALSE)</f>
        <v>6</v>
      </c>
      <c r="L912" s="5">
        <f>VLOOKUP(B912, pct_raw!$A$2:$AX$1800, 22, FALSE)</f>
        <v>6</v>
      </c>
      <c r="M912" s="5">
        <f>VLOOKUP(B912, pct_raw!$A$2:$AX$1800, 23, FALSE)</f>
        <v>0</v>
      </c>
      <c r="N912" s="5">
        <f>VLOOKUP(B912, pct_raw!$A$2:$AX$1800, 24, FALSE)</f>
        <v>0</v>
      </c>
      <c r="O912" s="5">
        <f>VLOOKUP(B912, pct_raw!$A$2:$AX$1800, 25, FALSE)</f>
        <v>0</v>
      </c>
      <c r="P912" s="5">
        <f>VLOOKUP(B912, pct_raw!$A$2:$AX$1800, 26, FALSE)</f>
        <v>0</v>
      </c>
      <c r="Q912" s="5">
        <f>VLOOKUP(B912, pct_raw!$A$2:$AX$1800, 27, FALSE)</f>
        <v>0</v>
      </c>
      <c r="R912" s="5">
        <f>VLOOKUP(B912, pct_raw!$A$2:$AX$1800, 28, FALSE)</f>
        <v>0</v>
      </c>
      <c r="S912" s="5">
        <f>VLOOKUP(B912, pct_raw!$A$2:$AX$1800, 29, FALSE)</f>
        <v>0</v>
      </c>
      <c r="T912" s="5">
        <f>VLOOKUP(B912, pct_raw!$A$2:$AX$1800, 30, FALSE)</f>
        <v>0</v>
      </c>
      <c r="U912" s="5">
        <f>VLOOKUP(B912, pct_raw!$A$2:$AX$1800, 31, FALSE)</f>
        <v>0</v>
      </c>
      <c r="V912" s="5">
        <f>VLOOKUP(B912, pct_raw!$A$2:$AX$1800, 32, FALSE)</f>
        <v>0</v>
      </c>
      <c r="W912" s="5">
        <f>VLOOKUP(B912, pct_raw!$A$2:$AX$1800, 33, FALSE)</f>
        <v>0</v>
      </c>
      <c r="X912" s="5">
        <f>VLOOKUP(B912, pct_raw!$A$2:$AX$1800, 34, FALSE)</f>
        <v>0</v>
      </c>
      <c r="Y912" s="5">
        <f>VLOOKUP(B912, pct_raw!$A$2:$AX$1800, 35, FALSE)</f>
        <v>0</v>
      </c>
      <c r="Z912" s="5">
        <f>VLOOKUP(B912, pct_raw!$A$2:$AX$1800, 36, FALSE)</f>
        <v>6</v>
      </c>
      <c r="AA912" s="5">
        <f>VLOOKUP(B912, pct_raw!$A$2:$AX$1800, 37, FALSE)</f>
        <v>6</v>
      </c>
      <c r="AB912" s="5">
        <f>VLOOKUP(B912, pct_raw!$A$2:$AX$1800, 38, FALSE)</f>
        <v>0.1714</v>
      </c>
      <c r="AC912" s="5">
        <f>VLOOKUP(B912, pct_raw!$A$2:$AX$1800, 39, FALSE)</f>
        <v>0</v>
      </c>
      <c r="AD912" s="5">
        <f>VLOOKUP(B912, pct_raw!$A$2:$AX$1800, 40, FALSE)</f>
        <v>0</v>
      </c>
      <c r="AE912" s="5">
        <f>VLOOKUP(B912, pct_raw!$A$2:$AX$1800, 41, FALSE)</f>
        <v>0</v>
      </c>
      <c r="AF912" s="5">
        <f>VLOOKUP(B912, pct_raw!$A$2:$AX$1800, 42, FALSE)</f>
        <v>0</v>
      </c>
      <c r="AG912" s="5">
        <f>VLOOKUP(B912, pct_raw!$A$2:$AX$1800, 43, FALSE)</f>
        <v>0</v>
      </c>
      <c r="AH912" s="5">
        <f>VLOOKUP(B912, pct_raw!$A$2:$AX$1800, 44, FALSE)</f>
        <v>0</v>
      </c>
      <c r="AI912" s="5">
        <f>VLOOKUP(B912, pct_raw!$A$2:$AX$1800, 45, FALSE)</f>
        <v>6</v>
      </c>
      <c r="AJ912" s="5">
        <f>VLOOKUP(B912, pct_raw!$A$2:$AX$1800, 46, FALSE)</f>
        <v>6</v>
      </c>
      <c r="AK912" s="5">
        <f>VLOOKUP(B912, pct_raw!$A$2:$AX$1800, 47, FALSE)</f>
        <v>0.1714</v>
      </c>
      <c r="AL912" s="5">
        <f>VLOOKUP(B912, pct_raw!$A$2:$AX$1800, 48, FALSE)</f>
        <v>0</v>
      </c>
      <c r="AM912" s="5">
        <f>VLOOKUP(B912, pct_raw!$A$2:$AX$1800, 49, FALSE)</f>
        <v>0</v>
      </c>
      <c r="AN912" s="5">
        <f>VLOOKUP(B912, pct_raw!$A$2:$AX$1800, 50, FALSE)</f>
        <v>0</v>
      </c>
    </row>
    <row r="913" spans="1:40" x14ac:dyDescent="0.2">
      <c r="A913" s="2" t="s">
        <v>255</v>
      </c>
      <c r="B913" s="2" t="str">
        <f t="shared" si="14"/>
        <v>Jackson 11</v>
      </c>
      <c r="C913" s="2" t="s">
        <v>255</v>
      </c>
      <c r="D913" s="2" t="str">
        <f>VLOOKUP(B913, pct_raw!$A$2:$AX$1800, 6, FALSE)</f>
        <v xml:space="preserve"> Jackson 11</v>
      </c>
      <c r="E913" s="5">
        <f>VLOOKUP(B913, pct_raw!$A$2:$AX$1800, 15, FALSE)</f>
        <v>9</v>
      </c>
      <c r="F913" s="5">
        <f>VLOOKUP(B913, pct_raw!$A$2:$AX$1800, 16, FALSE)</f>
        <v>10</v>
      </c>
      <c r="G913" s="5">
        <f>VLOOKUP(B913, pct_raw!$A$2:$AX$1800, 17, FALSE)</f>
        <v>0.1714</v>
      </c>
      <c r="H913">
        <f>VLOOKUP(B913, pct_raw!$A$2:$AX$1800, 18, FALSE)</f>
        <v>0</v>
      </c>
      <c r="I913" s="5">
        <f>VLOOKUP(B913, pct_raw!$A$2:$AX$1800, 19, FALSE)</f>
        <v>0</v>
      </c>
      <c r="J913">
        <f>VLOOKUP(B913, pct_raw!$A$2:$AX$1800, 20, FALSE)</f>
        <v>0</v>
      </c>
      <c r="K913" s="5">
        <f>VLOOKUP(B913, pct_raw!$A$2:$AX$1800, 21, FALSE)</f>
        <v>7</v>
      </c>
      <c r="L913" s="5">
        <f>VLOOKUP(B913, pct_raw!$A$2:$AX$1800, 22, FALSE)</f>
        <v>7</v>
      </c>
      <c r="M913" s="5">
        <f>VLOOKUP(B913, pct_raw!$A$2:$AX$1800, 23, FALSE)</f>
        <v>0.1714</v>
      </c>
      <c r="N913" s="5">
        <f>VLOOKUP(B913, pct_raw!$A$2:$AX$1800, 24, FALSE)</f>
        <v>1</v>
      </c>
      <c r="O913" s="5">
        <f>VLOOKUP(B913, pct_raw!$A$2:$AX$1800, 25, FALSE)</f>
        <v>0</v>
      </c>
      <c r="P913" s="5">
        <f>VLOOKUP(B913, pct_raw!$A$2:$AX$1800, 26, FALSE)</f>
        <v>0</v>
      </c>
      <c r="Q913" s="5">
        <f>VLOOKUP(B913, pct_raw!$A$2:$AX$1800, 27, FALSE)</f>
        <v>1</v>
      </c>
      <c r="R913" s="5">
        <f>VLOOKUP(B913, pct_raw!$A$2:$AX$1800, 28, FALSE)</f>
        <v>0</v>
      </c>
      <c r="S913" s="5">
        <f>VLOOKUP(B913, pct_raw!$A$2:$AX$1800, 29, FALSE)</f>
        <v>0</v>
      </c>
      <c r="T913" s="5">
        <f>VLOOKUP(B913, pct_raw!$A$2:$AX$1800, 30, FALSE)</f>
        <v>0</v>
      </c>
      <c r="U913" s="5">
        <f>VLOOKUP(B913, pct_raw!$A$2:$AX$1800, 31, FALSE)</f>
        <v>0</v>
      </c>
      <c r="V913" s="5">
        <f>VLOOKUP(B913, pct_raw!$A$2:$AX$1800, 32, FALSE)</f>
        <v>0</v>
      </c>
      <c r="W913" s="5">
        <f>VLOOKUP(B913, pct_raw!$A$2:$AX$1800, 33, FALSE)</f>
        <v>0</v>
      </c>
      <c r="X913" s="5">
        <f>VLOOKUP(B913, pct_raw!$A$2:$AX$1800, 34, FALSE)</f>
        <v>0</v>
      </c>
      <c r="Y913" s="5">
        <f>VLOOKUP(B913, pct_raw!$A$2:$AX$1800, 35, FALSE)</f>
        <v>0</v>
      </c>
      <c r="Z913" s="5">
        <f>VLOOKUP(B913, pct_raw!$A$2:$AX$1800, 36, FALSE)</f>
        <v>0</v>
      </c>
      <c r="AA913" s="5">
        <f>VLOOKUP(B913, pct_raw!$A$2:$AX$1800, 37, FALSE)</f>
        <v>0</v>
      </c>
      <c r="AB913" s="5">
        <f>VLOOKUP(B913, pct_raw!$A$2:$AX$1800, 38, FALSE)</f>
        <v>0</v>
      </c>
      <c r="AC913" s="5">
        <f>VLOOKUP(B913, pct_raw!$A$2:$AX$1800, 39, FALSE)</f>
        <v>0</v>
      </c>
      <c r="AD913" s="5">
        <f>VLOOKUP(B913, pct_raw!$A$2:$AX$1800, 40, FALSE)</f>
        <v>0</v>
      </c>
      <c r="AE913" s="5">
        <f>VLOOKUP(B913, pct_raw!$A$2:$AX$1800, 41, FALSE)</f>
        <v>0</v>
      </c>
      <c r="AF913" s="5">
        <f>VLOOKUP(B913, pct_raw!$A$2:$AX$1800, 42, FALSE)</f>
        <v>1</v>
      </c>
      <c r="AG913" s="5">
        <f>VLOOKUP(B913, pct_raw!$A$2:$AX$1800, 43, FALSE)</f>
        <v>0</v>
      </c>
      <c r="AH913" s="5">
        <f>VLOOKUP(B913, pct_raw!$A$2:$AX$1800, 44, FALSE)</f>
        <v>0</v>
      </c>
      <c r="AI913" s="5">
        <f>VLOOKUP(B913, pct_raw!$A$2:$AX$1800, 45, FALSE)</f>
        <v>0</v>
      </c>
      <c r="AJ913" s="5">
        <f>VLOOKUP(B913, pct_raw!$A$2:$AX$1800, 46, FALSE)</f>
        <v>0</v>
      </c>
      <c r="AK913" s="5">
        <f>VLOOKUP(B913, pct_raw!$A$2:$AX$1800, 47, FALSE)</f>
        <v>0</v>
      </c>
      <c r="AL913" s="5">
        <f>VLOOKUP(B913, pct_raw!$A$2:$AX$1800, 48, FALSE)</f>
        <v>0</v>
      </c>
      <c r="AM913" s="5">
        <f>VLOOKUP(B913, pct_raw!$A$2:$AX$1800, 49, FALSE)</f>
        <v>0</v>
      </c>
      <c r="AN913" s="5">
        <f>VLOOKUP(B913, pct_raw!$A$2:$AX$1800, 50, FALSE)</f>
        <v>0</v>
      </c>
    </row>
    <row r="914" spans="1:40" x14ac:dyDescent="0.2">
      <c r="A914" s="2" t="s">
        <v>256</v>
      </c>
      <c r="B914" s="2" t="str">
        <f t="shared" si="14"/>
        <v>Jackson 12</v>
      </c>
      <c r="C914" s="2" t="s">
        <v>256</v>
      </c>
      <c r="D914" s="2" t="str">
        <f>VLOOKUP(B914, pct_raw!$A$2:$AX$1800, 6, FALSE)</f>
        <v xml:space="preserve"> Jackson 12</v>
      </c>
      <c r="E914" s="5">
        <f>VLOOKUP(B914, pct_raw!$A$2:$AX$1800, 15, FALSE)</f>
        <v>3</v>
      </c>
      <c r="F914" s="5">
        <f>VLOOKUP(B914, pct_raw!$A$2:$AX$1800, 16, FALSE)</f>
        <v>3</v>
      </c>
      <c r="G914" s="5">
        <f>VLOOKUP(B914, pct_raw!$A$2:$AX$1800, 17, FALSE)</f>
        <v>0.1714</v>
      </c>
      <c r="H914">
        <f>VLOOKUP(B914, pct_raw!$A$2:$AX$1800, 18, FALSE)</f>
        <v>0</v>
      </c>
      <c r="I914" s="5">
        <f>VLOOKUP(B914, pct_raw!$A$2:$AX$1800, 19, FALSE)</f>
        <v>0</v>
      </c>
      <c r="J914">
        <f>VLOOKUP(B914, pct_raw!$A$2:$AX$1800, 20, FALSE)</f>
        <v>0</v>
      </c>
      <c r="K914" s="5">
        <f>VLOOKUP(B914, pct_raw!$A$2:$AX$1800, 21, FALSE)</f>
        <v>5</v>
      </c>
      <c r="L914" s="5">
        <f>VLOOKUP(B914, pct_raw!$A$2:$AX$1800, 22, FALSE)</f>
        <v>5</v>
      </c>
      <c r="M914" s="5">
        <f>VLOOKUP(B914, pct_raw!$A$2:$AX$1800, 23, FALSE)</f>
        <v>0.1714</v>
      </c>
      <c r="N914" s="5">
        <f>VLOOKUP(B914, pct_raw!$A$2:$AX$1800, 24, FALSE)</f>
        <v>0</v>
      </c>
      <c r="O914" s="5">
        <f>VLOOKUP(B914, pct_raw!$A$2:$AX$1800, 25, FALSE)</f>
        <v>0</v>
      </c>
      <c r="P914" s="5">
        <f>VLOOKUP(B914, pct_raw!$A$2:$AX$1800, 26, FALSE)</f>
        <v>0</v>
      </c>
      <c r="Q914" s="5">
        <f>VLOOKUP(B914, pct_raw!$A$2:$AX$1800, 27, FALSE)</f>
        <v>4</v>
      </c>
      <c r="R914" s="5">
        <f>VLOOKUP(B914, pct_raw!$A$2:$AX$1800, 28, FALSE)</f>
        <v>4</v>
      </c>
      <c r="S914" s="5">
        <f>VLOOKUP(B914, pct_raw!$A$2:$AX$1800, 29, FALSE)</f>
        <v>0.1714</v>
      </c>
      <c r="T914" s="5">
        <f>VLOOKUP(B914, pct_raw!$A$2:$AX$1800, 30, FALSE)</f>
        <v>0</v>
      </c>
      <c r="U914" s="5">
        <f>VLOOKUP(B914, pct_raw!$A$2:$AX$1800, 31, FALSE)</f>
        <v>0</v>
      </c>
      <c r="V914" s="5">
        <f>VLOOKUP(B914, pct_raw!$A$2:$AX$1800, 32, FALSE)</f>
        <v>0</v>
      </c>
      <c r="W914" s="5">
        <f>VLOOKUP(B914, pct_raw!$A$2:$AX$1800, 33, FALSE)</f>
        <v>0</v>
      </c>
      <c r="X914" s="5">
        <f>VLOOKUP(B914, pct_raw!$A$2:$AX$1800, 34, FALSE)</f>
        <v>0</v>
      </c>
      <c r="Y914" s="5">
        <f>VLOOKUP(B914, pct_raw!$A$2:$AX$1800, 35, FALSE)</f>
        <v>0</v>
      </c>
      <c r="Z914" s="5">
        <f>VLOOKUP(B914, pct_raw!$A$2:$AX$1800, 36, FALSE)</f>
        <v>6</v>
      </c>
      <c r="AA914" s="5">
        <f>VLOOKUP(B914, pct_raw!$A$2:$AX$1800, 37, FALSE)</f>
        <v>6</v>
      </c>
      <c r="AB914" s="5">
        <f>VLOOKUP(B914, pct_raw!$A$2:$AX$1800, 38, FALSE)</f>
        <v>0.1714</v>
      </c>
      <c r="AC914" s="5">
        <f>VLOOKUP(B914, pct_raw!$A$2:$AX$1800, 39, FALSE)</f>
        <v>0</v>
      </c>
      <c r="AD914" s="5">
        <f>VLOOKUP(B914, pct_raw!$A$2:$AX$1800, 40, FALSE)</f>
        <v>0</v>
      </c>
      <c r="AE914" s="5">
        <f>VLOOKUP(B914, pct_raw!$A$2:$AX$1800, 41, FALSE)</f>
        <v>0</v>
      </c>
      <c r="AF914" s="5">
        <f>VLOOKUP(B914, pct_raw!$A$2:$AX$1800, 42, FALSE)</f>
        <v>0</v>
      </c>
      <c r="AG914" s="5">
        <f>VLOOKUP(B914, pct_raw!$A$2:$AX$1800, 43, FALSE)</f>
        <v>0</v>
      </c>
      <c r="AH914" s="5">
        <f>VLOOKUP(B914, pct_raw!$A$2:$AX$1800, 44, FALSE)</f>
        <v>0</v>
      </c>
      <c r="AI914" s="5">
        <f>VLOOKUP(B914, pct_raw!$A$2:$AX$1800, 45, FALSE)</f>
        <v>0</v>
      </c>
      <c r="AJ914" s="5">
        <f>VLOOKUP(B914, pct_raw!$A$2:$AX$1800, 46, FALSE)</f>
        <v>0</v>
      </c>
      <c r="AK914" s="5">
        <f>VLOOKUP(B914, pct_raw!$A$2:$AX$1800, 47, FALSE)</f>
        <v>0</v>
      </c>
      <c r="AL914" s="5">
        <f>VLOOKUP(B914, pct_raw!$A$2:$AX$1800, 48, FALSE)</f>
        <v>0</v>
      </c>
      <c r="AM914" s="5">
        <f>VLOOKUP(B914, pct_raw!$A$2:$AX$1800, 49, FALSE)</f>
        <v>0</v>
      </c>
      <c r="AN914" s="5">
        <f>VLOOKUP(B914, pct_raw!$A$2:$AX$1800, 50, FALSE)</f>
        <v>0</v>
      </c>
    </row>
    <row r="915" spans="1:40" x14ac:dyDescent="0.2">
      <c r="A915" s="2" t="s">
        <v>257</v>
      </c>
      <c r="B915" s="2" t="str">
        <f t="shared" si="14"/>
        <v>Jackson 13</v>
      </c>
      <c r="C915" s="2" t="s">
        <v>257</v>
      </c>
      <c r="D915" s="2" t="str">
        <f>VLOOKUP(B915, pct_raw!$A$2:$AX$1800, 6, FALSE)</f>
        <v xml:space="preserve"> Jackson 13</v>
      </c>
      <c r="E915" s="5">
        <f>VLOOKUP(B915, pct_raw!$A$2:$AX$1800, 15, FALSE)</f>
        <v>7</v>
      </c>
      <c r="F915" s="5">
        <f>VLOOKUP(B915, pct_raw!$A$2:$AX$1800, 16, FALSE)</f>
        <v>10</v>
      </c>
      <c r="G915" s="5">
        <f>VLOOKUP(B915, pct_raw!$A$2:$AX$1800, 17, FALSE)</f>
        <v>0.1714</v>
      </c>
      <c r="H915">
        <f>VLOOKUP(B915, pct_raw!$A$2:$AX$1800, 18, FALSE)</f>
        <v>0</v>
      </c>
      <c r="I915" s="5">
        <f>VLOOKUP(B915, pct_raw!$A$2:$AX$1800, 19, FALSE)</f>
        <v>0</v>
      </c>
      <c r="J915">
        <f>VLOOKUP(B915, pct_raw!$A$2:$AX$1800, 20, FALSE)</f>
        <v>0</v>
      </c>
      <c r="K915" s="5">
        <f>VLOOKUP(B915, pct_raw!$A$2:$AX$1800, 21, FALSE)</f>
        <v>8</v>
      </c>
      <c r="L915" s="5">
        <f>VLOOKUP(B915, pct_raw!$A$2:$AX$1800, 22, FALSE)</f>
        <v>0</v>
      </c>
      <c r="M915" s="5">
        <f>VLOOKUP(B915, pct_raw!$A$2:$AX$1800, 23, FALSE)</f>
        <v>0</v>
      </c>
      <c r="N915" s="5">
        <f>VLOOKUP(B915, pct_raw!$A$2:$AX$1800, 24, FALSE)</f>
        <v>0</v>
      </c>
      <c r="O915" s="5">
        <f>VLOOKUP(B915, pct_raw!$A$2:$AX$1800, 25, FALSE)</f>
        <v>0</v>
      </c>
      <c r="P915" s="5">
        <f>VLOOKUP(B915, pct_raw!$A$2:$AX$1800, 26, FALSE)</f>
        <v>0</v>
      </c>
      <c r="Q915" s="5">
        <f>VLOOKUP(B915, pct_raw!$A$2:$AX$1800, 27, FALSE)</f>
        <v>2</v>
      </c>
      <c r="R915" s="5">
        <f>VLOOKUP(B915, pct_raw!$A$2:$AX$1800, 28, FALSE)</f>
        <v>0</v>
      </c>
      <c r="S915" s="5">
        <f>VLOOKUP(B915, pct_raw!$A$2:$AX$1800, 29, FALSE)</f>
        <v>0</v>
      </c>
      <c r="T915" s="5">
        <f>VLOOKUP(B915, pct_raw!$A$2:$AX$1800, 30, FALSE)</f>
        <v>0</v>
      </c>
      <c r="U915" s="5">
        <f>VLOOKUP(B915, pct_raw!$A$2:$AX$1800, 31, FALSE)</f>
        <v>0</v>
      </c>
      <c r="V915" s="5">
        <f>VLOOKUP(B915, pct_raw!$A$2:$AX$1800, 32, FALSE)</f>
        <v>0</v>
      </c>
      <c r="W915" s="5">
        <f>VLOOKUP(B915, pct_raw!$A$2:$AX$1800, 33, FALSE)</f>
        <v>0</v>
      </c>
      <c r="X915" s="5">
        <f>VLOOKUP(B915, pct_raw!$A$2:$AX$1800, 34, FALSE)</f>
        <v>0</v>
      </c>
      <c r="Y915" s="5">
        <f>VLOOKUP(B915, pct_raw!$A$2:$AX$1800, 35, FALSE)</f>
        <v>0</v>
      </c>
      <c r="Z915" s="5">
        <f>VLOOKUP(B915, pct_raw!$A$2:$AX$1800, 36, FALSE)</f>
        <v>7</v>
      </c>
      <c r="AA915" s="5">
        <f>VLOOKUP(B915, pct_raw!$A$2:$AX$1800, 37, FALSE)</f>
        <v>10</v>
      </c>
      <c r="AB915" s="5">
        <f>VLOOKUP(B915, pct_raw!$A$2:$AX$1800, 38, FALSE)</f>
        <v>0.1714</v>
      </c>
      <c r="AC915" s="5">
        <f>VLOOKUP(B915, pct_raw!$A$2:$AX$1800, 39, FALSE)</f>
        <v>2</v>
      </c>
      <c r="AD915" s="5">
        <f>VLOOKUP(B915, pct_raw!$A$2:$AX$1800, 40, FALSE)</f>
        <v>0</v>
      </c>
      <c r="AE915" s="5">
        <f>VLOOKUP(B915, pct_raw!$A$2:$AX$1800, 41, FALSE)</f>
        <v>0</v>
      </c>
      <c r="AF915" s="5">
        <f>VLOOKUP(B915, pct_raw!$A$2:$AX$1800, 42, FALSE)</f>
        <v>0</v>
      </c>
      <c r="AG915" s="5">
        <f>VLOOKUP(B915, pct_raw!$A$2:$AX$1800, 43, FALSE)</f>
        <v>0</v>
      </c>
      <c r="AH915" s="5">
        <f>VLOOKUP(B915, pct_raw!$A$2:$AX$1800, 44, FALSE)</f>
        <v>0</v>
      </c>
      <c r="AI915" s="5">
        <f>VLOOKUP(B915, pct_raw!$A$2:$AX$1800, 45, FALSE)</f>
        <v>8</v>
      </c>
      <c r="AJ915" s="5">
        <f>VLOOKUP(B915, pct_raw!$A$2:$AX$1800, 46, FALSE)</f>
        <v>9</v>
      </c>
      <c r="AK915" s="5">
        <f>VLOOKUP(B915, pct_raw!$A$2:$AX$1800, 47, FALSE)</f>
        <v>0.1714</v>
      </c>
      <c r="AL915" s="5">
        <f>VLOOKUP(B915, pct_raw!$A$2:$AX$1800, 48, FALSE)</f>
        <v>3</v>
      </c>
      <c r="AM915" s="5">
        <f>VLOOKUP(B915, pct_raw!$A$2:$AX$1800, 49, FALSE)</f>
        <v>0</v>
      </c>
      <c r="AN915" s="5">
        <f>VLOOKUP(B915, pct_raw!$A$2:$AX$1800, 50, FALSE)</f>
        <v>0</v>
      </c>
    </row>
    <row r="916" spans="1:40" x14ac:dyDescent="0.2">
      <c r="A916" s="2" t="s">
        <v>258</v>
      </c>
      <c r="B916" s="2" t="str">
        <f t="shared" si="14"/>
        <v>Jackson 14</v>
      </c>
      <c r="C916" s="2" t="s">
        <v>258</v>
      </c>
      <c r="D916" s="2" t="str">
        <f>VLOOKUP(B916, pct_raw!$A$2:$AX$1800, 6, FALSE)</f>
        <v xml:space="preserve"> Jackson 14</v>
      </c>
      <c r="E916" s="5">
        <f>VLOOKUP(B916, pct_raw!$A$2:$AX$1800, 15, FALSE)</f>
        <v>8</v>
      </c>
      <c r="F916" s="5">
        <f>VLOOKUP(B916, pct_raw!$A$2:$AX$1800, 16, FALSE)</f>
        <v>9</v>
      </c>
      <c r="G916" s="5">
        <f>VLOOKUP(B916, pct_raw!$A$2:$AX$1800, 17, FALSE)</f>
        <v>0.1714</v>
      </c>
      <c r="H916">
        <f>VLOOKUP(B916, pct_raw!$A$2:$AX$1800, 18, FALSE)</f>
        <v>0</v>
      </c>
      <c r="I916" s="5">
        <f>VLOOKUP(B916, pct_raw!$A$2:$AX$1800, 19, FALSE)</f>
        <v>0</v>
      </c>
      <c r="J916">
        <f>VLOOKUP(B916, pct_raw!$A$2:$AX$1800, 20, FALSE)</f>
        <v>0</v>
      </c>
      <c r="K916" s="5">
        <f>VLOOKUP(B916, pct_raw!$A$2:$AX$1800, 21, FALSE)</f>
        <v>11</v>
      </c>
      <c r="L916" s="5">
        <f>VLOOKUP(B916, pct_raw!$A$2:$AX$1800, 22, FALSE)</f>
        <v>12</v>
      </c>
      <c r="M916" s="5">
        <f>VLOOKUP(B916, pct_raw!$A$2:$AX$1800, 23, FALSE)</f>
        <v>0.1714</v>
      </c>
      <c r="N916" s="5">
        <f>VLOOKUP(B916, pct_raw!$A$2:$AX$1800, 24, FALSE)</f>
        <v>0</v>
      </c>
      <c r="O916" s="5">
        <f>VLOOKUP(B916, pct_raw!$A$2:$AX$1800, 25, FALSE)</f>
        <v>0</v>
      </c>
      <c r="P916" s="5">
        <f>VLOOKUP(B916, pct_raw!$A$2:$AX$1800, 26, FALSE)</f>
        <v>0</v>
      </c>
      <c r="Q916" s="5">
        <f>VLOOKUP(B916, pct_raw!$A$2:$AX$1800, 27, FALSE)</f>
        <v>2</v>
      </c>
      <c r="R916" s="5">
        <f>VLOOKUP(B916, pct_raw!$A$2:$AX$1800, 28, FALSE)</f>
        <v>0</v>
      </c>
      <c r="S916" s="5">
        <f>VLOOKUP(B916, pct_raw!$A$2:$AX$1800, 29, FALSE)</f>
        <v>0</v>
      </c>
      <c r="T916" s="5">
        <f>VLOOKUP(B916, pct_raw!$A$2:$AX$1800, 30, FALSE)</f>
        <v>0</v>
      </c>
      <c r="U916" s="5">
        <f>VLOOKUP(B916, pct_raw!$A$2:$AX$1800, 31, FALSE)</f>
        <v>0</v>
      </c>
      <c r="V916" s="5">
        <f>VLOOKUP(B916, pct_raw!$A$2:$AX$1800, 32, FALSE)</f>
        <v>0</v>
      </c>
      <c r="W916" s="5">
        <f>VLOOKUP(B916, pct_raw!$A$2:$AX$1800, 33, FALSE)</f>
        <v>0</v>
      </c>
      <c r="X916" s="5">
        <f>VLOOKUP(B916, pct_raw!$A$2:$AX$1800, 34, FALSE)</f>
        <v>0</v>
      </c>
      <c r="Y916" s="5">
        <f>VLOOKUP(B916, pct_raw!$A$2:$AX$1800, 35, FALSE)</f>
        <v>0</v>
      </c>
      <c r="Z916" s="5">
        <f>VLOOKUP(B916, pct_raw!$A$2:$AX$1800, 36, FALSE)</f>
        <v>16</v>
      </c>
      <c r="AA916" s="5">
        <f>VLOOKUP(B916, pct_raw!$A$2:$AX$1800, 37, FALSE)</f>
        <v>16</v>
      </c>
      <c r="AB916" s="5">
        <f>VLOOKUP(B916, pct_raw!$A$2:$AX$1800, 38, FALSE)</f>
        <v>0.1714</v>
      </c>
      <c r="AC916" s="5">
        <f>VLOOKUP(B916, pct_raw!$A$2:$AX$1800, 39, FALSE)</f>
        <v>0</v>
      </c>
      <c r="AD916" s="5">
        <f>VLOOKUP(B916, pct_raw!$A$2:$AX$1800, 40, FALSE)</f>
        <v>0</v>
      </c>
      <c r="AE916" s="5">
        <f>VLOOKUP(B916, pct_raw!$A$2:$AX$1800, 41, FALSE)</f>
        <v>0</v>
      </c>
      <c r="AF916" s="5">
        <f>VLOOKUP(B916, pct_raw!$A$2:$AX$1800, 42, FALSE)</f>
        <v>0</v>
      </c>
      <c r="AG916" s="5">
        <f>VLOOKUP(B916, pct_raw!$A$2:$AX$1800, 43, FALSE)</f>
        <v>0</v>
      </c>
      <c r="AH916" s="5">
        <f>VLOOKUP(B916, pct_raw!$A$2:$AX$1800, 44, FALSE)</f>
        <v>0</v>
      </c>
      <c r="AI916" s="5">
        <f>VLOOKUP(B916, pct_raw!$A$2:$AX$1800, 45, FALSE)</f>
        <v>10</v>
      </c>
      <c r="AJ916" s="5">
        <f>VLOOKUP(B916, pct_raw!$A$2:$AX$1800, 46, FALSE)</f>
        <v>10</v>
      </c>
      <c r="AK916" s="5">
        <f>VLOOKUP(B916, pct_raw!$A$2:$AX$1800, 47, FALSE)</f>
        <v>0.1714</v>
      </c>
      <c r="AL916" s="5">
        <f>VLOOKUP(B916, pct_raw!$A$2:$AX$1800, 48, FALSE)</f>
        <v>0</v>
      </c>
      <c r="AM916" s="5">
        <f>VLOOKUP(B916, pct_raw!$A$2:$AX$1800, 49, FALSE)</f>
        <v>0</v>
      </c>
      <c r="AN916" s="5">
        <f>VLOOKUP(B916, pct_raw!$A$2:$AX$1800, 50, FALSE)</f>
        <v>0</v>
      </c>
    </row>
    <row r="917" spans="1:40" x14ac:dyDescent="0.2">
      <c r="A917" s="2" t="s">
        <v>259</v>
      </c>
      <c r="B917" s="2" t="str">
        <f t="shared" si="14"/>
        <v>Jackson 15</v>
      </c>
      <c r="C917" s="2" t="s">
        <v>259</v>
      </c>
      <c r="D917" s="2" t="str">
        <f>VLOOKUP(B917, pct_raw!$A$2:$AX$1800, 6, FALSE)</f>
        <v xml:space="preserve"> Jackson 15</v>
      </c>
      <c r="E917" s="5">
        <f>VLOOKUP(B917, pct_raw!$A$2:$AX$1800, 15, FALSE)</f>
        <v>10</v>
      </c>
      <c r="F917" s="5">
        <f>VLOOKUP(B917, pct_raw!$A$2:$AX$1800, 16, FALSE)</f>
        <v>11</v>
      </c>
      <c r="G917" s="5">
        <f>VLOOKUP(B917, pct_raw!$A$2:$AX$1800, 17, FALSE)</f>
        <v>0.1714</v>
      </c>
      <c r="H917">
        <f>VLOOKUP(B917, pct_raw!$A$2:$AX$1800, 18, FALSE)</f>
        <v>0</v>
      </c>
      <c r="I917" s="5">
        <f>VLOOKUP(B917, pct_raw!$A$2:$AX$1800, 19, FALSE)</f>
        <v>0</v>
      </c>
      <c r="J917">
        <f>VLOOKUP(B917, pct_raw!$A$2:$AX$1800, 20, FALSE)</f>
        <v>0</v>
      </c>
      <c r="K917" s="5">
        <f>VLOOKUP(B917, pct_raw!$A$2:$AX$1800, 21, FALSE)</f>
        <v>14</v>
      </c>
      <c r="L917" s="5">
        <f>VLOOKUP(B917, pct_raw!$A$2:$AX$1800, 22, FALSE)</f>
        <v>19</v>
      </c>
      <c r="M917" s="5">
        <f>VLOOKUP(B917, pct_raw!$A$2:$AX$1800, 23, FALSE)</f>
        <v>0.34289999999999998</v>
      </c>
      <c r="N917" s="5">
        <f>VLOOKUP(B917, pct_raw!$A$2:$AX$1800, 24, FALSE)</f>
        <v>0</v>
      </c>
      <c r="O917" s="5">
        <f>VLOOKUP(B917, pct_raw!$A$2:$AX$1800, 25, FALSE)</f>
        <v>0</v>
      </c>
      <c r="P917" s="5">
        <f>VLOOKUP(B917, pct_raw!$A$2:$AX$1800, 26, FALSE)</f>
        <v>0</v>
      </c>
      <c r="Q917" s="5">
        <f>VLOOKUP(B917, pct_raw!$A$2:$AX$1800, 27, FALSE)</f>
        <v>8</v>
      </c>
      <c r="R917" s="5">
        <f>VLOOKUP(B917, pct_raw!$A$2:$AX$1800, 28, FALSE)</f>
        <v>8</v>
      </c>
      <c r="S917" s="5">
        <f>VLOOKUP(B917, pct_raw!$A$2:$AX$1800, 29, FALSE)</f>
        <v>0.1714</v>
      </c>
      <c r="T917" s="5">
        <f>VLOOKUP(B917, pct_raw!$A$2:$AX$1800, 30, FALSE)</f>
        <v>0</v>
      </c>
      <c r="U917" s="5">
        <f>VLOOKUP(B917, pct_raw!$A$2:$AX$1800, 31, FALSE)</f>
        <v>0</v>
      </c>
      <c r="V917" s="5">
        <f>VLOOKUP(B917, pct_raw!$A$2:$AX$1800, 32, FALSE)</f>
        <v>0</v>
      </c>
      <c r="W917" s="5">
        <f>VLOOKUP(B917, pct_raw!$A$2:$AX$1800, 33, FALSE)</f>
        <v>0</v>
      </c>
      <c r="X917" s="5">
        <f>VLOOKUP(B917, pct_raw!$A$2:$AX$1800, 34, FALSE)</f>
        <v>0</v>
      </c>
      <c r="Y917" s="5">
        <f>VLOOKUP(B917, pct_raw!$A$2:$AX$1800, 35, FALSE)</f>
        <v>0</v>
      </c>
      <c r="Z917" s="5">
        <f>VLOOKUP(B917, pct_raw!$A$2:$AX$1800, 36, FALSE)</f>
        <v>7</v>
      </c>
      <c r="AA917" s="5">
        <f>VLOOKUP(B917, pct_raw!$A$2:$AX$1800, 37, FALSE)</f>
        <v>0</v>
      </c>
      <c r="AB917" s="5">
        <f>VLOOKUP(B917, pct_raw!$A$2:$AX$1800, 38, FALSE)</f>
        <v>0</v>
      </c>
      <c r="AC917" s="5">
        <f>VLOOKUP(B917, pct_raw!$A$2:$AX$1800, 39, FALSE)</f>
        <v>0</v>
      </c>
      <c r="AD917" s="5">
        <f>VLOOKUP(B917, pct_raw!$A$2:$AX$1800, 40, FALSE)</f>
        <v>0</v>
      </c>
      <c r="AE917" s="5">
        <f>VLOOKUP(B917, pct_raw!$A$2:$AX$1800, 41, FALSE)</f>
        <v>0</v>
      </c>
      <c r="AF917" s="5">
        <f>VLOOKUP(B917, pct_raw!$A$2:$AX$1800, 42, FALSE)</f>
        <v>0</v>
      </c>
      <c r="AG917" s="5">
        <f>VLOOKUP(B917, pct_raw!$A$2:$AX$1800, 43, FALSE)</f>
        <v>0</v>
      </c>
      <c r="AH917" s="5">
        <f>VLOOKUP(B917, pct_raw!$A$2:$AX$1800, 44, FALSE)</f>
        <v>0</v>
      </c>
      <c r="AI917" s="5">
        <f>VLOOKUP(B917, pct_raw!$A$2:$AX$1800, 45, FALSE)</f>
        <v>13</v>
      </c>
      <c r="AJ917" s="5">
        <f>VLOOKUP(B917, pct_raw!$A$2:$AX$1800, 46, FALSE)</f>
        <v>15</v>
      </c>
      <c r="AK917" s="5">
        <f>VLOOKUP(B917, pct_raw!$A$2:$AX$1800, 47, FALSE)</f>
        <v>0.1714</v>
      </c>
      <c r="AL917" s="5">
        <f>VLOOKUP(B917, pct_raw!$A$2:$AX$1800, 48, FALSE)</f>
        <v>1</v>
      </c>
      <c r="AM917" s="5">
        <f>VLOOKUP(B917, pct_raw!$A$2:$AX$1800, 49, FALSE)</f>
        <v>0</v>
      </c>
      <c r="AN917" s="5">
        <f>VLOOKUP(B917, pct_raw!$A$2:$AX$1800, 50, FALSE)</f>
        <v>0</v>
      </c>
    </row>
    <row r="918" spans="1:40" x14ac:dyDescent="0.2">
      <c r="A918" s="2" t="s">
        <v>260</v>
      </c>
      <c r="B918" s="2" t="str">
        <f t="shared" si="14"/>
        <v>Jackson 16</v>
      </c>
      <c r="C918" s="2" t="s">
        <v>260</v>
      </c>
      <c r="D918" s="2" t="str">
        <f>VLOOKUP(B918, pct_raw!$A$2:$AX$1800, 6, FALSE)</f>
        <v xml:space="preserve"> Jackson 16</v>
      </c>
      <c r="E918" s="5">
        <f>VLOOKUP(B918, pct_raw!$A$2:$AX$1800, 15, FALSE)</f>
        <v>27</v>
      </c>
      <c r="F918" s="5">
        <f>VLOOKUP(B918, pct_raw!$A$2:$AX$1800, 16, FALSE)</f>
        <v>30</v>
      </c>
      <c r="G918" s="5">
        <f>VLOOKUP(B918, pct_raw!$A$2:$AX$1800, 17, FALSE)</f>
        <v>0.34289999999999998</v>
      </c>
      <c r="H918">
        <f>VLOOKUP(B918, pct_raw!$A$2:$AX$1800, 18, FALSE)</f>
        <v>0</v>
      </c>
      <c r="I918" s="5">
        <f>VLOOKUP(B918, pct_raw!$A$2:$AX$1800, 19, FALSE)</f>
        <v>0</v>
      </c>
      <c r="J918">
        <f>VLOOKUP(B918, pct_raw!$A$2:$AX$1800, 20, FALSE)</f>
        <v>0</v>
      </c>
      <c r="K918" s="5">
        <f>VLOOKUP(B918, pct_raw!$A$2:$AX$1800, 21, FALSE)</f>
        <v>21</v>
      </c>
      <c r="L918" s="5">
        <f>VLOOKUP(B918, pct_raw!$A$2:$AX$1800, 22, FALSE)</f>
        <v>25</v>
      </c>
      <c r="M918" s="5">
        <f>VLOOKUP(B918, pct_raw!$A$2:$AX$1800, 23, FALSE)</f>
        <v>0.34289999999999998</v>
      </c>
      <c r="N918" s="5">
        <f>VLOOKUP(B918, pct_raw!$A$2:$AX$1800, 24, FALSE)</f>
        <v>1</v>
      </c>
      <c r="O918" s="5">
        <f>VLOOKUP(B918, pct_raw!$A$2:$AX$1800, 25, FALSE)</f>
        <v>0</v>
      </c>
      <c r="P918" s="5">
        <f>VLOOKUP(B918, pct_raw!$A$2:$AX$1800, 26, FALSE)</f>
        <v>0</v>
      </c>
      <c r="Q918" s="5">
        <f>VLOOKUP(B918, pct_raw!$A$2:$AX$1800, 27, FALSE)</f>
        <v>15</v>
      </c>
      <c r="R918" s="5">
        <f>VLOOKUP(B918, pct_raw!$A$2:$AX$1800, 28, FALSE)</f>
        <v>18</v>
      </c>
      <c r="S918" s="5">
        <f>VLOOKUP(B918, pct_raw!$A$2:$AX$1800, 29, FALSE)</f>
        <v>0.34289999999999998</v>
      </c>
      <c r="T918" s="5">
        <f>VLOOKUP(B918, pct_raw!$A$2:$AX$1800, 30, FALSE)</f>
        <v>0</v>
      </c>
      <c r="U918" s="5">
        <f>VLOOKUP(B918, pct_raw!$A$2:$AX$1800, 31, FALSE)</f>
        <v>0</v>
      </c>
      <c r="V918" s="5">
        <f>VLOOKUP(B918, pct_raw!$A$2:$AX$1800, 32, FALSE)</f>
        <v>0</v>
      </c>
      <c r="W918" s="5">
        <f>VLOOKUP(B918, pct_raw!$A$2:$AX$1800, 33, FALSE)</f>
        <v>0</v>
      </c>
      <c r="X918" s="5">
        <f>VLOOKUP(B918, pct_raw!$A$2:$AX$1800, 34, FALSE)</f>
        <v>0</v>
      </c>
      <c r="Y918" s="5">
        <f>VLOOKUP(B918, pct_raw!$A$2:$AX$1800, 35, FALSE)</f>
        <v>0</v>
      </c>
      <c r="Z918" s="5">
        <f>VLOOKUP(B918, pct_raw!$A$2:$AX$1800, 36, FALSE)</f>
        <v>5</v>
      </c>
      <c r="AA918" s="5">
        <f>VLOOKUP(B918, pct_raw!$A$2:$AX$1800, 37, FALSE)</f>
        <v>0</v>
      </c>
      <c r="AB918" s="5">
        <f>VLOOKUP(B918, pct_raw!$A$2:$AX$1800, 38, FALSE)</f>
        <v>0</v>
      </c>
      <c r="AC918" s="5">
        <f>VLOOKUP(B918, pct_raw!$A$2:$AX$1800, 39, FALSE)</f>
        <v>2</v>
      </c>
      <c r="AD918" s="5">
        <f>VLOOKUP(B918, pct_raw!$A$2:$AX$1800, 40, FALSE)</f>
        <v>0</v>
      </c>
      <c r="AE918" s="5">
        <f>VLOOKUP(B918, pct_raw!$A$2:$AX$1800, 41, FALSE)</f>
        <v>0</v>
      </c>
      <c r="AF918" s="5">
        <f>VLOOKUP(B918, pct_raw!$A$2:$AX$1800, 42, FALSE)</f>
        <v>0</v>
      </c>
      <c r="AG918" s="5">
        <f>VLOOKUP(B918, pct_raw!$A$2:$AX$1800, 43, FALSE)</f>
        <v>0</v>
      </c>
      <c r="AH918" s="5">
        <f>VLOOKUP(B918, pct_raw!$A$2:$AX$1800, 44, FALSE)</f>
        <v>0</v>
      </c>
      <c r="AI918" s="5">
        <f>VLOOKUP(B918, pct_raw!$A$2:$AX$1800, 45, FALSE)</f>
        <v>2</v>
      </c>
      <c r="AJ918" s="5">
        <f>VLOOKUP(B918, pct_raw!$A$2:$AX$1800, 46, FALSE)</f>
        <v>0</v>
      </c>
      <c r="AK918" s="5">
        <f>VLOOKUP(B918, pct_raw!$A$2:$AX$1800, 47, FALSE)</f>
        <v>0</v>
      </c>
      <c r="AL918" s="5">
        <f>VLOOKUP(B918, pct_raw!$A$2:$AX$1800, 48, FALSE)</f>
        <v>2</v>
      </c>
      <c r="AM918" s="5">
        <f>VLOOKUP(B918, pct_raw!$A$2:$AX$1800, 49, FALSE)</f>
        <v>0</v>
      </c>
      <c r="AN918" s="5">
        <f>VLOOKUP(B918, pct_raw!$A$2:$AX$1800, 50, FALSE)</f>
        <v>0</v>
      </c>
    </row>
    <row r="919" spans="1:40" x14ac:dyDescent="0.2">
      <c r="A919" s="2" t="s">
        <v>149</v>
      </c>
      <c r="B919" s="2" t="str">
        <f t="shared" si="14"/>
        <v>Jackson Douglas Lincoln</v>
      </c>
      <c r="C919" s="2" t="s">
        <v>4745</v>
      </c>
      <c r="D919" s="2" t="str">
        <f>VLOOKUP(B919, pct_raw!$A$2:$AX$1800, 6, FALSE)</f>
        <v xml:space="preserve"> Jackson Douglas Lincoln</v>
      </c>
      <c r="E919" s="5">
        <f>VLOOKUP(B919, pct_raw!$A$2:$AX$1800, 15, FALSE)</f>
        <v>12</v>
      </c>
      <c r="F919" s="5">
        <f>VLOOKUP(B919, pct_raw!$A$2:$AX$1800, 16, FALSE)</f>
        <v>15</v>
      </c>
      <c r="G919" s="5">
        <f>VLOOKUP(B919, pct_raw!$A$2:$AX$1800, 17, FALSE)</f>
        <v>0.12</v>
      </c>
      <c r="H919">
        <f>VLOOKUP(B919, pct_raw!$A$2:$AX$1800, 18, FALSE)</f>
        <v>0</v>
      </c>
      <c r="I919" s="5">
        <f>VLOOKUP(B919, pct_raw!$A$2:$AX$1800, 19, FALSE)</f>
        <v>0</v>
      </c>
      <c r="J919">
        <f>VLOOKUP(B919, pct_raw!$A$2:$AX$1800, 20, FALSE)</f>
        <v>0</v>
      </c>
      <c r="K919" s="5">
        <f>VLOOKUP(B919, pct_raw!$A$2:$AX$1800, 21, FALSE)</f>
        <v>19</v>
      </c>
      <c r="L919" s="5">
        <f>VLOOKUP(B919, pct_raw!$A$2:$AX$1800, 22, FALSE)</f>
        <v>26</v>
      </c>
      <c r="M919" s="5">
        <f>VLOOKUP(B919, pct_raw!$A$2:$AX$1800, 23, FALSE)</f>
        <v>0.24</v>
      </c>
      <c r="N919" s="5">
        <f>VLOOKUP(B919, pct_raw!$A$2:$AX$1800, 24, FALSE)</f>
        <v>2</v>
      </c>
      <c r="O919" s="5">
        <f>VLOOKUP(B919, pct_raw!$A$2:$AX$1800, 25, FALSE)</f>
        <v>0</v>
      </c>
      <c r="P919" s="5">
        <f>VLOOKUP(B919, pct_raw!$A$2:$AX$1800, 26, FALSE)</f>
        <v>0</v>
      </c>
      <c r="Q919" s="5">
        <f>VLOOKUP(B919, pct_raw!$A$2:$AX$1800, 27, FALSE)</f>
        <v>12</v>
      </c>
      <c r="R919" s="5">
        <f>VLOOKUP(B919, pct_raw!$A$2:$AX$1800, 28, FALSE)</f>
        <v>16</v>
      </c>
      <c r="S919" s="5">
        <f>VLOOKUP(B919, pct_raw!$A$2:$AX$1800, 29, FALSE)</f>
        <v>0.24</v>
      </c>
      <c r="T919" s="5">
        <f>VLOOKUP(B919, pct_raw!$A$2:$AX$1800, 30, FALSE)</f>
        <v>0</v>
      </c>
      <c r="U919" s="5">
        <f>VLOOKUP(B919, pct_raw!$A$2:$AX$1800, 31, FALSE)</f>
        <v>0</v>
      </c>
      <c r="V919" s="5">
        <f>VLOOKUP(B919, pct_raw!$A$2:$AX$1800, 32, FALSE)</f>
        <v>0</v>
      </c>
      <c r="W919" s="5">
        <f>VLOOKUP(B919, pct_raw!$A$2:$AX$1800, 33, FALSE)</f>
        <v>0</v>
      </c>
      <c r="X919" s="5">
        <f>VLOOKUP(B919, pct_raw!$A$2:$AX$1800, 34, FALSE)</f>
        <v>0</v>
      </c>
      <c r="Y919" s="5">
        <f>VLOOKUP(B919, pct_raw!$A$2:$AX$1800, 35, FALSE)</f>
        <v>0</v>
      </c>
      <c r="Z919" s="5">
        <f>VLOOKUP(B919, pct_raw!$A$2:$AX$1800, 36, FALSE)</f>
        <v>4</v>
      </c>
      <c r="AA919" s="5">
        <f>VLOOKUP(B919, pct_raw!$A$2:$AX$1800, 37, FALSE)</f>
        <v>0</v>
      </c>
      <c r="AB919" s="5">
        <f>VLOOKUP(B919, pct_raw!$A$2:$AX$1800, 38, FALSE)</f>
        <v>0</v>
      </c>
      <c r="AC919" s="5">
        <f>VLOOKUP(B919, pct_raw!$A$2:$AX$1800, 39, FALSE)</f>
        <v>9</v>
      </c>
      <c r="AD919" s="5">
        <f>VLOOKUP(B919, pct_raw!$A$2:$AX$1800, 40, FALSE)</f>
        <v>0</v>
      </c>
      <c r="AE919" s="5">
        <f>VLOOKUP(B919, pct_raw!$A$2:$AX$1800, 41, FALSE)</f>
        <v>0</v>
      </c>
      <c r="AF919" s="5">
        <f>VLOOKUP(B919, pct_raw!$A$2:$AX$1800, 42, FALSE)</f>
        <v>0</v>
      </c>
      <c r="AG919" s="5">
        <f>VLOOKUP(B919, pct_raw!$A$2:$AX$1800, 43, FALSE)</f>
        <v>2</v>
      </c>
      <c r="AH919" s="5">
        <f>VLOOKUP(B919, pct_raw!$A$2:$AX$1800, 44, FALSE)</f>
        <v>0</v>
      </c>
      <c r="AI919" s="5">
        <f>VLOOKUP(B919, pct_raw!$A$2:$AX$1800, 45, FALSE)</f>
        <v>11</v>
      </c>
      <c r="AJ919" s="5">
        <f>VLOOKUP(B919, pct_raw!$A$2:$AX$1800, 46, FALSE)</f>
        <v>12</v>
      </c>
      <c r="AK919" s="5">
        <f>VLOOKUP(B919, pct_raw!$A$2:$AX$1800, 47, FALSE)</f>
        <v>0.12</v>
      </c>
      <c r="AL919" s="5">
        <f>VLOOKUP(B919, pct_raw!$A$2:$AX$1800, 48, FALSE)</f>
        <v>1</v>
      </c>
      <c r="AM919" s="5">
        <f>VLOOKUP(B919, pct_raw!$A$2:$AX$1800, 49, FALSE)</f>
        <v>0</v>
      </c>
      <c r="AN919" s="5">
        <f>VLOOKUP(B919, pct_raw!$A$2:$AX$1800, 50, FALSE)</f>
        <v>0</v>
      </c>
    </row>
    <row r="920" spans="1:40" x14ac:dyDescent="0.2">
      <c r="A920" s="2" t="s">
        <v>610</v>
      </c>
      <c r="B920" s="2" t="str">
        <f t="shared" si="14"/>
        <v>Jamestown Oakdale</v>
      </c>
      <c r="C920" s="2" t="s">
        <v>4989</v>
      </c>
      <c r="D920" s="2" t="str">
        <f>VLOOKUP(B920, pct_raw!$A$2:$AX$1800, 6, FALSE)</f>
        <v xml:space="preserve"> Jamestown Oakdale</v>
      </c>
      <c r="E920" s="5">
        <f>VLOOKUP(B920, pct_raw!$A$2:$AX$1800, 15, FALSE)</f>
        <v>1</v>
      </c>
      <c r="F920" s="5">
        <f>VLOOKUP(B920, pct_raw!$A$2:$AX$1800, 16, FALSE)</f>
        <v>0</v>
      </c>
      <c r="G920" s="5">
        <f>VLOOKUP(B920, pct_raw!$A$2:$AX$1800, 17, FALSE)</f>
        <v>0</v>
      </c>
      <c r="H920">
        <f>VLOOKUP(B920, pct_raw!$A$2:$AX$1800, 18, FALSE)</f>
        <v>0</v>
      </c>
      <c r="I920" s="5">
        <f>VLOOKUP(B920, pct_raw!$A$2:$AX$1800, 19, FALSE)</f>
        <v>0</v>
      </c>
      <c r="J920">
        <f>VLOOKUP(B920, pct_raw!$A$2:$AX$1800, 20, FALSE)</f>
        <v>0</v>
      </c>
      <c r="K920" s="5">
        <f>VLOOKUP(B920, pct_raw!$A$2:$AX$1800, 21, FALSE)</f>
        <v>5</v>
      </c>
      <c r="L920" s="5">
        <f>VLOOKUP(B920, pct_raw!$A$2:$AX$1800, 22, FALSE)</f>
        <v>7</v>
      </c>
      <c r="M920" s="5">
        <f>VLOOKUP(B920, pct_raw!$A$2:$AX$1800, 23, FALSE)</f>
        <v>0.1429</v>
      </c>
      <c r="N920" s="5">
        <f>VLOOKUP(B920, pct_raw!$A$2:$AX$1800, 24, FALSE)</f>
        <v>0</v>
      </c>
      <c r="O920" s="5">
        <f>VLOOKUP(B920, pct_raw!$A$2:$AX$1800, 25, FALSE)</f>
        <v>0</v>
      </c>
      <c r="P920" s="5">
        <f>VLOOKUP(B920, pct_raw!$A$2:$AX$1800, 26, FALSE)</f>
        <v>0</v>
      </c>
      <c r="Q920" s="5">
        <f>VLOOKUP(B920, pct_raw!$A$2:$AX$1800, 27, FALSE)</f>
        <v>4</v>
      </c>
      <c r="R920" s="5">
        <f>VLOOKUP(B920, pct_raw!$A$2:$AX$1800, 28, FALSE)</f>
        <v>0</v>
      </c>
      <c r="S920" s="5">
        <f>VLOOKUP(B920, pct_raw!$A$2:$AX$1800, 29, FALSE)</f>
        <v>0</v>
      </c>
      <c r="T920" s="5">
        <f>VLOOKUP(B920, pct_raw!$A$2:$AX$1800, 30, FALSE)</f>
        <v>0</v>
      </c>
      <c r="U920" s="5">
        <f>VLOOKUP(B920, pct_raw!$A$2:$AX$1800, 31, FALSE)</f>
        <v>0</v>
      </c>
      <c r="V920" s="5">
        <f>VLOOKUP(B920, pct_raw!$A$2:$AX$1800, 32, FALSE)</f>
        <v>0</v>
      </c>
      <c r="W920" s="5">
        <f>VLOOKUP(B920, pct_raw!$A$2:$AX$1800, 33, FALSE)</f>
        <v>0</v>
      </c>
      <c r="X920" s="5">
        <f>VLOOKUP(B920, pct_raw!$A$2:$AX$1800, 34, FALSE)</f>
        <v>0</v>
      </c>
      <c r="Y920" s="5">
        <f>VLOOKUP(B920, pct_raw!$A$2:$AX$1800, 35, FALSE)</f>
        <v>0</v>
      </c>
      <c r="Z920" s="5">
        <f>VLOOKUP(B920, pct_raw!$A$2:$AX$1800, 36, FALSE)</f>
        <v>5</v>
      </c>
      <c r="AA920" s="5">
        <f>VLOOKUP(B920, pct_raw!$A$2:$AX$1800, 37, FALSE)</f>
        <v>5</v>
      </c>
      <c r="AB920" s="5">
        <f>VLOOKUP(B920, pct_raw!$A$2:$AX$1800, 38, FALSE)</f>
        <v>0.1429</v>
      </c>
      <c r="AC920" s="5">
        <f>VLOOKUP(B920, pct_raw!$A$2:$AX$1800, 39, FALSE)</f>
        <v>0</v>
      </c>
      <c r="AD920" s="5">
        <f>VLOOKUP(B920, pct_raw!$A$2:$AX$1800, 40, FALSE)</f>
        <v>0</v>
      </c>
      <c r="AE920" s="5">
        <f>VLOOKUP(B920, pct_raw!$A$2:$AX$1800, 41, FALSE)</f>
        <v>0</v>
      </c>
      <c r="AF920" s="5">
        <f>VLOOKUP(B920, pct_raw!$A$2:$AX$1800, 42, FALSE)</f>
        <v>0</v>
      </c>
      <c r="AG920" s="5">
        <f>VLOOKUP(B920, pct_raw!$A$2:$AX$1800, 43, FALSE)</f>
        <v>0</v>
      </c>
      <c r="AH920" s="5">
        <f>VLOOKUP(B920, pct_raw!$A$2:$AX$1800, 44, FALSE)</f>
        <v>0</v>
      </c>
      <c r="AI920" s="5">
        <f>VLOOKUP(B920, pct_raw!$A$2:$AX$1800, 45, FALSE)</f>
        <v>1</v>
      </c>
      <c r="AJ920" s="5">
        <f>VLOOKUP(B920, pct_raw!$A$2:$AX$1800, 46, FALSE)</f>
        <v>0</v>
      </c>
      <c r="AK920" s="5">
        <f>VLOOKUP(B920, pct_raw!$A$2:$AX$1800, 47, FALSE)</f>
        <v>0</v>
      </c>
      <c r="AL920" s="5">
        <f>VLOOKUP(B920, pct_raw!$A$2:$AX$1800, 48, FALSE)</f>
        <v>1</v>
      </c>
      <c r="AM920" s="5">
        <f>VLOOKUP(B920, pct_raw!$A$2:$AX$1800, 49, FALSE)</f>
        <v>0</v>
      </c>
      <c r="AN920" s="5">
        <f>VLOOKUP(B920, pct_raw!$A$2:$AX$1800, 50, FALSE)</f>
        <v>0</v>
      </c>
    </row>
    <row r="921" spans="1:40" x14ac:dyDescent="0.2">
      <c r="A921" s="2" t="s">
        <v>336</v>
      </c>
      <c r="B921" s="2" t="str">
        <f t="shared" si="14"/>
        <v>Jacksonville Utica</v>
      </c>
      <c r="C921" s="2" t="s">
        <v>5422</v>
      </c>
      <c r="D921" s="2" t="str">
        <f>VLOOKUP(B921, pct_raw!$A$2:$AX$1800, 6, FALSE)</f>
        <v xml:space="preserve"> Jacksonville Utica</v>
      </c>
      <c r="E921" s="5">
        <f>VLOOKUP(B921, pct_raw!$A$2:$AX$1800, 15, FALSE)</f>
        <v>1</v>
      </c>
      <c r="F921" s="5">
        <f>VLOOKUP(B921, pct_raw!$A$2:$AX$1800, 16, FALSE)</f>
        <v>0</v>
      </c>
      <c r="G921" s="5">
        <f>VLOOKUP(B921, pct_raw!$A$2:$AX$1800, 17, FALSE)</f>
        <v>0</v>
      </c>
      <c r="H921">
        <f>VLOOKUP(B921, pct_raw!$A$2:$AX$1800, 18, FALSE)</f>
        <v>0</v>
      </c>
      <c r="I921" s="5">
        <f>VLOOKUP(B921, pct_raw!$A$2:$AX$1800, 19, FALSE)</f>
        <v>0</v>
      </c>
      <c r="J921">
        <f>VLOOKUP(B921, pct_raw!$A$2:$AX$1800, 20, FALSE)</f>
        <v>0</v>
      </c>
      <c r="K921" s="5">
        <f>VLOOKUP(B921, pct_raw!$A$2:$AX$1800, 21, FALSE)</f>
        <v>3</v>
      </c>
      <c r="L921" s="5">
        <f>VLOOKUP(B921, pct_raw!$A$2:$AX$1800, 22, FALSE)</f>
        <v>4</v>
      </c>
      <c r="M921" s="5">
        <f>VLOOKUP(B921, pct_raw!$A$2:$AX$1800, 23, FALSE)</f>
        <v>7.0000000000000007E-2</v>
      </c>
      <c r="N921" s="5">
        <f>VLOOKUP(B921, pct_raw!$A$2:$AX$1800, 24, FALSE)</f>
        <v>0</v>
      </c>
      <c r="O921" s="5">
        <f>VLOOKUP(B921, pct_raw!$A$2:$AX$1800, 25, FALSE)</f>
        <v>0</v>
      </c>
      <c r="P921" s="5">
        <f>VLOOKUP(B921, pct_raw!$A$2:$AX$1800, 26, FALSE)</f>
        <v>0</v>
      </c>
      <c r="Q921" s="5">
        <f>VLOOKUP(B921, pct_raw!$A$2:$AX$1800, 27, FALSE)</f>
        <v>2</v>
      </c>
      <c r="R921" s="5">
        <f>VLOOKUP(B921, pct_raw!$A$2:$AX$1800, 28, FALSE)</f>
        <v>2</v>
      </c>
      <c r="S921" s="5">
        <f>VLOOKUP(B921, pct_raw!$A$2:$AX$1800, 29, FALSE)</f>
        <v>7.0000000000000007E-2</v>
      </c>
      <c r="T921" s="5">
        <f>VLOOKUP(B921, pct_raw!$A$2:$AX$1800, 30, FALSE)</f>
        <v>0</v>
      </c>
      <c r="U921" s="5">
        <f>VLOOKUP(B921, pct_raw!$A$2:$AX$1800, 31, FALSE)</f>
        <v>0</v>
      </c>
      <c r="V921" s="5">
        <f>VLOOKUP(B921, pct_raw!$A$2:$AX$1800, 32, FALSE)</f>
        <v>0</v>
      </c>
      <c r="W921" s="5">
        <f>VLOOKUP(B921, pct_raw!$A$2:$AX$1800, 33, FALSE)</f>
        <v>0</v>
      </c>
      <c r="X921" s="5">
        <f>VLOOKUP(B921, pct_raw!$A$2:$AX$1800, 34, FALSE)</f>
        <v>0</v>
      </c>
      <c r="Y921" s="5">
        <f>VLOOKUP(B921, pct_raw!$A$2:$AX$1800, 35, FALSE)</f>
        <v>0</v>
      </c>
      <c r="Z921" s="5">
        <f>VLOOKUP(B921, pct_raw!$A$2:$AX$1800, 36, FALSE)</f>
        <v>3</v>
      </c>
      <c r="AA921" s="5">
        <f>VLOOKUP(B921, pct_raw!$A$2:$AX$1800, 37, FALSE)</f>
        <v>3</v>
      </c>
      <c r="AB921" s="5">
        <f>VLOOKUP(B921, pct_raw!$A$2:$AX$1800, 38, FALSE)</f>
        <v>7.0000000000000007E-2</v>
      </c>
      <c r="AC921" s="5">
        <f>VLOOKUP(B921, pct_raw!$A$2:$AX$1800, 39, FALSE)</f>
        <v>0</v>
      </c>
      <c r="AD921" s="5">
        <f>VLOOKUP(B921, pct_raw!$A$2:$AX$1800, 40, FALSE)</f>
        <v>0</v>
      </c>
      <c r="AE921" s="5">
        <f>VLOOKUP(B921, pct_raw!$A$2:$AX$1800, 41, FALSE)</f>
        <v>0</v>
      </c>
      <c r="AF921" s="5">
        <f>VLOOKUP(B921, pct_raw!$A$2:$AX$1800, 42, FALSE)</f>
        <v>0</v>
      </c>
      <c r="AG921" s="5">
        <f>VLOOKUP(B921, pct_raw!$A$2:$AX$1800, 43, FALSE)</f>
        <v>0</v>
      </c>
      <c r="AH921" s="5">
        <f>VLOOKUP(B921, pct_raw!$A$2:$AX$1800, 44, FALSE)</f>
        <v>0</v>
      </c>
      <c r="AI921" s="5">
        <f>VLOOKUP(B921, pct_raw!$A$2:$AX$1800, 45, FALSE)</f>
        <v>3</v>
      </c>
      <c r="AJ921" s="5">
        <f>VLOOKUP(B921, pct_raw!$A$2:$AX$1800, 46, FALSE)</f>
        <v>3</v>
      </c>
      <c r="AK921" s="5">
        <f>VLOOKUP(B921, pct_raw!$A$2:$AX$1800, 47, FALSE)</f>
        <v>7.0000000000000007E-2</v>
      </c>
      <c r="AL921" s="5">
        <f>VLOOKUP(B921, pct_raw!$A$2:$AX$1800, 48, FALSE)</f>
        <v>0</v>
      </c>
      <c r="AM921" s="5">
        <f>VLOOKUP(B921, pct_raw!$A$2:$AX$1800, 49, FALSE)</f>
        <v>0</v>
      </c>
      <c r="AN921" s="5">
        <f>VLOOKUP(B921, pct_raw!$A$2:$AX$1800, 50, FALSE)</f>
        <v>0</v>
      </c>
    </row>
    <row r="922" spans="1:40" x14ac:dyDescent="0.2">
      <c r="A922" s="2" t="s">
        <v>191</v>
      </c>
      <c r="B922" s="2" t="str">
        <f t="shared" si="14"/>
        <v>Jefferson</v>
      </c>
      <c r="C922" s="2" t="s">
        <v>191</v>
      </c>
      <c r="D922" s="2" t="str">
        <f>VLOOKUP(B922, pct_raw!$A$2:$AX$1800, 6, FALSE)</f>
        <v xml:space="preserve"> Jefferson</v>
      </c>
      <c r="E922" s="5">
        <f>VLOOKUP(B922, pct_raw!$A$2:$AX$1800, 15, FALSE)</f>
        <v>7</v>
      </c>
      <c r="F922" s="5">
        <f>VLOOKUP(B922, pct_raw!$A$2:$AX$1800, 16, FALSE)</f>
        <v>7</v>
      </c>
      <c r="G922" s="5">
        <f>VLOOKUP(B922, pct_raw!$A$2:$AX$1800, 17, FALSE)</f>
        <v>0.14000000000000001</v>
      </c>
      <c r="H922">
        <f>VLOOKUP(B922, pct_raw!$A$2:$AX$1800, 18, FALSE)</f>
        <v>0</v>
      </c>
      <c r="I922" s="5">
        <f>VLOOKUP(B922, pct_raw!$A$2:$AX$1800, 19, FALSE)</f>
        <v>0</v>
      </c>
      <c r="J922">
        <f>VLOOKUP(B922, pct_raw!$A$2:$AX$1800, 20, FALSE)</f>
        <v>0</v>
      </c>
      <c r="K922" s="5">
        <f>VLOOKUP(B922, pct_raw!$A$2:$AX$1800, 21, FALSE)</f>
        <v>18</v>
      </c>
      <c r="L922" s="5">
        <f>VLOOKUP(B922, pct_raw!$A$2:$AX$1800, 22, FALSE)</f>
        <v>18</v>
      </c>
      <c r="M922" s="5">
        <f>VLOOKUP(B922, pct_raw!$A$2:$AX$1800, 23, FALSE)</f>
        <v>0.28000000000000003</v>
      </c>
      <c r="N922" s="5">
        <f>VLOOKUP(B922, pct_raw!$A$2:$AX$1800, 24, FALSE)</f>
        <v>0</v>
      </c>
      <c r="O922" s="5">
        <f>VLOOKUP(B922, pct_raw!$A$2:$AX$1800, 25, FALSE)</f>
        <v>0</v>
      </c>
      <c r="P922" s="5">
        <f>VLOOKUP(B922, pct_raw!$A$2:$AX$1800, 26, FALSE)</f>
        <v>0</v>
      </c>
      <c r="Q922" s="5">
        <f>VLOOKUP(B922, pct_raw!$A$2:$AX$1800, 27, FALSE)</f>
        <v>0</v>
      </c>
      <c r="R922" s="5">
        <f>VLOOKUP(B922, pct_raw!$A$2:$AX$1800, 28, FALSE)</f>
        <v>0</v>
      </c>
      <c r="S922" s="5">
        <f>VLOOKUP(B922, pct_raw!$A$2:$AX$1800, 29, FALSE)</f>
        <v>0</v>
      </c>
      <c r="T922" s="5">
        <f>VLOOKUP(B922, pct_raw!$A$2:$AX$1800, 30, FALSE)</f>
        <v>0</v>
      </c>
      <c r="U922" s="5">
        <f>VLOOKUP(B922, pct_raw!$A$2:$AX$1800, 31, FALSE)</f>
        <v>0</v>
      </c>
      <c r="V922" s="5">
        <f>VLOOKUP(B922, pct_raw!$A$2:$AX$1800, 32, FALSE)</f>
        <v>0</v>
      </c>
      <c r="W922" s="5">
        <f>VLOOKUP(B922, pct_raw!$A$2:$AX$1800, 33, FALSE)</f>
        <v>0</v>
      </c>
      <c r="X922" s="5">
        <f>VLOOKUP(B922, pct_raw!$A$2:$AX$1800, 34, FALSE)</f>
        <v>0</v>
      </c>
      <c r="Y922" s="5">
        <f>VLOOKUP(B922, pct_raw!$A$2:$AX$1800, 35, FALSE)</f>
        <v>0</v>
      </c>
      <c r="Z922" s="5">
        <f>VLOOKUP(B922, pct_raw!$A$2:$AX$1800, 36, FALSE)</f>
        <v>11</v>
      </c>
      <c r="AA922" s="5">
        <f>VLOOKUP(B922, pct_raw!$A$2:$AX$1800, 37, FALSE)</f>
        <v>11</v>
      </c>
      <c r="AB922" s="5">
        <f>VLOOKUP(B922, pct_raw!$A$2:$AX$1800, 38, FALSE)</f>
        <v>0.14000000000000001</v>
      </c>
      <c r="AC922" s="5">
        <f>VLOOKUP(B922, pct_raw!$A$2:$AX$1800, 39, FALSE)</f>
        <v>0</v>
      </c>
      <c r="AD922" s="5">
        <f>VLOOKUP(B922, pct_raw!$A$2:$AX$1800, 40, FALSE)</f>
        <v>0</v>
      </c>
      <c r="AE922" s="5">
        <f>VLOOKUP(B922, pct_raw!$A$2:$AX$1800, 41, FALSE)</f>
        <v>0</v>
      </c>
      <c r="AF922" s="5">
        <f>VLOOKUP(B922, pct_raw!$A$2:$AX$1800, 42, FALSE)</f>
        <v>5</v>
      </c>
      <c r="AG922" s="5">
        <f>VLOOKUP(B922, pct_raw!$A$2:$AX$1800, 43, FALSE)</f>
        <v>5</v>
      </c>
      <c r="AH922" s="5">
        <f>VLOOKUP(B922, pct_raw!$A$2:$AX$1800, 44, FALSE)</f>
        <v>0</v>
      </c>
      <c r="AI922" s="5">
        <f>VLOOKUP(B922, pct_raw!$A$2:$AX$1800, 45, FALSE)</f>
        <v>0</v>
      </c>
      <c r="AJ922" s="5">
        <f>VLOOKUP(B922, pct_raw!$A$2:$AX$1800, 46, FALSE)</f>
        <v>0</v>
      </c>
      <c r="AK922" s="5">
        <f>VLOOKUP(B922, pct_raw!$A$2:$AX$1800, 47, FALSE)</f>
        <v>0</v>
      </c>
      <c r="AL922" s="5">
        <f>VLOOKUP(B922, pct_raw!$A$2:$AX$1800, 48, FALSE)</f>
        <v>0</v>
      </c>
      <c r="AM922" s="5">
        <f>VLOOKUP(B922, pct_raw!$A$2:$AX$1800, 49, FALSE)</f>
        <v>0</v>
      </c>
      <c r="AN922" s="5">
        <f>VLOOKUP(B922, pct_raw!$A$2:$AX$1800, 50, FALSE)</f>
        <v>0</v>
      </c>
    </row>
    <row r="923" spans="1:40" x14ac:dyDescent="0.2">
      <c r="A923" s="2" t="s">
        <v>191</v>
      </c>
      <c r="B923" s="2" t="str">
        <f t="shared" si="14"/>
        <v>Jefferson</v>
      </c>
      <c r="C923" s="2" t="s">
        <v>191</v>
      </c>
      <c r="D923" s="2" t="str">
        <f>VLOOKUP(B923, pct_raw!$A$2:$AX$1800, 6, FALSE)</f>
        <v xml:space="preserve"> Jefferson</v>
      </c>
      <c r="E923" s="5">
        <f>VLOOKUP(B923, pct_raw!$A$2:$AX$1800, 15, FALSE)</f>
        <v>7</v>
      </c>
      <c r="F923" s="5">
        <f>VLOOKUP(B923, pct_raw!$A$2:$AX$1800, 16, FALSE)</f>
        <v>7</v>
      </c>
      <c r="G923" s="5">
        <f>VLOOKUP(B923, pct_raw!$A$2:$AX$1800, 17, FALSE)</f>
        <v>0.14000000000000001</v>
      </c>
      <c r="H923">
        <f>VLOOKUP(B923, pct_raw!$A$2:$AX$1800, 18, FALSE)</f>
        <v>0</v>
      </c>
      <c r="I923" s="5">
        <f>VLOOKUP(B923, pct_raw!$A$2:$AX$1800, 19, FALSE)</f>
        <v>0</v>
      </c>
      <c r="J923">
        <f>VLOOKUP(B923, pct_raw!$A$2:$AX$1800, 20, FALSE)</f>
        <v>0</v>
      </c>
      <c r="K923" s="5">
        <f>VLOOKUP(B923, pct_raw!$A$2:$AX$1800, 21, FALSE)</f>
        <v>18</v>
      </c>
      <c r="L923" s="5">
        <f>VLOOKUP(B923, pct_raw!$A$2:$AX$1800, 22, FALSE)</f>
        <v>18</v>
      </c>
      <c r="M923" s="5">
        <f>VLOOKUP(B923, pct_raw!$A$2:$AX$1800, 23, FALSE)</f>
        <v>0.28000000000000003</v>
      </c>
      <c r="N923" s="5">
        <f>VLOOKUP(B923, pct_raw!$A$2:$AX$1800, 24, FALSE)</f>
        <v>0</v>
      </c>
      <c r="O923" s="5">
        <f>VLOOKUP(B923, pct_raw!$A$2:$AX$1800, 25, FALSE)</f>
        <v>0</v>
      </c>
      <c r="P923" s="5">
        <f>VLOOKUP(B923, pct_raw!$A$2:$AX$1800, 26, FALSE)</f>
        <v>0</v>
      </c>
      <c r="Q923" s="5">
        <f>VLOOKUP(B923, pct_raw!$A$2:$AX$1800, 27, FALSE)</f>
        <v>0</v>
      </c>
      <c r="R923" s="5">
        <f>VLOOKUP(B923, pct_raw!$A$2:$AX$1800, 28, FALSE)</f>
        <v>0</v>
      </c>
      <c r="S923" s="5">
        <f>VLOOKUP(B923, pct_raw!$A$2:$AX$1800, 29, FALSE)</f>
        <v>0</v>
      </c>
      <c r="T923" s="5">
        <f>VLOOKUP(B923, pct_raw!$A$2:$AX$1800, 30, FALSE)</f>
        <v>0</v>
      </c>
      <c r="U923" s="5">
        <f>VLOOKUP(B923, pct_raw!$A$2:$AX$1800, 31, FALSE)</f>
        <v>0</v>
      </c>
      <c r="V923" s="5">
        <f>VLOOKUP(B923, pct_raw!$A$2:$AX$1800, 32, FALSE)</f>
        <v>0</v>
      </c>
      <c r="W923" s="5">
        <f>VLOOKUP(B923, pct_raw!$A$2:$AX$1800, 33, FALSE)</f>
        <v>0</v>
      </c>
      <c r="X923" s="5">
        <f>VLOOKUP(B923, pct_raw!$A$2:$AX$1800, 34, FALSE)</f>
        <v>0</v>
      </c>
      <c r="Y923" s="5">
        <f>VLOOKUP(B923, pct_raw!$A$2:$AX$1800, 35, FALSE)</f>
        <v>0</v>
      </c>
      <c r="Z923" s="5">
        <f>VLOOKUP(B923, pct_raw!$A$2:$AX$1800, 36, FALSE)</f>
        <v>11</v>
      </c>
      <c r="AA923" s="5">
        <f>VLOOKUP(B923, pct_raw!$A$2:$AX$1800, 37, FALSE)</f>
        <v>11</v>
      </c>
      <c r="AB923" s="5">
        <f>VLOOKUP(B923, pct_raw!$A$2:$AX$1800, 38, FALSE)</f>
        <v>0.14000000000000001</v>
      </c>
      <c r="AC923" s="5">
        <f>VLOOKUP(B923, pct_raw!$A$2:$AX$1800, 39, FALSE)</f>
        <v>0</v>
      </c>
      <c r="AD923" s="5">
        <f>VLOOKUP(B923, pct_raw!$A$2:$AX$1800, 40, FALSE)</f>
        <v>0</v>
      </c>
      <c r="AE923" s="5">
        <f>VLOOKUP(B923, pct_raw!$A$2:$AX$1800, 41, FALSE)</f>
        <v>0</v>
      </c>
      <c r="AF923" s="5">
        <f>VLOOKUP(B923, pct_raw!$A$2:$AX$1800, 42, FALSE)</f>
        <v>5</v>
      </c>
      <c r="AG923" s="5">
        <f>VLOOKUP(B923, pct_raw!$A$2:$AX$1800, 43, FALSE)</f>
        <v>5</v>
      </c>
      <c r="AH923" s="5">
        <f>VLOOKUP(B923, pct_raw!$A$2:$AX$1800, 44, FALSE)</f>
        <v>0</v>
      </c>
      <c r="AI923" s="5">
        <f>VLOOKUP(B923, pct_raw!$A$2:$AX$1800, 45, FALSE)</f>
        <v>0</v>
      </c>
      <c r="AJ923" s="5">
        <f>VLOOKUP(B923, pct_raw!$A$2:$AX$1800, 46, FALSE)</f>
        <v>0</v>
      </c>
      <c r="AK923" s="5">
        <f>VLOOKUP(B923, pct_raw!$A$2:$AX$1800, 47, FALSE)</f>
        <v>0</v>
      </c>
      <c r="AL923" s="5">
        <f>VLOOKUP(B923, pct_raw!$A$2:$AX$1800, 48, FALSE)</f>
        <v>0</v>
      </c>
      <c r="AM923" s="5">
        <f>VLOOKUP(B923, pct_raw!$A$2:$AX$1800, 49, FALSE)</f>
        <v>0</v>
      </c>
      <c r="AN923" s="5">
        <f>VLOOKUP(B923, pct_raw!$A$2:$AX$1800, 50, FALSE)</f>
        <v>0</v>
      </c>
    </row>
    <row r="924" spans="1:40" x14ac:dyDescent="0.2">
      <c r="A924" s="2" t="s">
        <v>191</v>
      </c>
      <c r="B924" s="2" t="str">
        <f t="shared" si="14"/>
        <v>Jefferson</v>
      </c>
      <c r="C924" s="2" t="s">
        <v>191</v>
      </c>
      <c r="D924" s="2" t="str">
        <f>VLOOKUP(B924, pct_raw!$A$2:$AX$1800, 6, FALSE)</f>
        <v xml:space="preserve"> Jefferson</v>
      </c>
      <c r="E924" s="5">
        <f>VLOOKUP(B924, pct_raw!$A$2:$AX$1800, 15, FALSE)</f>
        <v>7</v>
      </c>
      <c r="F924" s="5">
        <f>VLOOKUP(B924, pct_raw!$A$2:$AX$1800, 16, FALSE)</f>
        <v>7</v>
      </c>
      <c r="G924" s="5">
        <f>VLOOKUP(B924, pct_raw!$A$2:$AX$1800, 17, FALSE)</f>
        <v>0.14000000000000001</v>
      </c>
      <c r="H924">
        <f>VLOOKUP(B924, pct_raw!$A$2:$AX$1800, 18, FALSE)</f>
        <v>0</v>
      </c>
      <c r="I924" s="5">
        <f>VLOOKUP(B924, pct_raw!$A$2:$AX$1800, 19, FALSE)</f>
        <v>0</v>
      </c>
      <c r="J924">
        <f>VLOOKUP(B924, pct_raw!$A$2:$AX$1800, 20, FALSE)</f>
        <v>0</v>
      </c>
      <c r="K924" s="5">
        <f>VLOOKUP(B924, pct_raw!$A$2:$AX$1800, 21, FALSE)</f>
        <v>18</v>
      </c>
      <c r="L924" s="5">
        <f>VLOOKUP(B924, pct_raw!$A$2:$AX$1800, 22, FALSE)</f>
        <v>18</v>
      </c>
      <c r="M924" s="5">
        <f>VLOOKUP(B924, pct_raw!$A$2:$AX$1800, 23, FALSE)</f>
        <v>0.28000000000000003</v>
      </c>
      <c r="N924" s="5">
        <f>VLOOKUP(B924, pct_raw!$A$2:$AX$1800, 24, FALSE)</f>
        <v>0</v>
      </c>
      <c r="O924" s="5">
        <f>VLOOKUP(B924, pct_raw!$A$2:$AX$1800, 25, FALSE)</f>
        <v>0</v>
      </c>
      <c r="P924" s="5">
        <f>VLOOKUP(B924, pct_raw!$A$2:$AX$1800, 26, FALSE)</f>
        <v>0</v>
      </c>
      <c r="Q924" s="5">
        <f>VLOOKUP(B924, pct_raw!$A$2:$AX$1800, 27, FALSE)</f>
        <v>0</v>
      </c>
      <c r="R924" s="5">
        <f>VLOOKUP(B924, pct_raw!$A$2:$AX$1800, 28, FALSE)</f>
        <v>0</v>
      </c>
      <c r="S924" s="5">
        <f>VLOOKUP(B924, pct_raw!$A$2:$AX$1800, 29, FALSE)</f>
        <v>0</v>
      </c>
      <c r="T924" s="5">
        <f>VLOOKUP(B924, pct_raw!$A$2:$AX$1800, 30, FALSE)</f>
        <v>0</v>
      </c>
      <c r="U924" s="5">
        <f>VLOOKUP(B924, pct_raw!$A$2:$AX$1800, 31, FALSE)</f>
        <v>0</v>
      </c>
      <c r="V924" s="5">
        <f>VLOOKUP(B924, pct_raw!$A$2:$AX$1800, 32, FALSE)</f>
        <v>0</v>
      </c>
      <c r="W924" s="5">
        <f>VLOOKUP(B924, pct_raw!$A$2:$AX$1800, 33, FALSE)</f>
        <v>0</v>
      </c>
      <c r="X924" s="5">
        <f>VLOOKUP(B924, pct_raw!$A$2:$AX$1800, 34, FALSE)</f>
        <v>0</v>
      </c>
      <c r="Y924" s="5">
        <f>VLOOKUP(B924, pct_raw!$A$2:$AX$1800, 35, FALSE)</f>
        <v>0</v>
      </c>
      <c r="Z924" s="5">
        <f>VLOOKUP(B924, pct_raw!$A$2:$AX$1800, 36, FALSE)</f>
        <v>11</v>
      </c>
      <c r="AA924" s="5">
        <f>VLOOKUP(B924, pct_raw!$A$2:$AX$1800, 37, FALSE)</f>
        <v>11</v>
      </c>
      <c r="AB924" s="5">
        <f>VLOOKUP(B924, pct_raw!$A$2:$AX$1800, 38, FALSE)</f>
        <v>0.14000000000000001</v>
      </c>
      <c r="AC924" s="5">
        <f>VLOOKUP(B924, pct_raw!$A$2:$AX$1800, 39, FALSE)</f>
        <v>0</v>
      </c>
      <c r="AD924" s="5">
        <f>VLOOKUP(B924, pct_raw!$A$2:$AX$1800, 40, FALSE)</f>
        <v>0</v>
      </c>
      <c r="AE924" s="5">
        <f>VLOOKUP(B924, pct_raw!$A$2:$AX$1800, 41, FALSE)</f>
        <v>0</v>
      </c>
      <c r="AF924" s="5">
        <f>VLOOKUP(B924, pct_raw!$A$2:$AX$1800, 42, FALSE)</f>
        <v>5</v>
      </c>
      <c r="AG924" s="5">
        <f>VLOOKUP(B924, pct_raw!$A$2:$AX$1800, 43, FALSE)</f>
        <v>5</v>
      </c>
      <c r="AH924" s="5">
        <f>VLOOKUP(B924, pct_raw!$A$2:$AX$1800, 44, FALSE)</f>
        <v>0</v>
      </c>
      <c r="AI924" s="5">
        <f>VLOOKUP(B924, pct_raw!$A$2:$AX$1800, 45, FALSE)</f>
        <v>0</v>
      </c>
      <c r="AJ924" s="5">
        <f>VLOOKUP(B924, pct_raw!$A$2:$AX$1800, 46, FALSE)</f>
        <v>0</v>
      </c>
      <c r="AK924" s="5">
        <f>VLOOKUP(B924, pct_raw!$A$2:$AX$1800, 47, FALSE)</f>
        <v>0</v>
      </c>
      <c r="AL924" s="5">
        <f>VLOOKUP(B924, pct_raw!$A$2:$AX$1800, 48, FALSE)</f>
        <v>0</v>
      </c>
      <c r="AM924" s="5">
        <f>VLOOKUP(B924, pct_raw!$A$2:$AX$1800, 49, FALSE)</f>
        <v>0</v>
      </c>
      <c r="AN924" s="5">
        <f>VLOOKUP(B924, pct_raw!$A$2:$AX$1800, 50, FALSE)</f>
        <v>0</v>
      </c>
    </row>
    <row r="925" spans="1:40" x14ac:dyDescent="0.2">
      <c r="A925" s="2" t="s">
        <v>1424</v>
      </c>
      <c r="B925" s="2" t="str">
        <f t="shared" si="14"/>
        <v>Jefferson 01</v>
      </c>
      <c r="C925" s="2" t="s">
        <v>1424</v>
      </c>
      <c r="D925" s="2" t="str">
        <f>VLOOKUP(B925, pct_raw!$A$2:$AX$1800, 6, FALSE)</f>
        <v xml:space="preserve"> JEFFERSON 01</v>
      </c>
      <c r="E925" s="5">
        <f>VLOOKUP(B925, pct_raw!$A$2:$AX$1800, 15, FALSE)</f>
        <v>32</v>
      </c>
      <c r="F925" s="5">
        <f>VLOOKUP(B925, pct_raw!$A$2:$AX$1800, 16, FALSE)</f>
        <v>36</v>
      </c>
      <c r="G925" s="5">
        <f>VLOOKUP(B925, pct_raw!$A$2:$AX$1800, 17, FALSE)</f>
        <v>0.27979999999999999</v>
      </c>
      <c r="H925">
        <f>VLOOKUP(B925, pct_raw!$A$2:$AX$1800, 18, FALSE)</f>
        <v>1</v>
      </c>
      <c r="I925" s="5">
        <f>VLOOKUP(B925, pct_raw!$A$2:$AX$1800, 19, FALSE)</f>
        <v>0</v>
      </c>
      <c r="J925">
        <f>VLOOKUP(B925, pct_raw!$A$2:$AX$1800, 20, FALSE)</f>
        <v>0</v>
      </c>
      <c r="K925" s="5">
        <f>VLOOKUP(B925, pct_raw!$A$2:$AX$1800, 21, FALSE)</f>
        <v>35</v>
      </c>
      <c r="L925" s="5">
        <f>VLOOKUP(B925, pct_raw!$A$2:$AX$1800, 22, FALSE)</f>
        <v>44</v>
      </c>
      <c r="M925" s="5">
        <f>VLOOKUP(B925, pct_raw!$A$2:$AX$1800, 23, FALSE)</f>
        <v>0.27979999999999999</v>
      </c>
      <c r="N925" s="5">
        <f>VLOOKUP(B925, pct_raw!$A$2:$AX$1800, 24, FALSE)</f>
        <v>2</v>
      </c>
      <c r="O925" s="5">
        <f>VLOOKUP(B925, pct_raw!$A$2:$AX$1800, 25, FALSE)</f>
        <v>0</v>
      </c>
      <c r="P925" s="5">
        <f>VLOOKUP(B925, pct_raw!$A$2:$AX$1800, 26, FALSE)</f>
        <v>0</v>
      </c>
      <c r="Q925" s="5">
        <f>VLOOKUP(B925, pct_raw!$A$2:$AX$1800, 27, FALSE)</f>
        <v>30</v>
      </c>
      <c r="R925" s="5">
        <f>VLOOKUP(B925, pct_raw!$A$2:$AX$1800, 28, FALSE)</f>
        <v>45</v>
      </c>
      <c r="S925" s="5">
        <f>VLOOKUP(B925, pct_raw!$A$2:$AX$1800, 29, FALSE)</f>
        <v>0.55959999999999999</v>
      </c>
      <c r="T925" s="5">
        <f>VLOOKUP(B925, pct_raw!$A$2:$AX$1800, 30, FALSE)</f>
        <v>0</v>
      </c>
      <c r="U925" s="5">
        <f>VLOOKUP(B925, pct_raw!$A$2:$AX$1800, 31, FALSE)</f>
        <v>0</v>
      </c>
      <c r="V925" s="5">
        <f>VLOOKUP(B925, pct_raw!$A$2:$AX$1800, 32, FALSE)</f>
        <v>0</v>
      </c>
      <c r="W925" s="5">
        <f>VLOOKUP(B925, pct_raw!$A$2:$AX$1800, 33, FALSE)</f>
        <v>0</v>
      </c>
      <c r="X925" s="5">
        <f>VLOOKUP(B925, pct_raw!$A$2:$AX$1800, 34, FALSE)</f>
        <v>0</v>
      </c>
      <c r="Y925" s="5">
        <f>VLOOKUP(B925, pct_raw!$A$2:$AX$1800, 35, FALSE)</f>
        <v>0</v>
      </c>
      <c r="Z925" s="5">
        <f>VLOOKUP(B925, pct_raw!$A$2:$AX$1800, 36, FALSE)</f>
        <v>17</v>
      </c>
      <c r="AA925" s="5">
        <f>VLOOKUP(B925, pct_raw!$A$2:$AX$1800, 37, FALSE)</f>
        <v>23</v>
      </c>
      <c r="AB925" s="5">
        <f>VLOOKUP(B925, pct_raw!$A$2:$AX$1800, 38, FALSE)</f>
        <v>0.27979999999999999</v>
      </c>
      <c r="AC925" s="5">
        <f>VLOOKUP(B925, pct_raw!$A$2:$AX$1800, 39, FALSE)</f>
        <v>8</v>
      </c>
      <c r="AD925" s="5">
        <f>VLOOKUP(B925, pct_raw!$A$2:$AX$1800, 40, FALSE)</f>
        <v>0</v>
      </c>
      <c r="AE925" s="5">
        <f>VLOOKUP(B925, pct_raw!$A$2:$AX$1800, 41, FALSE)</f>
        <v>0</v>
      </c>
      <c r="AF925" s="5">
        <f>VLOOKUP(B925, pct_raw!$A$2:$AX$1800, 42, FALSE)</f>
        <v>3</v>
      </c>
      <c r="AG925" s="5">
        <f>VLOOKUP(B925, pct_raw!$A$2:$AX$1800, 43, FALSE)</f>
        <v>0</v>
      </c>
      <c r="AH925" s="5">
        <f>VLOOKUP(B925, pct_raw!$A$2:$AX$1800, 44, FALSE)</f>
        <v>0</v>
      </c>
      <c r="AI925" s="5">
        <f>VLOOKUP(B925, pct_raw!$A$2:$AX$1800, 45, FALSE)</f>
        <v>16</v>
      </c>
      <c r="AJ925" s="5">
        <f>VLOOKUP(B925, pct_raw!$A$2:$AX$1800, 46, FALSE)</f>
        <v>0</v>
      </c>
      <c r="AK925" s="5">
        <f>VLOOKUP(B925, pct_raw!$A$2:$AX$1800, 47, FALSE)</f>
        <v>0</v>
      </c>
      <c r="AL925" s="5">
        <f>VLOOKUP(B925, pct_raw!$A$2:$AX$1800, 48, FALSE)</f>
        <v>6</v>
      </c>
      <c r="AM925" s="5">
        <f>VLOOKUP(B925, pct_raw!$A$2:$AX$1800, 49, FALSE)</f>
        <v>0</v>
      </c>
      <c r="AN925" s="5">
        <f>VLOOKUP(B925, pct_raw!$A$2:$AX$1800, 50, FALSE)</f>
        <v>0</v>
      </c>
    </row>
    <row r="926" spans="1:40" x14ac:dyDescent="0.2">
      <c r="A926" s="2" t="s">
        <v>574</v>
      </c>
      <c r="B926" s="2" t="str">
        <f t="shared" si="14"/>
        <v>Jefferson 1 Precinct</v>
      </c>
      <c r="C926" s="2" t="s">
        <v>574</v>
      </c>
      <c r="D926" s="2" t="str">
        <f>VLOOKUP(B926, pct_raw!$A$2:$AX$1800, 6, FALSE)</f>
        <v xml:space="preserve"> Jefferson 1 Precinct</v>
      </c>
      <c r="E926" s="5">
        <f>VLOOKUP(B926, pct_raw!$A$2:$AX$1800, 15, FALSE)</f>
        <v>10</v>
      </c>
      <c r="F926" s="5">
        <f>VLOOKUP(B926, pct_raw!$A$2:$AX$1800, 16, FALSE)</f>
        <v>10</v>
      </c>
      <c r="G926" s="5">
        <f>VLOOKUP(B926, pct_raw!$A$2:$AX$1800, 17, FALSE)</f>
        <v>0.12</v>
      </c>
      <c r="H926">
        <f>VLOOKUP(B926, pct_raw!$A$2:$AX$1800, 18, FALSE)</f>
        <v>0</v>
      </c>
      <c r="I926" s="5">
        <f>VLOOKUP(B926, pct_raw!$A$2:$AX$1800, 19, FALSE)</f>
        <v>0</v>
      </c>
      <c r="J926">
        <f>VLOOKUP(B926, pct_raw!$A$2:$AX$1800, 20, FALSE)</f>
        <v>0</v>
      </c>
      <c r="K926" s="5">
        <f>VLOOKUP(B926, pct_raw!$A$2:$AX$1800, 21, FALSE)</f>
        <v>21</v>
      </c>
      <c r="L926" s="5">
        <f>VLOOKUP(B926, pct_raw!$A$2:$AX$1800, 22, FALSE)</f>
        <v>21</v>
      </c>
      <c r="M926" s="5">
        <f>VLOOKUP(B926, pct_raw!$A$2:$AX$1800, 23, FALSE)</f>
        <v>0.36</v>
      </c>
      <c r="N926" s="5">
        <f>VLOOKUP(B926, pct_raw!$A$2:$AX$1800, 24, FALSE)</f>
        <v>0</v>
      </c>
      <c r="O926" s="5">
        <f>VLOOKUP(B926, pct_raw!$A$2:$AX$1800, 25, FALSE)</f>
        <v>0</v>
      </c>
      <c r="P926" s="5">
        <f>VLOOKUP(B926, pct_raw!$A$2:$AX$1800, 26, FALSE)</f>
        <v>0</v>
      </c>
      <c r="Q926" s="5">
        <f>VLOOKUP(B926, pct_raw!$A$2:$AX$1800, 27, FALSE)</f>
        <v>12</v>
      </c>
      <c r="R926" s="5">
        <f>VLOOKUP(B926, pct_raw!$A$2:$AX$1800, 28, FALSE)</f>
        <v>12</v>
      </c>
      <c r="S926" s="5">
        <f>VLOOKUP(B926, pct_raw!$A$2:$AX$1800, 29, FALSE)</f>
        <v>0.24</v>
      </c>
      <c r="T926" s="5">
        <f>VLOOKUP(B926, pct_raw!$A$2:$AX$1800, 30, FALSE)</f>
        <v>0</v>
      </c>
      <c r="U926" s="5">
        <f>VLOOKUP(B926, pct_raw!$A$2:$AX$1800, 31, FALSE)</f>
        <v>0</v>
      </c>
      <c r="V926" s="5">
        <f>VLOOKUP(B926, pct_raw!$A$2:$AX$1800, 32, FALSE)</f>
        <v>0</v>
      </c>
      <c r="W926" s="5">
        <f>VLOOKUP(B926, pct_raw!$A$2:$AX$1800, 33, FALSE)</f>
        <v>0</v>
      </c>
      <c r="X926" s="5">
        <f>VLOOKUP(B926, pct_raw!$A$2:$AX$1800, 34, FALSE)</f>
        <v>0</v>
      </c>
      <c r="Y926" s="5">
        <f>VLOOKUP(B926, pct_raw!$A$2:$AX$1800, 35, FALSE)</f>
        <v>0</v>
      </c>
      <c r="Z926" s="5">
        <f>VLOOKUP(B926, pct_raw!$A$2:$AX$1800, 36, FALSE)</f>
        <v>12</v>
      </c>
      <c r="AA926" s="5">
        <f>VLOOKUP(B926, pct_raw!$A$2:$AX$1800, 37, FALSE)</f>
        <v>12</v>
      </c>
      <c r="AB926" s="5">
        <f>VLOOKUP(B926, pct_raw!$A$2:$AX$1800, 38, FALSE)</f>
        <v>0.24</v>
      </c>
      <c r="AC926" s="5">
        <f>VLOOKUP(B926, pct_raw!$A$2:$AX$1800, 39, FALSE)</f>
        <v>0</v>
      </c>
      <c r="AD926" s="5">
        <f>VLOOKUP(B926, pct_raw!$A$2:$AX$1800, 40, FALSE)</f>
        <v>0</v>
      </c>
      <c r="AE926" s="5">
        <f>VLOOKUP(B926, pct_raw!$A$2:$AX$1800, 41, FALSE)</f>
        <v>0</v>
      </c>
      <c r="AF926" s="5">
        <f>VLOOKUP(B926, pct_raw!$A$2:$AX$1800, 42, FALSE)</f>
        <v>0</v>
      </c>
      <c r="AG926" s="5">
        <f>VLOOKUP(B926, pct_raw!$A$2:$AX$1800, 43, FALSE)</f>
        <v>0</v>
      </c>
      <c r="AH926" s="5">
        <f>VLOOKUP(B926, pct_raw!$A$2:$AX$1800, 44, FALSE)</f>
        <v>0</v>
      </c>
      <c r="AI926" s="5">
        <f>VLOOKUP(B926, pct_raw!$A$2:$AX$1800, 45, FALSE)</f>
        <v>0</v>
      </c>
      <c r="AJ926" s="5">
        <f>VLOOKUP(B926, pct_raw!$A$2:$AX$1800, 46, FALSE)</f>
        <v>0</v>
      </c>
      <c r="AK926" s="5">
        <f>VLOOKUP(B926, pct_raw!$A$2:$AX$1800, 47, FALSE)</f>
        <v>0</v>
      </c>
      <c r="AL926" s="5">
        <f>VLOOKUP(B926, pct_raw!$A$2:$AX$1800, 48, FALSE)</f>
        <v>0</v>
      </c>
      <c r="AM926" s="5">
        <f>VLOOKUP(B926, pct_raw!$A$2:$AX$1800, 49, FALSE)</f>
        <v>0</v>
      </c>
      <c r="AN926" s="5">
        <f>VLOOKUP(B926, pct_raw!$A$2:$AX$1800, 50, FALSE)</f>
        <v>0</v>
      </c>
    </row>
    <row r="927" spans="1:40" x14ac:dyDescent="0.2">
      <c r="A927" s="2" t="s">
        <v>578</v>
      </c>
      <c r="B927" s="2" t="str">
        <f t="shared" si="14"/>
        <v>Jefferson 2 Precinct</v>
      </c>
      <c r="C927" s="2" t="s">
        <v>578</v>
      </c>
      <c r="D927" s="2" t="str">
        <f>VLOOKUP(B927, pct_raw!$A$2:$AX$1800, 6, FALSE)</f>
        <v xml:space="preserve"> Jefferson 2 Precinct</v>
      </c>
      <c r="E927" s="5">
        <f>VLOOKUP(B927, pct_raw!$A$2:$AX$1800, 15, FALSE)</f>
        <v>5</v>
      </c>
      <c r="F927" s="5">
        <f>VLOOKUP(B927, pct_raw!$A$2:$AX$1800, 16, FALSE)</f>
        <v>0</v>
      </c>
      <c r="G927" s="5">
        <f>VLOOKUP(B927, pct_raw!$A$2:$AX$1800, 17, FALSE)</f>
        <v>0</v>
      </c>
      <c r="H927">
        <f>VLOOKUP(B927, pct_raw!$A$2:$AX$1800, 18, FALSE)</f>
        <v>0</v>
      </c>
      <c r="I927" s="5">
        <f>VLOOKUP(B927, pct_raw!$A$2:$AX$1800, 19, FALSE)</f>
        <v>0</v>
      </c>
      <c r="J927">
        <f>VLOOKUP(B927, pct_raw!$A$2:$AX$1800, 20, FALSE)</f>
        <v>0</v>
      </c>
      <c r="K927" s="5">
        <f>VLOOKUP(B927, pct_raw!$A$2:$AX$1800, 21, FALSE)</f>
        <v>12</v>
      </c>
      <c r="L927" s="5">
        <f>VLOOKUP(B927, pct_raw!$A$2:$AX$1800, 22, FALSE)</f>
        <v>17</v>
      </c>
      <c r="M927" s="5">
        <f>VLOOKUP(B927, pct_raw!$A$2:$AX$1800, 23, FALSE)</f>
        <v>0.36</v>
      </c>
      <c r="N927" s="5">
        <f>VLOOKUP(B927, pct_raw!$A$2:$AX$1800, 24, FALSE)</f>
        <v>0</v>
      </c>
      <c r="O927" s="5">
        <f>VLOOKUP(B927, pct_raw!$A$2:$AX$1800, 25, FALSE)</f>
        <v>0</v>
      </c>
      <c r="P927" s="5">
        <f>VLOOKUP(B927, pct_raw!$A$2:$AX$1800, 26, FALSE)</f>
        <v>0</v>
      </c>
      <c r="Q927" s="5">
        <f>VLOOKUP(B927, pct_raw!$A$2:$AX$1800, 27, FALSE)</f>
        <v>7</v>
      </c>
      <c r="R927" s="5">
        <f>VLOOKUP(B927, pct_raw!$A$2:$AX$1800, 28, FALSE)</f>
        <v>12</v>
      </c>
      <c r="S927" s="5">
        <f>VLOOKUP(B927, pct_raw!$A$2:$AX$1800, 29, FALSE)</f>
        <v>0.24</v>
      </c>
      <c r="T927" s="5">
        <f>VLOOKUP(B927, pct_raw!$A$2:$AX$1800, 30, FALSE)</f>
        <v>0</v>
      </c>
      <c r="U927" s="5">
        <f>VLOOKUP(B927, pct_raw!$A$2:$AX$1800, 31, FALSE)</f>
        <v>0</v>
      </c>
      <c r="V927" s="5">
        <f>VLOOKUP(B927, pct_raw!$A$2:$AX$1800, 32, FALSE)</f>
        <v>0</v>
      </c>
      <c r="W927" s="5">
        <f>VLOOKUP(B927, pct_raw!$A$2:$AX$1800, 33, FALSE)</f>
        <v>0</v>
      </c>
      <c r="X927" s="5">
        <f>VLOOKUP(B927, pct_raw!$A$2:$AX$1800, 34, FALSE)</f>
        <v>0</v>
      </c>
      <c r="Y927" s="5">
        <f>VLOOKUP(B927, pct_raw!$A$2:$AX$1800, 35, FALSE)</f>
        <v>0</v>
      </c>
      <c r="Z927" s="5">
        <f>VLOOKUP(B927, pct_raw!$A$2:$AX$1800, 36, FALSE)</f>
        <v>16</v>
      </c>
      <c r="AA927" s="5">
        <f>VLOOKUP(B927, pct_raw!$A$2:$AX$1800, 37, FALSE)</f>
        <v>18</v>
      </c>
      <c r="AB927" s="5">
        <f>VLOOKUP(B927, pct_raw!$A$2:$AX$1800, 38, FALSE)</f>
        <v>0.36</v>
      </c>
      <c r="AC927" s="5">
        <f>VLOOKUP(B927, pct_raw!$A$2:$AX$1800, 39, FALSE)</f>
        <v>2</v>
      </c>
      <c r="AD927" s="5">
        <f>VLOOKUP(B927, pct_raw!$A$2:$AX$1800, 40, FALSE)</f>
        <v>0</v>
      </c>
      <c r="AE927" s="5">
        <f>VLOOKUP(B927, pct_raw!$A$2:$AX$1800, 41, FALSE)</f>
        <v>0</v>
      </c>
      <c r="AF927" s="5">
        <f>VLOOKUP(B927, pct_raw!$A$2:$AX$1800, 42, FALSE)</f>
        <v>1</v>
      </c>
      <c r="AG927" s="5">
        <f>VLOOKUP(B927, pct_raw!$A$2:$AX$1800, 43, FALSE)</f>
        <v>0</v>
      </c>
      <c r="AH927" s="5">
        <f>VLOOKUP(B927, pct_raw!$A$2:$AX$1800, 44, FALSE)</f>
        <v>0</v>
      </c>
      <c r="AI927" s="5">
        <f>VLOOKUP(B927, pct_raw!$A$2:$AX$1800, 45, FALSE)</f>
        <v>1</v>
      </c>
      <c r="AJ927" s="5">
        <f>VLOOKUP(B927, pct_raw!$A$2:$AX$1800, 46, FALSE)</f>
        <v>0</v>
      </c>
      <c r="AK927" s="5">
        <f>VLOOKUP(B927, pct_raw!$A$2:$AX$1800, 47, FALSE)</f>
        <v>0</v>
      </c>
      <c r="AL927" s="5">
        <f>VLOOKUP(B927, pct_raw!$A$2:$AX$1800, 48, FALSE)</f>
        <v>3</v>
      </c>
      <c r="AM927" s="5">
        <f>VLOOKUP(B927, pct_raw!$A$2:$AX$1800, 49, FALSE)</f>
        <v>0</v>
      </c>
      <c r="AN927" s="5">
        <f>VLOOKUP(B927, pct_raw!$A$2:$AX$1800, 50, FALSE)</f>
        <v>0</v>
      </c>
    </row>
    <row r="928" spans="1:40" x14ac:dyDescent="0.2">
      <c r="A928" s="2" t="s">
        <v>575</v>
      </c>
      <c r="B928" s="2" t="str">
        <f t="shared" si="14"/>
        <v>Jefferson 3 Precinct</v>
      </c>
      <c r="C928" s="2" t="s">
        <v>575</v>
      </c>
      <c r="D928" s="2" t="str">
        <f>VLOOKUP(B928, pct_raw!$A$2:$AX$1800, 6, FALSE)</f>
        <v xml:space="preserve"> Jefferson 3 Precinct</v>
      </c>
      <c r="E928" s="5">
        <f>VLOOKUP(B928, pct_raw!$A$2:$AX$1800, 15, FALSE)</f>
        <v>13</v>
      </c>
      <c r="F928" s="5">
        <f>VLOOKUP(B928, pct_raw!$A$2:$AX$1800, 16, FALSE)</f>
        <v>14</v>
      </c>
      <c r="G928" s="5">
        <f>VLOOKUP(B928, pct_raw!$A$2:$AX$1800, 17, FALSE)</f>
        <v>0.24</v>
      </c>
      <c r="H928">
        <f>VLOOKUP(B928, pct_raw!$A$2:$AX$1800, 18, FALSE)</f>
        <v>0</v>
      </c>
      <c r="I928" s="5">
        <f>VLOOKUP(B928, pct_raw!$A$2:$AX$1800, 19, FALSE)</f>
        <v>0</v>
      </c>
      <c r="J928">
        <f>VLOOKUP(B928, pct_raw!$A$2:$AX$1800, 20, FALSE)</f>
        <v>0</v>
      </c>
      <c r="K928" s="5">
        <f>VLOOKUP(B928, pct_raw!$A$2:$AX$1800, 21, FALSE)</f>
        <v>29</v>
      </c>
      <c r="L928" s="5">
        <f>VLOOKUP(B928, pct_raw!$A$2:$AX$1800, 22, FALSE)</f>
        <v>31</v>
      </c>
      <c r="M928" s="5">
        <f>VLOOKUP(B928, pct_raw!$A$2:$AX$1800, 23, FALSE)</f>
        <v>0.48</v>
      </c>
      <c r="N928" s="5">
        <f>VLOOKUP(B928, pct_raw!$A$2:$AX$1800, 24, FALSE)</f>
        <v>0</v>
      </c>
      <c r="O928" s="5">
        <f>VLOOKUP(B928, pct_raw!$A$2:$AX$1800, 25, FALSE)</f>
        <v>0</v>
      </c>
      <c r="P928" s="5">
        <f>VLOOKUP(B928, pct_raw!$A$2:$AX$1800, 26, FALSE)</f>
        <v>0</v>
      </c>
      <c r="Q928" s="5">
        <f>VLOOKUP(B928, pct_raw!$A$2:$AX$1800, 27, FALSE)</f>
        <v>16</v>
      </c>
      <c r="R928" s="5">
        <f>VLOOKUP(B928, pct_raw!$A$2:$AX$1800, 28, FALSE)</f>
        <v>20</v>
      </c>
      <c r="S928" s="5">
        <f>VLOOKUP(B928, pct_raw!$A$2:$AX$1800, 29, FALSE)</f>
        <v>0.36</v>
      </c>
      <c r="T928" s="5">
        <f>VLOOKUP(B928, pct_raw!$A$2:$AX$1800, 30, FALSE)</f>
        <v>0</v>
      </c>
      <c r="U928" s="5">
        <f>VLOOKUP(B928, pct_raw!$A$2:$AX$1800, 31, FALSE)</f>
        <v>0</v>
      </c>
      <c r="V928" s="5">
        <f>VLOOKUP(B928, pct_raw!$A$2:$AX$1800, 32, FALSE)</f>
        <v>0</v>
      </c>
      <c r="W928" s="5">
        <f>VLOOKUP(B928, pct_raw!$A$2:$AX$1800, 33, FALSE)</f>
        <v>0</v>
      </c>
      <c r="X928" s="5">
        <f>VLOOKUP(B928, pct_raw!$A$2:$AX$1800, 34, FALSE)</f>
        <v>0</v>
      </c>
      <c r="Y928" s="5">
        <f>VLOOKUP(B928, pct_raw!$A$2:$AX$1800, 35, FALSE)</f>
        <v>0</v>
      </c>
      <c r="Z928" s="5">
        <f>VLOOKUP(B928, pct_raw!$A$2:$AX$1800, 36, FALSE)</f>
        <v>14</v>
      </c>
      <c r="AA928" s="5">
        <f>VLOOKUP(B928, pct_raw!$A$2:$AX$1800, 37, FALSE)</f>
        <v>18</v>
      </c>
      <c r="AB928" s="5">
        <f>VLOOKUP(B928, pct_raw!$A$2:$AX$1800, 38, FALSE)</f>
        <v>0.36</v>
      </c>
      <c r="AC928" s="5">
        <f>VLOOKUP(B928, pct_raw!$A$2:$AX$1800, 39, FALSE)</f>
        <v>1</v>
      </c>
      <c r="AD928" s="5">
        <f>VLOOKUP(B928, pct_raw!$A$2:$AX$1800, 40, FALSE)</f>
        <v>0</v>
      </c>
      <c r="AE928" s="5">
        <f>VLOOKUP(B928, pct_raw!$A$2:$AX$1800, 41, FALSE)</f>
        <v>0</v>
      </c>
      <c r="AF928" s="5">
        <f>VLOOKUP(B928, pct_raw!$A$2:$AX$1800, 42, FALSE)</f>
        <v>0</v>
      </c>
      <c r="AG928" s="5">
        <f>VLOOKUP(B928, pct_raw!$A$2:$AX$1800, 43, FALSE)</f>
        <v>0</v>
      </c>
      <c r="AH928" s="5">
        <f>VLOOKUP(B928, pct_raw!$A$2:$AX$1800, 44, FALSE)</f>
        <v>0</v>
      </c>
      <c r="AI928" s="5">
        <f>VLOOKUP(B928, pct_raw!$A$2:$AX$1800, 45, FALSE)</f>
        <v>9</v>
      </c>
      <c r="AJ928" s="5">
        <f>VLOOKUP(B928, pct_raw!$A$2:$AX$1800, 46, FALSE)</f>
        <v>0</v>
      </c>
      <c r="AK928" s="5">
        <f>VLOOKUP(B928, pct_raw!$A$2:$AX$1800, 47, FALSE)</f>
        <v>0</v>
      </c>
      <c r="AL928" s="5">
        <f>VLOOKUP(B928, pct_raw!$A$2:$AX$1800, 48, FALSE)</f>
        <v>2</v>
      </c>
      <c r="AM928" s="5">
        <f>VLOOKUP(B928, pct_raw!$A$2:$AX$1800, 49, FALSE)</f>
        <v>0</v>
      </c>
      <c r="AN928" s="5">
        <f>VLOOKUP(B928, pct_raw!$A$2:$AX$1800, 50, FALSE)</f>
        <v>0</v>
      </c>
    </row>
    <row r="929" spans="1:40" x14ac:dyDescent="0.2">
      <c r="A929" s="2" t="s">
        <v>1425</v>
      </c>
      <c r="B929" s="2" t="str">
        <f t="shared" si="14"/>
        <v>Jefferson East Shueyville</v>
      </c>
      <c r="C929" s="2" t="s">
        <v>4990</v>
      </c>
      <c r="D929" s="2" t="str">
        <f>VLOOKUP(B929, pct_raw!$A$2:$AX$1800, 6, FALSE)</f>
        <v xml:space="preserve"> JEFFERSON EAST SHUEYVILLE</v>
      </c>
      <c r="E929" s="5">
        <f>VLOOKUP(B929, pct_raw!$A$2:$AX$1800, 15, FALSE)</f>
        <v>26</v>
      </c>
      <c r="F929" s="5">
        <f>VLOOKUP(B929, pct_raw!$A$2:$AX$1800, 16, FALSE)</f>
        <v>0</v>
      </c>
      <c r="G929" s="5">
        <f>VLOOKUP(B929, pct_raw!$A$2:$AX$1800, 17, FALSE)</f>
        <v>0</v>
      </c>
      <c r="H929">
        <f>VLOOKUP(B929, pct_raw!$A$2:$AX$1800, 18, FALSE)</f>
        <v>0</v>
      </c>
      <c r="I929" s="5">
        <f>VLOOKUP(B929, pct_raw!$A$2:$AX$1800, 19, FALSE)</f>
        <v>0</v>
      </c>
      <c r="J929">
        <f>VLOOKUP(B929, pct_raw!$A$2:$AX$1800, 20, FALSE)</f>
        <v>0</v>
      </c>
      <c r="K929" s="5">
        <f>VLOOKUP(B929, pct_raw!$A$2:$AX$1800, 21, FALSE)</f>
        <v>51</v>
      </c>
      <c r="L929" s="5">
        <f>VLOOKUP(B929, pct_raw!$A$2:$AX$1800, 22, FALSE)</f>
        <v>61</v>
      </c>
      <c r="M929" s="5">
        <f>VLOOKUP(B929, pct_raw!$A$2:$AX$1800, 23, FALSE)</f>
        <v>0.81</v>
      </c>
      <c r="N929" s="5">
        <f>VLOOKUP(B929, pct_raw!$A$2:$AX$1800, 24, FALSE)</f>
        <v>0</v>
      </c>
      <c r="O929" s="5">
        <f>VLOOKUP(B929, pct_raw!$A$2:$AX$1800, 25, FALSE)</f>
        <v>0</v>
      </c>
      <c r="P929" s="5">
        <f>VLOOKUP(B929, pct_raw!$A$2:$AX$1800, 26, FALSE)</f>
        <v>0</v>
      </c>
      <c r="Q929" s="5">
        <f>VLOOKUP(B929, pct_raw!$A$2:$AX$1800, 27, FALSE)</f>
        <v>37</v>
      </c>
      <c r="R929" s="5">
        <f>VLOOKUP(B929, pct_raw!$A$2:$AX$1800, 28, FALSE)</f>
        <v>51</v>
      </c>
      <c r="S929" s="5">
        <f>VLOOKUP(B929, pct_raw!$A$2:$AX$1800, 29, FALSE)</f>
        <v>0.40500000000000003</v>
      </c>
      <c r="T929" s="5">
        <f>VLOOKUP(B929, pct_raw!$A$2:$AX$1800, 30, FALSE)</f>
        <v>0</v>
      </c>
      <c r="U929" s="5">
        <f>VLOOKUP(B929, pct_raw!$A$2:$AX$1800, 31, FALSE)</f>
        <v>0</v>
      </c>
      <c r="V929" s="5">
        <f>VLOOKUP(B929, pct_raw!$A$2:$AX$1800, 32, FALSE)</f>
        <v>0</v>
      </c>
      <c r="W929" s="5">
        <f>VLOOKUP(B929, pct_raw!$A$2:$AX$1800, 33, FALSE)</f>
        <v>0</v>
      </c>
      <c r="X929" s="5">
        <f>VLOOKUP(B929, pct_raw!$A$2:$AX$1800, 34, FALSE)</f>
        <v>0</v>
      </c>
      <c r="Y929" s="5">
        <f>VLOOKUP(B929, pct_raw!$A$2:$AX$1800, 35, FALSE)</f>
        <v>0</v>
      </c>
      <c r="Z929" s="5">
        <f>VLOOKUP(B929, pct_raw!$A$2:$AX$1800, 36, FALSE)</f>
        <v>25</v>
      </c>
      <c r="AA929" s="5">
        <f>VLOOKUP(B929, pct_raw!$A$2:$AX$1800, 37, FALSE)</f>
        <v>0</v>
      </c>
      <c r="AB929" s="5">
        <f>VLOOKUP(B929, pct_raw!$A$2:$AX$1800, 38, FALSE)</f>
        <v>0</v>
      </c>
      <c r="AC929" s="5">
        <f>VLOOKUP(B929, pct_raw!$A$2:$AX$1800, 39, FALSE)</f>
        <v>1</v>
      </c>
      <c r="AD929" s="5">
        <f>VLOOKUP(B929, pct_raw!$A$2:$AX$1800, 40, FALSE)</f>
        <v>0</v>
      </c>
      <c r="AE929" s="5">
        <f>VLOOKUP(B929, pct_raw!$A$2:$AX$1800, 41, FALSE)</f>
        <v>0</v>
      </c>
      <c r="AF929" s="5">
        <f>VLOOKUP(B929, pct_raw!$A$2:$AX$1800, 42, FALSE)</f>
        <v>0</v>
      </c>
      <c r="AG929" s="5">
        <f>VLOOKUP(B929, pct_raw!$A$2:$AX$1800, 43, FALSE)</f>
        <v>0</v>
      </c>
      <c r="AH929" s="5">
        <f>VLOOKUP(B929, pct_raw!$A$2:$AX$1800, 44, FALSE)</f>
        <v>0</v>
      </c>
      <c r="AI929" s="5">
        <f>VLOOKUP(B929, pct_raw!$A$2:$AX$1800, 45, FALSE)</f>
        <v>45</v>
      </c>
      <c r="AJ929" s="5">
        <f>VLOOKUP(B929, pct_raw!$A$2:$AX$1800, 46, FALSE)</f>
        <v>58</v>
      </c>
      <c r="AK929" s="5">
        <f>VLOOKUP(B929, pct_raw!$A$2:$AX$1800, 47, FALSE)</f>
        <v>0.81</v>
      </c>
      <c r="AL929" s="5">
        <f>VLOOKUP(B929, pct_raw!$A$2:$AX$1800, 48, FALSE)</f>
        <v>8</v>
      </c>
      <c r="AM929" s="5">
        <f>VLOOKUP(B929, pct_raw!$A$2:$AX$1800, 49, FALSE)</f>
        <v>0</v>
      </c>
      <c r="AN929" s="5">
        <f>VLOOKUP(B929, pct_raw!$A$2:$AX$1800, 50, FALSE)</f>
        <v>0</v>
      </c>
    </row>
    <row r="930" spans="1:40" x14ac:dyDescent="0.2">
      <c r="A930" s="2" t="s">
        <v>1426</v>
      </c>
      <c r="B930" s="2" t="str">
        <f t="shared" si="14"/>
        <v>Jefferson Twp</v>
      </c>
      <c r="C930" s="2" t="s">
        <v>1426</v>
      </c>
      <c r="D930" s="2" t="str">
        <f>VLOOKUP(B930, pct_raw!$A$2:$AX$1800, 6, FALSE)</f>
        <v xml:space="preserve"> JEFFERSON TWP</v>
      </c>
      <c r="E930" s="5">
        <f>VLOOKUP(B930, pct_raw!$A$2:$AX$1800, 15, FALSE)</f>
        <v>6</v>
      </c>
      <c r="F930" s="5">
        <f>VLOOKUP(B930, pct_raw!$A$2:$AX$1800, 16, FALSE)</f>
        <v>7</v>
      </c>
      <c r="G930" s="5">
        <f>VLOOKUP(B930, pct_raw!$A$2:$AX$1800, 17, FALSE)</f>
        <v>0.12</v>
      </c>
      <c r="H930">
        <f>VLOOKUP(B930, pct_raw!$A$2:$AX$1800, 18, FALSE)</f>
        <v>0</v>
      </c>
      <c r="I930" s="5">
        <f>VLOOKUP(B930, pct_raw!$A$2:$AX$1800, 19, FALSE)</f>
        <v>0</v>
      </c>
      <c r="J930">
        <f>VLOOKUP(B930, pct_raw!$A$2:$AX$1800, 20, FALSE)</f>
        <v>0</v>
      </c>
      <c r="K930" s="5">
        <f>VLOOKUP(B930, pct_raw!$A$2:$AX$1800, 21, FALSE)</f>
        <v>12</v>
      </c>
      <c r="L930" s="5">
        <f>VLOOKUP(B930, pct_raw!$A$2:$AX$1800, 22, FALSE)</f>
        <v>12</v>
      </c>
      <c r="M930" s="5">
        <f>VLOOKUP(B930, pct_raw!$A$2:$AX$1800, 23, FALSE)</f>
        <v>0.12</v>
      </c>
      <c r="N930" s="5">
        <f>VLOOKUP(B930, pct_raw!$A$2:$AX$1800, 24, FALSE)</f>
        <v>0</v>
      </c>
      <c r="O930" s="5">
        <f>VLOOKUP(B930, pct_raw!$A$2:$AX$1800, 25, FALSE)</f>
        <v>0</v>
      </c>
      <c r="P930" s="5">
        <f>VLOOKUP(B930, pct_raw!$A$2:$AX$1800, 26, FALSE)</f>
        <v>0</v>
      </c>
      <c r="Q930" s="5">
        <f>VLOOKUP(B930, pct_raw!$A$2:$AX$1800, 27, FALSE)</f>
        <v>2</v>
      </c>
      <c r="R930" s="5">
        <f>VLOOKUP(B930, pct_raw!$A$2:$AX$1800, 28, FALSE)</f>
        <v>0</v>
      </c>
      <c r="S930" s="5">
        <f>VLOOKUP(B930, pct_raw!$A$2:$AX$1800, 29, FALSE)</f>
        <v>0</v>
      </c>
      <c r="T930" s="5">
        <f>VLOOKUP(B930, pct_raw!$A$2:$AX$1800, 30, FALSE)</f>
        <v>0</v>
      </c>
      <c r="U930" s="5">
        <f>VLOOKUP(B930, pct_raw!$A$2:$AX$1800, 31, FALSE)</f>
        <v>0</v>
      </c>
      <c r="V930" s="5">
        <f>VLOOKUP(B930, pct_raw!$A$2:$AX$1800, 32, FALSE)</f>
        <v>0</v>
      </c>
      <c r="W930" s="5">
        <f>VLOOKUP(B930, pct_raw!$A$2:$AX$1800, 33, FALSE)</f>
        <v>0</v>
      </c>
      <c r="X930" s="5">
        <f>VLOOKUP(B930, pct_raw!$A$2:$AX$1800, 34, FALSE)</f>
        <v>0</v>
      </c>
      <c r="Y930" s="5">
        <f>VLOOKUP(B930, pct_raw!$A$2:$AX$1800, 35, FALSE)</f>
        <v>0</v>
      </c>
      <c r="Z930" s="5">
        <f>VLOOKUP(B930, pct_raw!$A$2:$AX$1800, 36, FALSE)</f>
        <v>4</v>
      </c>
      <c r="AA930" s="5">
        <f>VLOOKUP(B930, pct_raw!$A$2:$AX$1800, 37, FALSE)</f>
        <v>0</v>
      </c>
      <c r="AB930" s="5">
        <f>VLOOKUP(B930, pct_raw!$A$2:$AX$1800, 38, FALSE)</f>
        <v>0</v>
      </c>
      <c r="AC930" s="5">
        <f>VLOOKUP(B930, pct_raw!$A$2:$AX$1800, 39, FALSE)</f>
        <v>0</v>
      </c>
      <c r="AD930" s="5">
        <f>VLOOKUP(B930, pct_raw!$A$2:$AX$1800, 40, FALSE)</f>
        <v>0</v>
      </c>
      <c r="AE930" s="5">
        <f>VLOOKUP(B930, pct_raw!$A$2:$AX$1800, 41, FALSE)</f>
        <v>0</v>
      </c>
      <c r="AF930" s="5">
        <f>VLOOKUP(B930, pct_raw!$A$2:$AX$1800, 42, FALSE)</f>
        <v>0</v>
      </c>
      <c r="AG930" s="5">
        <f>VLOOKUP(B930, pct_raw!$A$2:$AX$1800, 43, FALSE)</f>
        <v>0</v>
      </c>
      <c r="AH930" s="5">
        <f>VLOOKUP(B930, pct_raw!$A$2:$AX$1800, 44, FALSE)</f>
        <v>0</v>
      </c>
      <c r="AI930" s="5">
        <f>VLOOKUP(B930, pct_raw!$A$2:$AX$1800, 45, FALSE)</f>
        <v>2</v>
      </c>
      <c r="AJ930" s="5">
        <f>VLOOKUP(B930, pct_raw!$A$2:$AX$1800, 46, FALSE)</f>
        <v>7</v>
      </c>
      <c r="AK930" s="5">
        <f>VLOOKUP(B930, pct_raw!$A$2:$AX$1800, 47, FALSE)</f>
        <v>0.12</v>
      </c>
      <c r="AL930" s="5">
        <f>VLOOKUP(B930, pct_raw!$A$2:$AX$1800, 48, FALSE)</f>
        <v>0</v>
      </c>
      <c r="AM930" s="5">
        <f>VLOOKUP(B930, pct_raw!$A$2:$AX$1800, 49, FALSE)</f>
        <v>0</v>
      </c>
      <c r="AN930" s="5">
        <f>VLOOKUP(B930, pct_raw!$A$2:$AX$1800, 50, FALSE)</f>
        <v>0</v>
      </c>
    </row>
    <row r="931" spans="1:40" x14ac:dyDescent="0.2">
      <c r="A931" s="2" t="s">
        <v>148</v>
      </c>
      <c r="B931" s="2" t="str">
        <f t="shared" si="14"/>
        <v>Jefferson Lee</v>
      </c>
      <c r="C931" s="2" t="s">
        <v>4746</v>
      </c>
      <c r="D931" s="2" t="str">
        <f>VLOOKUP(B931, pct_raw!$A$2:$AX$1800, 6, FALSE)</f>
        <v xml:space="preserve"> Jefferson Lee</v>
      </c>
      <c r="E931" s="5">
        <f>VLOOKUP(B931, pct_raw!$A$2:$AX$1800, 15, FALSE)</f>
        <v>17</v>
      </c>
      <c r="F931" s="5">
        <f>VLOOKUP(B931, pct_raw!$A$2:$AX$1800, 16, FALSE)</f>
        <v>17</v>
      </c>
      <c r="G931" s="5">
        <f>VLOOKUP(B931, pct_raw!$A$2:$AX$1800, 17, FALSE)</f>
        <v>0.24</v>
      </c>
      <c r="H931">
        <f>VLOOKUP(B931, pct_raw!$A$2:$AX$1800, 18, FALSE)</f>
        <v>0</v>
      </c>
      <c r="I931" s="5">
        <f>VLOOKUP(B931, pct_raw!$A$2:$AX$1800, 19, FALSE)</f>
        <v>0</v>
      </c>
      <c r="J931">
        <f>VLOOKUP(B931, pct_raw!$A$2:$AX$1800, 20, FALSE)</f>
        <v>0</v>
      </c>
      <c r="K931" s="5">
        <f>VLOOKUP(B931, pct_raw!$A$2:$AX$1800, 21, FALSE)</f>
        <v>23</v>
      </c>
      <c r="L931" s="5">
        <f>VLOOKUP(B931, pct_raw!$A$2:$AX$1800, 22, FALSE)</f>
        <v>24</v>
      </c>
      <c r="M931" s="5">
        <f>VLOOKUP(B931, pct_raw!$A$2:$AX$1800, 23, FALSE)</f>
        <v>0.24</v>
      </c>
      <c r="N931" s="5">
        <f>VLOOKUP(B931, pct_raw!$A$2:$AX$1800, 24, FALSE)</f>
        <v>1</v>
      </c>
      <c r="O931" s="5">
        <f>VLOOKUP(B931, pct_raw!$A$2:$AX$1800, 25, FALSE)</f>
        <v>0</v>
      </c>
      <c r="P931" s="5">
        <f>VLOOKUP(B931, pct_raw!$A$2:$AX$1800, 26, FALSE)</f>
        <v>0</v>
      </c>
      <c r="Q931" s="5">
        <f>VLOOKUP(B931, pct_raw!$A$2:$AX$1800, 27, FALSE)</f>
        <v>15</v>
      </c>
      <c r="R931" s="5">
        <f>VLOOKUP(B931, pct_raw!$A$2:$AX$1800, 28, FALSE)</f>
        <v>16</v>
      </c>
      <c r="S931" s="5">
        <f>VLOOKUP(B931, pct_raw!$A$2:$AX$1800, 29, FALSE)</f>
        <v>0.12</v>
      </c>
      <c r="T931" s="5">
        <f>VLOOKUP(B931, pct_raw!$A$2:$AX$1800, 30, FALSE)</f>
        <v>1</v>
      </c>
      <c r="U931" s="5">
        <f>VLOOKUP(B931, pct_raw!$A$2:$AX$1800, 31, FALSE)</f>
        <v>0</v>
      </c>
      <c r="V931" s="5">
        <f>VLOOKUP(B931, pct_raw!$A$2:$AX$1800, 32, FALSE)</f>
        <v>0</v>
      </c>
      <c r="W931" s="5">
        <f>VLOOKUP(B931, pct_raw!$A$2:$AX$1800, 33, FALSE)</f>
        <v>0</v>
      </c>
      <c r="X931" s="5">
        <f>VLOOKUP(B931, pct_raw!$A$2:$AX$1800, 34, FALSE)</f>
        <v>0</v>
      </c>
      <c r="Y931" s="5">
        <f>VLOOKUP(B931, pct_raw!$A$2:$AX$1800, 35, FALSE)</f>
        <v>0</v>
      </c>
      <c r="Z931" s="5">
        <f>VLOOKUP(B931, pct_raw!$A$2:$AX$1800, 36, FALSE)</f>
        <v>15</v>
      </c>
      <c r="AA931" s="5">
        <f>VLOOKUP(B931, pct_raw!$A$2:$AX$1800, 37, FALSE)</f>
        <v>16</v>
      </c>
      <c r="AB931" s="5">
        <f>VLOOKUP(B931, pct_raw!$A$2:$AX$1800, 38, FALSE)</f>
        <v>0.12</v>
      </c>
      <c r="AC931" s="5">
        <f>VLOOKUP(B931, pct_raw!$A$2:$AX$1800, 39, FALSE)</f>
        <v>1</v>
      </c>
      <c r="AD931" s="5">
        <f>VLOOKUP(B931, pct_raw!$A$2:$AX$1800, 40, FALSE)</f>
        <v>0</v>
      </c>
      <c r="AE931" s="5">
        <f>VLOOKUP(B931, pct_raw!$A$2:$AX$1800, 41, FALSE)</f>
        <v>0</v>
      </c>
      <c r="AF931" s="5">
        <f>VLOOKUP(B931, pct_raw!$A$2:$AX$1800, 42, FALSE)</f>
        <v>3</v>
      </c>
      <c r="AG931" s="5">
        <f>VLOOKUP(B931, pct_raw!$A$2:$AX$1800, 43, FALSE)</f>
        <v>3</v>
      </c>
      <c r="AH931" s="5">
        <f>VLOOKUP(B931, pct_raw!$A$2:$AX$1800, 44, FALSE)</f>
        <v>0</v>
      </c>
      <c r="AI931" s="5">
        <f>VLOOKUP(B931, pct_raw!$A$2:$AX$1800, 45, FALSE)</f>
        <v>13</v>
      </c>
      <c r="AJ931" s="5">
        <f>VLOOKUP(B931, pct_raw!$A$2:$AX$1800, 46, FALSE)</f>
        <v>15</v>
      </c>
      <c r="AK931" s="5">
        <f>VLOOKUP(B931, pct_raw!$A$2:$AX$1800, 47, FALSE)</f>
        <v>0.12</v>
      </c>
      <c r="AL931" s="5">
        <f>VLOOKUP(B931, pct_raw!$A$2:$AX$1800, 48, FALSE)</f>
        <v>2</v>
      </c>
      <c r="AM931" s="5">
        <f>VLOOKUP(B931, pct_raw!$A$2:$AX$1800, 49, FALSE)</f>
        <v>0</v>
      </c>
      <c r="AN931" s="5">
        <f>VLOOKUP(B931, pct_raw!$A$2:$AX$1800, 50, FALSE)</f>
        <v>0</v>
      </c>
    </row>
    <row r="932" spans="1:40" x14ac:dyDescent="0.2">
      <c r="A932" s="2" t="s">
        <v>244</v>
      </c>
      <c r="B932" s="2" t="str">
        <f t="shared" si="14"/>
        <v>Jefferson Millville</v>
      </c>
      <c r="C932" s="2" t="s">
        <v>4747</v>
      </c>
      <c r="D932" s="2" t="str">
        <f>VLOOKUP(B932, pct_raw!$A$2:$AX$1800, 6, FALSE)</f>
        <v xml:space="preserve"> JEFFERSON MILLVILLE</v>
      </c>
      <c r="E932" s="5">
        <f>VLOOKUP(B932, pct_raw!$A$2:$AX$1800, 15, FALSE)</f>
        <v>22</v>
      </c>
      <c r="F932" s="5">
        <f>VLOOKUP(B932, pct_raw!$A$2:$AX$1800, 16, FALSE)</f>
        <v>29</v>
      </c>
      <c r="G932" s="5">
        <f>VLOOKUP(B932, pct_raw!$A$2:$AX$1800, 17, FALSE)</f>
        <v>0.5</v>
      </c>
      <c r="H932">
        <f>VLOOKUP(B932, pct_raw!$A$2:$AX$1800, 18, FALSE)</f>
        <v>0</v>
      </c>
      <c r="I932" s="5">
        <f>VLOOKUP(B932, pct_raw!$A$2:$AX$1800, 19, FALSE)</f>
        <v>0</v>
      </c>
      <c r="J932">
        <f>VLOOKUP(B932, pct_raw!$A$2:$AX$1800, 20, FALSE)</f>
        <v>0</v>
      </c>
      <c r="K932" s="5">
        <f>VLOOKUP(B932, pct_raw!$A$2:$AX$1800, 21, FALSE)</f>
        <v>38</v>
      </c>
      <c r="L932" s="5">
        <f>VLOOKUP(B932, pct_raw!$A$2:$AX$1800, 22, FALSE)</f>
        <v>42</v>
      </c>
      <c r="M932" s="5">
        <f>VLOOKUP(B932, pct_raw!$A$2:$AX$1800, 23, FALSE)</f>
        <v>0.66669999999999996</v>
      </c>
      <c r="N932" s="5">
        <f>VLOOKUP(B932, pct_raw!$A$2:$AX$1800, 24, FALSE)</f>
        <v>0</v>
      </c>
      <c r="O932" s="5">
        <f>VLOOKUP(B932, pct_raw!$A$2:$AX$1800, 25, FALSE)</f>
        <v>0</v>
      </c>
      <c r="P932" s="5">
        <f>VLOOKUP(B932, pct_raw!$A$2:$AX$1800, 26, FALSE)</f>
        <v>0</v>
      </c>
      <c r="Q932" s="5">
        <f>VLOOKUP(B932, pct_raw!$A$2:$AX$1800, 27, FALSE)</f>
        <v>24</v>
      </c>
      <c r="R932" s="5">
        <f>VLOOKUP(B932, pct_raw!$A$2:$AX$1800, 28, FALSE)</f>
        <v>29</v>
      </c>
      <c r="S932" s="5">
        <f>VLOOKUP(B932, pct_raw!$A$2:$AX$1800, 29, FALSE)</f>
        <v>0.5</v>
      </c>
      <c r="T932" s="5">
        <f>VLOOKUP(B932, pct_raw!$A$2:$AX$1800, 30, FALSE)</f>
        <v>0</v>
      </c>
      <c r="U932" s="5">
        <f>VLOOKUP(B932, pct_raw!$A$2:$AX$1800, 31, FALSE)</f>
        <v>0</v>
      </c>
      <c r="V932" s="5">
        <f>VLOOKUP(B932, pct_raw!$A$2:$AX$1800, 32, FALSE)</f>
        <v>0</v>
      </c>
      <c r="W932" s="5">
        <f>VLOOKUP(B932, pct_raw!$A$2:$AX$1800, 33, FALSE)</f>
        <v>0</v>
      </c>
      <c r="X932" s="5">
        <f>VLOOKUP(B932, pct_raw!$A$2:$AX$1800, 34, FALSE)</f>
        <v>0</v>
      </c>
      <c r="Y932" s="5">
        <f>VLOOKUP(B932, pct_raw!$A$2:$AX$1800, 35, FALSE)</f>
        <v>0</v>
      </c>
      <c r="Z932" s="5">
        <f>VLOOKUP(B932, pct_raw!$A$2:$AX$1800, 36, FALSE)</f>
        <v>18</v>
      </c>
      <c r="AA932" s="5">
        <f>VLOOKUP(B932, pct_raw!$A$2:$AX$1800, 37, FALSE)</f>
        <v>19</v>
      </c>
      <c r="AB932" s="5">
        <f>VLOOKUP(B932, pct_raw!$A$2:$AX$1800, 38, FALSE)</f>
        <v>0.33329999999999999</v>
      </c>
      <c r="AC932" s="5">
        <f>VLOOKUP(B932, pct_raw!$A$2:$AX$1800, 39, FALSE)</f>
        <v>7</v>
      </c>
      <c r="AD932" s="5">
        <f>VLOOKUP(B932, pct_raw!$A$2:$AX$1800, 40, FALSE)</f>
        <v>0</v>
      </c>
      <c r="AE932" s="5">
        <f>VLOOKUP(B932, pct_raw!$A$2:$AX$1800, 41, FALSE)</f>
        <v>0</v>
      </c>
      <c r="AF932" s="5">
        <f>VLOOKUP(B932, pct_raw!$A$2:$AX$1800, 42, FALSE)</f>
        <v>0</v>
      </c>
      <c r="AG932" s="5">
        <f>VLOOKUP(B932, pct_raw!$A$2:$AX$1800, 43, FALSE)</f>
        <v>0</v>
      </c>
      <c r="AH932" s="5">
        <f>VLOOKUP(B932, pct_raw!$A$2:$AX$1800, 44, FALSE)</f>
        <v>0</v>
      </c>
      <c r="AI932" s="5">
        <f>VLOOKUP(B932, pct_raw!$A$2:$AX$1800, 45, FALSE)</f>
        <v>10</v>
      </c>
      <c r="AJ932" s="5">
        <f>VLOOKUP(B932, pct_raw!$A$2:$AX$1800, 46, FALSE)</f>
        <v>0</v>
      </c>
      <c r="AK932" s="5">
        <f>VLOOKUP(B932, pct_raw!$A$2:$AX$1800, 47, FALSE)</f>
        <v>0</v>
      </c>
      <c r="AL932" s="5">
        <f>VLOOKUP(B932, pct_raw!$A$2:$AX$1800, 48, FALSE)</f>
        <v>0</v>
      </c>
      <c r="AM932" s="5">
        <f>VLOOKUP(B932, pct_raw!$A$2:$AX$1800, 49, FALSE)</f>
        <v>0</v>
      </c>
      <c r="AN932" s="5">
        <f>VLOOKUP(B932, pct_raw!$A$2:$AX$1800, 50, FALSE)</f>
        <v>0</v>
      </c>
    </row>
    <row r="933" spans="1:40" x14ac:dyDescent="0.2">
      <c r="A933" s="2" t="s">
        <v>265</v>
      </c>
      <c r="B933" s="2" t="str">
        <f t="shared" si="14"/>
        <v>Jesup</v>
      </c>
      <c r="C933" s="2" t="s">
        <v>265</v>
      </c>
      <c r="D933" s="2" t="str">
        <f>VLOOKUP(B933, pct_raw!$A$2:$AX$1800, 6, FALSE)</f>
        <v xml:space="preserve"> Jesup</v>
      </c>
      <c r="E933" s="5">
        <f>VLOOKUP(B933, pct_raw!$A$2:$AX$1800, 15, FALSE)</f>
        <v>7</v>
      </c>
      <c r="F933" s="5">
        <f>VLOOKUP(B933, pct_raw!$A$2:$AX$1800, 16, FALSE)</f>
        <v>5</v>
      </c>
      <c r="G933" s="5">
        <f>VLOOKUP(B933, pct_raw!$A$2:$AX$1800, 17, FALSE)</f>
        <v>0</v>
      </c>
      <c r="H933">
        <f>VLOOKUP(B933, pct_raw!$A$2:$AX$1800, 18, FALSE)</f>
        <v>0</v>
      </c>
      <c r="I933" s="5">
        <f>VLOOKUP(B933, pct_raw!$A$2:$AX$1800, 19, FALSE)</f>
        <v>0</v>
      </c>
      <c r="J933">
        <f>VLOOKUP(B933, pct_raw!$A$2:$AX$1800, 20, FALSE)</f>
        <v>0</v>
      </c>
      <c r="K933" s="5">
        <f>VLOOKUP(B933, pct_raw!$A$2:$AX$1800, 21, FALSE)</f>
        <v>33</v>
      </c>
      <c r="L933" s="5">
        <f>VLOOKUP(B933, pct_raw!$A$2:$AX$1800, 22, FALSE)</f>
        <v>33</v>
      </c>
      <c r="M933" s="5">
        <f>VLOOKUP(B933, pct_raw!$A$2:$AX$1800, 23, FALSE)</f>
        <v>0.68420000000000003</v>
      </c>
      <c r="N933" s="5">
        <f>VLOOKUP(B933, pct_raw!$A$2:$AX$1800, 24, FALSE)</f>
        <v>0</v>
      </c>
      <c r="O933" s="5">
        <f>VLOOKUP(B933, pct_raw!$A$2:$AX$1800, 25, FALSE)</f>
        <v>0</v>
      </c>
      <c r="P933" s="5">
        <f>VLOOKUP(B933, pct_raw!$A$2:$AX$1800, 26, FALSE)</f>
        <v>0</v>
      </c>
      <c r="Q933" s="5">
        <f>VLOOKUP(B933, pct_raw!$A$2:$AX$1800, 27, FALSE)</f>
        <v>14</v>
      </c>
      <c r="R933" s="5">
        <f>VLOOKUP(B933, pct_raw!$A$2:$AX$1800, 28, FALSE)</f>
        <v>17</v>
      </c>
      <c r="S933" s="5">
        <f>VLOOKUP(B933, pct_raw!$A$2:$AX$1800, 29, FALSE)</f>
        <v>0.2737</v>
      </c>
      <c r="T933" s="5">
        <f>VLOOKUP(B933, pct_raw!$A$2:$AX$1800, 30, FALSE)</f>
        <v>0</v>
      </c>
      <c r="U933" s="5">
        <f>VLOOKUP(B933, pct_raw!$A$2:$AX$1800, 31, FALSE)</f>
        <v>0</v>
      </c>
      <c r="V933" s="5">
        <f>VLOOKUP(B933, pct_raw!$A$2:$AX$1800, 32, FALSE)</f>
        <v>0</v>
      </c>
      <c r="W933" s="5">
        <f>VLOOKUP(B933, pct_raw!$A$2:$AX$1800, 33, FALSE)</f>
        <v>0</v>
      </c>
      <c r="X933" s="5">
        <f>VLOOKUP(B933, pct_raw!$A$2:$AX$1800, 34, FALSE)</f>
        <v>0</v>
      </c>
      <c r="Y933" s="5">
        <f>VLOOKUP(B933, pct_raw!$A$2:$AX$1800, 35, FALSE)</f>
        <v>0</v>
      </c>
      <c r="Z933" s="5">
        <f>VLOOKUP(B933, pct_raw!$A$2:$AX$1800, 36, FALSE)</f>
        <v>14</v>
      </c>
      <c r="AA933" s="5">
        <f>VLOOKUP(B933, pct_raw!$A$2:$AX$1800, 37, FALSE)</f>
        <v>14</v>
      </c>
      <c r="AB933" s="5">
        <f>VLOOKUP(B933, pct_raw!$A$2:$AX$1800, 38, FALSE)</f>
        <v>0.2737</v>
      </c>
      <c r="AC933" s="5">
        <f>VLOOKUP(B933, pct_raw!$A$2:$AX$1800, 39, FALSE)</f>
        <v>0</v>
      </c>
      <c r="AD933" s="5">
        <f>VLOOKUP(B933, pct_raw!$A$2:$AX$1800, 40, FALSE)</f>
        <v>0</v>
      </c>
      <c r="AE933" s="5">
        <f>VLOOKUP(B933, pct_raw!$A$2:$AX$1800, 41, FALSE)</f>
        <v>0</v>
      </c>
      <c r="AF933" s="5">
        <f>VLOOKUP(B933, pct_raw!$A$2:$AX$1800, 42, FALSE)</f>
        <v>0</v>
      </c>
      <c r="AG933" s="5">
        <f>VLOOKUP(B933, pct_raw!$A$2:$AX$1800, 43, FALSE)</f>
        <v>0</v>
      </c>
      <c r="AH933" s="5">
        <f>VLOOKUP(B933, pct_raw!$A$2:$AX$1800, 44, FALSE)</f>
        <v>0</v>
      </c>
      <c r="AI933" s="5">
        <f>VLOOKUP(B933, pct_raw!$A$2:$AX$1800, 45, FALSE)</f>
        <v>2</v>
      </c>
      <c r="AJ933" s="5">
        <f>VLOOKUP(B933, pct_raw!$A$2:$AX$1800, 46, FALSE)</f>
        <v>1</v>
      </c>
      <c r="AK933" s="5">
        <f>VLOOKUP(B933, pct_raw!$A$2:$AX$1800, 47, FALSE)</f>
        <v>0</v>
      </c>
      <c r="AL933" s="5">
        <f>VLOOKUP(B933, pct_raw!$A$2:$AX$1800, 48, FALSE)</f>
        <v>17</v>
      </c>
      <c r="AM933" s="5">
        <f>VLOOKUP(B933, pct_raw!$A$2:$AX$1800, 49, FALSE)</f>
        <v>17</v>
      </c>
      <c r="AN933" s="5">
        <f>VLOOKUP(B933, pct_raw!$A$2:$AX$1800, 50, FALSE)</f>
        <v>0.2737</v>
      </c>
    </row>
    <row r="934" spans="1:40" x14ac:dyDescent="0.2">
      <c r="A934" s="2" t="s">
        <v>175</v>
      </c>
      <c r="B934" s="2" t="str">
        <f t="shared" si="14"/>
        <v>Johns Independence</v>
      </c>
      <c r="C934" s="2" t="s">
        <v>4991</v>
      </c>
      <c r="D934" s="2" t="str">
        <f>VLOOKUP(B934, pct_raw!$A$2:$AX$1800, 6, FALSE)</f>
        <v xml:space="preserve"> Johns Independence</v>
      </c>
      <c r="E934" s="5">
        <f>VLOOKUP(B934, pct_raw!$A$2:$AX$1800, 15, FALSE)</f>
        <v>10</v>
      </c>
      <c r="F934" s="5">
        <f>VLOOKUP(B934, pct_raw!$A$2:$AX$1800, 16, FALSE)</f>
        <v>11</v>
      </c>
      <c r="G934" s="5">
        <f>VLOOKUP(B934, pct_raw!$A$2:$AX$1800, 17, FALSE)</f>
        <v>0.16</v>
      </c>
      <c r="H934">
        <f>VLOOKUP(B934, pct_raw!$A$2:$AX$1800, 18, FALSE)</f>
        <v>0</v>
      </c>
      <c r="I934" s="5">
        <f>VLOOKUP(B934, pct_raw!$A$2:$AX$1800, 19, FALSE)</f>
        <v>0</v>
      </c>
      <c r="J934">
        <f>VLOOKUP(B934, pct_raw!$A$2:$AX$1800, 20, FALSE)</f>
        <v>0</v>
      </c>
      <c r="K934" s="5">
        <f>VLOOKUP(B934, pct_raw!$A$2:$AX$1800, 21, FALSE)</f>
        <v>3</v>
      </c>
      <c r="L934" s="5">
        <f>VLOOKUP(B934, pct_raw!$A$2:$AX$1800, 22, FALSE)</f>
        <v>7</v>
      </c>
      <c r="M934" s="5">
        <f>VLOOKUP(B934, pct_raw!$A$2:$AX$1800, 23, FALSE)</f>
        <v>0.08</v>
      </c>
      <c r="N934" s="5">
        <f>VLOOKUP(B934, pct_raw!$A$2:$AX$1800, 24, FALSE)</f>
        <v>0</v>
      </c>
      <c r="O934" s="5">
        <f>VLOOKUP(B934, pct_raw!$A$2:$AX$1800, 25, FALSE)</f>
        <v>0</v>
      </c>
      <c r="P934" s="5">
        <f>VLOOKUP(B934, pct_raw!$A$2:$AX$1800, 26, FALSE)</f>
        <v>0</v>
      </c>
      <c r="Q934" s="5">
        <f>VLOOKUP(B934, pct_raw!$A$2:$AX$1800, 27, FALSE)</f>
        <v>2</v>
      </c>
      <c r="R934" s="5">
        <f>VLOOKUP(B934, pct_raw!$A$2:$AX$1800, 28, FALSE)</f>
        <v>0</v>
      </c>
      <c r="S934" s="5">
        <f>VLOOKUP(B934, pct_raw!$A$2:$AX$1800, 29, FALSE)</f>
        <v>0</v>
      </c>
      <c r="T934" s="5">
        <f>VLOOKUP(B934, pct_raw!$A$2:$AX$1800, 30, FALSE)</f>
        <v>0</v>
      </c>
      <c r="U934" s="5">
        <f>VLOOKUP(B934, pct_raw!$A$2:$AX$1800, 31, FALSE)</f>
        <v>0</v>
      </c>
      <c r="V934" s="5">
        <f>VLOOKUP(B934, pct_raw!$A$2:$AX$1800, 32, FALSE)</f>
        <v>0</v>
      </c>
      <c r="W934" s="5">
        <f>VLOOKUP(B934, pct_raw!$A$2:$AX$1800, 33, FALSE)</f>
        <v>0</v>
      </c>
      <c r="X934" s="5">
        <f>VLOOKUP(B934, pct_raw!$A$2:$AX$1800, 34, FALSE)</f>
        <v>0</v>
      </c>
      <c r="Y934" s="5">
        <f>VLOOKUP(B934, pct_raw!$A$2:$AX$1800, 35, FALSE)</f>
        <v>0</v>
      </c>
      <c r="Z934" s="5">
        <f>VLOOKUP(B934, pct_raw!$A$2:$AX$1800, 36, FALSE)</f>
        <v>2</v>
      </c>
      <c r="AA934" s="5">
        <f>VLOOKUP(B934, pct_raw!$A$2:$AX$1800, 37, FALSE)</f>
        <v>0</v>
      </c>
      <c r="AB934" s="5">
        <f>VLOOKUP(B934, pct_raw!$A$2:$AX$1800, 38, FALSE)</f>
        <v>0</v>
      </c>
      <c r="AC934" s="5">
        <f>VLOOKUP(B934, pct_raw!$A$2:$AX$1800, 39, FALSE)</f>
        <v>2</v>
      </c>
      <c r="AD934" s="5">
        <f>VLOOKUP(B934, pct_raw!$A$2:$AX$1800, 40, FALSE)</f>
        <v>0</v>
      </c>
      <c r="AE934" s="5">
        <f>VLOOKUP(B934, pct_raw!$A$2:$AX$1800, 41, FALSE)</f>
        <v>0</v>
      </c>
      <c r="AF934" s="5">
        <f>VLOOKUP(B934, pct_raw!$A$2:$AX$1800, 42, FALSE)</f>
        <v>0</v>
      </c>
      <c r="AG934" s="5">
        <f>VLOOKUP(B934, pct_raw!$A$2:$AX$1800, 43, FALSE)</f>
        <v>0</v>
      </c>
      <c r="AH934" s="5">
        <f>VLOOKUP(B934, pct_raw!$A$2:$AX$1800, 44, FALSE)</f>
        <v>0</v>
      </c>
      <c r="AI934" s="5">
        <f>VLOOKUP(B934, pct_raw!$A$2:$AX$1800, 45, FALSE)</f>
        <v>6</v>
      </c>
      <c r="AJ934" s="5">
        <f>VLOOKUP(B934, pct_raw!$A$2:$AX$1800, 46, FALSE)</f>
        <v>7</v>
      </c>
      <c r="AK934" s="5">
        <f>VLOOKUP(B934, pct_raw!$A$2:$AX$1800, 47, FALSE)</f>
        <v>0.08</v>
      </c>
      <c r="AL934" s="5">
        <f>VLOOKUP(B934, pct_raw!$A$2:$AX$1800, 48, FALSE)</f>
        <v>0</v>
      </c>
      <c r="AM934" s="5">
        <f>VLOOKUP(B934, pct_raw!$A$2:$AX$1800, 49, FALSE)</f>
        <v>0</v>
      </c>
      <c r="AN934" s="5">
        <f>VLOOKUP(B934, pct_raw!$A$2:$AX$1800, 50, FALSE)</f>
        <v>0</v>
      </c>
    </row>
    <row r="935" spans="1:40" x14ac:dyDescent="0.2">
      <c r="A935" s="2" t="s">
        <v>82</v>
      </c>
      <c r="B935" s="2" t="str">
        <f t="shared" si="14"/>
        <v>Johnson</v>
      </c>
      <c r="C935" s="2" t="s">
        <v>82</v>
      </c>
      <c r="D935" s="2" t="str">
        <f>VLOOKUP(B935, pct_raw!$A$2:$AX$1800, 6, FALSE)</f>
        <v xml:space="preserve"> Johnson</v>
      </c>
      <c r="E935" s="5">
        <f>VLOOKUP(B935, pct_raw!$A$2:$AX$1800, 15, FALSE)</f>
        <v>5</v>
      </c>
      <c r="F935" s="5">
        <f>VLOOKUP(B935, pct_raw!$A$2:$AX$1800, 16, FALSE)</f>
        <v>5</v>
      </c>
      <c r="G935" s="5">
        <f>VLOOKUP(B935, pct_raw!$A$2:$AX$1800, 17, FALSE)</f>
        <v>8.3299999999999999E-2</v>
      </c>
      <c r="H935">
        <f>VLOOKUP(B935, pct_raw!$A$2:$AX$1800, 18, FALSE)</f>
        <v>0</v>
      </c>
      <c r="I935" s="5">
        <f>VLOOKUP(B935, pct_raw!$A$2:$AX$1800, 19, FALSE)</f>
        <v>0</v>
      </c>
      <c r="J935">
        <f>VLOOKUP(B935, pct_raw!$A$2:$AX$1800, 20, FALSE)</f>
        <v>0</v>
      </c>
      <c r="K935" s="5">
        <f>VLOOKUP(B935, pct_raw!$A$2:$AX$1800, 21, FALSE)</f>
        <v>9</v>
      </c>
      <c r="L935" s="5">
        <f>VLOOKUP(B935, pct_raw!$A$2:$AX$1800, 22, FALSE)</f>
        <v>9</v>
      </c>
      <c r="M935" s="5">
        <f>VLOOKUP(B935, pct_raw!$A$2:$AX$1800, 23, FALSE)</f>
        <v>0.16669999999999999</v>
      </c>
      <c r="N935" s="5">
        <f>VLOOKUP(B935, pct_raw!$A$2:$AX$1800, 24, FALSE)</f>
        <v>0</v>
      </c>
      <c r="O935" s="5">
        <f>VLOOKUP(B935, pct_raw!$A$2:$AX$1800, 25, FALSE)</f>
        <v>0</v>
      </c>
      <c r="P935" s="5">
        <f>VLOOKUP(B935, pct_raw!$A$2:$AX$1800, 26, FALSE)</f>
        <v>0</v>
      </c>
      <c r="Q935" s="5">
        <f>VLOOKUP(B935, pct_raw!$A$2:$AX$1800, 27, FALSE)</f>
        <v>0</v>
      </c>
      <c r="R935" s="5">
        <f>VLOOKUP(B935, pct_raw!$A$2:$AX$1800, 28, FALSE)</f>
        <v>0</v>
      </c>
      <c r="S935" s="5">
        <f>VLOOKUP(B935, pct_raw!$A$2:$AX$1800, 29, FALSE)</f>
        <v>0</v>
      </c>
      <c r="T935" s="5">
        <f>VLOOKUP(B935, pct_raw!$A$2:$AX$1800, 30, FALSE)</f>
        <v>0</v>
      </c>
      <c r="U935" s="5">
        <f>VLOOKUP(B935, pct_raw!$A$2:$AX$1800, 31, FALSE)</f>
        <v>0</v>
      </c>
      <c r="V935" s="5">
        <f>VLOOKUP(B935, pct_raw!$A$2:$AX$1800, 32, FALSE)</f>
        <v>0</v>
      </c>
      <c r="W935" s="5">
        <f>VLOOKUP(B935, pct_raw!$A$2:$AX$1800, 33, FALSE)</f>
        <v>0</v>
      </c>
      <c r="X935" s="5">
        <f>VLOOKUP(B935, pct_raw!$A$2:$AX$1800, 34, FALSE)</f>
        <v>0</v>
      </c>
      <c r="Y935" s="5">
        <f>VLOOKUP(B935, pct_raw!$A$2:$AX$1800, 35, FALSE)</f>
        <v>0</v>
      </c>
      <c r="Z935" s="5">
        <f>VLOOKUP(B935, pct_raw!$A$2:$AX$1800, 36, FALSE)</f>
        <v>0</v>
      </c>
      <c r="AA935" s="5">
        <f>VLOOKUP(B935, pct_raw!$A$2:$AX$1800, 37, FALSE)</f>
        <v>0</v>
      </c>
      <c r="AB935" s="5">
        <f>VLOOKUP(B935, pct_raw!$A$2:$AX$1800, 38, FALSE)</f>
        <v>0</v>
      </c>
      <c r="AC935" s="5">
        <f>VLOOKUP(B935, pct_raw!$A$2:$AX$1800, 39, FALSE)</f>
        <v>0</v>
      </c>
      <c r="AD935" s="5">
        <f>VLOOKUP(B935, pct_raw!$A$2:$AX$1800, 40, FALSE)</f>
        <v>0</v>
      </c>
      <c r="AE935" s="5">
        <f>VLOOKUP(B935, pct_raw!$A$2:$AX$1800, 41, FALSE)</f>
        <v>0</v>
      </c>
      <c r="AF935" s="5">
        <f>VLOOKUP(B935, pct_raw!$A$2:$AX$1800, 42, FALSE)</f>
        <v>0</v>
      </c>
      <c r="AG935" s="5">
        <f>VLOOKUP(B935, pct_raw!$A$2:$AX$1800, 43, FALSE)</f>
        <v>0</v>
      </c>
      <c r="AH935" s="5">
        <f>VLOOKUP(B935, pct_raw!$A$2:$AX$1800, 44, FALSE)</f>
        <v>0</v>
      </c>
      <c r="AI935" s="5">
        <f>VLOOKUP(B935, pct_raw!$A$2:$AX$1800, 45, FALSE)</f>
        <v>1</v>
      </c>
      <c r="AJ935" s="5">
        <f>VLOOKUP(B935, pct_raw!$A$2:$AX$1800, 46, FALSE)</f>
        <v>1</v>
      </c>
      <c r="AK935" s="5">
        <f>VLOOKUP(B935, pct_raw!$A$2:$AX$1800, 47, FALSE)</f>
        <v>0</v>
      </c>
      <c r="AL935" s="5">
        <f>VLOOKUP(B935, pct_raw!$A$2:$AX$1800, 48, FALSE)</f>
        <v>0</v>
      </c>
      <c r="AM935" s="5">
        <f>VLOOKUP(B935, pct_raw!$A$2:$AX$1800, 49, FALSE)</f>
        <v>0</v>
      </c>
      <c r="AN935" s="5">
        <f>VLOOKUP(B935, pct_raw!$A$2:$AX$1800, 50, FALSE)</f>
        <v>0</v>
      </c>
    </row>
    <row r="936" spans="1:40" x14ac:dyDescent="0.2">
      <c r="A936" s="2" t="s">
        <v>1427</v>
      </c>
      <c r="B936" s="2" t="str">
        <f t="shared" si="14"/>
        <v>Johnston 01</v>
      </c>
      <c r="C936" s="2" t="s">
        <v>1427</v>
      </c>
      <c r="D936" s="2" t="str">
        <f>VLOOKUP(B936, pct_raw!$A$2:$AX$1800, 6, FALSE)</f>
        <v xml:space="preserve"> JOHNSTON 01</v>
      </c>
      <c r="E936" s="5">
        <f>VLOOKUP(B936, pct_raw!$A$2:$AX$1800, 15, FALSE)</f>
        <v>45</v>
      </c>
      <c r="F936" s="5">
        <f>VLOOKUP(B936, pct_raw!$A$2:$AX$1800, 16, FALSE)</f>
        <v>46</v>
      </c>
      <c r="G936" s="5">
        <f>VLOOKUP(B936, pct_raw!$A$2:$AX$1800, 17, FALSE)</f>
        <v>0.55959999999999999</v>
      </c>
      <c r="H936">
        <f>VLOOKUP(B936, pct_raw!$A$2:$AX$1800, 18, FALSE)</f>
        <v>0</v>
      </c>
      <c r="I936" s="5">
        <f>VLOOKUP(B936, pct_raw!$A$2:$AX$1800, 19, FALSE)</f>
        <v>0</v>
      </c>
      <c r="J936">
        <f>VLOOKUP(B936, pct_raw!$A$2:$AX$1800, 20, FALSE)</f>
        <v>0</v>
      </c>
      <c r="K936" s="5">
        <f>VLOOKUP(B936, pct_raw!$A$2:$AX$1800, 21, FALSE)</f>
        <v>78</v>
      </c>
      <c r="L936" s="5">
        <f>VLOOKUP(B936, pct_raw!$A$2:$AX$1800, 22, FALSE)</f>
        <v>83</v>
      </c>
      <c r="M936" s="5">
        <f>VLOOKUP(B936, pct_raw!$A$2:$AX$1800, 23, FALSE)</f>
        <v>1.1192</v>
      </c>
      <c r="N936" s="5">
        <f>VLOOKUP(B936, pct_raw!$A$2:$AX$1800, 24, FALSE)</f>
        <v>0</v>
      </c>
      <c r="O936" s="5">
        <f>VLOOKUP(B936, pct_raw!$A$2:$AX$1800, 25, FALSE)</f>
        <v>0</v>
      </c>
      <c r="P936" s="5">
        <f>VLOOKUP(B936, pct_raw!$A$2:$AX$1800, 26, FALSE)</f>
        <v>0</v>
      </c>
      <c r="Q936" s="5">
        <f>VLOOKUP(B936, pct_raw!$A$2:$AX$1800, 27, FALSE)</f>
        <v>36</v>
      </c>
      <c r="R936" s="5">
        <f>VLOOKUP(B936, pct_raw!$A$2:$AX$1800, 28, FALSE)</f>
        <v>43</v>
      </c>
      <c r="S936" s="5">
        <f>VLOOKUP(B936, pct_raw!$A$2:$AX$1800, 29, FALSE)</f>
        <v>0.55959999999999999</v>
      </c>
      <c r="T936" s="5">
        <f>VLOOKUP(B936, pct_raw!$A$2:$AX$1800, 30, FALSE)</f>
        <v>0</v>
      </c>
      <c r="U936" s="5">
        <f>VLOOKUP(B936, pct_raw!$A$2:$AX$1800, 31, FALSE)</f>
        <v>0</v>
      </c>
      <c r="V936" s="5">
        <f>VLOOKUP(B936, pct_raw!$A$2:$AX$1800, 32, FALSE)</f>
        <v>0</v>
      </c>
      <c r="W936" s="5">
        <f>VLOOKUP(B936, pct_raw!$A$2:$AX$1800, 33, FALSE)</f>
        <v>0</v>
      </c>
      <c r="X936" s="5">
        <f>VLOOKUP(B936, pct_raw!$A$2:$AX$1800, 34, FALSE)</f>
        <v>0</v>
      </c>
      <c r="Y936" s="5">
        <f>VLOOKUP(B936, pct_raw!$A$2:$AX$1800, 35, FALSE)</f>
        <v>0</v>
      </c>
      <c r="Z936" s="5">
        <f>VLOOKUP(B936, pct_raw!$A$2:$AX$1800, 36, FALSE)</f>
        <v>43</v>
      </c>
      <c r="AA936" s="5">
        <f>VLOOKUP(B936, pct_raw!$A$2:$AX$1800, 37, FALSE)</f>
        <v>44</v>
      </c>
      <c r="AB936" s="5">
        <f>VLOOKUP(B936, pct_raw!$A$2:$AX$1800, 38, FALSE)</f>
        <v>0.55959999999999999</v>
      </c>
      <c r="AC936" s="5">
        <f>VLOOKUP(B936, pct_raw!$A$2:$AX$1800, 39, FALSE)</f>
        <v>8</v>
      </c>
      <c r="AD936" s="5">
        <f>VLOOKUP(B936, pct_raw!$A$2:$AX$1800, 40, FALSE)</f>
        <v>0</v>
      </c>
      <c r="AE936" s="5">
        <f>VLOOKUP(B936, pct_raw!$A$2:$AX$1800, 41, FALSE)</f>
        <v>0</v>
      </c>
      <c r="AF936" s="5">
        <f>VLOOKUP(B936, pct_raw!$A$2:$AX$1800, 42, FALSE)</f>
        <v>0</v>
      </c>
      <c r="AG936" s="5">
        <f>VLOOKUP(B936, pct_raw!$A$2:$AX$1800, 43, FALSE)</f>
        <v>0</v>
      </c>
      <c r="AH936" s="5">
        <f>VLOOKUP(B936, pct_raw!$A$2:$AX$1800, 44, FALSE)</f>
        <v>0</v>
      </c>
      <c r="AI936" s="5">
        <f>VLOOKUP(B936, pct_raw!$A$2:$AX$1800, 45, FALSE)</f>
        <v>59</v>
      </c>
      <c r="AJ936" s="5">
        <f>VLOOKUP(B936, pct_raw!$A$2:$AX$1800, 46, FALSE)</f>
        <v>59</v>
      </c>
      <c r="AK936" s="5">
        <f>VLOOKUP(B936, pct_raw!$A$2:$AX$1800, 47, FALSE)</f>
        <v>0.55959999999999999</v>
      </c>
      <c r="AL936" s="5">
        <f>VLOOKUP(B936, pct_raw!$A$2:$AX$1800, 48, FALSE)</f>
        <v>9</v>
      </c>
      <c r="AM936" s="5">
        <f>VLOOKUP(B936, pct_raw!$A$2:$AX$1800, 49, FALSE)</f>
        <v>0</v>
      </c>
      <c r="AN936" s="5">
        <f>VLOOKUP(B936, pct_raw!$A$2:$AX$1800, 50, FALSE)</f>
        <v>0</v>
      </c>
    </row>
    <row r="937" spans="1:40" x14ac:dyDescent="0.2">
      <c r="A937" s="2" t="s">
        <v>1428</v>
      </c>
      <c r="B937" s="2" t="str">
        <f t="shared" si="14"/>
        <v>Johnston 02</v>
      </c>
      <c r="C937" s="2" t="s">
        <v>1428</v>
      </c>
      <c r="D937" s="2" t="str">
        <f>VLOOKUP(B937, pct_raw!$A$2:$AX$1800, 6, FALSE)</f>
        <v xml:space="preserve"> JOHNSTON 02</v>
      </c>
      <c r="E937" s="5">
        <f>VLOOKUP(B937, pct_raw!$A$2:$AX$1800, 15, FALSE)</f>
        <v>37</v>
      </c>
      <c r="F937" s="5">
        <f>VLOOKUP(B937, pct_raw!$A$2:$AX$1800, 16, FALSE)</f>
        <v>0</v>
      </c>
      <c r="G937" s="5">
        <f>VLOOKUP(B937, pct_raw!$A$2:$AX$1800, 17, FALSE)</f>
        <v>0</v>
      </c>
      <c r="H937">
        <f>VLOOKUP(B937, pct_raw!$A$2:$AX$1800, 18, FALSE)</f>
        <v>0</v>
      </c>
      <c r="I937" s="5">
        <f>VLOOKUP(B937, pct_raw!$A$2:$AX$1800, 19, FALSE)</f>
        <v>0</v>
      </c>
      <c r="J937">
        <f>VLOOKUP(B937, pct_raw!$A$2:$AX$1800, 20, FALSE)</f>
        <v>0</v>
      </c>
      <c r="K937" s="5">
        <f>VLOOKUP(B937, pct_raw!$A$2:$AX$1800, 21, FALSE)</f>
        <v>70</v>
      </c>
      <c r="L937" s="5">
        <f>VLOOKUP(B937, pct_raw!$A$2:$AX$1800, 22, FALSE)</f>
        <v>81</v>
      </c>
      <c r="M937" s="5">
        <f>VLOOKUP(B937, pct_raw!$A$2:$AX$1800, 23, FALSE)</f>
        <v>0.83940000000000003</v>
      </c>
      <c r="N937" s="5">
        <f>VLOOKUP(B937, pct_raw!$A$2:$AX$1800, 24, FALSE)</f>
        <v>3</v>
      </c>
      <c r="O937" s="5">
        <f>VLOOKUP(B937, pct_raw!$A$2:$AX$1800, 25, FALSE)</f>
        <v>0</v>
      </c>
      <c r="P937" s="5">
        <f>VLOOKUP(B937, pct_raw!$A$2:$AX$1800, 26, FALSE)</f>
        <v>0</v>
      </c>
      <c r="Q937" s="5">
        <f>VLOOKUP(B937, pct_raw!$A$2:$AX$1800, 27, FALSE)</f>
        <v>75</v>
      </c>
      <c r="R937" s="5">
        <f>VLOOKUP(B937, pct_raw!$A$2:$AX$1800, 28, FALSE)</f>
        <v>106</v>
      </c>
      <c r="S937" s="5">
        <f>VLOOKUP(B937, pct_raw!$A$2:$AX$1800, 29, FALSE)</f>
        <v>1.1192</v>
      </c>
      <c r="T937" s="5">
        <f>VLOOKUP(B937, pct_raw!$A$2:$AX$1800, 30, FALSE)</f>
        <v>0</v>
      </c>
      <c r="U937" s="5">
        <f>VLOOKUP(B937, pct_raw!$A$2:$AX$1800, 31, FALSE)</f>
        <v>0</v>
      </c>
      <c r="V937" s="5">
        <f>VLOOKUP(B937, pct_raw!$A$2:$AX$1800, 32, FALSE)</f>
        <v>0</v>
      </c>
      <c r="W937" s="5">
        <f>VLOOKUP(B937, pct_raw!$A$2:$AX$1800, 33, FALSE)</f>
        <v>0</v>
      </c>
      <c r="X937" s="5">
        <f>VLOOKUP(B937, pct_raw!$A$2:$AX$1800, 34, FALSE)</f>
        <v>0</v>
      </c>
      <c r="Y937" s="5">
        <f>VLOOKUP(B937, pct_raw!$A$2:$AX$1800, 35, FALSE)</f>
        <v>0</v>
      </c>
      <c r="Z937" s="5">
        <f>VLOOKUP(B937, pct_raw!$A$2:$AX$1800, 36, FALSE)</f>
        <v>76</v>
      </c>
      <c r="AA937" s="5">
        <f>VLOOKUP(B937, pct_raw!$A$2:$AX$1800, 37, FALSE)</f>
        <v>83</v>
      </c>
      <c r="AB937" s="5">
        <f>VLOOKUP(B937, pct_raw!$A$2:$AX$1800, 38, FALSE)</f>
        <v>0.83940000000000003</v>
      </c>
      <c r="AC937" s="5">
        <f>VLOOKUP(B937, pct_raw!$A$2:$AX$1800, 39, FALSE)</f>
        <v>4</v>
      </c>
      <c r="AD937" s="5">
        <f>VLOOKUP(B937, pct_raw!$A$2:$AX$1800, 40, FALSE)</f>
        <v>0</v>
      </c>
      <c r="AE937" s="5">
        <f>VLOOKUP(B937, pct_raw!$A$2:$AX$1800, 41, FALSE)</f>
        <v>0</v>
      </c>
      <c r="AF937" s="5">
        <f>VLOOKUP(B937, pct_raw!$A$2:$AX$1800, 42, FALSE)</f>
        <v>0</v>
      </c>
      <c r="AG937" s="5">
        <f>VLOOKUP(B937, pct_raw!$A$2:$AX$1800, 43, FALSE)</f>
        <v>0</v>
      </c>
      <c r="AH937" s="5">
        <f>VLOOKUP(B937, pct_raw!$A$2:$AX$1800, 44, FALSE)</f>
        <v>0</v>
      </c>
      <c r="AI937" s="5">
        <f>VLOOKUP(B937, pct_raw!$A$2:$AX$1800, 45, FALSE)</f>
        <v>59</v>
      </c>
      <c r="AJ937" s="5">
        <f>VLOOKUP(B937, pct_raw!$A$2:$AX$1800, 46, FALSE)</f>
        <v>69</v>
      </c>
      <c r="AK937" s="5">
        <f>VLOOKUP(B937, pct_raw!$A$2:$AX$1800, 47, FALSE)</f>
        <v>0.55959999999999999</v>
      </c>
      <c r="AL937" s="5">
        <f>VLOOKUP(B937, pct_raw!$A$2:$AX$1800, 48, FALSE)</f>
        <v>33</v>
      </c>
      <c r="AM937" s="5">
        <f>VLOOKUP(B937, pct_raw!$A$2:$AX$1800, 49, FALSE)</f>
        <v>0</v>
      </c>
      <c r="AN937" s="5">
        <f>VLOOKUP(B937, pct_raw!$A$2:$AX$1800, 50, FALSE)</f>
        <v>0</v>
      </c>
    </row>
    <row r="938" spans="1:40" x14ac:dyDescent="0.2">
      <c r="A938" s="2" t="s">
        <v>1429</v>
      </c>
      <c r="B938" s="2" t="str">
        <f t="shared" si="14"/>
        <v>Johnston 03</v>
      </c>
      <c r="C938" s="2" t="s">
        <v>1429</v>
      </c>
      <c r="D938" s="2" t="str">
        <f>VLOOKUP(B938, pct_raw!$A$2:$AX$1800, 6, FALSE)</f>
        <v xml:space="preserve"> JOHNSTON 03</v>
      </c>
      <c r="E938" s="5">
        <f>VLOOKUP(B938, pct_raw!$A$2:$AX$1800, 15, FALSE)</f>
        <v>42</v>
      </c>
      <c r="F938" s="5">
        <f>VLOOKUP(B938, pct_raw!$A$2:$AX$1800, 16, FALSE)</f>
        <v>53</v>
      </c>
      <c r="G938" s="5">
        <f>VLOOKUP(B938, pct_raw!$A$2:$AX$1800, 17, FALSE)</f>
        <v>0.55959999999999999</v>
      </c>
      <c r="H938">
        <f>VLOOKUP(B938, pct_raw!$A$2:$AX$1800, 18, FALSE)</f>
        <v>0</v>
      </c>
      <c r="I938" s="5">
        <f>VLOOKUP(B938, pct_raw!$A$2:$AX$1800, 19, FALSE)</f>
        <v>0</v>
      </c>
      <c r="J938">
        <f>VLOOKUP(B938, pct_raw!$A$2:$AX$1800, 20, FALSE)</f>
        <v>0</v>
      </c>
      <c r="K938" s="5">
        <f>VLOOKUP(B938, pct_raw!$A$2:$AX$1800, 21, FALSE)</f>
        <v>75</v>
      </c>
      <c r="L938" s="5">
        <f>VLOOKUP(B938, pct_raw!$A$2:$AX$1800, 22, FALSE)</f>
        <v>78</v>
      </c>
      <c r="M938" s="5">
        <f>VLOOKUP(B938, pct_raw!$A$2:$AX$1800, 23, FALSE)</f>
        <v>0.55959999999999999</v>
      </c>
      <c r="N938" s="5">
        <f>VLOOKUP(B938, pct_raw!$A$2:$AX$1800, 24, FALSE)</f>
        <v>0</v>
      </c>
      <c r="O938" s="5">
        <f>VLOOKUP(B938, pct_raw!$A$2:$AX$1800, 25, FALSE)</f>
        <v>0</v>
      </c>
      <c r="P938" s="5">
        <f>VLOOKUP(B938, pct_raw!$A$2:$AX$1800, 26, FALSE)</f>
        <v>0</v>
      </c>
      <c r="Q938" s="5">
        <f>VLOOKUP(B938, pct_raw!$A$2:$AX$1800, 27, FALSE)</f>
        <v>47</v>
      </c>
      <c r="R938" s="5">
        <f>VLOOKUP(B938, pct_raw!$A$2:$AX$1800, 28, FALSE)</f>
        <v>57</v>
      </c>
      <c r="S938" s="5">
        <f>VLOOKUP(B938, pct_raw!$A$2:$AX$1800, 29, FALSE)</f>
        <v>0.55959999999999999</v>
      </c>
      <c r="T938" s="5">
        <f>VLOOKUP(B938, pct_raw!$A$2:$AX$1800, 30, FALSE)</f>
        <v>0</v>
      </c>
      <c r="U938" s="5">
        <f>VLOOKUP(B938, pct_raw!$A$2:$AX$1800, 31, FALSE)</f>
        <v>0</v>
      </c>
      <c r="V938" s="5">
        <f>VLOOKUP(B938, pct_raw!$A$2:$AX$1800, 32, FALSE)</f>
        <v>0</v>
      </c>
      <c r="W938" s="5">
        <f>VLOOKUP(B938, pct_raw!$A$2:$AX$1800, 33, FALSE)</f>
        <v>0</v>
      </c>
      <c r="X938" s="5">
        <f>VLOOKUP(B938, pct_raw!$A$2:$AX$1800, 34, FALSE)</f>
        <v>0</v>
      </c>
      <c r="Y938" s="5">
        <f>VLOOKUP(B938, pct_raw!$A$2:$AX$1800, 35, FALSE)</f>
        <v>0</v>
      </c>
      <c r="Z938" s="5">
        <f>VLOOKUP(B938, pct_raw!$A$2:$AX$1800, 36, FALSE)</f>
        <v>17</v>
      </c>
      <c r="AA938" s="5">
        <f>VLOOKUP(B938, pct_raw!$A$2:$AX$1800, 37, FALSE)</f>
        <v>0</v>
      </c>
      <c r="AB938" s="5">
        <f>VLOOKUP(B938, pct_raw!$A$2:$AX$1800, 38, FALSE)</f>
        <v>0</v>
      </c>
      <c r="AC938" s="5">
        <f>VLOOKUP(B938, pct_raw!$A$2:$AX$1800, 39, FALSE)</f>
        <v>12</v>
      </c>
      <c r="AD938" s="5">
        <f>VLOOKUP(B938, pct_raw!$A$2:$AX$1800, 40, FALSE)</f>
        <v>0</v>
      </c>
      <c r="AE938" s="5">
        <f>VLOOKUP(B938, pct_raw!$A$2:$AX$1800, 41, FALSE)</f>
        <v>0</v>
      </c>
      <c r="AF938" s="5">
        <f>VLOOKUP(B938, pct_raw!$A$2:$AX$1800, 42, FALSE)</f>
        <v>2</v>
      </c>
      <c r="AG938" s="5">
        <f>VLOOKUP(B938, pct_raw!$A$2:$AX$1800, 43, FALSE)</f>
        <v>2</v>
      </c>
      <c r="AH938" s="5">
        <f>VLOOKUP(B938, pct_raw!$A$2:$AX$1800, 44, FALSE)</f>
        <v>0</v>
      </c>
      <c r="AI938" s="5">
        <f>VLOOKUP(B938, pct_raw!$A$2:$AX$1800, 45, FALSE)</f>
        <v>41</v>
      </c>
      <c r="AJ938" s="5">
        <f>VLOOKUP(B938, pct_raw!$A$2:$AX$1800, 46, FALSE)</f>
        <v>58</v>
      </c>
      <c r="AK938" s="5">
        <f>VLOOKUP(B938, pct_raw!$A$2:$AX$1800, 47, FALSE)</f>
        <v>0.55959999999999999</v>
      </c>
      <c r="AL938" s="5">
        <f>VLOOKUP(B938, pct_raw!$A$2:$AX$1800, 48, FALSE)</f>
        <v>13</v>
      </c>
      <c r="AM938" s="5">
        <f>VLOOKUP(B938, pct_raw!$A$2:$AX$1800, 49, FALSE)</f>
        <v>0</v>
      </c>
      <c r="AN938" s="5">
        <f>VLOOKUP(B938, pct_raw!$A$2:$AX$1800, 50, FALSE)</f>
        <v>0</v>
      </c>
    </row>
    <row r="939" spans="1:40" x14ac:dyDescent="0.2">
      <c r="A939" s="2" t="s">
        <v>1430</v>
      </c>
      <c r="B939" s="2" t="str">
        <f t="shared" si="14"/>
        <v>Johnston 04</v>
      </c>
      <c r="C939" s="2" t="s">
        <v>1430</v>
      </c>
      <c r="D939" s="2" t="str">
        <f>VLOOKUP(B939, pct_raw!$A$2:$AX$1800, 6, FALSE)</f>
        <v xml:space="preserve"> JOHNSTON 04</v>
      </c>
      <c r="E939" s="5">
        <f>VLOOKUP(B939, pct_raw!$A$2:$AX$1800, 15, FALSE)</f>
        <v>58</v>
      </c>
      <c r="F939" s="5">
        <f>VLOOKUP(B939, pct_raw!$A$2:$AX$1800, 16, FALSE)</f>
        <v>62</v>
      </c>
      <c r="G939" s="5">
        <f>VLOOKUP(B939, pct_raw!$A$2:$AX$1800, 17, FALSE)</f>
        <v>0.55959999999999999</v>
      </c>
      <c r="H939">
        <f>VLOOKUP(B939, pct_raw!$A$2:$AX$1800, 18, FALSE)</f>
        <v>0</v>
      </c>
      <c r="I939" s="5">
        <f>VLOOKUP(B939, pct_raw!$A$2:$AX$1800, 19, FALSE)</f>
        <v>0</v>
      </c>
      <c r="J939">
        <f>VLOOKUP(B939, pct_raw!$A$2:$AX$1800, 20, FALSE)</f>
        <v>0</v>
      </c>
      <c r="K939" s="5">
        <f>VLOOKUP(B939, pct_raw!$A$2:$AX$1800, 21, FALSE)</f>
        <v>107</v>
      </c>
      <c r="L939" s="5">
        <f>VLOOKUP(B939, pct_raw!$A$2:$AX$1800, 22, FALSE)</f>
        <v>123</v>
      </c>
      <c r="M939" s="5">
        <f>VLOOKUP(B939, pct_raw!$A$2:$AX$1800, 23, FALSE)</f>
        <v>0.83940000000000003</v>
      </c>
      <c r="N939" s="5">
        <f>VLOOKUP(B939, pct_raw!$A$2:$AX$1800, 24, FALSE)</f>
        <v>0</v>
      </c>
      <c r="O939" s="5">
        <f>VLOOKUP(B939, pct_raw!$A$2:$AX$1800, 25, FALSE)</f>
        <v>0</v>
      </c>
      <c r="P939" s="5">
        <f>VLOOKUP(B939, pct_raw!$A$2:$AX$1800, 26, FALSE)</f>
        <v>0</v>
      </c>
      <c r="Q939" s="5">
        <f>VLOOKUP(B939, pct_raw!$A$2:$AX$1800, 27, FALSE)</f>
        <v>74</v>
      </c>
      <c r="R939" s="5">
        <f>VLOOKUP(B939, pct_raw!$A$2:$AX$1800, 28, FALSE)</f>
        <v>80</v>
      </c>
      <c r="S939" s="5">
        <f>VLOOKUP(B939, pct_raw!$A$2:$AX$1800, 29, FALSE)</f>
        <v>0.55959999999999999</v>
      </c>
      <c r="T939" s="5">
        <f>VLOOKUP(B939, pct_raw!$A$2:$AX$1800, 30, FALSE)</f>
        <v>0</v>
      </c>
      <c r="U939" s="5">
        <f>VLOOKUP(B939, pct_raw!$A$2:$AX$1800, 31, FALSE)</f>
        <v>0</v>
      </c>
      <c r="V939" s="5">
        <f>VLOOKUP(B939, pct_raw!$A$2:$AX$1800, 32, FALSE)</f>
        <v>0</v>
      </c>
      <c r="W939" s="5">
        <f>VLOOKUP(B939, pct_raw!$A$2:$AX$1800, 33, FALSE)</f>
        <v>0</v>
      </c>
      <c r="X939" s="5">
        <f>VLOOKUP(B939, pct_raw!$A$2:$AX$1800, 34, FALSE)</f>
        <v>0</v>
      </c>
      <c r="Y939" s="5">
        <f>VLOOKUP(B939, pct_raw!$A$2:$AX$1800, 35, FALSE)</f>
        <v>0</v>
      </c>
      <c r="Z939" s="5">
        <f>VLOOKUP(B939, pct_raw!$A$2:$AX$1800, 36, FALSE)</f>
        <v>46</v>
      </c>
      <c r="AA939" s="5">
        <f>VLOOKUP(B939, pct_raw!$A$2:$AX$1800, 37, FALSE)</f>
        <v>0</v>
      </c>
      <c r="AB939" s="5">
        <f>VLOOKUP(B939, pct_raw!$A$2:$AX$1800, 38, FALSE)</f>
        <v>0</v>
      </c>
      <c r="AC939" s="5">
        <f>VLOOKUP(B939, pct_raw!$A$2:$AX$1800, 39, FALSE)</f>
        <v>10</v>
      </c>
      <c r="AD939" s="5">
        <f>VLOOKUP(B939, pct_raw!$A$2:$AX$1800, 40, FALSE)</f>
        <v>0</v>
      </c>
      <c r="AE939" s="5">
        <f>VLOOKUP(B939, pct_raw!$A$2:$AX$1800, 41, FALSE)</f>
        <v>0</v>
      </c>
      <c r="AF939" s="5">
        <f>VLOOKUP(B939, pct_raw!$A$2:$AX$1800, 42, FALSE)</f>
        <v>0</v>
      </c>
      <c r="AG939" s="5">
        <f>VLOOKUP(B939, pct_raw!$A$2:$AX$1800, 43, FALSE)</f>
        <v>0</v>
      </c>
      <c r="AH939" s="5">
        <f>VLOOKUP(B939, pct_raw!$A$2:$AX$1800, 44, FALSE)</f>
        <v>0</v>
      </c>
      <c r="AI939" s="5">
        <f>VLOOKUP(B939, pct_raw!$A$2:$AX$1800, 45, FALSE)</f>
        <v>64</v>
      </c>
      <c r="AJ939" s="5">
        <f>VLOOKUP(B939, pct_raw!$A$2:$AX$1800, 46, FALSE)</f>
        <v>93</v>
      </c>
      <c r="AK939" s="5">
        <f>VLOOKUP(B939, pct_raw!$A$2:$AX$1800, 47, FALSE)</f>
        <v>0.83940000000000003</v>
      </c>
      <c r="AL939" s="5">
        <f>VLOOKUP(B939, pct_raw!$A$2:$AX$1800, 48, FALSE)</f>
        <v>14</v>
      </c>
      <c r="AM939" s="5">
        <f>VLOOKUP(B939, pct_raw!$A$2:$AX$1800, 49, FALSE)</f>
        <v>0</v>
      </c>
      <c r="AN939" s="5">
        <f>VLOOKUP(B939, pct_raw!$A$2:$AX$1800, 50, FALSE)</f>
        <v>0</v>
      </c>
    </row>
    <row r="940" spans="1:40" x14ac:dyDescent="0.2">
      <c r="A940" s="2" t="s">
        <v>1431</v>
      </c>
      <c r="B940" s="2" t="str">
        <f t="shared" si="14"/>
        <v>Johnston 05</v>
      </c>
      <c r="C940" s="2" t="s">
        <v>1431</v>
      </c>
      <c r="D940" s="2" t="str">
        <f>VLOOKUP(B940, pct_raw!$A$2:$AX$1800, 6, FALSE)</f>
        <v xml:space="preserve"> JOHNSTON 05</v>
      </c>
      <c r="E940" s="5">
        <f>VLOOKUP(B940, pct_raw!$A$2:$AX$1800, 15, FALSE)</f>
        <v>75</v>
      </c>
      <c r="F940" s="5">
        <f>VLOOKUP(B940, pct_raw!$A$2:$AX$1800, 16, FALSE)</f>
        <v>79</v>
      </c>
      <c r="G940" s="5">
        <f>VLOOKUP(B940, pct_raw!$A$2:$AX$1800, 17, FALSE)</f>
        <v>0.83940000000000003</v>
      </c>
      <c r="H940">
        <f>VLOOKUP(B940, pct_raw!$A$2:$AX$1800, 18, FALSE)</f>
        <v>0</v>
      </c>
      <c r="I940" s="5">
        <f>VLOOKUP(B940, pct_raw!$A$2:$AX$1800, 19, FALSE)</f>
        <v>0</v>
      </c>
      <c r="J940">
        <f>VLOOKUP(B940, pct_raw!$A$2:$AX$1800, 20, FALSE)</f>
        <v>0</v>
      </c>
      <c r="K940" s="5">
        <f>VLOOKUP(B940, pct_raw!$A$2:$AX$1800, 21, FALSE)</f>
        <v>148</v>
      </c>
      <c r="L940" s="5">
        <f>VLOOKUP(B940, pct_raw!$A$2:$AX$1800, 22, FALSE)</f>
        <v>152</v>
      </c>
      <c r="M940" s="5">
        <f>VLOOKUP(B940, pct_raw!$A$2:$AX$1800, 23, FALSE)</f>
        <v>1.399</v>
      </c>
      <c r="N940" s="5">
        <f>VLOOKUP(B940, pct_raw!$A$2:$AX$1800, 24, FALSE)</f>
        <v>0</v>
      </c>
      <c r="O940" s="5">
        <f>VLOOKUP(B940, pct_raw!$A$2:$AX$1800, 25, FALSE)</f>
        <v>0</v>
      </c>
      <c r="P940" s="5">
        <f>VLOOKUP(B940, pct_raw!$A$2:$AX$1800, 26, FALSE)</f>
        <v>0</v>
      </c>
      <c r="Q940" s="5">
        <f>VLOOKUP(B940, pct_raw!$A$2:$AX$1800, 27, FALSE)</f>
        <v>70</v>
      </c>
      <c r="R940" s="5">
        <f>VLOOKUP(B940, pct_raw!$A$2:$AX$1800, 28, FALSE)</f>
        <v>75</v>
      </c>
      <c r="S940" s="5">
        <f>VLOOKUP(B940, pct_raw!$A$2:$AX$1800, 29, FALSE)</f>
        <v>0.55959999999999999</v>
      </c>
      <c r="T940" s="5">
        <f>VLOOKUP(B940, pct_raw!$A$2:$AX$1800, 30, FALSE)</f>
        <v>0</v>
      </c>
      <c r="U940" s="5">
        <f>VLOOKUP(B940, pct_raw!$A$2:$AX$1800, 31, FALSE)</f>
        <v>0</v>
      </c>
      <c r="V940" s="5">
        <f>VLOOKUP(B940, pct_raw!$A$2:$AX$1800, 32, FALSE)</f>
        <v>0</v>
      </c>
      <c r="W940" s="5">
        <f>VLOOKUP(B940, pct_raw!$A$2:$AX$1800, 33, FALSE)</f>
        <v>0</v>
      </c>
      <c r="X940" s="5">
        <f>VLOOKUP(B940, pct_raw!$A$2:$AX$1800, 34, FALSE)</f>
        <v>0</v>
      </c>
      <c r="Y940" s="5">
        <f>VLOOKUP(B940, pct_raw!$A$2:$AX$1800, 35, FALSE)</f>
        <v>0</v>
      </c>
      <c r="Z940" s="5">
        <f>VLOOKUP(B940, pct_raw!$A$2:$AX$1800, 36, FALSE)</f>
        <v>96</v>
      </c>
      <c r="AA940" s="5">
        <f>VLOOKUP(B940, pct_raw!$A$2:$AX$1800, 37, FALSE)</f>
        <v>99</v>
      </c>
      <c r="AB940" s="5">
        <f>VLOOKUP(B940, pct_raw!$A$2:$AX$1800, 38, FALSE)</f>
        <v>0.83940000000000003</v>
      </c>
      <c r="AC940" s="5">
        <f>VLOOKUP(B940, pct_raw!$A$2:$AX$1800, 39, FALSE)</f>
        <v>13</v>
      </c>
      <c r="AD940" s="5">
        <f>VLOOKUP(B940, pct_raw!$A$2:$AX$1800, 40, FALSE)</f>
        <v>0</v>
      </c>
      <c r="AE940" s="5">
        <f>VLOOKUP(B940, pct_raw!$A$2:$AX$1800, 41, FALSE)</f>
        <v>0</v>
      </c>
      <c r="AF940" s="5">
        <f>VLOOKUP(B940, pct_raw!$A$2:$AX$1800, 42, FALSE)</f>
        <v>0</v>
      </c>
      <c r="AG940" s="5">
        <f>VLOOKUP(B940, pct_raw!$A$2:$AX$1800, 43, FALSE)</f>
        <v>0</v>
      </c>
      <c r="AH940" s="5">
        <f>VLOOKUP(B940, pct_raw!$A$2:$AX$1800, 44, FALSE)</f>
        <v>0</v>
      </c>
      <c r="AI940" s="5">
        <f>VLOOKUP(B940, pct_raw!$A$2:$AX$1800, 45, FALSE)</f>
        <v>79</v>
      </c>
      <c r="AJ940" s="5">
        <f>VLOOKUP(B940, pct_raw!$A$2:$AX$1800, 46, FALSE)</f>
        <v>80</v>
      </c>
      <c r="AK940" s="5">
        <f>VLOOKUP(B940, pct_raw!$A$2:$AX$1800, 47, FALSE)</f>
        <v>0.83940000000000003</v>
      </c>
      <c r="AL940" s="5">
        <f>VLOOKUP(B940, pct_raw!$A$2:$AX$1800, 48, FALSE)</f>
        <v>3</v>
      </c>
      <c r="AM940" s="5">
        <f>VLOOKUP(B940, pct_raw!$A$2:$AX$1800, 49, FALSE)</f>
        <v>0</v>
      </c>
      <c r="AN940" s="5">
        <f>VLOOKUP(B940, pct_raw!$A$2:$AX$1800, 50, FALSE)</f>
        <v>0</v>
      </c>
    </row>
    <row r="941" spans="1:40" x14ac:dyDescent="0.2">
      <c r="A941" s="2" t="s">
        <v>1432</v>
      </c>
      <c r="B941" s="2" t="str">
        <f t="shared" si="14"/>
        <v>Johnston 06</v>
      </c>
      <c r="C941" s="2" t="s">
        <v>1432</v>
      </c>
      <c r="D941" s="2" t="str">
        <f>VLOOKUP(B941, pct_raw!$A$2:$AX$1800, 6, FALSE)</f>
        <v xml:space="preserve"> JOHNSTON 06</v>
      </c>
      <c r="E941" s="5">
        <f>VLOOKUP(B941, pct_raw!$A$2:$AX$1800, 15, FALSE)</f>
        <v>47</v>
      </c>
      <c r="F941" s="5">
        <f>VLOOKUP(B941, pct_raw!$A$2:$AX$1800, 16, FALSE)</f>
        <v>52</v>
      </c>
      <c r="G941" s="5">
        <f>VLOOKUP(B941, pct_raw!$A$2:$AX$1800, 17, FALSE)</f>
        <v>0.55959999999999999</v>
      </c>
      <c r="H941">
        <f>VLOOKUP(B941, pct_raw!$A$2:$AX$1800, 18, FALSE)</f>
        <v>0</v>
      </c>
      <c r="I941" s="5">
        <f>VLOOKUP(B941, pct_raw!$A$2:$AX$1800, 19, FALSE)</f>
        <v>0</v>
      </c>
      <c r="J941">
        <f>VLOOKUP(B941, pct_raw!$A$2:$AX$1800, 20, FALSE)</f>
        <v>0</v>
      </c>
      <c r="K941" s="5">
        <f>VLOOKUP(B941, pct_raw!$A$2:$AX$1800, 21, FALSE)</f>
        <v>65</v>
      </c>
      <c r="L941" s="5">
        <f>VLOOKUP(B941, pct_raw!$A$2:$AX$1800, 22, FALSE)</f>
        <v>74</v>
      </c>
      <c r="M941" s="5">
        <f>VLOOKUP(B941, pct_raw!$A$2:$AX$1800, 23, FALSE)</f>
        <v>0.55959999999999999</v>
      </c>
      <c r="N941" s="5">
        <f>VLOOKUP(B941, pct_raw!$A$2:$AX$1800, 24, FALSE)</f>
        <v>0</v>
      </c>
      <c r="O941" s="5">
        <f>VLOOKUP(B941, pct_raw!$A$2:$AX$1800, 25, FALSE)</f>
        <v>0</v>
      </c>
      <c r="P941" s="5">
        <f>VLOOKUP(B941, pct_raw!$A$2:$AX$1800, 26, FALSE)</f>
        <v>0</v>
      </c>
      <c r="Q941" s="5">
        <f>VLOOKUP(B941, pct_raw!$A$2:$AX$1800, 27, FALSE)</f>
        <v>28</v>
      </c>
      <c r="R941" s="5">
        <f>VLOOKUP(B941, pct_raw!$A$2:$AX$1800, 28, FALSE)</f>
        <v>40</v>
      </c>
      <c r="S941" s="5">
        <f>VLOOKUP(B941, pct_raw!$A$2:$AX$1800, 29, FALSE)</f>
        <v>0.27979999999999999</v>
      </c>
      <c r="T941" s="5">
        <f>VLOOKUP(B941, pct_raw!$A$2:$AX$1800, 30, FALSE)</f>
        <v>0</v>
      </c>
      <c r="U941" s="5">
        <f>VLOOKUP(B941, pct_raw!$A$2:$AX$1800, 31, FALSE)</f>
        <v>0</v>
      </c>
      <c r="V941" s="5">
        <f>VLOOKUP(B941, pct_raw!$A$2:$AX$1800, 32, FALSE)</f>
        <v>0</v>
      </c>
      <c r="W941" s="5">
        <f>VLOOKUP(B941, pct_raw!$A$2:$AX$1800, 33, FALSE)</f>
        <v>0</v>
      </c>
      <c r="X941" s="5">
        <f>VLOOKUP(B941, pct_raw!$A$2:$AX$1800, 34, FALSE)</f>
        <v>0</v>
      </c>
      <c r="Y941" s="5">
        <f>VLOOKUP(B941, pct_raw!$A$2:$AX$1800, 35, FALSE)</f>
        <v>0</v>
      </c>
      <c r="Z941" s="5">
        <f>VLOOKUP(B941, pct_raw!$A$2:$AX$1800, 36, FALSE)</f>
        <v>30</v>
      </c>
      <c r="AA941" s="5">
        <f>VLOOKUP(B941, pct_raw!$A$2:$AX$1800, 37, FALSE)</f>
        <v>39</v>
      </c>
      <c r="AB941" s="5">
        <f>VLOOKUP(B941, pct_raw!$A$2:$AX$1800, 38, FALSE)</f>
        <v>0.27979999999999999</v>
      </c>
      <c r="AC941" s="5">
        <f>VLOOKUP(B941, pct_raw!$A$2:$AX$1800, 39, FALSE)</f>
        <v>4</v>
      </c>
      <c r="AD941" s="5">
        <f>VLOOKUP(B941, pct_raw!$A$2:$AX$1800, 40, FALSE)</f>
        <v>0</v>
      </c>
      <c r="AE941" s="5">
        <f>VLOOKUP(B941, pct_raw!$A$2:$AX$1800, 41, FALSE)</f>
        <v>0</v>
      </c>
      <c r="AF941" s="5">
        <f>VLOOKUP(B941, pct_raw!$A$2:$AX$1800, 42, FALSE)</f>
        <v>0</v>
      </c>
      <c r="AG941" s="5">
        <f>VLOOKUP(B941, pct_raw!$A$2:$AX$1800, 43, FALSE)</f>
        <v>0</v>
      </c>
      <c r="AH941" s="5">
        <f>VLOOKUP(B941, pct_raw!$A$2:$AX$1800, 44, FALSE)</f>
        <v>0</v>
      </c>
      <c r="AI941" s="5">
        <f>VLOOKUP(B941, pct_raw!$A$2:$AX$1800, 45, FALSE)</f>
        <v>17</v>
      </c>
      <c r="AJ941" s="5">
        <f>VLOOKUP(B941, pct_raw!$A$2:$AX$1800, 46, FALSE)</f>
        <v>0</v>
      </c>
      <c r="AK941" s="5">
        <f>VLOOKUP(B941, pct_raw!$A$2:$AX$1800, 47, FALSE)</f>
        <v>0</v>
      </c>
      <c r="AL941" s="5">
        <f>VLOOKUP(B941, pct_raw!$A$2:$AX$1800, 48, FALSE)</f>
        <v>13</v>
      </c>
      <c r="AM941" s="5">
        <f>VLOOKUP(B941, pct_raw!$A$2:$AX$1800, 49, FALSE)</f>
        <v>0</v>
      </c>
      <c r="AN941" s="5">
        <f>VLOOKUP(B941, pct_raw!$A$2:$AX$1800, 50, FALSE)</f>
        <v>0</v>
      </c>
    </row>
    <row r="942" spans="1:40" x14ac:dyDescent="0.2">
      <c r="A942" s="2" t="s">
        <v>16</v>
      </c>
      <c r="B942" s="2" t="str">
        <f t="shared" si="14"/>
        <v>Jups</v>
      </c>
      <c r="C942" s="2" t="s">
        <v>16</v>
      </c>
      <c r="D942" s="2" t="str">
        <f>VLOOKUP(B942, pct_raw!$A$2:$AX$1800, 6, FALSE)</f>
        <v xml:space="preserve"> JUPS</v>
      </c>
      <c r="E942" s="5">
        <f>VLOOKUP(B942, pct_raw!$A$2:$AX$1800, 15, FALSE)</f>
        <v>4</v>
      </c>
      <c r="F942" s="5">
        <f>VLOOKUP(B942, pct_raw!$A$2:$AX$1800, 16, FALSE)</f>
        <v>0</v>
      </c>
      <c r="G942" s="5">
        <f>VLOOKUP(B942, pct_raw!$A$2:$AX$1800, 17, FALSE)</f>
        <v>0</v>
      </c>
      <c r="H942">
        <f>VLOOKUP(B942, pct_raw!$A$2:$AX$1800, 18, FALSE)</f>
        <v>0</v>
      </c>
      <c r="I942" s="5">
        <f>VLOOKUP(B942, pct_raw!$A$2:$AX$1800, 19, FALSE)</f>
        <v>0</v>
      </c>
      <c r="J942">
        <f>VLOOKUP(B942, pct_raw!$A$2:$AX$1800, 20, FALSE)</f>
        <v>0</v>
      </c>
      <c r="K942" s="5">
        <f>VLOOKUP(B942, pct_raw!$A$2:$AX$1800, 21, FALSE)</f>
        <v>7</v>
      </c>
      <c r="L942" s="5">
        <f>VLOOKUP(B942, pct_raw!$A$2:$AX$1800, 22, FALSE)</f>
        <v>8</v>
      </c>
      <c r="M942" s="5">
        <f>VLOOKUP(B942, pct_raw!$A$2:$AX$1800, 23, FALSE)</f>
        <v>0.14000000000000001</v>
      </c>
      <c r="N942" s="5">
        <f>VLOOKUP(B942, pct_raw!$A$2:$AX$1800, 24, FALSE)</f>
        <v>0</v>
      </c>
      <c r="O942" s="5">
        <f>VLOOKUP(B942, pct_raw!$A$2:$AX$1800, 25, FALSE)</f>
        <v>0</v>
      </c>
      <c r="P942" s="5">
        <f>VLOOKUP(B942, pct_raw!$A$2:$AX$1800, 26, FALSE)</f>
        <v>0</v>
      </c>
      <c r="Q942" s="5">
        <f>VLOOKUP(B942, pct_raw!$A$2:$AX$1800, 27, FALSE)</f>
        <v>9</v>
      </c>
      <c r="R942" s="5">
        <f>VLOOKUP(B942, pct_raw!$A$2:$AX$1800, 28, FALSE)</f>
        <v>14</v>
      </c>
      <c r="S942" s="5">
        <f>VLOOKUP(B942, pct_raw!$A$2:$AX$1800, 29, FALSE)</f>
        <v>0.28000000000000003</v>
      </c>
      <c r="T942" s="5">
        <f>VLOOKUP(B942, pct_raw!$A$2:$AX$1800, 30, FALSE)</f>
        <v>0</v>
      </c>
      <c r="U942" s="5">
        <f>VLOOKUP(B942, pct_raw!$A$2:$AX$1800, 31, FALSE)</f>
        <v>0</v>
      </c>
      <c r="V942" s="5">
        <f>VLOOKUP(B942, pct_raw!$A$2:$AX$1800, 32, FALSE)</f>
        <v>0</v>
      </c>
      <c r="W942" s="5">
        <f>VLOOKUP(B942, pct_raw!$A$2:$AX$1800, 33, FALSE)</f>
        <v>0</v>
      </c>
      <c r="X942" s="5">
        <f>VLOOKUP(B942, pct_raw!$A$2:$AX$1800, 34, FALSE)</f>
        <v>0</v>
      </c>
      <c r="Y942" s="5">
        <f>VLOOKUP(B942, pct_raw!$A$2:$AX$1800, 35, FALSE)</f>
        <v>0</v>
      </c>
      <c r="Z942" s="5">
        <f>VLOOKUP(B942, pct_raw!$A$2:$AX$1800, 36, FALSE)</f>
        <v>7</v>
      </c>
      <c r="AA942" s="5">
        <f>VLOOKUP(B942, pct_raw!$A$2:$AX$1800, 37, FALSE)</f>
        <v>9</v>
      </c>
      <c r="AB942" s="5">
        <f>VLOOKUP(B942, pct_raw!$A$2:$AX$1800, 38, FALSE)</f>
        <v>0.28000000000000003</v>
      </c>
      <c r="AC942" s="5">
        <f>VLOOKUP(B942, pct_raw!$A$2:$AX$1800, 39, FALSE)</f>
        <v>0</v>
      </c>
      <c r="AD942" s="5">
        <f>VLOOKUP(B942, pct_raw!$A$2:$AX$1800, 40, FALSE)</f>
        <v>0</v>
      </c>
      <c r="AE942" s="5">
        <f>VLOOKUP(B942, pct_raw!$A$2:$AX$1800, 41, FALSE)</f>
        <v>0</v>
      </c>
      <c r="AF942" s="5">
        <f>VLOOKUP(B942, pct_raw!$A$2:$AX$1800, 42, FALSE)</f>
        <v>1</v>
      </c>
      <c r="AG942" s="5">
        <f>VLOOKUP(B942, pct_raw!$A$2:$AX$1800, 43, FALSE)</f>
        <v>3</v>
      </c>
      <c r="AH942" s="5">
        <f>VLOOKUP(B942, pct_raw!$A$2:$AX$1800, 44, FALSE)</f>
        <v>0</v>
      </c>
      <c r="AI942" s="5">
        <f>VLOOKUP(B942, pct_raw!$A$2:$AX$1800, 45, FALSE)</f>
        <v>3</v>
      </c>
      <c r="AJ942" s="5">
        <f>VLOOKUP(B942, pct_raw!$A$2:$AX$1800, 46, FALSE)</f>
        <v>0</v>
      </c>
      <c r="AK942" s="5">
        <f>VLOOKUP(B942, pct_raw!$A$2:$AX$1800, 47, FALSE)</f>
        <v>0</v>
      </c>
      <c r="AL942" s="5">
        <f>VLOOKUP(B942, pct_raw!$A$2:$AX$1800, 48, FALSE)</f>
        <v>3</v>
      </c>
      <c r="AM942" s="5">
        <f>VLOOKUP(B942, pct_raw!$A$2:$AX$1800, 49, FALSE)</f>
        <v>0</v>
      </c>
      <c r="AN942" s="5">
        <f>VLOOKUP(B942, pct_raw!$A$2:$AX$1800, 50, FALSE)</f>
        <v>0</v>
      </c>
    </row>
    <row r="943" spans="1:40" x14ac:dyDescent="0.2">
      <c r="A943" s="2" t="s">
        <v>1433</v>
      </c>
      <c r="B943" s="2" t="str">
        <f t="shared" si="14"/>
        <v>Jw Mn Sw</v>
      </c>
      <c r="C943" s="2" t="s">
        <v>4992</v>
      </c>
      <c r="D943" s="2" t="str">
        <f>VLOOKUP(B943, pct_raw!$A$2:$AX$1800, 6, FALSE)</f>
        <v xml:space="preserve"> JW MN SW</v>
      </c>
      <c r="E943" s="5">
        <f>VLOOKUP(B943, pct_raw!$A$2:$AX$1800, 15, FALSE)</f>
        <v>30</v>
      </c>
      <c r="F943" s="5">
        <f>VLOOKUP(B943, pct_raw!$A$2:$AX$1800, 16, FALSE)</f>
        <v>31</v>
      </c>
      <c r="G943" s="5">
        <f>VLOOKUP(B943, pct_raw!$A$2:$AX$1800, 17, FALSE)</f>
        <v>0.40500000000000003</v>
      </c>
      <c r="H943">
        <f>VLOOKUP(B943, pct_raw!$A$2:$AX$1800, 18, FALSE)</f>
        <v>0</v>
      </c>
      <c r="I943" s="5">
        <f>VLOOKUP(B943, pct_raw!$A$2:$AX$1800, 19, FALSE)</f>
        <v>0</v>
      </c>
      <c r="J943">
        <f>VLOOKUP(B943, pct_raw!$A$2:$AX$1800, 20, FALSE)</f>
        <v>0</v>
      </c>
      <c r="K943" s="5">
        <f>VLOOKUP(B943, pct_raw!$A$2:$AX$1800, 21, FALSE)</f>
        <v>40</v>
      </c>
      <c r="L943" s="5">
        <f>VLOOKUP(B943, pct_raw!$A$2:$AX$1800, 22, FALSE)</f>
        <v>40</v>
      </c>
      <c r="M943" s="5">
        <f>VLOOKUP(B943, pct_raw!$A$2:$AX$1800, 23, FALSE)</f>
        <v>0.40500000000000003</v>
      </c>
      <c r="N943" s="5">
        <f>VLOOKUP(B943, pct_raw!$A$2:$AX$1800, 24, FALSE)</f>
        <v>0</v>
      </c>
      <c r="O943" s="5">
        <f>VLOOKUP(B943, pct_raw!$A$2:$AX$1800, 25, FALSE)</f>
        <v>0</v>
      </c>
      <c r="P943" s="5">
        <f>VLOOKUP(B943, pct_raw!$A$2:$AX$1800, 26, FALSE)</f>
        <v>0</v>
      </c>
      <c r="Q943" s="5">
        <f>VLOOKUP(B943, pct_raw!$A$2:$AX$1800, 27, FALSE)</f>
        <v>29</v>
      </c>
      <c r="R943" s="5">
        <f>VLOOKUP(B943, pct_raw!$A$2:$AX$1800, 28, FALSE)</f>
        <v>31</v>
      </c>
      <c r="S943" s="5">
        <f>VLOOKUP(B943, pct_raw!$A$2:$AX$1800, 29, FALSE)</f>
        <v>0.40500000000000003</v>
      </c>
      <c r="T943" s="5">
        <f>VLOOKUP(B943, pct_raw!$A$2:$AX$1800, 30, FALSE)</f>
        <v>0</v>
      </c>
      <c r="U943" s="5">
        <f>VLOOKUP(B943, pct_raw!$A$2:$AX$1800, 31, FALSE)</f>
        <v>0</v>
      </c>
      <c r="V943" s="5">
        <f>VLOOKUP(B943, pct_raw!$A$2:$AX$1800, 32, FALSE)</f>
        <v>0</v>
      </c>
      <c r="W943" s="5">
        <f>VLOOKUP(B943, pct_raw!$A$2:$AX$1800, 33, FALSE)</f>
        <v>0</v>
      </c>
      <c r="X943" s="5">
        <f>VLOOKUP(B943, pct_raw!$A$2:$AX$1800, 34, FALSE)</f>
        <v>0</v>
      </c>
      <c r="Y943" s="5">
        <f>VLOOKUP(B943, pct_raw!$A$2:$AX$1800, 35, FALSE)</f>
        <v>0</v>
      </c>
      <c r="Z943" s="5">
        <f>VLOOKUP(B943, pct_raw!$A$2:$AX$1800, 36, FALSE)</f>
        <v>35</v>
      </c>
      <c r="AA943" s="5">
        <f>VLOOKUP(B943, pct_raw!$A$2:$AX$1800, 37, FALSE)</f>
        <v>37</v>
      </c>
      <c r="AB943" s="5">
        <f>VLOOKUP(B943, pct_raw!$A$2:$AX$1800, 38, FALSE)</f>
        <v>0.40500000000000003</v>
      </c>
      <c r="AC943" s="5">
        <f>VLOOKUP(B943, pct_raw!$A$2:$AX$1800, 39, FALSE)</f>
        <v>3</v>
      </c>
      <c r="AD943" s="5">
        <f>VLOOKUP(B943, pct_raw!$A$2:$AX$1800, 40, FALSE)</f>
        <v>0</v>
      </c>
      <c r="AE943" s="5">
        <f>VLOOKUP(B943, pct_raw!$A$2:$AX$1800, 41, FALSE)</f>
        <v>0</v>
      </c>
      <c r="AF943" s="5">
        <f>VLOOKUP(B943, pct_raw!$A$2:$AX$1800, 42, FALSE)</f>
        <v>2</v>
      </c>
      <c r="AG943" s="5">
        <f>VLOOKUP(B943, pct_raw!$A$2:$AX$1800, 43, FALSE)</f>
        <v>3</v>
      </c>
      <c r="AH943" s="5">
        <f>VLOOKUP(B943, pct_raw!$A$2:$AX$1800, 44, FALSE)</f>
        <v>0</v>
      </c>
      <c r="AI943" s="5">
        <f>VLOOKUP(B943, pct_raw!$A$2:$AX$1800, 45, FALSE)</f>
        <v>30</v>
      </c>
      <c r="AJ943" s="5">
        <f>VLOOKUP(B943, pct_raw!$A$2:$AX$1800, 46, FALSE)</f>
        <v>30</v>
      </c>
      <c r="AK943" s="5">
        <f>VLOOKUP(B943, pct_raw!$A$2:$AX$1800, 47, FALSE)</f>
        <v>0.40500000000000003</v>
      </c>
      <c r="AL943" s="5">
        <f>VLOOKUP(B943, pct_raw!$A$2:$AX$1800, 48, FALSE)</f>
        <v>3</v>
      </c>
      <c r="AM943" s="5">
        <f>VLOOKUP(B943, pct_raw!$A$2:$AX$1800, 49, FALSE)</f>
        <v>3</v>
      </c>
      <c r="AN943" s="5">
        <f>VLOOKUP(B943, pct_raw!$A$2:$AX$1800, 50, FALSE)</f>
        <v>0</v>
      </c>
    </row>
    <row r="944" spans="1:40" x14ac:dyDescent="0.2">
      <c r="A944" s="2" t="s">
        <v>167</v>
      </c>
      <c r="B944" s="2" t="str">
        <f t="shared" si="14"/>
        <v>Kalona</v>
      </c>
      <c r="C944" s="2" t="s">
        <v>167</v>
      </c>
      <c r="D944" s="2" t="str">
        <f>VLOOKUP(B944, pct_raw!$A$2:$AX$1800, 6, FALSE)</f>
        <v xml:space="preserve"> Kalona</v>
      </c>
      <c r="E944" s="5">
        <f>VLOOKUP(B944, pct_raw!$A$2:$AX$1800, 15, FALSE)</f>
        <v>11</v>
      </c>
      <c r="F944" s="5">
        <f>VLOOKUP(B944, pct_raw!$A$2:$AX$1800, 16, FALSE)</f>
        <v>0</v>
      </c>
      <c r="G944" s="5">
        <f>VLOOKUP(B944, pct_raw!$A$2:$AX$1800, 17, FALSE)</f>
        <v>0</v>
      </c>
      <c r="H944">
        <f>VLOOKUP(B944, pct_raw!$A$2:$AX$1800, 18, FALSE)</f>
        <v>0</v>
      </c>
      <c r="I944" s="5">
        <f>VLOOKUP(B944, pct_raw!$A$2:$AX$1800, 19, FALSE)</f>
        <v>0</v>
      </c>
      <c r="J944">
        <f>VLOOKUP(B944, pct_raw!$A$2:$AX$1800, 20, FALSE)</f>
        <v>0</v>
      </c>
      <c r="K944" s="5">
        <f>VLOOKUP(B944, pct_raw!$A$2:$AX$1800, 21, FALSE)</f>
        <v>27</v>
      </c>
      <c r="L944" s="5">
        <f>VLOOKUP(B944, pct_raw!$A$2:$AX$1800, 22, FALSE)</f>
        <v>35</v>
      </c>
      <c r="M944" s="5">
        <f>VLOOKUP(B944, pct_raw!$A$2:$AX$1800, 23, FALSE)</f>
        <v>0.37140000000000001</v>
      </c>
      <c r="N944" s="5">
        <f>VLOOKUP(B944, pct_raw!$A$2:$AX$1800, 24, FALSE)</f>
        <v>0</v>
      </c>
      <c r="O944" s="5">
        <f>VLOOKUP(B944, pct_raw!$A$2:$AX$1800, 25, FALSE)</f>
        <v>0</v>
      </c>
      <c r="P944" s="5">
        <f>VLOOKUP(B944, pct_raw!$A$2:$AX$1800, 26, FALSE)</f>
        <v>0</v>
      </c>
      <c r="Q944" s="5">
        <f>VLOOKUP(B944, pct_raw!$A$2:$AX$1800, 27, FALSE)</f>
        <v>29</v>
      </c>
      <c r="R944" s="5">
        <f>VLOOKUP(B944, pct_raw!$A$2:$AX$1800, 28, FALSE)</f>
        <v>40</v>
      </c>
      <c r="S944" s="5">
        <f>VLOOKUP(B944, pct_raw!$A$2:$AX$1800, 29, FALSE)</f>
        <v>0.37140000000000001</v>
      </c>
      <c r="T944" s="5">
        <f>VLOOKUP(B944, pct_raw!$A$2:$AX$1800, 30, FALSE)</f>
        <v>0</v>
      </c>
      <c r="U944" s="5">
        <f>VLOOKUP(B944, pct_raw!$A$2:$AX$1800, 31, FALSE)</f>
        <v>0</v>
      </c>
      <c r="V944" s="5">
        <f>VLOOKUP(B944, pct_raw!$A$2:$AX$1800, 32, FALSE)</f>
        <v>0</v>
      </c>
      <c r="W944" s="5">
        <f>VLOOKUP(B944, pct_raw!$A$2:$AX$1800, 33, FALSE)</f>
        <v>0</v>
      </c>
      <c r="X944" s="5">
        <f>VLOOKUP(B944, pct_raw!$A$2:$AX$1800, 34, FALSE)</f>
        <v>0</v>
      </c>
      <c r="Y944" s="5">
        <f>VLOOKUP(B944, pct_raw!$A$2:$AX$1800, 35, FALSE)</f>
        <v>0</v>
      </c>
      <c r="Z944" s="5">
        <f>VLOOKUP(B944, pct_raw!$A$2:$AX$1800, 36, FALSE)</f>
        <v>47</v>
      </c>
      <c r="AA944" s="5">
        <f>VLOOKUP(B944, pct_raw!$A$2:$AX$1800, 37, FALSE)</f>
        <v>48</v>
      </c>
      <c r="AB944" s="5">
        <f>VLOOKUP(B944, pct_raw!$A$2:$AX$1800, 38, FALSE)</f>
        <v>0.55710000000000004</v>
      </c>
      <c r="AC944" s="5">
        <f>VLOOKUP(B944, pct_raw!$A$2:$AX$1800, 39, FALSE)</f>
        <v>12</v>
      </c>
      <c r="AD944" s="5">
        <f>VLOOKUP(B944, pct_raw!$A$2:$AX$1800, 40, FALSE)</f>
        <v>0</v>
      </c>
      <c r="AE944" s="5">
        <f>VLOOKUP(B944, pct_raw!$A$2:$AX$1800, 41, FALSE)</f>
        <v>0</v>
      </c>
      <c r="AF944" s="5">
        <f>VLOOKUP(B944, pct_raw!$A$2:$AX$1800, 42, FALSE)</f>
        <v>0</v>
      </c>
      <c r="AG944" s="5">
        <f>VLOOKUP(B944, pct_raw!$A$2:$AX$1800, 43, FALSE)</f>
        <v>0</v>
      </c>
      <c r="AH944" s="5">
        <f>VLOOKUP(B944, pct_raw!$A$2:$AX$1800, 44, FALSE)</f>
        <v>0</v>
      </c>
      <c r="AI944" s="5">
        <f>VLOOKUP(B944, pct_raw!$A$2:$AX$1800, 45, FALSE)</f>
        <v>37</v>
      </c>
      <c r="AJ944" s="5">
        <f>VLOOKUP(B944, pct_raw!$A$2:$AX$1800, 46, FALSE)</f>
        <v>43</v>
      </c>
      <c r="AK944" s="5">
        <f>VLOOKUP(B944, pct_raw!$A$2:$AX$1800, 47, FALSE)</f>
        <v>0.37140000000000001</v>
      </c>
      <c r="AL944" s="5">
        <f>VLOOKUP(B944, pct_raw!$A$2:$AX$1800, 48, FALSE)</f>
        <v>6</v>
      </c>
      <c r="AM944" s="5">
        <f>VLOOKUP(B944, pct_raw!$A$2:$AX$1800, 49, FALSE)</f>
        <v>0</v>
      </c>
      <c r="AN944" s="5">
        <f>VLOOKUP(B944, pct_raw!$A$2:$AX$1800, 50, FALSE)</f>
        <v>0</v>
      </c>
    </row>
    <row r="945" spans="1:40" x14ac:dyDescent="0.2">
      <c r="A945" s="2" t="s">
        <v>373</v>
      </c>
      <c r="B945" s="2" t="str">
        <f t="shared" si="14"/>
        <v>Kane Keystone</v>
      </c>
      <c r="C945" s="2" t="s">
        <v>4748</v>
      </c>
      <c r="D945" s="2" t="str">
        <f>VLOOKUP(B945, pct_raw!$A$2:$AX$1800, 6, FALSE)</f>
        <v xml:space="preserve"> Kane Keystone</v>
      </c>
      <c r="E945" s="5">
        <f>VLOOKUP(B945, pct_raw!$A$2:$AX$1800, 15, FALSE)</f>
        <v>7</v>
      </c>
      <c r="F945" s="5">
        <f>VLOOKUP(B945, pct_raw!$A$2:$AX$1800, 16, FALSE)</f>
        <v>8</v>
      </c>
      <c r="G945" s="5">
        <f>VLOOKUP(B945, pct_raw!$A$2:$AX$1800, 17, FALSE)</f>
        <v>0.22500000000000001</v>
      </c>
      <c r="H945">
        <f>VLOOKUP(B945, pct_raw!$A$2:$AX$1800, 18, FALSE)</f>
        <v>0</v>
      </c>
      <c r="I945" s="5">
        <f>VLOOKUP(B945, pct_raw!$A$2:$AX$1800, 19, FALSE)</f>
        <v>0</v>
      </c>
      <c r="J945">
        <f>VLOOKUP(B945, pct_raw!$A$2:$AX$1800, 20, FALSE)</f>
        <v>0</v>
      </c>
      <c r="K945" s="5">
        <f>VLOOKUP(B945, pct_raw!$A$2:$AX$1800, 21, FALSE)</f>
        <v>3</v>
      </c>
      <c r="L945" s="5">
        <f>VLOOKUP(B945, pct_raw!$A$2:$AX$1800, 22, FALSE)</f>
        <v>0</v>
      </c>
      <c r="M945" s="5">
        <f>VLOOKUP(B945, pct_raw!$A$2:$AX$1800, 23, FALSE)</f>
        <v>0</v>
      </c>
      <c r="N945" s="5">
        <f>VLOOKUP(B945, pct_raw!$A$2:$AX$1800, 24, FALSE)</f>
        <v>0</v>
      </c>
      <c r="O945" s="5">
        <f>VLOOKUP(B945, pct_raw!$A$2:$AX$1800, 25, FALSE)</f>
        <v>0</v>
      </c>
      <c r="P945" s="5">
        <f>VLOOKUP(B945, pct_raw!$A$2:$AX$1800, 26, FALSE)</f>
        <v>0</v>
      </c>
      <c r="Q945" s="5">
        <f>VLOOKUP(B945, pct_raw!$A$2:$AX$1800, 27, FALSE)</f>
        <v>0</v>
      </c>
      <c r="R945" s="5">
        <f>VLOOKUP(B945, pct_raw!$A$2:$AX$1800, 28, FALSE)</f>
        <v>0</v>
      </c>
      <c r="S945" s="5">
        <f>VLOOKUP(B945, pct_raw!$A$2:$AX$1800, 29, FALSE)</f>
        <v>0</v>
      </c>
      <c r="T945" s="5">
        <f>VLOOKUP(B945, pct_raw!$A$2:$AX$1800, 30, FALSE)</f>
        <v>0</v>
      </c>
      <c r="U945" s="5">
        <f>VLOOKUP(B945, pct_raw!$A$2:$AX$1800, 31, FALSE)</f>
        <v>0</v>
      </c>
      <c r="V945" s="5">
        <f>VLOOKUP(B945, pct_raw!$A$2:$AX$1800, 32, FALSE)</f>
        <v>0</v>
      </c>
      <c r="W945" s="5">
        <f>VLOOKUP(B945, pct_raw!$A$2:$AX$1800, 33, FALSE)</f>
        <v>0</v>
      </c>
      <c r="X945" s="5">
        <f>VLOOKUP(B945, pct_raw!$A$2:$AX$1800, 34, FALSE)</f>
        <v>0</v>
      </c>
      <c r="Y945" s="5">
        <f>VLOOKUP(B945, pct_raw!$A$2:$AX$1800, 35, FALSE)</f>
        <v>0</v>
      </c>
      <c r="Z945" s="5">
        <f>VLOOKUP(B945, pct_raw!$A$2:$AX$1800, 36, FALSE)</f>
        <v>6</v>
      </c>
      <c r="AA945" s="5">
        <f>VLOOKUP(B945, pct_raw!$A$2:$AX$1800, 37, FALSE)</f>
        <v>11</v>
      </c>
      <c r="AB945" s="5">
        <f>VLOOKUP(B945, pct_raw!$A$2:$AX$1800, 38, FALSE)</f>
        <v>0.22500000000000001</v>
      </c>
      <c r="AC945" s="5">
        <f>VLOOKUP(B945, pct_raw!$A$2:$AX$1800, 39, FALSE)</f>
        <v>0</v>
      </c>
      <c r="AD945" s="5">
        <f>VLOOKUP(B945, pct_raw!$A$2:$AX$1800, 40, FALSE)</f>
        <v>0</v>
      </c>
      <c r="AE945" s="5">
        <f>VLOOKUP(B945, pct_raw!$A$2:$AX$1800, 41, FALSE)</f>
        <v>0</v>
      </c>
      <c r="AF945" s="5">
        <f>VLOOKUP(B945, pct_raw!$A$2:$AX$1800, 42, FALSE)</f>
        <v>0</v>
      </c>
      <c r="AG945" s="5">
        <f>VLOOKUP(B945, pct_raw!$A$2:$AX$1800, 43, FALSE)</f>
        <v>0</v>
      </c>
      <c r="AH945" s="5">
        <f>VLOOKUP(B945, pct_raw!$A$2:$AX$1800, 44, FALSE)</f>
        <v>0</v>
      </c>
      <c r="AI945" s="5">
        <f>VLOOKUP(B945, pct_raw!$A$2:$AX$1800, 45, FALSE)</f>
        <v>3</v>
      </c>
      <c r="AJ945" s="5">
        <f>VLOOKUP(B945, pct_raw!$A$2:$AX$1800, 46, FALSE)</f>
        <v>0</v>
      </c>
      <c r="AK945" s="5">
        <f>VLOOKUP(B945, pct_raw!$A$2:$AX$1800, 47, FALSE)</f>
        <v>0</v>
      </c>
      <c r="AL945" s="5">
        <f>VLOOKUP(B945, pct_raw!$A$2:$AX$1800, 48, FALSE)</f>
        <v>3</v>
      </c>
      <c r="AM945" s="5">
        <f>VLOOKUP(B945, pct_raw!$A$2:$AX$1800, 49, FALSE)</f>
        <v>0</v>
      </c>
      <c r="AN945" s="5">
        <f>VLOOKUP(B945, pct_raw!$A$2:$AX$1800, 50, FALSE)</f>
        <v>0</v>
      </c>
    </row>
    <row r="946" spans="1:40" x14ac:dyDescent="0.2">
      <c r="A946" s="2" t="s">
        <v>196</v>
      </c>
      <c r="B946" s="2" t="str">
        <f t="shared" si="14"/>
        <v>Keokuk 1</v>
      </c>
      <c r="C946" s="2" t="s">
        <v>196</v>
      </c>
      <c r="D946" s="2" t="str">
        <f>VLOOKUP(B946, pct_raw!$A$2:$AX$1800, 6, FALSE)</f>
        <v xml:space="preserve"> Keokuk 1</v>
      </c>
      <c r="E946" s="5">
        <f>VLOOKUP(B946, pct_raw!$A$2:$AX$1800, 15, FALSE)</f>
        <v>3</v>
      </c>
      <c r="F946" s="5">
        <f>VLOOKUP(B946, pct_raw!$A$2:$AX$1800, 16, FALSE)</f>
        <v>0</v>
      </c>
      <c r="G946" s="5">
        <f>VLOOKUP(B946, pct_raw!$A$2:$AX$1800, 17, FALSE)</f>
        <v>0</v>
      </c>
      <c r="H946">
        <f>VLOOKUP(B946, pct_raw!$A$2:$AX$1800, 18, FALSE)</f>
        <v>0</v>
      </c>
      <c r="I946" s="5">
        <f>VLOOKUP(B946, pct_raw!$A$2:$AX$1800, 19, FALSE)</f>
        <v>0</v>
      </c>
      <c r="J946">
        <f>VLOOKUP(B946, pct_raw!$A$2:$AX$1800, 20, FALSE)</f>
        <v>0</v>
      </c>
      <c r="K946" s="5">
        <f>VLOOKUP(B946, pct_raw!$A$2:$AX$1800, 21, FALSE)</f>
        <v>24</v>
      </c>
      <c r="L946" s="5">
        <f>VLOOKUP(B946, pct_raw!$A$2:$AX$1800, 22, FALSE)</f>
        <v>24</v>
      </c>
      <c r="M946" s="5">
        <f>VLOOKUP(B946, pct_raw!$A$2:$AX$1800, 23, FALSE)</f>
        <v>0.28000000000000003</v>
      </c>
      <c r="N946" s="5">
        <f>VLOOKUP(B946, pct_raw!$A$2:$AX$1800, 24, FALSE)</f>
        <v>0</v>
      </c>
      <c r="O946" s="5">
        <f>VLOOKUP(B946, pct_raw!$A$2:$AX$1800, 25, FALSE)</f>
        <v>0</v>
      </c>
      <c r="P946" s="5">
        <f>VLOOKUP(B946, pct_raw!$A$2:$AX$1800, 26, FALSE)</f>
        <v>0</v>
      </c>
      <c r="Q946" s="5">
        <f>VLOOKUP(B946, pct_raw!$A$2:$AX$1800, 27, FALSE)</f>
        <v>0</v>
      </c>
      <c r="R946" s="5">
        <f>VLOOKUP(B946, pct_raw!$A$2:$AX$1800, 28, FALSE)</f>
        <v>0</v>
      </c>
      <c r="S946" s="5">
        <f>VLOOKUP(B946, pct_raw!$A$2:$AX$1800, 29, FALSE)</f>
        <v>0</v>
      </c>
      <c r="T946" s="5">
        <f>VLOOKUP(B946, pct_raw!$A$2:$AX$1800, 30, FALSE)</f>
        <v>0</v>
      </c>
      <c r="U946" s="5">
        <f>VLOOKUP(B946, pct_raw!$A$2:$AX$1800, 31, FALSE)</f>
        <v>0</v>
      </c>
      <c r="V946" s="5">
        <f>VLOOKUP(B946, pct_raw!$A$2:$AX$1800, 32, FALSE)</f>
        <v>0</v>
      </c>
      <c r="W946" s="5">
        <f>VLOOKUP(B946, pct_raw!$A$2:$AX$1800, 33, FALSE)</f>
        <v>0</v>
      </c>
      <c r="X946" s="5">
        <f>VLOOKUP(B946, pct_raw!$A$2:$AX$1800, 34, FALSE)</f>
        <v>0</v>
      </c>
      <c r="Y946" s="5">
        <f>VLOOKUP(B946, pct_raw!$A$2:$AX$1800, 35, FALSE)</f>
        <v>0</v>
      </c>
      <c r="Z946" s="5">
        <f>VLOOKUP(B946, pct_raw!$A$2:$AX$1800, 36, FALSE)</f>
        <v>13</v>
      </c>
      <c r="AA946" s="5">
        <f>VLOOKUP(B946, pct_raw!$A$2:$AX$1800, 37, FALSE)</f>
        <v>13</v>
      </c>
      <c r="AB946" s="5">
        <f>VLOOKUP(B946, pct_raw!$A$2:$AX$1800, 38, FALSE)</f>
        <v>0.14000000000000001</v>
      </c>
      <c r="AC946" s="5">
        <f>VLOOKUP(B946, pct_raw!$A$2:$AX$1800, 39, FALSE)</f>
        <v>3</v>
      </c>
      <c r="AD946" s="5">
        <f>VLOOKUP(B946, pct_raw!$A$2:$AX$1800, 40, FALSE)</f>
        <v>0</v>
      </c>
      <c r="AE946" s="5">
        <f>VLOOKUP(B946, pct_raw!$A$2:$AX$1800, 41, FALSE)</f>
        <v>0</v>
      </c>
      <c r="AF946" s="5">
        <f>VLOOKUP(B946, pct_raw!$A$2:$AX$1800, 42, FALSE)</f>
        <v>0</v>
      </c>
      <c r="AG946" s="5">
        <f>VLOOKUP(B946, pct_raw!$A$2:$AX$1800, 43, FALSE)</f>
        <v>0</v>
      </c>
      <c r="AH946" s="5">
        <f>VLOOKUP(B946, pct_raw!$A$2:$AX$1800, 44, FALSE)</f>
        <v>0</v>
      </c>
      <c r="AI946" s="5">
        <f>VLOOKUP(B946, pct_raw!$A$2:$AX$1800, 45, FALSE)</f>
        <v>14</v>
      </c>
      <c r="AJ946" s="5">
        <f>VLOOKUP(B946, pct_raw!$A$2:$AX$1800, 46, FALSE)</f>
        <v>15</v>
      </c>
      <c r="AK946" s="5">
        <f>VLOOKUP(B946, pct_raw!$A$2:$AX$1800, 47, FALSE)</f>
        <v>0.14000000000000001</v>
      </c>
      <c r="AL946" s="5">
        <f>VLOOKUP(B946, pct_raw!$A$2:$AX$1800, 48, FALSE)</f>
        <v>13</v>
      </c>
      <c r="AM946" s="5">
        <f>VLOOKUP(B946, pct_raw!$A$2:$AX$1800, 49, FALSE)</f>
        <v>16</v>
      </c>
      <c r="AN946" s="5">
        <f>VLOOKUP(B946, pct_raw!$A$2:$AX$1800, 50, FALSE)</f>
        <v>0.14000000000000001</v>
      </c>
    </row>
    <row r="947" spans="1:40" x14ac:dyDescent="0.2">
      <c r="A947" s="2" t="s">
        <v>197</v>
      </c>
      <c r="B947" s="2" t="str">
        <f t="shared" si="14"/>
        <v>Keokuk 2</v>
      </c>
      <c r="C947" s="2" t="s">
        <v>197</v>
      </c>
      <c r="D947" s="2" t="str">
        <f>VLOOKUP(B947, pct_raw!$A$2:$AX$1800, 6, FALSE)</f>
        <v xml:space="preserve"> Keokuk 2</v>
      </c>
      <c r="E947" s="5">
        <f>VLOOKUP(B947, pct_raw!$A$2:$AX$1800, 15, FALSE)</f>
        <v>2</v>
      </c>
      <c r="F947" s="5">
        <f>VLOOKUP(B947, pct_raw!$A$2:$AX$1800, 16, FALSE)</f>
        <v>0</v>
      </c>
      <c r="G947" s="5">
        <f>VLOOKUP(B947, pct_raw!$A$2:$AX$1800, 17, FALSE)</f>
        <v>0</v>
      </c>
      <c r="H947">
        <f>VLOOKUP(B947, pct_raw!$A$2:$AX$1800, 18, FALSE)</f>
        <v>0</v>
      </c>
      <c r="I947" s="5">
        <f>VLOOKUP(B947, pct_raw!$A$2:$AX$1800, 19, FALSE)</f>
        <v>0</v>
      </c>
      <c r="J947">
        <f>VLOOKUP(B947, pct_raw!$A$2:$AX$1800, 20, FALSE)</f>
        <v>0</v>
      </c>
      <c r="K947" s="5">
        <f>VLOOKUP(B947, pct_raw!$A$2:$AX$1800, 21, FALSE)</f>
        <v>2</v>
      </c>
      <c r="L947" s="5">
        <f>VLOOKUP(B947, pct_raw!$A$2:$AX$1800, 22, FALSE)</f>
        <v>4</v>
      </c>
      <c r="M947" s="5">
        <f>VLOOKUP(B947, pct_raw!$A$2:$AX$1800, 23, FALSE)</f>
        <v>0.14000000000000001</v>
      </c>
      <c r="N947" s="5">
        <f>VLOOKUP(B947, pct_raw!$A$2:$AX$1800, 24, FALSE)</f>
        <v>0</v>
      </c>
      <c r="O947" s="5">
        <f>VLOOKUP(B947, pct_raw!$A$2:$AX$1800, 25, FALSE)</f>
        <v>0</v>
      </c>
      <c r="P947" s="5">
        <f>VLOOKUP(B947, pct_raw!$A$2:$AX$1800, 26, FALSE)</f>
        <v>0</v>
      </c>
      <c r="Q947" s="5">
        <f>VLOOKUP(B947, pct_raw!$A$2:$AX$1800, 27, FALSE)</f>
        <v>0</v>
      </c>
      <c r="R947" s="5">
        <f>VLOOKUP(B947, pct_raw!$A$2:$AX$1800, 28, FALSE)</f>
        <v>0</v>
      </c>
      <c r="S947" s="5">
        <f>VLOOKUP(B947, pct_raw!$A$2:$AX$1800, 29, FALSE)</f>
        <v>0</v>
      </c>
      <c r="T947" s="5">
        <f>VLOOKUP(B947, pct_raw!$A$2:$AX$1800, 30, FALSE)</f>
        <v>0</v>
      </c>
      <c r="U947" s="5">
        <f>VLOOKUP(B947, pct_raw!$A$2:$AX$1800, 31, FALSE)</f>
        <v>0</v>
      </c>
      <c r="V947" s="5">
        <f>VLOOKUP(B947, pct_raw!$A$2:$AX$1800, 32, FALSE)</f>
        <v>0</v>
      </c>
      <c r="W947" s="5">
        <f>VLOOKUP(B947, pct_raw!$A$2:$AX$1800, 33, FALSE)</f>
        <v>0</v>
      </c>
      <c r="X947" s="5">
        <f>VLOOKUP(B947, pct_raw!$A$2:$AX$1800, 34, FALSE)</f>
        <v>0</v>
      </c>
      <c r="Y947" s="5">
        <f>VLOOKUP(B947, pct_raw!$A$2:$AX$1800, 35, FALSE)</f>
        <v>0</v>
      </c>
      <c r="Z947" s="5">
        <f>VLOOKUP(B947, pct_raw!$A$2:$AX$1800, 36, FALSE)</f>
        <v>13</v>
      </c>
      <c r="AA947" s="5">
        <f>VLOOKUP(B947, pct_raw!$A$2:$AX$1800, 37, FALSE)</f>
        <v>13</v>
      </c>
      <c r="AB947" s="5">
        <f>VLOOKUP(B947, pct_raw!$A$2:$AX$1800, 38, FALSE)</f>
        <v>0.42</v>
      </c>
      <c r="AC947" s="5">
        <f>VLOOKUP(B947, pct_raw!$A$2:$AX$1800, 39, FALSE)</f>
        <v>2</v>
      </c>
      <c r="AD947" s="5">
        <f>VLOOKUP(B947, pct_raw!$A$2:$AX$1800, 40, FALSE)</f>
        <v>0</v>
      </c>
      <c r="AE947" s="5">
        <f>VLOOKUP(B947, pct_raw!$A$2:$AX$1800, 41, FALSE)</f>
        <v>0</v>
      </c>
      <c r="AF947" s="5">
        <f>VLOOKUP(B947, pct_raw!$A$2:$AX$1800, 42, FALSE)</f>
        <v>0</v>
      </c>
      <c r="AG947" s="5">
        <f>VLOOKUP(B947, pct_raw!$A$2:$AX$1800, 43, FALSE)</f>
        <v>0</v>
      </c>
      <c r="AH947" s="5">
        <f>VLOOKUP(B947, pct_raw!$A$2:$AX$1800, 44, FALSE)</f>
        <v>0</v>
      </c>
      <c r="AI947" s="5">
        <f>VLOOKUP(B947, pct_raw!$A$2:$AX$1800, 45, FALSE)</f>
        <v>2</v>
      </c>
      <c r="AJ947" s="5">
        <f>VLOOKUP(B947, pct_raw!$A$2:$AX$1800, 46, FALSE)</f>
        <v>5</v>
      </c>
      <c r="AK947" s="5">
        <f>VLOOKUP(B947, pct_raw!$A$2:$AX$1800, 47, FALSE)</f>
        <v>0.14000000000000001</v>
      </c>
      <c r="AL947" s="5">
        <f>VLOOKUP(B947, pct_raw!$A$2:$AX$1800, 48, FALSE)</f>
        <v>1</v>
      </c>
      <c r="AM947" s="5">
        <f>VLOOKUP(B947, pct_raw!$A$2:$AX$1800, 49, FALSE)</f>
        <v>0</v>
      </c>
      <c r="AN947" s="5">
        <f>VLOOKUP(B947, pct_raw!$A$2:$AX$1800, 50, FALSE)</f>
        <v>0</v>
      </c>
    </row>
    <row r="948" spans="1:40" x14ac:dyDescent="0.2">
      <c r="A948" s="2" t="s">
        <v>202</v>
      </c>
      <c r="B948" s="2" t="str">
        <f t="shared" si="14"/>
        <v>Keokuk 3</v>
      </c>
      <c r="C948" s="2" t="s">
        <v>202</v>
      </c>
      <c r="D948" s="2" t="str">
        <f>VLOOKUP(B948, pct_raw!$A$2:$AX$1800, 6, FALSE)</f>
        <v xml:space="preserve"> Keokuk 3</v>
      </c>
      <c r="E948" s="5">
        <f>VLOOKUP(B948, pct_raw!$A$2:$AX$1800, 15, FALSE)</f>
        <v>9</v>
      </c>
      <c r="F948" s="5">
        <f>VLOOKUP(B948, pct_raw!$A$2:$AX$1800, 16, FALSE)</f>
        <v>9</v>
      </c>
      <c r="G948" s="5">
        <f>VLOOKUP(B948, pct_raw!$A$2:$AX$1800, 17, FALSE)</f>
        <v>0.14000000000000001</v>
      </c>
      <c r="H948">
        <f>VLOOKUP(B948, pct_raw!$A$2:$AX$1800, 18, FALSE)</f>
        <v>0</v>
      </c>
      <c r="I948" s="5">
        <f>VLOOKUP(B948, pct_raw!$A$2:$AX$1800, 19, FALSE)</f>
        <v>0</v>
      </c>
      <c r="J948">
        <f>VLOOKUP(B948, pct_raw!$A$2:$AX$1800, 20, FALSE)</f>
        <v>0</v>
      </c>
      <c r="K948" s="5">
        <f>VLOOKUP(B948, pct_raw!$A$2:$AX$1800, 21, FALSE)</f>
        <v>18</v>
      </c>
      <c r="L948" s="5">
        <f>VLOOKUP(B948, pct_raw!$A$2:$AX$1800, 22, FALSE)</f>
        <v>19</v>
      </c>
      <c r="M948" s="5">
        <f>VLOOKUP(B948, pct_raw!$A$2:$AX$1800, 23, FALSE)</f>
        <v>0.28000000000000003</v>
      </c>
      <c r="N948" s="5">
        <f>VLOOKUP(B948, pct_raw!$A$2:$AX$1800, 24, FALSE)</f>
        <v>0</v>
      </c>
      <c r="O948" s="5">
        <f>VLOOKUP(B948, pct_raw!$A$2:$AX$1800, 25, FALSE)</f>
        <v>0</v>
      </c>
      <c r="P948" s="5">
        <f>VLOOKUP(B948, pct_raw!$A$2:$AX$1800, 26, FALSE)</f>
        <v>0</v>
      </c>
      <c r="Q948" s="5">
        <f>VLOOKUP(B948, pct_raw!$A$2:$AX$1800, 27, FALSE)</f>
        <v>1</v>
      </c>
      <c r="R948" s="5">
        <f>VLOOKUP(B948, pct_raw!$A$2:$AX$1800, 28, FALSE)</f>
        <v>0</v>
      </c>
      <c r="S948" s="5">
        <f>VLOOKUP(B948, pct_raw!$A$2:$AX$1800, 29, FALSE)</f>
        <v>0</v>
      </c>
      <c r="T948" s="5">
        <f>VLOOKUP(B948, pct_raw!$A$2:$AX$1800, 30, FALSE)</f>
        <v>1</v>
      </c>
      <c r="U948" s="5">
        <f>VLOOKUP(B948, pct_raw!$A$2:$AX$1800, 31, FALSE)</f>
        <v>0</v>
      </c>
      <c r="V948" s="5">
        <f>VLOOKUP(B948, pct_raw!$A$2:$AX$1800, 32, FALSE)</f>
        <v>0</v>
      </c>
      <c r="W948" s="5">
        <f>VLOOKUP(B948, pct_raw!$A$2:$AX$1800, 33, FALSE)</f>
        <v>0</v>
      </c>
      <c r="X948" s="5">
        <f>VLOOKUP(B948, pct_raw!$A$2:$AX$1800, 34, FALSE)</f>
        <v>0</v>
      </c>
      <c r="Y948" s="5">
        <f>VLOOKUP(B948, pct_raw!$A$2:$AX$1800, 35, FALSE)</f>
        <v>0</v>
      </c>
      <c r="Z948" s="5">
        <f>VLOOKUP(B948, pct_raw!$A$2:$AX$1800, 36, FALSE)</f>
        <v>14</v>
      </c>
      <c r="AA948" s="5">
        <f>VLOOKUP(B948, pct_raw!$A$2:$AX$1800, 37, FALSE)</f>
        <v>14</v>
      </c>
      <c r="AB948" s="5">
        <f>VLOOKUP(B948, pct_raw!$A$2:$AX$1800, 38, FALSE)</f>
        <v>0.14000000000000001</v>
      </c>
      <c r="AC948" s="5">
        <f>VLOOKUP(B948, pct_raw!$A$2:$AX$1800, 39, FALSE)</f>
        <v>0</v>
      </c>
      <c r="AD948" s="5">
        <f>VLOOKUP(B948, pct_raw!$A$2:$AX$1800, 40, FALSE)</f>
        <v>0</v>
      </c>
      <c r="AE948" s="5">
        <f>VLOOKUP(B948, pct_raw!$A$2:$AX$1800, 41, FALSE)</f>
        <v>0</v>
      </c>
      <c r="AF948" s="5">
        <f>VLOOKUP(B948, pct_raw!$A$2:$AX$1800, 42, FALSE)</f>
        <v>3</v>
      </c>
      <c r="AG948" s="5">
        <f>VLOOKUP(B948, pct_raw!$A$2:$AX$1800, 43, FALSE)</f>
        <v>0</v>
      </c>
      <c r="AH948" s="5">
        <f>VLOOKUP(B948, pct_raw!$A$2:$AX$1800, 44, FALSE)</f>
        <v>0</v>
      </c>
      <c r="AI948" s="5">
        <f>VLOOKUP(B948, pct_raw!$A$2:$AX$1800, 45, FALSE)</f>
        <v>13</v>
      </c>
      <c r="AJ948" s="5">
        <f>VLOOKUP(B948, pct_raw!$A$2:$AX$1800, 46, FALSE)</f>
        <v>14</v>
      </c>
      <c r="AK948" s="5">
        <f>VLOOKUP(B948, pct_raw!$A$2:$AX$1800, 47, FALSE)</f>
        <v>0.28000000000000003</v>
      </c>
      <c r="AL948" s="5">
        <f>VLOOKUP(B948, pct_raw!$A$2:$AX$1800, 48, FALSE)</f>
        <v>0</v>
      </c>
      <c r="AM948" s="5">
        <f>VLOOKUP(B948, pct_raw!$A$2:$AX$1800, 49, FALSE)</f>
        <v>0</v>
      </c>
      <c r="AN948" s="5">
        <f>VLOOKUP(B948, pct_raw!$A$2:$AX$1800, 50, FALSE)</f>
        <v>0</v>
      </c>
    </row>
    <row r="949" spans="1:40" x14ac:dyDescent="0.2">
      <c r="A949" s="2" t="s">
        <v>198</v>
      </c>
      <c r="B949" s="2" t="str">
        <f t="shared" si="14"/>
        <v>Keokuk 4</v>
      </c>
      <c r="C949" s="2" t="s">
        <v>198</v>
      </c>
      <c r="D949" s="2" t="str">
        <f>VLOOKUP(B949, pct_raw!$A$2:$AX$1800, 6, FALSE)</f>
        <v xml:space="preserve"> Keokuk 4</v>
      </c>
      <c r="E949" s="5">
        <f>VLOOKUP(B949, pct_raw!$A$2:$AX$1800, 15, FALSE)</f>
        <v>4</v>
      </c>
      <c r="F949" s="5">
        <f>VLOOKUP(B949, pct_raw!$A$2:$AX$1800, 16, FALSE)</f>
        <v>0</v>
      </c>
      <c r="G949" s="5">
        <f>VLOOKUP(B949, pct_raw!$A$2:$AX$1800, 17, FALSE)</f>
        <v>0</v>
      </c>
      <c r="H949">
        <f>VLOOKUP(B949, pct_raw!$A$2:$AX$1800, 18, FALSE)</f>
        <v>0</v>
      </c>
      <c r="I949" s="5">
        <f>VLOOKUP(B949, pct_raw!$A$2:$AX$1800, 19, FALSE)</f>
        <v>0</v>
      </c>
      <c r="J949">
        <f>VLOOKUP(B949, pct_raw!$A$2:$AX$1800, 20, FALSE)</f>
        <v>0</v>
      </c>
      <c r="K949" s="5">
        <f>VLOOKUP(B949, pct_raw!$A$2:$AX$1800, 21, FALSE)</f>
        <v>14</v>
      </c>
      <c r="L949" s="5">
        <f>VLOOKUP(B949, pct_raw!$A$2:$AX$1800, 22, FALSE)</f>
        <v>21</v>
      </c>
      <c r="M949" s="5">
        <f>VLOOKUP(B949, pct_raw!$A$2:$AX$1800, 23, FALSE)</f>
        <v>0.56000000000000005</v>
      </c>
      <c r="N949" s="5">
        <f>VLOOKUP(B949, pct_raw!$A$2:$AX$1800, 24, FALSE)</f>
        <v>2</v>
      </c>
      <c r="O949" s="5">
        <f>VLOOKUP(B949, pct_raw!$A$2:$AX$1800, 25, FALSE)</f>
        <v>0</v>
      </c>
      <c r="P949" s="5">
        <f>VLOOKUP(B949, pct_raw!$A$2:$AX$1800, 26, FALSE)</f>
        <v>0</v>
      </c>
      <c r="Q949" s="5">
        <f>VLOOKUP(B949, pct_raw!$A$2:$AX$1800, 27, FALSE)</f>
        <v>0</v>
      </c>
      <c r="R949" s="5">
        <f>VLOOKUP(B949, pct_raw!$A$2:$AX$1800, 28, FALSE)</f>
        <v>0</v>
      </c>
      <c r="S949" s="5">
        <f>VLOOKUP(B949, pct_raw!$A$2:$AX$1800, 29, FALSE)</f>
        <v>0</v>
      </c>
      <c r="T949" s="5">
        <f>VLOOKUP(B949, pct_raw!$A$2:$AX$1800, 30, FALSE)</f>
        <v>0</v>
      </c>
      <c r="U949" s="5">
        <f>VLOOKUP(B949, pct_raw!$A$2:$AX$1800, 31, FALSE)</f>
        <v>0</v>
      </c>
      <c r="V949" s="5">
        <f>VLOOKUP(B949, pct_raw!$A$2:$AX$1800, 32, FALSE)</f>
        <v>0</v>
      </c>
      <c r="W949" s="5">
        <f>VLOOKUP(B949, pct_raw!$A$2:$AX$1800, 33, FALSE)</f>
        <v>0</v>
      </c>
      <c r="X949" s="5">
        <f>VLOOKUP(B949, pct_raw!$A$2:$AX$1800, 34, FALSE)</f>
        <v>0</v>
      </c>
      <c r="Y949" s="5">
        <f>VLOOKUP(B949, pct_raw!$A$2:$AX$1800, 35, FALSE)</f>
        <v>0</v>
      </c>
      <c r="Z949" s="5">
        <f>VLOOKUP(B949, pct_raw!$A$2:$AX$1800, 36, FALSE)</f>
        <v>10</v>
      </c>
      <c r="AA949" s="5">
        <f>VLOOKUP(B949, pct_raw!$A$2:$AX$1800, 37, FALSE)</f>
        <v>10</v>
      </c>
      <c r="AB949" s="5">
        <f>VLOOKUP(B949, pct_raw!$A$2:$AX$1800, 38, FALSE)</f>
        <v>0.28000000000000003</v>
      </c>
      <c r="AC949" s="5">
        <f>VLOOKUP(B949, pct_raw!$A$2:$AX$1800, 39, FALSE)</f>
        <v>1</v>
      </c>
      <c r="AD949" s="5">
        <f>VLOOKUP(B949, pct_raw!$A$2:$AX$1800, 40, FALSE)</f>
        <v>0</v>
      </c>
      <c r="AE949" s="5">
        <f>VLOOKUP(B949, pct_raw!$A$2:$AX$1800, 41, FALSE)</f>
        <v>0</v>
      </c>
      <c r="AF949" s="5">
        <f>VLOOKUP(B949, pct_raw!$A$2:$AX$1800, 42, FALSE)</f>
        <v>0</v>
      </c>
      <c r="AG949" s="5">
        <f>VLOOKUP(B949, pct_raw!$A$2:$AX$1800, 43, FALSE)</f>
        <v>0</v>
      </c>
      <c r="AH949" s="5">
        <f>VLOOKUP(B949, pct_raw!$A$2:$AX$1800, 44, FALSE)</f>
        <v>0</v>
      </c>
      <c r="AI949" s="5">
        <f>VLOOKUP(B949, pct_raw!$A$2:$AX$1800, 45, FALSE)</f>
        <v>2</v>
      </c>
      <c r="AJ949" s="5">
        <f>VLOOKUP(B949, pct_raw!$A$2:$AX$1800, 46, FALSE)</f>
        <v>0</v>
      </c>
      <c r="AK949" s="5">
        <f>VLOOKUP(B949, pct_raw!$A$2:$AX$1800, 47, FALSE)</f>
        <v>0</v>
      </c>
      <c r="AL949" s="5">
        <f>VLOOKUP(B949, pct_raw!$A$2:$AX$1800, 48, FALSE)</f>
        <v>0</v>
      </c>
      <c r="AM949" s="5">
        <f>VLOOKUP(B949, pct_raw!$A$2:$AX$1800, 49, FALSE)</f>
        <v>0</v>
      </c>
      <c r="AN949" s="5">
        <f>VLOOKUP(B949, pct_raw!$A$2:$AX$1800, 50, FALSE)</f>
        <v>0</v>
      </c>
    </row>
    <row r="950" spans="1:40" x14ac:dyDescent="0.2">
      <c r="A950" s="2" t="s">
        <v>199</v>
      </c>
      <c r="B950" s="2" t="str">
        <f t="shared" si="14"/>
        <v>Keokuk 5</v>
      </c>
      <c r="C950" s="2" t="s">
        <v>199</v>
      </c>
      <c r="D950" s="2" t="str">
        <f>VLOOKUP(B950, pct_raw!$A$2:$AX$1800, 6, FALSE)</f>
        <v xml:space="preserve"> Keokuk 5</v>
      </c>
      <c r="E950" s="5">
        <f>VLOOKUP(B950, pct_raw!$A$2:$AX$1800, 15, FALSE)</f>
        <v>11</v>
      </c>
      <c r="F950" s="5">
        <f>VLOOKUP(B950, pct_raw!$A$2:$AX$1800, 16, FALSE)</f>
        <v>15</v>
      </c>
      <c r="G950" s="5">
        <f>VLOOKUP(B950, pct_raw!$A$2:$AX$1800, 17, FALSE)</f>
        <v>0.28000000000000003</v>
      </c>
      <c r="H950">
        <f>VLOOKUP(B950, pct_raw!$A$2:$AX$1800, 18, FALSE)</f>
        <v>0</v>
      </c>
      <c r="I950" s="5">
        <f>VLOOKUP(B950, pct_raw!$A$2:$AX$1800, 19, FALSE)</f>
        <v>0</v>
      </c>
      <c r="J950">
        <f>VLOOKUP(B950, pct_raw!$A$2:$AX$1800, 20, FALSE)</f>
        <v>0</v>
      </c>
      <c r="K950" s="5">
        <f>VLOOKUP(B950, pct_raw!$A$2:$AX$1800, 21, FALSE)</f>
        <v>20</v>
      </c>
      <c r="L950" s="5">
        <f>VLOOKUP(B950, pct_raw!$A$2:$AX$1800, 22, FALSE)</f>
        <v>22</v>
      </c>
      <c r="M950" s="5">
        <f>VLOOKUP(B950, pct_raw!$A$2:$AX$1800, 23, FALSE)</f>
        <v>0.42</v>
      </c>
      <c r="N950" s="5">
        <f>VLOOKUP(B950, pct_raw!$A$2:$AX$1800, 24, FALSE)</f>
        <v>0</v>
      </c>
      <c r="O950" s="5">
        <f>VLOOKUP(B950, pct_raw!$A$2:$AX$1800, 25, FALSE)</f>
        <v>0</v>
      </c>
      <c r="P950" s="5">
        <f>VLOOKUP(B950, pct_raw!$A$2:$AX$1800, 26, FALSE)</f>
        <v>0</v>
      </c>
      <c r="Q950" s="5">
        <f>VLOOKUP(B950, pct_raw!$A$2:$AX$1800, 27, FALSE)</f>
        <v>2</v>
      </c>
      <c r="R950" s="5">
        <f>VLOOKUP(B950, pct_raw!$A$2:$AX$1800, 28, FALSE)</f>
        <v>0</v>
      </c>
      <c r="S950" s="5">
        <f>VLOOKUP(B950, pct_raw!$A$2:$AX$1800, 29, FALSE)</f>
        <v>0</v>
      </c>
      <c r="T950" s="5">
        <f>VLOOKUP(B950, pct_raw!$A$2:$AX$1800, 30, FALSE)</f>
        <v>0</v>
      </c>
      <c r="U950" s="5">
        <f>VLOOKUP(B950, pct_raw!$A$2:$AX$1800, 31, FALSE)</f>
        <v>0</v>
      </c>
      <c r="V950" s="5">
        <f>VLOOKUP(B950, pct_raw!$A$2:$AX$1800, 32, FALSE)</f>
        <v>0</v>
      </c>
      <c r="W950" s="5">
        <f>VLOOKUP(B950, pct_raw!$A$2:$AX$1800, 33, FALSE)</f>
        <v>0</v>
      </c>
      <c r="X950" s="5">
        <f>VLOOKUP(B950, pct_raw!$A$2:$AX$1800, 34, FALSE)</f>
        <v>0</v>
      </c>
      <c r="Y950" s="5">
        <f>VLOOKUP(B950, pct_raw!$A$2:$AX$1800, 35, FALSE)</f>
        <v>0</v>
      </c>
      <c r="Z950" s="5">
        <f>VLOOKUP(B950, pct_raw!$A$2:$AX$1800, 36, FALSE)</f>
        <v>13</v>
      </c>
      <c r="AA950" s="5">
        <f>VLOOKUP(B950, pct_raw!$A$2:$AX$1800, 37, FALSE)</f>
        <v>14</v>
      </c>
      <c r="AB950" s="5">
        <f>VLOOKUP(B950, pct_raw!$A$2:$AX$1800, 38, FALSE)</f>
        <v>0.28000000000000003</v>
      </c>
      <c r="AC950" s="5">
        <f>VLOOKUP(B950, pct_raw!$A$2:$AX$1800, 39, FALSE)</f>
        <v>5</v>
      </c>
      <c r="AD950" s="5">
        <f>VLOOKUP(B950, pct_raw!$A$2:$AX$1800, 40, FALSE)</f>
        <v>0</v>
      </c>
      <c r="AE950" s="5">
        <f>VLOOKUP(B950, pct_raw!$A$2:$AX$1800, 41, FALSE)</f>
        <v>0</v>
      </c>
      <c r="AF950" s="5">
        <f>VLOOKUP(B950, pct_raw!$A$2:$AX$1800, 42, FALSE)</f>
        <v>0</v>
      </c>
      <c r="AG950" s="5">
        <f>VLOOKUP(B950, pct_raw!$A$2:$AX$1800, 43, FALSE)</f>
        <v>0</v>
      </c>
      <c r="AH950" s="5">
        <f>VLOOKUP(B950, pct_raw!$A$2:$AX$1800, 44, FALSE)</f>
        <v>0</v>
      </c>
      <c r="AI950" s="5">
        <f>VLOOKUP(B950, pct_raw!$A$2:$AX$1800, 45, FALSE)</f>
        <v>10</v>
      </c>
      <c r="AJ950" s="5">
        <f>VLOOKUP(B950, pct_raw!$A$2:$AX$1800, 46, FALSE)</f>
        <v>13</v>
      </c>
      <c r="AK950" s="5">
        <f>VLOOKUP(B950, pct_raw!$A$2:$AX$1800, 47, FALSE)</f>
        <v>0.14000000000000001</v>
      </c>
      <c r="AL950" s="5">
        <f>VLOOKUP(B950, pct_raw!$A$2:$AX$1800, 48, FALSE)</f>
        <v>4</v>
      </c>
      <c r="AM950" s="5">
        <f>VLOOKUP(B950, pct_raw!$A$2:$AX$1800, 49, FALSE)</f>
        <v>1</v>
      </c>
      <c r="AN950" s="5">
        <f>VLOOKUP(B950, pct_raw!$A$2:$AX$1800, 50, FALSE)</f>
        <v>0</v>
      </c>
    </row>
    <row r="951" spans="1:40" x14ac:dyDescent="0.2">
      <c r="A951" s="2" t="s">
        <v>200</v>
      </c>
      <c r="B951" s="2" t="str">
        <f t="shared" si="14"/>
        <v>Keokuk 6</v>
      </c>
      <c r="C951" s="2" t="s">
        <v>200</v>
      </c>
      <c r="D951" s="2" t="str">
        <f>VLOOKUP(B951, pct_raw!$A$2:$AX$1800, 6, FALSE)</f>
        <v xml:space="preserve"> Keokuk 6</v>
      </c>
      <c r="E951" s="5">
        <f>VLOOKUP(B951, pct_raw!$A$2:$AX$1800, 15, FALSE)</f>
        <v>12</v>
      </c>
      <c r="F951" s="5">
        <f>VLOOKUP(B951, pct_raw!$A$2:$AX$1800, 16, FALSE)</f>
        <v>12</v>
      </c>
      <c r="G951" s="5">
        <f>VLOOKUP(B951, pct_raw!$A$2:$AX$1800, 17, FALSE)</f>
        <v>0.28000000000000003</v>
      </c>
      <c r="H951">
        <f>VLOOKUP(B951, pct_raw!$A$2:$AX$1800, 18, FALSE)</f>
        <v>0</v>
      </c>
      <c r="I951" s="5">
        <f>VLOOKUP(B951, pct_raw!$A$2:$AX$1800, 19, FALSE)</f>
        <v>0</v>
      </c>
      <c r="J951">
        <f>VLOOKUP(B951, pct_raw!$A$2:$AX$1800, 20, FALSE)</f>
        <v>0</v>
      </c>
      <c r="K951" s="5">
        <f>VLOOKUP(B951, pct_raw!$A$2:$AX$1800, 21, FALSE)</f>
        <v>11</v>
      </c>
      <c r="L951" s="5">
        <f>VLOOKUP(B951, pct_raw!$A$2:$AX$1800, 22, FALSE)</f>
        <v>12</v>
      </c>
      <c r="M951" s="5">
        <f>VLOOKUP(B951, pct_raw!$A$2:$AX$1800, 23, FALSE)</f>
        <v>0.28000000000000003</v>
      </c>
      <c r="N951" s="5">
        <f>VLOOKUP(B951, pct_raw!$A$2:$AX$1800, 24, FALSE)</f>
        <v>0</v>
      </c>
      <c r="O951" s="5">
        <f>VLOOKUP(B951, pct_raw!$A$2:$AX$1800, 25, FALSE)</f>
        <v>0</v>
      </c>
      <c r="P951" s="5">
        <f>VLOOKUP(B951, pct_raw!$A$2:$AX$1800, 26, FALSE)</f>
        <v>0</v>
      </c>
      <c r="Q951" s="5">
        <f>VLOOKUP(B951, pct_raw!$A$2:$AX$1800, 27, FALSE)</f>
        <v>0</v>
      </c>
      <c r="R951" s="5">
        <f>VLOOKUP(B951, pct_raw!$A$2:$AX$1800, 28, FALSE)</f>
        <v>0</v>
      </c>
      <c r="S951" s="5">
        <f>VLOOKUP(B951, pct_raw!$A$2:$AX$1800, 29, FALSE)</f>
        <v>0</v>
      </c>
      <c r="T951" s="5">
        <f>VLOOKUP(B951, pct_raw!$A$2:$AX$1800, 30, FALSE)</f>
        <v>0</v>
      </c>
      <c r="U951" s="5">
        <f>VLOOKUP(B951, pct_raw!$A$2:$AX$1800, 31, FALSE)</f>
        <v>0</v>
      </c>
      <c r="V951" s="5">
        <f>VLOOKUP(B951, pct_raw!$A$2:$AX$1800, 32, FALSE)</f>
        <v>0</v>
      </c>
      <c r="W951" s="5">
        <f>VLOOKUP(B951, pct_raw!$A$2:$AX$1800, 33, FALSE)</f>
        <v>0</v>
      </c>
      <c r="X951" s="5">
        <f>VLOOKUP(B951, pct_raw!$A$2:$AX$1800, 34, FALSE)</f>
        <v>0</v>
      </c>
      <c r="Y951" s="5">
        <f>VLOOKUP(B951, pct_raw!$A$2:$AX$1800, 35, FALSE)</f>
        <v>0</v>
      </c>
      <c r="Z951" s="5">
        <f>VLOOKUP(B951, pct_raw!$A$2:$AX$1800, 36, FALSE)</f>
        <v>9</v>
      </c>
      <c r="AA951" s="5">
        <f>VLOOKUP(B951, pct_raw!$A$2:$AX$1800, 37, FALSE)</f>
        <v>9</v>
      </c>
      <c r="AB951" s="5">
        <f>VLOOKUP(B951, pct_raw!$A$2:$AX$1800, 38, FALSE)</f>
        <v>0.28000000000000003</v>
      </c>
      <c r="AC951" s="5">
        <f>VLOOKUP(B951, pct_raw!$A$2:$AX$1800, 39, FALSE)</f>
        <v>0</v>
      </c>
      <c r="AD951" s="5">
        <f>VLOOKUP(B951, pct_raw!$A$2:$AX$1800, 40, FALSE)</f>
        <v>0</v>
      </c>
      <c r="AE951" s="5">
        <f>VLOOKUP(B951, pct_raw!$A$2:$AX$1800, 41, FALSE)</f>
        <v>0</v>
      </c>
      <c r="AF951" s="5">
        <f>VLOOKUP(B951, pct_raw!$A$2:$AX$1800, 42, FALSE)</f>
        <v>0</v>
      </c>
      <c r="AG951" s="5">
        <f>VLOOKUP(B951, pct_raw!$A$2:$AX$1800, 43, FALSE)</f>
        <v>0</v>
      </c>
      <c r="AH951" s="5">
        <f>VLOOKUP(B951, pct_raw!$A$2:$AX$1800, 44, FALSE)</f>
        <v>0</v>
      </c>
      <c r="AI951" s="5">
        <f>VLOOKUP(B951, pct_raw!$A$2:$AX$1800, 45, FALSE)</f>
        <v>6</v>
      </c>
      <c r="AJ951" s="5">
        <f>VLOOKUP(B951, pct_raw!$A$2:$AX$1800, 46, FALSE)</f>
        <v>6</v>
      </c>
      <c r="AK951" s="5">
        <f>VLOOKUP(B951, pct_raw!$A$2:$AX$1800, 47, FALSE)</f>
        <v>0.14000000000000001</v>
      </c>
      <c r="AL951" s="5">
        <f>VLOOKUP(B951, pct_raw!$A$2:$AX$1800, 48, FALSE)</f>
        <v>1</v>
      </c>
      <c r="AM951" s="5">
        <f>VLOOKUP(B951, pct_raw!$A$2:$AX$1800, 49, FALSE)</f>
        <v>0</v>
      </c>
      <c r="AN951" s="5">
        <f>VLOOKUP(B951, pct_raw!$A$2:$AX$1800, 50, FALSE)</f>
        <v>0</v>
      </c>
    </row>
    <row r="952" spans="1:40" x14ac:dyDescent="0.2">
      <c r="A952" s="2" t="s">
        <v>201</v>
      </c>
      <c r="B952" s="2" t="str">
        <f t="shared" si="14"/>
        <v>Keokuk 7</v>
      </c>
      <c r="C952" s="2" t="s">
        <v>201</v>
      </c>
      <c r="D952" s="2" t="str">
        <f>VLOOKUP(B952, pct_raw!$A$2:$AX$1800, 6, FALSE)</f>
        <v xml:space="preserve"> Keokuk 7</v>
      </c>
      <c r="E952" s="5">
        <f>VLOOKUP(B952, pct_raw!$A$2:$AX$1800, 15, FALSE)</f>
        <v>22</v>
      </c>
      <c r="F952" s="5">
        <f>VLOOKUP(B952, pct_raw!$A$2:$AX$1800, 16, FALSE)</f>
        <v>22</v>
      </c>
      <c r="G952" s="5">
        <f>VLOOKUP(B952, pct_raw!$A$2:$AX$1800, 17, FALSE)</f>
        <v>0.28000000000000003</v>
      </c>
      <c r="H952">
        <f>VLOOKUP(B952, pct_raw!$A$2:$AX$1800, 18, FALSE)</f>
        <v>0</v>
      </c>
      <c r="I952" s="5">
        <f>VLOOKUP(B952, pct_raw!$A$2:$AX$1800, 19, FALSE)</f>
        <v>0</v>
      </c>
      <c r="J952">
        <f>VLOOKUP(B952, pct_raw!$A$2:$AX$1800, 20, FALSE)</f>
        <v>0</v>
      </c>
      <c r="K952" s="5">
        <f>VLOOKUP(B952, pct_raw!$A$2:$AX$1800, 21, FALSE)</f>
        <v>22</v>
      </c>
      <c r="L952" s="5">
        <f>VLOOKUP(B952, pct_raw!$A$2:$AX$1800, 22, FALSE)</f>
        <v>27</v>
      </c>
      <c r="M952" s="5">
        <f>VLOOKUP(B952, pct_raw!$A$2:$AX$1800, 23, FALSE)</f>
        <v>0.42</v>
      </c>
      <c r="N952" s="5">
        <f>VLOOKUP(B952, pct_raw!$A$2:$AX$1800, 24, FALSE)</f>
        <v>1</v>
      </c>
      <c r="O952" s="5">
        <f>VLOOKUP(B952, pct_raw!$A$2:$AX$1800, 25, FALSE)</f>
        <v>0</v>
      </c>
      <c r="P952" s="5">
        <f>VLOOKUP(B952, pct_raw!$A$2:$AX$1800, 26, FALSE)</f>
        <v>0</v>
      </c>
      <c r="Q952" s="5">
        <f>VLOOKUP(B952, pct_raw!$A$2:$AX$1800, 27, FALSE)</f>
        <v>7</v>
      </c>
      <c r="R952" s="5">
        <f>VLOOKUP(B952, pct_raw!$A$2:$AX$1800, 28, FALSE)</f>
        <v>13</v>
      </c>
      <c r="S952" s="5">
        <f>VLOOKUP(B952, pct_raw!$A$2:$AX$1800, 29, FALSE)</f>
        <v>0.14000000000000001</v>
      </c>
      <c r="T952" s="5">
        <f>VLOOKUP(B952, pct_raw!$A$2:$AX$1800, 30, FALSE)</f>
        <v>0</v>
      </c>
      <c r="U952" s="5">
        <f>VLOOKUP(B952, pct_raw!$A$2:$AX$1800, 31, FALSE)</f>
        <v>0</v>
      </c>
      <c r="V952" s="5">
        <f>VLOOKUP(B952, pct_raw!$A$2:$AX$1800, 32, FALSE)</f>
        <v>0</v>
      </c>
      <c r="W952" s="5">
        <f>VLOOKUP(B952, pct_raw!$A$2:$AX$1800, 33, FALSE)</f>
        <v>0</v>
      </c>
      <c r="X952" s="5">
        <f>VLOOKUP(B952, pct_raw!$A$2:$AX$1800, 34, FALSE)</f>
        <v>0</v>
      </c>
      <c r="Y952" s="5">
        <f>VLOOKUP(B952, pct_raw!$A$2:$AX$1800, 35, FALSE)</f>
        <v>0</v>
      </c>
      <c r="Z952" s="5">
        <f>VLOOKUP(B952, pct_raw!$A$2:$AX$1800, 36, FALSE)</f>
        <v>15</v>
      </c>
      <c r="AA952" s="5">
        <f>VLOOKUP(B952, pct_raw!$A$2:$AX$1800, 37, FALSE)</f>
        <v>18</v>
      </c>
      <c r="AB952" s="5">
        <f>VLOOKUP(B952, pct_raw!$A$2:$AX$1800, 38, FALSE)</f>
        <v>0.28000000000000003</v>
      </c>
      <c r="AC952" s="5">
        <f>VLOOKUP(B952, pct_raw!$A$2:$AX$1800, 39, FALSE)</f>
        <v>0</v>
      </c>
      <c r="AD952" s="5">
        <f>VLOOKUP(B952, pct_raw!$A$2:$AX$1800, 40, FALSE)</f>
        <v>0</v>
      </c>
      <c r="AE952" s="5">
        <f>VLOOKUP(B952, pct_raw!$A$2:$AX$1800, 41, FALSE)</f>
        <v>0</v>
      </c>
      <c r="AF952" s="5">
        <f>VLOOKUP(B952, pct_raw!$A$2:$AX$1800, 42, FALSE)</f>
        <v>0</v>
      </c>
      <c r="AG952" s="5">
        <f>VLOOKUP(B952, pct_raw!$A$2:$AX$1800, 43, FALSE)</f>
        <v>0</v>
      </c>
      <c r="AH952" s="5">
        <f>VLOOKUP(B952, pct_raw!$A$2:$AX$1800, 44, FALSE)</f>
        <v>0</v>
      </c>
      <c r="AI952" s="5">
        <f>VLOOKUP(B952, pct_raw!$A$2:$AX$1800, 45, FALSE)</f>
        <v>5</v>
      </c>
      <c r="AJ952" s="5">
        <f>VLOOKUP(B952, pct_raw!$A$2:$AX$1800, 46, FALSE)</f>
        <v>0</v>
      </c>
      <c r="AK952" s="5">
        <f>VLOOKUP(B952, pct_raw!$A$2:$AX$1800, 47, FALSE)</f>
        <v>0</v>
      </c>
      <c r="AL952" s="5">
        <f>VLOOKUP(B952, pct_raw!$A$2:$AX$1800, 48, FALSE)</f>
        <v>8</v>
      </c>
      <c r="AM952" s="5">
        <f>VLOOKUP(B952, pct_raw!$A$2:$AX$1800, 49, FALSE)</f>
        <v>0</v>
      </c>
      <c r="AN952" s="5">
        <f>VLOOKUP(B952, pct_raw!$A$2:$AX$1800, 50, FALSE)</f>
        <v>0</v>
      </c>
    </row>
    <row r="953" spans="1:40" x14ac:dyDescent="0.2">
      <c r="A953" s="2" t="s">
        <v>1434</v>
      </c>
      <c r="B953" s="2" t="str">
        <f t="shared" si="14"/>
        <v>Keokuk Twp</v>
      </c>
      <c r="C953" s="2" t="s">
        <v>1434</v>
      </c>
      <c r="D953" s="2" t="str">
        <f>VLOOKUP(B953, pct_raw!$A$2:$AX$1800, 6, FALSE)</f>
        <v xml:space="preserve"> Keokuk Twp</v>
      </c>
      <c r="E953" s="5">
        <f>VLOOKUP(B953, pct_raw!$A$2:$AX$1800, 15, FALSE)</f>
        <v>3</v>
      </c>
      <c r="F953" s="5">
        <f>VLOOKUP(B953, pct_raw!$A$2:$AX$1800, 16, FALSE)</f>
        <v>3</v>
      </c>
      <c r="G953" s="5">
        <f>VLOOKUP(B953, pct_raw!$A$2:$AX$1800, 17, FALSE)</f>
        <v>0.09</v>
      </c>
      <c r="H953">
        <f>VLOOKUP(B953, pct_raw!$A$2:$AX$1800, 18, FALSE)</f>
        <v>0</v>
      </c>
      <c r="I953" s="5">
        <f>VLOOKUP(B953, pct_raw!$A$2:$AX$1800, 19, FALSE)</f>
        <v>0</v>
      </c>
      <c r="J953">
        <f>VLOOKUP(B953, pct_raw!$A$2:$AX$1800, 20, FALSE)</f>
        <v>0</v>
      </c>
      <c r="K953" s="5">
        <f>VLOOKUP(B953, pct_raw!$A$2:$AX$1800, 21, FALSE)</f>
        <v>7</v>
      </c>
      <c r="L953" s="5">
        <f>VLOOKUP(B953, pct_raw!$A$2:$AX$1800, 22, FALSE)</f>
        <v>7</v>
      </c>
      <c r="M953" s="5">
        <f>VLOOKUP(B953, pct_raw!$A$2:$AX$1800, 23, FALSE)</f>
        <v>0.09</v>
      </c>
      <c r="N953" s="5">
        <f>VLOOKUP(B953, pct_raw!$A$2:$AX$1800, 24, FALSE)</f>
        <v>0</v>
      </c>
      <c r="O953" s="5">
        <f>VLOOKUP(B953, pct_raw!$A$2:$AX$1800, 25, FALSE)</f>
        <v>0</v>
      </c>
      <c r="P953" s="5">
        <f>VLOOKUP(B953, pct_raw!$A$2:$AX$1800, 26, FALSE)</f>
        <v>0</v>
      </c>
      <c r="Q953" s="5">
        <f>VLOOKUP(B953, pct_raw!$A$2:$AX$1800, 27, FALSE)</f>
        <v>0</v>
      </c>
      <c r="R953" s="5">
        <f>VLOOKUP(B953, pct_raw!$A$2:$AX$1800, 28, FALSE)</f>
        <v>0</v>
      </c>
      <c r="S953" s="5">
        <f>VLOOKUP(B953, pct_raw!$A$2:$AX$1800, 29, FALSE)</f>
        <v>0</v>
      </c>
      <c r="T953" s="5">
        <f>VLOOKUP(B953, pct_raw!$A$2:$AX$1800, 30, FALSE)</f>
        <v>0</v>
      </c>
      <c r="U953" s="5">
        <f>VLOOKUP(B953, pct_raw!$A$2:$AX$1800, 31, FALSE)</f>
        <v>0</v>
      </c>
      <c r="V953" s="5">
        <f>VLOOKUP(B953, pct_raw!$A$2:$AX$1800, 32, FALSE)</f>
        <v>0</v>
      </c>
      <c r="W953" s="5">
        <f>VLOOKUP(B953, pct_raw!$A$2:$AX$1800, 33, FALSE)</f>
        <v>0</v>
      </c>
      <c r="X953" s="5">
        <f>VLOOKUP(B953, pct_raw!$A$2:$AX$1800, 34, FALSE)</f>
        <v>0</v>
      </c>
      <c r="Y953" s="5">
        <f>VLOOKUP(B953, pct_raw!$A$2:$AX$1800, 35, FALSE)</f>
        <v>0</v>
      </c>
      <c r="Z953" s="5">
        <f>VLOOKUP(B953, pct_raw!$A$2:$AX$1800, 36, FALSE)</f>
        <v>3</v>
      </c>
      <c r="AA953" s="5">
        <f>VLOOKUP(B953, pct_raw!$A$2:$AX$1800, 37, FALSE)</f>
        <v>3</v>
      </c>
      <c r="AB953" s="5">
        <f>VLOOKUP(B953, pct_raw!$A$2:$AX$1800, 38, FALSE)</f>
        <v>0.09</v>
      </c>
      <c r="AC953" s="5">
        <f>VLOOKUP(B953, pct_raw!$A$2:$AX$1800, 39, FALSE)</f>
        <v>0</v>
      </c>
      <c r="AD953" s="5">
        <f>VLOOKUP(B953, pct_raw!$A$2:$AX$1800, 40, FALSE)</f>
        <v>0</v>
      </c>
      <c r="AE953" s="5">
        <f>VLOOKUP(B953, pct_raw!$A$2:$AX$1800, 41, FALSE)</f>
        <v>0</v>
      </c>
      <c r="AF953" s="5">
        <f>VLOOKUP(B953, pct_raw!$A$2:$AX$1800, 42, FALSE)</f>
        <v>0</v>
      </c>
      <c r="AG953" s="5">
        <f>VLOOKUP(B953, pct_raw!$A$2:$AX$1800, 43, FALSE)</f>
        <v>0</v>
      </c>
      <c r="AH953" s="5">
        <f>VLOOKUP(B953, pct_raw!$A$2:$AX$1800, 44, FALSE)</f>
        <v>0</v>
      </c>
      <c r="AI953" s="5">
        <f>VLOOKUP(B953, pct_raw!$A$2:$AX$1800, 45, FALSE)</f>
        <v>0</v>
      </c>
      <c r="AJ953" s="5">
        <f>VLOOKUP(B953, pct_raw!$A$2:$AX$1800, 46, FALSE)</f>
        <v>0</v>
      </c>
      <c r="AK953" s="5">
        <f>VLOOKUP(B953, pct_raw!$A$2:$AX$1800, 47, FALSE)</f>
        <v>0</v>
      </c>
      <c r="AL953" s="5">
        <f>VLOOKUP(B953, pct_raw!$A$2:$AX$1800, 48, FALSE)</f>
        <v>3</v>
      </c>
      <c r="AM953" s="5">
        <f>VLOOKUP(B953, pct_raw!$A$2:$AX$1800, 49, FALSE)</f>
        <v>3</v>
      </c>
      <c r="AN953" s="5">
        <f>VLOOKUP(B953, pct_raw!$A$2:$AX$1800, 50, FALSE)</f>
        <v>0.09</v>
      </c>
    </row>
    <row r="954" spans="1:40" x14ac:dyDescent="0.2">
      <c r="A954" s="2" t="s">
        <v>1435</v>
      </c>
      <c r="B954" s="2" t="str">
        <f t="shared" si="14"/>
        <v>Keosauqua</v>
      </c>
      <c r="C954" s="2" t="s">
        <v>1435</v>
      </c>
      <c r="D954" s="2" t="str">
        <f>VLOOKUP(B954, pct_raw!$A$2:$AX$1800, 6, FALSE)</f>
        <v xml:space="preserve"> Keosauqua</v>
      </c>
      <c r="E954" s="5">
        <f>VLOOKUP(B954, pct_raw!$A$2:$AX$1800, 15, FALSE)</f>
        <v>5</v>
      </c>
      <c r="F954" s="5">
        <f>VLOOKUP(B954, pct_raw!$A$2:$AX$1800, 16, FALSE)</f>
        <v>0</v>
      </c>
      <c r="G954" s="5">
        <f>VLOOKUP(B954, pct_raw!$A$2:$AX$1800, 17, FALSE)</f>
        <v>0</v>
      </c>
      <c r="H954">
        <f>VLOOKUP(B954, pct_raw!$A$2:$AX$1800, 18, FALSE)</f>
        <v>0</v>
      </c>
      <c r="I954" s="5">
        <f>VLOOKUP(B954, pct_raw!$A$2:$AX$1800, 19, FALSE)</f>
        <v>0</v>
      </c>
      <c r="J954">
        <f>VLOOKUP(B954, pct_raw!$A$2:$AX$1800, 20, FALSE)</f>
        <v>0</v>
      </c>
      <c r="K954" s="5">
        <f>VLOOKUP(B954, pct_raw!$A$2:$AX$1800, 21, FALSE)</f>
        <v>25</v>
      </c>
      <c r="L954" s="5">
        <f>VLOOKUP(B954, pct_raw!$A$2:$AX$1800, 22, FALSE)</f>
        <v>30</v>
      </c>
      <c r="M954" s="5">
        <f>VLOOKUP(B954, pct_raw!$A$2:$AX$1800, 23, FALSE)</f>
        <v>0.5</v>
      </c>
      <c r="N954" s="5">
        <f>VLOOKUP(B954, pct_raw!$A$2:$AX$1800, 24, FALSE)</f>
        <v>0</v>
      </c>
      <c r="O954" s="5">
        <f>VLOOKUP(B954, pct_raw!$A$2:$AX$1800, 25, FALSE)</f>
        <v>0</v>
      </c>
      <c r="P954" s="5">
        <f>VLOOKUP(B954, pct_raw!$A$2:$AX$1800, 26, FALSE)</f>
        <v>0</v>
      </c>
      <c r="Q954" s="5">
        <f>VLOOKUP(B954, pct_raw!$A$2:$AX$1800, 27, FALSE)</f>
        <v>3</v>
      </c>
      <c r="R954" s="5">
        <f>VLOOKUP(B954, pct_raw!$A$2:$AX$1800, 28, FALSE)</f>
        <v>0</v>
      </c>
      <c r="S954" s="5">
        <f>VLOOKUP(B954, pct_raw!$A$2:$AX$1800, 29, FALSE)</f>
        <v>0</v>
      </c>
      <c r="T954" s="5">
        <f>VLOOKUP(B954, pct_raw!$A$2:$AX$1800, 30, FALSE)</f>
        <v>0</v>
      </c>
      <c r="U954" s="5">
        <f>VLOOKUP(B954, pct_raw!$A$2:$AX$1800, 31, FALSE)</f>
        <v>0</v>
      </c>
      <c r="V954" s="5">
        <f>VLOOKUP(B954, pct_raw!$A$2:$AX$1800, 32, FALSE)</f>
        <v>0</v>
      </c>
      <c r="W954" s="5">
        <f>VLOOKUP(B954, pct_raw!$A$2:$AX$1800, 33, FALSE)</f>
        <v>0</v>
      </c>
      <c r="X954" s="5">
        <f>VLOOKUP(B954, pct_raw!$A$2:$AX$1800, 34, FALSE)</f>
        <v>0</v>
      </c>
      <c r="Y954" s="5">
        <f>VLOOKUP(B954, pct_raw!$A$2:$AX$1800, 35, FALSE)</f>
        <v>0</v>
      </c>
      <c r="Z954" s="5">
        <f>VLOOKUP(B954, pct_raw!$A$2:$AX$1800, 36, FALSE)</f>
        <v>12</v>
      </c>
      <c r="AA954" s="5">
        <f>VLOOKUP(B954, pct_raw!$A$2:$AX$1800, 37, FALSE)</f>
        <v>12</v>
      </c>
      <c r="AB954" s="5">
        <f>VLOOKUP(B954, pct_raw!$A$2:$AX$1800, 38, FALSE)</f>
        <v>0.2</v>
      </c>
      <c r="AC954" s="5">
        <f>VLOOKUP(B954, pct_raw!$A$2:$AX$1800, 39, FALSE)</f>
        <v>2</v>
      </c>
      <c r="AD954" s="5">
        <f>VLOOKUP(B954, pct_raw!$A$2:$AX$1800, 40, FALSE)</f>
        <v>0</v>
      </c>
      <c r="AE954" s="5">
        <f>VLOOKUP(B954, pct_raw!$A$2:$AX$1800, 41, FALSE)</f>
        <v>0</v>
      </c>
      <c r="AF954" s="5">
        <f>VLOOKUP(B954, pct_raw!$A$2:$AX$1800, 42, FALSE)</f>
        <v>1</v>
      </c>
      <c r="AG954" s="5">
        <f>VLOOKUP(B954, pct_raw!$A$2:$AX$1800, 43, FALSE)</f>
        <v>3</v>
      </c>
      <c r="AH954" s="5">
        <f>VLOOKUP(B954, pct_raw!$A$2:$AX$1800, 44, FALSE)</f>
        <v>0</v>
      </c>
      <c r="AI954" s="5">
        <f>VLOOKUP(B954, pct_raw!$A$2:$AX$1800, 45, FALSE)</f>
        <v>11</v>
      </c>
      <c r="AJ954" s="5">
        <f>VLOOKUP(B954, pct_raw!$A$2:$AX$1800, 46, FALSE)</f>
        <v>15</v>
      </c>
      <c r="AK954" s="5">
        <f>VLOOKUP(B954, pct_raw!$A$2:$AX$1800, 47, FALSE)</f>
        <v>0.3</v>
      </c>
      <c r="AL954" s="5">
        <f>VLOOKUP(B954, pct_raw!$A$2:$AX$1800, 48, FALSE)</f>
        <v>0</v>
      </c>
      <c r="AM954" s="5">
        <f>VLOOKUP(B954, pct_raw!$A$2:$AX$1800, 49, FALSE)</f>
        <v>0</v>
      </c>
      <c r="AN954" s="5">
        <f>VLOOKUP(B954, pct_raw!$A$2:$AX$1800, 50, FALSE)</f>
        <v>0</v>
      </c>
    </row>
    <row r="955" spans="1:40" x14ac:dyDescent="0.2">
      <c r="A955" s="2" t="s">
        <v>891</v>
      </c>
      <c r="B955" s="2" t="str">
        <f t="shared" si="14"/>
        <v>King Linden</v>
      </c>
      <c r="C955" s="2" t="s">
        <v>891</v>
      </c>
      <c r="D955" s="2" t="str">
        <f>VLOOKUP(B955, pct_raw!$A$2:$AX$1800, 6, FALSE)</f>
        <v xml:space="preserve"> King Linden</v>
      </c>
      <c r="E955" s="5">
        <f>VLOOKUP(B955, pct_raw!$A$2:$AX$1800, 15, FALSE)</f>
        <v>2</v>
      </c>
      <c r="F955" s="5">
        <f>VLOOKUP(B955, pct_raw!$A$2:$AX$1800, 16, FALSE)</f>
        <v>0</v>
      </c>
      <c r="G955" s="5">
        <f>VLOOKUP(B955, pct_raw!$A$2:$AX$1800, 17, FALSE)</f>
        <v>0</v>
      </c>
      <c r="H955">
        <f>VLOOKUP(B955, pct_raw!$A$2:$AX$1800, 18, FALSE)</f>
        <v>0</v>
      </c>
      <c r="I955" s="5">
        <f>VLOOKUP(B955, pct_raw!$A$2:$AX$1800, 19, FALSE)</f>
        <v>0</v>
      </c>
      <c r="J955">
        <f>VLOOKUP(B955, pct_raw!$A$2:$AX$1800, 20, FALSE)</f>
        <v>0</v>
      </c>
      <c r="K955" s="5">
        <f>VLOOKUP(B955, pct_raw!$A$2:$AX$1800, 21, FALSE)</f>
        <v>10</v>
      </c>
      <c r="L955" s="5">
        <f>VLOOKUP(B955, pct_raw!$A$2:$AX$1800, 22, FALSE)</f>
        <v>11</v>
      </c>
      <c r="M955" s="5">
        <f>VLOOKUP(B955, pct_raw!$A$2:$AX$1800, 23, FALSE)</f>
        <v>0.15</v>
      </c>
      <c r="N955" s="5">
        <f>VLOOKUP(B955, pct_raw!$A$2:$AX$1800, 24, FALSE)</f>
        <v>0</v>
      </c>
      <c r="O955" s="5">
        <f>VLOOKUP(B955, pct_raw!$A$2:$AX$1800, 25, FALSE)</f>
        <v>0</v>
      </c>
      <c r="P955" s="5">
        <f>VLOOKUP(B955, pct_raw!$A$2:$AX$1800, 26, FALSE)</f>
        <v>0</v>
      </c>
      <c r="Q955" s="5">
        <f>VLOOKUP(B955, pct_raw!$A$2:$AX$1800, 27, FALSE)</f>
        <v>7</v>
      </c>
      <c r="R955" s="5">
        <f>VLOOKUP(B955, pct_raw!$A$2:$AX$1800, 28, FALSE)</f>
        <v>7</v>
      </c>
      <c r="S955" s="5">
        <f>VLOOKUP(B955, pct_raw!$A$2:$AX$1800, 29, FALSE)</f>
        <v>0.15</v>
      </c>
      <c r="T955" s="5">
        <f>VLOOKUP(B955, pct_raw!$A$2:$AX$1800, 30, FALSE)</f>
        <v>0</v>
      </c>
      <c r="U955" s="5">
        <f>VLOOKUP(B955, pct_raw!$A$2:$AX$1800, 31, FALSE)</f>
        <v>0</v>
      </c>
      <c r="V955" s="5">
        <f>VLOOKUP(B955, pct_raw!$A$2:$AX$1800, 32, FALSE)</f>
        <v>0</v>
      </c>
      <c r="W955" s="5">
        <f>VLOOKUP(B955, pct_raw!$A$2:$AX$1800, 33, FALSE)</f>
        <v>0</v>
      </c>
      <c r="X955" s="5">
        <f>VLOOKUP(B955, pct_raw!$A$2:$AX$1800, 34, FALSE)</f>
        <v>0</v>
      </c>
      <c r="Y955" s="5">
        <f>VLOOKUP(B955, pct_raw!$A$2:$AX$1800, 35, FALSE)</f>
        <v>0</v>
      </c>
      <c r="Z955" s="5">
        <f>VLOOKUP(B955, pct_raw!$A$2:$AX$1800, 36, FALSE)</f>
        <v>1</v>
      </c>
      <c r="AA955" s="5">
        <f>VLOOKUP(B955, pct_raw!$A$2:$AX$1800, 37, FALSE)</f>
        <v>0</v>
      </c>
      <c r="AB955" s="5">
        <f>VLOOKUP(B955, pct_raw!$A$2:$AX$1800, 38, FALSE)</f>
        <v>0</v>
      </c>
      <c r="AC955" s="5">
        <f>VLOOKUP(B955, pct_raw!$A$2:$AX$1800, 39, FALSE)</f>
        <v>0</v>
      </c>
      <c r="AD955" s="5">
        <f>VLOOKUP(B955, pct_raw!$A$2:$AX$1800, 40, FALSE)</f>
        <v>0</v>
      </c>
      <c r="AE955" s="5">
        <f>VLOOKUP(B955, pct_raw!$A$2:$AX$1800, 41, FALSE)</f>
        <v>0</v>
      </c>
      <c r="AF955" s="5">
        <f>VLOOKUP(B955, pct_raw!$A$2:$AX$1800, 42, FALSE)</f>
        <v>0</v>
      </c>
      <c r="AG955" s="5">
        <f>VLOOKUP(B955, pct_raw!$A$2:$AX$1800, 43, FALSE)</f>
        <v>2</v>
      </c>
      <c r="AH955" s="5">
        <f>VLOOKUP(B955, pct_raw!$A$2:$AX$1800, 44, FALSE)</f>
        <v>0</v>
      </c>
      <c r="AI955" s="5">
        <f>VLOOKUP(B955, pct_raw!$A$2:$AX$1800, 45, FALSE)</f>
        <v>0</v>
      </c>
      <c r="AJ955" s="5">
        <f>VLOOKUP(B955, pct_raw!$A$2:$AX$1800, 46, FALSE)</f>
        <v>0</v>
      </c>
      <c r="AK955" s="5">
        <f>VLOOKUP(B955, pct_raw!$A$2:$AX$1800, 47, FALSE)</f>
        <v>0</v>
      </c>
      <c r="AL955" s="5">
        <f>VLOOKUP(B955, pct_raw!$A$2:$AX$1800, 48, FALSE)</f>
        <v>0</v>
      </c>
      <c r="AM955" s="5">
        <f>VLOOKUP(B955, pct_raw!$A$2:$AX$1800, 49, FALSE)</f>
        <v>0</v>
      </c>
      <c r="AN955" s="5">
        <f>VLOOKUP(B955, pct_raw!$A$2:$AX$1800, 50, FALSE)</f>
        <v>0</v>
      </c>
    </row>
    <row r="956" spans="1:40" x14ac:dyDescent="0.2">
      <c r="A956" s="2" t="s">
        <v>225</v>
      </c>
      <c r="B956" s="2" t="str">
        <f t="shared" si="14"/>
        <v>Knoxville 1</v>
      </c>
      <c r="C956" s="2" t="s">
        <v>225</v>
      </c>
      <c r="D956" s="2" t="str">
        <f>VLOOKUP(B956, pct_raw!$A$2:$AX$1800, 6, FALSE)</f>
        <v xml:space="preserve"> Knoxville 1</v>
      </c>
      <c r="E956" s="5">
        <f>VLOOKUP(B956, pct_raw!$A$2:$AX$1800, 15, FALSE)</f>
        <v>12</v>
      </c>
      <c r="F956" s="5">
        <f>VLOOKUP(B956, pct_raw!$A$2:$AX$1800, 16, FALSE)</f>
        <v>12</v>
      </c>
      <c r="G956" s="5">
        <f>VLOOKUP(B956, pct_raw!$A$2:$AX$1800, 17, FALSE)</f>
        <v>0.18</v>
      </c>
      <c r="H956">
        <f>VLOOKUP(B956, pct_raw!$A$2:$AX$1800, 18, FALSE)</f>
        <v>0</v>
      </c>
      <c r="I956" s="5">
        <f>VLOOKUP(B956, pct_raw!$A$2:$AX$1800, 19, FALSE)</f>
        <v>0</v>
      </c>
      <c r="J956">
        <f>VLOOKUP(B956, pct_raw!$A$2:$AX$1800, 20, FALSE)</f>
        <v>0</v>
      </c>
      <c r="K956" s="5">
        <f>VLOOKUP(B956, pct_raw!$A$2:$AX$1800, 21, FALSE)</f>
        <v>20</v>
      </c>
      <c r="L956" s="5">
        <f>VLOOKUP(B956, pct_raw!$A$2:$AX$1800, 22, FALSE)</f>
        <v>26</v>
      </c>
      <c r="M956" s="5">
        <f>VLOOKUP(B956, pct_raw!$A$2:$AX$1800, 23, FALSE)</f>
        <v>0.54</v>
      </c>
      <c r="N956" s="5">
        <f>VLOOKUP(B956, pct_raw!$A$2:$AX$1800, 24, FALSE)</f>
        <v>0</v>
      </c>
      <c r="O956" s="5">
        <f>VLOOKUP(B956, pct_raw!$A$2:$AX$1800, 25, FALSE)</f>
        <v>0</v>
      </c>
      <c r="P956" s="5">
        <f>VLOOKUP(B956, pct_raw!$A$2:$AX$1800, 26, FALSE)</f>
        <v>0</v>
      </c>
      <c r="Q956" s="5">
        <f>VLOOKUP(B956, pct_raw!$A$2:$AX$1800, 27, FALSE)</f>
        <v>6</v>
      </c>
      <c r="R956" s="5">
        <f>VLOOKUP(B956, pct_raw!$A$2:$AX$1800, 28, FALSE)</f>
        <v>0</v>
      </c>
      <c r="S956" s="5">
        <f>VLOOKUP(B956, pct_raw!$A$2:$AX$1800, 29, FALSE)</f>
        <v>0</v>
      </c>
      <c r="T956" s="5">
        <f>VLOOKUP(B956, pct_raw!$A$2:$AX$1800, 30, FALSE)</f>
        <v>0</v>
      </c>
      <c r="U956" s="5">
        <f>VLOOKUP(B956, pct_raw!$A$2:$AX$1800, 31, FALSE)</f>
        <v>0</v>
      </c>
      <c r="V956" s="5">
        <f>VLOOKUP(B956, pct_raw!$A$2:$AX$1800, 32, FALSE)</f>
        <v>0</v>
      </c>
      <c r="W956" s="5">
        <f>VLOOKUP(B956, pct_raw!$A$2:$AX$1800, 33, FALSE)</f>
        <v>0</v>
      </c>
      <c r="X956" s="5">
        <f>VLOOKUP(B956, pct_raw!$A$2:$AX$1800, 34, FALSE)</f>
        <v>0</v>
      </c>
      <c r="Y956" s="5">
        <f>VLOOKUP(B956, pct_raw!$A$2:$AX$1800, 35, FALSE)</f>
        <v>0</v>
      </c>
      <c r="Z956" s="5">
        <f>VLOOKUP(B956, pct_raw!$A$2:$AX$1800, 36, FALSE)</f>
        <v>10</v>
      </c>
      <c r="AA956" s="5">
        <f>VLOOKUP(B956, pct_raw!$A$2:$AX$1800, 37, FALSE)</f>
        <v>14</v>
      </c>
      <c r="AB956" s="5">
        <f>VLOOKUP(B956, pct_raw!$A$2:$AX$1800, 38, FALSE)</f>
        <v>0.18</v>
      </c>
      <c r="AC956" s="5">
        <f>VLOOKUP(B956, pct_raw!$A$2:$AX$1800, 39, FALSE)</f>
        <v>4</v>
      </c>
      <c r="AD956" s="5">
        <f>VLOOKUP(B956, pct_raw!$A$2:$AX$1800, 40, FALSE)</f>
        <v>0</v>
      </c>
      <c r="AE956" s="5">
        <f>VLOOKUP(B956, pct_raw!$A$2:$AX$1800, 41, FALSE)</f>
        <v>0</v>
      </c>
      <c r="AF956" s="5">
        <f>VLOOKUP(B956, pct_raw!$A$2:$AX$1800, 42, FALSE)</f>
        <v>5</v>
      </c>
      <c r="AG956" s="5">
        <f>VLOOKUP(B956, pct_raw!$A$2:$AX$1800, 43, FALSE)</f>
        <v>0</v>
      </c>
      <c r="AH956" s="5">
        <f>VLOOKUP(B956, pct_raw!$A$2:$AX$1800, 44, FALSE)</f>
        <v>0</v>
      </c>
      <c r="AI956" s="5">
        <f>VLOOKUP(B956, pct_raw!$A$2:$AX$1800, 45, FALSE)</f>
        <v>4</v>
      </c>
      <c r="AJ956" s="5">
        <f>VLOOKUP(B956, pct_raw!$A$2:$AX$1800, 46, FALSE)</f>
        <v>10</v>
      </c>
      <c r="AK956" s="5">
        <f>VLOOKUP(B956, pct_raw!$A$2:$AX$1800, 47, FALSE)</f>
        <v>0.18</v>
      </c>
      <c r="AL956" s="5">
        <f>VLOOKUP(B956, pct_raw!$A$2:$AX$1800, 48, FALSE)</f>
        <v>1</v>
      </c>
      <c r="AM956" s="5">
        <f>VLOOKUP(B956, pct_raw!$A$2:$AX$1800, 49, FALSE)</f>
        <v>0</v>
      </c>
      <c r="AN956" s="5">
        <f>VLOOKUP(B956, pct_raw!$A$2:$AX$1800, 50, FALSE)</f>
        <v>0</v>
      </c>
    </row>
    <row r="957" spans="1:40" x14ac:dyDescent="0.2">
      <c r="A957" s="2" t="s">
        <v>226</v>
      </c>
      <c r="B957" s="2" t="str">
        <f t="shared" si="14"/>
        <v>Knoxville 2</v>
      </c>
      <c r="C957" s="2" t="s">
        <v>226</v>
      </c>
      <c r="D957" s="2" t="str">
        <f>VLOOKUP(B957, pct_raw!$A$2:$AX$1800, 6, FALSE)</f>
        <v xml:space="preserve"> Knoxville 2</v>
      </c>
      <c r="E957" s="5">
        <f>VLOOKUP(B957, pct_raw!$A$2:$AX$1800, 15, FALSE)</f>
        <v>11</v>
      </c>
      <c r="F957" s="5">
        <f>VLOOKUP(B957, pct_raw!$A$2:$AX$1800, 16, FALSE)</f>
        <v>11</v>
      </c>
      <c r="G957" s="5">
        <f>VLOOKUP(B957, pct_raw!$A$2:$AX$1800, 17, FALSE)</f>
        <v>0.18</v>
      </c>
      <c r="H957">
        <f>VLOOKUP(B957, pct_raw!$A$2:$AX$1800, 18, FALSE)</f>
        <v>0</v>
      </c>
      <c r="I957" s="5">
        <f>VLOOKUP(B957, pct_raw!$A$2:$AX$1800, 19, FALSE)</f>
        <v>0</v>
      </c>
      <c r="J957">
        <f>VLOOKUP(B957, pct_raw!$A$2:$AX$1800, 20, FALSE)</f>
        <v>0</v>
      </c>
      <c r="K957" s="5">
        <f>VLOOKUP(B957, pct_raw!$A$2:$AX$1800, 21, FALSE)</f>
        <v>20</v>
      </c>
      <c r="L957" s="5">
        <f>VLOOKUP(B957, pct_raw!$A$2:$AX$1800, 22, FALSE)</f>
        <v>27</v>
      </c>
      <c r="M957" s="5">
        <f>VLOOKUP(B957, pct_raw!$A$2:$AX$1800, 23, FALSE)</f>
        <v>0.36</v>
      </c>
      <c r="N957" s="5">
        <f>VLOOKUP(B957, pct_raw!$A$2:$AX$1800, 24, FALSE)</f>
        <v>0</v>
      </c>
      <c r="O957" s="5">
        <f>VLOOKUP(B957, pct_raw!$A$2:$AX$1800, 25, FALSE)</f>
        <v>0</v>
      </c>
      <c r="P957" s="5">
        <f>VLOOKUP(B957, pct_raw!$A$2:$AX$1800, 26, FALSE)</f>
        <v>0</v>
      </c>
      <c r="Q957" s="5">
        <f>VLOOKUP(B957, pct_raw!$A$2:$AX$1800, 27, FALSE)</f>
        <v>11</v>
      </c>
      <c r="R957" s="5">
        <f>VLOOKUP(B957, pct_raw!$A$2:$AX$1800, 28, FALSE)</f>
        <v>11</v>
      </c>
      <c r="S957" s="5">
        <f>VLOOKUP(B957, pct_raw!$A$2:$AX$1800, 29, FALSE)</f>
        <v>0.18</v>
      </c>
      <c r="T957" s="5">
        <f>VLOOKUP(B957, pct_raw!$A$2:$AX$1800, 30, FALSE)</f>
        <v>0</v>
      </c>
      <c r="U957" s="5">
        <f>VLOOKUP(B957, pct_raw!$A$2:$AX$1800, 31, FALSE)</f>
        <v>0</v>
      </c>
      <c r="V957" s="5">
        <f>VLOOKUP(B957, pct_raw!$A$2:$AX$1800, 32, FALSE)</f>
        <v>0</v>
      </c>
      <c r="W957" s="5">
        <f>VLOOKUP(B957, pct_raw!$A$2:$AX$1800, 33, FALSE)</f>
        <v>0</v>
      </c>
      <c r="X957" s="5">
        <f>VLOOKUP(B957, pct_raw!$A$2:$AX$1800, 34, FALSE)</f>
        <v>0</v>
      </c>
      <c r="Y957" s="5">
        <f>VLOOKUP(B957, pct_raw!$A$2:$AX$1800, 35, FALSE)</f>
        <v>0</v>
      </c>
      <c r="Z957" s="5">
        <f>VLOOKUP(B957, pct_raw!$A$2:$AX$1800, 36, FALSE)</f>
        <v>10</v>
      </c>
      <c r="AA957" s="5">
        <f>VLOOKUP(B957, pct_raw!$A$2:$AX$1800, 37, FALSE)</f>
        <v>0</v>
      </c>
      <c r="AB957" s="5">
        <f>VLOOKUP(B957, pct_raw!$A$2:$AX$1800, 38, FALSE)</f>
        <v>0</v>
      </c>
      <c r="AC957" s="5">
        <f>VLOOKUP(B957, pct_raw!$A$2:$AX$1800, 39, FALSE)</f>
        <v>0</v>
      </c>
      <c r="AD957" s="5">
        <f>VLOOKUP(B957, pct_raw!$A$2:$AX$1800, 40, FALSE)</f>
        <v>0</v>
      </c>
      <c r="AE957" s="5">
        <f>VLOOKUP(B957, pct_raw!$A$2:$AX$1800, 41, FALSE)</f>
        <v>0</v>
      </c>
      <c r="AF957" s="5">
        <f>VLOOKUP(B957, pct_raw!$A$2:$AX$1800, 42, FALSE)</f>
        <v>0</v>
      </c>
      <c r="AG957" s="5">
        <f>VLOOKUP(B957, pct_raw!$A$2:$AX$1800, 43, FALSE)</f>
        <v>0</v>
      </c>
      <c r="AH957" s="5">
        <f>VLOOKUP(B957, pct_raw!$A$2:$AX$1800, 44, FALSE)</f>
        <v>0</v>
      </c>
      <c r="AI957" s="5">
        <f>VLOOKUP(B957, pct_raw!$A$2:$AX$1800, 45, FALSE)</f>
        <v>17</v>
      </c>
      <c r="AJ957" s="5">
        <f>VLOOKUP(B957, pct_raw!$A$2:$AX$1800, 46, FALSE)</f>
        <v>22</v>
      </c>
      <c r="AK957" s="5">
        <f>VLOOKUP(B957, pct_raw!$A$2:$AX$1800, 47, FALSE)</f>
        <v>0.36</v>
      </c>
      <c r="AL957" s="5">
        <f>VLOOKUP(B957, pct_raw!$A$2:$AX$1800, 48, FALSE)</f>
        <v>2</v>
      </c>
      <c r="AM957" s="5">
        <f>VLOOKUP(B957, pct_raw!$A$2:$AX$1800, 49, FALSE)</f>
        <v>0</v>
      </c>
      <c r="AN957" s="5">
        <f>VLOOKUP(B957, pct_raw!$A$2:$AX$1800, 50, FALSE)</f>
        <v>0</v>
      </c>
    </row>
    <row r="958" spans="1:40" x14ac:dyDescent="0.2">
      <c r="A958" s="2" t="s">
        <v>227</v>
      </c>
      <c r="B958" s="2" t="str">
        <f t="shared" si="14"/>
        <v>Knoxville 3</v>
      </c>
      <c r="C958" s="2" t="s">
        <v>227</v>
      </c>
      <c r="D958" s="2" t="str">
        <f>VLOOKUP(B958, pct_raw!$A$2:$AX$1800, 6, FALSE)</f>
        <v xml:space="preserve"> Knoxville 3</v>
      </c>
      <c r="E958" s="5">
        <f>VLOOKUP(B958, pct_raw!$A$2:$AX$1800, 15, FALSE)</f>
        <v>9</v>
      </c>
      <c r="F958" s="5">
        <f>VLOOKUP(B958, pct_raw!$A$2:$AX$1800, 16, FALSE)</f>
        <v>0</v>
      </c>
      <c r="G958" s="5">
        <f>VLOOKUP(B958, pct_raw!$A$2:$AX$1800, 17, FALSE)</f>
        <v>0</v>
      </c>
      <c r="H958">
        <f>VLOOKUP(B958, pct_raw!$A$2:$AX$1800, 18, FALSE)</f>
        <v>0</v>
      </c>
      <c r="I958" s="5">
        <f>VLOOKUP(B958, pct_raw!$A$2:$AX$1800, 19, FALSE)</f>
        <v>0</v>
      </c>
      <c r="J958">
        <f>VLOOKUP(B958, pct_raw!$A$2:$AX$1800, 20, FALSE)</f>
        <v>0</v>
      </c>
      <c r="K958" s="5">
        <f>VLOOKUP(B958, pct_raw!$A$2:$AX$1800, 21, FALSE)</f>
        <v>31</v>
      </c>
      <c r="L958" s="5">
        <f>VLOOKUP(B958, pct_raw!$A$2:$AX$1800, 22, FALSE)</f>
        <v>39</v>
      </c>
      <c r="M958" s="5">
        <f>VLOOKUP(B958, pct_raw!$A$2:$AX$1800, 23, FALSE)</f>
        <v>0.9</v>
      </c>
      <c r="N958" s="5">
        <f>VLOOKUP(B958, pct_raw!$A$2:$AX$1800, 24, FALSE)</f>
        <v>0</v>
      </c>
      <c r="O958" s="5">
        <f>VLOOKUP(B958, pct_raw!$A$2:$AX$1800, 25, FALSE)</f>
        <v>0</v>
      </c>
      <c r="P958" s="5">
        <f>VLOOKUP(B958, pct_raw!$A$2:$AX$1800, 26, FALSE)</f>
        <v>0</v>
      </c>
      <c r="Q958" s="5">
        <f>VLOOKUP(B958, pct_raw!$A$2:$AX$1800, 27, FALSE)</f>
        <v>11</v>
      </c>
      <c r="R958" s="5">
        <f>VLOOKUP(B958, pct_raw!$A$2:$AX$1800, 28, FALSE)</f>
        <v>17</v>
      </c>
      <c r="S958" s="5">
        <f>VLOOKUP(B958, pct_raw!$A$2:$AX$1800, 29, FALSE)</f>
        <v>0.36</v>
      </c>
      <c r="T958" s="5">
        <f>VLOOKUP(B958, pct_raw!$A$2:$AX$1800, 30, FALSE)</f>
        <v>0</v>
      </c>
      <c r="U958" s="5">
        <f>VLOOKUP(B958, pct_raw!$A$2:$AX$1800, 31, FALSE)</f>
        <v>0</v>
      </c>
      <c r="V958" s="5">
        <f>VLOOKUP(B958, pct_raw!$A$2:$AX$1800, 32, FALSE)</f>
        <v>0</v>
      </c>
      <c r="W958" s="5">
        <f>VLOOKUP(B958, pct_raw!$A$2:$AX$1800, 33, FALSE)</f>
        <v>0</v>
      </c>
      <c r="X958" s="5">
        <f>VLOOKUP(B958, pct_raw!$A$2:$AX$1800, 34, FALSE)</f>
        <v>0</v>
      </c>
      <c r="Y958" s="5">
        <f>VLOOKUP(B958, pct_raw!$A$2:$AX$1800, 35, FALSE)</f>
        <v>0</v>
      </c>
      <c r="Z958" s="5">
        <f>VLOOKUP(B958, pct_raw!$A$2:$AX$1800, 36, FALSE)</f>
        <v>15</v>
      </c>
      <c r="AA958" s="5">
        <f>VLOOKUP(B958, pct_raw!$A$2:$AX$1800, 37, FALSE)</f>
        <v>19</v>
      </c>
      <c r="AB958" s="5">
        <f>VLOOKUP(B958, pct_raw!$A$2:$AX$1800, 38, FALSE)</f>
        <v>0.36</v>
      </c>
      <c r="AC958" s="5">
        <f>VLOOKUP(B958, pct_raw!$A$2:$AX$1800, 39, FALSE)</f>
        <v>0</v>
      </c>
      <c r="AD958" s="5">
        <f>VLOOKUP(B958, pct_raw!$A$2:$AX$1800, 40, FALSE)</f>
        <v>0</v>
      </c>
      <c r="AE958" s="5">
        <f>VLOOKUP(B958, pct_raw!$A$2:$AX$1800, 41, FALSE)</f>
        <v>0</v>
      </c>
      <c r="AF958" s="5">
        <f>VLOOKUP(B958, pct_raw!$A$2:$AX$1800, 42, FALSE)</f>
        <v>2</v>
      </c>
      <c r="AG958" s="5">
        <f>VLOOKUP(B958, pct_raw!$A$2:$AX$1800, 43, FALSE)</f>
        <v>0</v>
      </c>
      <c r="AH958" s="5">
        <f>VLOOKUP(B958, pct_raw!$A$2:$AX$1800, 44, FALSE)</f>
        <v>0</v>
      </c>
      <c r="AI958" s="5">
        <f>VLOOKUP(B958, pct_raw!$A$2:$AX$1800, 45, FALSE)</f>
        <v>7</v>
      </c>
      <c r="AJ958" s="5">
        <f>VLOOKUP(B958, pct_raw!$A$2:$AX$1800, 46, FALSE)</f>
        <v>0</v>
      </c>
      <c r="AK958" s="5">
        <f>VLOOKUP(B958, pct_raw!$A$2:$AX$1800, 47, FALSE)</f>
        <v>0</v>
      </c>
      <c r="AL958" s="5">
        <f>VLOOKUP(B958, pct_raw!$A$2:$AX$1800, 48, FALSE)</f>
        <v>0</v>
      </c>
      <c r="AM958" s="5">
        <f>VLOOKUP(B958, pct_raw!$A$2:$AX$1800, 49, FALSE)</f>
        <v>0</v>
      </c>
      <c r="AN958" s="5">
        <f>VLOOKUP(B958, pct_raw!$A$2:$AX$1800, 50, FALSE)</f>
        <v>0</v>
      </c>
    </row>
    <row r="959" spans="1:40" x14ac:dyDescent="0.2">
      <c r="A959" s="2" t="s">
        <v>711</v>
      </c>
      <c r="B959" s="2" t="str">
        <f t="shared" si="14"/>
        <v>Knoxville 4</v>
      </c>
      <c r="C959" s="2" t="s">
        <v>711</v>
      </c>
      <c r="D959" s="2" t="str">
        <f>VLOOKUP(B959, pct_raw!$A$2:$AX$1800, 6, FALSE)</f>
        <v xml:space="preserve"> Knoxville 4</v>
      </c>
      <c r="E959" s="5">
        <f>VLOOKUP(B959, pct_raw!$A$2:$AX$1800, 15, FALSE)</f>
        <v>13</v>
      </c>
      <c r="F959" s="5">
        <f>VLOOKUP(B959, pct_raw!$A$2:$AX$1800, 16, FALSE)</f>
        <v>13</v>
      </c>
      <c r="G959" s="5">
        <f>VLOOKUP(B959, pct_raw!$A$2:$AX$1800, 17, FALSE)</f>
        <v>0.18</v>
      </c>
      <c r="H959">
        <f>VLOOKUP(B959, pct_raw!$A$2:$AX$1800, 18, FALSE)</f>
        <v>0</v>
      </c>
      <c r="I959" s="5">
        <f>VLOOKUP(B959, pct_raw!$A$2:$AX$1800, 19, FALSE)</f>
        <v>0</v>
      </c>
      <c r="J959">
        <f>VLOOKUP(B959, pct_raw!$A$2:$AX$1800, 20, FALSE)</f>
        <v>0</v>
      </c>
      <c r="K959" s="5">
        <f>VLOOKUP(B959, pct_raw!$A$2:$AX$1800, 21, FALSE)</f>
        <v>25</v>
      </c>
      <c r="L959" s="5">
        <f>VLOOKUP(B959, pct_raw!$A$2:$AX$1800, 22, FALSE)</f>
        <v>30</v>
      </c>
      <c r="M959" s="5">
        <f>VLOOKUP(B959, pct_raw!$A$2:$AX$1800, 23, FALSE)</f>
        <v>0.54</v>
      </c>
      <c r="N959" s="5">
        <f>VLOOKUP(B959, pct_raw!$A$2:$AX$1800, 24, FALSE)</f>
        <v>0</v>
      </c>
      <c r="O959" s="5">
        <f>VLOOKUP(B959, pct_raw!$A$2:$AX$1800, 25, FALSE)</f>
        <v>0</v>
      </c>
      <c r="P959" s="5">
        <f>VLOOKUP(B959, pct_raw!$A$2:$AX$1800, 26, FALSE)</f>
        <v>0</v>
      </c>
      <c r="Q959" s="5">
        <f>VLOOKUP(B959, pct_raw!$A$2:$AX$1800, 27, FALSE)</f>
        <v>6</v>
      </c>
      <c r="R959" s="5">
        <f>VLOOKUP(B959, pct_raw!$A$2:$AX$1800, 28, FALSE)</f>
        <v>0</v>
      </c>
      <c r="S959" s="5">
        <f>VLOOKUP(B959, pct_raw!$A$2:$AX$1800, 29, FALSE)</f>
        <v>0</v>
      </c>
      <c r="T959" s="5">
        <f>VLOOKUP(B959, pct_raw!$A$2:$AX$1800, 30, FALSE)</f>
        <v>0</v>
      </c>
      <c r="U959" s="5">
        <f>VLOOKUP(B959, pct_raw!$A$2:$AX$1800, 31, FALSE)</f>
        <v>0</v>
      </c>
      <c r="V959" s="5">
        <f>VLOOKUP(B959, pct_raw!$A$2:$AX$1800, 32, FALSE)</f>
        <v>0</v>
      </c>
      <c r="W959" s="5">
        <f>VLOOKUP(B959, pct_raw!$A$2:$AX$1800, 33, FALSE)</f>
        <v>0</v>
      </c>
      <c r="X959" s="5">
        <f>VLOOKUP(B959, pct_raw!$A$2:$AX$1800, 34, FALSE)</f>
        <v>0</v>
      </c>
      <c r="Y959" s="5">
        <f>VLOOKUP(B959, pct_raw!$A$2:$AX$1800, 35, FALSE)</f>
        <v>0</v>
      </c>
      <c r="Z959" s="5">
        <f>VLOOKUP(B959, pct_raw!$A$2:$AX$1800, 36, FALSE)</f>
        <v>8</v>
      </c>
      <c r="AA959" s="5">
        <f>VLOOKUP(B959, pct_raw!$A$2:$AX$1800, 37, FALSE)</f>
        <v>0</v>
      </c>
      <c r="AB959" s="5">
        <f>VLOOKUP(B959, pct_raw!$A$2:$AX$1800, 38, FALSE)</f>
        <v>0</v>
      </c>
      <c r="AC959" s="5">
        <f>VLOOKUP(B959, pct_raw!$A$2:$AX$1800, 39, FALSE)</f>
        <v>1</v>
      </c>
      <c r="AD959" s="5">
        <f>VLOOKUP(B959, pct_raw!$A$2:$AX$1800, 40, FALSE)</f>
        <v>0</v>
      </c>
      <c r="AE959" s="5">
        <f>VLOOKUP(B959, pct_raw!$A$2:$AX$1800, 41, FALSE)</f>
        <v>0</v>
      </c>
      <c r="AF959" s="5">
        <f>VLOOKUP(B959, pct_raw!$A$2:$AX$1800, 42, FALSE)</f>
        <v>0</v>
      </c>
      <c r="AG959" s="5">
        <f>VLOOKUP(B959, pct_raw!$A$2:$AX$1800, 43, FALSE)</f>
        <v>0</v>
      </c>
      <c r="AH959" s="5">
        <f>VLOOKUP(B959, pct_raw!$A$2:$AX$1800, 44, FALSE)</f>
        <v>0</v>
      </c>
      <c r="AI959" s="5">
        <f>VLOOKUP(B959, pct_raw!$A$2:$AX$1800, 45, FALSE)</f>
        <v>6</v>
      </c>
      <c r="AJ959" s="5">
        <f>VLOOKUP(B959, pct_raw!$A$2:$AX$1800, 46, FALSE)</f>
        <v>16</v>
      </c>
      <c r="AK959" s="5">
        <f>VLOOKUP(B959, pct_raw!$A$2:$AX$1800, 47, FALSE)</f>
        <v>0.18</v>
      </c>
      <c r="AL959" s="5">
        <f>VLOOKUP(B959, pct_raw!$A$2:$AX$1800, 48, FALSE)</f>
        <v>1</v>
      </c>
      <c r="AM959" s="5">
        <f>VLOOKUP(B959, pct_raw!$A$2:$AX$1800, 49, FALSE)</f>
        <v>0</v>
      </c>
      <c r="AN959" s="5">
        <f>VLOOKUP(B959, pct_raw!$A$2:$AX$1800, 50, FALSE)</f>
        <v>0</v>
      </c>
    </row>
    <row r="960" spans="1:40" x14ac:dyDescent="0.2">
      <c r="A960" s="2" t="s">
        <v>710</v>
      </c>
      <c r="B960" s="2" t="str">
        <f t="shared" si="14"/>
        <v>Knoxville Township</v>
      </c>
      <c r="C960" s="2" t="s">
        <v>710</v>
      </c>
      <c r="D960" s="2" t="str">
        <f>VLOOKUP(B960, pct_raw!$A$2:$AX$1800, 6, FALSE)</f>
        <v xml:space="preserve"> Knoxville Township</v>
      </c>
      <c r="E960" s="5">
        <f>VLOOKUP(B960, pct_raw!$A$2:$AX$1800, 15, FALSE)</f>
        <v>17</v>
      </c>
      <c r="F960" s="5">
        <f>VLOOKUP(B960, pct_raw!$A$2:$AX$1800, 16, FALSE)</f>
        <v>17</v>
      </c>
      <c r="G960" s="5">
        <f>VLOOKUP(B960, pct_raw!$A$2:$AX$1800, 17, FALSE)</f>
        <v>0.18</v>
      </c>
      <c r="H960">
        <f>VLOOKUP(B960, pct_raw!$A$2:$AX$1800, 18, FALSE)</f>
        <v>0</v>
      </c>
      <c r="I960" s="5">
        <f>VLOOKUP(B960, pct_raw!$A$2:$AX$1800, 19, FALSE)</f>
        <v>0</v>
      </c>
      <c r="J960">
        <f>VLOOKUP(B960, pct_raw!$A$2:$AX$1800, 20, FALSE)</f>
        <v>0</v>
      </c>
      <c r="K960" s="5">
        <f>VLOOKUP(B960, pct_raw!$A$2:$AX$1800, 21, FALSE)</f>
        <v>30</v>
      </c>
      <c r="L960" s="5">
        <f>VLOOKUP(B960, pct_raw!$A$2:$AX$1800, 22, FALSE)</f>
        <v>34</v>
      </c>
      <c r="M960" s="5">
        <f>VLOOKUP(B960, pct_raw!$A$2:$AX$1800, 23, FALSE)</f>
        <v>0.54</v>
      </c>
      <c r="N960" s="5">
        <f>VLOOKUP(B960, pct_raw!$A$2:$AX$1800, 24, FALSE)</f>
        <v>0</v>
      </c>
      <c r="O960" s="5">
        <f>VLOOKUP(B960, pct_raw!$A$2:$AX$1800, 25, FALSE)</f>
        <v>0</v>
      </c>
      <c r="P960" s="5">
        <f>VLOOKUP(B960, pct_raw!$A$2:$AX$1800, 26, FALSE)</f>
        <v>0</v>
      </c>
      <c r="Q960" s="5">
        <f>VLOOKUP(B960, pct_raw!$A$2:$AX$1800, 27, FALSE)</f>
        <v>18</v>
      </c>
      <c r="R960" s="5">
        <f>VLOOKUP(B960, pct_raw!$A$2:$AX$1800, 28, FALSE)</f>
        <v>19</v>
      </c>
      <c r="S960" s="5">
        <f>VLOOKUP(B960, pct_raw!$A$2:$AX$1800, 29, FALSE)</f>
        <v>0.36</v>
      </c>
      <c r="T960" s="5">
        <f>VLOOKUP(B960, pct_raw!$A$2:$AX$1800, 30, FALSE)</f>
        <v>0</v>
      </c>
      <c r="U960" s="5">
        <f>VLOOKUP(B960, pct_raw!$A$2:$AX$1800, 31, FALSE)</f>
        <v>0</v>
      </c>
      <c r="V960" s="5">
        <f>VLOOKUP(B960, pct_raw!$A$2:$AX$1800, 32, FALSE)</f>
        <v>0</v>
      </c>
      <c r="W960" s="5">
        <f>VLOOKUP(B960, pct_raw!$A$2:$AX$1800, 33, FALSE)</f>
        <v>0</v>
      </c>
      <c r="X960" s="5">
        <f>VLOOKUP(B960, pct_raw!$A$2:$AX$1800, 34, FALSE)</f>
        <v>0</v>
      </c>
      <c r="Y960" s="5">
        <f>VLOOKUP(B960, pct_raw!$A$2:$AX$1800, 35, FALSE)</f>
        <v>0</v>
      </c>
      <c r="Z960" s="5">
        <f>VLOOKUP(B960, pct_raw!$A$2:$AX$1800, 36, FALSE)</f>
        <v>21</v>
      </c>
      <c r="AA960" s="5">
        <f>VLOOKUP(B960, pct_raw!$A$2:$AX$1800, 37, FALSE)</f>
        <v>23</v>
      </c>
      <c r="AB960" s="5">
        <f>VLOOKUP(B960, pct_raw!$A$2:$AX$1800, 38, FALSE)</f>
        <v>0.36</v>
      </c>
      <c r="AC960" s="5">
        <f>VLOOKUP(B960, pct_raw!$A$2:$AX$1800, 39, FALSE)</f>
        <v>0</v>
      </c>
      <c r="AD960" s="5">
        <f>VLOOKUP(B960, pct_raw!$A$2:$AX$1800, 40, FALSE)</f>
        <v>0</v>
      </c>
      <c r="AE960" s="5">
        <f>VLOOKUP(B960, pct_raw!$A$2:$AX$1800, 41, FALSE)</f>
        <v>0</v>
      </c>
      <c r="AF960" s="5">
        <f>VLOOKUP(B960, pct_raw!$A$2:$AX$1800, 42, FALSE)</f>
        <v>0</v>
      </c>
      <c r="AG960" s="5">
        <f>VLOOKUP(B960, pct_raw!$A$2:$AX$1800, 43, FALSE)</f>
        <v>0</v>
      </c>
      <c r="AH960" s="5">
        <f>VLOOKUP(B960, pct_raw!$A$2:$AX$1800, 44, FALSE)</f>
        <v>0</v>
      </c>
      <c r="AI960" s="5">
        <f>VLOOKUP(B960, pct_raw!$A$2:$AX$1800, 45, FALSE)</f>
        <v>8</v>
      </c>
      <c r="AJ960" s="5">
        <f>VLOOKUP(B960, pct_raw!$A$2:$AX$1800, 46, FALSE)</f>
        <v>1</v>
      </c>
      <c r="AK960" s="5">
        <f>VLOOKUP(B960, pct_raw!$A$2:$AX$1800, 47, FALSE)</f>
        <v>0</v>
      </c>
      <c r="AL960" s="5">
        <f>VLOOKUP(B960, pct_raw!$A$2:$AX$1800, 48, FALSE)</f>
        <v>17</v>
      </c>
      <c r="AM960" s="5">
        <f>VLOOKUP(B960, pct_raw!$A$2:$AX$1800, 49, FALSE)</f>
        <v>17</v>
      </c>
      <c r="AN960" s="5">
        <f>VLOOKUP(B960, pct_raw!$A$2:$AX$1800, 50, FALSE)</f>
        <v>0.18</v>
      </c>
    </row>
    <row r="961" spans="1:40" x14ac:dyDescent="0.2">
      <c r="A961" s="2" t="s">
        <v>831</v>
      </c>
      <c r="B961" s="2" t="str">
        <f t="shared" si="14"/>
        <v>Lafayette Township</v>
      </c>
      <c r="C961" s="2" t="s">
        <v>831</v>
      </c>
      <c r="D961" s="2" t="str">
        <f>VLOOKUP(B961, pct_raw!$A$2:$AX$1800, 6, FALSE)</f>
        <v xml:space="preserve"> Lafayette Township</v>
      </c>
      <c r="E961" s="5">
        <f>VLOOKUP(B961, pct_raw!$A$2:$AX$1800, 15, FALSE)</f>
        <v>3</v>
      </c>
      <c r="F961" s="5">
        <f>VLOOKUP(B961, pct_raw!$A$2:$AX$1800, 16, FALSE)</f>
        <v>3</v>
      </c>
      <c r="G961" s="5">
        <f>VLOOKUP(B961, pct_raw!$A$2:$AX$1800, 17, FALSE)</f>
        <v>0</v>
      </c>
      <c r="H961">
        <f>VLOOKUP(B961, pct_raw!$A$2:$AX$1800, 18, FALSE)</f>
        <v>0</v>
      </c>
      <c r="I961" s="5">
        <f>VLOOKUP(B961, pct_raw!$A$2:$AX$1800, 19, FALSE)</f>
        <v>0</v>
      </c>
      <c r="J961">
        <f>VLOOKUP(B961, pct_raw!$A$2:$AX$1800, 20, FALSE)</f>
        <v>0</v>
      </c>
      <c r="K961" s="5">
        <f>VLOOKUP(B961, pct_raw!$A$2:$AX$1800, 21, FALSE)</f>
        <v>2</v>
      </c>
      <c r="L961" s="5">
        <f>VLOOKUP(B961, pct_raw!$A$2:$AX$1800, 22, FALSE)</f>
        <v>2</v>
      </c>
      <c r="M961" s="5">
        <f>VLOOKUP(B961, pct_raw!$A$2:$AX$1800, 23, FALSE)</f>
        <v>0</v>
      </c>
      <c r="N961" s="5">
        <f>VLOOKUP(B961, pct_raw!$A$2:$AX$1800, 24, FALSE)</f>
        <v>0</v>
      </c>
      <c r="O961" s="5">
        <f>VLOOKUP(B961, pct_raw!$A$2:$AX$1800, 25, FALSE)</f>
        <v>0</v>
      </c>
      <c r="P961" s="5">
        <f>VLOOKUP(B961, pct_raw!$A$2:$AX$1800, 26, FALSE)</f>
        <v>0</v>
      </c>
      <c r="Q961" s="5">
        <f>VLOOKUP(B961, pct_raw!$A$2:$AX$1800, 27, FALSE)</f>
        <v>4</v>
      </c>
      <c r="R961" s="5">
        <f>VLOOKUP(B961, pct_raw!$A$2:$AX$1800, 28, FALSE)</f>
        <v>4</v>
      </c>
      <c r="S961" s="5">
        <f>VLOOKUP(B961, pct_raw!$A$2:$AX$1800, 29, FALSE)</f>
        <v>0.41499999999999998</v>
      </c>
      <c r="T961" s="5">
        <f>VLOOKUP(B961, pct_raw!$A$2:$AX$1800, 30, FALSE)</f>
        <v>0</v>
      </c>
      <c r="U961" s="5">
        <f>VLOOKUP(B961, pct_raw!$A$2:$AX$1800, 31, FALSE)</f>
        <v>0</v>
      </c>
      <c r="V961" s="5">
        <f>VLOOKUP(B961, pct_raw!$A$2:$AX$1800, 32, FALSE)</f>
        <v>0</v>
      </c>
      <c r="W961" s="5">
        <f>VLOOKUP(B961, pct_raw!$A$2:$AX$1800, 33, FALSE)</f>
        <v>0</v>
      </c>
      <c r="X961" s="5">
        <f>VLOOKUP(B961, pct_raw!$A$2:$AX$1800, 34, FALSE)</f>
        <v>0</v>
      </c>
      <c r="Y961" s="5">
        <f>VLOOKUP(B961, pct_raw!$A$2:$AX$1800, 35, FALSE)</f>
        <v>0</v>
      </c>
      <c r="Z961" s="5">
        <f>VLOOKUP(B961, pct_raw!$A$2:$AX$1800, 36, FALSE)</f>
        <v>2</v>
      </c>
      <c r="AA961" s="5">
        <f>VLOOKUP(B961, pct_raw!$A$2:$AX$1800, 37, FALSE)</f>
        <v>2</v>
      </c>
      <c r="AB961" s="5">
        <f>VLOOKUP(B961, pct_raw!$A$2:$AX$1800, 38, FALSE)</f>
        <v>0</v>
      </c>
      <c r="AC961" s="5">
        <f>VLOOKUP(B961, pct_raw!$A$2:$AX$1800, 39, FALSE)</f>
        <v>0</v>
      </c>
      <c r="AD961" s="5">
        <f>VLOOKUP(B961, pct_raw!$A$2:$AX$1800, 40, FALSE)</f>
        <v>0</v>
      </c>
      <c r="AE961" s="5">
        <f>VLOOKUP(B961, pct_raw!$A$2:$AX$1800, 41, FALSE)</f>
        <v>0</v>
      </c>
      <c r="AF961" s="5">
        <f>VLOOKUP(B961, pct_raw!$A$2:$AX$1800, 42, FALSE)</f>
        <v>0</v>
      </c>
      <c r="AG961" s="5">
        <f>VLOOKUP(B961, pct_raw!$A$2:$AX$1800, 43, FALSE)</f>
        <v>0</v>
      </c>
      <c r="AH961" s="5">
        <f>VLOOKUP(B961, pct_raw!$A$2:$AX$1800, 44, FALSE)</f>
        <v>0</v>
      </c>
      <c r="AI961" s="5">
        <f>VLOOKUP(B961, pct_raw!$A$2:$AX$1800, 45, FALSE)</f>
        <v>0</v>
      </c>
      <c r="AJ961" s="5">
        <f>VLOOKUP(B961, pct_raw!$A$2:$AX$1800, 46, FALSE)</f>
        <v>0</v>
      </c>
      <c r="AK961" s="5">
        <f>VLOOKUP(B961, pct_raw!$A$2:$AX$1800, 47, FALSE)</f>
        <v>0</v>
      </c>
      <c r="AL961" s="5">
        <f>VLOOKUP(B961, pct_raw!$A$2:$AX$1800, 48, FALSE)</f>
        <v>0</v>
      </c>
      <c r="AM961" s="5">
        <f>VLOOKUP(B961, pct_raw!$A$2:$AX$1800, 49, FALSE)</f>
        <v>0</v>
      </c>
      <c r="AN961" s="5">
        <f>VLOOKUP(B961, pct_raw!$A$2:$AX$1800, 50, FALSE)</f>
        <v>0</v>
      </c>
    </row>
    <row r="962" spans="1:40" x14ac:dyDescent="0.2">
      <c r="A962" s="2" t="s">
        <v>1436</v>
      </c>
      <c r="B962" s="2" t="str">
        <f t="shared" ref="B962:B1025" si="15">PROPER(C962)</f>
        <v>Lafayette Twp Warren Twps</v>
      </c>
      <c r="C962" s="2" t="s">
        <v>5423</v>
      </c>
      <c r="D962" s="2" t="str">
        <f>VLOOKUP(B962, pct_raw!$A$2:$AX$1800, 6, FALSE)</f>
        <v xml:space="preserve"> LAFAYETTE TWP WARREN TWPS</v>
      </c>
      <c r="E962" s="5">
        <f>VLOOKUP(B962, pct_raw!$A$2:$AX$1800, 15, FALSE)</f>
        <v>7</v>
      </c>
      <c r="F962" s="5">
        <f>VLOOKUP(B962, pct_raw!$A$2:$AX$1800, 16, FALSE)</f>
        <v>7</v>
      </c>
      <c r="G962" s="5">
        <f>VLOOKUP(B962, pct_raw!$A$2:$AX$1800, 17, FALSE)</f>
        <v>0.22670000000000001</v>
      </c>
      <c r="H962">
        <f>VLOOKUP(B962, pct_raw!$A$2:$AX$1800, 18, FALSE)</f>
        <v>0</v>
      </c>
      <c r="I962" s="5">
        <f>VLOOKUP(B962, pct_raw!$A$2:$AX$1800, 19, FALSE)</f>
        <v>0</v>
      </c>
      <c r="J962">
        <f>VLOOKUP(B962, pct_raw!$A$2:$AX$1800, 20, FALSE)</f>
        <v>0</v>
      </c>
      <c r="K962" s="5">
        <f>VLOOKUP(B962, pct_raw!$A$2:$AX$1800, 21, FALSE)</f>
        <v>15</v>
      </c>
      <c r="L962" s="5">
        <f>VLOOKUP(B962, pct_raw!$A$2:$AX$1800, 22, FALSE)</f>
        <v>15</v>
      </c>
      <c r="M962" s="5">
        <f>VLOOKUP(B962, pct_raw!$A$2:$AX$1800, 23, FALSE)</f>
        <v>0.22670000000000001</v>
      </c>
      <c r="N962" s="5">
        <f>VLOOKUP(B962, pct_raw!$A$2:$AX$1800, 24, FALSE)</f>
        <v>0</v>
      </c>
      <c r="O962" s="5">
        <f>VLOOKUP(B962, pct_raw!$A$2:$AX$1800, 25, FALSE)</f>
        <v>0</v>
      </c>
      <c r="P962" s="5">
        <f>VLOOKUP(B962, pct_raw!$A$2:$AX$1800, 26, FALSE)</f>
        <v>0</v>
      </c>
      <c r="Q962" s="5">
        <f>VLOOKUP(B962, pct_raw!$A$2:$AX$1800, 27, FALSE)</f>
        <v>8</v>
      </c>
      <c r="R962" s="5">
        <f>VLOOKUP(B962, pct_raw!$A$2:$AX$1800, 28, FALSE)</f>
        <v>8</v>
      </c>
      <c r="S962" s="5">
        <f>VLOOKUP(B962, pct_raw!$A$2:$AX$1800, 29, FALSE)</f>
        <v>0.22670000000000001</v>
      </c>
      <c r="T962" s="5">
        <f>VLOOKUP(B962, pct_raw!$A$2:$AX$1800, 30, FALSE)</f>
        <v>0</v>
      </c>
      <c r="U962" s="5">
        <f>VLOOKUP(B962, pct_raw!$A$2:$AX$1800, 31, FALSE)</f>
        <v>0</v>
      </c>
      <c r="V962" s="5">
        <f>VLOOKUP(B962, pct_raw!$A$2:$AX$1800, 32, FALSE)</f>
        <v>0</v>
      </c>
      <c r="W962" s="5">
        <f>VLOOKUP(B962, pct_raw!$A$2:$AX$1800, 33, FALSE)</f>
        <v>0</v>
      </c>
      <c r="X962" s="5">
        <f>VLOOKUP(B962, pct_raw!$A$2:$AX$1800, 34, FALSE)</f>
        <v>0</v>
      </c>
      <c r="Y962" s="5">
        <f>VLOOKUP(B962, pct_raw!$A$2:$AX$1800, 35, FALSE)</f>
        <v>0</v>
      </c>
      <c r="Z962" s="5">
        <f>VLOOKUP(B962, pct_raw!$A$2:$AX$1800, 36, FALSE)</f>
        <v>0</v>
      </c>
      <c r="AA962" s="5">
        <f>VLOOKUP(B962, pct_raw!$A$2:$AX$1800, 37, FALSE)</f>
        <v>0</v>
      </c>
      <c r="AB962" s="5">
        <f>VLOOKUP(B962, pct_raw!$A$2:$AX$1800, 38, FALSE)</f>
        <v>0</v>
      </c>
      <c r="AC962" s="5">
        <f>VLOOKUP(B962, pct_raw!$A$2:$AX$1800, 39, FALSE)</f>
        <v>0</v>
      </c>
      <c r="AD962" s="5">
        <f>VLOOKUP(B962, pct_raw!$A$2:$AX$1800, 40, FALSE)</f>
        <v>0</v>
      </c>
      <c r="AE962" s="5">
        <f>VLOOKUP(B962, pct_raw!$A$2:$AX$1800, 41, FALSE)</f>
        <v>0</v>
      </c>
      <c r="AF962" s="5">
        <f>VLOOKUP(B962, pct_raw!$A$2:$AX$1800, 42, FALSE)</f>
        <v>0</v>
      </c>
      <c r="AG962" s="5">
        <f>VLOOKUP(B962, pct_raw!$A$2:$AX$1800, 43, FALSE)</f>
        <v>0</v>
      </c>
      <c r="AH962" s="5">
        <f>VLOOKUP(B962, pct_raw!$A$2:$AX$1800, 44, FALSE)</f>
        <v>0</v>
      </c>
      <c r="AI962" s="5">
        <f>VLOOKUP(B962, pct_raw!$A$2:$AX$1800, 45, FALSE)</f>
        <v>6</v>
      </c>
      <c r="AJ962" s="5">
        <f>VLOOKUP(B962, pct_raw!$A$2:$AX$1800, 46, FALSE)</f>
        <v>6</v>
      </c>
      <c r="AK962" s="5">
        <f>VLOOKUP(B962, pct_raw!$A$2:$AX$1800, 47, FALSE)</f>
        <v>0.22670000000000001</v>
      </c>
      <c r="AL962" s="5">
        <f>VLOOKUP(B962, pct_raw!$A$2:$AX$1800, 48, FALSE)</f>
        <v>0</v>
      </c>
      <c r="AM962" s="5">
        <f>VLOOKUP(B962, pct_raw!$A$2:$AX$1800, 49, FALSE)</f>
        <v>0</v>
      </c>
      <c r="AN962" s="5">
        <f>VLOOKUP(B962, pct_raw!$A$2:$AX$1800, 50, FALSE)</f>
        <v>0</v>
      </c>
    </row>
    <row r="963" spans="1:40" x14ac:dyDescent="0.2">
      <c r="A963" s="2" t="s">
        <v>667</v>
      </c>
      <c r="B963" s="2" t="str">
        <f t="shared" si="15"/>
        <v>Lafayette Clear Creek</v>
      </c>
      <c r="C963" s="2" t="s">
        <v>4993</v>
      </c>
      <c r="D963" s="2" t="str">
        <f>VLOOKUP(B963, pct_raw!$A$2:$AX$1800, 6, FALSE)</f>
        <v xml:space="preserve"> Lafayette Clear Creek</v>
      </c>
      <c r="E963" s="5">
        <f>VLOOKUP(B963, pct_raw!$A$2:$AX$1800, 15, FALSE)</f>
        <v>6</v>
      </c>
      <c r="F963" s="5">
        <f>VLOOKUP(B963, pct_raw!$A$2:$AX$1800, 16, FALSE)</f>
        <v>0</v>
      </c>
      <c r="G963" s="5">
        <f>VLOOKUP(B963, pct_raw!$A$2:$AX$1800, 17, FALSE)</f>
        <v>0</v>
      </c>
      <c r="H963">
        <f>VLOOKUP(B963, pct_raw!$A$2:$AX$1800, 18, FALSE)</f>
        <v>0</v>
      </c>
      <c r="I963" s="5">
        <f>VLOOKUP(B963, pct_raw!$A$2:$AX$1800, 19, FALSE)</f>
        <v>0</v>
      </c>
      <c r="J963">
        <f>VLOOKUP(B963, pct_raw!$A$2:$AX$1800, 20, FALSE)</f>
        <v>0</v>
      </c>
      <c r="K963" s="5">
        <f>VLOOKUP(B963, pct_raw!$A$2:$AX$1800, 21, FALSE)</f>
        <v>8</v>
      </c>
      <c r="L963" s="5">
        <f>VLOOKUP(B963, pct_raw!$A$2:$AX$1800, 22, FALSE)</f>
        <v>8</v>
      </c>
      <c r="M963" s="5">
        <f>VLOOKUP(B963, pct_raw!$A$2:$AX$1800, 23, FALSE)</f>
        <v>0.1143</v>
      </c>
      <c r="N963" s="5">
        <f>VLOOKUP(B963, pct_raw!$A$2:$AX$1800, 24, FALSE)</f>
        <v>0</v>
      </c>
      <c r="O963" s="5">
        <f>VLOOKUP(B963, pct_raw!$A$2:$AX$1800, 25, FALSE)</f>
        <v>0</v>
      </c>
      <c r="P963" s="5">
        <f>VLOOKUP(B963, pct_raw!$A$2:$AX$1800, 26, FALSE)</f>
        <v>0</v>
      </c>
      <c r="Q963" s="5">
        <f>VLOOKUP(B963, pct_raw!$A$2:$AX$1800, 27, FALSE)</f>
        <v>8</v>
      </c>
      <c r="R963" s="5">
        <f>VLOOKUP(B963, pct_raw!$A$2:$AX$1800, 28, FALSE)</f>
        <v>8</v>
      </c>
      <c r="S963" s="5">
        <f>VLOOKUP(B963, pct_raw!$A$2:$AX$1800, 29, FALSE)</f>
        <v>0.1143</v>
      </c>
      <c r="T963" s="5">
        <f>VLOOKUP(B963, pct_raw!$A$2:$AX$1800, 30, FALSE)</f>
        <v>0</v>
      </c>
      <c r="U963" s="5">
        <f>VLOOKUP(B963, pct_raw!$A$2:$AX$1800, 31, FALSE)</f>
        <v>0</v>
      </c>
      <c r="V963" s="5">
        <f>VLOOKUP(B963, pct_raw!$A$2:$AX$1800, 32, FALSE)</f>
        <v>0</v>
      </c>
      <c r="W963" s="5">
        <f>VLOOKUP(B963, pct_raw!$A$2:$AX$1800, 33, FALSE)</f>
        <v>0</v>
      </c>
      <c r="X963" s="5">
        <f>VLOOKUP(B963, pct_raw!$A$2:$AX$1800, 34, FALSE)</f>
        <v>0</v>
      </c>
      <c r="Y963" s="5">
        <f>VLOOKUP(B963, pct_raw!$A$2:$AX$1800, 35, FALSE)</f>
        <v>0</v>
      </c>
      <c r="Z963" s="5">
        <f>VLOOKUP(B963, pct_raw!$A$2:$AX$1800, 36, FALSE)</f>
        <v>10</v>
      </c>
      <c r="AA963" s="5">
        <f>VLOOKUP(B963, pct_raw!$A$2:$AX$1800, 37, FALSE)</f>
        <v>10</v>
      </c>
      <c r="AB963" s="5">
        <f>VLOOKUP(B963, pct_raw!$A$2:$AX$1800, 38, FALSE)</f>
        <v>0.2286</v>
      </c>
      <c r="AC963" s="5">
        <f>VLOOKUP(B963, pct_raw!$A$2:$AX$1800, 39, FALSE)</f>
        <v>0</v>
      </c>
      <c r="AD963" s="5">
        <f>VLOOKUP(B963, pct_raw!$A$2:$AX$1800, 40, FALSE)</f>
        <v>0</v>
      </c>
      <c r="AE963" s="5">
        <f>VLOOKUP(B963, pct_raw!$A$2:$AX$1800, 41, FALSE)</f>
        <v>0</v>
      </c>
      <c r="AF963" s="5">
        <f>VLOOKUP(B963, pct_raw!$A$2:$AX$1800, 42, FALSE)</f>
        <v>0</v>
      </c>
      <c r="AG963" s="5">
        <f>VLOOKUP(B963, pct_raw!$A$2:$AX$1800, 43, FALSE)</f>
        <v>0</v>
      </c>
      <c r="AH963" s="5">
        <f>VLOOKUP(B963, pct_raw!$A$2:$AX$1800, 44, FALSE)</f>
        <v>0</v>
      </c>
      <c r="AI963" s="5">
        <f>VLOOKUP(B963, pct_raw!$A$2:$AX$1800, 45, FALSE)</f>
        <v>9</v>
      </c>
      <c r="AJ963" s="5">
        <f>VLOOKUP(B963, pct_raw!$A$2:$AX$1800, 46, FALSE)</f>
        <v>10</v>
      </c>
      <c r="AK963" s="5">
        <f>VLOOKUP(B963, pct_raw!$A$2:$AX$1800, 47, FALSE)</f>
        <v>0.2286</v>
      </c>
      <c r="AL963" s="5">
        <f>VLOOKUP(B963, pct_raw!$A$2:$AX$1800, 48, FALSE)</f>
        <v>1</v>
      </c>
      <c r="AM963" s="5">
        <f>VLOOKUP(B963, pct_raw!$A$2:$AX$1800, 49, FALSE)</f>
        <v>0</v>
      </c>
      <c r="AN963" s="5">
        <f>VLOOKUP(B963, pct_raw!$A$2:$AX$1800, 50, FALSE)</f>
        <v>0</v>
      </c>
    </row>
    <row r="964" spans="1:40" x14ac:dyDescent="0.2">
      <c r="A964" s="2" t="s">
        <v>1437</v>
      </c>
      <c r="B964" s="2" t="str">
        <f t="shared" si="15"/>
        <v>Lake Prairie Township</v>
      </c>
      <c r="C964" s="2" t="s">
        <v>1437</v>
      </c>
      <c r="D964" s="2" t="str">
        <f>VLOOKUP(B964, pct_raw!$A$2:$AX$1800, 6, FALSE)</f>
        <v xml:space="preserve"> Lake Prairie Township</v>
      </c>
      <c r="E964" s="5">
        <f>VLOOKUP(B964, pct_raw!$A$2:$AX$1800, 15, FALSE)</f>
        <v>17</v>
      </c>
      <c r="F964" s="5">
        <f>VLOOKUP(B964, pct_raw!$A$2:$AX$1800, 16, FALSE)</f>
        <v>17</v>
      </c>
      <c r="G964" s="5">
        <f>VLOOKUP(B964, pct_raw!$A$2:$AX$1800, 17, FALSE)</f>
        <v>0.18</v>
      </c>
      <c r="H964">
        <f>VLOOKUP(B964, pct_raw!$A$2:$AX$1800, 18, FALSE)</f>
        <v>0</v>
      </c>
      <c r="I964" s="5">
        <f>VLOOKUP(B964, pct_raw!$A$2:$AX$1800, 19, FALSE)</f>
        <v>0</v>
      </c>
      <c r="J964">
        <f>VLOOKUP(B964, pct_raw!$A$2:$AX$1800, 20, FALSE)</f>
        <v>0</v>
      </c>
      <c r="K964" s="5">
        <f>VLOOKUP(B964, pct_raw!$A$2:$AX$1800, 21, FALSE)</f>
        <v>23</v>
      </c>
      <c r="L964" s="5">
        <f>VLOOKUP(B964, pct_raw!$A$2:$AX$1800, 22, FALSE)</f>
        <v>23</v>
      </c>
      <c r="M964" s="5">
        <f>VLOOKUP(B964, pct_raw!$A$2:$AX$1800, 23, FALSE)</f>
        <v>0.36</v>
      </c>
      <c r="N964" s="5">
        <f>VLOOKUP(B964, pct_raw!$A$2:$AX$1800, 24, FALSE)</f>
        <v>0</v>
      </c>
      <c r="O964" s="5">
        <f>VLOOKUP(B964, pct_raw!$A$2:$AX$1800, 25, FALSE)</f>
        <v>0</v>
      </c>
      <c r="P964" s="5">
        <f>VLOOKUP(B964, pct_raw!$A$2:$AX$1800, 26, FALSE)</f>
        <v>0</v>
      </c>
      <c r="Q964" s="5">
        <f>VLOOKUP(B964, pct_raw!$A$2:$AX$1800, 27, FALSE)</f>
        <v>18</v>
      </c>
      <c r="R964" s="5">
        <f>VLOOKUP(B964, pct_raw!$A$2:$AX$1800, 28, FALSE)</f>
        <v>18</v>
      </c>
      <c r="S964" s="5">
        <f>VLOOKUP(B964, pct_raw!$A$2:$AX$1800, 29, FALSE)</f>
        <v>0.18</v>
      </c>
      <c r="T964" s="5">
        <f>VLOOKUP(B964, pct_raw!$A$2:$AX$1800, 30, FALSE)</f>
        <v>0</v>
      </c>
      <c r="U964" s="5">
        <f>VLOOKUP(B964, pct_raw!$A$2:$AX$1800, 31, FALSE)</f>
        <v>0</v>
      </c>
      <c r="V964" s="5">
        <f>VLOOKUP(B964, pct_raw!$A$2:$AX$1800, 32, FALSE)</f>
        <v>0</v>
      </c>
      <c r="W964" s="5">
        <f>VLOOKUP(B964, pct_raw!$A$2:$AX$1800, 33, FALSE)</f>
        <v>0</v>
      </c>
      <c r="X964" s="5">
        <f>VLOOKUP(B964, pct_raw!$A$2:$AX$1800, 34, FALSE)</f>
        <v>0</v>
      </c>
      <c r="Y964" s="5">
        <f>VLOOKUP(B964, pct_raw!$A$2:$AX$1800, 35, FALSE)</f>
        <v>0</v>
      </c>
      <c r="Z964" s="5">
        <f>VLOOKUP(B964, pct_raw!$A$2:$AX$1800, 36, FALSE)</f>
        <v>10</v>
      </c>
      <c r="AA964" s="5">
        <f>VLOOKUP(B964, pct_raw!$A$2:$AX$1800, 37, FALSE)</f>
        <v>10</v>
      </c>
      <c r="AB964" s="5">
        <f>VLOOKUP(B964, pct_raw!$A$2:$AX$1800, 38, FALSE)</f>
        <v>0.18</v>
      </c>
      <c r="AC964" s="5">
        <f>VLOOKUP(B964, pct_raw!$A$2:$AX$1800, 39, FALSE)</f>
        <v>0</v>
      </c>
      <c r="AD964" s="5">
        <f>VLOOKUP(B964, pct_raw!$A$2:$AX$1800, 40, FALSE)</f>
        <v>0</v>
      </c>
      <c r="AE964" s="5">
        <f>VLOOKUP(B964, pct_raw!$A$2:$AX$1800, 41, FALSE)</f>
        <v>0</v>
      </c>
      <c r="AF964" s="5">
        <f>VLOOKUP(B964, pct_raw!$A$2:$AX$1800, 42, FALSE)</f>
        <v>0</v>
      </c>
      <c r="AG964" s="5">
        <f>VLOOKUP(B964, pct_raw!$A$2:$AX$1800, 43, FALSE)</f>
        <v>0</v>
      </c>
      <c r="AH964" s="5">
        <f>VLOOKUP(B964, pct_raw!$A$2:$AX$1800, 44, FALSE)</f>
        <v>0</v>
      </c>
      <c r="AI964" s="5">
        <f>VLOOKUP(B964, pct_raw!$A$2:$AX$1800, 45, FALSE)</f>
        <v>0</v>
      </c>
      <c r="AJ964" s="5">
        <f>VLOOKUP(B964, pct_raw!$A$2:$AX$1800, 46, FALSE)</f>
        <v>0</v>
      </c>
      <c r="AK964" s="5">
        <f>VLOOKUP(B964, pct_raw!$A$2:$AX$1800, 47, FALSE)</f>
        <v>0</v>
      </c>
      <c r="AL964" s="5">
        <f>VLOOKUP(B964, pct_raw!$A$2:$AX$1800, 48, FALSE)</f>
        <v>0</v>
      </c>
      <c r="AM964" s="5">
        <f>VLOOKUP(B964, pct_raw!$A$2:$AX$1800, 49, FALSE)</f>
        <v>0</v>
      </c>
      <c r="AN964" s="5">
        <f>VLOOKUP(B964, pct_raw!$A$2:$AX$1800, 50, FALSE)</f>
        <v>0</v>
      </c>
    </row>
    <row r="965" spans="1:40" x14ac:dyDescent="0.2">
      <c r="A965" s="2" t="s">
        <v>92</v>
      </c>
      <c r="B965" s="2" t="str">
        <f t="shared" si="15"/>
        <v>Lake View</v>
      </c>
      <c r="C965" s="2" t="s">
        <v>92</v>
      </c>
      <c r="D965" s="2" t="str">
        <f>VLOOKUP(B965, pct_raw!$A$2:$AX$1800, 6, FALSE)</f>
        <v xml:space="preserve"> Lake View</v>
      </c>
      <c r="E965" s="5">
        <f>VLOOKUP(B965, pct_raw!$A$2:$AX$1800, 15, FALSE)</f>
        <v>6</v>
      </c>
      <c r="F965" s="5">
        <f>VLOOKUP(B965, pct_raw!$A$2:$AX$1800, 16, FALSE)</f>
        <v>0</v>
      </c>
      <c r="G965" s="5">
        <f>VLOOKUP(B965, pct_raw!$A$2:$AX$1800, 17, FALSE)</f>
        <v>0</v>
      </c>
      <c r="H965">
        <f>VLOOKUP(B965, pct_raw!$A$2:$AX$1800, 18, FALSE)</f>
        <v>0</v>
      </c>
      <c r="I965" s="5">
        <f>VLOOKUP(B965, pct_raw!$A$2:$AX$1800, 19, FALSE)</f>
        <v>0</v>
      </c>
      <c r="J965">
        <f>VLOOKUP(B965, pct_raw!$A$2:$AX$1800, 20, FALSE)</f>
        <v>0</v>
      </c>
      <c r="K965" s="5">
        <f>VLOOKUP(B965, pct_raw!$A$2:$AX$1800, 21, FALSE)</f>
        <v>14</v>
      </c>
      <c r="L965" s="5">
        <f>VLOOKUP(B965, pct_raw!$A$2:$AX$1800, 22, FALSE)</f>
        <v>14</v>
      </c>
      <c r="M965" s="5">
        <f>VLOOKUP(B965, pct_raw!$A$2:$AX$1800, 23, FALSE)</f>
        <v>0.2</v>
      </c>
      <c r="N965" s="5">
        <f>VLOOKUP(B965, pct_raw!$A$2:$AX$1800, 24, FALSE)</f>
        <v>0</v>
      </c>
      <c r="O965" s="5">
        <f>VLOOKUP(B965, pct_raw!$A$2:$AX$1800, 25, FALSE)</f>
        <v>0</v>
      </c>
      <c r="P965" s="5">
        <f>VLOOKUP(B965, pct_raw!$A$2:$AX$1800, 26, FALSE)</f>
        <v>0</v>
      </c>
      <c r="Q965" s="5">
        <f>VLOOKUP(B965, pct_raw!$A$2:$AX$1800, 27, FALSE)</f>
        <v>11</v>
      </c>
      <c r="R965" s="5">
        <f>VLOOKUP(B965, pct_raw!$A$2:$AX$1800, 28, FALSE)</f>
        <v>15</v>
      </c>
      <c r="S965" s="5">
        <f>VLOOKUP(B965, pct_raw!$A$2:$AX$1800, 29, FALSE)</f>
        <v>0.26669999999999999</v>
      </c>
      <c r="T965" s="5">
        <f>VLOOKUP(B965, pct_raw!$A$2:$AX$1800, 30, FALSE)</f>
        <v>0</v>
      </c>
      <c r="U965" s="5">
        <f>VLOOKUP(B965, pct_raw!$A$2:$AX$1800, 31, FALSE)</f>
        <v>0</v>
      </c>
      <c r="V965" s="5">
        <f>VLOOKUP(B965, pct_raw!$A$2:$AX$1800, 32, FALSE)</f>
        <v>0</v>
      </c>
      <c r="W965" s="5">
        <f>VLOOKUP(B965, pct_raw!$A$2:$AX$1800, 33, FALSE)</f>
        <v>0</v>
      </c>
      <c r="X965" s="5">
        <f>VLOOKUP(B965, pct_raw!$A$2:$AX$1800, 34, FALSE)</f>
        <v>0</v>
      </c>
      <c r="Y965" s="5">
        <f>VLOOKUP(B965, pct_raw!$A$2:$AX$1800, 35, FALSE)</f>
        <v>0</v>
      </c>
      <c r="Z965" s="5">
        <f>VLOOKUP(B965, pct_raw!$A$2:$AX$1800, 36, FALSE)</f>
        <v>9</v>
      </c>
      <c r="AA965" s="5">
        <f>VLOOKUP(B965, pct_raw!$A$2:$AX$1800, 37, FALSE)</f>
        <v>10</v>
      </c>
      <c r="AB965" s="5">
        <f>VLOOKUP(B965, pct_raw!$A$2:$AX$1800, 38, FALSE)</f>
        <v>0.1333</v>
      </c>
      <c r="AC965" s="5">
        <f>VLOOKUP(B965, pct_raw!$A$2:$AX$1800, 39, FALSE)</f>
        <v>0</v>
      </c>
      <c r="AD965" s="5">
        <f>VLOOKUP(B965, pct_raw!$A$2:$AX$1800, 40, FALSE)</f>
        <v>0</v>
      </c>
      <c r="AE965" s="5">
        <f>VLOOKUP(B965, pct_raw!$A$2:$AX$1800, 41, FALSE)</f>
        <v>0</v>
      </c>
      <c r="AF965" s="5">
        <f>VLOOKUP(B965, pct_raw!$A$2:$AX$1800, 42, FALSE)</f>
        <v>0</v>
      </c>
      <c r="AG965" s="5">
        <f>VLOOKUP(B965, pct_raw!$A$2:$AX$1800, 43, FALSE)</f>
        <v>1</v>
      </c>
      <c r="AH965" s="5">
        <f>VLOOKUP(B965, pct_raw!$A$2:$AX$1800, 44, FALSE)</f>
        <v>0</v>
      </c>
      <c r="AI965" s="5">
        <f>VLOOKUP(B965, pct_raw!$A$2:$AX$1800, 45, FALSE)</f>
        <v>8</v>
      </c>
      <c r="AJ965" s="5">
        <f>VLOOKUP(B965, pct_raw!$A$2:$AX$1800, 46, FALSE)</f>
        <v>8</v>
      </c>
      <c r="AK965" s="5">
        <f>VLOOKUP(B965, pct_raw!$A$2:$AX$1800, 47, FALSE)</f>
        <v>0.1333</v>
      </c>
      <c r="AL965" s="5">
        <f>VLOOKUP(B965, pct_raw!$A$2:$AX$1800, 48, FALSE)</f>
        <v>0</v>
      </c>
      <c r="AM965" s="5">
        <f>VLOOKUP(B965, pct_raw!$A$2:$AX$1800, 49, FALSE)</f>
        <v>0</v>
      </c>
      <c r="AN965" s="5">
        <f>VLOOKUP(B965, pct_raw!$A$2:$AX$1800, 50, FALSE)</f>
        <v>0</v>
      </c>
    </row>
    <row r="966" spans="1:40" x14ac:dyDescent="0.2">
      <c r="A966" s="2" t="s">
        <v>1438</v>
      </c>
      <c r="B966" s="2" t="str">
        <f t="shared" si="15"/>
        <v>Lake Freeman</v>
      </c>
      <c r="C966" s="2" t="s">
        <v>4749</v>
      </c>
      <c r="D966" s="2" t="str">
        <f>VLOOKUP(B966, pct_raw!$A$2:$AX$1800, 6, FALSE)</f>
        <v xml:space="preserve"> Lake Freeman</v>
      </c>
      <c r="E966" s="5">
        <f>VLOOKUP(B966, pct_raw!$A$2:$AX$1800, 15, FALSE)</f>
        <v>7</v>
      </c>
      <c r="F966" s="5">
        <f>VLOOKUP(B966, pct_raw!$A$2:$AX$1800, 16, FALSE)</f>
        <v>7</v>
      </c>
      <c r="G966" s="5">
        <f>VLOOKUP(B966, pct_raw!$A$2:$AX$1800, 17, FALSE)</f>
        <v>9.4100000000000003E-2</v>
      </c>
      <c r="H966">
        <f>VLOOKUP(B966, pct_raw!$A$2:$AX$1800, 18, FALSE)</f>
        <v>0</v>
      </c>
      <c r="I966" s="5">
        <f>VLOOKUP(B966, pct_raw!$A$2:$AX$1800, 19, FALSE)</f>
        <v>0</v>
      </c>
      <c r="J966">
        <f>VLOOKUP(B966, pct_raw!$A$2:$AX$1800, 20, FALSE)</f>
        <v>0</v>
      </c>
      <c r="K966" s="5">
        <f>VLOOKUP(B966, pct_raw!$A$2:$AX$1800, 21, FALSE)</f>
        <v>4</v>
      </c>
      <c r="L966" s="5">
        <f>VLOOKUP(B966, pct_raw!$A$2:$AX$1800, 22, FALSE)</f>
        <v>4</v>
      </c>
      <c r="M966" s="5">
        <f>VLOOKUP(B966, pct_raw!$A$2:$AX$1800, 23, FALSE)</f>
        <v>0</v>
      </c>
      <c r="N966" s="5">
        <f>VLOOKUP(B966, pct_raw!$A$2:$AX$1800, 24, FALSE)</f>
        <v>0</v>
      </c>
      <c r="O966" s="5">
        <f>VLOOKUP(B966, pct_raw!$A$2:$AX$1800, 25, FALSE)</f>
        <v>0</v>
      </c>
      <c r="P966" s="5">
        <f>VLOOKUP(B966, pct_raw!$A$2:$AX$1800, 26, FALSE)</f>
        <v>0</v>
      </c>
      <c r="Q966" s="5">
        <f>VLOOKUP(B966, pct_raw!$A$2:$AX$1800, 27, FALSE)</f>
        <v>4</v>
      </c>
      <c r="R966" s="5">
        <f>VLOOKUP(B966, pct_raw!$A$2:$AX$1800, 28, FALSE)</f>
        <v>4</v>
      </c>
      <c r="S966" s="5">
        <f>VLOOKUP(B966, pct_raw!$A$2:$AX$1800, 29, FALSE)</f>
        <v>9.4100000000000003E-2</v>
      </c>
      <c r="T966" s="5">
        <f>VLOOKUP(B966, pct_raw!$A$2:$AX$1800, 30, FALSE)</f>
        <v>0</v>
      </c>
      <c r="U966" s="5">
        <f>VLOOKUP(B966, pct_raw!$A$2:$AX$1800, 31, FALSE)</f>
        <v>0</v>
      </c>
      <c r="V966" s="5">
        <f>VLOOKUP(B966, pct_raw!$A$2:$AX$1800, 32, FALSE)</f>
        <v>0</v>
      </c>
      <c r="W966" s="5">
        <f>VLOOKUP(B966, pct_raw!$A$2:$AX$1800, 33, FALSE)</f>
        <v>0</v>
      </c>
      <c r="X966" s="5">
        <f>VLOOKUP(B966, pct_raw!$A$2:$AX$1800, 34, FALSE)</f>
        <v>0</v>
      </c>
      <c r="Y966" s="5">
        <f>VLOOKUP(B966, pct_raw!$A$2:$AX$1800, 35, FALSE)</f>
        <v>0</v>
      </c>
      <c r="Z966" s="5">
        <f>VLOOKUP(B966, pct_raw!$A$2:$AX$1800, 36, FALSE)</f>
        <v>3</v>
      </c>
      <c r="AA966" s="5">
        <f>VLOOKUP(B966, pct_raw!$A$2:$AX$1800, 37, FALSE)</f>
        <v>0</v>
      </c>
      <c r="AB966" s="5">
        <f>VLOOKUP(B966, pct_raw!$A$2:$AX$1800, 38, FALSE)</f>
        <v>0</v>
      </c>
      <c r="AC966" s="5">
        <f>VLOOKUP(B966, pct_raw!$A$2:$AX$1800, 39, FALSE)</f>
        <v>0</v>
      </c>
      <c r="AD966" s="5">
        <f>VLOOKUP(B966, pct_raw!$A$2:$AX$1800, 40, FALSE)</f>
        <v>0</v>
      </c>
      <c r="AE966" s="5">
        <f>VLOOKUP(B966, pct_raw!$A$2:$AX$1800, 41, FALSE)</f>
        <v>0</v>
      </c>
      <c r="AF966" s="5">
        <f>VLOOKUP(B966, pct_raw!$A$2:$AX$1800, 42, FALSE)</f>
        <v>0</v>
      </c>
      <c r="AG966" s="5">
        <f>VLOOKUP(B966, pct_raw!$A$2:$AX$1800, 43, FALSE)</f>
        <v>0</v>
      </c>
      <c r="AH966" s="5">
        <f>VLOOKUP(B966, pct_raw!$A$2:$AX$1800, 44, FALSE)</f>
        <v>0</v>
      </c>
      <c r="AI966" s="5">
        <f>VLOOKUP(B966, pct_raw!$A$2:$AX$1800, 45, FALSE)</f>
        <v>5</v>
      </c>
      <c r="AJ966" s="5">
        <f>VLOOKUP(B966, pct_raw!$A$2:$AX$1800, 46, FALSE)</f>
        <v>8</v>
      </c>
      <c r="AK966" s="5">
        <f>VLOOKUP(B966, pct_raw!$A$2:$AX$1800, 47, FALSE)</f>
        <v>9.4100000000000003E-2</v>
      </c>
      <c r="AL966" s="5">
        <f>VLOOKUP(B966, pct_raw!$A$2:$AX$1800, 48, FALSE)</f>
        <v>0</v>
      </c>
      <c r="AM966" s="5">
        <f>VLOOKUP(B966, pct_raw!$A$2:$AX$1800, 49, FALSE)</f>
        <v>0</v>
      </c>
      <c r="AN966" s="5">
        <f>VLOOKUP(B966, pct_raw!$A$2:$AX$1800, 50, FALSE)</f>
        <v>0</v>
      </c>
    </row>
    <row r="967" spans="1:40" x14ac:dyDescent="0.2">
      <c r="A967" s="2" t="s">
        <v>1439</v>
      </c>
      <c r="B967" s="2" t="str">
        <f t="shared" si="15"/>
        <v>Lake Lincoln Twps Pct</v>
      </c>
      <c r="C967" s="2" t="s">
        <v>4994</v>
      </c>
      <c r="D967" s="2" t="str">
        <f>VLOOKUP(B967, pct_raw!$A$2:$AX$1800, 6, FALSE)</f>
        <v xml:space="preserve"> Lake  Lincoln Twps Pct</v>
      </c>
      <c r="E967" s="5">
        <f>VLOOKUP(B967, pct_raw!$A$2:$AX$1800, 15, FALSE)</f>
        <v>3</v>
      </c>
      <c r="F967" s="5">
        <f>VLOOKUP(B967, pct_raw!$A$2:$AX$1800, 16, FALSE)</f>
        <v>1</v>
      </c>
      <c r="G967" s="5">
        <f>VLOOKUP(B967, pct_raw!$A$2:$AX$1800, 17, FALSE)</f>
        <v>0</v>
      </c>
      <c r="H967">
        <f>VLOOKUP(B967, pct_raw!$A$2:$AX$1800, 18, FALSE)</f>
        <v>0</v>
      </c>
      <c r="I967" s="5">
        <f>VLOOKUP(B967, pct_raw!$A$2:$AX$1800, 19, FALSE)</f>
        <v>0</v>
      </c>
      <c r="J967">
        <f>VLOOKUP(B967, pct_raw!$A$2:$AX$1800, 20, FALSE)</f>
        <v>0</v>
      </c>
      <c r="K967" s="5">
        <f>VLOOKUP(B967, pct_raw!$A$2:$AX$1800, 21, FALSE)</f>
        <v>8</v>
      </c>
      <c r="L967" s="5">
        <f>VLOOKUP(B967, pct_raw!$A$2:$AX$1800, 22, FALSE)</f>
        <v>9</v>
      </c>
      <c r="M967" s="5">
        <f>VLOOKUP(B967, pct_raw!$A$2:$AX$1800, 23, FALSE)</f>
        <v>0.17710000000000001</v>
      </c>
      <c r="N967" s="5">
        <f>VLOOKUP(B967, pct_raw!$A$2:$AX$1800, 24, FALSE)</f>
        <v>0</v>
      </c>
      <c r="O967" s="5">
        <f>VLOOKUP(B967, pct_raw!$A$2:$AX$1800, 25, FALSE)</f>
        <v>0</v>
      </c>
      <c r="P967" s="5">
        <f>VLOOKUP(B967, pct_raw!$A$2:$AX$1800, 26, FALSE)</f>
        <v>0</v>
      </c>
      <c r="Q967" s="5">
        <f>VLOOKUP(B967, pct_raw!$A$2:$AX$1800, 27, FALSE)</f>
        <v>0</v>
      </c>
      <c r="R967" s="5">
        <f>VLOOKUP(B967, pct_raw!$A$2:$AX$1800, 28, FALSE)</f>
        <v>0</v>
      </c>
      <c r="S967" s="5">
        <f>VLOOKUP(B967, pct_raw!$A$2:$AX$1800, 29, FALSE)</f>
        <v>0</v>
      </c>
      <c r="T967" s="5">
        <f>VLOOKUP(B967, pct_raw!$A$2:$AX$1800, 30, FALSE)</f>
        <v>0</v>
      </c>
      <c r="U967" s="5">
        <f>VLOOKUP(B967, pct_raw!$A$2:$AX$1800, 31, FALSE)</f>
        <v>0</v>
      </c>
      <c r="V967" s="5">
        <f>VLOOKUP(B967, pct_raw!$A$2:$AX$1800, 32, FALSE)</f>
        <v>0</v>
      </c>
      <c r="W967" s="5">
        <f>VLOOKUP(B967, pct_raw!$A$2:$AX$1800, 33, FALSE)</f>
        <v>0</v>
      </c>
      <c r="X967" s="5">
        <f>VLOOKUP(B967, pct_raw!$A$2:$AX$1800, 34, FALSE)</f>
        <v>0</v>
      </c>
      <c r="Y967" s="5">
        <f>VLOOKUP(B967, pct_raw!$A$2:$AX$1800, 35, FALSE)</f>
        <v>0</v>
      </c>
      <c r="Z967" s="5">
        <f>VLOOKUP(B967, pct_raw!$A$2:$AX$1800, 36, FALSE)</f>
        <v>4</v>
      </c>
      <c r="AA967" s="5">
        <f>VLOOKUP(B967, pct_raw!$A$2:$AX$1800, 37, FALSE)</f>
        <v>1</v>
      </c>
      <c r="AB967" s="5">
        <f>VLOOKUP(B967, pct_raw!$A$2:$AX$1800, 38, FALSE)</f>
        <v>0</v>
      </c>
      <c r="AC967" s="5">
        <f>VLOOKUP(B967, pct_raw!$A$2:$AX$1800, 39, FALSE)</f>
        <v>1</v>
      </c>
      <c r="AD967" s="5">
        <f>VLOOKUP(B967, pct_raw!$A$2:$AX$1800, 40, FALSE)</f>
        <v>1</v>
      </c>
      <c r="AE967" s="5">
        <f>VLOOKUP(B967, pct_raw!$A$2:$AX$1800, 41, FALSE)</f>
        <v>0</v>
      </c>
      <c r="AF967" s="5">
        <f>VLOOKUP(B967, pct_raw!$A$2:$AX$1800, 42, FALSE)</f>
        <v>0</v>
      </c>
      <c r="AG967" s="5">
        <f>VLOOKUP(B967, pct_raw!$A$2:$AX$1800, 43, FALSE)</f>
        <v>0</v>
      </c>
      <c r="AH967" s="5">
        <f>VLOOKUP(B967, pct_raw!$A$2:$AX$1800, 44, FALSE)</f>
        <v>0</v>
      </c>
      <c r="AI967" s="5">
        <f>VLOOKUP(B967, pct_raw!$A$2:$AX$1800, 45, FALSE)</f>
        <v>6</v>
      </c>
      <c r="AJ967" s="5">
        <f>VLOOKUP(B967, pct_raw!$A$2:$AX$1800, 46, FALSE)</f>
        <v>10</v>
      </c>
      <c r="AK967" s="5">
        <f>VLOOKUP(B967, pct_raw!$A$2:$AX$1800, 47, FALSE)</f>
        <v>0.17710000000000001</v>
      </c>
      <c r="AL967" s="5">
        <f>VLOOKUP(B967, pct_raw!$A$2:$AX$1800, 48, FALSE)</f>
        <v>0</v>
      </c>
      <c r="AM967" s="5">
        <f>VLOOKUP(B967, pct_raw!$A$2:$AX$1800, 49, FALSE)</f>
        <v>0</v>
      </c>
      <c r="AN967" s="5">
        <f>VLOOKUP(B967, pct_raw!$A$2:$AX$1800, 50, FALSE)</f>
        <v>0</v>
      </c>
    </row>
    <row r="968" spans="1:40" x14ac:dyDescent="0.2">
      <c r="A968" s="2" t="s">
        <v>1440</v>
      </c>
      <c r="B968" s="2" t="str">
        <f t="shared" si="15"/>
        <v>Lakeside Hayes Maple Valley</v>
      </c>
      <c r="C968" s="2" t="s">
        <v>1440</v>
      </c>
      <c r="D968" s="2" t="str">
        <f>VLOOKUP(B968, pct_raw!$A$2:$AX$1800, 6, FALSE)</f>
        <v xml:space="preserve"> LAKESIDE HAYES MAPLE VALLEY</v>
      </c>
      <c r="E968" s="5">
        <f>VLOOKUP(B968, pct_raw!$A$2:$AX$1800, 15, FALSE)</f>
        <v>16</v>
      </c>
      <c r="F968" s="5">
        <f>VLOOKUP(B968, pct_raw!$A$2:$AX$1800, 16, FALSE)</f>
        <v>17</v>
      </c>
      <c r="G968" s="5">
        <f>VLOOKUP(B968, pct_raw!$A$2:$AX$1800, 17, FALSE)</f>
        <v>0.2</v>
      </c>
      <c r="H968">
        <f>VLOOKUP(B968, pct_raw!$A$2:$AX$1800, 18, FALSE)</f>
        <v>0</v>
      </c>
      <c r="I968" s="5">
        <f>VLOOKUP(B968, pct_raw!$A$2:$AX$1800, 19, FALSE)</f>
        <v>0</v>
      </c>
      <c r="J968">
        <f>VLOOKUP(B968, pct_raw!$A$2:$AX$1800, 20, FALSE)</f>
        <v>0</v>
      </c>
      <c r="K968" s="5">
        <f>VLOOKUP(B968, pct_raw!$A$2:$AX$1800, 21, FALSE)</f>
        <v>6</v>
      </c>
      <c r="L968" s="5">
        <f>VLOOKUP(B968, pct_raw!$A$2:$AX$1800, 22, FALSE)</f>
        <v>0</v>
      </c>
      <c r="M968" s="5">
        <f>VLOOKUP(B968, pct_raw!$A$2:$AX$1800, 23, FALSE)</f>
        <v>0</v>
      </c>
      <c r="N968" s="5">
        <f>VLOOKUP(B968, pct_raw!$A$2:$AX$1800, 24, FALSE)</f>
        <v>0</v>
      </c>
      <c r="O968" s="5">
        <f>VLOOKUP(B968, pct_raw!$A$2:$AX$1800, 25, FALSE)</f>
        <v>0</v>
      </c>
      <c r="P968" s="5">
        <f>VLOOKUP(B968, pct_raw!$A$2:$AX$1800, 26, FALSE)</f>
        <v>0</v>
      </c>
      <c r="Q968" s="5">
        <f>VLOOKUP(B968, pct_raw!$A$2:$AX$1800, 27, FALSE)</f>
        <v>6</v>
      </c>
      <c r="R968" s="5">
        <f>VLOOKUP(B968, pct_raw!$A$2:$AX$1800, 28, FALSE)</f>
        <v>10</v>
      </c>
      <c r="S968" s="5">
        <f>VLOOKUP(B968, pct_raw!$A$2:$AX$1800, 29, FALSE)</f>
        <v>0.2</v>
      </c>
      <c r="T968" s="5">
        <f>VLOOKUP(B968, pct_raw!$A$2:$AX$1800, 30, FALSE)</f>
        <v>0</v>
      </c>
      <c r="U968" s="5">
        <f>VLOOKUP(B968, pct_raw!$A$2:$AX$1800, 31, FALSE)</f>
        <v>0</v>
      </c>
      <c r="V968" s="5">
        <f>VLOOKUP(B968, pct_raw!$A$2:$AX$1800, 32, FALSE)</f>
        <v>0</v>
      </c>
      <c r="W968" s="5">
        <f>VLOOKUP(B968, pct_raw!$A$2:$AX$1800, 33, FALSE)</f>
        <v>0</v>
      </c>
      <c r="X968" s="5">
        <f>VLOOKUP(B968, pct_raw!$A$2:$AX$1800, 34, FALSE)</f>
        <v>0</v>
      </c>
      <c r="Y968" s="5">
        <f>VLOOKUP(B968, pct_raw!$A$2:$AX$1800, 35, FALSE)</f>
        <v>0</v>
      </c>
      <c r="Z968" s="5">
        <f>VLOOKUP(B968, pct_raw!$A$2:$AX$1800, 36, FALSE)</f>
        <v>4</v>
      </c>
      <c r="AA968" s="5">
        <f>VLOOKUP(B968, pct_raw!$A$2:$AX$1800, 37, FALSE)</f>
        <v>0</v>
      </c>
      <c r="AB968" s="5">
        <f>VLOOKUP(B968, pct_raw!$A$2:$AX$1800, 38, FALSE)</f>
        <v>0</v>
      </c>
      <c r="AC968" s="5">
        <f>VLOOKUP(B968, pct_raw!$A$2:$AX$1800, 39, FALSE)</f>
        <v>4</v>
      </c>
      <c r="AD968" s="5">
        <f>VLOOKUP(B968, pct_raw!$A$2:$AX$1800, 40, FALSE)</f>
        <v>0</v>
      </c>
      <c r="AE968" s="5">
        <f>VLOOKUP(B968, pct_raw!$A$2:$AX$1800, 41, FALSE)</f>
        <v>0</v>
      </c>
      <c r="AF968" s="5">
        <f>VLOOKUP(B968, pct_raw!$A$2:$AX$1800, 42, FALSE)</f>
        <v>0</v>
      </c>
      <c r="AG968" s="5">
        <f>VLOOKUP(B968, pct_raw!$A$2:$AX$1800, 43, FALSE)</f>
        <v>0</v>
      </c>
      <c r="AH968" s="5">
        <f>VLOOKUP(B968, pct_raw!$A$2:$AX$1800, 44, FALSE)</f>
        <v>0</v>
      </c>
      <c r="AI968" s="5">
        <f>VLOOKUP(B968, pct_raw!$A$2:$AX$1800, 45, FALSE)</f>
        <v>5</v>
      </c>
      <c r="AJ968" s="5">
        <f>VLOOKUP(B968, pct_raw!$A$2:$AX$1800, 46, FALSE)</f>
        <v>8</v>
      </c>
      <c r="AK968" s="5">
        <f>VLOOKUP(B968, pct_raw!$A$2:$AX$1800, 47, FALSE)</f>
        <v>0</v>
      </c>
      <c r="AL968" s="5">
        <f>VLOOKUP(B968, pct_raw!$A$2:$AX$1800, 48, FALSE)</f>
        <v>6</v>
      </c>
      <c r="AM968" s="5">
        <f>VLOOKUP(B968, pct_raw!$A$2:$AX$1800, 49, FALSE)</f>
        <v>12</v>
      </c>
      <c r="AN968" s="5">
        <f>VLOOKUP(B968, pct_raw!$A$2:$AX$1800, 50, FALSE)</f>
        <v>0.2</v>
      </c>
    </row>
    <row r="969" spans="1:40" x14ac:dyDescent="0.2">
      <c r="A969" s="2" t="s">
        <v>682</v>
      </c>
      <c r="B969" s="2" t="str">
        <f t="shared" si="15"/>
        <v>Lc</v>
      </c>
      <c r="C969" s="2" t="s">
        <v>682</v>
      </c>
      <c r="D969" s="2" t="str">
        <f>VLOOKUP(B969, pct_raw!$A$2:$AX$1800, 6, FALSE)</f>
        <v xml:space="preserve"> LC</v>
      </c>
      <c r="E969" s="5">
        <f>VLOOKUP(B969, pct_raw!$A$2:$AX$1800, 15, FALSE)</f>
        <v>2</v>
      </c>
      <c r="F969" s="5">
        <f>VLOOKUP(B969, pct_raw!$A$2:$AX$1800, 16, FALSE)</f>
        <v>2</v>
      </c>
      <c r="G969" s="5">
        <f>VLOOKUP(B969, pct_raw!$A$2:$AX$1800, 17, FALSE)</f>
        <v>0</v>
      </c>
      <c r="H969">
        <f>VLOOKUP(B969, pct_raw!$A$2:$AX$1800, 18, FALSE)</f>
        <v>0</v>
      </c>
      <c r="I969" s="5">
        <f>VLOOKUP(B969, pct_raw!$A$2:$AX$1800, 19, FALSE)</f>
        <v>0</v>
      </c>
      <c r="J969">
        <f>VLOOKUP(B969, pct_raw!$A$2:$AX$1800, 20, FALSE)</f>
        <v>0</v>
      </c>
      <c r="K969" s="5">
        <f>VLOOKUP(B969, pct_raw!$A$2:$AX$1800, 21, FALSE)</f>
        <v>3</v>
      </c>
      <c r="L969" s="5">
        <f>VLOOKUP(B969, pct_raw!$A$2:$AX$1800, 22, FALSE)</f>
        <v>3</v>
      </c>
      <c r="M969" s="5">
        <f>VLOOKUP(B969, pct_raw!$A$2:$AX$1800, 23, FALSE)</f>
        <v>8.8900000000000007E-2</v>
      </c>
      <c r="N969" s="5">
        <f>VLOOKUP(B969, pct_raw!$A$2:$AX$1800, 24, FALSE)</f>
        <v>0</v>
      </c>
      <c r="O969" s="5">
        <f>VLOOKUP(B969, pct_raw!$A$2:$AX$1800, 25, FALSE)</f>
        <v>0</v>
      </c>
      <c r="P969" s="5">
        <f>VLOOKUP(B969, pct_raw!$A$2:$AX$1800, 26, FALSE)</f>
        <v>0</v>
      </c>
      <c r="Q969" s="5">
        <f>VLOOKUP(B969, pct_raw!$A$2:$AX$1800, 27, FALSE)</f>
        <v>0</v>
      </c>
      <c r="R969" s="5">
        <f>VLOOKUP(B969, pct_raw!$A$2:$AX$1800, 28, FALSE)</f>
        <v>0</v>
      </c>
      <c r="S969" s="5">
        <f>VLOOKUP(B969, pct_raw!$A$2:$AX$1800, 29, FALSE)</f>
        <v>0</v>
      </c>
      <c r="T969" s="5">
        <f>VLOOKUP(B969, pct_raw!$A$2:$AX$1800, 30, FALSE)</f>
        <v>0</v>
      </c>
      <c r="U969" s="5">
        <f>VLOOKUP(B969, pct_raw!$A$2:$AX$1800, 31, FALSE)</f>
        <v>0</v>
      </c>
      <c r="V969" s="5">
        <f>VLOOKUP(B969, pct_raw!$A$2:$AX$1800, 32, FALSE)</f>
        <v>0</v>
      </c>
      <c r="W969" s="5">
        <f>VLOOKUP(B969, pct_raw!$A$2:$AX$1800, 33, FALSE)</f>
        <v>0</v>
      </c>
      <c r="X969" s="5">
        <f>VLOOKUP(B969, pct_raw!$A$2:$AX$1800, 34, FALSE)</f>
        <v>0</v>
      </c>
      <c r="Y969" s="5">
        <f>VLOOKUP(B969, pct_raw!$A$2:$AX$1800, 35, FALSE)</f>
        <v>0</v>
      </c>
      <c r="Z969" s="5">
        <f>VLOOKUP(B969, pct_raw!$A$2:$AX$1800, 36, FALSE)</f>
        <v>2</v>
      </c>
      <c r="AA969" s="5">
        <f>VLOOKUP(B969, pct_raw!$A$2:$AX$1800, 37, FALSE)</f>
        <v>2</v>
      </c>
      <c r="AB969" s="5">
        <f>VLOOKUP(B969, pct_raw!$A$2:$AX$1800, 38, FALSE)</f>
        <v>0</v>
      </c>
      <c r="AC969" s="5">
        <f>VLOOKUP(B969, pct_raw!$A$2:$AX$1800, 39, FALSE)</f>
        <v>0</v>
      </c>
      <c r="AD969" s="5">
        <f>VLOOKUP(B969, pct_raw!$A$2:$AX$1800, 40, FALSE)</f>
        <v>0</v>
      </c>
      <c r="AE969" s="5">
        <f>VLOOKUP(B969, pct_raw!$A$2:$AX$1800, 41, FALSE)</f>
        <v>0</v>
      </c>
      <c r="AF969" s="5">
        <f>VLOOKUP(B969, pct_raw!$A$2:$AX$1800, 42, FALSE)</f>
        <v>1</v>
      </c>
      <c r="AG969" s="5">
        <f>VLOOKUP(B969, pct_raw!$A$2:$AX$1800, 43, FALSE)</f>
        <v>1</v>
      </c>
      <c r="AH969" s="5">
        <f>VLOOKUP(B969, pct_raw!$A$2:$AX$1800, 44, FALSE)</f>
        <v>0</v>
      </c>
      <c r="AI969" s="5">
        <f>VLOOKUP(B969, pct_raw!$A$2:$AX$1800, 45, FALSE)</f>
        <v>0</v>
      </c>
      <c r="AJ969" s="5">
        <f>VLOOKUP(B969, pct_raw!$A$2:$AX$1800, 46, FALSE)</f>
        <v>0</v>
      </c>
      <c r="AK969" s="5">
        <f>VLOOKUP(B969, pct_raw!$A$2:$AX$1800, 47, FALSE)</f>
        <v>0</v>
      </c>
      <c r="AL969" s="5">
        <f>VLOOKUP(B969, pct_raw!$A$2:$AX$1800, 48, FALSE)</f>
        <v>0</v>
      </c>
      <c r="AM969" s="5">
        <f>VLOOKUP(B969, pct_raw!$A$2:$AX$1800, 49, FALSE)</f>
        <v>0</v>
      </c>
      <c r="AN969" s="5">
        <f>VLOOKUP(B969, pct_raw!$A$2:$AX$1800, 50, FALSE)</f>
        <v>0</v>
      </c>
    </row>
    <row r="970" spans="1:40" x14ac:dyDescent="0.2">
      <c r="A970" s="2" t="s">
        <v>312</v>
      </c>
      <c r="B970" s="2" t="str">
        <f t="shared" si="15"/>
        <v>Legrand</v>
      </c>
      <c r="C970" s="2" t="s">
        <v>5424</v>
      </c>
      <c r="D970" s="2" t="str">
        <f>VLOOKUP(B970, pct_raw!$A$2:$AX$1800, 6, FALSE)</f>
        <v xml:space="preserve"> LEGRAND</v>
      </c>
      <c r="E970" s="5">
        <f>VLOOKUP(B970, pct_raw!$A$2:$AX$1800, 15, FALSE)</f>
        <v>7</v>
      </c>
      <c r="F970" s="5">
        <f>VLOOKUP(B970, pct_raw!$A$2:$AX$1800, 16, FALSE)</f>
        <v>7</v>
      </c>
      <c r="G970" s="5">
        <f>VLOOKUP(B970, pct_raw!$A$2:$AX$1800, 17, FALSE)</f>
        <v>0.32</v>
      </c>
      <c r="H970">
        <f>VLOOKUP(B970, pct_raw!$A$2:$AX$1800, 18, FALSE)</f>
        <v>0</v>
      </c>
      <c r="I970" s="5">
        <f>VLOOKUP(B970, pct_raw!$A$2:$AX$1800, 19, FALSE)</f>
        <v>0</v>
      </c>
      <c r="J970">
        <f>VLOOKUP(B970, pct_raw!$A$2:$AX$1800, 20, FALSE)</f>
        <v>0</v>
      </c>
      <c r="K970" s="5">
        <f>VLOOKUP(B970, pct_raw!$A$2:$AX$1800, 21, FALSE)</f>
        <v>6</v>
      </c>
      <c r="L970" s="5">
        <f>VLOOKUP(B970, pct_raw!$A$2:$AX$1800, 22, FALSE)</f>
        <v>6</v>
      </c>
      <c r="M970" s="5">
        <f>VLOOKUP(B970, pct_raw!$A$2:$AX$1800, 23, FALSE)</f>
        <v>0.16</v>
      </c>
      <c r="N970" s="5">
        <f>VLOOKUP(B970, pct_raw!$A$2:$AX$1800, 24, FALSE)</f>
        <v>0</v>
      </c>
      <c r="O970" s="5">
        <f>VLOOKUP(B970, pct_raw!$A$2:$AX$1800, 25, FALSE)</f>
        <v>0</v>
      </c>
      <c r="P970" s="5">
        <f>VLOOKUP(B970, pct_raw!$A$2:$AX$1800, 26, FALSE)</f>
        <v>0</v>
      </c>
      <c r="Q970" s="5">
        <f>VLOOKUP(B970, pct_raw!$A$2:$AX$1800, 27, FALSE)</f>
        <v>0</v>
      </c>
      <c r="R970" s="5">
        <f>VLOOKUP(B970, pct_raw!$A$2:$AX$1800, 28, FALSE)</f>
        <v>0</v>
      </c>
      <c r="S970" s="5">
        <f>VLOOKUP(B970, pct_raw!$A$2:$AX$1800, 29, FALSE)</f>
        <v>0</v>
      </c>
      <c r="T970" s="5">
        <f>VLOOKUP(B970, pct_raw!$A$2:$AX$1800, 30, FALSE)</f>
        <v>0</v>
      </c>
      <c r="U970" s="5">
        <f>VLOOKUP(B970, pct_raw!$A$2:$AX$1800, 31, FALSE)</f>
        <v>0</v>
      </c>
      <c r="V970" s="5">
        <f>VLOOKUP(B970, pct_raw!$A$2:$AX$1800, 32, FALSE)</f>
        <v>0</v>
      </c>
      <c r="W970" s="5">
        <f>VLOOKUP(B970, pct_raw!$A$2:$AX$1800, 33, FALSE)</f>
        <v>0</v>
      </c>
      <c r="X970" s="5">
        <f>VLOOKUP(B970, pct_raw!$A$2:$AX$1800, 34, FALSE)</f>
        <v>0</v>
      </c>
      <c r="Y970" s="5">
        <f>VLOOKUP(B970, pct_raw!$A$2:$AX$1800, 35, FALSE)</f>
        <v>0</v>
      </c>
      <c r="Z970" s="5">
        <f>VLOOKUP(B970, pct_raw!$A$2:$AX$1800, 36, FALSE)</f>
        <v>5</v>
      </c>
      <c r="AA970" s="5">
        <f>VLOOKUP(B970, pct_raw!$A$2:$AX$1800, 37, FALSE)</f>
        <v>5</v>
      </c>
      <c r="AB970" s="5">
        <f>VLOOKUP(B970, pct_raw!$A$2:$AX$1800, 38, FALSE)</f>
        <v>0.16</v>
      </c>
      <c r="AC970" s="5">
        <f>VLOOKUP(B970, pct_raw!$A$2:$AX$1800, 39, FALSE)</f>
        <v>0</v>
      </c>
      <c r="AD970" s="5">
        <f>VLOOKUP(B970, pct_raw!$A$2:$AX$1800, 40, FALSE)</f>
        <v>0</v>
      </c>
      <c r="AE970" s="5">
        <f>VLOOKUP(B970, pct_raw!$A$2:$AX$1800, 41, FALSE)</f>
        <v>0</v>
      </c>
      <c r="AF970" s="5">
        <f>VLOOKUP(B970, pct_raw!$A$2:$AX$1800, 42, FALSE)</f>
        <v>0</v>
      </c>
      <c r="AG970" s="5">
        <f>VLOOKUP(B970, pct_raw!$A$2:$AX$1800, 43, FALSE)</f>
        <v>0</v>
      </c>
      <c r="AH970" s="5">
        <f>VLOOKUP(B970, pct_raw!$A$2:$AX$1800, 44, FALSE)</f>
        <v>0</v>
      </c>
      <c r="AI970" s="5">
        <f>VLOOKUP(B970, pct_raw!$A$2:$AX$1800, 45, FALSE)</f>
        <v>10</v>
      </c>
      <c r="AJ970" s="5">
        <f>VLOOKUP(B970, pct_raw!$A$2:$AX$1800, 46, FALSE)</f>
        <v>10</v>
      </c>
      <c r="AK970" s="5">
        <f>VLOOKUP(B970, pct_raw!$A$2:$AX$1800, 47, FALSE)</f>
        <v>0.32</v>
      </c>
      <c r="AL970" s="5">
        <f>VLOOKUP(B970, pct_raw!$A$2:$AX$1800, 48, FALSE)</f>
        <v>0</v>
      </c>
      <c r="AM970" s="5">
        <f>VLOOKUP(B970, pct_raw!$A$2:$AX$1800, 49, FALSE)</f>
        <v>0</v>
      </c>
      <c r="AN970" s="5">
        <f>VLOOKUP(B970, pct_raw!$A$2:$AX$1800, 50, FALSE)</f>
        <v>0</v>
      </c>
    </row>
    <row r="971" spans="1:40" x14ac:dyDescent="0.2">
      <c r="A971" s="2" t="s">
        <v>627</v>
      </c>
      <c r="B971" s="2" t="str">
        <f t="shared" si="15"/>
        <v>Lenox Iowa</v>
      </c>
      <c r="C971" s="2" t="s">
        <v>4995</v>
      </c>
      <c r="D971" s="2" t="str">
        <f>VLOOKUP(B971, pct_raw!$A$2:$AX$1800, 6, FALSE)</f>
        <v xml:space="preserve"> Lenox Iowa</v>
      </c>
      <c r="E971" s="5">
        <f>VLOOKUP(B971, pct_raw!$A$2:$AX$1800, 15, FALSE)</f>
        <v>25</v>
      </c>
      <c r="F971" s="5">
        <f>VLOOKUP(B971, pct_raw!$A$2:$AX$1800, 16, FALSE)</f>
        <v>28</v>
      </c>
      <c r="G971" s="5">
        <f>VLOOKUP(B971, pct_raw!$A$2:$AX$1800, 17, FALSE)</f>
        <v>0.4</v>
      </c>
      <c r="H971">
        <f>VLOOKUP(B971, pct_raw!$A$2:$AX$1800, 18, FALSE)</f>
        <v>0</v>
      </c>
      <c r="I971" s="5">
        <f>VLOOKUP(B971, pct_raw!$A$2:$AX$1800, 19, FALSE)</f>
        <v>0</v>
      </c>
      <c r="J971">
        <f>VLOOKUP(B971, pct_raw!$A$2:$AX$1800, 20, FALSE)</f>
        <v>0</v>
      </c>
      <c r="K971" s="5">
        <f>VLOOKUP(B971, pct_raw!$A$2:$AX$1800, 21, FALSE)</f>
        <v>33</v>
      </c>
      <c r="L971" s="5">
        <f>VLOOKUP(B971, pct_raw!$A$2:$AX$1800, 22, FALSE)</f>
        <v>40</v>
      </c>
      <c r="M971" s="5">
        <f>VLOOKUP(B971, pct_raw!$A$2:$AX$1800, 23, FALSE)</f>
        <v>0.5</v>
      </c>
      <c r="N971" s="5">
        <f>VLOOKUP(B971, pct_raw!$A$2:$AX$1800, 24, FALSE)</f>
        <v>0</v>
      </c>
      <c r="O971" s="5">
        <f>VLOOKUP(B971, pct_raw!$A$2:$AX$1800, 25, FALSE)</f>
        <v>0</v>
      </c>
      <c r="P971" s="5">
        <f>VLOOKUP(B971, pct_raw!$A$2:$AX$1800, 26, FALSE)</f>
        <v>0</v>
      </c>
      <c r="Q971" s="5">
        <f>VLOOKUP(B971, pct_raw!$A$2:$AX$1800, 27, FALSE)</f>
        <v>14</v>
      </c>
      <c r="R971" s="5">
        <f>VLOOKUP(B971, pct_raw!$A$2:$AX$1800, 28, FALSE)</f>
        <v>0</v>
      </c>
      <c r="S971" s="5">
        <f>VLOOKUP(B971, pct_raw!$A$2:$AX$1800, 29, FALSE)</f>
        <v>0</v>
      </c>
      <c r="T971" s="5">
        <f>VLOOKUP(B971, pct_raw!$A$2:$AX$1800, 30, FALSE)</f>
        <v>0</v>
      </c>
      <c r="U971" s="5">
        <f>VLOOKUP(B971, pct_raw!$A$2:$AX$1800, 31, FALSE)</f>
        <v>0</v>
      </c>
      <c r="V971" s="5">
        <f>VLOOKUP(B971, pct_raw!$A$2:$AX$1800, 32, FALSE)</f>
        <v>0</v>
      </c>
      <c r="W971" s="5">
        <f>VLOOKUP(B971, pct_raw!$A$2:$AX$1800, 33, FALSE)</f>
        <v>0</v>
      </c>
      <c r="X971" s="5">
        <f>VLOOKUP(B971, pct_raw!$A$2:$AX$1800, 34, FALSE)</f>
        <v>0</v>
      </c>
      <c r="Y971" s="5">
        <f>VLOOKUP(B971, pct_raw!$A$2:$AX$1800, 35, FALSE)</f>
        <v>0</v>
      </c>
      <c r="Z971" s="5">
        <f>VLOOKUP(B971, pct_raw!$A$2:$AX$1800, 36, FALSE)</f>
        <v>46</v>
      </c>
      <c r="AA971" s="5">
        <f>VLOOKUP(B971, pct_raw!$A$2:$AX$1800, 37, FALSE)</f>
        <v>49</v>
      </c>
      <c r="AB971" s="5">
        <f>VLOOKUP(B971, pct_raw!$A$2:$AX$1800, 38, FALSE)</f>
        <v>0.6</v>
      </c>
      <c r="AC971" s="5">
        <f>VLOOKUP(B971, pct_raw!$A$2:$AX$1800, 39, FALSE)</f>
        <v>9</v>
      </c>
      <c r="AD971" s="5">
        <f>VLOOKUP(B971, pct_raw!$A$2:$AX$1800, 40, FALSE)</f>
        <v>0</v>
      </c>
      <c r="AE971" s="5">
        <f>VLOOKUP(B971, pct_raw!$A$2:$AX$1800, 41, FALSE)</f>
        <v>0</v>
      </c>
      <c r="AF971" s="5">
        <f>VLOOKUP(B971, pct_raw!$A$2:$AX$1800, 42, FALSE)</f>
        <v>0</v>
      </c>
      <c r="AG971" s="5">
        <f>VLOOKUP(B971, pct_raw!$A$2:$AX$1800, 43, FALSE)</f>
        <v>0</v>
      </c>
      <c r="AH971" s="5">
        <f>VLOOKUP(B971, pct_raw!$A$2:$AX$1800, 44, FALSE)</f>
        <v>0</v>
      </c>
      <c r="AI971" s="5">
        <f>VLOOKUP(B971, pct_raw!$A$2:$AX$1800, 45, FALSE)</f>
        <v>35</v>
      </c>
      <c r="AJ971" s="5">
        <f>VLOOKUP(B971, pct_raw!$A$2:$AX$1800, 46, FALSE)</f>
        <v>42</v>
      </c>
      <c r="AK971" s="5">
        <f>VLOOKUP(B971, pct_raw!$A$2:$AX$1800, 47, FALSE)</f>
        <v>0.5</v>
      </c>
      <c r="AL971" s="5">
        <f>VLOOKUP(B971, pct_raw!$A$2:$AX$1800, 48, FALSE)</f>
        <v>0</v>
      </c>
      <c r="AM971" s="5">
        <f>VLOOKUP(B971, pct_raw!$A$2:$AX$1800, 49, FALSE)</f>
        <v>0</v>
      </c>
      <c r="AN971" s="5">
        <f>VLOOKUP(B971, pct_raw!$A$2:$AX$1800, 50, FALSE)</f>
        <v>0</v>
      </c>
    </row>
    <row r="972" spans="1:40" x14ac:dyDescent="0.2">
      <c r="A972" s="2" t="s">
        <v>128</v>
      </c>
      <c r="B972" s="2" t="str">
        <f t="shared" si="15"/>
        <v>Lewis 1</v>
      </c>
      <c r="C972" s="2" t="s">
        <v>128</v>
      </c>
      <c r="D972" s="2" t="str">
        <f>VLOOKUP(B972, pct_raw!$A$2:$AX$1800, 6, FALSE)</f>
        <v xml:space="preserve"> Lewis 1</v>
      </c>
      <c r="E972" s="5">
        <f>VLOOKUP(B972, pct_raw!$A$2:$AX$1800, 15, FALSE)</f>
        <v>24</v>
      </c>
      <c r="F972" s="5">
        <f>VLOOKUP(B972, pct_raw!$A$2:$AX$1800, 16, FALSE)</f>
        <v>27</v>
      </c>
      <c r="G972" s="5">
        <f>VLOOKUP(B972, pct_raw!$A$2:$AX$1800, 17, FALSE)</f>
        <v>0.36</v>
      </c>
      <c r="H972">
        <f>VLOOKUP(B972, pct_raw!$A$2:$AX$1800, 18, FALSE)</f>
        <v>0</v>
      </c>
      <c r="I972" s="5">
        <f>VLOOKUP(B972, pct_raw!$A$2:$AX$1800, 19, FALSE)</f>
        <v>0</v>
      </c>
      <c r="J972">
        <f>VLOOKUP(B972, pct_raw!$A$2:$AX$1800, 20, FALSE)</f>
        <v>0</v>
      </c>
      <c r="K972" s="5">
        <f>VLOOKUP(B972, pct_raw!$A$2:$AX$1800, 21, FALSE)</f>
        <v>34</v>
      </c>
      <c r="L972" s="5">
        <f>VLOOKUP(B972, pct_raw!$A$2:$AX$1800, 22, FALSE)</f>
        <v>51</v>
      </c>
      <c r="M972" s="5">
        <f>VLOOKUP(B972, pct_raw!$A$2:$AX$1800, 23, FALSE)</f>
        <v>0.6</v>
      </c>
      <c r="N972" s="5">
        <f>VLOOKUP(B972, pct_raw!$A$2:$AX$1800, 24, FALSE)</f>
        <v>0</v>
      </c>
      <c r="O972" s="5">
        <f>VLOOKUP(B972, pct_raw!$A$2:$AX$1800, 25, FALSE)</f>
        <v>0</v>
      </c>
      <c r="P972" s="5">
        <f>VLOOKUP(B972, pct_raw!$A$2:$AX$1800, 26, FALSE)</f>
        <v>0</v>
      </c>
      <c r="Q972" s="5">
        <f>VLOOKUP(B972, pct_raw!$A$2:$AX$1800, 27, FALSE)</f>
        <v>8</v>
      </c>
      <c r="R972" s="5">
        <f>VLOOKUP(B972, pct_raw!$A$2:$AX$1800, 28, FALSE)</f>
        <v>0</v>
      </c>
      <c r="S972" s="5">
        <f>VLOOKUP(B972, pct_raw!$A$2:$AX$1800, 29, FALSE)</f>
        <v>0</v>
      </c>
      <c r="T972" s="5">
        <f>VLOOKUP(B972, pct_raw!$A$2:$AX$1800, 30, FALSE)</f>
        <v>0</v>
      </c>
      <c r="U972" s="5">
        <f>VLOOKUP(B972, pct_raw!$A$2:$AX$1800, 31, FALSE)</f>
        <v>0</v>
      </c>
      <c r="V972" s="5">
        <f>VLOOKUP(B972, pct_raw!$A$2:$AX$1800, 32, FALSE)</f>
        <v>0</v>
      </c>
      <c r="W972" s="5">
        <f>VLOOKUP(B972, pct_raw!$A$2:$AX$1800, 33, FALSE)</f>
        <v>0</v>
      </c>
      <c r="X972" s="5">
        <f>VLOOKUP(B972, pct_raw!$A$2:$AX$1800, 34, FALSE)</f>
        <v>0</v>
      </c>
      <c r="Y972" s="5">
        <f>VLOOKUP(B972, pct_raw!$A$2:$AX$1800, 35, FALSE)</f>
        <v>0</v>
      </c>
      <c r="Z972" s="5">
        <f>VLOOKUP(B972, pct_raw!$A$2:$AX$1800, 36, FALSE)</f>
        <v>20</v>
      </c>
      <c r="AA972" s="5">
        <f>VLOOKUP(B972, pct_raw!$A$2:$AX$1800, 37, FALSE)</f>
        <v>26</v>
      </c>
      <c r="AB972" s="5">
        <f>VLOOKUP(B972, pct_raw!$A$2:$AX$1800, 38, FALSE)</f>
        <v>0.36</v>
      </c>
      <c r="AC972" s="5">
        <f>VLOOKUP(B972, pct_raw!$A$2:$AX$1800, 39, FALSE)</f>
        <v>4</v>
      </c>
      <c r="AD972" s="5">
        <f>VLOOKUP(B972, pct_raw!$A$2:$AX$1800, 40, FALSE)</f>
        <v>0</v>
      </c>
      <c r="AE972" s="5">
        <f>VLOOKUP(B972, pct_raw!$A$2:$AX$1800, 41, FALSE)</f>
        <v>0</v>
      </c>
      <c r="AF972" s="5">
        <f>VLOOKUP(B972, pct_raw!$A$2:$AX$1800, 42, FALSE)</f>
        <v>0</v>
      </c>
      <c r="AG972" s="5">
        <f>VLOOKUP(B972, pct_raw!$A$2:$AX$1800, 43, FALSE)</f>
        <v>0</v>
      </c>
      <c r="AH972" s="5">
        <f>VLOOKUP(B972, pct_raw!$A$2:$AX$1800, 44, FALSE)</f>
        <v>0</v>
      </c>
      <c r="AI972" s="5">
        <f>VLOOKUP(B972, pct_raw!$A$2:$AX$1800, 45, FALSE)</f>
        <v>12</v>
      </c>
      <c r="AJ972" s="5">
        <f>VLOOKUP(B972, pct_raw!$A$2:$AX$1800, 46, FALSE)</f>
        <v>0</v>
      </c>
      <c r="AK972" s="5">
        <f>VLOOKUP(B972, pct_raw!$A$2:$AX$1800, 47, FALSE)</f>
        <v>0</v>
      </c>
      <c r="AL972" s="5">
        <f>VLOOKUP(B972, pct_raw!$A$2:$AX$1800, 48, FALSE)</f>
        <v>2</v>
      </c>
      <c r="AM972" s="5">
        <f>VLOOKUP(B972, pct_raw!$A$2:$AX$1800, 49, FALSE)</f>
        <v>0</v>
      </c>
      <c r="AN972" s="5">
        <f>VLOOKUP(B972, pct_raw!$A$2:$AX$1800, 50, FALSE)</f>
        <v>0</v>
      </c>
    </row>
    <row r="973" spans="1:40" x14ac:dyDescent="0.2">
      <c r="A973" s="2" t="s">
        <v>129</v>
      </c>
      <c r="B973" s="2" t="str">
        <f t="shared" si="15"/>
        <v>Lewis 2</v>
      </c>
      <c r="C973" s="2" t="s">
        <v>129</v>
      </c>
      <c r="D973" s="2" t="str">
        <f>VLOOKUP(B973, pct_raw!$A$2:$AX$1800, 6, FALSE)</f>
        <v xml:space="preserve"> Lewis 2</v>
      </c>
      <c r="E973" s="5">
        <f>VLOOKUP(B973, pct_raw!$A$2:$AX$1800, 15, FALSE)</f>
        <v>26</v>
      </c>
      <c r="F973" s="5">
        <f>VLOOKUP(B973, pct_raw!$A$2:$AX$1800, 16, FALSE)</f>
        <v>29</v>
      </c>
      <c r="G973" s="5">
        <f>VLOOKUP(B973, pct_raw!$A$2:$AX$1800, 17, FALSE)</f>
        <v>0.36</v>
      </c>
      <c r="H973">
        <f>VLOOKUP(B973, pct_raw!$A$2:$AX$1800, 18, FALSE)</f>
        <v>0</v>
      </c>
      <c r="I973" s="5">
        <f>VLOOKUP(B973, pct_raw!$A$2:$AX$1800, 19, FALSE)</f>
        <v>0</v>
      </c>
      <c r="J973">
        <f>VLOOKUP(B973, pct_raw!$A$2:$AX$1800, 20, FALSE)</f>
        <v>0</v>
      </c>
      <c r="K973" s="5">
        <f>VLOOKUP(B973, pct_raw!$A$2:$AX$1800, 21, FALSE)</f>
        <v>28</v>
      </c>
      <c r="L973" s="5">
        <f>VLOOKUP(B973, pct_raw!$A$2:$AX$1800, 22, FALSE)</f>
        <v>29</v>
      </c>
      <c r="M973" s="5">
        <f>VLOOKUP(B973, pct_raw!$A$2:$AX$1800, 23, FALSE)</f>
        <v>0.36</v>
      </c>
      <c r="N973" s="5">
        <f>VLOOKUP(B973, pct_raw!$A$2:$AX$1800, 24, FALSE)</f>
        <v>0</v>
      </c>
      <c r="O973" s="5">
        <f>VLOOKUP(B973, pct_raw!$A$2:$AX$1800, 25, FALSE)</f>
        <v>0</v>
      </c>
      <c r="P973" s="5">
        <f>VLOOKUP(B973, pct_raw!$A$2:$AX$1800, 26, FALSE)</f>
        <v>0</v>
      </c>
      <c r="Q973" s="5">
        <f>VLOOKUP(B973, pct_raw!$A$2:$AX$1800, 27, FALSE)</f>
        <v>17</v>
      </c>
      <c r="R973" s="5">
        <f>VLOOKUP(B973, pct_raw!$A$2:$AX$1800, 28, FALSE)</f>
        <v>18</v>
      </c>
      <c r="S973" s="5">
        <f>VLOOKUP(B973, pct_raw!$A$2:$AX$1800, 29, FALSE)</f>
        <v>0.24</v>
      </c>
      <c r="T973" s="5">
        <f>VLOOKUP(B973, pct_raw!$A$2:$AX$1800, 30, FALSE)</f>
        <v>0</v>
      </c>
      <c r="U973" s="5">
        <f>VLOOKUP(B973, pct_raw!$A$2:$AX$1800, 31, FALSE)</f>
        <v>0</v>
      </c>
      <c r="V973" s="5">
        <f>VLOOKUP(B973, pct_raw!$A$2:$AX$1800, 32, FALSE)</f>
        <v>0</v>
      </c>
      <c r="W973" s="5">
        <f>VLOOKUP(B973, pct_raw!$A$2:$AX$1800, 33, FALSE)</f>
        <v>0</v>
      </c>
      <c r="X973" s="5">
        <f>VLOOKUP(B973, pct_raw!$A$2:$AX$1800, 34, FALSE)</f>
        <v>0</v>
      </c>
      <c r="Y973" s="5">
        <f>VLOOKUP(B973, pct_raw!$A$2:$AX$1800, 35, FALSE)</f>
        <v>0</v>
      </c>
      <c r="Z973" s="5">
        <f>VLOOKUP(B973, pct_raw!$A$2:$AX$1800, 36, FALSE)</f>
        <v>24</v>
      </c>
      <c r="AA973" s="5">
        <f>VLOOKUP(B973, pct_raw!$A$2:$AX$1800, 37, FALSE)</f>
        <v>35</v>
      </c>
      <c r="AB973" s="5">
        <f>VLOOKUP(B973, pct_raw!$A$2:$AX$1800, 38, FALSE)</f>
        <v>0.36</v>
      </c>
      <c r="AC973" s="5">
        <f>VLOOKUP(B973, pct_raw!$A$2:$AX$1800, 39, FALSE)</f>
        <v>0</v>
      </c>
      <c r="AD973" s="5">
        <f>VLOOKUP(B973, pct_raw!$A$2:$AX$1800, 40, FALSE)</f>
        <v>0</v>
      </c>
      <c r="AE973" s="5">
        <f>VLOOKUP(B973, pct_raw!$A$2:$AX$1800, 41, FALSE)</f>
        <v>0</v>
      </c>
      <c r="AF973" s="5">
        <f>VLOOKUP(B973, pct_raw!$A$2:$AX$1800, 42, FALSE)</f>
        <v>0</v>
      </c>
      <c r="AG973" s="5">
        <f>VLOOKUP(B973, pct_raw!$A$2:$AX$1800, 43, FALSE)</f>
        <v>0</v>
      </c>
      <c r="AH973" s="5">
        <f>VLOOKUP(B973, pct_raw!$A$2:$AX$1800, 44, FALSE)</f>
        <v>0</v>
      </c>
      <c r="AI973" s="5">
        <f>VLOOKUP(B973, pct_raw!$A$2:$AX$1800, 45, FALSE)</f>
        <v>13</v>
      </c>
      <c r="AJ973" s="5">
        <f>VLOOKUP(B973, pct_raw!$A$2:$AX$1800, 46, FALSE)</f>
        <v>0</v>
      </c>
      <c r="AK973" s="5">
        <f>VLOOKUP(B973, pct_raw!$A$2:$AX$1800, 47, FALSE)</f>
        <v>0</v>
      </c>
      <c r="AL973" s="5">
        <f>VLOOKUP(B973, pct_raw!$A$2:$AX$1800, 48, FALSE)</f>
        <v>4</v>
      </c>
      <c r="AM973" s="5">
        <f>VLOOKUP(B973, pct_raw!$A$2:$AX$1800, 49, FALSE)</f>
        <v>0</v>
      </c>
      <c r="AN973" s="5">
        <f>VLOOKUP(B973, pct_raw!$A$2:$AX$1800, 50, FALSE)</f>
        <v>0</v>
      </c>
    </row>
    <row r="974" spans="1:40" x14ac:dyDescent="0.2">
      <c r="A974" s="2" t="s">
        <v>222</v>
      </c>
      <c r="B974" s="2" t="str">
        <f t="shared" si="15"/>
        <v>Liberty</v>
      </c>
      <c r="C974" s="2" t="s">
        <v>222</v>
      </c>
      <c r="D974" s="2" t="str">
        <f>VLOOKUP(B974, pct_raw!$A$2:$AX$1800, 6, FALSE)</f>
        <v xml:space="preserve"> Liberty</v>
      </c>
      <c r="E974" s="5">
        <f>VLOOKUP(B974, pct_raw!$A$2:$AX$1800, 15, FALSE)</f>
        <v>5</v>
      </c>
      <c r="F974" s="5">
        <f>VLOOKUP(B974, pct_raw!$A$2:$AX$1800, 16, FALSE)</f>
        <v>8</v>
      </c>
      <c r="G974" s="5">
        <f>VLOOKUP(B974, pct_raw!$A$2:$AX$1800, 17, FALSE)</f>
        <v>0.18</v>
      </c>
      <c r="H974">
        <f>VLOOKUP(B974, pct_raw!$A$2:$AX$1800, 18, FALSE)</f>
        <v>0</v>
      </c>
      <c r="I974" s="5">
        <f>VLOOKUP(B974, pct_raw!$A$2:$AX$1800, 19, FALSE)</f>
        <v>0</v>
      </c>
      <c r="J974">
        <f>VLOOKUP(B974, pct_raw!$A$2:$AX$1800, 20, FALSE)</f>
        <v>0</v>
      </c>
      <c r="K974" s="5">
        <f>VLOOKUP(B974, pct_raw!$A$2:$AX$1800, 21, FALSE)</f>
        <v>7</v>
      </c>
      <c r="L974" s="5">
        <f>VLOOKUP(B974, pct_raw!$A$2:$AX$1800, 22, FALSE)</f>
        <v>7</v>
      </c>
      <c r="M974" s="5">
        <f>VLOOKUP(B974, pct_raw!$A$2:$AX$1800, 23, FALSE)</f>
        <v>0.18</v>
      </c>
      <c r="N974" s="5">
        <f>VLOOKUP(B974, pct_raw!$A$2:$AX$1800, 24, FALSE)</f>
        <v>0</v>
      </c>
      <c r="O974" s="5">
        <f>VLOOKUP(B974, pct_raw!$A$2:$AX$1800, 25, FALSE)</f>
        <v>0</v>
      </c>
      <c r="P974" s="5">
        <f>VLOOKUP(B974, pct_raw!$A$2:$AX$1800, 26, FALSE)</f>
        <v>0</v>
      </c>
      <c r="Q974" s="5">
        <f>VLOOKUP(B974, pct_raw!$A$2:$AX$1800, 27, FALSE)</f>
        <v>0</v>
      </c>
      <c r="R974" s="5">
        <f>VLOOKUP(B974, pct_raw!$A$2:$AX$1800, 28, FALSE)</f>
        <v>0</v>
      </c>
      <c r="S974" s="5">
        <f>VLOOKUP(B974, pct_raw!$A$2:$AX$1800, 29, FALSE)</f>
        <v>0</v>
      </c>
      <c r="T974" s="5">
        <f>VLOOKUP(B974, pct_raw!$A$2:$AX$1800, 30, FALSE)</f>
        <v>0</v>
      </c>
      <c r="U974" s="5">
        <f>VLOOKUP(B974, pct_raw!$A$2:$AX$1800, 31, FALSE)</f>
        <v>0</v>
      </c>
      <c r="V974" s="5">
        <f>VLOOKUP(B974, pct_raw!$A$2:$AX$1800, 32, FALSE)</f>
        <v>0</v>
      </c>
      <c r="W974" s="5">
        <f>VLOOKUP(B974, pct_raw!$A$2:$AX$1800, 33, FALSE)</f>
        <v>0</v>
      </c>
      <c r="X974" s="5">
        <f>VLOOKUP(B974, pct_raw!$A$2:$AX$1800, 34, FALSE)</f>
        <v>0</v>
      </c>
      <c r="Y974" s="5">
        <f>VLOOKUP(B974, pct_raw!$A$2:$AX$1800, 35, FALSE)</f>
        <v>0</v>
      </c>
      <c r="Z974" s="5">
        <f>VLOOKUP(B974, pct_raw!$A$2:$AX$1800, 36, FALSE)</f>
        <v>1</v>
      </c>
      <c r="AA974" s="5">
        <f>VLOOKUP(B974, pct_raw!$A$2:$AX$1800, 37, FALSE)</f>
        <v>0</v>
      </c>
      <c r="AB974" s="5">
        <f>VLOOKUP(B974, pct_raw!$A$2:$AX$1800, 38, FALSE)</f>
        <v>0</v>
      </c>
      <c r="AC974" s="5">
        <f>VLOOKUP(B974, pct_raw!$A$2:$AX$1800, 39, FALSE)</f>
        <v>0</v>
      </c>
      <c r="AD974" s="5">
        <f>VLOOKUP(B974, pct_raw!$A$2:$AX$1800, 40, FALSE)</f>
        <v>0</v>
      </c>
      <c r="AE974" s="5">
        <f>VLOOKUP(B974, pct_raw!$A$2:$AX$1800, 41, FALSE)</f>
        <v>0</v>
      </c>
      <c r="AF974" s="5">
        <f>VLOOKUP(B974, pct_raw!$A$2:$AX$1800, 42, FALSE)</f>
        <v>0</v>
      </c>
      <c r="AG974" s="5">
        <f>VLOOKUP(B974, pct_raw!$A$2:$AX$1800, 43, FALSE)</f>
        <v>0</v>
      </c>
      <c r="AH974" s="5">
        <f>VLOOKUP(B974, pct_raw!$A$2:$AX$1800, 44, FALSE)</f>
        <v>0</v>
      </c>
      <c r="AI974" s="5">
        <f>VLOOKUP(B974, pct_raw!$A$2:$AX$1800, 45, FALSE)</f>
        <v>3</v>
      </c>
      <c r="AJ974" s="5">
        <f>VLOOKUP(B974, pct_raw!$A$2:$AX$1800, 46, FALSE)</f>
        <v>0</v>
      </c>
      <c r="AK974" s="5">
        <f>VLOOKUP(B974, pct_raw!$A$2:$AX$1800, 47, FALSE)</f>
        <v>0</v>
      </c>
      <c r="AL974" s="5">
        <f>VLOOKUP(B974, pct_raw!$A$2:$AX$1800, 48, FALSE)</f>
        <v>0</v>
      </c>
      <c r="AM974" s="5">
        <f>VLOOKUP(B974, pct_raw!$A$2:$AX$1800, 49, FALSE)</f>
        <v>0</v>
      </c>
      <c r="AN974" s="5">
        <f>VLOOKUP(B974, pct_raw!$A$2:$AX$1800, 50, FALSE)</f>
        <v>0</v>
      </c>
    </row>
    <row r="975" spans="1:40" x14ac:dyDescent="0.2">
      <c r="A975" s="2" t="s">
        <v>1441</v>
      </c>
      <c r="B975" s="2" t="str">
        <f t="shared" si="15"/>
        <v>Liberty Toronto</v>
      </c>
      <c r="C975" s="2" t="s">
        <v>1441</v>
      </c>
      <c r="D975" s="2" t="str">
        <f>VLOOKUP(B975, pct_raw!$A$2:$AX$1800, 6, FALSE)</f>
        <v xml:space="preserve"> LIBERTY TORONTO</v>
      </c>
      <c r="E975" s="5">
        <f>VLOOKUP(B975, pct_raw!$A$2:$AX$1800, 15, FALSE)</f>
        <v>1</v>
      </c>
      <c r="F975" s="5">
        <f>VLOOKUP(B975, pct_raw!$A$2:$AX$1800, 16, FALSE)</f>
        <v>1</v>
      </c>
      <c r="G975" s="5">
        <f>VLOOKUP(B975, pct_raw!$A$2:$AX$1800, 17, FALSE)</f>
        <v>0</v>
      </c>
      <c r="H975">
        <f>VLOOKUP(B975, pct_raw!$A$2:$AX$1800, 18, FALSE)</f>
        <v>0</v>
      </c>
      <c r="I975" s="5">
        <f>VLOOKUP(B975, pct_raw!$A$2:$AX$1800, 19, FALSE)</f>
        <v>0</v>
      </c>
      <c r="J975">
        <f>VLOOKUP(B975, pct_raw!$A$2:$AX$1800, 20, FALSE)</f>
        <v>0</v>
      </c>
      <c r="K975" s="5">
        <f>VLOOKUP(B975, pct_raw!$A$2:$AX$1800, 21, FALSE)</f>
        <v>3</v>
      </c>
      <c r="L975" s="5">
        <f>VLOOKUP(B975, pct_raw!$A$2:$AX$1800, 22, FALSE)</f>
        <v>3</v>
      </c>
      <c r="M975" s="5">
        <f>VLOOKUP(B975, pct_raw!$A$2:$AX$1800, 23, FALSE)</f>
        <v>0</v>
      </c>
      <c r="N975" s="5">
        <f>VLOOKUP(B975, pct_raw!$A$2:$AX$1800, 24, FALSE)</f>
        <v>0</v>
      </c>
      <c r="O975" s="5">
        <f>VLOOKUP(B975, pct_raw!$A$2:$AX$1800, 25, FALSE)</f>
        <v>0</v>
      </c>
      <c r="P975" s="5">
        <f>VLOOKUP(B975, pct_raw!$A$2:$AX$1800, 26, FALSE)</f>
        <v>0</v>
      </c>
      <c r="Q975" s="5">
        <f>VLOOKUP(B975, pct_raw!$A$2:$AX$1800, 27, FALSE)</f>
        <v>1</v>
      </c>
      <c r="R975" s="5">
        <f>VLOOKUP(B975, pct_raw!$A$2:$AX$1800, 28, FALSE)</f>
        <v>1</v>
      </c>
      <c r="S975" s="5">
        <f>VLOOKUP(B975, pct_raw!$A$2:$AX$1800, 29, FALSE)</f>
        <v>0.22140000000000001</v>
      </c>
      <c r="T975" s="5">
        <f>VLOOKUP(B975, pct_raw!$A$2:$AX$1800, 30, FALSE)</f>
        <v>0</v>
      </c>
      <c r="U975" s="5">
        <f>VLOOKUP(B975, pct_raw!$A$2:$AX$1800, 31, FALSE)</f>
        <v>0</v>
      </c>
      <c r="V975" s="5">
        <f>VLOOKUP(B975, pct_raw!$A$2:$AX$1800, 32, FALSE)</f>
        <v>0</v>
      </c>
      <c r="W975" s="5">
        <f>VLOOKUP(B975, pct_raw!$A$2:$AX$1800, 33, FALSE)</f>
        <v>0</v>
      </c>
      <c r="X975" s="5">
        <f>VLOOKUP(B975, pct_raw!$A$2:$AX$1800, 34, FALSE)</f>
        <v>0</v>
      </c>
      <c r="Y975" s="5">
        <f>VLOOKUP(B975, pct_raw!$A$2:$AX$1800, 35, FALSE)</f>
        <v>0</v>
      </c>
      <c r="Z975" s="5">
        <f>VLOOKUP(B975, pct_raw!$A$2:$AX$1800, 36, FALSE)</f>
        <v>4</v>
      </c>
      <c r="AA975" s="5">
        <f>VLOOKUP(B975, pct_raw!$A$2:$AX$1800, 37, FALSE)</f>
        <v>4</v>
      </c>
      <c r="AB975" s="5">
        <f>VLOOKUP(B975, pct_raw!$A$2:$AX$1800, 38, FALSE)</f>
        <v>0</v>
      </c>
      <c r="AC975" s="5">
        <f>VLOOKUP(B975, pct_raw!$A$2:$AX$1800, 39, FALSE)</f>
        <v>3</v>
      </c>
      <c r="AD975" s="5">
        <f>VLOOKUP(B975, pct_raw!$A$2:$AX$1800, 40, FALSE)</f>
        <v>3</v>
      </c>
      <c r="AE975" s="5">
        <f>VLOOKUP(B975, pct_raw!$A$2:$AX$1800, 41, FALSE)</f>
        <v>0</v>
      </c>
      <c r="AF975" s="5">
        <f>VLOOKUP(B975, pct_raw!$A$2:$AX$1800, 42, FALSE)</f>
        <v>0</v>
      </c>
      <c r="AG975" s="5">
        <f>VLOOKUP(B975, pct_raw!$A$2:$AX$1800, 43, FALSE)</f>
        <v>0</v>
      </c>
      <c r="AH975" s="5">
        <f>VLOOKUP(B975, pct_raw!$A$2:$AX$1800, 44, FALSE)</f>
        <v>0</v>
      </c>
      <c r="AI975" s="5">
        <f>VLOOKUP(B975, pct_raw!$A$2:$AX$1800, 45, FALSE)</f>
        <v>1</v>
      </c>
      <c r="AJ975" s="5">
        <f>VLOOKUP(B975, pct_raw!$A$2:$AX$1800, 46, FALSE)</f>
        <v>1</v>
      </c>
      <c r="AK975" s="5">
        <f>VLOOKUP(B975, pct_raw!$A$2:$AX$1800, 47, FALSE)</f>
        <v>0</v>
      </c>
      <c r="AL975" s="5">
        <f>VLOOKUP(B975, pct_raw!$A$2:$AX$1800, 48, FALSE)</f>
        <v>0</v>
      </c>
      <c r="AM975" s="5">
        <f>VLOOKUP(B975, pct_raw!$A$2:$AX$1800, 49, FALSE)</f>
        <v>0</v>
      </c>
      <c r="AN975" s="5">
        <f>VLOOKUP(B975, pct_raw!$A$2:$AX$1800, 50, FALSE)</f>
        <v>0</v>
      </c>
    </row>
    <row r="976" spans="1:40" x14ac:dyDescent="0.2">
      <c r="A976" s="2" t="s">
        <v>1442</v>
      </c>
      <c r="B976" s="2" t="str">
        <f t="shared" si="15"/>
        <v>Liberty Twp</v>
      </c>
      <c r="C976" s="2" t="s">
        <v>1442</v>
      </c>
      <c r="D976" s="2" t="str">
        <f>VLOOKUP(B976, pct_raw!$A$2:$AX$1800, 6, FALSE)</f>
        <v xml:space="preserve"> LIBERTY TWP</v>
      </c>
      <c r="E976" s="5">
        <f>VLOOKUP(B976, pct_raw!$A$2:$AX$1800, 15, FALSE)</f>
        <v>4</v>
      </c>
      <c r="F976" s="5">
        <f>VLOOKUP(B976, pct_raw!$A$2:$AX$1800, 16, FALSE)</f>
        <v>4</v>
      </c>
      <c r="G976" s="5">
        <f>VLOOKUP(B976, pct_raw!$A$2:$AX$1800, 17, FALSE)</f>
        <v>0</v>
      </c>
      <c r="H976">
        <f>VLOOKUP(B976, pct_raw!$A$2:$AX$1800, 18, FALSE)</f>
        <v>0</v>
      </c>
      <c r="I976" s="5">
        <f>VLOOKUP(B976, pct_raw!$A$2:$AX$1800, 19, FALSE)</f>
        <v>0</v>
      </c>
      <c r="J976">
        <f>VLOOKUP(B976, pct_raw!$A$2:$AX$1800, 20, FALSE)</f>
        <v>0</v>
      </c>
      <c r="K976" s="5">
        <f>VLOOKUP(B976, pct_raw!$A$2:$AX$1800, 21, FALSE)</f>
        <v>4</v>
      </c>
      <c r="L976" s="5">
        <f>VLOOKUP(B976, pct_raw!$A$2:$AX$1800, 22, FALSE)</f>
        <v>4</v>
      </c>
      <c r="M976" s="5">
        <f>VLOOKUP(B976, pct_raw!$A$2:$AX$1800, 23, FALSE)</f>
        <v>0</v>
      </c>
      <c r="N976" s="5">
        <f>VLOOKUP(B976, pct_raw!$A$2:$AX$1800, 24, FALSE)</f>
        <v>0</v>
      </c>
      <c r="O976" s="5">
        <f>VLOOKUP(B976, pct_raw!$A$2:$AX$1800, 25, FALSE)</f>
        <v>0</v>
      </c>
      <c r="P976" s="5">
        <f>VLOOKUP(B976, pct_raw!$A$2:$AX$1800, 26, FALSE)</f>
        <v>0</v>
      </c>
      <c r="Q976" s="5">
        <f>VLOOKUP(B976, pct_raw!$A$2:$AX$1800, 27, FALSE)</f>
        <v>3</v>
      </c>
      <c r="R976" s="5">
        <f>VLOOKUP(B976, pct_raw!$A$2:$AX$1800, 28, FALSE)</f>
        <v>3</v>
      </c>
      <c r="S976" s="5">
        <f>VLOOKUP(B976, pct_raw!$A$2:$AX$1800, 29, FALSE)</f>
        <v>0.23330000000000001</v>
      </c>
      <c r="T976" s="5">
        <f>VLOOKUP(B976, pct_raw!$A$2:$AX$1800, 30, FALSE)</f>
        <v>0</v>
      </c>
      <c r="U976" s="5">
        <f>VLOOKUP(B976, pct_raw!$A$2:$AX$1800, 31, FALSE)</f>
        <v>0</v>
      </c>
      <c r="V976" s="5">
        <f>VLOOKUP(B976, pct_raw!$A$2:$AX$1800, 32, FALSE)</f>
        <v>0</v>
      </c>
      <c r="W976" s="5">
        <f>VLOOKUP(B976, pct_raw!$A$2:$AX$1800, 33, FALSE)</f>
        <v>0</v>
      </c>
      <c r="X976" s="5">
        <f>VLOOKUP(B976, pct_raw!$A$2:$AX$1800, 34, FALSE)</f>
        <v>0</v>
      </c>
      <c r="Y976" s="5">
        <f>VLOOKUP(B976, pct_raw!$A$2:$AX$1800, 35, FALSE)</f>
        <v>0</v>
      </c>
      <c r="Z976" s="5">
        <f>VLOOKUP(B976, pct_raw!$A$2:$AX$1800, 36, FALSE)</f>
        <v>1</v>
      </c>
      <c r="AA976" s="5">
        <f>VLOOKUP(B976, pct_raw!$A$2:$AX$1800, 37, FALSE)</f>
        <v>1</v>
      </c>
      <c r="AB976" s="5">
        <f>VLOOKUP(B976, pct_raw!$A$2:$AX$1800, 38, FALSE)</f>
        <v>0</v>
      </c>
      <c r="AC976" s="5">
        <f>VLOOKUP(B976, pct_raw!$A$2:$AX$1800, 39, FALSE)</f>
        <v>0</v>
      </c>
      <c r="AD976" s="5">
        <f>VLOOKUP(B976, pct_raw!$A$2:$AX$1800, 40, FALSE)</f>
        <v>0</v>
      </c>
      <c r="AE976" s="5">
        <f>VLOOKUP(B976, pct_raw!$A$2:$AX$1800, 41, FALSE)</f>
        <v>0</v>
      </c>
      <c r="AF976" s="5">
        <f>VLOOKUP(B976, pct_raw!$A$2:$AX$1800, 42, FALSE)</f>
        <v>0</v>
      </c>
      <c r="AG976" s="5">
        <f>VLOOKUP(B976, pct_raw!$A$2:$AX$1800, 43, FALSE)</f>
        <v>0</v>
      </c>
      <c r="AH976" s="5">
        <f>VLOOKUP(B976, pct_raw!$A$2:$AX$1800, 44, FALSE)</f>
        <v>0</v>
      </c>
      <c r="AI976" s="5">
        <f>VLOOKUP(B976, pct_raw!$A$2:$AX$1800, 45, FALSE)</f>
        <v>2</v>
      </c>
      <c r="AJ976" s="5">
        <f>VLOOKUP(B976, pct_raw!$A$2:$AX$1800, 46, FALSE)</f>
        <v>2</v>
      </c>
      <c r="AK976" s="5">
        <f>VLOOKUP(B976, pct_raw!$A$2:$AX$1800, 47, FALSE)</f>
        <v>0</v>
      </c>
      <c r="AL976" s="5">
        <f>VLOOKUP(B976, pct_raw!$A$2:$AX$1800, 48, FALSE)</f>
        <v>0</v>
      </c>
      <c r="AM976" s="5">
        <f>VLOOKUP(B976, pct_raw!$A$2:$AX$1800, 49, FALSE)</f>
        <v>0</v>
      </c>
      <c r="AN976" s="5">
        <f>VLOOKUP(B976, pct_raw!$A$2:$AX$1800, 50, FALSE)</f>
        <v>0</v>
      </c>
    </row>
    <row r="977" spans="1:40" x14ac:dyDescent="0.2">
      <c r="A977" s="2" t="s">
        <v>1443</v>
      </c>
      <c r="B977" s="2" t="str">
        <f t="shared" si="15"/>
        <v>Liberty Pleasant Valley</v>
      </c>
      <c r="C977" s="2" t="s">
        <v>4750</v>
      </c>
      <c r="D977" s="2" t="str">
        <f>VLOOKUP(B977, pct_raw!$A$2:$AX$1800, 6, FALSE)</f>
        <v xml:space="preserve"> LIBERTY PLEASANT VALLEY</v>
      </c>
      <c r="E977" s="5">
        <f>VLOOKUP(B977, pct_raw!$A$2:$AX$1800, 15, FALSE)</f>
        <v>7</v>
      </c>
      <c r="F977" s="5">
        <f>VLOOKUP(B977, pct_raw!$A$2:$AX$1800, 16, FALSE)</f>
        <v>0</v>
      </c>
      <c r="G977" s="5">
        <f>VLOOKUP(B977, pct_raw!$A$2:$AX$1800, 17, FALSE)</f>
        <v>0</v>
      </c>
      <c r="H977">
        <f>VLOOKUP(B977, pct_raw!$A$2:$AX$1800, 18, FALSE)</f>
        <v>0</v>
      </c>
      <c r="I977" s="5">
        <f>VLOOKUP(B977, pct_raw!$A$2:$AX$1800, 19, FALSE)</f>
        <v>0</v>
      </c>
      <c r="J977">
        <f>VLOOKUP(B977, pct_raw!$A$2:$AX$1800, 20, FALSE)</f>
        <v>0</v>
      </c>
      <c r="K977" s="5">
        <f>VLOOKUP(B977, pct_raw!$A$2:$AX$1800, 21, FALSE)</f>
        <v>4</v>
      </c>
      <c r="L977" s="5">
        <f>VLOOKUP(B977, pct_raw!$A$2:$AX$1800, 22, FALSE)</f>
        <v>0</v>
      </c>
      <c r="M977" s="5">
        <f>VLOOKUP(B977, pct_raw!$A$2:$AX$1800, 23, FALSE)</f>
        <v>0</v>
      </c>
      <c r="N977" s="5">
        <f>VLOOKUP(B977, pct_raw!$A$2:$AX$1800, 24, FALSE)</f>
        <v>0</v>
      </c>
      <c r="O977" s="5">
        <f>VLOOKUP(B977, pct_raw!$A$2:$AX$1800, 25, FALSE)</f>
        <v>0</v>
      </c>
      <c r="P977" s="5">
        <f>VLOOKUP(B977, pct_raw!$A$2:$AX$1800, 26, FALSE)</f>
        <v>0</v>
      </c>
      <c r="Q977" s="5">
        <f>VLOOKUP(B977, pct_raw!$A$2:$AX$1800, 27, FALSE)</f>
        <v>11</v>
      </c>
      <c r="R977" s="5">
        <f>VLOOKUP(B977, pct_raw!$A$2:$AX$1800, 28, FALSE)</f>
        <v>23</v>
      </c>
      <c r="S977" s="5">
        <f>VLOOKUP(B977, pct_raw!$A$2:$AX$1800, 29, FALSE)</f>
        <v>0.40500000000000003</v>
      </c>
      <c r="T977" s="5">
        <f>VLOOKUP(B977, pct_raw!$A$2:$AX$1800, 30, FALSE)</f>
        <v>0</v>
      </c>
      <c r="U977" s="5">
        <f>VLOOKUP(B977, pct_raw!$A$2:$AX$1800, 31, FALSE)</f>
        <v>0</v>
      </c>
      <c r="V977" s="5">
        <f>VLOOKUP(B977, pct_raw!$A$2:$AX$1800, 32, FALSE)</f>
        <v>0</v>
      </c>
      <c r="W977" s="5">
        <f>VLOOKUP(B977, pct_raw!$A$2:$AX$1800, 33, FALSE)</f>
        <v>0</v>
      </c>
      <c r="X977" s="5">
        <f>VLOOKUP(B977, pct_raw!$A$2:$AX$1800, 34, FALSE)</f>
        <v>0</v>
      </c>
      <c r="Y977" s="5">
        <f>VLOOKUP(B977, pct_raw!$A$2:$AX$1800, 35, FALSE)</f>
        <v>0</v>
      </c>
      <c r="Z977" s="5">
        <f>VLOOKUP(B977, pct_raw!$A$2:$AX$1800, 36, FALSE)</f>
        <v>26</v>
      </c>
      <c r="AA977" s="5">
        <f>VLOOKUP(B977, pct_raw!$A$2:$AX$1800, 37, FALSE)</f>
        <v>38</v>
      </c>
      <c r="AB977" s="5">
        <f>VLOOKUP(B977, pct_raw!$A$2:$AX$1800, 38, FALSE)</f>
        <v>0.40500000000000003</v>
      </c>
      <c r="AC977" s="5">
        <f>VLOOKUP(B977, pct_raw!$A$2:$AX$1800, 39, FALSE)</f>
        <v>0</v>
      </c>
      <c r="AD977" s="5">
        <f>VLOOKUP(B977, pct_raw!$A$2:$AX$1800, 40, FALSE)</f>
        <v>0</v>
      </c>
      <c r="AE977" s="5">
        <f>VLOOKUP(B977, pct_raw!$A$2:$AX$1800, 41, FALSE)</f>
        <v>0</v>
      </c>
      <c r="AF977" s="5">
        <f>VLOOKUP(B977, pct_raw!$A$2:$AX$1800, 42, FALSE)</f>
        <v>0</v>
      </c>
      <c r="AG977" s="5">
        <f>VLOOKUP(B977, pct_raw!$A$2:$AX$1800, 43, FALSE)</f>
        <v>0</v>
      </c>
      <c r="AH977" s="5">
        <f>VLOOKUP(B977, pct_raw!$A$2:$AX$1800, 44, FALSE)</f>
        <v>0</v>
      </c>
      <c r="AI977" s="5">
        <f>VLOOKUP(B977, pct_raw!$A$2:$AX$1800, 45, FALSE)</f>
        <v>10</v>
      </c>
      <c r="AJ977" s="5">
        <f>VLOOKUP(B977, pct_raw!$A$2:$AX$1800, 46, FALSE)</f>
        <v>0</v>
      </c>
      <c r="AK977" s="5">
        <f>VLOOKUP(B977, pct_raw!$A$2:$AX$1800, 47, FALSE)</f>
        <v>0</v>
      </c>
      <c r="AL977" s="5">
        <f>VLOOKUP(B977, pct_raw!$A$2:$AX$1800, 48, FALSE)</f>
        <v>5</v>
      </c>
      <c r="AM977" s="5">
        <f>VLOOKUP(B977, pct_raw!$A$2:$AX$1800, 49, FALSE)</f>
        <v>0</v>
      </c>
      <c r="AN977" s="5">
        <f>VLOOKUP(B977, pct_raw!$A$2:$AX$1800, 50, FALSE)</f>
        <v>0</v>
      </c>
    </row>
    <row r="978" spans="1:40" x14ac:dyDescent="0.2">
      <c r="A978" s="2" t="s">
        <v>313</v>
      </c>
      <c r="B978" s="2" t="str">
        <f t="shared" si="15"/>
        <v>Liberty Minerva</v>
      </c>
      <c r="C978" s="2" t="s">
        <v>4996</v>
      </c>
      <c r="D978" s="2" t="str">
        <f>VLOOKUP(B978, pct_raw!$A$2:$AX$1800, 6, FALSE)</f>
        <v xml:space="preserve"> LIBERTY  MINERVA</v>
      </c>
      <c r="E978" s="5">
        <f>VLOOKUP(B978, pct_raw!$A$2:$AX$1800, 15, FALSE)</f>
        <v>4</v>
      </c>
      <c r="F978" s="5">
        <f>VLOOKUP(B978, pct_raw!$A$2:$AX$1800, 16, FALSE)</f>
        <v>0</v>
      </c>
      <c r="G978" s="5">
        <f>VLOOKUP(B978, pct_raw!$A$2:$AX$1800, 17, FALSE)</f>
        <v>0</v>
      </c>
      <c r="H978">
        <f>VLOOKUP(B978, pct_raw!$A$2:$AX$1800, 18, FALSE)</f>
        <v>0</v>
      </c>
      <c r="I978" s="5">
        <f>VLOOKUP(B978, pct_raw!$A$2:$AX$1800, 19, FALSE)</f>
        <v>0</v>
      </c>
      <c r="J978">
        <f>VLOOKUP(B978, pct_raw!$A$2:$AX$1800, 20, FALSE)</f>
        <v>0</v>
      </c>
      <c r="K978" s="5">
        <f>VLOOKUP(B978, pct_raw!$A$2:$AX$1800, 21, FALSE)</f>
        <v>2</v>
      </c>
      <c r="L978" s="5">
        <f>VLOOKUP(B978, pct_raw!$A$2:$AX$1800, 22, FALSE)</f>
        <v>6</v>
      </c>
      <c r="M978" s="5">
        <f>VLOOKUP(B978, pct_raw!$A$2:$AX$1800, 23, FALSE)</f>
        <v>0</v>
      </c>
      <c r="N978" s="5">
        <f>VLOOKUP(B978, pct_raw!$A$2:$AX$1800, 24, FALSE)</f>
        <v>0</v>
      </c>
      <c r="O978" s="5">
        <f>VLOOKUP(B978, pct_raw!$A$2:$AX$1800, 25, FALSE)</f>
        <v>0</v>
      </c>
      <c r="P978" s="5">
        <f>VLOOKUP(B978, pct_raw!$A$2:$AX$1800, 26, FALSE)</f>
        <v>0</v>
      </c>
      <c r="Q978" s="5">
        <f>VLOOKUP(B978, pct_raw!$A$2:$AX$1800, 27, FALSE)</f>
        <v>2</v>
      </c>
      <c r="R978" s="5">
        <f>VLOOKUP(B978, pct_raw!$A$2:$AX$1800, 28, FALSE)</f>
        <v>0</v>
      </c>
      <c r="S978" s="5">
        <f>VLOOKUP(B978, pct_raw!$A$2:$AX$1800, 29, FALSE)</f>
        <v>0</v>
      </c>
      <c r="T978" s="5">
        <f>VLOOKUP(B978, pct_raw!$A$2:$AX$1800, 30, FALSE)</f>
        <v>0</v>
      </c>
      <c r="U978" s="5">
        <f>VLOOKUP(B978, pct_raw!$A$2:$AX$1800, 31, FALSE)</f>
        <v>0</v>
      </c>
      <c r="V978" s="5">
        <f>VLOOKUP(B978, pct_raw!$A$2:$AX$1800, 32, FALSE)</f>
        <v>0</v>
      </c>
      <c r="W978" s="5">
        <f>VLOOKUP(B978, pct_raw!$A$2:$AX$1800, 33, FALSE)</f>
        <v>0</v>
      </c>
      <c r="X978" s="5">
        <f>VLOOKUP(B978, pct_raw!$A$2:$AX$1800, 34, FALSE)</f>
        <v>0</v>
      </c>
      <c r="Y978" s="5">
        <f>VLOOKUP(B978, pct_raw!$A$2:$AX$1800, 35, FALSE)</f>
        <v>0</v>
      </c>
      <c r="Z978" s="5">
        <f>VLOOKUP(B978, pct_raw!$A$2:$AX$1800, 36, FALSE)</f>
        <v>5</v>
      </c>
      <c r="AA978" s="5">
        <f>VLOOKUP(B978, pct_raw!$A$2:$AX$1800, 37, FALSE)</f>
        <v>9</v>
      </c>
      <c r="AB978" s="5">
        <f>VLOOKUP(B978, pct_raw!$A$2:$AX$1800, 38, FALSE)</f>
        <v>0.16</v>
      </c>
      <c r="AC978" s="5">
        <f>VLOOKUP(B978, pct_raw!$A$2:$AX$1800, 39, FALSE)</f>
        <v>1</v>
      </c>
      <c r="AD978" s="5">
        <f>VLOOKUP(B978, pct_raw!$A$2:$AX$1800, 40, FALSE)</f>
        <v>0</v>
      </c>
      <c r="AE978" s="5">
        <f>VLOOKUP(B978, pct_raw!$A$2:$AX$1800, 41, FALSE)</f>
        <v>0</v>
      </c>
      <c r="AF978" s="5">
        <f>VLOOKUP(B978, pct_raw!$A$2:$AX$1800, 42, FALSE)</f>
        <v>0</v>
      </c>
      <c r="AG978" s="5">
        <f>VLOOKUP(B978, pct_raw!$A$2:$AX$1800, 43, FALSE)</f>
        <v>0</v>
      </c>
      <c r="AH978" s="5">
        <f>VLOOKUP(B978, pct_raw!$A$2:$AX$1800, 44, FALSE)</f>
        <v>0</v>
      </c>
      <c r="AI978" s="5">
        <f>VLOOKUP(B978, pct_raw!$A$2:$AX$1800, 45, FALSE)</f>
        <v>3</v>
      </c>
      <c r="AJ978" s="5">
        <f>VLOOKUP(B978, pct_raw!$A$2:$AX$1800, 46, FALSE)</f>
        <v>6</v>
      </c>
      <c r="AK978" s="5">
        <f>VLOOKUP(B978, pct_raw!$A$2:$AX$1800, 47, FALSE)</f>
        <v>0.16</v>
      </c>
      <c r="AL978" s="5">
        <f>VLOOKUP(B978, pct_raw!$A$2:$AX$1800, 48, FALSE)</f>
        <v>4</v>
      </c>
      <c r="AM978" s="5">
        <f>VLOOKUP(B978, pct_raw!$A$2:$AX$1800, 49, FALSE)</f>
        <v>1</v>
      </c>
      <c r="AN978" s="5">
        <f>VLOOKUP(B978, pct_raw!$A$2:$AX$1800, 50, FALSE)</f>
        <v>0</v>
      </c>
    </row>
    <row r="979" spans="1:40" x14ac:dyDescent="0.2">
      <c r="A979" s="2" t="s">
        <v>1444</v>
      </c>
      <c r="B979" s="2" t="str">
        <f t="shared" si="15"/>
        <v>Lime Creek Mason N Twps</v>
      </c>
      <c r="C979" s="2" t="s">
        <v>4997</v>
      </c>
      <c r="D979" s="2" t="str">
        <f>VLOOKUP(B979, pct_raw!$A$2:$AX$1800, 6, FALSE)</f>
        <v xml:space="preserve"> Lime Creek  Mason N Twps</v>
      </c>
      <c r="E979" s="5">
        <f>VLOOKUP(B979, pct_raw!$A$2:$AX$1800, 15, FALSE)</f>
        <v>6</v>
      </c>
      <c r="F979" s="5">
        <f>VLOOKUP(B979, pct_raw!$A$2:$AX$1800, 16, FALSE)</f>
        <v>0</v>
      </c>
      <c r="G979" s="5">
        <f>VLOOKUP(B979, pct_raw!$A$2:$AX$1800, 17, FALSE)</f>
        <v>0</v>
      </c>
      <c r="H979">
        <f>VLOOKUP(B979, pct_raw!$A$2:$AX$1800, 18, FALSE)</f>
        <v>0</v>
      </c>
      <c r="I979" s="5">
        <f>VLOOKUP(B979, pct_raw!$A$2:$AX$1800, 19, FALSE)</f>
        <v>0</v>
      </c>
      <c r="J979">
        <f>VLOOKUP(B979, pct_raw!$A$2:$AX$1800, 20, FALSE)</f>
        <v>0</v>
      </c>
      <c r="K979" s="5">
        <f>VLOOKUP(B979, pct_raw!$A$2:$AX$1800, 21, FALSE)</f>
        <v>11</v>
      </c>
      <c r="L979" s="5">
        <f>VLOOKUP(B979, pct_raw!$A$2:$AX$1800, 22, FALSE)</f>
        <v>17</v>
      </c>
      <c r="M979" s="5">
        <f>VLOOKUP(B979, pct_raw!$A$2:$AX$1800, 23, FALSE)</f>
        <v>0.17710000000000001</v>
      </c>
      <c r="N979" s="5">
        <f>VLOOKUP(B979, pct_raw!$A$2:$AX$1800, 24, FALSE)</f>
        <v>0</v>
      </c>
      <c r="O979" s="5">
        <f>VLOOKUP(B979, pct_raw!$A$2:$AX$1800, 25, FALSE)</f>
        <v>0</v>
      </c>
      <c r="P979" s="5">
        <f>VLOOKUP(B979, pct_raw!$A$2:$AX$1800, 26, FALSE)</f>
        <v>0</v>
      </c>
      <c r="Q979" s="5">
        <f>VLOOKUP(B979, pct_raw!$A$2:$AX$1800, 27, FALSE)</f>
        <v>4</v>
      </c>
      <c r="R979" s="5">
        <f>VLOOKUP(B979, pct_raw!$A$2:$AX$1800, 28, FALSE)</f>
        <v>9</v>
      </c>
      <c r="S979" s="5">
        <f>VLOOKUP(B979, pct_raw!$A$2:$AX$1800, 29, FALSE)</f>
        <v>0.17710000000000001</v>
      </c>
      <c r="T979" s="5">
        <f>VLOOKUP(B979, pct_raw!$A$2:$AX$1800, 30, FALSE)</f>
        <v>0</v>
      </c>
      <c r="U979" s="5">
        <f>VLOOKUP(B979, pct_raw!$A$2:$AX$1800, 31, FALSE)</f>
        <v>0</v>
      </c>
      <c r="V979" s="5">
        <f>VLOOKUP(B979, pct_raw!$A$2:$AX$1800, 32, FALSE)</f>
        <v>0</v>
      </c>
      <c r="W979" s="5">
        <f>VLOOKUP(B979, pct_raw!$A$2:$AX$1800, 33, FALSE)</f>
        <v>0</v>
      </c>
      <c r="X979" s="5">
        <f>VLOOKUP(B979, pct_raw!$A$2:$AX$1800, 34, FALSE)</f>
        <v>0</v>
      </c>
      <c r="Y979" s="5">
        <f>VLOOKUP(B979, pct_raw!$A$2:$AX$1800, 35, FALSE)</f>
        <v>0</v>
      </c>
      <c r="Z979" s="5">
        <f>VLOOKUP(B979, pct_raw!$A$2:$AX$1800, 36, FALSE)</f>
        <v>5</v>
      </c>
      <c r="AA979" s="5">
        <f>VLOOKUP(B979, pct_raw!$A$2:$AX$1800, 37, FALSE)</f>
        <v>0</v>
      </c>
      <c r="AB979" s="5">
        <f>VLOOKUP(B979, pct_raw!$A$2:$AX$1800, 38, FALSE)</f>
        <v>0</v>
      </c>
      <c r="AC979" s="5">
        <f>VLOOKUP(B979, pct_raw!$A$2:$AX$1800, 39, FALSE)</f>
        <v>0</v>
      </c>
      <c r="AD979" s="5">
        <f>VLOOKUP(B979, pct_raw!$A$2:$AX$1800, 40, FALSE)</f>
        <v>0</v>
      </c>
      <c r="AE979" s="5">
        <f>VLOOKUP(B979, pct_raw!$A$2:$AX$1800, 41, FALSE)</f>
        <v>0</v>
      </c>
      <c r="AF979" s="5">
        <f>VLOOKUP(B979, pct_raw!$A$2:$AX$1800, 42, FALSE)</f>
        <v>1</v>
      </c>
      <c r="AG979" s="5">
        <f>VLOOKUP(B979, pct_raw!$A$2:$AX$1800, 43, FALSE)</f>
        <v>3</v>
      </c>
      <c r="AH979" s="5">
        <f>VLOOKUP(B979, pct_raw!$A$2:$AX$1800, 44, FALSE)</f>
        <v>0</v>
      </c>
      <c r="AI979" s="5">
        <f>VLOOKUP(B979, pct_raw!$A$2:$AX$1800, 45, FALSE)</f>
        <v>0</v>
      </c>
      <c r="AJ979" s="5">
        <f>VLOOKUP(B979, pct_raw!$A$2:$AX$1800, 46, FALSE)</f>
        <v>0</v>
      </c>
      <c r="AK979" s="5">
        <f>VLOOKUP(B979, pct_raw!$A$2:$AX$1800, 47, FALSE)</f>
        <v>0</v>
      </c>
      <c r="AL979" s="5">
        <f>VLOOKUP(B979, pct_raw!$A$2:$AX$1800, 48, FALSE)</f>
        <v>2</v>
      </c>
      <c r="AM979" s="5">
        <f>VLOOKUP(B979, pct_raw!$A$2:$AX$1800, 49, FALSE)</f>
        <v>0</v>
      </c>
      <c r="AN979" s="5">
        <f>VLOOKUP(B979, pct_raw!$A$2:$AX$1800, 50, FALSE)</f>
        <v>0</v>
      </c>
    </row>
    <row r="980" spans="1:40" x14ac:dyDescent="0.2">
      <c r="A980" s="2" t="s">
        <v>46</v>
      </c>
      <c r="B980" s="2" t="str">
        <f t="shared" si="15"/>
        <v>Lincoln</v>
      </c>
      <c r="C980" s="2" t="s">
        <v>46</v>
      </c>
      <c r="D980" s="2" t="str">
        <f>VLOOKUP(B980, pct_raw!$A$2:$AX$1800, 6, FALSE)</f>
        <v xml:space="preserve"> LINCOLN</v>
      </c>
      <c r="E980" s="5">
        <f>VLOOKUP(B980, pct_raw!$A$2:$AX$1800, 15, FALSE)</f>
        <v>0</v>
      </c>
      <c r="F980" s="5">
        <f>VLOOKUP(B980, pct_raw!$A$2:$AX$1800, 16, FALSE)</f>
        <v>0</v>
      </c>
      <c r="G980" s="5">
        <f>VLOOKUP(B980, pct_raw!$A$2:$AX$1800, 17, FALSE)</f>
        <v>0</v>
      </c>
      <c r="H980">
        <f>VLOOKUP(B980, pct_raw!$A$2:$AX$1800, 18, FALSE)</f>
        <v>0</v>
      </c>
      <c r="I980" s="5">
        <f>VLOOKUP(B980, pct_raw!$A$2:$AX$1800, 19, FALSE)</f>
        <v>0</v>
      </c>
      <c r="J980">
        <f>VLOOKUP(B980, pct_raw!$A$2:$AX$1800, 20, FALSE)</f>
        <v>0</v>
      </c>
      <c r="K980" s="5">
        <f>VLOOKUP(B980, pct_raw!$A$2:$AX$1800, 21, FALSE)</f>
        <v>0</v>
      </c>
      <c r="L980" s="5">
        <f>VLOOKUP(B980, pct_raw!$A$2:$AX$1800, 22, FALSE)</f>
        <v>0</v>
      </c>
      <c r="M980" s="5">
        <f>VLOOKUP(B980, pct_raw!$A$2:$AX$1800, 23, FALSE)</f>
        <v>0</v>
      </c>
      <c r="N980" s="5">
        <f>VLOOKUP(B980, pct_raw!$A$2:$AX$1800, 24, FALSE)</f>
        <v>0</v>
      </c>
      <c r="O980" s="5">
        <f>VLOOKUP(B980, pct_raw!$A$2:$AX$1800, 25, FALSE)</f>
        <v>0</v>
      </c>
      <c r="P980" s="5">
        <f>VLOOKUP(B980, pct_raw!$A$2:$AX$1800, 26, FALSE)</f>
        <v>0</v>
      </c>
      <c r="Q980" s="5">
        <f>VLOOKUP(B980, pct_raw!$A$2:$AX$1800, 27, FALSE)</f>
        <v>2</v>
      </c>
      <c r="R980" s="5">
        <f>VLOOKUP(B980, pct_raw!$A$2:$AX$1800, 28, FALSE)</f>
        <v>2</v>
      </c>
      <c r="S980" s="5">
        <f>VLOOKUP(B980, pct_raw!$A$2:$AX$1800, 29, FALSE)</f>
        <v>0.12939999999999999</v>
      </c>
      <c r="T980" s="5">
        <f>VLOOKUP(B980, pct_raw!$A$2:$AX$1800, 30, FALSE)</f>
        <v>0</v>
      </c>
      <c r="U980" s="5">
        <f>VLOOKUP(B980, pct_raw!$A$2:$AX$1800, 31, FALSE)</f>
        <v>0</v>
      </c>
      <c r="V980" s="5">
        <f>VLOOKUP(B980, pct_raw!$A$2:$AX$1800, 32, FALSE)</f>
        <v>0</v>
      </c>
      <c r="W980" s="5">
        <f>VLOOKUP(B980, pct_raw!$A$2:$AX$1800, 33, FALSE)</f>
        <v>0</v>
      </c>
      <c r="X980" s="5">
        <f>VLOOKUP(B980, pct_raw!$A$2:$AX$1800, 34, FALSE)</f>
        <v>0</v>
      </c>
      <c r="Y980" s="5">
        <f>VLOOKUP(B980, pct_raw!$A$2:$AX$1800, 35, FALSE)</f>
        <v>0</v>
      </c>
      <c r="Z980" s="5">
        <f>VLOOKUP(B980, pct_raw!$A$2:$AX$1800, 36, FALSE)</f>
        <v>0</v>
      </c>
      <c r="AA980" s="5">
        <f>VLOOKUP(B980, pct_raw!$A$2:$AX$1800, 37, FALSE)</f>
        <v>0</v>
      </c>
      <c r="AB980" s="5">
        <f>VLOOKUP(B980, pct_raw!$A$2:$AX$1800, 38, FALSE)</f>
        <v>0</v>
      </c>
      <c r="AC980" s="5">
        <f>VLOOKUP(B980, pct_raw!$A$2:$AX$1800, 39, FALSE)</f>
        <v>0</v>
      </c>
      <c r="AD980" s="5">
        <f>VLOOKUP(B980, pct_raw!$A$2:$AX$1800, 40, FALSE)</f>
        <v>0</v>
      </c>
      <c r="AE980" s="5">
        <f>VLOOKUP(B980, pct_raw!$A$2:$AX$1800, 41, FALSE)</f>
        <v>0</v>
      </c>
      <c r="AF980" s="5">
        <f>VLOOKUP(B980, pct_raw!$A$2:$AX$1800, 42, FALSE)</f>
        <v>0</v>
      </c>
      <c r="AG980" s="5">
        <f>VLOOKUP(B980, pct_raw!$A$2:$AX$1800, 43, FALSE)</f>
        <v>0</v>
      </c>
      <c r="AH980" s="5">
        <f>VLOOKUP(B980, pct_raw!$A$2:$AX$1800, 44, FALSE)</f>
        <v>0</v>
      </c>
      <c r="AI980" s="5">
        <f>VLOOKUP(B980, pct_raw!$A$2:$AX$1800, 45, FALSE)</f>
        <v>1</v>
      </c>
      <c r="AJ980" s="5">
        <f>VLOOKUP(B980, pct_raw!$A$2:$AX$1800, 46, FALSE)</f>
        <v>1</v>
      </c>
      <c r="AK980" s="5">
        <f>VLOOKUP(B980, pct_raw!$A$2:$AX$1800, 47, FALSE)</f>
        <v>0</v>
      </c>
      <c r="AL980" s="5">
        <f>VLOOKUP(B980, pct_raw!$A$2:$AX$1800, 48, FALSE)</f>
        <v>0</v>
      </c>
      <c r="AM980" s="5">
        <f>VLOOKUP(B980, pct_raw!$A$2:$AX$1800, 49, FALSE)</f>
        <v>0</v>
      </c>
      <c r="AN980" s="5">
        <f>VLOOKUP(B980, pct_raw!$A$2:$AX$1800, 50, FALSE)</f>
        <v>0</v>
      </c>
    </row>
    <row r="981" spans="1:40" x14ac:dyDescent="0.2">
      <c r="A981" s="2" t="s">
        <v>46</v>
      </c>
      <c r="B981" s="2" t="str">
        <f t="shared" si="15"/>
        <v>Lincoln</v>
      </c>
      <c r="C981" s="2" t="s">
        <v>46</v>
      </c>
      <c r="D981" s="2" t="str">
        <f>VLOOKUP(B981, pct_raw!$A$2:$AX$1800, 6, FALSE)</f>
        <v xml:space="preserve"> LINCOLN</v>
      </c>
      <c r="E981" s="5">
        <f>VLOOKUP(B981, pct_raw!$A$2:$AX$1800, 15, FALSE)</f>
        <v>0</v>
      </c>
      <c r="F981" s="5">
        <f>VLOOKUP(B981, pct_raw!$A$2:$AX$1800, 16, FALSE)</f>
        <v>0</v>
      </c>
      <c r="G981" s="5">
        <f>VLOOKUP(B981, pct_raw!$A$2:$AX$1800, 17, FALSE)</f>
        <v>0</v>
      </c>
      <c r="H981">
        <f>VLOOKUP(B981, pct_raw!$A$2:$AX$1800, 18, FALSE)</f>
        <v>0</v>
      </c>
      <c r="I981" s="5">
        <f>VLOOKUP(B981, pct_raw!$A$2:$AX$1800, 19, FALSE)</f>
        <v>0</v>
      </c>
      <c r="J981">
        <f>VLOOKUP(B981, pct_raw!$A$2:$AX$1800, 20, FALSE)</f>
        <v>0</v>
      </c>
      <c r="K981" s="5">
        <f>VLOOKUP(B981, pct_raw!$A$2:$AX$1800, 21, FALSE)</f>
        <v>0</v>
      </c>
      <c r="L981" s="5">
        <f>VLOOKUP(B981, pct_raw!$A$2:$AX$1800, 22, FALSE)</f>
        <v>0</v>
      </c>
      <c r="M981" s="5">
        <f>VLOOKUP(B981, pct_raw!$A$2:$AX$1800, 23, FALSE)</f>
        <v>0</v>
      </c>
      <c r="N981" s="5">
        <f>VLOOKUP(B981, pct_raw!$A$2:$AX$1800, 24, FALSE)</f>
        <v>0</v>
      </c>
      <c r="O981" s="5">
        <f>VLOOKUP(B981, pct_raw!$A$2:$AX$1800, 25, FALSE)</f>
        <v>0</v>
      </c>
      <c r="P981" s="5">
        <f>VLOOKUP(B981, pct_raw!$A$2:$AX$1800, 26, FALSE)</f>
        <v>0</v>
      </c>
      <c r="Q981" s="5">
        <f>VLOOKUP(B981, pct_raw!$A$2:$AX$1800, 27, FALSE)</f>
        <v>2</v>
      </c>
      <c r="R981" s="5">
        <f>VLOOKUP(B981, pct_raw!$A$2:$AX$1800, 28, FALSE)</f>
        <v>2</v>
      </c>
      <c r="S981" s="5">
        <f>VLOOKUP(B981, pct_raw!$A$2:$AX$1800, 29, FALSE)</f>
        <v>0.12939999999999999</v>
      </c>
      <c r="T981" s="5">
        <f>VLOOKUP(B981, pct_raw!$A$2:$AX$1800, 30, FALSE)</f>
        <v>0</v>
      </c>
      <c r="U981" s="5">
        <f>VLOOKUP(B981, pct_raw!$A$2:$AX$1800, 31, FALSE)</f>
        <v>0</v>
      </c>
      <c r="V981" s="5">
        <f>VLOOKUP(B981, pct_raw!$A$2:$AX$1800, 32, FALSE)</f>
        <v>0</v>
      </c>
      <c r="W981" s="5">
        <f>VLOOKUP(B981, pct_raw!$A$2:$AX$1800, 33, FALSE)</f>
        <v>0</v>
      </c>
      <c r="X981" s="5">
        <f>VLOOKUP(B981, pct_raw!$A$2:$AX$1800, 34, FALSE)</f>
        <v>0</v>
      </c>
      <c r="Y981" s="5">
        <f>VLOOKUP(B981, pct_raw!$A$2:$AX$1800, 35, FALSE)</f>
        <v>0</v>
      </c>
      <c r="Z981" s="5">
        <f>VLOOKUP(B981, pct_raw!$A$2:$AX$1800, 36, FALSE)</f>
        <v>0</v>
      </c>
      <c r="AA981" s="5">
        <f>VLOOKUP(B981, pct_raw!$A$2:$AX$1800, 37, FALSE)</f>
        <v>0</v>
      </c>
      <c r="AB981" s="5">
        <f>VLOOKUP(B981, pct_raw!$A$2:$AX$1800, 38, FALSE)</f>
        <v>0</v>
      </c>
      <c r="AC981" s="5">
        <f>VLOOKUP(B981, pct_raw!$A$2:$AX$1800, 39, FALSE)</f>
        <v>0</v>
      </c>
      <c r="AD981" s="5">
        <f>VLOOKUP(B981, pct_raw!$A$2:$AX$1800, 40, FALSE)</f>
        <v>0</v>
      </c>
      <c r="AE981" s="5">
        <f>VLOOKUP(B981, pct_raw!$A$2:$AX$1800, 41, FALSE)</f>
        <v>0</v>
      </c>
      <c r="AF981" s="5">
        <f>VLOOKUP(B981, pct_raw!$A$2:$AX$1800, 42, FALSE)</f>
        <v>0</v>
      </c>
      <c r="AG981" s="5">
        <f>VLOOKUP(B981, pct_raw!$A$2:$AX$1800, 43, FALSE)</f>
        <v>0</v>
      </c>
      <c r="AH981" s="5">
        <f>VLOOKUP(B981, pct_raw!$A$2:$AX$1800, 44, FALSE)</f>
        <v>0</v>
      </c>
      <c r="AI981" s="5">
        <f>VLOOKUP(B981, pct_raw!$A$2:$AX$1800, 45, FALSE)</f>
        <v>1</v>
      </c>
      <c r="AJ981" s="5">
        <f>VLOOKUP(B981, pct_raw!$A$2:$AX$1800, 46, FALSE)</f>
        <v>1</v>
      </c>
      <c r="AK981" s="5">
        <f>VLOOKUP(B981, pct_raw!$A$2:$AX$1800, 47, FALSE)</f>
        <v>0</v>
      </c>
      <c r="AL981" s="5">
        <f>VLOOKUP(B981, pct_raw!$A$2:$AX$1800, 48, FALSE)</f>
        <v>0</v>
      </c>
      <c r="AM981" s="5">
        <f>VLOOKUP(B981, pct_raw!$A$2:$AX$1800, 49, FALSE)</f>
        <v>0</v>
      </c>
      <c r="AN981" s="5">
        <f>VLOOKUP(B981, pct_raw!$A$2:$AX$1800, 50, FALSE)</f>
        <v>0</v>
      </c>
    </row>
    <row r="982" spans="1:40" x14ac:dyDescent="0.2">
      <c r="A982" s="2" t="s">
        <v>439</v>
      </c>
      <c r="B982" s="2" t="str">
        <f t="shared" si="15"/>
        <v>Lincoln 1</v>
      </c>
      <c r="C982" s="2" t="s">
        <v>439</v>
      </c>
      <c r="D982" s="2" t="str">
        <f>VLOOKUP(B982, pct_raw!$A$2:$AX$1800, 6, FALSE)</f>
        <v xml:space="preserve"> Lincoln 1</v>
      </c>
      <c r="E982" s="5">
        <f>VLOOKUP(B982, pct_raw!$A$2:$AX$1800, 15, FALSE)</f>
        <v>8</v>
      </c>
      <c r="F982" s="5">
        <f>VLOOKUP(B982, pct_raw!$A$2:$AX$1800, 16, FALSE)</f>
        <v>9</v>
      </c>
      <c r="G982" s="5">
        <f>VLOOKUP(B982, pct_raw!$A$2:$AX$1800, 17, FALSE)</f>
        <v>0.16669999999999999</v>
      </c>
      <c r="H982">
        <f>VLOOKUP(B982, pct_raw!$A$2:$AX$1800, 18, FALSE)</f>
        <v>0</v>
      </c>
      <c r="I982" s="5">
        <f>VLOOKUP(B982, pct_raw!$A$2:$AX$1800, 19, FALSE)</f>
        <v>0</v>
      </c>
      <c r="J982">
        <f>VLOOKUP(B982, pct_raw!$A$2:$AX$1800, 20, FALSE)</f>
        <v>0</v>
      </c>
      <c r="K982" s="5">
        <f>VLOOKUP(B982, pct_raw!$A$2:$AX$1800, 21, FALSE)</f>
        <v>12</v>
      </c>
      <c r="L982" s="5">
        <f>VLOOKUP(B982, pct_raw!$A$2:$AX$1800, 22, FALSE)</f>
        <v>13</v>
      </c>
      <c r="M982" s="5">
        <f>VLOOKUP(B982, pct_raw!$A$2:$AX$1800, 23, FALSE)</f>
        <v>0.33329999999999999</v>
      </c>
      <c r="N982" s="5">
        <f>VLOOKUP(B982, pct_raw!$A$2:$AX$1800, 24, FALSE)</f>
        <v>0</v>
      </c>
      <c r="O982" s="5">
        <f>VLOOKUP(B982, pct_raw!$A$2:$AX$1800, 25, FALSE)</f>
        <v>0</v>
      </c>
      <c r="P982" s="5">
        <f>VLOOKUP(B982, pct_raw!$A$2:$AX$1800, 26, FALSE)</f>
        <v>0</v>
      </c>
      <c r="Q982" s="5">
        <f>VLOOKUP(B982, pct_raw!$A$2:$AX$1800, 27, FALSE)</f>
        <v>8</v>
      </c>
      <c r="R982" s="5">
        <f>VLOOKUP(B982, pct_raw!$A$2:$AX$1800, 28, FALSE)</f>
        <v>9</v>
      </c>
      <c r="S982" s="5">
        <f>VLOOKUP(B982, pct_raw!$A$2:$AX$1800, 29, FALSE)</f>
        <v>0.16669999999999999</v>
      </c>
      <c r="T982" s="5">
        <f>VLOOKUP(B982, pct_raw!$A$2:$AX$1800, 30, FALSE)</f>
        <v>0</v>
      </c>
      <c r="U982" s="5">
        <f>VLOOKUP(B982, pct_raw!$A$2:$AX$1800, 31, FALSE)</f>
        <v>0</v>
      </c>
      <c r="V982" s="5">
        <f>VLOOKUP(B982, pct_raw!$A$2:$AX$1800, 32, FALSE)</f>
        <v>0</v>
      </c>
      <c r="W982" s="5">
        <f>VLOOKUP(B982, pct_raw!$A$2:$AX$1800, 33, FALSE)</f>
        <v>0</v>
      </c>
      <c r="X982" s="5">
        <f>VLOOKUP(B982, pct_raw!$A$2:$AX$1800, 34, FALSE)</f>
        <v>0</v>
      </c>
      <c r="Y982" s="5">
        <f>VLOOKUP(B982, pct_raw!$A$2:$AX$1800, 35, FALSE)</f>
        <v>0</v>
      </c>
      <c r="Z982" s="5">
        <f>VLOOKUP(B982, pct_raw!$A$2:$AX$1800, 36, FALSE)</f>
        <v>6</v>
      </c>
      <c r="AA982" s="5">
        <f>VLOOKUP(B982, pct_raw!$A$2:$AX$1800, 37, FALSE)</f>
        <v>8</v>
      </c>
      <c r="AB982" s="5">
        <f>VLOOKUP(B982, pct_raw!$A$2:$AX$1800, 38, FALSE)</f>
        <v>0.16669999999999999</v>
      </c>
      <c r="AC982" s="5">
        <f>VLOOKUP(B982, pct_raw!$A$2:$AX$1800, 39, FALSE)</f>
        <v>1</v>
      </c>
      <c r="AD982" s="5">
        <f>VLOOKUP(B982, pct_raw!$A$2:$AX$1800, 40, FALSE)</f>
        <v>0</v>
      </c>
      <c r="AE982" s="5">
        <f>VLOOKUP(B982, pct_raw!$A$2:$AX$1800, 41, FALSE)</f>
        <v>0</v>
      </c>
      <c r="AF982" s="5">
        <f>VLOOKUP(B982, pct_raw!$A$2:$AX$1800, 42, FALSE)</f>
        <v>0</v>
      </c>
      <c r="AG982" s="5">
        <f>VLOOKUP(B982, pct_raw!$A$2:$AX$1800, 43, FALSE)</f>
        <v>0</v>
      </c>
      <c r="AH982" s="5">
        <f>VLOOKUP(B982, pct_raw!$A$2:$AX$1800, 44, FALSE)</f>
        <v>0</v>
      </c>
      <c r="AI982" s="5">
        <f>VLOOKUP(B982, pct_raw!$A$2:$AX$1800, 45, FALSE)</f>
        <v>4</v>
      </c>
      <c r="AJ982" s="5">
        <f>VLOOKUP(B982, pct_raw!$A$2:$AX$1800, 46, FALSE)</f>
        <v>0</v>
      </c>
      <c r="AK982" s="5">
        <f>VLOOKUP(B982, pct_raw!$A$2:$AX$1800, 47, FALSE)</f>
        <v>0</v>
      </c>
      <c r="AL982" s="5">
        <f>VLOOKUP(B982, pct_raw!$A$2:$AX$1800, 48, FALSE)</f>
        <v>1</v>
      </c>
      <c r="AM982" s="5">
        <f>VLOOKUP(B982, pct_raw!$A$2:$AX$1800, 49, FALSE)</f>
        <v>0</v>
      </c>
      <c r="AN982" s="5">
        <f>VLOOKUP(B982, pct_raw!$A$2:$AX$1800, 50, FALSE)</f>
        <v>0</v>
      </c>
    </row>
    <row r="983" spans="1:40" x14ac:dyDescent="0.2">
      <c r="A983" s="2" t="s">
        <v>1445</v>
      </c>
      <c r="B983" s="2" t="str">
        <f t="shared" si="15"/>
        <v>Lincoln Twp</v>
      </c>
      <c r="C983" s="2" t="s">
        <v>1445</v>
      </c>
      <c r="D983" s="2" t="str">
        <f>VLOOKUP(B983, pct_raw!$A$2:$AX$1800, 6, FALSE)</f>
        <v xml:space="preserve"> LINCOLN TWP</v>
      </c>
      <c r="E983" s="5">
        <f>VLOOKUP(B983, pct_raw!$A$2:$AX$1800, 15, FALSE)</f>
        <v>11</v>
      </c>
      <c r="F983" s="5">
        <f>VLOOKUP(B983, pct_raw!$A$2:$AX$1800, 16, FALSE)</f>
        <v>11</v>
      </c>
      <c r="G983" s="5">
        <f>VLOOKUP(B983, pct_raw!$A$2:$AX$1800, 17, FALSE)</f>
        <v>0.23330000000000001</v>
      </c>
      <c r="H983">
        <f>VLOOKUP(B983, pct_raw!$A$2:$AX$1800, 18, FALSE)</f>
        <v>0</v>
      </c>
      <c r="I983" s="5">
        <f>VLOOKUP(B983, pct_raw!$A$2:$AX$1800, 19, FALSE)</f>
        <v>0</v>
      </c>
      <c r="J983">
        <f>VLOOKUP(B983, pct_raw!$A$2:$AX$1800, 20, FALSE)</f>
        <v>0</v>
      </c>
      <c r="K983" s="5">
        <f>VLOOKUP(B983, pct_raw!$A$2:$AX$1800, 21, FALSE)</f>
        <v>8</v>
      </c>
      <c r="L983" s="5">
        <f>VLOOKUP(B983, pct_raw!$A$2:$AX$1800, 22, FALSE)</f>
        <v>21</v>
      </c>
      <c r="M983" s="5">
        <f>VLOOKUP(B983, pct_raw!$A$2:$AX$1800, 23, FALSE)</f>
        <v>0.23330000000000001</v>
      </c>
      <c r="N983" s="5">
        <f>VLOOKUP(B983, pct_raw!$A$2:$AX$1800, 24, FALSE)</f>
        <v>0</v>
      </c>
      <c r="O983" s="5">
        <f>VLOOKUP(B983, pct_raw!$A$2:$AX$1800, 25, FALSE)</f>
        <v>0</v>
      </c>
      <c r="P983" s="5">
        <f>VLOOKUP(B983, pct_raw!$A$2:$AX$1800, 26, FALSE)</f>
        <v>0</v>
      </c>
      <c r="Q983" s="5">
        <f>VLOOKUP(B983, pct_raw!$A$2:$AX$1800, 27, FALSE)</f>
        <v>5</v>
      </c>
      <c r="R983" s="5">
        <f>VLOOKUP(B983, pct_raw!$A$2:$AX$1800, 28, FALSE)</f>
        <v>7</v>
      </c>
      <c r="S983" s="5">
        <f>VLOOKUP(B983, pct_raw!$A$2:$AX$1800, 29, FALSE)</f>
        <v>0</v>
      </c>
      <c r="T983" s="5">
        <f>VLOOKUP(B983, pct_raw!$A$2:$AX$1800, 30, FALSE)</f>
        <v>0</v>
      </c>
      <c r="U983" s="5">
        <f>VLOOKUP(B983, pct_raw!$A$2:$AX$1800, 31, FALSE)</f>
        <v>0</v>
      </c>
      <c r="V983" s="5">
        <f>VLOOKUP(B983, pct_raw!$A$2:$AX$1800, 32, FALSE)</f>
        <v>0</v>
      </c>
      <c r="W983" s="5">
        <f>VLOOKUP(B983, pct_raw!$A$2:$AX$1800, 33, FALSE)</f>
        <v>0</v>
      </c>
      <c r="X983" s="5">
        <f>VLOOKUP(B983, pct_raw!$A$2:$AX$1800, 34, FALSE)</f>
        <v>0</v>
      </c>
      <c r="Y983" s="5">
        <f>VLOOKUP(B983, pct_raw!$A$2:$AX$1800, 35, FALSE)</f>
        <v>0</v>
      </c>
      <c r="Z983" s="5">
        <f>VLOOKUP(B983, pct_raw!$A$2:$AX$1800, 36, FALSE)</f>
        <v>6</v>
      </c>
      <c r="AA983" s="5">
        <f>VLOOKUP(B983, pct_raw!$A$2:$AX$1800, 37, FALSE)</f>
        <v>0</v>
      </c>
      <c r="AB983" s="5">
        <f>VLOOKUP(B983, pct_raw!$A$2:$AX$1800, 38, FALSE)</f>
        <v>0</v>
      </c>
      <c r="AC983" s="5">
        <f>VLOOKUP(B983, pct_raw!$A$2:$AX$1800, 39, FALSE)</f>
        <v>2</v>
      </c>
      <c r="AD983" s="5">
        <f>VLOOKUP(B983, pct_raw!$A$2:$AX$1800, 40, FALSE)</f>
        <v>0</v>
      </c>
      <c r="AE983" s="5">
        <f>VLOOKUP(B983, pct_raw!$A$2:$AX$1800, 41, FALSE)</f>
        <v>0</v>
      </c>
      <c r="AF983" s="5">
        <f>VLOOKUP(B983, pct_raw!$A$2:$AX$1800, 42, FALSE)</f>
        <v>4</v>
      </c>
      <c r="AG983" s="5">
        <f>VLOOKUP(B983, pct_raw!$A$2:$AX$1800, 43, FALSE)</f>
        <v>2</v>
      </c>
      <c r="AH983" s="5">
        <f>VLOOKUP(B983, pct_raw!$A$2:$AX$1800, 44, FALSE)</f>
        <v>0</v>
      </c>
      <c r="AI983" s="5">
        <f>VLOOKUP(B983, pct_raw!$A$2:$AX$1800, 45, FALSE)</f>
        <v>7</v>
      </c>
      <c r="AJ983" s="5">
        <f>VLOOKUP(B983, pct_raw!$A$2:$AX$1800, 46, FALSE)</f>
        <v>2</v>
      </c>
      <c r="AK983" s="5">
        <f>VLOOKUP(B983, pct_raw!$A$2:$AX$1800, 47, FALSE)</f>
        <v>0</v>
      </c>
      <c r="AL983" s="5">
        <f>VLOOKUP(B983, pct_raw!$A$2:$AX$1800, 48, FALSE)</f>
        <v>0</v>
      </c>
      <c r="AM983" s="5">
        <f>VLOOKUP(B983, pct_raw!$A$2:$AX$1800, 49, FALSE)</f>
        <v>0</v>
      </c>
      <c r="AN983" s="5">
        <f>VLOOKUP(B983, pct_raw!$A$2:$AX$1800, 50, FALSE)</f>
        <v>0</v>
      </c>
    </row>
    <row r="984" spans="1:40" x14ac:dyDescent="0.2">
      <c r="A984" s="2" t="s">
        <v>838</v>
      </c>
      <c r="B984" s="2" t="str">
        <f t="shared" si="15"/>
        <v>Lincoln Twp Zearing</v>
      </c>
      <c r="C984" s="2" t="s">
        <v>4751</v>
      </c>
      <c r="D984" s="2" t="str">
        <f>VLOOKUP(B984, pct_raw!$A$2:$AX$1800, 6, FALSE)</f>
        <v xml:space="preserve"> Lincoln Twp Zearing</v>
      </c>
      <c r="E984" s="5">
        <f>VLOOKUP(B984, pct_raw!$A$2:$AX$1800, 15, FALSE)</f>
        <v>3</v>
      </c>
      <c r="F984" s="5">
        <f>VLOOKUP(B984, pct_raw!$A$2:$AX$1800, 16, FALSE)</f>
        <v>3</v>
      </c>
      <c r="G984" s="5">
        <f>VLOOKUP(B984, pct_raw!$A$2:$AX$1800, 17, FALSE)</f>
        <v>0</v>
      </c>
      <c r="H984">
        <f>VLOOKUP(B984, pct_raw!$A$2:$AX$1800, 18, FALSE)</f>
        <v>0</v>
      </c>
      <c r="I984" s="5">
        <f>VLOOKUP(B984, pct_raw!$A$2:$AX$1800, 19, FALSE)</f>
        <v>0</v>
      </c>
      <c r="J984">
        <f>VLOOKUP(B984, pct_raw!$A$2:$AX$1800, 20, FALSE)</f>
        <v>0</v>
      </c>
      <c r="K984" s="5">
        <f>VLOOKUP(B984, pct_raw!$A$2:$AX$1800, 21, FALSE)</f>
        <v>0</v>
      </c>
      <c r="L984" s="5">
        <f>VLOOKUP(B984, pct_raw!$A$2:$AX$1800, 22, FALSE)</f>
        <v>0</v>
      </c>
      <c r="M984" s="5">
        <f>VLOOKUP(B984, pct_raw!$A$2:$AX$1800, 23, FALSE)</f>
        <v>0</v>
      </c>
      <c r="N984" s="5">
        <f>VLOOKUP(B984, pct_raw!$A$2:$AX$1800, 24, FALSE)</f>
        <v>0</v>
      </c>
      <c r="O984" s="5">
        <f>VLOOKUP(B984, pct_raw!$A$2:$AX$1800, 25, FALSE)</f>
        <v>0</v>
      </c>
      <c r="P984" s="5">
        <f>VLOOKUP(B984, pct_raw!$A$2:$AX$1800, 26, FALSE)</f>
        <v>0</v>
      </c>
      <c r="Q984" s="5">
        <f>VLOOKUP(B984, pct_raw!$A$2:$AX$1800, 27, FALSE)</f>
        <v>0</v>
      </c>
      <c r="R984" s="5">
        <f>VLOOKUP(B984, pct_raw!$A$2:$AX$1800, 28, FALSE)</f>
        <v>0</v>
      </c>
      <c r="S984" s="5">
        <f>VLOOKUP(B984, pct_raw!$A$2:$AX$1800, 29, FALSE)</f>
        <v>0</v>
      </c>
      <c r="T984" s="5">
        <f>VLOOKUP(B984, pct_raw!$A$2:$AX$1800, 30, FALSE)</f>
        <v>0</v>
      </c>
      <c r="U984" s="5">
        <f>VLOOKUP(B984, pct_raw!$A$2:$AX$1800, 31, FALSE)</f>
        <v>0</v>
      </c>
      <c r="V984" s="5">
        <f>VLOOKUP(B984, pct_raw!$A$2:$AX$1800, 32, FALSE)</f>
        <v>0</v>
      </c>
      <c r="W984" s="5">
        <f>VLOOKUP(B984, pct_raw!$A$2:$AX$1800, 33, FALSE)</f>
        <v>0</v>
      </c>
      <c r="X984" s="5">
        <f>VLOOKUP(B984, pct_raw!$A$2:$AX$1800, 34, FALSE)</f>
        <v>0</v>
      </c>
      <c r="Y984" s="5">
        <f>VLOOKUP(B984, pct_raw!$A$2:$AX$1800, 35, FALSE)</f>
        <v>0</v>
      </c>
      <c r="Z984" s="5">
        <f>VLOOKUP(B984, pct_raw!$A$2:$AX$1800, 36, FALSE)</f>
        <v>4</v>
      </c>
      <c r="AA984" s="5">
        <f>VLOOKUP(B984, pct_raw!$A$2:$AX$1800, 37, FALSE)</f>
        <v>4</v>
      </c>
      <c r="AB984" s="5">
        <f>VLOOKUP(B984, pct_raw!$A$2:$AX$1800, 38, FALSE)</f>
        <v>0</v>
      </c>
      <c r="AC984" s="5">
        <f>VLOOKUP(B984, pct_raw!$A$2:$AX$1800, 39, FALSE)</f>
        <v>0</v>
      </c>
      <c r="AD984" s="5">
        <f>VLOOKUP(B984, pct_raw!$A$2:$AX$1800, 40, FALSE)</f>
        <v>0</v>
      </c>
      <c r="AE984" s="5">
        <f>VLOOKUP(B984, pct_raw!$A$2:$AX$1800, 41, FALSE)</f>
        <v>0</v>
      </c>
      <c r="AF984" s="5">
        <f>VLOOKUP(B984, pct_raw!$A$2:$AX$1800, 42, FALSE)</f>
        <v>0</v>
      </c>
      <c r="AG984" s="5">
        <f>VLOOKUP(B984, pct_raw!$A$2:$AX$1800, 43, FALSE)</f>
        <v>0</v>
      </c>
      <c r="AH984" s="5">
        <f>VLOOKUP(B984, pct_raw!$A$2:$AX$1800, 44, FALSE)</f>
        <v>0</v>
      </c>
      <c r="AI984" s="5">
        <f>VLOOKUP(B984, pct_raw!$A$2:$AX$1800, 45, FALSE)</f>
        <v>12</v>
      </c>
      <c r="AJ984" s="5">
        <f>VLOOKUP(B984, pct_raw!$A$2:$AX$1800, 46, FALSE)</f>
        <v>12</v>
      </c>
      <c r="AK984" s="5">
        <f>VLOOKUP(B984, pct_raw!$A$2:$AX$1800, 47, FALSE)</f>
        <v>0.41499999999999998</v>
      </c>
      <c r="AL984" s="5">
        <f>VLOOKUP(B984, pct_raw!$A$2:$AX$1800, 48, FALSE)</f>
        <v>0</v>
      </c>
      <c r="AM984" s="5">
        <f>VLOOKUP(B984, pct_raw!$A$2:$AX$1800, 49, FALSE)</f>
        <v>0</v>
      </c>
      <c r="AN984" s="5">
        <f>VLOOKUP(B984, pct_raw!$A$2:$AX$1800, 50, FALSE)</f>
        <v>0</v>
      </c>
    </row>
    <row r="985" spans="1:40" x14ac:dyDescent="0.2">
      <c r="A985" s="2" t="s">
        <v>483</v>
      </c>
      <c r="B985" s="2" t="str">
        <f t="shared" si="15"/>
        <v>Lincoln Clay</v>
      </c>
      <c r="C985" s="2" t="s">
        <v>4752</v>
      </c>
      <c r="D985" s="2" t="str">
        <f>VLOOKUP(B985, pct_raw!$A$2:$AX$1800, 6, FALSE)</f>
        <v xml:space="preserve"> Lincoln Clay</v>
      </c>
      <c r="E985" s="5">
        <f>VLOOKUP(B985, pct_raw!$A$2:$AX$1800, 15, FALSE)</f>
        <v>1</v>
      </c>
      <c r="F985" s="5">
        <f>VLOOKUP(B985, pct_raw!$A$2:$AX$1800, 16, FALSE)</f>
        <v>0</v>
      </c>
      <c r="G985" s="5">
        <f>VLOOKUP(B985, pct_raw!$A$2:$AX$1800, 17, FALSE)</f>
        <v>0</v>
      </c>
      <c r="H985">
        <f>VLOOKUP(B985, pct_raw!$A$2:$AX$1800, 18, FALSE)</f>
        <v>1</v>
      </c>
      <c r="I985" s="5">
        <f>VLOOKUP(B985, pct_raw!$A$2:$AX$1800, 19, FALSE)</f>
        <v>0</v>
      </c>
      <c r="J985">
        <f>VLOOKUP(B985, pct_raw!$A$2:$AX$1800, 20, FALSE)</f>
        <v>0</v>
      </c>
      <c r="K985" s="5">
        <f>VLOOKUP(B985, pct_raw!$A$2:$AX$1800, 21, FALSE)</f>
        <v>2</v>
      </c>
      <c r="L985" s="5">
        <f>VLOOKUP(B985, pct_raw!$A$2:$AX$1800, 22, FALSE)</f>
        <v>0</v>
      </c>
      <c r="M985" s="5">
        <f>VLOOKUP(B985, pct_raw!$A$2:$AX$1800, 23, FALSE)</f>
        <v>0</v>
      </c>
      <c r="N985" s="5">
        <f>VLOOKUP(B985, pct_raw!$A$2:$AX$1800, 24, FALSE)</f>
        <v>0</v>
      </c>
      <c r="O985" s="5">
        <f>VLOOKUP(B985, pct_raw!$A$2:$AX$1800, 25, FALSE)</f>
        <v>0</v>
      </c>
      <c r="P985" s="5">
        <f>VLOOKUP(B985, pct_raw!$A$2:$AX$1800, 26, FALSE)</f>
        <v>0</v>
      </c>
      <c r="Q985" s="5">
        <f>VLOOKUP(B985, pct_raw!$A$2:$AX$1800, 27, FALSE)</f>
        <v>2</v>
      </c>
      <c r="R985" s="5">
        <f>VLOOKUP(B985, pct_raw!$A$2:$AX$1800, 28, FALSE)</f>
        <v>3</v>
      </c>
      <c r="S985" s="5">
        <f>VLOOKUP(B985, pct_raw!$A$2:$AX$1800, 29, FALSE)</f>
        <v>9.4100000000000003E-2</v>
      </c>
      <c r="T985" s="5">
        <f>VLOOKUP(B985, pct_raw!$A$2:$AX$1800, 30, FALSE)</f>
        <v>0</v>
      </c>
      <c r="U985" s="5">
        <f>VLOOKUP(B985, pct_raw!$A$2:$AX$1800, 31, FALSE)</f>
        <v>0</v>
      </c>
      <c r="V985" s="5">
        <f>VLOOKUP(B985, pct_raw!$A$2:$AX$1800, 32, FALSE)</f>
        <v>0</v>
      </c>
      <c r="W985" s="5">
        <f>VLOOKUP(B985, pct_raw!$A$2:$AX$1800, 33, FALSE)</f>
        <v>0</v>
      </c>
      <c r="X985" s="5">
        <f>VLOOKUP(B985, pct_raw!$A$2:$AX$1800, 34, FALSE)</f>
        <v>0</v>
      </c>
      <c r="Y985" s="5">
        <f>VLOOKUP(B985, pct_raw!$A$2:$AX$1800, 35, FALSE)</f>
        <v>0</v>
      </c>
      <c r="Z985" s="5">
        <f>VLOOKUP(B985, pct_raw!$A$2:$AX$1800, 36, FALSE)</f>
        <v>3</v>
      </c>
      <c r="AA985" s="5">
        <f>VLOOKUP(B985, pct_raw!$A$2:$AX$1800, 37, FALSE)</f>
        <v>3</v>
      </c>
      <c r="AB985" s="5">
        <f>VLOOKUP(B985, pct_raw!$A$2:$AX$1800, 38, FALSE)</f>
        <v>9.4100000000000003E-2</v>
      </c>
      <c r="AC985" s="5">
        <f>VLOOKUP(B985, pct_raw!$A$2:$AX$1800, 39, FALSE)</f>
        <v>0</v>
      </c>
      <c r="AD985" s="5">
        <f>VLOOKUP(B985, pct_raw!$A$2:$AX$1800, 40, FALSE)</f>
        <v>0</v>
      </c>
      <c r="AE985" s="5">
        <f>VLOOKUP(B985, pct_raw!$A$2:$AX$1800, 41, FALSE)</f>
        <v>0</v>
      </c>
      <c r="AF985" s="5">
        <f>VLOOKUP(B985, pct_raw!$A$2:$AX$1800, 42, FALSE)</f>
        <v>0</v>
      </c>
      <c r="AG985" s="5">
        <f>VLOOKUP(B985, pct_raw!$A$2:$AX$1800, 43, FALSE)</f>
        <v>0</v>
      </c>
      <c r="AH985" s="5">
        <f>VLOOKUP(B985, pct_raw!$A$2:$AX$1800, 44, FALSE)</f>
        <v>0</v>
      </c>
      <c r="AI985" s="5">
        <f>VLOOKUP(B985, pct_raw!$A$2:$AX$1800, 45, FALSE)</f>
        <v>4</v>
      </c>
      <c r="AJ985" s="5">
        <f>VLOOKUP(B985, pct_raw!$A$2:$AX$1800, 46, FALSE)</f>
        <v>5</v>
      </c>
      <c r="AK985" s="5">
        <f>VLOOKUP(B985, pct_raw!$A$2:$AX$1800, 47, FALSE)</f>
        <v>9.4100000000000003E-2</v>
      </c>
      <c r="AL985" s="5">
        <f>VLOOKUP(B985, pct_raw!$A$2:$AX$1800, 48, FALSE)</f>
        <v>4</v>
      </c>
      <c r="AM985" s="5">
        <f>VLOOKUP(B985, pct_raw!$A$2:$AX$1800, 49, FALSE)</f>
        <v>4</v>
      </c>
      <c r="AN985" s="5">
        <f>VLOOKUP(B985, pct_raw!$A$2:$AX$1800, 50, FALSE)</f>
        <v>9.4100000000000003E-2</v>
      </c>
    </row>
    <row r="986" spans="1:40" x14ac:dyDescent="0.2">
      <c r="A986" s="2" t="s">
        <v>935</v>
      </c>
      <c r="B986" s="2" t="str">
        <f t="shared" si="15"/>
        <v>Lincoln Manly</v>
      </c>
      <c r="C986" s="2" t="s">
        <v>4998</v>
      </c>
      <c r="D986" s="2" t="str">
        <f>VLOOKUP(B986, pct_raw!$A$2:$AX$1800, 6, FALSE)</f>
        <v xml:space="preserve"> Lincoln Manly</v>
      </c>
      <c r="E986" s="5">
        <f>VLOOKUP(B986, pct_raw!$A$2:$AX$1800, 15, FALSE)</f>
        <v>12</v>
      </c>
      <c r="F986" s="5">
        <f>VLOOKUP(B986, pct_raw!$A$2:$AX$1800, 16, FALSE)</f>
        <v>15</v>
      </c>
      <c r="G986" s="5">
        <f>VLOOKUP(B986, pct_raw!$A$2:$AX$1800, 17, FALSE)</f>
        <v>0.26669999999999999</v>
      </c>
      <c r="H986">
        <f>VLOOKUP(B986, pct_raw!$A$2:$AX$1800, 18, FALSE)</f>
        <v>0</v>
      </c>
      <c r="I986" s="5">
        <f>VLOOKUP(B986, pct_raw!$A$2:$AX$1800, 19, FALSE)</f>
        <v>0</v>
      </c>
      <c r="J986">
        <f>VLOOKUP(B986, pct_raw!$A$2:$AX$1800, 20, FALSE)</f>
        <v>0</v>
      </c>
      <c r="K986" s="5">
        <f>VLOOKUP(B986, pct_raw!$A$2:$AX$1800, 21, FALSE)</f>
        <v>20</v>
      </c>
      <c r="L986" s="5">
        <f>VLOOKUP(B986, pct_raw!$A$2:$AX$1800, 22, FALSE)</f>
        <v>22</v>
      </c>
      <c r="M986" s="5">
        <f>VLOOKUP(B986, pct_raw!$A$2:$AX$1800, 23, FALSE)</f>
        <v>0.4</v>
      </c>
      <c r="N986" s="5">
        <f>VLOOKUP(B986, pct_raw!$A$2:$AX$1800, 24, FALSE)</f>
        <v>0</v>
      </c>
      <c r="O986" s="5">
        <f>VLOOKUP(B986, pct_raw!$A$2:$AX$1800, 25, FALSE)</f>
        <v>0</v>
      </c>
      <c r="P986" s="5">
        <f>VLOOKUP(B986, pct_raw!$A$2:$AX$1800, 26, FALSE)</f>
        <v>0</v>
      </c>
      <c r="Q986" s="5">
        <f>VLOOKUP(B986, pct_raw!$A$2:$AX$1800, 27, FALSE)</f>
        <v>11</v>
      </c>
      <c r="R986" s="5">
        <f>VLOOKUP(B986, pct_raw!$A$2:$AX$1800, 28, FALSE)</f>
        <v>17</v>
      </c>
      <c r="S986" s="5">
        <f>VLOOKUP(B986, pct_raw!$A$2:$AX$1800, 29, FALSE)</f>
        <v>0.26669999999999999</v>
      </c>
      <c r="T986" s="5">
        <f>VLOOKUP(B986, pct_raw!$A$2:$AX$1800, 30, FALSE)</f>
        <v>0</v>
      </c>
      <c r="U986" s="5">
        <f>VLOOKUP(B986, pct_raw!$A$2:$AX$1800, 31, FALSE)</f>
        <v>0</v>
      </c>
      <c r="V986" s="5">
        <f>VLOOKUP(B986, pct_raw!$A$2:$AX$1800, 32, FALSE)</f>
        <v>0</v>
      </c>
      <c r="W986" s="5">
        <f>VLOOKUP(B986, pct_raw!$A$2:$AX$1800, 33, FALSE)</f>
        <v>0</v>
      </c>
      <c r="X986" s="5">
        <f>VLOOKUP(B986, pct_raw!$A$2:$AX$1800, 34, FALSE)</f>
        <v>0</v>
      </c>
      <c r="Y986" s="5">
        <f>VLOOKUP(B986, pct_raw!$A$2:$AX$1800, 35, FALSE)</f>
        <v>0</v>
      </c>
      <c r="Z986" s="5">
        <f>VLOOKUP(B986, pct_raw!$A$2:$AX$1800, 36, FALSE)</f>
        <v>16</v>
      </c>
      <c r="AA986" s="5">
        <f>VLOOKUP(B986, pct_raw!$A$2:$AX$1800, 37, FALSE)</f>
        <v>16</v>
      </c>
      <c r="AB986" s="5">
        <f>VLOOKUP(B986, pct_raw!$A$2:$AX$1800, 38, FALSE)</f>
        <v>0.26669999999999999</v>
      </c>
      <c r="AC986" s="5">
        <f>VLOOKUP(B986, pct_raw!$A$2:$AX$1800, 39, FALSE)</f>
        <v>2</v>
      </c>
      <c r="AD986" s="5">
        <f>VLOOKUP(B986, pct_raw!$A$2:$AX$1800, 40, FALSE)</f>
        <v>0</v>
      </c>
      <c r="AE986" s="5">
        <f>VLOOKUP(B986, pct_raw!$A$2:$AX$1800, 41, FALSE)</f>
        <v>0</v>
      </c>
      <c r="AF986" s="5">
        <f>VLOOKUP(B986, pct_raw!$A$2:$AX$1800, 42, FALSE)</f>
        <v>0</v>
      </c>
      <c r="AG986" s="5">
        <f>VLOOKUP(B986, pct_raw!$A$2:$AX$1800, 43, FALSE)</f>
        <v>0</v>
      </c>
      <c r="AH986" s="5">
        <f>VLOOKUP(B986, pct_raw!$A$2:$AX$1800, 44, FALSE)</f>
        <v>0</v>
      </c>
      <c r="AI986" s="5">
        <f>VLOOKUP(B986, pct_raw!$A$2:$AX$1800, 45, FALSE)</f>
        <v>7</v>
      </c>
      <c r="AJ986" s="5">
        <f>VLOOKUP(B986, pct_raw!$A$2:$AX$1800, 46, FALSE)</f>
        <v>0</v>
      </c>
      <c r="AK986" s="5">
        <f>VLOOKUP(B986, pct_raw!$A$2:$AX$1800, 47, FALSE)</f>
        <v>0</v>
      </c>
      <c r="AL986" s="5">
        <f>VLOOKUP(B986, pct_raw!$A$2:$AX$1800, 48, FALSE)</f>
        <v>2</v>
      </c>
      <c r="AM986" s="5">
        <f>VLOOKUP(B986, pct_raw!$A$2:$AX$1800, 49, FALSE)</f>
        <v>0</v>
      </c>
      <c r="AN986" s="5">
        <f>VLOOKUP(B986, pct_raw!$A$2:$AX$1800, 50, FALSE)</f>
        <v>0</v>
      </c>
    </row>
    <row r="987" spans="1:40" x14ac:dyDescent="0.2">
      <c r="A987" s="2" t="s">
        <v>1446</v>
      </c>
      <c r="B987" s="2" t="str">
        <f t="shared" si="15"/>
        <v>Lincoln Washington Linn</v>
      </c>
      <c r="C987" s="2" t="s">
        <v>4999</v>
      </c>
      <c r="D987" s="2" t="str">
        <f>VLOOKUP(B987, pct_raw!$A$2:$AX$1800, 6, FALSE)</f>
        <v xml:space="preserve"> LINCOLN WASHINGTON LINN</v>
      </c>
      <c r="E987" s="5">
        <f>VLOOKUP(B987, pct_raw!$A$2:$AX$1800, 15, FALSE)</f>
        <v>6</v>
      </c>
      <c r="F987" s="5">
        <f>VLOOKUP(B987, pct_raw!$A$2:$AX$1800, 16, FALSE)</f>
        <v>6</v>
      </c>
      <c r="G987" s="5">
        <f>VLOOKUP(B987, pct_raw!$A$2:$AX$1800, 17, FALSE)</f>
        <v>0</v>
      </c>
      <c r="H987">
        <f>VLOOKUP(B987, pct_raw!$A$2:$AX$1800, 18, FALSE)</f>
        <v>0</v>
      </c>
      <c r="I987" s="5">
        <f>VLOOKUP(B987, pct_raw!$A$2:$AX$1800, 19, FALSE)</f>
        <v>0</v>
      </c>
      <c r="J987">
        <f>VLOOKUP(B987, pct_raw!$A$2:$AX$1800, 20, FALSE)</f>
        <v>0</v>
      </c>
      <c r="K987" s="5">
        <f>VLOOKUP(B987, pct_raw!$A$2:$AX$1800, 21, FALSE)</f>
        <v>7</v>
      </c>
      <c r="L987" s="5">
        <f>VLOOKUP(B987, pct_raw!$A$2:$AX$1800, 22, FALSE)</f>
        <v>7</v>
      </c>
      <c r="M987" s="5">
        <f>VLOOKUP(B987, pct_raw!$A$2:$AX$1800, 23, FALSE)</f>
        <v>0</v>
      </c>
      <c r="N987" s="5">
        <f>VLOOKUP(B987, pct_raw!$A$2:$AX$1800, 24, FALSE)</f>
        <v>0</v>
      </c>
      <c r="O987" s="5">
        <f>VLOOKUP(B987, pct_raw!$A$2:$AX$1800, 25, FALSE)</f>
        <v>0</v>
      </c>
      <c r="P987" s="5">
        <f>VLOOKUP(B987, pct_raw!$A$2:$AX$1800, 26, FALSE)</f>
        <v>0</v>
      </c>
      <c r="Q987" s="5">
        <f>VLOOKUP(B987, pct_raw!$A$2:$AX$1800, 27, FALSE)</f>
        <v>4</v>
      </c>
      <c r="R987" s="5">
        <f>VLOOKUP(B987, pct_raw!$A$2:$AX$1800, 28, FALSE)</f>
        <v>4</v>
      </c>
      <c r="S987" s="5">
        <f>VLOOKUP(B987, pct_raw!$A$2:$AX$1800, 29, FALSE)</f>
        <v>0</v>
      </c>
      <c r="T987" s="5">
        <f>VLOOKUP(B987, pct_raw!$A$2:$AX$1800, 30, FALSE)</f>
        <v>0</v>
      </c>
      <c r="U987" s="5">
        <f>VLOOKUP(B987, pct_raw!$A$2:$AX$1800, 31, FALSE)</f>
        <v>0</v>
      </c>
      <c r="V987" s="5">
        <f>VLOOKUP(B987, pct_raw!$A$2:$AX$1800, 32, FALSE)</f>
        <v>0</v>
      </c>
      <c r="W987" s="5">
        <f>VLOOKUP(B987, pct_raw!$A$2:$AX$1800, 33, FALSE)</f>
        <v>0</v>
      </c>
      <c r="X987" s="5">
        <f>VLOOKUP(B987, pct_raw!$A$2:$AX$1800, 34, FALSE)</f>
        <v>0</v>
      </c>
      <c r="Y987" s="5">
        <f>VLOOKUP(B987, pct_raw!$A$2:$AX$1800, 35, FALSE)</f>
        <v>0</v>
      </c>
      <c r="Z987" s="5">
        <f>VLOOKUP(B987, pct_raw!$A$2:$AX$1800, 36, FALSE)</f>
        <v>1</v>
      </c>
      <c r="AA987" s="5">
        <f>VLOOKUP(B987, pct_raw!$A$2:$AX$1800, 37, FALSE)</f>
        <v>1</v>
      </c>
      <c r="AB987" s="5">
        <f>VLOOKUP(B987, pct_raw!$A$2:$AX$1800, 38, FALSE)</f>
        <v>0</v>
      </c>
      <c r="AC987" s="5">
        <f>VLOOKUP(B987, pct_raw!$A$2:$AX$1800, 39, FALSE)</f>
        <v>4</v>
      </c>
      <c r="AD987" s="5">
        <f>VLOOKUP(B987, pct_raw!$A$2:$AX$1800, 40, FALSE)</f>
        <v>4</v>
      </c>
      <c r="AE987" s="5">
        <f>VLOOKUP(B987, pct_raw!$A$2:$AX$1800, 41, FALSE)</f>
        <v>0</v>
      </c>
      <c r="AF987" s="5">
        <f>VLOOKUP(B987, pct_raw!$A$2:$AX$1800, 42, FALSE)</f>
        <v>0</v>
      </c>
      <c r="AG987" s="5">
        <f>VLOOKUP(B987, pct_raw!$A$2:$AX$1800, 43, FALSE)</f>
        <v>0</v>
      </c>
      <c r="AH987" s="5">
        <f>VLOOKUP(B987, pct_raw!$A$2:$AX$1800, 44, FALSE)</f>
        <v>0</v>
      </c>
      <c r="AI987" s="5">
        <f>VLOOKUP(B987, pct_raw!$A$2:$AX$1800, 45, FALSE)</f>
        <v>7</v>
      </c>
      <c r="AJ987" s="5">
        <f>VLOOKUP(B987, pct_raw!$A$2:$AX$1800, 46, FALSE)</f>
        <v>7</v>
      </c>
      <c r="AK987" s="5">
        <f>VLOOKUP(B987, pct_raw!$A$2:$AX$1800, 47, FALSE)</f>
        <v>0.4143</v>
      </c>
      <c r="AL987" s="5">
        <f>VLOOKUP(B987, pct_raw!$A$2:$AX$1800, 48, FALSE)</f>
        <v>1</v>
      </c>
      <c r="AM987" s="5">
        <f>VLOOKUP(B987, pct_raw!$A$2:$AX$1800, 49, FALSE)</f>
        <v>1</v>
      </c>
      <c r="AN987" s="5">
        <f>VLOOKUP(B987, pct_raw!$A$2:$AX$1800, 50, FALSE)</f>
        <v>0</v>
      </c>
    </row>
    <row r="988" spans="1:40" x14ac:dyDescent="0.2">
      <c r="A988" s="2" t="s">
        <v>329</v>
      </c>
      <c r="B988" s="2" t="str">
        <f t="shared" si="15"/>
        <v>Linn</v>
      </c>
      <c r="C988" s="2" t="s">
        <v>329</v>
      </c>
      <c r="D988" s="2" t="str">
        <f>VLOOKUP(B988, pct_raw!$A$2:$AX$1800, 6, FALSE)</f>
        <v xml:space="preserve"> Linn</v>
      </c>
      <c r="E988" s="5">
        <f>VLOOKUP(B988, pct_raw!$A$2:$AX$1800, 15, FALSE)</f>
        <v>13</v>
      </c>
      <c r="F988" s="5">
        <f>VLOOKUP(B988, pct_raw!$A$2:$AX$1800, 16, FALSE)</f>
        <v>13</v>
      </c>
      <c r="G988" s="5">
        <f>VLOOKUP(B988, pct_raw!$A$2:$AX$1800, 17, FALSE)</f>
        <v>0</v>
      </c>
      <c r="H988">
        <f>VLOOKUP(B988, pct_raw!$A$2:$AX$1800, 18, FALSE)</f>
        <v>0</v>
      </c>
      <c r="I988" s="5">
        <f>VLOOKUP(B988, pct_raw!$A$2:$AX$1800, 19, FALSE)</f>
        <v>0</v>
      </c>
      <c r="J988">
        <f>VLOOKUP(B988, pct_raw!$A$2:$AX$1800, 20, FALSE)</f>
        <v>0</v>
      </c>
      <c r="K988" s="5">
        <f>VLOOKUP(B988, pct_raw!$A$2:$AX$1800, 21, FALSE)</f>
        <v>7</v>
      </c>
      <c r="L988" s="5">
        <f>VLOOKUP(B988, pct_raw!$A$2:$AX$1800, 22, FALSE)</f>
        <v>0</v>
      </c>
      <c r="M988" s="5">
        <f>VLOOKUP(B988, pct_raw!$A$2:$AX$1800, 23, FALSE)</f>
        <v>0</v>
      </c>
      <c r="N988" s="5">
        <f>VLOOKUP(B988, pct_raw!$A$2:$AX$1800, 24, FALSE)</f>
        <v>0</v>
      </c>
      <c r="O988" s="5">
        <f>VLOOKUP(B988, pct_raw!$A$2:$AX$1800, 25, FALSE)</f>
        <v>0</v>
      </c>
      <c r="P988" s="5">
        <f>VLOOKUP(B988, pct_raw!$A$2:$AX$1800, 26, FALSE)</f>
        <v>0</v>
      </c>
      <c r="Q988" s="5">
        <f>VLOOKUP(B988, pct_raw!$A$2:$AX$1800, 27, FALSE)</f>
        <v>7</v>
      </c>
      <c r="R988" s="5">
        <f>VLOOKUP(B988, pct_raw!$A$2:$AX$1800, 28, FALSE)</f>
        <v>0</v>
      </c>
      <c r="S988" s="5">
        <f>VLOOKUP(B988, pct_raw!$A$2:$AX$1800, 29, FALSE)</f>
        <v>0</v>
      </c>
      <c r="T988" s="5">
        <f>VLOOKUP(B988, pct_raw!$A$2:$AX$1800, 30, FALSE)</f>
        <v>0</v>
      </c>
      <c r="U988" s="5">
        <f>VLOOKUP(B988, pct_raw!$A$2:$AX$1800, 31, FALSE)</f>
        <v>0</v>
      </c>
      <c r="V988" s="5">
        <f>VLOOKUP(B988, pct_raw!$A$2:$AX$1800, 32, FALSE)</f>
        <v>0</v>
      </c>
      <c r="W988" s="5">
        <f>VLOOKUP(B988, pct_raw!$A$2:$AX$1800, 33, FALSE)</f>
        <v>0</v>
      </c>
      <c r="X988" s="5">
        <f>VLOOKUP(B988, pct_raw!$A$2:$AX$1800, 34, FALSE)</f>
        <v>0</v>
      </c>
      <c r="Y988" s="5">
        <f>VLOOKUP(B988, pct_raw!$A$2:$AX$1800, 35, FALSE)</f>
        <v>0</v>
      </c>
      <c r="Z988" s="5">
        <f>VLOOKUP(B988, pct_raw!$A$2:$AX$1800, 36, FALSE)</f>
        <v>5</v>
      </c>
      <c r="AA988" s="5">
        <f>VLOOKUP(B988, pct_raw!$A$2:$AX$1800, 37, FALSE)</f>
        <v>0</v>
      </c>
      <c r="AB988" s="5">
        <f>VLOOKUP(B988, pct_raw!$A$2:$AX$1800, 38, FALSE)</f>
        <v>0</v>
      </c>
      <c r="AC988" s="5">
        <f>VLOOKUP(B988, pct_raw!$A$2:$AX$1800, 39, FALSE)</f>
        <v>0</v>
      </c>
      <c r="AD988" s="5">
        <f>VLOOKUP(B988, pct_raw!$A$2:$AX$1800, 40, FALSE)</f>
        <v>0</v>
      </c>
      <c r="AE988" s="5">
        <f>VLOOKUP(B988, pct_raw!$A$2:$AX$1800, 41, FALSE)</f>
        <v>0</v>
      </c>
      <c r="AF988" s="5">
        <f>VLOOKUP(B988, pct_raw!$A$2:$AX$1800, 42, FALSE)</f>
        <v>0</v>
      </c>
      <c r="AG988" s="5">
        <f>VLOOKUP(B988, pct_raw!$A$2:$AX$1800, 43, FALSE)</f>
        <v>0</v>
      </c>
      <c r="AH988" s="5">
        <f>VLOOKUP(B988, pct_raw!$A$2:$AX$1800, 44, FALSE)</f>
        <v>0</v>
      </c>
      <c r="AI988" s="5">
        <f>VLOOKUP(B988, pct_raw!$A$2:$AX$1800, 45, FALSE)</f>
        <v>7</v>
      </c>
      <c r="AJ988" s="5">
        <f>VLOOKUP(B988, pct_raw!$A$2:$AX$1800, 46, FALSE)</f>
        <v>21</v>
      </c>
      <c r="AK988" s="5">
        <f>VLOOKUP(B988, pct_raw!$A$2:$AX$1800, 47, FALSE)</f>
        <v>0.4395</v>
      </c>
      <c r="AL988" s="5">
        <f>VLOOKUP(B988, pct_raw!$A$2:$AX$1800, 48, FALSE)</f>
        <v>2</v>
      </c>
      <c r="AM988" s="5">
        <f>VLOOKUP(B988, pct_raw!$A$2:$AX$1800, 49, FALSE)</f>
        <v>0</v>
      </c>
      <c r="AN988" s="5">
        <f>VLOOKUP(B988, pct_raw!$A$2:$AX$1800, 50, FALSE)</f>
        <v>0</v>
      </c>
    </row>
    <row r="989" spans="1:40" x14ac:dyDescent="0.2">
      <c r="A989" s="2" t="s">
        <v>160</v>
      </c>
      <c r="B989" s="2" t="str">
        <f t="shared" si="15"/>
        <v>Linn Pioneer</v>
      </c>
      <c r="C989" s="2" t="s">
        <v>5000</v>
      </c>
      <c r="D989" s="2" t="str">
        <f>VLOOKUP(B989, pct_raw!$A$2:$AX$1800, 6, FALSE)</f>
        <v xml:space="preserve"> LINN PIONEER</v>
      </c>
      <c r="E989" s="5">
        <f>VLOOKUP(B989, pct_raw!$A$2:$AX$1800, 15, FALSE)</f>
        <v>21</v>
      </c>
      <c r="F989" s="5">
        <f>VLOOKUP(B989, pct_raw!$A$2:$AX$1800, 16, FALSE)</f>
        <v>21</v>
      </c>
      <c r="G989" s="5">
        <f>VLOOKUP(B989, pct_raw!$A$2:$AX$1800, 17, FALSE)</f>
        <v>0.34289999999999998</v>
      </c>
      <c r="H989">
        <f>VLOOKUP(B989, pct_raw!$A$2:$AX$1800, 18, FALSE)</f>
        <v>0</v>
      </c>
      <c r="I989" s="5">
        <f>VLOOKUP(B989, pct_raw!$A$2:$AX$1800, 19, FALSE)</f>
        <v>0</v>
      </c>
      <c r="J989">
        <f>VLOOKUP(B989, pct_raw!$A$2:$AX$1800, 20, FALSE)</f>
        <v>0</v>
      </c>
      <c r="K989" s="5">
        <f>VLOOKUP(B989, pct_raw!$A$2:$AX$1800, 21, FALSE)</f>
        <v>16</v>
      </c>
      <c r="L989" s="5">
        <f>VLOOKUP(B989, pct_raw!$A$2:$AX$1800, 22, FALSE)</f>
        <v>16</v>
      </c>
      <c r="M989" s="5">
        <f>VLOOKUP(B989, pct_raw!$A$2:$AX$1800, 23, FALSE)</f>
        <v>0.34289999999999998</v>
      </c>
      <c r="N989" s="5">
        <f>VLOOKUP(B989, pct_raw!$A$2:$AX$1800, 24, FALSE)</f>
        <v>1</v>
      </c>
      <c r="O989" s="5">
        <f>VLOOKUP(B989, pct_raw!$A$2:$AX$1800, 25, FALSE)</f>
        <v>0</v>
      </c>
      <c r="P989" s="5">
        <f>VLOOKUP(B989, pct_raw!$A$2:$AX$1800, 26, FALSE)</f>
        <v>0</v>
      </c>
      <c r="Q989" s="5">
        <f>VLOOKUP(B989, pct_raw!$A$2:$AX$1800, 27, FALSE)</f>
        <v>14</v>
      </c>
      <c r="R989" s="5">
        <f>VLOOKUP(B989, pct_raw!$A$2:$AX$1800, 28, FALSE)</f>
        <v>14</v>
      </c>
      <c r="S989" s="5">
        <f>VLOOKUP(B989, pct_raw!$A$2:$AX$1800, 29, FALSE)</f>
        <v>0.1714</v>
      </c>
      <c r="T989" s="5">
        <f>VLOOKUP(B989, pct_raw!$A$2:$AX$1800, 30, FALSE)</f>
        <v>0</v>
      </c>
      <c r="U989" s="5">
        <f>VLOOKUP(B989, pct_raw!$A$2:$AX$1800, 31, FALSE)</f>
        <v>0</v>
      </c>
      <c r="V989" s="5">
        <f>VLOOKUP(B989, pct_raw!$A$2:$AX$1800, 32, FALSE)</f>
        <v>0</v>
      </c>
      <c r="W989" s="5">
        <f>VLOOKUP(B989, pct_raw!$A$2:$AX$1800, 33, FALSE)</f>
        <v>0</v>
      </c>
      <c r="X989" s="5">
        <f>VLOOKUP(B989, pct_raw!$A$2:$AX$1800, 34, FALSE)</f>
        <v>0</v>
      </c>
      <c r="Y989" s="5">
        <f>VLOOKUP(B989, pct_raw!$A$2:$AX$1800, 35, FALSE)</f>
        <v>0</v>
      </c>
      <c r="Z989" s="5">
        <f>VLOOKUP(B989, pct_raw!$A$2:$AX$1800, 36, FALSE)</f>
        <v>13</v>
      </c>
      <c r="AA989" s="5">
        <f>VLOOKUP(B989, pct_raw!$A$2:$AX$1800, 37, FALSE)</f>
        <v>13</v>
      </c>
      <c r="AB989" s="5">
        <f>VLOOKUP(B989, pct_raw!$A$2:$AX$1800, 38, FALSE)</f>
        <v>0.1714</v>
      </c>
      <c r="AC989" s="5">
        <f>VLOOKUP(B989, pct_raw!$A$2:$AX$1800, 39, FALSE)</f>
        <v>3</v>
      </c>
      <c r="AD989" s="5">
        <f>VLOOKUP(B989, pct_raw!$A$2:$AX$1800, 40, FALSE)</f>
        <v>0</v>
      </c>
      <c r="AE989" s="5">
        <f>VLOOKUP(B989, pct_raw!$A$2:$AX$1800, 41, FALSE)</f>
        <v>0</v>
      </c>
      <c r="AF989" s="5">
        <f>VLOOKUP(B989, pct_raw!$A$2:$AX$1800, 42, FALSE)</f>
        <v>0</v>
      </c>
      <c r="AG989" s="5">
        <f>VLOOKUP(B989, pct_raw!$A$2:$AX$1800, 43, FALSE)</f>
        <v>0</v>
      </c>
      <c r="AH989" s="5">
        <f>VLOOKUP(B989, pct_raw!$A$2:$AX$1800, 44, FALSE)</f>
        <v>0</v>
      </c>
      <c r="AI989" s="5">
        <f>VLOOKUP(B989, pct_raw!$A$2:$AX$1800, 45, FALSE)</f>
        <v>15</v>
      </c>
      <c r="AJ989" s="5">
        <f>VLOOKUP(B989, pct_raw!$A$2:$AX$1800, 46, FALSE)</f>
        <v>15</v>
      </c>
      <c r="AK989" s="5">
        <f>VLOOKUP(B989, pct_raw!$A$2:$AX$1800, 47, FALSE)</f>
        <v>0.1714</v>
      </c>
      <c r="AL989" s="5">
        <f>VLOOKUP(B989, pct_raw!$A$2:$AX$1800, 48, FALSE)</f>
        <v>0</v>
      </c>
      <c r="AM989" s="5">
        <f>VLOOKUP(B989, pct_raw!$A$2:$AX$1800, 49, FALSE)</f>
        <v>0</v>
      </c>
      <c r="AN989" s="5">
        <f>VLOOKUP(B989, pct_raw!$A$2:$AX$1800, 50, FALSE)</f>
        <v>0</v>
      </c>
    </row>
    <row r="990" spans="1:40" x14ac:dyDescent="0.2">
      <c r="A990" s="2" t="s">
        <v>1447</v>
      </c>
      <c r="B990" s="2" t="str">
        <f t="shared" si="15"/>
        <v>Lockridge Round Prairie Walnut Lockridge City Coppock</v>
      </c>
      <c r="C990" s="2" t="s">
        <v>5425</v>
      </c>
      <c r="D990" s="2" t="str">
        <f>VLOOKUP(B990, pct_raw!$A$2:$AX$1800, 6, FALSE)</f>
        <v xml:space="preserve"> Lockridge Round Prairie Walnut Lockridge City Coppock</v>
      </c>
      <c r="E990" s="5">
        <f>VLOOKUP(B990, pct_raw!$A$2:$AX$1800, 15, FALSE)</f>
        <v>4</v>
      </c>
      <c r="F990" s="5">
        <f>VLOOKUP(B990, pct_raw!$A$2:$AX$1800, 16, FALSE)</f>
        <v>9</v>
      </c>
      <c r="G990" s="5">
        <f>VLOOKUP(B990, pct_raw!$A$2:$AX$1800, 17, FALSE)</f>
        <v>0.21820000000000001</v>
      </c>
      <c r="H990">
        <f>VLOOKUP(B990, pct_raw!$A$2:$AX$1800, 18, FALSE)</f>
        <v>0</v>
      </c>
      <c r="I990" s="5">
        <f>VLOOKUP(B990, pct_raw!$A$2:$AX$1800, 19, FALSE)</f>
        <v>0</v>
      </c>
      <c r="J990">
        <f>VLOOKUP(B990, pct_raw!$A$2:$AX$1800, 20, FALSE)</f>
        <v>0</v>
      </c>
      <c r="K990" s="5">
        <f>VLOOKUP(B990, pct_raw!$A$2:$AX$1800, 21, FALSE)</f>
        <v>6</v>
      </c>
      <c r="L990" s="5">
        <f>VLOOKUP(B990, pct_raw!$A$2:$AX$1800, 22, FALSE)</f>
        <v>7</v>
      </c>
      <c r="M990" s="5">
        <f>VLOOKUP(B990, pct_raw!$A$2:$AX$1800, 23, FALSE)</f>
        <v>0.21820000000000001</v>
      </c>
      <c r="N990" s="5">
        <f>VLOOKUP(B990, pct_raw!$A$2:$AX$1800, 24, FALSE)</f>
        <v>0</v>
      </c>
      <c r="O990" s="5">
        <f>VLOOKUP(B990, pct_raw!$A$2:$AX$1800, 25, FALSE)</f>
        <v>0</v>
      </c>
      <c r="P990" s="5">
        <f>VLOOKUP(B990, pct_raw!$A$2:$AX$1800, 26, FALSE)</f>
        <v>0</v>
      </c>
      <c r="Q990" s="5">
        <f>VLOOKUP(B990, pct_raw!$A$2:$AX$1800, 27, FALSE)</f>
        <v>3</v>
      </c>
      <c r="R990" s="5">
        <f>VLOOKUP(B990, pct_raw!$A$2:$AX$1800, 28, FALSE)</f>
        <v>0</v>
      </c>
      <c r="S990" s="5">
        <f>VLOOKUP(B990, pct_raw!$A$2:$AX$1800, 29, FALSE)</f>
        <v>0</v>
      </c>
      <c r="T990" s="5">
        <f>VLOOKUP(B990, pct_raw!$A$2:$AX$1800, 30, FALSE)</f>
        <v>0</v>
      </c>
      <c r="U990" s="5">
        <f>VLOOKUP(B990, pct_raw!$A$2:$AX$1800, 31, FALSE)</f>
        <v>0</v>
      </c>
      <c r="V990" s="5">
        <f>VLOOKUP(B990, pct_raw!$A$2:$AX$1800, 32, FALSE)</f>
        <v>0</v>
      </c>
      <c r="W990" s="5">
        <f>VLOOKUP(B990, pct_raw!$A$2:$AX$1800, 33, FALSE)</f>
        <v>0</v>
      </c>
      <c r="X990" s="5">
        <f>VLOOKUP(B990, pct_raw!$A$2:$AX$1800, 34, FALSE)</f>
        <v>0</v>
      </c>
      <c r="Y990" s="5">
        <f>VLOOKUP(B990, pct_raw!$A$2:$AX$1800, 35, FALSE)</f>
        <v>0</v>
      </c>
      <c r="Z990" s="5">
        <f>VLOOKUP(B990, pct_raw!$A$2:$AX$1800, 36, FALSE)</f>
        <v>5</v>
      </c>
      <c r="AA990" s="5">
        <f>VLOOKUP(B990, pct_raw!$A$2:$AX$1800, 37, FALSE)</f>
        <v>6</v>
      </c>
      <c r="AB990" s="5">
        <f>VLOOKUP(B990, pct_raw!$A$2:$AX$1800, 38, FALSE)</f>
        <v>0</v>
      </c>
      <c r="AC990" s="5">
        <f>VLOOKUP(B990, pct_raw!$A$2:$AX$1800, 39, FALSE)</f>
        <v>3</v>
      </c>
      <c r="AD990" s="5">
        <f>VLOOKUP(B990, pct_raw!$A$2:$AX$1800, 40, FALSE)</f>
        <v>0</v>
      </c>
      <c r="AE990" s="5">
        <f>VLOOKUP(B990, pct_raw!$A$2:$AX$1800, 41, FALSE)</f>
        <v>0</v>
      </c>
      <c r="AF990" s="5">
        <f>VLOOKUP(B990, pct_raw!$A$2:$AX$1800, 42, FALSE)</f>
        <v>0</v>
      </c>
      <c r="AG990" s="5">
        <f>VLOOKUP(B990, pct_raw!$A$2:$AX$1800, 43, FALSE)</f>
        <v>0</v>
      </c>
      <c r="AH990" s="5">
        <f>VLOOKUP(B990, pct_raw!$A$2:$AX$1800, 44, FALSE)</f>
        <v>0</v>
      </c>
      <c r="AI990" s="5">
        <f>VLOOKUP(B990, pct_raw!$A$2:$AX$1800, 45, FALSE)</f>
        <v>2</v>
      </c>
      <c r="AJ990" s="5">
        <f>VLOOKUP(B990, pct_raw!$A$2:$AX$1800, 46, FALSE)</f>
        <v>0</v>
      </c>
      <c r="AK990" s="5">
        <f>VLOOKUP(B990, pct_raw!$A$2:$AX$1800, 47, FALSE)</f>
        <v>0</v>
      </c>
      <c r="AL990" s="5">
        <f>VLOOKUP(B990, pct_raw!$A$2:$AX$1800, 48, FALSE)</f>
        <v>1</v>
      </c>
      <c r="AM990" s="5">
        <f>VLOOKUP(B990, pct_raw!$A$2:$AX$1800, 49, FALSE)</f>
        <v>0</v>
      </c>
      <c r="AN990" s="5">
        <f>VLOOKUP(B990, pct_raw!$A$2:$AX$1800, 50, FALSE)</f>
        <v>0</v>
      </c>
    </row>
    <row r="991" spans="1:40" x14ac:dyDescent="0.2">
      <c r="A991" s="2" t="s">
        <v>1448</v>
      </c>
      <c r="B991" s="2" t="str">
        <f t="shared" si="15"/>
        <v>Locust Grove Batavia</v>
      </c>
      <c r="C991" s="2" t="s">
        <v>4753</v>
      </c>
      <c r="D991" s="2" t="str">
        <f>VLOOKUP(B991, pct_raw!$A$2:$AX$1800, 6, FALSE)</f>
        <v xml:space="preserve"> Locust Grove Batavia</v>
      </c>
      <c r="E991" s="5">
        <f>VLOOKUP(B991, pct_raw!$A$2:$AX$1800, 15, FALSE)</f>
        <v>6</v>
      </c>
      <c r="F991" s="5">
        <f>VLOOKUP(B991, pct_raw!$A$2:$AX$1800, 16, FALSE)</f>
        <v>6</v>
      </c>
      <c r="G991" s="5">
        <f>VLOOKUP(B991, pct_raw!$A$2:$AX$1800, 17, FALSE)</f>
        <v>0</v>
      </c>
      <c r="H991">
        <f>VLOOKUP(B991, pct_raw!$A$2:$AX$1800, 18, FALSE)</f>
        <v>0</v>
      </c>
      <c r="I991" s="5">
        <f>VLOOKUP(B991, pct_raw!$A$2:$AX$1800, 19, FALSE)</f>
        <v>0</v>
      </c>
      <c r="J991">
        <f>VLOOKUP(B991, pct_raw!$A$2:$AX$1800, 20, FALSE)</f>
        <v>0</v>
      </c>
      <c r="K991" s="5">
        <f>VLOOKUP(B991, pct_raw!$A$2:$AX$1800, 21, FALSE)</f>
        <v>2</v>
      </c>
      <c r="L991" s="5">
        <f>VLOOKUP(B991, pct_raw!$A$2:$AX$1800, 22, FALSE)</f>
        <v>2</v>
      </c>
      <c r="M991" s="5">
        <f>VLOOKUP(B991, pct_raw!$A$2:$AX$1800, 23, FALSE)</f>
        <v>0</v>
      </c>
      <c r="N991" s="5">
        <f>VLOOKUP(B991, pct_raw!$A$2:$AX$1800, 24, FALSE)</f>
        <v>0</v>
      </c>
      <c r="O991" s="5">
        <f>VLOOKUP(B991, pct_raw!$A$2:$AX$1800, 25, FALSE)</f>
        <v>0</v>
      </c>
      <c r="P991" s="5">
        <f>VLOOKUP(B991, pct_raw!$A$2:$AX$1800, 26, FALSE)</f>
        <v>0</v>
      </c>
      <c r="Q991" s="5">
        <f>VLOOKUP(B991, pct_raw!$A$2:$AX$1800, 27, FALSE)</f>
        <v>0</v>
      </c>
      <c r="R991" s="5">
        <f>VLOOKUP(B991, pct_raw!$A$2:$AX$1800, 28, FALSE)</f>
        <v>0</v>
      </c>
      <c r="S991" s="5">
        <f>VLOOKUP(B991, pct_raw!$A$2:$AX$1800, 29, FALSE)</f>
        <v>0</v>
      </c>
      <c r="T991" s="5">
        <f>VLOOKUP(B991, pct_raw!$A$2:$AX$1800, 30, FALSE)</f>
        <v>0</v>
      </c>
      <c r="U991" s="5">
        <f>VLOOKUP(B991, pct_raw!$A$2:$AX$1800, 31, FALSE)</f>
        <v>0</v>
      </c>
      <c r="V991" s="5">
        <f>VLOOKUP(B991, pct_raw!$A$2:$AX$1800, 32, FALSE)</f>
        <v>0</v>
      </c>
      <c r="W991" s="5">
        <f>VLOOKUP(B991, pct_raw!$A$2:$AX$1800, 33, FALSE)</f>
        <v>0</v>
      </c>
      <c r="X991" s="5">
        <f>VLOOKUP(B991, pct_raw!$A$2:$AX$1800, 34, FALSE)</f>
        <v>0</v>
      </c>
      <c r="Y991" s="5">
        <f>VLOOKUP(B991, pct_raw!$A$2:$AX$1800, 35, FALSE)</f>
        <v>0</v>
      </c>
      <c r="Z991" s="5">
        <f>VLOOKUP(B991, pct_raw!$A$2:$AX$1800, 36, FALSE)</f>
        <v>9</v>
      </c>
      <c r="AA991" s="5">
        <f>VLOOKUP(B991, pct_raw!$A$2:$AX$1800, 37, FALSE)</f>
        <v>9</v>
      </c>
      <c r="AB991" s="5">
        <f>VLOOKUP(B991, pct_raw!$A$2:$AX$1800, 38, FALSE)</f>
        <v>0.21820000000000001</v>
      </c>
      <c r="AC991" s="5">
        <f>VLOOKUP(B991, pct_raw!$A$2:$AX$1800, 39, FALSE)</f>
        <v>0</v>
      </c>
      <c r="AD991" s="5">
        <f>VLOOKUP(B991, pct_raw!$A$2:$AX$1800, 40, FALSE)</f>
        <v>0</v>
      </c>
      <c r="AE991" s="5">
        <f>VLOOKUP(B991, pct_raw!$A$2:$AX$1800, 41, FALSE)</f>
        <v>0</v>
      </c>
      <c r="AF991" s="5">
        <f>VLOOKUP(B991, pct_raw!$A$2:$AX$1800, 42, FALSE)</f>
        <v>0</v>
      </c>
      <c r="AG991" s="5">
        <f>VLOOKUP(B991, pct_raw!$A$2:$AX$1800, 43, FALSE)</f>
        <v>0</v>
      </c>
      <c r="AH991" s="5">
        <f>VLOOKUP(B991, pct_raw!$A$2:$AX$1800, 44, FALSE)</f>
        <v>0</v>
      </c>
      <c r="AI991" s="5">
        <f>VLOOKUP(B991, pct_raw!$A$2:$AX$1800, 45, FALSE)</f>
        <v>0</v>
      </c>
      <c r="AJ991" s="5">
        <f>VLOOKUP(B991, pct_raw!$A$2:$AX$1800, 46, FALSE)</f>
        <v>0</v>
      </c>
      <c r="AK991" s="5">
        <f>VLOOKUP(B991, pct_raw!$A$2:$AX$1800, 47, FALSE)</f>
        <v>0</v>
      </c>
      <c r="AL991" s="5">
        <f>VLOOKUP(B991, pct_raw!$A$2:$AX$1800, 48, FALSE)</f>
        <v>0</v>
      </c>
      <c r="AM991" s="5">
        <f>VLOOKUP(B991, pct_raw!$A$2:$AX$1800, 49, FALSE)</f>
        <v>0</v>
      </c>
      <c r="AN991" s="5">
        <f>VLOOKUP(B991, pct_raw!$A$2:$AX$1800, 50, FALSE)</f>
        <v>0</v>
      </c>
    </row>
    <row r="992" spans="1:40" x14ac:dyDescent="0.2">
      <c r="A992" s="2" t="s">
        <v>242</v>
      </c>
      <c r="B992" s="2" t="str">
        <f t="shared" si="15"/>
        <v>Lodomillo</v>
      </c>
      <c r="C992" s="2" t="s">
        <v>242</v>
      </c>
      <c r="D992" s="2" t="str">
        <f>VLOOKUP(B992, pct_raw!$A$2:$AX$1800, 6, FALSE)</f>
        <v xml:space="preserve"> LODOMILLO</v>
      </c>
      <c r="E992" s="5">
        <f>VLOOKUP(B992, pct_raw!$A$2:$AX$1800, 15, FALSE)</f>
        <v>5</v>
      </c>
      <c r="F992" s="5">
        <f>VLOOKUP(B992, pct_raw!$A$2:$AX$1800, 16, FALSE)</f>
        <v>5</v>
      </c>
      <c r="G992" s="5">
        <f>VLOOKUP(B992, pct_raw!$A$2:$AX$1800, 17, FALSE)</f>
        <v>0.16669999999999999</v>
      </c>
      <c r="H992">
        <f>VLOOKUP(B992, pct_raw!$A$2:$AX$1800, 18, FALSE)</f>
        <v>0</v>
      </c>
      <c r="I992" s="5">
        <f>VLOOKUP(B992, pct_raw!$A$2:$AX$1800, 19, FALSE)</f>
        <v>0</v>
      </c>
      <c r="J992">
        <f>VLOOKUP(B992, pct_raw!$A$2:$AX$1800, 20, FALSE)</f>
        <v>0</v>
      </c>
      <c r="K992" s="5">
        <f>VLOOKUP(B992, pct_raw!$A$2:$AX$1800, 21, FALSE)</f>
        <v>0</v>
      </c>
      <c r="L992" s="5">
        <f>VLOOKUP(B992, pct_raw!$A$2:$AX$1800, 22, FALSE)</f>
        <v>0</v>
      </c>
      <c r="M992" s="5">
        <f>VLOOKUP(B992, pct_raw!$A$2:$AX$1800, 23, FALSE)</f>
        <v>0</v>
      </c>
      <c r="N992" s="5">
        <f>VLOOKUP(B992, pct_raw!$A$2:$AX$1800, 24, FALSE)</f>
        <v>0</v>
      </c>
      <c r="O992" s="5">
        <f>VLOOKUP(B992, pct_raw!$A$2:$AX$1800, 25, FALSE)</f>
        <v>0</v>
      </c>
      <c r="P992" s="5">
        <f>VLOOKUP(B992, pct_raw!$A$2:$AX$1800, 26, FALSE)</f>
        <v>0</v>
      </c>
      <c r="Q992" s="5">
        <f>VLOOKUP(B992, pct_raw!$A$2:$AX$1800, 27, FALSE)</f>
        <v>6</v>
      </c>
      <c r="R992" s="5">
        <f>VLOOKUP(B992, pct_raw!$A$2:$AX$1800, 28, FALSE)</f>
        <v>6</v>
      </c>
      <c r="S992" s="5">
        <f>VLOOKUP(B992, pct_raw!$A$2:$AX$1800, 29, FALSE)</f>
        <v>0.16669999999999999</v>
      </c>
      <c r="T992" s="5">
        <f>VLOOKUP(B992, pct_raw!$A$2:$AX$1800, 30, FALSE)</f>
        <v>0</v>
      </c>
      <c r="U992" s="5">
        <f>VLOOKUP(B992, pct_raw!$A$2:$AX$1800, 31, FALSE)</f>
        <v>0</v>
      </c>
      <c r="V992" s="5">
        <f>VLOOKUP(B992, pct_raw!$A$2:$AX$1800, 32, FALSE)</f>
        <v>0</v>
      </c>
      <c r="W992" s="5">
        <f>VLOOKUP(B992, pct_raw!$A$2:$AX$1800, 33, FALSE)</f>
        <v>0</v>
      </c>
      <c r="X992" s="5">
        <f>VLOOKUP(B992, pct_raw!$A$2:$AX$1800, 34, FALSE)</f>
        <v>0</v>
      </c>
      <c r="Y992" s="5">
        <f>VLOOKUP(B992, pct_raw!$A$2:$AX$1800, 35, FALSE)</f>
        <v>0</v>
      </c>
      <c r="Z992" s="5">
        <f>VLOOKUP(B992, pct_raw!$A$2:$AX$1800, 36, FALSE)</f>
        <v>1</v>
      </c>
      <c r="AA992" s="5">
        <f>VLOOKUP(B992, pct_raw!$A$2:$AX$1800, 37, FALSE)</f>
        <v>1</v>
      </c>
      <c r="AB992" s="5">
        <f>VLOOKUP(B992, pct_raw!$A$2:$AX$1800, 38, FALSE)</f>
        <v>0</v>
      </c>
      <c r="AC992" s="5">
        <f>VLOOKUP(B992, pct_raw!$A$2:$AX$1800, 39, FALSE)</f>
        <v>0</v>
      </c>
      <c r="AD992" s="5">
        <f>VLOOKUP(B992, pct_raw!$A$2:$AX$1800, 40, FALSE)</f>
        <v>0</v>
      </c>
      <c r="AE992" s="5">
        <f>VLOOKUP(B992, pct_raw!$A$2:$AX$1800, 41, FALSE)</f>
        <v>0</v>
      </c>
      <c r="AF992" s="5">
        <f>VLOOKUP(B992, pct_raw!$A$2:$AX$1800, 42, FALSE)</f>
        <v>0</v>
      </c>
      <c r="AG992" s="5">
        <f>VLOOKUP(B992, pct_raw!$A$2:$AX$1800, 43, FALSE)</f>
        <v>0</v>
      </c>
      <c r="AH992" s="5">
        <f>VLOOKUP(B992, pct_raw!$A$2:$AX$1800, 44, FALSE)</f>
        <v>0</v>
      </c>
      <c r="AI992" s="5">
        <f>VLOOKUP(B992, pct_raw!$A$2:$AX$1800, 45, FALSE)</f>
        <v>4</v>
      </c>
      <c r="AJ992" s="5">
        <f>VLOOKUP(B992, pct_raw!$A$2:$AX$1800, 46, FALSE)</f>
        <v>0</v>
      </c>
      <c r="AK992" s="5">
        <f>VLOOKUP(B992, pct_raw!$A$2:$AX$1800, 47, FALSE)</f>
        <v>0</v>
      </c>
      <c r="AL992" s="5">
        <f>VLOOKUP(B992, pct_raw!$A$2:$AX$1800, 48, FALSE)</f>
        <v>0</v>
      </c>
      <c r="AM992" s="5">
        <f>VLOOKUP(B992, pct_raw!$A$2:$AX$1800, 49, FALSE)</f>
        <v>0</v>
      </c>
      <c r="AN992" s="5">
        <f>VLOOKUP(B992, pct_raw!$A$2:$AX$1800, 50, FALSE)</f>
        <v>0</v>
      </c>
    </row>
    <row r="993" spans="1:40" x14ac:dyDescent="0.2">
      <c r="A993" s="2" t="s">
        <v>485</v>
      </c>
      <c r="B993" s="2" t="str">
        <f t="shared" si="15"/>
        <v>Logan Gillett Grove</v>
      </c>
      <c r="C993" s="2" t="s">
        <v>4754</v>
      </c>
      <c r="D993" s="2" t="str">
        <f>VLOOKUP(B993, pct_raw!$A$2:$AX$1800, 6, FALSE)</f>
        <v xml:space="preserve"> Logan Gillett Grove</v>
      </c>
      <c r="E993" s="5">
        <f>VLOOKUP(B993, pct_raw!$A$2:$AX$1800, 15, FALSE)</f>
        <v>3</v>
      </c>
      <c r="F993" s="5">
        <f>VLOOKUP(B993, pct_raw!$A$2:$AX$1800, 16, FALSE)</f>
        <v>6</v>
      </c>
      <c r="G993" s="5">
        <f>VLOOKUP(B993, pct_raw!$A$2:$AX$1800, 17, FALSE)</f>
        <v>9.4100000000000003E-2</v>
      </c>
      <c r="H993">
        <f>VLOOKUP(B993, pct_raw!$A$2:$AX$1800, 18, FALSE)</f>
        <v>0</v>
      </c>
      <c r="I993" s="5">
        <f>VLOOKUP(B993, pct_raw!$A$2:$AX$1800, 19, FALSE)</f>
        <v>0</v>
      </c>
      <c r="J993">
        <f>VLOOKUP(B993, pct_raw!$A$2:$AX$1800, 20, FALSE)</f>
        <v>0</v>
      </c>
      <c r="K993" s="5">
        <f>VLOOKUP(B993, pct_raw!$A$2:$AX$1800, 21, FALSE)</f>
        <v>2</v>
      </c>
      <c r="L993" s="5">
        <f>VLOOKUP(B993, pct_raw!$A$2:$AX$1800, 22, FALSE)</f>
        <v>0</v>
      </c>
      <c r="M993" s="5">
        <f>VLOOKUP(B993, pct_raw!$A$2:$AX$1800, 23, FALSE)</f>
        <v>0</v>
      </c>
      <c r="N993" s="5">
        <f>VLOOKUP(B993, pct_raw!$A$2:$AX$1800, 24, FALSE)</f>
        <v>0</v>
      </c>
      <c r="O993" s="5">
        <f>VLOOKUP(B993, pct_raw!$A$2:$AX$1800, 25, FALSE)</f>
        <v>0</v>
      </c>
      <c r="P993" s="5">
        <f>VLOOKUP(B993, pct_raw!$A$2:$AX$1800, 26, FALSE)</f>
        <v>0</v>
      </c>
      <c r="Q993" s="5">
        <f>VLOOKUP(B993, pct_raw!$A$2:$AX$1800, 27, FALSE)</f>
        <v>0</v>
      </c>
      <c r="R993" s="5">
        <f>VLOOKUP(B993, pct_raw!$A$2:$AX$1800, 28, FALSE)</f>
        <v>0</v>
      </c>
      <c r="S993" s="5">
        <f>VLOOKUP(B993, pct_raw!$A$2:$AX$1800, 29, FALSE)</f>
        <v>0</v>
      </c>
      <c r="T993" s="5">
        <f>VLOOKUP(B993, pct_raw!$A$2:$AX$1800, 30, FALSE)</f>
        <v>0</v>
      </c>
      <c r="U993" s="5">
        <f>VLOOKUP(B993, pct_raw!$A$2:$AX$1800, 31, FALSE)</f>
        <v>0</v>
      </c>
      <c r="V993" s="5">
        <f>VLOOKUP(B993, pct_raw!$A$2:$AX$1800, 32, FALSE)</f>
        <v>0</v>
      </c>
      <c r="W993" s="5">
        <f>VLOOKUP(B993, pct_raw!$A$2:$AX$1800, 33, FALSE)</f>
        <v>0</v>
      </c>
      <c r="X993" s="5">
        <f>VLOOKUP(B993, pct_raw!$A$2:$AX$1800, 34, FALSE)</f>
        <v>0</v>
      </c>
      <c r="Y993" s="5">
        <f>VLOOKUP(B993, pct_raw!$A$2:$AX$1800, 35, FALSE)</f>
        <v>0</v>
      </c>
      <c r="Z993" s="5">
        <f>VLOOKUP(B993, pct_raw!$A$2:$AX$1800, 36, FALSE)</f>
        <v>0</v>
      </c>
      <c r="AA993" s="5">
        <f>VLOOKUP(B993, pct_raw!$A$2:$AX$1800, 37, FALSE)</f>
        <v>0</v>
      </c>
      <c r="AB993" s="5">
        <f>VLOOKUP(B993, pct_raw!$A$2:$AX$1800, 38, FALSE)</f>
        <v>0</v>
      </c>
      <c r="AC993" s="5">
        <f>VLOOKUP(B993, pct_raw!$A$2:$AX$1800, 39, FALSE)</f>
        <v>0</v>
      </c>
      <c r="AD993" s="5">
        <f>VLOOKUP(B993, pct_raw!$A$2:$AX$1800, 40, FALSE)</f>
        <v>0</v>
      </c>
      <c r="AE993" s="5">
        <f>VLOOKUP(B993, pct_raw!$A$2:$AX$1800, 41, FALSE)</f>
        <v>0</v>
      </c>
      <c r="AF993" s="5">
        <f>VLOOKUP(B993, pct_raw!$A$2:$AX$1800, 42, FALSE)</f>
        <v>0</v>
      </c>
      <c r="AG993" s="5">
        <f>VLOOKUP(B993, pct_raw!$A$2:$AX$1800, 43, FALSE)</f>
        <v>0</v>
      </c>
      <c r="AH993" s="5">
        <f>VLOOKUP(B993, pct_raw!$A$2:$AX$1800, 44, FALSE)</f>
        <v>0</v>
      </c>
      <c r="AI993" s="5">
        <f>VLOOKUP(B993, pct_raw!$A$2:$AX$1800, 45, FALSE)</f>
        <v>5</v>
      </c>
      <c r="AJ993" s="5">
        <f>VLOOKUP(B993, pct_raw!$A$2:$AX$1800, 46, FALSE)</f>
        <v>5</v>
      </c>
      <c r="AK993" s="5">
        <f>VLOOKUP(B993, pct_raw!$A$2:$AX$1800, 47, FALSE)</f>
        <v>9.4100000000000003E-2</v>
      </c>
      <c r="AL993" s="5">
        <f>VLOOKUP(B993, pct_raw!$A$2:$AX$1800, 48, FALSE)</f>
        <v>0</v>
      </c>
      <c r="AM993" s="5">
        <f>VLOOKUP(B993, pct_raw!$A$2:$AX$1800, 49, FALSE)</f>
        <v>0</v>
      </c>
      <c r="AN993" s="5">
        <f>VLOOKUP(B993, pct_raw!$A$2:$AX$1800, 50, FALSE)</f>
        <v>0</v>
      </c>
    </row>
    <row r="994" spans="1:40" x14ac:dyDescent="0.2">
      <c r="A994" s="2" t="s">
        <v>112</v>
      </c>
      <c r="B994" s="2" t="str">
        <f t="shared" si="15"/>
        <v>Lorimor</v>
      </c>
      <c r="C994" s="2" t="s">
        <v>112</v>
      </c>
      <c r="D994" s="2" t="str">
        <f>VLOOKUP(B994, pct_raw!$A$2:$AX$1800, 6, FALSE)</f>
        <v xml:space="preserve"> Lorimor</v>
      </c>
      <c r="E994" s="5">
        <f>VLOOKUP(B994, pct_raw!$A$2:$AX$1800, 15, FALSE)</f>
        <v>0</v>
      </c>
      <c r="F994" s="5">
        <f>VLOOKUP(B994, pct_raw!$A$2:$AX$1800, 16, FALSE)</f>
        <v>0</v>
      </c>
      <c r="G994" s="5">
        <f>VLOOKUP(B994, pct_raw!$A$2:$AX$1800, 17, FALSE)</f>
        <v>0</v>
      </c>
      <c r="H994">
        <f>VLOOKUP(B994, pct_raw!$A$2:$AX$1800, 18, FALSE)</f>
        <v>0</v>
      </c>
      <c r="I994" s="5">
        <f>VLOOKUP(B994, pct_raw!$A$2:$AX$1800, 19, FALSE)</f>
        <v>0</v>
      </c>
      <c r="J994">
        <f>VLOOKUP(B994, pct_raw!$A$2:$AX$1800, 20, FALSE)</f>
        <v>0</v>
      </c>
      <c r="K994" s="5">
        <f>VLOOKUP(B994, pct_raw!$A$2:$AX$1800, 21, FALSE)</f>
        <v>1</v>
      </c>
      <c r="L994" s="5">
        <f>VLOOKUP(B994, pct_raw!$A$2:$AX$1800, 22, FALSE)</f>
        <v>0</v>
      </c>
      <c r="M994" s="5">
        <f>VLOOKUP(B994, pct_raw!$A$2:$AX$1800, 23, FALSE)</f>
        <v>0</v>
      </c>
      <c r="N994" s="5">
        <f>VLOOKUP(B994, pct_raw!$A$2:$AX$1800, 24, FALSE)</f>
        <v>1</v>
      </c>
      <c r="O994" s="5">
        <f>VLOOKUP(B994, pct_raw!$A$2:$AX$1800, 25, FALSE)</f>
        <v>0</v>
      </c>
      <c r="P994" s="5">
        <f>VLOOKUP(B994, pct_raw!$A$2:$AX$1800, 26, FALSE)</f>
        <v>0</v>
      </c>
      <c r="Q994" s="5">
        <f>VLOOKUP(B994, pct_raw!$A$2:$AX$1800, 27, FALSE)</f>
        <v>2</v>
      </c>
      <c r="R994" s="5">
        <f>VLOOKUP(B994, pct_raw!$A$2:$AX$1800, 28, FALSE)</f>
        <v>2</v>
      </c>
      <c r="S994" s="5">
        <f>VLOOKUP(B994, pct_raw!$A$2:$AX$1800, 29, FALSE)</f>
        <v>7.4999999999999997E-2</v>
      </c>
      <c r="T994" s="5">
        <f>VLOOKUP(B994, pct_raw!$A$2:$AX$1800, 30, FALSE)</f>
        <v>0</v>
      </c>
      <c r="U994" s="5">
        <f>VLOOKUP(B994, pct_raw!$A$2:$AX$1800, 31, FALSE)</f>
        <v>0</v>
      </c>
      <c r="V994" s="5">
        <f>VLOOKUP(B994, pct_raw!$A$2:$AX$1800, 32, FALSE)</f>
        <v>0</v>
      </c>
      <c r="W994" s="5">
        <f>VLOOKUP(B994, pct_raw!$A$2:$AX$1800, 33, FALSE)</f>
        <v>0</v>
      </c>
      <c r="X994" s="5">
        <f>VLOOKUP(B994, pct_raw!$A$2:$AX$1800, 34, FALSE)</f>
        <v>0</v>
      </c>
      <c r="Y994" s="5">
        <f>VLOOKUP(B994, pct_raw!$A$2:$AX$1800, 35, FALSE)</f>
        <v>0</v>
      </c>
      <c r="Z994" s="5">
        <f>VLOOKUP(B994, pct_raw!$A$2:$AX$1800, 36, FALSE)</f>
        <v>4</v>
      </c>
      <c r="AA994" s="5">
        <f>VLOOKUP(B994, pct_raw!$A$2:$AX$1800, 37, FALSE)</f>
        <v>5</v>
      </c>
      <c r="AB994" s="5">
        <f>VLOOKUP(B994, pct_raw!$A$2:$AX$1800, 38, FALSE)</f>
        <v>0.15</v>
      </c>
      <c r="AC994" s="5">
        <f>VLOOKUP(B994, pct_raw!$A$2:$AX$1800, 39, FALSE)</f>
        <v>0</v>
      </c>
      <c r="AD994" s="5">
        <f>VLOOKUP(B994, pct_raw!$A$2:$AX$1800, 40, FALSE)</f>
        <v>0</v>
      </c>
      <c r="AE994" s="5">
        <f>VLOOKUP(B994, pct_raw!$A$2:$AX$1800, 41, FALSE)</f>
        <v>0</v>
      </c>
      <c r="AF994" s="5">
        <f>VLOOKUP(B994, pct_raw!$A$2:$AX$1800, 42, FALSE)</f>
        <v>0</v>
      </c>
      <c r="AG994" s="5">
        <f>VLOOKUP(B994, pct_raw!$A$2:$AX$1800, 43, FALSE)</f>
        <v>0</v>
      </c>
      <c r="AH994" s="5">
        <f>VLOOKUP(B994, pct_raw!$A$2:$AX$1800, 44, FALSE)</f>
        <v>0</v>
      </c>
      <c r="AI994" s="5">
        <f>VLOOKUP(B994, pct_raw!$A$2:$AX$1800, 45, FALSE)</f>
        <v>1</v>
      </c>
      <c r="AJ994" s="5">
        <f>VLOOKUP(B994, pct_raw!$A$2:$AX$1800, 46, FALSE)</f>
        <v>2</v>
      </c>
      <c r="AK994" s="5">
        <f>VLOOKUP(B994, pct_raw!$A$2:$AX$1800, 47, FALSE)</f>
        <v>7.4999999999999997E-2</v>
      </c>
      <c r="AL994" s="5">
        <f>VLOOKUP(B994, pct_raw!$A$2:$AX$1800, 48, FALSE)</f>
        <v>0</v>
      </c>
      <c r="AM994" s="5">
        <f>VLOOKUP(B994, pct_raw!$A$2:$AX$1800, 49, FALSE)</f>
        <v>0</v>
      </c>
      <c r="AN994" s="5">
        <f>VLOOKUP(B994, pct_raw!$A$2:$AX$1800, 50, FALSE)</f>
        <v>0</v>
      </c>
    </row>
    <row r="995" spans="1:40" x14ac:dyDescent="0.2">
      <c r="A995" s="2" t="s">
        <v>83</v>
      </c>
      <c r="B995" s="2" t="str">
        <f t="shared" si="15"/>
        <v>Lost Grove</v>
      </c>
      <c r="C995" s="2" t="s">
        <v>83</v>
      </c>
      <c r="D995" s="2" t="str">
        <f>VLOOKUP(B995, pct_raw!$A$2:$AX$1800, 6, FALSE)</f>
        <v xml:space="preserve"> Lost Grove</v>
      </c>
      <c r="E995" s="5">
        <f>VLOOKUP(B995, pct_raw!$A$2:$AX$1800, 15, FALSE)</f>
        <v>5</v>
      </c>
      <c r="F995" s="5">
        <f>VLOOKUP(B995, pct_raw!$A$2:$AX$1800, 16, FALSE)</f>
        <v>0</v>
      </c>
      <c r="G995" s="5">
        <f>VLOOKUP(B995, pct_raw!$A$2:$AX$1800, 17, FALSE)</f>
        <v>0</v>
      </c>
      <c r="H995">
        <f>VLOOKUP(B995, pct_raw!$A$2:$AX$1800, 18, FALSE)</f>
        <v>0</v>
      </c>
      <c r="I995" s="5">
        <f>VLOOKUP(B995, pct_raw!$A$2:$AX$1800, 19, FALSE)</f>
        <v>0</v>
      </c>
      <c r="J995">
        <f>VLOOKUP(B995, pct_raw!$A$2:$AX$1800, 20, FALSE)</f>
        <v>0</v>
      </c>
      <c r="K995" s="5">
        <f>VLOOKUP(B995, pct_raw!$A$2:$AX$1800, 21, FALSE)</f>
        <v>0</v>
      </c>
      <c r="L995" s="5">
        <f>VLOOKUP(B995, pct_raw!$A$2:$AX$1800, 22, FALSE)</f>
        <v>0</v>
      </c>
      <c r="M995" s="5">
        <f>VLOOKUP(B995, pct_raw!$A$2:$AX$1800, 23, FALSE)</f>
        <v>0</v>
      </c>
      <c r="N995" s="5">
        <f>VLOOKUP(B995, pct_raw!$A$2:$AX$1800, 24, FALSE)</f>
        <v>0</v>
      </c>
      <c r="O995" s="5">
        <f>VLOOKUP(B995, pct_raw!$A$2:$AX$1800, 25, FALSE)</f>
        <v>0</v>
      </c>
      <c r="P995" s="5">
        <f>VLOOKUP(B995, pct_raw!$A$2:$AX$1800, 26, FALSE)</f>
        <v>0</v>
      </c>
      <c r="Q995" s="5">
        <f>VLOOKUP(B995, pct_raw!$A$2:$AX$1800, 27, FALSE)</f>
        <v>7</v>
      </c>
      <c r="R995" s="5">
        <f>VLOOKUP(B995, pct_raw!$A$2:$AX$1800, 28, FALSE)</f>
        <v>12</v>
      </c>
      <c r="S995" s="5">
        <f>VLOOKUP(B995, pct_raw!$A$2:$AX$1800, 29, FALSE)</f>
        <v>8.3299999999999999E-2</v>
      </c>
      <c r="T995" s="5">
        <f>VLOOKUP(B995, pct_raw!$A$2:$AX$1800, 30, FALSE)</f>
        <v>0</v>
      </c>
      <c r="U995" s="5">
        <f>VLOOKUP(B995, pct_raw!$A$2:$AX$1800, 31, FALSE)</f>
        <v>0</v>
      </c>
      <c r="V995" s="5">
        <f>VLOOKUP(B995, pct_raw!$A$2:$AX$1800, 32, FALSE)</f>
        <v>0</v>
      </c>
      <c r="W995" s="5">
        <f>VLOOKUP(B995, pct_raw!$A$2:$AX$1800, 33, FALSE)</f>
        <v>0</v>
      </c>
      <c r="X995" s="5">
        <f>VLOOKUP(B995, pct_raw!$A$2:$AX$1800, 34, FALSE)</f>
        <v>0</v>
      </c>
      <c r="Y995" s="5">
        <f>VLOOKUP(B995, pct_raw!$A$2:$AX$1800, 35, FALSE)</f>
        <v>0</v>
      </c>
      <c r="Z995" s="5">
        <f>VLOOKUP(B995, pct_raw!$A$2:$AX$1800, 36, FALSE)</f>
        <v>6</v>
      </c>
      <c r="AA995" s="5">
        <f>VLOOKUP(B995, pct_raw!$A$2:$AX$1800, 37, FALSE)</f>
        <v>6</v>
      </c>
      <c r="AB995" s="5">
        <f>VLOOKUP(B995, pct_raw!$A$2:$AX$1800, 38, FALSE)</f>
        <v>8.3299999999999999E-2</v>
      </c>
      <c r="AC995" s="5">
        <f>VLOOKUP(B995, pct_raw!$A$2:$AX$1800, 39, FALSE)</f>
        <v>0</v>
      </c>
      <c r="AD995" s="5">
        <f>VLOOKUP(B995, pct_raw!$A$2:$AX$1800, 40, FALSE)</f>
        <v>0</v>
      </c>
      <c r="AE995" s="5">
        <f>VLOOKUP(B995, pct_raw!$A$2:$AX$1800, 41, FALSE)</f>
        <v>0</v>
      </c>
      <c r="AF995" s="5">
        <f>VLOOKUP(B995, pct_raw!$A$2:$AX$1800, 42, FALSE)</f>
        <v>0</v>
      </c>
      <c r="AG995" s="5">
        <f>VLOOKUP(B995, pct_raw!$A$2:$AX$1800, 43, FALSE)</f>
        <v>0</v>
      </c>
      <c r="AH995" s="5">
        <f>VLOOKUP(B995, pct_raw!$A$2:$AX$1800, 44, FALSE)</f>
        <v>0</v>
      </c>
      <c r="AI995" s="5">
        <f>VLOOKUP(B995, pct_raw!$A$2:$AX$1800, 45, FALSE)</f>
        <v>0</v>
      </c>
      <c r="AJ995" s="5">
        <f>VLOOKUP(B995, pct_raw!$A$2:$AX$1800, 46, FALSE)</f>
        <v>0</v>
      </c>
      <c r="AK995" s="5">
        <f>VLOOKUP(B995, pct_raw!$A$2:$AX$1800, 47, FALSE)</f>
        <v>0</v>
      </c>
      <c r="AL995" s="5">
        <f>VLOOKUP(B995, pct_raw!$A$2:$AX$1800, 48, FALSE)</f>
        <v>0</v>
      </c>
      <c r="AM995" s="5">
        <f>VLOOKUP(B995, pct_raw!$A$2:$AX$1800, 49, FALSE)</f>
        <v>0</v>
      </c>
      <c r="AN995" s="5">
        <f>VLOOKUP(B995, pct_raw!$A$2:$AX$1800, 50, FALSE)</f>
        <v>0</v>
      </c>
    </row>
    <row r="996" spans="1:40" x14ac:dyDescent="0.2">
      <c r="A996" s="2" t="s">
        <v>1449</v>
      </c>
      <c r="B996" s="2" t="str">
        <f t="shared" si="15"/>
        <v>Lovilia Monroe Precinct 6</v>
      </c>
      <c r="C996" s="2" t="s">
        <v>1449</v>
      </c>
      <c r="D996" s="2" t="str">
        <f>VLOOKUP(B996, pct_raw!$A$2:$AX$1800, 6, FALSE)</f>
        <v xml:space="preserve"> LOVILIA  Monroe Precinct 6</v>
      </c>
      <c r="E996" s="5">
        <f>VLOOKUP(B996, pct_raw!$A$2:$AX$1800, 15, FALSE)</f>
        <v>5</v>
      </c>
      <c r="F996" s="5">
        <f>VLOOKUP(B996, pct_raw!$A$2:$AX$1800, 16, FALSE)</f>
        <v>5</v>
      </c>
      <c r="G996" s="5">
        <f>VLOOKUP(B996, pct_raw!$A$2:$AX$1800, 17, FALSE)</f>
        <v>4.6199999999999998E-2</v>
      </c>
      <c r="H996">
        <f>VLOOKUP(B996, pct_raw!$A$2:$AX$1800, 18, FALSE)</f>
        <v>0</v>
      </c>
      <c r="I996" s="5">
        <f>VLOOKUP(B996, pct_raw!$A$2:$AX$1800, 19, FALSE)</f>
        <v>0</v>
      </c>
      <c r="J996">
        <f>VLOOKUP(B996, pct_raw!$A$2:$AX$1800, 20, FALSE)</f>
        <v>0</v>
      </c>
      <c r="K996" s="5">
        <f>VLOOKUP(B996, pct_raw!$A$2:$AX$1800, 21, FALSE)</f>
        <v>10</v>
      </c>
      <c r="L996" s="5">
        <f>VLOOKUP(B996, pct_raw!$A$2:$AX$1800, 22, FALSE)</f>
        <v>12</v>
      </c>
      <c r="M996" s="5">
        <f>VLOOKUP(B996, pct_raw!$A$2:$AX$1800, 23, FALSE)</f>
        <v>0.18459999999999999</v>
      </c>
      <c r="N996" s="5">
        <f>VLOOKUP(B996, pct_raw!$A$2:$AX$1800, 24, FALSE)</f>
        <v>0</v>
      </c>
      <c r="O996" s="5">
        <f>VLOOKUP(B996, pct_raw!$A$2:$AX$1800, 25, FALSE)</f>
        <v>0</v>
      </c>
      <c r="P996" s="5">
        <f>VLOOKUP(B996, pct_raw!$A$2:$AX$1800, 26, FALSE)</f>
        <v>0</v>
      </c>
      <c r="Q996" s="5">
        <f>VLOOKUP(B996, pct_raw!$A$2:$AX$1800, 27, FALSE)</f>
        <v>1</v>
      </c>
      <c r="R996" s="5">
        <f>VLOOKUP(B996, pct_raw!$A$2:$AX$1800, 28, FALSE)</f>
        <v>0</v>
      </c>
      <c r="S996" s="5">
        <f>VLOOKUP(B996, pct_raw!$A$2:$AX$1800, 29, FALSE)</f>
        <v>0</v>
      </c>
      <c r="T996" s="5">
        <f>VLOOKUP(B996, pct_raw!$A$2:$AX$1800, 30, FALSE)</f>
        <v>0</v>
      </c>
      <c r="U996" s="5">
        <f>VLOOKUP(B996, pct_raw!$A$2:$AX$1800, 31, FALSE)</f>
        <v>0</v>
      </c>
      <c r="V996" s="5">
        <f>VLOOKUP(B996, pct_raw!$A$2:$AX$1800, 32, FALSE)</f>
        <v>0</v>
      </c>
      <c r="W996" s="5">
        <f>VLOOKUP(B996, pct_raw!$A$2:$AX$1800, 33, FALSE)</f>
        <v>0</v>
      </c>
      <c r="X996" s="5">
        <f>VLOOKUP(B996, pct_raw!$A$2:$AX$1800, 34, FALSE)</f>
        <v>0</v>
      </c>
      <c r="Y996" s="5">
        <f>VLOOKUP(B996, pct_raw!$A$2:$AX$1800, 35, FALSE)</f>
        <v>0</v>
      </c>
      <c r="Z996" s="5">
        <f>VLOOKUP(B996, pct_raw!$A$2:$AX$1800, 36, FALSE)</f>
        <v>6</v>
      </c>
      <c r="AA996" s="5">
        <f>VLOOKUP(B996, pct_raw!$A$2:$AX$1800, 37, FALSE)</f>
        <v>6</v>
      </c>
      <c r="AB996" s="5">
        <f>VLOOKUP(B996, pct_raw!$A$2:$AX$1800, 38, FALSE)</f>
        <v>9.2299999999999993E-2</v>
      </c>
      <c r="AC996" s="5">
        <f>VLOOKUP(B996, pct_raw!$A$2:$AX$1800, 39, FALSE)</f>
        <v>0</v>
      </c>
      <c r="AD996" s="5">
        <f>VLOOKUP(B996, pct_raw!$A$2:$AX$1800, 40, FALSE)</f>
        <v>0</v>
      </c>
      <c r="AE996" s="5">
        <f>VLOOKUP(B996, pct_raw!$A$2:$AX$1800, 41, FALSE)</f>
        <v>0</v>
      </c>
      <c r="AF996" s="5">
        <f>VLOOKUP(B996, pct_raw!$A$2:$AX$1800, 42, FALSE)</f>
        <v>0</v>
      </c>
      <c r="AG996" s="5">
        <f>VLOOKUP(B996, pct_raw!$A$2:$AX$1800, 43, FALSE)</f>
        <v>0</v>
      </c>
      <c r="AH996" s="5">
        <f>VLOOKUP(B996, pct_raw!$A$2:$AX$1800, 44, FALSE)</f>
        <v>0</v>
      </c>
      <c r="AI996" s="5">
        <f>VLOOKUP(B996, pct_raw!$A$2:$AX$1800, 45, FALSE)</f>
        <v>7</v>
      </c>
      <c r="AJ996" s="5">
        <f>VLOOKUP(B996, pct_raw!$A$2:$AX$1800, 46, FALSE)</f>
        <v>7</v>
      </c>
      <c r="AK996" s="5">
        <f>VLOOKUP(B996, pct_raw!$A$2:$AX$1800, 47, FALSE)</f>
        <v>9.2299999999999993E-2</v>
      </c>
      <c r="AL996" s="5">
        <f>VLOOKUP(B996, pct_raw!$A$2:$AX$1800, 48, FALSE)</f>
        <v>1</v>
      </c>
      <c r="AM996" s="5">
        <f>VLOOKUP(B996, pct_raw!$A$2:$AX$1800, 49, FALSE)</f>
        <v>0</v>
      </c>
      <c r="AN996" s="5">
        <f>VLOOKUP(B996, pct_raw!$A$2:$AX$1800, 50, FALSE)</f>
        <v>0</v>
      </c>
    </row>
    <row r="997" spans="1:40" x14ac:dyDescent="0.2">
      <c r="A997" s="2" t="s">
        <v>1450</v>
      </c>
      <c r="B997" s="2" t="str">
        <f t="shared" si="15"/>
        <v>Low Moor</v>
      </c>
      <c r="C997" s="2" t="s">
        <v>1450</v>
      </c>
      <c r="D997" s="2" t="str">
        <f>VLOOKUP(B997, pct_raw!$A$2:$AX$1800, 6, FALSE)</f>
        <v xml:space="preserve"> LOW MOOR</v>
      </c>
      <c r="E997" s="5">
        <f>VLOOKUP(B997, pct_raw!$A$2:$AX$1800, 15, FALSE)</f>
        <v>1</v>
      </c>
      <c r="F997" s="5">
        <f>VLOOKUP(B997, pct_raw!$A$2:$AX$1800, 16, FALSE)</f>
        <v>1</v>
      </c>
      <c r="G997" s="5">
        <f>VLOOKUP(B997, pct_raw!$A$2:$AX$1800, 17, FALSE)</f>
        <v>0</v>
      </c>
      <c r="H997">
        <f>VLOOKUP(B997, pct_raw!$A$2:$AX$1800, 18, FALSE)</f>
        <v>0</v>
      </c>
      <c r="I997" s="5">
        <f>VLOOKUP(B997, pct_raw!$A$2:$AX$1800, 19, FALSE)</f>
        <v>0</v>
      </c>
      <c r="J997">
        <f>VLOOKUP(B997, pct_raw!$A$2:$AX$1800, 20, FALSE)</f>
        <v>0</v>
      </c>
      <c r="K997" s="5">
        <f>VLOOKUP(B997, pct_raw!$A$2:$AX$1800, 21, FALSE)</f>
        <v>2</v>
      </c>
      <c r="L997" s="5">
        <f>VLOOKUP(B997, pct_raw!$A$2:$AX$1800, 22, FALSE)</f>
        <v>2</v>
      </c>
      <c r="M997" s="5">
        <f>VLOOKUP(B997, pct_raw!$A$2:$AX$1800, 23, FALSE)</f>
        <v>0.22140000000000001</v>
      </c>
      <c r="N997" s="5">
        <f>VLOOKUP(B997, pct_raw!$A$2:$AX$1800, 24, FALSE)</f>
        <v>0</v>
      </c>
      <c r="O997" s="5">
        <f>VLOOKUP(B997, pct_raw!$A$2:$AX$1800, 25, FALSE)</f>
        <v>0</v>
      </c>
      <c r="P997" s="5">
        <f>VLOOKUP(B997, pct_raw!$A$2:$AX$1800, 26, FALSE)</f>
        <v>0</v>
      </c>
      <c r="Q997" s="5">
        <f>VLOOKUP(B997, pct_raw!$A$2:$AX$1800, 27, FALSE)</f>
        <v>0</v>
      </c>
      <c r="R997" s="5">
        <f>VLOOKUP(B997, pct_raw!$A$2:$AX$1800, 28, FALSE)</f>
        <v>0</v>
      </c>
      <c r="S997" s="5">
        <f>VLOOKUP(B997, pct_raw!$A$2:$AX$1800, 29, FALSE)</f>
        <v>0</v>
      </c>
      <c r="T997" s="5">
        <f>VLOOKUP(B997, pct_raw!$A$2:$AX$1800, 30, FALSE)</f>
        <v>0</v>
      </c>
      <c r="U997" s="5">
        <f>VLOOKUP(B997, pct_raw!$A$2:$AX$1800, 31, FALSE)</f>
        <v>0</v>
      </c>
      <c r="V997" s="5">
        <f>VLOOKUP(B997, pct_raw!$A$2:$AX$1800, 32, FALSE)</f>
        <v>0</v>
      </c>
      <c r="W997" s="5">
        <f>VLOOKUP(B997, pct_raw!$A$2:$AX$1800, 33, FALSE)</f>
        <v>0</v>
      </c>
      <c r="X997" s="5">
        <f>VLOOKUP(B997, pct_raw!$A$2:$AX$1800, 34, FALSE)</f>
        <v>0</v>
      </c>
      <c r="Y997" s="5">
        <f>VLOOKUP(B997, pct_raw!$A$2:$AX$1800, 35, FALSE)</f>
        <v>0</v>
      </c>
      <c r="Z997" s="5">
        <f>VLOOKUP(B997, pct_raw!$A$2:$AX$1800, 36, FALSE)</f>
        <v>2</v>
      </c>
      <c r="AA997" s="5">
        <f>VLOOKUP(B997, pct_raw!$A$2:$AX$1800, 37, FALSE)</f>
        <v>2</v>
      </c>
      <c r="AB997" s="5">
        <f>VLOOKUP(B997, pct_raw!$A$2:$AX$1800, 38, FALSE)</f>
        <v>0</v>
      </c>
      <c r="AC997" s="5">
        <f>VLOOKUP(B997, pct_raw!$A$2:$AX$1800, 39, FALSE)</f>
        <v>0</v>
      </c>
      <c r="AD997" s="5">
        <f>VLOOKUP(B997, pct_raw!$A$2:$AX$1800, 40, FALSE)</f>
        <v>0</v>
      </c>
      <c r="AE997" s="5">
        <f>VLOOKUP(B997, pct_raw!$A$2:$AX$1800, 41, FALSE)</f>
        <v>0</v>
      </c>
      <c r="AF997" s="5">
        <f>VLOOKUP(B997, pct_raw!$A$2:$AX$1800, 42, FALSE)</f>
        <v>0</v>
      </c>
      <c r="AG997" s="5">
        <f>VLOOKUP(B997, pct_raw!$A$2:$AX$1800, 43, FALSE)</f>
        <v>0</v>
      </c>
      <c r="AH997" s="5">
        <f>VLOOKUP(B997, pct_raw!$A$2:$AX$1800, 44, FALSE)</f>
        <v>0</v>
      </c>
      <c r="AI997" s="5">
        <f>VLOOKUP(B997, pct_raw!$A$2:$AX$1800, 45, FALSE)</f>
        <v>1</v>
      </c>
      <c r="AJ997" s="5">
        <f>VLOOKUP(B997, pct_raw!$A$2:$AX$1800, 46, FALSE)</f>
        <v>1</v>
      </c>
      <c r="AK997" s="5">
        <f>VLOOKUP(B997, pct_raw!$A$2:$AX$1800, 47, FALSE)</f>
        <v>0</v>
      </c>
      <c r="AL997" s="5">
        <f>VLOOKUP(B997, pct_raw!$A$2:$AX$1800, 48, FALSE)</f>
        <v>0</v>
      </c>
      <c r="AM997" s="5">
        <f>VLOOKUP(B997, pct_raw!$A$2:$AX$1800, 49, FALSE)</f>
        <v>0</v>
      </c>
      <c r="AN997" s="5">
        <f>VLOOKUP(B997, pct_raw!$A$2:$AX$1800, 50, FALSE)</f>
        <v>0</v>
      </c>
    </row>
    <row r="998" spans="1:40" x14ac:dyDescent="0.2">
      <c r="A998" s="2" t="s">
        <v>704</v>
      </c>
      <c r="B998" s="2" t="str">
        <f t="shared" si="15"/>
        <v>Lucas</v>
      </c>
      <c r="C998" s="2" t="s">
        <v>704</v>
      </c>
      <c r="D998" s="2" t="str">
        <f>VLOOKUP(B998, pct_raw!$A$2:$AX$1800, 6, FALSE)</f>
        <v xml:space="preserve"> Lucas</v>
      </c>
      <c r="E998" s="5">
        <f>VLOOKUP(B998, pct_raw!$A$2:$AX$1800, 15, FALSE)</f>
        <v>12</v>
      </c>
      <c r="F998" s="5">
        <f>VLOOKUP(B998, pct_raw!$A$2:$AX$1800, 16, FALSE)</f>
        <v>12</v>
      </c>
      <c r="G998" s="5">
        <f>VLOOKUP(B998, pct_raw!$A$2:$AX$1800, 17, FALSE)</f>
        <v>0.14549999999999999</v>
      </c>
      <c r="H998">
        <f>VLOOKUP(B998, pct_raw!$A$2:$AX$1800, 18, FALSE)</f>
        <v>0</v>
      </c>
      <c r="I998" s="5">
        <f>VLOOKUP(B998, pct_raw!$A$2:$AX$1800, 19, FALSE)</f>
        <v>0</v>
      </c>
      <c r="J998">
        <f>VLOOKUP(B998, pct_raw!$A$2:$AX$1800, 20, FALSE)</f>
        <v>0</v>
      </c>
      <c r="K998" s="5">
        <f>VLOOKUP(B998, pct_raw!$A$2:$AX$1800, 21, FALSE)</f>
        <v>2</v>
      </c>
      <c r="L998" s="5">
        <f>VLOOKUP(B998, pct_raw!$A$2:$AX$1800, 22, FALSE)</f>
        <v>0</v>
      </c>
      <c r="M998" s="5">
        <f>VLOOKUP(B998, pct_raw!$A$2:$AX$1800, 23, FALSE)</f>
        <v>0</v>
      </c>
      <c r="N998" s="5">
        <f>VLOOKUP(B998, pct_raw!$A$2:$AX$1800, 24, FALSE)</f>
        <v>0</v>
      </c>
      <c r="O998" s="5">
        <f>VLOOKUP(B998, pct_raw!$A$2:$AX$1800, 25, FALSE)</f>
        <v>0</v>
      </c>
      <c r="P998" s="5">
        <f>VLOOKUP(B998, pct_raw!$A$2:$AX$1800, 26, FALSE)</f>
        <v>0</v>
      </c>
      <c r="Q998" s="5">
        <f>VLOOKUP(B998, pct_raw!$A$2:$AX$1800, 27, FALSE)</f>
        <v>9</v>
      </c>
      <c r="R998" s="5">
        <f>VLOOKUP(B998, pct_raw!$A$2:$AX$1800, 28, FALSE)</f>
        <v>9</v>
      </c>
      <c r="S998" s="5">
        <f>VLOOKUP(B998, pct_raw!$A$2:$AX$1800, 29, FALSE)</f>
        <v>0.14549999999999999</v>
      </c>
      <c r="T998" s="5">
        <f>VLOOKUP(B998, pct_raw!$A$2:$AX$1800, 30, FALSE)</f>
        <v>0</v>
      </c>
      <c r="U998" s="5">
        <f>VLOOKUP(B998, pct_raw!$A$2:$AX$1800, 31, FALSE)</f>
        <v>0</v>
      </c>
      <c r="V998" s="5">
        <f>VLOOKUP(B998, pct_raw!$A$2:$AX$1800, 32, FALSE)</f>
        <v>0</v>
      </c>
      <c r="W998" s="5">
        <f>VLOOKUP(B998, pct_raw!$A$2:$AX$1800, 33, FALSE)</f>
        <v>0</v>
      </c>
      <c r="X998" s="5">
        <f>VLOOKUP(B998, pct_raw!$A$2:$AX$1800, 34, FALSE)</f>
        <v>0</v>
      </c>
      <c r="Y998" s="5">
        <f>VLOOKUP(B998, pct_raw!$A$2:$AX$1800, 35, FALSE)</f>
        <v>0</v>
      </c>
      <c r="Z998" s="5">
        <f>VLOOKUP(B998, pct_raw!$A$2:$AX$1800, 36, FALSE)</f>
        <v>8</v>
      </c>
      <c r="AA998" s="5">
        <f>VLOOKUP(B998, pct_raw!$A$2:$AX$1800, 37, FALSE)</f>
        <v>8</v>
      </c>
      <c r="AB998" s="5">
        <f>VLOOKUP(B998, pct_raw!$A$2:$AX$1800, 38, FALSE)</f>
        <v>7.2700000000000001E-2</v>
      </c>
      <c r="AC998" s="5">
        <f>VLOOKUP(B998, pct_raw!$A$2:$AX$1800, 39, FALSE)</f>
        <v>1</v>
      </c>
      <c r="AD998" s="5">
        <f>VLOOKUP(B998, pct_raw!$A$2:$AX$1800, 40, FALSE)</f>
        <v>0</v>
      </c>
      <c r="AE998" s="5">
        <f>VLOOKUP(B998, pct_raw!$A$2:$AX$1800, 41, FALSE)</f>
        <v>0</v>
      </c>
      <c r="AF998" s="5">
        <f>VLOOKUP(B998, pct_raw!$A$2:$AX$1800, 42, FALSE)</f>
        <v>0</v>
      </c>
      <c r="AG998" s="5">
        <f>VLOOKUP(B998, pct_raw!$A$2:$AX$1800, 43, FALSE)</f>
        <v>0</v>
      </c>
      <c r="AH998" s="5">
        <f>VLOOKUP(B998, pct_raw!$A$2:$AX$1800, 44, FALSE)</f>
        <v>0</v>
      </c>
      <c r="AI998" s="5">
        <f>VLOOKUP(B998, pct_raw!$A$2:$AX$1800, 45, FALSE)</f>
        <v>8</v>
      </c>
      <c r="AJ998" s="5">
        <f>VLOOKUP(B998, pct_raw!$A$2:$AX$1800, 46, FALSE)</f>
        <v>9</v>
      </c>
      <c r="AK998" s="5">
        <f>VLOOKUP(B998, pct_raw!$A$2:$AX$1800, 47, FALSE)</f>
        <v>7.2700000000000001E-2</v>
      </c>
      <c r="AL998" s="5">
        <f>VLOOKUP(B998, pct_raw!$A$2:$AX$1800, 48, FALSE)</f>
        <v>0</v>
      </c>
      <c r="AM998" s="5">
        <f>VLOOKUP(B998, pct_raw!$A$2:$AX$1800, 49, FALSE)</f>
        <v>0</v>
      </c>
      <c r="AN998" s="5">
        <f>VLOOKUP(B998, pct_raw!$A$2:$AX$1800, 50, FALSE)</f>
        <v>0</v>
      </c>
    </row>
    <row r="999" spans="1:40" x14ac:dyDescent="0.2">
      <c r="A999" s="2" t="s">
        <v>217</v>
      </c>
      <c r="B999" s="2" t="str">
        <f t="shared" si="15"/>
        <v>Lucas Extension Office Precinct</v>
      </c>
      <c r="C999" s="2" t="s">
        <v>4755</v>
      </c>
      <c r="D999" s="2" t="str">
        <f>VLOOKUP(B999, pct_raw!$A$2:$AX$1800, 6, FALSE)</f>
        <v xml:space="preserve"> Lucas Extension Office Precinct</v>
      </c>
      <c r="E999" s="5">
        <f>VLOOKUP(B999, pct_raw!$A$2:$AX$1800, 15, FALSE)</f>
        <v>4</v>
      </c>
      <c r="F999" s="5">
        <f>VLOOKUP(B999, pct_raw!$A$2:$AX$1800, 16, FALSE)</f>
        <v>4</v>
      </c>
      <c r="G999" s="5">
        <f>VLOOKUP(B999, pct_raw!$A$2:$AX$1800, 17, FALSE)</f>
        <v>0</v>
      </c>
      <c r="H999">
        <f>VLOOKUP(B999, pct_raw!$A$2:$AX$1800, 18, FALSE)</f>
        <v>0</v>
      </c>
      <c r="I999" s="5">
        <f>VLOOKUP(B999, pct_raw!$A$2:$AX$1800, 19, FALSE)</f>
        <v>0</v>
      </c>
      <c r="J999">
        <f>VLOOKUP(B999, pct_raw!$A$2:$AX$1800, 20, FALSE)</f>
        <v>0</v>
      </c>
      <c r="K999" s="5">
        <f>VLOOKUP(B999, pct_raw!$A$2:$AX$1800, 21, FALSE)</f>
        <v>0</v>
      </c>
      <c r="L999" s="5">
        <f>VLOOKUP(B999, pct_raw!$A$2:$AX$1800, 22, FALSE)</f>
        <v>0</v>
      </c>
      <c r="M999" s="5">
        <f>VLOOKUP(B999, pct_raw!$A$2:$AX$1800, 23, FALSE)</f>
        <v>0</v>
      </c>
      <c r="N999" s="5">
        <f>VLOOKUP(B999, pct_raw!$A$2:$AX$1800, 24, FALSE)</f>
        <v>0</v>
      </c>
      <c r="O999" s="5">
        <f>VLOOKUP(B999, pct_raw!$A$2:$AX$1800, 25, FALSE)</f>
        <v>0</v>
      </c>
      <c r="P999" s="5">
        <f>VLOOKUP(B999, pct_raw!$A$2:$AX$1800, 26, FALSE)</f>
        <v>0</v>
      </c>
      <c r="Q999" s="5">
        <f>VLOOKUP(B999, pct_raw!$A$2:$AX$1800, 27, FALSE)</f>
        <v>5</v>
      </c>
      <c r="R999" s="5">
        <f>VLOOKUP(B999, pct_raw!$A$2:$AX$1800, 28, FALSE)</f>
        <v>5</v>
      </c>
      <c r="S999" s="5">
        <f>VLOOKUP(B999, pct_raw!$A$2:$AX$1800, 29, FALSE)</f>
        <v>7.2700000000000001E-2</v>
      </c>
      <c r="T999" s="5">
        <f>VLOOKUP(B999, pct_raw!$A$2:$AX$1800, 30, FALSE)</f>
        <v>0</v>
      </c>
      <c r="U999" s="5">
        <f>VLOOKUP(B999, pct_raw!$A$2:$AX$1800, 31, FALSE)</f>
        <v>0</v>
      </c>
      <c r="V999" s="5">
        <f>VLOOKUP(B999, pct_raw!$A$2:$AX$1800, 32, FALSE)</f>
        <v>0</v>
      </c>
      <c r="W999" s="5">
        <f>VLOOKUP(B999, pct_raw!$A$2:$AX$1800, 33, FALSE)</f>
        <v>0</v>
      </c>
      <c r="X999" s="5">
        <f>VLOOKUP(B999, pct_raw!$A$2:$AX$1800, 34, FALSE)</f>
        <v>0</v>
      </c>
      <c r="Y999" s="5">
        <f>VLOOKUP(B999, pct_raw!$A$2:$AX$1800, 35, FALSE)</f>
        <v>0</v>
      </c>
      <c r="Z999" s="5">
        <f>VLOOKUP(B999, pct_raw!$A$2:$AX$1800, 36, FALSE)</f>
        <v>0</v>
      </c>
      <c r="AA999" s="5">
        <f>VLOOKUP(B999, pct_raw!$A$2:$AX$1800, 37, FALSE)</f>
        <v>0</v>
      </c>
      <c r="AB999" s="5">
        <f>VLOOKUP(B999, pct_raw!$A$2:$AX$1800, 38, FALSE)</f>
        <v>0</v>
      </c>
      <c r="AC999" s="5">
        <f>VLOOKUP(B999, pct_raw!$A$2:$AX$1800, 39, FALSE)</f>
        <v>5</v>
      </c>
      <c r="AD999" s="5">
        <f>VLOOKUP(B999, pct_raw!$A$2:$AX$1800, 40, FALSE)</f>
        <v>5</v>
      </c>
      <c r="AE999" s="5">
        <f>VLOOKUP(B999, pct_raw!$A$2:$AX$1800, 41, FALSE)</f>
        <v>7.2700000000000001E-2</v>
      </c>
      <c r="AF999" s="5">
        <f>VLOOKUP(B999, pct_raw!$A$2:$AX$1800, 42, FALSE)</f>
        <v>0</v>
      </c>
      <c r="AG999" s="5">
        <f>VLOOKUP(B999, pct_raw!$A$2:$AX$1800, 43, FALSE)</f>
        <v>0</v>
      </c>
      <c r="AH999" s="5">
        <f>VLOOKUP(B999, pct_raw!$A$2:$AX$1800, 44, FALSE)</f>
        <v>0</v>
      </c>
      <c r="AI999" s="5">
        <f>VLOOKUP(B999, pct_raw!$A$2:$AX$1800, 45, FALSE)</f>
        <v>4</v>
      </c>
      <c r="AJ999" s="5">
        <f>VLOOKUP(B999, pct_raw!$A$2:$AX$1800, 46, FALSE)</f>
        <v>4</v>
      </c>
      <c r="AK999" s="5">
        <f>VLOOKUP(B999, pct_raw!$A$2:$AX$1800, 47, FALSE)</f>
        <v>7.2700000000000001E-2</v>
      </c>
      <c r="AL999" s="5">
        <f>VLOOKUP(B999, pct_raw!$A$2:$AX$1800, 48, FALSE)</f>
        <v>4</v>
      </c>
      <c r="AM999" s="5">
        <f>VLOOKUP(B999, pct_raw!$A$2:$AX$1800, 49, FALSE)</f>
        <v>4</v>
      </c>
      <c r="AN999" s="5">
        <f>VLOOKUP(B999, pct_raw!$A$2:$AX$1800, 50, FALSE)</f>
        <v>7.2700000000000001E-2</v>
      </c>
    </row>
    <row r="1000" spans="1:40" x14ac:dyDescent="0.2">
      <c r="A1000" s="2" t="s">
        <v>1451</v>
      </c>
      <c r="B1000" s="2" t="str">
        <f t="shared" si="15"/>
        <v>Lv Sm</v>
      </c>
      <c r="C1000" s="2" t="s">
        <v>4756</v>
      </c>
      <c r="D1000" s="2" t="str">
        <f>VLOOKUP(B1000, pct_raw!$A$2:$AX$1800, 6, FALSE)</f>
        <v xml:space="preserve"> LV SM</v>
      </c>
      <c r="E1000" s="5">
        <f>VLOOKUP(B1000, pct_raw!$A$2:$AX$1800, 15, FALSE)</f>
        <v>0</v>
      </c>
      <c r="F1000" s="5">
        <f>VLOOKUP(B1000, pct_raw!$A$2:$AX$1800, 16, FALSE)</f>
        <v>0</v>
      </c>
      <c r="G1000" s="5">
        <f>VLOOKUP(B1000, pct_raw!$A$2:$AX$1800, 17, FALSE)</f>
        <v>0</v>
      </c>
      <c r="H1000">
        <f>VLOOKUP(B1000, pct_raw!$A$2:$AX$1800, 18, FALSE)</f>
        <v>0</v>
      </c>
      <c r="I1000" s="5">
        <f>VLOOKUP(B1000, pct_raw!$A$2:$AX$1800, 19, FALSE)</f>
        <v>0</v>
      </c>
      <c r="J1000">
        <f>VLOOKUP(B1000, pct_raw!$A$2:$AX$1800, 20, FALSE)</f>
        <v>0</v>
      </c>
      <c r="K1000" s="5">
        <f>VLOOKUP(B1000, pct_raw!$A$2:$AX$1800, 21, FALSE)</f>
        <v>6</v>
      </c>
      <c r="L1000" s="5">
        <f>VLOOKUP(B1000, pct_raw!$A$2:$AX$1800, 22, FALSE)</f>
        <v>7</v>
      </c>
      <c r="M1000" s="5">
        <f>VLOOKUP(B1000, pct_raw!$A$2:$AX$1800, 23, FALSE)</f>
        <v>8.8900000000000007E-2</v>
      </c>
      <c r="N1000" s="5">
        <f>VLOOKUP(B1000, pct_raw!$A$2:$AX$1800, 24, FALSE)</f>
        <v>0</v>
      </c>
      <c r="O1000" s="5">
        <f>VLOOKUP(B1000, pct_raw!$A$2:$AX$1800, 25, FALSE)</f>
        <v>0</v>
      </c>
      <c r="P1000" s="5">
        <f>VLOOKUP(B1000, pct_raw!$A$2:$AX$1800, 26, FALSE)</f>
        <v>0</v>
      </c>
      <c r="Q1000" s="5">
        <f>VLOOKUP(B1000, pct_raw!$A$2:$AX$1800, 27, FALSE)</f>
        <v>7</v>
      </c>
      <c r="R1000" s="5">
        <f>VLOOKUP(B1000, pct_raw!$A$2:$AX$1800, 28, FALSE)</f>
        <v>8</v>
      </c>
      <c r="S1000" s="5">
        <f>VLOOKUP(B1000, pct_raw!$A$2:$AX$1800, 29, FALSE)</f>
        <v>8.8900000000000007E-2</v>
      </c>
      <c r="T1000" s="5">
        <f>VLOOKUP(B1000, pct_raw!$A$2:$AX$1800, 30, FALSE)</f>
        <v>0</v>
      </c>
      <c r="U1000" s="5">
        <f>VLOOKUP(B1000, pct_raw!$A$2:$AX$1800, 31, FALSE)</f>
        <v>0</v>
      </c>
      <c r="V1000" s="5">
        <f>VLOOKUP(B1000, pct_raw!$A$2:$AX$1800, 32, FALSE)</f>
        <v>0</v>
      </c>
      <c r="W1000" s="5">
        <f>VLOOKUP(B1000, pct_raw!$A$2:$AX$1800, 33, FALSE)</f>
        <v>0</v>
      </c>
      <c r="X1000" s="5">
        <f>VLOOKUP(B1000, pct_raw!$A$2:$AX$1800, 34, FALSE)</f>
        <v>0</v>
      </c>
      <c r="Y1000" s="5">
        <f>VLOOKUP(B1000, pct_raw!$A$2:$AX$1800, 35, FALSE)</f>
        <v>0</v>
      </c>
      <c r="Z1000" s="5">
        <f>VLOOKUP(B1000, pct_raw!$A$2:$AX$1800, 36, FALSE)</f>
        <v>1</v>
      </c>
      <c r="AA1000" s="5">
        <f>VLOOKUP(B1000, pct_raw!$A$2:$AX$1800, 37, FALSE)</f>
        <v>0</v>
      </c>
      <c r="AB1000" s="5">
        <f>VLOOKUP(B1000, pct_raw!$A$2:$AX$1800, 38, FALSE)</f>
        <v>0</v>
      </c>
      <c r="AC1000" s="5">
        <f>VLOOKUP(B1000, pct_raw!$A$2:$AX$1800, 39, FALSE)</f>
        <v>0</v>
      </c>
      <c r="AD1000" s="5">
        <f>VLOOKUP(B1000, pct_raw!$A$2:$AX$1800, 40, FALSE)</f>
        <v>0</v>
      </c>
      <c r="AE1000" s="5">
        <f>VLOOKUP(B1000, pct_raw!$A$2:$AX$1800, 41, FALSE)</f>
        <v>0</v>
      </c>
      <c r="AF1000" s="5">
        <f>VLOOKUP(B1000, pct_raw!$A$2:$AX$1800, 42, FALSE)</f>
        <v>0</v>
      </c>
      <c r="AG1000" s="5">
        <f>VLOOKUP(B1000, pct_raw!$A$2:$AX$1800, 43, FALSE)</f>
        <v>0</v>
      </c>
      <c r="AH1000" s="5">
        <f>VLOOKUP(B1000, pct_raw!$A$2:$AX$1800, 44, FALSE)</f>
        <v>0</v>
      </c>
      <c r="AI1000" s="5">
        <f>VLOOKUP(B1000, pct_raw!$A$2:$AX$1800, 45, FALSE)</f>
        <v>1</v>
      </c>
      <c r="AJ1000" s="5">
        <f>VLOOKUP(B1000, pct_raw!$A$2:$AX$1800, 46, FALSE)</f>
        <v>0</v>
      </c>
      <c r="AK1000" s="5">
        <f>VLOOKUP(B1000, pct_raw!$A$2:$AX$1800, 47, FALSE)</f>
        <v>0</v>
      </c>
      <c r="AL1000" s="5">
        <f>VLOOKUP(B1000, pct_raw!$A$2:$AX$1800, 48, FALSE)</f>
        <v>0</v>
      </c>
      <c r="AM1000" s="5">
        <f>VLOOKUP(B1000, pct_raw!$A$2:$AX$1800, 49, FALSE)</f>
        <v>0</v>
      </c>
      <c r="AN1000" s="5">
        <f>VLOOKUP(B1000, pct_raw!$A$2:$AX$1800, 50, FALSE)</f>
        <v>0</v>
      </c>
    </row>
    <row r="1001" spans="1:40" x14ac:dyDescent="0.2">
      <c r="A1001" s="2" t="s">
        <v>90</v>
      </c>
      <c r="B1001" s="2" t="str">
        <f t="shared" si="15"/>
        <v>Lytton</v>
      </c>
      <c r="C1001" s="2" t="s">
        <v>90</v>
      </c>
      <c r="D1001" s="2" t="str">
        <f>VLOOKUP(B1001, pct_raw!$A$2:$AX$1800, 6, FALSE)</f>
        <v xml:space="preserve"> Lytton</v>
      </c>
      <c r="E1001" s="5">
        <f>VLOOKUP(B1001, pct_raw!$A$2:$AX$1800, 15, FALSE)</f>
        <v>2</v>
      </c>
      <c r="F1001" s="5">
        <f>VLOOKUP(B1001, pct_raw!$A$2:$AX$1800, 16, FALSE)</f>
        <v>0</v>
      </c>
      <c r="G1001" s="5">
        <f>VLOOKUP(B1001, pct_raw!$A$2:$AX$1800, 17, FALSE)</f>
        <v>0</v>
      </c>
      <c r="H1001">
        <f>VLOOKUP(B1001, pct_raw!$A$2:$AX$1800, 18, FALSE)</f>
        <v>0</v>
      </c>
      <c r="I1001" s="5">
        <f>VLOOKUP(B1001, pct_raw!$A$2:$AX$1800, 19, FALSE)</f>
        <v>0</v>
      </c>
      <c r="J1001">
        <f>VLOOKUP(B1001, pct_raw!$A$2:$AX$1800, 20, FALSE)</f>
        <v>0</v>
      </c>
      <c r="K1001" s="5">
        <f>VLOOKUP(B1001, pct_raw!$A$2:$AX$1800, 21, FALSE)</f>
        <v>2</v>
      </c>
      <c r="L1001" s="5">
        <f>VLOOKUP(B1001, pct_raw!$A$2:$AX$1800, 22, FALSE)</f>
        <v>5</v>
      </c>
      <c r="M1001" s="5">
        <f>VLOOKUP(B1001, pct_raw!$A$2:$AX$1800, 23, FALSE)</f>
        <v>6.6699999999999995E-2</v>
      </c>
      <c r="N1001" s="5">
        <f>VLOOKUP(B1001, pct_raw!$A$2:$AX$1800, 24, FALSE)</f>
        <v>0</v>
      </c>
      <c r="O1001" s="5">
        <f>VLOOKUP(B1001, pct_raw!$A$2:$AX$1800, 25, FALSE)</f>
        <v>0</v>
      </c>
      <c r="P1001" s="5">
        <f>VLOOKUP(B1001, pct_raw!$A$2:$AX$1800, 26, FALSE)</f>
        <v>0</v>
      </c>
      <c r="Q1001" s="5">
        <f>VLOOKUP(B1001, pct_raw!$A$2:$AX$1800, 27, FALSE)</f>
        <v>2</v>
      </c>
      <c r="R1001" s="5">
        <f>VLOOKUP(B1001, pct_raw!$A$2:$AX$1800, 28, FALSE)</f>
        <v>0</v>
      </c>
      <c r="S1001" s="5">
        <f>VLOOKUP(B1001, pct_raw!$A$2:$AX$1800, 29, FALSE)</f>
        <v>0</v>
      </c>
      <c r="T1001" s="5">
        <f>VLOOKUP(B1001, pct_raw!$A$2:$AX$1800, 30, FALSE)</f>
        <v>0</v>
      </c>
      <c r="U1001" s="5">
        <f>VLOOKUP(B1001, pct_raw!$A$2:$AX$1800, 31, FALSE)</f>
        <v>0</v>
      </c>
      <c r="V1001" s="5">
        <f>VLOOKUP(B1001, pct_raw!$A$2:$AX$1800, 32, FALSE)</f>
        <v>0</v>
      </c>
      <c r="W1001" s="5">
        <f>VLOOKUP(B1001, pct_raw!$A$2:$AX$1800, 33, FALSE)</f>
        <v>0</v>
      </c>
      <c r="X1001" s="5">
        <f>VLOOKUP(B1001, pct_raw!$A$2:$AX$1800, 34, FALSE)</f>
        <v>0</v>
      </c>
      <c r="Y1001" s="5">
        <f>VLOOKUP(B1001, pct_raw!$A$2:$AX$1800, 35, FALSE)</f>
        <v>0</v>
      </c>
      <c r="Z1001" s="5">
        <f>VLOOKUP(B1001, pct_raw!$A$2:$AX$1800, 36, FALSE)</f>
        <v>2</v>
      </c>
      <c r="AA1001" s="5">
        <f>VLOOKUP(B1001, pct_raw!$A$2:$AX$1800, 37, FALSE)</f>
        <v>3</v>
      </c>
      <c r="AB1001" s="5">
        <f>VLOOKUP(B1001, pct_raw!$A$2:$AX$1800, 38, FALSE)</f>
        <v>6.6699999999999995E-2</v>
      </c>
      <c r="AC1001" s="5">
        <f>VLOOKUP(B1001, pct_raw!$A$2:$AX$1800, 39, FALSE)</f>
        <v>0</v>
      </c>
      <c r="AD1001" s="5">
        <f>VLOOKUP(B1001, pct_raw!$A$2:$AX$1800, 40, FALSE)</f>
        <v>0</v>
      </c>
      <c r="AE1001" s="5">
        <f>VLOOKUP(B1001, pct_raw!$A$2:$AX$1800, 41, FALSE)</f>
        <v>0</v>
      </c>
      <c r="AF1001" s="5">
        <f>VLOOKUP(B1001, pct_raw!$A$2:$AX$1800, 42, FALSE)</f>
        <v>0</v>
      </c>
      <c r="AG1001" s="5">
        <f>VLOOKUP(B1001, pct_raw!$A$2:$AX$1800, 43, FALSE)</f>
        <v>0</v>
      </c>
      <c r="AH1001" s="5">
        <f>VLOOKUP(B1001, pct_raw!$A$2:$AX$1800, 44, FALSE)</f>
        <v>0</v>
      </c>
      <c r="AI1001" s="5">
        <f>VLOOKUP(B1001, pct_raw!$A$2:$AX$1800, 45, FALSE)</f>
        <v>1</v>
      </c>
      <c r="AJ1001" s="5">
        <f>VLOOKUP(B1001, pct_raw!$A$2:$AX$1800, 46, FALSE)</f>
        <v>0</v>
      </c>
      <c r="AK1001" s="5">
        <f>VLOOKUP(B1001, pct_raw!$A$2:$AX$1800, 47, FALSE)</f>
        <v>0</v>
      </c>
      <c r="AL1001" s="5">
        <f>VLOOKUP(B1001, pct_raw!$A$2:$AX$1800, 48, FALSE)</f>
        <v>2</v>
      </c>
      <c r="AM1001" s="5">
        <f>VLOOKUP(B1001, pct_raw!$A$2:$AX$1800, 49, FALSE)</f>
        <v>3</v>
      </c>
      <c r="AN1001" s="5">
        <f>VLOOKUP(B1001, pct_raw!$A$2:$AX$1800, 50, FALSE)</f>
        <v>6.6699999999999995E-2</v>
      </c>
    </row>
    <row r="1002" spans="1:40" x14ac:dyDescent="0.2">
      <c r="A1002" s="2" t="s">
        <v>123</v>
      </c>
      <c r="B1002" s="2" t="str">
        <f t="shared" si="15"/>
        <v>Macedonia</v>
      </c>
      <c r="C1002" s="2" t="s">
        <v>123</v>
      </c>
      <c r="D1002" s="2" t="str">
        <f>VLOOKUP(B1002, pct_raw!$A$2:$AX$1800, 6, FALSE)</f>
        <v xml:space="preserve"> Macedonia</v>
      </c>
      <c r="E1002" s="5">
        <f>VLOOKUP(B1002, pct_raw!$A$2:$AX$1800, 15, FALSE)</f>
        <v>2</v>
      </c>
      <c r="F1002" s="5">
        <f>VLOOKUP(B1002, pct_raw!$A$2:$AX$1800, 16, FALSE)</f>
        <v>0</v>
      </c>
      <c r="G1002" s="5">
        <f>VLOOKUP(B1002, pct_raw!$A$2:$AX$1800, 17, FALSE)</f>
        <v>0</v>
      </c>
      <c r="H1002">
        <f>VLOOKUP(B1002, pct_raw!$A$2:$AX$1800, 18, FALSE)</f>
        <v>0</v>
      </c>
      <c r="I1002" s="5">
        <f>VLOOKUP(B1002, pct_raw!$A$2:$AX$1800, 19, FALSE)</f>
        <v>0</v>
      </c>
      <c r="J1002">
        <f>VLOOKUP(B1002, pct_raw!$A$2:$AX$1800, 20, FALSE)</f>
        <v>0</v>
      </c>
      <c r="K1002" s="5">
        <f>VLOOKUP(B1002, pct_raw!$A$2:$AX$1800, 21, FALSE)</f>
        <v>3</v>
      </c>
      <c r="L1002" s="5">
        <f>VLOOKUP(B1002, pct_raw!$A$2:$AX$1800, 22, FALSE)</f>
        <v>5</v>
      </c>
      <c r="M1002" s="5">
        <f>VLOOKUP(B1002, pct_raw!$A$2:$AX$1800, 23, FALSE)</f>
        <v>0.12</v>
      </c>
      <c r="N1002" s="5">
        <f>VLOOKUP(B1002, pct_raw!$A$2:$AX$1800, 24, FALSE)</f>
        <v>0</v>
      </c>
      <c r="O1002" s="5">
        <f>VLOOKUP(B1002, pct_raw!$A$2:$AX$1800, 25, FALSE)</f>
        <v>0</v>
      </c>
      <c r="P1002" s="5">
        <f>VLOOKUP(B1002, pct_raw!$A$2:$AX$1800, 26, FALSE)</f>
        <v>0</v>
      </c>
      <c r="Q1002" s="5">
        <f>VLOOKUP(B1002, pct_raw!$A$2:$AX$1800, 27, FALSE)</f>
        <v>0</v>
      </c>
      <c r="R1002" s="5">
        <f>VLOOKUP(B1002, pct_raw!$A$2:$AX$1800, 28, FALSE)</f>
        <v>0</v>
      </c>
      <c r="S1002" s="5">
        <f>VLOOKUP(B1002, pct_raw!$A$2:$AX$1800, 29, FALSE)</f>
        <v>0</v>
      </c>
      <c r="T1002" s="5">
        <f>VLOOKUP(B1002, pct_raw!$A$2:$AX$1800, 30, FALSE)</f>
        <v>0</v>
      </c>
      <c r="U1002" s="5">
        <f>VLOOKUP(B1002, pct_raw!$A$2:$AX$1800, 31, FALSE)</f>
        <v>0</v>
      </c>
      <c r="V1002" s="5">
        <f>VLOOKUP(B1002, pct_raw!$A$2:$AX$1800, 32, FALSE)</f>
        <v>0</v>
      </c>
      <c r="W1002" s="5">
        <f>VLOOKUP(B1002, pct_raw!$A$2:$AX$1800, 33, FALSE)</f>
        <v>0</v>
      </c>
      <c r="X1002" s="5">
        <f>VLOOKUP(B1002, pct_raw!$A$2:$AX$1800, 34, FALSE)</f>
        <v>0</v>
      </c>
      <c r="Y1002" s="5">
        <f>VLOOKUP(B1002, pct_raw!$A$2:$AX$1800, 35, FALSE)</f>
        <v>0</v>
      </c>
      <c r="Z1002" s="5">
        <f>VLOOKUP(B1002, pct_raw!$A$2:$AX$1800, 36, FALSE)</f>
        <v>3</v>
      </c>
      <c r="AA1002" s="5">
        <f>VLOOKUP(B1002, pct_raw!$A$2:$AX$1800, 37, FALSE)</f>
        <v>2</v>
      </c>
      <c r="AB1002" s="5">
        <f>VLOOKUP(B1002, pct_raw!$A$2:$AX$1800, 38, FALSE)</f>
        <v>0</v>
      </c>
      <c r="AC1002" s="5">
        <f>VLOOKUP(B1002, pct_raw!$A$2:$AX$1800, 39, FALSE)</f>
        <v>0</v>
      </c>
      <c r="AD1002" s="5">
        <f>VLOOKUP(B1002, pct_raw!$A$2:$AX$1800, 40, FALSE)</f>
        <v>0</v>
      </c>
      <c r="AE1002" s="5">
        <f>VLOOKUP(B1002, pct_raw!$A$2:$AX$1800, 41, FALSE)</f>
        <v>0</v>
      </c>
      <c r="AF1002" s="5">
        <f>VLOOKUP(B1002, pct_raw!$A$2:$AX$1800, 42, FALSE)</f>
        <v>1</v>
      </c>
      <c r="AG1002" s="5">
        <f>VLOOKUP(B1002, pct_raw!$A$2:$AX$1800, 43, FALSE)</f>
        <v>1</v>
      </c>
      <c r="AH1002" s="5">
        <f>VLOOKUP(B1002, pct_raw!$A$2:$AX$1800, 44, FALSE)</f>
        <v>0</v>
      </c>
      <c r="AI1002" s="5">
        <f>VLOOKUP(B1002, pct_raw!$A$2:$AX$1800, 45, FALSE)</f>
        <v>0</v>
      </c>
      <c r="AJ1002" s="5">
        <f>VLOOKUP(B1002, pct_raw!$A$2:$AX$1800, 46, FALSE)</f>
        <v>1</v>
      </c>
      <c r="AK1002" s="5">
        <f>VLOOKUP(B1002, pct_raw!$A$2:$AX$1800, 47, FALSE)</f>
        <v>0</v>
      </c>
      <c r="AL1002" s="5">
        <f>VLOOKUP(B1002, pct_raw!$A$2:$AX$1800, 48, FALSE)</f>
        <v>0</v>
      </c>
      <c r="AM1002" s="5">
        <f>VLOOKUP(B1002, pct_raw!$A$2:$AX$1800, 49, FALSE)</f>
        <v>0</v>
      </c>
      <c r="AN1002" s="5">
        <f>VLOOKUP(B1002, pct_raw!$A$2:$AX$1800, 50, FALSE)</f>
        <v>0</v>
      </c>
    </row>
    <row r="1003" spans="1:40" x14ac:dyDescent="0.2">
      <c r="A1003" s="2" t="s">
        <v>1452</v>
      </c>
      <c r="B1003" s="2" t="str">
        <f t="shared" si="15"/>
        <v>Madison 01</v>
      </c>
      <c r="C1003" s="2" t="s">
        <v>1452</v>
      </c>
      <c r="D1003" s="2" t="str">
        <f>VLOOKUP(B1003, pct_raw!$A$2:$AX$1800, 6, FALSE)</f>
        <v xml:space="preserve"> MADISON 01</v>
      </c>
      <c r="E1003" s="5">
        <f>VLOOKUP(B1003, pct_raw!$A$2:$AX$1800, 15, FALSE)</f>
        <v>3</v>
      </c>
      <c r="F1003" s="5">
        <f>VLOOKUP(B1003, pct_raw!$A$2:$AX$1800, 16, FALSE)</f>
        <v>0</v>
      </c>
      <c r="G1003" s="5">
        <f>VLOOKUP(B1003, pct_raw!$A$2:$AX$1800, 17, FALSE)</f>
        <v>0</v>
      </c>
      <c r="H1003">
        <f>VLOOKUP(B1003, pct_raw!$A$2:$AX$1800, 18, FALSE)</f>
        <v>0</v>
      </c>
      <c r="I1003" s="5">
        <f>VLOOKUP(B1003, pct_raw!$A$2:$AX$1800, 19, FALSE)</f>
        <v>0</v>
      </c>
      <c r="J1003">
        <f>VLOOKUP(B1003, pct_raw!$A$2:$AX$1800, 20, FALSE)</f>
        <v>0</v>
      </c>
      <c r="K1003" s="5">
        <f>VLOOKUP(B1003, pct_raw!$A$2:$AX$1800, 21, FALSE)</f>
        <v>4</v>
      </c>
      <c r="L1003" s="5">
        <f>VLOOKUP(B1003, pct_raw!$A$2:$AX$1800, 22, FALSE)</f>
        <v>4</v>
      </c>
      <c r="M1003" s="5">
        <f>VLOOKUP(B1003, pct_raw!$A$2:$AX$1800, 23, FALSE)</f>
        <v>0</v>
      </c>
      <c r="N1003" s="5">
        <f>VLOOKUP(B1003, pct_raw!$A$2:$AX$1800, 24, FALSE)</f>
        <v>0</v>
      </c>
      <c r="O1003" s="5">
        <f>VLOOKUP(B1003, pct_raw!$A$2:$AX$1800, 25, FALSE)</f>
        <v>0</v>
      </c>
      <c r="P1003" s="5">
        <f>VLOOKUP(B1003, pct_raw!$A$2:$AX$1800, 26, FALSE)</f>
        <v>0</v>
      </c>
      <c r="Q1003" s="5">
        <f>VLOOKUP(B1003, pct_raw!$A$2:$AX$1800, 27, FALSE)</f>
        <v>3</v>
      </c>
      <c r="R1003" s="5">
        <f>VLOOKUP(B1003, pct_raw!$A$2:$AX$1800, 28, FALSE)</f>
        <v>8</v>
      </c>
      <c r="S1003" s="5">
        <f>VLOOKUP(B1003, pct_raw!$A$2:$AX$1800, 29, FALSE)</f>
        <v>0.27979999999999999</v>
      </c>
      <c r="T1003" s="5">
        <f>VLOOKUP(B1003, pct_raw!$A$2:$AX$1800, 30, FALSE)</f>
        <v>0</v>
      </c>
      <c r="U1003" s="5">
        <f>VLOOKUP(B1003, pct_raw!$A$2:$AX$1800, 31, FALSE)</f>
        <v>0</v>
      </c>
      <c r="V1003" s="5">
        <f>VLOOKUP(B1003, pct_raw!$A$2:$AX$1800, 32, FALSE)</f>
        <v>0</v>
      </c>
      <c r="W1003" s="5">
        <f>VLOOKUP(B1003, pct_raw!$A$2:$AX$1800, 33, FALSE)</f>
        <v>0</v>
      </c>
      <c r="X1003" s="5">
        <f>VLOOKUP(B1003, pct_raw!$A$2:$AX$1800, 34, FALSE)</f>
        <v>0</v>
      </c>
      <c r="Y1003" s="5">
        <f>VLOOKUP(B1003, pct_raw!$A$2:$AX$1800, 35, FALSE)</f>
        <v>0</v>
      </c>
      <c r="Z1003" s="5">
        <f>VLOOKUP(B1003, pct_raw!$A$2:$AX$1800, 36, FALSE)</f>
        <v>1</v>
      </c>
      <c r="AA1003" s="5">
        <f>VLOOKUP(B1003, pct_raw!$A$2:$AX$1800, 37, FALSE)</f>
        <v>0</v>
      </c>
      <c r="AB1003" s="5">
        <f>VLOOKUP(B1003, pct_raw!$A$2:$AX$1800, 38, FALSE)</f>
        <v>0</v>
      </c>
      <c r="AC1003" s="5">
        <f>VLOOKUP(B1003, pct_raw!$A$2:$AX$1800, 39, FALSE)</f>
        <v>0</v>
      </c>
      <c r="AD1003" s="5">
        <f>VLOOKUP(B1003, pct_raw!$A$2:$AX$1800, 40, FALSE)</f>
        <v>0</v>
      </c>
      <c r="AE1003" s="5">
        <f>VLOOKUP(B1003, pct_raw!$A$2:$AX$1800, 41, FALSE)</f>
        <v>0</v>
      </c>
      <c r="AF1003" s="5">
        <f>VLOOKUP(B1003, pct_raw!$A$2:$AX$1800, 42, FALSE)</f>
        <v>0</v>
      </c>
      <c r="AG1003" s="5">
        <f>VLOOKUP(B1003, pct_raw!$A$2:$AX$1800, 43, FALSE)</f>
        <v>1</v>
      </c>
      <c r="AH1003" s="5">
        <f>VLOOKUP(B1003, pct_raw!$A$2:$AX$1800, 44, FALSE)</f>
        <v>0</v>
      </c>
      <c r="AI1003" s="5">
        <f>VLOOKUP(B1003, pct_raw!$A$2:$AX$1800, 45, FALSE)</f>
        <v>2</v>
      </c>
      <c r="AJ1003" s="5">
        <f>VLOOKUP(B1003, pct_raw!$A$2:$AX$1800, 46, FALSE)</f>
        <v>0</v>
      </c>
      <c r="AK1003" s="5">
        <f>VLOOKUP(B1003, pct_raw!$A$2:$AX$1800, 47, FALSE)</f>
        <v>0</v>
      </c>
      <c r="AL1003" s="5">
        <f>VLOOKUP(B1003, pct_raw!$A$2:$AX$1800, 48, FALSE)</f>
        <v>0</v>
      </c>
      <c r="AM1003" s="5">
        <f>VLOOKUP(B1003, pct_raw!$A$2:$AX$1800, 49, FALSE)</f>
        <v>0</v>
      </c>
      <c r="AN1003" s="5">
        <f>VLOOKUP(B1003, pct_raw!$A$2:$AX$1800, 50, FALSE)</f>
        <v>0</v>
      </c>
    </row>
    <row r="1004" spans="1:40" x14ac:dyDescent="0.2">
      <c r="A1004" s="2" t="s">
        <v>1453</v>
      </c>
      <c r="B1004" s="2" t="str">
        <f t="shared" si="15"/>
        <v>Madrid 1St Ward</v>
      </c>
      <c r="C1004" s="2" t="s">
        <v>1453</v>
      </c>
      <c r="D1004" s="2" t="str">
        <f>VLOOKUP(B1004, pct_raw!$A$2:$AX$1800, 6, FALSE)</f>
        <v xml:space="preserve"> Madrid 1St Ward</v>
      </c>
      <c r="E1004" s="5">
        <f>VLOOKUP(B1004, pct_raw!$A$2:$AX$1800, 15, FALSE)</f>
        <v>2</v>
      </c>
      <c r="F1004" s="5">
        <f>VLOOKUP(B1004, pct_raw!$A$2:$AX$1800, 16, FALSE)</f>
        <v>2</v>
      </c>
      <c r="G1004" s="5">
        <f>VLOOKUP(B1004, pct_raw!$A$2:$AX$1800, 17, FALSE)</f>
        <v>0</v>
      </c>
      <c r="H1004">
        <f>VLOOKUP(B1004, pct_raw!$A$2:$AX$1800, 18, FALSE)</f>
        <v>0</v>
      </c>
      <c r="I1004" s="5">
        <f>VLOOKUP(B1004, pct_raw!$A$2:$AX$1800, 19, FALSE)</f>
        <v>0</v>
      </c>
      <c r="J1004">
        <f>VLOOKUP(B1004, pct_raw!$A$2:$AX$1800, 20, FALSE)</f>
        <v>0</v>
      </c>
      <c r="K1004" s="5">
        <f>VLOOKUP(B1004, pct_raw!$A$2:$AX$1800, 21, FALSE)</f>
        <v>8</v>
      </c>
      <c r="L1004" s="5">
        <f>VLOOKUP(B1004, pct_raw!$A$2:$AX$1800, 22, FALSE)</f>
        <v>10</v>
      </c>
      <c r="M1004" s="5">
        <f>VLOOKUP(B1004, pct_raw!$A$2:$AX$1800, 23, FALSE)</f>
        <v>0.19</v>
      </c>
      <c r="N1004" s="5">
        <f>VLOOKUP(B1004, pct_raw!$A$2:$AX$1800, 24, FALSE)</f>
        <v>0</v>
      </c>
      <c r="O1004" s="5">
        <f>VLOOKUP(B1004, pct_raw!$A$2:$AX$1800, 25, FALSE)</f>
        <v>0</v>
      </c>
      <c r="P1004" s="5">
        <f>VLOOKUP(B1004, pct_raw!$A$2:$AX$1800, 26, FALSE)</f>
        <v>0</v>
      </c>
      <c r="Q1004" s="5">
        <f>VLOOKUP(B1004, pct_raw!$A$2:$AX$1800, 27, FALSE)</f>
        <v>1</v>
      </c>
      <c r="R1004" s="5">
        <f>VLOOKUP(B1004, pct_raw!$A$2:$AX$1800, 28, FALSE)</f>
        <v>0</v>
      </c>
      <c r="S1004" s="5">
        <f>VLOOKUP(B1004, pct_raw!$A$2:$AX$1800, 29, FALSE)</f>
        <v>0</v>
      </c>
      <c r="T1004" s="5">
        <f>VLOOKUP(B1004, pct_raw!$A$2:$AX$1800, 30, FALSE)</f>
        <v>0</v>
      </c>
      <c r="U1004" s="5">
        <f>VLOOKUP(B1004, pct_raw!$A$2:$AX$1800, 31, FALSE)</f>
        <v>0</v>
      </c>
      <c r="V1004" s="5">
        <f>VLOOKUP(B1004, pct_raw!$A$2:$AX$1800, 32, FALSE)</f>
        <v>0</v>
      </c>
      <c r="W1004" s="5">
        <f>VLOOKUP(B1004, pct_raw!$A$2:$AX$1800, 33, FALSE)</f>
        <v>0</v>
      </c>
      <c r="X1004" s="5">
        <f>VLOOKUP(B1004, pct_raw!$A$2:$AX$1800, 34, FALSE)</f>
        <v>0</v>
      </c>
      <c r="Y1004" s="5">
        <f>VLOOKUP(B1004, pct_raw!$A$2:$AX$1800, 35, FALSE)</f>
        <v>0</v>
      </c>
      <c r="Z1004" s="5">
        <f>VLOOKUP(B1004, pct_raw!$A$2:$AX$1800, 36, FALSE)</f>
        <v>16</v>
      </c>
      <c r="AA1004" s="5">
        <f>VLOOKUP(B1004, pct_raw!$A$2:$AX$1800, 37, FALSE)</f>
        <v>20</v>
      </c>
      <c r="AB1004" s="5">
        <f>VLOOKUP(B1004, pct_raw!$A$2:$AX$1800, 38, FALSE)</f>
        <v>0.38</v>
      </c>
      <c r="AC1004" s="5">
        <f>VLOOKUP(B1004, pct_raw!$A$2:$AX$1800, 39, FALSE)</f>
        <v>0</v>
      </c>
      <c r="AD1004" s="5">
        <f>VLOOKUP(B1004, pct_raw!$A$2:$AX$1800, 40, FALSE)</f>
        <v>0</v>
      </c>
      <c r="AE1004" s="5">
        <f>VLOOKUP(B1004, pct_raw!$A$2:$AX$1800, 41, FALSE)</f>
        <v>0</v>
      </c>
      <c r="AF1004" s="5">
        <f>VLOOKUP(B1004, pct_raw!$A$2:$AX$1800, 42, FALSE)</f>
        <v>0</v>
      </c>
      <c r="AG1004" s="5">
        <f>VLOOKUP(B1004, pct_raw!$A$2:$AX$1800, 43, FALSE)</f>
        <v>0</v>
      </c>
      <c r="AH1004" s="5">
        <f>VLOOKUP(B1004, pct_raw!$A$2:$AX$1800, 44, FALSE)</f>
        <v>0</v>
      </c>
      <c r="AI1004" s="5">
        <f>VLOOKUP(B1004, pct_raw!$A$2:$AX$1800, 45, FALSE)</f>
        <v>8</v>
      </c>
      <c r="AJ1004" s="5">
        <f>VLOOKUP(B1004, pct_raw!$A$2:$AX$1800, 46, FALSE)</f>
        <v>9</v>
      </c>
      <c r="AK1004" s="5">
        <f>VLOOKUP(B1004, pct_raw!$A$2:$AX$1800, 47, FALSE)</f>
        <v>0.19</v>
      </c>
      <c r="AL1004" s="5">
        <f>VLOOKUP(B1004, pct_raw!$A$2:$AX$1800, 48, FALSE)</f>
        <v>6</v>
      </c>
      <c r="AM1004" s="5">
        <f>VLOOKUP(B1004, pct_raw!$A$2:$AX$1800, 49, FALSE)</f>
        <v>0</v>
      </c>
      <c r="AN1004" s="5">
        <f>VLOOKUP(B1004, pct_raw!$A$2:$AX$1800, 50, FALSE)</f>
        <v>0</v>
      </c>
    </row>
    <row r="1005" spans="1:40" x14ac:dyDescent="0.2">
      <c r="A1005" s="2" t="s">
        <v>424</v>
      </c>
      <c r="B1005" s="2" t="str">
        <f t="shared" si="15"/>
        <v>Madrid 2Nd Ward</v>
      </c>
      <c r="C1005" s="2" t="s">
        <v>424</v>
      </c>
      <c r="D1005" s="2" t="str">
        <f>VLOOKUP(B1005, pct_raw!$A$2:$AX$1800, 6, FALSE)</f>
        <v xml:space="preserve"> Madrid 2Nd Ward</v>
      </c>
      <c r="E1005" s="5">
        <f>VLOOKUP(B1005, pct_raw!$A$2:$AX$1800, 15, FALSE)</f>
        <v>4</v>
      </c>
      <c r="F1005" s="5">
        <f>VLOOKUP(B1005, pct_raw!$A$2:$AX$1800, 16, FALSE)</f>
        <v>0</v>
      </c>
      <c r="G1005" s="5">
        <f>VLOOKUP(B1005, pct_raw!$A$2:$AX$1800, 17, FALSE)</f>
        <v>0</v>
      </c>
      <c r="H1005">
        <f>VLOOKUP(B1005, pct_raw!$A$2:$AX$1800, 18, FALSE)</f>
        <v>0</v>
      </c>
      <c r="I1005" s="5">
        <f>VLOOKUP(B1005, pct_raw!$A$2:$AX$1800, 19, FALSE)</f>
        <v>0</v>
      </c>
      <c r="J1005">
        <f>VLOOKUP(B1005, pct_raw!$A$2:$AX$1800, 20, FALSE)</f>
        <v>0</v>
      </c>
      <c r="K1005" s="5">
        <f>VLOOKUP(B1005, pct_raw!$A$2:$AX$1800, 21, FALSE)</f>
        <v>17</v>
      </c>
      <c r="L1005" s="5">
        <f>VLOOKUP(B1005, pct_raw!$A$2:$AX$1800, 22, FALSE)</f>
        <v>17</v>
      </c>
      <c r="M1005" s="5">
        <f>VLOOKUP(B1005, pct_raw!$A$2:$AX$1800, 23, FALSE)</f>
        <v>0.19</v>
      </c>
      <c r="N1005" s="5">
        <f>VLOOKUP(B1005, pct_raw!$A$2:$AX$1800, 24, FALSE)</f>
        <v>0</v>
      </c>
      <c r="O1005" s="5">
        <f>VLOOKUP(B1005, pct_raw!$A$2:$AX$1800, 25, FALSE)</f>
        <v>0</v>
      </c>
      <c r="P1005" s="5">
        <f>VLOOKUP(B1005, pct_raw!$A$2:$AX$1800, 26, FALSE)</f>
        <v>0</v>
      </c>
      <c r="Q1005" s="5">
        <f>VLOOKUP(B1005, pct_raw!$A$2:$AX$1800, 27, FALSE)</f>
        <v>6</v>
      </c>
      <c r="R1005" s="5">
        <f>VLOOKUP(B1005, pct_raw!$A$2:$AX$1800, 28, FALSE)</f>
        <v>11</v>
      </c>
      <c r="S1005" s="5">
        <f>VLOOKUP(B1005, pct_raw!$A$2:$AX$1800, 29, FALSE)</f>
        <v>0.19</v>
      </c>
      <c r="T1005" s="5">
        <f>VLOOKUP(B1005, pct_raw!$A$2:$AX$1800, 30, FALSE)</f>
        <v>0</v>
      </c>
      <c r="U1005" s="5">
        <f>VLOOKUP(B1005, pct_raw!$A$2:$AX$1800, 31, FALSE)</f>
        <v>0</v>
      </c>
      <c r="V1005" s="5">
        <f>VLOOKUP(B1005, pct_raw!$A$2:$AX$1800, 32, FALSE)</f>
        <v>0</v>
      </c>
      <c r="W1005" s="5">
        <f>VLOOKUP(B1005, pct_raw!$A$2:$AX$1800, 33, FALSE)</f>
        <v>0</v>
      </c>
      <c r="X1005" s="5">
        <f>VLOOKUP(B1005, pct_raw!$A$2:$AX$1800, 34, FALSE)</f>
        <v>0</v>
      </c>
      <c r="Y1005" s="5">
        <f>VLOOKUP(B1005, pct_raw!$A$2:$AX$1800, 35, FALSE)</f>
        <v>0</v>
      </c>
      <c r="Z1005" s="5">
        <f>VLOOKUP(B1005, pct_raw!$A$2:$AX$1800, 36, FALSE)</f>
        <v>14</v>
      </c>
      <c r="AA1005" s="5">
        <f>VLOOKUP(B1005, pct_raw!$A$2:$AX$1800, 37, FALSE)</f>
        <v>17</v>
      </c>
      <c r="AB1005" s="5">
        <f>VLOOKUP(B1005, pct_raw!$A$2:$AX$1800, 38, FALSE)</f>
        <v>0.38</v>
      </c>
      <c r="AC1005" s="5">
        <f>VLOOKUP(B1005, pct_raw!$A$2:$AX$1800, 39, FALSE)</f>
        <v>0</v>
      </c>
      <c r="AD1005" s="5">
        <f>VLOOKUP(B1005, pct_raw!$A$2:$AX$1800, 40, FALSE)</f>
        <v>0</v>
      </c>
      <c r="AE1005" s="5">
        <f>VLOOKUP(B1005, pct_raw!$A$2:$AX$1800, 41, FALSE)</f>
        <v>0</v>
      </c>
      <c r="AF1005" s="5">
        <f>VLOOKUP(B1005, pct_raw!$A$2:$AX$1800, 42, FALSE)</f>
        <v>1</v>
      </c>
      <c r="AG1005" s="5">
        <f>VLOOKUP(B1005, pct_raw!$A$2:$AX$1800, 43, FALSE)</f>
        <v>0</v>
      </c>
      <c r="AH1005" s="5">
        <f>VLOOKUP(B1005, pct_raw!$A$2:$AX$1800, 44, FALSE)</f>
        <v>0</v>
      </c>
      <c r="AI1005" s="5">
        <f>VLOOKUP(B1005, pct_raw!$A$2:$AX$1800, 45, FALSE)</f>
        <v>3</v>
      </c>
      <c r="AJ1005" s="5">
        <f>VLOOKUP(B1005, pct_raw!$A$2:$AX$1800, 46, FALSE)</f>
        <v>0</v>
      </c>
      <c r="AK1005" s="5">
        <f>VLOOKUP(B1005, pct_raw!$A$2:$AX$1800, 47, FALSE)</f>
        <v>0</v>
      </c>
      <c r="AL1005" s="5">
        <f>VLOOKUP(B1005, pct_raw!$A$2:$AX$1800, 48, FALSE)</f>
        <v>0</v>
      </c>
      <c r="AM1005" s="5">
        <f>VLOOKUP(B1005, pct_raw!$A$2:$AX$1800, 49, FALSE)</f>
        <v>0</v>
      </c>
      <c r="AN1005" s="5">
        <f>VLOOKUP(B1005, pct_raw!$A$2:$AX$1800, 50, FALSE)</f>
        <v>0</v>
      </c>
    </row>
    <row r="1006" spans="1:40" x14ac:dyDescent="0.2">
      <c r="A1006" s="2" t="s">
        <v>430</v>
      </c>
      <c r="B1006" s="2" t="str">
        <f t="shared" si="15"/>
        <v>Madrid 3Rd Ward</v>
      </c>
      <c r="C1006" s="2" t="s">
        <v>430</v>
      </c>
      <c r="D1006" s="2" t="str">
        <f>VLOOKUP(B1006, pct_raw!$A$2:$AX$1800, 6, FALSE)</f>
        <v xml:space="preserve"> Madrid 3Rd Ward</v>
      </c>
      <c r="E1006" s="5">
        <f>VLOOKUP(B1006, pct_raw!$A$2:$AX$1800, 15, FALSE)</f>
        <v>2</v>
      </c>
      <c r="F1006" s="5">
        <f>VLOOKUP(B1006, pct_raw!$A$2:$AX$1800, 16, FALSE)</f>
        <v>0</v>
      </c>
      <c r="G1006" s="5">
        <f>VLOOKUP(B1006, pct_raw!$A$2:$AX$1800, 17, FALSE)</f>
        <v>0</v>
      </c>
      <c r="H1006">
        <f>VLOOKUP(B1006, pct_raw!$A$2:$AX$1800, 18, FALSE)</f>
        <v>0</v>
      </c>
      <c r="I1006" s="5">
        <f>VLOOKUP(B1006, pct_raw!$A$2:$AX$1800, 19, FALSE)</f>
        <v>0</v>
      </c>
      <c r="J1006">
        <f>VLOOKUP(B1006, pct_raw!$A$2:$AX$1800, 20, FALSE)</f>
        <v>0</v>
      </c>
      <c r="K1006" s="5">
        <f>VLOOKUP(B1006, pct_raw!$A$2:$AX$1800, 21, FALSE)</f>
        <v>9</v>
      </c>
      <c r="L1006" s="5">
        <f>VLOOKUP(B1006, pct_raw!$A$2:$AX$1800, 22, FALSE)</f>
        <v>15</v>
      </c>
      <c r="M1006" s="5">
        <f>VLOOKUP(B1006, pct_raw!$A$2:$AX$1800, 23, FALSE)</f>
        <v>0.19</v>
      </c>
      <c r="N1006" s="5">
        <f>VLOOKUP(B1006, pct_raw!$A$2:$AX$1800, 24, FALSE)</f>
        <v>0</v>
      </c>
      <c r="O1006" s="5">
        <f>VLOOKUP(B1006, pct_raw!$A$2:$AX$1800, 25, FALSE)</f>
        <v>0</v>
      </c>
      <c r="P1006" s="5">
        <f>VLOOKUP(B1006, pct_raw!$A$2:$AX$1800, 26, FALSE)</f>
        <v>0</v>
      </c>
      <c r="Q1006" s="5">
        <f>VLOOKUP(B1006, pct_raw!$A$2:$AX$1800, 27, FALSE)</f>
        <v>1</v>
      </c>
      <c r="R1006" s="5">
        <f>VLOOKUP(B1006, pct_raw!$A$2:$AX$1800, 28, FALSE)</f>
        <v>0</v>
      </c>
      <c r="S1006" s="5">
        <f>VLOOKUP(B1006, pct_raw!$A$2:$AX$1800, 29, FALSE)</f>
        <v>0</v>
      </c>
      <c r="T1006" s="5">
        <f>VLOOKUP(B1006, pct_raw!$A$2:$AX$1800, 30, FALSE)</f>
        <v>0</v>
      </c>
      <c r="U1006" s="5">
        <f>VLOOKUP(B1006, pct_raw!$A$2:$AX$1800, 31, FALSE)</f>
        <v>0</v>
      </c>
      <c r="V1006" s="5">
        <f>VLOOKUP(B1006, pct_raw!$A$2:$AX$1800, 32, FALSE)</f>
        <v>0</v>
      </c>
      <c r="W1006" s="5">
        <f>VLOOKUP(B1006, pct_raw!$A$2:$AX$1800, 33, FALSE)</f>
        <v>0</v>
      </c>
      <c r="X1006" s="5">
        <f>VLOOKUP(B1006, pct_raw!$A$2:$AX$1800, 34, FALSE)</f>
        <v>0</v>
      </c>
      <c r="Y1006" s="5">
        <f>VLOOKUP(B1006, pct_raw!$A$2:$AX$1800, 35, FALSE)</f>
        <v>0</v>
      </c>
      <c r="Z1006" s="5">
        <f>VLOOKUP(B1006, pct_raw!$A$2:$AX$1800, 36, FALSE)</f>
        <v>9</v>
      </c>
      <c r="AA1006" s="5">
        <f>VLOOKUP(B1006, pct_raw!$A$2:$AX$1800, 37, FALSE)</f>
        <v>10</v>
      </c>
      <c r="AB1006" s="5">
        <f>VLOOKUP(B1006, pct_raw!$A$2:$AX$1800, 38, FALSE)</f>
        <v>0.19</v>
      </c>
      <c r="AC1006" s="5">
        <f>VLOOKUP(B1006, pct_raw!$A$2:$AX$1800, 39, FALSE)</f>
        <v>3</v>
      </c>
      <c r="AD1006" s="5">
        <f>VLOOKUP(B1006, pct_raw!$A$2:$AX$1800, 40, FALSE)</f>
        <v>0</v>
      </c>
      <c r="AE1006" s="5">
        <f>VLOOKUP(B1006, pct_raw!$A$2:$AX$1800, 41, FALSE)</f>
        <v>0</v>
      </c>
      <c r="AF1006" s="5">
        <f>VLOOKUP(B1006, pct_raw!$A$2:$AX$1800, 42, FALSE)</f>
        <v>0</v>
      </c>
      <c r="AG1006" s="5">
        <f>VLOOKUP(B1006, pct_raw!$A$2:$AX$1800, 43, FALSE)</f>
        <v>2</v>
      </c>
      <c r="AH1006" s="5">
        <f>VLOOKUP(B1006, pct_raw!$A$2:$AX$1800, 44, FALSE)</f>
        <v>0</v>
      </c>
      <c r="AI1006" s="5">
        <f>VLOOKUP(B1006, pct_raw!$A$2:$AX$1800, 45, FALSE)</f>
        <v>10</v>
      </c>
      <c r="AJ1006" s="5">
        <f>VLOOKUP(B1006, pct_raw!$A$2:$AX$1800, 46, FALSE)</f>
        <v>12</v>
      </c>
      <c r="AK1006" s="5">
        <f>VLOOKUP(B1006, pct_raw!$A$2:$AX$1800, 47, FALSE)</f>
        <v>0.19</v>
      </c>
      <c r="AL1006" s="5">
        <f>VLOOKUP(B1006, pct_raw!$A$2:$AX$1800, 48, FALSE)</f>
        <v>3</v>
      </c>
      <c r="AM1006" s="5">
        <f>VLOOKUP(B1006, pct_raw!$A$2:$AX$1800, 49, FALSE)</f>
        <v>0</v>
      </c>
      <c r="AN1006" s="5">
        <f>VLOOKUP(B1006, pct_raw!$A$2:$AX$1800, 50, FALSE)</f>
        <v>0</v>
      </c>
    </row>
    <row r="1007" spans="1:40" x14ac:dyDescent="0.2">
      <c r="A1007" s="2" t="s">
        <v>330</v>
      </c>
      <c r="B1007" s="2" t="str">
        <f t="shared" si="15"/>
        <v>Maine</v>
      </c>
      <c r="C1007" s="2" t="s">
        <v>330</v>
      </c>
      <c r="D1007" s="2" t="str">
        <f>VLOOKUP(B1007, pct_raw!$A$2:$AX$1800, 6, FALSE)</f>
        <v xml:space="preserve"> Maine</v>
      </c>
      <c r="E1007" s="5">
        <f>VLOOKUP(B1007, pct_raw!$A$2:$AX$1800, 15, FALSE)</f>
        <v>8</v>
      </c>
      <c r="F1007" s="5">
        <f>VLOOKUP(B1007, pct_raw!$A$2:$AX$1800, 16, FALSE)</f>
        <v>0</v>
      </c>
      <c r="G1007" s="5">
        <f>VLOOKUP(B1007, pct_raw!$A$2:$AX$1800, 17, FALSE)</f>
        <v>0</v>
      </c>
      <c r="H1007">
        <f>VLOOKUP(B1007, pct_raw!$A$2:$AX$1800, 18, FALSE)</f>
        <v>0</v>
      </c>
      <c r="I1007" s="5">
        <f>VLOOKUP(B1007, pct_raw!$A$2:$AX$1800, 19, FALSE)</f>
        <v>0</v>
      </c>
      <c r="J1007">
        <f>VLOOKUP(B1007, pct_raw!$A$2:$AX$1800, 20, FALSE)</f>
        <v>0</v>
      </c>
      <c r="K1007" s="5">
        <f>VLOOKUP(B1007, pct_raw!$A$2:$AX$1800, 21, FALSE)</f>
        <v>13</v>
      </c>
      <c r="L1007" s="5">
        <f>VLOOKUP(B1007, pct_raw!$A$2:$AX$1800, 22, FALSE)</f>
        <v>19</v>
      </c>
      <c r="M1007" s="5">
        <f>VLOOKUP(B1007, pct_raw!$A$2:$AX$1800, 23, FALSE)</f>
        <v>0.4395</v>
      </c>
      <c r="N1007" s="5">
        <f>VLOOKUP(B1007, pct_raw!$A$2:$AX$1800, 24, FALSE)</f>
        <v>0</v>
      </c>
      <c r="O1007" s="5">
        <f>VLOOKUP(B1007, pct_raw!$A$2:$AX$1800, 25, FALSE)</f>
        <v>0</v>
      </c>
      <c r="P1007" s="5">
        <f>VLOOKUP(B1007, pct_raw!$A$2:$AX$1800, 26, FALSE)</f>
        <v>0</v>
      </c>
      <c r="Q1007" s="5">
        <f>VLOOKUP(B1007, pct_raw!$A$2:$AX$1800, 27, FALSE)</f>
        <v>18</v>
      </c>
      <c r="R1007" s="5">
        <f>VLOOKUP(B1007, pct_raw!$A$2:$AX$1800, 28, FALSE)</f>
        <v>27</v>
      </c>
      <c r="S1007" s="5">
        <f>VLOOKUP(B1007, pct_raw!$A$2:$AX$1800, 29, FALSE)</f>
        <v>0.4395</v>
      </c>
      <c r="T1007" s="5">
        <f>VLOOKUP(B1007, pct_raw!$A$2:$AX$1800, 30, FALSE)</f>
        <v>0</v>
      </c>
      <c r="U1007" s="5">
        <f>VLOOKUP(B1007, pct_raw!$A$2:$AX$1800, 31, FALSE)</f>
        <v>0</v>
      </c>
      <c r="V1007" s="5">
        <f>VLOOKUP(B1007, pct_raw!$A$2:$AX$1800, 32, FALSE)</f>
        <v>0</v>
      </c>
      <c r="W1007" s="5">
        <f>VLOOKUP(B1007, pct_raw!$A$2:$AX$1800, 33, FALSE)</f>
        <v>0</v>
      </c>
      <c r="X1007" s="5">
        <f>VLOOKUP(B1007, pct_raw!$A$2:$AX$1800, 34, FALSE)</f>
        <v>0</v>
      </c>
      <c r="Y1007" s="5">
        <f>VLOOKUP(B1007, pct_raw!$A$2:$AX$1800, 35, FALSE)</f>
        <v>0</v>
      </c>
      <c r="Z1007" s="5">
        <f>VLOOKUP(B1007, pct_raw!$A$2:$AX$1800, 36, FALSE)</f>
        <v>28</v>
      </c>
      <c r="AA1007" s="5">
        <f>VLOOKUP(B1007, pct_raw!$A$2:$AX$1800, 37, FALSE)</f>
        <v>32</v>
      </c>
      <c r="AB1007" s="5">
        <f>VLOOKUP(B1007, pct_raw!$A$2:$AX$1800, 38, FALSE)</f>
        <v>0.4395</v>
      </c>
      <c r="AC1007" s="5">
        <f>VLOOKUP(B1007, pct_raw!$A$2:$AX$1800, 39, FALSE)</f>
        <v>5</v>
      </c>
      <c r="AD1007" s="5">
        <f>VLOOKUP(B1007, pct_raw!$A$2:$AX$1800, 40, FALSE)</f>
        <v>0</v>
      </c>
      <c r="AE1007" s="5">
        <f>VLOOKUP(B1007, pct_raw!$A$2:$AX$1800, 41, FALSE)</f>
        <v>0</v>
      </c>
      <c r="AF1007" s="5">
        <f>VLOOKUP(B1007, pct_raw!$A$2:$AX$1800, 42, FALSE)</f>
        <v>0</v>
      </c>
      <c r="AG1007" s="5">
        <f>VLOOKUP(B1007, pct_raw!$A$2:$AX$1800, 43, FALSE)</f>
        <v>0</v>
      </c>
      <c r="AH1007" s="5">
        <f>VLOOKUP(B1007, pct_raw!$A$2:$AX$1800, 44, FALSE)</f>
        <v>0</v>
      </c>
      <c r="AI1007" s="5">
        <f>VLOOKUP(B1007, pct_raw!$A$2:$AX$1800, 45, FALSE)</f>
        <v>11</v>
      </c>
      <c r="AJ1007" s="5">
        <f>VLOOKUP(B1007, pct_raw!$A$2:$AX$1800, 46, FALSE)</f>
        <v>0</v>
      </c>
      <c r="AK1007" s="5">
        <f>VLOOKUP(B1007, pct_raw!$A$2:$AX$1800, 47, FALSE)</f>
        <v>0</v>
      </c>
      <c r="AL1007" s="5">
        <f>VLOOKUP(B1007, pct_raw!$A$2:$AX$1800, 48, FALSE)</f>
        <v>3</v>
      </c>
      <c r="AM1007" s="5">
        <f>VLOOKUP(B1007, pct_raw!$A$2:$AX$1800, 49, FALSE)</f>
        <v>0</v>
      </c>
      <c r="AN1007" s="5">
        <f>VLOOKUP(B1007, pct_raw!$A$2:$AX$1800, 50, FALSE)</f>
        <v>0</v>
      </c>
    </row>
    <row r="1008" spans="1:40" x14ac:dyDescent="0.2">
      <c r="A1008" s="2" t="s">
        <v>714</v>
      </c>
      <c r="B1008" s="2" t="str">
        <f t="shared" si="15"/>
        <v>Malvern Tabor Center Twp Rawles Twp Silver Creek</v>
      </c>
      <c r="C1008" s="2" t="s">
        <v>5001</v>
      </c>
      <c r="D1008" s="2" t="str">
        <f>VLOOKUP(B1008, pct_raw!$A$2:$AX$1800, 6, FALSE)</f>
        <v xml:space="preserve"> Malvern Tabor Center Twp Rawles Twp Silver Creek</v>
      </c>
      <c r="E1008" s="5">
        <f>VLOOKUP(B1008, pct_raw!$A$2:$AX$1800, 15, FALSE)</f>
        <v>16</v>
      </c>
      <c r="F1008" s="5">
        <f>VLOOKUP(B1008, pct_raw!$A$2:$AX$1800, 16, FALSE)</f>
        <v>16</v>
      </c>
      <c r="G1008" s="5">
        <f>VLOOKUP(B1008, pct_raw!$A$2:$AX$1800, 17, FALSE)</f>
        <v>0.15559999999999999</v>
      </c>
      <c r="H1008">
        <f>VLOOKUP(B1008, pct_raw!$A$2:$AX$1800, 18, FALSE)</f>
        <v>0</v>
      </c>
      <c r="I1008" s="5">
        <f>VLOOKUP(B1008, pct_raw!$A$2:$AX$1800, 19, FALSE)</f>
        <v>0</v>
      </c>
      <c r="J1008">
        <f>VLOOKUP(B1008, pct_raw!$A$2:$AX$1800, 20, FALSE)</f>
        <v>0</v>
      </c>
      <c r="K1008" s="5">
        <f>VLOOKUP(B1008, pct_raw!$A$2:$AX$1800, 21, FALSE)</f>
        <v>26</v>
      </c>
      <c r="L1008" s="5">
        <f>VLOOKUP(B1008, pct_raw!$A$2:$AX$1800, 22, FALSE)</f>
        <v>27</v>
      </c>
      <c r="M1008" s="5">
        <f>VLOOKUP(B1008, pct_raw!$A$2:$AX$1800, 23, FALSE)</f>
        <v>0.4667</v>
      </c>
      <c r="N1008" s="5">
        <f>VLOOKUP(B1008, pct_raw!$A$2:$AX$1800, 24, FALSE)</f>
        <v>0</v>
      </c>
      <c r="O1008" s="5">
        <f>VLOOKUP(B1008, pct_raw!$A$2:$AX$1800, 25, FALSE)</f>
        <v>0</v>
      </c>
      <c r="P1008" s="5">
        <f>VLOOKUP(B1008, pct_raw!$A$2:$AX$1800, 26, FALSE)</f>
        <v>0</v>
      </c>
      <c r="Q1008" s="5">
        <f>VLOOKUP(B1008, pct_raw!$A$2:$AX$1800, 27, FALSE)</f>
        <v>0</v>
      </c>
      <c r="R1008" s="5">
        <f>VLOOKUP(B1008, pct_raw!$A$2:$AX$1800, 28, FALSE)</f>
        <v>0</v>
      </c>
      <c r="S1008" s="5">
        <f>VLOOKUP(B1008, pct_raw!$A$2:$AX$1800, 29, FALSE)</f>
        <v>0</v>
      </c>
      <c r="T1008" s="5">
        <f>VLOOKUP(B1008, pct_raw!$A$2:$AX$1800, 30, FALSE)</f>
        <v>0</v>
      </c>
      <c r="U1008" s="5">
        <f>VLOOKUP(B1008, pct_raw!$A$2:$AX$1800, 31, FALSE)</f>
        <v>0</v>
      </c>
      <c r="V1008" s="5">
        <f>VLOOKUP(B1008, pct_raw!$A$2:$AX$1800, 32, FALSE)</f>
        <v>0</v>
      </c>
      <c r="W1008" s="5">
        <f>VLOOKUP(B1008, pct_raw!$A$2:$AX$1800, 33, FALSE)</f>
        <v>0</v>
      </c>
      <c r="X1008" s="5">
        <f>VLOOKUP(B1008, pct_raw!$A$2:$AX$1800, 34, FALSE)</f>
        <v>0</v>
      </c>
      <c r="Y1008" s="5">
        <f>VLOOKUP(B1008, pct_raw!$A$2:$AX$1800, 35, FALSE)</f>
        <v>0</v>
      </c>
      <c r="Z1008" s="5">
        <f>VLOOKUP(B1008, pct_raw!$A$2:$AX$1800, 36, FALSE)</f>
        <v>28</v>
      </c>
      <c r="AA1008" s="5">
        <f>VLOOKUP(B1008, pct_raw!$A$2:$AX$1800, 37, FALSE)</f>
        <v>28</v>
      </c>
      <c r="AB1008" s="5">
        <f>VLOOKUP(B1008, pct_raw!$A$2:$AX$1800, 38, FALSE)</f>
        <v>0.4667</v>
      </c>
      <c r="AC1008" s="5">
        <f>VLOOKUP(B1008, pct_raw!$A$2:$AX$1800, 39, FALSE)</f>
        <v>1</v>
      </c>
      <c r="AD1008" s="5">
        <f>VLOOKUP(B1008, pct_raw!$A$2:$AX$1800, 40, FALSE)</f>
        <v>0</v>
      </c>
      <c r="AE1008" s="5">
        <f>VLOOKUP(B1008, pct_raw!$A$2:$AX$1800, 41, FALSE)</f>
        <v>0</v>
      </c>
      <c r="AF1008" s="5">
        <f>VLOOKUP(B1008, pct_raw!$A$2:$AX$1800, 42, FALSE)</f>
        <v>0</v>
      </c>
      <c r="AG1008" s="5">
        <f>VLOOKUP(B1008, pct_raw!$A$2:$AX$1800, 43, FALSE)</f>
        <v>0</v>
      </c>
      <c r="AH1008" s="5">
        <f>VLOOKUP(B1008, pct_raw!$A$2:$AX$1800, 44, FALSE)</f>
        <v>0</v>
      </c>
      <c r="AI1008" s="5">
        <f>VLOOKUP(B1008, pct_raw!$A$2:$AX$1800, 45, FALSE)</f>
        <v>13</v>
      </c>
      <c r="AJ1008" s="5">
        <f>VLOOKUP(B1008, pct_raw!$A$2:$AX$1800, 46, FALSE)</f>
        <v>13</v>
      </c>
      <c r="AK1008" s="5">
        <f>VLOOKUP(B1008, pct_raw!$A$2:$AX$1800, 47, FALSE)</f>
        <v>0.15559999999999999</v>
      </c>
      <c r="AL1008" s="5">
        <f>VLOOKUP(B1008, pct_raw!$A$2:$AX$1800, 48, FALSE)</f>
        <v>0</v>
      </c>
      <c r="AM1008" s="5">
        <f>VLOOKUP(B1008, pct_raw!$A$2:$AX$1800, 49, FALSE)</f>
        <v>0</v>
      </c>
      <c r="AN1008" s="5">
        <f>VLOOKUP(B1008, pct_raw!$A$2:$AX$1800, 50, FALSE)</f>
        <v>0</v>
      </c>
    </row>
    <row r="1009" spans="1:40" x14ac:dyDescent="0.2">
      <c r="A1009" s="2" t="s">
        <v>512</v>
      </c>
      <c r="B1009" s="2" t="str">
        <f t="shared" si="15"/>
        <v>Manchester Ward 1</v>
      </c>
      <c r="C1009" s="2" t="s">
        <v>512</v>
      </c>
      <c r="D1009" s="2" t="str">
        <f>VLOOKUP(B1009, pct_raw!$A$2:$AX$1800, 6, FALSE)</f>
        <v xml:space="preserve"> Manchester Ward 1</v>
      </c>
      <c r="E1009" s="5">
        <f>VLOOKUP(B1009, pct_raw!$A$2:$AX$1800, 15, FALSE)</f>
        <v>9</v>
      </c>
      <c r="F1009" s="5">
        <f>VLOOKUP(B1009, pct_raw!$A$2:$AX$1800, 16, FALSE)</f>
        <v>9</v>
      </c>
      <c r="G1009" s="5">
        <f>VLOOKUP(B1009, pct_raw!$A$2:$AX$1800, 17, FALSE)</f>
        <v>0.15</v>
      </c>
      <c r="H1009">
        <f>VLOOKUP(B1009, pct_raw!$A$2:$AX$1800, 18, FALSE)</f>
        <v>0</v>
      </c>
      <c r="I1009" s="5">
        <f>VLOOKUP(B1009, pct_raw!$A$2:$AX$1800, 19, FALSE)</f>
        <v>0</v>
      </c>
      <c r="J1009">
        <f>VLOOKUP(B1009, pct_raw!$A$2:$AX$1800, 20, FALSE)</f>
        <v>0</v>
      </c>
      <c r="K1009" s="5">
        <f>VLOOKUP(B1009, pct_raw!$A$2:$AX$1800, 21, FALSE)</f>
        <v>12</v>
      </c>
      <c r="L1009" s="5">
        <f>VLOOKUP(B1009, pct_raw!$A$2:$AX$1800, 22, FALSE)</f>
        <v>12</v>
      </c>
      <c r="M1009" s="5">
        <f>VLOOKUP(B1009, pct_raw!$A$2:$AX$1800, 23, FALSE)</f>
        <v>0.22500000000000001</v>
      </c>
      <c r="N1009" s="5">
        <f>VLOOKUP(B1009, pct_raw!$A$2:$AX$1800, 24, FALSE)</f>
        <v>0</v>
      </c>
      <c r="O1009" s="5">
        <f>VLOOKUP(B1009, pct_raw!$A$2:$AX$1800, 25, FALSE)</f>
        <v>0</v>
      </c>
      <c r="P1009" s="5">
        <f>VLOOKUP(B1009, pct_raw!$A$2:$AX$1800, 26, FALSE)</f>
        <v>0</v>
      </c>
      <c r="Q1009" s="5">
        <f>VLOOKUP(B1009, pct_raw!$A$2:$AX$1800, 27, FALSE)</f>
        <v>7</v>
      </c>
      <c r="R1009" s="5">
        <f>VLOOKUP(B1009, pct_raw!$A$2:$AX$1800, 28, FALSE)</f>
        <v>7</v>
      </c>
      <c r="S1009" s="5">
        <f>VLOOKUP(B1009, pct_raw!$A$2:$AX$1800, 29, FALSE)</f>
        <v>0.15</v>
      </c>
      <c r="T1009" s="5">
        <f>VLOOKUP(B1009, pct_raw!$A$2:$AX$1800, 30, FALSE)</f>
        <v>0</v>
      </c>
      <c r="U1009" s="5">
        <f>VLOOKUP(B1009, pct_raw!$A$2:$AX$1800, 31, FALSE)</f>
        <v>0</v>
      </c>
      <c r="V1009" s="5">
        <f>VLOOKUP(B1009, pct_raw!$A$2:$AX$1800, 32, FALSE)</f>
        <v>0</v>
      </c>
      <c r="W1009" s="5">
        <f>VLOOKUP(B1009, pct_raw!$A$2:$AX$1800, 33, FALSE)</f>
        <v>0</v>
      </c>
      <c r="X1009" s="5">
        <f>VLOOKUP(B1009, pct_raw!$A$2:$AX$1800, 34, FALSE)</f>
        <v>0</v>
      </c>
      <c r="Y1009" s="5">
        <f>VLOOKUP(B1009, pct_raw!$A$2:$AX$1800, 35, FALSE)</f>
        <v>0</v>
      </c>
      <c r="Z1009" s="5">
        <f>VLOOKUP(B1009, pct_raw!$A$2:$AX$1800, 36, FALSE)</f>
        <v>10</v>
      </c>
      <c r="AA1009" s="5">
        <f>VLOOKUP(B1009, pct_raw!$A$2:$AX$1800, 37, FALSE)</f>
        <v>10</v>
      </c>
      <c r="AB1009" s="5">
        <f>VLOOKUP(B1009, pct_raw!$A$2:$AX$1800, 38, FALSE)</f>
        <v>0.22500000000000001</v>
      </c>
      <c r="AC1009" s="5">
        <f>VLOOKUP(B1009, pct_raw!$A$2:$AX$1800, 39, FALSE)</f>
        <v>0</v>
      </c>
      <c r="AD1009" s="5">
        <f>VLOOKUP(B1009, pct_raw!$A$2:$AX$1800, 40, FALSE)</f>
        <v>0</v>
      </c>
      <c r="AE1009" s="5">
        <f>VLOOKUP(B1009, pct_raw!$A$2:$AX$1800, 41, FALSE)</f>
        <v>0</v>
      </c>
      <c r="AF1009" s="5">
        <f>VLOOKUP(B1009, pct_raw!$A$2:$AX$1800, 42, FALSE)</f>
        <v>0</v>
      </c>
      <c r="AG1009" s="5">
        <f>VLOOKUP(B1009, pct_raw!$A$2:$AX$1800, 43, FALSE)</f>
        <v>0</v>
      </c>
      <c r="AH1009" s="5">
        <f>VLOOKUP(B1009, pct_raw!$A$2:$AX$1800, 44, FALSE)</f>
        <v>0</v>
      </c>
      <c r="AI1009" s="5">
        <f>VLOOKUP(B1009, pct_raw!$A$2:$AX$1800, 45, FALSE)</f>
        <v>7</v>
      </c>
      <c r="AJ1009" s="5">
        <f>VLOOKUP(B1009, pct_raw!$A$2:$AX$1800, 46, FALSE)</f>
        <v>7</v>
      </c>
      <c r="AK1009" s="5">
        <f>VLOOKUP(B1009, pct_raw!$A$2:$AX$1800, 47, FALSE)</f>
        <v>0.15</v>
      </c>
      <c r="AL1009" s="5">
        <f>VLOOKUP(B1009, pct_raw!$A$2:$AX$1800, 48, FALSE)</f>
        <v>0</v>
      </c>
      <c r="AM1009" s="5">
        <f>VLOOKUP(B1009, pct_raw!$A$2:$AX$1800, 49, FALSE)</f>
        <v>0</v>
      </c>
      <c r="AN1009" s="5">
        <f>VLOOKUP(B1009, pct_raw!$A$2:$AX$1800, 50, FALSE)</f>
        <v>0</v>
      </c>
    </row>
    <row r="1010" spans="1:40" x14ac:dyDescent="0.2">
      <c r="A1010" s="2" t="s">
        <v>507</v>
      </c>
      <c r="B1010" s="2" t="str">
        <f t="shared" si="15"/>
        <v>Manchester Ward 2</v>
      </c>
      <c r="C1010" s="2" t="s">
        <v>507</v>
      </c>
      <c r="D1010" s="2" t="str">
        <f>VLOOKUP(B1010, pct_raw!$A$2:$AX$1800, 6, FALSE)</f>
        <v xml:space="preserve"> Manchester Ward 2</v>
      </c>
      <c r="E1010" s="5">
        <f>VLOOKUP(B1010, pct_raw!$A$2:$AX$1800, 15, FALSE)</f>
        <v>8</v>
      </c>
      <c r="F1010" s="5">
        <f>VLOOKUP(B1010, pct_raw!$A$2:$AX$1800, 16, FALSE)</f>
        <v>0</v>
      </c>
      <c r="G1010" s="5">
        <f>VLOOKUP(B1010, pct_raw!$A$2:$AX$1800, 17, FALSE)</f>
        <v>0</v>
      </c>
      <c r="H1010">
        <f>VLOOKUP(B1010, pct_raw!$A$2:$AX$1800, 18, FALSE)</f>
        <v>0</v>
      </c>
      <c r="I1010" s="5">
        <f>VLOOKUP(B1010, pct_raw!$A$2:$AX$1800, 19, FALSE)</f>
        <v>0</v>
      </c>
      <c r="J1010">
        <f>VLOOKUP(B1010, pct_raw!$A$2:$AX$1800, 20, FALSE)</f>
        <v>0</v>
      </c>
      <c r="K1010" s="5">
        <f>VLOOKUP(B1010, pct_raw!$A$2:$AX$1800, 21, FALSE)</f>
        <v>14</v>
      </c>
      <c r="L1010" s="5">
        <f>VLOOKUP(B1010, pct_raw!$A$2:$AX$1800, 22, FALSE)</f>
        <v>26</v>
      </c>
      <c r="M1010" s="5">
        <f>VLOOKUP(B1010, pct_raw!$A$2:$AX$1800, 23, FALSE)</f>
        <v>0.52500000000000002</v>
      </c>
      <c r="N1010" s="5">
        <f>VLOOKUP(B1010, pct_raw!$A$2:$AX$1800, 24, FALSE)</f>
        <v>0</v>
      </c>
      <c r="O1010" s="5">
        <f>VLOOKUP(B1010, pct_raw!$A$2:$AX$1800, 25, FALSE)</f>
        <v>0</v>
      </c>
      <c r="P1010" s="5">
        <f>VLOOKUP(B1010, pct_raw!$A$2:$AX$1800, 26, FALSE)</f>
        <v>0</v>
      </c>
      <c r="Q1010" s="5">
        <f>VLOOKUP(B1010, pct_raw!$A$2:$AX$1800, 27, FALSE)</f>
        <v>9</v>
      </c>
      <c r="R1010" s="5">
        <f>VLOOKUP(B1010, pct_raw!$A$2:$AX$1800, 28, FALSE)</f>
        <v>13</v>
      </c>
      <c r="S1010" s="5">
        <f>VLOOKUP(B1010, pct_raw!$A$2:$AX$1800, 29, FALSE)</f>
        <v>0.22500000000000001</v>
      </c>
      <c r="T1010" s="5">
        <f>VLOOKUP(B1010, pct_raw!$A$2:$AX$1800, 30, FALSE)</f>
        <v>0</v>
      </c>
      <c r="U1010" s="5">
        <f>VLOOKUP(B1010, pct_raw!$A$2:$AX$1800, 31, FALSE)</f>
        <v>0</v>
      </c>
      <c r="V1010" s="5">
        <f>VLOOKUP(B1010, pct_raw!$A$2:$AX$1800, 32, FALSE)</f>
        <v>0</v>
      </c>
      <c r="W1010" s="5">
        <f>VLOOKUP(B1010, pct_raw!$A$2:$AX$1800, 33, FALSE)</f>
        <v>0</v>
      </c>
      <c r="X1010" s="5">
        <f>VLOOKUP(B1010, pct_raw!$A$2:$AX$1800, 34, FALSE)</f>
        <v>0</v>
      </c>
      <c r="Y1010" s="5">
        <f>VLOOKUP(B1010, pct_raw!$A$2:$AX$1800, 35, FALSE)</f>
        <v>0</v>
      </c>
      <c r="Z1010" s="5">
        <f>VLOOKUP(B1010, pct_raw!$A$2:$AX$1800, 36, FALSE)</f>
        <v>4</v>
      </c>
      <c r="AA1010" s="5">
        <f>VLOOKUP(B1010, pct_raw!$A$2:$AX$1800, 37, FALSE)</f>
        <v>0</v>
      </c>
      <c r="AB1010" s="5">
        <f>VLOOKUP(B1010, pct_raw!$A$2:$AX$1800, 38, FALSE)</f>
        <v>0</v>
      </c>
      <c r="AC1010" s="5">
        <f>VLOOKUP(B1010, pct_raw!$A$2:$AX$1800, 39, FALSE)</f>
        <v>7</v>
      </c>
      <c r="AD1010" s="5">
        <f>VLOOKUP(B1010, pct_raw!$A$2:$AX$1800, 40, FALSE)</f>
        <v>0</v>
      </c>
      <c r="AE1010" s="5">
        <f>VLOOKUP(B1010, pct_raw!$A$2:$AX$1800, 41, FALSE)</f>
        <v>0</v>
      </c>
      <c r="AF1010" s="5">
        <f>VLOOKUP(B1010, pct_raw!$A$2:$AX$1800, 42, FALSE)</f>
        <v>0</v>
      </c>
      <c r="AG1010" s="5">
        <f>VLOOKUP(B1010, pct_raw!$A$2:$AX$1800, 43, FALSE)</f>
        <v>0</v>
      </c>
      <c r="AH1010" s="5">
        <f>VLOOKUP(B1010, pct_raw!$A$2:$AX$1800, 44, FALSE)</f>
        <v>0</v>
      </c>
      <c r="AI1010" s="5">
        <f>VLOOKUP(B1010, pct_raw!$A$2:$AX$1800, 45, FALSE)</f>
        <v>14</v>
      </c>
      <c r="AJ1010" s="5">
        <f>VLOOKUP(B1010, pct_raw!$A$2:$AX$1800, 46, FALSE)</f>
        <v>14</v>
      </c>
      <c r="AK1010" s="5">
        <f>VLOOKUP(B1010, pct_raw!$A$2:$AX$1800, 47, FALSE)</f>
        <v>0.3</v>
      </c>
      <c r="AL1010" s="5">
        <f>VLOOKUP(B1010, pct_raw!$A$2:$AX$1800, 48, FALSE)</f>
        <v>0</v>
      </c>
      <c r="AM1010" s="5">
        <f>VLOOKUP(B1010, pct_raw!$A$2:$AX$1800, 49, FALSE)</f>
        <v>0</v>
      </c>
      <c r="AN1010" s="5">
        <f>VLOOKUP(B1010, pct_raw!$A$2:$AX$1800, 50, FALSE)</f>
        <v>0</v>
      </c>
    </row>
    <row r="1011" spans="1:40" x14ac:dyDescent="0.2">
      <c r="A1011" s="2" t="s">
        <v>510</v>
      </c>
      <c r="B1011" s="2" t="str">
        <f t="shared" si="15"/>
        <v>Manchester Ward 3</v>
      </c>
      <c r="C1011" s="2" t="s">
        <v>510</v>
      </c>
      <c r="D1011" s="2" t="str">
        <f>VLOOKUP(B1011, pct_raw!$A$2:$AX$1800, 6, FALSE)</f>
        <v xml:space="preserve"> Manchester Ward 3</v>
      </c>
      <c r="E1011" s="5">
        <f>VLOOKUP(B1011, pct_raw!$A$2:$AX$1800, 15, FALSE)</f>
        <v>15</v>
      </c>
      <c r="F1011" s="5">
        <f>VLOOKUP(B1011, pct_raw!$A$2:$AX$1800, 16, FALSE)</f>
        <v>15</v>
      </c>
      <c r="G1011" s="5">
        <f>VLOOKUP(B1011, pct_raw!$A$2:$AX$1800, 17, FALSE)</f>
        <v>0.3</v>
      </c>
      <c r="H1011">
        <f>VLOOKUP(B1011, pct_raw!$A$2:$AX$1800, 18, FALSE)</f>
        <v>0</v>
      </c>
      <c r="I1011" s="5">
        <f>VLOOKUP(B1011, pct_raw!$A$2:$AX$1800, 19, FALSE)</f>
        <v>0</v>
      </c>
      <c r="J1011">
        <f>VLOOKUP(B1011, pct_raw!$A$2:$AX$1800, 20, FALSE)</f>
        <v>0</v>
      </c>
      <c r="K1011" s="5">
        <f>VLOOKUP(B1011, pct_raw!$A$2:$AX$1800, 21, FALSE)</f>
        <v>15</v>
      </c>
      <c r="L1011" s="5">
        <f>VLOOKUP(B1011, pct_raw!$A$2:$AX$1800, 22, FALSE)</f>
        <v>15</v>
      </c>
      <c r="M1011" s="5">
        <f>VLOOKUP(B1011, pct_raw!$A$2:$AX$1800, 23, FALSE)</f>
        <v>0.3</v>
      </c>
      <c r="N1011" s="5">
        <f>VLOOKUP(B1011, pct_raw!$A$2:$AX$1800, 24, FALSE)</f>
        <v>0</v>
      </c>
      <c r="O1011" s="5">
        <f>VLOOKUP(B1011, pct_raw!$A$2:$AX$1800, 25, FALSE)</f>
        <v>0</v>
      </c>
      <c r="P1011" s="5">
        <f>VLOOKUP(B1011, pct_raw!$A$2:$AX$1800, 26, FALSE)</f>
        <v>0</v>
      </c>
      <c r="Q1011" s="5">
        <f>VLOOKUP(B1011, pct_raw!$A$2:$AX$1800, 27, FALSE)</f>
        <v>9</v>
      </c>
      <c r="R1011" s="5">
        <f>VLOOKUP(B1011, pct_raw!$A$2:$AX$1800, 28, FALSE)</f>
        <v>9</v>
      </c>
      <c r="S1011" s="5">
        <f>VLOOKUP(B1011, pct_raw!$A$2:$AX$1800, 29, FALSE)</f>
        <v>0.22500000000000001</v>
      </c>
      <c r="T1011" s="5">
        <f>VLOOKUP(B1011, pct_raw!$A$2:$AX$1800, 30, FALSE)</f>
        <v>0</v>
      </c>
      <c r="U1011" s="5">
        <f>VLOOKUP(B1011, pct_raw!$A$2:$AX$1800, 31, FALSE)</f>
        <v>0</v>
      </c>
      <c r="V1011" s="5">
        <f>VLOOKUP(B1011, pct_raw!$A$2:$AX$1800, 32, FALSE)</f>
        <v>0</v>
      </c>
      <c r="W1011" s="5">
        <f>VLOOKUP(B1011, pct_raw!$A$2:$AX$1800, 33, FALSE)</f>
        <v>0</v>
      </c>
      <c r="X1011" s="5">
        <f>VLOOKUP(B1011, pct_raw!$A$2:$AX$1800, 34, FALSE)</f>
        <v>0</v>
      </c>
      <c r="Y1011" s="5">
        <f>VLOOKUP(B1011, pct_raw!$A$2:$AX$1800, 35, FALSE)</f>
        <v>0</v>
      </c>
      <c r="Z1011" s="5">
        <f>VLOOKUP(B1011, pct_raw!$A$2:$AX$1800, 36, FALSE)</f>
        <v>0</v>
      </c>
      <c r="AA1011" s="5">
        <f>VLOOKUP(B1011, pct_raw!$A$2:$AX$1800, 37, FALSE)</f>
        <v>0</v>
      </c>
      <c r="AB1011" s="5">
        <f>VLOOKUP(B1011, pct_raw!$A$2:$AX$1800, 38, FALSE)</f>
        <v>0</v>
      </c>
      <c r="AC1011" s="5">
        <f>VLOOKUP(B1011, pct_raw!$A$2:$AX$1800, 39, FALSE)</f>
        <v>9</v>
      </c>
      <c r="AD1011" s="5">
        <f>VLOOKUP(B1011, pct_raw!$A$2:$AX$1800, 40, FALSE)</f>
        <v>9</v>
      </c>
      <c r="AE1011" s="5">
        <f>VLOOKUP(B1011, pct_raw!$A$2:$AX$1800, 41, FALSE)</f>
        <v>0.15</v>
      </c>
      <c r="AF1011" s="5">
        <f>VLOOKUP(B1011, pct_raw!$A$2:$AX$1800, 42, FALSE)</f>
        <v>0</v>
      </c>
      <c r="AG1011" s="5">
        <f>VLOOKUP(B1011, pct_raw!$A$2:$AX$1800, 43, FALSE)</f>
        <v>0</v>
      </c>
      <c r="AH1011" s="5">
        <f>VLOOKUP(B1011, pct_raw!$A$2:$AX$1800, 44, FALSE)</f>
        <v>0</v>
      </c>
      <c r="AI1011" s="5">
        <f>VLOOKUP(B1011, pct_raw!$A$2:$AX$1800, 45, FALSE)</f>
        <v>10</v>
      </c>
      <c r="AJ1011" s="5">
        <f>VLOOKUP(B1011, pct_raw!$A$2:$AX$1800, 46, FALSE)</f>
        <v>10</v>
      </c>
      <c r="AK1011" s="5">
        <f>VLOOKUP(B1011, pct_raw!$A$2:$AX$1800, 47, FALSE)</f>
        <v>0.22500000000000001</v>
      </c>
      <c r="AL1011" s="5">
        <f>VLOOKUP(B1011, pct_raw!$A$2:$AX$1800, 48, FALSE)</f>
        <v>0</v>
      </c>
      <c r="AM1011" s="5">
        <f>VLOOKUP(B1011, pct_raw!$A$2:$AX$1800, 49, FALSE)</f>
        <v>0</v>
      </c>
      <c r="AN1011" s="5">
        <f>VLOOKUP(B1011, pct_raw!$A$2:$AX$1800, 50, FALSE)</f>
        <v>0</v>
      </c>
    </row>
    <row r="1012" spans="1:40" x14ac:dyDescent="0.2">
      <c r="A1012" s="2" t="s">
        <v>628</v>
      </c>
      <c r="B1012" s="2" t="str">
        <f t="shared" si="15"/>
        <v>Marengo City</v>
      </c>
      <c r="C1012" s="2" t="s">
        <v>628</v>
      </c>
      <c r="D1012" s="2" t="str">
        <f>VLOOKUP(B1012, pct_raw!$A$2:$AX$1800, 6, FALSE)</f>
        <v xml:space="preserve"> Marengo City</v>
      </c>
      <c r="E1012" s="5">
        <f>VLOOKUP(B1012, pct_raw!$A$2:$AX$1800, 15, FALSE)</f>
        <v>15</v>
      </c>
      <c r="F1012" s="5">
        <f>VLOOKUP(B1012, pct_raw!$A$2:$AX$1800, 16, FALSE)</f>
        <v>15</v>
      </c>
      <c r="G1012" s="5">
        <f>VLOOKUP(B1012, pct_raw!$A$2:$AX$1800, 17, FALSE)</f>
        <v>0.3</v>
      </c>
      <c r="H1012">
        <f>VLOOKUP(B1012, pct_raw!$A$2:$AX$1800, 18, FALSE)</f>
        <v>0</v>
      </c>
      <c r="I1012" s="5">
        <f>VLOOKUP(B1012, pct_raw!$A$2:$AX$1800, 19, FALSE)</f>
        <v>0</v>
      </c>
      <c r="J1012">
        <f>VLOOKUP(B1012, pct_raw!$A$2:$AX$1800, 20, FALSE)</f>
        <v>0</v>
      </c>
      <c r="K1012" s="5">
        <f>VLOOKUP(B1012, pct_raw!$A$2:$AX$1800, 21, FALSE)</f>
        <v>14</v>
      </c>
      <c r="L1012" s="5">
        <f>VLOOKUP(B1012, pct_raw!$A$2:$AX$1800, 22, FALSE)</f>
        <v>14</v>
      </c>
      <c r="M1012" s="5">
        <f>VLOOKUP(B1012, pct_raw!$A$2:$AX$1800, 23, FALSE)</f>
        <v>0.3</v>
      </c>
      <c r="N1012" s="5">
        <f>VLOOKUP(B1012, pct_raw!$A$2:$AX$1800, 24, FALSE)</f>
        <v>0</v>
      </c>
      <c r="O1012" s="5">
        <f>VLOOKUP(B1012, pct_raw!$A$2:$AX$1800, 25, FALSE)</f>
        <v>0</v>
      </c>
      <c r="P1012" s="5">
        <f>VLOOKUP(B1012, pct_raw!$A$2:$AX$1800, 26, FALSE)</f>
        <v>0</v>
      </c>
      <c r="Q1012" s="5">
        <f>VLOOKUP(B1012, pct_raw!$A$2:$AX$1800, 27, FALSE)</f>
        <v>7</v>
      </c>
      <c r="R1012" s="5">
        <f>VLOOKUP(B1012, pct_raw!$A$2:$AX$1800, 28, FALSE)</f>
        <v>0</v>
      </c>
      <c r="S1012" s="5">
        <f>VLOOKUP(B1012, pct_raw!$A$2:$AX$1800, 29, FALSE)</f>
        <v>0</v>
      </c>
      <c r="T1012" s="5">
        <f>VLOOKUP(B1012, pct_raw!$A$2:$AX$1800, 30, FALSE)</f>
        <v>0</v>
      </c>
      <c r="U1012" s="5">
        <f>VLOOKUP(B1012, pct_raw!$A$2:$AX$1800, 31, FALSE)</f>
        <v>0</v>
      </c>
      <c r="V1012" s="5">
        <f>VLOOKUP(B1012, pct_raw!$A$2:$AX$1800, 32, FALSE)</f>
        <v>0</v>
      </c>
      <c r="W1012" s="5">
        <f>VLOOKUP(B1012, pct_raw!$A$2:$AX$1800, 33, FALSE)</f>
        <v>0</v>
      </c>
      <c r="X1012" s="5">
        <f>VLOOKUP(B1012, pct_raw!$A$2:$AX$1800, 34, FALSE)</f>
        <v>0</v>
      </c>
      <c r="Y1012" s="5">
        <f>VLOOKUP(B1012, pct_raw!$A$2:$AX$1800, 35, FALSE)</f>
        <v>0</v>
      </c>
      <c r="Z1012" s="5">
        <f>VLOOKUP(B1012, pct_raw!$A$2:$AX$1800, 36, FALSE)</f>
        <v>30</v>
      </c>
      <c r="AA1012" s="5">
        <f>VLOOKUP(B1012, pct_raw!$A$2:$AX$1800, 37, FALSE)</f>
        <v>30</v>
      </c>
      <c r="AB1012" s="5">
        <f>VLOOKUP(B1012, pct_raw!$A$2:$AX$1800, 38, FALSE)</f>
        <v>0.5</v>
      </c>
      <c r="AC1012" s="5">
        <f>VLOOKUP(B1012, pct_raw!$A$2:$AX$1800, 39, FALSE)</f>
        <v>2</v>
      </c>
      <c r="AD1012" s="5">
        <f>VLOOKUP(B1012, pct_raw!$A$2:$AX$1800, 40, FALSE)</f>
        <v>0</v>
      </c>
      <c r="AE1012" s="5">
        <f>VLOOKUP(B1012, pct_raw!$A$2:$AX$1800, 41, FALSE)</f>
        <v>0</v>
      </c>
      <c r="AF1012" s="5">
        <f>VLOOKUP(B1012, pct_raw!$A$2:$AX$1800, 42, FALSE)</f>
        <v>0</v>
      </c>
      <c r="AG1012" s="5">
        <f>VLOOKUP(B1012, pct_raw!$A$2:$AX$1800, 43, FALSE)</f>
        <v>0</v>
      </c>
      <c r="AH1012" s="5">
        <f>VLOOKUP(B1012, pct_raw!$A$2:$AX$1800, 44, FALSE)</f>
        <v>0</v>
      </c>
      <c r="AI1012" s="5">
        <f>VLOOKUP(B1012, pct_raw!$A$2:$AX$1800, 45, FALSE)</f>
        <v>16</v>
      </c>
      <c r="AJ1012" s="5">
        <f>VLOOKUP(B1012, pct_raw!$A$2:$AX$1800, 46, FALSE)</f>
        <v>16</v>
      </c>
      <c r="AK1012" s="5">
        <f>VLOOKUP(B1012, pct_raw!$A$2:$AX$1800, 47, FALSE)</f>
        <v>0.3</v>
      </c>
      <c r="AL1012" s="5">
        <f>VLOOKUP(B1012, pct_raw!$A$2:$AX$1800, 48, FALSE)</f>
        <v>2</v>
      </c>
      <c r="AM1012" s="5">
        <f>VLOOKUP(B1012, pct_raw!$A$2:$AX$1800, 49, FALSE)</f>
        <v>0</v>
      </c>
      <c r="AN1012" s="5">
        <f>VLOOKUP(B1012, pct_raw!$A$2:$AX$1800, 50, FALSE)</f>
        <v>0</v>
      </c>
    </row>
    <row r="1013" spans="1:40" x14ac:dyDescent="0.2">
      <c r="A1013" s="2" t="s">
        <v>314</v>
      </c>
      <c r="B1013" s="2" t="str">
        <f t="shared" si="15"/>
        <v>Marietta Washington</v>
      </c>
      <c r="C1013" s="2" t="s">
        <v>5002</v>
      </c>
      <c r="D1013" s="2" t="str">
        <f>VLOOKUP(B1013, pct_raw!$A$2:$AX$1800, 6, FALSE)</f>
        <v xml:space="preserve"> MARIETTA  WASHINGTON</v>
      </c>
      <c r="E1013" s="5">
        <f>VLOOKUP(B1013, pct_raw!$A$2:$AX$1800, 15, FALSE)</f>
        <v>5</v>
      </c>
      <c r="F1013" s="5">
        <f>VLOOKUP(B1013, pct_raw!$A$2:$AX$1800, 16, FALSE)</f>
        <v>5</v>
      </c>
      <c r="G1013" s="5">
        <f>VLOOKUP(B1013, pct_raw!$A$2:$AX$1800, 17, FALSE)</f>
        <v>0.16</v>
      </c>
      <c r="H1013">
        <f>VLOOKUP(B1013, pct_raw!$A$2:$AX$1800, 18, FALSE)</f>
        <v>0</v>
      </c>
      <c r="I1013" s="5">
        <f>VLOOKUP(B1013, pct_raw!$A$2:$AX$1800, 19, FALSE)</f>
        <v>0</v>
      </c>
      <c r="J1013">
        <f>VLOOKUP(B1013, pct_raw!$A$2:$AX$1800, 20, FALSE)</f>
        <v>0</v>
      </c>
      <c r="K1013" s="5">
        <f>VLOOKUP(B1013, pct_raw!$A$2:$AX$1800, 21, FALSE)</f>
        <v>12</v>
      </c>
      <c r="L1013" s="5">
        <f>VLOOKUP(B1013, pct_raw!$A$2:$AX$1800, 22, FALSE)</f>
        <v>15</v>
      </c>
      <c r="M1013" s="5">
        <f>VLOOKUP(B1013, pct_raw!$A$2:$AX$1800, 23, FALSE)</f>
        <v>0.16</v>
      </c>
      <c r="N1013" s="5">
        <f>VLOOKUP(B1013, pct_raw!$A$2:$AX$1800, 24, FALSE)</f>
        <v>0</v>
      </c>
      <c r="O1013" s="5">
        <f>VLOOKUP(B1013, pct_raw!$A$2:$AX$1800, 25, FALSE)</f>
        <v>0</v>
      </c>
      <c r="P1013" s="5">
        <f>VLOOKUP(B1013, pct_raw!$A$2:$AX$1800, 26, FALSE)</f>
        <v>0</v>
      </c>
      <c r="Q1013" s="5">
        <f>VLOOKUP(B1013, pct_raw!$A$2:$AX$1800, 27, FALSE)</f>
        <v>0</v>
      </c>
      <c r="R1013" s="5">
        <f>VLOOKUP(B1013, pct_raw!$A$2:$AX$1800, 28, FALSE)</f>
        <v>0</v>
      </c>
      <c r="S1013" s="5">
        <f>VLOOKUP(B1013, pct_raw!$A$2:$AX$1800, 29, FALSE)</f>
        <v>0</v>
      </c>
      <c r="T1013" s="5">
        <f>VLOOKUP(B1013, pct_raw!$A$2:$AX$1800, 30, FALSE)</f>
        <v>0</v>
      </c>
      <c r="U1013" s="5">
        <f>VLOOKUP(B1013, pct_raw!$A$2:$AX$1800, 31, FALSE)</f>
        <v>0</v>
      </c>
      <c r="V1013" s="5">
        <f>VLOOKUP(B1013, pct_raw!$A$2:$AX$1800, 32, FALSE)</f>
        <v>0</v>
      </c>
      <c r="W1013" s="5">
        <f>VLOOKUP(B1013, pct_raw!$A$2:$AX$1800, 33, FALSE)</f>
        <v>0</v>
      </c>
      <c r="X1013" s="5">
        <f>VLOOKUP(B1013, pct_raw!$A$2:$AX$1800, 34, FALSE)</f>
        <v>0</v>
      </c>
      <c r="Y1013" s="5">
        <f>VLOOKUP(B1013, pct_raw!$A$2:$AX$1800, 35, FALSE)</f>
        <v>0</v>
      </c>
      <c r="Z1013" s="5">
        <f>VLOOKUP(B1013, pct_raw!$A$2:$AX$1800, 36, FALSE)</f>
        <v>0</v>
      </c>
      <c r="AA1013" s="5">
        <f>VLOOKUP(B1013, pct_raw!$A$2:$AX$1800, 37, FALSE)</f>
        <v>0</v>
      </c>
      <c r="AB1013" s="5">
        <f>VLOOKUP(B1013, pct_raw!$A$2:$AX$1800, 38, FALSE)</f>
        <v>0</v>
      </c>
      <c r="AC1013" s="5">
        <f>VLOOKUP(B1013, pct_raw!$A$2:$AX$1800, 39, FALSE)</f>
        <v>0</v>
      </c>
      <c r="AD1013" s="5">
        <f>VLOOKUP(B1013, pct_raw!$A$2:$AX$1800, 40, FALSE)</f>
        <v>0</v>
      </c>
      <c r="AE1013" s="5">
        <f>VLOOKUP(B1013, pct_raw!$A$2:$AX$1800, 41, FALSE)</f>
        <v>0</v>
      </c>
      <c r="AF1013" s="5">
        <f>VLOOKUP(B1013, pct_raw!$A$2:$AX$1800, 42, FALSE)</f>
        <v>0</v>
      </c>
      <c r="AG1013" s="5">
        <f>VLOOKUP(B1013, pct_raw!$A$2:$AX$1800, 43, FALSE)</f>
        <v>0</v>
      </c>
      <c r="AH1013" s="5">
        <f>VLOOKUP(B1013, pct_raw!$A$2:$AX$1800, 44, FALSE)</f>
        <v>0</v>
      </c>
      <c r="AI1013" s="5">
        <f>VLOOKUP(B1013, pct_raw!$A$2:$AX$1800, 45, FALSE)</f>
        <v>3</v>
      </c>
      <c r="AJ1013" s="5">
        <f>VLOOKUP(B1013, pct_raw!$A$2:$AX$1800, 46, FALSE)</f>
        <v>0</v>
      </c>
      <c r="AK1013" s="5">
        <f>VLOOKUP(B1013, pct_raw!$A$2:$AX$1800, 47, FALSE)</f>
        <v>0</v>
      </c>
      <c r="AL1013" s="5">
        <f>VLOOKUP(B1013, pct_raw!$A$2:$AX$1800, 48, FALSE)</f>
        <v>0</v>
      </c>
      <c r="AM1013" s="5">
        <f>VLOOKUP(B1013, pct_raw!$A$2:$AX$1800, 49, FALSE)</f>
        <v>0</v>
      </c>
      <c r="AN1013" s="5">
        <f>VLOOKUP(B1013, pct_raw!$A$2:$AX$1800, 50, FALSE)</f>
        <v>0</v>
      </c>
    </row>
    <row r="1014" spans="1:40" x14ac:dyDescent="0.2">
      <c r="A1014" s="2" t="s">
        <v>251</v>
      </c>
      <c r="B1014" s="2" t="str">
        <f t="shared" si="15"/>
        <v>Marion</v>
      </c>
      <c r="C1014" s="2" t="s">
        <v>251</v>
      </c>
      <c r="D1014" s="2" t="str">
        <f>VLOOKUP(B1014, pct_raw!$A$2:$AX$1800, 6, FALSE)</f>
        <v xml:space="preserve"> MARION</v>
      </c>
      <c r="E1014" s="5">
        <f>VLOOKUP(B1014, pct_raw!$A$2:$AX$1800, 15, FALSE)</f>
        <v>3</v>
      </c>
      <c r="F1014" s="5">
        <f>VLOOKUP(B1014, pct_raw!$A$2:$AX$1800, 16, FALSE)</f>
        <v>3</v>
      </c>
      <c r="G1014" s="5">
        <f>VLOOKUP(B1014, pct_raw!$A$2:$AX$1800, 17, FALSE)</f>
        <v>5.5599999999999997E-2</v>
      </c>
      <c r="H1014">
        <f>VLOOKUP(B1014, pct_raw!$A$2:$AX$1800, 18, FALSE)</f>
        <v>0</v>
      </c>
      <c r="I1014" s="5">
        <f>VLOOKUP(B1014, pct_raw!$A$2:$AX$1800, 19, FALSE)</f>
        <v>0</v>
      </c>
      <c r="J1014">
        <f>VLOOKUP(B1014, pct_raw!$A$2:$AX$1800, 20, FALSE)</f>
        <v>0</v>
      </c>
      <c r="K1014" s="5">
        <f>VLOOKUP(B1014, pct_raw!$A$2:$AX$1800, 21, FALSE)</f>
        <v>6</v>
      </c>
      <c r="L1014" s="5">
        <f>VLOOKUP(B1014, pct_raw!$A$2:$AX$1800, 22, FALSE)</f>
        <v>6</v>
      </c>
      <c r="M1014" s="5">
        <f>VLOOKUP(B1014, pct_raw!$A$2:$AX$1800, 23, FALSE)</f>
        <v>0.16669999999999999</v>
      </c>
      <c r="N1014" s="5">
        <f>VLOOKUP(B1014, pct_raw!$A$2:$AX$1800, 24, FALSE)</f>
        <v>0</v>
      </c>
      <c r="O1014" s="5">
        <f>VLOOKUP(B1014, pct_raw!$A$2:$AX$1800, 25, FALSE)</f>
        <v>0</v>
      </c>
      <c r="P1014" s="5">
        <f>VLOOKUP(B1014, pct_raw!$A$2:$AX$1800, 26, FALSE)</f>
        <v>0</v>
      </c>
      <c r="Q1014" s="5">
        <f>VLOOKUP(B1014, pct_raw!$A$2:$AX$1800, 27, FALSE)</f>
        <v>0</v>
      </c>
      <c r="R1014" s="5">
        <f>VLOOKUP(B1014, pct_raw!$A$2:$AX$1800, 28, FALSE)</f>
        <v>0</v>
      </c>
      <c r="S1014" s="5">
        <f>VLOOKUP(B1014, pct_raw!$A$2:$AX$1800, 29, FALSE)</f>
        <v>0</v>
      </c>
      <c r="T1014" s="5">
        <f>VLOOKUP(B1014, pct_raw!$A$2:$AX$1800, 30, FALSE)</f>
        <v>0</v>
      </c>
      <c r="U1014" s="5">
        <f>VLOOKUP(B1014, pct_raw!$A$2:$AX$1800, 31, FALSE)</f>
        <v>0</v>
      </c>
      <c r="V1014" s="5">
        <f>VLOOKUP(B1014, pct_raw!$A$2:$AX$1800, 32, FALSE)</f>
        <v>0</v>
      </c>
      <c r="W1014" s="5">
        <f>VLOOKUP(B1014, pct_raw!$A$2:$AX$1800, 33, FALSE)</f>
        <v>0</v>
      </c>
      <c r="X1014" s="5">
        <f>VLOOKUP(B1014, pct_raw!$A$2:$AX$1800, 34, FALSE)</f>
        <v>0</v>
      </c>
      <c r="Y1014" s="5">
        <f>VLOOKUP(B1014, pct_raw!$A$2:$AX$1800, 35, FALSE)</f>
        <v>0</v>
      </c>
      <c r="Z1014" s="5">
        <f>VLOOKUP(B1014, pct_raw!$A$2:$AX$1800, 36, FALSE)</f>
        <v>3</v>
      </c>
      <c r="AA1014" s="5">
        <f>VLOOKUP(B1014, pct_raw!$A$2:$AX$1800, 37, FALSE)</f>
        <v>3</v>
      </c>
      <c r="AB1014" s="5">
        <f>VLOOKUP(B1014, pct_raw!$A$2:$AX$1800, 38, FALSE)</f>
        <v>5.5599999999999997E-2</v>
      </c>
      <c r="AC1014" s="5">
        <f>VLOOKUP(B1014, pct_raw!$A$2:$AX$1800, 39, FALSE)</f>
        <v>0</v>
      </c>
      <c r="AD1014" s="5">
        <f>VLOOKUP(B1014, pct_raw!$A$2:$AX$1800, 40, FALSE)</f>
        <v>0</v>
      </c>
      <c r="AE1014" s="5">
        <f>VLOOKUP(B1014, pct_raw!$A$2:$AX$1800, 41, FALSE)</f>
        <v>0</v>
      </c>
      <c r="AF1014" s="5">
        <f>VLOOKUP(B1014, pct_raw!$A$2:$AX$1800, 42, FALSE)</f>
        <v>0</v>
      </c>
      <c r="AG1014" s="5">
        <f>VLOOKUP(B1014, pct_raw!$A$2:$AX$1800, 43, FALSE)</f>
        <v>0</v>
      </c>
      <c r="AH1014" s="5">
        <f>VLOOKUP(B1014, pct_raw!$A$2:$AX$1800, 44, FALSE)</f>
        <v>0</v>
      </c>
      <c r="AI1014" s="5">
        <f>VLOOKUP(B1014, pct_raw!$A$2:$AX$1800, 45, FALSE)</f>
        <v>0</v>
      </c>
      <c r="AJ1014" s="5">
        <f>VLOOKUP(B1014, pct_raw!$A$2:$AX$1800, 46, FALSE)</f>
        <v>0</v>
      </c>
      <c r="AK1014" s="5">
        <f>VLOOKUP(B1014, pct_raw!$A$2:$AX$1800, 47, FALSE)</f>
        <v>0</v>
      </c>
      <c r="AL1014" s="5">
        <f>VLOOKUP(B1014, pct_raw!$A$2:$AX$1800, 48, FALSE)</f>
        <v>0</v>
      </c>
      <c r="AM1014" s="5">
        <f>VLOOKUP(B1014, pct_raw!$A$2:$AX$1800, 49, FALSE)</f>
        <v>0</v>
      </c>
      <c r="AN1014" s="5">
        <f>VLOOKUP(B1014, pct_raw!$A$2:$AX$1800, 50, FALSE)</f>
        <v>0</v>
      </c>
    </row>
    <row r="1015" spans="1:40" x14ac:dyDescent="0.2">
      <c r="A1015" s="2" t="s">
        <v>251</v>
      </c>
      <c r="B1015" s="2" t="str">
        <f t="shared" si="15"/>
        <v>Marion</v>
      </c>
      <c r="C1015" s="2" t="s">
        <v>251</v>
      </c>
      <c r="D1015" s="2" t="str">
        <f>VLOOKUP(B1015, pct_raw!$A$2:$AX$1800, 6, FALSE)</f>
        <v xml:space="preserve"> MARION</v>
      </c>
      <c r="E1015" s="5">
        <f>VLOOKUP(B1015, pct_raw!$A$2:$AX$1800, 15, FALSE)</f>
        <v>3</v>
      </c>
      <c r="F1015" s="5">
        <f>VLOOKUP(B1015, pct_raw!$A$2:$AX$1800, 16, FALSE)</f>
        <v>3</v>
      </c>
      <c r="G1015" s="5">
        <f>VLOOKUP(B1015, pct_raw!$A$2:$AX$1800, 17, FALSE)</f>
        <v>5.5599999999999997E-2</v>
      </c>
      <c r="H1015">
        <f>VLOOKUP(B1015, pct_raw!$A$2:$AX$1800, 18, FALSE)</f>
        <v>0</v>
      </c>
      <c r="I1015" s="5">
        <f>VLOOKUP(B1015, pct_raw!$A$2:$AX$1800, 19, FALSE)</f>
        <v>0</v>
      </c>
      <c r="J1015">
        <f>VLOOKUP(B1015, pct_raw!$A$2:$AX$1800, 20, FALSE)</f>
        <v>0</v>
      </c>
      <c r="K1015" s="5">
        <f>VLOOKUP(B1015, pct_raw!$A$2:$AX$1800, 21, FALSE)</f>
        <v>6</v>
      </c>
      <c r="L1015" s="5">
        <f>VLOOKUP(B1015, pct_raw!$A$2:$AX$1800, 22, FALSE)</f>
        <v>6</v>
      </c>
      <c r="M1015" s="5">
        <f>VLOOKUP(B1015, pct_raw!$A$2:$AX$1800, 23, FALSE)</f>
        <v>0.16669999999999999</v>
      </c>
      <c r="N1015" s="5">
        <f>VLOOKUP(B1015, pct_raw!$A$2:$AX$1800, 24, FALSE)</f>
        <v>0</v>
      </c>
      <c r="O1015" s="5">
        <f>VLOOKUP(B1015, pct_raw!$A$2:$AX$1800, 25, FALSE)</f>
        <v>0</v>
      </c>
      <c r="P1015" s="5">
        <f>VLOOKUP(B1015, pct_raw!$A$2:$AX$1800, 26, FALSE)</f>
        <v>0</v>
      </c>
      <c r="Q1015" s="5">
        <f>VLOOKUP(B1015, pct_raw!$A$2:$AX$1800, 27, FALSE)</f>
        <v>0</v>
      </c>
      <c r="R1015" s="5">
        <f>VLOOKUP(B1015, pct_raw!$A$2:$AX$1800, 28, FALSE)</f>
        <v>0</v>
      </c>
      <c r="S1015" s="5">
        <f>VLOOKUP(B1015, pct_raw!$A$2:$AX$1800, 29, FALSE)</f>
        <v>0</v>
      </c>
      <c r="T1015" s="5">
        <f>VLOOKUP(B1015, pct_raw!$A$2:$AX$1800, 30, FALSE)</f>
        <v>0</v>
      </c>
      <c r="U1015" s="5">
        <f>VLOOKUP(B1015, pct_raw!$A$2:$AX$1800, 31, FALSE)</f>
        <v>0</v>
      </c>
      <c r="V1015" s="5">
        <f>VLOOKUP(B1015, pct_raw!$A$2:$AX$1800, 32, FALSE)</f>
        <v>0</v>
      </c>
      <c r="W1015" s="5">
        <f>VLOOKUP(B1015, pct_raw!$A$2:$AX$1800, 33, FALSE)</f>
        <v>0</v>
      </c>
      <c r="X1015" s="5">
        <f>VLOOKUP(B1015, pct_raw!$A$2:$AX$1800, 34, FALSE)</f>
        <v>0</v>
      </c>
      <c r="Y1015" s="5">
        <f>VLOOKUP(B1015, pct_raw!$A$2:$AX$1800, 35, FALSE)</f>
        <v>0</v>
      </c>
      <c r="Z1015" s="5">
        <f>VLOOKUP(B1015, pct_raw!$A$2:$AX$1800, 36, FALSE)</f>
        <v>3</v>
      </c>
      <c r="AA1015" s="5">
        <f>VLOOKUP(B1015, pct_raw!$A$2:$AX$1800, 37, FALSE)</f>
        <v>3</v>
      </c>
      <c r="AB1015" s="5">
        <f>VLOOKUP(B1015, pct_raw!$A$2:$AX$1800, 38, FALSE)</f>
        <v>5.5599999999999997E-2</v>
      </c>
      <c r="AC1015" s="5">
        <f>VLOOKUP(B1015, pct_raw!$A$2:$AX$1800, 39, FALSE)</f>
        <v>0</v>
      </c>
      <c r="AD1015" s="5">
        <f>VLOOKUP(B1015, pct_raw!$A$2:$AX$1800, 40, FALSE)</f>
        <v>0</v>
      </c>
      <c r="AE1015" s="5">
        <f>VLOOKUP(B1015, pct_raw!$A$2:$AX$1800, 41, FALSE)</f>
        <v>0</v>
      </c>
      <c r="AF1015" s="5">
        <f>VLOOKUP(B1015, pct_raw!$A$2:$AX$1800, 42, FALSE)</f>
        <v>0</v>
      </c>
      <c r="AG1015" s="5">
        <f>VLOOKUP(B1015, pct_raw!$A$2:$AX$1800, 43, FALSE)</f>
        <v>0</v>
      </c>
      <c r="AH1015" s="5">
        <f>VLOOKUP(B1015, pct_raw!$A$2:$AX$1800, 44, FALSE)</f>
        <v>0</v>
      </c>
      <c r="AI1015" s="5">
        <f>VLOOKUP(B1015, pct_raw!$A$2:$AX$1800, 45, FALSE)</f>
        <v>0</v>
      </c>
      <c r="AJ1015" s="5">
        <f>VLOOKUP(B1015, pct_raw!$A$2:$AX$1800, 46, FALSE)</f>
        <v>0</v>
      </c>
      <c r="AK1015" s="5">
        <f>VLOOKUP(B1015, pct_raw!$A$2:$AX$1800, 47, FALSE)</f>
        <v>0</v>
      </c>
      <c r="AL1015" s="5">
        <f>VLOOKUP(B1015, pct_raw!$A$2:$AX$1800, 48, FALSE)</f>
        <v>0</v>
      </c>
      <c r="AM1015" s="5">
        <f>VLOOKUP(B1015, pct_raw!$A$2:$AX$1800, 49, FALSE)</f>
        <v>0</v>
      </c>
      <c r="AN1015" s="5">
        <f>VLOOKUP(B1015, pct_raw!$A$2:$AX$1800, 50, FALSE)</f>
        <v>0</v>
      </c>
    </row>
    <row r="1016" spans="1:40" x14ac:dyDescent="0.2">
      <c r="A1016" s="2" t="s">
        <v>690</v>
      </c>
      <c r="B1016" s="2" t="str">
        <f t="shared" si="15"/>
        <v>Marion 01</v>
      </c>
      <c r="C1016" s="2" t="s">
        <v>690</v>
      </c>
      <c r="D1016" s="2" t="str">
        <f>VLOOKUP(B1016, pct_raw!$A$2:$AX$1800, 6, FALSE)</f>
        <v xml:space="preserve"> Marion 01</v>
      </c>
      <c r="E1016" s="5">
        <f>VLOOKUP(B1016, pct_raw!$A$2:$AX$1800, 15, FALSE)</f>
        <v>18</v>
      </c>
      <c r="F1016" s="5">
        <f>VLOOKUP(B1016, pct_raw!$A$2:$AX$1800, 16, FALSE)</f>
        <v>18</v>
      </c>
      <c r="G1016" s="5">
        <f>VLOOKUP(B1016, pct_raw!$A$2:$AX$1800, 17, FALSE)</f>
        <v>0</v>
      </c>
      <c r="H1016">
        <f>VLOOKUP(B1016, pct_raw!$A$2:$AX$1800, 18, FALSE)</f>
        <v>0</v>
      </c>
      <c r="I1016" s="5">
        <f>VLOOKUP(B1016, pct_raw!$A$2:$AX$1800, 19, FALSE)</f>
        <v>0</v>
      </c>
      <c r="J1016">
        <f>VLOOKUP(B1016, pct_raw!$A$2:$AX$1800, 20, FALSE)</f>
        <v>0</v>
      </c>
      <c r="K1016" s="5">
        <f>VLOOKUP(B1016, pct_raw!$A$2:$AX$1800, 21, FALSE)</f>
        <v>25</v>
      </c>
      <c r="L1016" s="5">
        <f>VLOOKUP(B1016, pct_raw!$A$2:$AX$1800, 22, FALSE)</f>
        <v>25</v>
      </c>
      <c r="M1016" s="5">
        <f>VLOOKUP(B1016, pct_raw!$A$2:$AX$1800, 23, FALSE)</f>
        <v>0.4395</v>
      </c>
      <c r="N1016" s="5">
        <f>VLOOKUP(B1016, pct_raw!$A$2:$AX$1800, 24, FALSE)</f>
        <v>0</v>
      </c>
      <c r="O1016" s="5">
        <f>VLOOKUP(B1016, pct_raw!$A$2:$AX$1800, 25, FALSE)</f>
        <v>0</v>
      </c>
      <c r="P1016" s="5">
        <f>VLOOKUP(B1016, pct_raw!$A$2:$AX$1800, 26, FALSE)</f>
        <v>0</v>
      </c>
      <c r="Q1016" s="5">
        <f>VLOOKUP(B1016, pct_raw!$A$2:$AX$1800, 27, FALSE)</f>
        <v>22</v>
      </c>
      <c r="R1016" s="5">
        <f>VLOOKUP(B1016, pct_raw!$A$2:$AX$1800, 28, FALSE)</f>
        <v>22</v>
      </c>
      <c r="S1016" s="5">
        <f>VLOOKUP(B1016, pct_raw!$A$2:$AX$1800, 29, FALSE)</f>
        <v>0</v>
      </c>
      <c r="T1016" s="5">
        <f>VLOOKUP(B1016, pct_raw!$A$2:$AX$1800, 30, FALSE)</f>
        <v>0</v>
      </c>
      <c r="U1016" s="5">
        <f>VLOOKUP(B1016, pct_raw!$A$2:$AX$1800, 31, FALSE)</f>
        <v>0</v>
      </c>
      <c r="V1016" s="5">
        <f>VLOOKUP(B1016, pct_raw!$A$2:$AX$1800, 32, FALSE)</f>
        <v>0</v>
      </c>
      <c r="W1016" s="5">
        <f>VLOOKUP(B1016, pct_raw!$A$2:$AX$1800, 33, FALSE)</f>
        <v>0</v>
      </c>
      <c r="X1016" s="5">
        <f>VLOOKUP(B1016, pct_raw!$A$2:$AX$1800, 34, FALSE)</f>
        <v>0</v>
      </c>
      <c r="Y1016" s="5">
        <f>VLOOKUP(B1016, pct_raw!$A$2:$AX$1800, 35, FALSE)</f>
        <v>0</v>
      </c>
      <c r="Z1016" s="5">
        <f>VLOOKUP(B1016, pct_raw!$A$2:$AX$1800, 36, FALSE)</f>
        <v>58</v>
      </c>
      <c r="AA1016" s="5">
        <f>VLOOKUP(B1016, pct_raw!$A$2:$AX$1800, 37, FALSE)</f>
        <v>58</v>
      </c>
      <c r="AB1016" s="5">
        <f>VLOOKUP(B1016, pct_raw!$A$2:$AX$1800, 38, FALSE)</f>
        <v>0.87909999999999999</v>
      </c>
      <c r="AC1016" s="5">
        <f>VLOOKUP(B1016, pct_raw!$A$2:$AX$1800, 39, FALSE)</f>
        <v>0</v>
      </c>
      <c r="AD1016" s="5">
        <f>VLOOKUP(B1016, pct_raw!$A$2:$AX$1800, 40, FALSE)</f>
        <v>0</v>
      </c>
      <c r="AE1016" s="5">
        <f>VLOOKUP(B1016, pct_raw!$A$2:$AX$1800, 41, FALSE)</f>
        <v>0</v>
      </c>
      <c r="AF1016" s="5">
        <f>VLOOKUP(B1016, pct_raw!$A$2:$AX$1800, 42, FALSE)</f>
        <v>0</v>
      </c>
      <c r="AG1016" s="5">
        <f>VLOOKUP(B1016, pct_raw!$A$2:$AX$1800, 43, FALSE)</f>
        <v>0</v>
      </c>
      <c r="AH1016" s="5">
        <f>VLOOKUP(B1016, pct_raw!$A$2:$AX$1800, 44, FALSE)</f>
        <v>0</v>
      </c>
      <c r="AI1016" s="5">
        <f>VLOOKUP(B1016, pct_raw!$A$2:$AX$1800, 45, FALSE)</f>
        <v>28</v>
      </c>
      <c r="AJ1016" s="5">
        <f>VLOOKUP(B1016, pct_raw!$A$2:$AX$1800, 46, FALSE)</f>
        <v>28</v>
      </c>
      <c r="AK1016" s="5">
        <f>VLOOKUP(B1016, pct_raw!$A$2:$AX$1800, 47, FALSE)</f>
        <v>0.87909999999999999</v>
      </c>
      <c r="AL1016" s="5">
        <f>VLOOKUP(B1016, pct_raw!$A$2:$AX$1800, 48, FALSE)</f>
        <v>9</v>
      </c>
      <c r="AM1016" s="5">
        <f>VLOOKUP(B1016, pct_raw!$A$2:$AX$1800, 49, FALSE)</f>
        <v>9</v>
      </c>
      <c r="AN1016" s="5">
        <f>VLOOKUP(B1016, pct_raw!$A$2:$AX$1800, 50, FALSE)</f>
        <v>0</v>
      </c>
    </row>
    <row r="1017" spans="1:40" x14ac:dyDescent="0.2">
      <c r="A1017" s="2" t="s">
        <v>700</v>
      </c>
      <c r="B1017" s="2" t="str">
        <f t="shared" si="15"/>
        <v>Marion 02</v>
      </c>
      <c r="C1017" s="2" t="s">
        <v>700</v>
      </c>
      <c r="D1017" s="2" t="str">
        <f>VLOOKUP(B1017, pct_raw!$A$2:$AX$1800, 6, FALSE)</f>
        <v xml:space="preserve"> Marion 02</v>
      </c>
      <c r="E1017" s="5">
        <f>VLOOKUP(B1017, pct_raw!$A$2:$AX$1800, 15, FALSE)</f>
        <v>31</v>
      </c>
      <c r="F1017" s="5">
        <f>VLOOKUP(B1017, pct_raw!$A$2:$AX$1800, 16, FALSE)</f>
        <v>37</v>
      </c>
      <c r="G1017" s="5">
        <f>VLOOKUP(B1017, pct_raw!$A$2:$AX$1800, 17, FALSE)</f>
        <v>0.4395</v>
      </c>
      <c r="H1017">
        <f>VLOOKUP(B1017, pct_raw!$A$2:$AX$1800, 18, FALSE)</f>
        <v>0</v>
      </c>
      <c r="I1017" s="5">
        <f>VLOOKUP(B1017, pct_raw!$A$2:$AX$1800, 19, FALSE)</f>
        <v>0</v>
      </c>
      <c r="J1017">
        <f>VLOOKUP(B1017, pct_raw!$A$2:$AX$1800, 20, FALSE)</f>
        <v>0</v>
      </c>
      <c r="K1017" s="5">
        <f>VLOOKUP(B1017, pct_raw!$A$2:$AX$1800, 21, FALSE)</f>
        <v>14</v>
      </c>
      <c r="L1017" s="5">
        <f>VLOOKUP(B1017, pct_raw!$A$2:$AX$1800, 22, FALSE)</f>
        <v>10</v>
      </c>
      <c r="M1017" s="5">
        <f>VLOOKUP(B1017, pct_raw!$A$2:$AX$1800, 23, FALSE)</f>
        <v>0</v>
      </c>
      <c r="N1017" s="5">
        <f>VLOOKUP(B1017, pct_raw!$A$2:$AX$1800, 24, FALSE)</f>
        <v>0</v>
      </c>
      <c r="O1017" s="5">
        <f>VLOOKUP(B1017, pct_raw!$A$2:$AX$1800, 25, FALSE)</f>
        <v>0</v>
      </c>
      <c r="P1017" s="5">
        <f>VLOOKUP(B1017, pct_raw!$A$2:$AX$1800, 26, FALSE)</f>
        <v>0</v>
      </c>
      <c r="Q1017" s="5">
        <f>VLOOKUP(B1017, pct_raw!$A$2:$AX$1800, 27, FALSE)</f>
        <v>12</v>
      </c>
      <c r="R1017" s="5">
        <f>VLOOKUP(B1017, pct_raw!$A$2:$AX$1800, 28, FALSE)</f>
        <v>2</v>
      </c>
      <c r="S1017" s="5">
        <f>VLOOKUP(B1017, pct_raw!$A$2:$AX$1800, 29, FALSE)</f>
        <v>0</v>
      </c>
      <c r="T1017" s="5">
        <f>VLOOKUP(B1017, pct_raw!$A$2:$AX$1800, 30, FALSE)</f>
        <v>0</v>
      </c>
      <c r="U1017" s="5">
        <f>VLOOKUP(B1017, pct_raw!$A$2:$AX$1800, 31, FALSE)</f>
        <v>0</v>
      </c>
      <c r="V1017" s="5">
        <f>VLOOKUP(B1017, pct_raw!$A$2:$AX$1800, 32, FALSE)</f>
        <v>0</v>
      </c>
      <c r="W1017" s="5">
        <f>VLOOKUP(B1017, pct_raw!$A$2:$AX$1800, 33, FALSE)</f>
        <v>0</v>
      </c>
      <c r="X1017" s="5">
        <f>VLOOKUP(B1017, pct_raw!$A$2:$AX$1800, 34, FALSE)</f>
        <v>0</v>
      </c>
      <c r="Y1017" s="5">
        <f>VLOOKUP(B1017, pct_raw!$A$2:$AX$1800, 35, FALSE)</f>
        <v>0</v>
      </c>
      <c r="Z1017" s="5">
        <f>VLOOKUP(B1017, pct_raw!$A$2:$AX$1800, 36, FALSE)</f>
        <v>41</v>
      </c>
      <c r="AA1017" s="5">
        <f>VLOOKUP(B1017, pct_raw!$A$2:$AX$1800, 37, FALSE)</f>
        <v>46</v>
      </c>
      <c r="AB1017" s="5">
        <f>VLOOKUP(B1017, pct_raw!$A$2:$AX$1800, 38, FALSE)</f>
        <v>0.4395</v>
      </c>
      <c r="AC1017" s="5">
        <f>VLOOKUP(B1017, pct_raw!$A$2:$AX$1800, 39, FALSE)</f>
        <v>0</v>
      </c>
      <c r="AD1017" s="5">
        <f>VLOOKUP(B1017, pct_raw!$A$2:$AX$1800, 40, FALSE)</f>
        <v>0</v>
      </c>
      <c r="AE1017" s="5">
        <f>VLOOKUP(B1017, pct_raw!$A$2:$AX$1800, 41, FALSE)</f>
        <v>0</v>
      </c>
      <c r="AF1017" s="5">
        <f>VLOOKUP(B1017, pct_raw!$A$2:$AX$1800, 42, FALSE)</f>
        <v>0</v>
      </c>
      <c r="AG1017" s="5">
        <f>VLOOKUP(B1017, pct_raw!$A$2:$AX$1800, 43, FALSE)</f>
        <v>0</v>
      </c>
      <c r="AH1017" s="5">
        <f>VLOOKUP(B1017, pct_raw!$A$2:$AX$1800, 44, FALSE)</f>
        <v>0</v>
      </c>
      <c r="AI1017" s="5">
        <f>VLOOKUP(B1017, pct_raw!$A$2:$AX$1800, 45, FALSE)</f>
        <v>16</v>
      </c>
      <c r="AJ1017" s="5">
        <f>VLOOKUP(B1017, pct_raw!$A$2:$AX$1800, 46, FALSE)</f>
        <v>21</v>
      </c>
      <c r="AK1017" s="5">
        <f>VLOOKUP(B1017, pct_raw!$A$2:$AX$1800, 47, FALSE)</f>
        <v>0.4395</v>
      </c>
      <c r="AL1017" s="5">
        <f>VLOOKUP(B1017, pct_raw!$A$2:$AX$1800, 48, FALSE)</f>
        <v>2</v>
      </c>
      <c r="AM1017" s="5">
        <f>VLOOKUP(B1017, pct_raw!$A$2:$AX$1800, 49, FALSE)</f>
        <v>0</v>
      </c>
      <c r="AN1017" s="5">
        <f>VLOOKUP(B1017, pct_raw!$A$2:$AX$1800, 50, FALSE)</f>
        <v>0</v>
      </c>
    </row>
    <row r="1018" spans="1:40" x14ac:dyDescent="0.2">
      <c r="A1018" s="2" t="s">
        <v>697</v>
      </c>
      <c r="B1018" s="2" t="str">
        <f t="shared" si="15"/>
        <v>Marion 03</v>
      </c>
      <c r="C1018" s="2" t="s">
        <v>697</v>
      </c>
      <c r="D1018" s="2" t="str">
        <f>VLOOKUP(B1018, pct_raw!$A$2:$AX$1800, 6, FALSE)</f>
        <v xml:space="preserve"> Marion 03</v>
      </c>
      <c r="E1018" s="5">
        <f>VLOOKUP(B1018, pct_raw!$A$2:$AX$1800, 15, FALSE)</f>
        <v>0</v>
      </c>
      <c r="F1018" s="5">
        <f>VLOOKUP(B1018, pct_raw!$A$2:$AX$1800, 16, FALSE)</f>
        <v>0</v>
      </c>
      <c r="G1018" s="5">
        <f>VLOOKUP(B1018, pct_raw!$A$2:$AX$1800, 17, FALSE)</f>
        <v>0</v>
      </c>
      <c r="H1018">
        <f>VLOOKUP(B1018, pct_raw!$A$2:$AX$1800, 18, FALSE)</f>
        <v>0</v>
      </c>
      <c r="I1018" s="5">
        <f>VLOOKUP(B1018, pct_raw!$A$2:$AX$1800, 19, FALSE)</f>
        <v>0</v>
      </c>
      <c r="J1018">
        <f>VLOOKUP(B1018, pct_raw!$A$2:$AX$1800, 20, FALSE)</f>
        <v>0</v>
      </c>
      <c r="K1018" s="5">
        <f>VLOOKUP(B1018, pct_raw!$A$2:$AX$1800, 21, FALSE)</f>
        <v>24</v>
      </c>
      <c r="L1018" s="5">
        <f>VLOOKUP(B1018, pct_raw!$A$2:$AX$1800, 22, FALSE)</f>
        <v>24</v>
      </c>
      <c r="M1018" s="5">
        <f>VLOOKUP(B1018, pct_raw!$A$2:$AX$1800, 23, FALSE)</f>
        <v>0.4395</v>
      </c>
      <c r="N1018" s="5">
        <f>VLOOKUP(B1018, pct_raw!$A$2:$AX$1800, 24, FALSE)</f>
        <v>0</v>
      </c>
      <c r="O1018" s="5">
        <f>VLOOKUP(B1018, pct_raw!$A$2:$AX$1800, 25, FALSE)</f>
        <v>0</v>
      </c>
      <c r="P1018" s="5">
        <f>VLOOKUP(B1018, pct_raw!$A$2:$AX$1800, 26, FALSE)</f>
        <v>0</v>
      </c>
      <c r="Q1018" s="5">
        <f>VLOOKUP(B1018, pct_raw!$A$2:$AX$1800, 27, FALSE)</f>
        <v>28</v>
      </c>
      <c r="R1018" s="5">
        <f>VLOOKUP(B1018, pct_raw!$A$2:$AX$1800, 28, FALSE)</f>
        <v>33</v>
      </c>
      <c r="S1018" s="5">
        <f>VLOOKUP(B1018, pct_raw!$A$2:$AX$1800, 29, FALSE)</f>
        <v>0.4395</v>
      </c>
      <c r="T1018" s="5">
        <f>VLOOKUP(B1018, pct_raw!$A$2:$AX$1800, 30, FALSE)</f>
        <v>1</v>
      </c>
      <c r="U1018" s="5">
        <f>VLOOKUP(B1018, pct_raw!$A$2:$AX$1800, 31, FALSE)</f>
        <v>0</v>
      </c>
      <c r="V1018" s="5">
        <f>VLOOKUP(B1018, pct_raw!$A$2:$AX$1800, 32, FALSE)</f>
        <v>0</v>
      </c>
      <c r="W1018" s="5">
        <f>VLOOKUP(B1018, pct_raw!$A$2:$AX$1800, 33, FALSE)</f>
        <v>0</v>
      </c>
      <c r="X1018" s="5">
        <f>VLOOKUP(B1018, pct_raw!$A$2:$AX$1800, 34, FALSE)</f>
        <v>0</v>
      </c>
      <c r="Y1018" s="5">
        <f>VLOOKUP(B1018, pct_raw!$A$2:$AX$1800, 35, FALSE)</f>
        <v>0</v>
      </c>
      <c r="Z1018" s="5">
        <f>VLOOKUP(B1018, pct_raw!$A$2:$AX$1800, 36, FALSE)</f>
        <v>38</v>
      </c>
      <c r="AA1018" s="5">
        <f>VLOOKUP(B1018, pct_raw!$A$2:$AX$1800, 37, FALSE)</f>
        <v>39</v>
      </c>
      <c r="AB1018" s="5">
        <f>VLOOKUP(B1018, pct_raw!$A$2:$AX$1800, 38, FALSE)</f>
        <v>0.87909999999999999</v>
      </c>
      <c r="AC1018" s="5">
        <f>VLOOKUP(B1018, pct_raw!$A$2:$AX$1800, 39, FALSE)</f>
        <v>0</v>
      </c>
      <c r="AD1018" s="5">
        <f>VLOOKUP(B1018, pct_raw!$A$2:$AX$1800, 40, FALSE)</f>
        <v>0</v>
      </c>
      <c r="AE1018" s="5">
        <f>VLOOKUP(B1018, pct_raw!$A$2:$AX$1800, 41, FALSE)</f>
        <v>0</v>
      </c>
      <c r="AF1018" s="5">
        <f>VLOOKUP(B1018, pct_raw!$A$2:$AX$1800, 42, FALSE)</f>
        <v>3</v>
      </c>
      <c r="AG1018" s="5">
        <f>VLOOKUP(B1018, pct_raw!$A$2:$AX$1800, 43, FALSE)</f>
        <v>0</v>
      </c>
      <c r="AH1018" s="5">
        <f>VLOOKUP(B1018, pct_raw!$A$2:$AX$1800, 44, FALSE)</f>
        <v>0</v>
      </c>
      <c r="AI1018" s="5">
        <f>VLOOKUP(B1018, pct_raw!$A$2:$AX$1800, 45, FALSE)</f>
        <v>35</v>
      </c>
      <c r="AJ1018" s="5">
        <f>VLOOKUP(B1018, pct_raw!$A$2:$AX$1800, 46, FALSE)</f>
        <v>35</v>
      </c>
      <c r="AK1018" s="5">
        <f>VLOOKUP(B1018, pct_raw!$A$2:$AX$1800, 47, FALSE)</f>
        <v>0.4395</v>
      </c>
      <c r="AL1018" s="5">
        <f>VLOOKUP(B1018, pct_raw!$A$2:$AX$1800, 48, FALSE)</f>
        <v>2</v>
      </c>
      <c r="AM1018" s="5">
        <f>VLOOKUP(B1018, pct_raw!$A$2:$AX$1800, 49, FALSE)</f>
        <v>0</v>
      </c>
      <c r="AN1018" s="5">
        <f>VLOOKUP(B1018, pct_raw!$A$2:$AX$1800, 50, FALSE)</f>
        <v>0</v>
      </c>
    </row>
    <row r="1019" spans="1:40" x14ac:dyDescent="0.2">
      <c r="A1019" s="2" t="s">
        <v>701</v>
      </c>
      <c r="B1019" s="2" t="str">
        <f t="shared" si="15"/>
        <v>Marion 04</v>
      </c>
      <c r="C1019" s="2" t="s">
        <v>701</v>
      </c>
      <c r="D1019" s="2" t="str">
        <f>VLOOKUP(B1019, pct_raw!$A$2:$AX$1800, 6, FALSE)</f>
        <v xml:space="preserve"> Marion 04</v>
      </c>
      <c r="E1019" s="5">
        <f>VLOOKUP(B1019, pct_raw!$A$2:$AX$1800, 15, FALSE)</f>
        <v>16</v>
      </c>
      <c r="F1019" s="5">
        <f>VLOOKUP(B1019, pct_raw!$A$2:$AX$1800, 16, FALSE)</f>
        <v>16</v>
      </c>
      <c r="G1019" s="5">
        <f>VLOOKUP(B1019, pct_raw!$A$2:$AX$1800, 17, FALSE)</f>
        <v>0.4395</v>
      </c>
      <c r="H1019">
        <f>VLOOKUP(B1019, pct_raw!$A$2:$AX$1800, 18, FALSE)</f>
        <v>0</v>
      </c>
      <c r="I1019" s="5">
        <f>VLOOKUP(B1019, pct_raw!$A$2:$AX$1800, 19, FALSE)</f>
        <v>0</v>
      </c>
      <c r="J1019">
        <f>VLOOKUP(B1019, pct_raw!$A$2:$AX$1800, 20, FALSE)</f>
        <v>0</v>
      </c>
      <c r="K1019" s="5">
        <f>VLOOKUP(B1019, pct_raw!$A$2:$AX$1800, 21, FALSE)</f>
        <v>19</v>
      </c>
      <c r="L1019" s="5">
        <f>VLOOKUP(B1019, pct_raw!$A$2:$AX$1800, 22, FALSE)</f>
        <v>19</v>
      </c>
      <c r="M1019" s="5">
        <f>VLOOKUP(B1019, pct_raw!$A$2:$AX$1800, 23, FALSE)</f>
        <v>0.4395</v>
      </c>
      <c r="N1019" s="5">
        <f>VLOOKUP(B1019, pct_raw!$A$2:$AX$1800, 24, FALSE)</f>
        <v>0</v>
      </c>
      <c r="O1019" s="5">
        <f>VLOOKUP(B1019, pct_raw!$A$2:$AX$1800, 25, FALSE)</f>
        <v>0</v>
      </c>
      <c r="P1019" s="5">
        <f>VLOOKUP(B1019, pct_raw!$A$2:$AX$1800, 26, FALSE)</f>
        <v>0</v>
      </c>
      <c r="Q1019" s="5">
        <f>VLOOKUP(B1019, pct_raw!$A$2:$AX$1800, 27, FALSE)</f>
        <v>0</v>
      </c>
      <c r="R1019" s="5">
        <f>VLOOKUP(B1019, pct_raw!$A$2:$AX$1800, 28, FALSE)</f>
        <v>0</v>
      </c>
      <c r="S1019" s="5">
        <f>VLOOKUP(B1019, pct_raw!$A$2:$AX$1800, 29, FALSE)</f>
        <v>0</v>
      </c>
      <c r="T1019" s="5">
        <f>VLOOKUP(B1019, pct_raw!$A$2:$AX$1800, 30, FALSE)</f>
        <v>0</v>
      </c>
      <c r="U1019" s="5">
        <f>VLOOKUP(B1019, pct_raw!$A$2:$AX$1800, 31, FALSE)</f>
        <v>0</v>
      </c>
      <c r="V1019" s="5">
        <f>VLOOKUP(B1019, pct_raw!$A$2:$AX$1800, 32, FALSE)</f>
        <v>0</v>
      </c>
      <c r="W1019" s="5">
        <f>VLOOKUP(B1019, pct_raw!$A$2:$AX$1800, 33, FALSE)</f>
        <v>0</v>
      </c>
      <c r="X1019" s="5">
        <f>VLOOKUP(B1019, pct_raw!$A$2:$AX$1800, 34, FALSE)</f>
        <v>0</v>
      </c>
      <c r="Y1019" s="5">
        <f>VLOOKUP(B1019, pct_raw!$A$2:$AX$1800, 35, FALSE)</f>
        <v>0</v>
      </c>
      <c r="Z1019" s="5">
        <f>VLOOKUP(B1019, pct_raw!$A$2:$AX$1800, 36, FALSE)</f>
        <v>32</v>
      </c>
      <c r="AA1019" s="5">
        <f>VLOOKUP(B1019, pct_raw!$A$2:$AX$1800, 37, FALSE)</f>
        <v>32</v>
      </c>
      <c r="AB1019" s="5">
        <f>VLOOKUP(B1019, pct_raw!$A$2:$AX$1800, 38, FALSE)</f>
        <v>0.4395</v>
      </c>
      <c r="AC1019" s="5">
        <f>VLOOKUP(B1019, pct_raw!$A$2:$AX$1800, 39, FALSE)</f>
        <v>0</v>
      </c>
      <c r="AD1019" s="5">
        <f>VLOOKUP(B1019, pct_raw!$A$2:$AX$1800, 40, FALSE)</f>
        <v>0</v>
      </c>
      <c r="AE1019" s="5">
        <f>VLOOKUP(B1019, pct_raw!$A$2:$AX$1800, 41, FALSE)</f>
        <v>0</v>
      </c>
      <c r="AF1019" s="5">
        <f>VLOOKUP(B1019, pct_raw!$A$2:$AX$1800, 42, FALSE)</f>
        <v>0</v>
      </c>
      <c r="AG1019" s="5">
        <f>VLOOKUP(B1019, pct_raw!$A$2:$AX$1800, 43, FALSE)</f>
        <v>0</v>
      </c>
      <c r="AH1019" s="5">
        <f>VLOOKUP(B1019, pct_raw!$A$2:$AX$1800, 44, FALSE)</f>
        <v>0</v>
      </c>
      <c r="AI1019" s="5">
        <f>VLOOKUP(B1019, pct_raw!$A$2:$AX$1800, 45, FALSE)</f>
        <v>14</v>
      </c>
      <c r="AJ1019" s="5">
        <f>VLOOKUP(B1019, pct_raw!$A$2:$AX$1800, 46, FALSE)</f>
        <v>14</v>
      </c>
      <c r="AK1019" s="5">
        <f>VLOOKUP(B1019, pct_raw!$A$2:$AX$1800, 47, FALSE)</f>
        <v>0.4395</v>
      </c>
      <c r="AL1019" s="5">
        <f>VLOOKUP(B1019, pct_raw!$A$2:$AX$1800, 48, FALSE)</f>
        <v>10</v>
      </c>
      <c r="AM1019" s="5">
        <f>VLOOKUP(B1019, pct_raw!$A$2:$AX$1800, 49, FALSE)</f>
        <v>0</v>
      </c>
      <c r="AN1019" s="5">
        <f>VLOOKUP(B1019, pct_raw!$A$2:$AX$1800, 50, FALSE)</f>
        <v>0</v>
      </c>
    </row>
    <row r="1020" spans="1:40" x14ac:dyDescent="0.2">
      <c r="A1020" s="2" t="s">
        <v>687</v>
      </c>
      <c r="B1020" s="2" t="str">
        <f t="shared" si="15"/>
        <v>Marion 05</v>
      </c>
      <c r="C1020" s="2" t="s">
        <v>687</v>
      </c>
      <c r="D1020" s="2" t="str">
        <f>VLOOKUP(B1020, pct_raw!$A$2:$AX$1800, 6, FALSE)</f>
        <v xml:space="preserve"> Marion 05</v>
      </c>
      <c r="E1020" s="5">
        <f>VLOOKUP(B1020, pct_raw!$A$2:$AX$1800, 15, FALSE)</f>
        <v>51</v>
      </c>
      <c r="F1020" s="5">
        <f>VLOOKUP(B1020, pct_raw!$A$2:$AX$1800, 16, FALSE)</f>
        <v>53</v>
      </c>
      <c r="G1020" s="5">
        <f>VLOOKUP(B1020, pct_raw!$A$2:$AX$1800, 17, FALSE)</f>
        <v>0.4395</v>
      </c>
      <c r="H1020">
        <f>VLOOKUP(B1020, pct_raw!$A$2:$AX$1800, 18, FALSE)</f>
        <v>0</v>
      </c>
      <c r="I1020" s="5">
        <f>VLOOKUP(B1020, pct_raw!$A$2:$AX$1800, 19, FALSE)</f>
        <v>0</v>
      </c>
      <c r="J1020">
        <f>VLOOKUP(B1020, pct_raw!$A$2:$AX$1800, 20, FALSE)</f>
        <v>0</v>
      </c>
      <c r="K1020" s="5">
        <f>VLOOKUP(B1020, pct_raw!$A$2:$AX$1800, 21, FALSE)</f>
        <v>68</v>
      </c>
      <c r="L1020" s="5">
        <f>VLOOKUP(B1020, pct_raw!$A$2:$AX$1800, 22, FALSE)</f>
        <v>87</v>
      </c>
      <c r="M1020" s="5">
        <f>VLOOKUP(B1020, pct_raw!$A$2:$AX$1800, 23, FALSE)</f>
        <v>1.3186</v>
      </c>
      <c r="N1020" s="5">
        <f>VLOOKUP(B1020, pct_raw!$A$2:$AX$1800, 24, FALSE)</f>
        <v>1</v>
      </c>
      <c r="O1020" s="5">
        <f>VLOOKUP(B1020, pct_raw!$A$2:$AX$1800, 25, FALSE)</f>
        <v>0</v>
      </c>
      <c r="P1020" s="5">
        <f>VLOOKUP(B1020, pct_raw!$A$2:$AX$1800, 26, FALSE)</f>
        <v>0</v>
      </c>
      <c r="Q1020" s="5">
        <f>VLOOKUP(B1020, pct_raw!$A$2:$AX$1800, 27, FALSE)</f>
        <v>49</v>
      </c>
      <c r="R1020" s="5">
        <f>VLOOKUP(B1020, pct_raw!$A$2:$AX$1800, 28, FALSE)</f>
        <v>57</v>
      </c>
      <c r="S1020" s="5">
        <f>VLOOKUP(B1020, pct_raw!$A$2:$AX$1800, 29, FALSE)</f>
        <v>0.87909999999999999</v>
      </c>
      <c r="T1020" s="5">
        <f>VLOOKUP(B1020, pct_raw!$A$2:$AX$1800, 30, FALSE)</f>
        <v>0</v>
      </c>
      <c r="U1020" s="5">
        <f>VLOOKUP(B1020, pct_raw!$A$2:$AX$1800, 31, FALSE)</f>
        <v>0</v>
      </c>
      <c r="V1020" s="5">
        <f>VLOOKUP(B1020, pct_raw!$A$2:$AX$1800, 32, FALSE)</f>
        <v>0</v>
      </c>
      <c r="W1020" s="5">
        <f>VLOOKUP(B1020, pct_raw!$A$2:$AX$1800, 33, FALSE)</f>
        <v>0</v>
      </c>
      <c r="X1020" s="5">
        <f>VLOOKUP(B1020, pct_raw!$A$2:$AX$1800, 34, FALSE)</f>
        <v>0</v>
      </c>
      <c r="Y1020" s="5">
        <f>VLOOKUP(B1020, pct_raw!$A$2:$AX$1800, 35, FALSE)</f>
        <v>0</v>
      </c>
      <c r="Z1020" s="5">
        <f>VLOOKUP(B1020, pct_raw!$A$2:$AX$1800, 36, FALSE)</f>
        <v>41</v>
      </c>
      <c r="AA1020" s="5">
        <f>VLOOKUP(B1020, pct_raw!$A$2:$AX$1800, 37, FALSE)</f>
        <v>57</v>
      </c>
      <c r="AB1020" s="5">
        <f>VLOOKUP(B1020, pct_raw!$A$2:$AX$1800, 38, FALSE)</f>
        <v>0.87909999999999999</v>
      </c>
      <c r="AC1020" s="5">
        <f>VLOOKUP(B1020, pct_raw!$A$2:$AX$1800, 39, FALSE)</f>
        <v>6</v>
      </c>
      <c r="AD1020" s="5">
        <f>VLOOKUP(B1020, pct_raw!$A$2:$AX$1800, 40, FALSE)</f>
        <v>0</v>
      </c>
      <c r="AE1020" s="5">
        <f>VLOOKUP(B1020, pct_raw!$A$2:$AX$1800, 41, FALSE)</f>
        <v>0</v>
      </c>
      <c r="AF1020" s="5">
        <f>VLOOKUP(B1020, pct_raw!$A$2:$AX$1800, 42, FALSE)</f>
        <v>5</v>
      </c>
      <c r="AG1020" s="5">
        <f>VLOOKUP(B1020, pct_raw!$A$2:$AX$1800, 43, FALSE)</f>
        <v>18</v>
      </c>
      <c r="AH1020" s="5">
        <f>VLOOKUP(B1020, pct_raw!$A$2:$AX$1800, 44, FALSE)</f>
        <v>0</v>
      </c>
      <c r="AI1020" s="5">
        <f>VLOOKUP(B1020, pct_raw!$A$2:$AX$1800, 45, FALSE)</f>
        <v>40</v>
      </c>
      <c r="AJ1020" s="5">
        <f>VLOOKUP(B1020, pct_raw!$A$2:$AX$1800, 46, FALSE)</f>
        <v>0</v>
      </c>
      <c r="AK1020" s="5">
        <f>VLOOKUP(B1020, pct_raw!$A$2:$AX$1800, 47, FALSE)</f>
        <v>0</v>
      </c>
      <c r="AL1020" s="5">
        <f>VLOOKUP(B1020, pct_raw!$A$2:$AX$1800, 48, FALSE)</f>
        <v>11</v>
      </c>
      <c r="AM1020" s="5">
        <f>VLOOKUP(B1020, pct_raw!$A$2:$AX$1800, 49, FALSE)</f>
        <v>0</v>
      </c>
      <c r="AN1020" s="5">
        <f>VLOOKUP(B1020, pct_raw!$A$2:$AX$1800, 50, FALSE)</f>
        <v>0</v>
      </c>
    </row>
    <row r="1021" spans="1:40" x14ac:dyDescent="0.2">
      <c r="A1021" s="2" t="s">
        <v>691</v>
      </c>
      <c r="B1021" s="2" t="str">
        <f t="shared" si="15"/>
        <v>Marion 06</v>
      </c>
      <c r="C1021" s="2" t="s">
        <v>691</v>
      </c>
      <c r="D1021" s="2" t="str">
        <f>VLOOKUP(B1021, pct_raw!$A$2:$AX$1800, 6, FALSE)</f>
        <v xml:space="preserve"> Marion 06</v>
      </c>
      <c r="E1021" s="5">
        <f>VLOOKUP(B1021, pct_raw!$A$2:$AX$1800, 15, FALSE)</f>
        <v>38</v>
      </c>
      <c r="F1021" s="5">
        <f>VLOOKUP(B1021, pct_raw!$A$2:$AX$1800, 16, FALSE)</f>
        <v>52</v>
      </c>
      <c r="G1021" s="5">
        <f>VLOOKUP(B1021, pct_raw!$A$2:$AX$1800, 17, FALSE)</f>
        <v>0.87909999999999999</v>
      </c>
      <c r="H1021">
        <f>VLOOKUP(B1021, pct_raw!$A$2:$AX$1800, 18, FALSE)</f>
        <v>0</v>
      </c>
      <c r="I1021" s="5">
        <f>VLOOKUP(B1021, pct_raw!$A$2:$AX$1800, 19, FALSE)</f>
        <v>0</v>
      </c>
      <c r="J1021">
        <f>VLOOKUP(B1021, pct_raw!$A$2:$AX$1800, 20, FALSE)</f>
        <v>0</v>
      </c>
      <c r="K1021" s="5">
        <f>VLOOKUP(B1021, pct_raw!$A$2:$AX$1800, 21, FALSE)</f>
        <v>47</v>
      </c>
      <c r="L1021" s="5">
        <f>VLOOKUP(B1021, pct_raw!$A$2:$AX$1800, 22, FALSE)</f>
        <v>56</v>
      </c>
      <c r="M1021" s="5">
        <f>VLOOKUP(B1021, pct_raw!$A$2:$AX$1800, 23, FALSE)</f>
        <v>0.87909999999999999</v>
      </c>
      <c r="N1021" s="5">
        <f>VLOOKUP(B1021, pct_raw!$A$2:$AX$1800, 24, FALSE)</f>
        <v>0</v>
      </c>
      <c r="O1021" s="5">
        <f>VLOOKUP(B1021, pct_raw!$A$2:$AX$1800, 25, FALSE)</f>
        <v>0</v>
      </c>
      <c r="P1021" s="5">
        <f>VLOOKUP(B1021, pct_raw!$A$2:$AX$1800, 26, FALSE)</f>
        <v>0</v>
      </c>
      <c r="Q1021" s="5">
        <f>VLOOKUP(B1021, pct_raw!$A$2:$AX$1800, 27, FALSE)</f>
        <v>25</v>
      </c>
      <c r="R1021" s="5">
        <f>VLOOKUP(B1021, pct_raw!$A$2:$AX$1800, 28, FALSE)</f>
        <v>0</v>
      </c>
      <c r="S1021" s="5">
        <f>VLOOKUP(B1021, pct_raw!$A$2:$AX$1800, 29, FALSE)</f>
        <v>0</v>
      </c>
      <c r="T1021" s="5">
        <f>VLOOKUP(B1021, pct_raw!$A$2:$AX$1800, 30, FALSE)</f>
        <v>0</v>
      </c>
      <c r="U1021" s="5">
        <f>VLOOKUP(B1021, pct_raw!$A$2:$AX$1800, 31, FALSE)</f>
        <v>0</v>
      </c>
      <c r="V1021" s="5">
        <f>VLOOKUP(B1021, pct_raw!$A$2:$AX$1800, 32, FALSE)</f>
        <v>0</v>
      </c>
      <c r="W1021" s="5">
        <f>VLOOKUP(B1021, pct_raw!$A$2:$AX$1800, 33, FALSE)</f>
        <v>0</v>
      </c>
      <c r="X1021" s="5">
        <f>VLOOKUP(B1021, pct_raw!$A$2:$AX$1800, 34, FALSE)</f>
        <v>0</v>
      </c>
      <c r="Y1021" s="5">
        <f>VLOOKUP(B1021, pct_raw!$A$2:$AX$1800, 35, FALSE)</f>
        <v>0</v>
      </c>
      <c r="Z1021" s="5">
        <f>VLOOKUP(B1021, pct_raw!$A$2:$AX$1800, 36, FALSE)</f>
        <v>56</v>
      </c>
      <c r="AA1021" s="5">
        <f>VLOOKUP(B1021, pct_raw!$A$2:$AX$1800, 37, FALSE)</f>
        <v>57</v>
      </c>
      <c r="AB1021" s="5">
        <f>VLOOKUP(B1021, pct_raw!$A$2:$AX$1800, 38, FALSE)</f>
        <v>0.87909999999999999</v>
      </c>
      <c r="AC1021" s="5">
        <f>VLOOKUP(B1021, pct_raw!$A$2:$AX$1800, 39, FALSE)</f>
        <v>0</v>
      </c>
      <c r="AD1021" s="5">
        <f>VLOOKUP(B1021, pct_raw!$A$2:$AX$1800, 40, FALSE)</f>
        <v>0</v>
      </c>
      <c r="AE1021" s="5">
        <f>VLOOKUP(B1021, pct_raw!$A$2:$AX$1800, 41, FALSE)</f>
        <v>0</v>
      </c>
      <c r="AF1021" s="5">
        <f>VLOOKUP(B1021, pct_raw!$A$2:$AX$1800, 42, FALSE)</f>
        <v>0</v>
      </c>
      <c r="AG1021" s="5">
        <f>VLOOKUP(B1021, pct_raw!$A$2:$AX$1800, 43, FALSE)</f>
        <v>0</v>
      </c>
      <c r="AH1021" s="5">
        <f>VLOOKUP(B1021, pct_raw!$A$2:$AX$1800, 44, FALSE)</f>
        <v>0</v>
      </c>
      <c r="AI1021" s="5">
        <f>VLOOKUP(B1021, pct_raw!$A$2:$AX$1800, 45, FALSE)</f>
        <v>41</v>
      </c>
      <c r="AJ1021" s="5">
        <f>VLOOKUP(B1021, pct_raw!$A$2:$AX$1800, 46, FALSE)</f>
        <v>46</v>
      </c>
      <c r="AK1021" s="5">
        <f>VLOOKUP(B1021, pct_raw!$A$2:$AX$1800, 47, FALSE)</f>
        <v>0.4395</v>
      </c>
      <c r="AL1021" s="5">
        <f>VLOOKUP(B1021, pct_raw!$A$2:$AX$1800, 48, FALSE)</f>
        <v>8</v>
      </c>
      <c r="AM1021" s="5">
        <f>VLOOKUP(B1021, pct_raw!$A$2:$AX$1800, 49, FALSE)</f>
        <v>0</v>
      </c>
      <c r="AN1021" s="5">
        <f>VLOOKUP(B1021, pct_raw!$A$2:$AX$1800, 50, FALSE)</f>
        <v>0</v>
      </c>
    </row>
    <row r="1022" spans="1:40" x14ac:dyDescent="0.2">
      <c r="A1022" s="2" t="s">
        <v>1454</v>
      </c>
      <c r="B1022" s="2" t="str">
        <f t="shared" si="15"/>
        <v>Marion 07</v>
      </c>
      <c r="C1022" s="2" t="s">
        <v>1454</v>
      </c>
      <c r="D1022" s="2" t="str">
        <f>VLOOKUP(B1022, pct_raw!$A$2:$AX$1800, 6, FALSE)</f>
        <v xml:space="preserve"> Marion 07</v>
      </c>
      <c r="E1022" s="5">
        <f>VLOOKUP(B1022, pct_raw!$A$2:$AX$1800, 15, FALSE)</f>
        <v>41</v>
      </c>
      <c r="F1022" s="5">
        <f>VLOOKUP(B1022, pct_raw!$A$2:$AX$1800, 16, FALSE)</f>
        <v>42</v>
      </c>
      <c r="G1022" s="5">
        <f>VLOOKUP(B1022, pct_raw!$A$2:$AX$1800, 17, FALSE)</f>
        <v>0.4395</v>
      </c>
      <c r="H1022">
        <f>VLOOKUP(B1022, pct_raw!$A$2:$AX$1800, 18, FALSE)</f>
        <v>0</v>
      </c>
      <c r="I1022" s="5">
        <f>VLOOKUP(B1022, pct_raw!$A$2:$AX$1800, 19, FALSE)</f>
        <v>0</v>
      </c>
      <c r="J1022">
        <f>VLOOKUP(B1022, pct_raw!$A$2:$AX$1800, 20, FALSE)</f>
        <v>0</v>
      </c>
      <c r="K1022" s="5">
        <f>VLOOKUP(B1022, pct_raw!$A$2:$AX$1800, 21, FALSE)</f>
        <v>48</v>
      </c>
      <c r="L1022" s="5">
        <f>VLOOKUP(B1022, pct_raw!$A$2:$AX$1800, 22, FALSE)</f>
        <v>54</v>
      </c>
      <c r="M1022" s="5">
        <f>VLOOKUP(B1022, pct_raw!$A$2:$AX$1800, 23, FALSE)</f>
        <v>0.4395</v>
      </c>
      <c r="N1022" s="5">
        <f>VLOOKUP(B1022, pct_raw!$A$2:$AX$1800, 24, FALSE)</f>
        <v>0</v>
      </c>
      <c r="O1022" s="5">
        <f>VLOOKUP(B1022, pct_raw!$A$2:$AX$1800, 25, FALSE)</f>
        <v>0</v>
      </c>
      <c r="P1022" s="5">
        <f>VLOOKUP(B1022, pct_raw!$A$2:$AX$1800, 26, FALSE)</f>
        <v>0</v>
      </c>
      <c r="Q1022" s="5">
        <f>VLOOKUP(B1022, pct_raw!$A$2:$AX$1800, 27, FALSE)</f>
        <v>32</v>
      </c>
      <c r="R1022" s="5">
        <f>VLOOKUP(B1022, pct_raw!$A$2:$AX$1800, 28, FALSE)</f>
        <v>39</v>
      </c>
      <c r="S1022" s="5">
        <f>VLOOKUP(B1022, pct_raw!$A$2:$AX$1800, 29, FALSE)</f>
        <v>0.4395</v>
      </c>
      <c r="T1022" s="5">
        <f>VLOOKUP(B1022, pct_raw!$A$2:$AX$1800, 30, FALSE)</f>
        <v>0</v>
      </c>
      <c r="U1022" s="5">
        <f>VLOOKUP(B1022, pct_raw!$A$2:$AX$1800, 31, FALSE)</f>
        <v>0</v>
      </c>
      <c r="V1022" s="5">
        <f>VLOOKUP(B1022, pct_raw!$A$2:$AX$1800, 32, FALSE)</f>
        <v>0</v>
      </c>
      <c r="W1022" s="5">
        <f>VLOOKUP(B1022, pct_raw!$A$2:$AX$1800, 33, FALSE)</f>
        <v>0</v>
      </c>
      <c r="X1022" s="5">
        <f>VLOOKUP(B1022, pct_raw!$A$2:$AX$1800, 34, FALSE)</f>
        <v>0</v>
      </c>
      <c r="Y1022" s="5">
        <f>VLOOKUP(B1022, pct_raw!$A$2:$AX$1800, 35, FALSE)</f>
        <v>0</v>
      </c>
      <c r="Z1022" s="5">
        <f>VLOOKUP(B1022, pct_raw!$A$2:$AX$1800, 36, FALSE)</f>
        <v>46</v>
      </c>
      <c r="AA1022" s="5">
        <f>VLOOKUP(B1022, pct_raw!$A$2:$AX$1800, 37, FALSE)</f>
        <v>56</v>
      </c>
      <c r="AB1022" s="5">
        <f>VLOOKUP(B1022, pct_raw!$A$2:$AX$1800, 38, FALSE)</f>
        <v>0.87909999999999999</v>
      </c>
      <c r="AC1022" s="5">
        <f>VLOOKUP(B1022, pct_raw!$A$2:$AX$1800, 39, FALSE)</f>
        <v>3</v>
      </c>
      <c r="AD1022" s="5">
        <f>VLOOKUP(B1022, pct_raw!$A$2:$AX$1800, 40, FALSE)</f>
        <v>0</v>
      </c>
      <c r="AE1022" s="5">
        <f>VLOOKUP(B1022, pct_raw!$A$2:$AX$1800, 41, FALSE)</f>
        <v>0</v>
      </c>
      <c r="AF1022" s="5">
        <f>VLOOKUP(B1022, pct_raw!$A$2:$AX$1800, 42, FALSE)</f>
        <v>12</v>
      </c>
      <c r="AG1022" s="5">
        <f>VLOOKUP(B1022, pct_raw!$A$2:$AX$1800, 43, FALSE)</f>
        <v>0</v>
      </c>
      <c r="AH1022" s="5">
        <f>VLOOKUP(B1022, pct_raw!$A$2:$AX$1800, 44, FALSE)</f>
        <v>0</v>
      </c>
      <c r="AI1022" s="5">
        <f>VLOOKUP(B1022, pct_raw!$A$2:$AX$1800, 45, FALSE)</f>
        <v>34</v>
      </c>
      <c r="AJ1022" s="5">
        <f>VLOOKUP(B1022, pct_raw!$A$2:$AX$1800, 46, FALSE)</f>
        <v>35</v>
      </c>
      <c r="AK1022" s="5">
        <f>VLOOKUP(B1022, pct_raw!$A$2:$AX$1800, 47, FALSE)</f>
        <v>0.4395</v>
      </c>
      <c r="AL1022" s="5">
        <f>VLOOKUP(B1022, pct_raw!$A$2:$AX$1800, 48, FALSE)</f>
        <v>10</v>
      </c>
      <c r="AM1022" s="5">
        <f>VLOOKUP(B1022, pct_raw!$A$2:$AX$1800, 49, FALSE)</f>
        <v>0</v>
      </c>
      <c r="AN1022" s="5">
        <f>VLOOKUP(B1022, pct_raw!$A$2:$AX$1800, 50, FALSE)</f>
        <v>0</v>
      </c>
    </row>
    <row r="1023" spans="1:40" x14ac:dyDescent="0.2">
      <c r="A1023" s="2" t="s">
        <v>1455</v>
      </c>
      <c r="B1023" s="2" t="str">
        <f t="shared" si="15"/>
        <v>Marion 08</v>
      </c>
      <c r="C1023" s="2" t="s">
        <v>1455</v>
      </c>
      <c r="D1023" s="2" t="str">
        <f>VLOOKUP(B1023, pct_raw!$A$2:$AX$1800, 6, FALSE)</f>
        <v xml:space="preserve"> Marion 08</v>
      </c>
      <c r="E1023" s="5">
        <f>VLOOKUP(B1023, pct_raw!$A$2:$AX$1800, 15, FALSE)</f>
        <v>27</v>
      </c>
      <c r="F1023" s="5">
        <f>VLOOKUP(B1023, pct_raw!$A$2:$AX$1800, 16, FALSE)</f>
        <v>29</v>
      </c>
      <c r="G1023" s="5">
        <f>VLOOKUP(B1023, pct_raw!$A$2:$AX$1800, 17, FALSE)</f>
        <v>0.4395</v>
      </c>
      <c r="H1023">
        <f>VLOOKUP(B1023, pct_raw!$A$2:$AX$1800, 18, FALSE)</f>
        <v>0</v>
      </c>
      <c r="I1023" s="5">
        <f>VLOOKUP(B1023, pct_raw!$A$2:$AX$1800, 19, FALSE)</f>
        <v>0</v>
      </c>
      <c r="J1023">
        <f>VLOOKUP(B1023, pct_raw!$A$2:$AX$1800, 20, FALSE)</f>
        <v>0</v>
      </c>
      <c r="K1023" s="5">
        <f>VLOOKUP(B1023, pct_raw!$A$2:$AX$1800, 21, FALSE)</f>
        <v>23</v>
      </c>
      <c r="L1023" s="5">
        <f>VLOOKUP(B1023, pct_raw!$A$2:$AX$1800, 22, FALSE)</f>
        <v>24</v>
      </c>
      <c r="M1023" s="5">
        <f>VLOOKUP(B1023, pct_raw!$A$2:$AX$1800, 23, FALSE)</f>
        <v>0.4395</v>
      </c>
      <c r="N1023" s="5">
        <f>VLOOKUP(B1023, pct_raw!$A$2:$AX$1800, 24, FALSE)</f>
        <v>0</v>
      </c>
      <c r="O1023" s="5">
        <f>VLOOKUP(B1023, pct_raw!$A$2:$AX$1800, 25, FALSE)</f>
        <v>0</v>
      </c>
      <c r="P1023" s="5">
        <f>VLOOKUP(B1023, pct_raw!$A$2:$AX$1800, 26, FALSE)</f>
        <v>0</v>
      </c>
      <c r="Q1023" s="5">
        <f>VLOOKUP(B1023, pct_raw!$A$2:$AX$1800, 27, FALSE)</f>
        <v>18</v>
      </c>
      <c r="R1023" s="5">
        <f>VLOOKUP(B1023, pct_raw!$A$2:$AX$1800, 28, FALSE)</f>
        <v>24</v>
      </c>
      <c r="S1023" s="5">
        <f>VLOOKUP(B1023, pct_raw!$A$2:$AX$1800, 29, FALSE)</f>
        <v>0.4395</v>
      </c>
      <c r="T1023" s="5">
        <f>VLOOKUP(B1023, pct_raw!$A$2:$AX$1800, 30, FALSE)</f>
        <v>2</v>
      </c>
      <c r="U1023" s="5">
        <f>VLOOKUP(B1023, pct_raw!$A$2:$AX$1800, 31, FALSE)</f>
        <v>0</v>
      </c>
      <c r="V1023" s="5">
        <f>VLOOKUP(B1023, pct_raw!$A$2:$AX$1800, 32, FALSE)</f>
        <v>0</v>
      </c>
      <c r="W1023" s="5">
        <f>VLOOKUP(B1023, pct_raw!$A$2:$AX$1800, 33, FALSE)</f>
        <v>0</v>
      </c>
      <c r="X1023" s="5">
        <f>VLOOKUP(B1023, pct_raw!$A$2:$AX$1800, 34, FALSE)</f>
        <v>0</v>
      </c>
      <c r="Y1023" s="5">
        <f>VLOOKUP(B1023, pct_raw!$A$2:$AX$1800, 35, FALSE)</f>
        <v>0</v>
      </c>
      <c r="Z1023" s="5">
        <f>VLOOKUP(B1023, pct_raw!$A$2:$AX$1800, 36, FALSE)</f>
        <v>43</v>
      </c>
      <c r="AA1023" s="5">
        <f>VLOOKUP(B1023, pct_raw!$A$2:$AX$1800, 37, FALSE)</f>
        <v>47</v>
      </c>
      <c r="AB1023" s="5">
        <f>VLOOKUP(B1023, pct_raw!$A$2:$AX$1800, 38, FALSE)</f>
        <v>0.87909999999999999</v>
      </c>
      <c r="AC1023" s="5">
        <f>VLOOKUP(B1023, pct_raw!$A$2:$AX$1800, 39, FALSE)</f>
        <v>5</v>
      </c>
      <c r="AD1023" s="5">
        <f>VLOOKUP(B1023, pct_raw!$A$2:$AX$1800, 40, FALSE)</f>
        <v>0</v>
      </c>
      <c r="AE1023" s="5">
        <f>VLOOKUP(B1023, pct_raw!$A$2:$AX$1800, 41, FALSE)</f>
        <v>0</v>
      </c>
      <c r="AF1023" s="5">
        <f>VLOOKUP(B1023, pct_raw!$A$2:$AX$1800, 42, FALSE)</f>
        <v>0</v>
      </c>
      <c r="AG1023" s="5">
        <f>VLOOKUP(B1023, pct_raw!$A$2:$AX$1800, 43, FALSE)</f>
        <v>0</v>
      </c>
      <c r="AH1023" s="5">
        <f>VLOOKUP(B1023, pct_raw!$A$2:$AX$1800, 44, FALSE)</f>
        <v>0</v>
      </c>
      <c r="AI1023" s="5">
        <f>VLOOKUP(B1023, pct_raw!$A$2:$AX$1800, 45, FALSE)</f>
        <v>38</v>
      </c>
      <c r="AJ1023" s="5">
        <f>VLOOKUP(B1023, pct_raw!$A$2:$AX$1800, 46, FALSE)</f>
        <v>40</v>
      </c>
      <c r="AK1023" s="5">
        <f>VLOOKUP(B1023, pct_raw!$A$2:$AX$1800, 47, FALSE)</f>
        <v>0.4395</v>
      </c>
      <c r="AL1023" s="5">
        <f>VLOOKUP(B1023, pct_raw!$A$2:$AX$1800, 48, FALSE)</f>
        <v>8</v>
      </c>
      <c r="AM1023" s="5">
        <f>VLOOKUP(B1023, pct_raw!$A$2:$AX$1800, 49, FALSE)</f>
        <v>0</v>
      </c>
      <c r="AN1023" s="5">
        <f>VLOOKUP(B1023, pct_raw!$A$2:$AX$1800, 50, FALSE)</f>
        <v>0</v>
      </c>
    </row>
    <row r="1024" spans="1:40" x14ac:dyDescent="0.2">
      <c r="A1024" s="2" t="s">
        <v>699</v>
      </c>
      <c r="B1024" s="2" t="str">
        <f t="shared" si="15"/>
        <v>Marion 09</v>
      </c>
      <c r="C1024" s="2" t="s">
        <v>699</v>
      </c>
      <c r="D1024" s="2" t="str">
        <f>VLOOKUP(B1024, pct_raw!$A$2:$AX$1800, 6, FALSE)</f>
        <v xml:space="preserve"> Marion 09</v>
      </c>
      <c r="E1024" s="5">
        <f>VLOOKUP(B1024, pct_raw!$A$2:$AX$1800, 15, FALSE)</f>
        <v>33</v>
      </c>
      <c r="F1024" s="5">
        <f>VLOOKUP(B1024, pct_raw!$A$2:$AX$1800, 16, FALSE)</f>
        <v>36</v>
      </c>
      <c r="G1024" s="5">
        <f>VLOOKUP(B1024, pct_raw!$A$2:$AX$1800, 17, FALSE)</f>
        <v>0.4395</v>
      </c>
      <c r="H1024">
        <f>VLOOKUP(B1024, pct_raw!$A$2:$AX$1800, 18, FALSE)</f>
        <v>0</v>
      </c>
      <c r="I1024" s="5">
        <f>VLOOKUP(B1024, pct_raw!$A$2:$AX$1800, 19, FALSE)</f>
        <v>0</v>
      </c>
      <c r="J1024">
        <f>VLOOKUP(B1024, pct_raw!$A$2:$AX$1800, 20, FALSE)</f>
        <v>0</v>
      </c>
      <c r="K1024" s="5">
        <f>VLOOKUP(B1024, pct_raw!$A$2:$AX$1800, 21, FALSE)</f>
        <v>23</v>
      </c>
      <c r="L1024" s="5">
        <f>VLOOKUP(B1024, pct_raw!$A$2:$AX$1800, 22, FALSE)</f>
        <v>33</v>
      </c>
      <c r="M1024" s="5">
        <f>VLOOKUP(B1024, pct_raw!$A$2:$AX$1800, 23, FALSE)</f>
        <v>0.4395</v>
      </c>
      <c r="N1024" s="5">
        <f>VLOOKUP(B1024, pct_raw!$A$2:$AX$1800, 24, FALSE)</f>
        <v>0</v>
      </c>
      <c r="O1024" s="5">
        <f>VLOOKUP(B1024, pct_raw!$A$2:$AX$1800, 25, FALSE)</f>
        <v>0</v>
      </c>
      <c r="P1024" s="5">
        <f>VLOOKUP(B1024, pct_raw!$A$2:$AX$1800, 26, FALSE)</f>
        <v>0</v>
      </c>
      <c r="Q1024" s="5">
        <f>VLOOKUP(B1024, pct_raw!$A$2:$AX$1800, 27, FALSE)</f>
        <v>11</v>
      </c>
      <c r="R1024" s="5">
        <f>VLOOKUP(B1024, pct_raw!$A$2:$AX$1800, 28, FALSE)</f>
        <v>0</v>
      </c>
      <c r="S1024" s="5">
        <f>VLOOKUP(B1024, pct_raw!$A$2:$AX$1800, 29, FALSE)</f>
        <v>0</v>
      </c>
      <c r="T1024" s="5">
        <f>VLOOKUP(B1024, pct_raw!$A$2:$AX$1800, 30, FALSE)</f>
        <v>0</v>
      </c>
      <c r="U1024" s="5">
        <f>VLOOKUP(B1024, pct_raw!$A$2:$AX$1800, 31, FALSE)</f>
        <v>0</v>
      </c>
      <c r="V1024" s="5">
        <f>VLOOKUP(B1024, pct_raw!$A$2:$AX$1800, 32, FALSE)</f>
        <v>0</v>
      </c>
      <c r="W1024" s="5">
        <f>VLOOKUP(B1024, pct_raw!$A$2:$AX$1800, 33, FALSE)</f>
        <v>0</v>
      </c>
      <c r="X1024" s="5">
        <f>VLOOKUP(B1024, pct_raw!$A$2:$AX$1800, 34, FALSE)</f>
        <v>0</v>
      </c>
      <c r="Y1024" s="5">
        <f>VLOOKUP(B1024, pct_raw!$A$2:$AX$1800, 35, FALSE)</f>
        <v>0</v>
      </c>
      <c r="Z1024" s="5">
        <f>VLOOKUP(B1024, pct_raw!$A$2:$AX$1800, 36, FALSE)</f>
        <v>34</v>
      </c>
      <c r="AA1024" s="5">
        <f>VLOOKUP(B1024, pct_raw!$A$2:$AX$1800, 37, FALSE)</f>
        <v>38</v>
      </c>
      <c r="AB1024" s="5">
        <f>VLOOKUP(B1024, pct_raw!$A$2:$AX$1800, 38, FALSE)</f>
        <v>0.87909999999999999</v>
      </c>
      <c r="AC1024" s="5">
        <f>VLOOKUP(B1024, pct_raw!$A$2:$AX$1800, 39, FALSE)</f>
        <v>0</v>
      </c>
      <c r="AD1024" s="5">
        <f>VLOOKUP(B1024, pct_raw!$A$2:$AX$1800, 40, FALSE)</f>
        <v>0</v>
      </c>
      <c r="AE1024" s="5">
        <f>VLOOKUP(B1024, pct_raw!$A$2:$AX$1800, 41, FALSE)</f>
        <v>0</v>
      </c>
      <c r="AF1024" s="5">
        <f>VLOOKUP(B1024, pct_raw!$A$2:$AX$1800, 42, FALSE)</f>
        <v>0</v>
      </c>
      <c r="AG1024" s="5">
        <f>VLOOKUP(B1024, pct_raw!$A$2:$AX$1800, 43, FALSE)</f>
        <v>0</v>
      </c>
      <c r="AH1024" s="5">
        <f>VLOOKUP(B1024, pct_raw!$A$2:$AX$1800, 44, FALSE)</f>
        <v>0</v>
      </c>
      <c r="AI1024" s="5">
        <f>VLOOKUP(B1024, pct_raw!$A$2:$AX$1800, 45, FALSE)</f>
        <v>28</v>
      </c>
      <c r="AJ1024" s="5">
        <f>VLOOKUP(B1024, pct_raw!$A$2:$AX$1800, 46, FALSE)</f>
        <v>30</v>
      </c>
      <c r="AK1024" s="5">
        <f>VLOOKUP(B1024, pct_raw!$A$2:$AX$1800, 47, FALSE)</f>
        <v>0.4395</v>
      </c>
      <c r="AL1024" s="5">
        <f>VLOOKUP(B1024, pct_raw!$A$2:$AX$1800, 48, FALSE)</f>
        <v>8</v>
      </c>
      <c r="AM1024" s="5">
        <f>VLOOKUP(B1024, pct_raw!$A$2:$AX$1800, 49, FALSE)</f>
        <v>0</v>
      </c>
      <c r="AN1024" s="5">
        <f>VLOOKUP(B1024, pct_raw!$A$2:$AX$1800, 50, FALSE)</f>
        <v>0</v>
      </c>
    </row>
    <row r="1025" spans="1:40" x14ac:dyDescent="0.2">
      <c r="A1025" s="2" t="s">
        <v>137</v>
      </c>
      <c r="B1025" s="2" t="str">
        <f t="shared" si="15"/>
        <v>Marion 10</v>
      </c>
      <c r="C1025" s="2" t="s">
        <v>137</v>
      </c>
      <c r="D1025" s="2" t="str">
        <f>VLOOKUP(B1025, pct_raw!$A$2:$AX$1800, 6, FALSE)</f>
        <v xml:space="preserve"> Marion 10</v>
      </c>
      <c r="E1025" s="5">
        <f>VLOOKUP(B1025, pct_raw!$A$2:$AX$1800, 15, FALSE)</f>
        <v>30</v>
      </c>
      <c r="F1025" s="5">
        <f>VLOOKUP(B1025, pct_raw!$A$2:$AX$1800, 16, FALSE)</f>
        <v>30</v>
      </c>
      <c r="G1025" s="5">
        <f>VLOOKUP(B1025, pct_raw!$A$2:$AX$1800, 17, FALSE)</f>
        <v>0.4395</v>
      </c>
      <c r="H1025">
        <f>VLOOKUP(B1025, pct_raw!$A$2:$AX$1800, 18, FALSE)</f>
        <v>0</v>
      </c>
      <c r="I1025" s="5">
        <f>VLOOKUP(B1025, pct_raw!$A$2:$AX$1800, 19, FALSE)</f>
        <v>0</v>
      </c>
      <c r="J1025">
        <f>VLOOKUP(B1025, pct_raw!$A$2:$AX$1800, 20, FALSE)</f>
        <v>0</v>
      </c>
      <c r="K1025" s="5">
        <f>VLOOKUP(B1025, pct_raw!$A$2:$AX$1800, 21, FALSE)</f>
        <v>30</v>
      </c>
      <c r="L1025" s="5">
        <f>VLOOKUP(B1025, pct_raw!$A$2:$AX$1800, 22, FALSE)</f>
        <v>33</v>
      </c>
      <c r="M1025" s="5">
        <f>VLOOKUP(B1025, pct_raw!$A$2:$AX$1800, 23, FALSE)</f>
        <v>0.4395</v>
      </c>
      <c r="N1025" s="5">
        <f>VLOOKUP(B1025, pct_raw!$A$2:$AX$1800, 24, FALSE)</f>
        <v>0</v>
      </c>
      <c r="O1025" s="5">
        <f>VLOOKUP(B1025, pct_raw!$A$2:$AX$1800, 25, FALSE)</f>
        <v>0</v>
      </c>
      <c r="P1025" s="5">
        <f>VLOOKUP(B1025, pct_raw!$A$2:$AX$1800, 26, FALSE)</f>
        <v>0</v>
      </c>
      <c r="Q1025" s="5">
        <f>VLOOKUP(B1025, pct_raw!$A$2:$AX$1800, 27, FALSE)</f>
        <v>2</v>
      </c>
      <c r="R1025" s="5">
        <f>VLOOKUP(B1025, pct_raw!$A$2:$AX$1800, 28, FALSE)</f>
        <v>0</v>
      </c>
      <c r="S1025" s="5">
        <f>VLOOKUP(B1025, pct_raw!$A$2:$AX$1800, 29, FALSE)</f>
        <v>0</v>
      </c>
      <c r="T1025" s="5">
        <f>VLOOKUP(B1025, pct_raw!$A$2:$AX$1800, 30, FALSE)</f>
        <v>0</v>
      </c>
      <c r="U1025" s="5">
        <f>VLOOKUP(B1025, pct_raw!$A$2:$AX$1800, 31, FALSE)</f>
        <v>0</v>
      </c>
      <c r="V1025" s="5">
        <f>VLOOKUP(B1025, pct_raw!$A$2:$AX$1800, 32, FALSE)</f>
        <v>0</v>
      </c>
      <c r="W1025" s="5">
        <f>VLOOKUP(B1025, pct_raw!$A$2:$AX$1800, 33, FALSE)</f>
        <v>0</v>
      </c>
      <c r="X1025" s="5">
        <f>VLOOKUP(B1025, pct_raw!$A$2:$AX$1800, 34, FALSE)</f>
        <v>0</v>
      </c>
      <c r="Y1025" s="5">
        <f>VLOOKUP(B1025, pct_raw!$A$2:$AX$1800, 35, FALSE)</f>
        <v>0</v>
      </c>
      <c r="Z1025" s="5">
        <f>VLOOKUP(B1025, pct_raw!$A$2:$AX$1800, 36, FALSE)</f>
        <v>40</v>
      </c>
      <c r="AA1025" s="5">
        <f>VLOOKUP(B1025, pct_raw!$A$2:$AX$1800, 37, FALSE)</f>
        <v>47</v>
      </c>
      <c r="AB1025" s="5">
        <f>VLOOKUP(B1025, pct_raw!$A$2:$AX$1800, 38, FALSE)</f>
        <v>0.87909999999999999</v>
      </c>
      <c r="AC1025" s="5">
        <f>VLOOKUP(B1025, pct_raw!$A$2:$AX$1800, 39, FALSE)</f>
        <v>1</v>
      </c>
      <c r="AD1025" s="5">
        <f>VLOOKUP(B1025, pct_raw!$A$2:$AX$1800, 40, FALSE)</f>
        <v>0</v>
      </c>
      <c r="AE1025" s="5">
        <f>VLOOKUP(B1025, pct_raw!$A$2:$AX$1800, 41, FALSE)</f>
        <v>0</v>
      </c>
      <c r="AF1025" s="5">
        <f>VLOOKUP(B1025, pct_raw!$A$2:$AX$1800, 42, FALSE)</f>
        <v>0</v>
      </c>
      <c r="AG1025" s="5">
        <f>VLOOKUP(B1025, pct_raw!$A$2:$AX$1800, 43, FALSE)</f>
        <v>0</v>
      </c>
      <c r="AH1025" s="5">
        <f>VLOOKUP(B1025, pct_raw!$A$2:$AX$1800, 44, FALSE)</f>
        <v>0</v>
      </c>
      <c r="AI1025" s="5">
        <f>VLOOKUP(B1025, pct_raw!$A$2:$AX$1800, 45, FALSE)</f>
        <v>25</v>
      </c>
      <c r="AJ1025" s="5">
        <f>VLOOKUP(B1025, pct_raw!$A$2:$AX$1800, 46, FALSE)</f>
        <v>25</v>
      </c>
      <c r="AK1025" s="5">
        <f>VLOOKUP(B1025, pct_raw!$A$2:$AX$1800, 47, FALSE)</f>
        <v>0.4395</v>
      </c>
      <c r="AL1025" s="5">
        <f>VLOOKUP(B1025, pct_raw!$A$2:$AX$1800, 48, FALSE)</f>
        <v>7</v>
      </c>
      <c r="AM1025" s="5">
        <f>VLOOKUP(B1025, pct_raw!$A$2:$AX$1800, 49, FALSE)</f>
        <v>0</v>
      </c>
      <c r="AN1025" s="5">
        <f>VLOOKUP(B1025, pct_raw!$A$2:$AX$1800, 50, FALSE)</f>
        <v>0</v>
      </c>
    </row>
    <row r="1026" spans="1:40" x14ac:dyDescent="0.2">
      <c r="A1026" s="2" t="s">
        <v>287</v>
      </c>
      <c r="B1026" s="2" t="str">
        <f t="shared" ref="B1026:B1089" si="16">PROPER(C1026)</f>
        <v>Marion 11</v>
      </c>
      <c r="C1026" s="2" t="s">
        <v>287</v>
      </c>
      <c r="D1026" s="2" t="str">
        <f>VLOOKUP(B1026, pct_raw!$A$2:$AX$1800, 6, FALSE)</f>
        <v xml:space="preserve"> Marion 11</v>
      </c>
      <c r="E1026" s="5">
        <f>VLOOKUP(B1026, pct_raw!$A$2:$AX$1800, 15, FALSE)</f>
        <v>31</v>
      </c>
      <c r="F1026" s="5">
        <f>VLOOKUP(B1026, pct_raw!$A$2:$AX$1800, 16, FALSE)</f>
        <v>33</v>
      </c>
      <c r="G1026" s="5">
        <f>VLOOKUP(B1026, pct_raw!$A$2:$AX$1800, 17, FALSE)</f>
        <v>0.4395</v>
      </c>
      <c r="H1026">
        <f>VLOOKUP(B1026, pct_raw!$A$2:$AX$1800, 18, FALSE)</f>
        <v>0</v>
      </c>
      <c r="I1026" s="5">
        <f>VLOOKUP(B1026, pct_raw!$A$2:$AX$1800, 19, FALSE)</f>
        <v>0</v>
      </c>
      <c r="J1026">
        <f>VLOOKUP(B1026, pct_raw!$A$2:$AX$1800, 20, FALSE)</f>
        <v>0</v>
      </c>
      <c r="K1026" s="5">
        <f>VLOOKUP(B1026, pct_raw!$A$2:$AX$1800, 21, FALSE)</f>
        <v>56</v>
      </c>
      <c r="L1026" s="5">
        <f>VLOOKUP(B1026, pct_raw!$A$2:$AX$1800, 22, FALSE)</f>
        <v>57</v>
      </c>
      <c r="M1026" s="5">
        <f>VLOOKUP(B1026, pct_raw!$A$2:$AX$1800, 23, FALSE)</f>
        <v>0.87909999999999999</v>
      </c>
      <c r="N1026" s="5">
        <f>VLOOKUP(B1026, pct_raw!$A$2:$AX$1800, 24, FALSE)</f>
        <v>3</v>
      </c>
      <c r="O1026" s="5">
        <f>VLOOKUP(B1026, pct_raw!$A$2:$AX$1800, 25, FALSE)</f>
        <v>0</v>
      </c>
      <c r="P1026" s="5">
        <f>VLOOKUP(B1026, pct_raw!$A$2:$AX$1800, 26, FALSE)</f>
        <v>0</v>
      </c>
      <c r="Q1026" s="5">
        <f>VLOOKUP(B1026, pct_raw!$A$2:$AX$1800, 27, FALSE)</f>
        <v>31</v>
      </c>
      <c r="R1026" s="5">
        <f>VLOOKUP(B1026, pct_raw!$A$2:$AX$1800, 28, FALSE)</f>
        <v>34</v>
      </c>
      <c r="S1026" s="5">
        <f>VLOOKUP(B1026, pct_raw!$A$2:$AX$1800, 29, FALSE)</f>
        <v>0.4395</v>
      </c>
      <c r="T1026" s="5">
        <f>VLOOKUP(B1026, pct_raw!$A$2:$AX$1800, 30, FALSE)</f>
        <v>1</v>
      </c>
      <c r="U1026" s="5">
        <f>VLOOKUP(B1026, pct_raw!$A$2:$AX$1800, 31, FALSE)</f>
        <v>0</v>
      </c>
      <c r="V1026" s="5">
        <f>VLOOKUP(B1026, pct_raw!$A$2:$AX$1800, 32, FALSE)</f>
        <v>0</v>
      </c>
      <c r="W1026" s="5">
        <f>VLOOKUP(B1026, pct_raw!$A$2:$AX$1800, 33, FALSE)</f>
        <v>0</v>
      </c>
      <c r="X1026" s="5">
        <f>VLOOKUP(B1026, pct_raw!$A$2:$AX$1800, 34, FALSE)</f>
        <v>0</v>
      </c>
      <c r="Y1026" s="5">
        <f>VLOOKUP(B1026, pct_raw!$A$2:$AX$1800, 35, FALSE)</f>
        <v>0</v>
      </c>
      <c r="Z1026" s="5">
        <f>VLOOKUP(B1026, pct_raw!$A$2:$AX$1800, 36, FALSE)</f>
        <v>30</v>
      </c>
      <c r="AA1026" s="5">
        <f>VLOOKUP(B1026, pct_raw!$A$2:$AX$1800, 37, FALSE)</f>
        <v>36</v>
      </c>
      <c r="AB1026" s="5">
        <f>VLOOKUP(B1026, pct_raw!$A$2:$AX$1800, 38, FALSE)</f>
        <v>0.4395</v>
      </c>
      <c r="AC1026" s="5">
        <f>VLOOKUP(B1026, pct_raw!$A$2:$AX$1800, 39, FALSE)</f>
        <v>3</v>
      </c>
      <c r="AD1026" s="5">
        <f>VLOOKUP(B1026, pct_raw!$A$2:$AX$1800, 40, FALSE)</f>
        <v>3</v>
      </c>
      <c r="AE1026" s="5">
        <f>VLOOKUP(B1026, pct_raw!$A$2:$AX$1800, 41, FALSE)</f>
        <v>0</v>
      </c>
      <c r="AF1026" s="5">
        <f>VLOOKUP(B1026, pct_raw!$A$2:$AX$1800, 42, FALSE)</f>
        <v>0</v>
      </c>
      <c r="AG1026" s="5">
        <f>VLOOKUP(B1026, pct_raw!$A$2:$AX$1800, 43, FALSE)</f>
        <v>0</v>
      </c>
      <c r="AH1026" s="5">
        <f>VLOOKUP(B1026, pct_raw!$A$2:$AX$1800, 44, FALSE)</f>
        <v>0</v>
      </c>
      <c r="AI1026" s="5">
        <f>VLOOKUP(B1026, pct_raw!$A$2:$AX$1800, 45, FALSE)</f>
        <v>38</v>
      </c>
      <c r="AJ1026" s="5">
        <f>VLOOKUP(B1026, pct_raw!$A$2:$AX$1800, 46, FALSE)</f>
        <v>41</v>
      </c>
      <c r="AK1026" s="5">
        <f>VLOOKUP(B1026, pct_raw!$A$2:$AX$1800, 47, FALSE)</f>
        <v>0.4395</v>
      </c>
      <c r="AL1026" s="5">
        <f>VLOOKUP(B1026, pct_raw!$A$2:$AX$1800, 48, FALSE)</f>
        <v>14</v>
      </c>
      <c r="AM1026" s="5">
        <f>VLOOKUP(B1026, pct_raw!$A$2:$AX$1800, 49, FALSE)</f>
        <v>0</v>
      </c>
      <c r="AN1026" s="5">
        <f>VLOOKUP(B1026, pct_raw!$A$2:$AX$1800, 50, FALSE)</f>
        <v>0</v>
      </c>
    </row>
    <row r="1027" spans="1:40" x14ac:dyDescent="0.2">
      <c r="A1027" s="2" t="s">
        <v>288</v>
      </c>
      <c r="B1027" s="2" t="str">
        <f t="shared" si="16"/>
        <v>Marion 12</v>
      </c>
      <c r="C1027" s="2" t="s">
        <v>288</v>
      </c>
      <c r="D1027" s="2" t="str">
        <f>VLOOKUP(B1027, pct_raw!$A$2:$AX$1800, 6, FALSE)</f>
        <v xml:space="preserve"> Marion 12</v>
      </c>
      <c r="E1027" s="5">
        <f>VLOOKUP(B1027, pct_raw!$A$2:$AX$1800, 15, FALSE)</f>
        <v>23</v>
      </c>
      <c r="F1027" s="5">
        <f>VLOOKUP(B1027, pct_raw!$A$2:$AX$1800, 16, FALSE)</f>
        <v>23</v>
      </c>
      <c r="G1027" s="5">
        <f>VLOOKUP(B1027, pct_raw!$A$2:$AX$1800, 17, FALSE)</f>
        <v>0</v>
      </c>
      <c r="H1027">
        <f>VLOOKUP(B1027, pct_raw!$A$2:$AX$1800, 18, FALSE)</f>
        <v>0</v>
      </c>
      <c r="I1027" s="5">
        <f>VLOOKUP(B1027, pct_raw!$A$2:$AX$1800, 19, FALSE)</f>
        <v>0</v>
      </c>
      <c r="J1027">
        <f>VLOOKUP(B1027, pct_raw!$A$2:$AX$1800, 20, FALSE)</f>
        <v>0</v>
      </c>
      <c r="K1027" s="5">
        <f>VLOOKUP(B1027, pct_raw!$A$2:$AX$1800, 21, FALSE)</f>
        <v>26</v>
      </c>
      <c r="L1027" s="5">
        <f>VLOOKUP(B1027, pct_raw!$A$2:$AX$1800, 22, FALSE)</f>
        <v>31</v>
      </c>
      <c r="M1027" s="5">
        <f>VLOOKUP(B1027, pct_raw!$A$2:$AX$1800, 23, FALSE)</f>
        <v>0.4395</v>
      </c>
      <c r="N1027" s="5">
        <f>VLOOKUP(B1027, pct_raw!$A$2:$AX$1800, 24, FALSE)</f>
        <v>0</v>
      </c>
      <c r="O1027" s="5">
        <f>VLOOKUP(B1027, pct_raw!$A$2:$AX$1800, 25, FALSE)</f>
        <v>0</v>
      </c>
      <c r="P1027" s="5">
        <f>VLOOKUP(B1027, pct_raw!$A$2:$AX$1800, 26, FALSE)</f>
        <v>0</v>
      </c>
      <c r="Q1027" s="5">
        <f>VLOOKUP(B1027, pct_raw!$A$2:$AX$1800, 27, FALSE)</f>
        <v>21</v>
      </c>
      <c r="R1027" s="5">
        <f>VLOOKUP(B1027, pct_raw!$A$2:$AX$1800, 28, FALSE)</f>
        <v>26</v>
      </c>
      <c r="S1027" s="5">
        <f>VLOOKUP(B1027, pct_raw!$A$2:$AX$1800, 29, FALSE)</f>
        <v>0.4395</v>
      </c>
      <c r="T1027" s="5">
        <f>VLOOKUP(B1027, pct_raw!$A$2:$AX$1800, 30, FALSE)</f>
        <v>0</v>
      </c>
      <c r="U1027" s="5">
        <f>VLOOKUP(B1027, pct_raw!$A$2:$AX$1800, 31, FALSE)</f>
        <v>0</v>
      </c>
      <c r="V1027" s="5">
        <f>VLOOKUP(B1027, pct_raw!$A$2:$AX$1800, 32, FALSE)</f>
        <v>0</v>
      </c>
      <c r="W1027" s="5">
        <f>VLOOKUP(B1027, pct_raw!$A$2:$AX$1800, 33, FALSE)</f>
        <v>0</v>
      </c>
      <c r="X1027" s="5">
        <f>VLOOKUP(B1027, pct_raw!$A$2:$AX$1800, 34, FALSE)</f>
        <v>0</v>
      </c>
      <c r="Y1027" s="5">
        <f>VLOOKUP(B1027, pct_raw!$A$2:$AX$1800, 35, FALSE)</f>
        <v>0</v>
      </c>
      <c r="Z1027" s="5">
        <f>VLOOKUP(B1027, pct_raw!$A$2:$AX$1800, 36, FALSE)</f>
        <v>27</v>
      </c>
      <c r="AA1027" s="5">
        <f>VLOOKUP(B1027, pct_raw!$A$2:$AX$1800, 37, FALSE)</f>
        <v>40</v>
      </c>
      <c r="AB1027" s="5">
        <f>VLOOKUP(B1027, pct_raw!$A$2:$AX$1800, 38, FALSE)</f>
        <v>0.4395</v>
      </c>
      <c r="AC1027" s="5">
        <f>VLOOKUP(B1027, pct_raw!$A$2:$AX$1800, 39, FALSE)</f>
        <v>0</v>
      </c>
      <c r="AD1027" s="5">
        <f>VLOOKUP(B1027, pct_raw!$A$2:$AX$1800, 40, FALSE)</f>
        <v>0</v>
      </c>
      <c r="AE1027" s="5">
        <f>VLOOKUP(B1027, pct_raw!$A$2:$AX$1800, 41, FALSE)</f>
        <v>0</v>
      </c>
      <c r="AF1027" s="5">
        <f>VLOOKUP(B1027, pct_raw!$A$2:$AX$1800, 42, FALSE)</f>
        <v>0</v>
      </c>
      <c r="AG1027" s="5">
        <f>VLOOKUP(B1027, pct_raw!$A$2:$AX$1800, 43, FALSE)</f>
        <v>0</v>
      </c>
      <c r="AH1027" s="5">
        <f>VLOOKUP(B1027, pct_raw!$A$2:$AX$1800, 44, FALSE)</f>
        <v>0</v>
      </c>
      <c r="AI1027" s="5">
        <f>VLOOKUP(B1027, pct_raw!$A$2:$AX$1800, 45, FALSE)</f>
        <v>15</v>
      </c>
      <c r="AJ1027" s="5">
        <f>VLOOKUP(B1027, pct_raw!$A$2:$AX$1800, 46, FALSE)</f>
        <v>0</v>
      </c>
      <c r="AK1027" s="5">
        <f>VLOOKUP(B1027, pct_raw!$A$2:$AX$1800, 47, FALSE)</f>
        <v>0</v>
      </c>
      <c r="AL1027" s="5">
        <f>VLOOKUP(B1027, pct_raw!$A$2:$AX$1800, 48, FALSE)</f>
        <v>9</v>
      </c>
      <c r="AM1027" s="5">
        <f>VLOOKUP(B1027, pct_raw!$A$2:$AX$1800, 49, FALSE)</f>
        <v>0</v>
      </c>
      <c r="AN1027" s="5">
        <f>VLOOKUP(B1027, pct_raw!$A$2:$AX$1800, 50, FALSE)</f>
        <v>0</v>
      </c>
    </row>
    <row r="1028" spans="1:40" x14ac:dyDescent="0.2">
      <c r="A1028" s="2" t="s">
        <v>289</v>
      </c>
      <c r="B1028" s="2" t="str">
        <f t="shared" si="16"/>
        <v>Marion 13</v>
      </c>
      <c r="C1028" s="2" t="s">
        <v>289</v>
      </c>
      <c r="D1028" s="2" t="str">
        <f>VLOOKUP(B1028, pct_raw!$A$2:$AX$1800, 6, FALSE)</f>
        <v xml:space="preserve"> Marion 13</v>
      </c>
      <c r="E1028" s="5">
        <f>VLOOKUP(B1028, pct_raw!$A$2:$AX$1800, 15, FALSE)</f>
        <v>43</v>
      </c>
      <c r="F1028" s="5">
        <f>VLOOKUP(B1028, pct_raw!$A$2:$AX$1800, 16, FALSE)</f>
        <v>48</v>
      </c>
      <c r="G1028" s="5">
        <f>VLOOKUP(B1028, pct_raw!$A$2:$AX$1800, 17, FALSE)</f>
        <v>0.4395</v>
      </c>
      <c r="H1028">
        <f>VLOOKUP(B1028, pct_raw!$A$2:$AX$1800, 18, FALSE)</f>
        <v>0</v>
      </c>
      <c r="I1028" s="5">
        <f>VLOOKUP(B1028, pct_raw!$A$2:$AX$1800, 19, FALSE)</f>
        <v>0</v>
      </c>
      <c r="J1028">
        <f>VLOOKUP(B1028, pct_raw!$A$2:$AX$1800, 20, FALSE)</f>
        <v>0</v>
      </c>
      <c r="K1028" s="5">
        <f>VLOOKUP(B1028, pct_raw!$A$2:$AX$1800, 21, FALSE)</f>
        <v>55</v>
      </c>
      <c r="L1028" s="5">
        <f>VLOOKUP(B1028, pct_raw!$A$2:$AX$1800, 22, FALSE)</f>
        <v>69</v>
      </c>
      <c r="M1028" s="5">
        <f>VLOOKUP(B1028, pct_raw!$A$2:$AX$1800, 23, FALSE)</f>
        <v>0.87909999999999999</v>
      </c>
      <c r="N1028" s="5">
        <f>VLOOKUP(B1028, pct_raw!$A$2:$AX$1800, 24, FALSE)</f>
        <v>0</v>
      </c>
      <c r="O1028" s="5">
        <f>VLOOKUP(B1028, pct_raw!$A$2:$AX$1800, 25, FALSE)</f>
        <v>0</v>
      </c>
      <c r="P1028" s="5">
        <f>VLOOKUP(B1028, pct_raw!$A$2:$AX$1800, 26, FALSE)</f>
        <v>0</v>
      </c>
      <c r="Q1028" s="5">
        <f>VLOOKUP(B1028, pct_raw!$A$2:$AX$1800, 27, FALSE)</f>
        <v>25</v>
      </c>
      <c r="R1028" s="5">
        <f>VLOOKUP(B1028, pct_raw!$A$2:$AX$1800, 28, FALSE)</f>
        <v>0</v>
      </c>
      <c r="S1028" s="5">
        <f>VLOOKUP(B1028, pct_raw!$A$2:$AX$1800, 29, FALSE)</f>
        <v>0</v>
      </c>
      <c r="T1028" s="5">
        <f>VLOOKUP(B1028, pct_raw!$A$2:$AX$1800, 30, FALSE)</f>
        <v>0</v>
      </c>
      <c r="U1028" s="5">
        <f>VLOOKUP(B1028, pct_raw!$A$2:$AX$1800, 31, FALSE)</f>
        <v>0</v>
      </c>
      <c r="V1028" s="5">
        <f>VLOOKUP(B1028, pct_raw!$A$2:$AX$1800, 32, FALSE)</f>
        <v>0</v>
      </c>
      <c r="W1028" s="5">
        <f>VLOOKUP(B1028, pct_raw!$A$2:$AX$1800, 33, FALSE)</f>
        <v>0</v>
      </c>
      <c r="X1028" s="5">
        <f>VLOOKUP(B1028, pct_raw!$A$2:$AX$1800, 34, FALSE)</f>
        <v>0</v>
      </c>
      <c r="Y1028" s="5">
        <f>VLOOKUP(B1028, pct_raw!$A$2:$AX$1800, 35, FALSE)</f>
        <v>0</v>
      </c>
      <c r="Z1028" s="5">
        <f>VLOOKUP(B1028, pct_raw!$A$2:$AX$1800, 36, FALSE)</f>
        <v>65</v>
      </c>
      <c r="AA1028" s="5">
        <f>VLOOKUP(B1028, pct_raw!$A$2:$AX$1800, 37, FALSE)</f>
        <v>68</v>
      </c>
      <c r="AB1028" s="5">
        <f>VLOOKUP(B1028, pct_raw!$A$2:$AX$1800, 38, FALSE)</f>
        <v>0.87909999999999999</v>
      </c>
      <c r="AC1028" s="5">
        <f>VLOOKUP(B1028, pct_raw!$A$2:$AX$1800, 39, FALSE)</f>
        <v>4</v>
      </c>
      <c r="AD1028" s="5">
        <f>VLOOKUP(B1028, pct_raw!$A$2:$AX$1800, 40, FALSE)</f>
        <v>0</v>
      </c>
      <c r="AE1028" s="5">
        <f>VLOOKUP(B1028, pct_raw!$A$2:$AX$1800, 41, FALSE)</f>
        <v>0</v>
      </c>
      <c r="AF1028" s="5">
        <f>VLOOKUP(B1028, pct_raw!$A$2:$AX$1800, 42, FALSE)</f>
        <v>0</v>
      </c>
      <c r="AG1028" s="5">
        <f>VLOOKUP(B1028, pct_raw!$A$2:$AX$1800, 43, FALSE)</f>
        <v>0</v>
      </c>
      <c r="AH1028" s="5">
        <f>VLOOKUP(B1028, pct_raw!$A$2:$AX$1800, 44, FALSE)</f>
        <v>0</v>
      </c>
      <c r="AI1028" s="5">
        <f>VLOOKUP(B1028, pct_raw!$A$2:$AX$1800, 45, FALSE)</f>
        <v>37</v>
      </c>
      <c r="AJ1028" s="5">
        <f>VLOOKUP(B1028, pct_raw!$A$2:$AX$1800, 46, FALSE)</f>
        <v>42</v>
      </c>
      <c r="AK1028" s="5">
        <f>VLOOKUP(B1028, pct_raw!$A$2:$AX$1800, 47, FALSE)</f>
        <v>0.4395</v>
      </c>
      <c r="AL1028" s="5">
        <f>VLOOKUP(B1028, pct_raw!$A$2:$AX$1800, 48, FALSE)</f>
        <v>4</v>
      </c>
      <c r="AM1028" s="5">
        <f>VLOOKUP(B1028, pct_raw!$A$2:$AX$1800, 49, FALSE)</f>
        <v>0</v>
      </c>
      <c r="AN1028" s="5">
        <f>VLOOKUP(B1028, pct_raw!$A$2:$AX$1800, 50, FALSE)</f>
        <v>0</v>
      </c>
    </row>
    <row r="1029" spans="1:40" x14ac:dyDescent="0.2">
      <c r="A1029" s="2" t="s">
        <v>341</v>
      </c>
      <c r="B1029" s="2" t="str">
        <f t="shared" si="16"/>
        <v>Marion 14</v>
      </c>
      <c r="C1029" s="2" t="s">
        <v>341</v>
      </c>
      <c r="D1029" s="2" t="str">
        <f>VLOOKUP(B1029, pct_raw!$A$2:$AX$1800, 6, FALSE)</f>
        <v xml:space="preserve"> Marion 14</v>
      </c>
      <c r="E1029" s="5">
        <f>VLOOKUP(B1029, pct_raw!$A$2:$AX$1800, 15, FALSE)</f>
        <v>44</v>
      </c>
      <c r="F1029" s="5">
        <f>VLOOKUP(B1029, pct_raw!$A$2:$AX$1800, 16, FALSE)</f>
        <v>48</v>
      </c>
      <c r="G1029" s="5">
        <f>VLOOKUP(B1029, pct_raw!$A$2:$AX$1800, 17, FALSE)</f>
        <v>0.4395</v>
      </c>
      <c r="H1029">
        <f>VLOOKUP(B1029, pct_raw!$A$2:$AX$1800, 18, FALSE)</f>
        <v>0</v>
      </c>
      <c r="I1029" s="5">
        <f>VLOOKUP(B1029, pct_raw!$A$2:$AX$1800, 19, FALSE)</f>
        <v>0</v>
      </c>
      <c r="J1029">
        <f>VLOOKUP(B1029, pct_raw!$A$2:$AX$1800, 20, FALSE)</f>
        <v>0</v>
      </c>
      <c r="K1029" s="5">
        <f>VLOOKUP(B1029, pct_raw!$A$2:$AX$1800, 21, FALSE)</f>
        <v>56</v>
      </c>
      <c r="L1029" s="5">
        <f>VLOOKUP(B1029, pct_raw!$A$2:$AX$1800, 22, FALSE)</f>
        <v>61</v>
      </c>
      <c r="M1029" s="5">
        <f>VLOOKUP(B1029, pct_raw!$A$2:$AX$1800, 23, FALSE)</f>
        <v>0.4395</v>
      </c>
      <c r="N1029" s="5">
        <f>VLOOKUP(B1029, pct_raw!$A$2:$AX$1800, 24, FALSE)</f>
        <v>0</v>
      </c>
      <c r="O1029" s="5">
        <f>VLOOKUP(B1029, pct_raw!$A$2:$AX$1800, 25, FALSE)</f>
        <v>0</v>
      </c>
      <c r="P1029" s="5">
        <f>VLOOKUP(B1029, pct_raw!$A$2:$AX$1800, 26, FALSE)</f>
        <v>0</v>
      </c>
      <c r="Q1029" s="5">
        <f>VLOOKUP(B1029, pct_raw!$A$2:$AX$1800, 27, FALSE)</f>
        <v>35</v>
      </c>
      <c r="R1029" s="5">
        <f>VLOOKUP(B1029, pct_raw!$A$2:$AX$1800, 28, FALSE)</f>
        <v>41</v>
      </c>
      <c r="S1029" s="5">
        <f>VLOOKUP(B1029, pct_raw!$A$2:$AX$1800, 29, FALSE)</f>
        <v>0.4395</v>
      </c>
      <c r="T1029" s="5">
        <f>VLOOKUP(B1029, pct_raw!$A$2:$AX$1800, 30, FALSE)</f>
        <v>0</v>
      </c>
      <c r="U1029" s="5">
        <f>VLOOKUP(B1029, pct_raw!$A$2:$AX$1800, 31, FALSE)</f>
        <v>0</v>
      </c>
      <c r="V1029" s="5">
        <f>VLOOKUP(B1029, pct_raw!$A$2:$AX$1800, 32, FALSE)</f>
        <v>0</v>
      </c>
      <c r="W1029" s="5">
        <f>VLOOKUP(B1029, pct_raw!$A$2:$AX$1800, 33, FALSE)</f>
        <v>0</v>
      </c>
      <c r="X1029" s="5">
        <f>VLOOKUP(B1029, pct_raw!$A$2:$AX$1800, 34, FALSE)</f>
        <v>0</v>
      </c>
      <c r="Y1029" s="5">
        <f>VLOOKUP(B1029, pct_raw!$A$2:$AX$1800, 35, FALSE)</f>
        <v>0</v>
      </c>
      <c r="Z1029" s="5">
        <f>VLOOKUP(B1029, pct_raw!$A$2:$AX$1800, 36, FALSE)</f>
        <v>26</v>
      </c>
      <c r="AA1029" s="5">
        <f>VLOOKUP(B1029, pct_raw!$A$2:$AX$1800, 37, FALSE)</f>
        <v>0</v>
      </c>
      <c r="AB1029" s="5">
        <f>VLOOKUP(B1029, pct_raw!$A$2:$AX$1800, 38, FALSE)</f>
        <v>0</v>
      </c>
      <c r="AC1029" s="5">
        <f>VLOOKUP(B1029, pct_raw!$A$2:$AX$1800, 39, FALSE)</f>
        <v>5</v>
      </c>
      <c r="AD1029" s="5">
        <f>VLOOKUP(B1029, pct_raw!$A$2:$AX$1800, 40, FALSE)</f>
        <v>0</v>
      </c>
      <c r="AE1029" s="5">
        <f>VLOOKUP(B1029, pct_raw!$A$2:$AX$1800, 41, FALSE)</f>
        <v>0</v>
      </c>
      <c r="AF1029" s="5">
        <f>VLOOKUP(B1029, pct_raw!$A$2:$AX$1800, 42, FALSE)</f>
        <v>0</v>
      </c>
      <c r="AG1029" s="5">
        <f>VLOOKUP(B1029, pct_raw!$A$2:$AX$1800, 43, FALSE)</f>
        <v>5</v>
      </c>
      <c r="AH1029" s="5">
        <f>VLOOKUP(B1029, pct_raw!$A$2:$AX$1800, 44, FALSE)</f>
        <v>0</v>
      </c>
      <c r="AI1029" s="5">
        <f>VLOOKUP(B1029, pct_raw!$A$2:$AX$1800, 45, FALSE)</f>
        <v>33</v>
      </c>
      <c r="AJ1029" s="5">
        <f>VLOOKUP(B1029, pct_raw!$A$2:$AX$1800, 46, FALSE)</f>
        <v>49</v>
      </c>
      <c r="AK1029" s="5">
        <f>VLOOKUP(B1029, pct_raw!$A$2:$AX$1800, 47, FALSE)</f>
        <v>0.4395</v>
      </c>
      <c r="AL1029" s="5">
        <f>VLOOKUP(B1029, pct_raw!$A$2:$AX$1800, 48, FALSE)</f>
        <v>5</v>
      </c>
      <c r="AM1029" s="5">
        <f>VLOOKUP(B1029, pct_raw!$A$2:$AX$1800, 49, FALSE)</f>
        <v>0</v>
      </c>
      <c r="AN1029" s="5">
        <f>VLOOKUP(B1029, pct_raw!$A$2:$AX$1800, 50, FALSE)</f>
        <v>0</v>
      </c>
    </row>
    <row r="1030" spans="1:40" x14ac:dyDescent="0.2">
      <c r="A1030" s="2" t="s">
        <v>1456</v>
      </c>
      <c r="B1030" s="2" t="str">
        <f t="shared" si="16"/>
        <v>Marion Township</v>
      </c>
      <c r="C1030" s="2" t="s">
        <v>1456</v>
      </c>
      <c r="D1030" s="2" t="str">
        <f>VLOOKUP(B1030, pct_raw!$A$2:$AX$1800, 6, FALSE)</f>
        <v xml:space="preserve"> Marion township</v>
      </c>
      <c r="E1030" s="5">
        <f>VLOOKUP(B1030, pct_raw!$A$2:$AX$1800, 15, FALSE)</f>
        <v>20</v>
      </c>
      <c r="F1030" s="5">
        <f>VLOOKUP(B1030, pct_raw!$A$2:$AX$1800, 16, FALSE)</f>
        <v>32</v>
      </c>
      <c r="G1030" s="5">
        <f>VLOOKUP(B1030, pct_raw!$A$2:$AX$1800, 17, FALSE)</f>
        <v>0.4395</v>
      </c>
      <c r="H1030">
        <f>VLOOKUP(B1030, pct_raw!$A$2:$AX$1800, 18, FALSE)</f>
        <v>3</v>
      </c>
      <c r="I1030" s="5">
        <f>VLOOKUP(B1030, pct_raw!$A$2:$AX$1800, 19, FALSE)</f>
        <v>0</v>
      </c>
      <c r="J1030">
        <f>VLOOKUP(B1030, pct_raw!$A$2:$AX$1800, 20, FALSE)</f>
        <v>0</v>
      </c>
      <c r="K1030" s="5">
        <f>VLOOKUP(B1030, pct_raw!$A$2:$AX$1800, 21, FALSE)</f>
        <v>15</v>
      </c>
      <c r="L1030" s="5">
        <f>VLOOKUP(B1030, pct_raw!$A$2:$AX$1800, 22, FALSE)</f>
        <v>0</v>
      </c>
      <c r="M1030" s="5">
        <f>VLOOKUP(B1030, pct_raw!$A$2:$AX$1800, 23, FALSE)</f>
        <v>0</v>
      </c>
      <c r="N1030" s="5">
        <f>VLOOKUP(B1030, pct_raw!$A$2:$AX$1800, 24, FALSE)</f>
        <v>0</v>
      </c>
      <c r="O1030" s="5">
        <f>VLOOKUP(B1030, pct_raw!$A$2:$AX$1800, 25, FALSE)</f>
        <v>0</v>
      </c>
      <c r="P1030" s="5">
        <f>VLOOKUP(B1030, pct_raw!$A$2:$AX$1800, 26, FALSE)</f>
        <v>0</v>
      </c>
      <c r="Q1030" s="5">
        <f>VLOOKUP(B1030, pct_raw!$A$2:$AX$1800, 27, FALSE)</f>
        <v>24</v>
      </c>
      <c r="R1030" s="5">
        <f>VLOOKUP(B1030, pct_raw!$A$2:$AX$1800, 28, FALSE)</f>
        <v>36</v>
      </c>
      <c r="S1030" s="5">
        <f>VLOOKUP(B1030, pct_raw!$A$2:$AX$1800, 29, FALSE)</f>
        <v>0.4395</v>
      </c>
      <c r="T1030" s="5">
        <f>VLOOKUP(B1030, pct_raw!$A$2:$AX$1800, 30, FALSE)</f>
        <v>0</v>
      </c>
      <c r="U1030" s="5">
        <f>VLOOKUP(B1030, pct_raw!$A$2:$AX$1800, 31, FALSE)</f>
        <v>0</v>
      </c>
      <c r="V1030" s="5">
        <f>VLOOKUP(B1030, pct_raw!$A$2:$AX$1800, 32, FALSE)</f>
        <v>0</v>
      </c>
      <c r="W1030" s="5">
        <f>VLOOKUP(B1030, pct_raw!$A$2:$AX$1800, 33, FALSE)</f>
        <v>0</v>
      </c>
      <c r="X1030" s="5">
        <f>VLOOKUP(B1030, pct_raw!$A$2:$AX$1800, 34, FALSE)</f>
        <v>0</v>
      </c>
      <c r="Y1030" s="5">
        <f>VLOOKUP(B1030, pct_raw!$A$2:$AX$1800, 35, FALSE)</f>
        <v>0</v>
      </c>
      <c r="Z1030" s="5">
        <f>VLOOKUP(B1030, pct_raw!$A$2:$AX$1800, 36, FALSE)</f>
        <v>18</v>
      </c>
      <c r="AA1030" s="5">
        <f>VLOOKUP(B1030, pct_raw!$A$2:$AX$1800, 37, FALSE)</f>
        <v>0</v>
      </c>
      <c r="AB1030" s="5">
        <f>VLOOKUP(B1030, pct_raw!$A$2:$AX$1800, 38, FALSE)</f>
        <v>0</v>
      </c>
      <c r="AC1030" s="5">
        <f>VLOOKUP(B1030, pct_raw!$A$2:$AX$1800, 39, FALSE)</f>
        <v>0</v>
      </c>
      <c r="AD1030" s="5">
        <f>VLOOKUP(B1030, pct_raw!$A$2:$AX$1800, 40, FALSE)</f>
        <v>0</v>
      </c>
      <c r="AE1030" s="5">
        <f>VLOOKUP(B1030, pct_raw!$A$2:$AX$1800, 41, FALSE)</f>
        <v>0</v>
      </c>
      <c r="AF1030" s="5">
        <f>VLOOKUP(B1030, pct_raw!$A$2:$AX$1800, 42, FALSE)</f>
        <v>0</v>
      </c>
      <c r="AG1030" s="5">
        <f>VLOOKUP(B1030, pct_raw!$A$2:$AX$1800, 43, FALSE)</f>
        <v>0</v>
      </c>
      <c r="AH1030" s="5">
        <f>VLOOKUP(B1030, pct_raw!$A$2:$AX$1800, 44, FALSE)</f>
        <v>0</v>
      </c>
      <c r="AI1030" s="5">
        <f>VLOOKUP(B1030, pct_raw!$A$2:$AX$1800, 45, FALSE)</f>
        <v>15</v>
      </c>
      <c r="AJ1030" s="5">
        <f>VLOOKUP(B1030, pct_raw!$A$2:$AX$1800, 46, FALSE)</f>
        <v>0</v>
      </c>
      <c r="AK1030" s="5">
        <f>VLOOKUP(B1030, pct_raw!$A$2:$AX$1800, 47, FALSE)</f>
        <v>0</v>
      </c>
      <c r="AL1030" s="5">
        <f>VLOOKUP(B1030, pct_raw!$A$2:$AX$1800, 48, FALSE)</f>
        <v>1</v>
      </c>
      <c r="AM1030" s="5">
        <f>VLOOKUP(B1030, pct_raw!$A$2:$AX$1800, 49, FALSE)</f>
        <v>0</v>
      </c>
      <c r="AN1030" s="5">
        <f>VLOOKUP(B1030, pct_raw!$A$2:$AX$1800, 50, FALSE)</f>
        <v>0</v>
      </c>
    </row>
    <row r="1031" spans="1:40" x14ac:dyDescent="0.2">
      <c r="A1031" s="2" t="s">
        <v>318</v>
      </c>
      <c r="B1031" s="2" t="str">
        <f t="shared" si="16"/>
        <v>Marion Vienna</v>
      </c>
      <c r="C1031" s="2" t="s">
        <v>5003</v>
      </c>
      <c r="D1031" s="2" t="str">
        <f>VLOOKUP(B1031, pct_raw!$A$2:$AX$1800, 6, FALSE)</f>
        <v xml:space="preserve"> MARION  VIENNA</v>
      </c>
      <c r="E1031" s="5">
        <f>VLOOKUP(B1031, pct_raw!$A$2:$AX$1800, 15, FALSE)</f>
        <v>11</v>
      </c>
      <c r="F1031" s="5">
        <f>VLOOKUP(B1031, pct_raw!$A$2:$AX$1800, 16, FALSE)</f>
        <v>11</v>
      </c>
      <c r="G1031" s="5">
        <f>VLOOKUP(B1031, pct_raw!$A$2:$AX$1800, 17, FALSE)</f>
        <v>0.16</v>
      </c>
      <c r="H1031">
        <f>VLOOKUP(B1031, pct_raw!$A$2:$AX$1800, 18, FALSE)</f>
        <v>0</v>
      </c>
      <c r="I1031" s="5">
        <f>VLOOKUP(B1031, pct_raw!$A$2:$AX$1800, 19, FALSE)</f>
        <v>0</v>
      </c>
      <c r="J1031">
        <f>VLOOKUP(B1031, pct_raw!$A$2:$AX$1800, 20, FALSE)</f>
        <v>0</v>
      </c>
      <c r="K1031" s="5">
        <f>VLOOKUP(B1031, pct_raw!$A$2:$AX$1800, 21, FALSE)</f>
        <v>16</v>
      </c>
      <c r="L1031" s="5">
        <f>VLOOKUP(B1031, pct_raw!$A$2:$AX$1800, 22, FALSE)</f>
        <v>16</v>
      </c>
      <c r="M1031" s="5">
        <f>VLOOKUP(B1031, pct_raw!$A$2:$AX$1800, 23, FALSE)</f>
        <v>0.16</v>
      </c>
      <c r="N1031" s="5">
        <f>VLOOKUP(B1031, pct_raw!$A$2:$AX$1800, 24, FALSE)</f>
        <v>0</v>
      </c>
      <c r="O1031" s="5">
        <f>VLOOKUP(B1031, pct_raw!$A$2:$AX$1800, 25, FALSE)</f>
        <v>0</v>
      </c>
      <c r="P1031" s="5">
        <f>VLOOKUP(B1031, pct_raw!$A$2:$AX$1800, 26, FALSE)</f>
        <v>0</v>
      </c>
      <c r="Q1031" s="5">
        <f>VLOOKUP(B1031, pct_raw!$A$2:$AX$1800, 27, FALSE)</f>
        <v>8</v>
      </c>
      <c r="R1031" s="5">
        <f>VLOOKUP(B1031, pct_raw!$A$2:$AX$1800, 28, FALSE)</f>
        <v>8</v>
      </c>
      <c r="S1031" s="5">
        <f>VLOOKUP(B1031, pct_raw!$A$2:$AX$1800, 29, FALSE)</f>
        <v>0.16</v>
      </c>
      <c r="T1031" s="5">
        <f>VLOOKUP(B1031, pct_raw!$A$2:$AX$1800, 30, FALSE)</f>
        <v>0</v>
      </c>
      <c r="U1031" s="5">
        <f>VLOOKUP(B1031, pct_raw!$A$2:$AX$1800, 31, FALSE)</f>
        <v>0</v>
      </c>
      <c r="V1031" s="5">
        <f>VLOOKUP(B1031, pct_raw!$A$2:$AX$1800, 32, FALSE)</f>
        <v>0</v>
      </c>
      <c r="W1031" s="5">
        <f>VLOOKUP(B1031, pct_raw!$A$2:$AX$1800, 33, FALSE)</f>
        <v>0</v>
      </c>
      <c r="X1031" s="5">
        <f>VLOOKUP(B1031, pct_raw!$A$2:$AX$1800, 34, FALSE)</f>
        <v>0</v>
      </c>
      <c r="Y1031" s="5">
        <f>VLOOKUP(B1031, pct_raw!$A$2:$AX$1800, 35, FALSE)</f>
        <v>0</v>
      </c>
      <c r="Z1031" s="5">
        <f>VLOOKUP(B1031, pct_raw!$A$2:$AX$1800, 36, FALSE)</f>
        <v>2</v>
      </c>
      <c r="AA1031" s="5">
        <f>VLOOKUP(B1031, pct_raw!$A$2:$AX$1800, 37, FALSE)</f>
        <v>0</v>
      </c>
      <c r="AB1031" s="5">
        <f>VLOOKUP(B1031, pct_raw!$A$2:$AX$1800, 38, FALSE)</f>
        <v>0</v>
      </c>
      <c r="AC1031" s="5">
        <f>VLOOKUP(B1031, pct_raw!$A$2:$AX$1800, 39, FALSE)</f>
        <v>0</v>
      </c>
      <c r="AD1031" s="5">
        <f>VLOOKUP(B1031, pct_raw!$A$2:$AX$1800, 40, FALSE)</f>
        <v>0</v>
      </c>
      <c r="AE1031" s="5">
        <f>VLOOKUP(B1031, pct_raw!$A$2:$AX$1800, 41, FALSE)</f>
        <v>0</v>
      </c>
      <c r="AF1031" s="5">
        <f>VLOOKUP(B1031, pct_raw!$A$2:$AX$1800, 42, FALSE)</f>
        <v>0</v>
      </c>
      <c r="AG1031" s="5">
        <f>VLOOKUP(B1031, pct_raw!$A$2:$AX$1800, 43, FALSE)</f>
        <v>0</v>
      </c>
      <c r="AH1031" s="5">
        <f>VLOOKUP(B1031, pct_raw!$A$2:$AX$1800, 44, FALSE)</f>
        <v>0</v>
      </c>
      <c r="AI1031" s="5">
        <f>VLOOKUP(B1031, pct_raw!$A$2:$AX$1800, 45, FALSE)</f>
        <v>10</v>
      </c>
      <c r="AJ1031" s="5">
        <f>VLOOKUP(B1031, pct_raw!$A$2:$AX$1800, 46, FALSE)</f>
        <v>12</v>
      </c>
      <c r="AK1031" s="5">
        <f>VLOOKUP(B1031, pct_raw!$A$2:$AX$1800, 47, FALSE)</f>
        <v>0.16</v>
      </c>
      <c r="AL1031" s="5">
        <f>VLOOKUP(B1031, pct_raw!$A$2:$AX$1800, 48, FALSE)</f>
        <v>0</v>
      </c>
      <c r="AM1031" s="5">
        <f>VLOOKUP(B1031, pct_raw!$A$2:$AX$1800, 49, FALSE)</f>
        <v>0</v>
      </c>
      <c r="AN1031" s="5">
        <f>VLOOKUP(B1031, pct_raw!$A$2:$AX$1800, 50, FALSE)</f>
        <v>0</v>
      </c>
    </row>
    <row r="1032" spans="1:40" x14ac:dyDescent="0.2">
      <c r="A1032" s="2" t="s">
        <v>1457</v>
      </c>
      <c r="B1032" s="2" t="str">
        <f t="shared" si="16"/>
        <v>Marshalltown 1 1</v>
      </c>
      <c r="C1032" s="2" t="s">
        <v>4757</v>
      </c>
      <c r="D1032" s="2" t="str">
        <f>VLOOKUP(B1032, pct_raw!$A$2:$AX$1800, 6, FALSE)</f>
        <v xml:space="preserve"> MARSHALLTOWN 1 1</v>
      </c>
      <c r="E1032" s="5">
        <f>VLOOKUP(B1032, pct_raw!$A$2:$AX$1800, 15, FALSE)</f>
        <v>12</v>
      </c>
      <c r="F1032" s="5">
        <f>VLOOKUP(B1032, pct_raw!$A$2:$AX$1800, 16, FALSE)</f>
        <v>15</v>
      </c>
      <c r="G1032" s="5">
        <f>VLOOKUP(B1032, pct_raw!$A$2:$AX$1800, 17, FALSE)</f>
        <v>0.32</v>
      </c>
      <c r="H1032">
        <f>VLOOKUP(B1032, pct_raw!$A$2:$AX$1800, 18, FALSE)</f>
        <v>0</v>
      </c>
      <c r="I1032" s="5">
        <f>VLOOKUP(B1032, pct_raw!$A$2:$AX$1800, 19, FALSE)</f>
        <v>0</v>
      </c>
      <c r="J1032">
        <f>VLOOKUP(B1032, pct_raw!$A$2:$AX$1800, 20, FALSE)</f>
        <v>0</v>
      </c>
      <c r="K1032" s="5">
        <f>VLOOKUP(B1032, pct_raw!$A$2:$AX$1800, 21, FALSE)</f>
        <v>1</v>
      </c>
      <c r="L1032" s="5">
        <f>VLOOKUP(B1032, pct_raw!$A$2:$AX$1800, 22, FALSE)</f>
        <v>0</v>
      </c>
      <c r="M1032" s="5">
        <f>VLOOKUP(B1032, pct_raw!$A$2:$AX$1800, 23, FALSE)</f>
        <v>0</v>
      </c>
      <c r="N1032" s="5">
        <f>VLOOKUP(B1032, pct_raw!$A$2:$AX$1800, 24, FALSE)</f>
        <v>0</v>
      </c>
      <c r="O1032" s="5">
        <f>VLOOKUP(B1032, pct_raw!$A$2:$AX$1800, 25, FALSE)</f>
        <v>0</v>
      </c>
      <c r="P1032" s="5">
        <f>VLOOKUP(B1032, pct_raw!$A$2:$AX$1800, 26, FALSE)</f>
        <v>0</v>
      </c>
      <c r="Q1032" s="5">
        <f>VLOOKUP(B1032, pct_raw!$A$2:$AX$1800, 27, FALSE)</f>
        <v>0</v>
      </c>
      <c r="R1032" s="5">
        <f>VLOOKUP(B1032, pct_raw!$A$2:$AX$1800, 28, FALSE)</f>
        <v>0</v>
      </c>
      <c r="S1032" s="5">
        <f>VLOOKUP(B1032, pct_raw!$A$2:$AX$1800, 29, FALSE)</f>
        <v>0</v>
      </c>
      <c r="T1032" s="5">
        <f>VLOOKUP(B1032, pct_raw!$A$2:$AX$1800, 30, FALSE)</f>
        <v>0</v>
      </c>
      <c r="U1032" s="5">
        <f>VLOOKUP(B1032, pct_raw!$A$2:$AX$1800, 31, FALSE)</f>
        <v>0</v>
      </c>
      <c r="V1032" s="5">
        <f>VLOOKUP(B1032, pct_raw!$A$2:$AX$1800, 32, FALSE)</f>
        <v>0</v>
      </c>
      <c r="W1032" s="5">
        <f>VLOOKUP(B1032, pct_raw!$A$2:$AX$1800, 33, FALSE)</f>
        <v>0</v>
      </c>
      <c r="X1032" s="5">
        <f>VLOOKUP(B1032, pct_raw!$A$2:$AX$1800, 34, FALSE)</f>
        <v>0</v>
      </c>
      <c r="Y1032" s="5">
        <f>VLOOKUP(B1032, pct_raw!$A$2:$AX$1800, 35, FALSE)</f>
        <v>0</v>
      </c>
      <c r="Z1032" s="5">
        <f>VLOOKUP(B1032, pct_raw!$A$2:$AX$1800, 36, FALSE)</f>
        <v>56</v>
      </c>
      <c r="AA1032" s="5">
        <f>VLOOKUP(B1032, pct_raw!$A$2:$AX$1800, 37, FALSE)</f>
        <v>60</v>
      </c>
      <c r="AB1032" s="5">
        <f>VLOOKUP(B1032, pct_raw!$A$2:$AX$1800, 38, FALSE)</f>
        <v>1.1200000000000001</v>
      </c>
      <c r="AC1032" s="5">
        <f>VLOOKUP(B1032, pct_raw!$A$2:$AX$1800, 39, FALSE)</f>
        <v>0</v>
      </c>
      <c r="AD1032" s="5">
        <f>VLOOKUP(B1032, pct_raw!$A$2:$AX$1800, 40, FALSE)</f>
        <v>0</v>
      </c>
      <c r="AE1032" s="5">
        <f>VLOOKUP(B1032, pct_raw!$A$2:$AX$1800, 41, FALSE)</f>
        <v>0</v>
      </c>
      <c r="AF1032" s="5">
        <f>VLOOKUP(B1032, pct_raw!$A$2:$AX$1800, 42, FALSE)</f>
        <v>0</v>
      </c>
      <c r="AG1032" s="5">
        <f>VLOOKUP(B1032, pct_raw!$A$2:$AX$1800, 43, FALSE)</f>
        <v>0</v>
      </c>
      <c r="AH1032" s="5">
        <f>VLOOKUP(B1032, pct_raw!$A$2:$AX$1800, 44, FALSE)</f>
        <v>0</v>
      </c>
      <c r="AI1032" s="5">
        <f>VLOOKUP(B1032, pct_raw!$A$2:$AX$1800, 45, FALSE)</f>
        <v>5</v>
      </c>
      <c r="AJ1032" s="5">
        <f>VLOOKUP(B1032, pct_raw!$A$2:$AX$1800, 46, FALSE)</f>
        <v>0</v>
      </c>
      <c r="AK1032" s="5">
        <f>VLOOKUP(B1032, pct_raw!$A$2:$AX$1800, 47, FALSE)</f>
        <v>0</v>
      </c>
      <c r="AL1032" s="5">
        <f>VLOOKUP(B1032, pct_raw!$A$2:$AX$1800, 48, FALSE)</f>
        <v>1</v>
      </c>
      <c r="AM1032" s="5">
        <f>VLOOKUP(B1032, pct_raw!$A$2:$AX$1800, 49, FALSE)</f>
        <v>0</v>
      </c>
      <c r="AN1032" s="5">
        <f>VLOOKUP(B1032, pct_raw!$A$2:$AX$1800, 50, FALSE)</f>
        <v>0</v>
      </c>
    </row>
    <row r="1033" spans="1:40" x14ac:dyDescent="0.2">
      <c r="A1033" s="2" t="s">
        <v>1458</v>
      </c>
      <c r="B1033" s="2" t="str">
        <f t="shared" si="16"/>
        <v>Marshalltown 1 2</v>
      </c>
      <c r="C1033" s="2" t="s">
        <v>4758</v>
      </c>
      <c r="D1033" s="2" t="str">
        <f>VLOOKUP(B1033, pct_raw!$A$2:$AX$1800, 6, FALSE)</f>
        <v xml:space="preserve"> MARSHALLTOWN 1 2</v>
      </c>
      <c r="E1033" s="5">
        <f>VLOOKUP(B1033, pct_raw!$A$2:$AX$1800, 15, FALSE)</f>
        <v>16</v>
      </c>
      <c r="F1033" s="5">
        <f>VLOOKUP(B1033, pct_raw!$A$2:$AX$1800, 16, FALSE)</f>
        <v>18</v>
      </c>
      <c r="G1033" s="5">
        <f>VLOOKUP(B1033, pct_raw!$A$2:$AX$1800, 17, FALSE)</f>
        <v>0.32</v>
      </c>
      <c r="H1033">
        <f>VLOOKUP(B1033, pct_raw!$A$2:$AX$1800, 18, FALSE)</f>
        <v>0</v>
      </c>
      <c r="I1033" s="5">
        <f>VLOOKUP(B1033, pct_raw!$A$2:$AX$1800, 19, FALSE)</f>
        <v>0</v>
      </c>
      <c r="J1033">
        <f>VLOOKUP(B1033, pct_raw!$A$2:$AX$1800, 20, FALSE)</f>
        <v>0</v>
      </c>
      <c r="K1033" s="5">
        <f>VLOOKUP(B1033, pct_raw!$A$2:$AX$1800, 21, FALSE)</f>
        <v>11</v>
      </c>
      <c r="L1033" s="5">
        <f>VLOOKUP(B1033, pct_raw!$A$2:$AX$1800, 22, FALSE)</f>
        <v>0</v>
      </c>
      <c r="M1033" s="5">
        <f>VLOOKUP(B1033, pct_raw!$A$2:$AX$1800, 23, FALSE)</f>
        <v>0</v>
      </c>
      <c r="N1033" s="5">
        <f>VLOOKUP(B1033, pct_raw!$A$2:$AX$1800, 24, FALSE)</f>
        <v>0</v>
      </c>
      <c r="O1033" s="5">
        <f>VLOOKUP(B1033, pct_raw!$A$2:$AX$1800, 25, FALSE)</f>
        <v>0</v>
      </c>
      <c r="P1033" s="5">
        <f>VLOOKUP(B1033, pct_raw!$A$2:$AX$1800, 26, FALSE)</f>
        <v>0</v>
      </c>
      <c r="Q1033" s="5">
        <f>VLOOKUP(B1033, pct_raw!$A$2:$AX$1800, 27, FALSE)</f>
        <v>0</v>
      </c>
      <c r="R1033" s="5">
        <f>VLOOKUP(B1033, pct_raw!$A$2:$AX$1800, 28, FALSE)</f>
        <v>0</v>
      </c>
      <c r="S1033" s="5">
        <f>VLOOKUP(B1033, pct_raw!$A$2:$AX$1800, 29, FALSE)</f>
        <v>0</v>
      </c>
      <c r="T1033" s="5">
        <f>VLOOKUP(B1033, pct_raw!$A$2:$AX$1800, 30, FALSE)</f>
        <v>0</v>
      </c>
      <c r="U1033" s="5">
        <f>VLOOKUP(B1033, pct_raw!$A$2:$AX$1800, 31, FALSE)</f>
        <v>0</v>
      </c>
      <c r="V1033" s="5">
        <f>VLOOKUP(B1033, pct_raw!$A$2:$AX$1800, 32, FALSE)</f>
        <v>0</v>
      </c>
      <c r="W1033" s="5">
        <f>VLOOKUP(B1033, pct_raw!$A$2:$AX$1800, 33, FALSE)</f>
        <v>0</v>
      </c>
      <c r="X1033" s="5">
        <f>VLOOKUP(B1033, pct_raw!$A$2:$AX$1800, 34, FALSE)</f>
        <v>0</v>
      </c>
      <c r="Y1033" s="5">
        <f>VLOOKUP(B1033, pct_raw!$A$2:$AX$1800, 35, FALSE)</f>
        <v>0</v>
      </c>
      <c r="Z1033" s="5">
        <f>VLOOKUP(B1033, pct_raw!$A$2:$AX$1800, 36, FALSE)</f>
        <v>48</v>
      </c>
      <c r="AA1033" s="5">
        <f>VLOOKUP(B1033, pct_raw!$A$2:$AX$1800, 37, FALSE)</f>
        <v>50</v>
      </c>
      <c r="AB1033" s="5">
        <f>VLOOKUP(B1033, pct_raw!$A$2:$AX$1800, 38, FALSE)</f>
        <v>0.8</v>
      </c>
      <c r="AC1033" s="5">
        <f>VLOOKUP(B1033, pct_raw!$A$2:$AX$1800, 39, FALSE)</f>
        <v>2</v>
      </c>
      <c r="AD1033" s="5">
        <f>VLOOKUP(B1033, pct_raw!$A$2:$AX$1800, 40, FALSE)</f>
        <v>0</v>
      </c>
      <c r="AE1033" s="5">
        <f>VLOOKUP(B1033, pct_raw!$A$2:$AX$1800, 41, FALSE)</f>
        <v>0</v>
      </c>
      <c r="AF1033" s="5">
        <f>VLOOKUP(B1033, pct_raw!$A$2:$AX$1800, 42, FALSE)</f>
        <v>0</v>
      </c>
      <c r="AG1033" s="5">
        <f>VLOOKUP(B1033, pct_raw!$A$2:$AX$1800, 43, FALSE)</f>
        <v>16</v>
      </c>
      <c r="AH1033" s="5">
        <f>VLOOKUP(B1033, pct_raw!$A$2:$AX$1800, 44, FALSE)</f>
        <v>0.32</v>
      </c>
      <c r="AI1033" s="5">
        <f>VLOOKUP(B1033, pct_raw!$A$2:$AX$1800, 45, FALSE)</f>
        <v>7</v>
      </c>
      <c r="AJ1033" s="5">
        <f>VLOOKUP(B1033, pct_raw!$A$2:$AX$1800, 46, FALSE)</f>
        <v>0</v>
      </c>
      <c r="AK1033" s="5">
        <f>VLOOKUP(B1033, pct_raw!$A$2:$AX$1800, 47, FALSE)</f>
        <v>0</v>
      </c>
      <c r="AL1033" s="5">
        <f>VLOOKUP(B1033, pct_raw!$A$2:$AX$1800, 48, FALSE)</f>
        <v>0</v>
      </c>
      <c r="AM1033" s="5">
        <f>VLOOKUP(B1033, pct_raw!$A$2:$AX$1800, 49, FALSE)</f>
        <v>0</v>
      </c>
      <c r="AN1033" s="5">
        <f>VLOOKUP(B1033, pct_raw!$A$2:$AX$1800, 50, FALSE)</f>
        <v>0</v>
      </c>
    </row>
    <row r="1034" spans="1:40" x14ac:dyDescent="0.2">
      <c r="A1034" s="2" t="s">
        <v>1459</v>
      </c>
      <c r="B1034" s="2" t="str">
        <f t="shared" si="16"/>
        <v>Marshalltown 2 1</v>
      </c>
      <c r="C1034" s="2" t="s">
        <v>4759</v>
      </c>
      <c r="D1034" s="2" t="str">
        <f>VLOOKUP(B1034, pct_raw!$A$2:$AX$1800, 6, FALSE)</f>
        <v xml:space="preserve"> MARSHALLTOWN 2 1</v>
      </c>
      <c r="E1034" s="5">
        <f>VLOOKUP(B1034, pct_raw!$A$2:$AX$1800, 15, FALSE)</f>
        <v>12</v>
      </c>
      <c r="F1034" s="5">
        <f>VLOOKUP(B1034, pct_raw!$A$2:$AX$1800, 16, FALSE)</f>
        <v>0</v>
      </c>
      <c r="G1034" s="5">
        <f>VLOOKUP(B1034, pct_raw!$A$2:$AX$1800, 17, FALSE)</f>
        <v>0</v>
      </c>
      <c r="H1034">
        <f>VLOOKUP(B1034, pct_raw!$A$2:$AX$1800, 18, FALSE)</f>
        <v>0</v>
      </c>
      <c r="I1034" s="5">
        <f>VLOOKUP(B1034, pct_raw!$A$2:$AX$1800, 19, FALSE)</f>
        <v>0</v>
      </c>
      <c r="J1034">
        <f>VLOOKUP(B1034, pct_raw!$A$2:$AX$1800, 20, FALSE)</f>
        <v>0</v>
      </c>
      <c r="K1034" s="5">
        <f>VLOOKUP(B1034, pct_raw!$A$2:$AX$1800, 21, FALSE)</f>
        <v>39</v>
      </c>
      <c r="L1034" s="5">
        <f>VLOOKUP(B1034, pct_raw!$A$2:$AX$1800, 22, FALSE)</f>
        <v>55</v>
      </c>
      <c r="M1034" s="5">
        <f>VLOOKUP(B1034, pct_raw!$A$2:$AX$1800, 23, FALSE)</f>
        <v>0.8</v>
      </c>
      <c r="N1034" s="5">
        <f>VLOOKUP(B1034, pct_raw!$A$2:$AX$1800, 24, FALSE)</f>
        <v>0</v>
      </c>
      <c r="O1034" s="5">
        <f>VLOOKUP(B1034, pct_raw!$A$2:$AX$1800, 25, FALSE)</f>
        <v>0</v>
      </c>
      <c r="P1034" s="5">
        <f>VLOOKUP(B1034, pct_raw!$A$2:$AX$1800, 26, FALSE)</f>
        <v>0</v>
      </c>
      <c r="Q1034" s="5">
        <f>VLOOKUP(B1034, pct_raw!$A$2:$AX$1800, 27, FALSE)</f>
        <v>16</v>
      </c>
      <c r="R1034" s="5">
        <f>VLOOKUP(B1034, pct_raw!$A$2:$AX$1800, 28, FALSE)</f>
        <v>0</v>
      </c>
      <c r="S1034" s="5">
        <f>VLOOKUP(B1034, pct_raw!$A$2:$AX$1800, 29, FALSE)</f>
        <v>0</v>
      </c>
      <c r="T1034" s="5">
        <f>VLOOKUP(B1034, pct_raw!$A$2:$AX$1800, 30, FALSE)</f>
        <v>0</v>
      </c>
      <c r="U1034" s="5">
        <f>VLOOKUP(B1034, pct_raw!$A$2:$AX$1800, 31, FALSE)</f>
        <v>0</v>
      </c>
      <c r="V1034" s="5">
        <f>VLOOKUP(B1034, pct_raw!$A$2:$AX$1800, 32, FALSE)</f>
        <v>0</v>
      </c>
      <c r="W1034" s="5">
        <f>VLOOKUP(B1034, pct_raw!$A$2:$AX$1800, 33, FALSE)</f>
        <v>0</v>
      </c>
      <c r="X1034" s="5">
        <f>VLOOKUP(B1034, pct_raw!$A$2:$AX$1800, 34, FALSE)</f>
        <v>0</v>
      </c>
      <c r="Y1034" s="5">
        <f>VLOOKUP(B1034, pct_raw!$A$2:$AX$1800, 35, FALSE)</f>
        <v>0</v>
      </c>
      <c r="Z1034" s="5">
        <f>VLOOKUP(B1034, pct_raw!$A$2:$AX$1800, 36, FALSE)</f>
        <v>44</v>
      </c>
      <c r="AA1034" s="5">
        <f>VLOOKUP(B1034, pct_raw!$A$2:$AX$1800, 37, FALSE)</f>
        <v>45</v>
      </c>
      <c r="AB1034" s="5">
        <f>VLOOKUP(B1034, pct_raw!$A$2:$AX$1800, 38, FALSE)</f>
        <v>0.64</v>
      </c>
      <c r="AC1034" s="5">
        <f>VLOOKUP(B1034, pct_raw!$A$2:$AX$1800, 39, FALSE)</f>
        <v>1</v>
      </c>
      <c r="AD1034" s="5">
        <f>VLOOKUP(B1034, pct_raw!$A$2:$AX$1800, 40, FALSE)</f>
        <v>0</v>
      </c>
      <c r="AE1034" s="5">
        <f>VLOOKUP(B1034, pct_raw!$A$2:$AX$1800, 41, FALSE)</f>
        <v>0</v>
      </c>
      <c r="AF1034" s="5">
        <f>VLOOKUP(B1034, pct_raw!$A$2:$AX$1800, 42, FALSE)</f>
        <v>1</v>
      </c>
      <c r="AG1034" s="5">
        <f>VLOOKUP(B1034, pct_raw!$A$2:$AX$1800, 43, FALSE)</f>
        <v>0</v>
      </c>
      <c r="AH1034" s="5">
        <f>VLOOKUP(B1034, pct_raw!$A$2:$AX$1800, 44, FALSE)</f>
        <v>0</v>
      </c>
      <c r="AI1034" s="5">
        <f>VLOOKUP(B1034, pct_raw!$A$2:$AX$1800, 45, FALSE)</f>
        <v>18</v>
      </c>
      <c r="AJ1034" s="5">
        <f>VLOOKUP(B1034, pct_raw!$A$2:$AX$1800, 46, FALSE)</f>
        <v>29</v>
      </c>
      <c r="AK1034" s="5">
        <f>VLOOKUP(B1034, pct_raw!$A$2:$AX$1800, 47, FALSE)</f>
        <v>0.48</v>
      </c>
      <c r="AL1034" s="5">
        <f>VLOOKUP(B1034, pct_raw!$A$2:$AX$1800, 48, FALSE)</f>
        <v>3</v>
      </c>
      <c r="AM1034" s="5">
        <f>VLOOKUP(B1034, pct_raw!$A$2:$AX$1800, 49, FALSE)</f>
        <v>0</v>
      </c>
      <c r="AN1034" s="5">
        <f>VLOOKUP(B1034, pct_raw!$A$2:$AX$1800, 50, FALSE)</f>
        <v>0</v>
      </c>
    </row>
    <row r="1035" spans="1:40" x14ac:dyDescent="0.2">
      <c r="A1035" s="2" t="s">
        <v>1460</v>
      </c>
      <c r="B1035" s="2" t="str">
        <f t="shared" si="16"/>
        <v>Marshalltown 2 2</v>
      </c>
      <c r="C1035" s="2" t="s">
        <v>4760</v>
      </c>
      <c r="D1035" s="2" t="str">
        <f>VLOOKUP(B1035, pct_raw!$A$2:$AX$1800, 6, FALSE)</f>
        <v xml:space="preserve"> MARSHALLTOWN 2 2</v>
      </c>
      <c r="E1035" s="5">
        <f>VLOOKUP(B1035, pct_raw!$A$2:$AX$1800, 15, FALSE)</f>
        <v>23</v>
      </c>
      <c r="F1035" s="5">
        <f>VLOOKUP(B1035, pct_raw!$A$2:$AX$1800, 16, FALSE)</f>
        <v>26</v>
      </c>
      <c r="G1035" s="5">
        <f>VLOOKUP(B1035, pct_raw!$A$2:$AX$1800, 17, FALSE)</f>
        <v>0.48</v>
      </c>
      <c r="H1035">
        <f>VLOOKUP(B1035, pct_raw!$A$2:$AX$1800, 18, FALSE)</f>
        <v>0</v>
      </c>
      <c r="I1035" s="5">
        <f>VLOOKUP(B1035, pct_raw!$A$2:$AX$1800, 19, FALSE)</f>
        <v>0</v>
      </c>
      <c r="J1035">
        <f>VLOOKUP(B1035, pct_raw!$A$2:$AX$1800, 20, FALSE)</f>
        <v>0</v>
      </c>
      <c r="K1035" s="5">
        <f>VLOOKUP(B1035, pct_raw!$A$2:$AX$1800, 21, FALSE)</f>
        <v>35</v>
      </c>
      <c r="L1035" s="5">
        <f>VLOOKUP(B1035, pct_raw!$A$2:$AX$1800, 22, FALSE)</f>
        <v>45</v>
      </c>
      <c r="M1035" s="5">
        <f>VLOOKUP(B1035, pct_raw!$A$2:$AX$1800, 23, FALSE)</f>
        <v>0.64</v>
      </c>
      <c r="N1035" s="5">
        <f>VLOOKUP(B1035, pct_raw!$A$2:$AX$1800, 24, FALSE)</f>
        <v>0</v>
      </c>
      <c r="O1035" s="5">
        <f>VLOOKUP(B1035, pct_raw!$A$2:$AX$1800, 25, FALSE)</f>
        <v>0</v>
      </c>
      <c r="P1035" s="5">
        <f>VLOOKUP(B1035, pct_raw!$A$2:$AX$1800, 26, FALSE)</f>
        <v>0</v>
      </c>
      <c r="Q1035" s="5">
        <f>VLOOKUP(B1035, pct_raw!$A$2:$AX$1800, 27, FALSE)</f>
        <v>20</v>
      </c>
      <c r="R1035" s="5">
        <f>VLOOKUP(B1035, pct_raw!$A$2:$AX$1800, 28, FALSE)</f>
        <v>0</v>
      </c>
      <c r="S1035" s="5">
        <f>VLOOKUP(B1035, pct_raw!$A$2:$AX$1800, 29, FALSE)</f>
        <v>0</v>
      </c>
      <c r="T1035" s="5">
        <f>VLOOKUP(B1035, pct_raw!$A$2:$AX$1800, 30, FALSE)</f>
        <v>0</v>
      </c>
      <c r="U1035" s="5">
        <f>VLOOKUP(B1035, pct_raw!$A$2:$AX$1800, 31, FALSE)</f>
        <v>0</v>
      </c>
      <c r="V1035" s="5">
        <f>VLOOKUP(B1035, pct_raw!$A$2:$AX$1800, 32, FALSE)</f>
        <v>0</v>
      </c>
      <c r="W1035" s="5">
        <f>VLOOKUP(B1035, pct_raw!$A$2:$AX$1800, 33, FALSE)</f>
        <v>0</v>
      </c>
      <c r="X1035" s="5">
        <f>VLOOKUP(B1035, pct_raw!$A$2:$AX$1800, 34, FALSE)</f>
        <v>0</v>
      </c>
      <c r="Y1035" s="5">
        <f>VLOOKUP(B1035, pct_raw!$A$2:$AX$1800, 35, FALSE)</f>
        <v>0</v>
      </c>
      <c r="Z1035" s="5">
        <f>VLOOKUP(B1035, pct_raw!$A$2:$AX$1800, 36, FALSE)</f>
        <v>51</v>
      </c>
      <c r="AA1035" s="5">
        <f>VLOOKUP(B1035, pct_raw!$A$2:$AX$1800, 37, FALSE)</f>
        <v>52</v>
      </c>
      <c r="AB1035" s="5">
        <f>VLOOKUP(B1035, pct_raw!$A$2:$AX$1800, 38, FALSE)</f>
        <v>0.8</v>
      </c>
      <c r="AC1035" s="5">
        <f>VLOOKUP(B1035, pct_raw!$A$2:$AX$1800, 39, FALSE)</f>
        <v>6</v>
      </c>
      <c r="AD1035" s="5">
        <f>VLOOKUP(B1035, pct_raw!$A$2:$AX$1800, 40, FALSE)</f>
        <v>0</v>
      </c>
      <c r="AE1035" s="5">
        <f>VLOOKUP(B1035, pct_raw!$A$2:$AX$1800, 41, FALSE)</f>
        <v>0</v>
      </c>
      <c r="AF1035" s="5">
        <f>VLOOKUP(B1035, pct_raw!$A$2:$AX$1800, 42, FALSE)</f>
        <v>0</v>
      </c>
      <c r="AG1035" s="5">
        <f>VLOOKUP(B1035, pct_raw!$A$2:$AX$1800, 43, FALSE)</f>
        <v>4</v>
      </c>
      <c r="AH1035" s="5">
        <f>VLOOKUP(B1035, pct_raw!$A$2:$AX$1800, 44, FALSE)</f>
        <v>0</v>
      </c>
      <c r="AI1035" s="5">
        <f>VLOOKUP(B1035, pct_raw!$A$2:$AX$1800, 45, FALSE)</f>
        <v>25</v>
      </c>
      <c r="AJ1035" s="5">
        <f>VLOOKUP(B1035, pct_raw!$A$2:$AX$1800, 46, FALSE)</f>
        <v>33</v>
      </c>
      <c r="AK1035" s="5">
        <f>VLOOKUP(B1035, pct_raw!$A$2:$AX$1800, 47, FALSE)</f>
        <v>0.48</v>
      </c>
      <c r="AL1035" s="5">
        <f>VLOOKUP(B1035, pct_raw!$A$2:$AX$1800, 48, FALSE)</f>
        <v>0</v>
      </c>
      <c r="AM1035" s="5">
        <f>VLOOKUP(B1035, pct_raw!$A$2:$AX$1800, 49, FALSE)</f>
        <v>0</v>
      </c>
      <c r="AN1035" s="5">
        <f>VLOOKUP(B1035, pct_raw!$A$2:$AX$1800, 50, FALSE)</f>
        <v>0</v>
      </c>
    </row>
    <row r="1036" spans="1:40" x14ac:dyDescent="0.2">
      <c r="A1036" s="2" t="s">
        <v>1461</v>
      </c>
      <c r="B1036" s="2" t="str">
        <f t="shared" si="16"/>
        <v>Marshalltown 3 1</v>
      </c>
      <c r="C1036" s="2" t="s">
        <v>4761</v>
      </c>
      <c r="D1036" s="2" t="str">
        <f>VLOOKUP(B1036, pct_raw!$A$2:$AX$1800, 6, FALSE)</f>
        <v xml:space="preserve"> MARSHALLTOWN 3 1</v>
      </c>
      <c r="E1036" s="5">
        <f>VLOOKUP(B1036, pct_raw!$A$2:$AX$1800, 15, FALSE)</f>
        <v>26</v>
      </c>
      <c r="F1036" s="5">
        <f>VLOOKUP(B1036, pct_raw!$A$2:$AX$1800, 16, FALSE)</f>
        <v>26</v>
      </c>
      <c r="G1036" s="5">
        <f>VLOOKUP(B1036, pct_raw!$A$2:$AX$1800, 17, FALSE)</f>
        <v>0.48</v>
      </c>
      <c r="H1036">
        <f>VLOOKUP(B1036, pct_raw!$A$2:$AX$1800, 18, FALSE)</f>
        <v>0</v>
      </c>
      <c r="I1036" s="5">
        <f>VLOOKUP(B1036, pct_raw!$A$2:$AX$1800, 19, FALSE)</f>
        <v>0</v>
      </c>
      <c r="J1036">
        <f>VLOOKUP(B1036, pct_raw!$A$2:$AX$1800, 20, FALSE)</f>
        <v>0</v>
      </c>
      <c r="K1036" s="5">
        <f>VLOOKUP(B1036, pct_raw!$A$2:$AX$1800, 21, FALSE)</f>
        <v>25</v>
      </c>
      <c r="L1036" s="5">
        <f>VLOOKUP(B1036, pct_raw!$A$2:$AX$1800, 22, FALSE)</f>
        <v>26</v>
      </c>
      <c r="M1036" s="5">
        <f>VLOOKUP(B1036, pct_raw!$A$2:$AX$1800, 23, FALSE)</f>
        <v>0.48</v>
      </c>
      <c r="N1036" s="5">
        <f>VLOOKUP(B1036, pct_raw!$A$2:$AX$1800, 24, FALSE)</f>
        <v>0</v>
      </c>
      <c r="O1036" s="5">
        <f>VLOOKUP(B1036, pct_raw!$A$2:$AX$1800, 25, FALSE)</f>
        <v>0</v>
      </c>
      <c r="P1036" s="5">
        <f>VLOOKUP(B1036, pct_raw!$A$2:$AX$1800, 26, FALSE)</f>
        <v>0</v>
      </c>
      <c r="Q1036" s="5">
        <f>VLOOKUP(B1036, pct_raw!$A$2:$AX$1800, 27, FALSE)</f>
        <v>21</v>
      </c>
      <c r="R1036" s="5">
        <f>VLOOKUP(B1036, pct_raw!$A$2:$AX$1800, 28, FALSE)</f>
        <v>22</v>
      </c>
      <c r="S1036" s="5">
        <f>VLOOKUP(B1036, pct_raw!$A$2:$AX$1800, 29, FALSE)</f>
        <v>0.32</v>
      </c>
      <c r="T1036" s="5">
        <f>VLOOKUP(B1036, pct_raw!$A$2:$AX$1800, 30, FALSE)</f>
        <v>1</v>
      </c>
      <c r="U1036" s="5">
        <f>VLOOKUP(B1036, pct_raw!$A$2:$AX$1800, 31, FALSE)</f>
        <v>0</v>
      </c>
      <c r="V1036" s="5">
        <f>VLOOKUP(B1036, pct_raw!$A$2:$AX$1800, 32, FALSE)</f>
        <v>0</v>
      </c>
      <c r="W1036" s="5">
        <f>VLOOKUP(B1036, pct_raw!$A$2:$AX$1800, 33, FALSE)</f>
        <v>0</v>
      </c>
      <c r="X1036" s="5">
        <f>VLOOKUP(B1036, pct_raw!$A$2:$AX$1800, 34, FALSE)</f>
        <v>0</v>
      </c>
      <c r="Y1036" s="5">
        <f>VLOOKUP(B1036, pct_raw!$A$2:$AX$1800, 35, FALSE)</f>
        <v>0</v>
      </c>
      <c r="Z1036" s="5">
        <f>VLOOKUP(B1036, pct_raw!$A$2:$AX$1800, 36, FALSE)</f>
        <v>37</v>
      </c>
      <c r="AA1036" s="5">
        <f>VLOOKUP(B1036, pct_raw!$A$2:$AX$1800, 37, FALSE)</f>
        <v>39</v>
      </c>
      <c r="AB1036" s="5">
        <f>VLOOKUP(B1036, pct_raw!$A$2:$AX$1800, 38, FALSE)</f>
        <v>0.64</v>
      </c>
      <c r="AC1036" s="5">
        <f>VLOOKUP(B1036, pct_raw!$A$2:$AX$1800, 39, FALSE)</f>
        <v>0</v>
      </c>
      <c r="AD1036" s="5">
        <f>VLOOKUP(B1036, pct_raw!$A$2:$AX$1800, 40, FALSE)</f>
        <v>0</v>
      </c>
      <c r="AE1036" s="5">
        <f>VLOOKUP(B1036, pct_raw!$A$2:$AX$1800, 41, FALSE)</f>
        <v>0</v>
      </c>
      <c r="AF1036" s="5">
        <f>VLOOKUP(B1036, pct_raw!$A$2:$AX$1800, 42, FALSE)</f>
        <v>1</v>
      </c>
      <c r="AG1036" s="5">
        <f>VLOOKUP(B1036, pct_raw!$A$2:$AX$1800, 43, FALSE)</f>
        <v>1</v>
      </c>
      <c r="AH1036" s="5">
        <f>VLOOKUP(B1036, pct_raw!$A$2:$AX$1800, 44, FALSE)</f>
        <v>0</v>
      </c>
      <c r="AI1036" s="5">
        <f>VLOOKUP(B1036, pct_raw!$A$2:$AX$1800, 45, FALSE)</f>
        <v>25</v>
      </c>
      <c r="AJ1036" s="5">
        <f>VLOOKUP(B1036, pct_raw!$A$2:$AX$1800, 46, FALSE)</f>
        <v>25</v>
      </c>
      <c r="AK1036" s="5">
        <f>VLOOKUP(B1036, pct_raw!$A$2:$AX$1800, 47, FALSE)</f>
        <v>0.32</v>
      </c>
      <c r="AL1036" s="5">
        <f>VLOOKUP(B1036, pct_raw!$A$2:$AX$1800, 48, FALSE)</f>
        <v>3</v>
      </c>
      <c r="AM1036" s="5">
        <f>VLOOKUP(B1036, pct_raw!$A$2:$AX$1800, 49, FALSE)</f>
        <v>0</v>
      </c>
      <c r="AN1036" s="5">
        <f>VLOOKUP(B1036, pct_raw!$A$2:$AX$1800, 50, FALSE)</f>
        <v>0</v>
      </c>
    </row>
    <row r="1037" spans="1:40" x14ac:dyDescent="0.2">
      <c r="A1037" s="2" t="s">
        <v>1462</v>
      </c>
      <c r="B1037" s="2" t="str">
        <f t="shared" si="16"/>
        <v>Marshalltown 3 2</v>
      </c>
      <c r="C1037" s="2" t="s">
        <v>4762</v>
      </c>
      <c r="D1037" s="2" t="str">
        <f>VLOOKUP(B1037, pct_raw!$A$2:$AX$1800, 6, FALSE)</f>
        <v xml:space="preserve"> MARSHALLTOWN 3 2</v>
      </c>
      <c r="E1037" s="5">
        <f>VLOOKUP(B1037, pct_raw!$A$2:$AX$1800, 15, FALSE)</f>
        <v>40</v>
      </c>
      <c r="F1037" s="5">
        <f>VLOOKUP(B1037, pct_raw!$A$2:$AX$1800, 16, FALSE)</f>
        <v>46</v>
      </c>
      <c r="G1037" s="5">
        <f>VLOOKUP(B1037, pct_raw!$A$2:$AX$1800, 17, FALSE)</f>
        <v>0.8</v>
      </c>
      <c r="H1037">
        <f>VLOOKUP(B1037, pct_raw!$A$2:$AX$1800, 18, FALSE)</f>
        <v>1</v>
      </c>
      <c r="I1037" s="5">
        <f>VLOOKUP(B1037, pct_raw!$A$2:$AX$1800, 19, FALSE)</f>
        <v>0</v>
      </c>
      <c r="J1037">
        <f>VLOOKUP(B1037, pct_raw!$A$2:$AX$1800, 20, FALSE)</f>
        <v>0</v>
      </c>
      <c r="K1037" s="5">
        <f>VLOOKUP(B1037, pct_raw!$A$2:$AX$1800, 21, FALSE)</f>
        <v>31</v>
      </c>
      <c r="L1037" s="5">
        <f>VLOOKUP(B1037, pct_raw!$A$2:$AX$1800, 22, FALSE)</f>
        <v>47</v>
      </c>
      <c r="M1037" s="5">
        <f>VLOOKUP(B1037, pct_raw!$A$2:$AX$1800, 23, FALSE)</f>
        <v>0.96</v>
      </c>
      <c r="N1037" s="5">
        <f>VLOOKUP(B1037, pct_raw!$A$2:$AX$1800, 24, FALSE)</f>
        <v>0</v>
      </c>
      <c r="O1037" s="5">
        <f>VLOOKUP(B1037, pct_raw!$A$2:$AX$1800, 25, FALSE)</f>
        <v>0</v>
      </c>
      <c r="P1037" s="5">
        <f>VLOOKUP(B1037, pct_raw!$A$2:$AX$1800, 26, FALSE)</f>
        <v>0</v>
      </c>
      <c r="Q1037" s="5">
        <f>VLOOKUP(B1037, pct_raw!$A$2:$AX$1800, 27, FALSE)</f>
        <v>23</v>
      </c>
      <c r="R1037" s="5">
        <f>VLOOKUP(B1037, pct_raw!$A$2:$AX$1800, 28, FALSE)</f>
        <v>0</v>
      </c>
      <c r="S1037" s="5">
        <f>VLOOKUP(B1037, pct_raw!$A$2:$AX$1800, 29, FALSE)</f>
        <v>0</v>
      </c>
      <c r="T1037" s="5">
        <f>VLOOKUP(B1037, pct_raw!$A$2:$AX$1800, 30, FALSE)</f>
        <v>0</v>
      </c>
      <c r="U1037" s="5">
        <f>VLOOKUP(B1037, pct_raw!$A$2:$AX$1800, 31, FALSE)</f>
        <v>0</v>
      </c>
      <c r="V1037" s="5">
        <f>VLOOKUP(B1037, pct_raw!$A$2:$AX$1800, 32, FALSE)</f>
        <v>0</v>
      </c>
      <c r="W1037" s="5">
        <f>VLOOKUP(B1037, pct_raw!$A$2:$AX$1800, 33, FALSE)</f>
        <v>0</v>
      </c>
      <c r="X1037" s="5">
        <f>VLOOKUP(B1037, pct_raw!$A$2:$AX$1800, 34, FALSE)</f>
        <v>0</v>
      </c>
      <c r="Y1037" s="5">
        <f>VLOOKUP(B1037, pct_raw!$A$2:$AX$1800, 35, FALSE)</f>
        <v>0</v>
      </c>
      <c r="Z1037" s="5">
        <f>VLOOKUP(B1037, pct_raw!$A$2:$AX$1800, 36, FALSE)</f>
        <v>57</v>
      </c>
      <c r="AA1037" s="5">
        <f>VLOOKUP(B1037, pct_raw!$A$2:$AX$1800, 37, FALSE)</f>
        <v>65</v>
      </c>
      <c r="AB1037" s="5">
        <f>VLOOKUP(B1037, pct_raw!$A$2:$AX$1800, 38, FALSE)</f>
        <v>1.1200000000000001</v>
      </c>
      <c r="AC1037" s="5">
        <f>VLOOKUP(B1037, pct_raw!$A$2:$AX$1800, 39, FALSE)</f>
        <v>0</v>
      </c>
      <c r="AD1037" s="5">
        <f>VLOOKUP(B1037, pct_raw!$A$2:$AX$1800, 40, FALSE)</f>
        <v>0</v>
      </c>
      <c r="AE1037" s="5">
        <f>VLOOKUP(B1037, pct_raw!$A$2:$AX$1800, 41, FALSE)</f>
        <v>0</v>
      </c>
      <c r="AF1037" s="5">
        <f>VLOOKUP(B1037, pct_raw!$A$2:$AX$1800, 42, FALSE)</f>
        <v>0</v>
      </c>
      <c r="AG1037" s="5">
        <f>VLOOKUP(B1037, pct_raw!$A$2:$AX$1800, 43, FALSE)</f>
        <v>16</v>
      </c>
      <c r="AH1037" s="5">
        <f>VLOOKUP(B1037, pct_raw!$A$2:$AX$1800, 44, FALSE)</f>
        <v>0</v>
      </c>
      <c r="AI1037" s="5">
        <f>VLOOKUP(B1037, pct_raw!$A$2:$AX$1800, 45, FALSE)</f>
        <v>20</v>
      </c>
      <c r="AJ1037" s="5">
        <f>VLOOKUP(B1037, pct_raw!$A$2:$AX$1800, 46, FALSE)</f>
        <v>0</v>
      </c>
      <c r="AK1037" s="5">
        <f>VLOOKUP(B1037, pct_raw!$A$2:$AX$1800, 47, FALSE)</f>
        <v>0</v>
      </c>
      <c r="AL1037" s="5">
        <f>VLOOKUP(B1037, pct_raw!$A$2:$AX$1800, 48, FALSE)</f>
        <v>0</v>
      </c>
      <c r="AM1037" s="5">
        <f>VLOOKUP(B1037, pct_raw!$A$2:$AX$1800, 49, FALSE)</f>
        <v>0</v>
      </c>
      <c r="AN1037" s="5">
        <f>VLOOKUP(B1037, pct_raw!$A$2:$AX$1800, 50, FALSE)</f>
        <v>0</v>
      </c>
    </row>
    <row r="1038" spans="1:40" x14ac:dyDescent="0.2">
      <c r="A1038" s="2" t="s">
        <v>1463</v>
      </c>
      <c r="B1038" s="2" t="str">
        <f t="shared" si="16"/>
        <v>Marshalltown 4 1</v>
      </c>
      <c r="C1038" s="2" t="s">
        <v>4763</v>
      </c>
      <c r="D1038" s="2" t="str">
        <f>VLOOKUP(B1038, pct_raw!$A$2:$AX$1800, 6, FALSE)</f>
        <v xml:space="preserve"> MARSHALLTOWN 4 1</v>
      </c>
      <c r="E1038" s="5">
        <f>VLOOKUP(B1038, pct_raw!$A$2:$AX$1800, 15, FALSE)</f>
        <v>24</v>
      </c>
      <c r="F1038" s="5">
        <f>VLOOKUP(B1038, pct_raw!$A$2:$AX$1800, 16, FALSE)</f>
        <v>25</v>
      </c>
      <c r="G1038" s="5">
        <f>VLOOKUP(B1038, pct_raw!$A$2:$AX$1800, 17, FALSE)</f>
        <v>0.48</v>
      </c>
      <c r="H1038">
        <f>VLOOKUP(B1038, pct_raw!$A$2:$AX$1800, 18, FALSE)</f>
        <v>0</v>
      </c>
      <c r="I1038" s="5">
        <f>VLOOKUP(B1038, pct_raw!$A$2:$AX$1800, 19, FALSE)</f>
        <v>0</v>
      </c>
      <c r="J1038">
        <f>VLOOKUP(B1038, pct_raw!$A$2:$AX$1800, 20, FALSE)</f>
        <v>0</v>
      </c>
      <c r="K1038" s="5">
        <f>VLOOKUP(B1038, pct_raw!$A$2:$AX$1800, 21, FALSE)</f>
        <v>29</v>
      </c>
      <c r="L1038" s="5">
        <f>VLOOKUP(B1038, pct_raw!$A$2:$AX$1800, 22, FALSE)</f>
        <v>33</v>
      </c>
      <c r="M1038" s="5">
        <f>VLOOKUP(B1038, pct_raw!$A$2:$AX$1800, 23, FALSE)</f>
        <v>0.64</v>
      </c>
      <c r="N1038" s="5">
        <f>VLOOKUP(B1038, pct_raw!$A$2:$AX$1800, 24, FALSE)</f>
        <v>0</v>
      </c>
      <c r="O1038" s="5">
        <f>VLOOKUP(B1038, pct_raw!$A$2:$AX$1800, 25, FALSE)</f>
        <v>0</v>
      </c>
      <c r="P1038" s="5">
        <f>VLOOKUP(B1038, pct_raw!$A$2:$AX$1800, 26, FALSE)</f>
        <v>0</v>
      </c>
      <c r="Q1038" s="5">
        <f>VLOOKUP(B1038, pct_raw!$A$2:$AX$1800, 27, FALSE)</f>
        <v>3</v>
      </c>
      <c r="R1038" s="5">
        <f>VLOOKUP(B1038, pct_raw!$A$2:$AX$1800, 28, FALSE)</f>
        <v>0</v>
      </c>
      <c r="S1038" s="5">
        <f>VLOOKUP(B1038, pct_raw!$A$2:$AX$1800, 29, FALSE)</f>
        <v>0</v>
      </c>
      <c r="T1038" s="5">
        <f>VLOOKUP(B1038, pct_raw!$A$2:$AX$1800, 30, FALSE)</f>
        <v>0</v>
      </c>
      <c r="U1038" s="5">
        <f>VLOOKUP(B1038, pct_raw!$A$2:$AX$1800, 31, FALSE)</f>
        <v>0</v>
      </c>
      <c r="V1038" s="5">
        <f>VLOOKUP(B1038, pct_raw!$A$2:$AX$1800, 32, FALSE)</f>
        <v>0</v>
      </c>
      <c r="W1038" s="5">
        <f>VLOOKUP(B1038, pct_raw!$A$2:$AX$1800, 33, FALSE)</f>
        <v>0</v>
      </c>
      <c r="X1038" s="5">
        <f>VLOOKUP(B1038, pct_raw!$A$2:$AX$1800, 34, FALSE)</f>
        <v>0</v>
      </c>
      <c r="Y1038" s="5">
        <f>VLOOKUP(B1038, pct_raw!$A$2:$AX$1800, 35, FALSE)</f>
        <v>0</v>
      </c>
      <c r="Z1038" s="5">
        <f>VLOOKUP(B1038, pct_raw!$A$2:$AX$1800, 36, FALSE)</f>
        <v>47</v>
      </c>
      <c r="AA1038" s="5">
        <f>VLOOKUP(B1038, pct_raw!$A$2:$AX$1800, 37, FALSE)</f>
        <v>59</v>
      </c>
      <c r="AB1038" s="5">
        <f>VLOOKUP(B1038, pct_raw!$A$2:$AX$1800, 38, FALSE)</f>
        <v>0.96</v>
      </c>
      <c r="AC1038" s="5">
        <f>VLOOKUP(B1038, pct_raw!$A$2:$AX$1800, 39, FALSE)</f>
        <v>3</v>
      </c>
      <c r="AD1038" s="5">
        <f>VLOOKUP(B1038, pct_raw!$A$2:$AX$1800, 40, FALSE)</f>
        <v>0</v>
      </c>
      <c r="AE1038" s="5">
        <f>VLOOKUP(B1038, pct_raw!$A$2:$AX$1800, 41, FALSE)</f>
        <v>0</v>
      </c>
      <c r="AF1038" s="5">
        <f>VLOOKUP(B1038, pct_raw!$A$2:$AX$1800, 42, FALSE)</f>
        <v>0</v>
      </c>
      <c r="AG1038" s="5">
        <f>VLOOKUP(B1038, pct_raw!$A$2:$AX$1800, 43, FALSE)</f>
        <v>0</v>
      </c>
      <c r="AH1038" s="5">
        <f>VLOOKUP(B1038, pct_raw!$A$2:$AX$1800, 44, FALSE)</f>
        <v>0</v>
      </c>
      <c r="AI1038" s="5">
        <f>VLOOKUP(B1038, pct_raw!$A$2:$AX$1800, 45, FALSE)</f>
        <v>8</v>
      </c>
      <c r="AJ1038" s="5">
        <f>VLOOKUP(B1038, pct_raw!$A$2:$AX$1800, 46, FALSE)</f>
        <v>0</v>
      </c>
      <c r="AK1038" s="5">
        <f>VLOOKUP(B1038, pct_raw!$A$2:$AX$1800, 47, FALSE)</f>
        <v>0</v>
      </c>
      <c r="AL1038" s="5">
        <f>VLOOKUP(B1038, pct_raw!$A$2:$AX$1800, 48, FALSE)</f>
        <v>6</v>
      </c>
      <c r="AM1038" s="5">
        <f>VLOOKUP(B1038, pct_raw!$A$2:$AX$1800, 49, FALSE)</f>
        <v>0</v>
      </c>
      <c r="AN1038" s="5">
        <f>VLOOKUP(B1038, pct_raw!$A$2:$AX$1800, 50, FALSE)</f>
        <v>0</v>
      </c>
    </row>
    <row r="1039" spans="1:40" x14ac:dyDescent="0.2">
      <c r="A1039" s="2" t="s">
        <v>1464</v>
      </c>
      <c r="B1039" s="2" t="str">
        <f t="shared" si="16"/>
        <v>Marshalltown 4 2</v>
      </c>
      <c r="C1039" s="2" t="s">
        <v>4764</v>
      </c>
      <c r="D1039" s="2" t="str">
        <f>VLOOKUP(B1039, pct_raw!$A$2:$AX$1800, 6, FALSE)</f>
        <v xml:space="preserve"> MARSHALLTOWN 4 2</v>
      </c>
      <c r="E1039" s="5">
        <f>VLOOKUP(B1039, pct_raw!$A$2:$AX$1800, 15, FALSE)</f>
        <v>23</v>
      </c>
      <c r="F1039" s="5">
        <f>VLOOKUP(B1039, pct_raw!$A$2:$AX$1800, 16, FALSE)</f>
        <v>31</v>
      </c>
      <c r="G1039" s="5">
        <f>VLOOKUP(B1039, pct_raw!$A$2:$AX$1800, 17, FALSE)</f>
        <v>0.48</v>
      </c>
      <c r="H1039">
        <f>VLOOKUP(B1039, pct_raw!$A$2:$AX$1800, 18, FALSE)</f>
        <v>0</v>
      </c>
      <c r="I1039" s="5">
        <f>VLOOKUP(B1039, pct_raw!$A$2:$AX$1800, 19, FALSE)</f>
        <v>0</v>
      </c>
      <c r="J1039">
        <f>VLOOKUP(B1039, pct_raw!$A$2:$AX$1800, 20, FALSE)</f>
        <v>0</v>
      </c>
      <c r="K1039" s="5">
        <f>VLOOKUP(B1039, pct_raw!$A$2:$AX$1800, 21, FALSE)</f>
        <v>31</v>
      </c>
      <c r="L1039" s="5">
        <f>VLOOKUP(B1039, pct_raw!$A$2:$AX$1800, 22, FALSE)</f>
        <v>41</v>
      </c>
      <c r="M1039" s="5">
        <f>VLOOKUP(B1039, pct_raw!$A$2:$AX$1800, 23, FALSE)</f>
        <v>0.64</v>
      </c>
      <c r="N1039" s="5">
        <f>VLOOKUP(B1039, pct_raw!$A$2:$AX$1800, 24, FALSE)</f>
        <v>0</v>
      </c>
      <c r="O1039" s="5">
        <f>VLOOKUP(B1039, pct_raw!$A$2:$AX$1800, 25, FALSE)</f>
        <v>0</v>
      </c>
      <c r="P1039" s="5">
        <f>VLOOKUP(B1039, pct_raw!$A$2:$AX$1800, 26, FALSE)</f>
        <v>0</v>
      </c>
      <c r="Q1039" s="5">
        <f>VLOOKUP(B1039, pct_raw!$A$2:$AX$1800, 27, FALSE)</f>
        <v>12</v>
      </c>
      <c r="R1039" s="5">
        <f>VLOOKUP(B1039, pct_raw!$A$2:$AX$1800, 28, FALSE)</f>
        <v>0</v>
      </c>
      <c r="S1039" s="5">
        <f>VLOOKUP(B1039, pct_raw!$A$2:$AX$1800, 29, FALSE)</f>
        <v>0</v>
      </c>
      <c r="T1039" s="5">
        <f>VLOOKUP(B1039, pct_raw!$A$2:$AX$1800, 30, FALSE)</f>
        <v>0</v>
      </c>
      <c r="U1039" s="5">
        <f>VLOOKUP(B1039, pct_raw!$A$2:$AX$1800, 31, FALSE)</f>
        <v>0</v>
      </c>
      <c r="V1039" s="5">
        <f>VLOOKUP(B1039, pct_raw!$A$2:$AX$1800, 32, FALSE)</f>
        <v>0</v>
      </c>
      <c r="W1039" s="5">
        <f>VLOOKUP(B1039, pct_raw!$A$2:$AX$1800, 33, FALSE)</f>
        <v>0</v>
      </c>
      <c r="X1039" s="5">
        <f>VLOOKUP(B1039, pct_raw!$A$2:$AX$1800, 34, FALSE)</f>
        <v>0</v>
      </c>
      <c r="Y1039" s="5">
        <f>VLOOKUP(B1039, pct_raw!$A$2:$AX$1800, 35, FALSE)</f>
        <v>0</v>
      </c>
      <c r="Z1039" s="5">
        <f>VLOOKUP(B1039, pct_raw!$A$2:$AX$1800, 36, FALSE)</f>
        <v>41</v>
      </c>
      <c r="AA1039" s="5">
        <f>VLOOKUP(B1039, pct_raw!$A$2:$AX$1800, 37, FALSE)</f>
        <v>47</v>
      </c>
      <c r="AB1039" s="5">
        <f>VLOOKUP(B1039, pct_raw!$A$2:$AX$1800, 38, FALSE)</f>
        <v>0.64</v>
      </c>
      <c r="AC1039" s="5">
        <f>VLOOKUP(B1039, pct_raw!$A$2:$AX$1800, 39, FALSE)</f>
        <v>7</v>
      </c>
      <c r="AD1039" s="5">
        <f>VLOOKUP(B1039, pct_raw!$A$2:$AX$1800, 40, FALSE)</f>
        <v>0</v>
      </c>
      <c r="AE1039" s="5">
        <f>VLOOKUP(B1039, pct_raw!$A$2:$AX$1800, 41, FALSE)</f>
        <v>0</v>
      </c>
      <c r="AF1039" s="5">
        <f>VLOOKUP(B1039, pct_raw!$A$2:$AX$1800, 42, FALSE)</f>
        <v>0</v>
      </c>
      <c r="AG1039" s="5">
        <f>VLOOKUP(B1039, pct_raw!$A$2:$AX$1800, 43, FALSE)</f>
        <v>0</v>
      </c>
      <c r="AH1039" s="5">
        <f>VLOOKUP(B1039, pct_raw!$A$2:$AX$1800, 44, FALSE)</f>
        <v>0</v>
      </c>
      <c r="AI1039" s="5">
        <f>VLOOKUP(B1039, pct_raw!$A$2:$AX$1800, 45, FALSE)</f>
        <v>26</v>
      </c>
      <c r="AJ1039" s="5">
        <f>VLOOKUP(B1039, pct_raw!$A$2:$AX$1800, 46, FALSE)</f>
        <v>31</v>
      </c>
      <c r="AK1039" s="5">
        <f>VLOOKUP(B1039, pct_raw!$A$2:$AX$1800, 47, FALSE)</f>
        <v>0.48</v>
      </c>
      <c r="AL1039" s="5">
        <f>VLOOKUP(B1039, pct_raw!$A$2:$AX$1800, 48, FALSE)</f>
        <v>10</v>
      </c>
      <c r="AM1039" s="5">
        <f>VLOOKUP(B1039, pct_raw!$A$2:$AX$1800, 49, FALSE)</f>
        <v>0</v>
      </c>
      <c r="AN1039" s="5">
        <f>VLOOKUP(B1039, pct_raw!$A$2:$AX$1800, 50, FALSE)</f>
        <v>0</v>
      </c>
    </row>
    <row r="1040" spans="1:40" x14ac:dyDescent="0.2">
      <c r="A1040" s="2" t="s">
        <v>467</v>
      </c>
      <c r="B1040" s="2" t="str">
        <f t="shared" si="16"/>
        <v>Mason City W 1 P 1</v>
      </c>
      <c r="C1040" s="2" t="s">
        <v>4765</v>
      </c>
      <c r="D1040" s="2" t="str">
        <f>VLOOKUP(B1040, pct_raw!$A$2:$AX$1800, 6, FALSE)</f>
        <v xml:space="preserve"> Mason City W 1 P 1</v>
      </c>
      <c r="E1040" s="5">
        <f>VLOOKUP(B1040, pct_raw!$A$2:$AX$1800, 15, FALSE)</f>
        <v>9</v>
      </c>
      <c r="F1040" s="5">
        <f>VLOOKUP(B1040, pct_raw!$A$2:$AX$1800, 16, FALSE)</f>
        <v>0</v>
      </c>
      <c r="G1040" s="5">
        <f>VLOOKUP(B1040, pct_raw!$A$2:$AX$1800, 17, FALSE)</f>
        <v>0</v>
      </c>
      <c r="H1040">
        <f>VLOOKUP(B1040, pct_raw!$A$2:$AX$1800, 18, FALSE)</f>
        <v>0</v>
      </c>
      <c r="I1040" s="5">
        <f>VLOOKUP(B1040, pct_raw!$A$2:$AX$1800, 19, FALSE)</f>
        <v>0</v>
      </c>
      <c r="J1040">
        <f>VLOOKUP(B1040, pct_raw!$A$2:$AX$1800, 20, FALSE)</f>
        <v>0</v>
      </c>
      <c r="K1040" s="5">
        <f>VLOOKUP(B1040, pct_raw!$A$2:$AX$1800, 21, FALSE)</f>
        <v>18</v>
      </c>
      <c r="L1040" s="5">
        <f>VLOOKUP(B1040, pct_raw!$A$2:$AX$1800, 22, FALSE)</f>
        <v>19</v>
      </c>
      <c r="M1040" s="5">
        <f>VLOOKUP(B1040, pct_raw!$A$2:$AX$1800, 23, FALSE)</f>
        <v>0.3543</v>
      </c>
      <c r="N1040" s="5">
        <f>VLOOKUP(B1040, pct_raw!$A$2:$AX$1800, 24, FALSE)</f>
        <v>0</v>
      </c>
      <c r="O1040" s="5">
        <f>VLOOKUP(B1040, pct_raw!$A$2:$AX$1800, 25, FALSE)</f>
        <v>0</v>
      </c>
      <c r="P1040" s="5">
        <f>VLOOKUP(B1040, pct_raw!$A$2:$AX$1800, 26, FALSE)</f>
        <v>0</v>
      </c>
      <c r="Q1040" s="5">
        <f>VLOOKUP(B1040, pct_raw!$A$2:$AX$1800, 27, FALSE)</f>
        <v>21</v>
      </c>
      <c r="R1040" s="5">
        <f>VLOOKUP(B1040, pct_raw!$A$2:$AX$1800, 28, FALSE)</f>
        <v>32</v>
      </c>
      <c r="S1040" s="5">
        <f>VLOOKUP(B1040, pct_raw!$A$2:$AX$1800, 29, FALSE)</f>
        <v>0.53139999999999998</v>
      </c>
      <c r="T1040" s="5">
        <f>VLOOKUP(B1040, pct_raw!$A$2:$AX$1800, 30, FALSE)</f>
        <v>0</v>
      </c>
      <c r="U1040" s="5">
        <f>VLOOKUP(B1040, pct_raw!$A$2:$AX$1800, 31, FALSE)</f>
        <v>0</v>
      </c>
      <c r="V1040" s="5">
        <f>VLOOKUP(B1040, pct_raw!$A$2:$AX$1800, 32, FALSE)</f>
        <v>0</v>
      </c>
      <c r="W1040" s="5">
        <f>VLOOKUP(B1040, pct_raw!$A$2:$AX$1800, 33, FALSE)</f>
        <v>0</v>
      </c>
      <c r="X1040" s="5">
        <f>VLOOKUP(B1040, pct_raw!$A$2:$AX$1800, 34, FALSE)</f>
        <v>0</v>
      </c>
      <c r="Y1040" s="5">
        <f>VLOOKUP(B1040, pct_raw!$A$2:$AX$1800, 35, FALSE)</f>
        <v>0</v>
      </c>
      <c r="Z1040" s="5">
        <f>VLOOKUP(B1040, pct_raw!$A$2:$AX$1800, 36, FALSE)</f>
        <v>21</v>
      </c>
      <c r="AA1040" s="5">
        <f>VLOOKUP(B1040, pct_raw!$A$2:$AX$1800, 37, FALSE)</f>
        <v>21</v>
      </c>
      <c r="AB1040" s="5">
        <f>VLOOKUP(B1040, pct_raw!$A$2:$AX$1800, 38, FALSE)</f>
        <v>0.3543</v>
      </c>
      <c r="AC1040" s="5">
        <f>VLOOKUP(B1040, pct_raw!$A$2:$AX$1800, 39, FALSE)</f>
        <v>0</v>
      </c>
      <c r="AD1040" s="5">
        <f>VLOOKUP(B1040, pct_raw!$A$2:$AX$1800, 40, FALSE)</f>
        <v>0</v>
      </c>
      <c r="AE1040" s="5">
        <f>VLOOKUP(B1040, pct_raw!$A$2:$AX$1800, 41, FALSE)</f>
        <v>0</v>
      </c>
      <c r="AF1040" s="5">
        <f>VLOOKUP(B1040, pct_raw!$A$2:$AX$1800, 42, FALSE)</f>
        <v>0</v>
      </c>
      <c r="AG1040" s="5">
        <f>VLOOKUP(B1040, pct_raw!$A$2:$AX$1800, 43, FALSE)</f>
        <v>0</v>
      </c>
      <c r="AH1040" s="5">
        <f>VLOOKUP(B1040, pct_raw!$A$2:$AX$1800, 44, FALSE)</f>
        <v>0</v>
      </c>
      <c r="AI1040" s="5">
        <f>VLOOKUP(B1040, pct_raw!$A$2:$AX$1800, 45, FALSE)</f>
        <v>5</v>
      </c>
      <c r="AJ1040" s="5">
        <f>VLOOKUP(B1040, pct_raw!$A$2:$AX$1800, 46, FALSE)</f>
        <v>0</v>
      </c>
      <c r="AK1040" s="5">
        <f>VLOOKUP(B1040, pct_raw!$A$2:$AX$1800, 47, FALSE)</f>
        <v>0</v>
      </c>
      <c r="AL1040" s="5">
        <f>VLOOKUP(B1040, pct_raw!$A$2:$AX$1800, 48, FALSE)</f>
        <v>13</v>
      </c>
      <c r="AM1040" s="5">
        <f>VLOOKUP(B1040, pct_raw!$A$2:$AX$1800, 49, FALSE)</f>
        <v>15</v>
      </c>
      <c r="AN1040" s="5">
        <f>VLOOKUP(B1040, pct_raw!$A$2:$AX$1800, 50, FALSE)</f>
        <v>0.17710000000000001</v>
      </c>
    </row>
    <row r="1041" spans="1:40" x14ac:dyDescent="0.2">
      <c r="A1041" s="2" t="s">
        <v>461</v>
      </c>
      <c r="B1041" s="2" t="str">
        <f t="shared" si="16"/>
        <v>Mason City W 1 P 2</v>
      </c>
      <c r="C1041" s="2" t="s">
        <v>4766</v>
      </c>
      <c r="D1041" s="2" t="str">
        <f>VLOOKUP(B1041, pct_raw!$A$2:$AX$1800, 6, FALSE)</f>
        <v xml:space="preserve"> Mason City W 1 P 2</v>
      </c>
      <c r="E1041" s="5">
        <f>VLOOKUP(B1041, pct_raw!$A$2:$AX$1800, 15, FALSE)</f>
        <v>14</v>
      </c>
      <c r="F1041" s="5">
        <f>VLOOKUP(B1041, pct_raw!$A$2:$AX$1800, 16, FALSE)</f>
        <v>17</v>
      </c>
      <c r="G1041" s="5">
        <f>VLOOKUP(B1041, pct_raw!$A$2:$AX$1800, 17, FALSE)</f>
        <v>0.3543</v>
      </c>
      <c r="H1041">
        <f>VLOOKUP(B1041, pct_raw!$A$2:$AX$1800, 18, FALSE)</f>
        <v>0</v>
      </c>
      <c r="I1041" s="5">
        <f>VLOOKUP(B1041, pct_raw!$A$2:$AX$1800, 19, FALSE)</f>
        <v>0</v>
      </c>
      <c r="J1041">
        <f>VLOOKUP(B1041, pct_raw!$A$2:$AX$1800, 20, FALSE)</f>
        <v>0</v>
      </c>
      <c r="K1041" s="5">
        <f>VLOOKUP(B1041, pct_raw!$A$2:$AX$1800, 21, FALSE)</f>
        <v>24</v>
      </c>
      <c r="L1041" s="5">
        <f>VLOOKUP(B1041, pct_raw!$A$2:$AX$1800, 22, FALSE)</f>
        <v>37</v>
      </c>
      <c r="M1041" s="5">
        <f>VLOOKUP(B1041, pct_raw!$A$2:$AX$1800, 23, FALSE)</f>
        <v>0.70860000000000001</v>
      </c>
      <c r="N1041" s="5">
        <f>VLOOKUP(B1041, pct_raw!$A$2:$AX$1800, 24, FALSE)</f>
        <v>0</v>
      </c>
      <c r="O1041" s="5">
        <f>VLOOKUP(B1041, pct_raw!$A$2:$AX$1800, 25, FALSE)</f>
        <v>0</v>
      </c>
      <c r="P1041" s="5">
        <f>VLOOKUP(B1041, pct_raw!$A$2:$AX$1800, 26, FALSE)</f>
        <v>0</v>
      </c>
      <c r="Q1041" s="5">
        <f>VLOOKUP(B1041, pct_raw!$A$2:$AX$1800, 27, FALSE)</f>
        <v>17</v>
      </c>
      <c r="R1041" s="5">
        <f>VLOOKUP(B1041, pct_raw!$A$2:$AX$1800, 28, FALSE)</f>
        <v>20</v>
      </c>
      <c r="S1041" s="5">
        <f>VLOOKUP(B1041, pct_raw!$A$2:$AX$1800, 29, FALSE)</f>
        <v>0.3543</v>
      </c>
      <c r="T1041" s="5">
        <f>VLOOKUP(B1041, pct_raw!$A$2:$AX$1800, 30, FALSE)</f>
        <v>0</v>
      </c>
      <c r="U1041" s="5">
        <f>VLOOKUP(B1041, pct_raw!$A$2:$AX$1800, 31, FALSE)</f>
        <v>0</v>
      </c>
      <c r="V1041" s="5">
        <f>VLOOKUP(B1041, pct_raw!$A$2:$AX$1800, 32, FALSE)</f>
        <v>0</v>
      </c>
      <c r="W1041" s="5">
        <f>VLOOKUP(B1041, pct_raw!$A$2:$AX$1800, 33, FALSE)</f>
        <v>0</v>
      </c>
      <c r="X1041" s="5">
        <f>VLOOKUP(B1041, pct_raw!$A$2:$AX$1800, 34, FALSE)</f>
        <v>0</v>
      </c>
      <c r="Y1041" s="5">
        <f>VLOOKUP(B1041, pct_raw!$A$2:$AX$1800, 35, FALSE)</f>
        <v>0</v>
      </c>
      <c r="Z1041" s="5">
        <f>VLOOKUP(B1041, pct_raw!$A$2:$AX$1800, 36, FALSE)</f>
        <v>21</v>
      </c>
      <c r="AA1041" s="5">
        <f>VLOOKUP(B1041, pct_raw!$A$2:$AX$1800, 37, FALSE)</f>
        <v>26</v>
      </c>
      <c r="AB1041" s="5">
        <f>VLOOKUP(B1041, pct_raw!$A$2:$AX$1800, 38, FALSE)</f>
        <v>0.3543</v>
      </c>
      <c r="AC1041" s="5">
        <f>VLOOKUP(B1041, pct_raw!$A$2:$AX$1800, 39, FALSE)</f>
        <v>0</v>
      </c>
      <c r="AD1041" s="5">
        <f>VLOOKUP(B1041, pct_raw!$A$2:$AX$1800, 40, FALSE)</f>
        <v>0</v>
      </c>
      <c r="AE1041" s="5">
        <f>VLOOKUP(B1041, pct_raw!$A$2:$AX$1800, 41, FALSE)</f>
        <v>0</v>
      </c>
      <c r="AF1041" s="5">
        <f>VLOOKUP(B1041, pct_raw!$A$2:$AX$1800, 42, FALSE)</f>
        <v>0</v>
      </c>
      <c r="AG1041" s="5">
        <f>VLOOKUP(B1041, pct_raw!$A$2:$AX$1800, 43, FALSE)</f>
        <v>1</v>
      </c>
      <c r="AH1041" s="5">
        <f>VLOOKUP(B1041, pct_raw!$A$2:$AX$1800, 44, FALSE)</f>
        <v>0</v>
      </c>
      <c r="AI1041" s="5">
        <f>VLOOKUP(B1041, pct_raw!$A$2:$AX$1800, 45, FALSE)</f>
        <v>14</v>
      </c>
      <c r="AJ1041" s="5">
        <f>VLOOKUP(B1041, pct_raw!$A$2:$AX$1800, 46, FALSE)</f>
        <v>0</v>
      </c>
      <c r="AK1041" s="5">
        <f>VLOOKUP(B1041, pct_raw!$A$2:$AX$1800, 47, FALSE)</f>
        <v>0</v>
      </c>
      <c r="AL1041" s="5">
        <f>VLOOKUP(B1041, pct_raw!$A$2:$AX$1800, 48, FALSE)</f>
        <v>11</v>
      </c>
      <c r="AM1041" s="5">
        <f>VLOOKUP(B1041, pct_raw!$A$2:$AX$1800, 49, FALSE)</f>
        <v>0</v>
      </c>
      <c r="AN1041" s="5">
        <f>VLOOKUP(B1041, pct_raw!$A$2:$AX$1800, 50, FALSE)</f>
        <v>0</v>
      </c>
    </row>
    <row r="1042" spans="1:40" x14ac:dyDescent="0.2">
      <c r="A1042" s="2" t="s">
        <v>463</v>
      </c>
      <c r="B1042" s="2" t="str">
        <f t="shared" si="16"/>
        <v>Mason City W 1 P 3</v>
      </c>
      <c r="C1042" s="2" t="s">
        <v>4767</v>
      </c>
      <c r="D1042" s="2" t="str">
        <f>VLOOKUP(B1042, pct_raw!$A$2:$AX$1800, 6, FALSE)</f>
        <v xml:space="preserve"> Mason City W 1 P 3</v>
      </c>
      <c r="E1042" s="5">
        <f>VLOOKUP(B1042, pct_raw!$A$2:$AX$1800, 15, FALSE)</f>
        <v>27</v>
      </c>
      <c r="F1042" s="5">
        <f>VLOOKUP(B1042, pct_raw!$A$2:$AX$1800, 16, FALSE)</f>
        <v>28</v>
      </c>
      <c r="G1042" s="5">
        <f>VLOOKUP(B1042, pct_raw!$A$2:$AX$1800, 17, FALSE)</f>
        <v>0.3543</v>
      </c>
      <c r="H1042">
        <f>VLOOKUP(B1042, pct_raw!$A$2:$AX$1800, 18, FALSE)</f>
        <v>0</v>
      </c>
      <c r="I1042" s="5">
        <f>VLOOKUP(B1042, pct_raw!$A$2:$AX$1800, 19, FALSE)</f>
        <v>0</v>
      </c>
      <c r="J1042">
        <f>VLOOKUP(B1042, pct_raw!$A$2:$AX$1800, 20, FALSE)</f>
        <v>0</v>
      </c>
      <c r="K1042" s="5">
        <f>VLOOKUP(B1042, pct_raw!$A$2:$AX$1800, 21, FALSE)</f>
        <v>51</v>
      </c>
      <c r="L1042" s="5">
        <f>VLOOKUP(B1042, pct_raw!$A$2:$AX$1800, 22, FALSE)</f>
        <v>57</v>
      </c>
      <c r="M1042" s="5">
        <f>VLOOKUP(B1042, pct_raw!$A$2:$AX$1800, 23, FALSE)</f>
        <v>0.88570000000000004</v>
      </c>
      <c r="N1042" s="5">
        <f>VLOOKUP(B1042, pct_raw!$A$2:$AX$1800, 24, FALSE)</f>
        <v>0</v>
      </c>
      <c r="O1042" s="5">
        <f>VLOOKUP(B1042, pct_raw!$A$2:$AX$1800, 25, FALSE)</f>
        <v>0</v>
      </c>
      <c r="P1042" s="5">
        <f>VLOOKUP(B1042, pct_raw!$A$2:$AX$1800, 26, FALSE)</f>
        <v>0</v>
      </c>
      <c r="Q1042" s="5">
        <f>VLOOKUP(B1042, pct_raw!$A$2:$AX$1800, 27, FALSE)</f>
        <v>51</v>
      </c>
      <c r="R1042" s="5">
        <f>VLOOKUP(B1042, pct_raw!$A$2:$AX$1800, 28, FALSE)</f>
        <v>53</v>
      </c>
      <c r="S1042" s="5">
        <f>VLOOKUP(B1042, pct_raw!$A$2:$AX$1800, 29, FALSE)</f>
        <v>0.70860000000000001</v>
      </c>
      <c r="T1042" s="5">
        <f>VLOOKUP(B1042, pct_raw!$A$2:$AX$1800, 30, FALSE)</f>
        <v>0</v>
      </c>
      <c r="U1042" s="5">
        <f>VLOOKUP(B1042, pct_raw!$A$2:$AX$1800, 31, FALSE)</f>
        <v>0</v>
      </c>
      <c r="V1042" s="5">
        <f>VLOOKUP(B1042, pct_raw!$A$2:$AX$1800, 32, FALSE)</f>
        <v>0</v>
      </c>
      <c r="W1042" s="5">
        <f>VLOOKUP(B1042, pct_raw!$A$2:$AX$1800, 33, FALSE)</f>
        <v>0</v>
      </c>
      <c r="X1042" s="5">
        <f>VLOOKUP(B1042, pct_raw!$A$2:$AX$1800, 34, FALSE)</f>
        <v>0</v>
      </c>
      <c r="Y1042" s="5">
        <f>VLOOKUP(B1042, pct_raw!$A$2:$AX$1800, 35, FALSE)</f>
        <v>0</v>
      </c>
      <c r="Z1042" s="5">
        <f>VLOOKUP(B1042, pct_raw!$A$2:$AX$1800, 36, FALSE)</f>
        <v>16</v>
      </c>
      <c r="AA1042" s="5">
        <f>VLOOKUP(B1042, pct_raw!$A$2:$AX$1800, 37, FALSE)</f>
        <v>12</v>
      </c>
      <c r="AB1042" s="5">
        <f>VLOOKUP(B1042, pct_raw!$A$2:$AX$1800, 38, FALSE)</f>
        <v>0</v>
      </c>
      <c r="AC1042" s="5">
        <f>VLOOKUP(B1042, pct_raw!$A$2:$AX$1800, 39, FALSE)</f>
        <v>0</v>
      </c>
      <c r="AD1042" s="5">
        <f>VLOOKUP(B1042, pct_raw!$A$2:$AX$1800, 40, FALSE)</f>
        <v>0</v>
      </c>
      <c r="AE1042" s="5">
        <f>VLOOKUP(B1042, pct_raw!$A$2:$AX$1800, 41, FALSE)</f>
        <v>0</v>
      </c>
      <c r="AF1042" s="5">
        <f>VLOOKUP(B1042, pct_raw!$A$2:$AX$1800, 42, FALSE)</f>
        <v>1</v>
      </c>
      <c r="AG1042" s="5">
        <f>VLOOKUP(B1042, pct_raw!$A$2:$AX$1800, 43, FALSE)</f>
        <v>1</v>
      </c>
      <c r="AH1042" s="5">
        <f>VLOOKUP(B1042, pct_raw!$A$2:$AX$1800, 44, FALSE)</f>
        <v>0</v>
      </c>
      <c r="AI1042" s="5">
        <f>VLOOKUP(B1042, pct_raw!$A$2:$AX$1800, 45, FALSE)</f>
        <v>9</v>
      </c>
      <c r="AJ1042" s="5">
        <f>VLOOKUP(B1042, pct_raw!$A$2:$AX$1800, 46, FALSE)</f>
        <v>6</v>
      </c>
      <c r="AK1042" s="5">
        <f>VLOOKUP(B1042, pct_raw!$A$2:$AX$1800, 47, FALSE)</f>
        <v>0</v>
      </c>
      <c r="AL1042" s="5">
        <f>VLOOKUP(B1042, pct_raw!$A$2:$AX$1800, 48, FALSE)</f>
        <v>2</v>
      </c>
      <c r="AM1042" s="5">
        <f>VLOOKUP(B1042, pct_raw!$A$2:$AX$1800, 49, FALSE)</f>
        <v>0</v>
      </c>
      <c r="AN1042" s="5">
        <f>VLOOKUP(B1042, pct_raw!$A$2:$AX$1800, 50, FALSE)</f>
        <v>0</v>
      </c>
    </row>
    <row r="1043" spans="1:40" x14ac:dyDescent="0.2">
      <c r="A1043" s="2" t="s">
        <v>1465</v>
      </c>
      <c r="B1043" s="2" t="str">
        <f t="shared" si="16"/>
        <v>Mason City W 2 P 1</v>
      </c>
      <c r="C1043" s="2" t="s">
        <v>4768</v>
      </c>
      <c r="D1043" s="2" t="str">
        <f>VLOOKUP(B1043, pct_raw!$A$2:$AX$1800, 6, FALSE)</f>
        <v xml:space="preserve"> Mason City W 2 P 1</v>
      </c>
      <c r="E1043" s="5">
        <f>VLOOKUP(B1043, pct_raw!$A$2:$AX$1800, 15, FALSE)</f>
        <v>14</v>
      </c>
      <c r="F1043" s="5">
        <f>VLOOKUP(B1043, pct_raw!$A$2:$AX$1800, 16, FALSE)</f>
        <v>23</v>
      </c>
      <c r="G1043" s="5">
        <f>VLOOKUP(B1043, pct_raw!$A$2:$AX$1800, 17, FALSE)</f>
        <v>0.3543</v>
      </c>
      <c r="H1043">
        <f>VLOOKUP(B1043, pct_raw!$A$2:$AX$1800, 18, FALSE)</f>
        <v>0</v>
      </c>
      <c r="I1043" s="5">
        <f>VLOOKUP(B1043, pct_raw!$A$2:$AX$1800, 19, FALSE)</f>
        <v>0</v>
      </c>
      <c r="J1043">
        <f>VLOOKUP(B1043, pct_raw!$A$2:$AX$1800, 20, FALSE)</f>
        <v>0</v>
      </c>
      <c r="K1043" s="5">
        <f>VLOOKUP(B1043, pct_raw!$A$2:$AX$1800, 21, FALSE)</f>
        <v>14</v>
      </c>
      <c r="L1043" s="5">
        <f>VLOOKUP(B1043, pct_raw!$A$2:$AX$1800, 22, FALSE)</f>
        <v>23</v>
      </c>
      <c r="M1043" s="5">
        <f>VLOOKUP(B1043, pct_raw!$A$2:$AX$1800, 23, FALSE)</f>
        <v>0.3543</v>
      </c>
      <c r="N1043" s="5">
        <f>VLOOKUP(B1043, pct_raw!$A$2:$AX$1800, 24, FALSE)</f>
        <v>0</v>
      </c>
      <c r="O1043" s="5">
        <f>VLOOKUP(B1043, pct_raw!$A$2:$AX$1800, 25, FALSE)</f>
        <v>0</v>
      </c>
      <c r="P1043" s="5">
        <f>VLOOKUP(B1043, pct_raw!$A$2:$AX$1800, 26, FALSE)</f>
        <v>0</v>
      </c>
      <c r="Q1043" s="5">
        <f>VLOOKUP(B1043, pct_raw!$A$2:$AX$1800, 27, FALSE)</f>
        <v>7</v>
      </c>
      <c r="R1043" s="5">
        <f>VLOOKUP(B1043, pct_raw!$A$2:$AX$1800, 28, FALSE)</f>
        <v>0</v>
      </c>
      <c r="S1043" s="5">
        <f>VLOOKUP(B1043, pct_raw!$A$2:$AX$1800, 29, FALSE)</f>
        <v>0</v>
      </c>
      <c r="T1043" s="5">
        <f>VLOOKUP(B1043, pct_raw!$A$2:$AX$1800, 30, FALSE)</f>
        <v>0</v>
      </c>
      <c r="U1043" s="5">
        <f>VLOOKUP(B1043, pct_raw!$A$2:$AX$1800, 31, FALSE)</f>
        <v>0</v>
      </c>
      <c r="V1043" s="5">
        <f>VLOOKUP(B1043, pct_raw!$A$2:$AX$1800, 32, FALSE)</f>
        <v>0</v>
      </c>
      <c r="W1043" s="5">
        <f>VLOOKUP(B1043, pct_raw!$A$2:$AX$1800, 33, FALSE)</f>
        <v>0</v>
      </c>
      <c r="X1043" s="5">
        <f>VLOOKUP(B1043, pct_raw!$A$2:$AX$1800, 34, FALSE)</f>
        <v>0</v>
      </c>
      <c r="Y1043" s="5">
        <f>VLOOKUP(B1043, pct_raw!$A$2:$AX$1800, 35, FALSE)</f>
        <v>0</v>
      </c>
      <c r="Z1043" s="5">
        <f>VLOOKUP(B1043, pct_raw!$A$2:$AX$1800, 36, FALSE)</f>
        <v>28</v>
      </c>
      <c r="AA1043" s="5">
        <f>VLOOKUP(B1043, pct_raw!$A$2:$AX$1800, 37, FALSE)</f>
        <v>33</v>
      </c>
      <c r="AB1043" s="5">
        <f>VLOOKUP(B1043, pct_raw!$A$2:$AX$1800, 38, FALSE)</f>
        <v>0.53139999999999998</v>
      </c>
      <c r="AC1043" s="5">
        <f>VLOOKUP(B1043, pct_raw!$A$2:$AX$1800, 39, FALSE)</f>
        <v>0</v>
      </c>
      <c r="AD1043" s="5">
        <f>VLOOKUP(B1043, pct_raw!$A$2:$AX$1800, 40, FALSE)</f>
        <v>0</v>
      </c>
      <c r="AE1043" s="5">
        <f>VLOOKUP(B1043, pct_raw!$A$2:$AX$1800, 41, FALSE)</f>
        <v>0</v>
      </c>
      <c r="AF1043" s="5">
        <f>VLOOKUP(B1043, pct_raw!$A$2:$AX$1800, 42, FALSE)</f>
        <v>0</v>
      </c>
      <c r="AG1043" s="5">
        <f>VLOOKUP(B1043, pct_raw!$A$2:$AX$1800, 43, FALSE)</f>
        <v>0</v>
      </c>
      <c r="AH1043" s="5">
        <f>VLOOKUP(B1043, pct_raw!$A$2:$AX$1800, 44, FALSE)</f>
        <v>0</v>
      </c>
      <c r="AI1043" s="5">
        <f>VLOOKUP(B1043, pct_raw!$A$2:$AX$1800, 45, FALSE)</f>
        <v>8</v>
      </c>
      <c r="AJ1043" s="5">
        <f>VLOOKUP(B1043, pct_raw!$A$2:$AX$1800, 46, FALSE)</f>
        <v>0</v>
      </c>
      <c r="AK1043" s="5">
        <f>VLOOKUP(B1043, pct_raw!$A$2:$AX$1800, 47, FALSE)</f>
        <v>0</v>
      </c>
      <c r="AL1043" s="5">
        <f>VLOOKUP(B1043, pct_raw!$A$2:$AX$1800, 48, FALSE)</f>
        <v>7</v>
      </c>
      <c r="AM1043" s="5">
        <f>VLOOKUP(B1043, pct_raw!$A$2:$AX$1800, 49, FALSE)</f>
        <v>0</v>
      </c>
      <c r="AN1043" s="5">
        <f>VLOOKUP(B1043, pct_raw!$A$2:$AX$1800, 50, FALSE)</f>
        <v>0</v>
      </c>
    </row>
    <row r="1044" spans="1:40" x14ac:dyDescent="0.2">
      <c r="A1044" s="2" t="s">
        <v>459</v>
      </c>
      <c r="B1044" s="2" t="str">
        <f t="shared" si="16"/>
        <v>Mason City W 2 P 2</v>
      </c>
      <c r="C1044" s="2" t="s">
        <v>4769</v>
      </c>
      <c r="D1044" s="2" t="str">
        <f>VLOOKUP(B1044, pct_raw!$A$2:$AX$1800, 6, FALSE)</f>
        <v xml:space="preserve"> Mason City W 2 P 2</v>
      </c>
      <c r="E1044" s="5">
        <f>VLOOKUP(B1044, pct_raw!$A$2:$AX$1800, 15, FALSE)</f>
        <v>22</v>
      </c>
      <c r="F1044" s="5">
        <f>VLOOKUP(B1044, pct_raw!$A$2:$AX$1800, 16, FALSE)</f>
        <v>26</v>
      </c>
      <c r="G1044" s="5">
        <f>VLOOKUP(B1044, pct_raw!$A$2:$AX$1800, 17, FALSE)</f>
        <v>0.3543</v>
      </c>
      <c r="H1044">
        <f>VLOOKUP(B1044, pct_raw!$A$2:$AX$1800, 18, FALSE)</f>
        <v>5</v>
      </c>
      <c r="I1044" s="5">
        <f>VLOOKUP(B1044, pct_raw!$A$2:$AX$1800, 19, FALSE)</f>
        <v>0</v>
      </c>
      <c r="J1044">
        <f>VLOOKUP(B1044, pct_raw!$A$2:$AX$1800, 20, FALSE)</f>
        <v>0</v>
      </c>
      <c r="K1044" s="5">
        <f>VLOOKUP(B1044, pct_raw!$A$2:$AX$1800, 21, FALSE)</f>
        <v>48</v>
      </c>
      <c r="L1044" s="5">
        <f>VLOOKUP(B1044, pct_raw!$A$2:$AX$1800, 22, FALSE)</f>
        <v>54</v>
      </c>
      <c r="M1044" s="5">
        <f>VLOOKUP(B1044, pct_raw!$A$2:$AX$1800, 23, FALSE)</f>
        <v>0.70860000000000001</v>
      </c>
      <c r="N1044" s="5">
        <f>VLOOKUP(B1044, pct_raw!$A$2:$AX$1800, 24, FALSE)</f>
        <v>0</v>
      </c>
      <c r="O1044" s="5">
        <f>VLOOKUP(B1044, pct_raw!$A$2:$AX$1800, 25, FALSE)</f>
        <v>0</v>
      </c>
      <c r="P1044" s="5">
        <f>VLOOKUP(B1044, pct_raw!$A$2:$AX$1800, 26, FALSE)</f>
        <v>0</v>
      </c>
      <c r="Q1044" s="5">
        <f>VLOOKUP(B1044, pct_raw!$A$2:$AX$1800, 27, FALSE)</f>
        <v>43</v>
      </c>
      <c r="R1044" s="5">
        <f>VLOOKUP(B1044, pct_raw!$A$2:$AX$1800, 28, FALSE)</f>
        <v>47</v>
      </c>
      <c r="S1044" s="5">
        <f>VLOOKUP(B1044, pct_raw!$A$2:$AX$1800, 29, FALSE)</f>
        <v>0.70860000000000001</v>
      </c>
      <c r="T1044" s="5">
        <f>VLOOKUP(B1044, pct_raw!$A$2:$AX$1800, 30, FALSE)</f>
        <v>0</v>
      </c>
      <c r="U1044" s="5">
        <f>VLOOKUP(B1044, pct_raw!$A$2:$AX$1800, 31, FALSE)</f>
        <v>0</v>
      </c>
      <c r="V1044" s="5">
        <f>VLOOKUP(B1044, pct_raw!$A$2:$AX$1800, 32, FALSE)</f>
        <v>0</v>
      </c>
      <c r="W1044" s="5">
        <f>VLOOKUP(B1044, pct_raw!$A$2:$AX$1800, 33, FALSE)</f>
        <v>0</v>
      </c>
      <c r="X1044" s="5">
        <f>VLOOKUP(B1044, pct_raw!$A$2:$AX$1800, 34, FALSE)</f>
        <v>0</v>
      </c>
      <c r="Y1044" s="5">
        <f>VLOOKUP(B1044, pct_raw!$A$2:$AX$1800, 35, FALSE)</f>
        <v>0</v>
      </c>
      <c r="Z1044" s="5">
        <f>VLOOKUP(B1044, pct_raw!$A$2:$AX$1800, 36, FALSE)</f>
        <v>13</v>
      </c>
      <c r="AA1044" s="5">
        <f>VLOOKUP(B1044, pct_raw!$A$2:$AX$1800, 37, FALSE)</f>
        <v>0</v>
      </c>
      <c r="AB1044" s="5">
        <f>VLOOKUP(B1044, pct_raw!$A$2:$AX$1800, 38, FALSE)</f>
        <v>0</v>
      </c>
      <c r="AC1044" s="5">
        <f>VLOOKUP(B1044, pct_raw!$A$2:$AX$1800, 39, FALSE)</f>
        <v>2</v>
      </c>
      <c r="AD1044" s="5">
        <f>VLOOKUP(B1044, pct_raw!$A$2:$AX$1800, 40, FALSE)</f>
        <v>0</v>
      </c>
      <c r="AE1044" s="5">
        <f>VLOOKUP(B1044, pct_raw!$A$2:$AX$1800, 41, FALSE)</f>
        <v>0</v>
      </c>
      <c r="AF1044" s="5">
        <f>VLOOKUP(B1044, pct_raw!$A$2:$AX$1800, 42, FALSE)</f>
        <v>3</v>
      </c>
      <c r="AG1044" s="5">
        <f>VLOOKUP(B1044, pct_raw!$A$2:$AX$1800, 43, FALSE)</f>
        <v>0</v>
      </c>
      <c r="AH1044" s="5">
        <f>VLOOKUP(B1044, pct_raw!$A$2:$AX$1800, 44, FALSE)</f>
        <v>0</v>
      </c>
      <c r="AI1044" s="5">
        <f>VLOOKUP(B1044, pct_raw!$A$2:$AX$1800, 45, FALSE)</f>
        <v>22</v>
      </c>
      <c r="AJ1044" s="5">
        <f>VLOOKUP(B1044, pct_raw!$A$2:$AX$1800, 46, FALSE)</f>
        <v>34</v>
      </c>
      <c r="AK1044" s="5">
        <f>VLOOKUP(B1044, pct_raw!$A$2:$AX$1800, 47, FALSE)</f>
        <v>0.53139999999999998</v>
      </c>
      <c r="AL1044" s="5">
        <f>VLOOKUP(B1044, pct_raw!$A$2:$AX$1800, 48, FALSE)</f>
        <v>13</v>
      </c>
      <c r="AM1044" s="5">
        <f>VLOOKUP(B1044, pct_raw!$A$2:$AX$1800, 49, FALSE)</f>
        <v>0</v>
      </c>
      <c r="AN1044" s="5">
        <f>VLOOKUP(B1044, pct_raw!$A$2:$AX$1800, 50, FALSE)</f>
        <v>0</v>
      </c>
    </row>
    <row r="1045" spans="1:40" x14ac:dyDescent="0.2">
      <c r="A1045" s="2" t="s">
        <v>1466</v>
      </c>
      <c r="B1045" s="2" t="str">
        <f t="shared" si="16"/>
        <v>Mason City W 2 P 3</v>
      </c>
      <c r="C1045" s="2" t="s">
        <v>4770</v>
      </c>
      <c r="D1045" s="2" t="str">
        <f>VLOOKUP(B1045, pct_raw!$A$2:$AX$1800, 6, FALSE)</f>
        <v xml:space="preserve"> Mason City W 2 P 3</v>
      </c>
      <c r="E1045" s="5">
        <f>VLOOKUP(B1045, pct_raw!$A$2:$AX$1800, 15, FALSE)</f>
        <v>10</v>
      </c>
      <c r="F1045" s="5">
        <f>VLOOKUP(B1045, pct_raw!$A$2:$AX$1800, 16, FALSE)</f>
        <v>10</v>
      </c>
      <c r="G1045" s="5">
        <f>VLOOKUP(B1045, pct_raw!$A$2:$AX$1800, 17, FALSE)</f>
        <v>0.17710000000000001</v>
      </c>
      <c r="H1045">
        <f>VLOOKUP(B1045, pct_raw!$A$2:$AX$1800, 18, FALSE)</f>
        <v>0</v>
      </c>
      <c r="I1045" s="5">
        <f>VLOOKUP(B1045, pct_raw!$A$2:$AX$1800, 19, FALSE)</f>
        <v>0</v>
      </c>
      <c r="J1045">
        <f>VLOOKUP(B1045, pct_raw!$A$2:$AX$1800, 20, FALSE)</f>
        <v>0</v>
      </c>
      <c r="K1045" s="5">
        <f>VLOOKUP(B1045, pct_raw!$A$2:$AX$1800, 21, FALSE)</f>
        <v>17</v>
      </c>
      <c r="L1045" s="5">
        <f>VLOOKUP(B1045, pct_raw!$A$2:$AX$1800, 22, FALSE)</f>
        <v>17</v>
      </c>
      <c r="M1045" s="5">
        <f>VLOOKUP(B1045, pct_raw!$A$2:$AX$1800, 23, FALSE)</f>
        <v>0.3543</v>
      </c>
      <c r="N1045" s="5">
        <f>VLOOKUP(B1045, pct_raw!$A$2:$AX$1800, 24, FALSE)</f>
        <v>0</v>
      </c>
      <c r="O1045" s="5">
        <f>VLOOKUP(B1045, pct_raw!$A$2:$AX$1800, 25, FALSE)</f>
        <v>0</v>
      </c>
      <c r="P1045" s="5">
        <f>VLOOKUP(B1045, pct_raw!$A$2:$AX$1800, 26, FALSE)</f>
        <v>0</v>
      </c>
      <c r="Q1045" s="5">
        <f>VLOOKUP(B1045, pct_raw!$A$2:$AX$1800, 27, FALSE)</f>
        <v>13</v>
      </c>
      <c r="R1045" s="5">
        <f>VLOOKUP(B1045, pct_raw!$A$2:$AX$1800, 28, FALSE)</f>
        <v>13</v>
      </c>
      <c r="S1045" s="5">
        <f>VLOOKUP(B1045, pct_raw!$A$2:$AX$1800, 29, FALSE)</f>
        <v>0.3543</v>
      </c>
      <c r="T1045" s="5">
        <f>VLOOKUP(B1045, pct_raw!$A$2:$AX$1800, 30, FALSE)</f>
        <v>0</v>
      </c>
      <c r="U1045" s="5">
        <f>VLOOKUP(B1045, pct_raw!$A$2:$AX$1800, 31, FALSE)</f>
        <v>0</v>
      </c>
      <c r="V1045" s="5">
        <f>VLOOKUP(B1045, pct_raw!$A$2:$AX$1800, 32, FALSE)</f>
        <v>0</v>
      </c>
      <c r="W1045" s="5">
        <f>VLOOKUP(B1045, pct_raw!$A$2:$AX$1800, 33, FALSE)</f>
        <v>0</v>
      </c>
      <c r="X1045" s="5">
        <f>VLOOKUP(B1045, pct_raw!$A$2:$AX$1800, 34, FALSE)</f>
        <v>0</v>
      </c>
      <c r="Y1045" s="5">
        <f>VLOOKUP(B1045, pct_raw!$A$2:$AX$1800, 35, FALSE)</f>
        <v>0</v>
      </c>
      <c r="Z1045" s="5">
        <f>VLOOKUP(B1045, pct_raw!$A$2:$AX$1800, 36, FALSE)</f>
        <v>26</v>
      </c>
      <c r="AA1045" s="5">
        <f>VLOOKUP(B1045, pct_raw!$A$2:$AX$1800, 37, FALSE)</f>
        <v>26</v>
      </c>
      <c r="AB1045" s="5">
        <f>VLOOKUP(B1045, pct_raw!$A$2:$AX$1800, 38, FALSE)</f>
        <v>0.53139999999999998</v>
      </c>
      <c r="AC1045" s="5">
        <f>VLOOKUP(B1045, pct_raw!$A$2:$AX$1800, 39, FALSE)</f>
        <v>0</v>
      </c>
      <c r="AD1045" s="5">
        <f>VLOOKUP(B1045, pct_raw!$A$2:$AX$1800, 40, FALSE)</f>
        <v>0</v>
      </c>
      <c r="AE1045" s="5">
        <f>VLOOKUP(B1045, pct_raw!$A$2:$AX$1800, 41, FALSE)</f>
        <v>0</v>
      </c>
      <c r="AF1045" s="5">
        <f>VLOOKUP(B1045, pct_raw!$A$2:$AX$1800, 42, FALSE)</f>
        <v>0</v>
      </c>
      <c r="AG1045" s="5">
        <f>VLOOKUP(B1045, pct_raw!$A$2:$AX$1800, 43, FALSE)</f>
        <v>0</v>
      </c>
      <c r="AH1045" s="5">
        <f>VLOOKUP(B1045, pct_raw!$A$2:$AX$1800, 44, FALSE)</f>
        <v>0</v>
      </c>
      <c r="AI1045" s="5">
        <f>VLOOKUP(B1045, pct_raw!$A$2:$AX$1800, 45, FALSE)</f>
        <v>2</v>
      </c>
      <c r="AJ1045" s="5">
        <f>VLOOKUP(B1045, pct_raw!$A$2:$AX$1800, 46, FALSE)</f>
        <v>0</v>
      </c>
      <c r="AK1045" s="5">
        <f>VLOOKUP(B1045, pct_raw!$A$2:$AX$1800, 47, FALSE)</f>
        <v>0</v>
      </c>
      <c r="AL1045" s="5">
        <f>VLOOKUP(B1045, pct_raw!$A$2:$AX$1800, 48, FALSE)</f>
        <v>4</v>
      </c>
      <c r="AM1045" s="5">
        <f>VLOOKUP(B1045, pct_raw!$A$2:$AX$1800, 49, FALSE)</f>
        <v>0</v>
      </c>
      <c r="AN1045" s="5">
        <f>VLOOKUP(B1045, pct_raw!$A$2:$AX$1800, 50, FALSE)</f>
        <v>0</v>
      </c>
    </row>
    <row r="1046" spans="1:40" x14ac:dyDescent="0.2">
      <c r="A1046" s="2" t="s">
        <v>466</v>
      </c>
      <c r="B1046" s="2" t="str">
        <f t="shared" si="16"/>
        <v>Mason City W 3 P 1</v>
      </c>
      <c r="C1046" s="2" t="s">
        <v>4771</v>
      </c>
      <c r="D1046" s="2" t="str">
        <f>VLOOKUP(B1046, pct_raw!$A$2:$AX$1800, 6, FALSE)</f>
        <v xml:space="preserve"> Mason City W 3 P 1</v>
      </c>
      <c r="E1046" s="5">
        <f>VLOOKUP(B1046, pct_raw!$A$2:$AX$1800, 15, FALSE)</f>
        <v>22</v>
      </c>
      <c r="F1046" s="5">
        <f>VLOOKUP(B1046, pct_raw!$A$2:$AX$1800, 16, FALSE)</f>
        <v>23</v>
      </c>
      <c r="G1046" s="5">
        <f>VLOOKUP(B1046, pct_raw!$A$2:$AX$1800, 17, FALSE)</f>
        <v>0.3543</v>
      </c>
      <c r="H1046">
        <f>VLOOKUP(B1046, pct_raw!$A$2:$AX$1800, 18, FALSE)</f>
        <v>0</v>
      </c>
      <c r="I1046" s="5">
        <f>VLOOKUP(B1046, pct_raw!$A$2:$AX$1800, 19, FALSE)</f>
        <v>0</v>
      </c>
      <c r="J1046">
        <f>VLOOKUP(B1046, pct_raw!$A$2:$AX$1800, 20, FALSE)</f>
        <v>0</v>
      </c>
      <c r="K1046" s="5">
        <f>VLOOKUP(B1046, pct_raw!$A$2:$AX$1800, 21, FALSE)</f>
        <v>28</v>
      </c>
      <c r="L1046" s="5">
        <f>VLOOKUP(B1046, pct_raw!$A$2:$AX$1800, 22, FALSE)</f>
        <v>31</v>
      </c>
      <c r="M1046" s="5">
        <f>VLOOKUP(B1046, pct_raw!$A$2:$AX$1800, 23, FALSE)</f>
        <v>0.53139999999999998</v>
      </c>
      <c r="N1046" s="5">
        <f>VLOOKUP(B1046, pct_raw!$A$2:$AX$1800, 24, FALSE)</f>
        <v>2</v>
      </c>
      <c r="O1046" s="5">
        <f>VLOOKUP(B1046, pct_raw!$A$2:$AX$1800, 25, FALSE)</f>
        <v>0</v>
      </c>
      <c r="P1046" s="5">
        <f>VLOOKUP(B1046, pct_raw!$A$2:$AX$1800, 26, FALSE)</f>
        <v>0</v>
      </c>
      <c r="Q1046" s="5">
        <f>VLOOKUP(B1046, pct_raw!$A$2:$AX$1800, 27, FALSE)</f>
        <v>19</v>
      </c>
      <c r="R1046" s="5">
        <f>VLOOKUP(B1046, pct_raw!$A$2:$AX$1800, 28, FALSE)</f>
        <v>22</v>
      </c>
      <c r="S1046" s="5">
        <f>VLOOKUP(B1046, pct_raw!$A$2:$AX$1800, 29, FALSE)</f>
        <v>0.3543</v>
      </c>
      <c r="T1046" s="5">
        <f>VLOOKUP(B1046, pct_raw!$A$2:$AX$1800, 30, FALSE)</f>
        <v>0</v>
      </c>
      <c r="U1046" s="5">
        <f>VLOOKUP(B1046, pct_raw!$A$2:$AX$1800, 31, FALSE)</f>
        <v>0</v>
      </c>
      <c r="V1046" s="5">
        <f>VLOOKUP(B1046, pct_raw!$A$2:$AX$1800, 32, FALSE)</f>
        <v>0</v>
      </c>
      <c r="W1046" s="5">
        <f>VLOOKUP(B1046, pct_raw!$A$2:$AX$1800, 33, FALSE)</f>
        <v>0</v>
      </c>
      <c r="X1046" s="5">
        <f>VLOOKUP(B1046, pct_raw!$A$2:$AX$1800, 34, FALSE)</f>
        <v>0</v>
      </c>
      <c r="Y1046" s="5">
        <f>VLOOKUP(B1046, pct_raw!$A$2:$AX$1800, 35, FALSE)</f>
        <v>0</v>
      </c>
      <c r="Z1046" s="5">
        <f>VLOOKUP(B1046, pct_raw!$A$2:$AX$1800, 36, FALSE)</f>
        <v>34</v>
      </c>
      <c r="AA1046" s="5">
        <f>VLOOKUP(B1046, pct_raw!$A$2:$AX$1800, 37, FALSE)</f>
        <v>45</v>
      </c>
      <c r="AB1046" s="5">
        <f>VLOOKUP(B1046, pct_raw!$A$2:$AX$1800, 38, FALSE)</f>
        <v>0.70860000000000001</v>
      </c>
      <c r="AC1046" s="5">
        <f>VLOOKUP(B1046, pct_raw!$A$2:$AX$1800, 39, FALSE)</f>
        <v>0</v>
      </c>
      <c r="AD1046" s="5">
        <f>VLOOKUP(B1046, pct_raw!$A$2:$AX$1800, 40, FALSE)</f>
        <v>0</v>
      </c>
      <c r="AE1046" s="5">
        <f>VLOOKUP(B1046, pct_raw!$A$2:$AX$1800, 41, FALSE)</f>
        <v>0</v>
      </c>
      <c r="AF1046" s="5">
        <f>VLOOKUP(B1046, pct_raw!$A$2:$AX$1800, 42, FALSE)</f>
        <v>0</v>
      </c>
      <c r="AG1046" s="5">
        <f>VLOOKUP(B1046, pct_raw!$A$2:$AX$1800, 43, FALSE)</f>
        <v>1</v>
      </c>
      <c r="AH1046" s="5">
        <f>VLOOKUP(B1046, pct_raw!$A$2:$AX$1800, 44, FALSE)</f>
        <v>0</v>
      </c>
      <c r="AI1046" s="5">
        <f>VLOOKUP(B1046, pct_raw!$A$2:$AX$1800, 45, FALSE)</f>
        <v>9</v>
      </c>
      <c r="AJ1046" s="5">
        <f>VLOOKUP(B1046, pct_raw!$A$2:$AX$1800, 46, FALSE)</f>
        <v>0</v>
      </c>
      <c r="AK1046" s="5">
        <f>VLOOKUP(B1046, pct_raw!$A$2:$AX$1800, 47, FALSE)</f>
        <v>0</v>
      </c>
      <c r="AL1046" s="5">
        <f>VLOOKUP(B1046, pct_raw!$A$2:$AX$1800, 48, FALSE)</f>
        <v>8</v>
      </c>
      <c r="AM1046" s="5">
        <f>VLOOKUP(B1046, pct_raw!$A$2:$AX$1800, 49, FALSE)</f>
        <v>0</v>
      </c>
      <c r="AN1046" s="5">
        <f>VLOOKUP(B1046, pct_raw!$A$2:$AX$1800, 50, FALSE)</f>
        <v>0</v>
      </c>
    </row>
    <row r="1047" spans="1:40" x14ac:dyDescent="0.2">
      <c r="A1047" s="2" t="s">
        <v>458</v>
      </c>
      <c r="B1047" s="2" t="str">
        <f t="shared" si="16"/>
        <v>Mason City W 3 P 2</v>
      </c>
      <c r="C1047" s="2" t="s">
        <v>4772</v>
      </c>
      <c r="D1047" s="2" t="str">
        <f>VLOOKUP(B1047, pct_raw!$A$2:$AX$1800, 6, FALSE)</f>
        <v xml:space="preserve"> Mason City W 3 P 2</v>
      </c>
      <c r="E1047" s="5">
        <f>VLOOKUP(B1047, pct_raw!$A$2:$AX$1800, 15, FALSE)</f>
        <v>9</v>
      </c>
      <c r="F1047" s="5">
        <f>VLOOKUP(B1047, pct_raw!$A$2:$AX$1800, 16, FALSE)</f>
        <v>12</v>
      </c>
      <c r="G1047" s="5">
        <f>VLOOKUP(B1047, pct_raw!$A$2:$AX$1800, 17, FALSE)</f>
        <v>0.17710000000000001</v>
      </c>
      <c r="H1047">
        <f>VLOOKUP(B1047, pct_raw!$A$2:$AX$1800, 18, FALSE)</f>
        <v>0</v>
      </c>
      <c r="I1047" s="5">
        <f>VLOOKUP(B1047, pct_raw!$A$2:$AX$1800, 19, FALSE)</f>
        <v>0</v>
      </c>
      <c r="J1047">
        <f>VLOOKUP(B1047, pct_raw!$A$2:$AX$1800, 20, FALSE)</f>
        <v>0</v>
      </c>
      <c r="K1047" s="5">
        <f>VLOOKUP(B1047, pct_raw!$A$2:$AX$1800, 21, FALSE)</f>
        <v>10</v>
      </c>
      <c r="L1047" s="5">
        <f>VLOOKUP(B1047, pct_raw!$A$2:$AX$1800, 22, FALSE)</f>
        <v>18</v>
      </c>
      <c r="M1047" s="5">
        <f>VLOOKUP(B1047, pct_raw!$A$2:$AX$1800, 23, FALSE)</f>
        <v>0.3543</v>
      </c>
      <c r="N1047" s="5">
        <f>VLOOKUP(B1047, pct_raw!$A$2:$AX$1800, 24, FALSE)</f>
        <v>0</v>
      </c>
      <c r="O1047" s="5">
        <f>VLOOKUP(B1047, pct_raw!$A$2:$AX$1800, 25, FALSE)</f>
        <v>0</v>
      </c>
      <c r="P1047" s="5">
        <f>VLOOKUP(B1047, pct_raw!$A$2:$AX$1800, 26, FALSE)</f>
        <v>0</v>
      </c>
      <c r="Q1047" s="5">
        <f>VLOOKUP(B1047, pct_raw!$A$2:$AX$1800, 27, FALSE)</f>
        <v>10</v>
      </c>
      <c r="R1047" s="5">
        <f>VLOOKUP(B1047, pct_raw!$A$2:$AX$1800, 28, FALSE)</f>
        <v>1</v>
      </c>
      <c r="S1047" s="5">
        <f>VLOOKUP(B1047, pct_raw!$A$2:$AX$1800, 29, FALSE)</f>
        <v>0</v>
      </c>
      <c r="T1047" s="5">
        <f>VLOOKUP(B1047, pct_raw!$A$2:$AX$1800, 30, FALSE)</f>
        <v>0</v>
      </c>
      <c r="U1047" s="5">
        <f>VLOOKUP(B1047, pct_raw!$A$2:$AX$1800, 31, FALSE)</f>
        <v>0</v>
      </c>
      <c r="V1047" s="5">
        <f>VLOOKUP(B1047, pct_raw!$A$2:$AX$1800, 32, FALSE)</f>
        <v>0</v>
      </c>
      <c r="W1047" s="5">
        <f>VLOOKUP(B1047, pct_raw!$A$2:$AX$1800, 33, FALSE)</f>
        <v>0</v>
      </c>
      <c r="X1047" s="5">
        <f>VLOOKUP(B1047, pct_raw!$A$2:$AX$1800, 34, FALSE)</f>
        <v>0</v>
      </c>
      <c r="Y1047" s="5">
        <f>VLOOKUP(B1047, pct_raw!$A$2:$AX$1800, 35, FALSE)</f>
        <v>0</v>
      </c>
      <c r="Z1047" s="5">
        <f>VLOOKUP(B1047, pct_raw!$A$2:$AX$1800, 36, FALSE)</f>
        <v>23</v>
      </c>
      <c r="AA1047" s="5">
        <f>VLOOKUP(B1047, pct_raw!$A$2:$AX$1800, 37, FALSE)</f>
        <v>26</v>
      </c>
      <c r="AB1047" s="5">
        <f>VLOOKUP(B1047, pct_raw!$A$2:$AX$1800, 38, FALSE)</f>
        <v>0.53139999999999998</v>
      </c>
      <c r="AC1047" s="5">
        <f>VLOOKUP(B1047, pct_raw!$A$2:$AX$1800, 39, FALSE)</f>
        <v>0</v>
      </c>
      <c r="AD1047" s="5">
        <f>VLOOKUP(B1047, pct_raw!$A$2:$AX$1800, 40, FALSE)</f>
        <v>0</v>
      </c>
      <c r="AE1047" s="5">
        <f>VLOOKUP(B1047, pct_raw!$A$2:$AX$1800, 41, FALSE)</f>
        <v>0</v>
      </c>
      <c r="AF1047" s="5">
        <f>VLOOKUP(B1047, pct_raw!$A$2:$AX$1800, 42, FALSE)</f>
        <v>0</v>
      </c>
      <c r="AG1047" s="5">
        <f>VLOOKUP(B1047, pct_raw!$A$2:$AX$1800, 43, FALSE)</f>
        <v>0</v>
      </c>
      <c r="AH1047" s="5">
        <f>VLOOKUP(B1047, pct_raw!$A$2:$AX$1800, 44, FALSE)</f>
        <v>0</v>
      </c>
      <c r="AI1047" s="5">
        <f>VLOOKUP(B1047, pct_raw!$A$2:$AX$1800, 45, FALSE)</f>
        <v>13</v>
      </c>
      <c r="AJ1047" s="5">
        <f>VLOOKUP(B1047, pct_raw!$A$2:$AX$1800, 46, FALSE)</f>
        <v>17</v>
      </c>
      <c r="AK1047" s="5">
        <f>VLOOKUP(B1047, pct_raw!$A$2:$AX$1800, 47, FALSE)</f>
        <v>0.3543</v>
      </c>
      <c r="AL1047" s="5">
        <f>VLOOKUP(B1047, pct_raw!$A$2:$AX$1800, 48, FALSE)</f>
        <v>9</v>
      </c>
      <c r="AM1047" s="5">
        <f>VLOOKUP(B1047, pct_raw!$A$2:$AX$1800, 49, FALSE)</f>
        <v>0</v>
      </c>
      <c r="AN1047" s="5">
        <f>VLOOKUP(B1047, pct_raw!$A$2:$AX$1800, 50, FALSE)</f>
        <v>0</v>
      </c>
    </row>
    <row r="1048" spans="1:40" x14ac:dyDescent="0.2">
      <c r="A1048" s="2" t="s">
        <v>462</v>
      </c>
      <c r="B1048" s="2" t="str">
        <f t="shared" si="16"/>
        <v>Mason City W 3 P 3</v>
      </c>
      <c r="C1048" s="2" t="s">
        <v>4773</v>
      </c>
      <c r="D1048" s="2" t="str">
        <f>VLOOKUP(B1048, pct_raw!$A$2:$AX$1800, 6, FALSE)</f>
        <v xml:space="preserve"> Mason City W 3 P 3</v>
      </c>
      <c r="E1048" s="5">
        <f>VLOOKUP(B1048, pct_raw!$A$2:$AX$1800, 15, FALSE)</f>
        <v>22</v>
      </c>
      <c r="F1048" s="5">
        <f>VLOOKUP(B1048, pct_raw!$A$2:$AX$1800, 16, FALSE)</f>
        <v>23</v>
      </c>
      <c r="G1048" s="5">
        <f>VLOOKUP(B1048, pct_raw!$A$2:$AX$1800, 17, FALSE)</f>
        <v>0.3543</v>
      </c>
      <c r="H1048">
        <f>VLOOKUP(B1048, pct_raw!$A$2:$AX$1800, 18, FALSE)</f>
        <v>0</v>
      </c>
      <c r="I1048" s="5">
        <f>VLOOKUP(B1048, pct_raw!$A$2:$AX$1800, 19, FALSE)</f>
        <v>0</v>
      </c>
      <c r="J1048">
        <f>VLOOKUP(B1048, pct_raw!$A$2:$AX$1800, 20, FALSE)</f>
        <v>0</v>
      </c>
      <c r="K1048" s="5">
        <f>VLOOKUP(B1048, pct_raw!$A$2:$AX$1800, 21, FALSE)</f>
        <v>32</v>
      </c>
      <c r="L1048" s="5">
        <f>VLOOKUP(B1048, pct_raw!$A$2:$AX$1800, 22, FALSE)</f>
        <v>35</v>
      </c>
      <c r="M1048" s="5">
        <f>VLOOKUP(B1048, pct_raw!$A$2:$AX$1800, 23, FALSE)</f>
        <v>0.70860000000000001</v>
      </c>
      <c r="N1048" s="5">
        <f>VLOOKUP(B1048, pct_raw!$A$2:$AX$1800, 24, FALSE)</f>
        <v>0</v>
      </c>
      <c r="O1048" s="5">
        <f>VLOOKUP(B1048, pct_raw!$A$2:$AX$1800, 25, FALSE)</f>
        <v>0</v>
      </c>
      <c r="P1048" s="5">
        <f>VLOOKUP(B1048, pct_raw!$A$2:$AX$1800, 26, FALSE)</f>
        <v>0</v>
      </c>
      <c r="Q1048" s="5">
        <f>VLOOKUP(B1048, pct_raw!$A$2:$AX$1800, 27, FALSE)</f>
        <v>37</v>
      </c>
      <c r="R1048" s="5">
        <f>VLOOKUP(B1048, pct_raw!$A$2:$AX$1800, 28, FALSE)</f>
        <v>49</v>
      </c>
      <c r="S1048" s="5">
        <f>VLOOKUP(B1048, pct_raw!$A$2:$AX$1800, 29, FALSE)</f>
        <v>0.88570000000000004</v>
      </c>
      <c r="T1048" s="5">
        <f>VLOOKUP(B1048, pct_raw!$A$2:$AX$1800, 30, FALSE)</f>
        <v>0</v>
      </c>
      <c r="U1048" s="5">
        <f>VLOOKUP(B1048, pct_raw!$A$2:$AX$1800, 31, FALSE)</f>
        <v>0</v>
      </c>
      <c r="V1048" s="5">
        <f>VLOOKUP(B1048, pct_raw!$A$2:$AX$1800, 32, FALSE)</f>
        <v>0</v>
      </c>
      <c r="W1048" s="5">
        <f>VLOOKUP(B1048, pct_raw!$A$2:$AX$1800, 33, FALSE)</f>
        <v>0</v>
      </c>
      <c r="X1048" s="5">
        <f>VLOOKUP(B1048, pct_raw!$A$2:$AX$1800, 34, FALSE)</f>
        <v>0</v>
      </c>
      <c r="Y1048" s="5">
        <f>VLOOKUP(B1048, pct_raw!$A$2:$AX$1800, 35, FALSE)</f>
        <v>0</v>
      </c>
      <c r="Z1048" s="5">
        <f>VLOOKUP(B1048, pct_raw!$A$2:$AX$1800, 36, FALSE)</f>
        <v>27</v>
      </c>
      <c r="AA1048" s="5">
        <f>VLOOKUP(B1048, pct_raw!$A$2:$AX$1800, 37, FALSE)</f>
        <v>35</v>
      </c>
      <c r="AB1048" s="5">
        <f>VLOOKUP(B1048, pct_raw!$A$2:$AX$1800, 38, FALSE)</f>
        <v>0.53139999999999998</v>
      </c>
      <c r="AC1048" s="5">
        <f>VLOOKUP(B1048, pct_raw!$A$2:$AX$1800, 39, FALSE)</f>
        <v>0</v>
      </c>
      <c r="AD1048" s="5">
        <f>VLOOKUP(B1048, pct_raw!$A$2:$AX$1800, 40, FALSE)</f>
        <v>0</v>
      </c>
      <c r="AE1048" s="5">
        <f>VLOOKUP(B1048, pct_raw!$A$2:$AX$1800, 41, FALSE)</f>
        <v>0</v>
      </c>
      <c r="AF1048" s="5">
        <f>VLOOKUP(B1048, pct_raw!$A$2:$AX$1800, 42, FALSE)</f>
        <v>0</v>
      </c>
      <c r="AG1048" s="5">
        <f>VLOOKUP(B1048, pct_raw!$A$2:$AX$1800, 43, FALSE)</f>
        <v>0</v>
      </c>
      <c r="AH1048" s="5">
        <f>VLOOKUP(B1048, pct_raw!$A$2:$AX$1800, 44, FALSE)</f>
        <v>0</v>
      </c>
      <c r="AI1048" s="5">
        <f>VLOOKUP(B1048, pct_raw!$A$2:$AX$1800, 45, FALSE)</f>
        <v>16</v>
      </c>
      <c r="AJ1048" s="5">
        <f>VLOOKUP(B1048, pct_raw!$A$2:$AX$1800, 46, FALSE)</f>
        <v>0</v>
      </c>
      <c r="AK1048" s="5">
        <f>VLOOKUP(B1048, pct_raw!$A$2:$AX$1800, 47, FALSE)</f>
        <v>0</v>
      </c>
      <c r="AL1048" s="5">
        <f>VLOOKUP(B1048, pct_raw!$A$2:$AX$1800, 48, FALSE)</f>
        <v>10</v>
      </c>
      <c r="AM1048" s="5">
        <f>VLOOKUP(B1048, pct_raw!$A$2:$AX$1800, 49, FALSE)</f>
        <v>0</v>
      </c>
      <c r="AN1048" s="5">
        <f>VLOOKUP(B1048, pct_raw!$A$2:$AX$1800, 50, FALSE)</f>
        <v>0</v>
      </c>
    </row>
    <row r="1049" spans="1:40" x14ac:dyDescent="0.2">
      <c r="A1049" s="2" t="s">
        <v>1467</v>
      </c>
      <c r="B1049" s="2" t="str">
        <f t="shared" si="16"/>
        <v>Mason City W 4 P 1</v>
      </c>
      <c r="C1049" s="2" t="s">
        <v>4774</v>
      </c>
      <c r="D1049" s="2" t="str">
        <f>VLOOKUP(B1049, pct_raw!$A$2:$AX$1800, 6, FALSE)</f>
        <v xml:space="preserve"> Mason City W 4 P 1</v>
      </c>
      <c r="E1049" s="5">
        <f>VLOOKUP(B1049, pct_raw!$A$2:$AX$1800, 15, FALSE)</f>
        <v>11</v>
      </c>
      <c r="F1049" s="5">
        <f>VLOOKUP(B1049, pct_raw!$A$2:$AX$1800, 16, FALSE)</f>
        <v>11</v>
      </c>
      <c r="G1049" s="5">
        <f>VLOOKUP(B1049, pct_raw!$A$2:$AX$1800, 17, FALSE)</f>
        <v>0.3543</v>
      </c>
      <c r="H1049">
        <f>VLOOKUP(B1049, pct_raw!$A$2:$AX$1800, 18, FALSE)</f>
        <v>0</v>
      </c>
      <c r="I1049" s="5">
        <f>VLOOKUP(B1049, pct_raw!$A$2:$AX$1800, 19, FALSE)</f>
        <v>0</v>
      </c>
      <c r="J1049">
        <f>VLOOKUP(B1049, pct_raw!$A$2:$AX$1800, 20, FALSE)</f>
        <v>0</v>
      </c>
      <c r="K1049" s="5">
        <f>VLOOKUP(B1049, pct_raw!$A$2:$AX$1800, 21, FALSE)</f>
        <v>10</v>
      </c>
      <c r="L1049" s="5">
        <f>VLOOKUP(B1049, pct_raw!$A$2:$AX$1800, 22, FALSE)</f>
        <v>10</v>
      </c>
      <c r="M1049" s="5">
        <f>VLOOKUP(B1049, pct_raw!$A$2:$AX$1800, 23, FALSE)</f>
        <v>0.3543</v>
      </c>
      <c r="N1049" s="5">
        <f>VLOOKUP(B1049, pct_raw!$A$2:$AX$1800, 24, FALSE)</f>
        <v>0</v>
      </c>
      <c r="O1049" s="5">
        <f>VLOOKUP(B1049, pct_raw!$A$2:$AX$1800, 25, FALSE)</f>
        <v>0</v>
      </c>
      <c r="P1049" s="5">
        <f>VLOOKUP(B1049, pct_raw!$A$2:$AX$1800, 26, FALSE)</f>
        <v>0</v>
      </c>
      <c r="Q1049" s="5">
        <f>VLOOKUP(B1049, pct_raw!$A$2:$AX$1800, 27, FALSE)</f>
        <v>9</v>
      </c>
      <c r="R1049" s="5">
        <f>VLOOKUP(B1049, pct_raw!$A$2:$AX$1800, 28, FALSE)</f>
        <v>9</v>
      </c>
      <c r="S1049" s="5">
        <f>VLOOKUP(B1049, pct_raw!$A$2:$AX$1800, 29, FALSE)</f>
        <v>0.17710000000000001</v>
      </c>
      <c r="T1049" s="5">
        <f>VLOOKUP(B1049, pct_raw!$A$2:$AX$1800, 30, FALSE)</f>
        <v>0</v>
      </c>
      <c r="U1049" s="5">
        <f>VLOOKUP(B1049, pct_raw!$A$2:$AX$1800, 31, FALSE)</f>
        <v>0</v>
      </c>
      <c r="V1049" s="5">
        <f>VLOOKUP(B1049, pct_raw!$A$2:$AX$1800, 32, FALSE)</f>
        <v>0</v>
      </c>
      <c r="W1049" s="5">
        <f>VLOOKUP(B1049, pct_raw!$A$2:$AX$1800, 33, FALSE)</f>
        <v>0</v>
      </c>
      <c r="X1049" s="5">
        <f>VLOOKUP(B1049, pct_raw!$A$2:$AX$1800, 34, FALSE)</f>
        <v>0</v>
      </c>
      <c r="Y1049" s="5">
        <f>VLOOKUP(B1049, pct_raw!$A$2:$AX$1800, 35, FALSE)</f>
        <v>0</v>
      </c>
      <c r="Z1049" s="5">
        <f>VLOOKUP(B1049, pct_raw!$A$2:$AX$1800, 36, FALSE)</f>
        <v>15</v>
      </c>
      <c r="AA1049" s="5">
        <f>VLOOKUP(B1049, pct_raw!$A$2:$AX$1800, 37, FALSE)</f>
        <v>16</v>
      </c>
      <c r="AB1049" s="5">
        <f>VLOOKUP(B1049, pct_raw!$A$2:$AX$1800, 38, FALSE)</f>
        <v>0.3543</v>
      </c>
      <c r="AC1049" s="5">
        <f>VLOOKUP(B1049, pct_raw!$A$2:$AX$1800, 39, FALSE)</f>
        <v>1</v>
      </c>
      <c r="AD1049" s="5">
        <f>VLOOKUP(B1049, pct_raw!$A$2:$AX$1800, 40, FALSE)</f>
        <v>0</v>
      </c>
      <c r="AE1049" s="5">
        <f>VLOOKUP(B1049, pct_raw!$A$2:$AX$1800, 41, FALSE)</f>
        <v>0</v>
      </c>
      <c r="AF1049" s="5">
        <f>VLOOKUP(B1049, pct_raw!$A$2:$AX$1800, 42, FALSE)</f>
        <v>0</v>
      </c>
      <c r="AG1049" s="5">
        <f>VLOOKUP(B1049, pct_raw!$A$2:$AX$1800, 43, FALSE)</f>
        <v>0</v>
      </c>
      <c r="AH1049" s="5">
        <f>VLOOKUP(B1049, pct_raw!$A$2:$AX$1800, 44, FALSE)</f>
        <v>0</v>
      </c>
      <c r="AI1049" s="5">
        <f>VLOOKUP(B1049, pct_raw!$A$2:$AX$1800, 45, FALSE)</f>
        <v>9</v>
      </c>
      <c r="AJ1049" s="5">
        <f>VLOOKUP(B1049, pct_raw!$A$2:$AX$1800, 46, FALSE)</f>
        <v>10</v>
      </c>
      <c r="AK1049" s="5">
        <f>VLOOKUP(B1049, pct_raw!$A$2:$AX$1800, 47, FALSE)</f>
        <v>0.17710000000000001</v>
      </c>
      <c r="AL1049" s="5">
        <f>VLOOKUP(B1049, pct_raw!$A$2:$AX$1800, 48, FALSE)</f>
        <v>1</v>
      </c>
      <c r="AM1049" s="5">
        <f>VLOOKUP(B1049, pct_raw!$A$2:$AX$1800, 49, FALSE)</f>
        <v>0</v>
      </c>
      <c r="AN1049" s="5">
        <f>VLOOKUP(B1049, pct_raw!$A$2:$AX$1800, 50, FALSE)</f>
        <v>0</v>
      </c>
    </row>
    <row r="1050" spans="1:40" x14ac:dyDescent="0.2">
      <c r="A1050" s="2" t="s">
        <v>464</v>
      </c>
      <c r="B1050" s="2" t="str">
        <f t="shared" si="16"/>
        <v>Mason City W 4 P 2</v>
      </c>
      <c r="C1050" s="2" t="s">
        <v>4775</v>
      </c>
      <c r="D1050" s="2" t="str">
        <f>VLOOKUP(B1050, pct_raw!$A$2:$AX$1800, 6, FALSE)</f>
        <v xml:space="preserve"> Mason City W 4 P 2</v>
      </c>
      <c r="E1050" s="5">
        <f>VLOOKUP(B1050, pct_raw!$A$2:$AX$1800, 15, FALSE)</f>
        <v>9</v>
      </c>
      <c r="F1050" s="5">
        <f>VLOOKUP(B1050, pct_raw!$A$2:$AX$1800, 16, FALSE)</f>
        <v>9</v>
      </c>
      <c r="G1050" s="5">
        <f>VLOOKUP(B1050, pct_raw!$A$2:$AX$1800, 17, FALSE)</f>
        <v>0.17710000000000001</v>
      </c>
      <c r="H1050">
        <f>VLOOKUP(B1050, pct_raw!$A$2:$AX$1800, 18, FALSE)</f>
        <v>0</v>
      </c>
      <c r="I1050" s="5">
        <f>VLOOKUP(B1050, pct_raw!$A$2:$AX$1800, 19, FALSE)</f>
        <v>0</v>
      </c>
      <c r="J1050">
        <f>VLOOKUP(B1050, pct_raw!$A$2:$AX$1800, 20, FALSE)</f>
        <v>0</v>
      </c>
      <c r="K1050" s="5">
        <f>VLOOKUP(B1050, pct_raw!$A$2:$AX$1800, 21, FALSE)</f>
        <v>10</v>
      </c>
      <c r="L1050" s="5">
        <f>VLOOKUP(B1050, pct_raw!$A$2:$AX$1800, 22, FALSE)</f>
        <v>12</v>
      </c>
      <c r="M1050" s="5">
        <f>VLOOKUP(B1050, pct_raw!$A$2:$AX$1800, 23, FALSE)</f>
        <v>0.3543</v>
      </c>
      <c r="N1050" s="5">
        <f>VLOOKUP(B1050, pct_raw!$A$2:$AX$1800, 24, FALSE)</f>
        <v>0</v>
      </c>
      <c r="O1050" s="5">
        <f>VLOOKUP(B1050, pct_raw!$A$2:$AX$1800, 25, FALSE)</f>
        <v>0</v>
      </c>
      <c r="P1050" s="5">
        <f>VLOOKUP(B1050, pct_raw!$A$2:$AX$1800, 26, FALSE)</f>
        <v>0</v>
      </c>
      <c r="Q1050" s="5">
        <f>VLOOKUP(B1050, pct_raw!$A$2:$AX$1800, 27, FALSE)</f>
        <v>13</v>
      </c>
      <c r="R1050" s="5">
        <f>VLOOKUP(B1050, pct_raw!$A$2:$AX$1800, 28, FALSE)</f>
        <v>16</v>
      </c>
      <c r="S1050" s="5">
        <f>VLOOKUP(B1050, pct_raw!$A$2:$AX$1800, 29, FALSE)</f>
        <v>0.53139999999999998</v>
      </c>
      <c r="T1050" s="5">
        <f>VLOOKUP(B1050, pct_raw!$A$2:$AX$1800, 30, FALSE)</f>
        <v>0</v>
      </c>
      <c r="U1050" s="5">
        <f>VLOOKUP(B1050, pct_raw!$A$2:$AX$1800, 31, FALSE)</f>
        <v>0</v>
      </c>
      <c r="V1050" s="5">
        <f>VLOOKUP(B1050, pct_raw!$A$2:$AX$1800, 32, FALSE)</f>
        <v>0</v>
      </c>
      <c r="W1050" s="5">
        <f>VLOOKUP(B1050, pct_raw!$A$2:$AX$1800, 33, FALSE)</f>
        <v>0</v>
      </c>
      <c r="X1050" s="5">
        <f>VLOOKUP(B1050, pct_raw!$A$2:$AX$1800, 34, FALSE)</f>
        <v>0</v>
      </c>
      <c r="Y1050" s="5">
        <f>VLOOKUP(B1050, pct_raw!$A$2:$AX$1800, 35, FALSE)</f>
        <v>0</v>
      </c>
      <c r="Z1050" s="5">
        <f>VLOOKUP(B1050, pct_raw!$A$2:$AX$1800, 36, FALSE)</f>
        <v>18</v>
      </c>
      <c r="AA1050" s="5">
        <f>VLOOKUP(B1050, pct_raw!$A$2:$AX$1800, 37, FALSE)</f>
        <v>19</v>
      </c>
      <c r="AB1050" s="5">
        <f>VLOOKUP(B1050, pct_raw!$A$2:$AX$1800, 38, FALSE)</f>
        <v>0.53139999999999998</v>
      </c>
      <c r="AC1050" s="5">
        <f>VLOOKUP(B1050, pct_raw!$A$2:$AX$1800, 39, FALSE)</f>
        <v>0</v>
      </c>
      <c r="AD1050" s="5">
        <f>VLOOKUP(B1050, pct_raw!$A$2:$AX$1800, 40, FALSE)</f>
        <v>0</v>
      </c>
      <c r="AE1050" s="5">
        <f>VLOOKUP(B1050, pct_raw!$A$2:$AX$1800, 41, FALSE)</f>
        <v>0</v>
      </c>
      <c r="AF1050" s="5">
        <f>VLOOKUP(B1050, pct_raw!$A$2:$AX$1800, 42, FALSE)</f>
        <v>0</v>
      </c>
      <c r="AG1050" s="5">
        <f>VLOOKUP(B1050, pct_raw!$A$2:$AX$1800, 43, FALSE)</f>
        <v>0</v>
      </c>
      <c r="AH1050" s="5">
        <f>VLOOKUP(B1050, pct_raw!$A$2:$AX$1800, 44, FALSE)</f>
        <v>0</v>
      </c>
      <c r="AI1050" s="5">
        <f>VLOOKUP(B1050, pct_raw!$A$2:$AX$1800, 45, FALSE)</f>
        <v>3</v>
      </c>
      <c r="AJ1050" s="5">
        <f>VLOOKUP(B1050, pct_raw!$A$2:$AX$1800, 46, FALSE)</f>
        <v>0</v>
      </c>
      <c r="AK1050" s="5">
        <f>VLOOKUP(B1050, pct_raw!$A$2:$AX$1800, 47, FALSE)</f>
        <v>0</v>
      </c>
      <c r="AL1050" s="5">
        <f>VLOOKUP(B1050, pct_raw!$A$2:$AX$1800, 48, FALSE)</f>
        <v>4</v>
      </c>
      <c r="AM1050" s="5">
        <f>VLOOKUP(B1050, pct_raw!$A$2:$AX$1800, 49, FALSE)</f>
        <v>0</v>
      </c>
      <c r="AN1050" s="5">
        <f>VLOOKUP(B1050, pct_raw!$A$2:$AX$1800, 50, FALSE)</f>
        <v>0</v>
      </c>
    </row>
    <row r="1051" spans="1:40" x14ac:dyDescent="0.2">
      <c r="A1051" s="2" t="s">
        <v>465</v>
      </c>
      <c r="B1051" s="2" t="str">
        <f t="shared" si="16"/>
        <v>Mason City W 4 P 3</v>
      </c>
      <c r="C1051" s="2" t="s">
        <v>4776</v>
      </c>
      <c r="D1051" s="2" t="str">
        <f>VLOOKUP(B1051, pct_raw!$A$2:$AX$1800, 6, FALSE)</f>
        <v xml:space="preserve"> Mason City W 4 P 3</v>
      </c>
      <c r="E1051" s="5">
        <f>VLOOKUP(B1051, pct_raw!$A$2:$AX$1800, 15, FALSE)</f>
        <v>32</v>
      </c>
      <c r="F1051" s="5">
        <f>VLOOKUP(B1051, pct_raw!$A$2:$AX$1800, 16, FALSE)</f>
        <v>34</v>
      </c>
      <c r="G1051" s="5">
        <f>VLOOKUP(B1051, pct_raw!$A$2:$AX$1800, 17, FALSE)</f>
        <v>0.70860000000000001</v>
      </c>
      <c r="H1051">
        <f>VLOOKUP(B1051, pct_raw!$A$2:$AX$1800, 18, FALSE)</f>
        <v>0</v>
      </c>
      <c r="I1051" s="5">
        <f>VLOOKUP(B1051, pct_raw!$A$2:$AX$1800, 19, FALSE)</f>
        <v>0</v>
      </c>
      <c r="J1051">
        <f>VLOOKUP(B1051, pct_raw!$A$2:$AX$1800, 20, FALSE)</f>
        <v>0</v>
      </c>
      <c r="K1051" s="5">
        <f>VLOOKUP(B1051, pct_raw!$A$2:$AX$1800, 21, FALSE)</f>
        <v>18</v>
      </c>
      <c r="L1051" s="5">
        <f>VLOOKUP(B1051, pct_raw!$A$2:$AX$1800, 22, FALSE)</f>
        <v>19</v>
      </c>
      <c r="M1051" s="5">
        <f>VLOOKUP(B1051, pct_raw!$A$2:$AX$1800, 23, FALSE)</f>
        <v>0.3543</v>
      </c>
      <c r="N1051" s="5">
        <f>VLOOKUP(B1051, pct_raw!$A$2:$AX$1800, 24, FALSE)</f>
        <v>2</v>
      </c>
      <c r="O1051" s="5">
        <f>VLOOKUP(B1051, pct_raw!$A$2:$AX$1800, 25, FALSE)</f>
        <v>0</v>
      </c>
      <c r="P1051" s="5">
        <f>VLOOKUP(B1051, pct_raw!$A$2:$AX$1800, 26, FALSE)</f>
        <v>0</v>
      </c>
      <c r="Q1051" s="5">
        <f>VLOOKUP(B1051, pct_raw!$A$2:$AX$1800, 27, FALSE)</f>
        <v>22</v>
      </c>
      <c r="R1051" s="5">
        <f>VLOOKUP(B1051, pct_raw!$A$2:$AX$1800, 28, FALSE)</f>
        <v>25</v>
      </c>
      <c r="S1051" s="5">
        <f>VLOOKUP(B1051, pct_raw!$A$2:$AX$1800, 29, FALSE)</f>
        <v>0.53139999999999998</v>
      </c>
      <c r="T1051" s="5">
        <f>VLOOKUP(B1051, pct_raw!$A$2:$AX$1800, 30, FALSE)</f>
        <v>0</v>
      </c>
      <c r="U1051" s="5">
        <f>VLOOKUP(B1051, pct_raw!$A$2:$AX$1800, 31, FALSE)</f>
        <v>0</v>
      </c>
      <c r="V1051" s="5">
        <f>VLOOKUP(B1051, pct_raw!$A$2:$AX$1800, 32, FALSE)</f>
        <v>0</v>
      </c>
      <c r="W1051" s="5">
        <f>VLOOKUP(B1051, pct_raw!$A$2:$AX$1800, 33, FALSE)</f>
        <v>0</v>
      </c>
      <c r="X1051" s="5">
        <f>VLOOKUP(B1051, pct_raw!$A$2:$AX$1800, 34, FALSE)</f>
        <v>0</v>
      </c>
      <c r="Y1051" s="5">
        <f>VLOOKUP(B1051, pct_raw!$A$2:$AX$1800, 35, FALSE)</f>
        <v>0</v>
      </c>
      <c r="Z1051" s="5">
        <f>VLOOKUP(B1051, pct_raw!$A$2:$AX$1800, 36, FALSE)</f>
        <v>20</v>
      </c>
      <c r="AA1051" s="5">
        <f>VLOOKUP(B1051, pct_raw!$A$2:$AX$1800, 37, FALSE)</f>
        <v>22</v>
      </c>
      <c r="AB1051" s="5">
        <f>VLOOKUP(B1051, pct_raw!$A$2:$AX$1800, 38, FALSE)</f>
        <v>0.3543</v>
      </c>
      <c r="AC1051" s="5">
        <f>VLOOKUP(B1051, pct_raw!$A$2:$AX$1800, 39, FALSE)</f>
        <v>2</v>
      </c>
      <c r="AD1051" s="5">
        <f>VLOOKUP(B1051, pct_raw!$A$2:$AX$1800, 40, FALSE)</f>
        <v>0</v>
      </c>
      <c r="AE1051" s="5">
        <f>VLOOKUP(B1051, pct_raw!$A$2:$AX$1800, 41, FALSE)</f>
        <v>0</v>
      </c>
      <c r="AF1051" s="5">
        <f>VLOOKUP(B1051, pct_raw!$A$2:$AX$1800, 42, FALSE)</f>
        <v>0</v>
      </c>
      <c r="AG1051" s="5">
        <f>VLOOKUP(B1051, pct_raw!$A$2:$AX$1800, 43, FALSE)</f>
        <v>0</v>
      </c>
      <c r="AH1051" s="5">
        <f>VLOOKUP(B1051, pct_raw!$A$2:$AX$1800, 44, FALSE)</f>
        <v>0</v>
      </c>
      <c r="AI1051" s="5">
        <f>VLOOKUP(B1051, pct_raw!$A$2:$AX$1800, 45, FALSE)</f>
        <v>3</v>
      </c>
      <c r="AJ1051" s="5">
        <f>VLOOKUP(B1051, pct_raw!$A$2:$AX$1800, 46, FALSE)</f>
        <v>0</v>
      </c>
      <c r="AK1051" s="5">
        <f>VLOOKUP(B1051, pct_raw!$A$2:$AX$1800, 47, FALSE)</f>
        <v>0</v>
      </c>
      <c r="AL1051" s="5">
        <f>VLOOKUP(B1051, pct_raw!$A$2:$AX$1800, 48, FALSE)</f>
        <v>7</v>
      </c>
      <c r="AM1051" s="5">
        <f>VLOOKUP(B1051, pct_raw!$A$2:$AX$1800, 49, FALSE)</f>
        <v>0</v>
      </c>
      <c r="AN1051" s="5">
        <f>VLOOKUP(B1051, pct_raw!$A$2:$AX$1800, 50, FALSE)</f>
        <v>0</v>
      </c>
    </row>
    <row r="1052" spans="1:40" x14ac:dyDescent="0.2">
      <c r="A1052" s="2" t="s">
        <v>1468</v>
      </c>
      <c r="B1052" s="2" t="str">
        <f t="shared" si="16"/>
        <v>Mason S Bath Twps</v>
      </c>
      <c r="C1052" s="2" t="s">
        <v>5004</v>
      </c>
      <c r="D1052" s="2" t="str">
        <f>VLOOKUP(B1052, pct_raw!$A$2:$AX$1800, 6, FALSE)</f>
        <v xml:space="preserve"> Mason S  Bath Twps</v>
      </c>
      <c r="E1052" s="5">
        <f>VLOOKUP(B1052, pct_raw!$A$2:$AX$1800, 15, FALSE)</f>
        <v>5</v>
      </c>
      <c r="F1052" s="5">
        <f>VLOOKUP(B1052, pct_raw!$A$2:$AX$1800, 16, FALSE)</f>
        <v>5</v>
      </c>
      <c r="G1052" s="5">
        <f>VLOOKUP(B1052, pct_raw!$A$2:$AX$1800, 17, FALSE)</f>
        <v>0</v>
      </c>
      <c r="H1052">
        <f>VLOOKUP(B1052, pct_raw!$A$2:$AX$1800, 18, FALSE)</f>
        <v>0</v>
      </c>
      <c r="I1052" s="5">
        <f>VLOOKUP(B1052, pct_raw!$A$2:$AX$1800, 19, FALSE)</f>
        <v>0</v>
      </c>
      <c r="J1052">
        <f>VLOOKUP(B1052, pct_raw!$A$2:$AX$1800, 20, FALSE)</f>
        <v>0</v>
      </c>
      <c r="K1052" s="5">
        <f>VLOOKUP(B1052, pct_raw!$A$2:$AX$1800, 21, FALSE)</f>
        <v>4</v>
      </c>
      <c r="L1052" s="5">
        <f>VLOOKUP(B1052, pct_raw!$A$2:$AX$1800, 22, FALSE)</f>
        <v>5</v>
      </c>
      <c r="M1052" s="5">
        <f>VLOOKUP(B1052, pct_raw!$A$2:$AX$1800, 23, FALSE)</f>
        <v>0.17710000000000001</v>
      </c>
      <c r="N1052" s="5">
        <f>VLOOKUP(B1052, pct_raw!$A$2:$AX$1800, 24, FALSE)</f>
        <v>0</v>
      </c>
      <c r="O1052" s="5">
        <f>VLOOKUP(B1052, pct_raw!$A$2:$AX$1800, 25, FALSE)</f>
        <v>0</v>
      </c>
      <c r="P1052" s="5">
        <f>VLOOKUP(B1052, pct_raw!$A$2:$AX$1800, 26, FALSE)</f>
        <v>0</v>
      </c>
      <c r="Q1052" s="5">
        <f>VLOOKUP(B1052, pct_raw!$A$2:$AX$1800, 27, FALSE)</f>
        <v>1</v>
      </c>
      <c r="R1052" s="5">
        <f>VLOOKUP(B1052, pct_raw!$A$2:$AX$1800, 28, FALSE)</f>
        <v>0</v>
      </c>
      <c r="S1052" s="5">
        <f>VLOOKUP(B1052, pct_raw!$A$2:$AX$1800, 29, FALSE)</f>
        <v>0</v>
      </c>
      <c r="T1052" s="5">
        <f>VLOOKUP(B1052, pct_raw!$A$2:$AX$1800, 30, FALSE)</f>
        <v>0</v>
      </c>
      <c r="U1052" s="5">
        <f>VLOOKUP(B1052, pct_raw!$A$2:$AX$1800, 31, FALSE)</f>
        <v>0</v>
      </c>
      <c r="V1052" s="5">
        <f>VLOOKUP(B1052, pct_raw!$A$2:$AX$1800, 32, FALSE)</f>
        <v>0</v>
      </c>
      <c r="W1052" s="5">
        <f>VLOOKUP(B1052, pct_raw!$A$2:$AX$1800, 33, FALSE)</f>
        <v>0</v>
      </c>
      <c r="X1052" s="5">
        <f>VLOOKUP(B1052, pct_raw!$A$2:$AX$1800, 34, FALSE)</f>
        <v>0</v>
      </c>
      <c r="Y1052" s="5">
        <f>VLOOKUP(B1052, pct_raw!$A$2:$AX$1800, 35, FALSE)</f>
        <v>0</v>
      </c>
      <c r="Z1052" s="5">
        <f>VLOOKUP(B1052, pct_raw!$A$2:$AX$1800, 36, FALSE)</f>
        <v>1</v>
      </c>
      <c r="AA1052" s="5">
        <f>VLOOKUP(B1052, pct_raw!$A$2:$AX$1800, 37, FALSE)</f>
        <v>0</v>
      </c>
      <c r="AB1052" s="5">
        <f>VLOOKUP(B1052, pct_raw!$A$2:$AX$1800, 38, FALSE)</f>
        <v>0</v>
      </c>
      <c r="AC1052" s="5">
        <f>VLOOKUP(B1052, pct_raw!$A$2:$AX$1800, 39, FALSE)</f>
        <v>0</v>
      </c>
      <c r="AD1052" s="5">
        <f>VLOOKUP(B1052, pct_raw!$A$2:$AX$1800, 40, FALSE)</f>
        <v>0</v>
      </c>
      <c r="AE1052" s="5">
        <f>VLOOKUP(B1052, pct_raw!$A$2:$AX$1800, 41, FALSE)</f>
        <v>0</v>
      </c>
      <c r="AF1052" s="5">
        <f>VLOOKUP(B1052, pct_raw!$A$2:$AX$1800, 42, FALSE)</f>
        <v>0</v>
      </c>
      <c r="AG1052" s="5">
        <f>VLOOKUP(B1052, pct_raw!$A$2:$AX$1800, 43, FALSE)</f>
        <v>0</v>
      </c>
      <c r="AH1052" s="5">
        <f>VLOOKUP(B1052, pct_raw!$A$2:$AX$1800, 44, FALSE)</f>
        <v>0</v>
      </c>
      <c r="AI1052" s="5">
        <f>VLOOKUP(B1052, pct_raw!$A$2:$AX$1800, 45, FALSE)</f>
        <v>4</v>
      </c>
      <c r="AJ1052" s="5">
        <f>VLOOKUP(B1052, pct_raw!$A$2:$AX$1800, 46, FALSE)</f>
        <v>6</v>
      </c>
      <c r="AK1052" s="5">
        <f>VLOOKUP(B1052, pct_raw!$A$2:$AX$1800, 47, FALSE)</f>
        <v>0.17710000000000001</v>
      </c>
      <c r="AL1052" s="5">
        <f>VLOOKUP(B1052, pct_raw!$A$2:$AX$1800, 48, FALSE)</f>
        <v>1</v>
      </c>
      <c r="AM1052" s="5">
        <f>VLOOKUP(B1052, pct_raw!$A$2:$AX$1800, 49, FALSE)</f>
        <v>0</v>
      </c>
      <c r="AN1052" s="5">
        <f>VLOOKUP(B1052, pct_raw!$A$2:$AX$1800, 50, FALSE)</f>
        <v>0</v>
      </c>
    </row>
    <row r="1053" spans="1:40" x14ac:dyDescent="0.2">
      <c r="A1053" s="2" t="s">
        <v>452</v>
      </c>
      <c r="B1053" s="2" t="str">
        <f t="shared" si="16"/>
        <v>Massena Twp Massena City</v>
      </c>
      <c r="C1053" s="2" t="s">
        <v>5005</v>
      </c>
      <c r="D1053" s="2" t="str">
        <f>VLOOKUP(B1053, pct_raw!$A$2:$AX$1800, 6, FALSE)</f>
        <v xml:space="preserve"> Massena Twp Massena City</v>
      </c>
      <c r="E1053" s="5">
        <f>VLOOKUP(B1053, pct_raw!$A$2:$AX$1800, 15, FALSE)</f>
        <v>5</v>
      </c>
      <c r="F1053" s="5">
        <f>VLOOKUP(B1053, pct_raw!$A$2:$AX$1800, 16, FALSE)</f>
        <v>5</v>
      </c>
      <c r="G1053" s="5">
        <f>VLOOKUP(B1053, pct_raw!$A$2:$AX$1800, 17, FALSE)</f>
        <v>0.12</v>
      </c>
      <c r="H1053">
        <f>VLOOKUP(B1053, pct_raw!$A$2:$AX$1800, 18, FALSE)</f>
        <v>0</v>
      </c>
      <c r="I1053" s="5">
        <f>VLOOKUP(B1053, pct_raw!$A$2:$AX$1800, 19, FALSE)</f>
        <v>0</v>
      </c>
      <c r="J1053">
        <f>VLOOKUP(B1053, pct_raw!$A$2:$AX$1800, 20, FALSE)</f>
        <v>0</v>
      </c>
      <c r="K1053" s="5">
        <f>VLOOKUP(B1053, pct_raw!$A$2:$AX$1800, 21, FALSE)</f>
        <v>0</v>
      </c>
      <c r="L1053" s="5">
        <f>VLOOKUP(B1053, pct_raw!$A$2:$AX$1800, 22, FALSE)</f>
        <v>0</v>
      </c>
      <c r="M1053" s="5">
        <f>VLOOKUP(B1053, pct_raw!$A$2:$AX$1800, 23, FALSE)</f>
        <v>0</v>
      </c>
      <c r="N1053" s="5">
        <f>VLOOKUP(B1053, pct_raw!$A$2:$AX$1800, 24, FALSE)</f>
        <v>0</v>
      </c>
      <c r="O1053" s="5">
        <f>VLOOKUP(B1053, pct_raw!$A$2:$AX$1800, 25, FALSE)</f>
        <v>0</v>
      </c>
      <c r="P1053" s="5">
        <f>VLOOKUP(B1053, pct_raw!$A$2:$AX$1800, 26, FALSE)</f>
        <v>0</v>
      </c>
      <c r="Q1053" s="5">
        <f>VLOOKUP(B1053, pct_raw!$A$2:$AX$1800, 27, FALSE)</f>
        <v>2</v>
      </c>
      <c r="R1053" s="5">
        <f>VLOOKUP(B1053, pct_raw!$A$2:$AX$1800, 28, FALSE)</f>
        <v>2</v>
      </c>
      <c r="S1053" s="5">
        <f>VLOOKUP(B1053, pct_raw!$A$2:$AX$1800, 29, FALSE)</f>
        <v>0.12</v>
      </c>
      <c r="T1053" s="5">
        <f>VLOOKUP(B1053, pct_raw!$A$2:$AX$1800, 30, FALSE)</f>
        <v>0</v>
      </c>
      <c r="U1053" s="5">
        <f>VLOOKUP(B1053, pct_raw!$A$2:$AX$1800, 31, FALSE)</f>
        <v>0</v>
      </c>
      <c r="V1053" s="5">
        <f>VLOOKUP(B1053, pct_raw!$A$2:$AX$1800, 32, FALSE)</f>
        <v>0</v>
      </c>
      <c r="W1053" s="5">
        <f>VLOOKUP(B1053, pct_raw!$A$2:$AX$1800, 33, FALSE)</f>
        <v>0</v>
      </c>
      <c r="X1053" s="5">
        <f>VLOOKUP(B1053, pct_raw!$A$2:$AX$1800, 34, FALSE)</f>
        <v>0</v>
      </c>
      <c r="Y1053" s="5">
        <f>VLOOKUP(B1053, pct_raw!$A$2:$AX$1800, 35, FALSE)</f>
        <v>0</v>
      </c>
      <c r="Z1053" s="5">
        <f>VLOOKUP(B1053, pct_raw!$A$2:$AX$1800, 36, FALSE)</f>
        <v>1</v>
      </c>
      <c r="AA1053" s="5">
        <f>VLOOKUP(B1053, pct_raw!$A$2:$AX$1800, 37, FALSE)</f>
        <v>1</v>
      </c>
      <c r="AB1053" s="5">
        <f>VLOOKUP(B1053, pct_raw!$A$2:$AX$1800, 38, FALSE)</f>
        <v>0</v>
      </c>
      <c r="AC1053" s="5">
        <f>VLOOKUP(B1053, pct_raw!$A$2:$AX$1800, 39, FALSE)</f>
        <v>0</v>
      </c>
      <c r="AD1053" s="5">
        <f>VLOOKUP(B1053, pct_raw!$A$2:$AX$1800, 40, FALSE)</f>
        <v>0</v>
      </c>
      <c r="AE1053" s="5">
        <f>VLOOKUP(B1053, pct_raw!$A$2:$AX$1800, 41, FALSE)</f>
        <v>0</v>
      </c>
      <c r="AF1053" s="5">
        <f>VLOOKUP(B1053, pct_raw!$A$2:$AX$1800, 42, FALSE)</f>
        <v>0</v>
      </c>
      <c r="AG1053" s="5">
        <f>VLOOKUP(B1053, pct_raw!$A$2:$AX$1800, 43, FALSE)</f>
        <v>0</v>
      </c>
      <c r="AH1053" s="5">
        <f>VLOOKUP(B1053, pct_raw!$A$2:$AX$1800, 44, FALSE)</f>
        <v>0</v>
      </c>
      <c r="AI1053" s="5">
        <f>VLOOKUP(B1053, pct_raw!$A$2:$AX$1800, 45, FALSE)</f>
        <v>0</v>
      </c>
      <c r="AJ1053" s="5">
        <f>VLOOKUP(B1053, pct_raw!$A$2:$AX$1800, 46, FALSE)</f>
        <v>0</v>
      </c>
      <c r="AK1053" s="5">
        <f>VLOOKUP(B1053, pct_raw!$A$2:$AX$1800, 47, FALSE)</f>
        <v>0</v>
      </c>
      <c r="AL1053" s="5">
        <f>VLOOKUP(B1053, pct_raw!$A$2:$AX$1800, 48, FALSE)</f>
        <v>0</v>
      </c>
      <c r="AM1053" s="5">
        <f>VLOOKUP(B1053, pct_raw!$A$2:$AX$1800, 49, FALSE)</f>
        <v>0</v>
      </c>
      <c r="AN1053" s="5">
        <f>VLOOKUP(B1053, pct_raw!$A$2:$AX$1800, 50, FALSE)</f>
        <v>0</v>
      </c>
    </row>
    <row r="1054" spans="1:40" x14ac:dyDescent="0.2">
      <c r="A1054" s="2" t="s">
        <v>161</v>
      </c>
      <c r="B1054" s="2" t="str">
        <f t="shared" si="16"/>
        <v>Massillon Springfield</v>
      </c>
      <c r="C1054" s="2" t="s">
        <v>5006</v>
      </c>
      <c r="D1054" s="2" t="str">
        <f>VLOOKUP(B1054, pct_raw!$A$2:$AX$1800, 6, FALSE)</f>
        <v xml:space="preserve"> MASSILLON SPRINGFIELD</v>
      </c>
      <c r="E1054" s="5">
        <f>VLOOKUP(B1054, pct_raw!$A$2:$AX$1800, 15, FALSE)</f>
        <v>9</v>
      </c>
      <c r="F1054" s="5">
        <f>VLOOKUP(B1054, pct_raw!$A$2:$AX$1800, 16, FALSE)</f>
        <v>10</v>
      </c>
      <c r="G1054" s="5">
        <f>VLOOKUP(B1054, pct_raw!$A$2:$AX$1800, 17, FALSE)</f>
        <v>0.1714</v>
      </c>
      <c r="H1054">
        <f>VLOOKUP(B1054, pct_raw!$A$2:$AX$1800, 18, FALSE)</f>
        <v>0</v>
      </c>
      <c r="I1054" s="5">
        <f>VLOOKUP(B1054, pct_raw!$A$2:$AX$1800, 19, FALSE)</f>
        <v>0</v>
      </c>
      <c r="J1054">
        <f>VLOOKUP(B1054, pct_raw!$A$2:$AX$1800, 20, FALSE)</f>
        <v>0</v>
      </c>
      <c r="K1054" s="5">
        <f>VLOOKUP(B1054, pct_raw!$A$2:$AX$1800, 21, FALSE)</f>
        <v>9</v>
      </c>
      <c r="L1054" s="5">
        <f>VLOOKUP(B1054, pct_raw!$A$2:$AX$1800, 22, FALSE)</f>
        <v>9</v>
      </c>
      <c r="M1054" s="5">
        <f>VLOOKUP(B1054, pct_raw!$A$2:$AX$1800, 23, FALSE)</f>
        <v>0.1714</v>
      </c>
      <c r="N1054" s="5">
        <f>VLOOKUP(B1054, pct_raw!$A$2:$AX$1800, 24, FALSE)</f>
        <v>0</v>
      </c>
      <c r="O1054" s="5">
        <f>VLOOKUP(B1054, pct_raw!$A$2:$AX$1800, 25, FALSE)</f>
        <v>0</v>
      </c>
      <c r="P1054" s="5">
        <f>VLOOKUP(B1054, pct_raw!$A$2:$AX$1800, 26, FALSE)</f>
        <v>0</v>
      </c>
      <c r="Q1054" s="5">
        <f>VLOOKUP(B1054, pct_raw!$A$2:$AX$1800, 27, FALSE)</f>
        <v>0</v>
      </c>
      <c r="R1054" s="5">
        <f>VLOOKUP(B1054, pct_raw!$A$2:$AX$1800, 28, FALSE)</f>
        <v>0</v>
      </c>
      <c r="S1054" s="5">
        <f>VLOOKUP(B1054, pct_raw!$A$2:$AX$1800, 29, FALSE)</f>
        <v>0</v>
      </c>
      <c r="T1054" s="5">
        <f>VLOOKUP(B1054, pct_raw!$A$2:$AX$1800, 30, FALSE)</f>
        <v>0</v>
      </c>
      <c r="U1054" s="5">
        <f>VLOOKUP(B1054, pct_raw!$A$2:$AX$1800, 31, FALSE)</f>
        <v>0</v>
      </c>
      <c r="V1054" s="5">
        <f>VLOOKUP(B1054, pct_raw!$A$2:$AX$1800, 32, FALSE)</f>
        <v>0</v>
      </c>
      <c r="W1054" s="5">
        <f>VLOOKUP(B1054, pct_raw!$A$2:$AX$1800, 33, FALSE)</f>
        <v>0</v>
      </c>
      <c r="X1054" s="5">
        <f>VLOOKUP(B1054, pct_raw!$A$2:$AX$1800, 34, FALSE)</f>
        <v>0</v>
      </c>
      <c r="Y1054" s="5">
        <f>VLOOKUP(B1054, pct_raw!$A$2:$AX$1800, 35, FALSE)</f>
        <v>0</v>
      </c>
      <c r="Z1054" s="5">
        <f>VLOOKUP(B1054, pct_raw!$A$2:$AX$1800, 36, FALSE)</f>
        <v>13</v>
      </c>
      <c r="AA1054" s="5">
        <f>VLOOKUP(B1054, pct_raw!$A$2:$AX$1800, 37, FALSE)</f>
        <v>13</v>
      </c>
      <c r="AB1054" s="5">
        <f>VLOOKUP(B1054, pct_raw!$A$2:$AX$1800, 38, FALSE)</f>
        <v>0.1714</v>
      </c>
      <c r="AC1054" s="5">
        <f>VLOOKUP(B1054, pct_raw!$A$2:$AX$1800, 39, FALSE)</f>
        <v>0</v>
      </c>
      <c r="AD1054" s="5">
        <f>VLOOKUP(B1054, pct_raw!$A$2:$AX$1800, 40, FALSE)</f>
        <v>0</v>
      </c>
      <c r="AE1054" s="5">
        <f>VLOOKUP(B1054, pct_raw!$A$2:$AX$1800, 41, FALSE)</f>
        <v>0</v>
      </c>
      <c r="AF1054" s="5">
        <f>VLOOKUP(B1054, pct_raw!$A$2:$AX$1800, 42, FALSE)</f>
        <v>2</v>
      </c>
      <c r="AG1054" s="5">
        <f>VLOOKUP(B1054, pct_raw!$A$2:$AX$1800, 43, FALSE)</f>
        <v>0</v>
      </c>
      <c r="AH1054" s="5">
        <f>VLOOKUP(B1054, pct_raw!$A$2:$AX$1800, 44, FALSE)</f>
        <v>0</v>
      </c>
      <c r="AI1054" s="5">
        <f>VLOOKUP(B1054, pct_raw!$A$2:$AX$1800, 45, FALSE)</f>
        <v>13</v>
      </c>
      <c r="AJ1054" s="5">
        <f>VLOOKUP(B1054, pct_raw!$A$2:$AX$1800, 46, FALSE)</f>
        <v>13</v>
      </c>
      <c r="AK1054" s="5">
        <f>VLOOKUP(B1054, pct_raw!$A$2:$AX$1800, 47, FALSE)</f>
        <v>0.1714</v>
      </c>
      <c r="AL1054" s="5">
        <f>VLOOKUP(B1054, pct_raw!$A$2:$AX$1800, 48, FALSE)</f>
        <v>0</v>
      </c>
      <c r="AM1054" s="5">
        <f>VLOOKUP(B1054, pct_raw!$A$2:$AX$1800, 49, FALSE)</f>
        <v>0</v>
      </c>
      <c r="AN1054" s="5">
        <f>VLOOKUP(B1054, pct_raw!$A$2:$AX$1800, 50, FALSE)</f>
        <v>0</v>
      </c>
    </row>
    <row r="1055" spans="1:40" x14ac:dyDescent="0.2">
      <c r="A1055" s="2" t="s">
        <v>1469</v>
      </c>
      <c r="B1055" s="2" t="str">
        <f t="shared" si="16"/>
        <v>May City Precint 0300</v>
      </c>
      <c r="C1055" s="2" t="s">
        <v>5426</v>
      </c>
      <c r="D1055" s="2" t="str">
        <f>VLOOKUP(B1055, pct_raw!$A$2:$AX$1800, 6, FALSE)</f>
        <v xml:space="preserve"> May City Precint 0300</v>
      </c>
      <c r="E1055" s="5">
        <f>VLOOKUP(B1055, pct_raw!$A$2:$AX$1800, 15, FALSE)</f>
        <v>1</v>
      </c>
      <c r="F1055" s="5">
        <f>VLOOKUP(B1055, pct_raw!$A$2:$AX$1800, 16, FALSE)</f>
        <v>0</v>
      </c>
      <c r="G1055" s="5">
        <f>VLOOKUP(B1055, pct_raw!$A$2:$AX$1800, 17, FALSE)</f>
        <v>0</v>
      </c>
      <c r="H1055">
        <f>VLOOKUP(B1055, pct_raw!$A$2:$AX$1800, 18, FALSE)</f>
        <v>0</v>
      </c>
      <c r="I1055" s="5">
        <f>VLOOKUP(B1055, pct_raw!$A$2:$AX$1800, 19, FALSE)</f>
        <v>0</v>
      </c>
      <c r="J1055">
        <f>VLOOKUP(B1055, pct_raw!$A$2:$AX$1800, 20, FALSE)</f>
        <v>0</v>
      </c>
      <c r="K1055" s="5">
        <f>VLOOKUP(B1055, pct_raw!$A$2:$AX$1800, 21, FALSE)</f>
        <v>0</v>
      </c>
      <c r="L1055" s="5">
        <f>VLOOKUP(B1055, pct_raw!$A$2:$AX$1800, 22, FALSE)</f>
        <v>0</v>
      </c>
      <c r="M1055" s="5">
        <f>VLOOKUP(B1055, pct_raw!$A$2:$AX$1800, 23, FALSE)</f>
        <v>0</v>
      </c>
      <c r="N1055" s="5">
        <f>VLOOKUP(B1055, pct_raw!$A$2:$AX$1800, 24, FALSE)</f>
        <v>0</v>
      </c>
      <c r="O1055" s="5">
        <f>VLOOKUP(B1055, pct_raw!$A$2:$AX$1800, 25, FALSE)</f>
        <v>0</v>
      </c>
      <c r="P1055" s="5">
        <f>VLOOKUP(B1055, pct_raw!$A$2:$AX$1800, 26, FALSE)</f>
        <v>0</v>
      </c>
      <c r="Q1055" s="5">
        <f>VLOOKUP(B1055, pct_raw!$A$2:$AX$1800, 27, FALSE)</f>
        <v>1</v>
      </c>
      <c r="R1055" s="5">
        <f>VLOOKUP(B1055, pct_raw!$A$2:$AX$1800, 28, FALSE)</f>
        <v>0</v>
      </c>
      <c r="S1055" s="5">
        <f>VLOOKUP(B1055, pct_raw!$A$2:$AX$1800, 29, FALSE)</f>
        <v>0</v>
      </c>
      <c r="T1055" s="5">
        <f>VLOOKUP(B1055, pct_raw!$A$2:$AX$1800, 30, FALSE)</f>
        <v>0</v>
      </c>
      <c r="U1055" s="5">
        <f>VLOOKUP(B1055, pct_raw!$A$2:$AX$1800, 31, FALSE)</f>
        <v>0</v>
      </c>
      <c r="V1055" s="5">
        <f>VLOOKUP(B1055, pct_raw!$A$2:$AX$1800, 32, FALSE)</f>
        <v>0</v>
      </c>
      <c r="W1055" s="5">
        <f>VLOOKUP(B1055, pct_raw!$A$2:$AX$1800, 33, FALSE)</f>
        <v>0</v>
      </c>
      <c r="X1055" s="5">
        <f>VLOOKUP(B1055, pct_raw!$A$2:$AX$1800, 34, FALSE)</f>
        <v>0</v>
      </c>
      <c r="Y1055" s="5">
        <f>VLOOKUP(B1055, pct_raw!$A$2:$AX$1800, 35, FALSE)</f>
        <v>0</v>
      </c>
      <c r="Z1055" s="5">
        <f>VLOOKUP(B1055, pct_raw!$A$2:$AX$1800, 36, FALSE)</f>
        <v>1</v>
      </c>
      <c r="AA1055" s="5">
        <f>VLOOKUP(B1055, pct_raw!$A$2:$AX$1800, 37, FALSE)</f>
        <v>1</v>
      </c>
      <c r="AB1055" s="5">
        <f>VLOOKUP(B1055, pct_raw!$A$2:$AX$1800, 38, FALSE)</f>
        <v>0</v>
      </c>
      <c r="AC1055" s="5">
        <f>VLOOKUP(B1055, pct_raw!$A$2:$AX$1800, 39, FALSE)</f>
        <v>0</v>
      </c>
      <c r="AD1055" s="5">
        <f>VLOOKUP(B1055, pct_raw!$A$2:$AX$1800, 40, FALSE)</f>
        <v>0</v>
      </c>
      <c r="AE1055" s="5">
        <f>VLOOKUP(B1055, pct_raw!$A$2:$AX$1800, 41, FALSE)</f>
        <v>0</v>
      </c>
      <c r="AF1055" s="5">
        <f>VLOOKUP(B1055, pct_raw!$A$2:$AX$1800, 42, FALSE)</f>
        <v>0</v>
      </c>
      <c r="AG1055" s="5">
        <f>VLOOKUP(B1055, pct_raw!$A$2:$AX$1800, 43, FALSE)</f>
        <v>0</v>
      </c>
      <c r="AH1055" s="5">
        <f>VLOOKUP(B1055, pct_raw!$A$2:$AX$1800, 44, FALSE)</f>
        <v>0</v>
      </c>
      <c r="AI1055" s="5">
        <f>VLOOKUP(B1055, pct_raw!$A$2:$AX$1800, 45, FALSE)</f>
        <v>2</v>
      </c>
      <c r="AJ1055" s="5">
        <f>VLOOKUP(B1055, pct_raw!$A$2:$AX$1800, 46, FALSE)</f>
        <v>4</v>
      </c>
      <c r="AK1055" s="5">
        <f>VLOOKUP(B1055, pct_raw!$A$2:$AX$1800, 47, FALSE)</f>
        <v>0.2</v>
      </c>
      <c r="AL1055" s="5">
        <f>VLOOKUP(B1055, pct_raw!$A$2:$AX$1800, 48, FALSE)</f>
        <v>0</v>
      </c>
      <c r="AM1055" s="5">
        <f>VLOOKUP(B1055, pct_raw!$A$2:$AX$1800, 49, FALSE)</f>
        <v>0</v>
      </c>
      <c r="AN1055" s="5">
        <f>VLOOKUP(B1055, pct_raw!$A$2:$AX$1800, 50, FALSE)</f>
        <v>0</v>
      </c>
    </row>
    <row r="1056" spans="1:40" x14ac:dyDescent="0.2">
      <c r="A1056" s="2" t="s">
        <v>124</v>
      </c>
      <c r="B1056" s="2" t="str">
        <f t="shared" si="16"/>
        <v>Mcclelland</v>
      </c>
      <c r="C1056" s="2" t="s">
        <v>124</v>
      </c>
      <c r="D1056" s="2" t="str">
        <f>VLOOKUP(B1056, pct_raw!$A$2:$AX$1800, 6, FALSE)</f>
        <v xml:space="preserve"> McClelland</v>
      </c>
      <c r="E1056" s="5">
        <f>VLOOKUP(B1056, pct_raw!$A$2:$AX$1800, 15, FALSE)</f>
        <v>6</v>
      </c>
      <c r="F1056" s="5">
        <f>VLOOKUP(B1056, pct_raw!$A$2:$AX$1800, 16, FALSE)</f>
        <v>7</v>
      </c>
      <c r="G1056" s="5">
        <f>VLOOKUP(B1056, pct_raw!$A$2:$AX$1800, 17, FALSE)</f>
        <v>0.12</v>
      </c>
      <c r="H1056">
        <f>VLOOKUP(B1056, pct_raw!$A$2:$AX$1800, 18, FALSE)</f>
        <v>0</v>
      </c>
      <c r="I1056" s="5">
        <f>VLOOKUP(B1056, pct_raw!$A$2:$AX$1800, 19, FALSE)</f>
        <v>0</v>
      </c>
      <c r="J1056">
        <f>VLOOKUP(B1056, pct_raw!$A$2:$AX$1800, 20, FALSE)</f>
        <v>0</v>
      </c>
      <c r="K1056" s="5">
        <f>VLOOKUP(B1056, pct_raw!$A$2:$AX$1800, 21, FALSE)</f>
        <v>5</v>
      </c>
      <c r="L1056" s="5">
        <f>VLOOKUP(B1056, pct_raw!$A$2:$AX$1800, 22, FALSE)</f>
        <v>8</v>
      </c>
      <c r="M1056" s="5">
        <f>VLOOKUP(B1056, pct_raw!$A$2:$AX$1800, 23, FALSE)</f>
        <v>0.12</v>
      </c>
      <c r="N1056" s="5">
        <f>VLOOKUP(B1056, pct_raw!$A$2:$AX$1800, 24, FALSE)</f>
        <v>0</v>
      </c>
      <c r="O1056" s="5">
        <f>VLOOKUP(B1056, pct_raw!$A$2:$AX$1800, 25, FALSE)</f>
        <v>0</v>
      </c>
      <c r="P1056" s="5">
        <f>VLOOKUP(B1056, pct_raw!$A$2:$AX$1800, 26, FALSE)</f>
        <v>0</v>
      </c>
      <c r="Q1056" s="5">
        <f>VLOOKUP(B1056, pct_raw!$A$2:$AX$1800, 27, FALSE)</f>
        <v>7</v>
      </c>
      <c r="R1056" s="5">
        <f>VLOOKUP(B1056, pct_raw!$A$2:$AX$1800, 28, FALSE)</f>
        <v>7</v>
      </c>
      <c r="S1056" s="5">
        <f>VLOOKUP(B1056, pct_raw!$A$2:$AX$1800, 29, FALSE)</f>
        <v>0.12</v>
      </c>
      <c r="T1056" s="5">
        <f>VLOOKUP(B1056, pct_raw!$A$2:$AX$1800, 30, FALSE)</f>
        <v>1</v>
      </c>
      <c r="U1056" s="5">
        <f>VLOOKUP(B1056, pct_raw!$A$2:$AX$1800, 31, FALSE)</f>
        <v>1</v>
      </c>
      <c r="V1056" s="5">
        <f>VLOOKUP(B1056, pct_raw!$A$2:$AX$1800, 32, FALSE)</f>
        <v>0</v>
      </c>
      <c r="W1056" s="5">
        <f>VLOOKUP(B1056, pct_raw!$A$2:$AX$1800, 33, FALSE)</f>
        <v>0</v>
      </c>
      <c r="X1056" s="5">
        <f>VLOOKUP(B1056, pct_raw!$A$2:$AX$1800, 34, FALSE)</f>
        <v>0</v>
      </c>
      <c r="Y1056" s="5">
        <f>VLOOKUP(B1056, pct_raw!$A$2:$AX$1800, 35, FALSE)</f>
        <v>0</v>
      </c>
      <c r="Z1056" s="5">
        <f>VLOOKUP(B1056, pct_raw!$A$2:$AX$1800, 36, FALSE)</f>
        <v>0</v>
      </c>
      <c r="AA1056" s="5">
        <f>VLOOKUP(B1056, pct_raw!$A$2:$AX$1800, 37, FALSE)</f>
        <v>0</v>
      </c>
      <c r="AB1056" s="5">
        <f>VLOOKUP(B1056, pct_raw!$A$2:$AX$1800, 38, FALSE)</f>
        <v>0</v>
      </c>
      <c r="AC1056" s="5">
        <f>VLOOKUP(B1056, pct_raw!$A$2:$AX$1800, 39, FALSE)</f>
        <v>0</v>
      </c>
      <c r="AD1056" s="5">
        <f>VLOOKUP(B1056, pct_raw!$A$2:$AX$1800, 40, FALSE)</f>
        <v>0</v>
      </c>
      <c r="AE1056" s="5">
        <f>VLOOKUP(B1056, pct_raw!$A$2:$AX$1800, 41, FALSE)</f>
        <v>0</v>
      </c>
      <c r="AF1056" s="5">
        <f>VLOOKUP(B1056, pct_raw!$A$2:$AX$1800, 42, FALSE)</f>
        <v>0</v>
      </c>
      <c r="AG1056" s="5">
        <f>VLOOKUP(B1056, pct_raw!$A$2:$AX$1800, 43, FALSE)</f>
        <v>0</v>
      </c>
      <c r="AH1056" s="5">
        <f>VLOOKUP(B1056, pct_raw!$A$2:$AX$1800, 44, FALSE)</f>
        <v>0</v>
      </c>
      <c r="AI1056" s="5">
        <f>VLOOKUP(B1056, pct_raw!$A$2:$AX$1800, 45, FALSE)</f>
        <v>4</v>
      </c>
      <c r="AJ1056" s="5">
        <f>VLOOKUP(B1056, pct_raw!$A$2:$AX$1800, 46, FALSE)</f>
        <v>0</v>
      </c>
      <c r="AK1056" s="5">
        <f>VLOOKUP(B1056, pct_raw!$A$2:$AX$1800, 47, FALSE)</f>
        <v>0</v>
      </c>
      <c r="AL1056" s="5">
        <f>VLOOKUP(B1056, pct_raw!$A$2:$AX$1800, 48, FALSE)</f>
        <v>0</v>
      </c>
      <c r="AM1056" s="5">
        <f>VLOOKUP(B1056, pct_raw!$A$2:$AX$1800, 49, FALSE)</f>
        <v>0</v>
      </c>
      <c r="AN1056" s="5">
        <f>VLOOKUP(B1056, pct_raw!$A$2:$AX$1800, 50, FALSE)</f>
        <v>0</v>
      </c>
    </row>
    <row r="1057" spans="1:40" x14ac:dyDescent="0.2">
      <c r="A1057" s="2" t="s">
        <v>1470</v>
      </c>
      <c r="B1057" s="2" t="str">
        <f t="shared" si="16"/>
        <v>Melrose Monroe Precinct 7</v>
      </c>
      <c r="C1057" s="2" t="s">
        <v>1470</v>
      </c>
      <c r="D1057" s="2" t="str">
        <f>VLOOKUP(B1057, pct_raw!$A$2:$AX$1800, 6, FALSE)</f>
        <v xml:space="preserve"> MELROSE  Monroe Precinct 7</v>
      </c>
      <c r="E1057" s="5">
        <f>VLOOKUP(B1057, pct_raw!$A$2:$AX$1800, 15, FALSE)</f>
        <v>4</v>
      </c>
      <c r="F1057" s="5">
        <f>VLOOKUP(B1057, pct_raw!$A$2:$AX$1800, 16, FALSE)</f>
        <v>6</v>
      </c>
      <c r="G1057" s="5">
        <f>VLOOKUP(B1057, pct_raw!$A$2:$AX$1800, 17, FALSE)</f>
        <v>9.2299999999999993E-2</v>
      </c>
      <c r="H1057">
        <f>VLOOKUP(B1057, pct_raw!$A$2:$AX$1800, 18, FALSE)</f>
        <v>0</v>
      </c>
      <c r="I1057" s="5">
        <f>VLOOKUP(B1057, pct_raw!$A$2:$AX$1800, 19, FALSE)</f>
        <v>0</v>
      </c>
      <c r="J1057">
        <f>VLOOKUP(B1057, pct_raw!$A$2:$AX$1800, 20, FALSE)</f>
        <v>0</v>
      </c>
      <c r="K1057" s="5">
        <f>VLOOKUP(B1057, pct_raw!$A$2:$AX$1800, 21, FALSE)</f>
        <v>6</v>
      </c>
      <c r="L1057" s="5">
        <f>VLOOKUP(B1057, pct_raw!$A$2:$AX$1800, 22, FALSE)</f>
        <v>6</v>
      </c>
      <c r="M1057" s="5">
        <f>VLOOKUP(B1057, pct_raw!$A$2:$AX$1800, 23, FALSE)</f>
        <v>9.2299999999999993E-2</v>
      </c>
      <c r="N1057" s="5">
        <f>VLOOKUP(B1057, pct_raw!$A$2:$AX$1800, 24, FALSE)</f>
        <v>0</v>
      </c>
      <c r="O1057" s="5">
        <f>VLOOKUP(B1057, pct_raw!$A$2:$AX$1800, 25, FALSE)</f>
        <v>0</v>
      </c>
      <c r="P1057" s="5">
        <f>VLOOKUP(B1057, pct_raw!$A$2:$AX$1800, 26, FALSE)</f>
        <v>0</v>
      </c>
      <c r="Q1057" s="5">
        <f>VLOOKUP(B1057, pct_raw!$A$2:$AX$1800, 27, FALSE)</f>
        <v>1</v>
      </c>
      <c r="R1057" s="5">
        <f>VLOOKUP(B1057, pct_raw!$A$2:$AX$1800, 28, FALSE)</f>
        <v>3</v>
      </c>
      <c r="S1057" s="5">
        <f>VLOOKUP(B1057, pct_raw!$A$2:$AX$1800, 29, FALSE)</f>
        <v>4.6199999999999998E-2</v>
      </c>
      <c r="T1057" s="5">
        <f>VLOOKUP(B1057, pct_raw!$A$2:$AX$1800, 30, FALSE)</f>
        <v>0</v>
      </c>
      <c r="U1057" s="5">
        <f>VLOOKUP(B1057, pct_raw!$A$2:$AX$1800, 31, FALSE)</f>
        <v>0</v>
      </c>
      <c r="V1057" s="5">
        <f>VLOOKUP(B1057, pct_raw!$A$2:$AX$1800, 32, FALSE)</f>
        <v>0</v>
      </c>
      <c r="W1057" s="5">
        <f>VLOOKUP(B1057, pct_raw!$A$2:$AX$1800, 33, FALSE)</f>
        <v>0</v>
      </c>
      <c r="X1057" s="5">
        <f>VLOOKUP(B1057, pct_raw!$A$2:$AX$1800, 34, FALSE)</f>
        <v>0</v>
      </c>
      <c r="Y1057" s="5">
        <f>VLOOKUP(B1057, pct_raw!$A$2:$AX$1800, 35, FALSE)</f>
        <v>0</v>
      </c>
      <c r="Z1057" s="5">
        <f>VLOOKUP(B1057, pct_raw!$A$2:$AX$1800, 36, FALSE)</f>
        <v>2</v>
      </c>
      <c r="AA1057" s="5">
        <f>VLOOKUP(B1057, pct_raw!$A$2:$AX$1800, 37, FALSE)</f>
        <v>0</v>
      </c>
      <c r="AB1057" s="5">
        <f>VLOOKUP(B1057, pct_raw!$A$2:$AX$1800, 38, FALSE)</f>
        <v>0</v>
      </c>
      <c r="AC1057" s="5">
        <f>VLOOKUP(B1057, pct_raw!$A$2:$AX$1800, 39, FALSE)</f>
        <v>0</v>
      </c>
      <c r="AD1057" s="5">
        <f>VLOOKUP(B1057, pct_raw!$A$2:$AX$1800, 40, FALSE)</f>
        <v>0</v>
      </c>
      <c r="AE1057" s="5">
        <f>VLOOKUP(B1057, pct_raw!$A$2:$AX$1800, 41, FALSE)</f>
        <v>0</v>
      </c>
      <c r="AF1057" s="5">
        <f>VLOOKUP(B1057, pct_raw!$A$2:$AX$1800, 42, FALSE)</f>
        <v>0</v>
      </c>
      <c r="AG1057" s="5">
        <f>VLOOKUP(B1057, pct_raw!$A$2:$AX$1800, 43, FALSE)</f>
        <v>0</v>
      </c>
      <c r="AH1057" s="5">
        <f>VLOOKUP(B1057, pct_raw!$A$2:$AX$1800, 44, FALSE)</f>
        <v>0</v>
      </c>
      <c r="AI1057" s="5">
        <f>VLOOKUP(B1057, pct_raw!$A$2:$AX$1800, 45, FALSE)</f>
        <v>0</v>
      </c>
      <c r="AJ1057" s="5">
        <f>VLOOKUP(B1057, pct_raw!$A$2:$AX$1800, 46, FALSE)</f>
        <v>0</v>
      </c>
      <c r="AK1057" s="5">
        <f>VLOOKUP(B1057, pct_raw!$A$2:$AX$1800, 47, FALSE)</f>
        <v>0</v>
      </c>
      <c r="AL1057" s="5">
        <f>VLOOKUP(B1057, pct_raw!$A$2:$AX$1800, 48, FALSE)</f>
        <v>2</v>
      </c>
      <c r="AM1057" s="5">
        <f>VLOOKUP(B1057, pct_raw!$A$2:$AX$1800, 49, FALSE)</f>
        <v>0</v>
      </c>
      <c r="AN1057" s="5">
        <f>VLOOKUP(B1057, pct_raw!$A$2:$AX$1800, 50, FALSE)</f>
        <v>0</v>
      </c>
    </row>
    <row r="1058" spans="1:40" x14ac:dyDescent="0.2">
      <c r="A1058" s="2" t="s">
        <v>747</v>
      </c>
      <c r="B1058" s="2" t="str">
        <f t="shared" si="16"/>
        <v>Melvin Precinct 0400</v>
      </c>
      <c r="C1058" s="2" t="s">
        <v>747</v>
      </c>
      <c r="D1058" s="2" t="str">
        <f>VLOOKUP(B1058, pct_raw!$A$2:$AX$1800, 6, FALSE)</f>
        <v xml:space="preserve"> Melvin Precinct 0400</v>
      </c>
      <c r="E1058" s="5">
        <f>VLOOKUP(B1058, pct_raw!$A$2:$AX$1800, 15, FALSE)</f>
        <v>0</v>
      </c>
      <c r="F1058" s="5">
        <f>VLOOKUP(B1058, pct_raw!$A$2:$AX$1800, 16, FALSE)</f>
        <v>0</v>
      </c>
      <c r="G1058" s="5">
        <f>VLOOKUP(B1058, pct_raw!$A$2:$AX$1800, 17, FALSE)</f>
        <v>0</v>
      </c>
      <c r="H1058">
        <f>VLOOKUP(B1058, pct_raw!$A$2:$AX$1800, 18, FALSE)</f>
        <v>0</v>
      </c>
      <c r="I1058" s="5">
        <f>VLOOKUP(B1058, pct_raw!$A$2:$AX$1800, 19, FALSE)</f>
        <v>0</v>
      </c>
      <c r="J1058">
        <f>VLOOKUP(B1058, pct_raw!$A$2:$AX$1800, 20, FALSE)</f>
        <v>0</v>
      </c>
      <c r="K1058" s="5">
        <f>VLOOKUP(B1058, pct_raw!$A$2:$AX$1800, 21, FALSE)</f>
        <v>0</v>
      </c>
      <c r="L1058" s="5">
        <f>VLOOKUP(B1058, pct_raw!$A$2:$AX$1800, 22, FALSE)</f>
        <v>0</v>
      </c>
      <c r="M1058" s="5">
        <f>VLOOKUP(B1058, pct_raw!$A$2:$AX$1800, 23, FALSE)</f>
        <v>0</v>
      </c>
      <c r="N1058" s="5">
        <f>VLOOKUP(B1058, pct_raw!$A$2:$AX$1800, 24, FALSE)</f>
        <v>0</v>
      </c>
      <c r="O1058" s="5">
        <f>VLOOKUP(B1058, pct_raw!$A$2:$AX$1800, 25, FALSE)</f>
        <v>0</v>
      </c>
      <c r="P1058" s="5">
        <f>VLOOKUP(B1058, pct_raw!$A$2:$AX$1800, 26, FALSE)</f>
        <v>0</v>
      </c>
      <c r="Q1058" s="5">
        <f>VLOOKUP(B1058, pct_raw!$A$2:$AX$1800, 27, FALSE)</f>
        <v>2</v>
      </c>
      <c r="R1058" s="5">
        <f>VLOOKUP(B1058, pct_raw!$A$2:$AX$1800, 28, FALSE)</f>
        <v>2</v>
      </c>
      <c r="S1058" s="5">
        <f>VLOOKUP(B1058, pct_raw!$A$2:$AX$1800, 29, FALSE)</f>
        <v>0.1</v>
      </c>
      <c r="T1058" s="5">
        <f>VLOOKUP(B1058, pct_raw!$A$2:$AX$1800, 30, FALSE)</f>
        <v>0</v>
      </c>
      <c r="U1058" s="5">
        <f>VLOOKUP(B1058, pct_raw!$A$2:$AX$1800, 31, FALSE)</f>
        <v>0</v>
      </c>
      <c r="V1058" s="5">
        <f>VLOOKUP(B1058, pct_raw!$A$2:$AX$1800, 32, FALSE)</f>
        <v>0</v>
      </c>
      <c r="W1058" s="5">
        <f>VLOOKUP(B1058, pct_raw!$A$2:$AX$1800, 33, FALSE)</f>
        <v>0</v>
      </c>
      <c r="X1058" s="5">
        <f>VLOOKUP(B1058, pct_raw!$A$2:$AX$1800, 34, FALSE)</f>
        <v>0</v>
      </c>
      <c r="Y1058" s="5">
        <f>VLOOKUP(B1058, pct_raw!$A$2:$AX$1800, 35, FALSE)</f>
        <v>0</v>
      </c>
      <c r="Z1058" s="5">
        <f>VLOOKUP(B1058, pct_raw!$A$2:$AX$1800, 36, FALSE)</f>
        <v>2</v>
      </c>
      <c r="AA1058" s="5">
        <f>VLOOKUP(B1058, pct_raw!$A$2:$AX$1800, 37, FALSE)</f>
        <v>2</v>
      </c>
      <c r="AB1058" s="5">
        <f>VLOOKUP(B1058, pct_raw!$A$2:$AX$1800, 38, FALSE)</f>
        <v>0.1</v>
      </c>
      <c r="AC1058" s="5">
        <f>VLOOKUP(B1058, pct_raw!$A$2:$AX$1800, 39, FALSE)</f>
        <v>0</v>
      </c>
      <c r="AD1058" s="5">
        <f>VLOOKUP(B1058, pct_raw!$A$2:$AX$1800, 40, FALSE)</f>
        <v>0</v>
      </c>
      <c r="AE1058" s="5">
        <f>VLOOKUP(B1058, pct_raw!$A$2:$AX$1800, 41, FALSE)</f>
        <v>0</v>
      </c>
      <c r="AF1058" s="5">
        <f>VLOOKUP(B1058, pct_raw!$A$2:$AX$1800, 42, FALSE)</f>
        <v>0</v>
      </c>
      <c r="AG1058" s="5">
        <f>VLOOKUP(B1058, pct_raw!$A$2:$AX$1800, 43, FALSE)</f>
        <v>0</v>
      </c>
      <c r="AH1058" s="5">
        <f>VLOOKUP(B1058, pct_raw!$A$2:$AX$1800, 44, FALSE)</f>
        <v>0</v>
      </c>
      <c r="AI1058" s="5">
        <f>VLOOKUP(B1058, pct_raw!$A$2:$AX$1800, 45, FALSE)</f>
        <v>0</v>
      </c>
      <c r="AJ1058" s="5">
        <f>VLOOKUP(B1058, pct_raw!$A$2:$AX$1800, 46, FALSE)</f>
        <v>0</v>
      </c>
      <c r="AK1058" s="5">
        <f>VLOOKUP(B1058, pct_raw!$A$2:$AX$1800, 47, FALSE)</f>
        <v>0</v>
      </c>
      <c r="AL1058" s="5">
        <f>VLOOKUP(B1058, pct_raw!$A$2:$AX$1800, 48, FALSE)</f>
        <v>0</v>
      </c>
      <c r="AM1058" s="5">
        <f>VLOOKUP(B1058, pct_raw!$A$2:$AX$1800, 49, FALSE)</f>
        <v>0</v>
      </c>
      <c r="AN1058" s="5">
        <f>VLOOKUP(B1058, pct_raw!$A$2:$AX$1800, 50, FALSE)</f>
        <v>0</v>
      </c>
    </row>
    <row r="1059" spans="1:40" x14ac:dyDescent="0.2">
      <c r="A1059" s="2" t="s">
        <v>248</v>
      </c>
      <c r="B1059" s="2" t="str">
        <f t="shared" si="16"/>
        <v>Mendon</v>
      </c>
      <c r="C1059" s="2" t="s">
        <v>248</v>
      </c>
      <c r="D1059" s="2" t="str">
        <f>VLOOKUP(B1059, pct_raw!$A$2:$AX$1800, 6, FALSE)</f>
        <v xml:space="preserve"> MENDON</v>
      </c>
      <c r="E1059" s="5">
        <f>VLOOKUP(B1059, pct_raw!$A$2:$AX$1800, 15, FALSE)</f>
        <v>8</v>
      </c>
      <c r="F1059" s="5">
        <f>VLOOKUP(B1059, pct_raw!$A$2:$AX$1800, 16, FALSE)</f>
        <v>0</v>
      </c>
      <c r="G1059" s="5">
        <f>VLOOKUP(B1059, pct_raw!$A$2:$AX$1800, 17, FALSE)</f>
        <v>0</v>
      </c>
      <c r="H1059">
        <f>VLOOKUP(B1059, pct_raw!$A$2:$AX$1800, 18, FALSE)</f>
        <v>0</v>
      </c>
      <c r="I1059" s="5">
        <f>VLOOKUP(B1059, pct_raw!$A$2:$AX$1800, 19, FALSE)</f>
        <v>0</v>
      </c>
      <c r="J1059">
        <f>VLOOKUP(B1059, pct_raw!$A$2:$AX$1800, 20, FALSE)</f>
        <v>0</v>
      </c>
      <c r="K1059" s="5">
        <f>VLOOKUP(B1059, pct_raw!$A$2:$AX$1800, 21, FALSE)</f>
        <v>36</v>
      </c>
      <c r="L1059" s="5">
        <f>VLOOKUP(B1059, pct_raw!$A$2:$AX$1800, 22, FALSE)</f>
        <v>40</v>
      </c>
      <c r="M1059" s="5">
        <f>VLOOKUP(B1059, pct_raw!$A$2:$AX$1800, 23, FALSE)</f>
        <v>0.66669999999999996</v>
      </c>
      <c r="N1059" s="5">
        <f>VLOOKUP(B1059, pct_raw!$A$2:$AX$1800, 24, FALSE)</f>
        <v>0</v>
      </c>
      <c r="O1059" s="5">
        <f>VLOOKUP(B1059, pct_raw!$A$2:$AX$1800, 25, FALSE)</f>
        <v>0</v>
      </c>
      <c r="P1059" s="5">
        <f>VLOOKUP(B1059, pct_raw!$A$2:$AX$1800, 26, FALSE)</f>
        <v>0</v>
      </c>
      <c r="Q1059" s="5">
        <f>VLOOKUP(B1059, pct_raw!$A$2:$AX$1800, 27, FALSE)</f>
        <v>14</v>
      </c>
      <c r="R1059" s="5">
        <f>VLOOKUP(B1059, pct_raw!$A$2:$AX$1800, 28, FALSE)</f>
        <v>17</v>
      </c>
      <c r="S1059" s="5">
        <f>VLOOKUP(B1059, pct_raw!$A$2:$AX$1800, 29, FALSE)</f>
        <v>0.33329999999999999</v>
      </c>
      <c r="T1059" s="5">
        <f>VLOOKUP(B1059, pct_raw!$A$2:$AX$1800, 30, FALSE)</f>
        <v>0</v>
      </c>
      <c r="U1059" s="5">
        <f>VLOOKUP(B1059, pct_raw!$A$2:$AX$1800, 31, FALSE)</f>
        <v>0</v>
      </c>
      <c r="V1059" s="5">
        <f>VLOOKUP(B1059, pct_raw!$A$2:$AX$1800, 32, FALSE)</f>
        <v>0</v>
      </c>
      <c r="W1059" s="5">
        <f>VLOOKUP(B1059, pct_raw!$A$2:$AX$1800, 33, FALSE)</f>
        <v>0</v>
      </c>
      <c r="X1059" s="5">
        <f>VLOOKUP(B1059, pct_raw!$A$2:$AX$1800, 34, FALSE)</f>
        <v>0</v>
      </c>
      <c r="Y1059" s="5">
        <f>VLOOKUP(B1059, pct_raw!$A$2:$AX$1800, 35, FALSE)</f>
        <v>0</v>
      </c>
      <c r="Z1059" s="5">
        <f>VLOOKUP(B1059, pct_raw!$A$2:$AX$1800, 36, FALSE)</f>
        <v>15</v>
      </c>
      <c r="AA1059" s="5">
        <f>VLOOKUP(B1059, pct_raw!$A$2:$AX$1800, 37, FALSE)</f>
        <v>19</v>
      </c>
      <c r="AB1059" s="5">
        <f>VLOOKUP(B1059, pct_raw!$A$2:$AX$1800, 38, FALSE)</f>
        <v>0.33329999999999999</v>
      </c>
      <c r="AC1059" s="5">
        <f>VLOOKUP(B1059, pct_raw!$A$2:$AX$1800, 39, FALSE)</f>
        <v>2</v>
      </c>
      <c r="AD1059" s="5">
        <f>VLOOKUP(B1059, pct_raw!$A$2:$AX$1800, 40, FALSE)</f>
        <v>0</v>
      </c>
      <c r="AE1059" s="5">
        <f>VLOOKUP(B1059, pct_raw!$A$2:$AX$1800, 41, FALSE)</f>
        <v>0</v>
      </c>
      <c r="AF1059" s="5">
        <f>VLOOKUP(B1059, pct_raw!$A$2:$AX$1800, 42, FALSE)</f>
        <v>0</v>
      </c>
      <c r="AG1059" s="5">
        <f>VLOOKUP(B1059, pct_raw!$A$2:$AX$1800, 43, FALSE)</f>
        <v>4</v>
      </c>
      <c r="AH1059" s="5">
        <f>VLOOKUP(B1059, pct_raw!$A$2:$AX$1800, 44, FALSE)</f>
        <v>0</v>
      </c>
      <c r="AI1059" s="5">
        <f>VLOOKUP(B1059, pct_raw!$A$2:$AX$1800, 45, FALSE)</f>
        <v>5</v>
      </c>
      <c r="AJ1059" s="5">
        <f>VLOOKUP(B1059, pct_raw!$A$2:$AX$1800, 46, FALSE)</f>
        <v>0</v>
      </c>
      <c r="AK1059" s="5">
        <f>VLOOKUP(B1059, pct_raw!$A$2:$AX$1800, 47, FALSE)</f>
        <v>0</v>
      </c>
      <c r="AL1059" s="5">
        <f>VLOOKUP(B1059, pct_raw!$A$2:$AX$1800, 48, FALSE)</f>
        <v>0</v>
      </c>
      <c r="AM1059" s="5">
        <f>VLOOKUP(B1059, pct_raw!$A$2:$AX$1800, 49, FALSE)</f>
        <v>0</v>
      </c>
      <c r="AN1059" s="5">
        <f>VLOOKUP(B1059, pct_raw!$A$2:$AX$1800, 50, FALSE)</f>
        <v>0</v>
      </c>
    </row>
    <row r="1060" spans="1:40" x14ac:dyDescent="0.2">
      <c r="A1060" s="2" t="s">
        <v>478</v>
      </c>
      <c r="B1060" s="2" t="str">
        <f t="shared" si="16"/>
        <v>Middle Precinct</v>
      </c>
      <c r="C1060" s="2" t="s">
        <v>478</v>
      </c>
      <c r="D1060" s="2" t="str">
        <f>VLOOKUP(B1060, pct_raw!$A$2:$AX$1800, 6, FALSE)</f>
        <v xml:space="preserve"> Middle Precinct</v>
      </c>
      <c r="E1060" s="5">
        <f>VLOOKUP(B1060, pct_raw!$A$2:$AX$1800, 15, FALSE)</f>
        <v>1</v>
      </c>
      <c r="F1060" s="5">
        <f>VLOOKUP(B1060, pct_raw!$A$2:$AX$1800, 16, FALSE)</f>
        <v>0</v>
      </c>
      <c r="G1060" s="5">
        <f>VLOOKUP(B1060, pct_raw!$A$2:$AX$1800, 17, FALSE)</f>
        <v>0</v>
      </c>
      <c r="H1060">
        <f>VLOOKUP(B1060, pct_raw!$A$2:$AX$1800, 18, FALSE)</f>
        <v>0</v>
      </c>
      <c r="I1060" s="5">
        <f>VLOOKUP(B1060, pct_raw!$A$2:$AX$1800, 19, FALSE)</f>
        <v>0</v>
      </c>
      <c r="J1060">
        <f>VLOOKUP(B1060, pct_raw!$A$2:$AX$1800, 20, FALSE)</f>
        <v>0</v>
      </c>
      <c r="K1060" s="5">
        <f>VLOOKUP(B1060, pct_raw!$A$2:$AX$1800, 21, FALSE)</f>
        <v>6</v>
      </c>
      <c r="L1060" s="5">
        <f>VLOOKUP(B1060, pct_raw!$A$2:$AX$1800, 22, FALSE)</f>
        <v>7</v>
      </c>
      <c r="M1060" s="5">
        <f>VLOOKUP(B1060, pct_raw!$A$2:$AX$1800, 23, FALSE)</f>
        <v>0.24</v>
      </c>
      <c r="N1060" s="5">
        <f>VLOOKUP(B1060, pct_raw!$A$2:$AX$1800, 24, FALSE)</f>
        <v>0</v>
      </c>
      <c r="O1060" s="5">
        <f>VLOOKUP(B1060, pct_raw!$A$2:$AX$1800, 25, FALSE)</f>
        <v>0</v>
      </c>
      <c r="P1060" s="5">
        <f>VLOOKUP(B1060, pct_raw!$A$2:$AX$1800, 26, FALSE)</f>
        <v>0</v>
      </c>
      <c r="Q1060" s="5">
        <f>VLOOKUP(B1060, pct_raw!$A$2:$AX$1800, 27, FALSE)</f>
        <v>5</v>
      </c>
      <c r="R1060" s="5">
        <f>VLOOKUP(B1060, pct_raw!$A$2:$AX$1800, 28, FALSE)</f>
        <v>5</v>
      </c>
      <c r="S1060" s="5">
        <f>VLOOKUP(B1060, pct_raw!$A$2:$AX$1800, 29, FALSE)</f>
        <v>0.16</v>
      </c>
      <c r="T1060" s="5">
        <f>VLOOKUP(B1060, pct_raw!$A$2:$AX$1800, 30, FALSE)</f>
        <v>0</v>
      </c>
      <c r="U1060" s="5">
        <f>VLOOKUP(B1060, pct_raw!$A$2:$AX$1800, 31, FALSE)</f>
        <v>0</v>
      </c>
      <c r="V1060" s="5">
        <f>VLOOKUP(B1060, pct_raw!$A$2:$AX$1800, 32, FALSE)</f>
        <v>0</v>
      </c>
      <c r="W1060" s="5">
        <f>VLOOKUP(B1060, pct_raw!$A$2:$AX$1800, 33, FALSE)</f>
        <v>0</v>
      </c>
      <c r="X1060" s="5">
        <f>VLOOKUP(B1060, pct_raw!$A$2:$AX$1800, 34, FALSE)</f>
        <v>0</v>
      </c>
      <c r="Y1060" s="5">
        <f>VLOOKUP(B1060, pct_raw!$A$2:$AX$1800, 35, FALSE)</f>
        <v>0</v>
      </c>
      <c r="Z1060" s="5">
        <f>VLOOKUP(B1060, pct_raw!$A$2:$AX$1800, 36, FALSE)</f>
        <v>3</v>
      </c>
      <c r="AA1060" s="5">
        <f>VLOOKUP(B1060, pct_raw!$A$2:$AX$1800, 37, FALSE)</f>
        <v>4</v>
      </c>
      <c r="AB1060" s="5">
        <f>VLOOKUP(B1060, pct_raw!$A$2:$AX$1800, 38, FALSE)</f>
        <v>0.08</v>
      </c>
      <c r="AC1060" s="5">
        <f>VLOOKUP(B1060, pct_raw!$A$2:$AX$1800, 39, FALSE)</f>
        <v>1</v>
      </c>
      <c r="AD1060" s="5">
        <f>VLOOKUP(B1060, pct_raw!$A$2:$AX$1800, 40, FALSE)</f>
        <v>0</v>
      </c>
      <c r="AE1060" s="5">
        <f>VLOOKUP(B1060, pct_raw!$A$2:$AX$1800, 41, FALSE)</f>
        <v>0</v>
      </c>
      <c r="AF1060" s="5">
        <f>VLOOKUP(B1060, pct_raw!$A$2:$AX$1800, 42, FALSE)</f>
        <v>0</v>
      </c>
      <c r="AG1060" s="5">
        <f>VLOOKUP(B1060, pct_raw!$A$2:$AX$1800, 43, FALSE)</f>
        <v>0</v>
      </c>
      <c r="AH1060" s="5">
        <f>VLOOKUP(B1060, pct_raw!$A$2:$AX$1800, 44, FALSE)</f>
        <v>0</v>
      </c>
      <c r="AI1060" s="5">
        <f>VLOOKUP(B1060, pct_raw!$A$2:$AX$1800, 45, FALSE)</f>
        <v>0</v>
      </c>
      <c r="AJ1060" s="5">
        <f>VLOOKUP(B1060, pct_raw!$A$2:$AX$1800, 46, FALSE)</f>
        <v>0</v>
      </c>
      <c r="AK1060" s="5">
        <f>VLOOKUP(B1060, pct_raw!$A$2:$AX$1800, 47, FALSE)</f>
        <v>0</v>
      </c>
      <c r="AL1060" s="5">
        <f>VLOOKUP(B1060, pct_raw!$A$2:$AX$1800, 48, FALSE)</f>
        <v>0</v>
      </c>
      <c r="AM1060" s="5">
        <f>VLOOKUP(B1060, pct_raw!$A$2:$AX$1800, 49, FALSE)</f>
        <v>0</v>
      </c>
      <c r="AN1060" s="5">
        <f>VLOOKUP(B1060, pct_raw!$A$2:$AX$1800, 50, FALSE)</f>
        <v>0</v>
      </c>
    </row>
    <row r="1061" spans="1:40" x14ac:dyDescent="0.2">
      <c r="A1061" s="2" t="s">
        <v>434</v>
      </c>
      <c r="B1061" s="2" t="str">
        <f t="shared" si="16"/>
        <v>Middlefield Newton</v>
      </c>
      <c r="C1061" s="2" t="s">
        <v>4777</v>
      </c>
      <c r="D1061" s="2" t="str">
        <f>VLOOKUP(B1061, pct_raw!$A$2:$AX$1800, 6, FALSE)</f>
        <v xml:space="preserve"> Middlefield Newton</v>
      </c>
      <c r="E1061" s="5">
        <f>VLOOKUP(B1061, pct_raw!$A$2:$AX$1800, 15, FALSE)</f>
        <v>7</v>
      </c>
      <c r="F1061" s="5">
        <f>VLOOKUP(B1061, pct_raw!$A$2:$AX$1800, 16, FALSE)</f>
        <v>7</v>
      </c>
      <c r="G1061" s="5">
        <f>VLOOKUP(B1061, pct_raw!$A$2:$AX$1800, 17, FALSE)</f>
        <v>0.1368</v>
      </c>
      <c r="H1061">
        <f>VLOOKUP(B1061, pct_raw!$A$2:$AX$1800, 18, FALSE)</f>
        <v>0</v>
      </c>
      <c r="I1061" s="5">
        <f>VLOOKUP(B1061, pct_raw!$A$2:$AX$1800, 19, FALSE)</f>
        <v>0</v>
      </c>
      <c r="J1061">
        <f>VLOOKUP(B1061, pct_raw!$A$2:$AX$1800, 20, FALSE)</f>
        <v>0</v>
      </c>
      <c r="K1061" s="5">
        <f>VLOOKUP(B1061, pct_raw!$A$2:$AX$1800, 21, FALSE)</f>
        <v>6</v>
      </c>
      <c r="L1061" s="5">
        <f>VLOOKUP(B1061, pct_raw!$A$2:$AX$1800, 22, FALSE)</f>
        <v>9</v>
      </c>
      <c r="M1061" s="5">
        <f>VLOOKUP(B1061, pct_raw!$A$2:$AX$1800, 23, FALSE)</f>
        <v>0.1368</v>
      </c>
      <c r="N1061" s="5">
        <f>VLOOKUP(B1061, pct_raw!$A$2:$AX$1800, 24, FALSE)</f>
        <v>0</v>
      </c>
      <c r="O1061" s="5">
        <f>VLOOKUP(B1061, pct_raw!$A$2:$AX$1800, 25, FALSE)</f>
        <v>0</v>
      </c>
      <c r="P1061" s="5">
        <f>VLOOKUP(B1061, pct_raw!$A$2:$AX$1800, 26, FALSE)</f>
        <v>0</v>
      </c>
      <c r="Q1061" s="5">
        <f>VLOOKUP(B1061, pct_raw!$A$2:$AX$1800, 27, FALSE)</f>
        <v>6</v>
      </c>
      <c r="R1061" s="5">
        <f>VLOOKUP(B1061, pct_raw!$A$2:$AX$1800, 28, FALSE)</f>
        <v>6</v>
      </c>
      <c r="S1061" s="5">
        <f>VLOOKUP(B1061, pct_raw!$A$2:$AX$1800, 29, FALSE)</f>
        <v>0.1368</v>
      </c>
      <c r="T1061" s="5">
        <f>VLOOKUP(B1061, pct_raw!$A$2:$AX$1800, 30, FALSE)</f>
        <v>0</v>
      </c>
      <c r="U1061" s="5">
        <f>VLOOKUP(B1061, pct_raw!$A$2:$AX$1800, 31, FALSE)</f>
        <v>0</v>
      </c>
      <c r="V1061" s="5">
        <f>VLOOKUP(B1061, pct_raw!$A$2:$AX$1800, 32, FALSE)</f>
        <v>0</v>
      </c>
      <c r="W1061" s="5">
        <f>VLOOKUP(B1061, pct_raw!$A$2:$AX$1800, 33, FALSE)</f>
        <v>0</v>
      </c>
      <c r="X1061" s="5">
        <f>VLOOKUP(B1061, pct_raw!$A$2:$AX$1800, 34, FALSE)</f>
        <v>0</v>
      </c>
      <c r="Y1061" s="5">
        <f>VLOOKUP(B1061, pct_raw!$A$2:$AX$1800, 35, FALSE)</f>
        <v>0</v>
      </c>
      <c r="Z1061" s="5">
        <f>VLOOKUP(B1061, pct_raw!$A$2:$AX$1800, 36, FALSE)</f>
        <v>0</v>
      </c>
      <c r="AA1061" s="5">
        <f>VLOOKUP(B1061, pct_raw!$A$2:$AX$1800, 37, FALSE)</f>
        <v>0</v>
      </c>
      <c r="AB1061" s="5">
        <f>VLOOKUP(B1061, pct_raw!$A$2:$AX$1800, 38, FALSE)</f>
        <v>0</v>
      </c>
      <c r="AC1061" s="5">
        <f>VLOOKUP(B1061, pct_raw!$A$2:$AX$1800, 39, FALSE)</f>
        <v>0</v>
      </c>
      <c r="AD1061" s="5">
        <f>VLOOKUP(B1061, pct_raw!$A$2:$AX$1800, 40, FALSE)</f>
        <v>0</v>
      </c>
      <c r="AE1061" s="5">
        <f>VLOOKUP(B1061, pct_raw!$A$2:$AX$1800, 41, FALSE)</f>
        <v>0</v>
      </c>
      <c r="AF1061" s="5">
        <f>VLOOKUP(B1061, pct_raw!$A$2:$AX$1800, 42, FALSE)</f>
        <v>0</v>
      </c>
      <c r="AG1061" s="5">
        <f>VLOOKUP(B1061, pct_raw!$A$2:$AX$1800, 43, FALSE)</f>
        <v>0</v>
      </c>
      <c r="AH1061" s="5">
        <f>VLOOKUP(B1061, pct_raw!$A$2:$AX$1800, 44, FALSE)</f>
        <v>0</v>
      </c>
      <c r="AI1061" s="5">
        <f>VLOOKUP(B1061, pct_raw!$A$2:$AX$1800, 45, FALSE)</f>
        <v>2</v>
      </c>
      <c r="AJ1061" s="5">
        <f>VLOOKUP(B1061, pct_raw!$A$2:$AX$1800, 46, FALSE)</f>
        <v>0</v>
      </c>
      <c r="AK1061" s="5">
        <f>VLOOKUP(B1061, pct_raw!$A$2:$AX$1800, 47, FALSE)</f>
        <v>0</v>
      </c>
      <c r="AL1061" s="5">
        <f>VLOOKUP(B1061, pct_raw!$A$2:$AX$1800, 48, FALSE)</f>
        <v>2</v>
      </c>
      <c r="AM1061" s="5">
        <f>VLOOKUP(B1061, pct_raw!$A$2:$AX$1800, 49, FALSE)</f>
        <v>0</v>
      </c>
      <c r="AN1061" s="5">
        <f>VLOOKUP(B1061, pct_raw!$A$2:$AX$1800, 50, FALSE)</f>
        <v>0</v>
      </c>
    </row>
    <row r="1062" spans="1:40" x14ac:dyDescent="0.2">
      <c r="A1062" s="2" t="s">
        <v>833</v>
      </c>
      <c r="B1062" s="2" t="str">
        <f t="shared" si="16"/>
        <v>Milford Township</v>
      </c>
      <c r="C1062" s="2" t="s">
        <v>833</v>
      </c>
      <c r="D1062" s="2" t="str">
        <f>VLOOKUP(B1062, pct_raw!$A$2:$AX$1800, 6, FALSE)</f>
        <v xml:space="preserve"> Milford Township</v>
      </c>
      <c r="E1062" s="5">
        <f>VLOOKUP(B1062, pct_raw!$A$2:$AX$1800, 15, FALSE)</f>
        <v>0</v>
      </c>
      <c r="F1062" s="5">
        <f>VLOOKUP(B1062, pct_raw!$A$2:$AX$1800, 16, FALSE)</f>
        <v>0</v>
      </c>
      <c r="G1062" s="5">
        <f>VLOOKUP(B1062, pct_raw!$A$2:$AX$1800, 17, FALSE)</f>
        <v>0</v>
      </c>
      <c r="H1062">
        <f>VLOOKUP(B1062, pct_raw!$A$2:$AX$1800, 18, FALSE)</f>
        <v>0</v>
      </c>
      <c r="I1062" s="5">
        <f>VLOOKUP(B1062, pct_raw!$A$2:$AX$1800, 19, FALSE)</f>
        <v>0</v>
      </c>
      <c r="J1062">
        <f>VLOOKUP(B1062, pct_raw!$A$2:$AX$1800, 20, FALSE)</f>
        <v>0</v>
      </c>
      <c r="K1062" s="5">
        <f>VLOOKUP(B1062, pct_raw!$A$2:$AX$1800, 21, FALSE)</f>
        <v>0</v>
      </c>
      <c r="L1062" s="5">
        <f>VLOOKUP(B1062, pct_raw!$A$2:$AX$1800, 22, FALSE)</f>
        <v>0</v>
      </c>
      <c r="M1062" s="5">
        <f>VLOOKUP(B1062, pct_raw!$A$2:$AX$1800, 23, FALSE)</f>
        <v>0</v>
      </c>
      <c r="N1062" s="5">
        <f>VLOOKUP(B1062, pct_raw!$A$2:$AX$1800, 24, FALSE)</f>
        <v>0</v>
      </c>
      <c r="O1062" s="5">
        <f>VLOOKUP(B1062, pct_raw!$A$2:$AX$1800, 25, FALSE)</f>
        <v>0</v>
      </c>
      <c r="P1062" s="5">
        <f>VLOOKUP(B1062, pct_raw!$A$2:$AX$1800, 26, FALSE)</f>
        <v>0</v>
      </c>
      <c r="Q1062" s="5">
        <f>VLOOKUP(B1062, pct_raw!$A$2:$AX$1800, 27, FALSE)</f>
        <v>19</v>
      </c>
      <c r="R1062" s="5">
        <f>VLOOKUP(B1062, pct_raw!$A$2:$AX$1800, 28, FALSE)</f>
        <v>19</v>
      </c>
      <c r="S1062" s="5">
        <f>VLOOKUP(B1062, pct_raw!$A$2:$AX$1800, 29, FALSE)</f>
        <v>0.41499999999999998</v>
      </c>
      <c r="T1062" s="5">
        <f>VLOOKUP(B1062, pct_raw!$A$2:$AX$1800, 30, FALSE)</f>
        <v>0</v>
      </c>
      <c r="U1062" s="5">
        <f>VLOOKUP(B1062, pct_raw!$A$2:$AX$1800, 31, FALSE)</f>
        <v>0</v>
      </c>
      <c r="V1062" s="5">
        <f>VLOOKUP(B1062, pct_raw!$A$2:$AX$1800, 32, FALSE)</f>
        <v>0</v>
      </c>
      <c r="W1062" s="5">
        <f>VLOOKUP(B1062, pct_raw!$A$2:$AX$1800, 33, FALSE)</f>
        <v>0</v>
      </c>
      <c r="X1062" s="5">
        <f>VLOOKUP(B1062, pct_raw!$A$2:$AX$1800, 34, FALSE)</f>
        <v>0</v>
      </c>
      <c r="Y1062" s="5">
        <f>VLOOKUP(B1062, pct_raw!$A$2:$AX$1800, 35, FALSE)</f>
        <v>0</v>
      </c>
      <c r="Z1062" s="5">
        <f>VLOOKUP(B1062, pct_raw!$A$2:$AX$1800, 36, FALSE)</f>
        <v>16</v>
      </c>
      <c r="AA1062" s="5">
        <f>VLOOKUP(B1062, pct_raw!$A$2:$AX$1800, 37, FALSE)</f>
        <v>16</v>
      </c>
      <c r="AB1062" s="5">
        <f>VLOOKUP(B1062, pct_raw!$A$2:$AX$1800, 38, FALSE)</f>
        <v>0</v>
      </c>
      <c r="AC1062" s="5">
        <f>VLOOKUP(B1062, pct_raw!$A$2:$AX$1800, 39, FALSE)</f>
        <v>0</v>
      </c>
      <c r="AD1062" s="5">
        <f>VLOOKUP(B1062, pct_raw!$A$2:$AX$1800, 40, FALSE)</f>
        <v>0</v>
      </c>
      <c r="AE1062" s="5">
        <f>VLOOKUP(B1062, pct_raw!$A$2:$AX$1800, 41, FALSE)</f>
        <v>0</v>
      </c>
      <c r="AF1062" s="5">
        <f>VLOOKUP(B1062, pct_raw!$A$2:$AX$1800, 42, FALSE)</f>
        <v>0</v>
      </c>
      <c r="AG1062" s="5">
        <f>VLOOKUP(B1062, pct_raw!$A$2:$AX$1800, 43, FALSE)</f>
        <v>0</v>
      </c>
      <c r="AH1062" s="5">
        <f>VLOOKUP(B1062, pct_raw!$A$2:$AX$1800, 44, FALSE)</f>
        <v>0</v>
      </c>
      <c r="AI1062" s="5">
        <f>VLOOKUP(B1062, pct_raw!$A$2:$AX$1800, 45, FALSE)</f>
        <v>4</v>
      </c>
      <c r="AJ1062" s="5">
        <f>VLOOKUP(B1062, pct_raw!$A$2:$AX$1800, 46, FALSE)</f>
        <v>4</v>
      </c>
      <c r="AK1062" s="5">
        <f>VLOOKUP(B1062, pct_raw!$A$2:$AX$1800, 47, FALSE)</f>
        <v>0</v>
      </c>
      <c r="AL1062" s="5">
        <f>VLOOKUP(B1062, pct_raw!$A$2:$AX$1800, 48, FALSE)</f>
        <v>0</v>
      </c>
      <c r="AM1062" s="5">
        <f>VLOOKUP(B1062, pct_raw!$A$2:$AX$1800, 49, FALSE)</f>
        <v>0</v>
      </c>
      <c r="AN1062" s="5">
        <f>VLOOKUP(B1062, pct_raw!$A$2:$AX$1800, 50, FALSE)</f>
        <v>0</v>
      </c>
    </row>
    <row r="1063" spans="1:40" x14ac:dyDescent="0.2">
      <c r="A1063" s="2" t="s">
        <v>505</v>
      </c>
      <c r="B1063" s="2" t="str">
        <f t="shared" si="16"/>
        <v>Milo Prairie</v>
      </c>
      <c r="C1063" s="2" t="s">
        <v>5007</v>
      </c>
      <c r="D1063" s="2" t="str">
        <f>VLOOKUP(B1063, pct_raw!$A$2:$AX$1800, 6, FALSE)</f>
        <v xml:space="preserve"> Milo Prairie</v>
      </c>
      <c r="E1063" s="5">
        <f>VLOOKUP(B1063, pct_raw!$A$2:$AX$1800, 15, FALSE)</f>
        <v>10</v>
      </c>
      <c r="F1063" s="5">
        <f>VLOOKUP(B1063, pct_raw!$A$2:$AX$1800, 16, FALSE)</f>
        <v>10</v>
      </c>
      <c r="G1063" s="5">
        <f>VLOOKUP(B1063, pct_raw!$A$2:$AX$1800, 17, FALSE)</f>
        <v>0.22500000000000001</v>
      </c>
      <c r="H1063">
        <f>VLOOKUP(B1063, pct_raw!$A$2:$AX$1800, 18, FALSE)</f>
        <v>0</v>
      </c>
      <c r="I1063" s="5">
        <f>VLOOKUP(B1063, pct_raw!$A$2:$AX$1800, 19, FALSE)</f>
        <v>0</v>
      </c>
      <c r="J1063">
        <f>VLOOKUP(B1063, pct_raw!$A$2:$AX$1800, 20, FALSE)</f>
        <v>0</v>
      </c>
      <c r="K1063" s="5">
        <f>VLOOKUP(B1063, pct_raw!$A$2:$AX$1800, 21, FALSE)</f>
        <v>0</v>
      </c>
      <c r="L1063" s="5">
        <f>VLOOKUP(B1063, pct_raw!$A$2:$AX$1800, 22, FALSE)</f>
        <v>0</v>
      </c>
      <c r="M1063" s="5">
        <f>VLOOKUP(B1063, pct_raw!$A$2:$AX$1800, 23, FALSE)</f>
        <v>0</v>
      </c>
      <c r="N1063" s="5">
        <f>VLOOKUP(B1063, pct_raw!$A$2:$AX$1800, 24, FALSE)</f>
        <v>0</v>
      </c>
      <c r="O1063" s="5">
        <f>VLOOKUP(B1063, pct_raw!$A$2:$AX$1800, 25, FALSE)</f>
        <v>0</v>
      </c>
      <c r="P1063" s="5">
        <f>VLOOKUP(B1063, pct_raw!$A$2:$AX$1800, 26, FALSE)</f>
        <v>0</v>
      </c>
      <c r="Q1063" s="5">
        <f>VLOOKUP(B1063, pct_raw!$A$2:$AX$1800, 27, FALSE)</f>
        <v>11</v>
      </c>
      <c r="R1063" s="5">
        <f>VLOOKUP(B1063, pct_raw!$A$2:$AX$1800, 28, FALSE)</f>
        <v>11</v>
      </c>
      <c r="S1063" s="5">
        <f>VLOOKUP(B1063, pct_raw!$A$2:$AX$1800, 29, FALSE)</f>
        <v>0.3</v>
      </c>
      <c r="T1063" s="5">
        <f>VLOOKUP(B1063, pct_raw!$A$2:$AX$1800, 30, FALSE)</f>
        <v>0</v>
      </c>
      <c r="U1063" s="5">
        <f>VLOOKUP(B1063, pct_raw!$A$2:$AX$1800, 31, FALSE)</f>
        <v>0</v>
      </c>
      <c r="V1063" s="5">
        <f>VLOOKUP(B1063, pct_raw!$A$2:$AX$1800, 32, FALSE)</f>
        <v>0</v>
      </c>
      <c r="W1063" s="5">
        <f>VLOOKUP(B1063, pct_raw!$A$2:$AX$1800, 33, FALSE)</f>
        <v>0</v>
      </c>
      <c r="X1063" s="5">
        <f>VLOOKUP(B1063, pct_raw!$A$2:$AX$1800, 34, FALSE)</f>
        <v>0</v>
      </c>
      <c r="Y1063" s="5">
        <f>VLOOKUP(B1063, pct_raw!$A$2:$AX$1800, 35, FALSE)</f>
        <v>0</v>
      </c>
      <c r="Z1063" s="5">
        <f>VLOOKUP(B1063, pct_raw!$A$2:$AX$1800, 36, FALSE)</f>
        <v>6</v>
      </c>
      <c r="AA1063" s="5">
        <f>VLOOKUP(B1063, pct_raw!$A$2:$AX$1800, 37, FALSE)</f>
        <v>0</v>
      </c>
      <c r="AB1063" s="5">
        <f>VLOOKUP(B1063, pct_raw!$A$2:$AX$1800, 38, FALSE)</f>
        <v>0</v>
      </c>
      <c r="AC1063" s="5">
        <f>VLOOKUP(B1063, pct_raw!$A$2:$AX$1800, 39, FALSE)</f>
        <v>0</v>
      </c>
      <c r="AD1063" s="5">
        <f>VLOOKUP(B1063, pct_raw!$A$2:$AX$1800, 40, FALSE)</f>
        <v>0</v>
      </c>
      <c r="AE1063" s="5">
        <f>VLOOKUP(B1063, pct_raw!$A$2:$AX$1800, 41, FALSE)</f>
        <v>0</v>
      </c>
      <c r="AF1063" s="5">
        <f>VLOOKUP(B1063, pct_raw!$A$2:$AX$1800, 42, FALSE)</f>
        <v>0</v>
      </c>
      <c r="AG1063" s="5">
        <f>VLOOKUP(B1063, pct_raw!$A$2:$AX$1800, 43, FALSE)</f>
        <v>4</v>
      </c>
      <c r="AH1063" s="5">
        <f>VLOOKUP(B1063, pct_raw!$A$2:$AX$1800, 44, FALSE)</f>
        <v>0</v>
      </c>
      <c r="AI1063" s="5">
        <f>VLOOKUP(B1063, pct_raw!$A$2:$AX$1800, 45, FALSE)</f>
        <v>15</v>
      </c>
      <c r="AJ1063" s="5">
        <f>VLOOKUP(B1063, pct_raw!$A$2:$AX$1800, 46, FALSE)</f>
        <v>17</v>
      </c>
      <c r="AK1063" s="5">
        <f>VLOOKUP(B1063, pct_raw!$A$2:$AX$1800, 47, FALSE)</f>
        <v>0.375</v>
      </c>
      <c r="AL1063" s="5">
        <f>VLOOKUP(B1063, pct_raw!$A$2:$AX$1800, 48, FALSE)</f>
        <v>0</v>
      </c>
      <c r="AM1063" s="5">
        <f>VLOOKUP(B1063, pct_raw!$A$2:$AX$1800, 49, FALSE)</f>
        <v>0</v>
      </c>
      <c r="AN1063" s="5">
        <f>VLOOKUP(B1063, pct_raw!$A$2:$AX$1800, 50, FALSE)</f>
        <v>0</v>
      </c>
    </row>
    <row r="1064" spans="1:40" x14ac:dyDescent="0.2">
      <c r="A1064" s="2" t="s">
        <v>1471</v>
      </c>
      <c r="B1064" s="2" t="str">
        <f t="shared" si="16"/>
        <v>Milton</v>
      </c>
      <c r="C1064" s="2" t="s">
        <v>1471</v>
      </c>
      <c r="D1064" s="2" t="str">
        <f>VLOOKUP(B1064, pct_raw!$A$2:$AX$1800, 6, FALSE)</f>
        <v xml:space="preserve"> Milton</v>
      </c>
      <c r="E1064" s="5">
        <f>VLOOKUP(B1064, pct_raw!$A$2:$AX$1800, 15, FALSE)</f>
        <v>3</v>
      </c>
      <c r="F1064" s="5">
        <f>VLOOKUP(B1064, pct_raw!$A$2:$AX$1800, 16, FALSE)</f>
        <v>5</v>
      </c>
      <c r="G1064" s="5">
        <f>VLOOKUP(B1064, pct_raw!$A$2:$AX$1800, 17, FALSE)</f>
        <v>0.1</v>
      </c>
      <c r="H1064">
        <f>VLOOKUP(B1064, pct_raw!$A$2:$AX$1800, 18, FALSE)</f>
        <v>0</v>
      </c>
      <c r="I1064" s="5">
        <f>VLOOKUP(B1064, pct_raw!$A$2:$AX$1800, 19, FALSE)</f>
        <v>0</v>
      </c>
      <c r="J1064">
        <f>VLOOKUP(B1064, pct_raw!$A$2:$AX$1800, 20, FALSE)</f>
        <v>0</v>
      </c>
      <c r="K1064" s="5">
        <f>VLOOKUP(B1064, pct_raw!$A$2:$AX$1800, 21, FALSE)</f>
        <v>2</v>
      </c>
      <c r="L1064" s="5">
        <f>VLOOKUP(B1064, pct_raw!$A$2:$AX$1800, 22, FALSE)</f>
        <v>3</v>
      </c>
      <c r="M1064" s="5">
        <f>VLOOKUP(B1064, pct_raw!$A$2:$AX$1800, 23, FALSE)</f>
        <v>0.1</v>
      </c>
      <c r="N1064" s="5">
        <f>VLOOKUP(B1064, pct_raw!$A$2:$AX$1800, 24, FALSE)</f>
        <v>0</v>
      </c>
      <c r="O1064" s="5">
        <f>VLOOKUP(B1064, pct_raw!$A$2:$AX$1800, 25, FALSE)</f>
        <v>0</v>
      </c>
      <c r="P1064" s="5">
        <f>VLOOKUP(B1064, pct_raw!$A$2:$AX$1800, 26, FALSE)</f>
        <v>0</v>
      </c>
      <c r="Q1064" s="5">
        <f>VLOOKUP(B1064, pct_raw!$A$2:$AX$1800, 27, FALSE)</f>
        <v>0</v>
      </c>
      <c r="R1064" s="5">
        <f>VLOOKUP(B1064, pct_raw!$A$2:$AX$1800, 28, FALSE)</f>
        <v>0</v>
      </c>
      <c r="S1064" s="5">
        <f>VLOOKUP(B1064, pct_raw!$A$2:$AX$1800, 29, FALSE)</f>
        <v>0</v>
      </c>
      <c r="T1064" s="5">
        <f>VLOOKUP(B1064, pct_raw!$A$2:$AX$1800, 30, FALSE)</f>
        <v>0</v>
      </c>
      <c r="U1064" s="5">
        <f>VLOOKUP(B1064, pct_raw!$A$2:$AX$1800, 31, FALSE)</f>
        <v>0</v>
      </c>
      <c r="V1064" s="5">
        <f>VLOOKUP(B1064, pct_raw!$A$2:$AX$1800, 32, FALSE)</f>
        <v>0</v>
      </c>
      <c r="W1064" s="5">
        <f>VLOOKUP(B1064, pct_raw!$A$2:$AX$1800, 33, FALSE)</f>
        <v>0</v>
      </c>
      <c r="X1064" s="5">
        <f>VLOOKUP(B1064, pct_raw!$A$2:$AX$1800, 34, FALSE)</f>
        <v>0</v>
      </c>
      <c r="Y1064" s="5">
        <f>VLOOKUP(B1064, pct_raw!$A$2:$AX$1800, 35, FALSE)</f>
        <v>0</v>
      </c>
      <c r="Z1064" s="5">
        <f>VLOOKUP(B1064, pct_raw!$A$2:$AX$1800, 36, FALSE)</f>
        <v>2</v>
      </c>
      <c r="AA1064" s="5">
        <f>VLOOKUP(B1064, pct_raw!$A$2:$AX$1800, 37, FALSE)</f>
        <v>0</v>
      </c>
      <c r="AB1064" s="5">
        <f>VLOOKUP(B1064, pct_raw!$A$2:$AX$1800, 38, FALSE)</f>
        <v>0</v>
      </c>
      <c r="AC1064" s="5">
        <f>VLOOKUP(B1064, pct_raw!$A$2:$AX$1800, 39, FALSE)</f>
        <v>0</v>
      </c>
      <c r="AD1064" s="5">
        <f>VLOOKUP(B1064, pct_raw!$A$2:$AX$1800, 40, FALSE)</f>
        <v>0</v>
      </c>
      <c r="AE1064" s="5">
        <f>VLOOKUP(B1064, pct_raw!$A$2:$AX$1800, 41, FALSE)</f>
        <v>0</v>
      </c>
      <c r="AF1064" s="5">
        <f>VLOOKUP(B1064, pct_raw!$A$2:$AX$1800, 42, FALSE)</f>
        <v>0</v>
      </c>
      <c r="AG1064" s="5">
        <f>VLOOKUP(B1064, pct_raw!$A$2:$AX$1800, 43, FALSE)</f>
        <v>0</v>
      </c>
      <c r="AH1064" s="5">
        <f>VLOOKUP(B1064, pct_raw!$A$2:$AX$1800, 44, FALSE)</f>
        <v>0</v>
      </c>
      <c r="AI1064" s="5">
        <f>VLOOKUP(B1064, pct_raw!$A$2:$AX$1800, 45, FALSE)</f>
        <v>1</v>
      </c>
      <c r="AJ1064" s="5">
        <f>VLOOKUP(B1064, pct_raw!$A$2:$AX$1800, 46, FALSE)</f>
        <v>0</v>
      </c>
      <c r="AK1064" s="5">
        <f>VLOOKUP(B1064, pct_raw!$A$2:$AX$1800, 47, FALSE)</f>
        <v>0</v>
      </c>
      <c r="AL1064" s="5">
        <f>VLOOKUP(B1064, pct_raw!$A$2:$AX$1800, 48, FALSE)</f>
        <v>0</v>
      </c>
      <c r="AM1064" s="5">
        <f>VLOOKUP(B1064, pct_raw!$A$2:$AX$1800, 49, FALSE)</f>
        <v>0</v>
      </c>
      <c r="AN1064" s="5">
        <f>VLOOKUP(B1064, pct_raw!$A$2:$AX$1800, 50, FALSE)</f>
        <v>0</v>
      </c>
    </row>
    <row r="1065" spans="1:40" x14ac:dyDescent="0.2">
      <c r="A1065" s="2" t="s">
        <v>118</v>
      </c>
      <c r="B1065" s="2" t="str">
        <f t="shared" si="16"/>
        <v>Minden</v>
      </c>
      <c r="C1065" s="2" t="s">
        <v>118</v>
      </c>
      <c r="D1065" s="2" t="str">
        <f>VLOOKUP(B1065, pct_raw!$A$2:$AX$1800, 6, FALSE)</f>
        <v xml:space="preserve"> Minden</v>
      </c>
      <c r="E1065" s="5">
        <f>VLOOKUP(B1065, pct_raw!$A$2:$AX$1800, 15, FALSE)</f>
        <v>2</v>
      </c>
      <c r="F1065" s="5">
        <f>VLOOKUP(B1065, pct_raw!$A$2:$AX$1800, 16, FALSE)</f>
        <v>0</v>
      </c>
      <c r="G1065" s="5">
        <f>VLOOKUP(B1065, pct_raw!$A$2:$AX$1800, 17, FALSE)</f>
        <v>0</v>
      </c>
      <c r="H1065">
        <f>VLOOKUP(B1065, pct_raw!$A$2:$AX$1800, 18, FALSE)</f>
        <v>0</v>
      </c>
      <c r="I1065" s="5">
        <f>VLOOKUP(B1065, pct_raw!$A$2:$AX$1800, 19, FALSE)</f>
        <v>0</v>
      </c>
      <c r="J1065">
        <f>VLOOKUP(B1065, pct_raw!$A$2:$AX$1800, 20, FALSE)</f>
        <v>0</v>
      </c>
      <c r="K1065" s="5">
        <f>VLOOKUP(B1065, pct_raw!$A$2:$AX$1800, 21, FALSE)</f>
        <v>3</v>
      </c>
      <c r="L1065" s="5">
        <f>VLOOKUP(B1065, pct_raw!$A$2:$AX$1800, 22, FALSE)</f>
        <v>5</v>
      </c>
      <c r="M1065" s="5">
        <f>VLOOKUP(B1065, pct_raw!$A$2:$AX$1800, 23, FALSE)</f>
        <v>0.24</v>
      </c>
      <c r="N1065" s="5">
        <f>VLOOKUP(B1065, pct_raw!$A$2:$AX$1800, 24, FALSE)</f>
        <v>0</v>
      </c>
      <c r="O1065" s="5">
        <f>VLOOKUP(B1065, pct_raw!$A$2:$AX$1800, 25, FALSE)</f>
        <v>0</v>
      </c>
      <c r="P1065" s="5">
        <f>VLOOKUP(B1065, pct_raw!$A$2:$AX$1800, 26, FALSE)</f>
        <v>0</v>
      </c>
      <c r="Q1065" s="5">
        <f>VLOOKUP(B1065, pct_raw!$A$2:$AX$1800, 27, FALSE)</f>
        <v>2</v>
      </c>
      <c r="R1065" s="5">
        <f>VLOOKUP(B1065, pct_raw!$A$2:$AX$1800, 28, FALSE)</f>
        <v>0</v>
      </c>
      <c r="S1065" s="5">
        <f>VLOOKUP(B1065, pct_raw!$A$2:$AX$1800, 29, FALSE)</f>
        <v>0</v>
      </c>
      <c r="T1065" s="5">
        <f>VLOOKUP(B1065, pct_raw!$A$2:$AX$1800, 30, FALSE)</f>
        <v>0</v>
      </c>
      <c r="U1065" s="5">
        <f>VLOOKUP(B1065, pct_raw!$A$2:$AX$1800, 31, FALSE)</f>
        <v>0</v>
      </c>
      <c r="V1065" s="5">
        <f>VLOOKUP(B1065, pct_raw!$A$2:$AX$1800, 32, FALSE)</f>
        <v>0</v>
      </c>
      <c r="W1065" s="5">
        <f>VLOOKUP(B1065, pct_raw!$A$2:$AX$1800, 33, FALSE)</f>
        <v>0</v>
      </c>
      <c r="X1065" s="5">
        <f>VLOOKUP(B1065, pct_raw!$A$2:$AX$1800, 34, FALSE)</f>
        <v>0</v>
      </c>
      <c r="Y1065" s="5">
        <f>VLOOKUP(B1065, pct_raw!$A$2:$AX$1800, 35, FALSE)</f>
        <v>0</v>
      </c>
      <c r="Z1065" s="5">
        <f>VLOOKUP(B1065, pct_raw!$A$2:$AX$1800, 36, FALSE)</f>
        <v>4</v>
      </c>
      <c r="AA1065" s="5">
        <f>VLOOKUP(B1065, pct_raw!$A$2:$AX$1800, 37, FALSE)</f>
        <v>4</v>
      </c>
      <c r="AB1065" s="5">
        <f>VLOOKUP(B1065, pct_raw!$A$2:$AX$1800, 38, FALSE)</f>
        <v>0.12</v>
      </c>
      <c r="AC1065" s="5">
        <f>VLOOKUP(B1065, pct_raw!$A$2:$AX$1800, 39, FALSE)</f>
        <v>1</v>
      </c>
      <c r="AD1065" s="5">
        <f>VLOOKUP(B1065, pct_raw!$A$2:$AX$1800, 40, FALSE)</f>
        <v>0</v>
      </c>
      <c r="AE1065" s="5">
        <f>VLOOKUP(B1065, pct_raw!$A$2:$AX$1800, 41, FALSE)</f>
        <v>0</v>
      </c>
      <c r="AF1065" s="5">
        <f>VLOOKUP(B1065, pct_raw!$A$2:$AX$1800, 42, FALSE)</f>
        <v>0</v>
      </c>
      <c r="AG1065" s="5">
        <f>VLOOKUP(B1065, pct_raw!$A$2:$AX$1800, 43, FALSE)</f>
        <v>1</v>
      </c>
      <c r="AH1065" s="5">
        <f>VLOOKUP(B1065, pct_raw!$A$2:$AX$1800, 44, FALSE)</f>
        <v>0</v>
      </c>
      <c r="AI1065" s="5">
        <f>VLOOKUP(B1065, pct_raw!$A$2:$AX$1800, 45, FALSE)</f>
        <v>6</v>
      </c>
      <c r="AJ1065" s="5">
        <f>VLOOKUP(B1065, pct_raw!$A$2:$AX$1800, 46, FALSE)</f>
        <v>8</v>
      </c>
      <c r="AK1065" s="5">
        <f>VLOOKUP(B1065, pct_raw!$A$2:$AX$1800, 47, FALSE)</f>
        <v>0.24</v>
      </c>
      <c r="AL1065" s="5">
        <f>VLOOKUP(B1065, pct_raw!$A$2:$AX$1800, 48, FALSE)</f>
        <v>0</v>
      </c>
      <c r="AM1065" s="5">
        <f>VLOOKUP(B1065, pct_raw!$A$2:$AX$1800, 49, FALSE)</f>
        <v>0</v>
      </c>
      <c r="AN1065" s="5">
        <f>VLOOKUP(B1065, pct_raw!$A$2:$AX$1800, 50, FALSE)</f>
        <v>0</v>
      </c>
    </row>
    <row r="1066" spans="1:40" x14ac:dyDescent="0.2">
      <c r="A1066" s="2" t="s">
        <v>237</v>
      </c>
      <c r="B1066" s="2" t="str">
        <f t="shared" si="16"/>
        <v>Mitchell 10</v>
      </c>
      <c r="C1066" s="2" t="s">
        <v>237</v>
      </c>
      <c r="D1066" s="2" t="str">
        <f>VLOOKUP(B1066, pct_raw!$A$2:$AX$1800, 6, FALSE)</f>
        <v xml:space="preserve"> Mitchell 10</v>
      </c>
      <c r="E1066" s="5">
        <f>VLOOKUP(B1066, pct_raw!$A$2:$AX$1800, 15, FALSE)</f>
        <v>0</v>
      </c>
      <c r="F1066" s="5">
        <f>VLOOKUP(B1066, pct_raw!$A$2:$AX$1800, 16, FALSE)</f>
        <v>0</v>
      </c>
      <c r="G1066" s="5">
        <f>VLOOKUP(B1066, pct_raw!$A$2:$AX$1800, 17, FALSE)</f>
        <v>0</v>
      </c>
      <c r="H1066">
        <f>VLOOKUP(B1066, pct_raw!$A$2:$AX$1800, 18, FALSE)</f>
        <v>0</v>
      </c>
      <c r="I1066" s="5">
        <f>VLOOKUP(B1066, pct_raw!$A$2:$AX$1800, 19, FALSE)</f>
        <v>0</v>
      </c>
      <c r="J1066">
        <f>VLOOKUP(B1066, pct_raw!$A$2:$AX$1800, 20, FALSE)</f>
        <v>0</v>
      </c>
      <c r="K1066" s="5">
        <f>VLOOKUP(B1066, pct_raw!$A$2:$AX$1800, 21, FALSE)</f>
        <v>9</v>
      </c>
      <c r="L1066" s="5">
        <f>VLOOKUP(B1066, pct_raw!$A$2:$AX$1800, 22, FALSE)</f>
        <v>9</v>
      </c>
      <c r="M1066" s="5">
        <f>VLOOKUP(B1066, pct_raw!$A$2:$AX$1800, 23, FALSE)</f>
        <v>0.15</v>
      </c>
      <c r="N1066" s="5">
        <f>VLOOKUP(B1066, pct_raw!$A$2:$AX$1800, 24, FALSE)</f>
        <v>0</v>
      </c>
      <c r="O1066" s="5">
        <f>VLOOKUP(B1066, pct_raw!$A$2:$AX$1800, 25, FALSE)</f>
        <v>0</v>
      </c>
      <c r="P1066" s="5">
        <f>VLOOKUP(B1066, pct_raw!$A$2:$AX$1800, 26, FALSE)</f>
        <v>0</v>
      </c>
      <c r="Q1066" s="5">
        <f>VLOOKUP(B1066, pct_raw!$A$2:$AX$1800, 27, FALSE)</f>
        <v>8</v>
      </c>
      <c r="R1066" s="5">
        <f>VLOOKUP(B1066, pct_raw!$A$2:$AX$1800, 28, FALSE)</f>
        <v>8</v>
      </c>
      <c r="S1066" s="5">
        <f>VLOOKUP(B1066, pct_raw!$A$2:$AX$1800, 29, FALSE)</f>
        <v>0.15</v>
      </c>
      <c r="T1066" s="5">
        <f>VLOOKUP(B1066, pct_raw!$A$2:$AX$1800, 30, FALSE)</f>
        <v>0</v>
      </c>
      <c r="U1066" s="5">
        <f>VLOOKUP(B1066, pct_raw!$A$2:$AX$1800, 31, FALSE)</f>
        <v>0</v>
      </c>
      <c r="V1066" s="5">
        <f>VLOOKUP(B1066, pct_raw!$A$2:$AX$1800, 32, FALSE)</f>
        <v>0</v>
      </c>
      <c r="W1066" s="5">
        <f>VLOOKUP(B1066, pct_raw!$A$2:$AX$1800, 33, FALSE)</f>
        <v>0</v>
      </c>
      <c r="X1066" s="5">
        <f>VLOOKUP(B1066, pct_raw!$A$2:$AX$1800, 34, FALSE)</f>
        <v>0</v>
      </c>
      <c r="Y1066" s="5">
        <f>VLOOKUP(B1066, pct_raw!$A$2:$AX$1800, 35, FALSE)</f>
        <v>0</v>
      </c>
      <c r="Z1066" s="5">
        <f>VLOOKUP(B1066, pct_raw!$A$2:$AX$1800, 36, FALSE)</f>
        <v>4</v>
      </c>
      <c r="AA1066" s="5">
        <f>VLOOKUP(B1066, pct_raw!$A$2:$AX$1800, 37, FALSE)</f>
        <v>4</v>
      </c>
      <c r="AB1066" s="5">
        <f>VLOOKUP(B1066, pct_raw!$A$2:$AX$1800, 38, FALSE)</f>
        <v>7.4999999999999997E-2</v>
      </c>
      <c r="AC1066" s="5">
        <f>VLOOKUP(B1066, pct_raw!$A$2:$AX$1800, 39, FALSE)</f>
        <v>0</v>
      </c>
      <c r="AD1066" s="5">
        <f>VLOOKUP(B1066, pct_raw!$A$2:$AX$1800, 40, FALSE)</f>
        <v>0</v>
      </c>
      <c r="AE1066" s="5">
        <f>VLOOKUP(B1066, pct_raw!$A$2:$AX$1800, 41, FALSE)</f>
        <v>0</v>
      </c>
      <c r="AF1066" s="5">
        <f>VLOOKUP(B1066, pct_raw!$A$2:$AX$1800, 42, FALSE)</f>
        <v>0</v>
      </c>
      <c r="AG1066" s="5">
        <f>VLOOKUP(B1066, pct_raw!$A$2:$AX$1800, 43, FALSE)</f>
        <v>0</v>
      </c>
      <c r="AH1066" s="5">
        <f>VLOOKUP(B1066, pct_raw!$A$2:$AX$1800, 44, FALSE)</f>
        <v>0</v>
      </c>
      <c r="AI1066" s="5">
        <f>VLOOKUP(B1066, pct_raw!$A$2:$AX$1800, 45, FALSE)</f>
        <v>0</v>
      </c>
      <c r="AJ1066" s="5">
        <f>VLOOKUP(B1066, pct_raw!$A$2:$AX$1800, 46, FALSE)</f>
        <v>0</v>
      </c>
      <c r="AK1066" s="5">
        <f>VLOOKUP(B1066, pct_raw!$A$2:$AX$1800, 47, FALSE)</f>
        <v>0</v>
      </c>
      <c r="AL1066" s="5">
        <f>VLOOKUP(B1066, pct_raw!$A$2:$AX$1800, 48, FALSE)</f>
        <v>0</v>
      </c>
      <c r="AM1066" s="5">
        <f>VLOOKUP(B1066, pct_raw!$A$2:$AX$1800, 49, FALSE)</f>
        <v>0</v>
      </c>
      <c r="AN1066" s="5">
        <f>VLOOKUP(B1066, pct_raw!$A$2:$AX$1800, 50, FALSE)</f>
        <v>0</v>
      </c>
    </row>
    <row r="1067" spans="1:40" x14ac:dyDescent="0.2">
      <c r="A1067" s="2" t="s">
        <v>238</v>
      </c>
      <c r="B1067" s="2" t="str">
        <f t="shared" si="16"/>
        <v>Mitchell 11</v>
      </c>
      <c r="C1067" s="2" t="s">
        <v>238</v>
      </c>
      <c r="D1067" s="2" t="str">
        <f>VLOOKUP(B1067, pct_raw!$A$2:$AX$1800, 6, FALSE)</f>
        <v xml:space="preserve"> Mitchell 11</v>
      </c>
      <c r="E1067" s="5">
        <f>VLOOKUP(B1067, pct_raw!$A$2:$AX$1800, 15, FALSE)</f>
        <v>7</v>
      </c>
      <c r="F1067" s="5">
        <f>VLOOKUP(B1067, pct_raw!$A$2:$AX$1800, 16, FALSE)</f>
        <v>7</v>
      </c>
      <c r="G1067" s="5">
        <f>VLOOKUP(B1067, pct_raw!$A$2:$AX$1800, 17, FALSE)</f>
        <v>7.4999999999999997E-2</v>
      </c>
      <c r="H1067">
        <f>VLOOKUP(B1067, pct_raw!$A$2:$AX$1800, 18, FALSE)</f>
        <v>0</v>
      </c>
      <c r="I1067" s="5">
        <f>VLOOKUP(B1067, pct_raw!$A$2:$AX$1800, 19, FALSE)</f>
        <v>0</v>
      </c>
      <c r="J1067">
        <f>VLOOKUP(B1067, pct_raw!$A$2:$AX$1800, 20, FALSE)</f>
        <v>0</v>
      </c>
      <c r="K1067" s="5">
        <f>VLOOKUP(B1067, pct_raw!$A$2:$AX$1800, 21, FALSE)</f>
        <v>0</v>
      </c>
      <c r="L1067" s="5">
        <f>VLOOKUP(B1067, pct_raw!$A$2:$AX$1800, 22, FALSE)</f>
        <v>0</v>
      </c>
      <c r="M1067" s="5">
        <f>VLOOKUP(B1067, pct_raw!$A$2:$AX$1800, 23, FALSE)</f>
        <v>0</v>
      </c>
      <c r="N1067" s="5">
        <f>VLOOKUP(B1067, pct_raw!$A$2:$AX$1800, 24, FALSE)</f>
        <v>0</v>
      </c>
      <c r="O1067" s="5">
        <f>VLOOKUP(B1067, pct_raw!$A$2:$AX$1800, 25, FALSE)</f>
        <v>0</v>
      </c>
      <c r="P1067" s="5">
        <f>VLOOKUP(B1067, pct_raw!$A$2:$AX$1800, 26, FALSE)</f>
        <v>0</v>
      </c>
      <c r="Q1067" s="5">
        <f>VLOOKUP(B1067, pct_raw!$A$2:$AX$1800, 27, FALSE)</f>
        <v>12</v>
      </c>
      <c r="R1067" s="5">
        <f>VLOOKUP(B1067, pct_raw!$A$2:$AX$1800, 28, FALSE)</f>
        <v>12</v>
      </c>
      <c r="S1067" s="5">
        <f>VLOOKUP(B1067, pct_raw!$A$2:$AX$1800, 29, FALSE)</f>
        <v>7.4999999999999997E-2</v>
      </c>
      <c r="T1067" s="5">
        <f>VLOOKUP(B1067, pct_raw!$A$2:$AX$1800, 30, FALSE)</f>
        <v>0</v>
      </c>
      <c r="U1067" s="5">
        <f>VLOOKUP(B1067, pct_raw!$A$2:$AX$1800, 31, FALSE)</f>
        <v>0</v>
      </c>
      <c r="V1067" s="5">
        <f>VLOOKUP(B1067, pct_raw!$A$2:$AX$1800, 32, FALSE)</f>
        <v>0</v>
      </c>
      <c r="W1067" s="5">
        <f>VLOOKUP(B1067, pct_raw!$A$2:$AX$1800, 33, FALSE)</f>
        <v>0</v>
      </c>
      <c r="X1067" s="5">
        <f>VLOOKUP(B1067, pct_raw!$A$2:$AX$1800, 34, FALSE)</f>
        <v>0</v>
      </c>
      <c r="Y1067" s="5">
        <f>VLOOKUP(B1067, pct_raw!$A$2:$AX$1800, 35, FALSE)</f>
        <v>0</v>
      </c>
      <c r="Z1067" s="5">
        <f>VLOOKUP(B1067, pct_raw!$A$2:$AX$1800, 36, FALSE)</f>
        <v>0</v>
      </c>
      <c r="AA1067" s="5">
        <f>VLOOKUP(B1067, pct_raw!$A$2:$AX$1800, 37, FALSE)</f>
        <v>0</v>
      </c>
      <c r="AB1067" s="5">
        <f>VLOOKUP(B1067, pct_raw!$A$2:$AX$1800, 38, FALSE)</f>
        <v>0</v>
      </c>
      <c r="AC1067" s="5">
        <f>VLOOKUP(B1067, pct_raw!$A$2:$AX$1800, 39, FALSE)</f>
        <v>0</v>
      </c>
      <c r="AD1067" s="5">
        <f>VLOOKUP(B1067, pct_raw!$A$2:$AX$1800, 40, FALSE)</f>
        <v>0</v>
      </c>
      <c r="AE1067" s="5">
        <f>VLOOKUP(B1067, pct_raw!$A$2:$AX$1800, 41, FALSE)</f>
        <v>0</v>
      </c>
      <c r="AF1067" s="5">
        <f>VLOOKUP(B1067, pct_raw!$A$2:$AX$1800, 42, FALSE)</f>
        <v>0</v>
      </c>
      <c r="AG1067" s="5">
        <f>VLOOKUP(B1067, pct_raw!$A$2:$AX$1800, 43, FALSE)</f>
        <v>0</v>
      </c>
      <c r="AH1067" s="5">
        <f>VLOOKUP(B1067, pct_raw!$A$2:$AX$1800, 44, FALSE)</f>
        <v>0</v>
      </c>
      <c r="AI1067" s="5">
        <f>VLOOKUP(B1067, pct_raw!$A$2:$AX$1800, 45, FALSE)</f>
        <v>0</v>
      </c>
      <c r="AJ1067" s="5">
        <f>VLOOKUP(B1067, pct_raw!$A$2:$AX$1800, 46, FALSE)</f>
        <v>0</v>
      </c>
      <c r="AK1067" s="5">
        <f>VLOOKUP(B1067, pct_raw!$A$2:$AX$1800, 47, FALSE)</f>
        <v>0</v>
      </c>
      <c r="AL1067" s="5">
        <f>VLOOKUP(B1067, pct_raw!$A$2:$AX$1800, 48, FALSE)</f>
        <v>5</v>
      </c>
      <c r="AM1067" s="5">
        <f>VLOOKUP(B1067, pct_raw!$A$2:$AX$1800, 49, FALSE)</f>
        <v>5</v>
      </c>
      <c r="AN1067" s="5">
        <f>VLOOKUP(B1067, pct_raw!$A$2:$AX$1800, 50, FALSE)</f>
        <v>7.4999999999999997E-2</v>
      </c>
    </row>
    <row r="1068" spans="1:40" x14ac:dyDescent="0.2">
      <c r="A1068" s="2" t="s">
        <v>723</v>
      </c>
      <c r="B1068" s="2" t="str">
        <f t="shared" si="16"/>
        <v>Mitchell 12</v>
      </c>
      <c r="C1068" s="2" t="s">
        <v>723</v>
      </c>
      <c r="D1068" s="2" t="str">
        <f>VLOOKUP(B1068, pct_raw!$A$2:$AX$1800, 6, FALSE)</f>
        <v xml:space="preserve"> Mitchell 12</v>
      </c>
      <c r="E1068" s="5">
        <f>VLOOKUP(B1068, pct_raw!$A$2:$AX$1800, 15, FALSE)</f>
        <v>3</v>
      </c>
      <c r="F1068" s="5">
        <f>VLOOKUP(B1068, pct_raw!$A$2:$AX$1800, 16, FALSE)</f>
        <v>3</v>
      </c>
      <c r="G1068" s="5">
        <f>VLOOKUP(B1068, pct_raw!$A$2:$AX$1800, 17, FALSE)</f>
        <v>7.4999999999999997E-2</v>
      </c>
      <c r="H1068">
        <f>VLOOKUP(B1068, pct_raw!$A$2:$AX$1800, 18, FALSE)</f>
        <v>0</v>
      </c>
      <c r="I1068" s="5">
        <f>VLOOKUP(B1068, pct_raw!$A$2:$AX$1800, 19, FALSE)</f>
        <v>0</v>
      </c>
      <c r="J1068">
        <f>VLOOKUP(B1068, pct_raw!$A$2:$AX$1800, 20, FALSE)</f>
        <v>0</v>
      </c>
      <c r="K1068" s="5">
        <f>VLOOKUP(B1068, pct_raw!$A$2:$AX$1800, 21, FALSE)</f>
        <v>1</v>
      </c>
      <c r="L1068" s="5">
        <f>VLOOKUP(B1068, pct_raw!$A$2:$AX$1800, 22, FALSE)</f>
        <v>1</v>
      </c>
      <c r="M1068" s="5">
        <f>VLOOKUP(B1068, pct_raw!$A$2:$AX$1800, 23, FALSE)</f>
        <v>7.4999999999999997E-2</v>
      </c>
      <c r="N1068" s="5">
        <f>VLOOKUP(B1068, pct_raw!$A$2:$AX$1800, 24, FALSE)</f>
        <v>0</v>
      </c>
      <c r="O1068" s="5">
        <f>VLOOKUP(B1068, pct_raw!$A$2:$AX$1800, 25, FALSE)</f>
        <v>0</v>
      </c>
      <c r="P1068" s="5">
        <f>VLOOKUP(B1068, pct_raw!$A$2:$AX$1800, 26, FALSE)</f>
        <v>0</v>
      </c>
      <c r="Q1068" s="5">
        <f>VLOOKUP(B1068, pct_raw!$A$2:$AX$1800, 27, FALSE)</f>
        <v>0</v>
      </c>
      <c r="R1068" s="5">
        <f>VLOOKUP(B1068, pct_raw!$A$2:$AX$1800, 28, FALSE)</f>
        <v>0</v>
      </c>
      <c r="S1068" s="5">
        <f>VLOOKUP(B1068, pct_raw!$A$2:$AX$1800, 29, FALSE)</f>
        <v>0</v>
      </c>
      <c r="T1068" s="5">
        <f>VLOOKUP(B1068, pct_raw!$A$2:$AX$1800, 30, FALSE)</f>
        <v>0</v>
      </c>
      <c r="U1068" s="5">
        <f>VLOOKUP(B1068, pct_raw!$A$2:$AX$1800, 31, FALSE)</f>
        <v>0</v>
      </c>
      <c r="V1068" s="5">
        <f>VLOOKUP(B1068, pct_raw!$A$2:$AX$1800, 32, FALSE)</f>
        <v>0</v>
      </c>
      <c r="W1068" s="5">
        <f>VLOOKUP(B1068, pct_raw!$A$2:$AX$1800, 33, FALSE)</f>
        <v>0</v>
      </c>
      <c r="X1068" s="5">
        <f>VLOOKUP(B1068, pct_raw!$A$2:$AX$1800, 34, FALSE)</f>
        <v>0</v>
      </c>
      <c r="Y1068" s="5">
        <f>VLOOKUP(B1068, pct_raw!$A$2:$AX$1800, 35, FALSE)</f>
        <v>0</v>
      </c>
      <c r="Z1068" s="5">
        <f>VLOOKUP(B1068, pct_raw!$A$2:$AX$1800, 36, FALSE)</f>
        <v>0</v>
      </c>
      <c r="AA1068" s="5">
        <f>VLOOKUP(B1068, pct_raw!$A$2:$AX$1800, 37, FALSE)</f>
        <v>0</v>
      </c>
      <c r="AB1068" s="5">
        <f>VLOOKUP(B1068, pct_raw!$A$2:$AX$1800, 38, FALSE)</f>
        <v>0</v>
      </c>
      <c r="AC1068" s="5">
        <f>VLOOKUP(B1068, pct_raw!$A$2:$AX$1800, 39, FALSE)</f>
        <v>0</v>
      </c>
      <c r="AD1068" s="5">
        <f>VLOOKUP(B1068, pct_raw!$A$2:$AX$1800, 40, FALSE)</f>
        <v>0</v>
      </c>
      <c r="AE1068" s="5">
        <f>VLOOKUP(B1068, pct_raw!$A$2:$AX$1800, 41, FALSE)</f>
        <v>0</v>
      </c>
      <c r="AF1068" s="5">
        <f>VLOOKUP(B1068, pct_raw!$A$2:$AX$1800, 42, FALSE)</f>
        <v>0</v>
      </c>
      <c r="AG1068" s="5">
        <f>VLOOKUP(B1068, pct_raw!$A$2:$AX$1800, 43, FALSE)</f>
        <v>0</v>
      </c>
      <c r="AH1068" s="5">
        <f>VLOOKUP(B1068, pct_raw!$A$2:$AX$1800, 44, FALSE)</f>
        <v>0</v>
      </c>
      <c r="AI1068" s="5">
        <f>VLOOKUP(B1068, pct_raw!$A$2:$AX$1800, 45, FALSE)</f>
        <v>0</v>
      </c>
      <c r="AJ1068" s="5">
        <f>VLOOKUP(B1068, pct_raw!$A$2:$AX$1800, 46, FALSE)</f>
        <v>0</v>
      </c>
      <c r="AK1068" s="5">
        <f>VLOOKUP(B1068, pct_raw!$A$2:$AX$1800, 47, FALSE)</f>
        <v>0</v>
      </c>
      <c r="AL1068" s="5">
        <f>VLOOKUP(B1068, pct_raw!$A$2:$AX$1800, 48, FALSE)</f>
        <v>0</v>
      </c>
      <c r="AM1068" s="5">
        <f>VLOOKUP(B1068, pct_raw!$A$2:$AX$1800, 49, FALSE)</f>
        <v>0</v>
      </c>
      <c r="AN1068" s="5">
        <f>VLOOKUP(B1068, pct_raw!$A$2:$AX$1800, 50, FALSE)</f>
        <v>0</v>
      </c>
    </row>
    <row r="1069" spans="1:40" x14ac:dyDescent="0.2">
      <c r="A1069" s="2" t="s">
        <v>722</v>
      </c>
      <c r="B1069" s="2" t="str">
        <f t="shared" si="16"/>
        <v>Mitchell 5</v>
      </c>
      <c r="C1069" s="2" t="s">
        <v>722</v>
      </c>
      <c r="D1069" s="2" t="str">
        <f>VLOOKUP(B1069, pct_raw!$A$2:$AX$1800, 6, FALSE)</f>
        <v xml:space="preserve"> Mitchell 5</v>
      </c>
      <c r="E1069" s="5">
        <f>VLOOKUP(B1069, pct_raw!$A$2:$AX$1800, 15, FALSE)</f>
        <v>4</v>
      </c>
      <c r="F1069" s="5">
        <f>VLOOKUP(B1069, pct_raw!$A$2:$AX$1800, 16, FALSE)</f>
        <v>4</v>
      </c>
      <c r="G1069" s="5">
        <f>VLOOKUP(B1069, pct_raw!$A$2:$AX$1800, 17, FALSE)</f>
        <v>7.4999999999999997E-2</v>
      </c>
      <c r="H1069">
        <f>VLOOKUP(B1069, pct_raw!$A$2:$AX$1800, 18, FALSE)</f>
        <v>0</v>
      </c>
      <c r="I1069" s="5">
        <f>VLOOKUP(B1069, pct_raw!$A$2:$AX$1800, 19, FALSE)</f>
        <v>0</v>
      </c>
      <c r="J1069">
        <f>VLOOKUP(B1069, pct_raw!$A$2:$AX$1800, 20, FALSE)</f>
        <v>0</v>
      </c>
      <c r="K1069" s="5">
        <f>VLOOKUP(B1069, pct_raw!$A$2:$AX$1800, 21, FALSE)</f>
        <v>6</v>
      </c>
      <c r="L1069" s="5">
        <f>VLOOKUP(B1069, pct_raw!$A$2:$AX$1800, 22, FALSE)</f>
        <v>6</v>
      </c>
      <c r="M1069" s="5">
        <f>VLOOKUP(B1069, pct_raw!$A$2:$AX$1800, 23, FALSE)</f>
        <v>7.4999999999999997E-2</v>
      </c>
      <c r="N1069" s="5">
        <f>VLOOKUP(B1069, pct_raw!$A$2:$AX$1800, 24, FALSE)</f>
        <v>0</v>
      </c>
      <c r="O1069" s="5">
        <f>VLOOKUP(B1069, pct_raw!$A$2:$AX$1800, 25, FALSE)</f>
        <v>0</v>
      </c>
      <c r="P1069" s="5">
        <f>VLOOKUP(B1069, pct_raw!$A$2:$AX$1800, 26, FALSE)</f>
        <v>0</v>
      </c>
      <c r="Q1069" s="5">
        <f>VLOOKUP(B1069, pct_raw!$A$2:$AX$1800, 27, FALSE)</f>
        <v>8</v>
      </c>
      <c r="R1069" s="5">
        <f>VLOOKUP(B1069, pct_raw!$A$2:$AX$1800, 28, FALSE)</f>
        <v>8</v>
      </c>
      <c r="S1069" s="5">
        <f>VLOOKUP(B1069, pct_raw!$A$2:$AX$1800, 29, FALSE)</f>
        <v>0.15</v>
      </c>
      <c r="T1069" s="5">
        <f>VLOOKUP(B1069, pct_raw!$A$2:$AX$1800, 30, FALSE)</f>
        <v>0</v>
      </c>
      <c r="U1069" s="5">
        <f>VLOOKUP(B1069, pct_raw!$A$2:$AX$1800, 31, FALSE)</f>
        <v>0</v>
      </c>
      <c r="V1069" s="5">
        <f>VLOOKUP(B1069, pct_raw!$A$2:$AX$1800, 32, FALSE)</f>
        <v>0</v>
      </c>
      <c r="W1069" s="5">
        <f>VLOOKUP(B1069, pct_raw!$A$2:$AX$1800, 33, FALSE)</f>
        <v>0</v>
      </c>
      <c r="X1069" s="5">
        <f>VLOOKUP(B1069, pct_raw!$A$2:$AX$1800, 34, FALSE)</f>
        <v>0</v>
      </c>
      <c r="Y1069" s="5">
        <f>VLOOKUP(B1069, pct_raw!$A$2:$AX$1800, 35, FALSE)</f>
        <v>0</v>
      </c>
      <c r="Z1069" s="5">
        <f>VLOOKUP(B1069, pct_raw!$A$2:$AX$1800, 36, FALSE)</f>
        <v>0</v>
      </c>
      <c r="AA1069" s="5">
        <f>VLOOKUP(B1069, pct_raw!$A$2:$AX$1800, 37, FALSE)</f>
        <v>0</v>
      </c>
      <c r="AB1069" s="5">
        <f>VLOOKUP(B1069, pct_raw!$A$2:$AX$1800, 38, FALSE)</f>
        <v>0</v>
      </c>
      <c r="AC1069" s="5">
        <f>VLOOKUP(B1069, pct_raw!$A$2:$AX$1800, 39, FALSE)</f>
        <v>0</v>
      </c>
      <c r="AD1069" s="5">
        <f>VLOOKUP(B1069, pct_raw!$A$2:$AX$1800, 40, FALSE)</f>
        <v>0</v>
      </c>
      <c r="AE1069" s="5">
        <f>VLOOKUP(B1069, pct_raw!$A$2:$AX$1800, 41, FALSE)</f>
        <v>0</v>
      </c>
      <c r="AF1069" s="5">
        <f>VLOOKUP(B1069, pct_raw!$A$2:$AX$1800, 42, FALSE)</f>
        <v>0</v>
      </c>
      <c r="AG1069" s="5">
        <f>VLOOKUP(B1069, pct_raw!$A$2:$AX$1800, 43, FALSE)</f>
        <v>0</v>
      </c>
      <c r="AH1069" s="5">
        <f>VLOOKUP(B1069, pct_raw!$A$2:$AX$1800, 44, FALSE)</f>
        <v>0</v>
      </c>
      <c r="AI1069" s="5">
        <f>VLOOKUP(B1069, pct_raw!$A$2:$AX$1800, 45, FALSE)</f>
        <v>0</v>
      </c>
      <c r="AJ1069" s="5">
        <f>VLOOKUP(B1069, pct_raw!$A$2:$AX$1800, 46, FALSE)</f>
        <v>0</v>
      </c>
      <c r="AK1069" s="5">
        <f>VLOOKUP(B1069, pct_raw!$A$2:$AX$1800, 47, FALSE)</f>
        <v>0</v>
      </c>
      <c r="AL1069" s="5">
        <f>VLOOKUP(B1069, pct_raw!$A$2:$AX$1800, 48, FALSE)</f>
        <v>0</v>
      </c>
      <c r="AM1069" s="5">
        <f>VLOOKUP(B1069, pct_raw!$A$2:$AX$1800, 49, FALSE)</f>
        <v>0</v>
      </c>
      <c r="AN1069" s="5">
        <f>VLOOKUP(B1069, pct_raw!$A$2:$AX$1800, 50, FALSE)</f>
        <v>0</v>
      </c>
    </row>
    <row r="1070" spans="1:40" x14ac:dyDescent="0.2">
      <c r="A1070" s="2" t="s">
        <v>725</v>
      </c>
      <c r="B1070" s="2" t="str">
        <f t="shared" si="16"/>
        <v>Mitchell 6</v>
      </c>
      <c r="C1070" s="2" t="s">
        <v>725</v>
      </c>
      <c r="D1070" s="2" t="str">
        <f>VLOOKUP(B1070, pct_raw!$A$2:$AX$1800, 6, FALSE)</f>
        <v xml:space="preserve"> Mitchell 6</v>
      </c>
      <c r="E1070" s="5">
        <f>VLOOKUP(B1070, pct_raw!$A$2:$AX$1800, 15, FALSE)</f>
        <v>1</v>
      </c>
      <c r="F1070" s="5">
        <f>VLOOKUP(B1070, pct_raw!$A$2:$AX$1800, 16, FALSE)</f>
        <v>0</v>
      </c>
      <c r="G1070" s="5">
        <f>VLOOKUP(B1070, pct_raw!$A$2:$AX$1800, 17, FALSE)</f>
        <v>0</v>
      </c>
      <c r="H1070">
        <f>VLOOKUP(B1070, pct_raw!$A$2:$AX$1800, 18, FALSE)</f>
        <v>0</v>
      </c>
      <c r="I1070" s="5">
        <f>VLOOKUP(B1070, pct_raw!$A$2:$AX$1800, 19, FALSE)</f>
        <v>0</v>
      </c>
      <c r="J1070">
        <f>VLOOKUP(B1070, pct_raw!$A$2:$AX$1800, 20, FALSE)</f>
        <v>0</v>
      </c>
      <c r="K1070" s="5">
        <f>VLOOKUP(B1070, pct_raw!$A$2:$AX$1800, 21, FALSE)</f>
        <v>7</v>
      </c>
      <c r="L1070" s="5">
        <f>VLOOKUP(B1070, pct_raw!$A$2:$AX$1800, 22, FALSE)</f>
        <v>9</v>
      </c>
      <c r="M1070" s="5">
        <f>VLOOKUP(B1070, pct_raw!$A$2:$AX$1800, 23, FALSE)</f>
        <v>0.22500000000000001</v>
      </c>
      <c r="N1070" s="5">
        <f>VLOOKUP(B1070, pct_raw!$A$2:$AX$1800, 24, FALSE)</f>
        <v>0</v>
      </c>
      <c r="O1070" s="5">
        <f>VLOOKUP(B1070, pct_raw!$A$2:$AX$1800, 25, FALSE)</f>
        <v>0</v>
      </c>
      <c r="P1070" s="5">
        <f>VLOOKUP(B1070, pct_raw!$A$2:$AX$1800, 26, FALSE)</f>
        <v>0</v>
      </c>
      <c r="Q1070" s="5">
        <f>VLOOKUP(B1070, pct_raw!$A$2:$AX$1800, 27, FALSE)</f>
        <v>11</v>
      </c>
      <c r="R1070" s="5">
        <f>VLOOKUP(B1070, pct_raw!$A$2:$AX$1800, 28, FALSE)</f>
        <v>12</v>
      </c>
      <c r="S1070" s="5">
        <f>VLOOKUP(B1070, pct_raw!$A$2:$AX$1800, 29, FALSE)</f>
        <v>0.22500000000000001</v>
      </c>
      <c r="T1070" s="5">
        <f>VLOOKUP(B1070, pct_raw!$A$2:$AX$1800, 30, FALSE)</f>
        <v>0</v>
      </c>
      <c r="U1070" s="5">
        <f>VLOOKUP(B1070, pct_raw!$A$2:$AX$1800, 31, FALSE)</f>
        <v>0</v>
      </c>
      <c r="V1070" s="5">
        <f>VLOOKUP(B1070, pct_raw!$A$2:$AX$1800, 32, FALSE)</f>
        <v>0</v>
      </c>
      <c r="W1070" s="5">
        <f>VLOOKUP(B1070, pct_raw!$A$2:$AX$1800, 33, FALSE)</f>
        <v>0</v>
      </c>
      <c r="X1070" s="5">
        <f>VLOOKUP(B1070, pct_raw!$A$2:$AX$1800, 34, FALSE)</f>
        <v>0</v>
      </c>
      <c r="Y1070" s="5">
        <f>VLOOKUP(B1070, pct_raw!$A$2:$AX$1800, 35, FALSE)</f>
        <v>0</v>
      </c>
      <c r="Z1070" s="5">
        <f>VLOOKUP(B1070, pct_raw!$A$2:$AX$1800, 36, FALSE)</f>
        <v>1</v>
      </c>
      <c r="AA1070" s="5">
        <f>VLOOKUP(B1070, pct_raw!$A$2:$AX$1800, 37, FALSE)</f>
        <v>0</v>
      </c>
      <c r="AB1070" s="5">
        <f>VLOOKUP(B1070, pct_raw!$A$2:$AX$1800, 38, FALSE)</f>
        <v>0</v>
      </c>
      <c r="AC1070" s="5">
        <f>VLOOKUP(B1070, pct_raw!$A$2:$AX$1800, 39, FALSE)</f>
        <v>0</v>
      </c>
      <c r="AD1070" s="5">
        <f>VLOOKUP(B1070, pct_raw!$A$2:$AX$1800, 40, FALSE)</f>
        <v>0</v>
      </c>
      <c r="AE1070" s="5">
        <f>VLOOKUP(B1070, pct_raw!$A$2:$AX$1800, 41, FALSE)</f>
        <v>0</v>
      </c>
      <c r="AF1070" s="5">
        <f>VLOOKUP(B1070, pct_raw!$A$2:$AX$1800, 42, FALSE)</f>
        <v>0</v>
      </c>
      <c r="AG1070" s="5">
        <f>VLOOKUP(B1070, pct_raw!$A$2:$AX$1800, 43, FALSE)</f>
        <v>0</v>
      </c>
      <c r="AH1070" s="5">
        <f>VLOOKUP(B1070, pct_raw!$A$2:$AX$1800, 44, FALSE)</f>
        <v>0</v>
      </c>
      <c r="AI1070" s="5">
        <f>VLOOKUP(B1070, pct_raw!$A$2:$AX$1800, 45, FALSE)</f>
        <v>7</v>
      </c>
      <c r="AJ1070" s="5">
        <f>VLOOKUP(B1070, pct_raw!$A$2:$AX$1800, 46, FALSE)</f>
        <v>7</v>
      </c>
      <c r="AK1070" s="5">
        <f>VLOOKUP(B1070, pct_raw!$A$2:$AX$1800, 47, FALSE)</f>
        <v>0.15</v>
      </c>
      <c r="AL1070" s="5">
        <f>VLOOKUP(B1070, pct_raw!$A$2:$AX$1800, 48, FALSE)</f>
        <v>1</v>
      </c>
      <c r="AM1070" s="5">
        <f>VLOOKUP(B1070, pct_raw!$A$2:$AX$1800, 49, FALSE)</f>
        <v>0</v>
      </c>
      <c r="AN1070" s="5">
        <f>VLOOKUP(B1070, pct_raw!$A$2:$AX$1800, 50, FALSE)</f>
        <v>0</v>
      </c>
    </row>
    <row r="1071" spans="1:40" x14ac:dyDescent="0.2">
      <c r="A1071" s="2" t="s">
        <v>724</v>
      </c>
      <c r="B1071" s="2" t="str">
        <f t="shared" si="16"/>
        <v>Mitchell 7</v>
      </c>
      <c r="C1071" s="2" t="s">
        <v>724</v>
      </c>
      <c r="D1071" s="2" t="str">
        <f>VLOOKUP(B1071, pct_raw!$A$2:$AX$1800, 6, FALSE)</f>
        <v xml:space="preserve"> Mitchell 7</v>
      </c>
      <c r="E1071" s="5">
        <f>VLOOKUP(B1071, pct_raw!$A$2:$AX$1800, 15, FALSE)</f>
        <v>3</v>
      </c>
      <c r="F1071" s="5">
        <f>VLOOKUP(B1071, pct_raw!$A$2:$AX$1800, 16, FALSE)</f>
        <v>0</v>
      </c>
      <c r="G1071" s="5">
        <f>VLOOKUP(B1071, pct_raw!$A$2:$AX$1800, 17, FALSE)</f>
        <v>0</v>
      </c>
      <c r="H1071">
        <f>VLOOKUP(B1071, pct_raw!$A$2:$AX$1800, 18, FALSE)</f>
        <v>0</v>
      </c>
      <c r="I1071" s="5">
        <f>VLOOKUP(B1071, pct_raw!$A$2:$AX$1800, 19, FALSE)</f>
        <v>0</v>
      </c>
      <c r="J1071">
        <f>VLOOKUP(B1071, pct_raw!$A$2:$AX$1800, 20, FALSE)</f>
        <v>0</v>
      </c>
      <c r="K1071" s="5">
        <f>VLOOKUP(B1071, pct_raw!$A$2:$AX$1800, 21, FALSE)</f>
        <v>11</v>
      </c>
      <c r="L1071" s="5">
        <f>VLOOKUP(B1071, pct_raw!$A$2:$AX$1800, 22, FALSE)</f>
        <v>12</v>
      </c>
      <c r="M1071" s="5">
        <f>VLOOKUP(B1071, pct_raw!$A$2:$AX$1800, 23, FALSE)</f>
        <v>0.22500000000000001</v>
      </c>
      <c r="N1071" s="5">
        <f>VLOOKUP(B1071, pct_raw!$A$2:$AX$1800, 24, FALSE)</f>
        <v>0</v>
      </c>
      <c r="O1071" s="5">
        <f>VLOOKUP(B1071, pct_raw!$A$2:$AX$1800, 25, FALSE)</f>
        <v>0</v>
      </c>
      <c r="P1071" s="5">
        <f>VLOOKUP(B1071, pct_raw!$A$2:$AX$1800, 26, FALSE)</f>
        <v>0</v>
      </c>
      <c r="Q1071" s="5">
        <f>VLOOKUP(B1071, pct_raw!$A$2:$AX$1800, 27, FALSE)</f>
        <v>6</v>
      </c>
      <c r="R1071" s="5">
        <f>VLOOKUP(B1071, pct_raw!$A$2:$AX$1800, 28, FALSE)</f>
        <v>9</v>
      </c>
      <c r="S1071" s="5">
        <f>VLOOKUP(B1071, pct_raw!$A$2:$AX$1800, 29, FALSE)</f>
        <v>0.22500000000000001</v>
      </c>
      <c r="T1071" s="5">
        <f>VLOOKUP(B1071, pct_raw!$A$2:$AX$1800, 30, FALSE)</f>
        <v>0</v>
      </c>
      <c r="U1071" s="5">
        <f>VLOOKUP(B1071, pct_raw!$A$2:$AX$1800, 31, FALSE)</f>
        <v>0</v>
      </c>
      <c r="V1071" s="5">
        <f>VLOOKUP(B1071, pct_raw!$A$2:$AX$1800, 32, FALSE)</f>
        <v>0</v>
      </c>
      <c r="W1071" s="5">
        <f>VLOOKUP(B1071, pct_raw!$A$2:$AX$1800, 33, FALSE)</f>
        <v>0</v>
      </c>
      <c r="X1071" s="5">
        <f>VLOOKUP(B1071, pct_raw!$A$2:$AX$1800, 34, FALSE)</f>
        <v>0</v>
      </c>
      <c r="Y1071" s="5">
        <f>VLOOKUP(B1071, pct_raw!$A$2:$AX$1800, 35, FALSE)</f>
        <v>0</v>
      </c>
      <c r="Z1071" s="5">
        <f>VLOOKUP(B1071, pct_raw!$A$2:$AX$1800, 36, FALSE)</f>
        <v>3</v>
      </c>
      <c r="AA1071" s="5">
        <f>VLOOKUP(B1071, pct_raw!$A$2:$AX$1800, 37, FALSE)</f>
        <v>0</v>
      </c>
      <c r="AB1071" s="5">
        <f>VLOOKUP(B1071, pct_raw!$A$2:$AX$1800, 38, FALSE)</f>
        <v>0</v>
      </c>
      <c r="AC1071" s="5">
        <f>VLOOKUP(B1071, pct_raw!$A$2:$AX$1800, 39, FALSE)</f>
        <v>2</v>
      </c>
      <c r="AD1071" s="5">
        <f>VLOOKUP(B1071, pct_raw!$A$2:$AX$1800, 40, FALSE)</f>
        <v>0</v>
      </c>
      <c r="AE1071" s="5">
        <f>VLOOKUP(B1071, pct_raw!$A$2:$AX$1800, 41, FALSE)</f>
        <v>0</v>
      </c>
      <c r="AF1071" s="5">
        <f>VLOOKUP(B1071, pct_raw!$A$2:$AX$1800, 42, FALSE)</f>
        <v>0</v>
      </c>
      <c r="AG1071" s="5">
        <f>VLOOKUP(B1071, pct_raw!$A$2:$AX$1800, 43, FALSE)</f>
        <v>0</v>
      </c>
      <c r="AH1071" s="5">
        <f>VLOOKUP(B1071, pct_raw!$A$2:$AX$1800, 44, FALSE)</f>
        <v>0</v>
      </c>
      <c r="AI1071" s="5">
        <f>VLOOKUP(B1071, pct_raw!$A$2:$AX$1800, 45, FALSE)</f>
        <v>7</v>
      </c>
      <c r="AJ1071" s="5">
        <f>VLOOKUP(B1071, pct_raw!$A$2:$AX$1800, 46, FALSE)</f>
        <v>10</v>
      </c>
      <c r="AK1071" s="5">
        <f>VLOOKUP(B1071, pct_raw!$A$2:$AX$1800, 47, FALSE)</f>
        <v>0.22500000000000001</v>
      </c>
      <c r="AL1071" s="5">
        <f>VLOOKUP(B1071, pct_raw!$A$2:$AX$1800, 48, FALSE)</f>
        <v>1</v>
      </c>
      <c r="AM1071" s="5">
        <f>VLOOKUP(B1071, pct_raw!$A$2:$AX$1800, 49, FALSE)</f>
        <v>0</v>
      </c>
      <c r="AN1071" s="5">
        <f>VLOOKUP(B1071, pct_raw!$A$2:$AX$1800, 50, FALSE)</f>
        <v>0</v>
      </c>
    </row>
    <row r="1072" spans="1:40" x14ac:dyDescent="0.2">
      <c r="A1072" s="2" t="s">
        <v>721</v>
      </c>
      <c r="B1072" s="2" t="str">
        <f t="shared" si="16"/>
        <v>Mitchell 8</v>
      </c>
      <c r="C1072" s="2" t="s">
        <v>721</v>
      </c>
      <c r="D1072" s="2" t="str">
        <f>VLOOKUP(B1072, pct_raw!$A$2:$AX$1800, 6, FALSE)</f>
        <v xml:space="preserve"> Mitchell 8</v>
      </c>
      <c r="E1072" s="5">
        <f>VLOOKUP(B1072, pct_raw!$A$2:$AX$1800, 15, FALSE)</f>
        <v>9</v>
      </c>
      <c r="F1072" s="5">
        <f>VLOOKUP(B1072, pct_raw!$A$2:$AX$1800, 16, FALSE)</f>
        <v>14</v>
      </c>
      <c r="G1072" s="5">
        <f>VLOOKUP(B1072, pct_raw!$A$2:$AX$1800, 17, FALSE)</f>
        <v>0.15</v>
      </c>
      <c r="H1072">
        <f>VLOOKUP(B1072, pct_raw!$A$2:$AX$1800, 18, FALSE)</f>
        <v>0</v>
      </c>
      <c r="I1072" s="5">
        <f>VLOOKUP(B1072, pct_raw!$A$2:$AX$1800, 19, FALSE)</f>
        <v>0</v>
      </c>
      <c r="J1072">
        <f>VLOOKUP(B1072, pct_raw!$A$2:$AX$1800, 20, FALSE)</f>
        <v>0</v>
      </c>
      <c r="K1072" s="5">
        <f>VLOOKUP(B1072, pct_raw!$A$2:$AX$1800, 21, FALSE)</f>
        <v>2</v>
      </c>
      <c r="L1072" s="5">
        <f>VLOOKUP(B1072, pct_raw!$A$2:$AX$1800, 22, FALSE)</f>
        <v>0</v>
      </c>
      <c r="M1072" s="5">
        <f>VLOOKUP(B1072, pct_raw!$A$2:$AX$1800, 23, FALSE)</f>
        <v>0</v>
      </c>
      <c r="N1072" s="5">
        <f>VLOOKUP(B1072, pct_raw!$A$2:$AX$1800, 24, FALSE)</f>
        <v>1</v>
      </c>
      <c r="O1072" s="5">
        <f>VLOOKUP(B1072, pct_raw!$A$2:$AX$1800, 25, FALSE)</f>
        <v>0</v>
      </c>
      <c r="P1072" s="5">
        <f>VLOOKUP(B1072, pct_raw!$A$2:$AX$1800, 26, FALSE)</f>
        <v>0</v>
      </c>
      <c r="Q1072" s="5">
        <f>VLOOKUP(B1072, pct_raw!$A$2:$AX$1800, 27, FALSE)</f>
        <v>13</v>
      </c>
      <c r="R1072" s="5">
        <f>VLOOKUP(B1072, pct_raw!$A$2:$AX$1800, 28, FALSE)</f>
        <v>15</v>
      </c>
      <c r="S1072" s="5">
        <f>VLOOKUP(B1072, pct_raw!$A$2:$AX$1800, 29, FALSE)</f>
        <v>0.22500000000000001</v>
      </c>
      <c r="T1072" s="5">
        <f>VLOOKUP(B1072, pct_raw!$A$2:$AX$1800, 30, FALSE)</f>
        <v>0</v>
      </c>
      <c r="U1072" s="5">
        <f>VLOOKUP(B1072, pct_raw!$A$2:$AX$1800, 31, FALSE)</f>
        <v>0</v>
      </c>
      <c r="V1072" s="5">
        <f>VLOOKUP(B1072, pct_raw!$A$2:$AX$1800, 32, FALSE)</f>
        <v>0</v>
      </c>
      <c r="W1072" s="5">
        <f>VLOOKUP(B1072, pct_raw!$A$2:$AX$1800, 33, FALSE)</f>
        <v>0</v>
      </c>
      <c r="X1072" s="5">
        <f>VLOOKUP(B1072, pct_raw!$A$2:$AX$1800, 34, FALSE)</f>
        <v>0</v>
      </c>
      <c r="Y1072" s="5">
        <f>VLOOKUP(B1072, pct_raw!$A$2:$AX$1800, 35, FALSE)</f>
        <v>0</v>
      </c>
      <c r="Z1072" s="5">
        <f>VLOOKUP(B1072, pct_raw!$A$2:$AX$1800, 36, FALSE)</f>
        <v>7</v>
      </c>
      <c r="AA1072" s="5">
        <f>VLOOKUP(B1072, pct_raw!$A$2:$AX$1800, 37, FALSE)</f>
        <v>12</v>
      </c>
      <c r="AB1072" s="5">
        <f>VLOOKUP(B1072, pct_raw!$A$2:$AX$1800, 38, FALSE)</f>
        <v>0.15</v>
      </c>
      <c r="AC1072" s="5">
        <f>VLOOKUP(B1072, pct_raw!$A$2:$AX$1800, 39, FALSE)</f>
        <v>4</v>
      </c>
      <c r="AD1072" s="5">
        <f>VLOOKUP(B1072, pct_raw!$A$2:$AX$1800, 40, FALSE)</f>
        <v>0</v>
      </c>
      <c r="AE1072" s="5">
        <f>VLOOKUP(B1072, pct_raw!$A$2:$AX$1800, 41, FALSE)</f>
        <v>0</v>
      </c>
      <c r="AF1072" s="5">
        <f>VLOOKUP(B1072, pct_raw!$A$2:$AX$1800, 42, FALSE)</f>
        <v>0</v>
      </c>
      <c r="AG1072" s="5">
        <f>VLOOKUP(B1072, pct_raw!$A$2:$AX$1800, 43, FALSE)</f>
        <v>0</v>
      </c>
      <c r="AH1072" s="5">
        <f>VLOOKUP(B1072, pct_raw!$A$2:$AX$1800, 44, FALSE)</f>
        <v>0</v>
      </c>
      <c r="AI1072" s="5">
        <f>VLOOKUP(B1072, pct_raw!$A$2:$AX$1800, 45, FALSE)</f>
        <v>5</v>
      </c>
      <c r="AJ1072" s="5">
        <f>VLOOKUP(B1072, pct_raw!$A$2:$AX$1800, 46, FALSE)</f>
        <v>0</v>
      </c>
      <c r="AK1072" s="5">
        <f>VLOOKUP(B1072, pct_raw!$A$2:$AX$1800, 47, FALSE)</f>
        <v>0</v>
      </c>
      <c r="AL1072" s="5">
        <f>VLOOKUP(B1072, pct_raw!$A$2:$AX$1800, 48, FALSE)</f>
        <v>0</v>
      </c>
      <c r="AM1072" s="5">
        <f>VLOOKUP(B1072, pct_raw!$A$2:$AX$1800, 49, FALSE)</f>
        <v>0</v>
      </c>
      <c r="AN1072" s="5">
        <f>VLOOKUP(B1072, pct_raw!$A$2:$AX$1800, 50, FALSE)</f>
        <v>0</v>
      </c>
    </row>
    <row r="1073" spans="1:40" x14ac:dyDescent="0.2">
      <c r="A1073" s="2" t="s">
        <v>236</v>
      </c>
      <c r="B1073" s="2" t="str">
        <f t="shared" si="16"/>
        <v>Mitchell 9</v>
      </c>
      <c r="C1073" s="2" t="s">
        <v>236</v>
      </c>
      <c r="D1073" s="2" t="str">
        <f>VLOOKUP(B1073, pct_raw!$A$2:$AX$1800, 6, FALSE)</f>
        <v xml:space="preserve"> Mitchell 9</v>
      </c>
      <c r="E1073" s="5">
        <f>VLOOKUP(B1073, pct_raw!$A$2:$AX$1800, 15, FALSE)</f>
        <v>9</v>
      </c>
      <c r="F1073" s="5">
        <f>VLOOKUP(B1073, pct_raw!$A$2:$AX$1800, 16, FALSE)</f>
        <v>10</v>
      </c>
      <c r="G1073" s="5">
        <f>VLOOKUP(B1073, pct_raw!$A$2:$AX$1800, 17, FALSE)</f>
        <v>0.15</v>
      </c>
      <c r="H1073">
        <f>VLOOKUP(B1073, pct_raw!$A$2:$AX$1800, 18, FALSE)</f>
        <v>0</v>
      </c>
      <c r="I1073" s="5">
        <f>VLOOKUP(B1073, pct_raw!$A$2:$AX$1800, 19, FALSE)</f>
        <v>0</v>
      </c>
      <c r="J1073">
        <f>VLOOKUP(B1073, pct_raw!$A$2:$AX$1800, 20, FALSE)</f>
        <v>0</v>
      </c>
      <c r="K1073" s="5">
        <f>VLOOKUP(B1073, pct_raw!$A$2:$AX$1800, 21, FALSE)</f>
        <v>15</v>
      </c>
      <c r="L1073" s="5">
        <f>VLOOKUP(B1073, pct_raw!$A$2:$AX$1800, 22, FALSE)</f>
        <v>15</v>
      </c>
      <c r="M1073" s="5">
        <f>VLOOKUP(B1073, pct_raw!$A$2:$AX$1800, 23, FALSE)</f>
        <v>0.3</v>
      </c>
      <c r="N1073" s="5">
        <f>VLOOKUP(B1073, pct_raw!$A$2:$AX$1800, 24, FALSE)</f>
        <v>0</v>
      </c>
      <c r="O1073" s="5">
        <f>VLOOKUP(B1073, pct_raw!$A$2:$AX$1800, 25, FALSE)</f>
        <v>0</v>
      </c>
      <c r="P1073" s="5">
        <f>VLOOKUP(B1073, pct_raw!$A$2:$AX$1800, 26, FALSE)</f>
        <v>0</v>
      </c>
      <c r="Q1073" s="5">
        <f>VLOOKUP(B1073, pct_raw!$A$2:$AX$1800, 27, FALSE)</f>
        <v>9</v>
      </c>
      <c r="R1073" s="5">
        <f>VLOOKUP(B1073, pct_raw!$A$2:$AX$1800, 28, FALSE)</f>
        <v>10</v>
      </c>
      <c r="S1073" s="5">
        <f>VLOOKUP(B1073, pct_raw!$A$2:$AX$1800, 29, FALSE)</f>
        <v>0.22500000000000001</v>
      </c>
      <c r="T1073" s="5">
        <f>VLOOKUP(B1073, pct_raw!$A$2:$AX$1800, 30, FALSE)</f>
        <v>0</v>
      </c>
      <c r="U1073" s="5">
        <f>VLOOKUP(B1073, pct_raw!$A$2:$AX$1800, 31, FALSE)</f>
        <v>0</v>
      </c>
      <c r="V1073" s="5">
        <f>VLOOKUP(B1073, pct_raw!$A$2:$AX$1800, 32, FALSE)</f>
        <v>0</v>
      </c>
      <c r="W1073" s="5">
        <f>VLOOKUP(B1073, pct_raw!$A$2:$AX$1800, 33, FALSE)</f>
        <v>0</v>
      </c>
      <c r="X1073" s="5">
        <f>VLOOKUP(B1073, pct_raw!$A$2:$AX$1800, 34, FALSE)</f>
        <v>0</v>
      </c>
      <c r="Y1073" s="5">
        <f>VLOOKUP(B1073, pct_raw!$A$2:$AX$1800, 35, FALSE)</f>
        <v>0</v>
      </c>
      <c r="Z1073" s="5">
        <f>VLOOKUP(B1073, pct_raw!$A$2:$AX$1800, 36, FALSE)</f>
        <v>10</v>
      </c>
      <c r="AA1073" s="5">
        <f>VLOOKUP(B1073, pct_raw!$A$2:$AX$1800, 37, FALSE)</f>
        <v>11</v>
      </c>
      <c r="AB1073" s="5">
        <f>VLOOKUP(B1073, pct_raw!$A$2:$AX$1800, 38, FALSE)</f>
        <v>0.22500000000000001</v>
      </c>
      <c r="AC1073" s="5">
        <f>VLOOKUP(B1073, pct_raw!$A$2:$AX$1800, 39, FALSE)</f>
        <v>3</v>
      </c>
      <c r="AD1073" s="5">
        <f>VLOOKUP(B1073, pct_raw!$A$2:$AX$1800, 40, FALSE)</f>
        <v>0</v>
      </c>
      <c r="AE1073" s="5">
        <f>VLOOKUP(B1073, pct_raw!$A$2:$AX$1800, 41, FALSE)</f>
        <v>0</v>
      </c>
      <c r="AF1073" s="5">
        <f>VLOOKUP(B1073, pct_raw!$A$2:$AX$1800, 42, FALSE)</f>
        <v>0</v>
      </c>
      <c r="AG1073" s="5">
        <f>VLOOKUP(B1073, pct_raw!$A$2:$AX$1800, 43, FALSE)</f>
        <v>0</v>
      </c>
      <c r="AH1073" s="5">
        <f>VLOOKUP(B1073, pct_raw!$A$2:$AX$1800, 44, FALSE)</f>
        <v>0</v>
      </c>
      <c r="AI1073" s="5">
        <f>VLOOKUP(B1073, pct_raw!$A$2:$AX$1800, 45, FALSE)</f>
        <v>3</v>
      </c>
      <c r="AJ1073" s="5">
        <f>VLOOKUP(B1073, pct_raw!$A$2:$AX$1800, 46, FALSE)</f>
        <v>0</v>
      </c>
      <c r="AK1073" s="5">
        <f>VLOOKUP(B1073, pct_raw!$A$2:$AX$1800, 47, FALSE)</f>
        <v>0</v>
      </c>
      <c r="AL1073" s="5">
        <f>VLOOKUP(B1073, pct_raw!$A$2:$AX$1800, 48, FALSE)</f>
        <v>0</v>
      </c>
      <c r="AM1073" s="5">
        <f>VLOOKUP(B1073, pct_raw!$A$2:$AX$1800, 49, FALSE)</f>
        <v>0</v>
      </c>
      <c r="AN1073" s="5">
        <f>VLOOKUP(B1073, pct_raw!$A$2:$AX$1800, 50, FALSE)</f>
        <v>0</v>
      </c>
    </row>
    <row r="1074" spans="1:40" x14ac:dyDescent="0.2">
      <c r="A1074" s="2" t="s">
        <v>1472</v>
      </c>
      <c r="B1074" s="2" t="str">
        <f t="shared" si="16"/>
        <v>Mitchellville 01</v>
      </c>
      <c r="C1074" s="2" t="s">
        <v>1472</v>
      </c>
      <c r="D1074" s="2" t="str">
        <f>VLOOKUP(B1074, pct_raw!$A$2:$AX$1800, 6, FALSE)</f>
        <v xml:space="preserve"> MITCHELLVILLE 01</v>
      </c>
      <c r="E1074" s="5">
        <f>VLOOKUP(B1074, pct_raw!$A$2:$AX$1800, 15, FALSE)</f>
        <v>32</v>
      </c>
      <c r="F1074" s="5">
        <f>VLOOKUP(B1074, pct_raw!$A$2:$AX$1800, 16, FALSE)</f>
        <v>37</v>
      </c>
      <c r="G1074" s="5">
        <f>VLOOKUP(B1074, pct_raw!$A$2:$AX$1800, 17, FALSE)</f>
        <v>0.55959999999999999</v>
      </c>
      <c r="H1074">
        <f>VLOOKUP(B1074, pct_raw!$A$2:$AX$1800, 18, FALSE)</f>
        <v>3</v>
      </c>
      <c r="I1074" s="5">
        <f>VLOOKUP(B1074, pct_raw!$A$2:$AX$1800, 19, FALSE)</f>
        <v>0</v>
      </c>
      <c r="J1074">
        <f>VLOOKUP(B1074, pct_raw!$A$2:$AX$1800, 20, FALSE)</f>
        <v>0</v>
      </c>
      <c r="K1074" s="5">
        <f>VLOOKUP(B1074, pct_raw!$A$2:$AX$1800, 21, FALSE)</f>
        <v>23</v>
      </c>
      <c r="L1074" s="5">
        <f>VLOOKUP(B1074, pct_raw!$A$2:$AX$1800, 22, FALSE)</f>
        <v>38</v>
      </c>
      <c r="M1074" s="5">
        <f>VLOOKUP(B1074, pct_raw!$A$2:$AX$1800, 23, FALSE)</f>
        <v>0.55959999999999999</v>
      </c>
      <c r="N1074" s="5">
        <f>VLOOKUP(B1074, pct_raw!$A$2:$AX$1800, 24, FALSE)</f>
        <v>0</v>
      </c>
      <c r="O1074" s="5">
        <f>VLOOKUP(B1074, pct_raw!$A$2:$AX$1800, 25, FALSE)</f>
        <v>0</v>
      </c>
      <c r="P1074" s="5">
        <f>VLOOKUP(B1074, pct_raw!$A$2:$AX$1800, 26, FALSE)</f>
        <v>0</v>
      </c>
      <c r="Q1074" s="5">
        <f>VLOOKUP(B1074, pct_raw!$A$2:$AX$1800, 27, FALSE)</f>
        <v>12</v>
      </c>
      <c r="R1074" s="5">
        <f>VLOOKUP(B1074, pct_raw!$A$2:$AX$1800, 28, FALSE)</f>
        <v>0</v>
      </c>
      <c r="S1074" s="5">
        <f>VLOOKUP(B1074, pct_raw!$A$2:$AX$1800, 29, FALSE)</f>
        <v>0</v>
      </c>
      <c r="T1074" s="5">
        <f>VLOOKUP(B1074, pct_raw!$A$2:$AX$1800, 30, FALSE)</f>
        <v>0</v>
      </c>
      <c r="U1074" s="5">
        <f>VLOOKUP(B1074, pct_raw!$A$2:$AX$1800, 31, FALSE)</f>
        <v>0</v>
      </c>
      <c r="V1074" s="5">
        <f>VLOOKUP(B1074, pct_raw!$A$2:$AX$1800, 32, FALSE)</f>
        <v>0</v>
      </c>
      <c r="W1074" s="5">
        <f>VLOOKUP(B1074, pct_raw!$A$2:$AX$1800, 33, FALSE)</f>
        <v>0</v>
      </c>
      <c r="X1074" s="5">
        <f>VLOOKUP(B1074, pct_raw!$A$2:$AX$1800, 34, FALSE)</f>
        <v>0</v>
      </c>
      <c r="Y1074" s="5">
        <f>VLOOKUP(B1074, pct_raw!$A$2:$AX$1800, 35, FALSE)</f>
        <v>0</v>
      </c>
      <c r="Z1074" s="5">
        <f>VLOOKUP(B1074, pct_raw!$A$2:$AX$1800, 36, FALSE)</f>
        <v>21</v>
      </c>
      <c r="AA1074" s="5">
        <f>VLOOKUP(B1074, pct_raw!$A$2:$AX$1800, 37, FALSE)</f>
        <v>23</v>
      </c>
      <c r="AB1074" s="5">
        <f>VLOOKUP(B1074, pct_raw!$A$2:$AX$1800, 38, FALSE)</f>
        <v>0.27979999999999999</v>
      </c>
      <c r="AC1074" s="5">
        <f>VLOOKUP(B1074, pct_raw!$A$2:$AX$1800, 39, FALSE)</f>
        <v>8</v>
      </c>
      <c r="AD1074" s="5">
        <f>VLOOKUP(B1074, pct_raw!$A$2:$AX$1800, 40, FALSE)</f>
        <v>0</v>
      </c>
      <c r="AE1074" s="5">
        <f>VLOOKUP(B1074, pct_raw!$A$2:$AX$1800, 41, FALSE)</f>
        <v>0</v>
      </c>
      <c r="AF1074" s="5">
        <f>VLOOKUP(B1074, pct_raw!$A$2:$AX$1800, 42, FALSE)</f>
        <v>1</v>
      </c>
      <c r="AG1074" s="5">
        <f>VLOOKUP(B1074, pct_raw!$A$2:$AX$1800, 43, FALSE)</f>
        <v>0</v>
      </c>
      <c r="AH1074" s="5">
        <f>VLOOKUP(B1074, pct_raw!$A$2:$AX$1800, 44, FALSE)</f>
        <v>0</v>
      </c>
      <c r="AI1074" s="5">
        <f>VLOOKUP(B1074, pct_raw!$A$2:$AX$1800, 45, FALSE)</f>
        <v>14</v>
      </c>
      <c r="AJ1074" s="5">
        <f>VLOOKUP(B1074, pct_raw!$A$2:$AX$1800, 46, FALSE)</f>
        <v>20</v>
      </c>
      <c r="AK1074" s="5">
        <f>VLOOKUP(B1074, pct_raw!$A$2:$AX$1800, 47, FALSE)</f>
        <v>0.27979999999999999</v>
      </c>
      <c r="AL1074" s="5">
        <f>VLOOKUP(B1074, pct_raw!$A$2:$AX$1800, 48, FALSE)</f>
        <v>13</v>
      </c>
      <c r="AM1074" s="5">
        <f>VLOOKUP(B1074, pct_raw!$A$2:$AX$1800, 49, FALSE)</f>
        <v>0</v>
      </c>
      <c r="AN1074" s="5">
        <f>VLOOKUP(B1074, pct_raw!$A$2:$AX$1800, 50, FALSE)</f>
        <v>0</v>
      </c>
    </row>
    <row r="1075" spans="1:40" x14ac:dyDescent="0.2">
      <c r="A1075" s="2" t="s">
        <v>1473</v>
      </c>
      <c r="B1075" s="2" t="str">
        <f t="shared" si="16"/>
        <v>Mn1 Monticello 1</v>
      </c>
      <c r="C1075" s="2" t="s">
        <v>4778</v>
      </c>
      <c r="D1075" s="2" t="str">
        <f>VLOOKUP(B1075, pct_raw!$A$2:$AX$1800, 6, FALSE)</f>
        <v xml:space="preserve"> MN1 MONTICELLO 1</v>
      </c>
      <c r="E1075" s="5">
        <f>VLOOKUP(B1075, pct_raw!$A$2:$AX$1800, 15, FALSE)</f>
        <v>0</v>
      </c>
      <c r="F1075" s="5">
        <f>VLOOKUP(B1075, pct_raw!$A$2:$AX$1800, 16, FALSE)</f>
        <v>0</v>
      </c>
      <c r="G1075" s="5">
        <f>VLOOKUP(B1075, pct_raw!$A$2:$AX$1800, 17, FALSE)</f>
        <v>0</v>
      </c>
      <c r="H1075">
        <f>VLOOKUP(B1075, pct_raw!$A$2:$AX$1800, 18, FALSE)</f>
        <v>0</v>
      </c>
      <c r="I1075" s="5">
        <f>VLOOKUP(B1075, pct_raw!$A$2:$AX$1800, 19, FALSE)</f>
        <v>0</v>
      </c>
      <c r="J1075">
        <f>VLOOKUP(B1075, pct_raw!$A$2:$AX$1800, 20, FALSE)</f>
        <v>0</v>
      </c>
      <c r="K1075" s="5">
        <f>VLOOKUP(B1075, pct_raw!$A$2:$AX$1800, 21, FALSE)</f>
        <v>7</v>
      </c>
      <c r="L1075" s="5">
        <f>VLOOKUP(B1075, pct_raw!$A$2:$AX$1800, 22, FALSE)</f>
        <v>7</v>
      </c>
      <c r="M1075" s="5">
        <f>VLOOKUP(B1075, pct_raw!$A$2:$AX$1800, 23, FALSE)</f>
        <v>0.16</v>
      </c>
      <c r="N1075" s="5">
        <f>VLOOKUP(B1075, pct_raw!$A$2:$AX$1800, 24, FALSE)</f>
        <v>2</v>
      </c>
      <c r="O1075" s="5">
        <f>VLOOKUP(B1075, pct_raw!$A$2:$AX$1800, 25, FALSE)</f>
        <v>0</v>
      </c>
      <c r="P1075" s="5">
        <f>VLOOKUP(B1075, pct_raw!$A$2:$AX$1800, 26, FALSE)</f>
        <v>0</v>
      </c>
      <c r="Q1075" s="5">
        <f>VLOOKUP(B1075, pct_raw!$A$2:$AX$1800, 27, FALSE)</f>
        <v>6</v>
      </c>
      <c r="R1075" s="5">
        <f>VLOOKUP(B1075, pct_raw!$A$2:$AX$1800, 28, FALSE)</f>
        <v>6</v>
      </c>
      <c r="S1075" s="5">
        <f>VLOOKUP(B1075, pct_raw!$A$2:$AX$1800, 29, FALSE)</f>
        <v>0.16</v>
      </c>
      <c r="T1075" s="5">
        <f>VLOOKUP(B1075, pct_raw!$A$2:$AX$1800, 30, FALSE)</f>
        <v>0</v>
      </c>
      <c r="U1075" s="5">
        <f>VLOOKUP(B1075, pct_raw!$A$2:$AX$1800, 31, FALSE)</f>
        <v>0</v>
      </c>
      <c r="V1075" s="5">
        <f>VLOOKUP(B1075, pct_raw!$A$2:$AX$1800, 32, FALSE)</f>
        <v>0</v>
      </c>
      <c r="W1075" s="5">
        <f>VLOOKUP(B1075, pct_raw!$A$2:$AX$1800, 33, FALSE)</f>
        <v>0</v>
      </c>
      <c r="X1075" s="5">
        <f>VLOOKUP(B1075, pct_raw!$A$2:$AX$1800, 34, FALSE)</f>
        <v>0</v>
      </c>
      <c r="Y1075" s="5">
        <f>VLOOKUP(B1075, pct_raw!$A$2:$AX$1800, 35, FALSE)</f>
        <v>0</v>
      </c>
      <c r="Z1075" s="5">
        <f>VLOOKUP(B1075, pct_raw!$A$2:$AX$1800, 36, FALSE)</f>
        <v>8</v>
      </c>
      <c r="AA1075" s="5">
        <f>VLOOKUP(B1075, pct_raw!$A$2:$AX$1800, 37, FALSE)</f>
        <v>8</v>
      </c>
      <c r="AB1075" s="5">
        <f>VLOOKUP(B1075, pct_raw!$A$2:$AX$1800, 38, FALSE)</f>
        <v>0.32</v>
      </c>
      <c r="AC1075" s="5">
        <f>VLOOKUP(B1075, pct_raw!$A$2:$AX$1800, 39, FALSE)</f>
        <v>0</v>
      </c>
      <c r="AD1075" s="5">
        <f>VLOOKUP(B1075, pct_raw!$A$2:$AX$1800, 40, FALSE)</f>
        <v>0</v>
      </c>
      <c r="AE1075" s="5">
        <f>VLOOKUP(B1075, pct_raw!$A$2:$AX$1800, 41, FALSE)</f>
        <v>0</v>
      </c>
      <c r="AF1075" s="5">
        <f>VLOOKUP(B1075, pct_raw!$A$2:$AX$1800, 42, FALSE)</f>
        <v>0</v>
      </c>
      <c r="AG1075" s="5">
        <f>VLOOKUP(B1075, pct_raw!$A$2:$AX$1800, 43, FALSE)</f>
        <v>3</v>
      </c>
      <c r="AH1075" s="5">
        <f>VLOOKUP(B1075, pct_raw!$A$2:$AX$1800, 44, FALSE)</f>
        <v>0</v>
      </c>
      <c r="AI1075" s="5">
        <f>VLOOKUP(B1075, pct_raw!$A$2:$AX$1800, 45, FALSE)</f>
        <v>1</v>
      </c>
      <c r="AJ1075" s="5">
        <f>VLOOKUP(B1075, pct_raw!$A$2:$AX$1800, 46, FALSE)</f>
        <v>0</v>
      </c>
      <c r="AK1075" s="5">
        <f>VLOOKUP(B1075, pct_raw!$A$2:$AX$1800, 47, FALSE)</f>
        <v>0</v>
      </c>
      <c r="AL1075" s="5">
        <f>VLOOKUP(B1075, pct_raw!$A$2:$AX$1800, 48, FALSE)</f>
        <v>0</v>
      </c>
      <c r="AM1075" s="5">
        <f>VLOOKUP(B1075, pct_raw!$A$2:$AX$1800, 49, FALSE)</f>
        <v>0</v>
      </c>
      <c r="AN1075" s="5">
        <f>VLOOKUP(B1075, pct_raw!$A$2:$AX$1800, 50, FALSE)</f>
        <v>0</v>
      </c>
    </row>
    <row r="1076" spans="1:40" x14ac:dyDescent="0.2">
      <c r="A1076" s="2" t="s">
        <v>1474</v>
      </c>
      <c r="B1076" s="2" t="str">
        <f t="shared" si="16"/>
        <v>Mn2 Monticello 2</v>
      </c>
      <c r="C1076" s="2" t="s">
        <v>4779</v>
      </c>
      <c r="D1076" s="2" t="str">
        <f>VLOOKUP(B1076, pct_raw!$A$2:$AX$1800, 6, FALSE)</f>
        <v xml:space="preserve"> MN2 MONTICELLO 2</v>
      </c>
      <c r="E1076" s="5">
        <f>VLOOKUP(B1076, pct_raw!$A$2:$AX$1800, 15, FALSE)</f>
        <v>11</v>
      </c>
      <c r="F1076" s="5">
        <f>VLOOKUP(B1076, pct_raw!$A$2:$AX$1800, 16, FALSE)</f>
        <v>12</v>
      </c>
      <c r="G1076" s="5">
        <f>VLOOKUP(B1076, pct_raw!$A$2:$AX$1800, 17, FALSE)</f>
        <v>0.16</v>
      </c>
      <c r="H1076">
        <f>VLOOKUP(B1076, pct_raw!$A$2:$AX$1800, 18, FALSE)</f>
        <v>0</v>
      </c>
      <c r="I1076" s="5">
        <f>VLOOKUP(B1076, pct_raw!$A$2:$AX$1800, 19, FALSE)</f>
        <v>0</v>
      </c>
      <c r="J1076">
        <f>VLOOKUP(B1076, pct_raw!$A$2:$AX$1800, 20, FALSE)</f>
        <v>0</v>
      </c>
      <c r="K1076" s="5">
        <f>VLOOKUP(B1076, pct_raw!$A$2:$AX$1800, 21, FALSE)</f>
        <v>4</v>
      </c>
      <c r="L1076" s="5">
        <f>VLOOKUP(B1076, pct_raw!$A$2:$AX$1800, 22, FALSE)</f>
        <v>0</v>
      </c>
      <c r="M1076" s="5">
        <f>VLOOKUP(B1076, pct_raw!$A$2:$AX$1800, 23, FALSE)</f>
        <v>0</v>
      </c>
      <c r="N1076" s="5">
        <f>VLOOKUP(B1076, pct_raw!$A$2:$AX$1800, 24, FALSE)</f>
        <v>0</v>
      </c>
      <c r="O1076" s="5">
        <f>VLOOKUP(B1076, pct_raw!$A$2:$AX$1800, 25, FALSE)</f>
        <v>0</v>
      </c>
      <c r="P1076" s="5">
        <f>VLOOKUP(B1076, pct_raw!$A$2:$AX$1800, 26, FALSE)</f>
        <v>0</v>
      </c>
      <c r="Q1076" s="5">
        <f>VLOOKUP(B1076, pct_raw!$A$2:$AX$1800, 27, FALSE)</f>
        <v>10</v>
      </c>
      <c r="R1076" s="5">
        <f>VLOOKUP(B1076, pct_raw!$A$2:$AX$1800, 28, FALSE)</f>
        <v>11</v>
      </c>
      <c r="S1076" s="5">
        <f>VLOOKUP(B1076, pct_raw!$A$2:$AX$1800, 29, FALSE)</f>
        <v>0.16</v>
      </c>
      <c r="T1076" s="5">
        <f>VLOOKUP(B1076, pct_raw!$A$2:$AX$1800, 30, FALSE)</f>
        <v>0</v>
      </c>
      <c r="U1076" s="5">
        <f>VLOOKUP(B1076, pct_raw!$A$2:$AX$1800, 31, FALSE)</f>
        <v>0</v>
      </c>
      <c r="V1076" s="5">
        <f>VLOOKUP(B1076, pct_raw!$A$2:$AX$1800, 32, FALSE)</f>
        <v>0</v>
      </c>
      <c r="W1076" s="5">
        <f>VLOOKUP(B1076, pct_raw!$A$2:$AX$1800, 33, FALSE)</f>
        <v>0</v>
      </c>
      <c r="X1076" s="5">
        <f>VLOOKUP(B1076, pct_raw!$A$2:$AX$1800, 34, FALSE)</f>
        <v>0</v>
      </c>
      <c r="Y1076" s="5">
        <f>VLOOKUP(B1076, pct_raw!$A$2:$AX$1800, 35, FALSE)</f>
        <v>0</v>
      </c>
      <c r="Z1076" s="5">
        <f>VLOOKUP(B1076, pct_raw!$A$2:$AX$1800, 36, FALSE)</f>
        <v>11</v>
      </c>
      <c r="AA1076" s="5">
        <f>VLOOKUP(B1076, pct_raw!$A$2:$AX$1800, 37, FALSE)</f>
        <v>12</v>
      </c>
      <c r="AB1076" s="5">
        <f>VLOOKUP(B1076, pct_raw!$A$2:$AX$1800, 38, FALSE)</f>
        <v>0.16</v>
      </c>
      <c r="AC1076" s="5">
        <f>VLOOKUP(B1076, pct_raw!$A$2:$AX$1800, 39, FALSE)</f>
        <v>0</v>
      </c>
      <c r="AD1076" s="5">
        <f>VLOOKUP(B1076, pct_raw!$A$2:$AX$1800, 40, FALSE)</f>
        <v>0</v>
      </c>
      <c r="AE1076" s="5">
        <f>VLOOKUP(B1076, pct_raw!$A$2:$AX$1800, 41, FALSE)</f>
        <v>0</v>
      </c>
      <c r="AF1076" s="5">
        <f>VLOOKUP(B1076, pct_raw!$A$2:$AX$1800, 42, FALSE)</f>
        <v>0</v>
      </c>
      <c r="AG1076" s="5">
        <f>VLOOKUP(B1076, pct_raw!$A$2:$AX$1800, 43, FALSE)</f>
        <v>0</v>
      </c>
      <c r="AH1076" s="5">
        <f>VLOOKUP(B1076, pct_raw!$A$2:$AX$1800, 44, FALSE)</f>
        <v>0</v>
      </c>
      <c r="AI1076" s="5">
        <f>VLOOKUP(B1076, pct_raw!$A$2:$AX$1800, 45, FALSE)</f>
        <v>9</v>
      </c>
      <c r="AJ1076" s="5">
        <f>VLOOKUP(B1076, pct_raw!$A$2:$AX$1800, 46, FALSE)</f>
        <v>10</v>
      </c>
      <c r="AK1076" s="5">
        <f>VLOOKUP(B1076, pct_raw!$A$2:$AX$1800, 47, FALSE)</f>
        <v>0.16</v>
      </c>
      <c r="AL1076" s="5">
        <f>VLOOKUP(B1076, pct_raw!$A$2:$AX$1800, 48, FALSE)</f>
        <v>0</v>
      </c>
      <c r="AM1076" s="5">
        <f>VLOOKUP(B1076, pct_raw!$A$2:$AX$1800, 49, FALSE)</f>
        <v>0</v>
      </c>
      <c r="AN1076" s="5">
        <f>VLOOKUP(B1076, pct_raw!$A$2:$AX$1800, 50, FALSE)</f>
        <v>0</v>
      </c>
    </row>
    <row r="1077" spans="1:40" x14ac:dyDescent="0.2">
      <c r="A1077" s="2" t="s">
        <v>1475</v>
      </c>
      <c r="B1077" s="2" t="str">
        <f t="shared" si="16"/>
        <v>Mn3 Monticello 3</v>
      </c>
      <c r="C1077" s="2" t="s">
        <v>4780</v>
      </c>
      <c r="D1077" s="2" t="str">
        <f>VLOOKUP(B1077, pct_raw!$A$2:$AX$1800, 6, FALSE)</f>
        <v xml:space="preserve"> MN3 MONTICELLO 3</v>
      </c>
      <c r="E1077" s="5">
        <f>VLOOKUP(B1077, pct_raw!$A$2:$AX$1800, 15, FALSE)</f>
        <v>6</v>
      </c>
      <c r="F1077" s="5">
        <f>VLOOKUP(B1077, pct_raw!$A$2:$AX$1800, 16, FALSE)</f>
        <v>6</v>
      </c>
      <c r="G1077" s="5">
        <f>VLOOKUP(B1077, pct_raw!$A$2:$AX$1800, 17, FALSE)</f>
        <v>0.16</v>
      </c>
      <c r="H1077">
        <f>VLOOKUP(B1077, pct_raw!$A$2:$AX$1800, 18, FALSE)</f>
        <v>0</v>
      </c>
      <c r="I1077" s="5">
        <f>VLOOKUP(B1077, pct_raw!$A$2:$AX$1800, 19, FALSE)</f>
        <v>0</v>
      </c>
      <c r="J1077">
        <f>VLOOKUP(B1077, pct_raw!$A$2:$AX$1800, 20, FALSE)</f>
        <v>0</v>
      </c>
      <c r="K1077" s="5">
        <f>VLOOKUP(B1077, pct_raw!$A$2:$AX$1800, 21, FALSE)</f>
        <v>6</v>
      </c>
      <c r="L1077" s="5">
        <f>VLOOKUP(B1077, pct_raw!$A$2:$AX$1800, 22, FALSE)</f>
        <v>9</v>
      </c>
      <c r="M1077" s="5">
        <f>VLOOKUP(B1077, pct_raw!$A$2:$AX$1800, 23, FALSE)</f>
        <v>0.16</v>
      </c>
      <c r="N1077" s="5">
        <f>VLOOKUP(B1077, pct_raw!$A$2:$AX$1800, 24, FALSE)</f>
        <v>0</v>
      </c>
      <c r="O1077" s="5">
        <f>VLOOKUP(B1077, pct_raw!$A$2:$AX$1800, 25, FALSE)</f>
        <v>0</v>
      </c>
      <c r="P1077" s="5">
        <f>VLOOKUP(B1077, pct_raw!$A$2:$AX$1800, 26, FALSE)</f>
        <v>0</v>
      </c>
      <c r="Q1077" s="5">
        <f>VLOOKUP(B1077, pct_raw!$A$2:$AX$1800, 27, FALSE)</f>
        <v>6</v>
      </c>
      <c r="R1077" s="5">
        <f>VLOOKUP(B1077, pct_raw!$A$2:$AX$1800, 28, FALSE)</f>
        <v>6</v>
      </c>
      <c r="S1077" s="5">
        <f>VLOOKUP(B1077, pct_raw!$A$2:$AX$1800, 29, FALSE)</f>
        <v>0.16</v>
      </c>
      <c r="T1077" s="5">
        <f>VLOOKUP(B1077, pct_raw!$A$2:$AX$1800, 30, FALSE)</f>
        <v>0</v>
      </c>
      <c r="U1077" s="5">
        <f>VLOOKUP(B1077, pct_raw!$A$2:$AX$1800, 31, FALSE)</f>
        <v>0</v>
      </c>
      <c r="V1077" s="5">
        <f>VLOOKUP(B1077, pct_raw!$A$2:$AX$1800, 32, FALSE)</f>
        <v>0</v>
      </c>
      <c r="W1077" s="5">
        <f>VLOOKUP(B1077, pct_raw!$A$2:$AX$1800, 33, FALSE)</f>
        <v>0</v>
      </c>
      <c r="X1077" s="5">
        <f>VLOOKUP(B1077, pct_raw!$A$2:$AX$1800, 34, FALSE)</f>
        <v>0</v>
      </c>
      <c r="Y1077" s="5">
        <f>VLOOKUP(B1077, pct_raw!$A$2:$AX$1800, 35, FALSE)</f>
        <v>0</v>
      </c>
      <c r="Z1077" s="5">
        <f>VLOOKUP(B1077, pct_raw!$A$2:$AX$1800, 36, FALSE)</f>
        <v>13</v>
      </c>
      <c r="AA1077" s="5">
        <f>VLOOKUP(B1077, pct_raw!$A$2:$AX$1800, 37, FALSE)</f>
        <v>14</v>
      </c>
      <c r="AB1077" s="5">
        <f>VLOOKUP(B1077, pct_raw!$A$2:$AX$1800, 38, FALSE)</f>
        <v>0.16</v>
      </c>
      <c r="AC1077" s="5">
        <f>VLOOKUP(B1077, pct_raw!$A$2:$AX$1800, 39, FALSE)</f>
        <v>0</v>
      </c>
      <c r="AD1077" s="5">
        <f>VLOOKUP(B1077, pct_raw!$A$2:$AX$1800, 40, FALSE)</f>
        <v>0</v>
      </c>
      <c r="AE1077" s="5">
        <f>VLOOKUP(B1077, pct_raw!$A$2:$AX$1800, 41, FALSE)</f>
        <v>0</v>
      </c>
      <c r="AF1077" s="5">
        <f>VLOOKUP(B1077, pct_raw!$A$2:$AX$1800, 42, FALSE)</f>
        <v>0</v>
      </c>
      <c r="AG1077" s="5">
        <f>VLOOKUP(B1077, pct_raw!$A$2:$AX$1800, 43, FALSE)</f>
        <v>0</v>
      </c>
      <c r="AH1077" s="5">
        <f>VLOOKUP(B1077, pct_raw!$A$2:$AX$1800, 44, FALSE)</f>
        <v>0</v>
      </c>
      <c r="AI1077" s="5">
        <f>VLOOKUP(B1077, pct_raw!$A$2:$AX$1800, 45, FALSE)</f>
        <v>4</v>
      </c>
      <c r="AJ1077" s="5">
        <f>VLOOKUP(B1077, pct_raw!$A$2:$AX$1800, 46, FALSE)</f>
        <v>0</v>
      </c>
      <c r="AK1077" s="5">
        <f>VLOOKUP(B1077, pct_raw!$A$2:$AX$1800, 47, FALSE)</f>
        <v>0</v>
      </c>
      <c r="AL1077" s="5">
        <f>VLOOKUP(B1077, pct_raw!$A$2:$AX$1800, 48, FALSE)</f>
        <v>0</v>
      </c>
      <c r="AM1077" s="5">
        <f>VLOOKUP(B1077, pct_raw!$A$2:$AX$1800, 49, FALSE)</f>
        <v>0</v>
      </c>
      <c r="AN1077" s="5">
        <f>VLOOKUP(B1077, pct_raw!$A$2:$AX$1800, 50, FALSE)</f>
        <v>0</v>
      </c>
    </row>
    <row r="1078" spans="1:40" x14ac:dyDescent="0.2">
      <c r="A1078" s="2" t="s">
        <v>1476</v>
      </c>
      <c r="B1078" s="2" t="str">
        <f t="shared" si="16"/>
        <v>Mn4 Monticello 4</v>
      </c>
      <c r="C1078" s="2" t="s">
        <v>4781</v>
      </c>
      <c r="D1078" s="2" t="str">
        <f>VLOOKUP(B1078, pct_raw!$A$2:$AX$1800, 6, FALSE)</f>
        <v xml:space="preserve"> MN4 MONTICELLO 4</v>
      </c>
      <c r="E1078" s="5">
        <f>VLOOKUP(B1078, pct_raw!$A$2:$AX$1800, 15, FALSE)</f>
        <v>12</v>
      </c>
      <c r="F1078" s="5">
        <f>VLOOKUP(B1078, pct_raw!$A$2:$AX$1800, 16, FALSE)</f>
        <v>12</v>
      </c>
      <c r="G1078" s="5">
        <f>VLOOKUP(B1078, pct_raw!$A$2:$AX$1800, 17, FALSE)</f>
        <v>0.16</v>
      </c>
      <c r="H1078">
        <f>VLOOKUP(B1078, pct_raw!$A$2:$AX$1800, 18, FALSE)</f>
        <v>0</v>
      </c>
      <c r="I1078" s="5">
        <f>VLOOKUP(B1078, pct_raw!$A$2:$AX$1800, 19, FALSE)</f>
        <v>0</v>
      </c>
      <c r="J1078">
        <f>VLOOKUP(B1078, pct_raw!$A$2:$AX$1800, 20, FALSE)</f>
        <v>0</v>
      </c>
      <c r="K1078" s="5">
        <f>VLOOKUP(B1078, pct_raw!$A$2:$AX$1800, 21, FALSE)</f>
        <v>8</v>
      </c>
      <c r="L1078" s="5">
        <f>VLOOKUP(B1078, pct_raw!$A$2:$AX$1800, 22, FALSE)</f>
        <v>10</v>
      </c>
      <c r="M1078" s="5">
        <f>VLOOKUP(B1078, pct_raw!$A$2:$AX$1800, 23, FALSE)</f>
        <v>0.16</v>
      </c>
      <c r="N1078" s="5">
        <f>VLOOKUP(B1078, pct_raw!$A$2:$AX$1800, 24, FALSE)</f>
        <v>0</v>
      </c>
      <c r="O1078" s="5">
        <f>VLOOKUP(B1078, pct_raw!$A$2:$AX$1800, 25, FALSE)</f>
        <v>0</v>
      </c>
      <c r="P1078" s="5">
        <f>VLOOKUP(B1078, pct_raw!$A$2:$AX$1800, 26, FALSE)</f>
        <v>0</v>
      </c>
      <c r="Q1078" s="5">
        <f>VLOOKUP(B1078, pct_raw!$A$2:$AX$1800, 27, FALSE)</f>
        <v>6</v>
      </c>
      <c r="R1078" s="5">
        <f>VLOOKUP(B1078, pct_raw!$A$2:$AX$1800, 28, FALSE)</f>
        <v>7</v>
      </c>
      <c r="S1078" s="5">
        <f>VLOOKUP(B1078, pct_raw!$A$2:$AX$1800, 29, FALSE)</f>
        <v>0.16</v>
      </c>
      <c r="T1078" s="5">
        <f>VLOOKUP(B1078, pct_raw!$A$2:$AX$1800, 30, FALSE)</f>
        <v>0</v>
      </c>
      <c r="U1078" s="5">
        <f>VLOOKUP(B1078, pct_raw!$A$2:$AX$1800, 31, FALSE)</f>
        <v>0</v>
      </c>
      <c r="V1078" s="5">
        <f>VLOOKUP(B1078, pct_raw!$A$2:$AX$1800, 32, FALSE)</f>
        <v>0</v>
      </c>
      <c r="W1078" s="5">
        <f>VLOOKUP(B1078, pct_raw!$A$2:$AX$1800, 33, FALSE)</f>
        <v>0</v>
      </c>
      <c r="X1078" s="5">
        <f>VLOOKUP(B1078, pct_raw!$A$2:$AX$1800, 34, FALSE)</f>
        <v>0</v>
      </c>
      <c r="Y1078" s="5">
        <f>VLOOKUP(B1078, pct_raw!$A$2:$AX$1800, 35, FALSE)</f>
        <v>0</v>
      </c>
      <c r="Z1078" s="5">
        <f>VLOOKUP(B1078, pct_raw!$A$2:$AX$1800, 36, FALSE)</f>
        <v>7</v>
      </c>
      <c r="AA1078" s="5">
        <f>VLOOKUP(B1078, pct_raw!$A$2:$AX$1800, 37, FALSE)</f>
        <v>7</v>
      </c>
      <c r="AB1078" s="5">
        <f>VLOOKUP(B1078, pct_raw!$A$2:$AX$1800, 38, FALSE)</f>
        <v>0.16</v>
      </c>
      <c r="AC1078" s="5">
        <f>VLOOKUP(B1078, pct_raw!$A$2:$AX$1800, 39, FALSE)</f>
        <v>0</v>
      </c>
      <c r="AD1078" s="5">
        <f>VLOOKUP(B1078, pct_raw!$A$2:$AX$1800, 40, FALSE)</f>
        <v>0</v>
      </c>
      <c r="AE1078" s="5">
        <f>VLOOKUP(B1078, pct_raw!$A$2:$AX$1800, 41, FALSE)</f>
        <v>0</v>
      </c>
      <c r="AF1078" s="5">
        <f>VLOOKUP(B1078, pct_raw!$A$2:$AX$1800, 42, FALSE)</f>
        <v>0</v>
      </c>
      <c r="AG1078" s="5">
        <f>VLOOKUP(B1078, pct_raw!$A$2:$AX$1800, 43, FALSE)</f>
        <v>0</v>
      </c>
      <c r="AH1078" s="5">
        <f>VLOOKUP(B1078, pct_raw!$A$2:$AX$1800, 44, FALSE)</f>
        <v>0</v>
      </c>
      <c r="AI1078" s="5">
        <f>VLOOKUP(B1078, pct_raw!$A$2:$AX$1800, 45, FALSE)</f>
        <v>0</v>
      </c>
      <c r="AJ1078" s="5">
        <f>VLOOKUP(B1078, pct_raw!$A$2:$AX$1800, 46, FALSE)</f>
        <v>0</v>
      </c>
      <c r="AK1078" s="5">
        <f>VLOOKUP(B1078, pct_raw!$A$2:$AX$1800, 47, FALSE)</f>
        <v>0</v>
      </c>
      <c r="AL1078" s="5">
        <f>VLOOKUP(B1078, pct_raw!$A$2:$AX$1800, 48, FALSE)</f>
        <v>3</v>
      </c>
      <c r="AM1078" s="5">
        <f>VLOOKUP(B1078, pct_raw!$A$2:$AX$1800, 49, FALSE)</f>
        <v>0</v>
      </c>
      <c r="AN1078" s="5">
        <f>VLOOKUP(B1078, pct_raw!$A$2:$AX$1800, 50, FALSE)</f>
        <v>0</v>
      </c>
    </row>
    <row r="1079" spans="1:40" x14ac:dyDescent="0.2">
      <c r="A1079" s="2" t="s">
        <v>331</v>
      </c>
      <c r="B1079" s="2" t="str">
        <f t="shared" si="16"/>
        <v>Monroe 1</v>
      </c>
      <c r="C1079" s="2" t="s">
        <v>331</v>
      </c>
      <c r="D1079" s="2" t="str">
        <f>VLOOKUP(B1079, pct_raw!$A$2:$AX$1800, 6, FALSE)</f>
        <v xml:space="preserve"> Monroe 1</v>
      </c>
      <c r="E1079" s="5">
        <f>VLOOKUP(B1079, pct_raw!$A$2:$AX$1800, 15, FALSE)</f>
        <v>27</v>
      </c>
      <c r="F1079" s="5">
        <f>VLOOKUP(B1079, pct_raw!$A$2:$AX$1800, 16, FALSE)</f>
        <v>28</v>
      </c>
      <c r="G1079" s="5">
        <f>VLOOKUP(B1079, pct_raw!$A$2:$AX$1800, 17, FALSE)</f>
        <v>0.4395</v>
      </c>
      <c r="H1079">
        <f>VLOOKUP(B1079, pct_raw!$A$2:$AX$1800, 18, FALSE)</f>
        <v>0</v>
      </c>
      <c r="I1079" s="5">
        <f>VLOOKUP(B1079, pct_raw!$A$2:$AX$1800, 19, FALSE)</f>
        <v>0</v>
      </c>
      <c r="J1079">
        <f>VLOOKUP(B1079, pct_raw!$A$2:$AX$1800, 20, FALSE)</f>
        <v>0</v>
      </c>
      <c r="K1079" s="5">
        <f>VLOOKUP(B1079, pct_raw!$A$2:$AX$1800, 21, FALSE)</f>
        <v>21</v>
      </c>
      <c r="L1079" s="5">
        <f>VLOOKUP(B1079, pct_raw!$A$2:$AX$1800, 22, FALSE)</f>
        <v>22</v>
      </c>
      <c r="M1079" s="5">
        <f>VLOOKUP(B1079, pct_raw!$A$2:$AX$1800, 23, FALSE)</f>
        <v>0.4395</v>
      </c>
      <c r="N1079" s="5">
        <f>VLOOKUP(B1079, pct_raw!$A$2:$AX$1800, 24, FALSE)</f>
        <v>0</v>
      </c>
      <c r="O1079" s="5">
        <f>VLOOKUP(B1079, pct_raw!$A$2:$AX$1800, 25, FALSE)</f>
        <v>0</v>
      </c>
      <c r="P1079" s="5">
        <f>VLOOKUP(B1079, pct_raw!$A$2:$AX$1800, 26, FALSE)</f>
        <v>0</v>
      </c>
      <c r="Q1079" s="5">
        <f>VLOOKUP(B1079, pct_raw!$A$2:$AX$1800, 27, FALSE)</f>
        <v>22</v>
      </c>
      <c r="R1079" s="5">
        <f>VLOOKUP(B1079, pct_raw!$A$2:$AX$1800, 28, FALSE)</f>
        <v>24</v>
      </c>
      <c r="S1079" s="5">
        <f>VLOOKUP(B1079, pct_raw!$A$2:$AX$1800, 29, FALSE)</f>
        <v>0.4395</v>
      </c>
      <c r="T1079" s="5">
        <f>VLOOKUP(B1079, pct_raw!$A$2:$AX$1800, 30, FALSE)</f>
        <v>0</v>
      </c>
      <c r="U1079" s="5">
        <f>VLOOKUP(B1079, pct_raw!$A$2:$AX$1800, 31, FALSE)</f>
        <v>0</v>
      </c>
      <c r="V1079" s="5">
        <f>VLOOKUP(B1079, pct_raw!$A$2:$AX$1800, 32, FALSE)</f>
        <v>0</v>
      </c>
      <c r="W1079" s="5">
        <f>VLOOKUP(B1079, pct_raw!$A$2:$AX$1800, 33, FALSE)</f>
        <v>0</v>
      </c>
      <c r="X1079" s="5">
        <f>VLOOKUP(B1079, pct_raw!$A$2:$AX$1800, 34, FALSE)</f>
        <v>0</v>
      </c>
      <c r="Y1079" s="5">
        <f>VLOOKUP(B1079, pct_raw!$A$2:$AX$1800, 35, FALSE)</f>
        <v>0</v>
      </c>
      <c r="Z1079" s="5">
        <f>VLOOKUP(B1079, pct_raw!$A$2:$AX$1800, 36, FALSE)</f>
        <v>3</v>
      </c>
      <c r="AA1079" s="5">
        <f>VLOOKUP(B1079, pct_raw!$A$2:$AX$1800, 37, FALSE)</f>
        <v>0</v>
      </c>
      <c r="AB1079" s="5">
        <f>VLOOKUP(B1079, pct_raw!$A$2:$AX$1800, 38, FALSE)</f>
        <v>0</v>
      </c>
      <c r="AC1079" s="5">
        <f>VLOOKUP(B1079, pct_raw!$A$2:$AX$1800, 39, FALSE)</f>
        <v>4</v>
      </c>
      <c r="AD1079" s="5">
        <f>VLOOKUP(B1079, pct_raw!$A$2:$AX$1800, 40, FALSE)</f>
        <v>0</v>
      </c>
      <c r="AE1079" s="5">
        <f>VLOOKUP(B1079, pct_raw!$A$2:$AX$1800, 41, FALSE)</f>
        <v>0</v>
      </c>
      <c r="AF1079" s="5">
        <f>VLOOKUP(B1079, pct_raw!$A$2:$AX$1800, 42, FALSE)</f>
        <v>3</v>
      </c>
      <c r="AG1079" s="5">
        <f>VLOOKUP(B1079, pct_raw!$A$2:$AX$1800, 43, FALSE)</f>
        <v>0</v>
      </c>
      <c r="AH1079" s="5">
        <f>VLOOKUP(B1079, pct_raw!$A$2:$AX$1800, 44, FALSE)</f>
        <v>0</v>
      </c>
      <c r="AI1079" s="5">
        <f>VLOOKUP(B1079, pct_raw!$A$2:$AX$1800, 45, FALSE)</f>
        <v>16</v>
      </c>
      <c r="AJ1079" s="5">
        <f>VLOOKUP(B1079, pct_raw!$A$2:$AX$1800, 46, FALSE)</f>
        <v>0</v>
      </c>
      <c r="AK1079" s="5">
        <f>VLOOKUP(B1079, pct_raw!$A$2:$AX$1800, 47, FALSE)</f>
        <v>0</v>
      </c>
      <c r="AL1079" s="5">
        <f>VLOOKUP(B1079, pct_raw!$A$2:$AX$1800, 48, FALSE)</f>
        <v>0</v>
      </c>
      <c r="AM1079" s="5">
        <f>VLOOKUP(B1079, pct_raw!$A$2:$AX$1800, 49, FALSE)</f>
        <v>0</v>
      </c>
      <c r="AN1079" s="5">
        <f>VLOOKUP(B1079, pct_raw!$A$2:$AX$1800, 50, FALSE)</f>
        <v>0</v>
      </c>
    </row>
    <row r="1080" spans="1:40" x14ac:dyDescent="0.2">
      <c r="A1080" s="2" t="s">
        <v>332</v>
      </c>
      <c r="B1080" s="2" t="str">
        <f t="shared" si="16"/>
        <v>Monroe 2</v>
      </c>
      <c r="C1080" s="2" t="s">
        <v>332</v>
      </c>
      <c r="D1080" s="2" t="str">
        <f>VLOOKUP(B1080, pct_raw!$A$2:$AX$1800, 6, FALSE)</f>
        <v xml:space="preserve"> Monroe 2</v>
      </c>
      <c r="E1080" s="5">
        <f>VLOOKUP(B1080, pct_raw!$A$2:$AX$1800, 15, FALSE)</f>
        <v>23</v>
      </c>
      <c r="F1080" s="5">
        <f>VLOOKUP(B1080, pct_raw!$A$2:$AX$1800, 16, FALSE)</f>
        <v>30</v>
      </c>
      <c r="G1080" s="5">
        <f>VLOOKUP(B1080, pct_raw!$A$2:$AX$1800, 17, FALSE)</f>
        <v>0.4395</v>
      </c>
      <c r="H1080">
        <f>VLOOKUP(B1080, pct_raw!$A$2:$AX$1800, 18, FALSE)</f>
        <v>0</v>
      </c>
      <c r="I1080" s="5">
        <f>VLOOKUP(B1080, pct_raw!$A$2:$AX$1800, 19, FALSE)</f>
        <v>0</v>
      </c>
      <c r="J1080">
        <f>VLOOKUP(B1080, pct_raw!$A$2:$AX$1800, 20, FALSE)</f>
        <v>0</v>
      </c>
      <c r="K1080" s="5">
        <f>VLOOKUP(B1080, pct_raw!$A$2:$AX$1800, 21, FALSE)</f>
        <v>38</v>
      </c>
      <c r="L1080" s="5">
        <f>VLOOKUP(B1080, pct_raw!$A$2:$AX$1800, 22, FALSE)</f>
        <v>39</v>
      </c>
      <c r="M1080" s="5">
        <f>VLOOKUP(B1080, pct_raw!$A$2:$AX$1800, 23, FALSE)</f>
        <v>0.4395</v>
      </c>
      <c r="N1080" s="5">
        <f>VLOOKUP(B1080, pct_raw!$A$2:$AX$1800, 24, FALSE)</f>
        <v>0</v>
      </c>
      <c r="O1080" s="5">
        <f>VLOOKUP(B1080, pct_raw!$A$2:$AX$1800, 25, FALSE)</f>
        <v>0</v>
      </c>
      <c r="P1080" s="5">
        <f>VLOOKUP(B1080, pct_raw!$A$2:$AX$1800, 26, FALSE)</f>
        <v>0</v>
      </c>
      <c r="Q1080" s="5">
        <f>VLOOKUP(B1080, pct_raw!$A$2:$AX$1800, 27, FALSE)</f>
        <v>31</v>
      </c>
      <c r="R1080" s="5">
        <f>VLOOKUP(B1080, pct_raw!$A$2:$AX$1800, 28, FALSE)</f>
        <v>33</v>
      </c>
      <c r="S1080" s="5">
        <f>VLOOKUP(B1080, pct_raw!$A$2:$AX$1800, 29, FALSE)</f>
        <v>0.4395</v>
      </c>
      <c r="T1080" s="5">
        <f>VLOOKUP(B1080, pct_raw!$A$2:$AX$1800, 30, FALSE)</f>
        <v>0</v>
      </c>
      <c r="U1080" s="5">
        <f>VLOOKUP(B1080, pct_raw!$A$2:$AX$1800, 31, FALSE)</f>
        <v>0</v>
      </c>
      <c r="V1080" s="5">
        <f>VLOOKUP(B1080, pct_raw!$A$2:$AX$1800, 32, FALSE)</f>
        <v>0</v>
      </c>
      <c r="W1080" s="5">
        <f>VLOOKUP(B1080, pct_raw!$A$2:$AX$1800, 33, FALSE)</f>
        <v>0</v>
      </c>
      <c r="X1080" s="5">
        <f>VLOOKUP(B1080, pct_raw!$A$2:$AX$1800, 34, FALSE)</f>
        <v>0</v>
      </c>
      <c r="Y1080" s="5">
        <f>VLOOKUP(B1080, pct_raw!$A$2:$AX$1800, 35, FALSE)</f>
        <v>0</v>
      </c>
      <c r="Z1080" s="5">
        <f>VLOOKUP(B1080, pct_raw!$A$2:$AX$1800, 36, FALSE)</f>
        <v>22</v>
      </c>
      <c r="AA1080" s="5">
        <f>VLOOKUP(B1080, pct_raw!$A$2:$AX$1800, 37, FALSE)</f>
        <v>25</v>
      </c>
      <c r="AB1080" s="5">
        <f>VLOOKUP(B1080, pct_raw!$A$2:$AX$1800, 38, FALSE)</f>
        <v>0</v>
      </c>
      <c r="AC1080" s="5">
        <f>VLOOKUP(B1080, pct_raw!$A$2:$AX$1800, 39, FALSE)</f>
        <v>0</v>
      </c>
      <c r="AD1080" s="5">
        <f>VLOOKUP(B1080, pct_raw!$A$2:$AX$1800, 40, FALSE)</f>
        <v>0</v>
      </c>
      <c r="AE1080" s="5">
        <f>VLOOKUP(B1080, pct_raw!$A$2:$AX$1800, 41, FALSE)</f>
        <v>0</v>
      </c>
      <c r="AF1080" s="5">
        <f>VLOOKUP(B1080, pct_raw!$A$2:$AX$1800, 42, FALSE)</f>
        <v>0</v>
      </c>
      <c r="AG1080" s="5">
        <f>VLOOKUP(B1080, pct_raw!$A$2:$AX$1800, 43, FALSE)</f>
        <v>0</v>
      </c>
      <c r="AH1080" s="5">
        <f>VLOOKUP(B1080, pct_raw!$A$2:$AX$1800, 44, FALSE)</f>
        <v>0</v>
      </c>
      <c r="AI1080" s="5">
        <f>VLOOKUP(B1080, pct_raw!$A$2:$AX$1800, 45, FALSE)</f>
        <v>8</v>
      </c>
      <c r="AJ1080" s="5">
        <f>VLOOKUP(B1080, pct_raw!$A$2:$AX$1800, 46, FALSE)</f>
        <v>0</v>
      </c>
      <c r="AK1080" s="5">
        <f>VLOOKUP(B1080, pct_raw!$A$2:$AX$1800, 47, FALSE)</f>
        <v>0</v>
      </c>
      <c r="AL1080" s="5">
        <f>VLOOKUP(B1080, pct_raw!$A$2:$AX$1800, 48, FALSE)</f>
        <v>5</v>
      </c>
      <c r="AM1080" s="5">
        <f>VLOOKUP(B1080, pct_raw!$A$2:$AX$1800, 49, FALSE)</f>
        <v>0</v>
      </c>
      <c r="AN1080" s="5">
        <f>VLOOKUP(B1080, pct_raw!$A$2:$AX$1800, 50, FALSE)</f>
        <v>0</v>
      </c>
    </row>
    <row r="1081" spans="1:40" x14ac:dyDescent="0.2">
      <c r="A1081" s="2" t="s">
        <v>17</v>
      </c>
      <c r="B1081" s="2" t="str">
        <f t="shared" si="16"/>
        <v>Montezuma 11.11Mo</v>
      </c>
      <c r="C1081" s="2" t="s">
        <v>5427</v>
      </c>
      <c r="D1081" s="2" t="str">
        <f>VLOOKUP(B1081, pct_raw!$A$2:$AX$1800, 6, FALSE)</f>
        <v xml:space="preserve"> MONTEZUMA  11.11MO</v>
      </c>
      <c r="E1081" s="5">
        <f>VLOOKUP(B1081, pct_raw!$A$2:$AX$1800, 15, FALSE)</f>
        <v>5</v>
      </c>
      <c r="F1081" s="5">
        <f>VLOOKUP(B1081, pct_raw!$A$2:$AX$1800, 16, FALSE)</f>
        <v>6</v>
      </c>
      <c r="G1081" s="5">
        <f>VLOOKUP(B1081, pct_raw!$A$2:$AX$1800, 17, FALSE)</f>
        <v>0.14000000000000001</v>
      </c>
      <c r="H1081">
        <f>VLOOKUP(B1081, pct_raw!$A$2:$AX$1800, 18, FALSE)</f>
        <v>0</v>
      </c>
      <c r="I1081" s="5">
        <f>VLOOKUP(B1081, pct_raw!$A$2:$AX$1800, 19, FALSE)</f>
        <v>0</v>
      </c>
      <c r="J1081">
        <f>VLOOKUP(B1081, pct_raw!$A$2:$AX$1800, 20, FALSE)</f>
        <v>0</v>
      </c>
      <c r="K1081" s="5">
        <f>VLOOKUP(B1081, pct_raw!$A$2:$AX$1800, 21, FALSE)</f>
        <v>7</v>
      </c>
      <c r="L1081" s="5">
        <f>VLOOKUP(B1081, pct_raw!$A$2:$AX$1800, 22, FALSE)</f>
        <v>9</v>
      </c>
      <c r="M1081" s="5">
        <f>VLOOKUP(B1081, pct_raw!$A$2:$AX$1800, 23, FALSE)</f>
        <v>0.14000000000000001</v>
      </c>
      <c r="N1081" s="5">
        <f>VLOOKUP(B1081, pct_raw!$A$2:$AX$1800, 24, FALSE)</f>
        <v>0</v>
      </c>
      <c r="O1081" s="5">
        <f>VLOOKUP(B1081, pct_raw!$A$2:$AX$1800, 25, FALSE)</f>
        <v>0</v>
      </c>
      <c r="P1081" s="5">
        <f>VLOOKUP(B1081, pct_raw!$A$2:$AX$1800, 26, FALSE)</f>
        <v>0</v>
      </c>
      <c r="Q1081" s="5">
        <f>VLOOKUP(B1081, pct_raw!$A$2:$AX$1800, 27, FALSE)</f>
        <v>2</v>
      </c>
      <c r="R1081" s="5">
        <f>VLOOKUP(B1081, pct_raw!$A$2:$AX$1800, 28, FALSE)</f>
        <v>0</v>
      </c>
      <c r="S1081" s="5">
        <f>VLOOKUP(B1081, pct_raw!$A$2:$AX$1800, 29, FALSE)</f>
        <v>0</v>
      </c>
      <c r="T1081" s="5">
        <f>VLOOKUP(B1081, pct_raw!$A$2:$AX$1800, 30, FALSE)</f>
        <v>0</v>
      </c>
      <c r="U1081" s="5">
        <f>VLOOKUP(B1081, pct_raw!$A$2:$AX$1800, 31, FALSE)</f>
        <v>0</v>
      </c>
      <c r="V1081" s="5">
        <f>VLOOKUP(B1081, pct_raw!$A$2:$AX$1800, 32, FALSE)</f>
        <v>0</v>
      </c>
      <c r="W1081" s="5">
        <f>VLOOKUP(B1081, pct_raw!$A$2:$AX$1800, 33, FALSE)</f>
        <v>0</v>
      </c>
      <c r="X1081" s="5">
        <f>VLOOKUP(B1081, pct_raw!$A$2:$AX$1800, 34, FALSE)</f>
        <v>0</v>
      </c>
      <c r="Y1081" s="5">
        <f>VLOOKUP(B1081, pct_raw!$A$2:$AX$1800, 35, FALSE)</f>
        <v>0</v>
      </c>
      <c r="Z1081" s="5">
        <f>VLOOKUP(B1081, pct_raw!$A$2:$AX$1800, 36, FALSE)</f>
        <v>11</v>
      </c>
      <c r="AA1081" s="5">
        <f>VLOOKUP(B1081, pct_raw!$A$2:$AX$1800, 37, FALSE)</f>
        <v>12</v>
      </c>
      <c r="AB1081" s="5">
        <f>VLOOKUP(B1081, pct_raw!$A$2:$AX$1800, 38, FALSE)</f>
        <v>0.14000000000000001</v>
      </c>
      <c r="AC1081" s="5">
        <f>VLOOKUP(B1081, pct_raw!$A$2:$AX$1800, 39, FALSE)</f>
        <v>1</v>
      </c>
      <c r="AD1081" s="5">
        <f>VLOOKUP(B1081, pct_raw!$A$2:$AX$1800, 40, FALSE)</f>
        <v>0</v>
      </c>
      <c r="AE1081" s="5">
        <f>VLOOKUP(B1081, pct_raw!$A$2:$AX$1800, 41, FALSE)</f>
        <v>0</v>
      </c>
      <c r="AF1081" s="5">
        <f>VLOOKUP(B1081, pct_raw!$A$2:$AX$1800, 42, FALSE)</f>
        <v>0</v>
      </c>
      <c r="AG1081" s="5">
        <f>VLOOKUP(B1081, pct_raw!$A$2:$AX$1800, 43, FALSE)</f>
        <v>0</v>
      </c>
      <c r="AH1081" s="5">
        <f>VLOOKUP(B1081, pct_raw!$A$2:$AX$1800, 44, FALSE)</f>
        <v>0</v>
      </c>
      <c r="AI1081" s="5">
        <f>VLOOKUP(B1081, pct_raw!$A$2:$AX$1800, 45, FALSE)</f>
        <v>9</v>
      </c>
      <c r="AJ1081" s="5">
        <f>VLOOKUP(B1081, pct_raw!$A$2:$AX$1800, 46, FALSE)</f>
        <v>10</v>
      </c>
      <c r="AK1081" s="5">
        <f>VLOOKUP(B1081, pct_raw!$A$2:$AX$1800, 47, FALSE)</f>
        <v>0.14000000000000001</v>
      </c>
      <c r="AL1081" s="5">
        <f>VLOOKUP(B1081, pct_raw!$A$2:$AX$1800, 48, FALSE)</f>
        <v>2</v>
      </c>
      <c r="AM1081" s="5">
        <f>VLOOKUP(B1081, pct_raw!$A$2:$AX$1800, 49, FALSE)</f>
        <v>0</v>
      </c>
      <c r="AN1081" s="5">
        <f>VLOOKUP(B1081, pct_raw!$A$2:$AX$1800, 50, FALSE)</f>
        <v>0</v>
      </c>
    </row>
    <row r="1082" spans="1:40" x14ac:dyDescent="0.2">
      <c r="A1082" s="2" t="s">
        <v>192</v>
      </c>
      <c r="B1082" s="2" t="str">
        <f t="shared" si="16"/>
        <v>Montrose</v>
      </c>
      <c r="C1082" s="2" t="s">
        <v>192</v>
      </c>
      <c r="D1082" s="2" t="str">
        <f>VLOOKUP(B1082, pct_raw!$A$2:$AX$1800, 6, FALSE)</f>
        <v xml:space="preserve"> Montrose</v>
      </c>
      <c r="E1082" s="5">
        <f>VLOOKUP(B1082, pct_raw!$A$2:$AX$1800, 15, FALSE)</f>
        <v>17</v>
      </c>
      <c r="F1082" s="5">
        <f>VLOOKUP(B1082, pct_raw!$A$2:$AX$1800, 16, FALSE)</f>
        <v>19</v>
      </c>
      <c r="G1082" s="5">
        <f>VLOOKUP(B1082, pct_raw!$A$2:$AX$1800, 17, FALSE)</f>
        <v>0.28000000000000003</v>
      </c>
      <c r="H1082">
        <f>VLOOKUP(B1082, pct_raw!$A$2:$AX$1800, 18, FALSE)</f>
        <v>0</v>
      </c>
      <c r="I1082" s="5">
        <f>VLOOKUP(B1082, pct_raw!$A$2:$AX$1800, 19, FALSE)</f>
        <v>0</v>
      </c>
      <c r="J1082">
        <f>VLOOKUP(B1082, pct_raw!$A$2:$AX$1800, 20, FALSE)</f>
        <v>0</v>
      </c>
      <c r="K1082" s="5">
        <f>VLOOKUP(B1082, pct_raw!$A$2:$AX$1800, 21, FALSE)</f>
        <v>31</v>
      </c>
      <c r="L1082" s="5">
        <f>VLOOKUP(B1082, pct_raw!$A$2:$AX$1800, 22, FALSE)</f>
        <v>31</v>
      </c>
      <c r="M1082" s="5">
        <f>VLOOKUP(B1082, pct_raw!$A$2:$AX$1800, 23, FALSE)</f>
        <v>0.42</v>
      </c>
      <c r="N1082" s="5">
        <f>VLOOKUP(B1082, pct_raw!$A$2:$AX$1800, 24, FALSE)</f>
        <v>0</v>
      </c>
      <c r="O1082" s="5">
        <f>VLOOKUP(B1082, pct_raw!$A$2:$AX$1800, 25, FALSE)</f>
        <v>0</v>
      </c>
      <c r="P1082" s="5">
        <f>VLOOKUP(B1082, pct_raw!$A$2:$AX$1800, 26, FALSE)</f>
        <v>0</v>
      </c>
      <c r="Q1082" s="5">
        <f>VLOOKUP(B1082, pct_raw!$A$2:$AX$1800, 27, FALSE)</f>
        <v>12</v>
      </c>
      <c r="R1082" s="5">
        <f>VLOOKUP(B1082, pct_raw!$A$2:$AX$1800, 28, FALSE)</f>
        <v>12</v>
      </c>
      <c r="S1082" s="5">
        <f>VLOOKUP(B1082, pct_raw!$A$2:$AX$1800, 29, FALSE)</f>
        <v>0.14000000000000001</v>
      </c>
      <c r="T1082" s="5">
        <f>VLOOKUP(B1082, pct_raw!$A$2:$AX$1800, 30, FALSE)</f>
        <v>0</v>
      </c>
      <c r="U1082" s="5">
        <f>VLOOKUP(B1082, pct_raw!$A$2:$AX$1800, 31, FALSE)</f>
        <v>0</v>
      </c>
      <c r="V1082" s="5">
        <f>VLOOKUP(B1082, pct_raw!$A$2:$AX$1800, 32, FALSE)</f>
        <v>0</v>
      </c>
      <c r="W1082" s="5">
        <f>VLOOKUP(B1082, pct_raw!$A$2:$AX$1800, 33, FALSE)</f>
        <v>0</v>
      </c>
      <c r="X1082" s="5">
        <f>VLOOKUP(B1082, pct_raw!$A$2:$AX$1800, 34, FALSE)</f>
        <v>0</v>
      </c>
      <c r="Y1082" s="5">
        <f>VLOOKUP(B1082, pct_raw!$A$2:$AX$1800, 35, FALSE)</f>
        <v>0</v>
      </c>
      <c r="Z1082" s="5">
        <f>VLOOKUP(B1082, pct_raw!$A$2:$AX$1800, 36, FALSE)</f>
        <v>4</v>
      </c>
      <c r="AA1082" s="5">
        <f>VLOOKUP(B1082, pct_raw!$A$2:$AX$1800, 37, FALSE)</f>
        <v>2</v>
      </c>
      <c r="AB1082" s="5">
        <f>VLOOKUP(B1082, pct_raw!$A$2:$AX$1800, 38, FALSE)</f>
        <v>0</v>
      </c>
      <c r="AC1082" s="5">
        <f>VLOOKUP(B1082, pct_raw!$A$2:$AX$1800, 39, FALSE)</f>
        <v>0</v>
      </c>
      <c r="AD1082" s="5">
        <f>VLOOKUP(B1082, pct_raw!$A$2:$AX$1800, 40, FALSE)</f>
        <v>0</v>
      </c>
      <c r="AE1082" s="5">
        <f>VLOOKUP(B1082, pct_raw!$A$2:$AX$1800, 41, FALSE)</f>
        <v>0</v>
      </c>
      <c r="AF1082" s="5">
        <f>VLOOKUP(B1082, pct_raw!$A$2:$AX$1800, 42, FALSE)</f>
        <v>2</v>
      </c>
      <c r="AG1082" s="5">
        <f>VLOOKUP(B1082, pct_raw!$A$2:$AX$1800, 43, FALSE)</f>
        <v>0</v>
      </c>
      <c r="AH1082" s="5">
        <f>VLOOKUP(B1082, pct_raw!$A$2:$AX$1800, 44, FALSE)</f>
        <v>0</v>
      </c>
      <c r="AI1082" s="5">
        <f>VLOOKUP(B1082, pct_raw!$A$2:$AX$1800, 45, FALSE)</f>
        <v>8</v>
      </c>
      <c r="AJ1082" s="5">
        <f>VLOOKUP(B1082, pct_raw!$A$2:$AX$1800, 46, FALSE)</f>
        <v>12</v>
      </c>
      <c r="AK1082" s="5">
        <f>VLOOKUP(B1082, pct_raw!$A$2:$AX$1800, 47, FALSE)</f>
        <v>0.14000000000000001</v>
      </c>
      <c r="AL1082" s="5">
        <f>VLOOKUP(B1082, pct_raw!$A$2:$AX$1800, 48, FALSE)</f>
        <v>6</v>
      </c>
      <c r="AM1082" s="5">
        <f>VLOOKUP(B1082, pct_raw!$A$2:$AX$1800, 49, FALSE)</f>
        <v>4</v>
      </c>
      <c r="AN1082" s="5">
        <f>VLOOKUP(B1082, pct_raw!$A$2:$AX$1800, 50, FALSE)</f>
        <v>0</v>
      </c>
    </row>
    <row r="1083" spans="1:40" x14ac:dyDescent="0.2">
      <c r="A1083" s="2" t="s">
        <v>1477</v>
      </c>
      <c r="B1083" s="2" t="str">
        <f t="shared" si="16"/>
        <v>Moorhead Soldier Soldier City Spring Valley Willow</v>
      </c>
      <c r="C1083" s="2" t="s">
        <v>5428</v>
      </c>
      <c r="D1083" s="2" t="str">
        <f>VLOOKUP(B1083, pct_raw!$A$2:$AX$1800, 6, FALSE)</f>
        <v xml:space="preserve"> MOORHEAD SOLDIER SOLDIER CITY SPRING VALLEY WILLOW</v>
      </c>
      <c r="E1083" s="5">
        <f>VLOOKUP(B1083, pct_raw!$A$2:$AX$1800, 15, FALSE)</f>
        <v>0</v>
      </c>
      <c r="F1083" s="5">
        <f>VLOOKUP(B1083, pct_raw!$A$2:$AX$1800, 16, FALSE)</f>
        <v>0</v>
      </c>
      <c r="G1083" s="5">
        <f>VLOOKUP(B1083, pct_raw!$A$2:$AX$1800, 17, FALSE)</f>
        <v>0</v>
      </c>
      <c r="H1083">
        <f>VLOOKUP(B1083, pct_raw!$A$2:$AX$1800, 18, FALSE)</f>
        <v>0</v>
      </c>
      <c r="I1083" s="5">
        <f>VLOOKUP(B1083, pct_raw!$A$2:$AX$1800, 19, FALSE)</f>
        <v>0</v>
      </c>
      <c r="J1083">
        <f>VLOOKUP(B1083, pct_raw!$A$2:$AX$1800, 20, FALSE)</f>
        <v>0</v>
      </c>
      <c r="K1083" s="5">
        <f>VLOOKUP(B1083, pct_raw!$A$2:$AX$1800, 21, FALSE)</f>
        <v>7</v>
      </c>
      <c r="L1083" s="5">
        <f>VLOOKUP(B1083, pct_raw!$A$2:$AX$1800, 22, FALSE)</f>
        <v>7</v>
      </c>
      <c r="M1083" s="5">
        <f>VLOOKUP(B1083, pct_raw!$A$2:$AX$1800, 23, FALSE)</f>
        <v>0.1</v>
      </c>
      <c r="N1083" s="5">
        <f>VLOOKUP(B1083, pct_raw!$A$2:$AX$1800, 24, FALSE)</f>
        <v>0</v>
      </c>
      <c r="O1083" s="5">
        <f>VLOOKUP(B1083, pct_raw!$A$2:$AX$1800, 25, FALSE)</f>
        <v>0</v>
      </c>
      <c r="P1083" s="5">
        <f>VLOOKUP(B1083, pct_raw!$A$2:$AX$1800, 26, FALSE)</f>
        <v>0</v>
      </c>
      <c r="Q1083" s="5">
        <f>VLOOKUP(B1083, pct_raw!$A$2:$AX$1800, 27, FALSE)</f>
        <v>5</v>
      </c>
      <c r="R1083" s="5">
        <f>VLOOKUP(B1083, pct_raw!$A$2:$AX$1800, 28, FALSE)</f>
        <v>7</v>
      </c>
      <c r="S1083" s="5">
        <f>VLOOKUP(B1083, pct_raw!$A$2:$AX$1800, 29, FALSE)</f>
        <v>0.1</v>
      </c>
      <c r="T1083" s="5">
        <f>VLOOKUP(B1083, pct_raw!$A$2:$AX$1800, 30, FALSE)</f>
        <v>0</v>
      </c>
      <c r="U1083" s="5">
        <f>VLOOKUP(B1083, pct_raw!$A$2:$AX$1800, 31, FALSE)</f>
        <v>0</v>
      </c>
      <c r="V1083" s="5">
        <f>VLOOKUP(B1083, pct_raw!$A$2:$AX$1800, 32, FALSE)</f>
        <v>0</v>
      </c>
      <c r="W1083" s="5">
        <f>VLOOKUP(B1083, pct_raw!$A$2:$AX$1800, 33, FALSE)</f>
        <v>0</v>
      </c>
      <c r="X1083" s="5">
        <f>VLOOKUP(B1083, pct_raw!$A$2:$AX$1800, 34, FALSE)</f>
        <v>0</v>
      </c>
      <c r="Y1083" s="5">
        <f>VLOOKUP(B1083, pct_raw!$A$2:$AX$1800, 35, FALSE)</f>
        <v>0</v>
      </c>
      <c r="Z1083" s="5">
        <f>VLOOKUP(B1083, pct_raw!$A$2:$AX$1800, 36, FALSE)</f>
        <v>4</v>
      </c>
      <c r="AA1083" s="5">
        <f>VLOOKUP(B1083, pct_raw!$A$2:$AX$1800, 37, FALSE)</f>
        <v>4</v>
      </c>
      <c r="AB1083" s="5">
        <f>VLOOKUP(B1083, pct_raw!$A$2:$AX$1800, 38, FALSE)</f>
        <v>0.05</v>
      </c>
      <c r="AC1083" s="5">
        <f>VLOOKUP(B1083, pct_raw!$A$2:$AX$1800, 39, FALSE)</f>
        <v>0</v>
      </c>
      <c r="AD1083" s="5">
        <f>VLOOKUP(B1083, pct_raw!$A$2:$AX$1800, 40, FALSE)</f>
        <v>0</v>
      </c>
      <c r="AE1083" s="5">
        <f>VLOOKUP(B1083, pct_raw!$A$2:$AX$1800, 41, FALSE)</f>
        <v>0</v>
      </c>
      <c r="AF1083" s="5">
        <f>VLOOKUP(B1083, pct_raw!$A$2:$AX$1800, 42, FALSE)</f>
        <v>2</v>
      </c>
      <c r="AG1083" s="5">
        <f>VLOOKUP(B1083, pct_raw!$A$2:$AX$1800, 43, FALSE)</f>
        <v>0</v>
      </c>
      <c r="AH1083" s="5">
        <f>VLOOKUP(B1083, pct_raw!$A$2:$AX$1800, 44, FALSE)</f>
        <v>0</v>
      </c>
      <c r="AI1083" s="5">
        <f>VLOOKUP(B1083, pct_raw!$A$2:$AX$1800, 45, FALSE)</f>
        <v>7</v>
      </c>
      <c r="AJ1083" s="5">
        <f>VLOOKUP(B1083, pct_raw!$A$2:$AX$1800, 46, FALSE)</f>
        <v>7</v>
      </c>
      <c r="AK1083" s="5">
        <f>VLOOKUP(B1083, pct_raw!$A$2:$AX$1800, 47, FALSE)</f>
        <v>0.1</v>
      </c>
      <c r="AL1083" s="5">
        <f>VLOOKUP(B1083, pct_raw!$A$2:$AX$1800, 48, FALSE)</f>
        <v>0</v>
      </c>
      <c r="AM1083" s="5">
        <f>VLOOKUP(B1083, pct_raw!$A$2:$AX$1800, 49, FALSE)</f>
        <v>0</v>
      </c>
      <c r="AN1083" s="5">
        <f>VLOOKUP(B1083, pct_raw!$A$2:$AX$1800, 50, FALSE)</f>
        <v>0</v>
      </c>
    </row>
    <row r="1084" spans="1:40" x14ac:dyDescent="0.2">
      <c r="A1084" s="2" t="s">
        <v>1478</v>
      </c>
      <c r="B1084" s="2" t="str">
        <f t="shared" si="16"/>
        <v>Morning Sun Marshall</v>
      </c>
      <c r="C1084" s="2" t="s">
        <v>4782</v>
      </c>
      <c r="D1084" s="2" t="str">
        <f>VLOOKUP(B1084, pct_raw!$A$2:$AX$1800, 6, FALSE)</f>
        <v xml:space="preserve"> Morning Sun  Marshall</v>
      </c>
      <c r="E1084" s="5">
        <f>VLOOKUP(B1084, pct_raw!$A$2:$AX$1800, 15, FALSE)</f>
        <v>10</v>
      </c>
      <c r="F1084" s="5">
        <f>VLOOKUP(B1084, pct_raw!$A$2:$AX$1800, 16, FALSE)</f>
        <v>10</v>
      </c>
      <c r="G1084" s="5">
        <f>VLOOKUP(B1084, pct_raw!$A$2:$AX$1800, 17, FALSE)</f>
        <v>0.2</v>
      </c>
      <c r="H1084">
        <f>VLOOKUP(B1084, pct_raw!$A$2:$AX$1800, 18, FALSE)</f>
        <v>0</v>
      </c>
      <c r="I1084" s="5">
        <f>VLOOKUP(B1084, pct_raw!$A$2:$AX$1800, 19, FALSE)</f>
        <v>0</v>
      </c>
      <c r="J1084">
        <f>VLOOKUP(B1084, pct_raw!$A$2:$AX$1800, 20, FALSE)</f>
        <v>0</v>
      </c>
      <c r="K1084" s="5">
        <f>VLOOKUP(B1084, pct_raw!$A$2:$AX$1800, 21, FALSE)</f>
        <v>7</v>
      </c>
      <c r="L1084" s="5">
        <f>VLOOKUP(B1084, pct_raw!$A$2:$AX$1800, 22, FALSE)</f>
        <v>8</v>
      </c>
      <c r="M1084" s="5">
        <f>VLOOKUP(B1084, pct_raw!$A$2:$AX$1800, 23, FALSE)</f>
        <v>0.1</v>
      </c>
      <c r="N1084" s="5">
        <f>VLOOKUP(B1084, pct_raw!$A$2:$AX$1800, 24, FALSE)</f>
        <v>0</v>
      </c>
      <c r="O1084" s="5">
        <f>VLOOKUP(B1084, pct_raw!$A$2:$AX$1800, 25, FALSE)</f>
        <v>0</v>
      </c>
      <c r="P1084" s="5">
        <f>VLOOKUP(B1084, pct_raw!$A$2:$AX$1800, 26, FALSE)</f>
        <v>0</v>
      </c>
      <c r="Q1084" s="5">
        <f>VLOOKUP(B1084, pct_raw!$A$2:$AX$1800, 27, FALSE)</f>
        <v>2</v>
      </c>
      <c r="R1084" s="5">
        <f>VLOOKUP(B1084, pct_raw!$A$2:$AX$1800, 28, FALSE)</f>
        <v>0</v>
      </c>
      <c r="S1084" s="5">
        <f>VLOOKUP(B1084, pct_raw!$A$2:$AX$1800, 29, FALSE)</f>
        <v>0</v>
      </c>
      <c r="T1084" s="5">
        <f>VLOOKUP(B1084, pct_raw!$A$2:$AX$1800, 30, FALSE)</f>
        <v>0</v>
      </c>
      <c r="U1084" s="5">
        <f>VLOOKUP(B1084, pct_raw!$A$2:$AX$1800, 31, FALSE)</f>
        <v>0</v>
      </c>
      <c r="V1084" s="5">
        <f>VLOOKUP(B1084, pct_raw!$A$2:$AX$1800, 32, FALSE)</f>
        <v>0</v>
      </c>
      <c r="W1084" s="5">
        <f>VLOOKUP(B1084, pct_raw!$A$2:$AX$1800, 33, FALSE)</f>
        <v>0</v>
      </c>
      <c r="X1084" s="5">
        <f>VLOOKUP(B1084, pct_raw!$A$2:$AX$1800, 34, FALSE)</f>
        <v>0</v>
      </c>
      <c r="Y1084" s="5">
        <f>VLOOKUP(B1084, pct_raw!$A$2:$AX$1800, 35, FALSE)</f>
        <v>0</v>
      </c>
      <c r="Z1084" s="5">
        <f>VLOOKUP(B1084, pct_raw!$A$2:$AX$1800, 36, FALSE)</f>
        <v>6</v>
      </c>
      <c r="AA1084" s="5">
        <f>VLOOKUP(B1084, pct_raw!$A$2:$AX$1800, 37, FALSE)</f>
        <v>6</v>
      </c>
      <c r="AB1084" s="5">
        <f>VLOOKUP(B1084, pct_raw!$A$2:$AX$1800, 38, FALSE)</f>
        <v>0.1</v>
      </c>
      <c r="AC1084" s="5">
        <f>VLOOKUP(B1084, pct_raw!$A$2:$AX$1800, 39, FALSE)</f>
        <v>0</v>
      </c>
      <c r="AD1084" s="5">
        <f>VLOOKUP(B1084, pct_raw!$A$2:$AX$1800, 40, FALSE)</f>
        <v>0</v>
      </c>
      <c r="AE1084" s="5">
        <f>VLOOKUP(B1084, pct_raw!$A$2:$AX$1800, 41, FALSE)</f>
        <v>0</v>
      </c>
      <c r="AF1084" s="5">
        <f>VLOOKUP(B1084, pct_raw!$A$2:$AX$1800, 42, FALSE)</f>
        <v>1</v>
      </c>
      <c r="AG1084" s="5">
        <f>VLOOKUP(B1084, pct_raw!$A$2:$AX$1800, 43, FALSE)</f>
        <v>1</v>
      </c>
      <c r="AH1084" s="5">
        <f>VLOOKUP(B1084, pct_raw!$A$2:$AX$1800, 44, FALSE)</f>
        <v>0</v>
      </c>
      <c r="AI1084" s="5">
        <f>VLOOKUP(B1084, pct_raw!$A$2:$AX$1800, 45, FALSE)</f>
        <v>7</v>
      </c>
      <c r="AJ1084" s="5">
        <f>VLOOKUP(B1084, pct_raw!$A$2:$AX$1800, 46, FALSE)</f>
        <v>8</v>
      </c>
      <c r="AK1084" s="5">
        <f>VLOOKUP(B1084, pct_raw!$A$2:$AX$1800, 47, FALSE)</f>
        <v>0.1</v>
      </c>
      <c r="AL1084" s="5">
        <f>VLOOKUP(B1084, pct_raw!$A$2:$AX$1800, 48, FALSE)</f>
        <v>6</v>
      </c>
      <c r="AM1084" s="5">
        <f>VLOOKUP(B1084, pct_raw!$A$2:$AX$1800, 49, FALSE)</f>
        <v>6</v>
      </c>
      <c r="AN1084" s="5">
        <f>VLOOKUP(B1084, pct_raw!$A$2:$AX$1800, 50, FALSE)</f>
        <v>0.1</v>
      </c>
    </row>
    <row r="1085" spans="1:40" x14ac:dyDescent="0.2">
      <c r="A1085" s="2" t="s">
        <v>653</v>
      </c>
      <c r="B1085" s="2" t="str">
        <f t="shared" si="16"/>
        <v>Mound Prairie Washington</v>
      </c>
      <c r="C1085" s="2" t="s">
        <v>5008</v>
      </c>
      <c r="D1085" s="2" t="str">
        <f>VLOOKUP(B1085, pct_raw!$A$2:$AX$1800, 6, FALSE)</f>
        <v xml:space="preserve"> Mound Prairie Washington</v>
      </c>
      <c r="E1085" s="5">
        <f>VLOOKUP(B1085, pct_raw!$A$2:$AX$1800, 15, FALSE)</f>
        <v>6</v>
      </c>
      <c r="F1085" s="5">
        <f>VLOOKUP(B1085, pct_raw!$A$2:$AX$1800, 16, FALSE)</f>
        <v>0</v>
      </c>
      <c r="G1085" s="5">
        <f>VLOOKUP(B1085, pct_raw!$A$2:$AX$1800, 17, FALSE)</f>
        <v>0</v>
      </c>
      <c r="H1085">
        <f>VLOOKUP(B1085, pct_raw!$A$2:$AX$1800, 18, FALSE)</f>
        <v>3</v>
      </c>
      <c r="I1085" s="5">
        <f>VLOOKUP(B1085, pct_raw!$A$2:$AX$1800, 19, FALSE)</f>
        <v>0</v>
      </c>
      <c r="J1085">
        <f>VLOOKUP(B1085, pct_raw!$A$2:$AX$1800, 20, FALSE)</f>
        <v>0</v>
      </c>
      <c r="K1085" s="5">
        <f>VLOOKUP(B1085, pct_raw!$A$2:$AX$1800, 21, FALSE)</f>
        <v>18</v>
      </c>
      <c r="L1085" s="5">
        <f>VLOOKUP(B1085, pct_raw!$A$2:$AX$1800, 22, FALSE)</f>
        <v>27</v>
      </c>
      <c r="M1085" s="5">
        <f>VLOOKUP(B1085, pct_raw!$A$2:$AX$1800, 23, FALSE)</f>
        <v>0.34499999999999997</v>
      </c>
      <c r="N1085" s="5">
        <f>VLOOKUP(B1085, pct_raw!$A$2:$AX$1800, 24, FALSE)</f>
        <v>0</v>
      </c>
      <c r="O1085" s="5">
        <f>VLOOKUP(B1085, pct_raw!$A$2:$AX$1800, 25, FALSE)</f>
        <v>0</v>
      </c>
      <c r="P1085" s="5">
        <f>VLOOKUP(B1085, pct_raw!$A$2:$AX$1800, 26, FALSE)</f>
        <v>0</v>
      </c>
      <c r="Q1085" s="5">
        <f>VLOOKUP(B1085, pct_raw!$A$2:$AX$1800, 27, FALSE)</f>
        <v>6</v>
      </c>
      <c r="R1085" s="5">
        <f>VLOOKUP(B1085, pct_raw!$A$2:$AX$1800, 28, FALSE)</f>
        <v>0</v>
      </c>
      <c r="S1085" s="5">
        <f>VLOOKUP(B1085, pct_raw!$A$2:$AX$1800, 29, FALSE)</f>
        <v>0</v>
      </c>
      <c r="T1085" s="5">
        <f>VLOOKUP(B1085, pct_raw!$A$2:$AX$1800, 30, FALSE)</f>
        <v>0</v>
      </c>
      <c r="U1085" s="5">
        <f>VLOOKUP(B1085, pct_raw!$A$2:$AX$1800, 31, FALSE)</f>
        <v>0</v>
      </c>
      <c r="V1085" s="5">
        <f>VLOOKUP(B1085, pct_raw!$A$2:$AX$1800, 32, FALSE)</f>
        <v>0</v>
      </c>
      <c r="W1085" s="5">
        <f>VLOOKUP(B1085, pct_raw!$A$2:$AX$1800, 33, FALSE)</f>
        <v>0</v>
      </c>
      <c r="X1085" s="5">
        <f>VLOOKUP(B1085, pct_raw!$A$2:$AX$1800, 34, FALSE)</f>
        <v>0</v>
      </c>
      <c r="Y1085" s="5">
        <f>VLOOKUP(B1085, pct_raw!$A$2:$AX$1800, 35, FALSE)</f>
        <v>0</v>
      </c>
      <c r="Z1085" s="5">
        <f>VLOOKUP(B1085, pct_raw!$A$2:$AX$1800, 36, FALSE)</f>
        <v>7</v>
      </c>
      <c r="AA1085" s="5">
        <f>VLOOKUP(B1085, pct_raw!$A$2:$AX$1800, 37, FALSE)</f>
        <v>0</v>
      </c>
      <c r="AB1085" s="5">
        <f>VLOOKUP(B1085, pct_raw!$A$2:$AX$1800, 38, FALSE)</f>
        <v>0</v>
      </c>
      <c r="AC1085" s="5">
        <f>VLOOKUP(B1085, pct_raw!$A$2:$AX$1800, 39, FALSE)</f>
        <v>8</v>
      </c>
      <c r="AD1085" s="5">
        <f>VLOOKUP(B1085, pct_raw!$A$2:$AX$1800, 40, FALSE)</f>
        <v>11</v>
      </c>
      <c r="AE1085" s="5">
        <f>VLOOKUP(B1085, pct_raw!$A$2:$AX$1800, 41, FALSE)</f>
        <v>0.115</v>
      </c>
      <c r="AF1085" s="5">
        <f>VLOOKUP(B1085, pct_raw!$A$2:$AX$1800, 42, FALSE)</f>
        <v>0</v>
      </c>
      <c r="AG1085" s="5">
        <f>VLOOKUP(B1085, pct_raw!$A$2:$AX$1800, 43, FALSE)</f>
        <v>0</v>
      </c>
      <c r="AH1085" s="5">
        <f>VLOOKUP(B1085, pct_raw!$A$2:$AX$1800, 44, FALSE)</f>
        <v>0</v>
      </c>
      <c r="AI1085" s="5">
        <f>VLOOKUP(B1085, pct_raw!$A$2:$AX$1800, 45, FALSE)</f>
        <v>11</v>
      </c>
      <c r="AJ1085" s="5">
        <f>VLOOKUP(B1085, pct_raw!$A$2:$AX$1800, 46, FALSE)</f>
        <v>14</v>
      </c>
      <c r="AK1085" s="5">
        <f>VLOOKUP(B1085, pct_raw!$A$2:$AX$1800, 47, FALSE)</f>
        <v>0.23</v>
      </c>
      <c r="AL1085" s="5">
        <f>VLOOKUP(B1085, pct_raw!$A$2:$AX$1800, 48, FALSE)</f>
        <v>4</v>
      </c>
      <c r="AM1085" s="5">
        <f>VLOOKUP(B1085, pct_raw!$A$2:$AX$1800, 49, FALSE)</f>
        <v>0</v>
      </c>
      <c r="AN1085" s="5">
        <f>VLOOKUP(B1085, pct_raw!$A$2:$AX$1800, 50, FALSE)</f>
        <v>0</v>
      </c>
    </row>
    <row r="1086" spans="1:40" x14ac:dyDescent="0.2">
      <c r="A1086" s="2" t="s">
        <v>778</v>
      </c>
      <c r="B1086" s="2" t="str">
        <f t="shared" si="16"/>
        <v>Mount Ayr 1</v>
      </c>
      <c r="C1086" s="2" t="s">
        <v>778</v>
      </c>
      <c r="D1086" s="2" t="str">
        <f>VLOOKUP(B1086, pct_raw!$A$2:$AX$1800, 6, FALSE)</f>
        <v xml:space="preserve"> Mount Ayr 1</v>
      </c>
      <c r="E1086" s="5">
        <f>VLOOKUP(B1086, pct_raw!$A$2:$AX$1800, 15, FALSE)</f>
        <v>11</v>
      </c>
      <c r="F1086" s="5">
        <f>VLOOKUP(B1086, pct_raw!$A$2:$AX$1800, 16, FALSE)</f>
        <v>11</v>
      </c>
      <c r="G1086" s="5">
        <f>VLOOKUP(B1086, pct_raw!$A$2:$AX$1800, 17, FALSE)</f>
        <v>0.33750000000000002</v>
      </c>
      <c r="H1086">
        <f>VLOOKUP(B1086, pct_raw!$A$2:$AX$1800, 18, FALSE)</f>
        <v>0</v>
      </c>
      <c r="I1086" s="5">
        <f>VLOOKUP(B1086, pct_raw!$A$2:$AX$1800, 19, FALSE)</f>
        <v>0</v>
      </c>
      <c r="J1086">
        <f>VLOOKUP(B1086, pct_raw!$A$2:$AX$1800, 20, FALSE)</f>
        <v>0</v>
      </c>
      <c r="K1086" s="5">
        <f>VLOOKUP(B1086, pct_raw!$A$2:$AX$1800, 21, FALSE)</f>
        <v>9</v>
      </c>
      <c r="L1086" s="5">
        <f>VLOOKUP(B1086, pct_raw!$A$2:$AX$1800, 22, FALSE)</f>
        <v>10</v>
      </c>
      <c r="M1086" s="5">
        <f>VLOOKUP(B1086, pct_raw!$A$2:$AX$1800, 23, FALSE)</f>
        <v>0.3</v>
      </c>
      <c r="N1086" s="5">
        <f>VLOOKUP(B1086, pct_raw!$A$2:$AX$1800, 24, FALSE)</f>
        <v>0</v>
      </c>
      <c r="O1086" s="5">
        <f>VLOOKUP(B1086, pct_raw!$A$2:$AX$1800, 25, FALSE)</f>
        <v>0</v>
      </c>
      <c r="P1086" s="5">
        <f>VLOOKUP(B1086, pct_raw!$A$2:$AX$1800, 26, FALSE)</f>
        <v>0</v>
      </c>
      <c r="Q1086" s="5">
        <f>VLOOKUP(B1086, pct_raw!$A$2:$AX$1800, 27, FALSE)</f>
        <v>1</v>
      </c>
      <c r="R1086" s="5">
        <f>VLOOKUP(B1086, pct_raw!$A$2:$AX$1800, 28, FALSE)</f>
        <v>0</v>
      </c>
      <c r="S1086" s="5">
        <f>VLOOKUP(B1086, pct_raw!$A$2:$AX$1800, 29, FALSE)</f>
        <v>0</v>
      </c>
      <c r="T1086" s="5">
        <f>VLOOKUP(B1086, pct_raw!$A$2:$AX$1800, 30, FALSE)</f>
        <v>0</v>
      </c>
      <c r="U1086" s="5">
        <f>VLOOKUP(B1086, pct_raw!$A$2:$AX$1800, 31, FALSE)</f>
        <v>0</v>
      </c>
      <c r="V1086" s="5">
        <f>VLOOKUP(B1086, pct_raw!$A$2:$AX$1800, 32, FALSE)</f>
        <v>0</v>
      </c>
      <c r="W1086" s="5">
        <f>VLOOKUP(B1086, pct_raw!$A$2:$AX$1800, 33, FALSE)</f>
        <v>0</v>
      </c>
      <c r="X1086" s="5">
        <f>VLOOKUP(B1086, pct_raw!$A$2:$AX$1800, 34, FALSE)</f>
        <v>0</v>
      </c>
      <c r="Y1086" s="5">
        <f>VLOOKUP(B1086, pct_raw!$A$2:$AX$1800, 35, FALSE)</f>
        <v>0</v>
      </c>
      <c r="Z1086" s="5">
        <f>VLOOKUP(B1086, pct_raw!$A$2:$AX$1800, 36, FALSE)</f>
        <v>2</v>
      </c>
      <c r="AA1086" s="5">
        <f>VLOOKUP(B1086, pct_raw!$A$2:$AX$1800, 37, FALSE)</f>
        <v>0</v>
      </c>
      <c r="AB1086" s="5">
        <f>VLOOKUP(B1086, pct_raw!$A$2:$AX$1800, 38, FALSE)</f>
        <v>0</v>
      </c>
      <c r="AC1086" s="5">
        <f>VLOOKUP(B1086, pct_raw!$A$2:$AX$1800, 39, FALSE)</f>
        <v>2</v>
      </c>
      <c r="AD1086" s="5">
        <f>VLOOKUP(B1086, pct_raw!$A$2:$AX$1800, 40, FALSE)</f>
        <v>0</v>
      </c>
      <c r="AE1086" s="5">
        <f>VLOOKUP(B1086, pct_raw!$A$2:$AX$1800, 41, FALSE)</f>
        <v>0</v>
      </c>
      <c r="AF1086" s="5">
        <f>VLOOKUP(B1086, pct_raw!$A$2:$AX$1800, 42, FALSE)</f>
        <v>0</v>
      </c>
      <c r="AG1086" s="5">
        <f>VLOOKUP(B1086, pct_raw!$A$2:$AX$1800, 43, FALSE)</f>
        <v>3</v>
      </c>
      <c r="AH1086" s="5">
        <f>VLOOKUP(B1086, pct_raw!$A$2:$AX$1800, 44, FALSE)</f>
        <v>0</v>
      </c>
      <c r="AI1086" s="5">
        <f>VLOOKUP(B1086, pct_raw!$A$2:$AX$1800, 45, FALSE)</f>
        <v>5</v>
      </c>
      <c r="AJ1086" s="5">
        <f>VLOOKUP(B1086, pct_raw!$A$2:$AX$1800, 46, FALSE)</f>
        <v>6</v>
      </c>
      <c r="AK1086" s="5">
        <f>VLOOKUP(B1086, pct_raw!$A$2:$AX$1800, 47, FALSE)</f>
        <v>0.1875</v>
      </c>
      <c r="AL1086" s="5">
        <f>VLOOKUP(B1086, pct_raw!$A$2:$AX$1800, 48, FALSE)</f>
        <v>0</v>
      </c>
      <c r="AM1086" s="5">
        <f>VLOOKUP(B1086, pct_raw!$A$2:$AX$1800, 49, FALSE)</f>
        <v>0</v>
      </c>
      <c r="AN1086" s="5">
        <f>VLOOKUP(B1086, pct_raw!$A$2:$AX$1800, 50, FALSE)</f>
        <v>0</v>
      </c>
    </row>
    <row r="1087" spans="1:40" x14ac:dyDescent="0.2">
      <c r="A1087" s="2" t="s">
        <v>1479</v>
      </c>
      <c r="B1087" s="2" t="str">
        <f t="shared" si="16"/>
        <v>Mount Ayr 2</v>
      </c>
      <c r="C1087" s="2" t="s">
        <v>1479</v>
      </c>
      <c r="D1087" s="2" t="str">
        <f>VLOOKUP(B1087, pct_raw!$A$2:$AX$1800, 6, FALSE)</f>
        <v xml:space="preserve"> Mount Ayr 2</v>
      </c>
      <c r="E1087" s="5">
        <f>VLOOKUP(B1087, pct_raw!$A$2:$AX$1800, 15, FALSE)</f>
        <v>20</v>
      </c>
      <c r="F1087" s="5">
        <f>VLOOKUP(B1087, pct_raw!$A$2:$AX$1800, 16, FALSE)</f>
        <v>22</v>
      </c>
      <c r="G1087" s="5">
        <f>VLOOKUP(B1087, pct_raw!$A$2:$AX$1800, 17, FALSE)</f>
        <v>0.375</v>
      </c>
      <c r="H1087">
        <f>VLOOKUP(B1087, pct_raw!$A$2:$AX$1800, 18, FALSE)</f>
        <v>0</v>
      </c>
      <c r="I1087" s="5">
        <f>VLOOKUP(B1087, pct_raw!$A$2:$AX$1800, 19, FALSE)</f>
        <v>0</v>
      </c>
      <c r="J1087">
        <f>VLOOKUP(B1087, pct_raw!$A$2:$AX$1800, 20, FALSE)</f>
        <v>0</v>
      </c>
      <c r="K1087" s="5">
        <f>VLOOKUP(B1087, pct_raw!$A$2:$AX$1800, 21, FALSE)</f>
        <v>9</v>
      </c>
      <c r="L1087" s="5">
        <f>VLOOKUP(B1087, pct_raw!$A$2:$AX$1800, 22, FALSE)</f>
        <v>10</v>
      </c>
      <c r="M1087" s="5">
        <f>VLOOKUP(B1087, pct_raw!$A$2:$AX$1800, 23, FALSE)</f>
        <v>0.15</v>
      </c>
      <c r="N1087" s="5">
        <f>VLOOKUP(B1087, pct_raw!$A$2:$AX$1800, 24, FALSE)</f>
        <v>0</v>
      </c>
      <c r="O1087" s="5">
        <f>VLOOKUP(B1087, pct_raw!$A$2:$AX$1800, 25, FALSE)</f>
        <v>0</v>
      </c>
      <c r="P1087" s="5">
        <f>VLOOKUP(B1087, pct_raw!$A$2:$AX$1800, 26, FALSE)</f>
        <v>0</v>
      </c>
      <c r="Q1087" s="5">
        <f>VLOOKUP(B1087, pct_raw!$A$2:$AX$1800, 27, FALSE)</f>
        <v>5</v>
      </c>
      <c r="R1087" s="5">
        <f>VLOOKUP(B1087, pct_raw!$A$2:$AX$1800, 28, FALSE)</f>
        <v>0</v>
      </c>
      <c r="S1087" s="5">
        <f>VLOOKUP(B1087, pct_raw!$A$2:$AX$1800, 29, FALSE)</f>
        <v>0</v>
      </c>
      <c r="T1087" s="5">
        <f>VLOOKUP(B1087, pct_raw!$A$2:$AX$1800, 30, FALSE)</f>
        <v>0</v>
      </c>
      <c r="U1087" s="5">
        <f>VLOOKUP(B1087, pct_raw!$A$2:$AX$1800, 31, FALSE)</f>
        <v>0</v>
      </c>
      <c r="V1087" s="5">
        <f>VLOOKUP(B1087, pct_raw!$A$2:$AX$1800, 32, FALSE)</f>
        <v>0</v>
      </c>
      <c r="W1087" s="5">
        <f>VLOOKUP(B1087, pct_raw!$A$2:$AX$1800, 33, FALSE)</f>
        <v>0</v>
      </c>
      <c r="X1087" s="5">
        <f>VLOOKUP(B1087, pct_raw!$A$2:$AX$1800, 34, FALSE)</f>
        <v>0</v>
      </c>
      <c r="Y1087" s="5">
        <f>VLOOKUP(B1087, pct_raw!$A$2:$AX$1800, 35, FALSE)</f>
        <v>0</v>
      </c>
      <c r="Z1087" s="5">
        <f>VLOOKUP(B1087, pct_raw!$A$2:$AX$1800, 36, FALSE)</f>
        <v>3</v>
      </c>
      <c r="AA1087" s="5">
        <f>VLOOKUP(B1087, pct_raw!$A$2:$AX$1800, 37, FALSE)</f>
        <v>7</v>
      </c>
      <c r="AB1087" s="5">
        <f>VLOOKUP(B1087, pct_raw!$A$2:$AX$1800, 38, FALSE)</f>
        <v>0.1125</v>
      </c>
      <c r="AC1087" s="5">
        <f>VLOOKUP(B1087, pct_raw!$A$2:$AX$1800, 39, FALSE)</f>
        <v>3</v>
      </c>
      <c r="AD1087" s="5">
        <f>VLOOKUP(B1087, pct_raw!$A$2:$AX$1800, 40, FALSE)</f>
        <v>0</v>
      </c>
      <c r="AE1087" s="5">
        <f>VLOOKUP(B1087, pct_raw!$A$2:$AX$1800, 41, FALSE)</f>
        <v>0</v>
      </c>
      <c r="AF1087" s="5">
        <f>VLOOKUP(B1087, pct_raw!$A$2:$AX$1800, 42, FALSE)</f>
        <v>0</v>
      </c>
      <c r="AG1087" s="5">
        <f>VLOOKUP(B1087, pct_raw!$A$2:$AX$1800, 43, FALSE)</f>
        <v>0</v>
      </c>
      <c r="AH1087" s="5">
        <f>VLOOKUP(B1087, pct_raw!$A$2:$AX$1800, 44, FALSE)</f>
        <v>0</v>
      </c>
      <c r="AI1087" s="5">
        <f>VLOOKUP(B1087, pct_raw!$A$2:$AX$1800, 45, FALSE)</f>
        <v>7</v>
      </c>
      <c r="AJ1087" s="5">
        <f>VLOOKUP(B1087, pct_raw!$A$2:$AX$1800, 46, FALSE)</f>
        <v>9</v>
      </c>
      <c r="AK1087" s="5">
        <f>VLOOKUP(B1087, pct_raw!$A$2:$AX$1800, 47, FALSE)</f>
        <v>0.15</v>
      </c>
      <c r="AL1087" s="5">
        <f>VLOOKUP(B1087, pct_raw!$A$2:$AX$1800, 48, FALSE)</f>
        <v>1</v>
      </c>
      <c r="AM1087" s="5">
        <f>VLOOKUP(B1087, pct_raw!$A$2:$AX$1800, 49, FALSE)</f>
        <v>0</v>
      </c>
      <c r="AN1087" s="5">
        <f>VLOOKUP(B1087, pct_raw!$A$2:$AX$1800, 50, FALSE)</f>
        <v>0</v>
      </c>
    </row>
    <row r="1088" spans="1:40" x14ac:dyDescent="0.2">
      <c r="A1088" s="2" t="s">
        <v>1480</v>
      </c>
      <c r="B1088" s="2" t="str">
        <f t="shared" si="16"/>
        <v>Mount Vernon North</v>
      </c>
      <c r="C1088" s="2" t="s">
        <v>1480</v>
      </c>
      <c r="D1088" s="2" t="str">
        <f>VLOOKUP(B1088, pct_raw!$A$2:$AX$1800, 6, FALSE)</f>
        <v xml:space="preserve"> Mount Vernon north</v>
      </c>
      <c r="E1088" s="5">
        <f>VLOOKUP(B1088, pct_raw!$A$2:$AX$1800, 15, FALSE)</f>
        <v>21</v>
      </c>
      <c r="F1088" s="5">
        <f>VLOOKUP(B1088, pct_raw!$A$2:$AX$1800, 16, FALSE)</f>
        <v>0</v>
      </c>
      <c r="G1088" s="5">
        <f>VLOOKUP(B1088, pct_raw!$A$2:$AX$1800, 17, FALSE)</f>
        <v>0</v>
      </c>
      <c r="H1088">
        <f>VLOOKUP(B1088, pct_raw!$A$2:$AX$1800, 18, FALSE)</f>
        <v>0</v>
      </c>
      <c r="I1088" s="5">
        <f>VLOOKUP(B1088, pct_raw!$A$2:$AX$1800, 19, FALSE)</f>
        <v>0</v>
      </c>
      <c r="J1088">
        <f>VLOOKUP(B1088, pct_raw!$A$2:$AX$1800, 20, FALSE)</f>
        <v>0</v>
      </c>
      <c r="K1088" s="5">
        <f>VLOOKUP(B1088, pct_raw!$A$2:$AX$1800, 21, FALSE)</f>
        <v>49</v>
      </c>
      <c r="L1088" s="5">
        <f>VLOOKUP(B1088, pct_raw!$A$2:$AX$1800, 22, FALSE)</f>
        <v>55</v>
      </c>
      <c r="M1088" s="5">
        <f>VLOOKUP(B1088, pct_raw!$A$2:$AX$1800, 23, FALSE)</f>
        <v>0.4395</v>
      </c>
      <c r="N1088" s="5">
        <f>VLOOKUP(B1088, pct_raw!$A$2:$AX$1800, 24, FALSE)</f>
        <v>0</v>
      </c>
      <c r="O1088" s="5">
        <f>VLOOKUP(B1088, pct_raw!$A$2:$AX$1800, 25, FALSE)</f>
        <v>0</v>
      </c>
      <c r="P1088" s="5">
        <f>VLOOKUP(B1088, pct_raw!$A$2:$AX$1800, 26, FALSE)</f>
        <v>0</v>
      </c>
      <c r="Q1088" s="5">
        <f>VLOOKUP(B1088, pct_raw!$A$2:$AX$1800, 27, FALSE)</f>
        <v>40</v>
      </c>
      <c r="R1088" s="5">
        <f>VLOOKUP(B1088, pct_raw!$A$2:$AX$1800, 28, FALSE)</f>
        <v>46</v>
      </c>
      <c r="S1088" s="5">
        <f>VLOOKUP(B1088, pct_raw!$A$2:$AX$1800, 29, FALSE)</f>
        <v>0.4395</v>
      </c>
      <c r="T1088" s="5">
        <f>VLOOKUP(B1088, pct_raw!$A$2:$AX$1800, 30, FALSE)</f>
        <v>0</v>
      </c>
      <c r="U1088" s="5">
        <f>VLOOKUP(B1088, pct_raw!$A$2:$AX$1800, 31, FALSE)</f>
        <v>0</v>
      </c>
      <c r="V1088" s="5">
        <f>VLOOKUP(B1088, pct_raw!$A$2:$AX$1800, 32, FALSE)</f>
        <v>0</v>
      </c>
      <c r="W1088" s="5">
        <f>VLOOKUP(B1088, pct_raw!$A$2:$AX$1800, 33, FALSE)</f>
        <v>0</v>
      </c>
      <c r="X1088" s="5">
        <f>VLOOKUP(B1088, pct_raw!$A$2:$AX$1800, 34, FALSE)</f>
        <v>0</v>
      </c>
      <c r="Y1088" s="5">
        <f>VLOOKUP(B1088, pct_raw!$A$2:$AX$1800, 35, FALSE)</f>
        <v>0</v>
      </c>
      <c r="Z1088" s="5">
        <f>VLOOKUP(B1088, pct_raw!$A$2:$AX$1800, 36, FALSE)</f>
        <v>42</v>
      </c>
      <c r="AA1088" s="5">
        <f>VLOOKUP(B1088, pct_raw!$A$2:$AX$1800, 37, FALSE)</f>
        <v>44</v>
      </c>
      <c r="AB1088" s="5">
        <f>VLOOKUP(B1088, pct_raw!$A$2:$AX$1800, 38, FALSE)</f>
        <v>0.4395</v>
      </c>
      <c r="AC1088" s="5">
        <f>VLOOKUP(B1088, pct_raw!$A$2:$AX$1800, 39, FALSE)</f>
        <v>5</v>
      </c>
      <c r="AD1088" s="5">
        <f>VLOOKUP(B1088, pct_raw!$A$2:$AX$1800, 40, FALSE)</f>
        <v>0</v>
      </c>
      <c r="AE1088" s="5">
        <f>VLOOKUP(B1088, pct_raw!$A$2:$AX$1800, 41, FALSE)</f>
        <v>0</v>
      </c>
      <c r="AF1088" s="5">
        <f>VLOOKUP(B1088, pct_raw!$A$2:$AX$1800, 42, FALSE)</f>
        <v>12</v>
      </c>
      <c r="AG1088" s="5">
        <f>VLOOKUP(B1088, pct_raw!$A$2:$AX$1800, 43, FALSE)</f>
        <v>0</v>
      </c>
      <c r="AH1088" s="5">
        <f>VLOOKUP(B1088, pct_raw!$A$2:$AX$1800, 44, FALSE)</f>
        <v>0</v>
      </c>
      <c r="AI1088" s="5">
        <f>VLOOKUP(B1088, pct_raw!$A$2:$AX$1800, 45, FALSE)</f>
        <v>62</v>
      </c>
      <c r="AJ1088" s="5">
        <f>VLOOKUP(B1088, pct_raw!$A$2:$AX$1800, 46, FALSE)</f>
        <v>66</v>
      </c>
      <c r="AK1088" s="5">
        <f>VLOOKUP(B1088, pct_raw!$A$2:$AX$1800, 47, FALSE)</f>
        <v>0.4395</v>
      </c>
      <c r="AL1088" s="5">
        <f>VLOOKUP(B1088, pct_raw!$A$2:$AX$1800, 48, FALSE)</f>
        <v>5</v>
      </c>
      <c r="AM1088" s="5">
        <f>VLOOKUP(B1088, pct_raw!$A$2:$AX$1800, 49, FALSE)</f>
        <v>0</v>
      </c>
      <c r="AN1088" s="5">
        <f>VLOOKUP(B1088, pct_raw!$A$2:$AX$1800, 50, FALSE)</f>
        <v>0</v>
      </c>
    </row>
    <row r="1089" spans="1:40" x14ac:dyDescent="0.2">
      <c r="A1089" s="2" t="s">
        <v>335</v>
      </c>
      <c r="B1089" s="2" t="str">
        <f t="shared" si="16"/>
        <v>Mount Vernon South</v>
      </c>
      <c r="C1089" s="2" t="s">
        <v>335</v>
      </c>
      <c r="D1089" s="2" t="str">
        <f>VLOOKUP(B1089, pct_raw!$A$2:$AX$1800, 6, FALSE)</f>
        <v xml:space="preserve"> Mount Vernon South</v>
      </c>
      <c r="E1089" s="5">
        <f>VLOOKUP(B1089, pct_raw!$A$2:$AX$1800, 15, FALSE)</f>
        <v>43</v>
      </c>
      <c r="F1089" s="5">
        <f>VLOOKUP(B1089, pct_raw!$A$2:$AX$1800, 16, FALSE)</f>
        <v>0</v>
      </c>
      <c r="G1089" s="5">
        <f>VLOOKUP(B1089, pct_raw!$A$2:$AX$1800, 17, FALSE)</f>
        <v>0</v>
      </c>
      <c r="H1089">
        <f>VLOOKUP(B1089, pct_raw!$A$2:$AX$1800, 18, FALSE)</f>
        <v>0</v>
      </c>
      <c r="I1089" s="5">
        <f>VLOOKUP(B1089, pct_raw!$A$2:$AX$1800, 19, FALSE)</f>
        <v>0</v>
      </c>
      <c r="J1089">
        <f>VLOOKUP(B1089, pct_raw!$A$2:$AX$1800, 20, FALSE)</f>
        <v>0</v>
      </c>
      <c r="K1089" s="5">
        <f>VLOOKUP(B1089, pct_raw!$A$2:$AX$1800, 21, FALSE)</f>
        <v>84</v>
      </c>
      <c r="L1089" s="5">
        <f>VLOOKUP(B1089, pct_raw!$A$2:$AX$1800, 22, FALSE)</f>
        <v>127</v>
      </c>
      <c r="M1089" s="5">
        <f>VLOOKUP(B1089, pct_raw!$A$2:$AX$1800, 23, FALSE)</f>
        <v>0.87909999999999999</v>
      </c>
      <c r="N1089" s="5">
        <f>VLOOKUP(B1089, pct_raw!$A$2:$AX$1800, 24, FALSE)</f>
        <v>0</v>
      </c>
      <c r="O1089" s="5">
        <f>VLOOKUP(B1089, pct_raw!$A$2:$AX$1800, 25, FALSE)</f>
        <v>0</v>
      </c>
      <c r="P1089" s="5">
        <f>VLOOKUP(B1089, pct_raw!$A$2:$AX$1800, 26, FALSE)</f>
        <v>0</v>
      </c>
      <c r="Q1089" s="5">
        <f>VLOOKUP(B1089, pct_raw!$A$2:$AX$1800, 27, FALSE)</f>
        <v>42</v>
      </c>
      <c r="R1089" s="5">
        <f>VLOOKUP(B1089, pct_raw!$A$2:$AX$1800, 28, FALSE)</f>
        <v>0</v>
      </c>
      <c r="S1089" s="5">
        <f>VLOOKUP(B1089, pct_raw!$A$2:$AX$1800, 29, FALSE)</f>
        <v>0</v>
      </c>
      <c r="T1089" s="5">
        <f>VLOOKUP(B1089, pct_raw!$A$2:$AX$1800, 30, FALSE)</f>
        <v>0</v>
      </c>
      <c r="U1089" s="5">
        <f>VLOOKUP(B1089, pct_raw!$A$2:$AX$1800, 31, FALSE)</f>
        <v>0</v>
      </c>
      <c r="V1089" s="5">
        <f>VLOOKUP(B1089, pct_raw!$A$2:$AX$1800, 32, FALSE)</f>
        <v>0</v>
      </c>
      <c r="W1089" s="5">
        <f>VLOOKUP(B1089, pct_raw!$A$2:$AX$1800, 33, FALSE)</f>
        <v>0</v>
      </c>
      <c r="X1089" s="5">
        <f>VLOOKUP(B1089, pct_raw!$A$2:$AX$1800, 34, FALSE)</f>
        <v>0</v>
      </c>
      <c r="Y1089" s="5">
        <f>VLOOKUP(B1089, pct_raw!$A$2:$AX$1800, 35, FALSE)</f>
        <v>0</v>
      </c>
      <c r="Z1089" s="5">
        <f>VLOOKUP(B1089, pct_raw!$A$2:$AX$1800, 36, FALSE)</f>
        <v>140</v>
      </c>
      <c r="AA1089" s="5">
        <f>VLOOKUP(B1089, pct_raw!$A$2:$AX$1800, 37, FALSE)</f>
        <v>144</v>
      </c>
      <c r="AB1089" s="5">
        <f>VLOOKUP(B1089, pct_raw!$A$2:$AX$1800, 38, FALSE)</f>
        <v>1.3186</v>
      </c>
      <c r="AC1089" s="5">
        <f>VLOOKUP(B1089, pct_raw!$A$2:$AX$1800, 39, FALSE)</f>
        <v>3</v>
      </c>
      <c r="AD1089" s="5">
        <f>VLOOKUP(B1089, pct_raw!$A$2:$AX$1800, 40, FALSE)</f>
        <v>0</v>
      </c>
      <c r="AE1089" s="5">
        <f>VLOOKUP(B1089, pct_raw!$A$2:$AX$1800, 41, FALSE)</f>
        <v>0</v>
      </c>
      <c r="AF1089" s="5">
        <f>VLOOKUP(B1089, pct_raw!$A$2:$AX$1800, 42, FALSE)</f>
        <v>2</v>
      </c>
      <c r="AG1089" s="5">
        <f>VLOOKUP(B1089, pct_raw!$A$2:$AX$1800, 43, FALSE)</f>
        <v>36</v>
      </c>
      <c r="AH1089" s="5">
        <f>VLOOKUP(B1089, pct_raw!$A$2:$AX$1800, 44, FALSE)</f>
        <v>0</v>
      </c>
      <c r="AI1089" s="5">
        <f>VLOOKUP(B1089, pct_raw!$A$2:$AX$1800, 45, FALSE)</f>
        <v>117</v>
      </c>
      <c r="AJ1089" s="5">
        <f>VLOOKUP(B1089, pct_raw!$A$2:$AX$1800, 46, FALSE)</f>
        <v>139</v>
      </c>
      <c r="AK1089" s="5">
        <f>VLOOKUP(B1089, pct_raw!$A$2:$AX$1800, 47, FALSE)</f>
        <v>0.87909999999999999</v>
      </c>
      <c r="AL1089" s="5">
        <f>VLOOKUP(B1089, pct_raw!$A$2:$AX$1800, 48, FALSE)</f>
        <v>15</v>
      </c>
      <c r="AM1089" s="5">
        <f>VLOOKUP(B1089, pct_raw!$A$2:$AX$1800, 49, FALSE)</f>
        <v>0</v>
      </c>
      <c r="AN1089" s="5">
        <f>VLOOKUP(B1089, pct_raw!$A$2:$AX$1800, 50, FALSE)</f>
        <v>0</v>
      </c>
    </row>
    <row r="1090" spans="1:40" x14ac:dyDescent="0.2">
      <c r="A1090" s="2" t="s">
        <v>14</v>
      </c>
      <c r="B1090" s="2" t="str">
        <f t="shared" ref="B1090:B1153" si="17">PROPER(C1090)</f>
        <v>Ms</v>
      </c>
      <c r="C1090" s="2" t="s">
        <v>14</v>
      </c>
      <c r="D1090" s="2" t="str">
        <f>VLOOKUP(B1090, pct_raw!$A$2:$AX$1800, 6, FALSE)</f>
        <v xml:space="preserve"> MS</v>
      </c>
      <c r="E1090" s="5">
        <f>VLOOKUP(B1090, pct_raw!$A$2:$AX$1800, 15, FALSE)</f>
        <v>8</v>
      </c>
      <c r="F1090" s="5">
        <f>VLOOKUP(B1090, pct_raw!$A$2:$AX$1800, 16, FALSE)</f>
        <v>8</v>
      </c>
      <c r="G1090" s="5">
        <f>VLOOKUP(B1090, pct_raw!$A$2:$AX$1800, 17, FALSE)</f>
        <v>0.14000000000000001</v>
      </c>
      <c r="H1090">
        <f>VLOOKUP(B1090, pct_raw!$A$2:$AX$1800, 18, FALSE)</f>
        <v>0</v>
      </c>
      <c r="I1090" s="5">
        <f>VLOOKUP(B1090, pct_raw!$A$2:$AX$1800, 19, FALSE)</f>
        <v>0</v>
      </c>
      <c r="J1090">
        <f>VLOOKUP(B1090, pct_raw!$A$2:$AX$1800, 20, FALSE)</f>
        <v>0</v>
      </c>
      <c r="K1090" s="5">
        <f>VLOOKUP(B1090, pct_raw!$A$2:$AX$1800, 21, FALSE)</f>
        <v>6</v>
      </c>
      <c r="L1090" s="5">
        <f>VLOOKUP(B1090, pct_raw!$A$2:$AX$1800, 22, FALSE)</f>
        <v>10</v>
      </c>
      <c r="M1090" s="5">
        <f>VLOOKUP(B1090, pct_raw!$A$2:$AX$1800, 23, FALSE)</f>
        <v>0.14000000000000001</v>
      </c>
      <c r="N1090" s="5">
        <f>VLOOKUP(B1090, pct_raw!$A$2:$AX$1800, 24, FALSE)</f>
        <v>0</v>
      </c>
      <c r="O1090" s="5">
        <f>VLOOKUP(B1090, pct_raw!$A$2:$AX$1800, 25, FALSE)</f>
        <v>0</v>
      </c>
      <c r="P1090" s="5">
        <f>VLOOKUP(B1090, pct_raw!$A$2:$AX$1800, 26, FALSE)</f>
        <v>0</v>
      </c>
      <c r="Q1090" s="5">
        <f>VLOOKUP(B1090, pct_raw!$A$2:$AX$1800, 27, FALSE)</f>
        <v>3</v>
      </c>
      <c r="R1090" s="5">
        <f>VLOOKUP(B1090, pct_raw!$A$2:$AX$1800, 28, FALSE)</f>
        <v>0</v>
      </c>
      <c r="S1090" s="5">
        <f>VLOOKUP(B1090, pct_raw!$A$2:$AX$1800, 29, FALSE)</f>
        <v>0</v>
      </c>
      <c r="T1090" s="5">
        <f>VLOOKUP(B1090, pct_raw!$A$2:$AX$1800, 30, FALSE)</f>
        <v>0</v>
      </c>
      <c r="U1090" s="5">
        <f>VLOOKUP(B1090, pct_raw!$A$2:$AX$1800, 31, FALSE)</f>
        <v>0</v>
      </c>
      <c r="V1090" s="5">
        <f>VLOOKUP(B1090, pct_raw!$A$2:$AX$1800, 32, FALSE)</f>
        <v>0</v>
      </c>
      <c r="W1090" s="5">
        <f>VLOOKUP(B1090, pct_raw!$A$2:$AX$1800, 33, FALSE)</f>
        <v>0</v>
      </c>
      <c r="X1090" s="5">
        <f>VLOOKUP(B1090, pct_raw!$A$2:$AX$1800, 34, FALSE)</f>
        <v>0</v>
      </c>
      <c r="Y1090" s="5">
        <f>VLOOKUP(B1090, pct_raw!$A$2:$AX$1800, 35, FALSE)</f>
        <v>0</v>
      </c>
      <c r="Z1090" s="5">
        <f>VLOOKUP(B1090, pct_raw!$A$2:$AX$1800, 36, FALSE)</f>
        <v>8</v>
      </c>
      <c r="AA1090" s="5">
        <f>VLOOKUP(B1090, pct_raw!$A$2:$AX$1800, 37, FALSE)</f>
        <v>10</v>
      </c>
      <c r="AB1090" s="5">
        <f>VLOOKUP(B1090, pct_raw!$A$2:$AX$1800, 38, FALSE)</f>
        <v>0.14000000000000001</v>
      </c>
      <c r="AC1090" s="5">
        <f>VLOOKUP(B1090, pct_raw!$A$2:$AX$1800, 39, FALSE)</f>
        <v>1</v>
      </c>
      <c r="AD1090" s="5">
        <f>VLOOKUP(B1090, pct_raw!$A$2:$AX$1800, 40, FALSE)</f>
        <v>0</v>
      </c>
      <c r="AE1090" s="5">
        <f>VLOOKUP(B1090, pct_raw!$A$2:$AX$1800, 41, FALSE)</f>
        <v>0</v>
      </c>
      <c r="AF1090" s="5">
        <f>VLOOKUP(B1090, pct_raw!$A$2:$AX$1800, 42, FALSE)</f>
        <v>0</v>
      </c>
      <c r="AG1090" s="5">
        <f>VLOOKUP(B1090, pct_raw!$A$2:$AX$1800, 43, FALSE)</f>
        <v>0</v>
      </c>
      <c r="AH1090" s="5">
        <f>VLOOKUP(B1090, pct_raw!$A$2:$AX$1800, 44, FALSE)</f>
        <v>0</v>
      </c>
      <c r="AI1090" s="5">
        <f>VLOOKUP(B1090, pct_raw!$A$2:$AX$1800, 45, FALSE)</f>
        <v>4</v>
      </c>
      <c r="AJ1090" s="5">
        <f>VLOOKUP(B1090, pct_raw!$A$2:$AX$1800, 46, FALSE)</f>
        <v>0</v>
      </c>
      <c r="AK1090" s="5">
        <f>VLOOKUP(B1090, pct_raw!$A$2:$AX$1800, 47, FALSE)</f>
        <v>0</v>
      </c>
      <c r="AL1090" s="5">
        <f>VLOOKUP(B1090, pct_raw!$A$2:$AX$1800, 48, FALSE)</f>
        <v>0</v>
      </c>
      <c r="AM1090" s="5">
        <f>VLOOKUP(B1090, pct_raw!$A$2:$AX$1800, 49, FALSE)</f>
        <v>0</v>
      </c>
      <c r="AN1090" s="5">
        <f>VLOOKUP(B1090, pct_raw!$A$2:$AX$1800, 50, FALSE)</f>
        <v>0</v>
      </c>
    </row>
    <row r="1091" spans="1:40" x14ac:dyDescent="0.2">
      <c r="A1091" s="2" t="s">
        <v>390</v>
      </c>
      <c r="B1091" s="2" t="str">
        <f t="shared" si="17"/>
        <v>Mt Vernon</v>
      </c>
      <c r="C1091" s="2" t="s">
        <v>390</v>
      </c>
      <c r="D1091" s="2" t="str">
        <f>VLOOKUP(B1091, pct_raw!$A$2:$AX$1800, 6, FALSE)</f>
        <v xml:space="preserve"> Mt Vernon</v>
      </c>
      <c r="E1091" s="5">
        <f>VLOOKUP(B1091, pct_raw!$A$2:$AX$1800, 15, FALSE)</f>
        <v>9</v>
      </c>
      <c r="F1091" s="5">
        <f>VLOOKUP(B1091, pct_raw!$A$2:$AX$1800, 16, FALSE)</f>
        <v>11</v>
      </c>
      <c r="G1091" s="5">
        <f>VLOOKUP(B1091, pct_raw!$A$2:$AX$1800, 17, FALSE)</f>
        <v>0.20200000000000001</v>
      </c>
      <c r="H1091">
        <f>VLOOKUP(B1091, pct_raw!$A$2:$AX$1800, 18, FALSE)</f>
        <v>0</v>
      </c>
      <c r="I1091" s="5">
        <f>VLOOKUP(B1091, pct_raw!$A$2:$AX$1800, 19, FALSE)</f>
        <v>0</v>
      </c>
      <c r="J1091">
        <f>VLOOKUP(B1091, pct_raw!$A$2:$AX$1800, 20, FALSE)</f>
        <v>0</v>
      </c>
      <c r="K1091" s="5">
        <f>VLOOKUP(B1091, pct_raw!$A$2:$AX$1800, 21, FALSE)</f>
        <v>6</v>
      </c>
      <c r="L1091" s="5">
        <f>VLOOKUP(B1091, pct_raw!$A$2:$AX$1800, 22, FALSE)</f>
        <v>9</v>
      </c>
      <c r="M1091" s="5">
        <f>VLOOKUP(B1091, pct_raw!$A$2:$AX$1800, 23, FALSE)</f>
        <v>0.20200000000000001</v>
      </c>
      <c r="N1091" s="5">
        <f>VLOOKUP(B1091, pct_raw!$A$2:$AX$1800, 24, FALSE)</f>
        <v>0</v>
      </c>
      <c r="O1091" s="5">
        <f>VLOOKUP(B1091, pct_raw!$A$2:$AX$1800, 25, FALSE)</f>
        <v>0</v>
      </c>
      <c r="P1091" s="5">
        <f>VLOOKUP(B1091, pct_raw!$A$2:$AX$1800, 26, FALSE)</f>
        <v>0</v>
      </c>
      <c r="Q1091" s="5">
        <f>VLOOKUP(B1091, pct_raw!$A$2:$AX$1800, 27, FALSE)</f>
        <v>6</v>
      </c>
      <c r="R1091" s="5">
        <f>VLOOKUP(B1091, pct_raw!$A$2:$AX$1800, 28, FALSE)</f>
        <v>7</v>
      </c>
      <c r="S1091" s="5">
        <f>VLOOKUP(B1091, pct_raw!$A$2:$AX$1800, 29, FALSE)</f>
        <v>0.20200000000000001</v>
      </c>
      <c r="T1091" s="5">
        <f>VLOOKUP(B1091, pct_raw!$A$2:$AX$1800, 30, FALSE)</f>
        <v>0</v>
      </c>
      <c r="U1091" s="5">
        <f>VLOOKUP(B1091, pct_raw!$A$2:$AX$1800, 31, FALSE)</f>
        <v>0</v>
      </c>
      <c r="V1091" s="5">
        <f>VLOOKUP(B1091, pct_raw!$A$2:$AX$1800, 32, FALSE)</f>
        <v>0</v>
      </c>
      <c r="W1091" s="5">
        <f>VLOOKUP(B1091, pct_raw!$A$2:$AX$1800, 33, FALSE)</f>
        <v>0</v>
      </c>
      <c r="X1091" s="5">
        <f>VLOOKUP(B1091, pct_raw!$A$2:$AX$1800, 34, FALSE)</f>
        <v>0</v>
      </c>
      <c r="Y1091" s="5">
        <f>VLOOKUP(B1091, pct_raw!$A$2:$AX$1800, 35, FALSE)</f>
        <v>0</v>
      </c>
      <c r="Z1091" s="5">
        <f>VLOOKUP(B1091, pct_raw!$A$2:$AX$1800, 36, FALSE)</f>
        <v>7</v>
      </c>
      <c r="AA1091" s="5">
        <f>VLOOKUP(B1091, pct_raw!$A$2:$AX$1800, 37, FALSE)</f>
        <v>10</v>
      </c>
      <c r="AB1091" s="5">
        <f>VLOOKUP(B1091, pct_raw!$A$2:$AX$1800, 38, FALSE)</f>
        <v>0.20200000000000001</v>
      </c>
      <c r="AC1091" s="5">
        <f>VLOOKUP(B1091, pct_raw!$A$2:$AX$1800, 39, FALSE)</f>
        <v>4</v>
      </c>
      <c r="AD1091" s="5">
        <f>VLOOKUP(B1091, pct_raw!$A$2:$AX$1800, 40, FALSE)</f>
        <v>0</v>
      </c>
      <c r="AE1091" s="5">
        <f>VLOOKUP(B1091, pct_raw!$A$2:$AX$1800, 41, FALSE)</f>
        <v>0</v>
      </c>
      <c r="AF1091" s="5">
        <f>VLOOKUP(B1091, pct_raw!$A$2:$AX$1800, 42, FALSE)</f>
        <v>1</v>
      </c>
      <c r="AG1091" s="5">
        <f>VLOOKUP(B1091, pct_raw!$A$2:$AX$1800, 43, FALSE)</f>
        <v>0</v>
      </c>
      <c r="AH1091" s="5">
        <f>VLOOKUP(B1091, pct_raw!$A$2:$AX$1800, 44, FALSE)</f>
        <v>0</v>
      </c>
      <c r="AI1091" s="5">
        <f>VLOOKUP(B1091, pct_raw!$A$2:$AX$1800, 45, FALSE)</f>
        <v>5</v>
      </c>
      <c r="AJ1091" s="5">
        <f>VLOOKUP(B1091, pct_raw!$A$2:$AX$1800, 46, FALSE)</f>
        <v>0</v>
      </c>
      <c r="AK1091" s="5">
        <f>VLOOKUP(B1091, pct_raw!$A$2:$AX$1800, 47, FALSE)</f>
        <v>0</v>
      </c>
      <c r="AL1091" s="5">
        <f>VLOOKUP(B1091, pct_raw!$A$2:$AX$1800, 48, FALSE)</f>
        <v>0</v>
      </c>
      <c r="AM1091" s="5">
        <f>VLOOKUP(B1091, pct_raw!$A$2:$AX$1800, 49, FALSE)</f>
        <v>0</v>
      </c>
      <c r="AN1091" s="5">
        <f>VLOOKUP(B1091, pct_raw!$A$2:$AX$1800, 50, FALSE)</f>
        <v>0</v>
      </c>
    </row>
    <row r="1092" spans="1:40" x14ac:dyDescent="0.2">
      <c r="A1092" s="2" t="s">
        <v>1481</v>
      </c>
      <c r="B1092" s="2" t="str">
        <f t="shared" si="17"/>
        <v>Mt Vernon Pl Valley Twps</v>
      </c>
      <c r="C1092" s="2" t="s">
        <v>4783</v>
      </c>
      <c r="D1092" s="2" t="str">
        <f>VLOOKUP(B1092, pct_raw!$A$2:$AX$1800, 6, FALSE)</f>
        <v xml:space="preserve"> Mt Vernon  Pl Valley Twps</v>
      </c>
      <c r="E1092" s="5">
        <f>VLOOKUP(B1092, pct_raw!$A$2:$AX$1800, 15, FALSE)</f>
        <v>2</v>
      </c>
      <c r="F1092" s="5">
        <f>VLOOKUP(B1092, pct_raw!$A$2:$AX$1800, 16, FALSE)</f>
        <v>0</v>
      </c>
      <c r="G1092" s="5">
        <f>VLOOKUP(B1092, pct_raw!$A$2:$AX$1800, 17, FALSE)</f>
        <v>0</v>
      </c>
      <c r="H1092">
        <f>VLOOKUP(B1092, pct_raw!$A$2:$AX$1800, 18, FALSE)</f>
        <v>0</v>
      </c>
      <c r="I1092" s="5">
        <f>VLOOKUP(B1092, pct_raw!$A$2:$AX$1800, 19, FALSE)</f>
        <v>0</v>
      </c>
      <c r="J1092">
        <f>VLOOKUP(B1092, pct_raw!$A$2:$AX$1800, 20, FALSE)</f>
        <v>0</v>
      </c>
      <c r="K1092" s="5">
        <f>VLOOKUP(B1092, pct_raw!$A$2:$AX$1800, 21, FALSE)</f>
        <v>3</v>
      </c>
      <c r="L1092" s="5">
        <f>VLOOKUP(B1092, pct_raw!$A$2:$AX$1800, 22, FALSE)</f>
        <v>8</v>
      </c>
      <c r="M1092" s="5">
        <f>VLOOKUP(B1092, pct_raw!$A$2:$AX$1800, 23, FALSE)</f>
        <v>0.17710000000000001</v>
      </c>
      <c r="N1092" s="5">
        <f>VLOOKUP(B1092, pct_raw!$A$2:$AX$1800, 24, FALSE)</f>
        <v>0</v>
      </c>
      <c r="O1092" s="5">
        <f>VLOOKUP(B1092, pct_raw!$A$2:$AX$1800, 25, FALSE)</f>
        <v>0</v>
      </c>
      <c r="P1092" s="5">
        <f>VLOOKUP(B1092, pct_raw!$A$2:$AX$1800, 26, FALSE)</f>
        <v>0</v>
      </c>
      <c r="Q1092" s="5">
        <f>VLOOKUP(B1092, pct_raw!$A$2:$AX$1800, 27, FALSE)</f>
        <v>4</v>
      </c>
      <c r="R1092" s="5">
        <f>VLOOKUP(B1092, pct_raw!$A$2:$AX$1800, 28, FALSE)</f>
        <v>4</v>
      </c>
      <c r="S1092" s="5">
        <f>VLOOKUP(B1092, pct_raw!$A$2:$AX$1800, 29, FALSE)</f>
        <v>0.17710000000000001</v>
      </c>
      <c r="T1092" s="5">
        <f>VLOOKUP(B1092, pct_raw!$A$2:$AX$1800, 30, FALSE)</f>
        <v>0</v>
      </c>
      <c r="U1092" s="5">
        <f>VLOOKUP(B1092, pct_raw!$A$2:$AX$1800, 31, FALSE)</f>
        <v>0</v>
      </c>
      <c r="V1092" s="5">
        <f>VLOOKUP(B1092, pct_raw!$A$2:$AX$1800, 32, FALSE)</f>
        <v>0</v>
      </c>
      <c r="W1092" s="5">
        <f>VLOOKUP(B1092, pct_raw!$A$2:$AX$1800, 33, FALSE)</f>
        <v>0</v>
      </c>
      <c r="X1092" s="5">
        <f>VLOOKUP(B1092, pct_raw!$A$2:$AX$1800, 34, FALSE)</f>
        <v>0</v>
      </c>
      <c r="Y1092" s="5">
        <f>VLOOKUP(B1092, pct_raw!$A$2:$AX$1800, 35, FALSE)</f>
        <v>0</v>
      </c>
      <c r="Z1092" s="5">
        <f>VLOOKUP(B1092, pct_raw!$A$2:$AX$1800, 36, FALSE)</f>
        <v>3</v>
      </c>
      <c r="AA1092" s="5">
        <f>VLOOKUP(B1092, pct_raw!$A$2:$AX$1800, 37, FALSE)</f>
        <v>0</v>
      </c>
      <c r="AB1092" s="5">
        <f>VLOOKUP(B1092, pct_raw!$A$2:$AX$1800, 38, FALSE)</f>
        <v>0</v>
      </c>
      <c r="AC1092" s="5">
        <f>VLOOKUP(B1092, pct_raw!$A$2:$AX$1800, 39, FALSE)</f>
        <v>2</v>
      </c>
      <c r="AD1092" s="5">
        <f>VLOOKUP(B1092, pct_raw!$A$2:$AX$1800, 40, FALSE)</f>
        <v>0</v>
      </c>
      <c r="AE1092" s="5">
        <f>VLOOKUP(B1092, pct_raw!$A$2:$AX$1800, 41, FALSE)</f>
        <v>0</v>
      </c>
      <c r="AF1092" s="5">
        <f>VLOOKUP(B1092, pct_raw!$A$2:$AX$1800, 42, FALSE)</f>
        <v>0</v>
      </c>
      <c r="AG1092" s="5">
        <f>VLOOKUP(B1092, pct_raw!$A$2:$AX$1800, 43, FALSE)</f>
        <v>3</v>
      </c>
      <c r="AH1092" s="5">
        <f>VLOOKUP(B1092, pct_raw!$A$2:$AX$1800, 44, FALSE)</f>
        <v>0</v>
      </c>
      <c r="AI1092" s="5">
        <f>VLOOKUP(B1092, pct_raw!$A$2:$AX$1800, 45, FALSE)</f>
        <v>1</v>
      </c>
      <c r="AJ1092" s="5">
        <f>VLOOKUP(B1092, pct_raw!$A$2:$AX$1800, 46, FALSE)</f>
        <v>0</v>
      </c>
      <c r="AK1092" s="5">
        <f>VLOOKUP(B1092, pct_raw!$A$2:$AX$1800, 47, FALSE)</f>
        <v>0</v>
      </c>
      <c r="AL1092" s="5">
        <f>VLOOKUP(B1092, pct_raw!$A$2:$AX$1800, 48, FALSE)</f>
        <v>0</v>
      </c>
      <c r="AM1092" s="5">
        <f>VLOOKUP(B1092, pct_raw!$A$2:$AX$1800, 49, FALSE)</f>
        <v>0</v>
      </c>
      <c r="AN1092" s="5">
        <f>VLOOKUP(B1092, pct_raw!$A$2:$AX$1800, 50, FALSE)</f>
        <v>0</v>
      </c>
    </row>
    <row r="1093" spans="1:40" x14ac:dyDescent="0.2">
      <c r="A1093" s="2" t="s">
        <v>606</v>
      </c>
      <c r="B1093" s="2" t="str">
        <f t="shared" si="17"/>
        <v>Mt. Pleasant Ward 1</v>
      </c>
      <c r="C1093" s="2" t="s">
        <v>606</v>
      </c>
      <c r="D1093" s="2" t="str">
        <f>VLOOKUP(B1093, pct_raw!$A$2:$AX$1800, 6, FALSE)</f>
        <v xml:space="preserve"> Mt. Pleasant Ward 1</v>
      </c>
      <c r="E1093" s="5">
        <f>VLOOKUP(B1093, pct_raw!$A$2:$AX$1800, 15, FALSE)</f>
        <v>6</v>
      </c>
      <c r="F1093" s="5">
        <f>VLOOKUP(B1093, pct_raw!$A$2:$AX$1800, 16, FALSE)</f>
        <v>0</v>
      </c>
      <c r="G1093" s="5">
        <f>VLOOKUP(B1093, pct_raw!$A$2:$AX$1800, 17, FALSE)</f>
        <v>0</v>
      </c>
      <c r="H1093">
        <f>VLOOKUP(B1093, pct_raw!$A$2:$AX$1800, 18, FALSE)</f>
        <v>0</v>
      </c>
      <c r="I1093" s="5">
        <f>VLOOKUP(B1093, pct_raw!$A$2:$AX$1800, 19, FALSE)</f>
        <v>0</v>
      </c>
      <c r="J1093">
        <f>VLOOKUP(B1093, pct_raw!$A$2:$AX$1800, 20, FALSE)</f>
        <v>0</v>
      </c>
      <c r="K1093" s="5">
        <f>VLOOKUP(B1093, pct_raw!$A$2:$AX$1800, 21, FALSE)</f>
        <v>18</v>
      </c>
      <c r="L1093" s="5">
        <f>VLOOKUP(B1093, pct_raw!$A$2:$AX$1800, 22, FALSE)</f>
        <v>21</v>
      </c>
      <c r="M1093" s="5">
        <f>VLOOKUP(B1093, pct_raw!$A$2:$AX$1800, 23, FALSE)</f>
        <v>0.33329999999999999</v>
      </c>
      <c r="N1093" s="5">
        <f>VLOOKUP(B1093, pct_raw!$A$2:$AX$1800, 24, FALSE)</f>
        <v>0</v>
      </c>
      <c r="O1093" s="5">
        <f>VLOOKUP(B1093, pct_raw!$A$2:$AX$1800, 25, FALSE)</f>
        <v>0</v>
      </c>
      <c r="P1093" s="5">
        <f>VLOOKUP(B1093, pct_raw!$A$2:$AX$1800, 26, FALSE)</f>
        <v>0</v>
      </c>
      <c r="Q1093" s="5">
        <f>VLOOKUP(B1093, pct_raw!$A$2:$AX$1800, 27, FALSE)</f>
        <v>4</v>
      </c>
      <c r="R1093" s="5">
        <f>VLOOKUP(B1093, pct_raw!$A$2:$AX$1800, 28, FALSE)</f>
        <v>0</v>
      </c>
      <c r="S1093" s="5">
        <f>VLOOKUP(B1093, pct_raw!$A$2:$AX$1800, 29, FALSE)</f>
        <v>0</v>
      </c>
      <c r="T1093" s="5">
        <f>VLOOKUP(B1093, pct_raw!$A$2:$AX$1800, 30, FALSE)</f>
        <v>0</v>
      </c>
      <c r="U1093" s="5">
        <f>VLOOKUP(B1093, pct_raw!$A$2:$AX$1800, 31, FALSE)</f>
        <v>0</v>
      </c>
      <c r="V1093" s="5">
        <f>VLOOKUP(B1093, pct_raw!$A$2:$AX$1800, 32, FALSE)</f>
        <v>0</v>
      </c>
      <c r="W1093" s="5">
        <f>VLOOKUP(B1093, pct_raw!$A$2:$AX$1800, 33, FALSE)</f>
        <v>0</v>
      </c>
      <c r="X1093" s="5">
        <f>VLOOKUP(B1093, pct_raw!$A$2:$AX$1800, 34, FALSE)</f>
        <v>0</v>
      </c>
      <c r="Y1093" s="5">
        <f>VLOOKUP(B1093, pct_raw!$A$2:$AX$1800, 35, FALSE)</f>
        <v>0</v>
      </c>
      <c r="Z1093" s="5">
        <f>VLOOKUP(B1093, pct_raw!$A$2:$AX$1800, 36, FALSE)</f>
        <v>8</v>
      </c>
      <c r="AA1093" s="5">
        <f>VLOOKUP(B1093, pct_raw!$A$2:$AX$1800, 37, FALSE)</f>
        <v>0</v>
      </c>
      <c r="AB1093" s="5">
        <f>VLOOKUP(B1093, pct_raw!$A$2:$AX$1800, 38, FALSE)</f>
        <v>0</v>
      </c>
      <c r="AC1093" s="5">
        <f>VLOOKUP(B1093, pct_raw!$A$2:$AX$1800, 39, FALSE)</f>
        <v>0</v>
      </c>
      <c r="AD1093" s="5">
        <f>VLOOKUP(B1093, pct_raw!$A$2:$AX$1800, 40, FALSE)</f>
        <v>0</v>
      </c>
      <c r="AE1093" s="5">
        <f>VLOOKUP(B1093, pct_raw!$A$2:$AX$1800, 41, FALSE)</f>
        <v>0</v>
      </c>
      <c r="AF1093" s="5">
        <f>VLOOKUP(B1093, pct_raw!$A$2:$AX$1800, 42, FALSE)</f>
        <v>0</v>
      </c>
      <c r="AG1093" s="5">
        <f>VLOOKUP(B1093, pct_raw!$A$2:$AX$1800, 43, FALSE)</f>
        <v>0</v>
      </c>
      <c r="AH1093" s="5">
        <f>VLOOKUP(B1093, pct_raw!$A$2:$AX$1800, 44, FALSE)</f>
        <v>0</v>
      </c>
      <c r="AI1093" s="5">
        <f>VLOOKUP(B1093, pct_raw!$A$2:$AX$1800, 45, FALSE)</f>
        <v>25</v>
      </c>
      <c r="AJ1093" s="5">
        <f>VLOOKUP(B1093, pct_raw!$A$2:$AX$1800, 46, FALSE)</f>
        <v>28</v>
      </c>
      <c r="AK1093" s="5">
        <f>VLOOKUP(B1093, pct_raw!$A$2:$AX$1800, 47, FALSE)</f>
        <v>0.4667</v>
      </c>
      <c r="AL1093" s="5">
        <f>VLOOKUP(B1093, pct_raw!$A$2:$AX$1800, 48, FALSE)</f>
        <v>12</v>
      </c>
      <c r="AM1093" s="5">
        <f>VLOOKUP(B1093, pct_raw!$A$2:$AX$1800, 49, FALSE)</f>
        <v>17</v>
      </c>
      <c r="AN1093" s="5">
        <f>VLOOKUP(B1093, pct_raw!$A$2:$AX$1800, 50, FALSE)</f>
        <v>0.26669999999999999</v>
      </c>
    </row>
    <row r="1094" spans="1:40" x14ac:dyDescent="0.2">
      <c r="A1094" s="2" t="s">
        <v>604</v>
      </c>
      <c r="B1094" s="2" t="str">
        <f t="shared" si="17"/>
        <v>Mt. Pleasant Ward 2</v>
      </c>
      <c r="C1094" s="2" t="s">
        <v>604</v>
      </c>
      <c r="D1094" s="2" t="str">
        <f>VLOOKUP(B1094, pct_raw!$A$2:$AX$1800, 6, FALSE)</f>
        <v xml:space="preserve"> Mt. Pleasant Ward 2</v>
      </c>
      <c r="E1094" s="5">
        <f>VLOOKUP(B1094, pct_raw!$A$2:$AX$1800, 15, FALSE)</f>
        <v>17</v>
      </c>
      <c r="F1094" s="5">
        <f>VLOOKUP(B1094, pct_raw!$A$2:$AX$1800, 16, FALSE)</f>
        <v>17</v>
      </c>
      <c r="G1094" s="5">
        <f>VLOOKUP(B1094, pct_raw!$A$2:$AX$1800, 17, FALSE)</f>
        <v>0.26669999999999999</v>
      </c>
      <c r="H1094">
        <f>VLOOKUP(B1094, pct_raw!$A$2:$AX$1800, 18, FALSE)</f>
        <v>0</v>
      </c>
      <c r="I1094" s="5">
        <f>VLOOKUP(B1094, pct_raw!$A$2:$AX$1800, 19, FALSE)</f>
        <v>0</v>
      </c>
      <c r="J1094">
        <f>VLOOKUP(B1094, pct_raw!$A$2:$AX$1800, 20, FALSE)</f>
        <v>0</v>
      </c>
      <c r="K1094" s="5">
        <f>VLOOKUP(B1094, pct_raw!$A$2:$AX$1800, 21, FALSE)</f>
        <v>14</v>
      </c>
      <c r="L1094" s="5">
        <f>VLOOKUP(B1094, pct_raw!$A$2:$AX$1800, 22, FALSE)</f>
        <v>14</v>
      </c>
      <c r="M1094" s="5">
        <f>VLOOKUP(B1094, pct_raw!$A$2:$AX$1800, 23, FALSE)</f>
        <v>0.26669999999999999</v>
      </c>
      <c r="N1094" s="5">
        <f>VLOOKUP(B1094, pct_raw!$A$2:$AX$1800, 24, FALSE)</f>
        <v>0</v>
      </c>
      <c r="O1094" s="5">
        <f>VLOOKUP(B1094, pct_raw!$A$2:$AX$1800, 25, FALSE)</f>
        <v>0</v>
      </c>
      <c r="P1094" s="5">
        <f>VLOOKUP(B1094, pct_raw!$A$2:$AX$1800, 26, FALSE)</f>
        <v>0</v>
      </c>
      <c r="Q1094" s="5">
        <f>VLOOKUP(B1094, pct_raw!$A$2:$AX$1800, 27, FALSE)</f>
        <v>0</v>
      </c>
      <c r="R1094" s="5">
        <f>VLOOKUP(B1094, pct_raw!$A$2:$AX$1800, 28, FALSE)</f>
        <v>0</v>
      </c>
      <c r="S1094" s="5">
        <f>VLOOKUP(B1094, pct_raw!$A$2:$AX$1800, 29, FALSE)</f>
        <v>0</v>
      </c>
      <c r="T1094" s="5">
        <f>VLOOKUP(B1094, pct_raw!$A$2:$AX$1800, 30, FALSE)</f>
        <v>0</v>
      </c>
      <c r="U1094" s="5">
        <f>VLOOKUP(B1094, pct_raw!$A$2:$AX$1800, 31, FALSE)</f>
        <v>0</v>
      </c>
      <c r="V1094" s="5">
        <f>VLOOKUP(B1094, pct_raw!$A$2:$AX$1800, 32, FALSE)</f>
        <v>0</v>
      </c>
      <c r="W1094" s="5">
        <f>VLOOKUP(B1094, pct_raw!$A$2:$AX$1800, 33, FALSE)</f>
        <v>0</v>
      </c>
      <c r="X1094" s="5">
        <f>VLOOKUP(B1094, pct_raw!$A$2:$AX$1800, 34, FALSE)</f>
        <v>0</v>
      </c>
      <c r="Y1094" s="5">
        <f>VLOOKUP(B1094, pct_raw!$A$2:$AX$1800, 35, FALSE)</f>
        <v>0</v>
      </c>
      <c r="Z1094" s="5">
        <f>VLOOKUP(B1094, pct_raw!$A$2:$AX$1800, 36, FALSE)</f>
        <v>17</v>
      </c>
      <c r="AA1094" s="5">
        <f>VLOOKUP(B1094, pct_raw!$A$2:$AX$1800, 37, FALSE)</f>
        <v>17</v>
      </c>
      <c r="AB1094" s="5">
        <f>VLOOKUP(B1094, pct_raw!$A$2:$AX$1800, 38, FALSE)</f>
        <v>0.26669999999999999</v>
      </c>
      <c r="AC1094" s="5">
        <f>VLOOKUP(B1094, pct_raw!$A$2:$AX$1800, 39, FALSE)</f>
        <v>0</v>
      </c>
      <c r="AD1094" s="5">
        <f>VLOOKUP(B1094, pct_raw!$A$2:$AX$1800, 40, FALSE)</f>
        <v>0</v>
      </c>
      <c r="AE1094" s="5">
        <f>VLOOKUP(B1094, pct_raw!$A$2:$AX$1800, 41, FALSE)</f>
        <v>0</v>
      </c>
      <c r="AF1094" s="5">
        <f>VLOOKUP(B1094, pct_raw!$A$2:$AX$1800, 42, FALSE)</f>
        <v>0</v>
      </c>
      <c r="AG1094" s="5">
        <f>VLOOKUP(B1094, pct_raw!$A$2:$AX$1800, 43, FALSE)</f>
        <v>0</v>
      </c>
      <c r="AH1094" s="5">
        <f>VLOOKUP(B1094, pct_raw!$A$2:$AX$1800, 44, FALSE)</f>
        <v>0</v>
      </c>
      <c r="AI1094" s="5">
        <f>VLOOKUP(B1094, pct_raw!$A$2:$AX$1800, 45, FALSE)</f>
        <v>13</v>
      </c>
      <c r="AJ1094" s="5">
        <f>VLOOKUP(B1094, pct_raw!$A$2:$AX$1800, 46, FALSE)</f>
        <v>13</v>
      </c>
      <c r="AK1094" s="5">
        <f>VLOOKUP(B1094, pct_raw!$A$2:$AX$1800, 47, FALSE)</f>
        <v>0.2</v>
      </c>
      <c r="AL1094" s="5">
        <f>VLOOKUP(B1094, pct_raw!$A$2:$AX$1800, 48, FALSE)</f>
        <v>12</v>
      </c>
      <c r="AM1094" s="5">
        <f>VLOOKUP(B1094, pct_raw!$A$2:$AX$1800, 49, FALSE)</f>
        <v>12</v>
      </c>
      <c r="AN1094" s="5">
        <f>VLOOKUP(B1094, pct_raw!$A$2:$AX$1800, 50, FALSE)</f>
        <v>0.2</v>
      </c>
    </row>
    <row r="1095" spans="1:40" x14ac:dyDescent="0.2">
      <c r="A1095" s="2" t="s">
        <v>605</v>
      </c>
      <c r="B1095" s="2" t="str">
        <f t="shared" si="17"/>
        <v>Mt. Pleasant Ward 3</v>
      </c>
      <c r="C1095" s="2" t="s">
        <v>605</v>
      </c>
      <c r="D1095" s="2" t="str">
        <f>VLOOKUP(B1095, pct_raw!$A$2:$AX$1800, 6, FALSE)</f>
        <v xml:space="preserve"> Mt. Pleasant Ward 3</v>
      </c>
      <c r="E1095" s="5">
        <f>VLOOKUP(B1095, pct_raw!$A$2:$AX$1800, 15, FALSE)</f>
        <v>12</v>
      </c>
      <c r="F1095" s="5">
        <f>VLOOKUP(B1095, pct_raw!$A$2:$AX$1800, 16, FALSE)</f>
        <v>14</v>
      </c>
      <c r="G1095" s="5">
        <f>VLOOKUP(B1095, pct_raw!$A$2:$AX$1800, 17, FALSE)</f>
        <v>0.2</v>
      </c>
      <c r="H1095">
        <f>VLOOKUP(B1095, pct_raw!$A$2:$AX$1800, 18, FALSE)</f>
        <v>0</v>
      </c>
      <c r="I1095" s="5">
        <f>VLOOKUP(B1095, pct_raw!$A$2:$AX$1800, 19, FALSE)</f>
        <v>0</v>
      </c>
      <c r="J1095">
        <f>VLOOKUP(B1095, pct_raw!$A$2:$AX$1800, 20, FALSE)</f>
        <v>0</v>
      </c>
      <c r="K1095" s="5">
        <f>VLOOKUP(B1095, pct_raw!$A$2:$AX$1800, 21, FALSE)</f>
        <v>20</v>
      </c>
      <c r="L1095" s="5">
        <f>VLOOKUP(B1095, pct_raw!$A$2:$AX$1800, 22, FALSE)</f>
        <v>20</v>
      </c>
      <c r="M1095" s="5">
        <f>VLOOKUP(B1095, pct_raw!$A$2:$AX$1800, 23, FALSE)</f>
        <v>0.26669999999999999</v>
      </c>
      <c r="N1095" s="5">
        <f>VLOOKUP(B1095, pct_raw!$A$2:$AX$1800, 24, FALSE)</f>
        <v>0</v>
      </c>
      <c r="O1095" s="5">
        <f>VLOOKUP(B1095, pct_raw!$A$2:$AX$1800, 25, FALSE)</f>
        <v>0</v>
      </c>
      <c r="P1095" s="5">
        <f>VLOOKUP(B1095, pct_raw!$A$2:$AX$1800, 26, FALSE)</f>
        <v>0</v>
      </c>
      <c r="Q1095" s="5">
        <f>VLOOKUP(B1095, pct_raw!$A$2:$AX$1800, 27, FALSE)</f>
        <v>10</v>
      </c>
      <c r="R1095" s="5">
        <f>VLOOKUP(B1095, pct_raw!$A$2:$AX$1800, 28, FALSE)</f>
        <v>13</v>
      </c>
      <c r="S1095" s="5">
        <f>VLOOKUP(B1095, pct_raw!$A$2:$AX$1800, 29, FALSE)</f>
        <v>0.2</v>
      </c>
      <c r="T1095" s="5">
        <f>VLOOKUP(B1095, pct_raw!$A$2:$AX$1800, 30, FALSE)</f>
        <v>0</v>
      </c>
      <c r="U1095" s="5">
        <f>VLOOKUP(B1095, pct_raw!$A$2:$AX$1800, 31, FALSE)</f>
        <v>0</v>
      </c>
      <c r="V1095" s="5">
        <f>VLOOKUP(B1095, pct_raw!$A$2:$AX$1800, 32, FALSE)</f>
        <v>0</v>
      </c>
      <c r="W1095" s="5">
        <f>VLOOKUP(B1095, pct_raw!$A$2:$AX$1800, 33, FALSE)</f>
        <v>0</v>
      </c>
      <c r="X1095" s="5">
        <f>VLOOKUP(B1095, pct_raw!$A$2:$AX$1800, 34, FALSE)</f>
        <v>0</v>
      </c>
      <c r="Y1095" s="5">
        <f>VLOOKUP(B1095, pct_raw!$A$2:$AX$1800, 35, FALSE)</f>
        <v>0</v>
      </c>
      <c r="Z1095" s="5">
        <f>VLOOKUP(B1095, pct_raw!$A$2:$AX$1800, 36, FALSE)</f>
        <v>20</v>
      </c>
      <c r="AA1095" s="5">
        <f>VLOOKUP(B1095, pct_raw!$A$2:$AX$1800, 37, FALSE)</f>
        <v>20</v>
      </c>
      <c r="AB1095" s="5">
        <f>VLOOKUP(B1095, pct_raw!$A$2:$AX$1800, 38, FALSE)</f>
        <v>0.26669999999999999</v>
      </c>
      <c r="AC1095" s="5">
        <f>VLOOKUP(B1095, pct_raw!$A$2:$AX$1800, 39, FALSE)</f>
        <v>1</v>
      </c>
      <c r="AD1095" s="5">
        <f>VLOOKUP(B1095, pct_raw!$A$2:$AX$1800, 40, FALSE)</f>
        <v>0</v>
      </c>
      <c r="AE1095" s="5">
        <f>VLOOKUP(B1095, pct_raw!$A$2:$AX$1800, 41, FALSE)</f>
        <v>0</v>
      </c>
      <c r="AF1095" s="5">
        <f>VLOOKUP(B1095, pct_raw!$A$2:$AX$1800, 42, FALSE)</f>
        <v>2</v>
      </c>
      <c r="AG1095" s="5">
        <f>VLOOKUP(B1095, pct_raw!$A$2:$AX$1800, 43, FALSE)</f>
        <v>0</v>
      </c>
      <c r="AH1095" s="5">
        <f>VLOOKUP(B1095, pct_raw!$A$2:$AX$1800, 44, FALSE)</f>
        <v>0</v>
      </c>
      <c r="AI1095" s="5">
        <f>VLOOKUP(B1095, pct_raw!$A$2:$AX$1800, 45, FALSE)</f>
        <v>14</v>
      </c>
      <c r="AJ1095" s="5">
        <f>VLOOKUP(B1095, pct_raw!$A$2:$AX$1800, 46, FALSE)</f>
        <v>14</v>
      </c>
      <c r="AK1095" s="5">
        <f>VLOOKUP(B1095, pct_raw!$A$2:$AX$1800, 47, FALSE)</f>
        <v>0.2</v>
      </c>
      <c r="AL1095" s="5">
        <f>VLOOKUP(B1095, pct_raw!$A$2:$AX$1800, 48, FALSE)</f>
        <v>2</v>
      </c>
      <c r="AM1095" s="5">
        <f>VLOOKUP(B1095, pct_raw!$A$2:$AX$1800, 49, FALSE)</f>
        <v>0</v>
      </c>
      <c r="AN1095" s="5">
        <f>VLOOKUP(B1095, pct_raw!$A$2:$AX$1800, 50, FALSE)</f>
        <v>0</v>
      </c>
    </row>
    <row r="1096" spans="1:40" x14ac:dyDescent="0.2">
      <c r="A1096" s="2" t="s">
        <v>1482</v>
      </c>
      <c r="B1096" s="2" t="str">
        <f t="shared" si="17"/>
        <v>Mt. Pleasant Ward 4</v>
      </c>
      <c r="C1096" s="2" t="s">
        <v>1482</v>
      </c>
      <c r="D1096" s="2" t="str">
        <f>VLOOKUP(B1096, pct_raw!$A$2:$AX$1800, 6, FALSE)</f>
        <v xml:space="preserve"> Mt. Pleasant Ward 4</v>
      </c>
      <c r="E1096" s="5">
        <f>VLOOKUP(B1096, pct_raw!$A$2:$AX$1800, 15, FALSE)</f>
        <v>3</v>
      </c>
      <c r="F1096" s="5">
        <f>VLOOKUP(B1096, pct_raw!$A$2:$AX$1800, 16, FALSE)</f>
        <v>0</v>
      </c>
      <c r="G1096" s="5">
        <f>VLOOKUP(B1096, pct_raw!$A$2:$AX$1800, 17, FALSE)</f>
        <v>0</v>
      </c>
      <c r="H1096">
        <f>VLOOKUP(B1096, pct_raw!$A$2:$AX$1800, 18, FALSE)</f>
        <v>1</v>
      </c>
      <c r="I1096" s="5">
        <f>VLOOKUP(B1096, pct_raw!$A$2:$AX$1800, 19, FALSE)</f>
        <v>0</v>
      </c>
      <c r="J1096">
        <f>VLOOKUP(B1096, pct_raw!$A$2:$AX$1800, 20, FALSE)</f>
        <v>0</v>
      </c>
      <c r="K1096" s="5">
        <f>VLOOKUP(B1096, pct_raw!$A$2:$AX$1800, 21, FALSE)</f>
        <v>19</v>
      </c>
      <c r="L1096" s="5">
        <f>VLOOKUP(B1096, pct_raw!$A$2:$AX$1800, 22, FALSE)</f>
        <v>24</v>
      </c>
      <c r="M1096" s="5">
        <f>VLOOKUP(B1096, pct_raw!$A$2:$AX$1800, 23, FALSE)</f>
        <v>0.4667</v>
      </c>
      <c r="N1096" s="5">
        <f>VLOOKUP(B1096, pct_raw!$A$2:$AX$1800, 24, FALSE)</f>
        <v>0</v>
      </c>
      <c r="O1096" s="5">
        <f>VLOOKUP(B1096, pct_raw!$A$2:$AX$1800, 25, FALSE)</f>
        <v>0</v>
      </c>
      <c r="P1096" s="5">
        <f>VLOOKUP(B1096, pct_raw!$A$2:$AX$1800, 26, FALSE)</f>
        <v>0</v>
      </c>
      <c r="Q1096" s="5">
        <f>VLOOKUP(B1096, pct_raw!$A$2:$AX$1800, 27, FALSE)</f>
        <v>0</v>
      </c>
      <c r="R1096" s="5">
        <f>VLOOKUP(B1096, pct_raw!$A$2:$AX$1800, 28, FALSE)</f>
        <v>0</v>
      </c>
      <c r="S1096" s="5">
        <f>VLOOKUP(B1096, pct_raw!$A$2:$AX$1800, 29, FALSE)</f>
        <v>0</v>
      </c>
      <c r="T1096" s="5">
        <f>VLOOKUP(B1096, pct_raw!$A$2:$AX$1800, 30, FALSE)</f>
        <v>0</v>
      </c>
      <c r="U1096" s="5">
        <f>VLOOKUP(B1096, pct_raw!$A$2:$AX$1800, 31, FALSE)</f>
        <v>0</v>
      </c>
      <c r="V1096" s="5">
        <f>VLOOKUP(B1096, pct_raw!$A$2:$AX$1800, 32, FALSE)</f>
        <v>0</v>
      </c>
      <c r="W1096" s="5">
        <f>VLOOKUP(B1096, pct_raw!$A$2:$AX$1800, 33, FALSE)</f>
        <v>0</v>
      </c>
      <c r="X1096" s="5">
        <f>VLOOKUP(B1096, pct_raw!$A$2:$AX$1800, 34, FALSE)</f>
        <v>0</v>
      </c>
      <c r="Y1096" s="5">
        <f>VLOOKUP(B1096, pct_raw!$A$2:$AX$1800, 35, FALSE)</f>
        <v>0</v>
      </c>
      <c r="Z1096" s="5">
        <f>VLOOKUP(B1096, pct_raw!$A$2:$AX$1800, 36, FALSE)</f>
        <v>12</v>
      </c>
      <c r="AA1096" s="5">
        <f>VLOOKUP(B1096, pct_raw!$A$2:$AX$1800, 37, FALSE)</f>
        <v>12</v>
      </c>
      <c r="AB1096" s="5">
        <f>VLOOKUP(B1096, pct_raw!$A$2:$AX$1800, 38, FALSE)</f>
        <v>0.2</v>
      </c>
      <c r="AC1096" s="5">
        <f>VLOOKUP(B1096, pct_raw!$A$2:$AX$1800, 39, FALSE)</f>
        <v>0</v>
      </c>
      <c r="AD1096" s="5">
        <f>VLOOKUP(B1096, pct_raw!$A$2:$AX$1800, 40, FALSE)</f>
        <v>0</v>
      </c>
      <c r="AE1096" s="5">
        <f>VLOOKUP(B1096, pct_raw!$A$2:$AX$1800, 41, FALSE)</f>
        <v>0</v>
      </c>
      <c r="AF1096" s="5">
        <f>VLOOKUP(B1096, pct_raw!$A$2:$AX$1800, 42, FALSE)</f>
        <v>0</v>
      </c>
      <c r="AG1096" s="5">
        <f>VLOOKUP(B1096, pct_raw!$A$2:$AX$1800, 43, FALSE)</f>
        <v>0</v>
      </c>
      <c r="AH1096" s="5">
        <f>VLOOKUP(B1096, pct_raw!$A$2:$AX$1800, 44, FALSE)</f>
        <v>0</v>
      </c>
      <c r="AI1096" s="5">
        <f>VLOOKUP(B1096, pct_raw!$A$2:$AX$1800, 45, FALSE)</f>
        <v>5</v>
      </c>
      <c r="AJ1096" s="5">
        <f>VLOOKUP(B1096, pct_raw!$A$2:$AX$1800, 46, FALSE)</f>
        <v>0</v>
      </c>
      <c r="AK1096" s="5">
        <f>VLOOKUP(B1096, pct_raw!$A$2:$AX$1800, 47, FALSE)</f>
        <v>0</v>
      </c>
      <c r="AL1096" s="5">
        <f>VLOOKUP(B1096, pct_raw!$A$2:$AX$1800, 48, FALSE)</f>
        <v>8</v>
      </c>
      <c r="AM1096" s="5">
        <f>VLOOKUP(B1096, pct_raw!$A$2:$AX$1800, 49, FALSE)</f>
        <v>9</v>
      </c>
      <c r="AN1096" s="5">
        <f>VLOOKUP(B1096, pct_raw!$A$2:$AX$1800, 50, FALSE)</f>
        <v>0.2</v>
      </c>
    </row>
    <row r="1097" spans="1:40" x14ac:dyDescent="0.2">
      <c r="A1097" s="2" t="s">
        <v>1483</v>
      </c>
      <c r="B1097" s="2" t="str">
        <f t="shared" si="17"/>
        <v>Mt. Valley</v>
      </c>
      <c r="C1097" s="2" t="s">
        <v>1483</v>
      </c>
      <c r="D1097" s="2" t="str">
        <f>VLOOKUP(B1097, pct_raw!$A$2:$AX$1800, 6, FALSE)</f>
        <v xml:space="preserve"> Mt. Valley</v>
      </c>
      <c r="E1097" s="5">
        <f>VLOOKUP(B1097, pct_raw!$A$2:$AX$1800, 15, FALSE)</f>
        <v>4</v>
      </c>
      <c r="F1097" s="5">
        <f>VLOOKUP(B1097, pct_raw!$A$2:$AX$1800, 16, FALSE)</f>
        <v>0</v>
      </c>
      <c r="G1097" s="5">
        <f>VLOOKUP(B1097, pct_raw!$A$2:$AX$1800, 17, FALSE)</f>
        <v>0</v>
      </c>
      <c r="H1097">
        <f>VLOOKUP(B1097, pct_raw!$A$2:$AX$1800, 18, FALSE)</f>
        <v>0</v>
      </c>
      <c r="I1097" s="5">
        <f>VLOOKUP(B1097, pct_raw!$A$2:$AX$1800, 19, FALSE)</f>
        <v>0</v>
      </c>
      <c r="J1097">
        <f>VLOOKUP(B1097, pct_raw!$A$2:$AX$1800, 20, FALSE)</f>
        <v>0</v>
      </c>
      <c r="K1097" s="5">
        <f>VLOOKUP(B1097, pct_raw!$A$2:$AX$1800, 21, FALSE)</f>
        <v>7</v>
      </c>
      <c r="L1097" s="5">
        <f>VLOOKUP(B1097, pct_raw!$A$2:$AX$1800, 22, FALSE)</f>
        <v>8</v>
      </c>
      <c r="M1097" s="5">
        <f>VLOOKUP(B1097, pct_raw!$A$2:$AX$1800, 23, FALSE)</f>
        <v>0.15</v>
      </c>
      <c r="N1097" s="5">
        <f>VLOOKUP(B1097, pct_raw!$A$2:$AX$1800, 24, FALSE)</f>
        <v>0</v>
      </c>
      <c r="O1097" s="5">
        <f>VLOOKUP(B1097, pct_raw!$A$2:$AX$1800, 25, FALSE)</f>
        <v>0</v>
      </c>
      <c r="P1097" s="5">
        <f>VLOOKUP(B1097, pct_raw!$A$2:$AX$1800, 26, FALSE)</f>
        <v>0</v>
      </c>
      <c r="Q1097" s="5">
        <f>VLOOKUP(B1097, pct_raw!$A$2:$AX$1800, 27, FALSE)</f>
        <v>3</v>
      </c>
      <c r="R1097" s="5">
        <f>VLOOKUP(B1097, pct_raw!$A$2:$AX$1800, 28, FALSE)</f>
        <v>7</v>
      </c>
      <c r="S1097" s="5">
        <f>VLOOKUP(B1097, pct_raw!$A$2:$AX$1800, 29, FALSE)</f>
        <v>0.15</v>
      </c>
      <c r="T1097" s="5">
        <f>VLOOKUP(B1097, pct_raw!$A$2:$AX$1800, 30, FALSE)</f>
        <v>0</v>
      </c>
      <c r="U1097" s="5">
        <f>VLOOKUP(B1097, pct_raw!$A$2:$AX$1800, 31, FALSE)</f>
        <v>0</v>
      </c>
      <c r="V1097" s="5">
        <f>VLOOKUP(B1097, pct_raw!$A$2:$AX$1800, 32, FALSE)</f>
        <v>0</v>
      </c>
      <c r="W1097" s="5">
        <f>VLOOKUP(B1097, pct_raw!$A$2:$AX$1800, 33, FALSE)</f>
        <v>0</v>
      </c>
      <c r="X1097" s="5">
        <f>VLOOKUP(B1097, pct_raw!$A$2:$AX$1800, 34, FALSE)</f>
        <v>0</v>
      </c>
      <c r="Y1097" s="5">
        <f>VLOOKUP(B1097, pct_raw!$A$2:$AX$1800, 35, FALSE)</f>
        <v>0</v>
      </c>
      <c r="Z1097" s="5">
        <f>VLOOKUP(B1097, pct_raw!$A$2:$AX$1800, 36, FALSE)</f>
        <v>2</v>
      </c>
      <c r="AA1097" s="5">
        <f>VLOOKUP(B1097, pct_raw!$A$2:$AX$1800, 37, FALSE)</f>
        <v>0</v>
      </c>
      <c r="AB1097" s="5">
        <f>VLOOKUP(B1097, pct_raw!$A$2:$AX$1800, 38, FALSE)</f>
        <v>0</v>
      </c>
      <c r="AC1097" s="5">
        <f>VLOOKUP(B1097, pct_raw!$A$2:$AX$1800, 39, FALSE)</f>
        <v>0</v>
      </c>
      <c r="AD1097" s="5">
        <f>VLOOKUP(B1097, pct_raw!$A$2:$AX$1800, 40, FALSE)</f>
        <v>0</v>
      </c>
      <c r="AE1097" s="5">
        <f>VLOOKUP(B1097, pct_raw!$A$2:$AX$1800, 41, FALSE)</f>
        <v>0</v>
      </c>
      <c r="AF1097" s="5">
        <f>VLOOKUP(B1097, pct_raw!$A$2:$AX$1800, 42, FALSE)</f>
        <v>0</v>
      </c>
      <c r="AG1097" s="5">
        <f>VLOOKUP(B1097, pct_raw!$A$2:$AX$1800, 43, FALSE)</f>
        <v>0</v>
      </c>
      <c r="AH1097" s="5">
        <f>VLOOKUP(B1097, pct_raw!$A$2:$AX$1800, 44, FALSE)</f>
        <v>0</v>
      </c>
      <c r="AI1097" s="5">
        <f>VLOOKUP(B1097, pct_raw!$A$2:$AX$1800, 45, FALSE)</f>
        <v>4</v>
      </c>
      <c r="AJ1097" s="5">
        <f>VLOOKUP(B1097, pct_raw!$A$2:$AX$1800, 46, FALSE)</f>
        <v>6</v>
      </c>
      <c r="AK1097" s="5">
        <f>VLOOKUP(B1097, pct_raw!$A$2:$AX$1800, 47, FALSE)</f>
        <v>0</v>
      </c>
      <c r="AL1097" s="5">
        <f>VLOOKUP(B1097, pct_raw!$A$2:$AX$1800, 48, FALSE)</f>
        <v>1</v>
      </c>
      <c r="AM1097" s="5">
        <f>VLOOKUP(B1097, pct_raw!$A$2:$AX$1800, 49, FALSE)</f>
        <v>0</v>
      </c>
      <c r="AN1097" s="5">
        <f>VLOOKUP(B1097, pct_raw!$A$2:$AX$1800, 50, FALSE)</f>
        <v>0</v>
      </c>
    </row>
    <row r="1098" spans="1:40" x14ac:dyDescent="0.2">
      <c r="A1098" s="2" t="s">
        <v>1484</v>
      </c>
      <c r="B1098" s="2" t="str">
        <f t="shared" si="17"/>
        <v>Murray Precinct</v>
      </c>
      <c r="C1098" s="2" t="s">
        <v>1484</v>
      </c>
      <c r="D1098" s="2" t="str">
        <f>VLOOKUP(B1098, pct_raw!$A$2:$AX$1800, 6, FALSE)</f>
        <v xml:space="preserve"> Murray Precinct</v>
      </c>
      <c r="E1098" s="5">
        <f>VLOOKUP(B1098, pct_raw!$A$2:$AX$1800, 15, FALSE)</f>
        <v>7</v>
      </c>
      <c r="F1098" s="5">
        <f>VLOOKUP(B1098, pct_raw!$A$2:$AX$1800, 16, FALSE)</f>
        <v>7</v>
      </c>
      <c r="G1098" s="5">
        <f>VLOOKUP(B1098, pct_raw!$A$2:$AX$1800, 17, FALSE)</f>
        <v>0.16</v>
      </c>
      <c r="H1098">
        <f>VLOOKUP(B1098, pct_raw!$A$2:$AX$1800, 18, FALSE)</f>
        <v>0</v>
      </c>
      <c r="I1098" s="5">
        <f>VLOOKUP(B1098, pct_raw!$A$2:$AX$1800, 19, FALSE)</f>
        <v>0</v>
      </c>
      <c r="J1098">
        <f>VLOOKUP(B1098, pct_raw!$A$2:$AX$1800, 20, FALSE)</f>
        <v>0</v>
      </c>
      <c r="K1098" s="5">
        <f>VLOOKUP(B1098, pct_raw!$A$2:$AX$1800, 21, FALSE)</f>
        <v>4</v>
      </c>
      <c r="L1098" s="5">
        <f>VLOOKUP(B1098, pct_raw!$A$2:$AX$1800, 22, FALSE)</f>
        <v>0</v>
      </c>
      <c r="M1098" s="5">
        <f>VLOOKUP(B1098, pct_raw!$A$2:$AX$1800, 23, FALSE)</f>
        <v>0</v>
      </c>
      <c r="N1098" s="5">
        <f>VLOOKUP(B1098, pct_raw!$A$2:$AX$1800, 24, FALSE)</f>
        <v>0</v>
      </c>
      <c r="O1098" s="5">
        <f>VLOOKUP(B1098, pct_raw!$A$2:$AX$1800, 25, FALSE)</f>
        <v>0</v>
      </c>
      <c r="P1098" s="5">
        <f>VLOOKUP(B1098, pct_raw!$A$2:$AX$1800, 26, FALSE)</f>
        <v>0</v>
      </c>
      <c r="Q1098" s="5">
        <f>VLOOKUP(B1098, pct_raw!$A$2:$AX$1800, 27, FALSE)</f>
        <v>5</v>
      </c>
      <c r="R1098" s="5">
        <f>VLOOKUP(B1098, pct_raw!$A$2:$AX$1800, 28, FALSE)</f>
        <v>12</v>
      </c>
      <c r="S1098" s="5">
        <f>VLOOKUP(B1098, pct_raw!$A$2:$AX$1800, 29, FALSE)</f>
        <v>0.16</v>
      </c>
      <c r="T1098" s="5">
        <f>VLOOKUP(B1098, pct_raw!$A$2:$AX$1800, 30, FALSE)</f>
        <v>0</v>
      </c>
      <c r="U1098" s="5">
        <f>VLOOKUP(B1098, pct_raw!$A$2:$AX$1800, 31, FALSE)</f>
        <v>0</v>
      </c>
      <c r="V1098" s="5">
        <f>VLOOKUP(B1098, pct_raw!$A$2:$AX$1800, 32, FALSE)</f>
        <v>0</v>
      </c>
      <c r="W1098" s="5">
        <f>VLOOKUP(B1098, pct_raw!$A$2:$AX$1800, 33, FALSE)</f>
        <v>0</v>
      </c>
      <c r="X1098" s="5">
        <f>VLOOKUP(B1098, pct_raw!$A$2:$AX$1800, 34, FALSE)</f>
        <v>0</v>
      </c>
      <c r="Y1098" s="5">
        <f>VLOOKUP(B1098, pct_raw!$A$2:$AX$1800, 35, FALSE)</f>
        <v>0</v>
      </c>
      <c r="Z1098" s="5">
        <f>VLOOKUP(B1098, pct_raw!$A$2:$AX$1800, 36, FALSE)</f>
        <v>4</v>
      </c>
      <c r="AA1098" s="5">
        <f>VLOOKUP(B1098, pct_raw!$A$2:$AX$1800, 37, FALSE)</f>
        <v>0</v>
      </c>
      <c r="AB1098" s="5">
        <f>VLOOKUP(B1098, pct_raw!$A$2:$AX$1800, 38, FALSE)</f>
        <v>0</v>
      </c>
      <c r="AC1098" s="5">
        <f>VLOOKUP(B1098, pct_raw!$A$2:$AX$1800, 39, FALSE)</f>
        <v>2</v>
      </c>
      <c r="AD1098" s="5">
        <f>VLOOKUP(B1098, pct_raw!$A$2:$AX$1800, 40, FALSE)</f>
        <v>0</v>
      </c>
      <c r="AE1098" s="5">
        <f>VLOOKUP(B1098, pct_raw!$A$2:$AX$1800, 41, FALSE)</f>
        <v>0</v>
      </c>
      <c r="AF1098" s="5">
        <f>VLOOKUP(B1098, pct_raw!$A$2:$AX$1800, 42, FALSE)</f>
        <v>0</v>
      </c>
      <c r="AG1098" s="5">
        <f>VLOOKUP(B1098, pct_raw!$A$2:$AX$1800, 43, FALSE)</f>
        <v>0</v>
      </c>
      <c r="AH1098" s="5">
        <f>VLOOKUP(B1098, pct_raw!$A$2:$AX$1800, 44, FALSE)</f>
        <v>0</v>
      </c>
      <c r="AI1098" s="5">
        <f>VLOOKUP(B1098, pct_raw!$A$2:$AX$1800, 45, FALSE)</f>
        <v>6</v>
      </c>
      <c r="AJ1098" s="5">
        <f>VLOOKUP(B1098, pct_raw!$A$2:$AX$1800, 46, FALSE)</f>
        <v>9</v>
      </c>
      <c r="AK1098" s="5">
        <f>VLOOKUP(B1098, pct_raw!$A$2:$AX$1800, 47, FALSE)</f>
        <v>0.16</v>
      </c>
      <c r="AL1098" s="5">
        <f>VLOOKUP(B1098, pct_raw!$A$2:$AX$1800, 48, FALSE)</f>
        <v>0</v>
      </c>
      <c r="AM1098" s="5">
        <f>VLOOKUP(B1098, pct_raw!$A$2:$AX$1800, 49, FALSE)</f>
        <v>0</v>
      </c>
      <c r="AN1098" s="5">
        <f>VLOOKUP(B1098, pct_raw!$A$2:$AX$1800, 50, FALSE)</f>
        <v>0</v>
      </c>
    </row>
    <row r="1099" spans="1:40" x14ac:dyDescent="0.2">
      <c r="A1099" s="2" t="s">
        <v>731</v>
      </c>
      <c r="B1099" s="2" t="str">
        <f t="shared" si="17"/>
        <v>Muscatine 01St</v>
      </c>
      <c r="C1099" s="2" t="s">
        <v>731</v>
      </c>
      <c r="D1099" s="2" t="str">
        <f>VLOOKUP(B1099, pct_raw!$A$2:$AX$1800, 6, FALSE)</f>
        <v xml:space="preserve"> Muscatine 01St</v>
      </c>
      <c r="E1099" s="5">
        <f>VLOOKUP(B1099, pct_raw!$A$2:$AX$1800, 15, FALSE)</f>
        <v>23</v>
      </c>
      <c r="F1099" s="5">
        <f>VLOOKUP(B1099, pct_raw!$A$2:$AX$1800, 16, FALSE)</f>
        <v>23</v>
      </c>
      <c r="G1099" s="5">
        <f>VLOOKUP(B1099, pct_raw!$A$2:$AX$1800, 17, FALSE)</f>
        <v>0.33329999999999999</v>
      </c>
      <c r="H1099">
        <f>VLOOKUP(B1099, pct_raw!$A$2:$AX$1800, 18, FALSE)</f>
        <v>0</v>
      </c>
      <c r="I1099" s="5">
        <f>VLOOKUP(B1099, pct_raw!$A$2:$AX$1800, 19, FALSE)</f>
        <v>0</v>
      </c>
      <c r="J1099">
        <f>VLOOKUP(B1099, pct_raw!$A$2:$AX$1800, 20, FALSE)</f>
        <v>0</v>
      </c>
      <c r="K1099" s="5">
        <f>VLOOKUP(B1099, pct_raw!$A$2:$AX$1800, 21, FALSE)</f>
        <v>21</v>
      </c>
      <c r="L1099" s="5">
        <f>VLOOKUP(B1099, pct_raw!$A$2:$AX$1800, 22, FALSE)</f>
        <v>22</v>
      </c>
      <c r="M1099" s="5">
        <f>VLOOKUP(B1099, pct_raw!$A$2:$AX$1800, 23, FALSE)</f>
        <v>0.33329999999999999</v>
      </c>
      <c r="N1099" s="5">
        <f>VLOOKUP(B1099, pct_raw!$A$2:$AX$1800, 24, FALSE)</f>
        <v>0</v>
      </c>
      <c r="O1099" s="5">
        <f>VLOOKUP(B1099, pct_raw!$A$2:$AX$1800, 25, FALSE)</f>
        <v>0</v>
      </c>
      <c r="P1099" s="5">
        <f>VLOOKUP(B1099, pct_raw!$A$2:$AX$1800, 26, FALSE)</f>
        <v>0</v>
      </c>
      <c r="Q1099" s="5">
        <f>VLOOKUP(B1099, pct_raw!$A$2:$AX$1800, 27, FALSE)</f>
        <v>16</v>
      </c>
      <c r="R1099" s="5">
        <f>VLOOKUP(B1099, pct_raw!$A$2:$AX$1800, 28, FALSE)</f>
        <v>20</v>
      </c>
      <c r="S1099" s="5">
        <f>VLOOKUP(B1099, pct_raw!$A$2:$AX$1800, 29, FALSE)</f>
        <v>0.33329999999999999</v>
      </c>
      <c r="T1099" s="5">
        <f>VLOOKUP(B1099, pct_raw!$A$2:$AX$1800, 30, FALSE)</f>
        <v>0</v>
      </c>
      <c r="U1099" s="5">
        <f>VLOOKUP(B1099, pct_raw!$A$2:$AX$1800, 31, FALSE)</f>
        <v>0</v>
      </c>
      <c r="V1099" s="5">
        <f>VLOOKUP(B1099, pct_raw!$A$2:$AX$1800, 32, FALSE)</f>
        <v>0</v>
      </c>
      <c r="W1099" s="5">
        <f>VLOOKUP(B1099, pct_raw!$A$2:$AX$1800, 33, FALSE)</f>
        <v>0</v>
      </c>
      <c r="X1099" s="5">
        <f>VLOOKUP(B1099, pct_raw!$A$2:$AX$1800, 34, FALSE)</f>
        <v>0</v>
      </c>
      <c r="Y1099" s="5">
        <f>VLOOKUP(B1099, pct_raw!$A$2:$AX$1800, 35, FALSE)</f>
        <v>0</v>
      </c>
      <c r="Z1099" s="5">
        <f>VLOOKUP(B1099, pct_raw!$A$2:$AX$1800, 36, FALSE)</f>
        <v>36</v>
      </c>
      <c r="AA1099" s="5">
        <f>VLOOKUP(B1099, pct_raw!$A$2:$AX$1800, 37, FALSE)</f>
        <v>37</v>
      </c>
      <c r="AB1099" s="5">
        <f>VLOOKUP(B1099, pct_raw!$A$2:$AX$1800, 38, FALSE)</f>
        <v>0.5</v>
      </c>
      <c r="AC1099" s="5">
        <f>VLOOKUP(B1099, pct_raw!$A$2:$AX$1800, 39, FALSE)</f>
        <v>0</v>
      </c>
      <c r="AD1099" s="5">
        <f>VLOOKUP(B1099, pct_raw!$A$2:$AX$1800, 40, FALSE)</f>
        <v>0</v>
      </c>
      <c r="AE1099" s="5">
        <f>VLOOKUP(B1099, pct_raw!$A$2:$AX$1800, 41, FALSE)</f>
        <v>0</v>
      </c>
      <c r="AF1099" s="5">
        <f>VLOOKUP(B1099, pct_raw!$A$2:$AX$1800, 42, FALSE)</f>
        <v>0</v>
      </c>
      <c r="AG1099" s="5">
        <f>VLOOKUP(B1099, pct_raw!$A$2:$AX$1800, 43, FALSE)</f>
        <v>0</v>
      </c>
      <c r="AH1099" s="5">
        <f>VLOOKUP(B1099, pct_raw!$A$2:$AX$1800, 44, FALSE)</f>
        <v>0</v>
      </c>
      <c r="AI1099" s="5">
        <f>VLOOKUP(B1099, pct_raw!$A$2:$AX$1800, 45, FALSE)</f>
        <v>16</v>
      </c>
      <c r="AJ1099" s="5">
        <f>VLOOKUP(B1099, pct_raw!$A$2:$AX$1800, 46, FALSE)</f>
        <v>19</v>
      </c>
      <c r="AK1099" s="5">
        <f>VLOOKUP(B1099, pct_raw!$A$2:$AX$1800, 47, FALSE)</f>
        <v>0.33329999999999999</v>
      </c>
      <c r="AL1099" s="5">
        <f>VLOOKUP(B1099, pct_raw!$A$2:$AX$1800, 48, FALSE)</f>
        <v>9</v>
      </c>
      <c r="AM1099" s="5">
        <f>VLOOKUP(B1099, pct_raw!$A$2:$AX$1800, 49, FALSE)</f>
        <v>0</v>
      </c>
      <c r="AN1099" s="5">
        <f>VLOOKUP(B1099, pct_raw!$A$2:$AX$1800, 50, FALSE)</f>
        <v>0</v>
      </c>
    </row>
    <row r="1100" spans="1:40" x14ac:dyDescent="0.2">
      <c r="A1100" s="2" t="s">
        <v>1485</v>
      </c>
      <c r="B1100" s="2" t="str">
        <f t="shared" si="17"/>
        <v>Muscatine 02Nd</v>
      </c>
      <c r="C1100" s="2" t="s">
        <v>1485</v>
      </c>
      <c r="D1100" s="2" t="str">
        <f>VLOOKUP(B1100, pct_raw!$A$2:$AX$1800, 6, FALSE)</f>
        <v xml:space="preserve"> Muscatine 02Nd</v>
      </c>
      <c r="E1100" s="5">
        <f>VLOOKUP(B1100, pct_raw!$A$2:$AX$1800, 15, FALSE)</f>
        <v>13</v>
      </c>
      <c r="F1100" s="5">
        <f>VLOOKUP(B1100, pct_raw!$A$2:$AX$1800, 16, FALSE)</f>
        <v>17</v>
      </c>
      <c r="G1100" s="5">
        <f>VLOOKUP(B1100, pct_raw!$A$2:$AX$1800, 17, FALSE)</f>
        <v>0.33329999999999999</v>
      </c>
      <c r="H1100">
        <f>VLOOKUP(B1100, pct_raw!$A$2:$AX$1800, 18, FALSE)</f>
        <v>0</v>
      </c>
      <c r="I1100" s="5">
        <f>VLOOKUP(B1100, pct_raw!$A$2:$AX$1800, 19, FALSE)</f>
        <v>0</v>
      </c>
      <c r="J1100">
        <f>VLOOKUP(B1100, pct_raw!$A$2:$AX$1800, 20, FALSE)</f>
        <v>0</v>
      </c>
      <c r="K1100" s="5">
        <f>VLOOKUP(B1100, pct_raw!$A$2:$AX$1800, 21, FALSE)</f>
        <v>39</v>
      </c>
      <c r="L1100" s="5">
        <f>VLOOKUP(B1100, pct_raw!$A$2:$AX$1800, 22, FALSE)</f>
        <v>43</v>
      </c>
      <c r="M1100" s="5">
        <f>VLOOKUP(B1100, pct_raw!$A$2:$AX$1800, 23, FALSE)</f>
        <v>0.5</v>
      </c>
      <c r="N1100" s="5">
        <f>VLOOKUP(B1100, pct_raw!$A$2:$AX$1800, 24, FALSE)</f>
        <v>0</v>
      </c>
      <c r="O1100" s="5">
        <f>VLOOKUP(B1100, pct_raw!$A$2:$AX$1800, 25, FALSE)</f>
        <v>0</v>
      </c>
      <c r="P1100" s="5">
        <f>VLOOKUP(B1100, pct_raw!$A$2:$AX$1800, 26, FALSE)</f>
        <v>0</v>
      </c>
      <c r="Q1100" s="5">
        <f>VLOOKUP(B1100, pct_raw!$A$2:$AX$1800, 27, FALSE)</f>
        <v>8</v>
      </c>
      <c r="R1100" s="5">
        <f>VLOOKUP(B1100, pct_raw!$A$2:$AX$1800, 28, FALSE)</f>
        <v>0</v>
      </c>
      <c r="S1100" s="5">
        <f>VLOOKUP(B1100, pct_raw!$A$2:$AX$1800, 29, FALSE)</f>
        <v>0</v>
      </c>
      <c r="T1100" s="5">
        <f>VLOOKUP(B1100, pct_raw!$A$2:$AX$1800, 30, FALSE)</f>
        <v>0</v>
      </c>
      <c r="U1100" s="5">
        <f>VLOOKUP(B1100, pct_raw!$A$2:$AX$1800, 31, FALSE)</f>
        <v>0</v>
      </c>
      <c r="V1100" s="5">
        <f>VLOOKUP(B1100, pct_raw!$A$2:$AX$1800, 32, FALSE)</f>
        <v>0</v>
      </c>
      <c r="W1100" s="5">
        <f>VLOOKUP(B1100, pct_raw!$A$2:$AX$1800, 33, FALSE)</f>
        <v>0</v>
      </c>
      <c r="X1100" s="5">
        <f>VLOOKUP(B1100, pct_raw!$A$2:$AX$1800, 34, FALSE)</f>
        <v>0</v>
      </c>
      <c r="Y1100" s="5">
        <f>VLOOKUP(B1100, pct_raw!$A$2:$AX$1800, 35, FALSE)</f>
        <v>0</v>
      </c>
      <c r="Z1100" s="5">
        <f>VLOOKUP(B1100, pct_raw!$A$2:$AX$1800, 36, FALSE)</f>
        <v>22</v>
      </c>
      <c r="AA1100" s="5">
        <f>VLOOKUP(B1100, pct_raw!$A$2:$AX$1800, 37, FALSE)</f>
        <v>22</v>
      </c>
      <c r="AB1100" s="5">
        <f>VLOOKUP(B1100, pct_raw!$A$2:$AX$1800, 38, FALSE)</f>
        <v>0.33329999999999999</v>
      </c>
      <c r="AC1100" s="5">
        <f>VLOOKUP(B1100, pct_raw!$A$2:$AX$1800, 39, FALSE)</f>
        <v>0</v>
      </c>
      <c r="AD1100" s="5">
        <f>VLOOKUP(B1100, pct_raw!$A$2:$AX$1800, 40, FALSE)</f>
        <v>0</v>
      </c>
      <c r="AE1100" s="5">
        <f>VLOOKUP(B1100, pct_raw!$A$2:$AX$1800, 41, FALSE)</f>
        <v>0</v>
      </c>
      <c r="AF1100" s="5">
        <f>VLOOKUP(B1100, pct_raw!$A$2:$AX$1800, 42, FALSE)</f>
        <v>1</v>
      </c>
      <c r="AG1100" s="5">
        <f>VLOOKUP(B1100, pct_raw!$A$2:$AX$1800, 43, FALSE)</f>
        <v>0</v>
      </c>
      <c r="AH1100" s="5">
        <f>VLOOKUP(B1100, pct_raw!$A$2:$AX$1800, 44, FALSE)</f>
        <v>0</v>
      </c>
      <c r="AI1100" s="5">
        <f>VLOOKUP(B1100, pct_raw!$A$2:$AX$1800, 45, FALSE)</f>
        <v>17</v>
      </c>
      <c r="AJ1100" s="5">
        <f>VLOOKUP(B1100, pct_raw!$A$2:$AX$1800, 46, FALSE)</f>
        <v>17</v>
      </c>
      <c r="AK1100" s="5">
        <f>VLOOKUP(B1100, pct_raw!$A$2:$AX$1800, 47, FALSE)</f>
        <v>0.16669999999999999</v>
      </c>
      <c r="AL1100" s="5">
        <f>VLOOKUP(B1100, pct_raw!$A$2:$AX$1800, 48, FALSE)</f>
        <v>0</v>
      </c>
      <c r="AM1100" s="5">
        <f>VLOOKUP(B1100, pct_raw!$A$2:$AX$1800, 49, FALSE)</f>
        <v>0</v>
      </c>
      <c r="AN1100" s="5">
        <f>VLOOKUP(B1100, pct_raw!$A$2:$AX$1800, 50, FALSE)</f>
        <v>0</v>
      </c>
    </row>
    <row r="1101" spans="1:40" x14ac:dyDescent="0.2">
      <c r="A1101" s="2" t="s">
        <v>1486</v>
      </c>
      <c r="B1101" s="2" t="str">
        <f t="shared" si="17"/>
        <v>Muscatine 03Rd</v>
      </c>
      <c r="C1101" s="2" t="s">
        <v>1486</v>
      </c>
      <c r="D1101" s="2" t="str">
        <f>VLOOKUP(B1101, pct_raw!$A$2:$AX$1800, 6, FALSE)</f>
        <v xml:space="preserve"> Muscatine 03Rd</v>
      </c>
      <c r="E1101" s="5">
        <f>VLOOKUP(B1101, pct_raw!$A$2:$AX$1800, 15, FALSE)</f>
        <v>15</v>
      </c>
      <c r="F1101" s="5">
        <f>VLOOKUP(B1101, pct_raw!$A$2:$AX$1800, 16, FALSE)</f>
        <v>17</v>
      </c>
      <c r="G1101" s="5">
        <f>VLOOKUP(B1101, pct_raw!$A$2:$AX$1800, 17, FALSE)</f>
        <v>0.33329999999999999</v>
      </c>
      <c r="H1101">
        <f>VLOOKUP(B1101, pct_raw!$A$2:$AX$1800, 18, FALSE)</f>
        <v>0</v>
      </c>
      <c r="I1101" s="5">
        <f>VLOOKUP(B1101, pct_raw!$A$2:$AX$1800, 19, FALSE)</f>
        <v>0</v>
      </c>
      <c r="J1101">
        <f>VLOOKUP(B1101, pct_raw!$A$2:$AX$1800, 20, FALSE)</f>
        <v>0</v>
      </c>
      <c r="K1101" s="5">
        <f>VLOOKUP(B1101, pct_raw!$A$2:$AX$1800, 21, FALSE)</f>
        <v>13</v>
      </c>
      <c r="L1101" s="5">
        <f>VLOOKUP(B1101, pct_raw!$A$2:$AX$1800, 22, FALSE)</f>
        <v>15</v>
      </c>
      <c r="M1101" s="5">
        <f>VLOOKUP(B1101, pct_raw!$A$2:$AX$1800, 23, FALSE)</f>
        <v>0.16669999999999999</v>
      </c>
      <c r="N1101" s="5">
        <f>VLOOKUP(B1101, pct_raw!$A$2:$AX$1800, 24, FALSE)</f>
        <v>1</v>
      </c>
      <c r="O1101" s="5">
        <f>VLOOKUP(B1101, pct_raw!$A$2:$AX$1800, 25, FALSE)</f>
        <v>1</v>
      </c>
      <c r="P1101" s="5">
        <f>VLOOKUP(B1101, pct_raw!$A$2:$AX$1800, 26, FALSE)</f>
        <v>0</v>
      </c>
      <c r="Q1101" s="5">
        <f>VLOOKUP(B1101, pct_raw!$A$2:$AX$1800, 27, FALSE)</f>
        <v>6</v>
      </c>
      <c r="R1101" s="5">
        <f>VLOOKUP(B1101, pct_raw!$A$2:$AX$1800, 28, FALSE)</f>
        <v>0</v>
      </c>
      <c r="S1101" s="5">
        <f>VLOOKUP(B1101, pct_raw!$A$2:$AX$1800, 29, FALSE)</f>
        <v>0</v>
      </c>
      <c r="T1101" s="5">
        <f>VLOOKUP(B1101, pct_raw!$A$2:$AX$1800, 30, FALSE)</f>
        <v>0</v>
      </c>
      <c r="U1101" s="5">
        <f>VLOOKUP(B1101, pct_raw!$A$2:$AX$1800, 31, FALSE)</f>
        <v>0</v>
      </c>
      <c r="V1101" s="5">
        <f>VLOOKUP(B1101, pct_raw!$A$2:$AX$1800, 32, FALSE)</f>
        <v>0</v>
      </c>
      <c r="W1101" s="5">
        <f>VLOOKUP(B1101, pct_raw!$A$2:$AX$1800, 33, FALSE)</f>
        <v>0</v>
      </c>
      <c r="X1101" s="5">
        <f>VLOOKUP(B1101, pct_raw!$A$2:$AX$1800, 34, FALSE)</f>
        <v>0</v>
      </c>
      <c r="Y1101" s="5">
        <f>VLOOKUP(B1101, pct_raw!$A$2:$AX$1800, 35, FALSE)</f>
        <v>0</v>
      </c>
      <c r="Z1101" s="5">
        <f>VLOOKUP(B1101, pct_raw!$A$2:$AX$1800, 36, FALSE)</f>
        <v>30</v>
      </c>
      <c r="AA1101" s="5">
        <f>VLOOKUP(B1101, pct_raw!$A$2:$AX$1800, 37, FALSE)</f>
        <v>33</v>
      </c>
      <c r="AB1101" s="5">
        <f>VLOOKUP(B1101, pct_raw!$A$2:$AX$1800, 38, FALSE)</f>
        <v>0.5</v>
      </c>
      <c r="AC1101" s="5">
        <f>VLOOKUP(B1101, pct_raw!$A$2:$AX$1800, 39, FALSE)</f>
        <v>1</v>
      </c>
      <c r="AD1101" s="5">
        <f>VLOOKUP(B1101, pct_raw!$A$2:$AX$1800, 40, FALSE)</f>
        <v>0</v>
      </c>
      <c r="AE1101" s="5">
        <f>VLOOKUP(B1101, pct_raw!$A$2:$AX$1800, 41, FALSE)</f>
        <v>0</v>
      </c>
      <c r="AF1101" s="5">
        <f>VLOOKUP(B1101, pct_raw!$A$2:$AX$1800, 42, FALSE)</f>
        <v>0</v>
      </c>
      <c r="AG1101" s="5">
        <f>VLOOKUP(B1101, pct_raw!$A$2:$AX$1800, 43, FALSE)</f>
        <v>0</v>
      </c>
      <c r="AH1101" s="5">
        <f>VLOOKUP(B1101, pct_raw!$A$2:$AX$1800, 44, FALSE)</f>
        <v>0</v>
      </c>
      <c r="AI1101" s="5">
        <f>VLOOKUP(B1101, pct_raw!$A$2:$AX$1800, 45, FALSE)</f>
        <v>9</v>
      </c>
      <c r="AJ1101" s="5">
        <f>VLOOKUP(B1101, pct_raw!$A$2:$AX$1800, 46, FALSE)</f>
        <v>15</v>
      </c>
      <c r="AK1101" s="5">
        <f>VLOOKUP(B1101, pct_raw!$A$2:$AX$1800, 47, FALSE)</f>
        <v>0.16669999999999999</v>
      </c>
      <c r="AL1101" s="5">
        <f>VLOOKUP(B1101, pct_raw!$A$2:$AX$1800, 48, FALSE)</f>
        <v>6</v>
      </c>
      <c r="AM1101" s="5">
        <f>VLOOKUP(B1101, pct_raw!$A$2:$AX$1800, 49, FALSE)</f>
        <v>0</v>
      </c>
      <c r="AN1101" s="5">
        <f>VLOOKUP(B1101, pct_raw!$A$2:$AX$1800, 50, FALSE)</f>
        <v>0</v>
      </c>
    </row>
    <row r="1102" spans="1:40" x14ac:dyDescent="0.2">
      <c r="A1102" s="2" t="s">
        <v>1487</v>
      </c>
      <c r="B1102" s="2" t="str">
        <f t="shared" si="17"/>
        <v>Muscatine 04Th</v>
      </c>
      <c r="C1102" s="2" t="s">
        <v>5252</v>
      </c>
      <c r="D1102" s="2" t="str">
        <f>VLOOKUP(B1102, pct_raw!$A$2:$AX$1800, 6, FALSE)</f>
        <v xml:space="preserve"> Muscatine 04Th</v>
      </c>
      <c r="E1102" s="5">
        <f>VLOOKUP(B1102, pct_raw!$A$2:$AX$1800, 15, FALSE)</f>
        <v>0</v>
      </c>
      <c r="F1102" s="5">
        <f>VLOOKUP(B1102, pct_raw!$A$2:$AX$1800, 16, FALSE)</f>
        <v>0</v>
      </c>
      <c r="G1102" s="5">
        <f>VLOOKUP(B1102, pct_raw!$A$2:$AX$1800, 17, FALSE)</f>
        <v>0</v>
      </c>
      <c r="H1102">
        <f>VLOOKUP(B1102, pct_raw!$A$2:$AX$1800, 18, FALSE)</f>
        <v>0</v>
      </c>
      <c r="I1102" s="5">
        <f>VLOOKUP(B1102, pct_raw!$A$2:$AX$1800, 19, FALSE)</f>
        <v>0</v>
      </c>
      <c r="J1102">
        <f>VLOOKUP(B1102, pct_raw!$A$2:$AX$1800, 20, FALSE)</f>
        <v>0</v>
      </c>
      <c r="K1102" s="5">
        <f>VLOOKUP(B1102, pct_raw!$A$2:$AX$1800, 21, FALSE)</f>
        <v>26</v>
      </c>
      <c r="L1102" s="5">
        <f>VLOOKUP(B1102, pct_raw!$A$2:$AX$1800, 22, FALSE)</f>
        <v>26</v>
      </c>
      <c r="M1102" s="5">
        <f>VLOOKUP(B1102, pct_raw!$A$2:$AX$1800, 23, FALSE)</f>
        <v>0.33329999999999999</v>
      </c>
      <c r="N1102" s="5">
        <f>VLOOKUP(B1102, pct_raw!$A$2:$AX$1800, 24, FALSE)</f>
        <v>0</v>
      </c>
      <c r="O1102" s="5">
        <f>VLOOKUP(B1102, pct_raw!$A$2:$AX$1800, 25, FALSE)</f>
        <v>0</v>
      </c>
      <c r="P1102" s="5">
        <f>VLOOKUP(B1102, pct_raw!$A$2:$AX$1800, 26, FALSE)</f>
        <v>0</v>
      </c>
      <c r="Q1102" s="5">
        <f>VLOOKUP(B1102, pct_raw!$A$2:$AX$1800, 27, FALSE)</f>
        <v>0</v>
      </c>
      <c r="R1102" s="5">
        <f>VLOOKUP(B1102, pct_raw!$A$2:$AX$1800, 28, FALSE)</f>
        <v>0</v>
      </c>
      <c r="S1102" s="5">
        <f>VLOOKUP(B1102, pct_raw!$A$2:$AX$1800, 29, FALSE)</f>
        <v>0</v>
      </c>
      <c r="T1102" s="5">
        <f>VLOOKUP(B1102, pct_raw!$A$2:$AX$1800, 30, FALSE)</f>
        <v>0</v>
      </c>
      <c r="U1102" s="5">
        <f>VLOOKUP(B1102, pct_raw!$A$2:$AX$1800, 31, FALSE)</f>
        <v>0</v>
      </c>
      <c r="V1102" s="5">
        <f>VLOOKUP(B1102, pct_raw!$A$2:$AX$1800, 32, FALSE)</f>
        <v>0</v>
      </c>
      <c r="W1102" s="5">
        <f>VLOOKUP(B1102, pct_raw!$A$2:$AX$1800, 33, FALSE)</f>
        <v>0</v>
      </c>
      <c r="X1102" s="5">
        <f>VLOOKUP(B1102, pct_raw!$A$2:$AX$1800, 34, FALSE)</f>
        <v>0</v>
      </c>
      <c r="Y1102" s="5">
        <f>VLOOKUP(B1102, pct_raw!$A$2:$AX$1800, 35, FALSE)</f>
        <v>0</v>
      </c>
      <c r="Z1102" s="5">
        <f>VLOOKUP(B1102, pct_raw!$A$2:$AX$1800, 36, FALSE)</f>
        <v>37</v>
      </c>
      <c r="AA1102" s="5">
        <f>VLOOKUP(B1102, pct_raw!$A$2:$AX$1800, 37, FALSE)</f>
        <v>37</v>
      </c>
      <c r="AB1102" s="5">
        <f>VLOOKUP(B1102, pct_raw!$A$2:$AX$1800, 38, FALSE)</f>
        <v>0.66669999999999996</v>
      </c>
      <c r="AC1102" s="5">
        <f>VLOOKUP(B1102, pct_raw!$A$2:$AX$1800, 39, FALSE)</f>
        <v>0</v>
      </c>
      <c r="AD1102" s="5">
        <f>VLOOKUP(B1102, pct_raw!$A$2:$AX$1800, 40, FALSE)</f>
        <v>0</v>
      </c>
      <c r="AE1102" s="5">
        <f>VLOOKUP(B1102, pct_raw!$A$2:$AX$1800, 41, FALSE)</f>
        <v>0</v>
      </c>
      <c r="AF1102" s="5">
        <f>VLOOKUP(B1102, pct_raw!$A$2:$AX$1800, 42, FALSE)</f>
        <v>0</v>
      </c>
      <c r="AG1102" s="5">
        <f>VLOOKUP(B1102, pct_raw!$A$2:$AX$1800, 43, FALSE)</f>
        <v>0</v>
      </c>
      <c r="AH1102" s="5">
        <f>VLOOKUP(B1102, pct_raw!$A$2:$AX$1800, 44, FALSE)</f>
        <v>0</v>
      </c>
      <c r="AI1102" s="5">
        <f>VLOOKUP(B1102, pct_raw!$A$2:$AX$1800, 45, FALSE)</f>
        <v>12</v>
      </c>
      <c r="AJ1102" s="5">
        <f>VLOOKUP(B1102, pct_raw!$A$2:$AX$1800, 46, FALSE)</f>
        <v>12</v>
      </c>
      <c r="AK1102" s="5">
        <f>VLOOKUP(B1102, pct_raw!$A$2:$AX$1800, 47, FALSE)</f>
        <v>0.16669999999999999</v>
      </c>
      <c r="AL1102" s="5">
        <f>VLOOKUP(B1102, pct_raw!$A$2:$AX$1800, 48, FALSE)</f>
        <v>0</v>
      </c>
      <c r="AM1102" s="5">
        <f>VLOOKUP(B1102, pct_raw!$A$2:$AX$1800, 49, FALSE)</f>
        <v>0</v>
      </c>
      <c r="AN1102" s="5">
        <f>VLOOKUP(B1102, pct_raw!$A$2:$AX$1800, 50, FALSE)</f>
        <v>0</v>
      </c>
    </row>
    <row r="1103" spans="1:40" x14ac:dyDescent="0.2">
      <c r="A1103" s="2" t="s">
        <v>736</v>
      </c>
      <c r="B1103" s="2" t="str">
        <f t="shared" si="17"/>
        <v>Muscatine 05Th</v>
      </c>
      <c r="C1103" s="2" t="s">
        <v>736</v>
      </c>
      <c r="D1103" s="2" t="str">
        <f>VLOOKUP(B1103, pct_raw!$A$2:$AX$1800, 6, FALSE)</f>
        <v xml:space="preserve"> Muscatine 05th</v>
      </c>
      <c r="E1103" s="5">
        <f>VLOOKUP(B1103, pct_raw!$A$2:$AX$1800, 15, FALSE)</f>
        <v>12</v>
      </c>
      <c r="F1103" s="5">
        <f>VLOOKUP(B1103, pct_raw!$A$2:$AX$1800, 16, FALSE)</f>
        <v>12</v>
      </c>
      <c r="G1103" s="5">
        <f>VLOOKUP(B1103, pct_raw!$A$2:$AX$1800, 17, FALSE)</f>
        <v>0.16669999999999999</v>
      </c>
      <c r="H1103">
        <f>VLOOKUP(B1103, pct_raw!$A$2:$AX$1800, 18, FALSE)</f>
        <v>0</v>
      </c>
      <c r="I1103" s="5">
        <f>VLOOKUP(B1103, pct_raw!$A$2:$AX$1800, 19, FALSE)</f>
        <v>0</v>
      </c>
      <c r="J1103">
        <f>VLOOKUP(B1103, pct_raw!$A$2:$AX$1800, 20, FALSE)</f>
        <v>0</v>
      </c>
      <c r="K1103" s="5">
        <f>VLOOKUP(B1103, pct_raw!$A$2:$AX$1800, 21, FALSE)</f>
        <v>7</v>
      </c>
      <c r="L1103" s="5">
        <f>VLOOKUP(B1103, pct_raw!$A$2:$AX$1800, 22, FALSE)</f>
        <v>0</v>
      </c>
      <c r="M1103" s="5">
        <f>VLOOKUP(B1103, pct_raw!$A$2:$AX$1800, 23, FALSE)</f>
        <v>0</v>
      </c>
      <c r="N1103" s="5">
        <f>VLOOKUP(B1103, pct_raw!$A$2:$AX$1800, 24, FALSE)</f>
        <v>2</v>
      </c>
      <c r="O1103" s="5">
        <f>VLOOKUP(B1103, pct_raw!$A$2:$AX$1800, 25, FALSE)</f>
        <v>0</v>
      </c>
      <c r="P1103" s="5">
        <f>VLOOKUP(B1103, pct_raw!$A$2:$AX$1800, 26, FALSE)</f>
        <v>0</v>
      </c>
      <c r="Q1103" s="5">
        <f>VLOOKUP(B1103, pct_raw!$A$2:$AX$1800, 27, FALSE)</f>
        <v>0</v>
      </c>
      <c r="R1103" s="5">
        <f>VLOOKUP(B1103, pct_raw!$A$2:$AX$1800, 28, FALSE)</f>
        <v>0</v>
      </c>
      <c r="S1103" s="5">
        <f>VLOOKUP(B1103, pct_raw!$A$2:$AX$1800, 29, FALSE)</f>
        <v>0</v>
      </c>
      <c r="T1103" s="5">
        <f>VLOOKUP(B1103, pct_raw!$A$2:$AX$1800, 30, FALSE)</f>
        <v>0</v>
      </c>
      <c r="U1103" s="5">
        <f>VLOOKUP(B1103, pct_raw!$A$2:$AX$1800, 31, FALSE)</f>
        <v>0</v>
      </c>
      <c r="V1103" s="5">
        <f>VLOOKUP(B1103, pct_raw!$A$2:$AX$1800, 32, FALSE)</f>
        <v>0</v>
      </c>
      <c r="W1103" s="5">
        <f>VLOOKUP(B1103, pct_raw!$A$2:$AX$1800, 33, FALSE)</f>
        <v>0</v>
      </c>
      <c r="X1103" s="5">
        <f>VLOOKUP(B1103, pct_raw!$A$2:$AX$1800, 34, FALSE)</f>
        <v>0</v>
      </c>
      <c r="Y1103" s="5">
        <f>VLOOKUP(B1103, pct_raw!$A$2:$AX$1800, 35, FALSE)</f>
        <v>0</v>
      </c>
      <c r="Z1103" s="5">
        <f>VLOOKUP(B1103, pct_raw!$A$2:$AX$1800, 36, FALSE)</f>
        <v>30</v>
      </c>
      <c r="AA1103" s="5">
        <f>VLOOKUP(B1103, pct_raw!$A$2:$AX$1800, 37, FALSE)</f>
        <v>33</v>
      </c>
      <c r="AB1103" s="5">
        <f>VLOOKUP(B1103, pct_raw!$A$2:$AX$1800, 38, FALSE)</f>
        <v>0.5</v>
      </c>
      <c r="AC1103" s="5">
        <f>VLOOKUP(B1103, pct_raw!$A$2:$AX$1800, 39, FALSE)</f>
        <v>2</v>
      </c>
      <c r="AD1103" s="5">
        <f>VLOOKUP(B1103, pct_raw!$A$2:$AX$1800, 40, FALSE)</f>
        <v>0</v>
      </c>
      <c r="AE1103" s="5">
        <f>VLOOKUP(B1103, pct_raw!$A$2:$AX$1800, 41, FALSE)</f>
        <v>0</v>
      </c>
      <c r="AF1103" s="5">
        <f>VLOOKUP(B1103, pct_raw!$A$2:$AX$1800, 42, FALSE)</f>
        <v>5</v>
      </c>
      <c r="AG1103" s="5">
        <f>VLOOKUP(B1103, pct_raw!$A$2:$AX$1800, 43, FALSE)</f>
        <v>0</v>
      </c>
      <c r="AH1103" s="5">
        <f>VLOOKUP(B1103, pct_raw!$A$2:$AX$1800, 44, FALSE)</f>
        <v>0</v>
      </c>
      <c r="AI1103" s="5">
        <f>VLOOKUP(B1103, pct_raw!$A$2:$AX$1800, 45, FALSE)</f>
        <v>9</v>
      </c>
      <c r="AJ1103" s="5">
        <f>VLOOKUP(B1103, pct_raw!$A$2:$AX$1800, 46, FALSE)</f>
        <v>12</v>
      </c>
      <c r="AK1103" s="5">
        <f>VLOOKUP(B1103, pct_raw!$A$2:$AX$1800, 47, FALSE)</f>
        <v>0.16669999999999999</v>
      </c>
      <c r="AL1103" s="5">
        <f>VLOOKUP(B1103, pct_raw!$A$2:$AX$1800, 48, FALSE)</f>
        <v>7</v>
      </c>
      <c r="AM1103" s="5">
        <f>VLOOKUP(B1103, pct_raw!$A$2:$AX$1800, 49, FALSE)</f>
        <v>12</v>
      </c>
      <c r="AN1103" s="5">
        <f>VLOOKUP(B1103, pct_raw!$A$2:$AX$1800, 50, FALSE)</f>
        <v>0.16669999999999999</v>
      </c>
    </row>
    <row r="1104" spans="1:40" x14ac:dyDescent="0.2">
      <c r="A1104" s="2" t="s">
        <v>733</v>
      </c>
      <c r="B1104" s="2" t="str">
        <f t="shared" si="17"/>
        <v>Muscatine 06Th</v>
      </c>
      <c r="C1104" s="2" t="s">
        <v>733</v>
      </c>
      <c r="D1104" s="2" t="str">
        <f>VLOOKUP(B1104, pct_raw!$A$2:$AX$1800, 6, FALSE)</f>
        <v xml:space="preserve"> Muscatine 06th</v>
      </c>
      <c r="E1104" s="5">
        <f>VLOOKUP(B1104, pct_raw!$A$2:$AX$1800, 15, FALSE)</f>
        <v>22</v>
      </c>
      <c r="F1104" s="5">
        <f>VLOOKUP(B1104, pct_raw!$A$2:$AX$1800, 16, FALSE)</f>
        <v>9</v>
      </c>
      <c r="G1104" s="5">
        <f>VLOOKUP(B1104, pct_raw!$A$2:$AX$1800, 17, FALSE)</f>
        <v>0</v>
      </c>
      <c r="H1104">
        <f>VLOOKUP(B1104, pct_raw!$A$2:$AX$1800, 18, FALSE)</f>
        <v>0</v>
      </c>
      <c r="I1104" s="5">
        <f>VLOOKUP(B1104, pct_raw!$A$2:$AX$1800, 19, FALSE)</f>
        <v>0</v>
      </c>
      <c r="J1104">
        <f>VLOOKUP(B1104, pct_raw!$A$2:$AX$1800, 20, FALSE)</f>
        <v>0</v>
      </c>
      <c r="K1104" s="5">
        <f>VLOOKUP(B1104, pct_raw!$A$2:$AX$1800, 21, FALSE)</f>
        <v>60</v>
      </c>
      <c r="L1104" s="5">
        <f>VLOOKUP(B1104, pct_raw!$A$2:$AX$1800, 22, FALSE)</f>
        <v>73</v>
      </c>
      <c r="M1104" s="5">
        <f>VLOOKUP(B1104, pct_raw!$A$2:$AX$1800, 23, FALSE)</f>
        <v>0.83330000000000004</v>
      </c>
      <c r="N1104" s="5">
        <f>VLOOKUP(B1104, pct_raw!$A$2:$AX$1800, 24, FALSE)</f>
        <v>0</v>
      </c>
      <c r="O1104" s="5">
        <f>VLOOKUP(B1104, pct_raw!$A$2:$AX$1800, 25, FALSE)</f>
        <v>0</v>
      </c>
      <c r="P1104" s="5">
        <f>VLOOKUP(B1104, pct_raw!$A$2:$AX$1800, 26, FALSE)</f>
        <v>0</v>
      </c>
      <c r="Q1104" s="5">
        <f>VLOOKUP(B1104, pct_raw!$A$2:$AX$1800, 27, FALSE)</f>
        <v>17</v>
      </c>
      <c r="R1104" s="5">
        <f>VLOOKUP(B1104, pct_raw!$A$2:$AX$1800, 28, FALSE)</f>
        <v>40</v>
      </c>
      <c r="S1104" s="5">
        <f>VLOOKUP(B1104, pct_raw!$A$2:$AX$1800, 29, FALSE)</f>
        <v>0.5</v>
      </c>
      <c r="T1104" s="5">
        <f>VLOOKUP(B1104, pct_raw!$A$2:$AX$1800, 30, FALSE)</f>
        <v>0</v>
      </c>
      <c r="U1104" s="5">
        <f>VLOOKUP(B1104, pct_raw!$A$2:$AX$1800, 31, FALSE)</f>
        <v>0</v>
      </c>
      <c r="V1104" s="5">
        <f>VLOOKUP(B1104, pct_raw!$A$2:$AX$1800, 32, FALSE)</f>
        <v>0</v>
      </c>
      <c r="W1104" s="5">
        <f>VLOOKUP(B1104, pct_raw!$A$2:$AX$1800, 33, FALSE)</f>
        <v>0</v>
      </c>
      <c r="X1104" s="5">
        <f>VLOOKUP(B1104, pct_raw!$A$2:$AX$1800, 34, FALSE)</f>
        <v>0</v>
      </c>
      <c r="Y1104" s="5">
        <f>VLOOKUP(B1104, pct_raw!$A$2:$AX$1800, 35, FALSE)</f>
        <v>0</v>
      </c>
      <c r="Z1104" s="5">
        <f>VLOOKUP(B1104, pct_raw!$A$2:$AX$1800, 36, FALSE)</f>
        <v>34</v>
      </c>
      <c r="AA1104" s="5">
        <f>VLOOKUP(B1104, pct_raw!$A$2:$AX$1800, 37, FALSE)</f>
        <v>44</v>
      </c>
      <c r="AB1104" s="5">
        <f>VLOOKUP(B1104, pct_raw!$A$2:$AX$1800, 38, FALSE)</f>
        <v>0.5</v>
      </c>
      <c r="AC1104" s="5">
        <f>VLOOKUP(B1104, pct_raw!$A$2:$AX$1800, 39, FALSE)</f>
        <v>7</v>
      </c>
      <c r="AD1104" s="5">
        <f>VLOOKUP(B1104, pct_raw!$A$2:$AX$1800, 40, FALSE)</f>
        <v>0</v>
      </c>
      <c r="AE1104" s="5">
        <f>VLOOKUP(B1104, pct_raw!$A$2:$AX$1800, 41, FALSE)</f>
        <v>0</v>
      </c>
      <c r="AF1104" s="5">
        <f>VLOOKUP(B1104, pct_raw!$A$2:$AX$1800, 42, FALSE)</f>
        <v>0</v>
      </c>
      <c r="AG1104" s="5">
        <f>VLOOKUP(B1104, pct_raw!$A$2:$AX$1800, 43, FALSE)</f>
        <v>0</v>
      </c>
      <c r="AH1104" s="5">
        <f>VLOOKUP(B1104, pct_raw!$A$2:$AX$1800, 44, FALSE)</f>
        <v>0</v>
      </c>
      <c r="AI1104" s="5">
        <f>VLOOKUP(B1104, pct_raw!$A$2:$AX$1800, 45, FALSE)</f>
        <v>20</v>
      </c>
      <c r="AJ1104" s="5">
        <f>VLOOKUP(B1104, pct_raw!$A$2:$AX$1800, 46, FALSE)</f>
        <v>5</v>
      </c>
      <c r="AK1104" s="5">
        <f>VLOOKUP(B1104, pct_raw!$A$2:$AX$1800, 47, FALSE)</f>
        <v>0</v>
      </c>
      <c r="AL1104" s="5">
        <f>VLOOKUP(B1104, pct_raw!$A$2:$AX$1800, 48, FALSE)</f>
        <v>7</v>
      </c>
      <c r="AM1104" s="5">
        <f>VLOOKUP(B1104, pct_raw!$A$2:$AX$1800, 49, FALSE)</f>
        <v>0</v>
      </c>
      <c r="AN1104" s="5">
        <f>VLOOKUP(B1104, pct_raw!$A$2:$AX$1800, 50, FALSE)</f>
        <v>0</v>
      </c>
    </row>
    <row r="1105" spans="1:40" x14ac:dyDescent="0.2">
      <c r="A1105" s="2" t="s">
        <v>734</v>
      </c>
      <c r="B1105" s="2" t="str">
        <f t="shared" si="17"/>
        <v>Muscatine 07Th</v>
      </c>
      <c r="C1105" s="2" t="s">
        <v>734</v>
      </c>
      <c r="D1105" s="2" t="str">
        <f>VLOOKUP(B1105, pct_raw!$A$2:$AX$1800, 6, FALSE)</f>
        <v xml:space="preserve"> Muscatine 07th</v>
      </c>
      <c r="E1105" s="5">
        <f>VLOOKUP(B1105, pct_raw!$A$2:$AX$1800, 15, FALSE)</f>
        <v>11</v>
      </c>
      <c r="F1105" s="5">
        <f>VLOOKUP(B1105, pct_raw!$A$2:$AX$1800, 16, FALSE)</f>
        <v>13</v>
      </c>
      <c r="G1105" s="5">
        <f>VLOOKUP(B1105, pct_raw!$A$2:$AX$1800, 17, FALSE)</f>
        <v>0.33329999999999999</v>
      </c>
      <c r="H1105">
        <f>VLOOKUP(B1105, pct_raw!$A$2:$AX$1800, 18, FALSE)</f>
        <v>0</v>
      </c>
      <c r="I1105" s="5">
        <f>VLOOKUP(B1105, pct_raw!$A$2:$AX$1800, 19, FALSE)</f>
        <v>0</v>
      </c>
      <c r="J1105">
        <f>VLOOKUP(B1105, pct_raw!$A$2:$AX$1800, 20, FALSE)</f>
        <v>0</v>
      </c>
      <c r="K1105" s="5">
        <f>VLOOKUP(B1105, pct_raw!$A$2:$AX$1800, 21, FALSE)</f>
        <v>10</v>
      </c>
      <c r="L1105" s="5">
        <f>VLOOKUP(B1105, pct_raw!$A$2:$AX$1800, 22, FALSE)</f>
        <v>10</v>
      </c>
      <c r="M1105" s="5">
        <f>VLOOKUP(B1105, pct_raw!$A$2:$AX$1800, 23, FALSE)</f>
        <v>0.16669999999999999</v>
      </c>
      <c r="N1105" s="5">
        <f>VLOOKUP(B1105, pct_raw!$A$2:$AX$1800, 24, FALSE)</f>
        <v>0</v>
      </c>
      <c r="O1105" s="5">
        <f>VLOOKUP(B1105, pct_raw!$A$2:$AX$1800, 25, FALSE)</f>
        <v>0</v>
      </c>
      <c r="P1105" s="5">
        <f>VLOOKUP(B1105, pct_raw!$A$2:$AX$1800, 26, FALSE)</f>
        <v>0</v>
      </c>
      <c r="Q1105" s="5">
        <f>VLOOKUP(B1105, pct_raw!$A$2:$AX$1800, 27, FALSE)</f>
        <v>2</v>
      </c>
      <c r="R1105" s="5">
        <f>VLOOKUP(B1105, pct_raw!$A$2:$AX$1800, 28, FALSE)</f>
        <v>0</v>
      </c>
      <c r="S1105" s="5">
        <f>VLOOKUP(B1105, pct_raw!$A$2:$AX$1800, 29, FALSE)</f>
        <v>0</v>
      </c>
      <c r="T1105" s="5">
        <f>VLOOKUP(B1105, pct_raw!$A$2:$AX$1800, 30, FALSE)</f>
        <v>0</v>
      </c>
      <c r="U1105" s="5">
        <f>VLOOKUP(B1105, pct_raw!$A$2:$AX$1800, 31, FALSE)</f>
        <v>0</v>
      </c>
      <c r="V1105" s="5">
        <f>VLOOKUP(B1105, pct_raw!$A$2:$AX$1800, 32, FALSE)</f>
        <v>0</v>
      </c>
      <c r="W1105" s="5">
        <f>VLOOKUP(B1105, pct_raw!$A$2:$AX$1800, 33, FALSE)</f>
        <v>0</v>
      </c>
      <c r="X1105" s="5">
        <f>VLOOKUP(B1105, pct_raw!$A$2:$AX$1800, 34, FALSE)</f>
        <v>0</v>
      </c>
      <c r="Y1105" s="5">
        <f>VLOOKUP(B1105, pct_raw!$A$2:$AX$1800, 35, FALSE)</f>
        <v>0</v>
      </c>
      <c r="Z1105" s="5">
        <f>VLOOKUP(B1105, pct_raw!$A$2:$AX$1800, 36, FALSE)</f>
        <v>27</v>
      </c>
      <c r="AA1105" s="5">
        <f>VLOOKUP(B1105, pct_raw!$A$2:$AX$1800, 37, FALSE)</f>
        <v>27</v>
      </c>
      <c r="AB1105" s="5">
        <f>VLOOKUP(B1105, pct_raw!$A$2:$AX$1800, 38, FALSE)</f>
        <v>0.5</v>
      </c>
      <c r="AC1105" s="5">
        <f>VLOOKUP(B1105, pct_raw!$A$2:$AX$1800, 39, FALSE)</f>
        <v>0</v>
      </c>
      <c r="AD1105" s="5">
        <f>VLOOKUP(B1105, pct_raw!$A$2:$AX$1800, 40, FALSE)</f>
        <v>0</v>
      </c>
      <c r="AE1105" s="5">
        <f>VLOOKUP(B1105, pct_raw!$A$2:$AX$1800, 41, FALSE)</f>
        <v>0</v>
      </c>
      <c r="AF1105" s="5">
        <f>VLOOKUP(B1105, pct_raw!$A$2:$AX$1800, 42, FALSE)</f>
        <v>0</v>
      </c>
      <c r="AG1105" s="5">
        <f>VLOOKUP(B1105, pct_raw!$A$2:$AX$1800, 43, FALSE)</f>
        <v>0</v>
      </c>
      <c r="AH1105" s="5">
        <f>VLOOKUP(B1105, pct_raw!$A$2:$AX$1800, 44, FALSE)</f>
        <v>0</v>
      </c>
      <c r="AI1105" s="5">
        <f>VLOOKUP(B1105, pct_raw!$A$2:$AX$1800, 45, FALSE)</f>
        <v>10</v>
      </c>
      <c r="AJ1105" s="5">
        <f>VLOOKUP(B1105, pct_raw!$A$2:$AX$1800, 46, FALSE)</f>
        <v>10</v>
      </c>
      <c r="AK1105" s="5">
        <f>VLOOKUP(B1105, pct_raw!$A$2:$AX$1800, 47, FALSE)</f>
        <v>0.16669999999999999</v>
      </c>
      <c r="AL1105" s="5">
        <f>VLOOKUP(B1105, pct_raw!$A$2:$AX$1800, 48, FALSE)</f>
        <v>1</v>
      </c>
      <c r="AM1105" s="5">
        <f>VLOOKUP(B1105, pct_raw!$A$2:$AX$1800, 49, FALSE)</f>
        <v>0</v>
      </c>
      <c r="AN1105" s="5">
        <f>VLOOKUP(B1105, pct_raw!$A$2:$AX$1800, 50, FALSE)</f>
        <v>0</v>
      </c>
    </row>
    <row r="1106" spans="1:40" x14ac:dyDescent="0.2">
      <c r="A1106" s="2" t="s">
        <v>1488</v>
      </c>
      <c r="B1106" s="2" t="str">
        <f t="shared" si="17"/>
        <v>Muscatine 08Th</v>
      </c>
      <c r="C1106" s="2" t="s">
        <v>1488</v>
      </c>
      <c r="D1106" s="2" t="str">
        <f>VLOOKUP(B1106, pct_raw!$A$2:$AX$1800, 6, FALSE)</f>
        <v xml:space="preserve"> Muscatine 08th</v>
      </c>
      <c r="E1106" s="5">
        <f>VLOOKUP(B1106, pct_raw!$A$2:$AX$1800, 15, FALSE)</f>
        <v>7</v>
      </c>
      <c r="F1106" s="5">
        <f>VLOOKUP(B1106, pct_raw!$A$2:$AX$1800, 16, FALSE)</f>
        <v>10</v>
      </c>
      <c r="G1106" s="5">
        <f>VLOOKUP(B1106, pct_raw!$A$2:$AX$1800, 17, FALSE)</f>
        <v>0.33329999999999999</v>
      </c>
      <c r="H1106">
        <f>VLOOKUP(B1106, pct_raw!$A$2:$AX$1800, 18, FALSE)</f>
        <v>0</v>
      </c>
      <c r="I1106" s="5">
        <f>VLOOKUP(B1106, pct_raw!$A$2:$AX$1800, 19, FALSE)</f>
        <v>0</v>
      </c>
      <c r="J1106">
        <f>VLOOKUP(B1106, pct_raw!$A$2:$AX$1800, 20, FALSE)</f>
        <v>0</v>
      </c>
      <c r="K1106" s="5">
        <f>VLOOKUP(B1106, pct_raw!$A$2:$AX$1800, 21, FALSE)</f>
        <v>8</v>
      </c>
      <c r="L1106" s="5">
        <f>VLOOKUP(B1106, pct_raw!$A$2:$AX$1800, 22, FALSE)</f>
        <v>8</v>
      </c>
      <c r="M1106" s="5">
        <f>VLOOKUP(B1106, pct_raw!$A$2:$AX$1800, 23, FALSE)</f>
        <v>0.33329999999999999</v>
      </c>
      <c r="N1106" s="5">
        <f>VLOOKUP(B1106, pct_raw!$A$2:$AX$1800, 24, FALSE)</f>
        <v>0</v>
      </c>
      <c r="O1106" s="5">
        <f>VLOOKUP(B1106, pct_raw!$A$2:$AX$1800, 25, FALSE)</f>
        <v>0</v>
      </c>
      <c r="P1106" s="5">
        <f>VLOOKUP(B1106, pct_raw!$A$2:$AX$1800, 26, FALSE)</f>
        <v>0</v>
      </c>
      <c r="Q1106" s="5">
        <f>VLOOKUP(B1106, pct_raw!$A$2:$AX$1800, 27, FALSE)</f>
        <v>0</v>
      </c>
      <c r="R1106" s="5">
        <f>VLOOKUP(B1106, pct_raw!$A$2:$AX$1800, 28, FALSE)</f>
        <v>0</v>
      </c>
      <c r="S1106" s="5">
        <f>VLOOKUP(B1106, pct_raw!$A$2:$AX$1800, 29, FALSE)</f>
        <v>0</v>
      </c>
      <c r="T1106" s="5">
        <f>VLOOKUP(B1106, pct_raw!$A$2:$AX$1800, 30, FALSE)</f>
        <v>0</v>
      </c>
      <c r="U1106" s="5">
        <f>VLOOKUP(B1106, pct_raw!$A$2:$AX$1800, 31, FALSE)</f>
        <v>0</v>
      </c>
      <c r="V1106" s="5">
        <f>VLOOKUP(B1106, pct_raw!$A$2:$AX$1800, 32, FALSE)</f>
        <v>0</v>
      </c>
      <c r="W1106" s="5">
        <f>VLOOKUP(B1106, pct_raw!$A$2:$AX$1800, 33, FALSE)</f>
        <v>0</v>
      </c>
      <c r="X1106" s="5">
        <f>VLOOKUP(B1106, pct_raw!$A$2:$AX$1800, 34, FALSE)</f>
        <v>0</v>
      </c>
      <c r="Y1106" s="5">
        <f>VLOOKUP(B1106, pct_raw!$A$2:$AX$1800, 35, FALSE)</f>
        <v>0</v>
      </c>
      <c r="Z1106" s="5">
        <f>VLOOKUP(B1106, pct_raw!$A$2:$AX$1800, 36, FALSE)</f>
        <v>17</v>
      </c>
      <c r="AA1106" s="5">
        <f>VLOOKUP(B1106, pct_raw!$A$2:$AX$1800, 37, FALSE)</f>
        <v>23</v>
      </c>
      <c r="AB1106" s="5">
        <f>VLOOKUP(B1106, pct_raw!$A$2:$AX$1800, 38, FALSE)</f>
        <v>0.5</v>
      </c>
      <c r="AC1106" s="5">
        <f>VLOOKUP(B1106, pct_raw!$A$2:$AX$1800, 39, FALSE)</f>
        <v>0</v>
      </c>
      <c r="AD1106" s="5">
        <f>VLOOKUP(B1106, pct_raw!$A$2:$AX$1800, 40, FALSE)</f>
        <v>0</v>
      </c>
      <c r="AE1106" s="5">
        <f>VLOOKUP(B1106, pct_raw!$A$2:$AX$1800, 41, FALSE)</f>
        <v>0</v>
      </c>
      <c r="AF1106" s="5">
        <f>VLOOKUP(B1106, pct_raw!$A$2:$AX$1800, 42, FALSE)</f>
        <v>0</v>
      </c>
      <c r="AG1106" s="5">
        <f>VLOOKUP(B1106, pct_raw!$A$2:$AX$1800, 43, FALSE)</f>
        <v>0</v>
      </c>
      <c r="AH1106" s="5">
        <f>VLOOKUP(B1106, pct_raw!$A$2:$AX$1800, 44, FALSE)</f>
        <v>0</v>
      </c>
      <c r="AI1106" s="5">
        <f>VLOOKUP(B1106, pct_raw!$A$2:$AX$1800, 45, FALSE)</f>
        <v>6</v>
      </c>
      <c r="AJ1106" s="5">
        <f>VLOOKUP(B1106, pct_raw!$A$2:$AX$1800, 46, FALSE)</f>
        <v>0</v>
      </c>
      <c r="AK1106" s="5">
        <f>VLOOKUP(B1106, pct_raw!$A$2:$AX$1800, 47, FALSE)</f>
        <v>0</v>
      </c>
      <c r="AL1106" s="5">
        <f>VLOOKUP(B1106, pct_raw!$A$2:$AX$1800, 48, FALSE)</f>
        <v>4</v>
      </c>
      <c r="AM1106" s="5">
        <f>VLOOKUP(B1106, pct_raw!$A$2:$AX$1800, 49, FALSE)</f>
        <v>1</v>
      </c>
      <c r="AN1106" s="5">
        <f>VLOOKUP(B1106, pct_raw!$A$2:$AX$1800, 50, FALSE)</f>
        <v>0.16669999999999999</v>
      </c>
    </row>
    <row r="1107" spans="1:40" x14ac:dyDescent="0.2">
      <c r="A1107" s="2" t="s">
        <v>1489</v>
      </c>
      <c r="B1107" s="2" t="str">
        <f t="shared" si="17"/>
        <v>Muscatine 09Th</v>
      </c>
      <c r="C1107" s="2" t="s">
        <v>1489</v>
      </c>
      <c r="D1107" s="2" t="str">
        <f>VLOOKUP(B1107, pct_raw!$A$2:$AX$1800, 6, FALSE)</f>
        <v xml:space="preserve"> Muscatine 09th</v>
      </c>
      <c r="E1107" s="5">
        <f>VLOOKUP(B1107, pct_raw!$A$2:$AX$1800, 15, FALSE)</f>
        <v>26</v>
      </c>
      <c r="F1107" s="5">
        <f>VLOOKUP(B1107, pct_raw!$A$2:$AX$1800, 16, FALSE)</f>
        <v>26</v>
      </c>
      <c r="G1107" s="5">
        <f>VLOOKUP(B1107, pct_raw!$A$2:$AX$1800, 17, FALSE)</f>
        <v>0.33329999999999999</v>
      </c>
      <c r="H1107">
        <f>VLOOKUP(B1107, pct_raw!$A$2:$AX$1800, 18, FALSE)</f>
        <v>0</v>
      </c>
      <c r="I1107" s="5">
        <f>VLOOKUP(B1107, pct_raw!$A$2:$AX$1800, 19, FALSE)</f>
        <v>0</v>
      </c>
      <c r="J1107">
        <f>VLOOKUP(B1107, pct_raw!$A$2:$AX$1800, 20, FALSE)</f>
        <v>0</v>
      </c>
      <c r="K1107" s="5">
        <f>VLOOKUP(B1107, pct_raw!$A$2:$AX$1800, 21, FALSE)</f>
        <v>42</v>
      </c>
      <c r="L1107" s="5">
        <f>VLOOKUP(B1107, pct_raw!$A$2:$AX$1800, 22, FALSE)</f>
        <v>42</v>
      </c>
      <c r="M1107" s="5">
        <f>VLOOKUP(B1107, pct_raw!$A$2:$AX$1800, 23, FALSE)</f>
        <v>0.5</v>
      </c>
      <c r="N1107" s="5">
        <f>VLOOKUP(B1107, pct_raw!$A$2:$AX$1800, 24, FALSE)</f>
        <v>0</v>
      </c>
      <c r="O1107" s="5">
        <f>VLOOKUP(B1107, pct_raw!$A$2:$AX$1800, 25, FALSE)</f>
        <v>0</v>
      </c>
      <c r="P1107" s="5">
        <f>VLOOKUP(B1107, pct_raw!$A$2:$AX$1800, 26, FALSE)</f>
        <v>0</v>
      </c>
      <c r="Q1107" s="5">
        <f>VLOOKUP(B1107, pct_raw!$A$2:$AX$1800, 27, FALSE)</f>
        <v>0</v>
      </c>
      <c r="R1107" s="5">
        <f>VLOOKUP(B1107, pct_raw!$A$2:$AX$1800, 28, FALSE)</f>
        <v>0</v>
      </c>
      <c r="S1107" s="5">
        <f>VLOOKUP(B1107, pct_raw!$A$2:$AX$1800, 29, FALSE)</f>
        <v>0</v>
      </c>
      <c r="T1107" s="5">
        <f>VLOOKUP(B1107, pct_raw!$A$2:$AX$1800, 30, FALSE)</f>
        <v>0</v>
      </c>
      <c r="U1107" s="5">
        <f>VLOOKUP(B1107, pct_raw!$A$2:$AX$1800, 31, FALSE)</f>
        <v>0</v>
      </c>
      <c r="V1107" s="5">
        <f>VLOOKUP(B1107, pct_raw!$A$2:$AX$1800, 32, FALSE)</f>
        <v>0</v>
      </c>
      <c r="W1107" s="5">
        <f>VLOOKUP(B1107, pct_raw!$A$2:$AX$1800, 33, FALSE)</f>
        <v>0</v>
      </c>
      <c r="X1107" s="5">
        <f>VLOOKUP(B1107, pct_raw!$A$2:$AX$1800, 34, FALSE)</f>
        <v>0</v>
      </c>
      <c r="Y1107" s="5">
        <f>VLOOKUP(B1107, pct_raw!$A$2:$AX$1800, 35, FALSE)</f>
        <v>0</v>
      </c>
      <c r="Z1107" s="5">
        <f>VLOOKUP(B1107, pct_raw!$A$2:$AX$1800, 36, FALSE)</f>
        <v>44</v>
      </c>
      <c r="AA1107" s="5">
        <f>VLOOKUP(B1107, pct_raw!$A$2:$AX$1800, 37, FALSE)</f>
        <v>44</v>
      </c>
      <c r="AB1107" s="5">
        <f>VLOOKUP(B1107, pct_raw!$A$2:$AX$1800, 38, FALSE)</f>
        <v>0.5</v>
      </c>
      <c r="AC1107" s="5">
        <f>VLOOKUP(B1107, pct_raw!$A$2:$AX$1800, 39, FALSE)</f>
        <v>0</v>
      </c>
      <c r="AD1107" s="5">
        <f>VLOOKUP(B1107, pct_raw!$A$2:$AX$1800, 40, FALSE)</f>
        <v>0</v>
      </c>
      <c r="AE1107" s="5">
        <f>VLOOKUP(B1107, pct_raw!$A$2:$AX$1800, 41, FALSE)</f>
        <v>0</v>
      </c>
      <c r="AF1107" s="5">
        <f>VLOOKUP(B1107, pct_raw!$A$2:$AX$1800, 42, FALSE)</f>
        <v>0</v>
      </c>
      <c r="AG1107" s="5">
        <f>VLOOKUP(B1107, pct_raw!$A$2:$AX$1800, 43, FALSE)</f>
        <v>0</v>
      </c>
      <c r="AH1107" s="5">
        <f>VLOOKUP(B1107, pct_raw!$A$2:$AX$1800, 44, FALSE)</f>
        <v>0</v>
      </c>
      <c r="AI1107" s="5">
        <f>VLOOKUP(B1107, pct_raw!$A$2:$AX$1800, 45, FALSE)</f>
        <v>0</v>
      </c>
      <c r="AJ1107" s="5">
        <f>VLOOKUP(B1107, pct_raw!$A$2:$AX$1800, 46, FALSE)</f>
        <v>0</v>
      </c>
      <c r="AK1107" s="5">
        <f>VLOOKUP(B1107, pct_raw!$A$2:$AX$1800, 47, FALSE)</f>
        <v>0</v>
      </c>
      <c r="AL1107" s="5">
        <f>VLOOKUP(B1107, pct_raw!$A$2:$AX$1800, 48, FALSE)</f>
        <v>0</v>
      </c>
      <c r="AM1107" s="5">
        <f>VLOOKUP(B1107, pct_raw!$A$2:$AX$1800, 49, FALSE)</f>
        <v>0</v>
      </c>
      <c r="AN1107" s="5">
        <f>VLOOKUP(B1107, pct_raw!$A$2:$AX$1800, 50, FALSE)</f>
        <v>0</v>
      </c>
    </row>
    <row r="1108" spans="1:40" x14ac:dyDescent="0.2">
      <c r="A1108" s="2" t="s">
        <v>732</v>
      </c>
      <c r="B1108" s="2" t="str">
        <f t="shared" si="17"/>
        <v>Muscatine 10Th</v>
      </c>
      <c r="C1108" s="2" t="s">
        <v>732</v>
      </c>
      <c r="D1108" s="2" t="str">
        <f>VLOOKUP(B1108, pct_raw!$A$2:$AX$1800, 6, FALSE)</f>
        <v xml:space="preserve"> Muscatine 10th</v>
      </c>
      <c r="E1108" s="5">
        <f>VLOOKUP(B1108, pct_raw!$A$2:$AX$1800, 15, FALSE)</f>
        <v>18</v>
      </c>
      <c r="F1108" s="5">
        <f>VLOOKUP(B1108, pct_raw!$A$2:$AX$1800, 16, FALSE)</f>
        <v>30</v>
      </c>
      <c r="G1108" s="5">
        <f>VLOOKUP(B1108, pct_raw!$A$2:$AX$1800, 17, FALSE)</f>
        <v>0.5</v>
      </c>
      <c r="H1108">
        <f>VLOOKUP(B1108, pct_raw!$A$2:$AX$1800, 18, FALSE)</f>
        <v>0</v>
      </c>
      <c r="I1108" s="5">
        <f>VLOOKUP(B1108, pct_raw!$A$2:$AX$1800, 19, FALSE)</f>
        <v>0</v>
      </c>
      <c r="J1108">
        <f>VLOOKUP(B1108, pct_raw!$A$2:$AX$1800, 20, FALSE)</f>
        <v>0</v>
      </c>
      <c r="K1108" s="5">
        <f>VLOOKUP(B1108, pct_raw!$A$2:$AX$1800, 21, FALSE)</f>
        <v>14</v>
      </c>
      <c r="L1108" s="5">
        <f>VLOOKUP(B1108, pct_raw!$A$2:$AX$1800, 22, FALSE)</f>
        <v>20</v>
      </c>
      <c r="M1108" s="5">
        <f>VLOOKUP(B1108, pct_raw!$A$2:$AX$1800, 23, FALSE)</f>
        <v>0.33329999999999999</v>
      </c>
      <c r="N1108" s="5">
        <f>VLOOKUP(B1108, pct_raw!$A$2:$AX$1800, 24, FALSE)</f>
        <v>1</v>
      </c>
      <c r="O1108" s="5">
        <f>VLOOKUP(B1108, pct_raw!$A$2:$AX$1800, 25, FALSE)</f>
        <v>0</v>
      </c>
      <c r="P1108" s="5">
        <f>VLOOKUP(B1108, pct_raw!$A$2:$AX$1800, 26, FALSE)</f>
        <v>0</v>
      </c>
      <c r="Q1108" s="5">
        <f>VLOOKUP(B1108, pct_raw!$A$2:$AX$1800, 27, FALSE)</f>
        <v>7</v>
      </c>
      <c r="R1108" s="5">
        <f>VLOOKUP(B1108, pct_raw!$A$2:$AX$1800, 28, FALSE)</f>
        <v>0</v>
      </c>
      <c r="S1108" s="5">
        <f>VLOOKUP(B1108, pct_raw!$A$2:$AX$1800, 29, FALSE)</f>
        <v>0</v>
      </c>
      <c r="T1108" s="5">
        <f>VLOOKUP(B1108, pct_raw!$A$2:$AX$1800, 30, FALSE)</f>
        <v>0</v>
      </c>
      <c r="U1108" s="5">
        <f>VLOOKUP(B1108, pct_raw!$A$2:$AX$1800, 31, FALSE)</f>
        <v>0</v>
      </c>
      <c r="V1108" s="5">
        <f>VLOOKUP(B1108, pct_raw!$A$2:$AX$1800, 32, FALSE)</f>
        <v>0</v>
      </c>
      <c r="W1108" s="5">
        <f>VLOOKUP(B1108, pct_raw!$A$2:$AX$1800, 33, FALSE)</f>
        <v>0</v>
      </c>
      <c r="X1108" s="5">
        <f>VLOOKUP(B1108, pct_raw!$A$2:$AX$1800, 34, FALSE)</f>
        <v>0</v>
      </c>
      <c r="Y1108" s="5">
        <f>VLOOKUP(B1108, pct_raw!$A$2:$AX$1800, 35, FALSE)</f>
        <v>0</v>
      </c>
      <c r="Z1108" s="5">
        <f>VLOOKUP(B1108, pct_raw!$A$2:$AX$1800, 36, FALSE)</f>
        <v>28</v>
      </c>
      <c r="AA1108" s="5">
        <f>VLOOKUP(B1108, pct_raw!$A$2:$AX$1800, 37, FALSE)</f>
        <v>35</v>
      </c>
      <c r="AB1108" s="5">
        <f>VLOOKUP(B1108, pct_raw!$A$2:$AX$1800, 38, FALSE)</f>
        <v>0.66669999999999996</v>
      </c>
      <c r="AC1108" s="5">
        <f>VLOOKUP(B1108, pct_raw!$A$2:$AX$1800, 39, FALSE)</f>
        <v>4</v>
      </c>
      <c r="AD1108" s="5">
        <f>VLOOKUP(B1108, pct_raw!$A$2:$AX$1800, 40, FALSE)</f>
        <v>0</v>
      </c>
      <c r="AE1108" s="5">
        <f>VLOOKUP(B1108, pct_raw!$A$2:$AX$1800, 41, FALSE)</f>
        <v>0</v>
      </c>
      <c r="AF1108" s="5">
        <f>VLOOKUP(B1108, pct_raw!$A$2:$AX$1800, 42, FALSE)</f>
        <v>0</v>
      </c>
      <c r="AG1108" s="5">
        <f>VLOOKUP(B1108, pct_raw!$A$2:$AX$1800, 43, FALSE)</f>
        <v>0</v>
      </c>
      <c r="AH1108" s="5">
        <f>VLOOKUP(B1108, pct_raw!$A$2:$AX$1800, 44, FALSE)</f>
        <v>0</v>
      </c>
      <c r="AI1108" s="5">
        <f>VLOOKUP(B1108, pct_raw!$A$2:$AX$1800, 45, FALSE)</f>
        <v>10</v>
      </c>
      <c r="AJ1108" s="5">
        <f>VLOOKUP(B1108, pct_raw!$A$2:$AX$1800, 46, FALSE)</f>
        <v>5</v>
      </c>
      <c r="AK1108" s="5">
        <f>VLOOKUP(B1108, pct_raw!$A$2:$AX$1800, 47, FALSE)</f>
        <v>0</v>
      </c>
      <c r="AL1108" s="5">
        <f>VLOOKUP(B1108, pct_raw!$A$2:$AX$1800, 48, FALSE)</f>
        <v>11</v>
      </c>
      <c r="AM1108" s="5">
        <f>VLOOKUP(B1108, pct_raw!$A$2:$AX$1800, 49, FALSE)</f>
        <v>3</v>
      </c>
      <c r="AN1108" s="5">
        <f>VLOOKUP(B1108, pct_raw!$A$2:$AX$1800, 50, FALSE)</f>
        <v>0</v>
      </c>
    </row>
    <row r="1109" spans="1:40" x14ac:dyDescent="0.2">
      <c r="A1109" s="2" t="s">
        <v>87</v>
      </c>
      <c r="B1109" s="2" t="str">
        <f t="shared" si="17"/>
        <v>Nemaha</v>
      </c>
      <c r="C1109" s="2" t="s">
        <v>87</v>
      </c>
      <c r="D1109" s="2" t="str">
        <f>VLOOKUP(B1109, pct_raw!$A$2:$AX$1800, 6, FALSE)</f>
        <v xml:space="preserve"> Nemaha</v>
      </c>
      <c r="E1109" s="5">
        <f>VLOOKUP(B1109, pct_raw!$A$2:$AX$1800, 15, FALSE)</f>
        <v>0</v>
      </c>
      <c r="F1109" s="5">
        <f>VLOOKUP(B1109, pct_raw!$A$2:$AX$1800, 16, FALSE)</f>
        <v>0</v>
      </c>
      <c r="G1109" s="5">
        <f>VLOOKUP(B1109, pct_raw!$A$2:$AX$1800, 17, FALSE)</f>
        <v>0</v>
      </c>
      <c r="H1109">
        <f>VLOOKUP(B1109, pct_raw!$A$2:$AX$1800, 18, FALSE)</f>
        <v>0</v>
      </c>
      <c r="I1109" s="5">
        <f>VLOOKUP(B1109, pct_raw!$A$2:$AX$1800, 19, FALSE)</f>
        <v>0</v>
      </c>
      <c r="J1109">
        <f>VLOOKUP(B1109, pct_raw!$A$2:$AX$1800, 20, FALSE)</f>
        <v>0</v>
      </c>
      <c r="K1109" s="5">
        <f>VLOOKUP(B1109, pct_raw!$A$2:$AX$1800, 21, FALSE)</f>
        <v>1</v>
      </c>
      <c r="L1109" s="5">
        <f>VLOOKUP(B1109, pct_raw!$A$2:$AX$1800, 22, FALSE)</f>
        <v>2</v>
      </c>
      <c r="M1109" s="5">
        <f>VLOOKUP(B1109, pct_raw!$A$2:$AX$1800, 23, FALSE)</f>
        <v>6.6699999999999995E-2</v>
      </c>
      <c r="N1109" s="5">
        <f>VLOOKUP(B1109, pct_raw!$A$2:$AX$1800, 24, FALSE)</f>
        <v>0</v>
      </c>
      <c r="O1109" s="5">
        <f>VLOOKUP(B1109, pct_raw!$A$2:$AX$1800, 25, FALSE)</f>
        <v>0</v>
      </c>
      <c r="P1109" s="5">
        <f>VLOOKUP(B1109, pct_raw!$A$2:$AX$1800, 26, FALSE)</f>
        <v>0</v>
      </c>
      <c r="Q1109" s="5">
        <f>VLOOKUP(B1109, pct_raw!$A$2:$AX$1800, 27, FALSE)</f>
        <v>1</v>
      </c>
      <c r="R1109" s="5">
        <f>VLOOKUP(B1109, pct_raw!$A$2:$AX$1800, 28, FALSE)</f>
        <v>0</v>
      </c>
      <c r="S1109" s="5">
        <f>VLOOKUP(B1109, pct_raw!$A$2:$AX$1800, 29, FALSE)</f>
        <v>0</v>
      </c>
      <c r="T1109" s="5">
        <f>VLOOKUP(B1109, pct_raw!$A$2:$AX$1800, 30, FALSE)</f>
        <v>0</v>
      </c>
      <c r="U1109" s="5">
        <f>VLOOKUP(B1109, pct_raw!$A$2:$AX$1800, 31, FALSE)</f>
        <v>0</v>
      </c>
      <c r="V1109" s="5">
        <f>VLOOKUP(B1109, pct_raw!$A$2:$AX$1800, 32, FALSE)</f>
        <v>0</v>
      </c>
      <c r="W1109" s="5">
        <f>VLOOKUP(B1109, pct_raw!$A$2:$AX$1800, 33, FALSE)</f>
        <v>0</v>
      </c>
      <c r="X1109" s="5">
        <f>VLOOKUP(B1109, pct_raw!$A$2:$AX$1800, 34, FALSE)</f>
        <v>0</v>
      </c>
      <c r="Y1109" s="5">
        <f>VLOOKUP(B1109, pct_raw!$A$2:$AX$1800, 35, FALSE)</f>
        <v>0</v>
      </c>
      <c r="Z1109" s="5">
        <f>VLOOKUP(B1109, pct_raw!$A$2:$AX$1800, 36, FALSE)</f>
        <v>2</v>
      </c>
      <c r="AA1109" s="5">
        <f>VLOOKUP(B1109, pct_raw!$A$2:$AX$1800, 37, FALSE)</f>
        <v>3</v>
      </c>
      <c r="AB1109" s="5">
        <f>VLOOKUP(B1109, pct_raw!$A$2:$AX$1800, 38, FALSE)</f>
        <v>6.6699999999999995E-2</v>
      </c>
      <c r="AC1109" s="5">
        <f>VLOOKUP(B1109, pct_raw!$A$2:$AX$1800, 39, FALSE)</f>
        <v>0</v>
      </c>
      <c r="AD1109" s="5">
        <f>VLOOKUP(B1109, pct_raw!$A$2:$AX$1800, 40, FALSE)</f>
        <v>0</v>
      </c>
      <c r="AE1109" s="5">
        <f>VLOOKUP(B1109, pct_raw!$A$2:$AX$1800, 41, FALSE)</f>
        <v>0</v>
      </c>
      <c r="AF1109" s="5">
        <f>VLOOKUP(B1109, pct_raw!$A$2:$AX$1800, 42, FALSE)</f>
        <v>0</v>
      </c>
      <c r="AG1109" s="5">
        <f>VLOOKUP(B1109, pct_raw!$A$2:$AX$1800, 43, FALSE)</f>
        <v>0</v>
      </c>
      <c r="AH1109" s="5">
        <f>VLOOKUP(B1109, pct_raw!$A$2:$AX$1800, 44, FALSE)</f>
        <v>0</v>
      </c>
      <c r="AI1109" s="5">
        <f>VLOOKUP(B1109, pct_raw!$A$2:$AX$1800, 45, FALSE)</f>
        <v>1</v>
      </c>
      <c r="AJ1109" s="5">
        <f>VLOOKUP(B1109, pct_raw!$A$2:$AX$1800, 46, FALSE)</f>
        <v>0</v>
      </c>
      <c r="AK1109" s="5">
        <f>VLOOKUP(B1109, pct_raw!$A$2:$AX$1800, 47, FALSE)</f>
        <v>0</v>
      </c>
      <c r="AL1109" s="5">
        <f>VLOOKUP(B1109, pct_raw!$A$2:$AX$1800, 48, FALSE)</f>
        <v>0</v>
      </c>
      <c r="AM1109" s="5">
        <f>VLOOKUP(B1109, pct_raw!$A$2:$AX$1800, 49, FALSE)</f>
        <v>0</v>
      </c>
      <c r="AN1109" s="5">
        <f>VLOOKUP(B1109, pct_raw!$A$2:$AX$1800, 50, FALSE)</f>
        <v>0</v>
      </c>
    </row>
    <row r="1110" spans="1:40" x14ac:dyDescent="0.2">
      <c r="A1110" s="2" t="s">
        <v>119</v>
      </c>
      <c r="B1110" s="2" t="str">
        <f t="shared" si="17"/>
        <v>Neola</v>
      </c>
      <c r="C1110" s="2" t="s">
        <v>119</v>
      </c>
      <c r="D1110" s="2" t="str">
        <f>VLOOKUP(B1110, pct_raw!$A$2:$AX$1800, 6, FALSE)</f>
        <v xml:space="preserve"> Neola</v>
      </c>
      <c r="E1110" s="5">
        <f>VLOOKUP(B1110, pct_raw!$A$2:$AX$1800, 15, FALSE)</f>
        <v>13</v>
      </c>
      <c r="F1110" s="5">
        <f>VLOOKUP(B1110, pct_raw!$A$2:$AX$1800, 16, FALSE)</f>
        <v>13</v>
      </c>
      <c r="G1110" s="5">
        <f>VLOOKUP(B1110, pct_raw!$A$2:$AX$1800, 17, FALSE)</f>
        <v>0.24</v>
      </c>
      <c r="H1110">
        <f>VLOOKUP(B1110, pct_raw!$A$2:$AX$1800, 18, FALSE)</f>
        <v>0</v>
      </c>
      <c r="I1110" s="5">
        <f>VLOOKUP(B1110, pct_raw!$A$2:$AX$1800, 19, FALSE)</f>
        <v>0</v>
      </c>
      <c r="J1110">
        <f>VLOOKUP(B1110, pct_raw!$A$2:$AX$1800, 20, FALSE)</f>
        <v>0</v>
      </c>
      <c r="K1110" s="5">
        <f>VLOOKUP(B1110, pct_raw!$A$2:$AX$1800, 21, FALSE)</f>
        <v>5</v>
      </c>
      <c r="L1110" s="5">
        <f>VLOOKUP(B1110, pct_raw!$A$2:$AX$1800, 22, FALSE)</f>
        <v>0</v>
      </c>
      <c r="M1110" s="5">
        <f>VLOOKUP(B1110, pct_raw!$A$2:$AX$1800, 23, FALSE)</f>
        <v>0</v>
      </c>
      <c r="N1110" s="5">
        <f>VLOOKUP(B1110, pct_raw!$A$2:$AX$1800, 24, FALSE)</f>
        <v>0</v>
      </c>
      <c r="O1110" s="5">
        <f>VLOOKUP(B1110, pct_raw!$A$2:$AX$1800, 25, FALSE)</f>
        <v>0</v>
      </c>
      <c r="P1110" s="5">
        <f>VLOOKUP(B1110, pct_raw!$A$2:$AX$1800, 26, FALSE)</f>
        <v>0</v>
      </c>
      <c r="Q1110" s="5">
        <f>VLOOKUP(B1110, pct_raw!$A$2:$AX$1800, 27, FALSE)</f>
        <v>13</v>
      </c>
      <c r="R1110" s="5">
        <f>VLOOKUP(B1110, pct_raw!$A$2:$AX$1800, 28, FALSE)</f>
        <v>16</v>
      </c>
      <c r="S1110" s="5">
        <f>VLOOKUP(B1110, pct_raw!$A$2:$AX$1800, 29, FALSE)</f>
        <v>0.24</v>
      </c>
      <c r="T1110" s="5">
        <f>VLOOKUP(B1110, pct_raw!$A$2:$AX$1800, 30, FALSE)</f>
        <v>0</v>
      </c>
      <c r="U1110" s="5">
        <f>VLOOKUP(B1110, pct_raw!$A$2:$AX$1800, 31, FALSE)</f>
        <v>0</v>
      </c>
      <c r="V1110" s="5">
        <f>VLOOKUP(B1110, pct_raw!$A$2:$AX$1800, 32, FALSE)</f>
        <v>0</v>
      </c>
      <c r="W1110" s="5">
        <f>VLOOKUP(B1110, pct_raw!$A$2:$AX$1800, 33, FALSE)</f>
        <v>0</v>
      </c>
      <c r="X1110" s="5">
        <f>VLOOKUP(B1110, pct_raw!$A$2:$AX$1800, 34, FALSE)</f>
        <v>0</v>
      </c>
      <c r="Y1110" s="5">
        <f>VLOOKUP(B1110, pct_raw!$A$2:$AX$1800, 35, FALSE)</f>
        <v>0</v>
      </c>
      <c r="Z1110" s="5">
        <f>VLOOKUP(B1110, pct_raw!$A$2:$AX$1800, 36, FALSE)</f>
        <v>7</v>
      </c>
      <c r="AA1110" s="5">
        <f>VLOOKUP(B1110, pct_raw!$A$2:$AX$1800, 37, FALSE)</f>
        <v>0</v>
      </c>
      <c r="AB1110" s="5">
        <f>VLOOKUP(B1110, pct_raw!$A$2:$AX$1800, 38, FALSE)</f>
        <v>0</v>
      </c>
      <c r="AC1110" s="5">
        <f>VLOOKUP(B1110, pct_raw!$A$2:$AX$1800, 39, FALSE)</f>
        <v>0</v>
      </c>
      <c r="AD1110" s="5">
        <f>VLOOKUP(B1110, pct_raw!$A$2:$AX$1800, 40, FALSE)</f>
        <v>0</v>
      </c>
      <c r="AE1110" s="5">
        <f>VLOOKUP(B1110, pct_raw!$A$2:$AX$1800, 41, FALSE)</f>
        <v>0</v>
      </c>
      <c r="AF1110" s="5">
        <f>VLOOKUP(B1110, pct_raw!$A$2:$AX$1800, 42, FALSE)</f>
        <v>0</v>
      </c>
      <c r="AG1110" s="5">
        <f>VLOOKUP(B1110, pct_raw!$A$2:$AX$1800, 43, FALSE)</f>
        <v>0</v>
      </c>
      <c r="AH1110" s="5">
        <f>VLOOKUP(B1110, pct_raw!$A$2:$AX$1800, 44, FALSE)</f>
        <v>0</v>
      </c>
      <c r="AI1110" s="5">
        <f>VLOOKUP(B1110, pct_raw!$A$2:$AX$1800, 45, FALSE)</f>
        <v>19</v>
      </c>
      <c r="AJ1110" s="5">
        <f>VLOOKUP(B1110, pct_raw!$A$2:$AX$1800, 46, FALSE)</f>
        <v>24</v>
      </c>
      <c r="AK1110" s="5">
        <f>VLOOKUP(B1110, pct_raw!$A$2:$AX$1800, 47, FALSE)</f>
        <v>0.48</v>
      </c>
      <c r="AL1110" s="5">
        <f>VLOOKUP(B1110, pct_raw!$A$2:$AX$1800, 48, FALSE)</f>
        <v>0</v>
      </c>
      <c r="AM1110" s="5">
        <f>VLOOKUP(B1110, pct_raw!$A$2:$AX$1800, 49, FALSE)</f>
        <v>0</v>
      </c>
      <c r="AN1110" s="5">
        <f>VLOOKUP(B1110, pct_raw!$A$2:$AX$1800, 50, FALSE)</f>
        <v>0</v>
      </c>
    </row>
    <row r="1111" spans="1:40" x14ac:dyDescent="0.2">
      <c r="A1111" s="2" t="s">
        <v>52</v>
      </c>
      <c r="B1111" s="2" t="str">
        <f t="shared" si="17"/>
        <v>Nevada 1</v>
      </c>
      <c r="C1111" s="2" t="s">
        <v>52</v>
      </c>
      <c r="D1111" s="2" t="str">
        <f>VLOOKUP(B1111, pct_raw!$A$2:$AX$1800, 6, FALSE)</f>
        <v xml:space="preserve"> Nevada 1</v>
      </c>
      <c r="E1111" s="5">
        <f>VLOOKUP(B1111, pct_raw!$A$2:$AX$1800, 15, FALSE)</f>
        <v>16</v>
      </c>
      <c r="F1111" s="5">
        <f>VLOOKUP(B1111, pct_raw!$A$2:$AX$1800, 16, FALSE)</f>
        <v>0</v>
      </c>
      <c r="G1111" s="5">
        <f>VLOOKUP(B1111, pct_raw!$A$2:$AX$1800, 17, FALSE)</f>
        <v>0</v>
      </c>
      <c r="H1111">
        <f>VLOOKUP(B1111, pct_raw!$A$2:$AX$1800, 18, FALSE)</f>
        <v>0</v>
      </c>
      <c r="I1111" s="5">
        <f>VLOOKUP(B1111, pct_raw!$A$2:$AX$1800, 19, FALSE)</f>
        <v>0</v>
      </c>
      <c r="J1111">
        <f>VLOOKUP(B1111, pct_raw!$A$2:$AX$1800, 20, FALSE)</f>
        <v>0</v>
      </c>
      <c r="K1111" s="5">
        <f>VLOOKUP(B1111, pct_raw!$A$2:$AX$1800, 21, FALSE)</f>
        <v>17</v>
      </c>
      <c r="L1111" s="5">
        <f>VLOOKUP(B1111, pct_raw!$A$2:$AX$1800, 22, FALSE)</f>
        <v>26</v>
      </c>
      <c r="M1111" s="5">
        <f>VLOOKUP(B1111, pct_raw!$A$2:$AX$1800, 23, FALSE)</f>
        <v>0.41499999999999998</v>
      </c>
      <c r="N1111" s="5">
        <f>VLOOKUP(B1111, pct_raw!$A$2:$AX$1800, 24, FALSE)</f>
        <v>0</v>
      </c>
      <c r="O1111" s="5">
        <f>VLOOKUP(B1111, pct_raw!$A$2:$AX$1800, 25, FALSE)</f>
        <v>0</v>
      </c>
      <c r="P1111" s="5">
        <f>VLOOKUP(B1111, pct_raw!$A$2:$AX$1800, 26, FALSE)</f>
        <v>0</v>
      </c>
      <c r="Q1111" s="5">
        <f>VLOOKUP(B1111, pct_raw!$A$2:$AX$1800, 27, FALSE)</f>
        <v>5</v>
      </c>
      <c r="R1111" s="5">
        <f>VLOOKUP(B1111, pct_raw!$A$2:$AX$1800, 28, FALSE)</f>
        <v>0</v>
      </c>
      <c r="S1111" s="5">
        <f>VLOOKUP(B1111, pct_raw!$A$2:$AX$1800, 29, FALSE)</f>
        <v>0</v>
      </c>
      <c r="T1111" s="5">
        <f>VLOOKUP(B1111, pct_raw!$A$2:$AX$1800, 30, FALSE)</f>
        <v>0</v>
      </c>
      <c r="U1111" s="5">
        <f>VLOOKUP(B1111, pct_raw!$A$2:$AX$1800, 31, FALSE)</f>
        <v>0</v>
      </c>
      <c r="V1111" s="5">
        <f>VLOOKUP(B1111, pct_raw!$A$2:$AX$1800, 32, FALSE)</f>
        <v>0</v>
      </c>
      <c r="W1111" s="5">
        <f>VLOOKUP(B1111, pct_raw!$A$2:$AX$1800, 33, FALSE)</f>
        <v>0</v>
      </c>
      <c r="X1111" s="5">
        <f>VLOOKUP(B1111, pct_raw!$A$2:$AX$1800, 34, FALSE)</f>
        <v>0</v>
      </c>
      <c r="Y1111" s="5">
        <f>VLOOKUP(B1111, pct_raw!$A$2:$AX$1800, 35, FALSE)</f>
        <v>0</v>
      </c>
      <c r="Z1111" s="5">
        <f>VLOOKUP(B1111, pct_raw!$A$2:$AX$1800, 36, FALSE)</f>
        <v>32</v>
      </c>
      <c r="AA1111" s="5">
        <f>VLOOKUP(B1111, pct_raw!$A$2:$AX$1800, 37, FALSE)</f>
        <v>33</v>
      </c>
      <c r="AB1111" s="5">
        <f>VLOOKUP(B1111, pct_raw!$A$2:$AX$1800, 38, FALSE)</f>
        <v>0.41499999999999998</v>
      </c>
      <c r="AC1111" s="5">
        <f>VLOOKUP(B1111, pct_raw!$A$2:$AX$1800, 39, FALSE)</f>
        <v>0</v>
      </c>
      <c r="AD1111" s="5">
        <f>VLOOKUP(B1111, pct_raw!$A$2:$AX$1800, 40, FALSE)</f>
        <v>0</v>
      </c>
      <c r="AE1111" s="5">
        <f>VLOOKUP(B1111, pct_raw!$A$2:$AX$1800, 41, FALSE)</f>
        <v>0</v>
      </c>
      <c r="AF1111" s="5">
        <f>VLOOKUP(B1111, pct_raw!$A$2:$AX$1800, 42, FALSE)</f>
        <v>0</v>
      </c>
      <c r="AG1111" s="5">
        <f>VLOOKUP(B1111, pct_raw!$A$2:$AX$1800, 43, FALSE)</f>
        <v>0</v>
      </c>
      <c r="AH1111" s="5">
        <f>VLOOKUP(B1111, pct_raw!$A$2:$AX$1800, 44, FALSE)</f>
        <v>0</v>
      </c>
      <c r="AI1111" s="5">
        <f>VLOOKUP(B1111, pct_raw!$A$2:$AX$1800, 45, FALSE)</f>
        <v>17</v>
      </c>
      <c r="AJ1111" s="5">
        <f>VLOOKUP(B1111, pct_raw!$A$2:$AX$1800, 46, FALSE)</f>
        <v>24</v>
      </c>
      <c r="AK1111" s="5">
        <f>VLOOKUP(B1111, pct_raw!$A$2:$AX$1800, 47, FALSE)</f>
        <v>0.41499999999999998</v>
      </c>
      <c r="AL1111" s="5">
        <f>VLOOKUP(B1111, pct_raw!$A$2:$AX$1800, 48, FALSE)</f>
        <v>0</v>
      </c>
      <c r="AM1111" s="5">
        <f>VLOOKUP(B1111, pct_raw!$A$2:$AX$1800, 49, FALSE)</f>
        <v>0</v>
      </c>
      <c r="AN1111" s="5">
        <f>VLOOKUP(B1111, pct_raw!$A$2:$AX$1800, 50, FALSE)</f>
        <v>0</v>
      </c>
    </row>
    <row r="1112" spans="1:40" x14ac:dyDescent="0.2">
      <c r="A1112" s="2" t="s">
        <v>53</v>
      </c>
      <c r="B1112" s="2" t="str">
        <f t="shared" si="17"/>
        <v>Nevada 2</v>
      </c>
      <c r="C1112" s="2" t="s">
        <v>53</v>
      </c>
      <c r="D1112" s="2" t="str">
        <f>VLOOKUP(B1112, pct_raw!$A$2:$AX$1800, 6, FALSE)</f>
        <v xml:space="preserve"> Nevada 2</v>
      </c>
      <c r="E1112" s="5">
        <f>VLOOKUP(B1112, pct_raw!$A$2:$AX$1800, 15, FALSE)</f>
        <v>18</v>
      </c>
      <c r="F1112" s="5">
        <f>VLOOKUP(B1112, pct_raw!$A$2:$AX$1800, 16, FALSE)</f>
        <v>0</v>
      </c>
      <c r="G1112" s="5">
        <f>VLOOKUP(B1112, pct_raw!$A$2:$AX$1800, 17, FALSE)</f>
        <v>0</v>
      </c>
      <c r="H1112">
        <f>VLOOKUP(B1112, pct_raw!$A$2:$AX$1800, 18, FALSE)</f>
        <v>0</v>
      </c>
      <c r="I1112" s="5">
        <f>VLOOKUP(B1112, pct_raw!$A$2:$AX$1800, 19, FALSE)</f>
        <v>0</v>
      </c>
      <c r="J1112">
        <f>VLOOKUP(B1112, pct_raw!$A$2:$AX$1800, 20, FALSE)</f>
        <v>0</v>
      </c>
      <c r="K1112" s="5">
        <f>VLOOKUP(B1112, pct_raw!$A$2:$AX$1800, 21, FALSE)</f>
        <v>0</v>
      </c>
      <c r="L1112" s="5">
        <f>VLOOKUP(B1112, pct_raw!$A$2:$AX$1800, 22, FALSE)</f>
        <v>0</v>
      </c>
      <c r="M1112" s="5">
        <f>VLOOKUP(B1112, pct_raw!$A$2:$AX$1800, 23, FALSE)</f>
        <v>0</v>
      </c>
      <c r="N1112" s="5">
        <f>VLOOKUP(B1112, pct_raw!$A$2:$AX$1800, 24, FALSE)</f>
        <v>0</v>
      </c>
      <c r="O1112" s="5">
        <f>VLOOKUP(B1112, pct_raw!$A$2:$AX$1800, 25, FALSE)</f>
        <v>0</v>
      </c>
      <c r="P1112" s="5">
        <f>VLOOKUP(B1112, pct_raw!$A$2:$AX$1800, 26, FALSE)</f>
        <v>0</v>
      </c>
      <c r="Q1112" s="5">
        <f>VLOOKUP(B1112, pct_raw!$A$2:$AX$1800, 27, FALSE)</f>
        <v>20</v>
      </c>
      <c r="R1112" s="5">
        <f>VLOOKUP(B1112, pct_raw!$A$2:$AX$1800, 28, FALSE)</f>
        <v>21</v>
      </c>
      <c r="S1112" s="5">
        <f>VLOOKUP(B1112, pct_raw!$A$2:$AX$1800, 29, FALSE)</f>
        <v>0.41499999999999998</v>
      </c>
      <c r="T1112" s="5">
        <f>VLOOKUP(B1112, pct_raw!$A$2:$AX$1800, 30, FALSE)</f>
        <v>0</v>
      </c>
      <c r="U1112" s="5">
        <f>VLOOKUP(B1112, pct_raw!$A$2:$AX$1800, 31, FALSE)</f>
        <v>0</v>
      </c>
      <c r="V1112" s="5">
        <f>VLOOKUP(B1112, pct_raw!$A$2:$AX$1800, 32, FALSE)</f>
        <v>0</v>
      </c>
      <c r="W1112" s="5">
        <f>VLOOKUP(B1112, pct_raw!$A$2:$AX$1800, 33, FALSE)</f>
        <v>0</v>
      </c>
      <c r="X1112" s="5">
        <f>VLOOKUP(B1112, pct_raw!$A$2:$AX$1800, 34, FALSE)</f>
        <v>0</v>
      </c>
      <c r="Y1112" s="5">
        <f>VLOOKUP(B1112, pct_raw!$A$2:$AX$1800, 35, FALSE)</f>
        <v>0</v>
      </c>
      <c r="Z1112" s="5">
        <f>VLOOKUP(B1112, pct_raw!$A$2:$AX$1800, 36, FALSE)</f>
        <v>36</v>
      </c>
      <c r="AA1112" s="5">
        <f>VLOOKUP(B1112, pct_raw!$A$2:$AX$1800, 37, FALSE)</f>
        <v>40</v>
      </c>
      <c r="AB1112" s="5">
        <f>VLOOKUP(B1112, pct_raw!$A$2:$AX$1800, 38, FALSE)</f>
        <v>0.41499999999999998</v>
      </c>
      <c r="AC1112" s="5">
        <f>VLOOKUP(B1112, pct_raw!$A$2:$AX$1800, 39, FALSE)</f>
        <v>0</v>
      </c>
      <c r="AD1112" s="5">
        <f>VLOOKUP(B1112, pct_raw!$A$2:$AX$1800, 40, FALSE)</f>
        <v>0</v>
      </c>
      <c r="AE1112" s="5">
        <f>VLOOKUP(B1112, pct_raw!$A$2:$AX$1800, 41, FALSE)</f>
        <v>0</v>
      </c>
      <c r="AF1112" s="5">
        <f>VLOOKUP(B1112, pct_raw!$A$2:$AX$1800, 42, FALSE)</f>
        <v>2</v>
      </c>
      <c r="AG1112" s="5">
        <f>VLOOKUP(B1112, pct_raw!$A$2:$AX$1800, 43, FALSE)</f>
        <v>0</v>
      </c>
      <c r="AH1112" s="5">
        <f>VLOOKUP(B1112, pct_raw!$A$2:$AX$1800, 44, FALSE)</f>
        <v>0</v>
      </c>
      <c r="AI1112" s="5">
        <f>VLOOKUP(B1112, pct_raw!$A$2:$AX$1800, 45, FALSE)</f>
        <v>26</v>
      </c>
      <c r="AJ1112" s="5">
        <f>VLOOKUP(B1112, pct_raw!$A$2:$AX$1800, 46, FALSE)</f>
        <v>27</v>
      </c>
      <c r="AK1112" s="5">
        <f>VLOOKUP(B1112, pct_raw!$A$2:$AX$1800, 47, FALSE)</f>
        <v>0.41499999999999998</v>
      </c>
      <c r="AL1112" s="5">
        <f>VLOOKUP(B1112, pct_raw!$A$2:$AX$1800, 48, FALSE)</f>
        <v>4</v>
      </c>
      <c r="AM1112" s="5">
        <f>VLOOKUP(B1112, pct_raw!$A$2:$AX$1800, 49, FALSE)</f>
        <v>0</v>
      </c>
      <c r="AN1112" s="5">
        <f>VLOOKUP(B1112, pct_raw!$A$2:$AX$1800, 50, FALSE)</f>
        <v>0</v>
      </c>
    </row>
    <row r="1113" spans="1:40" x14ac:dyDescent="0.2">
      <c r="A1113" s="2" t="s">
        <v>1490</v>
      </c>
      <c r="B1113" s="2" t="str">
        <f t="shared" si="17"/>
        <v>Nevada 3 Grant Twp 3</v>
      </c>
      <c r="C1113" s="2" t="s">
        <v>5429</v>
      </c>
      <c r="D1113" s="2" t="str">
        <f>VLOOKUP(B1113, pct_raw!$A$2:$AX$1800, 6, FALSE)</f>
        <v xml:space="preserve"> Nevada 3 Grant Twp 3</v>
      </c>
      <c r="E1113" s="5">
        <f>VLOOKUP(B1113, pct_raw!$A$2:$AX$1800, 15, FALSE)</f>
        <v>9</v>
      </c>
      <c r="F1113" s="5">
        <f>VLOOKUP(B1113, pct_raw!$A$2:$AX$1800, 16, FALSE)</f>
        <v>0</v>
      </c>
      <c r="G1113" s="5">
        <f>VLOOKUP(B1113, pct_raw!$A$2:$AX$1800, 17, FALSE)</f>
        <v>0</v>
      </c>
      <c r="H1113">
        <f>VLOOKUP(B1113, pct_raw!$A$2:$AX$1800, 18, FALSE)</f>
        <v>0</v>
      </c>
      <c r="I1113" s="5">
        <f>VLOOKUP(B1113, pct_raw!$A$2:$AX$1800, 19, FALSE)</f>
        <v>0</v>
      </c>
      <c r="J1113">
        <f>VLOOKUP(B1113, pct_raw!$A$2:$AX$1800, 20, FALSE)</f>
        <v>0</v>
      </c>
      <c r="K1113" s="5">
        <f>VLOOKUP(B1113, pct_raw!$A$2:$AX$1800, 21, FALSE)</f>
        <v>29</v>
      </c>
      <c r="L1113" s="5">
        <f>VLOOKUP(B1113, pct_raw!$A$2:$AX$1800, 22, FALSE)</f>
        <v>41</v>
      </c>
      <c r="M1113" s="5">
        <f>VLOOKUP(B1113, pct_raw!$A$2:$AX$1800, 23, FALSE)</f>
        <v>0.41499999999999998</v>
      </c>
      <c r="N1113" s="5">
        <f>VLOOKUP(B1113, pct_raw!$A$2:$AX$1800, 24, FALSE)</f>
        <v>0</v>
      </c>
      <c r="O1113" s="5">
        <f>VLOOKUP(B1113, pct_raw!$A$2:$AX$1800, 25, FALSE)</f>
        <v>0</v>
      </c>
      <c r="P1113" s="5">
        <f>VLOOKUP(B1113, pct_raw!$A$2:$AX$1800, 26, FALSE)</f>
        <v>0</v>
      </c>
      <c r="Q1113" s="5">
        <f>VLOOKUP(B1113, pct_raw!$A$2:$AX$1800, 27, FALSE)</f>
        <v>14</v>
      </c>
      <c r="R1113" s="5">
        <f>VLOOKUP(B1113, pct_raw!$A$2:$AX$1800, 28, FALSE)</f>
        <v>20</v>
      </c>
      <c r="S1113" s="5">
        <f>VLOOKUP(B1113, pct_raw!$A$2:$AX$1800, 29, FALSE)</f>
        <v>0.41499999999999998</v>
      </c>
      <c r="T1113" s="5">
        <f>VLOOKUP(B1113, pct_raw!$A$2:$AX$1800, 30, FALSE)</f>
        <v>0</v>
      </c>
      <c r="U1113" s="5">
        <f>VLOOKUP(B1113, pct_raw!$A$2:$AX$1800, 31, FALSE)</f>
        <v>0</v>
      </c>
      <c r="V1113" s="5">
        <f>VLOOKUP(B1113, pct_raw!$A$2:$AX$1800, 32, FALSE)</f>
        <v>0</v>
      </c>
      <c r="W1113" s="5">
        <f>VLOOKUP(B1113, pct_raw!$A$2:$AX$1800, 33, FALSE)</f>
        <v>0</v>
      </c>
      <c r="X1113" s="5">
        <f>VLOOKUP(B1113, pct_raw!$A$2:$AX$1800, 34, FALSE)</f>
        <v>0</v>
      </c>
      <c r="Y1113" s="5">
        <f>VLOOKUP(B1113, pct_raw!$A$2:$AX$1800, 35, FALSE)</f>
        <v>0</v>
      </c>
      <c r="Z1113" s="5">
        <f>VLOOKUP(B1113, pct_raw!$A$2:$AX$1800, 36, FALSE)</f>
        <v>18</v>
      </c>
      <c r="AA1113" s="5">
        <f>VLOOKUP(B1113, pct_raw!$A$2:$AX$1800, 37, FALSE)</f>
        <v>23</v>
      </c>
      <c r="AB1113" s="5">
        <f>VLOOKUP(B1113, pct_raw!$A$2:$AX$1800, 38, FALSE)</f>
        <v>0.41499999999999998</v>
      </c>
      <c r="AC1113" s="5">
        <f>VLOOKUP(B1113, pct_raw!$A$2:$AX$1800, 39, FALSE)</f>
        <v>4</v>
      </c>
      <c r="AD1113" s="5">
        <f>VLOOKUP(B1113, pct_raw!$A$2:$AX$1800, 40, FALSE)</f>
        <v>0</v>
      </c>
      <c r="AE1113" s="5">
        <f>VLOOKUP(B1113, pct_raw!$A$2:$AX$1800, 41, FALSE)</f>
        <v>0</v>
      </c>
      <c r="AF1113" s="5">
        <f>VLOOKUP(B1113, pct_raw!$A$2:$AX$1800, 42, FALSE)</f>
        <v>0</v>
      </c>
      <c r="AG1113" s="5">
        <f>VLOOKUP(B1113, pct_raw!$A$2:$AX$1800, 43, FALSE)</f>
        <v>0</v>
      </c>
      <c r="AH1113" s="5">
        <f>VLOOKUP(B1113, pct_raw!$A$2:$AX$1800, 44, FALSE)</f>
        <v>0</v>
      </c>
      <c r="AI1113" s="5">
        <f>VLOOKUP(B1113, pct_raw!$A$2:$AX$1800, 45, FALSE)</f>
        <v>5</v>
      </c>
      <c r="AJ1113" s="5">
        <f>VLOOKUP(B1113, pct_raw!$A$2:$AX$1800, 46, FALSE)</f>
        <v>0</v>
      </c>
      <c r="AK1113" s="5">
        <f>VLOOKUP(B1113, pct_raw!$A$2:$AX$1800, 47, FALSE)</f>
        <v>0</v>
      </c>
      <c r="AL1113" s="5">
        <f>VLOOKUP(B1113, pct_raw!$A$2:$AX$1800, 48, FALSE)</f>
        <v>5</v>
      </c>
      <c r="AM1113" s="5">
        <f>VLOOKUP(B1113, pct_raw!$A$2:$AX$1800, 49, FALSE)</f>
        <v>0</v>
      </c>
      <c r="AN1113" s="5">
        <f>VLOOKUP(B1113, pct_raw!$A$2:$AX$1800, 50, FALSE)</f>
        <v>0</v>
      </c>
    </row>
    <row r="1114" spans="1:40" x14ac:dyDescent="0.2">
      <c r="A1114" s="2" t="s">
        <v>54</v>
      </c>
      <c r="B1114" s="2" t="str">
        <f t="shared" si="17"/>
        <v>Nevada 4</v>
      </c>
      <c r="C1114" s="2" t="s">
        <v>54</v>
      </c>
      <c r="D1114" s="2" t="str">
        <f>VLOOKUP(B1114, pct_raw!$A$2:$AX$1800, 6, FALSE)</f>
        <v xml:space="preserve"> Nevada 4</v>
      </c>
      <c r="E1114" s="5">
        <f>VLOOKUP(B1114, pct_raw!$A$2:$AX$1800, 15, FALSE)</f>
        <v>15</v>
      </c>
      <c r="F1114" s="5">
        <f>VLOOKUP(B1114, pct_raw!$A$2:$AX$1800, 16, FALSE)</f>
        <v>0</v>
      </c>
      <c r="G1114" s="5">
        <f>VLOOKUP(B1114, pct_raw!$A$2:$AX$1800, 17, FALSE)</f>
        <v>0</v>
      </c>
      <c r="H1114">
        <f>VLOOKUP(B1114, pct_raw!$A$2:$AX$1800, 18, FALSE)</f>
        <v>0</v>
      </c>
      <c r="I1114" s="5">
        <f>VLOOKUP(B1114, pct_raw!$A$2:$AX$1800, 19, FALSE)</f>
        <v>0</v>
      </c>
      <c r="J1114">
        <f>VLOOKUP(B1114, pct_raw!$A$2:$AX$1800, 20, FALSE)</f>
        <v>0</v>
      </c>
      <c r="K1114" s="5">
        <f>VLOOKUP(B1114, pct_raw!$A$2:$AX$1800, 21, FALSE)</f>
        <v>23</v>
      </c>
      <c r="L1114" s="5">
        <f>VLOOKUP(B1114, pct_raw!$A$2:$AX$1800, 22, FALSE)</f>
        <v>29</v>
      </c>
      <c r="M1114" s="5">
        <f>VLOOKUP(B1114, pct_raw!$A$2:$AX$1800, 23, FALSE)</f>
        <v>0.41499999999999998</v>
      </c>
      <c r="N1114" s="5">
        <f>VLOOKUP(B1114, pct_raw!$A$2:$AX$1800, 24, FALSE)</f>
        <v>0</v>
      </c>
      <c r="O1114" s="5">
        <f>VLOOKUP(B1114, pct_raw!$A$2:$AX$1800, 25, FALSE)</f>
        <v>0</v>
      </c>
      <c r="P1114" s="5">
        <f>VLOOKUP(B1114, pct_raw!$A$2:$AX$1800, 26, FALSE)</f>
        <v>0</v>
      </c>
      <c r="Q1114" s="5">
        <f>VLOOKUP(B1114, pct_raw!$A$2:$AX$1800, 27, FALSE)</f>
        <v>15</v>
      </c>
      <c r="R1114" s="5">
        <f>VLOOKUP(B1114, pct_raw!$A$2:$AX$1800, 28, FALSE)</f>
        <v>0</v>
      </c>
      <c r="S1114" s="5">
        <f>VLOOKUP(B1114, pct_raw!$A$2:$AX$1800, 29, FALSE)</f>
        <v>0</v>
      </c>
      <c r="T1114" s="5">
        <f>VLOOKUP(B1114, pct_raw!$A$2:$AX$1800, 30, FALSE)</f>
        <v>0</v>
      </c>
      <c r="U1114" s="5">
        <f>VLOOKUP(B1114, pct_raw!$A$2:$AX$1800, 31, FALSE)</f>
        <v>0</v>
      </c>
      <c r="V1114" s="5">
        <f>VLOOKUP(B1114, pct_raw!$A$2:$AX$1800, 32, FALSE)</f>
        <v>0</v>
      </c>
      <c r="W1114" s="5">
        <f>VLOOKUP(B1114, pct_raw!$A$2:$AX$1800, 33, FALSE)</f>
        <v>0</v>
      </c>
      <c r="X1114" s="5">
        <f>VLOOKUP(B1114, pct_raw!$A$2:$AX$1800, 34, FALSE)</f>
        <v>0</v>
      </c>
      <c r="Y1114" s="5">
        <f>VLOOKUP(B1114, pct_raw!$A$2:$AX$1800, 35, FALSE)</f>
        <v>0</v>
      </c>
      <c r="Z1114" s="5">
        <f>VLOOKUP(B1114, pct_raw!$A$2:$AX$1800, 36, FALSE)</f>
        <v>20</v>
      </c>
      <c r="AA1114" s="5">
        <f>VLOOKUP(B1114, pct_raw!$A$2:$AX$1800, 37, FALSE)</f>
        <v>25</v>
      </c>
      <c r="AB1114" s="5">
        <f>VLOOKUP(B1114, pct_raw!$A$2:$AX$1800, 38, FALSE)</f>
        <v>0.41499999999999998</v>
      </c>
      <c r="AC1114" s="5">
        <f>VLOOKUP(B1114, pct_raw!$A$2:$AX$1800, 39, FALSE)</f>
        <v>4</v>
      </c>
      <c r="AD1114" s="5">
        <f>VLOOKUP(B1114, pct_raw!$A$2:$AX$1800, 40, FALSE)</f>
        <v>0</v>
      </c>
      <c r="AE1114" s="5">
        <f>VLOOKUP(B1114, pct_raw!$A$2:$AX$1800, 41, FALSE)</f>
        <v>0</v>
      </c>
      <c r="AF1114" s="5">
        <f>VLOOKUP(B1114, pct_raw!$A$2:$AX$1800, 42, FALSE)</f>
        <v>2</v>
      </c>
      <c r="AG1114" s="5">
        <f>VLOOKUP(B1114, pct_raw!$A$2:$AX$1800, 43, FALSE)</f>
        <v>0</v>
      </c>
      <c r="AH1114" s="5">
        <f>VLOOKUP(B1114, pct_raw!$A$2:$AX$1800, 44, FALSE)</f>
        <v>0</v>
      </c>
      <c r="AI1114" s="5">
        <f>VLOOKUP(B1114, pct_raw!$A$2:$AX$1800, 45, FALSE)</f>
        <v>21</v>
      </c>
      <c r="AJ1114" s="5">
        <f>VLOOKUP(B1114, pct_raw!$A$2:$AX$1800, 46, FALSE)</f>
        <v>25</v>
      </c>
      <c r="AK1114" s="5">
        <f>VLOOKUP(B1114, pct_raw!$A$2:$AX$1800, 47, FALSE)</f>
        <v>0.41499999999999998</v>
      </c>
      <c r="AL1114" s="5">
        <f>VLOOKUP(B1114, pct_raw!$A$2:$AX$1800, 48, FALSE)</f>
        <v>4</v>
      </c>
      <c r="AM1114" s="5">
        <f>VLOOKUP(B1114, pct_raw!$A$2:$AX$1800, 49, FALSE)</f>
        <v>0</v>
      </c>
      <c r="AN1114" s="5">
        <f>VLOOKUP(B1114, pct_raw!$A$2:$AX$1800, 50, FALSE)</f>
        <v>0</v>
      </c>
    </row>
    <row r="1115" spans="1:40" x14ac:dyDescent="0.2">
      <c r="A1115" s="2" t="s">
        <v>835</v>
      </c>
      <c r="B1115" s="2" t="str">
        <f t="shared" si="17"/>
        <v>Nevada Township</v>
      </c>
      <c r="C1115" s="2" t="s">
        <v>835</v>
      </c>
      <c r="D1115" s="2" t="str">
        <f>VLOOKUP(B1115, pct_raw!$A$2:$AX$1800, 6, FALSE)</f>
        <v xml:space="preserve"> Nevada Township</v>
      </c>
      <c r="E1115" s="5">
        <f>VLOOKUP(B1115, pct_raw!$A$2:$AX$1800, 15, FALSE)</f>
        <v>3</v>
      </c>
      <c r="F1115" s="5">
        <f>VLOOKUP(B1115, pct_raw!$A$2:$AX$1800, 16, FALSE)</f>
        <v>0</v>
      </c>
      <c r="G1115" s="5">
        <f>VLOOKUP(B1115, pct_raw!$A$2:$AX$1800, 17, FALSE)</f>
        <v>0</v>
      </c>
      <c r="H1115">
        <f>VLOOKUP(B1115, pct_raw!$A$2:$AX$1800, 18, FALSE)</f>
        <v>0</v>
      </c>
      <c r="I1115" s="5">
        <f>VLOOKUP(B1115, pct_raw!$A$2:$AX$1800, 19, FALSE)</f>
        <v>0</v>
      </c>
      <c r="J1115">
        <f>VLOOKUP(B1115, pct_raw!$A$2:$AX$1800, 20, FALSE)</f>
        <v>0</v>
      </c>
      <c r="K1115" s="5">
        <f>VLOOKUP(B1115, pct_raw!$A$2:$AX$1800, 21, FALSE)</f>
        <v>13</v>
      </c>
      <c r="L1115" s="5">
        <f>VLOOKUP(B1115, pct_raw!$A$2:$AX$1800, 22, FALSE)</f>
        <v>22</v>
      </c>
      <c r="M1115" s="5">
        <f>VLOOKUP(B1115, pct_raw!$A$2:$AX$1800, 23, FALSE)</f>
        <v>0.41499999999999998</v>
      </c>
      <c r="N1115" s="5">
        <f>VLOOKUP(B1115, pct_raw!$A$2:$AX$1800, 24, FALSE)</f>
        <v>3</v>
      </c>
      <c r="O1115" s="5">
        <f>VLOOKUP(B1115, pct_raw!$A$2:$AX$1800, 25, FALSE)</f>
        <v>0</v>
      </c>
      <c r="P1115" s="5">
        <f>VLOOKUP(B1115, pct_raw!$A$2:$AX$1800, 26, FALSE)</f>
        <v>0</v>
      </c>
      <c r="Q1115" s="5">
        <f>VLOOKUP(B1115, pct_raw!$A$2:$AX$1800, 27, FALSE)</f>
        <v>7</v>
      </c>
      <c r="R1115" s="5">
        <f>VLOOKUP(B1115, pct_raw!$A$2:$AX$1800, 28, FALSE)</f>
        <v>0</v>
      </c>
      <c r="S1115" s="5">
        <f>VLOOKUP(B1115, pct_raw!$A$2:$AX$1800, 29, FALSE)</f>
        <v>0</v>
      </c>
      <c r="T1115" s="5">
        <f>VLOOKUP(B1115, pct_raw!$A$2:$AX$1800, 30, FALSE)</f>
        <v>0</v>
      </c>
      <c r="U1115" s="5">
        <f>VLOOKUP(B1115, pct_raw!$A$2:$AX$1800, 31, FALSE)</f>
        <v>0</v>
      </c>
      <c r="V1115" s="5">
        <f>VLOOKUP(B1115, pct_raw!$A$2:$AX$1800, 32, FALSE)</f>
        <v>0</v>
      </c>
      <c r="W1115" s="5">
        <f>VLOOKUP(B1115, pct_raw!$A$2:$AX$1800, 33, FALSE)</f>
        <v>0</v>
      </c>
      <c r="X1115" s="5">
        <f>VLOOKUP(B1115, pct_raw!$A$2:$AX$1800, 34, FALSE)</f>
        <v>0</v>
      </c>
      <c r="Y1115" s="5">
        <f>VLOOKUP(B1115, pct_raw!$A$2:$AX$1800, 35, FALSE)</f>
        <v>0</v>
      </c>
      <c r="Z1115" s="5">
        <f>VLOOKUP(B1115, pct_raw!$A$2:$AX$1800, 36, FALSE)</f>
        <v>5</v>
      </c>
      <c r="AA1115" s="5">
        <f>VLOOKUP(B1115, pct_raw!$A$2:$AX$1800, 37, FALSE)</f>
        <v>8</v>
      </c>
      <c r="AB1115" s="5">
        <f>VLOOKUP(B1115, pct_raw!$A$2:$AX$1800, 38, FALSE)</f>
        <v>0</v>
      </c>
      <c r="AC1115" s="5">
        <f>VLOOKUP(B1115, pct_raw!$A$2:$AX$1800, 39, FALSE)</f>
        <v>0</v>
      </c>
      <c r="AD1115" s="5">
        <f>VLOOKUP(B1115, pct_raw!$A$2:$AX$1800, 40, FALSE)</f>
        <v>0</v>
      </c>
      <c r="AE1115" s="5">
        <f>VLOOKUP(B1115, pct_raw!$A$2:$AX$1800, 41, FALSE)</f>
        <v>0</v>
      </c>
      <c r="AF1115" s="5">
        <f>VLOOKUP(B1115, pct_raw!$A$2:$AX$1800, 42, FALSE)</f>
        <v>0</v>
      </c>
      <c r="AG1115" s="5">
        <f>VLOOKUP(B1115, pct_raw!$A$2:$AX$1800, 43, FALSE)</f>
        <v>0</v>
      </c>
      <c r="AH1115" s="5">
        <f>VLOOKUP(B1115, pct_raw!$A$2:$AX$1800, 44, FALSE)</f>
        <v>0</v>
      </c>
      <c r="AI1115" s="5">
        <f>VLOOKUP(B1115, pct_raw!$A$2:$AX$1800, 45, FALSE)</f>
        <v>11</v>
      </c>
      <c r="AJ1115" s="5">
        <f>VLOOKUP(B1115, pct_raw!$A$2:$AX$1800, 46, FALSE)</f>
        <v>13</v>
      </c>
      <c r="AK1115" s="5">
        <f>VLOOKUP(B1115, pct_raw!$A$2:$AX$1800, 47, FALSE)</f>
        <v>0</v>
      </c>
      <c r="AL1115" s="5">
        <f>VLOOKUP(B1115, pct_raw!$A$2:$AX$1800, 48, FALSE)</f>
        <v>1</v>
      </c>
      <c r="AM1115" s="5">
        <f>VLOOKUP(B1115, pct_raw!$A$2:$AX$1800, 49, FALSE)</f>
        <v>0</v>
      </c>
      <c r="AN1115" s="5">
        <f>VLOOKUP(B1115, pct_raw!$A$2:$AX$1800, 50, FALSE)</f>
        <v>0</v>
      </c>
    </row>
    <row r="1116" spans="1:40" x14ac:dyDescent="0.2">
      <c r="A1116" s="2" t="s">
        <v>837</v>
      </c>
      <c r="B1116" s="2" t="str">
        <f t="shared" si="17"/>
        <v>New Albany Twp Colo</v>
      </c>
      <c r="C1116" s="2" t="s">
        <v>4784</v>
      </c>
      <c r="D1116" s="2" t="str">
        <f>VLOOKUP(B1116, pct_raw!$A$2:$AX$1800, 6, FALSE)</f>
        <v xml:space="preserve"> New Albany Twp Colo</v>
      </c>
      <c r="E1116" s="5">
        <f>VLOOKUP(B1116, pct_raw!$A$2:$AX$1800, 15, FALSE)</f>
        <v>7</v>
      </c>
      <c r="F1116" s="5">
        <f>VLOOKUP(B1116, pct_raw!$A$2:$AX$1800, 16, FALSE)</f>
        <v>8</v>
      </c>
      <c r="G1116" s="5">
        <f>VLOOKUP(B1116, pct_raw!$A$2:$AX$1800, 17, FALSE)</f>
        <v>0</v>
      </c>
      <c r="H1116">
        <f>VLOOKUP(B1116, pct_raw!$A$2:$AX$1800, 18, FALSE)</f>
        <v>0</v>
      </c>
      <c r="I1116" s="5">
        <f>VLOOKUP(B1116, pct_raw!$A$2:$AX$1800, 19, FALSE)</f>
        <v>0</v>
      </c>
      <c r="J1116">
        <f>VLOOKUP(B1116, pct_raw!$A$2:$AX$1800, 20, FALSE)</f>
        <v>0</v>
      </c>
      <c r="K1116" s="5">
        <f>VLOOKUP(B1116, pct_raw!$A$2:$AX$1800, 21, FALSE)</f>
        <v>7</v>
      </c>
      <c r="L1116" s="5">
        <f>VLOOKUP(B1116, pct_raw!$A$2:$AX$1800, 22, FALSE)</f>
        <v>12</v>
      </c>
      <c r="M1116" s="5">
        <f>VLOOKUP(B1116, pct_raw!$A$2:$AX$1800, 23, FALSE)</f>
        <v>0.41499999999999998</v>
      </c>
      <c r="N1116" s="5">
        <f>VLOOKUP(B1116, pct_raw!$A$2:$AX$1800, 24, FALSE)</f>
        <v>0</v>
      </c>
      <c r="O1116" s="5">
        <f>VLOOKUP(B1116, pct_raw!$A$2:$AX$1800, 25, FALSE)</f>
        <v>0</v>
      </c>
      <c r="P1116" s="5">
        <f>VLOOKUP(B1116, pct_raw!$A$2:$AX$1800, 26, FALSE)</f>
        <v>0</v>
      </c>
      <c r="Q1116" s="5">
        <f>VLOOKUP(B1116, pct_raw!$A$2:$AX$1800, 27, FALSE)</f>
        <v>5</v>
      </c>
      <c r="R1116" s="5">
        <f>VLOOKUP(B1116, pct_raw!$A$2:$AX$1800, 28, FALSE)</f>
        <v>0</v>
      </c>
      <c r="S1116" s="5">
        <f>VLOOKUP(B1116, pct_raw!$A$2:$AX$1800, 29, FALSE)</f>
        <v>0</v>
      </c>
      <c r="T1116" s="5">
        <f>VLOOKUP(B1116, pct_raw!$A$2:$AX$1800, 30, FALSE)</f>
        <v>0</v>
      </c>
      <c r="U1116" s="5">
        <f>VLOOKUP(B1116, pct_raw!$A$2:$AX$1800, 31, FALSE)</f>
        <v>0</v>
      </c>
      <c r="V1116" s="5">
        <f>VLOOKUP(B1116, pct_raw!$A$2:$AX$1800, 32, FALSE)</f>
        <v>0</v>
      </c>
      <c r="W1116" s="5">
        <f>VLOOKUP(B1116, pct_raw!$A$2:$AX$1800, 33, FALSE)</f>
        <v>0</v>
      </c>
      <c r="X1116" s="5">
        <f>VLOOKUP(B1116, pct_raw!$A$2:$AX$1800, 34, FALSE)</f>
        <v>0</v>
      </c>
      <c r="Y1116" s="5">
        <f>VLOOKUP(B1116, pct_raw!$A$2:$AX$1800, 35, FALSE)</f>
        <v>0</v>
      </c>
      <c r="Z1116" s="5">
        <f>VLOOKUP(B1116, pct_raw!$A$2:$AX$1800, 36, FALSE)</f>
        <v>7</v>
      </c>
      <c r="AA1116" s="5">
        <f>VLOOKUP(B1116, pct_raw!$A$2:$AX$1800, 37, FALSE)</f>
        <v>0</v>
      </c>
      <c r="AB1116" s="5">
        <f>VLOOKUP(B1116, pct_raw!$A$2:$AX$1800, 38, FALSE)</f>
        <v>0</v>
      </c>
      <c r="AC1116" s="5">
        <f>VLOOKUP(B1116, pct_raw!$A$2:$AX$1800, 39, FALSE)</f>
        <v>0</v>
      </c>
      <c r="AD1116" s="5">
        <f>VLOOKUP(B1116, pct_raw!$A$2:$AX$1800, 40, FALSE)</f>
        <v>0</v>
      </c>
      <c r="AE1116" s="5">
        <f>VLOOKUP(B1116, pct_raw!$A$2:$AX$1800, 41, FALSE)</f>
        <v>0</v>
      </c>
      <c r="AF1116" s="5">
        <f>VLOOKUP(B1116, pct_raw!$A$2:$AX$1800, 42, FALSE)</f>
        <v>0</v>
      </c>
      <c r="AG1116" s="5">
        <f>VLOOKUP(B1116, pct_raw!$A$2:$AX$1800, 43, FALSE)</f>
        <v>0</v>
      </c>
      <c r="AH1116" s="5">
        <f>VLOOKUP(B1116, pct_raw!$A$2:$AX$1800, 44, FALSE)</f>
        <v>0</v>
      </c>
      <c r="AI1116" s="5">
        <f>VLOOKUP(B1116, pct_raw!$A$2:$AX$1800, 45, FALSE)</f>
        <v>11</v>
      </c>
      <c r="AJ1116" s="5">
        <f>VLOOKUP(B1116, pct_raw!$A$2:$AX$1800, 46, FALSE)</f>
        <v>17</v>
      </c>
      <c r="AK1116" s="5">
        <f>VLOOKUP(B1116, pct_raw!$A$2:$AX$1800, 47, FALSE)</f>
        <v>0.41499999999999998</v>
      </c>
      <c r="AL1116" s="5">
        <f>VLOOKUP(B1116, pct_raw!$A$2:$AX$1800, 48, FALSE)</f>
        <v>0</v>
      </c>
      <c r="AM1116" s="5">
        <f>VLOOKUP(B1116, pct_raw!$A$2:$AX$1800, 49, FALSE)</f>
        <v>0</v>
      </c>
      <c r="AN1116" s="5">
        <f>VLOOKUP(B1116, pct_raw!$A$2:$AX$1800, 50, FALSE)</f>
        <v>0</v>
      </c>
    </row>
    <row r="1117" spans="1:40" x14ac:dyDescent="0.2">
      <c r="A1117" s="2" t="s">
        <v>474</v>
      </c>
      <c r="B1117" s="2" t="str">
        <f t="shared" si="17"/>
        <v>New Hampton Rural</v>
      </c>
      <c r="C1117" s="2" t="s">
        <v>474</v>
      </c>
      <c r="D1117" s="2" t="str">
        <f>VLOOKUP(B1117, pct_raw!$A$2:$AX$1800, 6, FALSE)</f>
        <v xml:space="preserve"> New Hampton Rural</v>
      </c>
      <c r="E1117" s="5">
        <f>VLOOKUP(B1117, pct_raw!$A$2:$AX$1800, 15, FALSE)</f>
        <v>4</v>
      </c>
      <c r="F1117" s="5">
        <f>VLOOKUP(B1117, pct_raw!$A$2:$AX$1800, 16, FALSE)</f>
        <v>4</v>
      </c>
      <c r="G1117" s="5">
        <f>VLOOKUP(B1117, pct_raw!$A$2:$AX$1800, 17, FALSE)</f>
        <v>7.0000000000000007E-2</v>
      </c>
      <c r="H1117">
        <f>VLOOKUP(B1117, pct_raw!$A$2:$AX$1800, 18, FALSE)</f>
        <v>0</v>
      </c>
      <c r="I1117" s="5">
        <f>VLOOKUP(B1117, pct_raw!$A$2:$AX$1800, 19, FALSE)</f>
        <v>0</v>
      </c>
      <c r="J1117">
        <f>VLOOKUP(B1117, pct_raw!$A$2:$AX$1800, 20, FALSE)</f>
        <v>0</v>
      </c>
      <c r="K1117" s="5">
        <f>VLOOKUP(B1117, pct_raw!$A$2:$AX$1800, 21, FALSE)</f>
        <v>5</v>
      </c>
      <c r="L1117" s="5">
        <f>VLOOKUP(B1117, pct_raw!$A$2:$AX$1800, 22, FALSE)</f>
        <v>7</v>
      </c>
      <c r="M1117" s="5">
        <f>VLOOKUP(B1117, pct_raw!$A$2:$AX$1800, 23, FALSE)</f>
        <v>0.14000000000000001</v>
      </c>
      <c r="N1117" s="5">
        <f>VLOOKUP(B1117, pct_raw!$A$2:$AX$1800, 24, FALSE)</f>
        <v>0</v>
      </c>
      <c r="O1117" s="5">
        <f>VLOOKUP(B1117, pct_raw!$A$2:$AX$1800, 25, FALSE)</f>
        <v>0</v>
      </c>
      <c r="P1117" s="5">
        <f>VLOOKUP(B1117, pct_raw!$A$2:$AX$1800, 26, FALSE)</f>
        <v>0</v>
      </c>
      <c r="Q1117" s="5">
        <f>VLOOKUP(B1117, pct_raw!$A$2:$AX$1800, 27, FALSE)</f>
        <v>4</v>
      </c>
      <c r="R1117" s="5">
        <f>VLOOKUP(B1117, pct_raw!$A$2:$AX$1800, 28, FALSE)</f>
        <v>4</v>
      </c>
      <c r="S1117" s="5">
        <f>VLOOKUP(B1117, pct_raw!$A$2:$AX$1800, 29, FALSE)</f>
        <v>7.0000000000000007E-2</v>
      </c>
      <c r="T1117" s="5">
        <f>VLOOKUP(B1117, pct_raw!$A$2:$AX$1800, 30, FALSE)</f>
        <v>0</v>
      </c>
      <c r="U1117" s="5">
        <f>VLOOKUP(B1117, pct_raw!$A$2:$AX$1800, 31, FALSE)</f>
        <v>0</v>
      </c>
      <c r="V1117" s="5">
        <f>VLOOKUP(B1117, pct_raw!$A$2:$AX$1800, 32, FALSE)</f>
        <v>0</v>
      </c>
      <c r="W1117" s="5">
        <f>VLOOKUP(B1117, pct_raw!$A$2:$AX$1800, 33, FALSE)</f>
        <v>0</v>
      </c>
      <c r="X1117" s="5">
        <f>VLOOKUP(B1117, pct_raw!$A$2:$AX$1800, 34, FALSE)</f>
        <v>0</v>
      </c>
      <c r="Y1117" s="5">
        <f>VLOOKUP(B1117, pct_raw!$A$2:$AX$1800, 35, FALSE)</f>
        <v>0</v>
      </c>
      <c r="Z1117" s="5">
        <f>VLOOKUP(B1117, pct_raw!$A$2:$AX$1800, 36, FALSE)</f>
        <v>3</v>
      </c>
      <c r="AA1117" s="5">
        <f>VLOOKUP(B1117, pct_raw!$A$2:$AX$1800, 37, FALSE)</f>
        <v>3</v>
      </c>
      <c r="AB1117" s="5">
        <f>VLOOKUP(B1117, pct_raw!$A$2:$AX$1800, 38, FALSE)</f>
        <v>7.0000000000000007E-2</v>
      </c>
      <c r="AC1117" s="5">
        <f>VLOOKUP(B1117, pct_raw!$A$2:$AX$1800, 39, FALSE)</f>
        <v>2</v>
      </c>
      <c r="AD1117" s="5">
        <f>VLOOKUP(B1117, pct_raw!$A$2:$AX$1800, 40, FALSE)</f>
        <v>0</v>
      </c>
      <c r="AE1117" s="5">
        <f>VLOOKUP(B1117, pct_raw!$A$2:$AX$1800, 41, FALSE)</f>
        <v>0</v>
      </c>
      <c r="AF1117" s="5">
        <f>VLOOKUP(B1117, pct_raw!$A$2:$AX$1800, 42, FALSE)</f>
        <v>0</v>
      </c>
      <c r="AG1117" s="5">
        <f>VLOOKUP(B1117, pct_raw!$A$2:$AX$1800, 43, FALSE)</f>
        <v>0</v>
      </c>
      <c r="AH1117" s="5">
        <f>VLOOKUP(B1117, pct_raw!$A$2:$AX$1800, 44, FALSE)</f>
        <v>0</v>
      </c>
      <c r="AI1117" s="5">
        <f>VLOOKUP(B1117, pct_raw!$A$2:$AX$1800, 45, FALSE)</f>
        <v>0</v>
      </c>
      <c r="AJ1117" s="5">
        <f>VLOOKUP(B1117, pct_raw!$A$2:$AX$1800, 46, FALSE)</f>
        <v>0</v>
      </c>
      <c r="AK1117" s="5">
        <f>VLOOKUP(B1117, pct_raw!$A$2:$AX$1800, 47, FALSE)</f>
        <v>0</v>
      </c>
      <c r="AL1117" s="5">
        <f>VLOOKUP(B1117, pct_raw!$A$2:$AX$1800, 48, FALSE)</f>
        <v>0</v>
      </c>
      <c r="AM1117" s="5">
        <f>VLOOKUP(B1117, pct_raw!$A$2:$AX$1800, 49, FALSE)</f>
        <v>0</v>
      </c>
      <c r="AN1117" s="5">
        <f>VLOOKUP(B1117, pct_raw!$A$2:$AX$1800, 50, FALSE)</f>
        <v>0</v>
      </c>
    </row>
    <row r="1118" spans="1:40" x14ac:dyDescent="0.2">
      <c r="A1118" s="2" t="s">
        <v>342</v>
      </c>
      <c r="B1118" s="2" t="str">
        <f t="shared" si="17"/>
        <v>New Oregon</v>
      </c>
      <c r="C1118" s="2" t="s">
        <v>342</v>
      </c>
      <c r="D1118" s="2" t="str">
        <f>VLOOKUP(B1118, pct_raw!$A$2:$AX$1800, 6, FALSE)</f>
        <v xml:space="preserve"> New Oregon</v>
      </c>
      <c r="E1118" s="5">
        <f>VLOOKUP(B1118, pct_raw!$A$2:$AX$1800, 15, FALSE)</f>
        <v>1</v>
      </c>
      <c r="F1118" s="5">
        <f>VLOOKUP(B1118, pct_raw!$A$2:$AX$1800, 16, FALSE)</f>
        <v>0</v>
      </c>
      <c r="G1118" s="5">
        <f>VLOOKUP(B1118, pct_raw!$A$2:$AX$1800, 17, FALSE)</f>
        <v>0</v>
      </c>
      <c r="H1118">
        <f>VLOOKUP(B1118, pct_raw!$A$2:$AX$1800, 18, FALSE)</f>
        <v>0</v>
      </c>
      <c r="I1118" s="5">
        <f>VLOOKUP(B1118, pct_raw!$A$2:$AX$1800, 19, FALSE)</f>
        <v>0</v>
      </c>
      <c r="J1118">
        <f>VLOOKUP(B1118, pct_raw!$A$2:$AX$1800, 20, FALSE)</f>
        <v>0</v>
      </c>
      <c r="K1118" s="5">
        <f>VLOOKUP(B1118, pct_raw!$A$2:$AX$1800, 21, FALSE)</f>
        <v>4</v>
      </c>
      <c r="L1118" s="5">
        <f>VLOOKUP(B1118, pct_raw!$A$2:$AX$1800, 22, FALSE)</f>
        <v>5</v>
      </c>
      <c r="M1118" s="5">
        <f>VLOOKUP(B1118, pct_raw!$A$2:$AX$1800, 23, FALSE)</f>
        <v>0.1429</v>
      </c>
      <c r="N1118" s="5">
        <f>VLOOKUP(B1118, pct_raw!$A$2:$AX$1800, 24, FALSE)</f>
        <v>0</v>
      </c>
      <c r="O1118" s="5">
        <f>VLOOKUP(B1118, pct_raw!$A$2:$AX$1800, 25, FALSE)</f>
        <v>0</v>
      </c>
      <c r="P1118" s="5">
        <f>VLOOKUP(B1118, pct_raw!$A$2:$AX$1800, 26, FALSE)</f>
        <v>0</v>
      </c>
      <c r="Q1118" s="5">
        <f>VLOOKUP(B1118, pct_raw!$A$2:$AX$1800, 27, FALSE)</f>
        <v>6</v>
      </c>
      <c r="R1118" s="5">
        <f>VLOOKUP(B1118, pct_raw!$A$2:$AX$1800, 28, FALSE)</f>
        <v>10</v>
      </c>
      <c r="S1118" s="5">
        <f>VLOOKUP(B1118, pct_raw!$A$2:$AX$1800, 29, FALSE)</f>
        <v>0.28570000000000001</v>
      </c>
      <c r="T1118" s="5">
        <f>VLOOKUP(B1118, pct_raw!$A$2:$AX$1800, 30, FALSE)</f>
        <v>0</v>
      </c>
      <c r="U1118" s="5">
        <f>VLOOKUP(B1118, pct_raw!$A$2:$AX$1800, 31, FALSE)</f>
        <v>0</v>
      </c>
      <c r="V1118" s="5">
        <f>VLOOKUP(B1118, pct_raw!$A$2:$AX$1800, 32, FALSE)</f>
        <v>0</v>
      </c>
      <c r="W1118" s="5">
        <f>VLOOKUP(B1118, pct_raw!$A$2:$AX$1800, 33, FALSE)</f>
        <v>0</v>
      </c>
      <c r="X1118" s="5">
        <f>VLOOKUP(B1118, pct_raw!$A$2:$AX$1800, 34, FALSE)</f>
        <v>0</v>
      </c>
      <c r="Y1118" s="5">
        <f>VLOOKUP(B1118, pct_raw!$A$2:$AX$1800, 35, FALSE)</f>
        <v>0</v>
      </c>
      <c r="Z1118" s="5">
        <f>VLOOKUP(B1118, pct_raw!$A$2:$AX$1800, 36, FALSE)</f>
        <v>0</v>
      </c>
      <c r="AA1118" s="5">
        <f>VLOOKUP(B1118, pct_raw!$A$2:$AX$1800, 37, FALSE)</f>
        <v>0</v>
      </c>
      <c r="AB1118" s="5">
        <f>VLOOKUP(B1118, pct_raw!$A$2:$AX$1800, 38, FALSE)</f>
        <v>0</v>
      </c>
      <c r="AC1118" s="5">
        <f>VLOOKUP(B1118, pct_raw!$A$2:$AX$1800, 39, FALSE)</f>
        <v>0</v>
      </c>
      <c r="AD1118" s="5">
        <f>VLOOKUP(B1118, pct_raw!$A$2:$AX$1800, 40, FALSE)</f>
        <v>0</v>
      </c>
      <c r="AE1118" s="5">
        <f>VLOOKUP(B1118, pct_raw!$A$2:$AX$1800, 41, FALSE)</f>
        <v>0</v>
      </c>
      <c r="AF1118" s="5">
        <f>VLOOKUP(B1118, pct_raw!$A$2:$AX$1800, 42, FALSE)</f>
        <v>0</v>
      </c>
      <c r="AG1118" s="5">
        <f>VLOOKUP(B1118, pct_raw!$A$2:$AX$1800, 43, FALSE)</f>
        <v>0</v>
      </c>
      <c r="AH1118" s="5">
        <f>VLOOKUP(B1118, pct_raw!$A$2:$AX$1800, 44, FALSE)</f>
        <v>0</v>
      </c>
      <c r="AI1118" s="5">
        <f>VLOOKUP(B1118, pct_raw!$A$2:$AX$1800, 45, FALSE)</f>
        <v>2</v>
      </c>
      <c r="AJ1118" s="5">
        <f>VLOOKUP(B1118, pct_raw!$A$2:$AX$1800, 46, FALSE)</f>
        <v>0</v>
      </c>
      <c r="AK1118" s="5">
        <f>VLOOKUP(B1118, pct_raw!$A$2:$AX$1800, 47, FALSE)</f>
        <v>0</v>
      </c>
      <c r="AL1118" s="5">
        <f>VLOOKUP(B1118, pct_raw!$A$2:$AX$1800, 48, FALSE)</f>
        <v>2</v>
      </c>
      <c r="AM1118" s="5">
        <f>VLOOKUP(B1118, pct_raw!$A$2:$AX$1800, 49, FALSE)</f>
        <v>0</v>
      </c>
      <c r="AN1118" s="5">
        <f>VLOOKUP(B1118, pct_raw!$A$2:$AX$1800, 50, FALSE)</f>
        <v>0</v>
      </c>
    </row>
    <row r="1119" spans="1:40" x14ac:dyDescent="0.2">
      <c r="A1119" s="2" t="s">
        <v>78</v>
      </c>
      <c r="B1119" s="2" t="str">
        <f t="shared" si="17"/>
        <v>Newark</v>
      </c>
      <c r="C1119" s="2" t="s">
        <v>78</v>
      </c>
      <c r="D1119" s="2" t="str">
        <f>VLOOKUP(B1119, pct_raw!$A$2:$AX$1800, 6, FALSE)</f>
        <v xml:space="preserve"> Newark</v>
      </c>
      <c r="E1119" s="5">
        <f>VLOOKUP(B1119, pct_raw!$A$2:$AX$1800, 15, FALSE)</f>
        <v>1</v>
      </c>
      <c r="F1119" s="5">
        <f>VLOOKUP(B1119, pct_raw!$A$2:$AX$1800, 16, FALSE)</f>
        <v>0</v>
      </c>
      <c r="G1119" s="5">
        <f>VLOOKUP(B1119, pct_raw!$A$2:$AX$1800, 17, FALSE)</f>
        <v>0</v>
      </c>
      <c r="H1119">
        <f>VLOOKUP(B1119, pct_raw!$A$2:$AX$1800, 18, FALSE)</f>
        <v>0</v>
      </c>
      <c r="I1119" s="5">
        <f>VLOOKUP(B1119, pct_raw!$A$2:$AX$1800, 19, FALSE)</f>
        <v>0</v>
      </c>
      <c r="J1119">
        <f>VLOOKUP(B1119, pct_raw!$A$2:$AX$1800, 20, FALSE)</f>
        <v>0</v>
      </c>
      <c r="K1119" s="5">
        <f>VLOOKUP(B1119, pct_raw!$A$2:$AX$1800, 21, FALSE)</f>
        <v>4</v>
      </c>
      <c r="L1119" s="5">
        <f>VLOOKUP(B1119, pct_raw!$A$2:$AX$1800, 22, FALSE)</f>
        <v>4</v>
      </c>
      <c r="M1119" s="5">
        <f>VLOOKUP(B1119, pct_raw!$A$2:$AX$1800, 23, FALSE)</f>
        <v>8.3299999999999999E-2</v>
      </c>
      <c r="N1119" s="5">
        <f>VLOOKUP(B1119, pct_raw!$A$2:$AX$1800, 24, FALSE)</f>
        <v>0</v>
      </c>
      <c r="O1119" s="5">
        <f>VLOOKUP(B1119, pct_raw!$A$2:$AX$1800, 25, FALSE)</f>
        <v>0</v>
      </c>
      <c r="P1119" s="5">
        <f>VLOOKUP(B1119, pct_raw!$A$2:$AX$1800, 26, FALSE)</f>
        <v>0</v>
      </c>
      <c r="Q1119" s="5">
        <f>VLOOKUP(B1119, pct_raw!$A$2:$AX$1800, 27, FALSE)</f>
        <v>1</v>
      </c>
      <c r="R1119" s="5">
        <f>VLOOKUP(B1119, pct_raw!$A$2:$AX$1800, 28, FALSE)</f>
        <v>0</v>
      </c>
      <c r="S1119" s="5">
        <f>VLOOKUP(B1119, pct_raw!$A$2:$AX$1800, 29, FALSE)</f>
        <v>0</v>
      </c>
      <c r="T1119" s="5">
        <f>VLOOKUP(B1119, pct_raw!$A$2:$AX$1800, 30, FALSE)</f>
        <v>0</v>
      </c>
      <c r="U1119" s="5">
        <f>VLOOKUP(B1119, pct_raw!$A$2:$AX$1800, 31, FALSE)</f>
        <v>0</v>
      </c>
      <c r="V1119" s="5">
        <f>VLOOKUP(B1119, pct_raw!$A$2:$AX$1800, 32, FALSE)</f>
        <v>0</v>
      </c>
      <c r="W1119" s="5">
        <f>VLOOKUP(B1119, pct_raw!$A$2:$AX$1800, 33, FALSE)</f>
        <v>0</v>
      </c>
      <c r="X1119" s="5">
        <f>VLOOKUP(B1119, pct_raw!$A$2:$AX$1800, 34, FALSE)</f>
        <v>0</v>
      </c>
      <c r="Y1119" s="5">
        <f>VLOOKUP(B1119, pct_raw!$A$2:$AX$1800, 35, FALSE)</f>
        <v>0</v>
      </c>
      <c r="Z1119" s="5">
        <f>VLOOKUP(B1119, pct_raw!$A$2:$AX$1800, 36, FALSE)</f>
        <v>0</v>
      </c>
      <c r="AA1119" s="5">
        <f>VLOOKUP(B1119, pct_raw!$A$2:$AX$1800, 37, FALSE)</f>
        <v>0</v>
      </c>
      <c r="AB1119" s="5">
        <f>VLOOKUP(B1119, pct_raw!$A$2:$AX$1800, 38, FALSE)</f>
        <v>0</v>
      </c>
      <c r="AC1119" s="5">
        <f>VLOOKUP(B1119, pct_raw!$A$2:$AX$1800, 39, FALSE)</f>
        <v>0</v>
      </c>
      <c r="AD1119" s="5">
        <f>VLOOKUP(B1119, pct_raw!$A$2:$AX$1800, 40, FALSE)</f>
        <v>0</v>
      </c>
      <c r="AE1119" s="5">
        <f>VLOOKUP(B1119, pct_raw!$A$2:$AX$1800, 41, FALSE)</f>
        <v>0</v>
      </c>
      <c r="AF1119" s="5">
        <f>VLOOKUP(B1119, pct_raw!$A$2:$AX$1800, 42, FALSE)</f>
        <v>0</v>
      </c>
      <c r="AG1119" s="5">
        <f>VLOOKUP(B1119, pct_raw!$A$2:$AX$1800, 43, FALSE)</f>
        <v>0</v>
      </c>
      <c r="AH1119" s="5">
        <f>VLOOKUP(B1119, pct_raw!$A$2:$AX$1800, 44, FALSE)</f>
        <v>0</v>
      </c>
      <c r="AI1119" s="5">
        <f>VLOOKUP(B1119, pct_raw!$A$2:$AX$1800, 45, FALSE)</f>
        <v>0</v>
      </c>
      <c r="AJ1119" s="5">
        <f>VLOOKUP(B1119, pct_raw!$A$2:$AX$1800, 46, FALSE)</f>
        <v>2</v>
      </c>
      <c r="AK1119" s="5">
        <f>VLOOKUP(B1119, pct_raw!$A$2:$AX$1800, 47, FALSE)</f>
        <v>8.3299999999999999E-2</v>
      </c>
      <c r="AL1119" s="5">
        <f>VLOOKUP(B1119, pct_raw!$A$2:$AX$1800, 48, FALSE)</f>
        <v>0</v>
      </c>
      <c r="AM1119" s="5">
        <f>VLOOKUP(B1119, pct_raw!$A$2:$AX$1800, 49, FALSE)</f>
        <v>0</v>
      </c>
      <c r="AN1119" s="5">
        <f>VLOOKUP(B1119, pct_raw!$A$2:$AX$1800, 50, FALSE)</f>
        <v>0</v>
      </c>
    </row>
    <row r="1120" spans="1:40" x14ac:dyDescent="0.2">
      <c r="A1120" s="2" t="s">
        <v>1491</v>
      </c>
      <c r="B1120" s="2" t="str">
        <f t="shared" si="17"/>
        <v>Newell Newell Providence</v>
      </c>
      <c r="C1120" s="2" t="s">
        <v>1491</v>
      </c>
      <c r="D1120" s="2" t="str">
        <f>VLOOKUP(B1120, pct_raw!$A$2:$AX$1800, 6, FALSE)</f>
        <v xml:space="preserve"> NEWELL NEWELL PROVIDENCE</v>
      </c>
      <c r="E1120" s="5">
        <f>VLOOKUP(B1120, pct_raw!$A$2:$AX$1800, 15, FALSE)</f>
        <v>4</v>
      </c>
      <c r="F1120" s="5">
        <f>VLOOKUP(B1120, pct_raw!$A$2:$AX$1800, 16, FALSE)</f>
        <v>0</v>
      </c>
      <c r="G1120" s="5">
        <f>VLOOKUP(B1120, pct_raw!$A$2:$AX$1800, 17, FALSE)</f>
        <v>0</v>
      </c>
      <c r="H1120">
        <f>VLOOKUP(B1120, pct_raw!$A$2:$AX$1800, 18, FALSE)</f>
        <v>0</v>
      </c>
      <c r="I1120" s="5">
        <f>VLOOKUP(B1120, pct_raw!$A$2:$AX$1800, 19, FALSE)</f>
        <v>0</v>
      </c>
      <c r="J1120">
        <f>VLOOKUP(B1120, pct_raw!$A$2:$AX$1800, 20, FALSE)</f>
        <v>0</v>
      </c>
      <c r="K1120" s="5">
        <f>VLOOKUP(B1120, pct_raw!$A$2:$AX$1800, 21, FALSE)</f>
        <v>4</v>
      </c>
      <c r="L1120" s="5">
        <f>VLOOKUP(B1120, pct_raw!$A$2:$AX$1800, 22, FALSE)</f>
        <v>10</v>
      </c>
      <c r="M1120" s="5">
        <f>VLOOKUP(B1120, pct_raw!$A$2:$AX$1800, 23, FALSE)</f>
        <v>0.2</v>
      </c>
      <c r="N1120" s="5">
        <f>VLOOKUP(B1120, pct_raw!$A$2:$AX$1800, 24, FALSE)</f>
        <v>0</v>
      </c>
      <c r="O1120" s="5">
        <f>VLOOKUP(B1120, pct_raw!$A$2:$AX$1800, 25, FALSE)</f>
        <v>0</v>
      </c>
      <c r="P1120" s="5">
        <f>VLOOKUP(B1120, pct_raw!$A$2:$AX$1800, 26, FALSE)</f>
        <v>0</v>
      </c>
      <c r="Q1120" s="5">
        <f>VLOOKUP(B1120, pct_raw!$A$2:$AX$1800, 27, FALSE)</f>
        <v>5</v>
      </c>
      <c r="R1120" s="5">
        <f>VLOOKUP(B1120, pct_raw!$A$2:$AX$1800, 28, FALSE)</f>
        <v>0</v>
      </c>
      <c r="S1120" s="5">
        <f>VLOOKUP(B1120, pct_raw!$A$2:$AX$1800, 29, FALSE)</f>
        <v>0</v>
      </c>
      <c r="T1120" s="5">
        <f>VLOOKUP(B1120, pct_raw!$A$2:$AX$1800, 30, FALSE)</f>
        <v>0</v>
      </c>
      <c r="U1120" s="5">
        <f>VLOOKUP(B1120, pct_raw!$A$2:$AX$1800, 31, FALSE)</f>
        <v>0</v>
      </c>
      <c r="V1120" s="5">
        <f>VLOOKUP(B1120, pct_raw!$A$2:$AX$1800, 32, FALSE)</f>
        <v>0</v>
      </c>
      <c r="W1120" s="5">
        <f>VLOOKUP(B1120, pct_raw!$A$2:$AX$1800, 33, FALSE)</f>
        <v>0</v>
      </c>
      <c r="X1120" s="5">
        <f>VLOOKUP(B1120, pct_raw!$A$2:$AX$1800, 34, FALSE)</f>
        <v>0</v>
      </c>
      <c r="Y1120" s="5">
        <f>VLOOKUP(B1120, pct_raw!$A$2:$AX$1800, 35, FALSE)</f>
        <v>0</v>
      </c>
      <c r="Z1120" s="5">
        <f>VLOOKUP(B1120, pct_raw!$A$2:$AX$1800, 36, FALSE)</f>
        <v>9</v>
      </c>
      <c r="AA1120" s="5">
        <f>VLOOKUP(B1120, pct_raw!$A$2:$AX$1800, 37, FALSE)</f>
        <v>12</v>
      </c>
      <c r="AB1120" s="5">
        <f>VLOOKUP(B1120, pct_raw!$A$2:$AX$1800, 38, FALSE)</f>
        <v>0.2</v>
      </c>
      <c r="AC1120" s="5">
        <f>VLOOKUP(B1120, pct_raw!$A$2:$AX$1800, 39, FALSE)</f>
        <v>0</v>
      </c>
      <c r="AD1120" s="5">
        <f>VLOOKUP(B1120, pct_raw!$A$2:$AX$1800, 40, FALSE)</f>
        <v>0</v>
      </c>
      <c r="AE1120" s="5">
        <f>VLOOKUP(B1120, pct_raw!$A$2:$AX$1800, 41, FALSE)</f>
        <v>0</v>
      </c>
      <c r="AF1120" s="5">
        <f>VLOOKUP(B1120, pct_raw!$A$2:$AX$1800, 42, FALSE)</f>
        <v>1</v>
      </c>
      <c r="AG1120" s="5">
        <f>VLOOKUP(B1120, pct_raw!$A$2:$AX$1800, 43, FALSE)</f>
        <v>0</v>
      </c>
      <c r="AH1120" s="5">
        <f>VLOOKUP(B1120, pct_raw!$A$2:$AX$1800, 44, FALSE)</f>
        <v>0</v>
      </c>
      <c r="AI1120" s="5">
        <f>VLOOKUP(B1120, pct_raw!$A$2:$AX$1800, 45, FALSE)</f>
        <v>2</v>
      </c>
      <c r="AJ1120" s="5">
        <f>VLOOKUP(B1120, pct_raw!$A$2:$AX$1800, 46, FALSE)</f>
        <v>0</v>
      </c>
      <c r="AK1120" s="5">
        <f>VLOOKUP(B1120, pct_raw!$A$2:$AX$1800, 47, FALSE)</f>
        <v>0</v>
      </c>
      <c r="AL1120" s="5">
        <f>VLOOKUP(B1120, pct_raw!$A$2:$AX$1800, 48, FALSE)</f>
        <v>7</v>
      </c>
      <c r="AM1120" s="5">
        <f>VLOOKUP(B1120, pct_raw!$A$2:$AX$1800, 49, FALSE)</f>
        <v>0</v>
      </c>
      <c r="AN1120" s="5">
        <f>VLOOKUP(B1120, pct_raw!$A$2:$AX$1800, 50, FALSE)</f>
        <v>0</v>
      </c>
    </row>
    <row r="1121" spans="1:40" x14ac:dyDescent="0.2">
      <c r="A1121" s="2" t="s">
        <v>1492</v>
      </c>
      <c r="B1121" s="2" t="str">
        <f t="shared" si="17"/>
        <v>Newport Township</v>
      </c>
      <c r="C1121" s="2" t="s">
        <v>1492</v>
      </c>
      <c r="D1121" s="2" t="str">
        <f>VLOOKUP(B1121, pct_raw!$A$2:$AX$1800, 6, FALSE)</f>
        <v xml:space="preserve"> NEWPORT TOWNSHIP</v>
      </c>
      <c r="E1121" s="5">
        <f>VLOOKUP(B1121, pct_raw!$A$2:$AX$1800, 15, FALSE)</f>
        <v>63</v>
      </c>
      <c r="F1121" s="5">
        <f>VLOOKUP(B1121, pct_raw!$A$2:$AX$1800, 16, FALSE)</f>
        <v>66</v>
      </c>
      <c r="G1121" s="5">
        <f>VLOOKUP(B1121, pct_raw!$A$2:$AX$1800, 17, FALSE)</f>
        <v>0.40500000000000003</v>
      </c>
      <c r="H1121">
        <f>VLOOKUP(B1121, pct_raw!$A$2:$AX$1800, 18, FALSE)</f>
        <v>0</v>
      </c>
      <c r="I1121" s="5">
        <f>VLOOKUP(B1121, pct_raw!$A$2:$AX$1800, 19, FALSE)</f>
        <v>0</v>
      </c>
      <c r="J1121">
        <f>VLOOKUP(B1121, pct_raw!$A$2:$AX$1800, 20, FALSE)</f>
        <v>0</v>
      </c>
      <c r="K1121" s="5">
        <f>VLOOKUP(B1121, pct_raw!$A$2:$AX$1800, 21, FALSE)</f>
        <v>65</v>
      </c>
      <c r="L1121" s="5">
        <f>VLOOKUP(B1121, pct_raw!$A$2:$AX$1800, 22, FALSE)</f>
        <v>70</v>
      </c>
      <c r="M1121" s="5">
        <f>VLOOKUP(B1121, pct_raw!$A$2:$AX$1800, 23, FALSE)</f>
        <v>0.81</v>
      </c>
      <c r="N1121" s="5">
        <f>VLOOKUP(B1121, pct_raw!$A$2:$AX$1800, 24, FALSE)</f>
        <v>0</v>
      </c>
      <c r="O1121" s="5">
        <f>VLOOKUP(B1121, pct_raw!$A$2:$AX$1800, 25, FALSE)</f>
        <v>0</v>
      </c>
      <c r="P1121" s="5">
        <f>VLOOKUP(B1121, pct_raw!$A$2:$AX$1800, 26, FALSE)</f>
        <v>0</v>
      </c>
      <c r="Q1121" s="5">
        <f>VLOOKUP(B1121, pct_raw!$A$2:$AX$1800, 27, FALSE)</f>
        <v>89</v>
      </c>
      <c r="R1121" s="5">
        <f>VLOOKUP(B1121, pct_raw!$A$2:$AX$1800, 28, FALSE)</f>
        <v>103</v>
      </c>
      <c r="S1121" s="5">
        <f>VLOOKUP(B1121, pct_raw!$A$2:$AX$1800, 29, FALSE)</f>
        <v>0.81</v>
      </c>
      <c r="T1121" s="5">
        <f>VLOOKUP(B1121, pct_raw!$A$2:$AX$1800, 30, FALSE)</f>
        <v>0</v>
      </c>
      <c r="U1121" s="5">
        <f>VLOOKUP(B1121, pct_raw!$A$2:$AX$1800, 31, FALSE)</f>
        <v>0</v>
      </c>
      <c r="V1121" s="5">
        <f>VLOOKUP(B1121, pct_raw!$A$2:$AX$1800, 32, FALSE)</f>
        <v>0</v>
      </c>
      <c r="W1121" s="5">
        <f>VLOOKUP(B1121, pct_raw!$A$2:$AX$1800, 33, FALSE)</f>
        <v>0</v>
      </c>
      <c r="X1121" s="5">
        <f>VLOOKUP(B1121, pct_raw!$A$2:$AX$1800, 34, FALSE)</f>
        <v>0</v>
      </c>
      <c r="Y1121" s="5">
        <f>VLOOKUP(B1121, pct_raw!$A$2:$AX$1800, 35, FALSE)</f>
        <v>0</v>
      </c>
      <c r="Z1121" s="5">
        <f>VLOOKUP(B1121, pct_raw!$A$2:$AX$1800, 36, FALSE)</f>
        <v>40</v>
      </c>
      <c r="AA1121" s="5">
        <f>VLOOKUP(B1121, pct_raw!$A$2:$AX$1800, 37, FALSE)</f>
        <v>0</v>
      </c>
      <c r="AB1121" s="5">
        <f>VLOOKUP(B1121, pct_raw!$A$2:$AX$1800, 38, FALSE)</f>
        <v>0</v>
      </c>
      <c r="AC1121" s="5">
        <f>VLOOKUP(B1121, pct_raw!$A$2:$AX$1800, 39, FALSE)</f>
        <v>8</v>
      </c>
      <c r="AD1121" s="5">
        <f>VLOOKUP(B1121, pct_raw!$A$2:$AX$1800, 40, FALSE)</f>
        <v>0</v>
      </c>
      <c r="AE1121" s="5">
        <f>VLOOKUP(B1121, pct_raw!$A$2:$AX$1800, 41, FALSE)</f>
        <v>0</v>
      </c>
      <c r="AF1121" s="5">
        <f>VLOOKUP(B1121, pct_raw!$A$2:$AX$1800, 42, FALSE)</f>
        <v>5</v>
      </c>
      <c r="AG1121" s="5">
        <f>VLOOKUP(B1121, pct_raw!$A$2:$AX$1800, 43, FALSE)</f>
        <v>0</v>
      </c>
      <c r="AH1121" s="5">
        <f>VLOOKUP(B1121, pct_raw!$A$2:$AX$1800, 44, FALSE)</f>
        <v>0</v>
      </c>
      <c r="AI1121" s="5">
        <f>VLOOKUP(B1121, pct_raw!$A$2:$AX$1800, 45, FALSE)</f>
        <v>81</v>
      </c>
      <c r="AJ1121" s="5">
        <f>VLOOKUP(B1121, pct_raw!$A$2:$AX$1800, 46, FALSE)</f>
        <v>117</v>
      </c>
      <c r="AK1121" s="5">
        <f>VLOOKUP(B1121, pct_raw!$A$2:$AX$1800, 47, FALSE)</f>
        <v>0.81</v>
      </c>
      <c r="AL1121" s="5">
        <f>VLOOKUP(B1121, pct_raw!$A$2:$AX$1800, 48, FALSE)</f>
        <v>21</v>
      </c>
      <c r="AM1121" s="5">
        <f>VLOOKUP(B1121, pct_raw!$A$2:$AX$1800, 49, FALSE)</f>
        <v>0</v>
      </c>
      <c r="AN1121" s="5">
        <f>VLOOKUP(B1121, pct_raw!$A$2:$AX$1800, 50, FALSE)</f>
        <v>0</v>
      </c>
    </row>
    <row r="1122" spans="1:40" x14ac:dyDescent="0.2">
      <c r="A1122" s="2" t="s">
        <v>658</v>
      </c>
      <c r="B1122" s="2" t="str">
        <f t="shared" si="17"/>
        <v>Newton 1 1</v>
      </c>
      <c r="C1122" s="2" t="s">
        <v>4785</v>
      </c>
      <c r="D1122" s="2" t="str">
        <f>VLOOKUP(B1122, pct_raw!$A$2:$AX$1800, 6, FALSE)</f>
        <v xml:space="preserve"> Newton 1 1</v>
      </c>
      <c r="E1122" s="5">
        <f>VLOOKUP(B1122, pct_raw!$A$2:$AX$1800, 15, FALSE)</f>
        <v>13</v>
      </c>
      <c r="F1122" s="5">
        <f>VLOOKUP(B1122, pct_raw!$A$2:$AX$1800, 16, FALSE)</f>
        <v>15</v>
      </c>
      <c r="G1122" s="5">
        <f>VLOOKUP(B1122, pct_raw!$A$2:$AX$1800, 17, FALSE)</f>
        <v>0.34499999999999997</v>
      </c>
      <c r="H1122">
        <f>VLOOKUP(B1122, pct_raw!$A$2:$AX$1800, 18, FALSE)</f>
        <v>0</v>
      </c>
      <c r="I1122" s="5">
        <f>VLOOKUP(B1122, pct_raw!$A$2:$AX$1800, 19, FALSE)</f>
        <v>0</v>
      </c>
      <c r="J1122">
        <f>VLOOKUP(B1122, pct_raw!$A$2:$AX$1800, 20, FALSE)</f>
        <v>0</v>
      </c>
      <c r="K1122" s="5">
        <f>VLOOKUP(B1122, pct_raw!$A$2:$AX$1800, 21, FALSE)</f>
        <v>25</v>
      </c>
      <c r="L1122" s="5">
        <f>VLOOKUP(B1122, pct_raw!$A$2:$AX$1800, 22, FALSE)</f>
        <v>27</v>
      </c>
      <c r="M1122" s="5">
        <f>VLOOKUP(B1122, pct_raw!$A$2:$AX$1800, 23, FALSE)</f>
        <v>0.57499999999999996</v>
      </c>
      <c r="N1122" s="5">
        <f>VLOOKUP(B1122, pct_raw!$A$2:$AX$1800, 24, FALSE)</f>
        <v>0</v>
      </c>
      <c r="O1122" s="5">
        <f>VLOOKUP(B1122, pct_raw!$A$2:$AX$1800, 25, FALSE)</f>
        <v>0</v>
      </c>
      <c r="P1122" s="5">
        <f>VLOOKUP(B1122, pct_raw!$A$2:$AX$1800, 26, FALSE)</f>
        <v>0</v>
      </c>
      <c r="Q1122" s="5">
        <f>VLOOKUP(B1122, pct_raw!$A$2:$AX$1800, 27, FALSE)</f>
        <v>9</v>
      </c>
      <c r="R1122" s="5">
        <f>VLOOKUP(B1122, pct_raw!$A$2:$AX$1800, 28, FALSE)</f>
        <v>14</v>
      </c>
      <c r="S1122" s="5">
        <f>VLOOKUP(B1122, pct_raw!$A$2:$AX$1800, 29, FALSE)</f>
        <v>0.23</v>
      </c>
      <c r="T1122" s="5">
        <f>VLOOKUP(B1122, pct_raw!$A$2:$AX$1800, 30, FALSE)</f>
        <v>0</v>
      </c>
      <c r="U1122" s="5">
        <f>VLOOKUP(B1122, pct_raw!$A$2:$AX$1800, 31, FALSE)</f>
        <v>0</v>
      </c>
      <c r="V1122" s="5">
        <f>VLOOKUP(B1122, pct_raw!$A$2:$AX$1800, 32, FALSE)</f>
        <v>0</v>
      </c>
      <c r="W1122" s="5">
        <f>VLOOKUP(B1122, pct_raw!$A$2:$AX$1800, 33, FALSE)</f>
        <v>0</v>
      </c>
      <c r="X1122" s="5">
        <f>VLOOKUP(B1122, pct_raw!$A$2:$AX$1800, 34, FALSE)</f>
        <v>0</v>
      </c>
      <c r="Y1122" s="5">
        <f>VLOOKUP(B1122, pct_raw!$A$2:$AX$1800, 35, FALSE)</f>
        <v>0</v>
      </c>
      <c r="Z1122" s="5">
        <f>VLOOKUP(B1122, pct_raw!$A$2:$AX$1800, 36, FALSE)</f>
        <v>16</v>
      </c>
      <c r="AA1122" s="5">
        <f>VLOOKUP(B1122, pct_raw!$A$2:$AX$1800, 37, FALSE)</f>
        <v>18</v>
      </c>
      <c r="AB1122" s="5">
        <f>VLOOKUP(B1122, pct_raw!$A$2:$AX$1800, 38, FALSE)</f>
        <v>0.34499999999999997</v>
      </c>
      <c r="AC1122" s="5">
        <f>VLOOKUP(B1122, pct_raw!$A$2:$AX$1800, 39, FALSE)</f>
        <v>4</v>
      </c>
      <c r="AD1122" s="5">
        <f>VLOOKUP(B1122, pct_raw!$A$2:$AX$1800, 40, FALSE)</f>
        <v>0</v>
      </c>
      <c r="AE1122" s="5">
        <f>VLOOKUP(B1122, pct_raw!$A$2:$AX$1800, 41, FALSE)</f>
        <v>0</v>
      </c>
      <c r="AF1122" s="5">
        <f>VLOOKUP(B1122, pct_raw!$A$2:$AX$1800, 42, FALSE)</f>
        <v>0</v>
      </c>
      <c r="AG1122" s="5">
        <f>VLOOKUP(B1122, pct_raw!$A$2:$AX$1800, 43, FALSE)</f>
        <v>0</v>
      </c>
      <c r="AH1122" s="5">
        <f>VLOOKUP(B1122, pct_raw!$A$2:$AX$1800, 44, FALSE)</f>
        <v>0</v>
      </c>
      <c r="AI1122" s="5">
        <f>VLOOKUP(B1122, pct_raw!$A$2:$AX$1800, 45, FALSE)</f>
        <v>6</v>
      </c>
      <c r="AJ1122" s="5">
        <f>VLOOKUP(B1122, pct_raw!$A$2:$AX$1800, 46, FALSE)</f>
        <v>0</v>
      </c>
      <c r="AK1122" s="5">
        <f>VLOOKUP(B1122, pct_raw!$A$2:$AX$1800, 47, FALSE)</f>
        <v>0</v>
      </c>
      <c r="AL1122" s="5">
        <f>VLOOKUP(B1122, pct_raw!$A$2:$AX$1800, 48, FALSE)</f>
        <v>1</v>
      </c>
      <c r="AM1122" s="5">
        <f>VLOOKUP(B1122, pct_raw!$A$2:$AX$1800, 49, FALSE)</f>
        <v>0</v>
      </c>
      <c r="AN1122" s="5">
        <f>VLOOKUP(B1122, pct_raw!$A$2:$AX$1800, 50, FALSE)</f>
        <v>0</v>
      </c>
    </row>
    <row r="1123" spans="1:40" x14ac:dyDescent="0.2">
      <c r="A1123" s="2" t="s">
        <v>646</v>
      </c>
      <c r="B1123" s="2" t="str">
        <f t="shared" si="17"/>
        <v>Newton 1 2</v>
      </c>
      <c r="C1123" s="2" t="s">
        <v>4786</v>
      </c>
      <c r="D1123" s="2" t="str">
        <f>VLOOKUP(B1123, pct_raw!$A$2:$AX$1800, 6, FALSE)</f>
        <v xml:space="preserve"> Newton 1 2</v>
      </c>
      <c r="E1123" s="5">
        <f>VLOOKUP(B1123, pct_raw!$A$2:$AX$1800, 15, FALSE)</f>
        <v>10</v>
      </c>
      <c r="F1123" s="5">
        <f>VLOOKUP(B1123, pct_raw!$A$2:$AX$1800, 16, FALSE)</f>
        <v>11</v>
      </c>
      <c r="G1123" s="5">
        <f>VLOOKUP(B1123, pct_raw!$A$2:$AX$1800, 17, FALSE)</f>
        <v>0.23</v>
      </c>
      <c r="H1123">
        <f>VLOOKUP(B1123, pct_raw!$A$2:$AX$1800, 18, FALSE)</f>
        <v>0</v>
      </c>
      <c r="I1123" s="5">
        <f>VLOOKUP(B1123, pct_raw!$A$2:$AX$1800, 19, FALSE)</f>
        <v>0</v>
      </c>
      <c r="J1123">
        <f>VLOOKUP(B1123, pct_raw!$A$2:$AX$1800, 20, FALSE)</f>
        <v>0</v>
      </c>
      <c r="K1123" s="5">
        <f>VLOOKUP(B1123, pct_raw!$A$2:$AX$1800, 21, FALSE)</f>
        <v>14</v>
      </c>
      <c r="L1123" s="5">
        <f>VLOOKUP(B1123, pct_raw!$A$2:$AX$1800, 22, FALSE)</f>
        <v>18</v>
      </c>
      <c r="M1123" s="5">
        <f>VLOOKUP(B1123, pct_raw!$A$2:$AX$1800, 23, FALSE)</f>
        <v>0.34499999999999997</v>
      </c>
      <c r="N1123" s="5">
        <f>VLOOKUP(B1123, pct_raw!$A$2:$AX$1800, 24, FALSE)</f>
        <v>0</v>
      </c>
      <c r="O1123" s="5">
        <f>VLOOKUP(B1123, pct_raw!$A$2:$AX$1800, 25, FALSE)</f>
        <v>0</v>
      </c>
      <c r="P1123" s="5">
        <f>VLOOKUP(B1123, pct_raw!$A$2:$AX$1800, 26, FALSE)</f>
        <v>0</v>
      </c>
      <c r="Q1123" s="5">
        <f>VLOOKUP(B1123, pct_raw!$A$2:$AX$1800, 27, FALSE)</f>
        <v>4</v>
      </c>
      <c r="R1123" s="5">
        <f>VLOOKUP(B1123, pct_raw!$A$2:$AX$1800, 28, FALSE)</f>
        <v>0</v>
      </c>
      <c r="S1123" s="5">
        <f>VLOOKUP(B1123, pct_raw!$A$2:$AX$1800, 29, FALSE)</f>
        <v>0</v>
      </c>
      <c r="T1123" s="5">
        <f>VLOOKUP(B1123, pct_raw!$A$2:$AX$1800, 30, FALSE)</f>
        <v>0</v>
      </c>
      <c r="U1123" s="5">
        <f>VLOOKUP(B1123, pct_raw!$A$2:$AX$1800, 31, FALSE)</f>
        <v>0</v>
      </c>
      <c r="V1123" s="5">
        <f>VLOOKUP(B1123, pct_raw!$A$2:$AX$1800, 32, FALSE)</f>
        <v>0</v>
      </c>
      <c r="W1123" s="5">
        <f>VLOOKUP(B1123, pct_raw!$A$2:$AX$1800, 33, FALSE)</f>
        <v>0</v>
      </c>
      <c r="X1123" s="5">
        <f>VLOOKUP(B1123, pct_raw!$A$2:$AX$1800, 34, FALSE)</f>
        <v>0</v>
      </c>
      <c r="Y1123" s="5">
        <f>VLOOKUP(B1123, pct_raw!$A$2:$AX$1800, 35, FALSE)</f>
        <v>0</v>
      </c>
      <c r="Z1123" s="5">
        <f>VLOOKUP(B1123, pct_raw!$A$2:$AX$1800, 36, FALSE)</f>
        <v>16</v>
      </c>
      <c r="AA1123" s="5">
        <f>VLOOKUP(B1123, pct_raw!$A$2:$AX$1800, 37, FALSE)</f>
        <v>16</v>
      </c>
      <c r="AB1123" s="5">
        <f>VLOOKUP(B1123, pct_raw!$A$2:$AX$1800, 38, FALSE)</f>
        <v>0.34499999999999997</v>
      </c>
      <c r="AC1123" s="5">
        <f>VLOOKUP(B1123, pct_raw!$A$2:$AX$1800, 39, FALSE)</f>
        <v>5</v>
      </c>
      <c r="AD1123" s="5">
        <f>VLOOKUP(B1123, pct_raw!$A$2:$AX$1800, 40, FALSE)</f>
        <v>0</v>
      </c>
      <c r="AE1123" s="5">
        <f>VLOOKUP(B1123, pct_raw!$A$2:$AX$1800, 41, FALSE)</f>
        <v>0</v>
      </c>
      <c r="AF1123" s="5">
        <f>VLOOKUP(B1123, pct_raw!$A$2:$AX$1800, 42, FALSE)</f>
        <v>0</v>
      </c>
      <c r="AG1123" s="5">
        <f>VLOOKUP(B1123, pct_raw!$A$2:$AX$1800, 43, FALSE)</f>
        <v>1</v>
      </c>
      <c r="AH1123" s="5">
        <f>VLOOKUP(B1123, pct_raw!$A$2:$AX$1800, 44, FALSE)</f>
        <v>0</v>
      </c>
      <c r="AI1123" s="5">
        <f>VLOOKUP(B1123, pct_raw!$A$2:$AX$1800, 45, FALSE)</f>
        <v>8</v>
      </c>
      <c r="AJ1123" s="5">
        <f>VLOOKUP(B1123, pct_raw!$A$2:$AX$1800, 46, FALSE)</f>
        <v>10</v>
      </c>
      <c r="AK1123" s="5">
        <f>VLOOKUP(B1123, pct_raw!$A$2:$AX$1800, 47, FALSE)</f>
        <v>0.23</v>
      </c>
      <c r="AL1123" s="5">
        <f>VLOOKUP(B1123, pct_raw!$A$2:$AX$1800, 48, FALSE)</f>
        <v>0</v>
      </c>
      <c r="AM1123" s="5">
        <f>VLOOKUP(B1123, pct_raw!$A$2:$AX$1800, 49, FALSE)</f>
        <v>0</v>
      </c>
      <c r="AN1123" s="5">
        <f>VLOOKUP(B1123, pct_raw!$A$2:$AX$1800, 50, FALSE)</f>
        <v>0</v>
      </c>
    </row>
    <row r="1124" spans="1:40" x14ac:dyDescent="0.2">
      <c r="A1124" s="2" t="s">
        <v>649</v>
      </c>
      <c r="B1124" s="2" t="str">
        <f t="shared" si="17"/>
        <v>Newton 2 1</v>
      </c>
      <c r="C1124" s="2" t="s">
        <v>4787</v>
      </c>
      <c r="D1124" s="2" t="str">
        <f>VLOOKUP(B1124, pct_raw!$A$2:$AX$1800, 6, FALSE)</f>
        <v xml:space="preserve"> Newton 2 1</v>
      </c>
      <c r="E1124" s="5">
        <f>VLOOKUP(B1124, pct_raw!$A$2:$AX$1800, 15, FALSE)</f>
        <v>22</v>
      </c>
      <c r="F1124" s="5">
        <f>VLOOKUP(B1124, pct_raw!$A$2:$AX$1800, 16, FALSE)</f>
        <v>26</v>
      </c>
      <c r="G1124" s="5">
        <f>VLOOKUP(B1124, pct_raw!$A$2:$AX$1800, 17, FALSE)</f>
        <v>0.46</v>
      </c>
      <c r="H1124">
        <f>VLOOKUP(B1124, pct_raw!$A$2:$AX$1800, 18, FALSE)</f>
        <v>0</v>
      </c>
      <c r="I1124" s="5">
        <f>VLOOKUP(B1124, pct_raw!$A$2:$AX$1800, 19, FALSE)</f>
        <v>0</v>
      </c>
      <c r="J1124">
        <f>VLOOKUP(B1124, pct_raw!$A$2:$AX$1800, 20, FALSE)</f>
        <v>0</v>
      </c>
      <c r="K1124" s="5">
        <f>VLOOKUP(B1124, pct_raw!$A$2:$AX$1800, 21, FALSE)</f>
        <v>22</v>
      </c>
      <c r="L1124" s="5">
        <f>VLOOKUP(B1124, pct_raw!$A$2:$AX$1800, 22, FALSE)</f>
        <v>22</v>
      </c>
      <c r="M1124" s="5">
        <f>VLOOKUP(B1124, pct_raw!$A$2:$AX$1800, 23, FALSE)</f>
        <v>0.34499999999999997</v>
      </c>
      <c r="N1124" s="5">
        <f>VLOOKUP(B1124, pct_raw!$A$2:$AX$1800, 24, FALSE)</f>
        <v>2</v>
      </c>
      <c r="O1124" s="5">
        <f>VLOOKUP(B1124, pct_raw!$A$2:$AX$1800, 25, FALSE)</f>
        <v>0</v>
      </c>
      <c r="P1124" s="5">
        <f>VLOOKUP(B1124, pct_raw!$A$2:$AX$1800, 26, FALSE)</f>
        <v>0</v>
      </c>
      <c r="Q1124" s="5">
        <f>VLOOKUP(B1124, pct_raw!$A$2:$AX$1800, 27, FALSE)</f>
        <v>7</v>
      </c>
      <c r="R1124" s="5">
        <f>VLOOKUP(B1124, pct_raw!$A$2:$AX$1800, 28, FALSE)</f>
        <v>3</v>
      </c>
      <c r="S1124" s="5">
        <f>VLOOKUP(B1124, pct_raw!$A$2:$AX$1800, 29, FALSE)</f>
        <v>0</v>
      </c>
      <c r="T1124" s="5">
        <f>VLOOKUP(B1124, pct_raw!$A$2:$AX$1800, 30, FALSE)</f>
        <v>0</v>
      </c>
      <c r="U1124" s="5">
        <f>VLOOKUP(B1124, pct_raw!$A$2:$AX$1800, 31, FALSE)</f>
        <v>0</v>
      </c>
      <c r="V1124" s="5">
        <f>VLOOKUP(B1124, pct_raw!$A$2:$AX$1800, 32, FALSE)</f>
        <v>0</v>
      </c>
      <c r="W1124" s="5">
        <f>VLOOKUP(B1124, pct_raw!$A$2:$AX$1800, 33, FALSE)</f>
        <v>0</v>
      </c>
      <c r="X1124" s="5">
        <f>VLOOKUP(B1124, pct_raw!$A$2:$AX$1800, 34, FALSE)</f>
        <v>0</v>
      </c>
      <c r="Y1124" s="5">
        <f>VLOOKUP(B1124, pct_raw!$A$2:$AX$1800, 35, FALSE)</f>
        <v>0</v>
      </c>
      <c r="Z1124" s="5">
        <f>VLOOKUP(B1124, pct_raw!$A$2:$AX$1800, 36, FALSE)</f>
        <v>28</v>
      </c>
      <c r="AA1124" s="5">
        <f>VLOOKUP(B1124, pct_raw!$A$2:$AX$1800, 37, FALSE)</f>
        <v>31</v>
      </c>
      <c r="AB1124" s="5">
        <f>VLOOKUP(B1124, pct_raw!$A$2:$AX$1800, 38, FALSE)</f>
        <v>0.46</v>
      </c>
      <c r="AC1124" s="5">
        <f>VLOOKUP(B1124, pct_raw!$A$2:$AX$1800, 39, FALSE)</f>
        <v>1</v>
      </c>
      <c r="AD1124" s="5">
        <f>VLOOKUP(B1124, pct_raw!$A$2:$AX$1800, 40, FALSE)</f>
        <v>0</v>
      </c>
      <c r="AE1124" s="5">
        <f>VLOOKUP(B1124, pct_raw!$A$2:$AX$1800, 41, FALSE)</f>
        <v>0</v>
      </c>
      <c r="AF1124" s="5">
        <f>VLOOKUP(B1124, pct_raw!$A$2:$AX$1800, 42, FALSE)</f>
        <v>2</v>
      </c>
      <c r="AG1124" s="5">
        <f>VLOOKUP(B1124, pct_raw!$A$2:$AX$1800, 43, FALSE)</f>
        <v>0</v>
      </c>
      <c r="AH1124" s="5">
        <f>VLOOKUP(B1124, pct_raw!$A$2:$AX$1800, 44, FALSE)</f>
        <v>0</v>
      </c>
      <c r="AI1124" s="5">
        <f>VLOOKUP(B1124, pct_raw!$A$2:$AX$1800, 45, FALSE)</f>
        <v>16</v>
      </c>
      <c r="AJ1124" s="5">
        <f>VLOOKUP(B1124, pct_raw!$A$2:$AX$1800, 46, FALSE)</f>
        <v>18</v>
      </c>
      <c r="AK1124" s="5">
        <f>VLOOKUP(B1124, pct_raw!$A$2:$AX$1800, 47, FALSE)</f>
        <v>0.34499999999999997</v>
      </c>
      <c r="AL1124" s="5">
        <f>VLOOKUP(B1124, pct_raw!$A$2:$AX$1800, 48, FALSE)</f>
        <v>2</v>
      </c>
      <c r="AM1124" s="5">
        <f>VLOOKUP(B1124, pct_raw!$A$2:$AX$1800, 49, FALSE)</f>
        <v>0</v>
      </c>
      <c r="AN1124" s="5">
        <f>VLOOKUP(B1124, pct_raw!$A$2:$AX$1800, 50, FALSE)</f>
        <v>0</v>
      </c>
    </row>
    <row r="1125" spans="1:40" x14ac:dyDescent="0.2">
      <c r="A1125" s="2" t="s">
        <v>645</v>
      </c>
      <c r="B1125" s="2" t="str">
        <f t="shared" si="17"/>
        <v>Newton 2 2</v>
      </c>
      <c r="C1125" s="2" t="s">
        <v>4788</v>
      </c>
      <c r="D1125" s="2" t="str">
        <f>VLOOKUP(B1125, pct_raw!$A$2:$AX$1800, 6, FALSE)</f>
        <v xml:space="preserve"> Newton 2 2</v>
      </c>
      <c r="E1125" s="5">
        <f>VLOOKUP(B1125, pct_raw!$A$2:$AX$1800, 15, FALSE)</f>
        <v>19</v>
      </c>
      <c r="F1125" s="5">
        <f>VLOOKUP(B1125, pct_raw!$A$2:$AX$1800, 16, FALSE)</f>
        <v>19</v>
      </c>
      <c r="G1125" s="5">
        <f>VLOOKUP(B1125, pct_raw!$A$2:$AX$1800, 17, FALSE)</f>
        <v>0.23</v>
      </c>
      <c r="H1125">
        <f>VLOOKUP(B1125, pct_raw!$A$2:$AX$1800, 18, FALSE)</f>
        <v>0</v>
      </c>
      <c r="I1125" s="5">
        <f>VLOOKUP(B1125, pct_raw!$A$2:$AX$1800, 19, FALSE)</f>
        <v>0</v>
      </c>
      <c r="J1125">
        <f>VLOOKUP(B1125, pct_raw!$A$2:$AX$1800, 20, FALSE)</f>
        <v>0</v>
      </c>
      <c r="K1125" s="5">
        <f>VLOOKUP(B1125, pct_raw!$A$2:$AX$1800, 21, FALSE)</f>
        <v>40</v>
      </c>
      <c r="L1125" s="5">
        <f>VLOOKUP(B1125, pct_raw!$A$2:$AX$1800, 22, FALSE)</f>
        <v>43</v>
      </c>
      <c r="M1125" s="5">
        <f>VLOOKUP(B1125, pct_raw!$A$2:$AX$1800, 23, FALSE)</f>
        <v>0.46</v>
      </c>
      <c r="N1125" s="5">
        <f>VLOOKUP(B1125, pct_raw!$A$2:$AX$1800, 24, FALSE)</f>
        <v>0</v>
      </c>
      <c r="O1125" s="5">
        <f>VLOOKUP(B1125, pct_raw!$A$2:$AX$1800, 25, FALSE)</f>
        <v>0</v>
      </c>
      <c r="P1125" s="5">
        <f>VLOOKUP(B1125, pct_raw!$A$2:$AX$1800, 26, FALSE)</f>
        <v>0</v>
      </c>
      <c r="Q1125" s="5">
        <f>VLOOKUP(B1125, pct_raw!$A$2:$AX$1800, 27, FALSE)</f>
        <v>8</v>
      </c>
      <c r="R1125" s="5">
        <f>VLOOKUP(B1125, pct_raw!$A$2:$AX$1800, 28, FALSE)</f>
        <v>0</v>
      </c>
      <c r="S1125" s="5">
        <f>VLOOKUP(B1125, pct_raw!$A$2:$AX$1800, 29, FALSE)</f>
        <v>0</v>
      </c>
      <c r="T1125" s="5">
        <f>VLOOKUP(B1125, pct_raw!$A$2:$AX$1800, 30, FALSE)</f>
        <v>0</v>
      </c>
      <c r="U1125" s="5">
        <f>VLOOKUP(B1125, pct_raw!$A$2:$AX$1800, 31, FALSE)</f>
        <v>0</v>
      </c>
      <c r="V1125" s="5">
        <f>VLOOKUP(B1125, pct_raw!$A$2:$AX$1800, 32, FALSE)</f>
        <v>0</v>
      </c>
      <c r="W1125" s="5">
        <f>VLOOKUP(B1125, pct_raw!$A$2:$AX$1800, 33, FALSE)</f>
        <v>0</v>
      </c>
      <c r="X1125" s="5">
        <f>VLOOKUP(B1125, pct_raw!$A$2:$AX$1800, 34, FALSE)</f>
        <v>0</v>
      </c>
      <c r="Y1125" s="5">
        <f>VLOOKUP(B1125, pct_raw!$A$2:$AX$1800, 35, FALSE)</f>
        <v>0</v>
      </c>
      <c r="Z1125" s="5">
        <f>VLOOKUP(B1125, pct_raw!$A$2:$AX$1800, 36, FALSE)</f>
        <v>27</v>
      </c>
      <c r="AA1125" s="5">
        <f>VLOOKUP(B1125, pct_raw!$A$2:$AX$1800, 37, FALSE)</f>
        <v>29</v>
      </c>
      <c r="AB1125" s="5">
        <f>VLOOKUP(B1125, pct_raw!$A$2:$AX$1800, 38, FALSE)</f>
        <v>0.23</v>
      </c>
      <c r="AC1125" s="5">
        <f>VLOOKUP(B1125, pct_raw!$A$2:$AX$1800, 39, FALSE)</f>
        <v>2</v>
      </c>
      <c r="AD1125" s="5">
        <f>VLOOKUP(B1125, pct_raw!$A$2:$AX$1800, 40, FALSE)</f>
        <v>0</v>
      </c>
      <c r="AE1125" s="5">
        <f>VLOOKUP(B1125, pct_raw!$A$2:$AX$1800, 41, FALSE)</f>
        <v>0</v>
      </c>
      <c r="AF1125" s="5">
        <f>VLOOKUP(B1125, pct_raw!$A$2:$AX$1800, 42, FALSE)</f>
        <v>0</v>
      </c>
      <c r="AG1125" s="5">
        <f>VLOOKUP(B1125, pct_raw!$A$2:$AX$1800, 43, FALSE)</f>
        <v>0</v>
      </c>
      <c r="AH1125" s="5">
        <f>VLOOKUP(B1125, pct_raw!$A$2:$AX$1800, 44, FALSE)</f>
        <v>0</v>
      </c>
      <c r="AI1125" s="5">
        <f>VLOOKUP(B1125, pct_raw!$A$2:$AX$1800, 45, FALSE)</f>
        <v>27</v>
      </c>
      <c r="AJ1125" s="5">
        <f>VLOOKUP(B1125, pct_raw!$A$2:$AX$1800, 46, FALSE)</f>
        <v>31</v>
      </c>
      <c r="AK1125" s="5">
        <f>VLOOKUP(B1125, pct_raw!$A$2:$AX$1800, 47, FALSE)</f>
        <v>0.34499999999999997</v>
      </c>
      <c r="AL1125" s="5">
        <f>VLOOKUP(B1125, pct_raw!$A$2:$AX$1800, 48, FALSE)</f>
        <v>2</v>
      </c>
      <c r="AM1125" s="5">
        <f>VLOOKUP(B1125, pct_raw!$A$2:$AX$1800, 49, FALSE)</f>
        <v>0</v>
      </c>
      <c r="AN1125" s="5">
        <f>VLOOKUP(B1125, pct_raw!$A$2:$AX$1800, 50, FALSE)</f>
        <v>0</v>
      </c>
    </row>
    <row r="1126" spans="1:40" x14ac:dyDescent="0.2">
      <c r="A1126" s="2" t="s">
        <v>655</v>
      </c>
      <c r="B1126" s="2" t="str">
        <f t="shared" si="17"/>
        <v>Newton 3 1</v>
      </c>
      <c r="C1126" s="2" t="s">
        <v>4789</v>
      </c>
      <c r="D1126" s="2" t="str">
        <f>VLOOKUP(B1126, pct_raw!$A$2:$AX$1800, 6, FALSE)</f>
        <v xml:space="preserve"> Newton 3 1</v>
      </c>
      <c r="E1126" s="5">
        <f>VLOOKUP(B1126, pct_raw!$A$2:$AX$1800, 15, FALSE)</f>
        <v>18</v>
      </c>
      <c r="F1126" s="5">
        <f>VLOOKUP(B1126, pct_raw!$A$2:$AX$1800, 16, FALSE)</f>
        <v>27</v>
      </c>
      <c r="G1126" s="5">
        <f>VLOOKUP(B1126, pct_raw!$A$2:$AX$1800, 17, FALSE)</f>
        <v>0.46</v>
      </c>
      <c r="H1126">
        <f>VLOOKUP(B1126, pct_raw!$A$2:$AX$1800, 18, FALSE)</f>
        <v>0</v>
      </c>
      <c r="I1126" s="5">
        <f>VLOOKUP(B1126, pct_raw!$A$2:$AX$1800, 19, FALSE)</f>
        <v>0</v>
      </c>
      <c r="J1126">
        <f>VLOOKUP(B1126, pct_raw!$A$2:$AX$1800, 20, FALSE)</f>
        <v>0</v>
      </c>
      <c r="K1126" s="5">
        <f>VLOOKUP(B1126, pct_raw!$A$2:$AX$1800, 21, FALSE)</f>
        <v>24</v>
      </c>
      <c r="L1126" s="5">
        <f>VLOOKUP(B1126, pct_raw!$A$2:$AX$1800, 22, FALSE)</f>
        <v>33</v>
      </c>
      <c r="M1126" s="5">
        <f>VLOOKUP(B1126, pct_raw!$A$2:$AX$1800, 23, FALSE)</f>
        <v>0.57499999999999996</v>
      </c>
      <c r="N1126" s="5">
        <f>VLOOKUP(B1126, pct_raw!$A$2:$AX$1800, 24, FALSE)</f>
        <v>0</v>
      </c>
      <c r="O1126" s="5">
        <f>VLOOKUP(B1126, pct_raw!$A$2:$AX$1800, 25, FALSE)</f>
        <v>0</v>
      </c>
      <c r="P1126" s="5">
        <f>VLOOKUP(B1126, pct_raw!$A$2:$AX$1800, 26, FALSE)</f>
        <v>0</v>
      </c>
      <c r="Q1126" s="5">
        <f>VLOOKUP(B1126, pct_raw!$A$2:$AX$1800, 27, FALSE)</f>
        <v>8</v>
      </c>
      <c r="R1126" s="5">
        <f>VLOOKUP(B1126, pct_raw!$A$2:$AX$1800, 28, FALSE)</f>
        <v>0</v>
      </c>
      <c r="S1126" s="5">
        <f>VLOOKUP(B1126, pct_raw!$A$2:$AX$1800, 29, FALSE)</f>
        <v>0</v>
      </c>
      <c r="T1126" s="5">
        <f>VLOOKUP(B1126, pct_raw!$A$2:$AX$1800, 30, FALSE)</f>
        <v>0</v>
      </c>
      <c r="U1126" s="5">
        <f>VLOOKUP(B1126, pct_raw!$A$2:$AX$1800, 31, FALSE)</f>
        <v>0</v>
      </c>
      <c r="V1126" s="5">
        <f>VLOOKUP(B1126, pct_raw!$A$2:$AX$1800, 32, FALSE)</f>
        <v>0</v>
      </c>
      <c r="W1126" s="5">
        <f>VLOOKUP(B1126, pct_raw!$A$2:$AX$1800, 33, FALSE)</f>
        <v>0</v>
      </c>
      <c r="X1126" s="5">
        <f>VLOOKUP(B1126, pct_raw!$A$2:$AX$1800, 34, FALSE)</f>
        <v>0</v>
      </c>
      <c r="Y1126" s="5">
        <f>VLOOKUP(B1126, pct_raw!$A$2:$AX$1800, 35, FALSE)</f>
        <v>0</v>
      </c>
      <c r="Z1126" s="5">
        <f>VLOOKUP(B1126, pct_raw!$A$2:$AX$1800, 36, FALSE)</f>
        <v>34</v>
      </c>
      <c r="AA1126" s="5">
        <f>VLOOKUP(B1126, pct_raw!$A$2:$AX$1800, 37, FALSE)</f>
        <v>39</v>
      </c>
      <c r="AB1126" s="5">
        <f>VLOOKUP(B1126, pct_raw!$A$2:$AX$1800, 38, FALSE)</f>
        <v>0.57499999999999996</v>
      </c>
      <c r="AC1126" s="5">
        <f>VLOOKUP(B1126, pct_raw!$A$2:$AX$1800, 39, FALSE)</f>
        <v>4</v>
      </c>
      <c r="AD1126" s="5">
        <f>VLOOKUP(B1126, pct_raw!$A$2:$AX$1800, 40, FALSE)</f>
        <v>0</v>
      </c>
      <c r="AE1126" s="5">
        <f>VLOOKUP(B1126, pct_raw!$A$2:$AX$1800, 41, FALSE)</f>
        <v>0</v>
      </c>
      <c r="AF1126" s="5">
        <f>VLOOKUP(B1126, pct_raw!$A$2:$AX$1800, 42, FALSE)</f>
        <v>1</v>
      </c>
      <c r="AG1126" s="5">
        <f>VLOOKUP(B1126, pct_raw!$A$2:$AX$1800, 43, FALSE)</f>
        <v>4</v>
      </c>
      <c r="AH1126" s="5">
        <f>VLOOKUP(B1126, pct_raw!$A$2:$AX$1800, 44, FALSE)</f>
        <v>0</v>
      </c>
      <c r="AI1126" s="5">
        <f>VLOOKUP(B1126, pct_raw!$A$2:$AX$1800, 45, FALSE)</f>
        <v>12</v>
      </c>
      <c r="AJ1126" s="5">
        <f>VLOOKUP(B1126, pct_raw!$A$2:$AX$1800, 46, FALSE)</f>
        <v>0</v>
      </c>
      <c r="AK1126" s="5">
        <f>VLOOKUP(B1126, pct_raw!$A$2:$AX$1800, 47, FALSE)</f>
        <v>0</v>
      </c>
      <c r="AL1126" s="5">
        <f>VLOOKUP(B1126, pct_raw!$A$2:$AX$1800, 48, FALSE)</f>
        <v>2</v>
      </c>
      <c r="AM1126" s="5">
        <f>VLOOKUP(B1126, pct_raw!$A$2:$AX$1800, 49, FALSE)</f>
        <v>0</v>
      </c>
      <c r="AN1126" s="5">
        <f>VLOOKUP(B1126, pct_raw!$A$2:$AX$1800, 50, FALSE)</f>
        <v>0</v>
      </c>
    </row>
    <row r="1127" spans="1:40" x14ac:dyDescent="0.2">
      <c r="A1127" s="2" t="s">
        <v>657</v>
      </c>
      <c r="B1127" s="2" t="str">
        <f t="shared" si="17"/>
        <v>Newton 3 2</v>
      </c>
      <c r="C1127" s="2" t="s">
        <v>4790</v>
      </c>
      <c r="D1127" s="2" t="str">
        <f>VLOOKUP(B1127, pct_raw!$A$2:$AX$1800, 6, FALSE)</f>
        <v xml:space="preserve"> Newton 3 2</v>
      </c>
      <c r="E1127" s="5">
        <f>VLOOKUP(B1127, pct_raw!$A$2:$AX$1800, 15, FALSE)</f>
        <v>10</v>
      </c>
      <c r="F1127" s="5">
        <f>VLOOKUP(B1127, pct_raw!$A$2:$AX$1800, 16, FALSE)</f>
        <v>10</v>
      </c>
      <c r="G1127" s="5">
        <f>VLOOKUP(B1127, pct_raw!$A$2:$AX$1800, 17, FALSE)</f>
        <v>0.23</v>
      </c>
      <c r="H1127">
        <f>VLOOKUP(B1127, pct_raw!$A$2:$AX$1800, 18, FALSE)</f>
        <v>0</v>
      </c>
      <c r="I1127" s="5">
        <f>VLOOKUP(B1127, pct_raw!$A$2:$AX$1800, 19, FALSE)</f>
        <v>0</v>
      </c>
      <c r="J1127">
        <f>VLOOKUP(B1127, pct_raw!$A$2:$AX$1800, 20, FALSE)</f>
        <v>0</v>
      </c>
      <c r="K1127" s="5">
        <f>VLOOKUP(B1127, pct_raw!$A$2:$AX$1800, 21, FALSE)</f>
        <v>26</v>
      </c>
      <c r="L1127" s="5">
        <f>VLOOKUP(B1127, pct_raw!$A$2:$AX$1800, 22, FALSE)</f>
        <v>28</v>
      </c>
      <c r="M1127" s="5">
        <f>VLOOKUP(B1127, pct_raw!$A$2:$AX$1800, 23, FALSE)</f>
        <v>0.46</v>
      </c>
      <c r="N1127" s="5">
        <f>VLOOKUP(B1127, pct_raw!$A$2:$AX$1800, 24, FALSE)</f>
        <v>0</v>
      </c>
      <c r="O1127" s="5">
        <f>VLOOKUP(B1127, pct_raw!$A$2:$AX$1800, 25, FALSE)</f>
        <v>0</v>
      </c>
      <c r="P1127" s="5">
        <f>VLOOKUP(B1127, pct_raw!$A$2:$AX$1800, 26, FALSE)</f>
        <v>0</v>
      </c>
      <c r="Q1127" s="5">
        <f>VLOOKUP(B1127, pct_raw!$A$2:$AX$1800, 27, FALSE)</f>
        <v>4</v>
      </c>
      <c r="R1127" s="5">
        <f>VLOOKUP(B1127, pct_raw!$A$2:$AX$1800, 28, FALSE)</f>
        <v>4</v>
      </c>
      <c r="S1127" s="5">
        <f>VLOOKUP(B1127, pct_raw!$A$2:$AX$1800, 29, FALSE)</f>
        <v>0</v>
      </c>
      <c r="T1127" s="5">
        <f>VLOOKUP(B1127, pct_raw!$A$2:$AX$1800, 30, FALSE)</f>
        <v>0</v>
      </c>
      <c r="U1127" s="5">
        <f>VLOOKUP(B1127, pct_raw!$A$2:$AX$1800, 31, FALSE)</f>
        <v>0</v>
      </c>
      <c r="V1127" s="5">
        <f>VLOOKUP(B1127, pct_raw!$A$2:$AX$1800, 32, FALSE)</f>
        <v>0</v>
      </c>
      <c r="W1127" s="5">
        <f>VLOOKUP(B1127, pct_raw!$A$2:$AX$1800, 33, FALSE)</f>
        <v>0</v>
      </c>
      <c r="X1127" s="5">
        <f>VLOOKUP(B1127, pct_raw!$A$2:$AX$1800, 34, FALSE)</f>
        <v>0</v>
      </c>
      <c r="Y1127" s="5">
        <f>VLOOKUP(B1127, pct_raw!$A$2:$AX$1800, 35, FALSE)</f>
        <v>0</v>
      </c>
      <c r="Z1127" s="5">
        <f>VLOOKUP(B1127, pct_raw!$A$2:$AX$1800, 36, FALSE)</f>
        <v>10</v>
      </c>
      <c r="AA1127" s="5">
        <f>VLOOKUP(B1127, pct_raw!$A$2:$AX$1800, 37, FALSE)</f>
        <v>11</v>
      </c>
      <c r="AB1127" s="5">
        <f>VLOOKUP(B1127, pct_raw!$A$2:$AX$1800, 38, FALSE)</f>
        <v>0.23</v>
      </c>
      <c r="AC1127" s="5">
        <f>VLOOKUP(B1127, pct_raw!$A$2:$AX$1800, 39, FALSE)</f>
        <v>3</v>
      </c>
      <c r="AD1127" s="5">
        <f>VLOOKUP(B1127, pct_raw!$A$2:$AX$1800, 40, FALSE)</f>
        <v>0</v>
      </c>
      <c r="AE1127" s="5">
        <f>VLOOKUP(B1127, pct_raw!$A$2:$AX$1800, 41, FALSE)</f>
        <v>0</v>
      </c>
      <c r="AF1127" s="5">
        <f>VLOOKUP(B1127, pct_raw!$A$2:$AX$1800, 42, FALSE)</f>
        <v>0</v>
      </c>
      <c r="AG1127" s="5">
        <f>VLOOKUP(B1127, pct_raw!$A$2:$AX$1800, 43, FALSE)</f>
        <v>0</v>
      </c>
      <c r="AH1127" s="5">
        <f>VLOOKUP(B1127, pct_raw!$A$2:$AX$1800, 44, FALSE)</f>
        <v>0</v>
      </c>
      <c r="AI1127" s="5">
        <f>VLOOKUP(B1127, pct_raw!$A$2:$AX$1800, 45, FALSE)</f>
        <v>7</v>
      </c>
      <c r="AJ1127" s="5">
        <f>VLOOKUP(B1127, pct_raw!$A$2:$AX$1800, 46, FALSE)</f>
        <v>0</v>
      </c>
      <c r="AK1127" s="5">
        <f>VLOOKUP(B1127, pct_raw!$A$2:$AX$1800, 47, FALSE)</f>
        <v>0</v>
      </c>
      <c r="AL1127" s="5">
        <f>VLOOKUP(B1127, pct_raw!$A$2:$AX$1800, 48, FALSE)</f>
        <v>5</v>
      </c>
      <c r="AM1127" s="5">
        <f>VLOOKUP(B1127, pct_raw!$A$2:$AX$1800, 49, FALSE)</f>
        <v>10</v>
      </c>
      <c r="AN1127" s="5">
        <f>VLOOKUP(B1127, pct_raw!$A$2:$AX$1800, 50, FALSE)</f>
        <v>0.23</v>
      </c>
    </row>
    <row r="1128" spans="1:40" x14ac:dyDescent="0.2">
      <c r="A1128" s="2" t="s">
        <v>650</v>
      </c>
      <c r="B1128" s="2" t="str">
        <f t="shared" si="17"/>
        <v>Newton 4 1</v>
      </c>
      <c r="C1128" s="2" t="s">
        <v>4791</v>
      </c>
      <c r="D1128" s="2" t="str">
        <f>VLOOKUP(B1128, pct_raw!$A$2:$AX$1800, 6, FALSE)</f>
        <v xml:space="preserve"> Newton 4 1</v>
      </c>
      <c r="E1128" s="5">
        <f>VLOOKUP(B1128, pct_raw!$A$2:$AX$1800, 15, FALSE)</f>
        <v>25</v>
      </c>
      <c r="F1128" s="5">
        <f>VLOOKUP(B1128, pct_raw!$A$2:$AX$1800, 16, FALSE)</f>
        <v>28</v>
      </c>
      <c r="G1128" s="5">
        <f>VLOOKUP(B1128, pct_raw!$A$2:$AX$1800, 17, FALSE)</f>
        <v>0.34499999999999997</v>
      </c>
      <c r="H1128">
        <f>VLOOKUP(B1128, pct_raw!$A$2:$AX$1800, 18, FALSE)</f>
        <v>0</v>
      </c>
      <c r="I1128" s="5">
        <f>VLOOKUP(B1128, pct_raw!$A$2:$AX$1800, 19, FALSE)</f>
        <v>0</v>
      </c>
      <c r="J1128">
        <f>VLOOKUP(B1128, pct_raw!$A$2:$AX$1800, 20, FALSE)</f>
        <v>0</v>
      </c>
      <c r="K1128" s="5">
        <f>VLOOKUP(B1128, pct_raw!$A$2:$AX$1800, 21, FALSE)</f>
        <v>42</v>
      </c>
      <c r="L1128" s="5">
        <f>VLOOKUP(B1128, pct_raw!$A$2:$AX$1800, 22, FALSE)</f>
        <v>45</v>
      </c>
      <c r="M1128" s="5">
        <f>VLOOKUP(B1128, pct_raw!$A$2:$AX$1800, 23, FALSE)</f>
        <v>0.46</v>
      </c>
      <c r="N1128" s="5">
        <f>VLOOKUP(B1128, pct_raw!$A$2:$AX$1800, 24, FALSE)</f>
        <v>0</v>
      </c>
      <c r="O1128" s="5">
        <f>VLOOKUP(B1128, pct_raw!$A$2:$AX$1800, 25, FALSE)</f>
        <v>0</v>
      </c>
      <c r="P1128" s="5">
        <f>VLOOKUP(B1128, pct_raw!$A$2:$AX$1800, 26, FALSE)</f>
        <v>0</v>
      </c>
      <c r="Q1128" s="5">
        <f>VLOOKUP(B1128, pct_raw!$A$2:$AX$1800, 27, FALSE)</f>
        <v>27</v>
      </c>
      <c r="R1128" s="5">
        <f>VLOOKUP(B1128, pct_raw!$A$2:$AX$1800, 28, FALSE)</f>
        <v>32</v>
      </c>
      <c r="S1128" s="5">
        <f>VLOOKUP(B1128, pct_raw!$A$2:$AX$1800, 29, FALSE)</f>
        <v>0.34499999999999997</v>
      </c>
      <c r="T1128" s="5">
        <f>VLOOKUP(B1128, pct_raw!$A$2:$AX$1800, 30, FALSE)</f>
        <v>4</v>
      </c>
      <c r="U1128" s="5">
        <f>VLOOKUP(B1128, pct_raw!$A$2:$AX$1800, 31, FALSE)</f>
        <v>0</v>
      </c>
      <c r="V1128" s="5">
        <f>VLOOKUP(B1128, pct_raw!$A$2:$AX$1800, 32, FALSE)</f>
        <v>0</v>
      </c>
      <c r="W1128" s="5">
        <f>VLOOKUP(B1128, pct_raw!$A$2:$AX$1800, 33, FALSE)</f>
        <v>0</v>
      </c>
      <c r="X1128" s="5">
        <f>VLOOKUP(B1128, pct_raw!$A$2:$AX$1800, 34, FALSE)</f>
        <v>0</v>
      </c>
      <c r="Y1128" s="5">
        <f>VLOOKUP(B1128, pct_raw!$A$2:$AX$1800, 35, FALSE)</f>
        <v>0</v>
      </c>
      <c r="Z1128" s="5">
        <f>VLOOKUP(B1128, pct_raw!$A$2:$AX$1800, 36, FALSE)</f>
        <v>29</v>
      </c>
      <c r="AA1128" s="5">
        <f>VLOOKUP(B1128, pct_raw!$A$2:$AX$1800, 37, FALSE)</f>
        <v>29</v>
      </c>
      <c r="AB1128" s="5">
        <f>VLOOKUP(B1128, pct_raw!$A$2:$AX$1800, 38, FALSE)</f>
        <v>0.34499999999999997</v>
      </c>
      <c r="AC1128" s="5">
        <f>VLOOKUP(B1128, pct_raw!$A$2:$AX$1800, 39, FALSE)</f>
        <v>2</v>
      </c>
      <c r="AD1128" s="5">
        <f>VLOOKUP(B1128, pct_raw!$A$2:$AX$1800, 40, FALSE)</f>
        <v>0</v>
      </c>
      <c r="AE1128" s="5">
        <f>VLOOKUP(B1128, pct_raw!$A$2:$AX$1800, 41, FALSE)</f>
        <v>0</v>
      </c>
      <c r="AF1128" s="5">
        <f>VLOOKUP(B1128, pct_raw!$A$2:$AX$1800, 42, FALSE)</f>
        <v>5</v>
      </c>
      <c r="AG1128" s="5">
        <f>VLOOKUP(B1128, pct_raw!$A$2:$AX$1800, 43, FALSE)</f>
        <v>0</v>
      </c>
      <c r="AH1128" s="5">
        <f>VLOOKUP(B1128, pct_raw!$A$2:$AX$1800, 44, FALSE)</f>
        <v>0</v>
      </c>
      <c r="AI1128" s="5">
        <f>VLOOKUP(B1128, pct_raw!$A$2:$AX$1800, 45, FALSE)</f>
        <v>22</v>
      </c>
      <c r="AJ1128" s="5">
        <f>VLOOKUP(B1128, pct_raw!$A$2:$AX$1800, 46, FALSE)</f>
        <v>25</v>
      </c>
      <c r="AK1128" s="5">
        <f>VLOOKUP(B1128, pct_raw!$A$2:$AX$1800, 47, FALSE)</f>
        <v>0.34499999999999997</v>
      </c>
      <c r="AL1128" s="5">
        <f>VLOOKUP(B1128, pct_raw!$A$2:$AX$1800, 48, FALSE)</f>
        <v>5</v>
      </c>
      <c r="AM1128" s="5">
        <f>VLOOKUP(B1128, pct_raw!$A$2:$AX$1800, 49, FALSE)</f>
        <v>0</v>
      </c>
      <c r="AN1128" s="5">
        <f>VLOOKUP(B1128, pct_raw!$A$2:$AX$1800, 50, FALSE)</f>
        <v>0</v>
      </c>
    </row>
    <row r="1129" spans="1:40" x14ac:dyDescent="0.2">
      <c r="A1129" s="2" t="s">
        <v>1493</v>
      </c>
      <c r="B1129" s="2" t="str">
        <f t="shared" si="17"/>
        <v>Newton 4 2</v>
      </c>
      <c r="C1129" s="2" t="s">
        <v>4792</v>
      </c>
      <c r="D1129" s="2" t="str">
        <f>VLOOKUP(B1129, pct_raw!$A$2:$AX$1800, 6, FALSE)</f>
        <v xml:space="preserve"> Newton 4 2</v>
      </c>
      <c r="E1129" s="5">
        <f>VLOOKUP(B1129, pct_raw!$A$2:$AX$1800, 15, FALSE)</f>
        <v>5</v>
      </c>
      <c r="F1129" s="5">
        <f>VLOOKUP(B1129, pct_raw!$A$2:$AX$1800, 16, FALSE)</f>
        <v>0</v>
      </c>
      <c r="G1129" s="5">
        <f>VLOOKUP(B1129, pct_raw!$A$2:$AX$1800, 17, FALSE)</f>
        <v>0</v>
      </c>
      <c r="H1129">
        <f>VLOOKUP(B1129, pct_raw!$A$2:$AX$1800, 18, FALSE)</f>
        <v>1</v>
      </c>
      <c r="I1129" s="5">
        <f>VLOOKUP(B1129, pct_raw!$A$2:$AX$1800, 19, FALSE)</f>
        <v>0</v>
      </c>
      <c r="J1129">
        <f>VLOOKUP(B1129, pct_raw!$A$2:$AX$1800, 20, FALSE)</f>
        <v>0</v>
      </c>
      <c r="K1129" s="5">
        <f>VLOOKUP(B1129, pct_raw!$A$2:$AX$1800, 21, FALSE)</f>
        <v>20</v>
      </c>
      <c r="L1129" s="5">
        <f>VLOOKUP(B1129, pct_raw!$A$2:$AX$1800, 22, FALSE)</f>
        <v>23</v>
      </c>
      <c r="M1129" s="5">
        <f>VLOOKUP(B1129, pct_raw!$A$2:$AX$1800, 23, FALSE)</f>
        <v>0.46</v>
      </c>
      <c r="N1129" s="5">
        <f>VLOOKUP(B1129, pct_raw!$A$2:$AX$1800, 24, FALSE)</f>
        <v>1</v>
      </c>
      <c r="O1129" s="5">
        <f>VLOOKUP(B1129, pct_raw!$A$2:$AX$1800, 25, FALSE)</f>
        <v>0</v>
      </c>
      <c r="P1129" s="5">
        <f>VLOOKUP(B1129, pct_raw!$A$2:$AX$1800, 26, FALSE)</f>
        <v>0</v>
      </c>
      <c r="Q1129" s="5">
        <f>VLOOKUP(B1129, pct_raw!$A$2:$AX$1800, 27, FALSE)</f>
        <v>3</v>
      </c>
      <c r="R1129" s="5">
        <f>VLOOKUP(B1129, pct_raw!$A$2:$AX$1800, 28, FALSE)</f>
        <v>0</v>
      </c>
      <c r="S1129" s="5">
        <f>VLOOKUP(B1129, pct_raw!$A$2:$AX$1800, 29, FALSE)</f>
        <v>0</v>
      </c>
      <c r="T1129" s="5">
        <f>VLOOKUP(B1129, pct_raw!$A$2:$AX$1800, 30, FALSE)</f>
        <v>0</v>
      </c>
      <c r="U1129" s="5">
        <f>VLOOKUP(B1129, pct_raw!$A$2:$AX$1800, 31, FALSE)</f>
        <v>0</v>
      </c>
      <c r="V1129" s="5">
        <f>VLOOKUP(B1129, pct_raw!$A$2:$AX$1800, 32, FALSE)</f>
        <v>0</v>
      </c>
      <c r="W1129" s="5">
        <f>VLOOKUP(B1129, pct_raw!$A$2:$AX$1800, 33, FALSE)</f>
        <v>0</v>
      </c>
      <c r="X1129" s="5">
        <f>VLOOKUP(B1129, pct_raw!$A$2:$AX$1800, 34, FALSE)</f>
        <v>0</v>
      </c>
      <c r="Y1129" s="5">
        <f>VLOOKUP(B1129, pct_raw!$A$2:$AX$1800, 35, FALSE)</f>
        <v>0</v>
      </c>
      <c r="Z1129" s="5">
        <f>VLOOKUP(B1129, pct_raw!$A$2:$AX$1800, 36, FALSE)</f>
        <v>18</v>
      </c>
      <c r="AA1129" s="5">
        <f>VLOOKUP(B1129, pct_raw!$A$2:$AX$1800, 37, FALSE)</f>
        <v>21</v>
      </c>
      <c r="AB1129" s="5">
        <f>VLOOKUP(B1129, pct_raw!$A$2:$AX$1800, 38, FALSE)</f>
        <v>0.34499999999999997</v>
      </c>
      <c r="AC1129" s="5">
        <f>VLOOKUP(B1129, pct_raw!$A$2:$AX$1800, 39, FALSE)</f>
        <v>8</v>
      </c>
      <c r="AD1129" s="5">
        <f>VLOOKUP(B1129, pct_raw!$A$2:$AX$1800, 40, FALSE)</f>
        <v>0</v>
      </c>
      <c r="AE1129" s="5">
        <f>VLOOKUP(B1129, pct_raw!$A$2:$AX$1800, 41, FALSE)</f>
        <v>0</v>
      </c>
      <c r="AF1129" s="5">
        <f>VLOOKUP(B1129, pct_raw!$A$2:$AX$1800, 42, FALSE)</f>
        <v>0</v>
      </c>
      <c r="AG1129" s="5">
        <f>VLOOKUP(B1129, pct_raw!$A$2:$AX$1800, 43, FALSE)</f>
        <v>0</v>
      </c>
      <c r="AH1129" s="5">
        <f>VLOOKUP(B1129, pct_raw!$A$2:$AX$1800, 44, FALSE)</f>
        <v>0</v>
      </c>
      <c r="AI1129" s="5">
        <f>VLOOKUP(B1129, pct_raw!$A$2:$AX$1800, 45, FALSE)</f>
        <v>12</v>
      </c>
      <c r="AJ1129" s="5">
        <f>VLOOKUP(B1129, pct_raw!$A$2:$AX$1800, 46, FALSE)</f>
        <v>12</v>
      </c>
      <c r="AK1129" s="5">
        <f>VLOOKUP(B1129, pct_raw!$A$2:$AX$1800, 47, FALSE)</f>
        <v>0.115</v>
      </c>
      <c r="AL1129" s="5">
        <f>VLOOKUP(B1129, pct_raw!$A$2:$AX$1800, 48, FALSE)</f>
        <v>6</v>
      </c>
      <c r="AM1129" s="5">
        <f>VLOOKUP(B1129, pct_raw!$A$2:$AX$1800, 49, FALSE)</f>
        <v>12</v>
      </c>
      <c r="AN1129" s="5">
        <f>VLOOKUP(B1129, pct_raw!$A$2:$AX$1800, 50, FALSE)</f>
        <v>0.115</v>
      </c>
    </row>
    <row r="1130" spans="1:40" x14ac:dyDescent="0.2">
      <c r="A1130" s="2" t="s">
        <v>1494</v>
      </c>
      <c r="B1130" s="2" t="str">
        <f t="shared" si="17"/>
        <v>Newton Forest</v>
      </c>
      <c r="C1130" s="2" t="s">
        <v>1494</v>
      </c>
      <c r="D1130" s="2" t="str">
        <f>VLOOKUP(B1130, pct_raw!$A$2:$AX$1800, 6, FALSE)</f>
        <v xml:space="preserve"> Newton Forest</v>
      </c>
      <c r="E1130" s="5">
        <f>VLOOKUP(B1130, pct_raw!$A$2:$AX$1800, 15, FALSE)</f>
        <v>3</v>
      </c>
      <c r="F1130" s="5">
        <f>VLOOKUP(B1130, pct_raw!$A$2:$AX$1800, 16, FALSE)</f>
        <v>0</v>
      </c>
      <c r="G1130" s="5">
        <f>VLOOKUP(B1130, pct_raw!$A$2:$AX$1800, 17, FALSE)</f>
        <v>0</v>
      </c>
      <c r="H1130">
        <f>VLOOKUP(B1130, pct_raw!$A$2:$AX$1800, 18, FALSE)</f>
        <v>0</v>
      </c>
      <c r="I1130" s="5">
        <f>VLOOKUP(B1130, pct_raw!$A$2:$AX$1800, 19, FALSE)</f>
        <v>0</v>
      </c>
      <c r="J1130">
        <f>VLOOKUP(B1130, pct_raw!$A$2:$AX$1800, 20, FALSE)</f>
        <v>0</v>
      </c>
      <c r="K1130" s="5">
        <f>VLOOKUP(B1130, pct_raw!$A$2:$AX$1800, 21, FALSE)</f>
        <v>11</v>
      </c>
      <c r="L1130" s="5">
        <f>VLOOKUP(B1130, pct_raw!$A$2:$AX$1800, 22, FALSE)</f>
        <v>16</v>
      </c>
      <c r="M1130" s="5">
        <f>VLOOKUP(B1130, pct_raw!$A$2:$AX$1800, 23, FALSE)</f>
        <v>0.3</v>
      </c>
      <c r="N1130" s="5">
        <f>VLOOKUP(B1130, pct_raw!$A$2:$AX$1800, 24, FALSE)</f>
        <v>0</v>
      </c>
      <c r="O1130" s="5">
        <f>VLOOKUP(B1130, pct_raw!$A$2:$AX$1800, 25, FALSE)</f>
        <v>0</v>
      </c>
      <c r="P1130" s="5">
        <f>VLOOKUP(B1130, pct_raw!$A$2:$AX$1800, 26, FALSE)</f>
        <v>0</v>
      </c>
      <c r="Q1130" s="5">
        <f>VLOOKUP(B1130, pct_raw!$A$2:$AX$1800, 27, FALSE)</f>
        <v>5</v>
      </c>
      <c r="R1130" s="5">
        <f>VLOOKUP(B1130, pct_raw!$A$2:$AX$1800, 28, FALSE)</f>
        <v>8</v>
      </c>
      <c r="S1130" s="5">
        <f>VLOOKUP(B1130, pct_raw!$A$2:$AX$1800, 29, FALSE)</f>
        <v>0</v>
      </c>
      <c r="T1130" s="5">
        <f>VLOOKUP(B1130, pct_raw!$A$2:$AX$1800, 30, FALSE)</f>
        <v>0</v>
      </c>
      <c r="U1130" s="5">
        <f>VLOOKUP(B1130, pct_raw!$A$2:$AX$1800, 31, FALSE)</f>
        <v>0</v>
      </c>
      <c r="V1130" s="5">
        <f>VLOOKUP(B1130, pct_raw!$A$2:$AX$1800, 32, FALSE)</f>
        <v>0</v>
      </c>
      <c r="W1130" s="5">
        <f>VLOOKUP(B1130, pct_raw!$A$2:$AX$1800, 33, FALSE)</f>
        <v>0</v>
      </c>
      <c r="X1130" s="5">
        <f>VLOOKUP(B1130, pct_raw!$A$2:$AX$1800, 34, FALSE)</f>
        <v>0</v>
      </c>
      <c r="Y1130" s="5">
        <f>VLOOKUP(B1130, pct_raw!$A$2:$AX$1800, 35, FALSE)</f>
        <v>0</v>
      </c>
      <c r="Z1130" s="5">
        <f>VLOOKUP(B1130, pct_raw!$A$2:$AX$1800, 36, FALSE)</f>
        <v>8</v>
      </c>
      <c r="AA1130" s="5">
        <f>VLOOKUP(B1130, pct_raw!$A$2:$AX$1800, 37, FALSE)</f>
        <v>8</v>
      </c>
      <c r="AB1130" s="5">
        <f>VLOOKUP(B1130, pct_raw!$A$2:$AX$1800, 38, FALSE)</f>
        <v>0.15</v>
      </c>
      <c r="AC1130" s="5">
        <f>VLOOKUP(B1130, pct_raw!$A$2:$AX$1800, 39, FALSE)</f>
        <v>0</v>
      </c>
      <c r="AD1130" s="5">
        <f>VLOOKUP(B1130, pct_raw!$A$2:$AX$1800, 40, FALSE)</f>
        <v>0</v>
      </c>
      <c r="AE1130" s="5">
        <f>VLOOKUP(B1130, pct_raw!$A$2:$AX$1800, 41, FALSE)</f>
        <v>0</v>
      </c>
      <c r="AF1130" s="5">
        <f>VLOOKUP(B1130, pct_raw!$A$2:$AX$1800, 42, FALSE)</f>
        <v>0</v>
      </c>
      <c r="AG1130" s="5">
        <f>VLOOKUP(B1130, pct_raw!$A$2:$AX$1800, 43, FALSE)</f>
        <v>0</v>
      </c>
      <c r="AH1130" s="5">
        <f>VLOOKUP(B1130, pct_raw!$A$2:$AX$1800, 44, FALSE)</f>
        <v>0</v>
      </c>
      <c r="AI1130" s="5">
        <f>VLOOKUP(B1130, pct_raw!$A$2:$AX$1800, 45, FALSE)</f>
        <v>5</v>
      </c>
      <c r="AJ1130" s="5">
        <f>VLOOKUP(B1130, pct_raw!$A$2:$AX$1800, 46, FALSE)</f>
        <v>0</v>
      </c>
      <c r="AK1130" s="5">
        <f>VLOOKUP(B1130, pct_raw!$A$2:$AX$1800, 47, FALSE)</f>
        <v>0</v>
      </c>
      <c r="AL1130" s="5">
        <f>VLOOKUP(B1130, pct_raw!$A$2:$AX$1800, 48, FALSE)</f>
        <v>0</v>
      </c>
      <c r="AM1130" s="5">
        <f>VLOOKUP(B1130, pct_raw!$A$2:$AX$1800, 49, FALSE)</f>
        <v>0</v>
      </c>
      <c r="AN1130" s="5">
        <f>VLOOKUP(B1130, pct_raw!$A$2:$AX$1800, 50, FALSE)</f>
        <v>0</v>
      </c>
    </row>
    <row r="1131" spans="1:40" x14ac:dyDescent="0.2">
      <c r="A1131" s="2" t="s">
        <v>1495</v>
      </c>
      <c r="B1131" s="2" t="str">
        <f t="shared" si="17"/>
        <v>Newton Sherman</v>
      </c>
      <c r="C1131" s="2" t="s">
        <v>5009</v>
      </c>
      <c r="D1131" s="2" t="str">
        <f>VLOOKUP(B1131, pct_raw!$A$2:$AX$1800, 6, FALSE)</f>
        <v xml:space="preserve"> Newton Sherman</v>
      </c>
      <c r="E1131" s="5">
        <f>VLOOKUP(B1131, pct_raw!$A$2:$AX$1800, 15, FALSE)</f>
        <v>19</v>
      </c>
      <c r="F1131" s="5">
        <f>VLOOKUP(B1131, pct_raw!$A$2:$AX$1800, 16, FALSE)</f>
        <v>23</v>
      </c>
      <c r="G1131" s="5">
        <f>VLOOKUP(B1131, pct_raw!$A$2:$AX$1800, 17, FALSE)</f>
        <v>0.34499999999999997</v>
      </c>
      <c r="H1131">
        <f>VLOOKUP(B1131, pct_raw!$A$2:$AX$1800, 18, FALSE)</f>
        <v>0</v>
      </c>
      <c r="I1131" s="5">
        <f>VLOOKUP(B1131, pct_raw!$A$2:$AX$1800, 19, FALSE)</f>
        <v>0</v>
      </c>
      <c r="J1131">
        <f>VLOOKUP(B1131, pct_raw!$A$2:$AX$1800, 20, FALSE)</f>
        <v>0</v>
      </c>
      <c r="K1131" s="5">
        <f>VLOOKUP(B1131, pct_raw!$A$2:$AX$1800, 21, FALSE)</f>
        <v>37</v>
      </c>
      <c r="L1131" s="5">
        <f>VLOOKUP(B1131, pct_raw!$A$2:$AX$1800, 22, FALSE)</f>
        <v>45</v>
      </c>
      <c r="M1131" s="5">
        <f>VLOOKUP(B1131, pct_raw!$A$2:$AX$1800, 23, FALSE)</f>
        <v>0.57499999999999996</v>
      </c>
      <c r="N1131" s="5">
        <f>VLOOKUP(B1131, pct_raw!$A$2:$AX$1800, 24, FALSE)</f>
        <v>0</v>
      </c>
      <c r="O1131" s="5">
        <f>VLOOKUP(B1131, pct_raw!$A$2:$AX$1800, 25, FALSE)</f>
        <v>0</v>
      </c>
      <c r="P1131" s="5">
        <f>VLOOKUP(B1131, pct_raw!$A$2:$AX$1800, 26, FALSE)</f>
        <v>0</v>
      </c>
      <c r="Q1131" s="5">
        <f>VLOOKUP(B1131, pct_raw!$A$2:$AX$1800, 27, FALSE)</f>
        <v>10</v>
      </c>
      <c r="R1131" s="5">
        <f>VLOOKUP(B1131, pct_raw!$A$2:$AX$1800, 28, FALSE)</f>
        <v>0</v>
      </c>
      <c r="S1131" s="5">
        <f>VLOOKUP(B1131, pct_raw!$A$2:$AX$1800, 29, FALSE)</f>
        <v>0</v>
      </c>
      <c r="T1131" s="5">
        <f>VLOOKUP(B1131, pct_raw!$A$2:$AX$1800, 30, FALSE)</f>
        <v>0</v>
      </c>
      <c r="U1131" s="5">
        <f>VLOOKUP(B1131, pct_raw!$A$2:$AX$1800, 31, FALSE)</f>
        <v>0</v>
      </c>
      <c r="V1131" s="5">
        <f>VLOOKUP(B1131, pct_raw!$A$2:$AX$1800, 32, FALSE)</f>
        <v>0</v>
      </c>
      <c r="W1131" s="5">
        <f>VLOOKUP(B1131, pct_raw!$A$2:$AX$1800, 33, FALSE)</f>
        <v>0</v>
      </c>
      <c r="X1131" s="5">
        <f>VLOOKUP(B1131, pct_raw!$A$2:$AX$1800, 34, FALSE)</f>
        <v>0</v>
      </c>
      <c r="Y1131" s="5">
        <f>VLOOKUP(B1131, pct_raw!$A$2:$AX$1800, 35, FALSE)</f>
        <v>0</v>
      </c>
      <c r="Z1131" s="5">
        <f>VLOOKUP(B1131, pct_raw!$A$2:$AX$1800, 36, FALSE)</f>
        <v>19</v>
      </c>
      <c r="AA1131" s="5">
        <f>VLOOKUP(B1131, pct_raw!$A$2:$AX$1800, 37, FALSE)</f>
        <v>25</v>
      </c>
      <c r="AB1131" s="5">
        <f>VLOOKUP(B1131, pct_raw!$A$2:$AX$1800, 38, FALSE)</f>
        <v>0.34499999999999997</v>
      </c>
      <c r="AC1131" s="5">
        <f>VLOOKUP(B1131, pct_raw!$A$2:$AX$1800, 39, FALSE)</f>
        <v>4</v>
      </c>
      <c r="AD1131" s="5">
        <f>VLOOKUP(B1131, pct_raw!$A$2:$AX$1800, 40, FALSE)</f>
        <v>0</v>
      </c>
      <c r="AE1131" s="5">
        <f>VLOOKUP(B1131, pct_raw!$A$2:$AX$1800, 41, FALSE)</f>
        <v>0</v>
      </c>
      <c r="AF1131" s="5">
        <f>VLOOKUP(B1131, pct_raw!$A$2:$AX$1800, 42, FALSE)</f>
        <v>0</v>
      </c>
      <c r="AG1131" s="5">
        <f>VLOOKUP(B1131, pct_raw!$A$2:$AX$1800, 43, FALSE)</f>
        <v>0</v>
      </c>
      <c r="AH1131" s="5">
        <f>VLOOKUP(B1131, pct_raw!$A$2:$AX$1800, 44, FALSE)</f>
        <v>0</v>
      </c>
      <c r="AI1131" s="5">
        <f>VLOOKUP(B1131, pct_raw!$A$2:$AX$1800, 45, FALSE)</f>
        <v>16</v>
      </c>
      <c r="AJ1131" s="5">
        <f>VLOOKUP(B1131, pct_raw!$A$2:$AX$1800, 46, FALSE)</f>
        <v>20</v>
      </c>
      <c r="AK1131" s="5">
        <f>VLOOKUP(B1131, pct_raw!$A$2:$AX$1800, 47, FALSE)</f>
        <v>0.23</v>
      </c>
      <c r="AL1131" s="5">
        <f>VLOOKUP(B1131, pct_raw!$A$2:$AX$1800, 48, FALSE)</f>
        <v>6</v>
      </c>
      <c r="AM1131" s="5">
        <f>VLOOKUP(B1131, pct_raw!$A$2:$AX$1800, 49, FALSE)</f>
        <v>0</v>
      </c>
      <c r="AN1131" s="5">
        <f>VLOOKUP(B1131, pct_raw!$A$2:$AX$1800, 50, FALSE)</f>
        <v>0</v>
      </c>
    </row>
    <row r="1132" spans="1:40" x14ac:dyDescent="0.2">
      <c r="A1132" s="2" t="s">
        <v>1496</v>
      </c>
      <c r="B1132" s="2" t="str">
        <f t="shared" si="17"/>
        <v>No. 1 Albia First Ward</v>
      </c>
      <c r="C1132" s="2" t="s">
        <v>1496</v>
      </c>
      <c r="D1132" s="2" t="str">
        <f>VLOOKUP(B1132, pct_raw!$A$2:$AX$1800, 6, FALSE)</f>
        <v xml:space="preserve"> No. 1 Albia First Ward</v>
      </c>
      <c r="E1132" s="5">
        <f>VLOOKUP(B1132, pct_raw!$A$2:$AX$1800, 15, FALSE)</f>
        <v>9</v>
      </c>
      <c r="F1132" s="5">
        <f>VLOOKUP(B1132, pct_raw!$A$2:$AX$1800, 16, FALSE)</f>
        <v>10</v>
      </c>
      <c r="G1132" s="5">
        <f>VLOOKUP(B1132, pct_raw!$A$2:$AX$1800, 17, FALSE)</f>
        <v>0.18459999999999999</v>
      </c>
      <c r="H1132">
        <f>VLOOKUP(B1132, pct_raw!$A$2:$AX$1800, 18, FALSE)</f>
        <v>0</v>
      </c>
      <c r="I1132" s="5">
        <f>VLOOKUP(B1132, pct_raw!$A$2:$AX$1800, 19, FALSE)</f>
        <v>0</v>
      </c>
      <c r="J1132">
        <f>VLOOKUP(B1132, pct_raw!$A$2:$AX$1800, 20, FALSE)</f>
        <v>0</v>
      </c>
      <c r="K1132" s="5">
        <f>VLOOKUP(B1132, pct_raw!$A$2:$AX$1800, 21, FALSE)</f>
        <v>9</v>
      </c>
      <c r="L1132" s="5">
        <f>VLOOKUP(B1132, pct_raw!$A$2:$AX$1800, 22, FALSE)</f>
        <v>14</v>
      </c>
      <c r="M1132" s="5">
        <f>VLOOKUP(B1132, pct_raw!$A$2:$AX$1800, 23, FALSE)</f>
        <v>0.27689999999999998</v>
      </c>
      <c r="N1132" s="5">
        <f>VLOOKUP(B1132, pct_raw!$A$2:$AX$1800, 24, FALSE)</f>
        <v>0</v>
      </c>
      <c r="O1132" s="5">
        <f>VLOOKUP(B1132, pct_raw!$A$2:$AX$1800, 25, FALSE)</f>
        <v>0</v>
      </c>
      <c r="P1132" s="5">
        <f>VLOOKUP(B1132, pct_raw!$A$2:$AX$1800, 26, FALSE)</f>
        <v>0</v>
      </c>
      <c r="Q1132" s="5">
        <f>VLOOKUP(B1132, pct_raw!$A$2:$AX$1800, 27, FALSE)</f>
        <v>2</v>
      </c>
      <c r="R1132" s="5">
        <f>VLOOKUP(B1132, pct_raw!$A$2:$AX$1800, 28, FALSE)</f>
        <v>0</v>
      </c>
      <c r="S1132" s="5">
        <f>VLOOKUP(B1132, pct_raw!$A$2:$AX$1800, 29, FALSE)</f>
        <v>0</v>
      </c>
      <c r="T1132" s="5">
        <f>VLOOKUP(B1132, pct_raw!$A$2:$AX$1800, 30, FALSE)</f>
        <v>0</v>
      </c>
      <c r="U1132" s="5">
        <f>VLOOKUP(B1132, pct_raw!$A$2:$AX$1800, 31, FALSE)</f>
        <v>0</v>
      </c>
      <c r="V1132" s="5">
        <f>VLOOKUP(B1132, pct_raw!$A$2:$AX$1800, 32, FALSE)</f>
        <v>0</v>
      </c>
      <c r="W1132" s="5">
        <f>VLOOKUP(B1132, pct_raw!$A$2:$AX$1800, 33, FALSE)</f>
        <v>0</v>
      </c>
      <c r="X1132" s="5">
        <f>VLOOKUP(B1132, pct_raw!$A$2:$AX$1800, 34, FALSE)</f>
        <v>0</v>
      </c>
      <c r="Y1132" s="5">
        <f>VLOOKUP(B1132, pct_raw!$A$2:$AX$1800, 35, FALSE)</f>
        <v>0</v>
      </c>
      <c r="Z1132" s="5">
        <f>VLOOKUP(B1132, pct_raw!$A$2:$AX$1800, 36, FALSE)</f>
        <v>1</v>
      </c>
      <c r="AA1132" s="5">
        <f>VLOOKUP(B1132, pct_raw!$A$2:$AX$1800, 37, FALSE)</f>
        <v>0</v>
      </c>
      <c r="AB1132" s="5">
        <f>VLOOKUP(B1132, pct_raw!$A$2:$AX$1800, 38, FALSE)</f>
        <v>0</v>
      </c>
      <c r="AC1132" s="5">
        <f>VLOOKUP(B1132, pct_raw!$A$2:$AX$1800, 39, FALSE)</f>
        <v>3</v>
      </c>
      <c r="AD1132" s="5">
        <f>VLOOKUP(B1132, pct_raw!$A$2:$AX$1800, 40, FALSE)</f>
        <v>0</v>
      </c>
      <c r="AE1132" s="5">
        <f>VLOOKUP(B1132, pct_raw!$A$2:$AX$1800, 41, FALSE)</f>
        <v>0</v>
      </c>
      <c r="AF1132" s="5">
        <f>VLOOKUP(B1132, pct_raw!$A$2:$AX$1800, 42, FALSE)</f>
        <v>0</v>
      </c>
      <c r="AG1132" s="5">
        <f>VLOOKUP(B1132, pct_raw!$A$2:$AX$1800, 43, FALSE)</f>
        <v>0</v>
      </c>
      <c r="AH1132" s="5">
        <f>VLOOKUP(B1132, pct_raw!$A$2:$AX$1800, 44, FALSE)</f>
        <v>0</v>
      </c>
      <c r="AI1132" s="5">
        <f>VLOOKUP(B1132, pct_raw!$A$2:$AX$1800, 45, FALSE)</f>
        <v>2</v>
      </c>
      <c r="AJ1132" s="5">
        <f>VLOOKUP(B1132, pct_raw!$A$2:$AX$1800, 46, FALSE)</f>
        <v>0</v>
      </c>
      <c r="AK1132" s="5">
        <f>VLOOKUP(B1132, pct_raw!$A$2:$AX$1800, 47, FALSE)</f>
        <v>0</v>
      </c>
      <c r="AL1132" s="5">
        <f>VLOOKUP(B1132, pct_raw!$A$2:$AX$1800, 48, FALSE)</f>
        <v>2</v>
      </c>
      <c r="AM1132" s="5">
        <f>VLOOKUP(B1132, pct_raw!$A$2:$AX$1800, 49, FALSE)</f>
        <v>0</v>
      </c>
      <c r="AN1132" s="5">
        <f>VLOOKUP(B1132, pct_raw!$A$2:$AX$1800, 50, FALSE)</f>
        <v>0</v>
      </c>
    </row>
    <row r="1133" spans="1:40" x14ac:dyDescent="0.2">
      <c r="A1133" s="2" t="s">
        <v>1497</v>
      </c>
      <c r="B1133" s="2" t="str">
        <f t="shared" si="17"/>
        <v>No. 2 Albia Second Ward</v>
      </c>
      <c r="C1133" s="2" t="s">
        <v>1497</v>
      </c>
      <c r="D1133" s="2" t="str">
        <f>VLOOKUP(B1133, pct_raw!$A$2:$AX$1800, 6, FALSE)</f>
        <v xml:space="preserve"> No. 2 Albia Second Ward</v>
      </c>
      <c r="E1133" s="5">
        <f>VLOOKUP(B1133, pct_raw!$A$2:$AX$1800, 15, FALSE)</f>
        <v>8</v>
      </c>
      <c r="F1133" s="5">
        <f>VLOOKUP(B1133, pct_raw!$A$2:$AX$1800, 16, FALSE)</f>
        <v>8</v>
      </c>
      <c r="G1133" s="5">
        <f>VLOOKUP(B1133, pct_raw!$A$2:$AX$1800, 17, FALSE)</f>
        <v>0.13850000000000001</v>
      </c>
      <c r="H1133">
        <f>VLOOKUP(B1133, pct_raw!$A$2:$AX$1800, 18, FALSE)</f>
        <v>0</v>
      </c>
      <c r="I1133" s="5">
        <f>VLOOKUP(B1133, pct_raw!$A$2:$AX$1800, 19, FALSE)</f>
        <v>0</v>
      </c>
      <c r="J1133">
        <f>VLOOKUP(B1133, pct_raw!$A$2:$AX$1800, 20, FALSE)</f>
        <v>0</v>
      </c>
      <c r="K1133" s="5">
        <f>VLOOKUP(B1133, pct_raw!$A$2:$AX$1800, 21, FALSE)</f>
        <v>4</v>
      </c>
      <c r="L1133" s="5">
        <f>VLOOKUP(B1133, pct_raw!$A$2:$AX$1800, 22, FALSE)</f>
        <v>4</v>
      </c>
      <c r="M1133" s="5">
        <f>VLOOKUP(B1133, pct_raw!$A$2:$AX$1800, 23, FALSE)</f>
        <v>4.6199999999999998E-2</v>
      </c>
      <c r="N1133" s="5">
        <f>VLOOKUP(B1133, pct_raw!$A$2:$AX$1800, 24, FALSE)</f>
        <v>0</v>
      </c>
      <c r="O1133" s="5">
        <f>VLOOKUP(B1133, pct_raw!$A$2:$AX$1800, 25, FALSE)</f>
        <v>0</v>
      </c>
      <c r="P1133" s="5">
        <f>VLOOKUP(B1133, pct_raw!$A$2:$AX$1800, 26, FALSE)</f>
        <v>0</v>
      </c>
      <c r="Q1133" s="5">
        <f>VLOOKUP(B1133, pct_raw!$A$2:$AX$1800, 27, FALSE)</f>
        <v>0</v>
      </c>
      <c r="R1133" s="5">
        <f>VLOOKUP(B1133, pct_raw!$A$2:$AX$1800, 28, FALSE)</f>
        <v>0</v>
      </c>
      <c r="S1133" s="5">
        <f>VLOOKUP(B1133, pct_raw!$A$2:$AX$1800, 29, FALSE)</f>
        <v>0</v>
      </c>
      <c r="T1133" s="5">
        <f>VLOOKUP(B1133, pct_raw!$A$2:$AX$1800, 30, FALSE)</f>
        <v>0</v>
      </c>
      <c r="U1133" s="5">
        <f>VLOOKUP(B1133, pct_raw!$A$2:$AX$1800, 31, FALSE)</f>
        <v>0</v>
      </c>
      <c r="V1133" s="5">
        <f>VLOOKUP(B1133, pct_raw!$A$2:$AX$1800, 32, FALSE)</f>
        <v>0</v>
      </c>
      <c r="W1133" s="5">
        <f>VLOOKUP(B1133, pct_raw!$A$2:$AX$1800, 33, FALSE)</f>
        <v>0</v>
      </c>
      <c r="X1133" s="5">
        <f>VLOOKUP(B1133, pct_raw!$A$2:$AX$1800, 34, FALSE)</f>
        <v>0</v>
      </c>
      <c r="Y1133" s="5">
        <f>VLOOKUP(B1133, pct_raw!$A$2:$AX$1800, 35, FALSE)</f>
        <v>0</v>
      </c>
      <c r="Z1133" s="5">
        <f>VLOOKUP(B1133, pct_raw!$A$2:$AX$1800, 36, FALSE)</f>
        <v>4</v>
      </c>
      <c r="AA1133" s="5">
        <f>VLOOKUP(B1133, pct_raw!$A$2:$AX$1800, 37, FALSE)</f>
        <v>4</v>
      </c>
      <c r="AB1133" s="5">
        <f>VLOOKUP(B1133, pct_raw!$A$2:$AX$1800, 38, FALSE)</f>
        <v>4.6199999999999998E-2</v>
      </c>
      <c r="AC1133" s="5">
        <f>VLOOKUP(B1133, pct_raw!$A$2:$AX$1800, 39, FALSE)</f>
        <v>3</v>
      </c>
      <c r="AD1133" s="5">
        <f>VLOOKUP(B1133, pct_raw!$A$2:$AX$1800, 40, FALSE)</f>
        <v>5</v>
      </c>
      <c r="AE1133" s="5">
        <f>VLOOKUP(B1133, pct_raw!$A$2:$AX$1800, 41, FALSE)</f>
        <v>4.6199999999999998E-2</v>
      </c>
      <c r="AF1133" s="5">
        <f>VLOOKUP(B1133, pct_raw!$A$2:$AX$1800, 42, FALSE)</f>
        <v>0</v>
      </c>
      <c r="AG1133" s="5">
        <f>VLOOKUP(B1133, pct_raw!$A$2:$AX$1800, 43, FALSE)</f>
        <v>0</v>
      </c>
      <c r="AH1133" s="5">
        <f>VLOOKUP(B1133, pct_raw!$A$2:$AX$1800, 44, FALSE)</f>
        <v>0</v>
      </c>
      <c r="AI1133" s="5">
        <f>VLOOKUP(B1133, pct_raw!$A$2:$AX$1800, 45, FALSE)</f>
        <v>0</v>
      </c>
      <c r="AJ1133" s="5">
        <f>VLOOKUP(B1133, pct_raw!$A$2:$AX$1800, 46, FALSE)</f>
        <v>0</v>
      </c>
      <c r="AK1133" s="5">
        <f>VLOOKUP(B1133, pct_raw!$A$2:$AX$1800, 47, FALSE)</f>
        <v>0</v>
      </c>
      <c r="AL1133" s="5">
        <f>VLOOKUP(B1133, pct_raw!$A$2:$AX$1800, 48, FALSE)</f>
        <v>2</v>
      </c>
      <c r="AM1133" s="5">
        <f>VLOOKUP(B1133, pct_raw!$A$2:$AX$1800, 49, FALSE)</f>
        <v>0</v>
      </c>
      <c r="AN1133" s="5">
        <f>VLOOKUP(B1133, pct_raw!$A$2:$AX$1800, 50, FALSE)</f>
        <v>0</v>
      </c>
    </row>
    <row r="1134" spans="1:40" x14ac:dyDescent="0.2">
      <c r="A1134" s="2" t="s">
        <v>1498</v>
      </c>
      <c r="B1134" s="2" t="str">
        <f t="shared" si="17"/>
        <v>No. 3 Albia Third Ward</v>
      </c>
      <c r="C1134" s="2" t="s">
        <v>1498</v>
      </c>
      <c r="D1134" s="2" t="str">
        <f>VLOOKUP(B1134, pct_raw!$A$2:$AX$1800, 6, FALSE)</f>
        <v xml:space="preserve"> No. 3 Albia Third Ward</v>
      </c>
      <c r="E1134" s="5">
        <f>VLOOKUP(B1134, pct_raw!$A$2:$AX$1800, 15, FALSE)</f>
        <v>0</v>
      </c>
      <c r="F1134" s="5">
        <f>VLOOKUP(B1134, pct_raw!$A$2:$AX$1800, 16, FALSE)</f>
        <v>0</v>
      </c>
      <c r="G1134" s="5">
        <f>VLOOKUP(B1134, pct_raw!$A$2:$AX$1800, 17, FALSE)</f>
        <v>0</v>
      </c>
      <c r="H1134">
        <f>VLOOKUP(B1134, pct_raw!$A$2:$AX$1800, 18, FALSE)</f>
        <v>0</v>
      </c>
      <c r="I1134" s="5">
        <f>VLOOKUP(B1134, pct_raw!$A$2:$AX$1800, 19, FALSE)</f>
        <v>0</v>
      </c>
      <c r="J1134">
        <f>VLOOKUP(B1134, pct_raw!$A$2:$AX$1800, 20, FALSE)</f>
        <v>0</v>
      </c>
      <c r="K1134" s="5">
        <f>VLOOKUP(B1134, pct_raw!$A$2:$AX$1800, 21, FALSE)</f>
        <v>4</v>
      </c>
      <c r="L1134" s="5">
        <f>VLOOKUP(B1134, pct_raw!$A$2:$AX$1800, 22, FALSE)</f>
        <v>4</v>
      </c>
      <c r="M1134" s="5">
        <f>VLOOKUP(B1134, pct_raw!$A$2:$AX$1800, 23, FALSE)</f>
        <v>0.13850000000000001</v>
      </c>
      <c r="N1134" s="5">
        <f>VLOOKUP(B1134, pct_raw!$A$2:$AX$1800, 24, FALSE)</f>
        <v>0</v>
      </c>
      <c r="O1134" s="5">
        <f>VLOOKUP(B1134, pct_raw!$A$2:$AX$1800, 25, FALSE)</f>
        <v>0</v>
      </c>
      <c r="P1134" s="5">
        <f>VLOOKUP(B1134, pct_raw!$A$2:$AX$1800, 26, FALSE)</f>
        <v>0</v>
      </c>
      <c r="Q1134" s="5">
        <f>VLOOKUP(B1134, pct_raw!$A$2:$AX$1800, 27, FALSE)</f>
        <v>3</v>
      </c>
      <c r="R1134" s="5">
        <f>VLOOKUP(B1134, pct_raw!$A$2:$AX$1800, 28, FALSE)</f>
        <v>3</v>
      </c>
      <c r="S1134" s="5">
        <f>VLOOKUP(B1134, pct_raw!$A$2:$AX$1800, 29, FALSE)</f>
        <v>0.13850000000000001</v>
      </c>
      <c r="T1134" s="5">
        <f>VLOOKUP(B1134, pct_raw!$A$2:$AX$1800, 30, FALSE)</f>
        <v>0</v>
      </c>
      <c r="U1134" s="5">
        <f>VLOOKUP(B1134, pct_raw!$A$2:$AX$1800, 31, FALSE)</f>
        <v>0</v>
      </c>
      <c r="V1134" s="5">
        <f>VLOOKUP(B1134, pct_raw!$A$2:$AX$1800, 32, FALSE)</f>
        <v>0</v>
      </c>
      <c r="W1134" s="5">
        <f>VLOOKUP(B1134, pct_raw!$A$2:$AX$1800, 33, FALSE)</f>
        <v>0</v>
      </c>
      <c r="X1134" s="5">
        <f>VLOOKUP(B1134, pct_raw!$A$2:$AX$1800, 34, FALSE)</f>
        <v>0</v>
      </c>
      <c r="Y1134" s="5">
        <f>VLOOKUP(B1134, pct_raw!$A$2:$AX$1800, 35, FALSE)</f>
        <v>0</v>
      </c>
      <c r="Z1134" s="5">
        <f>VLOOKUP(B1134, pct_raw!$A$2:$AX$1800, 36, FALSE)</f>
        <v>2</v>
      </c>
      <c r="AA1134" s="5">
        <f>VLOOKUP(B1134, pct_raw!$A$2:$AX$1800, 37, FALSE)</f>
        <v>3</v>
      </c>
      <c r="AB1134" s="5">
        <f>VLOOKUP(B1134, pct_raw!$A$2:$AX$1800, 38, FALSE)</f>
        <v>9.2299999999999993E-2</v>
      </c>
      <c r="AC1134" s="5">
        <f>VLOOKUP(B1134, pct_raw!$A$2:$AX$1800, 39, FALSE)</f>
        <v>0</v>
      </c>
      <c r="AD1134" s="5">
        <f>VLOOKUP(B1134, pct_raw!$A$2:$AX$1800, 40, FALSE)</f>
        <v>0</v>
      </c>
      <c r="AE1134" s="5">
        <f>VLOOKUP(B1134, pct_raw!$A$2:$AX$1800, 41, FALSE)</f>
        <v>0</v>
      </c>
      <c r="AF1134" s="5">
        <f>VLOOKUP(B1134, pct_raw!$A$2:$AX$1800, 42, FALSE)</f>
        <v>0</v>
      </c>
      <c r="AG1134" s="5">
        <f>VLOOKUP(B1134, pct_raw!$A$2:$AX$1800, 43, FALSE)</f>
        <v>0</v>
      </c>
      <c r="AH1134" s="5">
        <f>VLOOKUP(B1134, pct_raw!$A$2:$AX$1800, 44, FALSE)</f>
        <v>0</v>
      </c>
      <c r="AI1134" s="5">
        <f>VLOOKUP(B1134, pct_raw!$A$2:$AX$1800, 45, FALSE)</f>
        <v>1</v>
      </c>
      <c r="AJ1134" s="5">
        <f>VLOOKUP(B1134, pct_raw!$A$2:$AX$1800, 46, FALSE)</f>
        <v>0</v>
      </c>
      <c r="AK1134" s="5">
        <f>VLOOKUP(B1134, pct_raw!$A$2:$AX$1800, 47, FALSE)</f>
        <v>0</v>
      </c>
      <c r="AL1134" s="5">
        <f>VLOOKUP(B1134, pct_raw!$A$2:$AX$1800, 48, FALSE)</f>
        <v>0</v>
      </c>
      <c r="AM1134" s="5">
        <f>VLOOKUP(B1134, pct_raw!$A$2:$AX$1800, 49, FALSE)</f>
        <v>0</v>
      </c>
      <c r="AN1134" s="5">
        <f>VLOOKUP(B1134, pct_raw!$A$2:$AX$1800, 50, FALSE)</f>
        <v>0</v>
      </c>
    </row>
    <row r="1135" spans="1:40" x14ac:dyDescent="0.2">
      <c r="A1135" s="2" t="s">
        <v>1499</v>
      </c>
      <c r="B1135" s="2" t="str">
        <f t="shared" si="17"/>
        <v>No. 4 Albia Fourth Ward</v>
      </c>
      <c r="C1135" s="2" t="s">
        <v>1499</v>
      </c>
      <c r="D1135" s="2" t="str">
        <f>VLOOKUP(B1135, pct_raw!$A$2:$AX$1800, 6, FALSE)</f>
        <v xml:space="preserve"> No. 4 Albia Fourth Ward</v>
      </c>
      <c r="E1135" s="5">
        <f>VLOOKUP(B1135, pct_raw!$A$2:$AX$1800, 15, FALSE)</f>
        <v>4</v>
      </c>
      <c r="F1135" s="5">
        <f>VLOOKUP(B1135, pct_raw!$A$2:$AX$1800, 16, FALSE)</f>
        <v>6</v>
      </c>
      <c r="G1135" s="5">
        <f>VLOOKUP(B1135, pct_raw!$A$2:$AX$1800, 17, FALSE)</f>
        <v>9.2299999999999993E-2</v>
      </c>
      <c r="H1135">
        <f>VLOOKUP(B1135, pct_raw!$A$2:$AX$1800, 18, FALSE)</f>
        <v>0</v>
      </c>
      <c r="I1135" s="5">
        <f>VLOOKUP(B1135, pct_raw!$A$2:$AX$1800, 19, FALSE)</f>
        <v>0</v>
      </c>
      <c r="J1135">
        <f>VLOOKUP(B1135, pct_raw!$A$2:$AX$1800, 20, FALSE)</f>
        <v>0</v>
      </c>
      <c r="K1135" s="5">
        <f>VLOOKUP(B1135, pct_raw!$A$2:$AX$1800, 21, FALSE)</f>
        <v>3</v>
      </c>
      <c r="L1135" s="5">
        <f>VLOOKUP(B1135, pct_raw!$A$2:$AX$1800, 22, FALSE)</f>
        <v>0</v>
      </c>
      <c r="M1135" s="5">
        <f>VLOOKUP(B1135, pct_raw!$A$2:$AX$1800, 23, FALSE)</f>
        <v>0</v>
      </c>
      <c r="N1135" s="5">
        <f>VLOOKUP(B1135, pct_raw!$A$2:$AX$1800, 24, FALSE)</f>
        <v>0</v>
      </c>
      <c r="O1135" s="5">
        <f>VLOOKUP(B1135, pct_raw!$A$2:$AX$1800, 25, FALSE)</f>
        <v>0</v>
      </c>
      <c r="P1135" s="5">
        <f>VLOOKUP(B1135, pct_raw!$A$2:$AX$1800, 26, FALSE)</f>
        <v>0</v>
      </c>
      <c r="Q1135" s="5">
        <f>VLOOKUP(B1135, pct_raw!$A$2:$AX$1800, 27, FALSE)</f>
        <v>5</v>
      </c>
      <c r="R1135" s="5">
        <f>VLOOKUP(B1135, pct_raw!$A$2:$AX$1800, 28, FALSE)</f>
        <v>6</v>
      </c>
      <c r="S1135" s="5">
        <f>VLOOKUP(B1135, pct_raw!$A$2:$AX$1800, 29, FALSE)</f>
        <v>9.2299999999999993E-2</v>
      </c>
      <c r="T1135" s="5">
        <f>VLOOKUP(B1135, pct_raw!$A$2:$AX$1800, 30, FALSE)</f>
        <v>0</v>
      </c>
      <c r="U1135" s="5">
        <f>VLOOKUP(B1135, pct_raw!$A$2:$AX$1800, 31, FALSE)</f>
        <v>0</v>
      </c>
      <c r="V1135" s="5">
        <f>VLOOKUP(B1135, pct_raw!$A$2:$AX$1800, 32, FALSE)</f>
        <v>0</v>
      </c>
      <c r="W1135" s="5">
        <f>VLOOKUP(B1135, pct_raw!$A$2:$AX$1800, 33, FALSE)</f>
        <v>0</v>
      </c>
      <c r="X1135" s="5">
        <f>VLOOKUP(B1135, pct_raw!$A$2:$AX$1800, 34, FALSE)</f>
        <v>0</v>
      </c>
      <c r="Y1135" s="5">
        <f>VLOOKUP(B1135, pct_raw!$A$2:$AX$1800, 35, FALSE)</f>
        <v>0</v>
      </c>
      <c r="Z1135" s="5">
        <f>VLOOKUP(B1135, pct_raw!$A$2:$AX$1800, 36, FALSE)</f>
        <v>9</v>
      </c>
      <c r="AA1135" s="5">
        <f>VLOOKUP(B1135, pct_raw!$A$2:$AX$1800, 37, FALSE)</f>
        <v>9</v>
      </c>
      <c r="AB1135" s="5">
        <f>VLOOKUP(B1135, pct_raw!$A$2:$AX$1800, 38, FALSE)</f>
        <v>0.13850000000000001</v>
      </c>
      <c r="AC1135" s="5">
        <f>VLOOKUP(B1135, pct_raw!$A$2:$AX$1800, 39, FALSE)</f>
        <v>0</v>
      </c>
      <c r="AD1135" s="5">
        <f>VLOOKUP(B1135, pct_raw!$A$2:$AX$1800, 40, FALSE)</f>
        <v>0</v>
      </c>
      <c r="AE1135" s="5">
        <f>VLOOKUP(B1135, pct_raw!$A$2:$AX$1800, 41, FALSE)</f>
        <v>0</v>
      </c>
      <c r="AF1135" s="5">
        <f>VLOOKUP(B1135, pct_raw!$A$2:$AX$1800, 42, FALSE)</f>
        <v>0</v>
      </c>
      <c r="AG1135" s="5">
        <f>VLOOKUP(B1135, pct_raw!$A$2:$AX$1800, 43, FALSE)</f>
        <v>0</v>
      </c>
      <c r="AH1135" s="5">
        <f>VLOOKUP(B1135, pct_raw!$A$2:$AX$1800, 44, FALSE)</f>
        <v>0</v>
      </c>
      <c r="AI1135" s="5">
        <f>VLOOKUP(B1135, pct_raw!$A$2:$AX$1800, 45, FALSE)</f>
        <v>4</v>
      </c>
      <c r="AJ1135" s="5">
        <f>VLOOKUP(B1135, pct_raw!$A$2:$AX$1800, 46, FALSE)</f>
        <v>4</v>
      </c>
      <c r="AK1135" s="5">
        <f>VLOOKUP(B1135, pct_raw!$A$2:$AX$1800, 47, FALSE)</f>
        <v>9.2299999999999993E-2</v>
      </c>
      <c r="AL1135" s="5">
        <f>VLOOKUP(B1135, pct_raw!$A$2:$AX$1800, 48, FALSE)</f>
        <v>0</v>
      </c>
      <c r="AM1135" s="5">
        <f>VLOOKUP(B1135, pct_raw!$A$2:$AX$1800, 49, FALSE)</f>
        <v>0</v>
      </c>
      <c r="AN1135" s="5">
        <f>VLOOKUP(B1135, pct_raw!$A$2:$AX$1800, 50, FALSE)</f>
        <v>0</v>
      </c>
    </row>
    <row r="1136" spans="1:40" x14ac:dyDescent="0.2">
      <c r="A1136" s="2" t="s">
        <v>1500</v>
      </c>
      <c r="B1136" s="2" t="str">
        <f t="shared" si="17"/>
        <v>Noble Pleasant Twp Griswold</v>
      </c>
      <c r="C1136" s="2" t="s">
        <v>5010</v>
      </c>
      <c r="D1136" s="2" t="str">
        <f>VLOOKUP(B1136, pct_raw!$A$2:$AX$1800, 6, FALSE)</f>
        <v xml:space="preserve"> Noble Pleasant Twp Griswold</v>
      </c>
      <c r="E1136" s="5">
        <f>VLOOKUP(B1136, pct_raw!$A$2:$AX$1800, 15, FALSE)</f>
        <v>6</v>
      </c>
      <c r="F1136" s="5">
        <f>VLOOKUP(B1136, pct_raw!$A$2:$AX$1800, 16, FALSE)</f>
        <v>7</v>
      </c>
      <c r="G1136" s="5">
        <f>VLOOKUP(B1136, pct_raw!$A$2:$AX$1800, 17, FALSE)</f>
        <v>0.12</v>
      </c>
      <c r="H1136">
        <f>VLOOKUP(B1136, pct_raw!$A$2:$AX$1800, 18, FALSE)</f>
        <v>0</v>
      </c>
      <c r="I1136" s="5">
        <f>VLOOKUP(B1136, pct_raw!$A$2:$AX$1800, 19, FALSE)</f>
        <v>0</v>
      </c>
      <c r="J1136">
        <f>VLOOKUP(B1136, pct_raw!$A$2:$AX$1800, 20, FALSE)</f>
        <v>0</v>
      </c>
      <c r="K1136" s="5">
        <f>VLOOKUP(B1136, pct_raw!$A$2:$AX$1800, 21, FALSE)</f>
        <v>7</v>
      </c>
      <c r="L1136" s="5">
        <f>VLOOKUP(B1136, pct_raw!$A$2:$AX$1800, 22, FALSE)</f>
        <v>7</v>
      </c>
      <c r="M1136" s="5">
        <f>VLOOKUP(B1136, pct_raw!$A$2:$AX$1800, 23, FALSE)</f>
        <v>0.12</v>
      </c>
      <c r="N1136" s="5">
        <f>VLOOKUP(B1136, pct_raw!$A$2:$AX$1800, 24, FALSE)</f>
        <v>0</v>
      </c>
      <c r="O1136" s="5">
        <f>VLOOKUP(B1136, pct_raw!$A$2:$AX$1800, 25, FALSE)</f>
        <v>0</v>
      </c>
      <c r="P1136" s="5">
        <f>VLOOKUP(B1136, pct_raw!$A$2:$AX$1800, 26, FALSE)</f>
        <v>0</v>
      </c>
      <c r="Q1136" s="5">
        <f>VLOOKUP(B1136, pct_raw!$A$2:$AX$1800, 27, FALSE)</f>
        <v>9</v>
      </c>
      <c r="R1136" s="5">
        <f>VLOOKUP(B1136, pct_raw!$A$2:$AX$1800, 28, FALSE)</f>
        <v>10</v>
      </c>
      <c r="S1136" s="5">
        <f>VLOOKUP(B1136, pct_raw!$A$2:$AX$1800, 29, FALSE)</f>
        <v>0.12</v>
      </c>
      <c r="T1136" s="5">
        <f>VLOOKUP(B1136, pct_raw!$A$2:$AX$1800, 30, FALSE)</f>
        <v>0</v>
      </c>
      <c r="U1136" s="5">
        <f>VLOOKUP(B1136, pct_raw!$A$2:$AX$1800, 31, FALSE)</f>
        <v>0</v>
      </c>
      <c r="V1136" s="5">
        <f>VLOOKUP(B1136, pct_raw!$A$2:$AX$1800, 32, FALSE)</f>
        <v>0</v>
      </c>
      <c r="W1136" s="5">
        <f>VLOOKUP(B1136, pct_raw!$A$2:$AX$1800, 33, FALSE)</f>
        <v>0</v>
      </c>
      <c r="X1136" s="5">
        <f>VLOOKUP(B1136, pct_raw!$A$2:$AX$1800, 34, FALSE)</f>
        <v>0</v>
      </c>
      <c r="Y1136" s="5">
        <f>VLOOKUP(B1136, pct_raw!$A$2:$AX$1800, 35, FALSE)</f>
        <v>0</v>
      </c>
      <c r="Z1136" s="5">
        <f>VLOOKUP(B1136, pct_raw!$A$2:$AX$1800, 36, FALSE)</f>
        <v>6</v>
      </c>
      <c r="AA1136" s="5">
        <f>VLOOKUP(B1136, pct_raw!$A$2:$AX$1800, 37, FALSE)</f>
        <v>0</v>
      </c>
      <c r="AB1136" s="5">
        <f>VLOOKUP(B1136, pct_raw!$A$2:$AX$1800, 38, FALSE)</f>
        <v>0</v>
      </c>
      <c r="AC1136" s="5">
        <f>VLOOKUP(B1136, pct_raw!$A$2:$AX$1800, 39, FALSE)</f>
        <v>0</v>
      </c>
      <c r="AD1136" s="5">
        <f>VLOOKUP(B1136, pct_raw!$A$2:$AX$1800, 40, FALSE)</f>
        <v>0</v>
      </c>
      <c r="AE1136" s="5">
        <f>VLOOKUP(B1136, pct_raw!$A$2:$AX$1800, 41, FALSE)</f>
        <v>0</v>
      </c>
      <c r="AF1136" s="5">
        <f>VLOOKUP(B1136, pct_raw!$A$2:$AX$1800, 42, FALSE)</f>
        <v>0</v>
      </c>
      <c r="AG1136" s="5">
        <f>VLOOKUP(B1136, pct_raw!$A$2:$AX$1800, 43, FALSE)</f>
        <v>2</v>
      </c>
      <c r="AH1136" s="5">
        <f>VLOOKUP(B1136, pct_raw!$A$2:$AX$1800, 44, FALSE)</f>
        <v>0</v>
      </c>
      <c r="AI1136" s="5">
        <f>VLOOKUP(B1136, pct_raw!$A$2:$AX$1800, 45, FALSE)</f>
        <v>12</v>
      </c>
      <c r="AJ1136" s="5">
        <f>VLOOKUP(B1136, pct_raw!$A$2:$AX$1800, 46, FALSE)</f>
        <v>15</v>
      </c>
      <c r="AK1136" s="5">
        <f>VLOOKUP(B1136, pct_raw!$A$2:$AX$1800, 47, FALSE)</f>
        <v>0.24</v>
      </c>
      <c r="AL1136" s="5">
        <f>VLOOKUP(B1136, pct_raw!$A$2:$AX$1800, 48, FALSE)</f>
        <v>1</v>
      </c>
      <c r="AM1136" s="5">
        <f>VLOOKUP(B1136, pct_raw!$A$2:$AX$1800, 49, FALSE)</f>
        <v>0</v>
      </c>
      <c r="AN1136" s="5">
        <f>VLOOKUP(B1136, pct_raw!$A$2:$AX$1800, 50, FALSE)</f>
        <v>0</v>
      </c>
    </row>
    <row r="1137" spans="1:40" x14ac:dyDescent="0.2">
      <c r="A1137" s="2" t="s">
        <v>482</v>
      </c>
      <c r="B1137" s="2" t="str">
        <f t="shared" si="17"/>
        <v>North East Precinct</v>
      </c>
      <c r="C1137" s="2" t="s">
        <v>482</v>
      </c>
      <c r="D1137" s="2" t="str">
        <f>VLOOKUP(B1137, pct_raw!$A$2:$AX$1800, 6, FALSE)</f>
        <v xml:space="preserve"> North East Precinct</v>
      </c>
      <c r="E1137" s="5">
        <f>VLOOKUP(B1137, pct_raw!$A$2:$AX$1800, 15, FALSE)</f>
        <v>10</v>
      </c>
      <c r="F1137" s="5">
        <f>VLOOKUP(B1137, pct_raw!$A$2:$AX$1800, 16, FALSE)</f>
        <v>10</v>
      </c>
      <c r="G1137" s="5">
        <f>VLOOKUP(B1137, pct_raw!$A$2:$AX$1800, 17, FALSE)</f>
        <v>0.16</v>
      </c>
      <c r="H1137">
        <f>VLOOKUP(B1137, pct_raw!$A$2:$AX$1800, 18, FALSE)</f>
        <v>0</v>
      </c>
      <c r="I1137" s="5">
        <f>VLOOKUP(B1137, pct_raw!$A$2:$AX$1800, 19, FALSE)</f>
        <v>0</v>
      </c>
      <c r="J1137">
        <f>VLOOKUP(B1137, pct_raw!$A$2:$AX$1800, 20, FALSE)</f>
        <v>0</v>
      </c>
      <c r="K1137" s="5">
        <f>VLOOKUP(B1137, pct_raw!$A$2:$AX$1800, 21, FALSE)</f>
        <v>8</v>
      </c>
      <c r="L1137" s="5">
        <f>VLOOKUP(B1137, pct_raw!$A$2:$AX$1800, 22, FALSE)</f>
        <v>8</v>
      </c>
      <c r="M1137" s="5">
        <f>VLOOKUP(B1137, pct_raw!$A$2:$AX$1800, 23, FALSE)</f>
        <v>0.16</v>
      </c>
      <c r="N1137" s="5">
        <f>VLOOKUP(B1137, pct_raw!$A$2:$AX$1800, 24, FALSE)</f>
        <v>0</v>
      </c>
      <c r="O1137" s="5">
        <f>VLOOKUP(B1137, pct_raw!$A$2:$AX$1800, 25, FALSE)</f>
        <v>0</v>
      </c>
      <c r="P1137" s="5">
        <f>VLOOKUP(B1137, pct_raw!$A$2:$AX$1800, 26, FALSE)</f>
        <v>0</v>
      </c>
      <c r="Q1137" s="5">
        <f>VLOOKUP(B1137, pct_raw!$A$2:$AX$1800, 27, FALSE)</f>
        <v>6</v>
      </c>
      <c r="R1137" s="5">
        <f>VLOOKUP(B1137, pct_raw!$A$2:$AX$1800, 28, FALSE)</f>
        <v>6</v>
      </c>
      <c r="S1137" s="5">
        <f>VLOOKUP(B1137, pct_raw!$A$2:$AX$1800, 29, FALSE)</f>
        <v>0.08</v>
      </c>
      <c r="T1137" s="5">
        <f>VLOOKUP(B1137, pct_raw!$A$2:$AX$1800, 30, FALSE)</f>
        <v>0</v>
      </c>
      <c r="U1137" s="5">
        <f>VLOOKUP(B1137, pct_raw!$A$2:$AX$1800, 31, FALSE)</f>
        <v>0</v>
      </c>
      <c r="V1137" s="5">
        <f>VLOOKUP(B1137, pct_raw!$A$2:$AX$1800, 32, FALSE)</f>
        <v>0</v>
      </c>
      <c r="W1137" s="5">
        <f>VLOOKUP(B1137, pct_raw!$A$2:$AX$1800, 33, FALSE)</f>
        <v>0</v>
      </c>
      <c r="X1137" s="5">
        <f>VLOOKUP(B1137, pct_raw!$A$2:$AX$1800, 34, FALSE)</f>
        <v>0</v>
      </c>
      <c r="Y1137" s="5">
        <f>VLOOKUP(B1137, pct_raw!$A$2:$AX$1800, 35, FALSE)</f>
        <v>0</v>
      </c>
      <c r="Z1137" s="5">
        <f>VLOOKUP(B1137, pct_raw!$A$2:$AX$1800, 36, FALSE)</f>
        <v>8</v>
      </c>
      <c r="AA1137" s="5">
        <f>VLOOKUP(B1137, pct_raw!$A$2:$AX$1800, 37, FALSE)</f>
        <v>8</v>
      </c>
      <c r="AB1137" s="5">
        <f>VLOOKUP(B1137, pct_raw!$A$2:$AX$1800, 38, FALSE)</f>
        <v>0.16</v>
      </c>
      <c r="AC1137" s="5">
        <f>VLOOKUP(B1137, pct_raw!$A$2:$AX$1800, 39, FALSE)</f>
        <v>0</v>
      </c>
      <c r="AD1137" s="5">
        <f>VLOOKUP(B1137, pct_raw!$A$2:$AX$1800, 40, FALSE)</f>
        <v>0</v>
      </c>
      <c r="AE1137" s="5">
        <f>VLOOKUP(B1137, pct_raw!$A$2:$AX$1800, 41, FALSE)</f>
        <v>0</v>
      </c>
      <c r="AF1137" s="5">
        <f>VLOOKUP(B1137, pct_raw!$A$2:$AX$1800, 42, FALSE)</f>
        <v>0</v>
      </c>
      <c r="AG1137" s="5">
        <f>VLOOKUP(B1137, pct_raw!$A$2:$AX$1800, 43, FALSE)</f>
        <v>0</v>
      </c>
      <c r="AH1137" s="5">
        <f>VLOOKUP(B1137, pct_raw!$A$2:$AX$1800, 44, FALSE)</f>
        <v>0</v>
      </c>
      <c r="AI1137" s="5">
        <f>VLOOKUP(B1137, pct_raw!$A$2:$AX$1800, 45, FALSE)</f>
        <v>7</v>
      </c>
      <c r="AJ1137" s="5">
        <f>VLOOKUP(B1137, pct_raw!$A$2:$AX$1800, 46, FALSE)</f>
        <v>7</v>
      </c>
      <c r="AK1137" s="5">
        <f>VLOOKUP(B1137, pct_raw!$A$2:$AX$1800, 47, FALSE)</f>
        <v>0.16</v>
      </c>
      <c r="AL1137" s="5">
        <f>VLOOKUP(B1137, pct_raw!$A$2:$AX$1800, 48, FALSE)</f>
        <v>1</v>
      </c>
      <c r="AM1137" s="5">
        <f>VLOOKUP(B1137, pct_raw!$A$2:$AX$1800, 49, FALSE)</f>
        <v>1</v>
      </c>
      <c r="AN1137" s="5">
        <f>VLOOKUP(B1137, pct_raw!$A$2:$AX$1800, 50, FALSE)</f>
        <v>0</v>
      </c>
    </row>
    <row r="1138" spans="1:40" x14ac:dyDescent="0.2">
      <c r="A1138" s="2" t="s">
        <v>616</v>
      </c>
      <c r="B1138" s="2" t="str">
        <f t="shared" si="17"/>
        <v>North Lake East Vernon</v>
      </c>
      <c r="C1138" s="2" t="s">
        <v>4793</v>
      </c>
      <c r="D1138" s="2" t="str">
        <f>VLOOKUP(B1138, pct_raw!$A$2:$AX$1800, 6, FALSE)</f>
        <v xml:space="preserve"> North Lake East Vernon</v>
      </c>
      <c r="E1138" s="5">
        <f>VLOOKUP(B1138, pct_raw!$A$2:$AX$1800, 15, FALSE)</f>
        <v>1</v>
      </c>
      <c r="F1138" s="5">
        <f>VLOOKUP(B1138, pct_raw!$A$2:$AX$1800, 16, FALSE)</f>
        <v>1</v>
      </c>
      <c r="G1138" s="5">
        <f>VLOOKUP(B1138, pct_raw!$A$2:$AX$1800, 17, FALSE)</f>
        <v>8.8900000000000007E-2</v>
      </c>
      <c r="H1138">
        <f>VLOOKUP(B1138, pct_raw!$A$2:$AX$1800, 18, FALSE)</f>
        <v>0</v>
      </c>
      <c r="I1138" s="5">
        <f>VLOOKUP(B1138, pct_raw!$A$2:$AX$1800, 19, FALSE)</f>
        <v>0</v>
      </c>
      <c r="J1138">
        <f>VLOOKUP(B1138, pct_raw!$A$2:$AX$1800, 20, FALSE)</f>
        <v>0</v>
      </c>
      <c r="K1138" s="5">
        <f>VLOOKUP(B1138, pct_raw!$A$2:$AX$1800, 21, FALSE)</f>
        <v>1</v>
      </c>
      <c r="L1138" s="5">
        <f>VLOOKUP(B1138, pct_raw!$A$2:$AX$1800, 22, FALSE)</f>
        <v>1</v>
      </c>
      <c r="M1138" s="5">
        <f>VLOOKUP(B1138, pct_raw!$A$2:$AX$1800, 23, FALSE)</f>
        <v>8.8900000000000007E-2</v>
      </c>
      <c r="N1138" s="5">
        <f>VLOOKUP(B1138, pct_raw!$A$2:$AX$1800, 24, FALSE)</f>
        <v>0</v>
      </c>
      <c r="O1138" s="5">
        <f>VLOOKUP(B1138, pct_raw!$A$2:$AX$1800, 25, FALSE)</f>
        <v>0</v>
      </c>
      <c r="P1138" s="5">
        <f>VLOOKUP(B1138, pct_raw!$A$2:$AX$1800, 26, FALSE)</f>
        <v>0</v>
      </c>
      <c r="Q1138" s="5">
        <f>VLOOKUP(B1138, pct_raw!$A$2:$AX$1800, 27, FALSE)</f>
        <v>0</v>
      </c>
      <c r="R1138" s="5">
        <f>VLOOKUP(B1138, pct_raw!$A$2:$AX$1800, 28, FALSE)</f>
        <v>0</v>
      </c>
      <c r="S1138" s="5">
        <f>VLOOKUP(B1138, pct_raw!$A$2:$AX$1800, 29, FALSE)</f>
        <v>0</v>
      </c>
      <c r="T1138" s="5">
        <f>VLOOKUP(B1138, pct_raw!$A$2:$AX$1800, 30, FALSE)</f>
        <v>0</v>
      </c>
      <c r="U1138" s="5">
        <f>VLOOKUP(B1138, pct_raw!$A$2:$AX$1800, 31, FALSE)</f>
        <v>0</v>
      </c>
      <c r="V1138" s="5">
        <f>VLOOKUP(B1138, pct_raw!$A$2:$AX$1800, 32, FALSE)</f>
        <v>0</v>
      </c>
      <c r="W1138" s="5">
        <f>VLOOKUP(B1138, pct_raw!$A$2:$AX$1800, 33, FALSE)</f>
        <v>0</v>
      </c>
      <c r="X1138" s="5">
        <f>VLOOKUP(B1138, pct_raw!$A$2:$AX$1800, 34, FALSE)</f>
        <v>0</v>
      </c>
      <c r="Y1138" s="5">
        <f>VLOOKUP(B1138, pct_raw!$A$2:$AX$1800, 35, FALSE)</f>
        <v>0</v>
      </c>
      <c r="Z1138" s="5">
        <f>VLOOKUP(B1138, pct_raw!$A$2:$AX$1800, 36, FALSE)</f>
        <v>1</v>
      </c>
      <c r="AA1138" s="5">
        <f>VLOOKUP(B1138, pct_raw!$A$2:$AX$1800, 37, FALSE)</f>
        <v>0</v>
      </c>
      <c r="AB1138" s="5">
        <f>VLOOKUP(B1138, pct_raw!$A$2:$AX$1800, 38, FALSE)</f>
        <v>0</v>
      </c>
      <c r="AC1138" s="5">
        <f>VLOOKUP(B1138, pct_raw!$A$2:$AX$1800, 39, FALSE)</f>
        <v>0</v>
      </c>
      <c r="AD1138" s="5">
        <f>VLOOKUP(B1138, pct_raw!$A$2:$AX$1800, 40, FALSE)</f>
        <v>0</v>
      </c>
      <c r="AE1138" s="5">
        <f>VLOOKUP(B1138, pct_raw!$A$2:$AX$1800, 41, FALSE)</f>
        <v>0</v>
      </c>
      <c r="AF1138" s="5">
        <f>VLOOKUP(B1138, pct_raw!$A$2:$AX$1800, 42, FALSE)</f>
        <v>0</v>
      </c>
      <c r="AG1138" s="5">
        <f>VLOOKUP(B1138, pct_raw!$A$2:$AX$1800, 43, FALSE)</f>
        <v>0</v>
      </c>
      <c r="AH1138" s="5">
        <f>VLOOKUP(B1138, pct_raw!$A$2:$AX$1800, 44, FALSE)</f>
        <v>0</v>
      </c>
      <c r="AI1138" s="5">
        <f>VLOOKUP(B1138, pct_raw!$A$2:$AX$1800, 45, FALSE)</f>
        <v>0</v>
      </c>
      <c r="AJ1138" s="5">
        <f>VLOOKUP(B1138, pct_raw!$A$2:$AX$1800, 46, FALSE)</f>
        <v>0</v>
      </c>
      <c r="AK1138" s="5">
        <f>VLOOKUP(B1138, pct_raw!$A$2:$AX$1800, 47, FALSE)</f>
        <v>0</v>
      </c>
      <c r="AL1138" s="5">
        <f>VLOOKUP(B1138, pct_raw!$A$2:$AX$1800, 48, FALSE)</f>
        <v>0</v>
      </c>
      <c r="AM1138" s="5">
        <f>VLOOKUP(B1138, pct_raw!$A$2:$AX$1800, 49, FALSE)</f>
        <v>0</v>
      </c>
      <c r="AN1138" s="5">
        <f>VLOOKUP(B1138, pct_raw!$A$2:$AX$1800, 50, FALSE)</f>
        <v>0</v>
      </c>
    </row>
    <row r="1139" spans="1:40" x14ac:dyDescent="0.2">
      <c r="A1139" s="2" t="s">
        <v>1501</v>
      </c>
      <c r="B1139" s="2" t="str">
        <f t="shared" si="17"/>
        <v>North Liberty 01</v>
      </c>
      <c r="C1139" s="2" t="s">
        <v>1501</v>
      </c>
      <c r="D1139" s="2" t="str">
        <f>VLOOKUP(B1139, pct_raw!$A$2:$AX$1800, 6, FALSE)</f>
        <v xml:space="preserve"> NORTH LIBERTY 01</v>
      </c>
      <c r="E1139" s="5">
        <f>VLOOKUP(B1139, pct_raw!$A$2:$AX$1800, 15, FALSE)</f>
        <v>15</v>
      </c>
      <c r="F1139" s="5">
        <f>VLOOKUP(B1139, pct_raw!$A$2:$AX$1800, 16, FALSE)</f>
        <v>0</v>
      </c>
      <c r="G1139" s="5">
        <f>VLOOKUP(B1139, pct_raw!$A$2:$AX$1800, 17, FALSE)</f>
        <v>0</v>
      </c>
      <c r="H1139">
        <f>VLOOKUP(B1139, pct_raw!$A$2:$AX$1800, 18, FALSE)</f>
        <v>0</v>
      </c>
      <c r="I1139" s="5">
        <f>VLOOKUP(B1139, pct_raw!$A$2:$AX$1800, 19, FALSE)</f>
        <v>0</v>
      </c>
      <c r="J1139">
        <f>VLOOKUP(B1139, pct_raw!$A$2:$AX$1800, 20, FALSE)</f>
        <v>0</v>
      </c>
      <c r="K1139" s="5">
        <f>VLOOKUP(B1139, pct_raw!$A$2:$AX$1800, 21, FALSE)</f>
        <v>85</v>
      </c>
      <c r="L1139" s="5">
        <f>VLOOKUP(B1139, pct_raw!$A$2:$AX$1800, 22, FALSE)</f>
        <v>103</v>
      </c>
      <c r="M1139" s="5">
        <f>VLOOKUP(B1139, pct_raw!$A$2:$AX$1800, 23, FALSE)</f>
        <v>1.2150000000000001</v>
      </c>
      <c r="N1139" s="5">
        <f>VLOOKUP(B1139, pct_raw!$A$2:$AX$1800, 24, FALSE)</f>
        <v>2</v>
      </c>
      <c r="O1139" s="5">
        <f>VLOOKUP(B1139, pct_raw!$A$2:$AX$1800, 25, FALSE)</f>
        <v>0</v>
      </c>
      <c r="P1139" s="5">
        <f>VLOOKUP(B1139, pct_raw!$A$2:$AX$1800, 26, FALSE)</f>
        <v>0</v>
      </c>
      <c r="Q1139" s="5">
        <f>VLOOKUP(B1139, pct_raw!$A$2:$AX$1800, 27, FALSE)</f>
        <v>18</v>
      </c>
      <c r="R1139" s="5">
        <f>VLOOKUP(B1139, pct_raw!$A$2:$AX$1800, 28, FALSE)</f>
        <v>0</v>
      </c>
      <c r="S1139" s="5">
        <f>VLOOKUP(B1139, pct_raw!$A$2:$AX$1800, 29, FALSE)</f>
        <v>0</v>
      </c>
      <c r="T1139" s="5">
        <f>VLOOKUP(B1139, pct_raw!$A$2:$AX$1800, 30, FALSE)</f>
        <v>0</v>
      </c>
      <c r="U1139" s="5">
        <f>VLOOKUP(B1139, pct_raw!$A$2:$AX$1800, 31, FALSE)</f>
        <v>0</v>
      </c>
      <c r="V1139" s="5">
        <f>VLOOKUP(B1139, pct_raw!$A$2:$AX$1800, 32, FALSE)</f>
        <v>0</v>
      </c>
      <c r="W1139" s="5">
        <f>VLOOKUP(B1139, pct_raw!$A$2:$AX$1800, 33, FALSE)</f>
        <v>0</v>
      </c>
      <c r="X1139" s="5">
        <f>VLOOKUP(B1139, pct_raw!$A$2:$AX$1800, 34, FALSE)</f>
        <v>0</v>
      </c>
      <c r="Y1139" s="5">
        <f>VLOOKUP(B1139, pct_raw!$A$2:$AX$1800, 35, FALSE)</f>
        <v>0</v>
      </c>
      <c r="Z1139" s="5">
        <f>VLOOKUP(B1139, pct_raw!$A$2:$AX$1800, 36, FALSE)</f>
        <v>74</v>
      </c>
      <c r="AA1139" s="5">
        <f>VLOOKUP(B1139, pct_raw!$A$2:$AX$1800, 37, FALSE)</f>
        <v>81</v>
      </c>
      <c r="AB1139" s="5">
        <f>VLOOKUP(B1139, pct_raw!$A$2:$AX$1800, 38, FALSE)</f>
        <v>0.81</v>
      </c>
      <c r="AC1139" s="5">
        <f>VLOOKUP(B1139, pct_raw!$A$2:$AX$1800, 39, FALSE)</f>
        <v>0</v>
      </c>
      <c r="AD1139" s="5">
        <f>VLOOKUP(B1139, pct_raw!$A$2:$AX$1800, 40, FALSE)</f>
        <v>0</v>
      </c>
      <c r="AE1139" s="5">
        <f>VLOOKUP(B1139, pct_raw!$A$2:$AX$1800, 41, FALSE)</f>
        <v>0</v>
      </c>
      <c r="AF1139" s="5">
        <f>VLOOKUP(B1139, pct_raw!$A$2:$AX$1800, 42, FALSE)</f>
        <v>0</v>
      </c>
      <c r="AG1139" s="5">
        <f>VLOOKUP(B1139, pct_raw!$A$2:$AX$1800, 43, FALSE)</f>
        <v>13</v>
      </c>
      <c r="AH1139" s="5">
        <f>VLOOKUP(B1139, pct_raw!$A$2:$AX$1800, 44, FALSE)</f>
        <v>0</v>
      </c>
      <c r="AI1139" s="5">
        <f>VLOOKUP(B1139, pct_raw!$A$2:$AX$1800, 45, FALSE)</f>
        <v>67</v>
      </c>
      <c r="AJ1139" s="5">
        <f>VLOOKUP(B1139, pct_raw!$A$2:$AX$1800, 46, FALSE)</f>
        <v>71</v>
      </c>
      <c r="AK1139" s="5">
        <f>VLOOKUP(B1139, pct_raw!$A$2:$AX$1800, 47, FALSE)</f>
        <v>0.81</v>
      </c>
      <c r="AL1139" s="5">
        <f>VLOOKUP(B1139, pct_raw!$A$2:$AX$1800, 48, FALSE)</f>
        <v>7</v>
      </c>
      <c r="AM1139" s="5">
        <f>VLOOKUP(B1139, pct_raw!$A$2:$AX$1800, 49, FALSE)</f>
        <v>0</v>
      </c>
      <c r="AN1139" s="5">
        <f>VLOOKUP(B1139, pct_raw!$A$2:$AX$1800, 50, FALSE)</f>
        <v>0</v>
      </c>
    </row>
    <row r="1140" spans="1:40" x14ac:dyDescent="0.2">
      <c r="A1140" s="2" t="s">
        <v>1502</v>
      </c>
      <c r="B1140" s="2" t="str">
        <f t="shared" si="17"/>
        <v>North Liberty 02</v>
      </c>
      <c r="C1140" s="2" t="s">
        <v>1502</v>
      </c>
      <c r="D1140" s="2" t="str">
        <f>VLOOKUP(B1140, pct_raw!$A$2:$AX$1800, 6, FALSE)</f>
        <v xml:space="preserve"> NORTH LIBERTY 02</v>
      </c>
      <c r="E1140" s="5">
        <f>VLOOKUP(B1140, pct_raw!$A$2:$AX$1800, 15, FALSE)</f>
        <v>30</v>
      </c>
      <c r="F1140" s="5">
        <f>VLOOKUP(B1140, pct_raw!$A$2:$AX$1800, 16, FALSE)</f>
        <v>39</v>
      </c>
      <c r="G1140" s="5">
        <f>VLOOKUP(B1140, pct_raw!$A$2:$AX$1800, 17, FALSE)</f>
        <v>0.40500000000000003</v>
      </c>
      <c r="H1140">
        <f>VLOOKUP(B1140, pct_raw!$A$2:$AX$1800, 18, FALSE)</f>
        <v>0</v>
      </c>
      <c r="I1140" s="5">
        <f>VLOOKUP(B1140, pct_raw!$A$2:$AX$1800, 19, FALSE)</f>
        <v>0</v>
      </c>
      <c r="J1140">
        <f>VLOOKUP(B1140, pct_raw!$A$2:$AX$1800, 20, FALSE)</f>
        <v>0</v>
      </c>
      <c r="K1140" s="5">
        <f>VLOOKUP(B1140, pct_raw!$A$2:$AX$1800, 21, FALSE)</f>
        <v>61</v>
      </c>
      <c r="L1140" s="5">
        <f>VLOOKUP(B1140, pct_raw!$A$2:$AX$1800, 22, FALSE)</f>
        <v>69</v>
      </c>
      <c r="M1140" s="5">
        <f>VLOOKUP(B1140, pct_raw!$A$2:$AX$1800, 23, FALSE)</f>
        <v>0.81</v>
      </c>
      <c r="N1140" s="5">
        <f>VLOOKUP(B1140, pct_raw!$A$2:$AX$1800, 24, FALSE)</f>
        <v>0</v>
      </c>
      <c r="O1140" s="5">
        <f>VLOOKUP(B1140, pct_raw!$A$2:$AX$1800, 25, FALSE)</f>
        <v>0</v>
      </c>
      <c r="P1140" s="5">
        <f>VLOOKUP(B1140, pct_raw!$A$2:$AX$1800, 26, FALSE)</f>
        <v>0</v>
      </c>
      <c r="Q1140" s="5">
        <f>VLOOKUP(B1140, pct_raw!$A$2:$AX$1800, 27, FALSE)</f>
        <v>16</v>
      </c>
      <c r="R1140" s="5">
        <f>VLOOKUP(B1140, pct_raw!$A$2:$AX$1800, 28, FALSE)</f>
        <v>0</v>
      </c>
      <c r="S1140" s="5">
        <f>VLOOKUP(B1140, pct_raw!$A$2:$AX$1800, 29, FALSE)</f>
        <v>0</v>
      </c>
      <c r="T1140" s="5">
        <f>VLOOKUP(B1140, pct_raw!$A$2:$AX$1800, 30, FALSE)</f>
        <v>0</v>
      </c>
      <c r="U1140" s="5">
        <f>VLOOKUP(B1140, pct_raw!$A$2:$AX$1800, 31, FALSE)</f>
        <v>0</v>
      </c>
      <c r="V1140" s="5">
        <f>VLOOKUP(B1140, pct_raw!$A$2:$AX$1800, 32, FALSE)</f>
        <v>0</v>
      </c>
      <c r="W1140" s="5">
        <f>VLOOKUP(B1140, pct_raw!$A$2:$AX$1800, 33, FALSE)</f>
        <v>0</v>
      </c>
      <c r="X1140" s="5">
        <f>VLOOKUP(B1140, pct_raw!$A$2:$AX$1800, 34, FALSE)</f>
        <v>0</v>
      </c>
      <c r="Y1140" s="5">
        <f>VLOOKUP(B1140, pct_raw!$A$2:$AX$1800, 35, FALSE)</f>
        <v>0</v>
      </c>
      <c r="Z1140" s="5">
        <f>VLOOKUP(B1140, pct_raw!$A$2:$AX$1800, 36, FALSE)</f>
        <v>63</v>
      </c>
      <c r="AA1140" s="5">
        <f>VLOOKUP(B1140, pct_raw!$A$2:$AX$1800, 37, FALSE)</f>
        <v>72</v>
      </c>
      <c r="AB1140" s="5">
        <f>VLOOKUP(B1140, pct_raw!$A$2:$AX$1800, 38, FALSE)</f>
        <v>0.81</v>
      </c>
      <c r="AC1140" s="5">
        <f>VLOOKUP(B1140, pct_raw!$A$2:$AX$1800, 39, FALSE)</f>
        <v>2</v>
      </c>
      <c r="AD1140" s="5">
        <f>VLOOKUP(B1140, pct_raw!$A$2:$AX$1800, 40, FALSE)</f>
        <v>0</v>
      </c>
      <c r="AE1140" s="5">
        <f>VLOOKUP(B1140, pct_raw!$A$2:$AX$1800, 41, FALSE)</f>
        <v>0</v>
      </c>
      <c r="AF1140" s="5">
        <f>VLOOKUP(B1140, pct_raw!$A$2:$AX$1800, 42, FALSE)</f>
        <v>2</v>
      </c>
      <c r="AG1140" s="5">
        <f>VLOOKUP(B1140, pct_raw!$A$2:$AX$1800, 43, FALSE)</f>
        <v>0</v>
      </c>
      <c r="AH1140" s="5">
        <f>VLOOKUP(B1140, pct_raw!$A$2:$AX$1800, 44, FALSE)</f>
        <v>0</v>
      </c>
      <c r="AI1140" s="5">
        <f>VLOOKUP(B1140, pct_raw!$A$2:$AX$1800, 45, FALSE)</f>
        <v>68</v>
      </c>
      <c r="AJ1140" s="5">
        <f>VLOOKUP(B1140, pct_raw!$A$2:$AX$1800, 46, FALSE)</f>
        <v>79</v>
      </c>
      <c r="AK1140" s="5">
        <f>VLOOKUP(B1140, pct_raw!$A$2:$AX$1800, 47, FALSE)</f>
        <v>0.81</v>
      </c>
      <c r="AL1140" s="5">
        <f>VLOOKUP(B1140, pct_raw!$A$2:$AX$1800, 48, FALSE)</f>
        <v>18</v>
      </c>
      <c r="AM1140" s="5">
        <f>VLOOKUP(B1140, pct_raw!$A$2:$AX$1800, 49, FALSE)</f>
        <v>0</v>
      </c>
      <c r="AN1140" s="5">
        <f>VLOOKUP(B1140, pct_raw!$A$2:$AX$1800, 50, FALSE)</f>
        <v>0</v>
      </c>
    </row>
    <row r="1141" spans="1:40" x14ac:dyDescent="0.2">
      <c r="A1141" s="2" t="s">
        <v>1503</v>
      </c>
      <c r="B1141" s="2" t="str">
        <f t="shared" si="17"/>
        <v>North Liberty 03 (Pw)</v>
      </c>
      <c r="C1141" s="2" t="s">
        <v>5430</v>
      </c>
      <c r="D1141" s="2" t="str">
        <f>VLOOKUP(B1141, pct_raw!$A$2:$AX$1800, 6, FALSE)</f>
        <v xml:space="preserve"> NORTH LIBERTY 03 (PW)</v>
      </c>
      <c r="E1141" s="5">
        <f>VLOOKUP(B1141, pct_raw!$A$2:$AX$1800, 15, FALSE)</f>
        <v>50</v>
      </c>
      <c r="F1141" s="5">
        <f>VLOOKUP(B1141, pct_raw!$A$2:$AX$1800, 16, FALSE)</f>
        <v>66</v>
      </c>
      <c r="G1141" s="5">
        <f>VLOOKUP(B1141, pct_raw!$A$2:$AX$1800, 17, FALSE)</f>
        <v>0.81</v>
      </c>
      <c r="H1141">
        <f>VLOOKUP(B1141, pct_raw!$A$2:$AX$1800, 18, FALSE)</f>
        <v>0</v>
      </c>
      <c r="I1141" s="5">
        <f>VLOOKUP(B1141, pct_raw!$A$2:$AX$1800, 19, FALSE)</f>
        <v>0</v>
      </c>
      <c r="J1141">
        <f>VLOOKUP(B1141, pct_raw!$A$2:$AX$1800, 20, FALSE)</f>
        <v>0</v>
      </c>
      <c r="K1141" s="5">
        <f>VLOOKUP(B1141, pct_raw!$A$2:$AX$1800, 21, FALSE)</f>
        <v>108</v>
      </c>
      <c r="L1141" s="5">
        <f>VLOOKUP(B1141, pct_raw!$A$2:$AX$1800, 22, FALSE)</f>
        <v>129</v>
      </c>
      <c r="M1141" s="5">
        <f>VLOOKUP(B1141, pct_raw!$A$2:$AX$1800, 23, FALSE)</f>
        <v>1.2150000000000001</v>
      </c>
      <c r="N1141" s="5">
        <f>VLOOKUP(B1141, pct_raw!$A$2:$AX$1800, 24, FALSE)</f>
        <v>0</v>
      </c>
      <c r="O1141" s="5">
        <f>VLOOKUP(B1141, pct_raw!$A$2:$AX$1800, 25, FALSE)</f>
        <v>0</v>
      </c>
      <c r="P1141" s="5">
        <f>VLOOKUP(B1141, pct_raw!$A$2:$AX$1800, 26, FALSE)</f>
        <v>0</v>
      </c>
      <c r="Q1141" s="5">
        <f>VLOOKUP(B1141, pct_raw!$A$2:$AX$1800, 27, FALSE)</f>
        <v>24</v>
      </c>
      <c r="R1141" s="5">
        <f>VLOOKUP(B1141, pct_raw!$A$2:$AX$1800, 28, FALSE)</f>
        <v>0</v>
      </c>
      <c r="S1141" s="5">
        <f>VLOOKUP(B1141, pct_raw!$A$2:$AX$1800, 29, FALSE)</f>
        <v>0</v>
      </c>
      <c r="T1141" s="5">
        <f>VLOOKUP(B1141, pct_raw!$A$2:$AX$1800, 30, FALSE)</f>
        <v>0</v>
      </c>
      <c r="U1141" s="5">
        <f>VLOOKUP(B1141, pct_raw!$A$2:$AX$1800, 31, FALSE)</f>
        <v>0</v>
      </c>
      <c r="V1141" s="5">
        <f>VLOOKUP(B1141, pct_raw!$A$2:$AX$1800, 32, FALSE)</f>
        <v>0</v>
      </c>
      <c r="W1141" s="5">
        <f>VLOOKUP(B1141, pct_raw!$A$2:$AX$1800, 33, FALSE)</f>
        <v>0</v>
      </c>
      <c r="X1141" s="5">
        <f>VLOOKUP(B1141, pct_raw!$A$2:$AX$1800, 34, FALSE)</f>
        <v>0</v>
      </c>
      <c r="Y1141" s="5">
        <f>VLOOKUP(B1141, pct_raw!$A$2:$AX$1800, 35, FALSE)</f>
        <v>0</v>
      </c>
      <c r="Z1141" s="5">
        <f>VLOOKUP(B1141, pct_raw!$A$2:$AX$1800, 36, FALSE)</f>
        <v>72</v>
      </c>
      <c r="AA1141" s="5">
        <f>VLOOKUP(B1141, pct_raw!$A$2:$AX$1800, 37, FALSE)</f>
        <v>77</v>
      </c>
      <c r="AB1141" s="5">
        <f>VLOOKUP(B1141, pct_raw!$A$2:$AX$1800, 38, FALSE)</f>
        <v>0.81</v>
      </c>
      <c r="AC1141" s="5">
        <f>VLOOKUP(B1141, pct_raw!$A$2:$AX$1800, 39, FALSE)</f>
        <v>8</v>
      </c>
      <c r="AD1141" s="5">
        <f>VLOOKUP(B1141, pct_raw!$A$2:$AX$1800, 40, FALSE)</f>
        <v>0</v>
      </c>
      <c r="AE1141" s="5">
        <f>VLOOKUP(B1141, pct_raw!$A$2:$AX$1800, 41, FALSE)</f>
        <v>0</v>
      </c>
      <c r="AF1141" s="5">
        <f>VLOOKUP(B1141, pct_raw!$A$2:$AX$1800, 42, FALSE)</f>
        <v>0</v>
      </c>
      <c r="AG1141" s="5">
        <f>VLOOKUP(B1141, pct_raw!$A$2:$AX$1800, 43, FALSE)</f>
        <v>8</v>
      </c>
      <c r="AH1141" s="5">
        <f>VLOOKUP(B1141, pct_raw!$A$2:$AX$1800, 44, FALSE)</f>
        <v>0</v>
      </c>
      <c r="AI1141" s="5">
        <f>VLOOKUP(B1141, pct_raw!$A$2:$AX$1800, 45, FALSE)</f>
        <v>90</v>
      </c>
      <c r="AJ1141" s="5">
        <f>VLOOKUP(B1141, pct_raw!$A$2:$AX$1800, 46, FALSE)</f>
        <v>104</v>
      </c>
      <c r="AK1141" s="5">
        <f>VLOOKUP(B1141, pct_raw!$A$2:$AX$1800, 47, FALSE)</f>
        <v>0.81</v>
      </c>
      <c r="AL1141" s="5">
        <f>VLOOKUP(B1141, pct_raw!$A$2:$AX$1800, 48, FALSE)</f>
        <v>32</v>
      </c>
      <c r="AM1141" s="5">
        <f>VLOOKUP(B1141, pct_raw!$A$2:$AX$1800, 49, FALSE)</f>
        <v>0</v>
      </c>
      <c r="AN1141" s="5">
        <f>VLOOKUP(B1141, pct_raw!$A$2:$AX$1800, 50, FALSE)</f>
        <v>0</v>
      </c>
    </row>
    <row r="1142" spans="1:40" x14ac:dyDescent="0.2">
      <c r="A1142" s="2" t="s">
        <v>1504</v>
      </c>
      <c r="B1142" s="2" t="str">
        <f t="shared" si="17"/>
        <v>North Liberty 04</v>
      </c>
      <c r="C1142" s="2" t="s">
        <v>1504</v>
      </c>
      <c r="D1142" s="2" t="str">
        <f>VLOOKUP(B1142, pct_raw!$A$2:$AX$1800, 6, FALSE)</f>
        <v xml:space="preserve"> NORTH LIBERTY 04</v>
      </c>
      <c r="E1142" s="5">
        <f>VLOOKUP(B1142, pct_raw!$A$2:$AX$1800, 15, FALSE)</f>
        <v>25</v>
      </c>
      <c r="F1142" s="5">
        <f>VLOOKUP(B1142, pct_raw!$A$2:$AX$1800, 16, FALSE)</f>
        <v>33</v>
      </c>
      <c r="G1142" s="5">
        <f>VLOOKUP(B1142, pct_raw!$A$2:$AX$1800, 17, FALSE)</f>
        <v>0.40500000000000003</v>
      </c>
      <c r="H1142">
        <f>VLOOKUP(B1142, pct_raw!$A$2:$AX$1800, 18, FALSE)</f>
        <v>0</v>
      </c>
      <c r="I1142" s="5">
        <f>VLOOKUP(B1142, pct_raw!$A$2:$AX$1800, 19, FALSE)</f>
        <v>0</v>
      </c>
      <c r="J1142">
        <f>VLOOKUP(B1142, pct_raw!$A$2:$AX$1800, 20, FALSE)</f>
        <v>0</v>
      </c>
      <c r="K1142" s="5">
        <f>VLOOKUP(B1142, pct_raw!$A$2:$AX$1800, 21, FALSE)</f>
        <v>32</v>
      </c>
      <c r="L1142" s="5">
        <f>VLOOKUP(B1142, pct_raw!$A$2:$AX$1800, 22, FALSE)</f>
        <v>36</v>
      </c>
      <c r="M1142" s="5">
        <f>VLOOKUP(B1142, pct_raw!$A$2:$AX$1800, 23, FALSE)</f>
        <v>0.40500000000000003</v>
      </c>
      <c r="N1142" s="5">
        <f>VLOOKUP(B1142, pct_raw!$A$2:$AX$1800, 24, FALSE)</f>
        <v>0</v>
      </c>
      <c r="O1142" s="5">
        <f>VLOOKUP(B1142, pct_raw!$A$2:$AX$1800, 25, FALSE)</f>
        <v>0</v>
      </c>
      <c r="P1142" s="5">
        <f>VLOOKUP(B1142, pct_raw!$A$2:$AX$1800, 26, FALSE)</f>
        <v>0</v>
      </c>
      <c r="Q1142" s="5">
        <f>VLOOKUP(B1142, pct_raw!$A$2:$AX$1800, 27, FALSE)</f>
        <v>15</v>
      </c>
      <c r="R1142" s="5">
        <f>VLOOKUP(B1142, pct_raw!$A$2:$AX$1800, 28, FALSE)</f>
        <v>0</v>
      </c>
      <c r="S1142" s="5">
        <f>VLOOKUP(B1142, pct_raw!$A$2:$AX$1800, 29, FALSE)</f>
        <v>0</v>
      </c>
      <c r="T1142" s="5">
        <f>VLOOKUP(B1142, pct_raw!$A$2:$AX$1800, 30, FALSE)</f>
        <v>0</v>
      </c>
      <c r="U1142" s="5">
        <f>VLOOKUP(B1142, pct_raw!$A$2:$AX$1800, 31, FALSE)</f>
        <v>0</v>
      </c>
      <c r="V1142" s="5">
        <f>VLOOKUP(B1142, pct_raw!$A$2:$AX$1800, 32, FALSE)</f>
        <v>0</v>
      </c>
      <c r="W1142" s="5">
        <f>VLOOKUP(B1142, pct_raw!$A$2:$AX$1800, 33, FALSE)</f>
        <v>0</v>
      </c>
      <c r="X1142" s="5">
        <f>VLOOKUP(B1142, pct_raw!$A$2:$AX$1800, 34, FALSE)</f>
        <v>0</v>
      </c>
      <c r="Y1142" s="5">
        <f>VLOOKUP(B1142, pct_raw!$A$2:$AX$1800, 35, FALSE)</f>
        <v>0</v>
      </c>
      <c r="Z1142" s="5">
        <f>VLOOKUP(B1142, pct_raw!$A$2:$AX$1800, 36, FALSE)</f>
        <v>55</v>
      </c>
      <c r="AA1142" s="5">
        <f>VLOOKUP(B1142, pct_raw!$A$2:$AX$1800, 37, FALSE)</f>
        <v>58</v>
      </c>
      <c r="AB1142" s="5">
        <f>VLOOKUP(B1142, pct_raw!$A$2:$AX$1800, 38, FALSE)</f>
        <v>0.81</v>
      </c>
      <c r="AC1142" s="5">
        <f>VLOOKUP(B1142, pct_raw!$A$2:$AX$1800, 39, FALSE)</f>
        <v>0</v>
      </c>
      <c r="AD1142" s="5">
        <f>VLOOKUP(B1142, pct_raw!$A$2:$AX$1800, 40, FALSE)</f>
        <v>0</v>
      </c>
      <c r="AE1142" s="5">
        <f>VLOOKUP(B1142, pct_raw!$A$2:$AX$1800, 41, FALSE)</f>
        <v>0</v>
      </c>
      <c r="AF1142" s="5">
        <f>VLOOKUP(B1142, pct_raw!$A$2:$AX$1800, 42, FALSE)</f>
        <v>0</v>
      </c>
      <c r="AG1142" s="5">
        <f>VLOOKUP(B1142, pct_raw!$A$2:$AX$1800, 43, FALSE)</f>
        <v>0</v>
      </c>
      <c r="AH1142" s="5">
        <f>VLOOKUP(B1142, pct_raw!$A$2:$AX$1800, 44, FALSE)</f>
        <v>0</v>
      </c>
      <c r="AI1142" s="5">
        <f>VLOOKUP(B1142, pct_raw!$A$2:$AX$1800, 45, FALSE)</f>
        <v>62</v>
      </c>
      <c r="AJ1142" s="5">
        <f>VLOOKUP(B1142, pct_raw!$A$2:$AX$1800, 46, FALSE)</f>
        <v>68</v>
      </c>
      <c r="AK1142" s="5">
        <f>VLOOKUP(B1142, pct_raw!$A$2:$AX$1800, 47, FALSE)</f>
        <v>0.81</v>
      </c>
      <c r="AL1142" s="5">
        <f>VLOOKUP(B1142, pct_raw!$A$2:$AX$1800, 48, FALSE)</f>
        <v>10</v>
      </c>
      <c r="AM1142" s="5">
        <f>VLOOKUP(B1142, pct_raw!$A$2:$AX$1800, 49, FALSE)</f>
        <v>0</v>
      </c>
      <c r="AN1142" s="5">
        <f>VLOOKUP(B1142, pct_raw!$A$2:$AX$1800, 50, FALSE)</f>
        <v>0</v>
      </c>
    </row>
    <row r="1143" spans="1:40" x14ac:dyDescent="0.2">
      <c r="A1143" s="2" t="s">
        <v>1505</v>
      </c>
      <c r="B1143" s="2" t="str">
        <f t="shared" si="17"/>
        <v>North Liberty 05</v>
      </c>
      <c r="C1143" s="2" t="s">
        <v>1505</v>
      </c>
      <c r="D1143" s="2" t="str">
        <f>VLOOKUP(B1143, pct_raw!$A$2:$AX$1800, 6, FALSE)</f>
        <v xml:space="preserve"> NORTH LIBERTY 05</v>
      </c>
      <c r="E1143" s="5">
        <f>VLOOKUP(B1143, pct_raw!$A$2:$AX$1800, 15, FALSE)</f>
        <v>20</v>
      </c>
      <c r="F1143" s="5">
        <f>VLOOKUP(B1143, pct_raw!$A$2:$AX$1800, 16, FALSE)</f>
        <v>3</v>
      </c>
      <c r="G1143" s="5">
        <f>VLOOKUP(B1143, pct_raw!$A$2:$AX$1800, 17, FALSE)</f>
        <v>0</v>
      </c>
      <c r="H1143">
        <f>VLOOKUP(B1143, pct_raw!$A$2:$AX$1800, 18, FALSE)</f>
        <v>0</v>
      </c>
      <c r="I1143" s="5">
        <f>VLOOKUP(B1143, pct_raw!$A$2:$AX$1800, 19, FALSE)</f>
        <v>0</v>
      </c>
      <c r="J1143">
        <f>VLOOKUP(B1143, pct_raw!$A$2:$AX$1800, 20, FALSE)</f>
        <v>0</v>
      </c>
      <c r="K1143" s="5">
        <f>VLOOKUP(B1143, pct_raw!$A$2:$AX$1800, 21, FALSE)</f>
        <v>56</v>
      </c>
      <c r="L1143" s="5">
        <f>VLOOKUP(B1143, pct_raw!$A$2:$AX$1800, 22, FALSE)</f>
        <v>68</v>
      </c>
      <c r="M1143" s="5">
        <f>VLOOKUP(B1143, pct_raw!$A$2:$AX$1800, 23, FALSE)</f>
        <v>0.81</v>
      </c>
      <c r="N1143" s="5">
        <f>VLOOKUP(B1143, pct_raw!$A$2:$AX$1800, 24, FALSE)</f>
        <v>0</v>
      </c>
      <c r="O1143" s="5">
        <f>VLOOKUP(B1143, pct_raw!$A$2:$AX$1800, 25, FALSE)</f>
        <v>0</v>
      </c>
      <c r="P1143" s="5">
        <f>VLOOKUP(B1143, pct_raw!$A$2:$AX$1800, 26, FALSE)</f>
        <v>0</v>
      </c>
      <c r="Q1143" s="5">
        <f>VLOOKUP(B1143, pct_raw!$A$2:$AX$1800, 27, FALSE)</f>
        <v>19</v>
      </c>
      <c r="R1143" s="5">
        <f>VLOOKUP(B1143, pct_raw!$A$2:$AX$1800, 28, FALSE)</f>
        <v>16</v>
      </c>
      <c r="S1143" s="5">
        <f>VLOOKUP(B1143, pct_raw!$A$2:$AX$1800, 29, FALSE)</f>
        <v>0</v>
      </c>
      <c r="T1143" s="5">
        <f>VLOOKUP(B1143, pct_raw!$A$2:$AX$1800, 30, FALSE)</f>
        <v>0</v>
      </c>
      <c r="U1143" s="5">
        <f>VLOOKUP(B1143, pct_raw!$A$2:$AX$1800, 31, FALSE)</f>
        <v>0</v>
      </c>
      <c r="V1143" s="5">
        <f>VLOOKUP(B1143, pct_raw!$A$2:$AX$1800, 32, FALSE)</f>
        <v>0</v>
      </c>
      <c r="W1143" s="5">
        <f>VLOOKUP(B1143, pct_raw!$A$2:$AX$1800, 33, FALSE)</f>
        <v>0</v>
      </c>
      <c r="X1143" s="5">
        <f>VLOOKUP(B1143, pct_raw!$A$2:$AX$1800, 34, FALSE)</f>
        <v>0</v>
      </c>
      <c r="Y1143" s="5">
        <f>VLOOKUP(B1143, pct_raw!$A$2:$AX$1800, 35, FALSE)</f>
        <v>0</v>
      </c>
      <c r="Z1143" s="5">
        <f>VLOOKUP(B1143, pct_raw!$A$2:$AX$1800, 36, FALSE)</f>
        <v>62</v>
      </c>
      <c r="AA1143" s="5">
        <f>VLOOKUP(B1143, pct_raw!$A$2:$AX$1800, 37, FALSE)</f>
        <v>68</v>
      </c>
      <c r="AB1143" s="5">
        <f>VLOOKUP(B1143, pct_raw!$A$2:$AX$1800, 38, FALSE)</f>
        <v>0.81</v>
      </c>
      <c r="AC1143" s="5">
        <f>VLOOKUP(B1143, pct_raw!$A$2:$AX$1800, 39, FALSE)</f>
        <v>8</v>
      </c>
      <c r="AD1143" s="5">
        <f>VLOOKUP(B1143, pct_raw!$A$2:$AX$1800, 40, FALSE)</f>
        <v>7</v>
      </c>
      <c r="AE1143" s="5">
        <f>VLOOKUP(B1143, pct_raw!$A$2:$AX$1800, 41, FALSE)</f>
        <v>0</v>
      </c>
      <c r="AF1143" s="5">
        <f>VLOOKUP(B1143, pct_raw!$A$2:$AX$1800, 42, FALSE)</f>
        <v>0</v>
      </c>
      <c r="AG1143" s="5">
        <f>VLOOKUP(B1143, pct_raw!$A$2:$AX$1800, 43, FALSE)</f>
        <v>0</v>
      </c>
      <c r="AH1143" s="5">
        <f>VLOOKUP(B1143, pct_raw!$A$2:$AX$1800, 44, FALSE)</f>
        <v>0</v>
      </c>
      <c r="AI1143" s="5">
        <f>VLOOKUP(B1143, pct_raw!$A$2:$AX$1800, 45, FALSE)</f>
        <v>58</v>
      </c>
      <c r="AJ1143" s="5">
        <f>VLOOKUP(B1143, pct_raw!$A$2:$AX$1800, 46, FALSE)</f>
        <v>75</v>
      </c>
      <c r="AK1143" s="5">
        <f>VLOOKUP(B1143, pct_raw!$A$2:$AX$1800, 47, FALSE)</f>
        <v>0.81</v>
      </c>
      <c r="AL1143" s="5">
        <f>VLOOKUP(B1143, pct_raw!$A$2:$AX$1800, 48, FALSE)</f>
        <v>14</v>
      </c>
      <c r="AM1143" s="5">
        <f>VLOOKUP(B1143, pct_raw!$A$2:$AX$1800, 49, FALSE)</f>
        <v>0</v>
      </c>
      <c r="AN1143" s="5">
        <f>VLOOKUP(B1143, pct_raw!$A$2:$AX$1800, 50, FALSE)</f>
        <v>0</v>
      </c>
    </row>
    <row r="1144" spans="1:40" x14ac:dyDescent="0.2">
      <c r="A1144" s="2" t="s">
        <v>1506</v>
      </c>
      <c r="B1144" s="2" t="str">
        <f t="shared" si="17"/>
        <v>Nl06 Madison Ccn</v>
      </c>
      <c r="C1144" s="2" t="s">
        <v>5500</v>
      </c>
      <c r="D1144" s="2" t="str">
        <f>VLOOKUP(B1144, pct_raw!$A$2:$AX$1800, 6, FALSE)</f>
        <v xml:space="preserve"> NL06 MADISON CCN</v>
      </c>
      <c r="E1144" s="5">
        <f>VLOOKUP(B1144, pct_raw!$A$2:$AX$1800, 15, FALSE)</f>
        <v>39</v>
      </c>
      <c r="F1144" s="5">
        <f>VLOOKUP(B1144, pct_raw!$A$2:$AX$1800, 16, FALSE)</f>
        <v>0</v>
      </c>
      <c r="G1144" s="5">
        <f>VLOOKUP(B1144, pct_raw!$A$2:$AX$1800, 17, FALSE)</f>
        <v>0</v>
      </c>
      <c r="H1144">
        <f>VLOOKUP(B1144, pct_raw!$A$2:$AX$1800, 18, FALSE)</f>
        <v>0</v>
      </c>
      <c r="I1144" s="5">
        <f>VLOOKUP(B1144, pct_raw!$A$2:$AX$1800, 19, FALSE)</f>
        <v>0</v>
      </c>
      <c r="J1144">
        <f>VLOOKUP(B1144, pct_raw!$A$2:$AX$1800, 20, FALSE)</f>
        <v>0</v>
      </c>
      <c r="K1144" s="5">
        <f>VLOOKUP(B1144, pct_raw!$A$2:$AX$1800, 21, FALSE)</f>
        <v>97</v>
      </c>
      <c r="L1144" s="5">
        <f>VLOOKUP(B1144, pct_raw!$A$2:$AX$1800, 22, FALSE)</f>
        <v>139</v>
      </c>
      <c r="M1144" s="5">
        <f>VLOOKUP(B1144, pct_raw!$A$2:$AX$1800, 23, FALSE)</f>
        <v>1.62</v>
      </c>
      <c r="N1144" s="5">
        <f>VLOOKUP(B1144, pct_raw!$A$2:$AX$1800, 24, FALSE)</f>
        <v>2</v>
      </c>
      <c r="O1144" s="5">
        <f>VLOOKUP(B1144, pct_raw!$A$2:$AX$1800, 25, FALSE)</f>
        <v>0</v>
      </c>
      <c r="P1144" s="5">
        <f>VLOOKUP(B1144, pct_raw!$A$2:$AX$1800, 26, FALSE)</f>
        <v>0</v>
      </c>
      <c r="Q1144" s="5">
        <f>VLOOKUP(B1144, pct_raw!$A$2:$AX$1800, 27, FALSE)</f>
        <v>48</v>
      </c>
      <c r="R1144" s="5">
        <f>VLOOKUP(B1144, pct_raw!$A$2:$AX$1800, 28, FALSE)</f>
        <v>0</v>
      </c>
      <c r="S1144" s="5">
        <f>VLOOKUP(B1144, pct_raw!$A$2:$AX$1800, 29, FALSE)</f>
        <v>0</v>
      </c>
      <c r="T1144" s="5">
        <f>VLOOKUP(B1144, pct_raw!$A$2:$AX$1800, 30, FALSE)</f>
        <v>0</v>
      </c>
      <c r="U1144" s="5">
        <f>VLOOKUP(B1144, pct_raw!$A$2:$AX$1800, 31, FALSE)</f>
        <v>0</v>
      </c>
      <c r="V1144" s="5">
        <f>VLOOKUP(B1144, pct_raw!$A$2:$AX$1800, 32, FALSE)</f>
        <v>0</v>
      </c>
      <c r="W1144" s="5">
        <f>VLOOKUP(B1144, pct_raw!$A$2:$AX$1800, 33, FALSE)</f>
        <v>0</v>
      </c>
      <c r="X1144" s="5">
        <f>VLOOKUP(B1144, pct_raw!$A$2:$AX$1800, 34, FALSE)</f>
        <v>0</v>
      </c>
      <c r="Y1144" s="5">
        <f>VLOOKUP(B1144, pct_raw!$A$2:$AX$1800, 35, FALSE)</f>
        <v>0</v>
      </c>
      <c r="Z1144" s="5">
        <f>VLOOKUP(B1144, pct_raw!$A$2:$AX$1800, 36, FALSE)</f>
        <v>99</v>
      </c>
      <c r="AA1144" s="5">
        <f>VLOOKUP(B1144, pct_raw!$A$2:$AX$1800, 37, FALSE)</f>
        <v>107</v>
      </c>
      <c r="AB1144" s="5">
        <f>VLOOKUP(B1144, pct_raw!$A$2:$AX$1800, 38, FALSE)</f>
        <v>1.2150000000000001</v>
      </c>
      <c r="AC1144" s="5">
        <f>VLOOKUP(B1144, pct_raw!$A$2:$AX$1800, 39, FALSE)</f>
        <v>1</v>
      </c>
      <c r="AD1144" s="5">
        <f>VLOOKUP(B1144, pct_raw!$A$2:$AX$1800, 40, FALSE)</f>
        <v>0</v>
      </c>
      <c r="AE1144" s="5">
        <f>VLOOKUP(B1144, pct_raw!$A$2:$AX$1800, 41, FALSE)</f>
        <v>0</v>
      </c>
      <c r="AF1144" s="5">
        <f>VLOOKUP(B1144, pct_raw!$A$2:$AX$1800, 42, FALSE)</f>
        <v>0</v>
      </c>
      <c r="AG1144" s="5">
        <f>VLOOKUP(B1144, pct_raw!$A$2:$AX$1800, 43, FALSE)</f>
        <v>0</v>
      </c>
      <c r="AH1144" s="5">
        <f>VLOOKUP(B1144, pct_raw!$A$2:$AX$1800, 44, FALSE)</f>
        <v>0</v>
      </c>
      <c r="AI1144" s="5">
        <f>VLOOKUP(B1144, pct_raw!$A$2:$AX$1800, 45, FALSE)</f>
        <v>93</v>
      </c>
      <c r="AJ1144" s="5">
        <f>VLOOKUP(B1144, pct_raw!$A$2:$AX$1800, 46, FALSE)</f>
        <v>105</v>
      </c>
      <c r="AK1144" s="5">
        <f>VLOOKUP(B1144, pct_raw!$A$2:$AX$1800, 47, FALSE)</f>
        <v>1.62</v>
      </c>
      <c r="AL1144" s="5">
        <f>VLOOKUP(B1144, pct_raw!$A$2:$AX$1800, 48, FALSE)</f>
        <v>16</v>
      </c>
      <c r="AM1144" s="5">
        <f>VLOOKUP(B1144, pct_raw!$A$2:$AX$1800, 49, FALSE)</f>
        <v>0</v>
      </c>
      <c r="AN1144" s="5">
        <f>VLOOKUP(B1144, pct_raw!$A$2:$AX$1800, 50, FALSE)</f>
        <v>0</v>
      </c>
    </row>
    <row r="1145" spans="1:40" x14ac:dyDescent="0.2">
      <c r="A1145" s="2" t="s">
        <v>573</v>
      </c>
      <c r="B1145" s="2" t="str">
        <f t="shared" si="17"/>
        <v>North Precinct</v>
      </c>
      <c r="C1145" s="2" t="s">
        <v>573</v>
      </c>
      <c r="D1145" s="2" t="str">
        <f>VLOOKUP(B1145, pct_raw!$A$2:$AX$1800, 6, FALSE)</f>
        <v xml:space="preserve"> North Precinct</v>
      </c>
      <c r="E1145" s="5">
        <f>VLOOKUP(B1145, pct_raw!$A$2:$AX$1800, 15, FALSE)</f>
        <v>11</v>
      </c>
      <c r="F1145" s="5">
        <f>VLOOKUP(B1145, pct_raw!$A$2:$AX$1800, 16, FALSE)</f>
        <v>11</v>
      </c>
      <c r="G1145" s="5">
        <f>VLOOKUP(B1145, pct_raw!$A$2:$AX$1800, 17, FALSE)</f>
        <v>0.12</v>
      </c>
      <c r="H1145">
        <f>VLOOKUP(B1145, pct_raw!$A$2:$AX$1800, 18, FALSE)</f>
        <v>1</v>
      </c>
      <c r="I1145" s="5">
        <f>VLOOKUP(B1145, pct_raw!$A$2:$AX$1800, 19, FALSE)</f>
        <v>0</v>
      </c>
      <c r="J1145">
        <f>VLOOKUP(B1145, pct_raw!$A$2:$AX$1800, 20, FALSE)</f>
        <v>0</v>
      </c>
      <c r="K1145" s="5">
        <f>VLOOKUP(B1145, pct_raw!$A$2:$AX$1800, 21, FALSE)</f>
        <v>9</v>
      </c>
      <c r="L1145" s="5">
        <f>VLOOKUP(B1145, pct_raw!$A$2:$AX$1800, 22, FALSE)</f>
        <v>11</v>
      </c>
      <c r="M1145" s="5">
        <f>VLOOKUP(B1145, pct_raw!$A$2:$AX$1800, 23, FALSE)</f>
        <v>0.24</v>
      </c>
      <c r="N1145" s="5">
        <f>VLOOKUP(B1145, pct_raw!$A$2:$AX$1800, 24, FALSE)</f>
        <v>0</v>
      </c>
      <c r="O1145" s="5">
        <f>VLOOKUP(B1145, pct_raw!$A$2:$AX$1800, 25, FALSE)</f>
        <v>0</v>
      </c>
      <c r="P1145" s="5">
        <f>VLOOKUP(B1145, pct_raw!$A$2:$AX$1800, 26, FALSE)</f>
        <v>0</v>
      </c>
      <c r="Q1145" s="5">
        <f>VLOOKUP(B1145, pct_raw!$A$2:$AX$1800, 27, FALSE)</f>
        <v>11</v>
      </c>
      <c r="R1145" s="5">
        <f>VLOOKUP(B1145, pct_raw!$A$2:$AX$1800, 28, FALSE)</f>
        <v>11</v>
      </c>
      <c r="S1145" s="5">
        <f>VLOOKUP(B1145, pct_raw!$A$2:$AX$1800, 29, FALSE)</f>
        <v>0.12</v>
      </c>
      <c r="T1145" s="5">
        <f>VLOOKUP(B1145, pct_raw!$A$2:$AX$1800, 30, FALSE)</f>
        <v>0</v>
      </c>
      <c r="U1145" s="5">
        <f>VLOOKUP(B1145, pct_raw!$A$2:$AX$1800, 31, FALSE)</f>
        <v>0</v>
      </c>
      <c r="V1145" s="5">
        <f>VLOOKUP(B1145, pct_raw!$A$2:$AX$1800, 32, FALSE)</f>
        <v>0</v>
      </c>
      <c r="W1145" s="5">
        <f>VLOOKUP(B1145, pct_raw!$A$2:$AX$1800, 33, FALSE)</f>
        <v>0</v>
      </c>
      <c r="X1145" s="5">
        <f>VLOOKUP(B1145, pct_raw!$A$2:$AX$1800, 34, FALSE)</f>
        <v>0</v>
      </c>
      <c r="Y1145" s="5">
        <f>VLOOKUP(B1145, pct_raw!$A$2:$AX$1800, 35, FALSE)</f>
        <v>0</v>
      </c>
      <c r="Z1145" s="5">
        <f>VLOOKUP(B1145, pct_raw!$A$2:$AX$1800, 36, FALSE)</f>
        <v>8</v>
      </c>
      <c r="AA1145" s="5">
        <f>VLOOKUP(B1145, pct_raw!$A$2:$AX$1800, 37, FALSE)</f>
        <v>13</v>
      </c>
      <c r="AB1145" s="5">
        <f>VLOOKUP(B1145, pct_raw!$A$2:$AX$1800, 38, FALSE)</f>
        <v>0.24</v>
      </c>
      <c r="AC1145" s="5">
        <f>VLOOKUP(B1145, pct_raw!$A$2:$AX$1800, 39, FALSE)</f>
        <v>2</v>
      </c>
      <c r="AD1145" s="5">
        <f>VLOOKUP(B1145, pct_raw!$A$2:$AX$1800, 40, FALSE)</f>
        <v>0</v>
      </c>
      <c r="AE1145" s="5">
        <f>VLOOKUP(B1145, pct_raw!$A$2:$AX$1800, 41, FALSE)</f>
        <v>0</v>
      </c>
      <c r="AF1145" s="5">
        <f>VLOOKUP(B1145, pct_raw!$A$2:$AX$1800, 42, FALSE)</f>
        <v>0</v>
      </c>
      <c r="AG1145" s="5">
        <f>VLOOKUP(B1145, pct_raw!$A$2:$AX$1800, 43, FALSE)</f>
        <v>0</v>
      </c>
      <c r="AH1145" s="5">
        <f>VLOOKUP(B1145, pct_raw!$A$2:$AX$1800, 44, FALSE)</f>
        <v>0</v>
      </c>
      <c r="AI1145" s="5">
        <f>VLOOKUP(B1145, pct_raw!$A$2:$AX$1800, 45, FALSE)</f>
        <v>4</v>
      </c>
      <c r="AJ1145" s="5">
        <f>VLOOKUP(B1145, pct_raw!$A$2:$AX$1800, 46, FALSE)</f>
        <v>0</v>
      </c>
      <c r="AK1145" s="5">
        <f>VLOOKUP(B1145, pct_raw!$A$2:$AX$1800, 47, FALSE)</f>
        <v>0</v>
      </c>
      <c r="AL1145" s="5">
        <f>VLOOKUP(B1145, pct_raw!$A$2:$AX$1800, 48, FALSE)</f>
        <v>1</v>
      </c>
      <c r="AM1145" s="5">
        <f>VLOOKUP(B1145, pct_raw!$A$2:$AX$1800, 49, FALSE)</f>
        <v>0</v>
      </c>
      <c r="AN1145" s="5">
        <f>VLOOKUP(B1145, pct_raw!$A$2:$AX$1800, 50, FALSE)</f>
        <v>0</v>
      </c>
    </row>
    <row r="1146" spans="1:40" x14ac:dyDescent="0.2">
      <c r="A1146" s="2" t="s">
        <v>97</v>
      </c>
      <c r="B1146" s="2" t="str">
        <f t="shared" si="17"/>
        <v>Northeast</v>
      </c>
      <c r="C1146" s="2" t="s">
        <v>97</v>
      </c>
      <c r="D1146" s="2" t="str">
        <f>VLOOKUP(B1146, pct_raw!$A$2:$AX$1800, 6, FALSE)</f>
        <v xml:space="preserve"> Northeast</v>
      </c>
      <c r="E1146" s="5">
        <f>VLOOKUP(B1146, pct_raw!$A$2:$AX$1800, 15, FALSE)</f>
        <v>5</v>
      </c>
      <c r="F1146" s="5">
        <f>VLOOKUP(B1146, pct_raw!$A$2:$AX$1800, 16, FALSE)</f>
        <v>5</v>
      </c>
      <c r="G1146" s="5">
        <f>VLOOKUP(B1146, pct_raw!$A$2:$AX$1800, 17, FALSE)</f>
        <v>0.09</v>
      </c>
      <c r="H1146">
        <f>VLOOKUP(B1146, pct_raw!$A$2:$AX$1800, 18, FALSE)</f>
        <v>1</v>
      </c>
      <c r="I1146" s="5">
        <f>VLOOKUP(B1146, pct_raw!$A$2:$AX$1800, 19, FALSE)</f>
        <v>0</v>
      </c>
      <c r="J1146">
        <f>VLOOKUP(B1146, pct_raw!$A$2:$AX$1800, 20, FALSE)</f>
        <v>0</v>
      </c>
      <c r="K1146" s="5">
        <f>VLOOKUP(B1146, pct_raw!$A$2:$AX$1800, 21, FALSE)</f>
        <v>5</v>
      </c>
      <c r="L1146" s="5">
        <f>VLOOKUP(B1146, pct_raw!$A$2:$AX$1800, 22, FALSE)</f>
        <v>6</v>
      </c>
      <c r="M1146" s="5">
        <f>VLOOKUP(B1146, pct_raw!$A$2:$AX$1800, 23, FALSE)</f>
        <v>0.09</v>
      </c>
      <c r="N1146" s="5">
        <f>VLOOKUP(B1146, pct_raw!$A$2:$AX$1800, 24, FALSE)</f>
        <v>0</v>
      </c>
      <c r="O1146" s="5">
        <f>VLOOKUP(B1146, pct_raw!$A$2:$AX$1800, 25, FALSE)</f>
        <v>0</v>
      </c>
      <c r="P1146" s="5">
        <f>VLOOKUP(B1146, pct_raw!$A$2:$AX$1800, 26, FALSE)</f>
        <v>0</v>
      </c>
      <c r="Q1146" s="5">
        <f>VLOOKUP(B1146, pct_raw!$A$2:$AX$1800, 27, FALSE)</f>
        <v>4</v>
      </c>
      <c r="R1146" s="5">
        <f>VLOOKUP(B1146, pct_raw!$A$2:$AX$1800, 28, FALSE)</f>
        <v>5</v>
      </c>
      <c r="S1146" s="5">
        <f>VLOOKUP(B1146, pct_raw!$A$2:$AX$1800, 29, FALSE)</f>
        <v>0.06</v>
      </c>
      <c r="T1146" s="5">
        <f>VLOOKUP(B1146, pct_raw!$A$2:$AX$1800, 30, FALSE)</f>
        <v>0</v>
      </c>
      <c r="U1146" s="5">
        <f>VLOOKUP(B1146, pct_raw!$A$2:$AX$1800, 31, FALSE)</f>
        <v>0</v>
      </c>
      <c r="V1146" s="5">
        <f>VLOOKUP(B1146, pct_raw!$A$2:$AX$1800, 32, FALSE)</f>
        <v>0</v>
      </c>
      <c r="W1146" s="5">
        <f>VLOOKUP(B1146, pct_raw!$A$2:$AX$1800, 33, FALSE)</f>
        <v>0</v>
      </c>
      <c r="X1146" s="5">
        <f>VLOOKUP(B1146, pct_raw!$A$2:$AX$1800, 34, FALSE)</f>
        <v>0</v>
      </c>
      <c r="Y1146" s="5">
        <f>VLOOKUP(B1146, pct_raw!$A$2:$AX$1800, 35, FALSE)</f>
        <v>0</v>
      </c>
      <c r="Z1146" s="5">
        <f>VLOOKUP(B1146, pct_raw!$A$2:$AX$1800, 36, FALSE)</f>
        <v>7</v>
      </c>
      <c r="AA1146" s="5">
        <f>VLOOKUP(B1146, pct_raw!$A$2:$AX$1800, 37, FALSE)</f>
        <v>7</v>
      </c>
      <c r="AB1146" s="5">
        <f>VLOOKUP(B1146, pct_raw!$A$2:$AX$1800, 38, FALSE)</f>
        <v>0.12</v>
      </c>
      <c r="AC1146" s="5">
        <f>VLOOKUP(B1146, pct_raw!$A$2:$AX$1800, 39, FALSE)</f>
        <v>1</v>
      </c>
      <c r="AD1146" s="5">
        <f>VLOOKUP(B1146, pct_raw!$A$2:$AX$1800, 40, FALSE)</f>
        <v>0</v>
      </c>
      <c r="AE1146" s="5">
        <f>VLOOKUP(B1146, pct_raw!$A$2:$AX$1800, 41, FALSE)</f>
        <v>0</v>
      </c>
      <c r="AF1146" s="5">
        <f>VLOOKUP(B1146, pct_raw!$A$2:$AX$1800, 42, FALSE)</f>
        <v>0</v>
      </c>
      <c r="AG1146" s="5">
        <f>VLOOKUP(B1146, pct_raw!$A$2:$AX$1800, 43, FALSE)</f>
        <v>0</v>
      </c>
      <c r="AH1146" s="5">
        <f>VLOOKUP(B1146, pct_raw!$A$2:$AX$1800, 44, FALSE)</f>
        <v>0</v>
      </c>
      <c r="AI1146" s="5">
        <f>VLOOKUP(B1146, pct_raw!$A$2:$AX$1800, 45, FALSE)</f>
        <v>0</v>
      </c>
      <c r="AJ1146" s="5">
        <f>VLOOKUP(B1146, pct_raw!$A$2:$AX$1800, 46, FALSE)</f>
        <v>0</v>
      </c>
      <c r="AK1146" s="5">
        <f>VLOOKUP(B1146, pct_raw!$A$2:$AX$1800, 47, FALSE)</f>
        <v>0</v>
      </c>
      <c r="AL1146" s="5">
        <f>VLOOKUP(B1146, pct_raw!$A$2:$AX$1800, 48, FALSE)</f>
        <v>0</v>
      </c>
      <c r="AM1146" s="5">
        <f>VLOOKUP(B1146, pct_raw!$A$2:$AX$1800, 49, FALSE)</f>
        <v>0</v>
      </c>
      <c r="AN1146" s="5">
        <f>VLOOKUP(B1146, pct_raw!$A$2:$AX$1800, 50, FALSE)</f>
        <v>0</v>
      </c>
    </row>
    <row r="1147" spans="1:40" x14ac:dyDescent="0.2">
      <c r="A1147" s="2" t="s">
        <v>97</v>
      </c>
      <c r="B1147" s="2" t="str">
        <f t="shared" si="17"/>
        <v>Northeast</v>
      </c>
      <c r="C1147" s="2" t="s">
        <v>97</v>
      </c>
      <c r="D1147" s="2" t="str">
        <f>VLOOKUP(B1147, pct_raw!$A$2:$AX$1800, 6, FALSE)</f>
        <v xml:space="preserve"> Northeast</v>
      </c>
      <c r="E1147" s="5">
        <f>VLOOKUP(B1147, pct_raw!$A$2:$AX$1800, 15, FALSE)</f>
        <v>5</v>
      </c>
      <c r="F1147" s="5">
        <f>VLOOKUP(B1147, pct_raw!$A$2:$AX$1800, 16, FALSE)</f>
        <v>5</v>
      </c>
      <c r="G1147" s="5">
        <f>VLOOKUP(B1147, pct_raw!$A$2:$AX$1800, 17, FALSE)</f>
        <v>0.09</v>
      </c>
      <c r="H1147">
        <f>VLOOKUP(B1147, pct_raw!$A$2:$AX$1800, 18, FALSE)</f>
        <v>1</v>
      </c>
      <c r="I1147" s="5">
        <f>VLOOKUP(B1147, pct_raw!$A$2:$AX$1800, 19, FALSE)</f>
        <v>0</v>
      </c>
      <c r="J1147">
        <f>VLOOKUP(B1147, pct_raw!$A$2:$AX$1800, 20, FALSE)</f>
        <v>0</v>
      </c>
      <c r="K1147" s="5">
        <f>VLOOKUP(B1147, pct_raw!$A$2:$AX$1800, 21, FALSE)</f>
        <v>5</v>
      </c>
      <c r="L1147" s="5">
        <f>VLOOKUP(B1147, pct_raw!$A$2:$AX$1800, 22, FALSE)</f>
        <v>6</v>
      </c>
      <c r="M1147" s="5">
        <f>VLOOKUP(B1147, pct_raw!$A$2:$AX$1800, 23, FALSE)</f>
        <v>0.09</v>
      </c>
      <c r="N1147" s="5">
        <f>VLOOKUP(B1147, pct_raw!$A$2:$AX$1800, 24, FALSE)</f>
        <v>0</v>
      </c>
      <c r="O1147" s="5">
        <f>VLOOKUP(B1147, pct_raw!$A$2:$AX$1800, 25, FALSE)</f>
        <v>0</v>
      </c>
      <c r="P1147" s="5">
        <f>VLOOKUP(B1147, pct_raw!$A$2:$AX$1800, 26, FALSE)</f>
        <v>0</v>
      </c>
      <c r="Q1147" s="5">
        <f>VLOOKUP(B1147, pct_raw!$A$2:$AX$1800, 27, FALSE)</f>
        <v>4</v>
      </c>
      <c r="R1147" s="5">
        <f>VLOOKUP(B1147, pct_raw!$A$2:$AX$1800, 28, FALSE)</f>
        <v>5</v>
      </c>
      <c r="S1147" s="5">
        <f>VLOOKUP(B1147, pct_raw!$A$2:$AX$1800, 29, FALSE)</f>
        <v>0.06</v>
      </c>
      <c r="T1147" s="5">
        <f>VLOOKUP(B1147, pct_raw!$A$2:$AX$1800, 30, FALSE)</f>
        <v>0</v>
      </c>
      <c r="U1147" s="5">
        <f>VLOOKUP(B1147, pct_raw!$A$2:$AX$1800, 31, FALSE)</f>
        <v>0</v>
      </c>
      <c r="V1147" s="5">
        <f>VLOOKUP(B1147, pct_raw!$A$2:$AX$1800, 32, FALSE)</f>
        <v>0</v>
      </c>
      <c r="W1147" s="5">
        <f>VLOOKUP(B1147, pct_raw!$A$2:$AX$1800, 33, FALSE)</f>
        <v>0</v>
      </c>
      <c r="X1147" s="5">
        <f>VLOOKUP(B1147, pct_raw!$A$2:$AX$1800, 34, FALSE)</f>
        <v>0</v>
      </c>
      <c r="Y1147" s="5">
        <f>VLOOKUP(B1147, pct_raw!$A$2:$AX$1800, 35, FALSE)</f>
        <v>0</v>
      </c>
      <c r="Z1147" s="5">
        <f>VLOOKUP(B1147, pct_raw!$A$2:$AX$1800, 36, FALSE)</f>
        <v>7</v>
      </c>
      <c r="AA1147" s="5">
        <f>VLOOKUP(B1147, pct_raw!$A$2:$AX$1800, 37, FALSE)</f>
        <v>7</v>
      </c>
      <c r="AB1147" s="5">
        <f>VLOOKUP(B1147, pct_raw!$A$2:$AX$1800, 38, FALSE)</f>
        <v>0.12</v>
      </c>
      <c r="AC1147" s="5">
        <f>VLOOKUP(B1147, pct_raw!$A$2:$AX$1800, 39, FALSE)</f>
        <v>1</v>
      </c>
      <c r="AD1147" s="5">
        <f>VLOOKUP(B1147, pct_raw!$A$2:$AX$1800, 40, FALSE)</f>
        <v>0</v>
      </c>
      <c r="AE1147" s="5">
        <f>VLOOKUP(B1147, pct_raw!$A$2:$AX$1800, 41, FALSE)</f>
        <v>0</v>
      </c>
      <c r="AF1147" s="5">
        <f>VLOOKUP(B1147, pct_raw!$A$2:$AX$1800, 42, FALSE)</f>
        <v>0</v>
      </c>
      <c r="AG1147" s="5">
        <f>VLOOKUP(B1147, pct_raw!$A$2:$AX$1800, 43, FALSE)</f>
        <v>0</v>
      </c>
      <c r="AH1147" s="5">
        <f>VLOOKUP(B1147, pct_raw!$A$2:$AX$1800, 44, FALSE)</f>
        <v>0</v>
      </c>
      <c r="AI1147" s="5">
        <f>VLOOKUP(B1147, pct_raw!$A$2:$AX$1800, 45, FALSE)</f>
        <v>0</v>
      </c>
      <c r="AJ1147" s="5">
        <f>VLOOKUP(B1147, pct_raw!$A$2:$AX$1800, 46, FALSE)</f>
        <v>0</v>
      </c>
      <c r="AK1147" s="5">
        <f>VLOOKUP(B1147, pct_raw!$A$2:$AX$1800, 47, FALSE)</f>
        <v>0</v>
      </c>
      <c r="AL1147" s="5">
        <f>VLOOKUP(B1147, pct_raw!$A$2:$AX$1800, 48, FALSE)</f>
        <v>0</v>
      </c>
      <c r="AM1147" s="5">
        <f>VLOOKUP(B1147, pct_raw!$A$2:$AX$1800, 49, FALSE)</f>
        <v>0</v>
      </c>
      <c r="AN1147" s="5">
        <f>VLOOKUP(B1147, pct_raw!$A$2:$AX$1800, 50, FALSE)</f>
        <v>0</v>
      </c>
    </row>
    <row r="1148" spans="1:40" x14ac:dyDescent="0.2">
      <c r="A1148" s="2" t="s">
        <v>603</v>
      </c>
      <c r="B1148" s="2" t="str">
        <f t="shared" si="17"/>
        <v>Northeast Precinct</v>
      </c>
      <c r="C1148" s="2" t="s">
        <v>603</v>
      </c>
      <c r="D1148" s="2" t="str">
        <f>VLOOKUP(B1148, pct_raw!$A$2:$AX$1800, 6, FALSE)</f>
        <v xml:space="preserve"> Northeast Precinct</v>
      </c>
      <c r="E1148" s="5">
        <f>VLOOKUP(B1148, pct_raw!$A$2:$AX$1800, 15, FALSE)</f>
        <v>3</v>
      </c>
      <c r="F1148" s="5">
        <f>VLOOKUP(B1148, pct_raw!$A$2:$AX$1800, 16, FALSE)</f>
        <v>3</v>
      </c>
      <c r="G1148" s="5">
        <f>VLOOKUP(B1148, pct_raw!$A$2:$AX$1800, 17, FALSE)</f>
        <v>0</v>
      </c>
      <c r="H1148">
        <f>VLOOKUP(B1148, pct_raw!$A$2:$AX$1800, 18, FALSE)</f>
        <v>1</v>
      </c>
      <c r="I1148" s="5">
        <f>VLOOKUP(B1148, pct_raw!$A$2:$AX$1800, 19, FALSE)</f>
        <v>0</v>
      </c>
      <c r="J1148">
        <f>VLOOKUP(B1148, pct_raw!$A$2:$AX$1800, 20, FALSE)</f>
        <v>0</v>
      </c>
      <c r="K1148" s="5">
        <f>VLOOKUP(B1148, pct_raw!$A$2:$AX$1800, 21, FALSE)</f>
        <v>19</v>
      </c>
      <c r="L1148" s="5">
        <f>VLOOKUP(B1148, pct_raw!$A$2:$AX$1800, 22, FALSE)</f>
        <v>24</v>
      </c>
      <c r="M1148" s="5">
        <f>VLOOKUP(B1148, pct_raw!$A$2:$AX$1800, 23, FALSE)</f>
        <v>0.4667</v>
      </c>
      <c r="N1148" s="5">
        <f>VLOOKUP(B1148, pct_raw!$A$2:$AX$1800, 24, FALSE)</f>
        <v>0</v>
      </c>
      <c r="O1148" s="5">
        <f>VLOOKUP(B1148, pct_raw!$A$2:$AX$1800, 25, FALSE)</f>
        <v>0</v>
      </c>
      <c r="P1148" s="5">
        <f>VLOOKUP(B1148, pct_raw!$A$2:$AX$1800, 26, FALSE)</f>
        <v>0</v>
      </c>
      <c r="Q1148" s="5">
        <f>VLOOKUP(B1148, pct_raw!$A$2:$AX$1800, 27, FALSE)</f>
        <v>0</v>
      </c>
      <c r="R1148" s="5">
        <f>VLOOKUP(B1148, pct_raw!$A$2:$AX$1800, 28, FALSE)</f>
        <v>0</v>
      </c>
      <c r="S1148" s="5">
        <f>VLOOKUP(B1148, pct_raw!$A$2:$AX$1800, 29, FALSE)</f>
        <v>0</v>
      </c>
      <c r="T1148" s="5">
        <f>VLOOKUP(B1148, pct_raw!$A$2:$AX$1800, 30, FALSE)</f>
        <v>0</v>
      </c>
      <c r="U1148" s="5">
        <f>VLOOKUP(B1148, pct_raw!$A$2:$AX$1800, 31, FALSE)</f>
        <v>0</v>
      </c>
      <c r="V1148" s="5">
        <f>VLOOKUP(B1148, pct_raw!$A$2:$AX$1800, 32, FALSE)</f>
        <v>0</v>
      </c>
      <c r="W1148" s="5">
        <f>VLOOKUP(B1148, pct_raw!$A$2:$AX$1800, 33, FALSE)</f>
        <v>0</v>
      </c>
      <c r="X1148" s="5">
        <f>VLOOKUP(B1148, pct_raw!$A$2:$AX$1800, 34, FALSE)</f>
        <v>0</v>
      </c>
      <c r="Y1148" s="5">
        <f>VLOOKUP(B1148, pct_raw!$A$2:$AX$1800, 35, FALSE)</f>
        <v>0</v>
      </c>
      <c r="Z1148" s="5">
        <f>VLOOKUP(B1148, pct_raw!$A$2:$AX$1800, 36, FALSE)</f>
        <v>12</v>
      </c>
      <c r="AA1148" s="5">
        <f>VLOOKUP(B1148, pct_raw!$A$2:$AX$1800, 37, FALSE)</f>
        <v>12</v>
      </c>
      <c r="AB1148" s="5">
        <f>VLOOKUP(B1148, pct_raw!$A$2:$AX$1800, 38, FALSE)</f>
        <v>0.2</v>
      </c>
      <c r="AC1148" s="5">
        <f>VLOOKUP(B1148, pct_raw!$A$2:$AX$1800, 39, FALSE)</f>
        <v>0</v>
      </c>
      <c r="AD1148" s="5">
        <f>VLOOKUP(B1148, pct_raw!$A$2:$AX$1800, 40, FALSE)</f>
        <v>0</v>
      </c>
      <c r="AE1148" s="5">
        <f>VLOOKUP(B1148, pct_raw!$A$2:$AX$1800, 41, FALSE)</f>
        <v>0</v>
      </c>
      <c r="AF1148" s="5">
        <f>VLOOKUP(B1148, pct_raw!$A$2:$AX$1800, 42, FALSE)</f>
        <v>0</v>
      </c>
      <c r="AG1148" s="5">
        <f>VLOOKUP(B1148, pct_raw!$A$2:$AX$1800, 43, FALSE)</f>
        <v>0</v>
      </c>
      <c r="AH1148" s="5">
        <f>VLOOKUP(B1148, pct_raw!$A$2:$AX$1800, 44, FALSE)</f>
        <v>0</v>
      </c>
      <c r="AI1148" s="5">
        <f>VLOOKUP(B1148, pct_raw!$A$2:$AX$1800, 45, FALSE)</f>
        <v>5</v>
      </c>
      <c r="AJ1148" s="5">
        <f>VLOOKUP(B1148, pct_raw!$A$2:$AX$1800, 46, FALSE)</f>
        <v>0</v>
      </c>
      <c r="AK1148" s="5">
        <f>VLOOKUP(B1148, pct_raw!$A$2:$AX$1800, 47, FALSE)</f>
        <v>0</v>
      </c>
      <c r="AL1148" s="5">
        <f>VLOOKUP(B1148, pct_raw!$A$2:$AX$1800, 48, FALSE)</f>
        <v>8</v>
      </c>
      <c r="AM1148" s="5">
        <f>VLOOKUP(B1148, pct_raw!$A$2:$AX$1800, 49, FALSE)</f>
        <v>9</v>
      </c>
      <c r="AN1148" s="5">
        <f>VLOOKUP(B1148, pct_raw!$A$2:$AX$1800, 50, FALSE)</f>
        <v>0.2</v>
      </c>
    </row>
    <row r="1149" spans="1:40" x14ac:dyDescent="0.2">
      <c r="A1149" s="2" t="s">
        <v>184</v>
      </c>
      <c r="B1149" s="2" t="str">
        <f t="shared" si="17"/>
        <v>Northwest</v>
      </c>
      <c r="C1149" s="2" t="s">
        <v>184</v>
      </c>
      <c r="D1149" s="2" t="str">
        <f>VLOOKUP(B1149, pct_raw!$A$2:$AX$1800, 6, FALSE)</f>
        <v xml:space="preserve"> Northwest</v>
      </c>
      <c r="E1149" s="5">
        <f>VLOOKUP(B1149, pct_raw!$A$2:$AX$1800, 15, FALSE)</f>
        <v>9</v>
      </c>
      <c r="F1149" s="5">
        <f>VLOOKUP(B1149, pct_raw!$A$2:$AX$1800, 16, FALSE)</f>
        <v>9</v>
      </c>
      <c r="G1149" s="5">
        <f>VLOOKUP(B1149, pct_raw!$A$2:$AX$1800, 17, FALSE)</f>
        <v>0.12</v>
      </c>
      <c r="H1149">
        <f>VLOOKUP(B1149, pct_raw!$A$2:$AX$1800, 18, FALSE)</f>
        <v>0</v>
      </c>
      <c r="I1149" s="5">
        <f>VLOOKUP(B1149, pct_raw!$A$2:$AX$1800, 19, FALSE)</f>
        <v>0</v>
      </c>
      <c r="J1149">
        <f>VLOOKUP(B1149, pct_raw!$A$2:$AX$1800, 20, FALSE)</f>
        <v>0</v>
      </c>
      <c r="K1149" s="5">
        <f>VLOOKUP(B1149, pct_raw!$A$2:$AX$1800, 21, FALSE)</f>
        <v>7</v>
      </c>
      <c r="L1149" s="5">
        <f>VLOOKUP(B1149, pct_raw!$A$2:$AX$1800, 22, FALSE)</f>
        <v>8</v>
      </c>
      <c r="M1149" s="5">
        <f>VLOOKUP(B1149, pct_raw!$A$2:$AX$1800, 23, FALSE)</f>
        <v>0.12</v>
      </c>
      <c r="N1149" s="5">
        <f>VLOOKUP(B1149, pct_raw!$A$2:$AX$1800, 24, FALSE)</f>
        <v>1</v>
      </c>
      <c r="O1149" s="5">
        <f>VLOOKUP(B1149, pct_raw!$A$2:$AX$1800, 25, FALSE)</f>
        <v>1</v>
      </c>
      <c r="P1149" s="5">
        <f>VLOOKUP(B1149, pct_raw!$A$2:$AX$1800, 26, FALSE)</f>
        <v>0</v>
      </c>
      <c r="Q1149" s="5">
        <f>VLOOKUP(B1149, pct_raw!$A$2:$AX$1800, 27, FALSE)</f>
        <v>2</v>
      </c>
      <c r="R1149" s="5">
        <f>VLOOKUP(B1149, pct_raw!$A$2:$AX$1800, 28, FALSE)</f>
        <v>0</v>
      </c>
      <c r="S1149" s="5">
        <f>VLOOKUP(B1149, pct_raw!$A$2:$AX$1800, 29, FALSE)</f>
        <v>0</v>
      </c>
      <c r="T1149" s="5">
        <f>VLOOKUP(B1149, pct_raw!$A$2:$AX$1800, 30, FALSE)</f>
        <v>0</v>
      </c>
      <c r="U1149" s="5">
        <f>VLOOKUP(B1149, pct_raw!$A$2:$AX$1800, 31, FALSE)</f>
        <v>0</v>
      </c>
      <c r="V1149" s="5">
        <f>VLOOKUP(B1149, pct_raw!$A$2:$AX$1800, 32, FALSE)</f>
        <v>0</v>
      </c>
      <c r="W1149" s="5">
        <f>VLOOKUP(B1149, pct_raw!$A$2:$AX$1800, 33, FALSE)</f>
        <v>0</v>
      </c>
      <c r="X1149" s="5">
        <f>VLOOKUP(B1149, pct_raw!$A$2:$AX$1800, 34, FALSE)</f>
        <v>0</v>
      </c>
      <c r="Y1149" s="5">
        <f>VLOOKUP(B1149, pct_raw!$A$2:$AX$1800, 35, FALSE)</f>
        <v>0</v>
      </c>
      <c r="Z1149" s="5">
        <f>VLOOKUP(B1149, pct_raw!$A$2:$AX$1800, 36, FALSE)</f>
        <v>4</v>
      </c>
      <c r="AA1149" s="5">
        <f>VLOOKUP(B1149, pct_raw!$A$2:$AX$1800, 37, FALSE)</f>
        <v>3</v>
      </c>
      <c r="AB1149" s="5">
        <f>VLOOKUP(B1149, pct_raw!$A$2:$AX$1800, 38, FALSE)</f>
        <v>0</v>
      </c>
      <c r="AC1149" s="5">
        <f>VLOOKUP(B1149, pct_raw!$A$2:$AX$1800, 39, FALSE)</f>
        <v>0</v>
      </c>
      <c r="AD1149" s="5">
        <f>VLOOKUP(B1149, pct_raw!$A$2:$AX$1800, 40, FALSE)</f>
        <v>0</v>
      </c>
      <c r="AE1149" s="5">
        <f>VLOOKUP(B1149, pct_raw!$A$2:$AX$1800, 41, FALSE)</f>
        <v>0</v>
      </c>
      <c r="AF1149" s="5">
        <f>VLOOKUP(B1149, pct_raw!$A$2:$AX$1800, 42, FALSE)</f>
        <v>0</v>
      </c>
      <c r="AG1149" s="5">
        <f>VLOOKUP(B1149, pct_raw!$A$2:$AX$1800, 43, FALSE)</f>
        <v>0</v>
      </c>
      <c r="AH1149" s="5">
        <f>VLOOKUP(B1149, pct_raw!$A$2:$AX$1800, 44, FALSE)</f>
        <v>0</v>
      </c>
      <c r="AI1149" s="5">
        <f>VLOOKUP(B1149, pct_raw!$A$2:$AX$1800, 45, FALSE)</f>
        <v>4</v>
      </c>
      <c r="AJ1149" s="5">
        <f>VLOOKUP(B1149, pct_raw!$A$2:$AX$1800, 46, FALSE)</f>
        <v>6</v>
      </c>
      <c r="AK1149" s="5">
        <f>VLOOKUP(B1149, pct_raw!$A$2:$AX$1800, 47, FALSE)</f>
        <v>0.09</v>
      </c>
      <c r="AL1149" s="5">
        <f>VLOOKUP(B1149, pct_raw!$A$2:$AX$1800, 48, FALSE)</f>
        <v>0</v>
      </c>
      <c r="AM1149" s="5">
        <f>VLOOKUP(B1149, pct_raw!$A$2:$AX$1800, 49, FALSE)</f>
        <v>0</v>
      </c>
      <c r="AN1149" s="5">
        <f>VLOOKUP(B1149, pct_raw!$A$2:$AX$1800, 50, FALSE)</f>
        <v>0</v>
      </c>
    </row>
    <row r="1150" spans="1:40" x14ac:dyDescent="0.2">
      <c r="A1150" s="2" t="s">
        <v>602</v>
      </c>
      <c r="B1150" s="2" t="str">
        <f t="shared" si="17"/>
        <v>Northwest Precinct</v>
      </c>
      <c r="C1150" s="2" t="s">
        <v>602</v>
      </c>
      <c r="D1150" s="2" t="str">
        <f>VLOOKUP(B1150, pct_raw!$A$2:$AX$1800, 6, FALSE)</f>
        <v xml:space="preserve"> Northwest Precinct</v>
      </c>
      <c r="E1150" s="5">
        <f>VLOOKUP(B1150, pct_raw!$A$2:$AX$1800, 15, FALSE)</f>
        <v>11</v>
      </c>
      <c r="F1150" s="5">
        <f>VLOOKUP(B1150, pct_raw!$A$2:$AX$1800, 16, FALSE)</f>
        <v>16</v>
      </c>
      <c r="G1150" s="5">
        <f>VLOOKUP(B1150, pct_raw!$A$2:$AX$1800, 17, FALSE)</f>
        <v>0.2</v>
      </c>
      <c r="H1150">
        <f>VLOOKUP(B1150, pct_raw!$A$2:$AX$1800, 18, FALSE)</f>
        <v>0</v>
      </c>
      <c r="I1150" s="5">
        <f>VLOOKUP(B1150, pct_raw!$A$2:$AX$1800, 19, FALSE)</f>
        <v>0</v>
      </c>
      <c r="J1150">
        <f>VLOOKUP(B1150, pct_raw!$A$2:$AX$1800, 20, FALSE)</f>
        <v>0</v>
      </c>
      <c r="K1150" s="5">
        <f>VLOOKUP(B1150, pct_raw!$A$2:$AX$1800, 21, FALSE)</f>
        <v>24</v>
      </c>
      <c r="L1150" s="5">
        <f>VLOOKUP(B1150, pct_raw!$A$2:$AX$1800, 22, FALSE)</f>
        <v>26</v>
      </c>
      <c r="M1150" s="5">
        <f>VLOOKUP(B1150, pct_raw!$A$2:$AX$1800, 23, FALSE)</f>
        <v>0.33329999999999999</v>
      </c>
      <c r="N1150" s="5">
        <f>VLOOKUP(B1150, pct_raw!$A$2:$AX$1800, 24, FALSE)</f>
        <v>0</v>
      </c>
      <c r="O1150" s="5">
        <f>VLOOKUP(B1150, pct_raw!$A$2:$AX$1800, 25, FALSE)</f>
        <v>0</v>
      </c>
      <c r="P1150" s="5">
        <f>VLOOKUP(B1150, pct_raw!$A$2:$AX$1800, 26, FALSE)</f>
        <v>0</v>
      </c>
      <c r="Q1150" s="5">
        <f>VLOOKUP(B1150, pct_raw!$A$2:$AX$1800, 27, FALSE)</f>
        <v>5</v>
      </c>
      <c r="R1150" s="5">
        <f>VLOOKUP(B1150, pct_raw!$A$2:$AX$1800, 28, FALSE)</f>
        <v>0</v>
      </c>
      <c r="S1150" s="5">
        <f>VLOOKUP(B1150, pct_raw!$A$2:$AX$1800, 29, FALSE)</f>
        <v>0</v>
      </c>
      <c r="T1150" s="5">
        <f>VLOOKUP(B1150, pct_raw!$A$2:$AX$1800, 30, FALSE)</f>
        <v>0</v>
      </c>
      <c r="U1150" s="5">
        <f>VLOOKUP(B1150, pct_raw!$A$2:$AX$1800, 31, FALSE)</f>
        <v>0</v>
      </c>
      <c r="V1150" s="5">
        <f>VLOOKUP(B1150, pct_raw!$A$2:$AX$1800, 32, FALSE)</f>
        <v>0</v>
      </c>
      <c r="W1150" s="5">
        <f>VLOOKUP(B1150, pct_raw!$A$2:$AX$1800, 33, FALSE)</f>
        <v>0</v>
      </c>
      <c r="X1150" s="5">
        <f>VLOOKUP(B1150, pct_raw!$A$2:$AX$1800, 34, FALSE)</f>
        <v>0</v>
      </c>
      <c r="Y1150" s="5">
        <f>VLOOKUP(B1150, pct_raw!$A$2:$AX$1800, 35, FALSE)</f>
        <v>0</v>
      </c>
      <c r="Z1150" s="5">
        <f>VLOOKUP(B1150, pct_raw!$A$2:$AX$1800, 36, FALSE)</f>
        <v>13</v>
      </c>
      <c r="AA1150" s="5">
        <f>VLOOKUP(B1150, pct_raw!$A$2:$AX$1800, 37, FALSE)</f>
        <v>13</v>
      </c>
      <c r="AB1150" s="5">
        <f>VLOOKUP(B1150, pct_raw!$A$2:$AX$1800, 38, FALSE)</f>
        <v>0.2</v>
      </c>
      <c r="AC1150" s="5">
        <f>VLOOKUP(B1150, pct_raw!$A$2:$AX$1800, 39, FALSE)</f>
        <v>0</v>
      </c>
      <c r="AD1150" s="5">
        <f>VLOOKUP(B1150, pct_raw!$A$2:$AX$1800, 40, FALSE)</f>
        <v>0</v>
      </c>
      <c r="AE1150" s="5">
        <f>VLOOKUP(B1150, pct_raw!$A$2:$AX$1800, 41, FALSE)</f>
        <v>0</v>
      </c>
      <c r="AF1150" s="5">
        <f>VLOOKUP(B1150, pct_raw!$A$2:$AX$1800, 42, FALSE)</f>
        <v>0</v>
      </c>
      <c r="AG1150" s="5">
        <f>VLOOKUP(B1150, pct_raw!$A$2:$AX$1800, 43, FALSE)</f>
        <v>0</v>
      </c>
      <c r="AH1150" s="5">
        <f>VLOOKUP(B1150, pct_raw!$A$2:$AX$1800, 44, FALSE)</f>
        <v>0</v>
      </c>
      <c r="AI1150" s="5">
        <f>VLOOKUP(B1150, pct_raw!$A$2:$AX$1800, 45, FALSE)</f>
        <v>2</v>
      </c>
      <c r="AJ1150" s="5">
        <f>VLOOKUP(B1150, pct_raw!$A$2:$AX$1800, 46, FALSE)</f>
        <v>0</v>
      </c>
      <c r="AK1150" s="5">
        <f>VLOOKUP(B1150, pct_raw!$A$2:$AX$1800, 47, FALSE)</f>
        <v>0</v>
      </c>
      <c r="AL1150" s="5">
        <f>VLOOKUP(B1150, pct_raw!$A$2:$AX$1800, 48, FALSE)</f>
        <v>13</v>
      </c>
      <c r="AM1150" s="5">
        <f>VLOOKUP(B1150, pct_raw!$A$2:$AX$1800, 49, FALSE)</f>
        <v>13</v>
      </c>
      <c r="AN1150" s="5">
        <f>VLOOKUP(B1150, pct_raw!$A$2:$AX$1800, 50, FALSE)</f>
        <v>0.1333</v>
      </c>
    </row>
    <row r="1151" spans="1:40" x14ac:dyDescent="0.2">
      <c r="A1151" s="2" t="s">
        <v>1507</v>
      </c>
      <c r="B1151" s="2" t="str">
        <f t="shared" si="17"/>
        <v>Norwalk 1</v>
      </c>
      <c r="C1151" s="2" t="s">
        <v>1507</v>
      </c>
      <c r="D1151" s="2" t="str">
        <f>VLOOKUP(B1151, pct_raw!$A$2:$AX$1800, 6, FALSE)</f>
        <v xml:space="preserve"> NORWALK 1</v>
      </c>
      <c r="E1151" s="5">
        <f>VLOOKUP(B1151, pct_raw!$A$2:$AX$1800, 15, FALSE)</f>
        <v>45</v>
      </c>
      <c r="F1151" s="5">
        <f>VLOOKUP(B1151, pct_raw!$A$2:$AX$1800, 16, FALSE)</f>
        <v>47</v>
      </c>
      <c r="G1151" s="5">
        <f>VLOOKUP(B1151, pct_raw!$A$2:$AX$1800, 17, FALSE)</f>
        <v>0.4667</v>
      </c>
      <c r="H1151">
        <f>VLOOKUP(B1151, pct_raw!$A$2:$AX$1800, 18, FALSE)</f>
        <v>2</v>
      </c>
      <c r="I1151" s="5">
        <f>VLOOKUP(B1151, pct_raw!$A$2:$AX$1800, 19, FALSE)</f>
        <v>0</v>
      </c>
      <c r="J1151">
        <f>VLOOKUP(B1151, pct_raw!$A$2:$AX$1800, 20, FALSE)</f>
        <v>0</v>
      </c>
      <c r="K1151" s="5">
        <f>VLOOKUP(B1151, pct_raw!$A$2:$AX$1800, 21, FALSE)</f>
        <v>48</v>
      </c>
      <c r="L1151" s="5">
        <f>VLOOKUP(B1151, pct_raw!$A$2:$AX$1800, 22, FALSE)</f>
        <v>48</v>
      </c>
      <c r="M1151" s="5">
        <f>VLOOKUP(B1151, pct_raw!$A$2:$AX$1800, 23, FALSE)</f>
        <v>0.7</v>
      </c>
      <c r="N1151" s="5">
        <f>VLOOKUP(B1151, pct_raw!$A$2:$AX$1800, 24, FALSE)</f>
        <v>0</v>
      </c>
      <c r="O1151" s="5">
        <f>VLOOKUP(B1151, pct_raw!$A$2:$AX$1800, 25, FALSE)</f>
        <v>0</v>
      </c>
      <c r="P1151" s="5">
        <f>VLOOKUP(B1151, pct_raw!$A$2:$AX$1800, 26, FALSE)</f>
        <v>0</v>
      </c>
      <c r="Q1151" s="5">
        <f>VLOOKUP(B1151, pct_raw!$A$2:$AX$1800, 27, FALSE)</f>
        <v>29</v>
      </c>
      <c r="R1151" s="5">
        <f>VLOOKUP(B1151, pct_raw!$A$2:$AX$1800, 28, FALSE)</f>
        <v>30</v>
      </c>
      <c r="S1151" s="5">
        <f>VLOOKUP(B1151, pct_raw!$A$2:$AX$1800, 29, FALSE)</f>
        <v>0.23330000000000001</v>
      </c>
      <c r="T1151" s="5">
        <f>VLOOKUP(B1151, pct_raw!$A$2:$AX$1800, 30, FALSE)</f>
        <v>7</v>
      </c>
      <c r="U1151" s="5">
        <f>VLOOKUP(B1151, pct_raw!$A$2:$AX$1800, 31, FALSE)</f>
        <v>7</v>
      </c>
      <c r="V1151" s="5">
        <f>VLOOKUP(B1151, pct_raw!$A$2:$AX$1800, 32, FALSE)</f>
        <v>0</v>
      </c>
      <c r="W1151" s="5">
        <f>VLOOKUP(B1151, pct_raw!$A$2:$AX$1800, 33, FALSE)</f>
        <v>0</v>
      </c>
      <c r="X1151" s="5">
        <f>VLOOKUP(B1151, pct_raw!$A$2:$AX$1800, 34, FALSE)</f>
        <v>0</v>
      </c>
      <c r="Y1151" s="5">
        <f>VLOOKUP(B1151, pct_raw!$A$2:$AX$1800, 35, FALSE)</f>
        <v>0</v>
      </c>
      <c r="Z1151" s="5">
        <f>VLOOKUP(B1151, pct_raw!$A$2:$AX$1800, 36, FALSE)</f>
        <v>33</v>
      </c>
      <c r="AA1151" s="5">
        <f>VLOOKUP(B1151, pct_raw!$A$2:$AX$1800, 37, FALSE)</f>
        <v>33</v>
      </c>
      <c r="AB1151" s="5">
        <f>VLOOKUP(B1151, pct_raw!$A$2:$AX$1800, 38, FALSE)</f>
        <v>0.23330000000000001</v>
      </c>
      <c r="AC1151" s="5">
        <f>VLOOKUP(B1151, pct_raw!$A$2:$AX$1800, 39, FALSE)</f>
        <v>1</v>
      </c>
      <c r="AD1151" s="5">
        <f>VLOOKUP(B1151, pct_raw!$A$2:$AX$1800, 40, FALSE)</f>
        <v>0</v>
      </c>
      <c r="AE1151" s="5">
        <f>VLOOKUP(B1151, pct_raw!$A$2:$AX$1800, 41, FALSE)</f>
        <v>0</v>
      </c>
      <c r="AF1151" s="5">
        <f>VLOOKUP(B1151, pct_raw!$A$2:$AX$1800, 42, FALSE)</f>
        <v>0</v>
      </c>
      <c r="AG1151" s="5">
        <f>VLOOKUP(B1151, pct_raw!$A$2:$AX$1800, 43, FALSE)</f>
        <v>0</v>
      </c>
      <c r="AH1151" s="5">
        <f>VLOOKUP(B1151, pct_raw!$A$2:$AX$1800, 44, FALSE)</f>
        <v>0</v>
      </c>
      <c r="AI1151" s="5">
        <f>VLOOKUP(B1151, pct_raw!$A$2:$AX$1800, 45, FALSE)</f>
        <v>31</v>
      </c>
      <c r="AJ1151" s="5">
        <f>VLOOKUP(B1151, pct_raw!$A$2:$AX$1800, 46, FALSE)</f>
        <v>31</v>
      </c>
      <c r="AK1151" s="5">
        <f>VLOOKUP(B1151, pct_raw!$A$2:$AX$1800, 47, FALSE)</f>
        <v>0.23330000000000001</v>
      </c>
      <c r="AL1151" s="5">
        <f>VLOOKUP(B1151, pct_raw!$A$2:$AX$1800, 48, FALSE)</f>
        <v>0</v>
      </c>
      <c r="AM1151" s="5">
        <f>VLOOKUP(B1151, pct_raw!$A$2:$AX$1800, 49, FALSE)</f>
        <v>0</v>
      </c>
      <c r="AN1151" s="5">
        <f>VLOOKUP(B1151, pct_raw!$A$2:$AX$1800, 50, FALSE)</f>
        <v>0</v>
      </c>
    </row>
    <row r="1152" spans="1:40" x14ac:dyDescent="0.2">
      <c r="A1152" s="2" t="s">
        <v>1508</v>
      </c>
      <c r="B1152" s="2" t="str">
        <f t="shared" si="17"/>
        <v>Norwalk 2 Greenfield</v>
      </c>
      <c r="C1152" s="2" t="s">
        <v>5011</v>
      </c>
      <c r="D1152" s="2" t="str">
        <f>VLOOKUP(B1152, pct_raw!$A$2:$AX$1800, 6, FALSE)</f>
        <v xml:space="preserve"> NORWALK 2 GREENFIELD</v>
      </c>
      <c r="E1152" s="5">
        <f>VLOOKUP(B1152, pct_raw!$A$2:$AX$1800, 15, FALSE)</f>
        <v>0</v>
      </c>
      <c r="F1152" s="5">
        <f>VLOOKUP(B1152, pct_raw!$A$2:$AX$1800, 16, FALSE)</f>
        <v>12</v>
      </c>
      <c r="G1152" s="5">
        <f>VLOOKUP(B1152, pct_raw!$A$2:$AX$1800, 17, FALSE)</f>
        <v>0</v>
      </c>
      <c r="H1152">
        <f>VLOOKUP(B1152, pct_raw!$A$2:$AX$1800, 18, FALSE)</f>
        <v>0</v>
      </c>
      <c r="I1152" s="5">
        <f>VLOOKUP(B1152, pct_raw!$A$2:$AX$1800, 19, FALSE)</f>
        <v>0</v>
      </c>
      <c r="J1152">
        <f>VLOOKUP(B1152, pct_raw!$A$2:$AX$1800, 20, FALSE)</f>
        <v>0</v>
      </c>
      <c r="K1152" s="5">
        <f>VLOOKUP(B1152, pct_raw!$A$2:$AX$1800, 21, FALSE)</f>
        <v>35</v>
      </c>
      <c r="L1152" s="5">
        <f>VLOOKUP(B1152, pct_raw!$A$2:$AX$1800, 22, FALSE)</f>
        <v>55</v>
      </c>
      <c r="M1152" s="5">
        <f>VLOOKUP(B1152, pct_raw!$A$2:$AX$1800, 23, FALSE)</f>
        <v>0.7</v>
      </c>
      <c r="N1152" s="5">
        <f>VLOOKUP(B1152, pct_raw!$A$2:$AX$1800, 24, FALSE)</f>
        <v>0</v>
      </c>
      <c r="O1152" s="5">
        <f>VLOOKUP(B1152, pct_raw!$A$2:$AX$1800, 25, FALSE)</f>
        <v>0</v>
      </c>
      <c r="P1152" s="5">
        <f>VLOOKUP(B1152, pct_raw!$A$2:$AX$1800, 26, FALSE)</f>
        <v>0</v>
      </c>
      <c r="Q1152" s="5">
        <f>VLOOKUP(B1152, pct_raw!$A$2:$AX$1800, 27, FALSE)</f>
        <v>23</v>
      </c>
      <c r="R1152" s="5">
        <f>VLOOKUP(B1152, pct_raw!$A$2:$AX$1800, 28, FALSE)</f>
        <v>34</v>
      </c>
      <c r="S1152" s="5">
        <f>VLOOKUP(B1152, pct_raw!$A$2:$AX$1800, 29, FALSE)</f>
        <v>0.4667</v>
      </c>
      <c r="T1152" s="5">
        <f>VLOOKUP(B1152, pct_raw!$A$2:$AX$1800, 30, FALSE)</f>
        <v>0</v>
      </c>
      <c r="U1152" s="5">
        <f>VLOOKUP(B1152, pct_raw!$A$2:$AX$1800, 31, FALSE)</f>
        <v>0</v>
      </c>
      <c r="V1152" s="5">
        <f>VLOOKUP(B1152, pct_raw!$A$2:$AX$1800, 32, FALSE)</f>
        <v>0</v>
      </c>
      <c r="W1152" s="5">
        <f>VLOOKUP(B1152, pct_raw!$A$2:$AX$1800, 33, FALSE)</f>
        <v>0</v>
      </c>
      <c r="X1152" s="5">
        <f>VLOOKUP(B1152, pct_raw!$A$2:$AX$1800, 34, FALSE)</f>
        <v>0</v>
      </c>
      <c r="Y1152" s="5">
        <f>VLOOKUP(B1152, pct_raw!$A$2:$AX$1800, 35, FALSE)</f>
        <v>0</v>
      </c>
      <c r="Z1152" s="5">
        <f>VLOOKUP(B1152, pct_raw!$A$2:$AX$1800, 36, FALSE)</f>
        <v>25</v>
      </c>
      <c r="AA1152" s="5">
        <f>VLOOKUP(B1152, pct_raw!$A$2:$AX$1800, 37, FALSE)</f>
        <v>32</v>
      </c>
      <c r="AB1152" s="5">
        <f>VLOOKUP(B1152, pct_raw!$A$2:$AX$1800, 38, FALSE)</f>
        <v>0.4667</v>
      </c>
      <c r="AC1152" s="5">
        <f>VLOOKUP(B1152, pct_raw!$A$2:$AX$1800, 39, FALSE)</f>
        <v>5</v>
      </c>
      <c r="AD1152" s="5">
        <f>VLOOKUP(B1152, pct_raw!$A$2:$AX$1800, 40, FALSE)</f>
        <v>0</v>
      </c>
      <c r="AE1152" s="5">
        <f>VLOOKUP(B1152, pct_raw!$A$2:$AX$1800, 41, FALSE)</f>
        <v>0</v>
      </c>
      <c r="AF1152" s="5">
        <f>VLOOKUP(B1152, pct_raw!$A$2:$AX$1800, 42, FALSE)</f>
        <v>0</v>
      </c>
      <c r="AG1152" s="5">
        <f>VLOOKUP(B1152, pct_raw!$A$2:$AX$1800, 43, FALSE)</f>
        <v>6</v>
      </c>
      <c r="AH1152" s="5">
        <f>VLOOKUP(B1152, pct_raw!$A$2:$AX$1800, 44, FALSE)</f>
        <v>0</v>
      </c>
      <c r="AI1152" s="5">
        <f>VLOOKUP(B1152, pct_raw!$A$2:$AX$1800, 45, FALSE)</f>
        <v>17</v>
      </c>
      <c r="AJ1152" s="5">
        <f>VLOOKUP(B1152, pct_raw!$A$2:$AX$1800, 46, FALSE)</f>
        <v>0</v>
      </c>
      <c r="AK1152" s="5">
        <f>VLOOKUP(B1152, pct_raw!$A$2:$AX$1800, 47, FALSE)</f>
        <v>0</v>
      </c>
      <c r="AL1152" s="5">
        <f>VLOOKUP(B1152, pct_raw!$A$2:$AX$1800, 48, FALSE)</f>
        <v>10</v>
      </c>
      <c r="AM1152" s="5">
        <f>VLOOKUP(B1152, pct_raw!$A$2:$AX$1800, 49, FALSE)</f>
        <v>0</v>
      </c>
      <c r="AN1152" s="5">
        <f>VLOOKUP(B1152, pct_raw!$A$2:$AX$1800, 50, FALSE)</f>
        <v>0</v>
      </c>
    </row>
    <row r="1153" spans="1:40" x14ac:dyDescent="0.2">
      <c r="A1153" s="2" t="s">
        <v>1509</v>
      </c>
      <c r="B1153" s="2" t="str">
        <f t="shared" si="17"/>
        <v>Norwalk 3 Linn</v>
      </c>
      <c r="C1153" s="2" t="s">
        <v>5012</v>
      </c>
      <c r="D1153" s="2" t="str">
        <f>VLOOKUP(B1153, pct_raw!$A$2:$AX$1800, 6, FALSE)</f>
        <v xml:space="preserve"> NORWALK 3 LINN</v>
      </c>
      <c r="E1153" s="5">
        <f>VLOOKUP(B1153, pct_raw!$A$2:$AX$1800, 15, FALSE)</f>
        <v>44</v>
      </c>
      <c r="F1153" s="5">
        <f>VLOOKUP(B1153, pct_raw!$A$2:$AX$1800, 16, FALSE)</f>
        <v>44</v>
      </c>
      <c r="G1153" s="5">
        <f>VLOOKUP(B1153, pct_raw!$A$2:$AX$1800, 17, FALSE)</f>
        <v>0.4667</v>
      </c>
      <c r="H1153">
        <f>VLOOKUP(B1153, pct_raw!$A$2:$AX$1800, 18, FALSE)</f>
        <v>0</v>
      </c>
      <c r="I1153" s="5">
        <f>VLOOKUP(B1153, pct_raw!$A$2:$AX$1800, 19, FALSE)</f>
        <v>0</v>
      </c>
      <c r="J1153">
        <f>VLOOKUP(B1153, pct_raw!$A$2:$AX$1800, 20, FALSE)</f>
        <v>0</v>
      </c>
      <c r="K1153" s="5">
        <f>VLOOKUP(B1153, pct_raw!$A$2:$AX$1800, 21, FALSE)</f>
        <v>101</v>
      </c>
      <c r="L1153" s="5">
        <f>VLOOKUP(B1153, pct_raw!$A$2:$AX$1800, 22, FALSE)</f>
        <v>101</v>
      </c>
      <c r="M1153" s="5">
        <f>VLOOKUP(B1153, pct_raw!$A$2:$AX$1800, 23, FALSE)</f>
        <v>1.1667000000000001</v>
      </c>
      <c r="N1153" s="5">
        <f>VLOOKUP(B1153, pct_raw!$A$2:$AX$1800, 24, FALSE)</f>
        <v>0</v>
      </c>
      <c r="O1153" s="5">
        <f>VLOOKUP(B1153, pct_raw!$A$2:$AX$1800, 25, FALSE)</f>
        <v>0</v>
      </c>
      <c r="P1153" s="5">
        <f>VLOOKUP(B1153, pct_raw!$A$2:$AX$1800, 26, FALSE)</f>
        <v>0</v>
      </c>
      <c r="Q1153" s="5">
        <f>VLOOKUP(B1153, pct_raw!$A$2:$AX$1800, 27, FALSE)</f>
        <v>1</v>
      </c>
      <c r="R1153" s="5">
        <f>VLOOKUP(B1153, pct_raw!$A$2:$AX$1800, 28, FALSE)</f>
        <v>1</v>
      </c>
      <c r="S1153" s="5">
        <f>VLOOKUP(B1153, pct_raw!$A$2:$AX$1800, 29, FALSE)</f>
        <v>0</v>
      </c>
      <c r="T1153" s="5">
        <f>VLOOKUP(B1153, pct_raw!$A$2:$AX$1800, 30, FALSE)</f>
        <v>0</v>
      </c>
      <c r="U1153" s="5">
        <f>VLOOKUP(B1153, pct_raw!$A$2:$AX$1800, 31, FALSE)</f>
        <v>0</v>
      </c>
      <c r="V1153" s="5">
        <f>VLOOKUP(B1153, pct_raw!$A$2:$AX$1800, 32, FALSE)</f>
        <v>0</v>
      </c>
      <c r="W1153" s="5">
        <f>VLOOKUP(B1153, pct_raw!$A$2:$AX$1800, 33, FALSE)</f>
        <v>0</v>
      </c>
      <c r="X1153" s="5">
        <f>VLOOKUP(B1153, pct_raw!$A$2:$AX$1800, 34, FALSE)</f>
        <v>0</v>
      </c>
      <c r="Y1153" s="5">
        <f>VLOOKUP(B1153, pct_raw!$A$2:$AX$1800, 35, FALSE)</f>
        <v>0</v>
      </c>
      <c r="Z1153" s="5">
        <f>VLOOKUP(B1153, pct_raw!$A$2:$AX$1800, 36, FALSE)</f>
        <v>36</v>
      </c>
      <c r="AA1153" s="5">
        <f>VLOOKUP(B1153, pct_raw!$A$2:$AX$1800, 37, FALSE)</f>
        <v>36</v>
      </c>
      <c r="AB1153" s="5">
        <f>VLOOKUP(B1153, pct_raw!$A$2:$AX$1800, 38, FALSE)</f>
        <v>0.4667</v>
      </c>
      <c r="AC1153" s="5">
        <f>VLOOKUP(B1153, pct_raw!$A$2:$AX$1800, 39, FALSE)</f>
        <v>0</v>
      </c>
      <c r="AD1153" s="5">
        <f>VLOOKUP(B1153, pct_raw!$A$2:$AX$1800, 40, FALSE)</f>
        <v>0</v>
      </c>
      <c r="AE1153" s="5">
        <f>VLOOKUP(B1153, pct_raw!$A$2:$AX$1800, 41, FALSE)</f>
        <v>0</v>
      </c>
      <c r="AF1153" s="5">
        <f>VLOOKUP(B1153, pct_raw!$A$2:$AX$1800, 42, FALSE)</f>
        <v>0</v>
      </c>
      <c r="AG1153" s="5">
        <f>VLOOKUP(B1153, pct_raw!$A$2:$AX$1800, 43, FALSE)</f>
        <v>0</v>
      </c>
      <c r="AH1153" s="5">
        <f>VLOOKUP(B1153, pct_raw!$A$2:$AX$1800, 44, FALSE)</f>
        <v>0</v>
      </c>
      <c r="AI1153" s="5">
        <f>VLOOKUP(B1153, pct_raw!$A$2:$AX$1800, 45, FALSE)</f>
        <v>52</v>
      </c>
      <c r="AJ1153" s="5">
        <f>VLOOKUP(B1153, pct_raw!$A$2:$AX$1800, 46, FALSE)</f>
        <v>52</v>
      </c>
      <c r="AK1153" s="5">
        <f>VLOOKUP(B1153, pct_raw!$A$2:$AX$1800, 47, FALSE)</f>
        <v>0.7</v>
      </c>
      <c r="AL1153" s="5">
        <f>VLOOKUP(B1153, pct_raw!$A$2:$AX$1800, 48, FALSE)</f>
        <v>3</v>
      </c>
      <c r="AM1153" s="5">
        <f>VLOOKUP(B1153, pct_raw!$A$2:$AX$1800, 49, FALSE)</f>
        <v>3</v>
      </c>
      <c r="AN1153" s="5">
        <f>VLOOKUP(B1153, pct_raw!$A$2:$AX$1800, 50, FALSE)</f>
        <v>0</v>
      </c>
    </row>
    <row r="1154" spans="1:40" x14ac:dyDescent="0.2">
      <c r="A1154" s="2" t="s">
        <v>1510</v>
      </c>
      <c r="B1154" s="2" t="str">
        <f t="shared" ref="B1154:B1217" si="18">PROPER(C1154)</f>
        <v>Norwalk 4 City</v>
      </c>
      <c r="C1154" s="2" t="s">
        <v>1510</v>
      </c>
      <c r="D1154" s="2" t="str">
        <f>VLOOKUP(B1154, pct_raw!$A$2:$AX$1800, 6, FALSE)</f>
        <v xml:space="preserve"> NORWALK 4 CITY</v>
      </c>
      <c r="E1154" s="5">
        <f>VLOOKUP(B1154, pct_raw!$A$2:$AX$1800, 15, FALSE)</f>
        <v>30</v>
      </c>
      <c r="F1154" s="5">
        <f>VLOOKUP(B1154, pct_raw!$A$2:$AX$1800, 16, FALSE)</f>
        <v>0</v>
      </c>
      <c r="G1154" s="5">
        <f>VLOOKUP(B1154, pct_raw!$A$2:$AX$1800, 17, FALSE)</f>
        <v>0</v>
      </c>
      <c r="H1154">
        <f>VLOOKUP(B1154, pct_raw!$A$2:$AX$1800, 18, FALSE)</f>
        <v>1</v>
      </c>
      <c r="I1154" s="5">
        <f>VLOOKUP(B1154, pct_raw!$A$2:$AX$1800, 19, FALSE)</f>
        <v>0</v>
      </c>
      <c r="J1154">
        <f>VLOOKUP(B1154, pct_raw!$A$2:$AX$1800, 20, FALSE)</f>
        <v>0</v>
      </c>
      <c r="K1154" s="5">
        <f>VLOOKUP(B1154, pct_raw!$A$2:$AX$1800, 21, FALSE)</f>
        <v>80</v>
      </c>
      <c r="L1154" s="5">
        <f>VLOOKUP(B1154, pct_raw!$A$2:$AX$1800, 22, FALSE)</f>
        <v>99</v>
      </c>
      <c r="M1154" s="5">
        <f>VLOOKUP(B1154, pct_raw!$A$2:$AX$1800, 23, FALSE)</f>
        <v>0.93330000000000002</v>
      </c>
      <c r="N1154" s="5">
        <f>VLOOKUP(B1154, pct_raw!$A$2:$AX$1800, 24, FALSE)</f>
        <v>0</v>
      </c>
      <c r="O1154" s="5">
        <f>VLOOKUP(B1154, pct_raw!$A$2:$AX$1800, 25, FALSE)</f>
        <v>0</v>
      </c>
      <c r="P1154" s="5">
        <f>VLOOKUP(B1154, pct_raw!$A$2:$AX$1800, 26, FALSE)</f>
        <v>0</v>
      </c>
      <c r="Q1154" s="5">
        <f>VLOOKUP(B1154, pct_raw!$A$2:$AX$1800, 27, FALSE)</f>
        <v>34</v>
      </c>
      <c r="R1154" s="5">
        <f>VLOOKUP(B1154, pct_raw!$A$2:$AX$1800, 28, FALSE)</f>
        <v>42</v>
      </c>
      <c r="S1154" s="5">
        <f>VLOOKUP(B1154, pct_raw!$A$2:$AX$1800, 29, FALSE)</f>
        <v>0.4667</v>
      </c>
      <c r="T1154" s="5">
        <f>VLOOKUP(B1154, pct_raw!$A$2:$AX$1800, 30, FALSE)</f>
        <v>0</v>
      </c>
      <c r="U1154" s="5">
        <f>VLOOKUP(B1154, pct_raw!$A$2:$AX$1800, 31, FALSE)</f>
        <v>0</v>
      </c>
      <c r="V1154" s="5">
        <f>VLOOKUP(B1154, pct_raw!$A$2:$AX$1800, 32, FALSE)</f>
        <v>0</v>
      </c>
      <c r="W1154" s="5">
        <f>VLOOKUP(B1154, pct_raw!$A$2:$AX$1800, 33, FALSE)</f>
        <v>0</v>
      </c>
      <c r="X1154" s="5">
        <f>VLOOKUP(B1154, pct_raw!$A$2:$AX$1800, 34, FALSE)</f>
        <v>0</v>
      </c>
      <c r="Y1154" s="5">
        <f>VLOOKUP(B1154, pct_raw!$A$2:$AX$1800, 35, FALSE)</f>
        <v>0</v>
      </c>
      <c r="Z1154" s="5">
        <f>VLOOKUP(B1154, pct_raw!$A$2:$AX$1800, 36, FALSE)</f>
        <v>46</v>
      </c>
      <c r="AA1154" s="5">
        <f>VLOOKUP(B1154, pct_raw!$A$2:$AX$1800, 37, FALSE)</f>
        <v>47</v>
      </c>
      <c r="AB1154" s="5">
        <f>VLOOKUP(B1154, pct_raw!$A$2:$AX$1800, 38, FALSE)</f>
        <v>0.4667</v>
      </c>
      <c r="AC1154" s="5">
        <f>VLOOKUP(B1154, pct_raw!$A$2:$AX$1800, 39, FALSE)</f>
        <v>3</v>
      </c>
      <c r="AD1154" s="5">
        <f>VLOOKUP(B1154, pct_raw!$A$2:$AX$1800, 40, FALSE)</f>
        <v>0</v>
      </c>
      <c r="AE1154" s="5">
        <f>VLOOKUP(B1154, pct_raw!$A$2:$AX$1800, 41, FALSE)</f>
        <v>0</v>
      </c>
      <c r="AF1154" s="5">
        <f>VLOOKUP(B1154, pct_raw!$A$2:$AX$1800, 42, FALSE)</f>
        <v>0</v>
      </c>
      <c r="AG1154" s="5">
        <f>VLOOKUP(B1154, pct_raw!$A$2:$AX$1800, 43, FALSE)</f>
        <v>6</v>
      </c>
      <c r="AH1154" s="5">
        <f>VLOOKUP(B1154, pct_raw!$A$2:$AX$1800, 44, FALSE)</f>
        <v>0</v>
      </c>
      <c r="AI1154" s="5">
        <f>VLOOKUP(B1154, pct_raw!$A$2:$AX$1800, 45, FALSE)</f>
        <v>37</v>
      </c>
      <c r="AJ1154" s="5">
        <f>VLOOKUP(B1154, pct_raw!$A$2:$AX$1800, 46, FALSE)</f>
        <v>42</v>
      </c>
      <c r="AK1154" s="5">
        <f>VLOOKUP(B1154, pct_raw!$A$2:$AX$1800, 47, FALSE)</f>
        <v>0.4667</v>
      </c>
      <c r="AL1154" s="5">
        <f>VLOOKUP(B1154, pct_raw!$A$2:$AX$1800, 48, FALSE)</f>
        <v>6</v>
      </c>
      <c r="AM1154" s="5">
        <f>VLOOKUP(B1154, pct_raw!$A$2:$AX$1800, 49, FALSE)</f>
        <v>0</v>
      </c>
      <c r="AN1154" s="5">
        <f>VLOOKUP(B1154, pct_raw!$A$2:$AX$1800, 50, FALSE)</f>
        <v>0</v>
      </c>
    </row>
    <row r="1155" spans="1:40" x14ac:dyDescent="0.2">
      <c r="A1155" s="2" t="s">
        <v>1511</v>
      </c>
      <c r="B1155" s="2" t="str">
        <f t="shared" si="18"/>
        <v>Oak St. Mary</v>
      </c>
      <c r="C1155" s="2" t="s">
        <v>5431</v>
      </c>
      <c r="D1155" s="2" t="str">
        <f>VLOOKUP(B1155, pct_raw!$A$2:$AX$1800, 6, FALSE)</f>
        <v xml:space="preserve"> Oak St. Mary</v>
      </c>
      <c r="E1155" s="5">
        <f>VLOOKUP(B1155, pct_raw!$A$2:$AX$1800, 15, FALSE)</f>
        <v>21</v>
      </c>
      <c r="F1155" s="5">
        <f>VLOOKUP(B1155, pct_raw!$A$2:$AX$1800, 16, FALSE)</f>
        <v>27</v>
      </c>
      <c r="G1155" s="5">
        <f>VLOOKUP(B1155, pct_raw!$A$2:$AX$1800, 17, FALSE)</f>
        <v>0.31109999999999999</v>
      </c>
      <c r="H1155">
        <f>VLOOKUP(B1155, pct_raw!$A$2:$AX$1800, 18, FALSE)</f>
        <v>0</v>
      </c>
      <c r="I1155" s="5">
        <f>VLOOKUP(B1155, pct_raw!$A$2:$AX$1800, 19, FALSE)</f>
        <v>0</v>
      </c>
      <c r="J1155">
        <f>VLOOKUP(B1155, pct_raw!$A$2:$AX$1800, 20, FALSE)</f>
        <v>0</v>
      </c>
      <c r="K1155" s="5">
        <f>VLOOKUP(B1155, pct_raw!$A$2:$AX$1800, 21, FALSE)</f>
        <v>29</v>
      </c>
      <c r="L1155" s="5">
        <f>VLOOKUP(B1155, pct_raw!$A$2:$AX$1800, 22, FALSE)</f>
        <v>48</v>
      </c>
      <c r="M1155" s="5">
        <f>VLOOKUP(B1155, pct_raw!$A$2:$AX$1800, 23, FALSE)</f>
        <v>0.62219999999999998</v>
      </c>
      <c r="N1155" s="5">
        <f>VLOOKUP(B1155, pct_raw!$A$2:$AX$1800, 24, FALSE)</f>
        <v>1</v>
      </c>
      <c r="O1155" s="5">
        <f>VLOOKUP(B1155, pct_raw!$A$2:$AX$1800, 25, FALSE)</f>
        <v>0</v>
      </c>
      <c r="P1155" s="5">
        <f>VLOOKUP(B1155, pct_raw!$A$2:$AX$1800, 26, FALSE)</f>
        <v>0</v>
      </c>
      <c r="Q1155" s="5">
        <f>VLOOKUP(B1155, pct_raw!$A$2:$AX$1800, 27, FALSE)</f>
        <v>9</v>
      </c>
      <c r="R1155" s="5">
        <f>VLOOKUP(B1155, pct_raw!$A$2:$AX$1800, 28, FALSE)</f>
        <v>0</v>
      </c>
      <c r="S1155" s="5">
        <f>VLOOKUP(B1155, pct_raw!$A$2:$AX$1800, 29, FALSE)</f>
        <v>0</v>
      </c>
      <c r="T1155" s="5">
        <f>VLOOKUP(B1155, pct_raw!$A$2:$AX$1800, 30, FALSE)</f>
        <v>0</v>
      </c>
      <c r="U1155" s="5">
        <f>VLOOKUP(B1155, pct_raw!$A$2:$AX$1800, 31, FALSE)</f>
        <v>0</v>
      </c>
      <c r="V1155" s="5">
        <f>VLOOKUP(B1155, pct_raw!$A$2:$AX$1800, 32, FALSE)</f>
        <v>0</v>
      </c>
      <c r="W1155" s="5">
        <f>VLOOKUP(B1155, pct_raw!$A$2:$AX$1800, 33, FALSE)</f>
        <v>0</v>
      </c>
      <c r="X1155" s="5">
        <f>VLOOKUP(B1155, pct_raw!$A$2:$AX$1800, 34, FALSE)</f>
        <v>0</v>
      </c>
      <c r="Y1155" s="5">
        <f>VLOOKUP(B1155, pct_raw!$A$2:$AX$1800, 35, FALSE)</f>
        <v>0</v>
      </c>
      <c r="Z1155" s="5">
        <f>VLOOKUP(B1155, pct_raw!$A$2:$AX$1800, 36, FALSE)</f>
        <v>20</v>
      </c>
      <c r="AA1155" s="5">
        <f>VLOOKUP(B1155, pct_raw!$A$2:$AX$1800, 37, FALSE)</f>
        <v>26</v>
      </c>
      <c r="AB1155" s="5">
        <f>VLOOKUP(B1155, pct_raw!$A$2:$AX$1800, 38, FALSE)</f>
        <v>0.31109999999999999</v>
      </c>
      <c r="AC1155" s="5">
        <f>VLOOKUP(B1155, pct_raw!$A$2:$AX$1800, 39, FALSE)</f>
        <v>0</v>
      </c>
      <c r="AD1155" s="5">
        <f>VLOOKUP(B1155, pct_raw!$A$2:$AX$1800, 40, FALSE)</f>
        <v>0</v>
      </c>
      <c r="AE1155" s="5">
        <f>VLOOKUP(B1155, pct_raw!$A$2:$AX$1800, 41, FALSE)</f>
        <v>0</v>
      </c>
      <c r="AF1155" s="5">
        <f>VLOOKUP(B1155, pct_raw!$A$2:$AX$1800, 42, FALSE)</f>
        <v>1</v>
      </c>
      <c r="AG1155" s="5">
        <f>VLOOKUP(B1155, pct_raw!$A$2:$AX$1800, 43, FALSE)</f>
        <v>0</v>
      </c>
      <c r="AH1155" s="5">
        <f>VLOOKUP(B1155, pct_raw!$A$2:$AX$1800, 44, FALSE)</f>
        <v>0</v>
      </c>
      <c r="AI1155" s="5">
        <f>VLOOKUP(B1155, pct_raw!$A$2:$AX$1800, 45, FALSE)</f>
        <v>14</v>
      </c>
      <c r="AJ1155" s="5">
        <f>VLOOKUP(B1155, pct_raw!$A$2:$AX$1800, 46, FALSE)</f>
        <v>0</v>
      </c>
      <c r="AK1155" s="5">
        <f>VLOOKUP(B1155, pct_raw!$A$2:$AX$1800, 47, FALSE)</f>
        <v>0</v>
      </c>
      <c r="AL1155" s="5">
        <f>VLOOKUP(B1155, pct_raw!$A$2:$AX$1800, 48, FALSE)</f>
        <v>6</v>
      </c>
      <c r="AM1155" s="5">
        <f>VLOOKUP(B1155, pct_raw!$A$2:$AX$1800, 49, FALSE)</f>
        <v>0</v>
      </c>
      <c r="AN1155" s="5">
        <f>VLOOKUP(B1155, pct_raw!$A$2:$AX$1800, 50, FALSE)</f>
        <v>0</v>
      </c>
    </row>
    <row r="1156" spans="1:40" x14ac:dyDescent="0.2">
      <c r="A1156" s="2" t="s">
        <v>120</v>
      </c>
      <c r="B1156" s="2" t="str">
        <f t="shared" si="18"/>
        <v>Oakland</v>
      </c>
      <c r="C1156" s="2" t="s">
        <v>120</v>
      </c>
      <c r="D1156" s="2" t="str">
        <f>VLOOKUP(B1156, pct_raw!$A$2:$AX$1800, 6, FALSE)</f>
        <v xml:space="preserve"> Oakland</v>
      </c>
      <c r="E1156" s="5">
        <f>VLOOKUP(B1156, pct_raw!$A$2:$AX$1800, 15, FALSE)</f>
        <v>12</v>
      </c>
      <c r="F1156" s="5">
        <f>VLOOKUP(B1156, pct_raw!$A$2:$AX$1800, 16, FALSE)</f>
        <v>12</v>
      </c>
      <c r="G1156" s="5">
        <f>VLOOKUP(B1156, pct_raw!$A$2:$AX$1800, 17, FALSE)</f>
        <v>0.24</v>
      </c>
      <c r="H1156">
        <f>VLOOKUP(B1156, pct_raw!$A$2:$AX$1800, 18, FALSE)</f>
        <v>0</v>
      </c>
      <c r="I1156" s="5">
        <f>VLOOKUP(B1156, pct_raw!$A$2:$AX$1800, 19, FALSE)</f>
        <v>0</v>
      </c>
      <c r="J1156">
        <f>VLOOKUP(B1156, pct_raw!$A$2:$AX$1800, 20, FALSE)</f>
        <v>0</v>
      </c>
      <c r="K1156" s="5">
        <f>VLOOKUP(B1156, pct_raw!$A$2:$AX$1800, 21, FALSE)</f>
        <v>19</v>
      </c>
      <c r="L1156" s="5">
        <f>VLOOKUP(B1156, pct_raw!$A$2:$AX$1800, 22, FALSE)</f>
        <v>19</v>
      </c>
      <c r="M1156" s="5">
        <f>VLOOKUP(B1156, pct_raw!$A$2:$AX$1800, 23, FALSE)</f>
        <v>0.24</v>
      </c>
      <c r="N1156" s="5">
        <f>VLOOKUP(B1156, pct_raw!$A$2:$AX$1800, 24, FALSE)</f>
        <v>0</v>
      </c>
      <c r="O1156" s="5">
        <f>VLOOKUP(B1156, pct_raw!$A$2:$AX$1800, 25, FALSE)</f>
        <v>0</v>
      </c>
      <c r="P1156" s="5">
        <f>VLOOKUP(B1156, pct_raw!$A$2:$AX$1800, 26, FALSE)</f>
        <v>0</v>
      </c>
      <c r="Q1156" s="5">
        <f>VLOOKUP(B1156, pct_raw!$A$2:$AX$1800, 27, FALSE)</f>
        <v>15</v>
      </c>
      <c r="R1156" s="5">
        <f>VLOOKUP(B1156, pct_raw!$A$2:$AX$1800, 28, FALSE)</f>
        <v>17</v>
      </c>
      <c r="S1156" s="5">
        <f>VLOOKUP(B1156, pct_raw!$A$2:$AX$1800, 29, FALSE)</f>
        <v>0.24</v>
      </c>
      <c r="T1156" s="5">
        <f>VLOOKUP(B1156, pct_raw!$A$2:$AX$1800, 30, FALSE)</f>
        <v>0</v>
      </c>
      <c r="U1156" s="5">
        <f>VLOOKUP(B1156, pct_raw!$A$2:$AX$1800, 31, FALSE)</f>
        <v>0</v>
      </c>
      <c r="V1156" s="5">
        <f>VLOOKUP(B1156, pct_raw!$A$2:$AX$1800, 32, FALSE)</f>
        <v>0</v>
      </c>
      <c r="W1156" s="5">
        <f>VLOOKUP(B1156, pct_raw!$A$2:$AX$1800, 33, FALSE)</f>
        <v>0</v>
      </c>
      <c r="X1156" s="5">
        <f>VLOOKUP(B1156, pct_raw!$A$2:$AX$1800, 34, FALSE)</f>
        <v>0</v>
      </c>
      <c r="Y1156" s="5">
        <f>VLOOKUP(B1156, pct_raw!$A$2:$AX$1800, 35, FALSE)</f>
        <v>0</v>
      </c>
      <c r="Z1156" s="5">
        <f>VLOOKUP(B1156, pct_raw!$A$2:$AX$1800, 36, FALSE)</f>
        <v>16</v>
      </c>
      <c r="AA1156" s="5">
        <f>VLOOKUP(B1156, pct_raw!$A$2:$AX$1800, 37, FALSE)</f>
        <v>18</v>
      </c>
      <c r="AB1156" s="5">
        <f>VLOOKUP(B1156, pct_raw!$A$2:$AX$1800, 38, FALSE)</f>
        <v>0.24</v>
      </c>
      <c r="AC1156" s="5">
        <f>VLOOKUP(B1156, pct_raw!$A$2:$AX$1800, 39, FALSE)</f>
        <v>0</v>
      </c>
      <c r="AD1156" s="5">
        <f>VLOOKUP(B1156, pct_raw!$A$2:$AX$1800, 40, FALSE)</f>
        <v>0</v>
      </c>
      <c r="AE1156" s="5">
        <f>VLOOKUP(B1156, pct_raw!$A$2:$AX$1800, 41, FALSE)</f>
        <v>0</v>
      </c>
      <c r="AF1156" s="5">
        <f>VLOOKUP(B1156, pct_raw!$A$2:$AX$1800, 42, FALSE)</f>
        <v>0</v>
      </c>
      <c r="AG1156" s="5">
        <f>VLOOKUP(B1156, pct_raw!$A$2:$AX$1800, 43, FALSE)</f>
        <v>0</v>
      </c>
      <c r="AH1156" s="5">
        <f>VLOOKUP(B1156, pct_raw!$A$2:$AX$1800, 44, FALSE)</f>
        <v>0</v>
      </c>
      <c r="AI1156" s="5">
        <f>VLOOKUP(B1156, pct_raw!$A$2:$AX$1800, 45, FALSE)</f>
        <v>8</v>
      </c>
      <c r="AJ1156" s="5">
        <f>VLOOKUP(B1156, pct_raw!$A$2:$AX$1800, 46, FALSE)</f>
        <v>0</v>
      </c>
      <c r="AK1156" s="5">
        <f>VLOOKUP(B1156, pct_raw!$A$2:$AX$1800, 47, FALSE)</f>
        <v>0</v>
      </c>
      <c r="AL1156" s="5">
        <f>VLOOKUP(B1156, pct_raw!$A$2:$AX$1800, 48, FALSE)</f>
        <v>1</v>
      </c>
      <c r="AM1156" s="5">
        <f>VLOOKUP(B1156, pct_raw!$A$2:$AX$1800, 49, FALSE)</f>
        <v>0</v>
      </c>
      <c r="AN1156" s="5">
        <f>VLOOKUP(B1156, pct_raw!$A$2:$AX$1800, 50, FALSE)</f>
        <v>0</v>
      </c>
    </row>
    <row r="1157" spans="1:40" x14ac:dyDescent="0.2">
      <c r="A1157" s="2" t="s">
        <v>1512</v>
      </c>
      <c r="B1157" s="2" t="str">
        <f t="shared" si="18"/>
        <v>Oakland Morgan</v>
      </c>
      <c r="C1157" s="2" t="s">
        <v>5013</v>
      </c>
      <c r="D1157" s="2" t="str">
        <f>VLOOKUP(B1157, pct_raw!$A$2:$AX$1800, 6, FALSE)</f>
        <v xml:space="preserve"> OAKLAND MORGAN</v>
      </c>
      <c r="E1157" s="5">
        <f>VLOOKUP(B1157, pct_raw!$A$2:$AX$1800, 15, FALSE)</f>
        <v>2</v>
      </c>
      <c r="F1157" s="5">
        <f>VLOOKUP(B1157, pct_raw!$A$2:$AX$1800, 16, FALSE)</f>
        <v>0</v>
      </c>
      <c r="G1157" s="5">
        <f>VLOOKUP(B1157, pct_raw!$A$2:$AX$1800, 17, FALSE)</f>
        <v>0</v>
      </c>
      <c r="H1157">
        <f>VLOOKUP(B1157, pct_raw!$A$2:$AX$1800, 18, FALSE)</f>
        <v>0</v>
      </c>
      <c r="I1157" s="5">
        <f>VLOOKUP(B1157, pct_raw!$A$2:$AX$1800, 19, FALSE)</f>
        <v>0</v>
      </c>
      <c r="J1157">
        <f>VLOOKUP(B1157, pct_raw!$A$2:$AX$1800, 20, FALSE)</f>
        <v>0</v>
      </c>
      <c r="K1157" s="5">
        <f>VLOOKUP(B1157, pct_raw!$A$2:$AX$1800, 21, FALSE)</f>
        <v>1</v>
      </c>
      <c r="L1157" s="5">
        <f>VLOOKUP(B1157, pct_raw!$A$2:$AX$1800, 22, FALSE)</f>
        <v>0</v>
      </c>
      <c r="M1157" s="5">
        <f>VLOOKUP(B1157, pct_raw!$A$2:$AX$1800, 23, FALSE)</f>
        <v>0</v>
      </c>
      <c r="N1157" s="5">
        <f>VLOOKUP(B1157, pct_raw!$A$2:$AX$1800, 24, FALSE)</f>
        <v>0</v>
      </c>
      <c r="O1157" s="5">
        <f>VLOOKUP(B1157, pct_raw!$A$2:$AX$1800, 25, FALSE)</f>
        <v>0</v>
      </c>
      <c r="P1157" s="5">
        <f>VLOOKUP(B1157, pct_raw!$A$2:$AX$1800, 26, FALSE)</f>
        <v>0</v>
      </c>
      <c r="Q1157" s="5">
        <f>VLOOKUP(B1157, pct_raw!$A$2:$AX$1800, 27, FALSE)</f>
        <v>5</v>
      </c>
      <c r="R1157" s="5">
        <f>VLOOKUP(B1157, pct_raw!$A$2:$AX$1800, 28, FALSE)</f>
        <v>8</v>
      </c>
      <c r="S1157" s="5">
        <f>VLOOKUP(B1157, pct_raw!$A$2:$AX$1800, 29, FALSE)</f>
        <v>0.16669999999999999</v>
      </c>
      <c r="T1157" s="5">
        <f>VLOOKUP(B1157, pct_raw!$A$2:$AX$1800, 30, FALSE)</f>
        <v>0</v>
      </c>
      <c r="U1157" s="5">
        <f>VLOOKUP(B1157, pct_raw!$A$2:$AX$1800, 31, FALSE)</f>
        <v>0</v>
      </c>
      <c r="V1157" s="5">
        <f>VLOOKUP(B1157, pct_raw!$A$2:$AX$1800, 32, FALSE)</f>
        <v>0</v>
      </c>
      <c r="W1157" s="5">
        <f>VLOOKUP(B1157, pct_raw!$A$2:$AX$1800, 33, FALSE)</f>
        <v>0</v>
      </c>
      <c r="X1157" s="5">
        <f>VLOOKUP(B1157, pct_raw!$A$2:$AX$1800, 34, FALSE)</f>
        <v>0</v>
      </c>
      <c r="Y1157" s="5">
        <f>VLOOKUP(B1157, pct_raw!$A$2:$AX$1800, 35, FALSE)</f>
        <v>0</v>
      </c>
      <c r="Z1157" s="5">
        <f>VLOOKUP(B1157, pct_raw!$A$2:$AX$1800, 36, FALSE)</f>
        <v>5</v>
      </c>
      <c r="AA1157" s="5">
        <f>VLOOKUP(B1157, pct_raw!$A$2:$AX$1800, 37, FALSE)</f>
        <v>7</v>
      </c>
      <c r="AB1157" s="5">
        <f>VLOOKUP(B1157, pct_raw!$A$2:$AX$1800, 38, FALSE)</f>
        <v>0.1111</v>
      </c>
      <c r="AC1157" s="5">
        <f>VLOOKUP(B1157, pct_raw!$A$2:$AX$1800, 39, FALSE)</f>
        <v>0</v>
      </c>
      <c r="AD1157" s="5">
        <f>VLOOKUP(B1157, pct_raw!$A$2:$AX$1800, 40, FALSE)</f>
        <v>0</v>
      </c>
      <c r="AE1157" s="5">
        <f>VLOOKUP(B1157, pct_raw!$A$2:$AX$1800, 41, FALSE)</f>
        <v>0</v>
      </c>
      <c r="AF1157" s="5">
        <f>VLOOKUP(B1157, pct_raw!$A$2:$AX$1800, 42, FALSE)</f>
        <v>0</v>
      </c>
      <c r="AG1157" s="5">
        <f>VLOOKUP(B1157, pct_raw!$A$2:$AX$1800, 43, FALSE)</f>
        <v>0</v>
      </c>
      <c r="AH1157" s="5">
        <f>VLOOKUP(B1157, pct_raw!$A$2:$AX$1800, 44, FALSE)</f>
        <v>0</v>
      </c>
      <c r="AI1157" s="5">
        <f>VLOOKUP(B1157, pct_raw!$A$2:$AX$1800, 45, FALSE)</f>
        <v>0</v>
      </c>
      <c r="AJ1157" s="5">
        <f>VLOOKUP(B1157, pct_raw!$A$2:$AX$1800, 46, FALSE)</f>
        <v>0</v>
      </c>
      <c r="AK1157" s="5">
        <f>VLOOKUP(B1157, pct_raw!$A$2:$AX$1800, 47, FALSE)</f>
        <v>0</v>
      </c>
      <c r="AL1157" s="5">
        <f>VLOOKUP(B1157, pct_raw!$A$2:$AX$1800, 48, FALSE)</f>
        <v>2</v>
      </c>
      <c r="AM1157" s="5">
        <f>VLOOKUP(B1157, pct_raw!$A$2:$AX$1800, 49, FALSE)</f>
        <v>0</v>
      </c>
      <c r="AN1157" s="5">
        <f>VLOOKUP(B1157, pct_raw!$A$2:$AX$1800, 50, FALSE)</f>
        <v>0</v>
      </c>
    </row>
    <row r="1158" spans="1:40" x14ac:dyDescent="0.2">
      <c r="A1158" s="2" t="s">
        <v>1513</v>
      </c>
      <c r="B1158" s="2" t="str">
        <f t="shared" si="18"/>
        <v>Oc 1 Holland West</v>
      </c>
      <c r="C1158" s="2" t="s">
        <v>5014</v>
      </c>
      <c r="D1158" s="2" t="str">
        <f>VLOOKUP(B1158, pct_raw!$A$2:$AX$1800, 6, FALSE)</f>
        <v xml:space="preserve"> OC 1 Holland West</v>
      </c>
      <c r="E1158" s="5">
        <f>VLOOKUP(B1158, pct_raw!$A$2:$AX$1800, 15, FALSE)</f>
        <v>5</v>
      </c>
      <c r="F1158" s="5">
        <f>VLOOKUP(B1158, pct_raw!$A$2:$AX$1800, 16, FALSE)</f>
        <v>0</v>
      </c>
      <c r="G1158" s="5">
        <f>VLOOKUP(B1158, pct_raw!$A$2:$AX$1800, 17, FALSE)</f>
        <v>0</v>
      </c>
      <c r="H1158">
        <f>VLOOKUP(B1158, pct_raw!$A$2:$AX$1800, 18, FALSE)</f>
        <v>0</v>
      </c>
      <c r="I1158" s="5">
        <f>VLOOKUP(B1158, pct_raw!$A$2:$AX$1800, 19, FALSE)</f>
        <v>0</v>
      </c>
      <c r="J1158">
        <f>VLOOKUP(B1158, pct_raw!$A$2:$AX$1800, 20, FALSE)</f>
        <v>0</v>
      </c>
      <c r="K1158" s="5">
        <f>VLOOKUP(B1158, pct_raw!$A$2:$AX$1800, 21, FALSE)</f>
        <v>20</v>
      </c>
      <c r="L1158" s="5">
        <f>VLOOKUP(B1158, pct_raw!$A$2:$AX$1800, 22, FALSE)</f>
        <v>20</v>
      </c>
      <c r="M1158" s="5">
        <f>VLOOKUP(B1158, pct_raw!$A$2:$AX$1800, 23, FALSE)</f>
        <v>0.17499999999999999</v>
      </c>
      <c r="N1158" s="5">
        <f>VLOOKUP(B1158, pct_raw!$A$2:$AX$1800, 24, FALSE)</f>
        <v>0</v>
      </c>
      <c r="O1158" s="5">
        <f>VLOOKUP(B1158, pct_raw!$A$2:$AX$1800, 25, FALSE)</f>
        <v>0</v>
      </c>
      <c r="P1158" s="5">
        <f>VLOOKUP(B1158, pct_raw!$A$2:$AX$1800, 26, FALSE)</f>
        <v>0</v>
      </c>
      <c r="Q1158" s="5">
        <f>VLOOKUP(B1158, pct_raw!$A$2:$AX$1800, 27, FALSE)</f>
        <v>12</v>
      </c>
      <c r="R1158" s="5">
        <f>VLOOKUP(B1158, pct_raw!$A$2:$AX$1800, 28, FALSE)</f>
        <v>15</v>
      </c>
      <c r="S1158" s="5">
        <f>VLOOKUP(B1158, pct_raw!$A$2:$AX$1800, 29, FALSE)</f>
        <v>0.17499999999999999</v>
      </c>
      <c r="T1158" s="5">
        <f>VLOOKUP(B1158, pct_raw!$A$2:$AX$1800, 30, FALSE)</f>
        <v>0</v>
      </c>
      <c r="U1158" s="5">
        <f>VLOOKUP(B1158, pct_raw!$A$2:$AX$1800, 31, FALSE)</f>
        <v>0</v>
      </c>
      <c r="V1158" s="5">
        <f>VLOOKUP(B1158, pct_raw!$A$2:$AX$1800, 32, FALSE)</f>
        <v>0</v>
      </c>
      <c r="W1158" s="5">
        <f>VLOOKUP(B1158, pct_raw!$A$2:$AX$1800, 33, FALSE)</f>
        <v>0</v>
      </c>
      <c r="X1158" s="5">
        <f>VLOOKUP(B1158, pct_raw!$A$2:$AX$1800, 34, FALSE)</f>
        <v>0</v>
      </c>
      <c r="Y1158" s="5">
        <f>VLOOKUP(B1158, pct_raw!$A$2:$AX$1800, 35, FALSE)</f>
        <v>0</v>
      </c>
      <c r="Z1158" s="5">
        <f>VLOOKUP(B1158, pct_raw!$A$2:$AX$1800, 36, FALSE)</f>
        <v>17</v>
      </c>
      <c r="AA1158" s="5">
        <f>VLOOKUP(B1158, pct_raw!$A$2:$AX$1800, 37, FALSE)</f>
        <v>23</v>
      </c>
      <c r="AB1158" s="5">
        <f>VLOOKUP(B1158, pct_raw!$A$2:$AX$1800, 38, FALSE)</f>
        <v>0.17499999999999999</v>
      </c>
      <c r="AC1158" s="5">
        <f>VLOOKUP(B1158, pct_raw!$A$2:$AX$1800, 39, FALSE)</f>
        <v>0</v>
      </c>
      <c r="AD1158" s="5">
        <f>VLOOKUP(B1158, pct_raw!$A$2:$AX$1800, 40, FALSE)</f>
        <v>0</v>
      </c>
      <c r="AE1158" s="5">
        <f>VLOOKUP(B1158, pct_raw!$A$2:$AX$1800, 41, FALSE)</f>
        <v>0</v>
      </c>
      <c r="AF1158" s="5">
        <f>VLOOKUP(B1158, pct_raw!$A$2:$AX$1800, 42, FALSE)</f>
        <v>0</v>
      </c>
      <c r="AG1158" s="5">
        <f>VLOOKUP(B1158, pct_raw!$A$2:$AX$1800, 43, FALSE)</f>
        <v>0</v>
      </c>
      <c r="AH1158" s="5">
        <f>VLOOKUP(B1158, pct_raw!$A$2:$AX$1800, 44, FALSE)</f>
        <v>0</v>
      </c>
      <c r="AI1158" s="5">
        <f>VLOOKUP(B1158, pct_raw!$A$2:$AX$1800, 45, FALSE)</f>
        <v>28</v>
      </c>
      <c r="AJ1158" s="5">
        <f>VLOOKUP(B1158, pct_raw!$A$2:$AX$1800, 46, FALSE)</f>
        <v>26</v>
      </c>
      <c r="AK1158" s="5">
        <f>VLOOKUP(B1158, pct_raw!$A$2:$AX$1800, 47, FALSE)</f>
        <v>0.35</v>
      </c>
      <c r="AL1158" s="5">
        <f>VLOOKUP(B1158, pct_raw!$A$2:$AX$1800, 48, FALSE)</f>
        <v>11</v>
      </c>
      <c r="AM1158" s="5">
        <f>VLOOKUP(B1158, pct_raw!$A$2:$AX$1800, 49, FALSE)</f>
        <v>0</v>
      </c>
      <c r="AN1158" s="5">
        <f>VLOOKUP(B1158, pct_raw!$A$2:$AX$1800, 50, FALSE)</f>
        <v>0</v>
      </c>
    </row>
    <row r="1159" spans="1:40" x14ac:dyDescent="0.2">
      <c r="A1159" s="2" t="s">
        <v>1514</v>
      </c>
      <c r="B1159" s="2" t="str">
        <f t="shared" si="18"/>
        <v>Oc2 Holland E Ns 4 9</v>
      </c>
      <c r="C1159" s="2" t="s">
        <v>5432</v>
      </c>
      <c r="D1159" s="2" t="str">
        <f>VLOOKUP(B1159, pct_raw!$A$2:$AX$1800, 6, FALSE)</f>
        <v xml:space="preserve"> OC2 Holland E NS 4 9</v>
      </c>
      <c r="E1159" s="5">
        <f>VLOOKUP(B1159, pct_raw!$A$2:$AX$1800, 15, FALSE)</f>
        <v>8</v>
      </c>
      <c r="F1159" s="5">
        <f>VLOOKUP(B1159, pct_raw!$A$2:$AX$1800, 16, FALSE)</f>
        <v>0</v>
      </c>
      <c r="G1159" s="5">
        <f>VLOOKUP(B1159, pct_raw!$A$2:$AX$1800, 17, FALSE)</f>
        <v>0</v>
      </c>
      <c r="H1159">
        <f>VLOOKUP(B1159, pct_raw!$A$2:$AX$1800, 18, FALSE)</f>
        <v>0</v>
      </c>
      <c r="I1159" s="5">
        <f>VLOOKUP(B1159, pct_raw!$A$2:$AX$1800, 19, FALSE)</f>
        <v>0</v>
      </c>
      <c r="J1159">
        <f>VLOOKUP(B1159, pct_raw!$A$2:$AX$1800, 20, FALSE)</f>
        <v>0</v>
      </c>
      <c r="K1159" s="5">
        <f>VLOOKUP(B1159, pct_raw!$A$2:$AX$1800, 21, FALSE)</f>
        <v>12</v>
      </c>
      <c r="L1159" s="5">
        <f>VLOOKUP(B1159, pct_raw!$A$2:$AX$1800, 22, FALSE)</f>
        <v>0</v>
      </c>
      <c r="M1159" s="5">
        <f>VLOOKUP(B1159, pct_raw!$A$2:$AX$1800, 23, FALSE)</f>
        <v>0</v>
      </c>
      <c r="N1159" s="5">
        <f>VLOOKUP(B1159, pct_raw!$A$2:$AX$1800, 24, FALSE)</f>
        <v>0</v>
      </c>
      <c r="O1159" s="5">
        <f>VLOOKUP(B1159, pct_raw!$A$2:$AX$1800, 25, FALSE)</f>
        <v>0</v>
      </c>
      <c r="P1159" s="5">
        <f>VLOOKUP(B1159, pct_raw!$A$2:$AX$1800, 26, FALSE)</f>
        <v>0</v>
      </c>
      <c r="Q1159" s="5">
        <f>VLOOKUP(B1159, pct_raw!$A$2:$AX$1800, 27, FALSE)</f>
        <v>22</v>
      </c>
      <c r="R1159" s="5">
        <f>VLOOKUP(B1159, pct_raw!$A$2:$AX$1800, 28, FALSE)</f>
        <v>33</v>
      </c>
      <c r="S1159" s="5">
        <f>VLOOKUP(B1159, pct_raw!$A$2:$AX$1800, 29, FALSE)</f>
        <v>0.26250000000000001</v>
      </c>
      <c r="T1159" s="5">
        <f>VLOOKUP(B1159, pct_raw!$A$2:$AX$1800, 30, FALSE)</f>
        <v>0</v>
      </c>
      <c r="U1159" s="5">
        <f>VLOOKUP(B1159, pct_raw!$A$2:$AX$1800, 31, FALSE)</f>
        <v>0</v>
      </c>
      <c r="V1159" s="5">
        <f>VLOOKUP(B1159, pct_raw!$A$2:$AX$1800, 32, FALSE)</f>
        <v>0</v>
      </c>
      <c r="W1159" s="5">
        <f>VLOOKUP(B1159, pct_raw!$A$2:$AX$1800, 33, FALSE)</f>
        <v>0</v>
      </c>
      <c r="X1159" s="5">
        <f>VLOOKUP(B1159, pct_raw!$A$2:$AX$1800, 34, FALSE)</f>
        <v>0</v>
      </c>
      <c r="Y1159" s="5">
        <f>VLOOKUP(B1159, pct_raw!$A$2:$AX$1800, 35, FALSE)</f>
        <v>0</v>
      </c>
      <c r="Z1159" s="5">
        <f>VLOOKUP(B1159, pct_raw!$A$2:$AX$1800, 36, FALSE)</f>
        <v>16</v>
      </c>
      <c r="AA1159" s="5">
        <f>VLOOKUP(B1159, pct_raw!$A$2:$AX$1800, 37, FALSE)</f>
        <v>0</v>
      </c>
      <c r="AB1159" s="5">
        <f>VLOOKUP(B1159, pct_raw!$A$2:$AX$1800, 38, FALSE)</f>
        <v>0</v>
      </c>
      <c r="AC1159" s="5">
        <f>VLOOKUP(B1159, pct_raw!$A$2:$AX$1800, 39, FALSE)</f>
        <v>0</v>
      </c>
      <c r="AD1159" s="5">
        <f>VLOOKUP(B1159, pct_raw!$A$2:$AX$1800, 40, FALSE)</f>
        <v>0</v>
      </c>
      <c r="AE1159" s="5">
        <f>VLOOKUP(B1159, pct_raw!$A$2:$AX$1800, 41, FALSE)</f>
        <v>0</v>
      </c>
      <c r="AF1159" s="5">
        <f>VLOOKUP(B1159, pct_raw!$A$2:$AX$1800, 42, FALSE)</f>
        <v>0</v>
      </c>
      <c r="AG1159" s="5">
        <f>VLOOKUP(B1159, pct_raw!$A$2:$AX$1800, 43, FALSE)</f>
        <v>0</v>
      </c>
      <c r="AH1159" s="5">
        <f>VLOOKUP(B1159, pct_raw!$A$2:$AX$1800, 44, FALSE)</f>
        <v>0</v>
      </c>
      <c r="AI1159" s="5">
        <f>VLOOKUP(B1159, pct_raw!$A$2:$AX$1800, 45, FALSE)</f>
        <v>45</v>
      </c>
      <c r="AJ1159" s="5">
        <f>VLOOKUP(B1159, pct_raw!$A$2:$AX$1800, 46, FALSE)</f>
        <v>61</v>
      </c>
      <c r="AK1159" s="5">
        <f>VLOOKUP(B1159, pct_raw!$A$2:$AX$1800, 47, FALSE)</f>
        <v>0.4375</v>
      </c>
      <c r="AL1159" s="5">
        <f>VLOOKUP(B1159, pct_raw!$A$2:$AX$1800, 48, FALSE)</f>
        <v>29</v>
      </c>
      <c r="AM1159" s="5">
        <f>VLOOKUP(B1159, pct_raw!$A$2:$AX$1800, 49, FALSE)</f>
        <v>35</v>
      </c>
      <c r="AN1159" s="5">
        <f>VLOOKUP(B1159, pct_raw!$A$2:$AX$1800, 50, FALSE)</f>
        <v>0.26250000000000001</v>
      </c>
    </row>
    <row r="1160" spans="1:40" x14ac:dyDescent="0.2">
      <c r="A1160" s="2" t="s">
        <v>1515</v>
      </c>
      <c r="B1160" s="2" t="str">
        <f t="shared" si="18"/>
        <v>Ocheyedan Precinct 0500</v>
      </c>
      <c r="C1160" s="2" t="s">
        <v>1515</v>
      </c>
      <c r="D1160" s="2" t="str">
        <f>VLOOKUP(B1160, pct_raw!$A$2:$AX$1800, 6, FALSE)</f>
        <v xml:space="preserve"> Ocheyedan Precinct 0500</v>
      </c>
      <c r="E1160" s="5">
        <f>VLOOKUP(B1160, pct_raw!$A$2:$AX$1800, 15, FALSE)</f>
        <v>0</v>
      </c>
      <c r="F1160" s="5">
        <f>VLOOKUP(B1160, pct_raw!$A$2:$AX$1800, 16, FALSE)</f>
        <v>0</v>
      </c>
      <c r="G1160" s="5">
        <f>VLOOKUP(B1160, pct_raw!$A$2:$AX$1800, 17, FALSE)</f>
        <v>0</v>
      </c>
      <c r="H1160">
        <f>VLOOKUP(B1160, pct_raw!$A$2:$AX$1800, 18, FALSE)</f>
        <v>0</v>
      </c>
      <c r="I1160" s="5">
        <f>VLOOKUP(B1160, pct_raw!$A$2:$AX$1800, 19, FALSE)</f>
        <v>0</v>
      </c>
      <c r="J1160">
        <f>VLOOKUP(B1160, pct_raw!$A$2:$AX$1800, 20, FALSE)</f>
        <v>0</v>
      </c>
      <c r="K1160" s="5">
        <f>VLOOKUP(B1160, pct_raw!$A$2:$AX$1800, 21, FALSE)</f>
        <v>3</v>
      </c>
      <c r="L1160" s="5">
        <f>VLOOKUP(B1160, pct_raw!$A$2:$AX$1800, 22, FALSE)</f>
        <v>3</v>
      </c>
      <c r="M1160" s="5">
        <f>VLOOKUP(B1160, pct_raw!$A$2:$AX$1800, 23, FALSE)</f>
        <v>0.2</v>
      </c>
      <c r="N1160" s="5">
        <f>VLOOKUP(B1160, pct_raw!$A$2:$AX$1800, 24, FALSE)</f>
        <v>0</v>
      </c>
      <c r="O1160" s="5">
        <f>VLOOKUP(B1160, pct_raw!$A$2:$AX$1800, 25, FALSE)</f>
        <v>0</v>
      </c>
      <c r="P1160" s="5">
        <f>VLOOKUP(B1160, pct_raw!$A$2:$AX$1800, 26, FALSE)</f>
        <v>0</v>
      </c>
      <c r="Q1160" s="5">
        <f>VLOOKUP(B1160, pct_raw!$A$2:$AX$1800, 27, FALSE)</f>
        <v>1</v>
      </c>
      <c r="R1160" s="5">
        <f>VLOOKUP(B1160, pct_raw!$A$2:$AX$1800, 28, FALSE)</f>
        <v>1</v>
      </c>
      <c r="S1160" s="5">
        <f>VLOOKUP(B1160, pct_raw!$A$2:$AX$1800, 29, FALSE)</f>
        <v>0.1</v>
      </c>
      <c r="T1160" s="5">
        <f>VLOOKUP(B1160, pct_raw!$A$2:$AX$1800, 30, FALSE)</f>
        <v>0</v>
      </c>
      <c r="U1160" s="5">
        <f>VLOOKUP(B1160, pct_raw!$A$2:$AX$1800, 31, FALSE)</f>
        <v>0</v>
      </c>
      <c r="V1160" s="5">
        <f>VLOOKUP(B1160, pct_raw!$A$2:$AX$1800, 32, FALSE)</f>
        <v>0</v>
      </c>
      <c r="W1160" s="5">
        <f>VLOOKUP(B1160, pct_raw!$A$2:$AX$1800, 33, FALSE)</f>
        <v>0</v>
      </c>
      <c r="X1160" s="5">
        <f>VLOOKUP(B1160, pct_raw!$A$2:$AX$1800, 34, FALSE)</f>
        <v>0</v>
      </c>
      <c r="Y1160" s="5">
        <f>VLOOKUP(B1160, pct_raw!$A$2:$AX$1800, 35, FALSE)</f>
        <v>0</v>
      </c>
      <c r="Z1160" s="5">
        <f>VLOOKUP(B1160, pct_raw!$A$2:$AX$1800, 36, FALSE)</f>
        <v>1</v>
      </c>
      <c r="AA1160" s="5">
        <f>VLOOKUP(B1160, pct_raw!$A$2:$AX$1800, 37, FALSE)</f>
        <v>1</v>
      </c>
      <c r="AB1160" s="5">
        <f>VLOOKUP(B1160, pct_raw!$A$2:$AX$1800, 38, FALSE)</f>
        <v>0</v>
      </c>
      <c r="AC1160" s="5">
        <f>VLOOKUP(B1160, pct_raw!$A$2:$AX$1800, 39, FALSE)</f>
        <v>0</v>
      </c>
      <c r="AD1160" s="5">
        <f>VLOOKUP(B1160, pct_raw!$A$2:$AX$1800, 40, FALSE)</f>
        <v>0</v>
      </c>
      <c r="AE1160" s="5">
        <f>VLOOKUP(B1160, pct_raw!$A$2:$AX$1800, 41, FALSE)</f>
        <v>0</v>
      </c>
      <c r="AF1160" s="5">
        <f>VLOOKUP(B1160, pct_raw!$A$2:$AX$1800, 42, FALSE)</f>
        <v>0</v>
      </c>
      <c r="AG1160" s="5">
        <f>VLOOKUP(B1160, pct_raw!$A$2:$AX$1800, 43, FALSE)</f>
        <v>0</v>
      </c>
      <c r="AH1160" s="5">
        <f>VLOOKUP(B1160, pct_raw!$A$2:$AX$1800, 44, FALSE)</f>
        <v>0</v>
      </c>
      <c r="AI1160" s="5">
        <f>VLOOKUP(B1160, pct_raw!$A$2:$AX$1800, 45, FALSE)</f>
        <v>0</v>
      </c>
      <c r="AJ1160" s="5">
        <f>VLOOKUP(B1160, pct_raw!$A$2:$AX$1800, 46, FALSE)</f>
        <v>0</v>
      </c>
      <c r="AK1160" s="5">
        <f>VLOOKUP(B1160, pct_raw!$A$2:$AX$1800, 47, FALSE)</f>
        <v>0</v>
      </c>
      <c r="AL1160" s="5">
        <f>VLOOKUP(B1160, pct_raw!$A$2:$AX$1800, 48, FALSE)</f>
        <v>0</v>
      </c>
      <c r="AM1160" s="5">
        <f>VLOOKUP(B1160, pct_raw!$A$2:$AX$1800, 49, FALSE)</f>
        <v>0</v>
      </c>
      <c r="AN1160" s="5">
        <f>VLOOKUP(B1160, pct_raw!$A$2:$AX$1800, 50, FALSE)</f>
        <v>0</v>
      </c>
    </row>
    <row r="1161" spans="1:40" x14ac:dyDescent="0.2">
      <c r="A1161" s="2" t="s">
        <v>91</v>
      </c>
      <c r="B1161" s="2" t="str">
        <f t="shared" si="18"/>
        <v>Odebolt</v>
      </c>
      <c r="C1161" s="2" t="s">
        <v>91</v>
      </c>
      <c r="D1161" s="2" t="str">
        <f>VLOOKUP(B1161, pct_raw!$A$2:$AX$1800, 6, FALSE)</f>
        <v xml:space="preserve"> Odebolt</v>
      </c>
      <c r="E1161" s="5">
        <f>VLOOKUP(B1161, pct_raw!$A$2:$AX$1800, 15, FALSE)</f>
        <v>3</v>
      </c>
      <c r="F1161" s="5">
        <f>VLOOKUP(B1161, pct_raw!$A$2:$AX$1800, 16, FALSE)</f>
        <v>5</v>
      </c>
      <c r="G1161" s="5">
        <f>VLOOKUP(B1161, pct_raw!$A$2:$AX$1800, 17, FALSE)</f>
        <v>0.1333</v>
      </c>
      <c r="H1161">
        <f>VLOOKUP(B1161, pct_raw!$A$2:$AX$1800, 18, FALSE)</f>
        <v>0</v>
      </c>
      <c r="I1161" s="5">
        <f>VLOOKUP(B1161, pct_raw!$A$2:$AX$1800, 19, FALSE)</f>
        <v>0</v>
      </c>
      <c r="J1161">
        <f>VLOOKUP(B1161, pct_raw!$A$2:$AX$1800, 20, FALSE)</f>
        <v>0</v>
      </c>
      <c r="K1161" s="5">
        <f>VLOOKUP(B1161, pct_raw!$A$2:$AX$1800, 21, FALSE)</f>
        <v>3</v>
      </c>
      <c r="L1161" s="5">
        <f>VLOOKUP(B1161, pct_raw!$A$2:$AX$1800, 22, FALSE)</f>
        <v>3</v>
      </c>
      <c r="M1161" s="5">
        <f>VLOOKUP(B1161, pct_raw!$A$2:$AX$1800, 23, FALSE)</f>
        <v>6.6699999999999995E-2</v>
      </c>
      <c r="N1161" s="5">
        <f>VLOOKUP(B1161, pct_raw!$A$2:$AX$1800, 24, FALSE)</f>
        <v>0</v>
      </c>
      <c r="O1161" s="5">
        <f>VLOOKUP(B1161, pct_raw!$A$2:$AX$1800, 25, FALSE)</f>
        <v>0</v>
      </c>
      <c r="P1161" s="5">
        <f>VLOOKUP(B1161, pct_raw!$A$2:$AX$1800, 26, FALSE)</f>
        <v>0</v>
      </c>
      <c r="Q1161" s="5">
        <f>VLOOKUP(B1161, pct_raw!$A$2:$AX$1800, 27, FALSE)</f>
        <v>1</v>
      </c>
      <c r="R1161" s="5">
        <f>VLOOKUP(B1161, pct_raw!$A$2:$AX$1800, 28, FALSE)</f>
        <v>0</v>
      </c>
      <c r="S1161" s="5">
        <f>VLOOKUP(B1161, pct_raw!$A$2:$AX$1800, 29, FALSE)</f>
        <v>0</v>
      </c>
      <c r="T1161" s="5">
        <f>VLOOKUP(B1161, pct_raw!$A$2:$AX$1800, 30, FALSE)</f>
        <v>0</v>
      </c>
      <c r="U1161" s="5">
        <f>VLOOKUP(B1161, pct_raw!$A$2:$AX$1800, 31, FALSE)</f>
        <v>0</v>
      </c>
      <c r="V1161" s="5">
        <f>VLOOKUP(B1161, pct_raw!$A$2:$AX$1800, 32, FALSE)</f>
        <v>0</v>
      </c>
      <c r="W1161" s="5">
        <f>VLOOKUP(B1161, pct_raw!$A$2:$AX$1800, 33, FALSE)</f>
        <v>0</v>
      </c>
      <c r="X1161" s="5">
        <f>VLOOKUP(B1161, pct_raw!$A$2:$AX$1800, 34, FALSE)</f>
        <v>0</v>
      </c>
      <c r="Y1161" s="5">
        <f>VLOOKUP(B1161, pct_raw!$A$2:$AX$1800, 35, FALSE)</f>
        <v>0</v>
      </c>
      <c r="Z1161" s="5">
        <f>VLOOKUP(B1161, pct_raw!$A$2:$AX$1800, 36, FALSE)</f>
        <v>3</v>
      </c>
      <c r="AA1161" s="5">
        <f>VLOOKUP(B1161, pct_raw!$A$2:$AX$1800, 37, FALSE)</f>
        <v>6</v>
      </c>
      <c r="AB1161" s="5">
        <f>VLOOKUP(B1161, pct_raw!$A$2:$AX$1800, 38, FALSE)</f>
        <v>0.2</v>
      </c>
      <c r="AC1161" s="5">
        <f>VLOOKUP(B1161, pct_raw!$A$2:$AX$1800, 39, FALSE)</f>
        <v>2</v>
      </c>
      <c r="AD1161" s="5">
        <f>VLOOKUP(B1161, pct_raw!$A$2:$AX$1800, 40, FALSE)</f>
        <v>0</v>
      </c>
      <c r="AE1161" s="5">
        <f>VLOOKUP(B1161, pct_raw!$A$2:$AX$1800, 41, FALSE)</f>
        <v>0</v>
      </c>
      <c r="AF1161" s="5">
        <f>VLOOKUP(B1161, pct_raw!$A$2:$AX$1800, 42, FALSE)</f>
        <v>0</v>
      </c>
      <c r="AG1161" s="5">
        <f>VLOOKUP(B1161, pct_raw!$A$2:$AX$1800, 43, FALSE)</f>
        <v>0</v>
      </c>
      <c r="AH1161" s="5">
        <f>VLOOKUP(B1161, pct_raw!$A$2:$AX$1800, 44, FALSE)</f>
        <v>0</v>
      </c>
      <c r="AI1161" s="5">
        <f>VLOOKUP(B1161, pct_raw!$A$2:$AX$1800, 45, FALSE)</f>
        <v>2</v>
      </c>
      <c r="AJ1161" s="5">
        <f>VLOOKUP(B1161, pct_raw!$A$2:$AX$1800, 46, FALSE)</f>
        <v>0</v>
      </c>
      <c r="AK1161" s="5">
        <f>VLOOKUP(B1161, pct_raw!$A$2:$AX$1800, 47, FALSE)</f>
        <v>0</v>
      </c>
      <c r="AL1161" s="5">
        <f>VLOOKUP(B1161, pct_raw!$A$2:$AX$1800, 48, FALSE)</f>
        <v>0</v>
      </c>
      <c r="AM1161" s="5">
        <f>VLOOKUP(B1161, pct_raw!$A$2:$AX$1800, 49, FALSE)</f>
        <v>0</v>
      </c>
      <c r="AN1161" s="5">
        <f>VLOOKUP(B1161, pct_raw!$A$2:$AX$1800, 50, FALSE)</f>
        <v>0</v>
      </c>
    </row>
    <row r="1162" spans="1:40" x14ac:dyDescent="0.2">
      <c r="A1162" s="2" t="s">
        <v>1516</v>
      </c>
      <c r="B1162" s="2" t="str">
        <f t="shared" si="18"/>
        <v>Oelwein Ward 1</v>
      </c>
      <c r="C1162" s="2" t="s">
        <v>1516</v>
      </c>
      <c r="D1162" s="2" t="str">
        <f>VLOOKUP(B1162, pct_raw!$A$2:$AX$1800, 6, FALSE)</f>
        <v xml:space="preserve"> OELWEIN  WARD 1</v>
      </c>
      <c r="E1162" s="5">
        <f>VLOOKUP(B1162, pct_raw!$A$2:$AX$1800, 15, FALSE)</f>
        <v>18</v>
      </c>
      <c r="F1162" s="5">
        <f>VLOOKUP(B1162, pct_raw!$A$2:$AX$1800, 16, FALSE)</f>
        <v>20</v>
      </c>
      <c r="G1162" s="5">
        <f>VLOOKUP(B1162, pct_raw!$A$2:$AX$1800, 17, FALSE)</f>
        <v>0.24</v>
      </c>
      <c r="H1162">
        <f>VLOOKUP(B1162, pct_raw!$A$2:$AX$1800, 18, FALSE)</f>
        <v>0</v>
      </c>
      <c r="I1162" s="5">
        <f>VLOOKUP(B1162, pct_raw!$A$2:$AX$1800, 19, FALSE)</f>
        <v>0</v>
      </c>
      <c r="J1162">
        <f>VLOOKUP(B1162, pct_raw!$A$2:$AX$1800, 20, FALSE)</f>
        <v>0</v>
      </c>
      <c r="K1162" s="5">
        <f>VLOOKUP(B1162, pct_raw!$A$2:$AX$1800, 21, FALSE)</f>
        <v>22</v>
      </c>
      <c r="L1162" s="5">
        <f>VLOOKUP(B1162, pct_raw!$A$2:$AX$1800, 22, FALSE)</f>
        <v>30</v>
      </c>
      <c r="M1162" s="5">
        <f>VLOOKUP(B1162, pct_raw!$A$2:$AX$1800, 23, FALSE)</f>
        <v>0.48</v>
      </c>
      <c r="N1162" s="5">
        <f>VLOOKUP(B1162, pct_raw!$A$2:$AX$1800, 24, FALSE)</f>
        <v>0</v>
      </c>
      <c r="O1162" s="5">
        <f>VLOOKUP(B1162, pct_raw!$A$2:$AX$1800, 25, FALSE)</f>
        <v>0</v>
      </c>
      <c r="P1162" s="5">
        <f>VLOOKUP(B1162, pct_raw!$A$2:$AX$1800, 26, FALSE)</f>
        <v>0</v>
      </c>
      <c r="Q1162" s="5">
        <f>VLOOKUP(B1162, pct_raw!$A$2:$AX$1800, 27, FALSE)</f>
        <v>3</v>
      </c>
      <c r="R1162" s="5">
        <f>VLOOKUP(B1162, pct_raw!$A$2:$AX$1800, 28, FALSE)</f>
        <v>0</v>
      </c>
      <c r="S1162" s="5">
        <f>VLOOKUP(B1162, pct_raw!$A$2:$AX$1800, 29, FALSE)</f>
        <v>0</v>
      </c>
      <c r="T1162" s="5">
        <f>VLOOKUP(B1162, pct_raw!$A$2:$AX$1800, 30, FALSE)</f>
        <v>0</v>
      </c>
      <c r="U1162" s="5">
        <f>VLOOKUP(B1162, pct_raw!$A$2:$AX$1800, 31, FALSE)</f>
        <v>0</v>
      </c>
      <c r="V1162" s="5">
        <f>VLOOKUP(B1162, pct_raw!$A$2:$AX$1800, 32, FALSE)</f>
        <v>0</v>
      </c>
      <c r="W1162" s="5">
        <f>VLOOKUP(B1162, pct_raw!$A$2:$AX$1800, 33, FALSE)</f>
        <v>0</v>
      </c>
      <c r="X1162" s="5">
        <f>VLOOKUP(B1162, pct_raw!$A$2:$AX$1800, 34, FALSE)</f>
        <v>0</v>
      </c>
      <c r="Y1162" s="5">
        <f>VLOOKUP(B1162, pct_raw!$A$2:$AX$1800, 35, FALSE)</f>
        <v>0</v>
      </c>
      <c r="Z1162" s="5">
        <f>VLOOKUP(B1162, pct_raw!$A$2:$AX$1800, 36, FALSE)</f>
        <v>6</v>
      </c>
      <c r="AA1162" s="5">
        <f>VLOOKUP(B1162, pct_raw!$A$2:$AX$1800, 37, FALSE)</f>
        <v>0</v>
      </c>
      <c r="AB1162" s="5">
        <f>VLOOKUP(B1162, pct_raw!$A$2:$AX$1800, 38, FALSE)</f>
        <v>0</v>
      </c>
      <c r="AC1162" s="5">
        <f>VLOOKUP(B1162, pct_raw!$A$2:$AX$1800, 39, FALSE)</f>
        <v>5</v>
      </c>
      <c r="AD1162" s="5">
        <f>VLOOKUP(B1162, pct_raw!$A$2:$AX$1800, 40, FALSE)</f>
        <v>0</v>
      </c>
      <c r="AE1162" s="5">
        <f>VLOOKUP(B1162, pct_raw!$A$2:$AX$1800, 41, FALSE)</f>
        <v>0</v>
      </c>
      <c r="AF1162" s="5">
        <f>VLOOKUP(B1162, pct_raw!$A$2:$AX$1800, 42, FALSE)</f>
        <v>0</v>
      </c>
      <c r="AG1162" s="5">
        <f>VLOOKUP(B1162, pct_raw!$A$2:$AX$1800, 43, FALSE)</f>
        <v>0</v>
      </c>
      <c r="AH1162" s="5">
        <f>VLOOKUP(B1162, pct_raw!$A$2:$AX$1800, 44, FALSE)</f>
        <v>0</v>
      </c>
      <c r="AI1162" s="5">
        <f>VLOOKUP(B1162, pct_raw!$A$2:$AX$1800, 45, FALSE)</f>
        <v>13</v>
      </c>
      <c r="AJ1162" s="5">
        <f>VLOOKUP(B1162, pct_raw!$A$2:$AX$1800, 46, FALSE)</f>
        <v>20</v>
      </c>
      <c r="AK1162" s="5">
        <f>VLOOKUP(B1162, pct_raw!$A$2:$AX$1800, 47, FALSE)</f>
        <v>0.24</v>
      </c>
      <c r="AL1162" s="5">
        <f>VLOOKUP(B1162, pct_raw!$A$2:$AX$1800, 48, FALSE)</f>
        <v>2</v>
      </c>
      <c r="AM1162" s="5">
        <f>VLOOKUP(B1162, pct_raw!$A$2:$AX$1800, 49, FALSE)</f>
        <v>0</v>
      </c>
      <c r="AN1162" s="5">
        <f>VLOOKUP(B1162, pct_raw!$A$2:$AX$1800, 50, FALSE)</f>
        <v>0</v>
      </c>
    </row>
    <row r="1163" spans="1:40" x14ac:dyDescent="0.2">
      <c r="A1163" s="2" t="s">
        <v>1517</v>
      </c>
      <c r="B1163" s="2" t="str">
        <f t="shared" si="18"/>
        <v>Oelwein Ward 2</v>
      </c>
      <c r="C1163" s="2" t="s">
        <v>1517</v>
      </c>
      <c r="D1163" s="2" t="str">
        <f>VLOOKUP(B1163, pct_raw!$A$2:$AX$1800, 6, FALSE)</f>
        <v xml:space="preserve"> OELWEIN  WARD 2</v>
      </c>
      <c r="E1163" s="5">
        <f>VLOOKUP(B1163, pct_raw!$A$2:$AX$1800, 15, FALSE)</f>
        <v>9</v>
      </c>
      <c r="F1163" s="5">
        <f>VLOOKUP(B1163, pct_raw!$A$2:$AX$1800, 16, FALSE)</f>
        <v>10</v>
      </c>
      <c r="G1163" s="5">
        <f>VLOOKUP(B1163, pct_raw!$A$2:$AX$1800, 17, FALSE)</f>
        <v>0.24</v>
      </c>
      <c r="H1163">
        <f>VLOOKUP(B1163, pct_raw!$A$2:$AX$1800, 18, FALSE)</f>
        <v>0</v>
      </c>
      <c r="I1163" s="5">
        <f>VLOOKUP(B1163, pct_raw!$A$2:$AX$1800, 19, FALSE)</f>
        <v>0</v>
      </c>
      <c r="J1163">
        <f>VLOOKUP(B1163, pct_raw!$A$2:$AX$1800, 20, FALSE)</f>
        <v>0</v>
      </c>
      <c r="K1163" s="5">
        <f>VLOOKUP(B1163, pct_raw!$A$2:$AX$1800, 21, FALSE)</f>
        <v>13</v>
      </c>
      <c r="L1163" s="5">
        <f>VLOOKUP(B1163, pct_raw!$A$2:$AX$1800, 22, FALSE)</f>
        <v>17</v>
      </c>
      <c r="M1163" s="5">
        <f>VLOOKUP(B1163, pct_raw!$A$2:$AX$1800, 23, FALSE)</f>
        <v>0.36</v>
      </c>
      <c r="N1163" s="5">
        <f>VLOOKUP(B1163, pct_raw!$A$2:$AX$1800, 24, FALSE)</f>
        <v>0</v>
      </c>
      <c r="O1163" s="5">
        <f>VLOOKUP(B1163, pct_raw!$A$2:$AX$1800, 25, FALSE)</f>
        <v>0</v>
      </c>
      <c r="P1163" s="5">
        <f>VLOOKUP(B1163, pct_raw!$A$2:$AX$1800, 26, FALSE)</f>
        <v>0</v>
      </c>
      <c r="Q1163" s="5">
        <f>VLOOKUP(B1163, pct_raw!$A$2:$AX$1800, 27, FALSE)</f>
        <v>0</v>
      </c>
      <c r="R1163" s="5">
        <f>VLOOKUP(B1163, pct_raw!$A$2:$AX$1800, 28, FALSE)</f>
        <v>0</v>
      </c>
      <c r="S1163" s="5">
        <f>VLOOKUP(B1163, pct_raw!$A$2:$AX$1800, 29, FALSE)</f>
        <v>0</v>
      </c>
      <c r="T1163" s="5">
        <f>VLOOKUP(B1163, pct_raw!$A$2:$AX$1800, 30, FALSE)</f>
        <v>0</v>
      </c>
      <c r="U1163" s="5">
        <f>VLOOKUP(B1163, pct_raw!$A$2:$AX$1800, 31, FALSE)</f>
        <v>0</v>
      </c>
      <c r="V1163" s="5">
        <f>VLOOKUP(B1163, pct_raw!$A$2:$AX$1800, 32, FALSE)</f>
        <v>0</v>
      </c>
      <c r="W1163" s="5">
        <f>VLOOKUP(B1163, pct_raw!$A$2:$AX$1800, 33, FALSE)</f>
        <v>0</v>
      </c>
      <c r="X1163" s="5">
        <f>VLOOKUP(B1163, pct_raw!$A$2:$AX$1800, 34, FALSE)</f>
        <v>0</v>
      </c>
      <c r="Y1163" s="5">
        <f>VLOOKUP(B1163, pct_raw!$A$2:$AX$1800, 35, FALSE)</f>
        <v>0</v>
      </c>
      <c r="Z1163" s="5">
        <f>VLOOKUP(B1163, pct_raw!$A$2:$AX$1800, 36, FALSE)</f>
        <v>6</v>
      </c>
      <c r="AA1163" s="5">
        <f>VLOOKUP(B1163, pct_raw!$A$2:$AX$1800, 37, FALSE)</f>
        <v>7</v>
      </c>
      <c r="AB1163" s="5">
        <f>VLOOKUP(B1163, pct_raw!$A$2:$AX$1800, 38, FALSE)</f>
        <v>0.24</v>
      </c>
      <c r="AC1163" s="5">
        <f>VLOOKUP(B1163, pct_raw!$A$2:$AX$1800, 39, FALSE)</f>
        <v>3</v>
      </c>
      <c r="AD1163" s="5">
        <f>VLOOKUP(B1163, pct_raw!$A$2:$AX$1800, 40, FALSE)</f>
        <v>0</v>
      </c>
      <c r="AE1163" s="5">
        <f>VLOOKUP(B1163, pct_raw!$A$2:$AX$1800, 41, FALSE)</f>
        <v>0</v>
      </c>
      <c r="AF1163" s="5">
        <f>VLOOKUP(B1163, pct_raw!$A$2:$AX$1800, 42, FALSE)</f>
        <v>0</v>
      </c>
      <c r="AG1163" s="5">
        <f>VLOOKUP(B1163, pct_raw!$A$2:$AX$1800, 43, FALSE)</f>
        <v>2</v>
      </c>
      <c r="AH1163" s="5">
        <f>VLOOKUP(B1163, pct_raw!$A$2:$AX$1800, 44, FALSE)</f>
        <v>0</v>
      </c>
      <c r="AI1163" s="5">
        <f>VLOOKUP(B1163, pct_raw!$A$2:$AX$1800, 45, FALSE)</f>
        <v>2</v>
      </c>
      <c r="AJ1163" s="5">
        <f>VLOOKUP(B1163, pct_raw!$A$2:$AX$1800, 46, FALSE)</f>
        <v>0</v>
      </c>
      <c r="AK1163" s="5">
        <f>VLOOKUP(B1163, pct_raw!$A$2:$AX$1800, 47, FALSE)</f>
        <v>0</v>
      </c>
      <c r="AL1163" s="5">
        <f>VLOOKUP(B1163, pct_raw!$A$2:$AX$1800, 48, FALSE)</f>
        <v>3</v>
      </c>
      <c r="AM1163" s="5">
        <f>VLOOKUP(B1163, pct_raw!$A$2:$AX$1800, 49, FALSE)</f>
        <v>0</v>
      </c>
      <c r="AN1163" s="5">
        <f>VLOOKUP(B1163, pct_raw!$A$2:$AX$1800, 50, FALSE)</f>
        <v>0</v>
      </c>
    </row>
    <row r="1164" spans="1:40" x14ac:dyDescent="0.2">
      <c r="A1164" s="2" t="s">
        <v>1518</v>
      </c>
      <c r="B1164" s="2" t="str">
        <f t="shared" si="18"/>
        <v>Oelwein Ward 3</v>
      </c>
      <c r="C1164" s="2" t="s">
        <v>1518</v>
      </c>
      <c r="D1164" s="2" t="str">
        <f>VLOOKUP(B1164, pct_raw!$A$2:$AX$1800, 6, FALSE)</f>
        <v xml:space="preserve"> OELWEIN  WARD 3</v>
      </c>
      <c r="E1164" s="5">
        <f>VLOOKUP(B1164, pct_raw!$A$2:$AX$1800, 15, FALSE)</f>
        <v>12</v>
      </c>
      <c r="F1164" s="5">
        <f>VLOOKUP(B1164, pct_raw!$A$2:$AX$1800, 16, FALSE)</f>
        <v>16</v>
      </c>
      <c r="G1164" s="5">
        <f>VLOOKUP(B1164, pct_raw!$A$2:$AX$1800, 17, FALSE)</f>
        <v>0.36</v>
      </c>
      <c r="H1164">
        <f>VLOOKUP(B1164, pct_raw!$A$2:$AX$1800, 18, FALSE)</f>
        <v>0</v>
      </c>
      <c r="I1164" s="5">
        <f>VLOOKUP(B1164, pct_raw!$A$2:$AX$1800, 19, FALSE)</f>
        <v>0</v>
      </c>
      <c r="J1164">
        <f>VLOOKUP(B1164, pct_raw!$A$2:$AX$1800, 20, FALSE)</f>
        <v>0</v>
      </c>
      <c r="K1164" s="5">
        <f>VLOOKUP(B1164, pct_raw!$A$2:$AX$1800, 21, FALSE)</f>
        <v>14</v>
      </c>
      <c r="L1164" s="5">
        <f>VLOOKUP(B1164, pct_raw!$A$2:$AX$1800, 22, FALSE)</f>
        <v>18</v>
      </c>
      <c r="M1164" s="5">
        <f>VLOOKUP(B1164, pct_raw!$A$2:$AX$1800, 23, FALSE)</f>
        <v>0.36</v>
      </c>
      <c r="N1164" s="5">
        <f>VLOOKUP(B1164, pct_raw!$A$2:$AX$1800, 24, FALSE)</f>
        <v>0</v>
      </c>
      <c r="O1164" s="5">
        <f>VLOOKUP(B1164, pct_raw!$A$2:$AX$1800, 25, FALSE)</f>
        <v>0</v>
      </c>
      <c r="P1164" s="5">
        <f>VLOOKUP(B1164, pct_raw!$A$2:$AX$1800, 26, FALSE)</f>
        <v>0</v>
      </c>
      <c r="Q1164" s="5">
        <f>VLOOKUP(B1164, pct_raw!$A$2:$AX$1800, 27, FALSE)</f>
        <v>4</v>
      </c>
      <c r="R1164" s="5">
        <f>VLOOKUP(B1164, pct_raw!$A$2:$AX$1800, 28, FALSE)</f>
        <v>0</v>
      </c>
      <c r="S1164" s="5">
        <f>VLOOKUP(B1164, pct_raw!$A$2:$AX$1800, 29, FALSE)</f>
        <v>0</v>
      </c>
      <c r="T1164" s="5">
        <f>VLOOKUP(B1164, pct_raw!$A$2:$AX$1800, 30, FALSE)</f>
        <v>0</v>
      </c>
      <c r="U1164" s="5">
        <f>VLOOKUP(B1164, pct_raw!$A$2:$AX$1800, 31, FALSE)</f>
        <v>0</v>
      </c>
      <c r="V1164" s="5">
        <f>VLOOKUP(B1164, pct_raw!$A$2:$AX$1800, 32, FALSE)</f>
        <v>0</v>
      </c>
      <c r="W1164" s="5">
        <f>VLOOKUP(B1164, pct_raw!$A$2:$AX$1800, 33, FALSE)</f>
        <v>0</v>
      </c>
      <c r="X1164" s="5">
        <f>VLOOKUP(B1164, pct_raw!$A$2:$AX$1800, 34, FALSE)</f>
        <v>0</v>
      </c>
      <c r="Y1164" s="5">
        <f>VLOOKUP(B1164, pct_raw!$A$2:$AX$1800, 35, FALSE)</f>
        <v>0</v>
      </c>
      <c r="Z1164" s="5">
        <f>VLOOKUP(B1164, pct_raw!$A$2:$AX$1800, 36, FALSE)</f>
        <v>10</v>
      </c>
      <c r="AA1164" s="5">
        <f>VLOOKUP(B1164, pct_raw!$A$2:$AX$1800, 37, FALSE)</f>
        <v>10</v>
      </c>
      <c r="AB1164" s="5">
        <f>VLOOKUP(B1164, pct_raw!$A$2:$AX$1800, 38, FALSE)</f>
        <v>0.24</v>
      </c>
      <c r="AC1164" s="5">
        <f>VLOOKUP(B1164, pct_raw!$A$2:$AX$1800, 39, FALSE)</f>
        <v>3</v>
      </c>
      <c r="AD1164" s="5">
        <f>VLOOKUP(B1164, pct_raw!$A$2:$AX$1800, 40, FALSE)</f>
        <v>0</v>
      </c>
      <c r="AE1164" s="5">
        <f>VLOOKUP(B1164, pct_raw!$A$2:$AX$1800, 41, FALSE)</f>
        <v>0</v>
      </c>
      <c r="AF1164" s="5">
        <f>VLOOKUP(B1164, pct_raw!$A$2:$AX$1800, 42, FALSE)</f>
        <v>0</v>
      </c>
      <c r="AG1164" s="5">
        <f>VLOOKUP(B1164, pct_raw!$A$2:$AX$1800, 43, FALSE)</f>
        <v>0</v>
      </c>
      <c r="AH1164" s="5">
        <f>VLOOKUP(B1164, pct_raw!$A$2:$AX$1800, 44, FALSE)</f>
        <v>0</v>
      </c>
      <c r="AI1164" s="5">
        <f>VLOOKUP(B1164, pct_raw!$A$2:$AX$1800, 45, FALSE)</f>
        <v>6</v>
      </c>
      <c r="AJ1164" s="5">
        <f>VLOOKUP(B1164, pct_raw!$A$2:$AX$1800, 46, FALSE)</f>
        <v>8</v>
      </c>
      <c r="AK1164" s="5">
        <f>VLOOKUP(B1164, pct_raw!$A$2:$AX$1800, 47, FALSE)</f>
        <v>0.12</v>
      </c>
      <c r="AL1164" s="5">
        <f>VLOOKUP(B1164, pct_raw!$A$2:$AX$1800, 48, FALSE)</f>
        <v>3</v>
      </c>
      <c r="AM1164" s="5">
        <f>VLOOKUP(B1164, pct_raw!$A$2:$AX$1800, 49, FALSE)</f>
        <v>0</v>
      </c>
      <c r="AN1164" s="5">
        <f>VLOOKUP(B1164, pct_raw!$A$2:$AX$1800, 50, FALSE)</f>
        <v>0</v>
      </c>
    </row>
    <row r="1165" spans="1:40" x14ac:dyDescent="0.2">
      <c r="A1165" s="2" t="s">
        <v>1519</v>
      </c>
      <c r="B1165" s="2" t="str">
        <f t="shared" si="18"/>
        <v>Oelwein Ward 4</v>
      </c>
      <c r="C1165" s="2" t="s">
        <v>1519</v>
      </c>
      <c r="D1165" s="2" t="str">
        <f>VLOOKUP(B1165, pct_raw!$A$2:$AX$1800, 6, FALSE)</f>
        <v xml:space="preserve"> OELWEIN  WARD 4</v>
      </c>
      <c r="E1165" s="5">
        <f>VLOOKUP(B1165, pct_raw!$A$2:$AX$1800, 15, FALSE)</f>
        <v>26</v>
      </c>
      <c r="F1165" s="5">
        <f>VLOOKUP(B1165, pct_raw!$A$2:$AX$1800, 16, FALSE)</f>
        <v>29</v>
      </c>
      <c r="G1165" s="5">
        <f>VLOOKUP(B1165, pct_raw!$A$2:$AX$1800, 17, FALSE)</f>
        <v>0.36</v>
      </c>
      <c r="H1165">
        <f>VLOOKUP(B1165, pct_raw!$A$2:$AX$1800, 18, FALSE)</f>
        <v>0</v>
      </c>
      <c r="I1165" s="5">
        <f>VLOOKUP(B1165, pct_raw!$A$2:$AX$1800, 19, FALSE)</f>
        <v>0</v>
      </c>
      <c r="J1165">
        <f>VLOOKUP(B1165, pct_raw!$A$2:$AX$1800, 20, FALSE)</f>
        <v>0</v>
      </c>
      <c r="K1165" s="5">
        <f>VLOOKUP(B1165, pct_raw!$A$2:$AX$1800, 21, FALSE)</f>
        <v>30</v>
      </c>
      <c r="L1165" s="5">
        <f>VLOOKUP(B1165, pct_raw!$A$2:$AX$1800, 22, FALSE)</f>
        <v>40</v>
      </c>
      <c r="M1165" s="5">
        <f>VLOOKUP(B1165, pct_raw!$A$2:$AX$1800, 23, FALSE)</f>
        <v>0.48</v>
      </c>
      <c r="N1165" s="5">
        <f>VLOOKUP(B1165, pct_raw!$A$2:$AX$1800, 24, FALSE)</f>
        <v>2</v>
      </c>
      <c r="O1165" s="5">
        <f>VLOOKUP(B1165, pct_raw!$A$2:$AX$1800, 25, FALSE)</f>
        <v>0</v>
      </c>
      <c r="P1165" s="5">
        <f>VLOOKUP(B1165, pct_raw!$A$2:$AX$1800, 26, FALSE)</f>
        <v>0</v>
      </c>
      <c r="Q1165" s="5">
        <f>VLOOKUP(B1165, pct_raw!$A$2:$AX$1800, 27, FALSE)</f>
        <v>13</v>
      </c>
      <c r="R1165" s="5">
        <f>VLOOKUP(B1165, pct_raw!$A$2:$AX$1800, 28, FALSE)</f>
        <v>17</v>
      </c>
      <c r="S1165" s="5">
        <f>VLOOKUP(B1165, pct_raw!$A$2:$AX$1800, 29, FALSE)</f>
        <v>0.24</v>
      </c>
      <c r="T1165" s="5">
        <f>VLOOKUP(B1165, pct_raw!$A$2:$AX$1800, 30, FALSE)</f>
        <v>0</v>
      </c>
      <c r="U1165" s="5">
        <f>VLOOKUP(B1165, pct_raw!$A$2:$AX$1800, 31, FALSE)</f>
        <v>0</v>
      </c>
      <c r="V1165" s="5">
        <f>VLOOKUP(B1165, pct_raw!$A$2:$AX$1800, 32, FALSE)</f>
        <v>0</v>
      </c>
      <c r="W1165" s="5">
        <f>VLOOKUP(B1165, pct_raw!$A$2:$AX$1800, 33, FALSE)</f>
        <v>0</v>
      </c>
      <c r="X1165" s="5">
        <f>VLOOKUP(B1165, pct_raw!$A$2:$AX$1800, 34, FALSE)</f>
        <v>0</v>
      </c>
      <c r="Y1165" s="5">
        <f>VLOOKUP(B1165, pct_raw!$A$2:$AX$1800, 35, FALSE)</f>
        <v>0</v>
      </c>
      <c r="Z1165" s="5">
        <f>VLOOKUP(B1165, pct_raw!$A$2:$AX$1800, 36, FALSE)</f>
        <v>15</v>
      </c>
      <c r="AA1165" s="5">
        <f>VLOOKUP(B1165, pct_raw!$A$2:$AX$1800, 37, FALSE)</f>
        <v>18</v>
      </c>
      <c r="AB1165" s="5">
        <f>VLOOKUP(B1165, pct_raw!$A$2:$AX$1800, 38, FALSE)</f>
        <v>0.24</v>
      </c>
      <c r="AC1165" s="5">
        <f>VLOOKUP(B1165, pct_raw!$A$2:$AX$1800, 39, FALSE)</f>
        <v>2</v>
      </c>
      <c r="AD1165" s="5">
        <f>VLOOKUP(B1165, pct_raw!$A$2:$AX$1800, 40, FALSE)</f>
        <v>0</v>
      </c>
      <c r="AE1165" s="5">
        <f>VLOOKUP(B1165, pct_raw!$A$2:$AX$1800, 41, FALSE)</f>
        <v>0</v>
      </c>
      <c r="AF1165" s="5">
        <f>VLOOKUP(B1165, pct_raw!$A$2:$AX$1800, 42, FALSE)</f>
        <v>2</v>
      </c>
      <c r="AG1165" s="5">
        <f>VLOOKUP(B1165, pct_raw!$A$2:$AX$1800, 43, FALSE)</f>
        <v>0</v>
      </c>
      <c r="AH1165" s="5">
        <f>VLOOKUP(B1165, pct_raw!$A$2:$AX$1800, 44, FALSE)</f>
        <v>0</v>
      </c>
      <c r="AI1165" s="5">
        <f>VLOOKUP(B1165, pct_raw!$A$2:$AX$1800, 45, FALSE)</f>
        <v>14</v>
      </c>
      <c r="AJ1165" s="5">
        <f>VLOOKUP(B1165, pct_raw!$A$2:$AX$1800, 46, FALSE)</f>
        <v>0</v>
      </c>
      <c r="AK1165" s="5">
        <f>VLOOKUP(B1165, pct_raw!$A$2:$AX$1800, 47, FALSE)</f>
        <v>0</v>
      </c>
      <c r="AL1165" s="5">
        <f>VLOOKUP(B1165, pct_raw!$A$2:$AX$1800, 48, FALSE)</f>
        <v>2</v>
      </c>
      <c r="AM1165" s="5">
        <f>VLOOKUP(B1165, pct_raw!$A$2:$AX$1800, 49, FALSE)</f>
        <v>0</v>
      </c>
      <c r="AN1165" s="5">
        <f>VLOOKUP(B1165, pct_raw!$A$2:$AX$1800, 50, FALSE)</f>
        <v>0</v>
      </c>
    </row>
    <row r="1166" spans="1:40" x14ac:dyDescent="0.2">
      <c r="A1166" s="2" t="s">
        <v>425</v>
      </c>
      <c r="B1166" s="2" t="str">
        <f t="shared" si="18"/>
        <v>Ogden</v>
      </c>
      <c r="C1166" s="2" t="s">
        <v>425</v>
      </c>
      <c r="D1166" s="2" t="str">
        <f>VLOOKUP(B1166, pct_raw!$A$2:$AX$1800, 6, FALSE)</f>
        <v xml:space="preserve"> Ogden</v>
      </c>
      <c r="E1166" s="5">
        <f>VLOOKUP(B1166, pct_raw!$A$2:$AX$1800, 15, FALSE)</f>
        <v>15</v>
      </c>
      <c r="F1166" s="5">
        <f>VLOOKUP(B1166, pct_raw!$A$2:$AX$1800, 16, FALSE)</f>
        <v>20</v>
      </c>
      <c r="G1166" s="5">
        <f>VLOOKUP(B1166, pct_raw!$A$2:$AX$1800, 17, FALSE)</f>
        <v>0.38</v>
      </c>
      <c r="H1166">
        <f>VLOOKUP(B1166, pct_raw!$A$2:$AX$1800, 18, FALSE)</f>
        <v>0</v>
      </c>
      <c r="I1166" s="5">
        <f>VLOOKUP(B1166, pct_raw!$A$2:$AX$1800, 19, FALSE)</f>
        <v>0</v>
      </c>
      <c r="J1166">
        <f>VLOOKUP(B1166, pct_raw!$A$2:$AX$1800, 20, FALSE)</f>
        <v>0</v>
      </c>
      <c r="K1166" s="5">
        <f>VLOOKUP(B1166, pct_raw!$A$2:$AX$1800, 21, FALSE)</f>
        <v>36</v>
      </c>
      <c r="L1166" s="5">
        <f>VLOOKUP(B1166, pct_raw!$A$2:$AX$1800, 22, FALSE)</f>
        <v>45</v>
      </c>
      <c r="M1166" s="5">
        <f>VLOOKUP(B1166, pct_raw!$A$2:$AX$1800, 23, FALSE)</f>
        <v>0.56999999999999995</v>
      </c>
      <c r="N1166" s="5">
        <f>VLOOKUP(B1166, pct_raw!$A$2:$AX$1800, 24, FALSE)</f>
        <v>0</v>
      </c>
      <c r="O1166" s="5">
        <f>VLOOKUP(B1166, pct_raw!$A$2:$AX$1800, 25, FALSE)</f>
        <v>0</v>
      </c>
      <c r="P1166" s="5">
        <f>VLOOKUP(B1166, pct_raw!$A$2:$AX$1800, 26, FALSE)</f>
        <v>0</v>
      </c>
      <c r="Q1166" s="5">
        <f>VLOOKUP(B1166, pct_raw!$A$2:$AX$1800, 27, FALSE)</f>
        <v>8</v>
      </c>
      <c r="R1166" s="5">
        <f>VLOOKUP(B1166, pct_raw!$A$2:$AX$1800, 28, FALSE)</f>
        <v>0</v>
      </c>
      <c r="S1166" s="5">
        <f>VLOOKUP(B1166, pct_raw!$A$2:$AX$1800, 29, FALSE)</f>
        <v>0</v>
      </c>
      <c r="T1166" s="5">
        <f>VLOOKUP(B1166, pct_raw!$A$2:$AX$1800, 30, FALSE)</f>
        <v>0</v>
      </c>
      <c r="U1166" s="5">
        <f>VLOOKUP(B1166, pct_raw!$A$2:$AX$1800, 31, FALSE)</f>
        <v>0</v>
      </c>
      <c r="V1166" s="5">
        <f>VLOOKUP(B1166, pct_raw!$A$2:$AX$1800, 32, FALSE)</f>
        <v>0</v>
      </c>
      <c r="W1166" s="5">
        <f>VLOOKUP(B1166, pct_raw!$A$2:$AX$1800, 33, FALSE)</f>
        <v>0</v>
      </c>
      <c r="X1166" s="5">
        <f>VLOOKUP(B1166, pct_raw!$A$2:$AX$1800, 34, FALSE)</f>
        <v>0</v>
      </c>
      <c r="Y1166" s="5">
        <f>VLOOKUP(B1166, pct_raw!$A$2:$AX$1800, 35, FALSE)</f>
        <v>0</v>
      </c>
      <c r="Z1166" s="5">
        <f>VLOOKUP(B1166, pct_raw!$A$2:$AX$1800, 36, FALSE)</f>
        <v>19</v>
      </c>
      <c r="AA1166" s="5">
        <f>VLOOKUP(B1166, pct_raw!$A$2:$AX$1800, 37, FALSE)</f>
        <v>23</v>
      </c>
      <c r="AB1166" s="5">
        <f>VLOOKUP(B1166, pct_raw!$A$2:$AX$1800, 38, FALSE)</f>
        <v>0.38</v>
      </c>
      <c r="AC1166" s="5">
        <f>VLOOKUP(B1166, pct_raw!$A$2:$AX$1800, 39, FALSE)</f>
        <v>0</v>
      </c>
      <c r="AD1166" s="5">
        <f>VLOOKUP(B1166, pct_raw!$A$2:$AX$1800, 40, FALSE)</f>
        <v>0</v>
      </c>
      <c r="AE1166" s="5">
        <f>VLOOKUP(B1166, pct_raw!$A$2:$AX$1800, 41, FALSE)</f>
        <v>0</v>
      </c>
      <c r="AF1166" s="5">
        <f>VLOOKUP(B1166, pct_raw!$A$2:$AX$1800, 42, FALSE)</f>
        <v>0</v>
      </c>
      <c r="AG1166" s="5">
        <f>VLOOKUP(B1166, pct_raw!$A$2:$AX$1800, 43, FALSE)</f>
        <v>0</v>
      </c>
      <c r="AH1166" s="5">
        <f>VLOOKUP(B1166, pct_raw!$A$2:$AX$1800, 44, FALSE)</f>
        <v>0</v>
      </c>
      <c r="AI1166" s="5">
        <f>VLOOKUP(B1166, pct_raw!$A$2:$AX$1800, 45, FALSE)</f>
        <v>8</v>
      </c>
      <c r="AJ1166" s="5">
        <f>VLOOKUP(B1166, pct_raw!$A$2:$AX$1800, 46, FALSE)</f>
        <v>0</v>
      </c>
      <c r="AK1166" s="5">
        <f>VLOOKUP(B1166, pct_raw!$A$2:$AX$1800, 47, FALSE)</f>
        <v>0</v>
      </c>
      <c r="AL1166" s="5">
        <f>VLOOKUP(B1166, pct_raw!$A$2:$AX$1800, 48, FALSE)</f>
        <v>2</v>
      </c>
      <c r="AM1166" s="5">
        <f>VLOOKUP(B1166, pct_raw!$A$2:$AX$1800, 49, FALSE)</f>
        <v>0</v>
      </c>
      <c r="AN1166" s="5">
        <f>VLOOKUP(B1166, pct_raw!$A$2:$AX$1800, 50, FALSE)</f>
        <v>0</v>
      </c>
    </row>
    <row r="1167" spans="1:40" x14ac:dyDescent="0.2">
      <c r="A1167" s="2" t="s">
        <v>1520</v>
      </c>
      <c r="B1167" s="2" t="str">
        <f t="shared" si="18"/>
        <v>Olive Grant Calamus</v>
      </c>
      <c r="C1167" s="2" t="s">
        <v>1520</v>
      </c>
      <c r="D1167" s="2" t="str">
        <f>VLOOKUP(B1167, pct_raw!$A$2:$AX$1800, 6, FALSE)</f>
        <v xml:space="preserve"> OLIVE GRANT CALAMUS</v>
      </c>
      <c r="E1167" s="5">
        <f>VLOOKUP(B1167, pct_raw!$A$2:$AX$1800, 15, FALSE)</f>
        <v>3</v>
      </c>
      <c r="F1167" s="5">
        <f>VLOOKUP(B1167, pct_raw!$A$2:$AX$1800, 16, FALSE)</f>
        <v>13</v>
      </c>
      <c r="G1167" s="5">
        <f>VLOOKUP(B1167, pct_raw!$A$2:$AX$1800, 17, FALSE)</f>
        <v>0.22140000000000001</v>
      </c>
      <c r="H1167">
        <f>VLOOKUP(B1167, pct_raw!$A$2:$AX$1800, 18, FALSE)</f>
        <v>0</v>
      </c>
      <c r="I1167" s="5">
        <f>VLOOKUP(B1167, pct_raw!$A$2:$AX$1800, 19, FALSE)</f>
        <v>0</v>
      </c>
      <c r="J1167">
        <f>VLOOKUP(B1167, pct_raw!$A$2:$AX$1800, 20, FALSE)</f>
        <v>0</v>
      </c>
      <c r="K1167" s="5">
        <f>VLOOKUP(B1167, pct_raw!$A$2:$AX$1800, 21, FALSE)</f>
        <v>6</v>
      </c>
      <c r="L1167" s="5">
        <f>VLOOKUP(B1167, pct_raw!$A$2:$AX$1800, 22, FALSE)</f>
        <v>0</v>
      </c>
      <c r="M1167" s="5">
        <f>VLOOKUP(B1167, pct_raw!$A$2:$AX$1800, 23, FALSE)</f>
        <v>0</v>
      </c>
      <c r="N1167" s="5">
        <f>VLOOKUP(B1167, pct_raw!$A$2:$AX$1800, 24, FALSE)</f>
        <v>0</v>
      </c>
      <c r="O1167" s="5">
        <f>VLOOKUP(B1167, pct_raw!$A$2:$AX$1800, 25, FALSE)</f>
        <v>0</v>
      </c>
      <c r="P1167" s="5">
        <f>VLOOKUP(B1167, pct_raw!$A$2:$AX$1800, 26, FALSE)</f>
        <v>0</v>
      </c>
      <c r="Q1167" s="5">
        <f>VLOOKUP(B1167, pct_raw!$A$2:$AX$1800, 27, FALSE)</f>
        <v>7</v>
      </c>
      <c r="R1167" s="5">
        <f>VLOOKUP(B1167, pct_raw!$A$2:$AX$1800, 28, FALSE)</f>
        <v>3</v>
      </c>
      <c r="S1167" s="5">
        <f>VLOOKUP(B1167, pct_raw!$A$2:$AX$1800, 29, FALSE)</f>
        <v>0</v>
      </c>
      <c r="T1167" s="5">
        <f>VLOOKUP(B1167, pct_raw!$A$2:$AX$1800, 30, FALSE)</f>
        <v>0</v>
      </c>
      <c r="U1167" s="5">
        <f>VLOOKUP(B1167, pct_raw!$A$2:$AX$1800, 31, FALSE)</f>
        <v>0</v>
      </c>
      <c r="V1167" s="5">
        <f>VLOOKUP(B1167, pct_raw!$A$2:$AX$1800, 32, FALSE)</f>
        <v>0</v>
      </c>
      <c r="W1167" s="5">
        <f>VLOOKUP(B1167, pct_raw!$A$2:$AX$1800, 33, FALSE)</f>
        <v>0</v>
      </c>
      <c r="X1167" s="5">
        <f>VLOOKUP(B1167, pct_raw!$A$2:$AX$1800, 34, FALSE)</f>
        <v>0</v>
      </c>
      <c r="Y1167" s="5">
        <f>VLOOKUP(B1167, pct_raw!$A$2:$AX$1800, 35, FALSE)</f>
        <v>0</v>
      </c>
      <c r="Z1167" s="5">
        <f>VLOOKUP(B1167, pct_raw!$A$2:$AX$1800, 36, FALSE)</f>
        <v>4</v>
      </c>
      <c r="AA1167" s="5">
        <f>VLOOKUP(B1167, pct_raw!$A$2:$AX$1800, 37, FALSE)</f>
        <v>4</v>
      </c>
      <c r="AB1167" s="5">
        <f>VLOOKUP(B1167, pct_raw!$A$2:$AX$1800, 38, FALSE)</f>
        <v>0</v>
      </c>
      <c r="AC1167" s="5">
        <f>VLOOKUP(B1167, pct_raw!$A$2:$AX$1800, 39, FALSE)</f>
        <v>1</v>
      </c>
      <c r="AD1167" s="5">
        <f>VLOOKUP(B1167, pct_raw!$A$2:$AX$1800, 40, FALSE)</f>
        <v>0</v>
      </c>
      <c r="AE1167" s="5">
        <f>VLOOKUP(B1167, pct_raw!$A$2:$AX$1800, 41, FALSE)</f>
        <v>0</v>
      </c>
      <c r="AF1167" s="5">
        <f>VLOOKUP(B1167, pct_raw!$A$2:$AX$1800, 42, FALSE)</f>
        <v>2</v>
      </c>
      <c r="AG1167" s="5">
        <f>VLOOKUP(B1167, pct_raw!$A$2:$AX$1800, 43, FALSE)</f>
        <v>0</v>
      </c>
      <c r="AH1167" s="5">
        <f>VLOOKUP(B1167, pct_raw!$A$2:$AX$1800, 44, FALSE)</f>
        <v>0</v>
      </c>
      <c r="AI1167" s="5">
        <f>VLOOKUP(B1167, pct_raw!$A$2:$AX$1800, 45, FALSE)</f>
        <v>8</v>
      </c>
      <c r="AJ1167" s="5">
        <f>VLOOKUP(B1167, pct_raw!$A$2:$AX$1800, 46, FALSE)</f>
        <v>11</v>
      </c>
      <c r="AK1167" s="5">
        <f>VLOOKUP(B1167, pct_raw!$A$2:$AX$1800, 47, FALSE)</f>
        <v>0.22140000000000001</v>
      </c>
      <c r="AL1167" s="5">
        <f>VLOOKUP(B1167, pct_raw!$A$2:$AX$1800, 48, FALSE)</f>
        <v>0</v>
      </c>
      <c r="AM1167" s="5">
        <f>VLOOKUP(B1167, pct_raw!$A$2:$AX$1800, 49, FALSE)</f>
        <v>0</v>
      </c>
      <c r="AN1167" s="5">
        <f>VLOOKUP(B1167, pct_raw!$A$2:$AX$1800, 50, FALSE)</f>
        <v>0</v>
      </c>
    </row>
    <row r="1168" spans="1:40" x14ac:dyDescent="0.2">
      <c r="A1168" s="2" t="s">
        <v>1521</v>
      </c>
      <c r="B1168" s="2" t="str">
        <f t="shared" si="18"/>
        <v>Onawa Ward 1</v>
      </c>
      <c r="C1168" s="2" t="s">
        <v>1521</v>
      </c>
      <c r="D1168" s="2" t="str">
        <f>VLOOKUP(B1168, pct_raw!$A$2:$AX$1800, 6, FALSE)</f>
        <v xml:space="preserve"> ONAWA Ward 1</v>
      </c>
      <c r="E1168" s="5">
        <f>VLOOKUP(B1168, pct_raw!$A$2:$AX$1800, 15, FALSE)</f>
        <v>2</v>
      </c>
      <c r="F1168" s="5">
        <f>VLOOKUP(B1168, pct_raw!$A$2:$AX$1800, 16, FALSE)</f>
        <v>2</v>
      </c>
      <c r="G1168" s="5">
        <f>VLOOKUP(B1168, pct_raw!$A$2:$AX$1800, 17, FALSE)</f>
        <v>0.05</v>
      </c>
      <c r="H1168">
        <f>VLOOKUP(B1168, pct_raw!$A$2:$AX$1800, 18, FALSE)</f>
        <v>0</v>
      </c>
      <c r="I1168" s="5">
        <f>VLOOKUP(B1168, pct_raw!$A$2:$AX$1800, 19, FALSE)</f>
        <v>0</v>
      </c>
      <c r="J1168">
        <f>VLOOKUP(B1168, pct_raw!$A$2:$AX$1800, 20, FALSE)</f>
        <v>0</v>
      </c>
      <c r="K1168" s="5">
        <f>VLOOKUP(B1168, pct_raw!$A$2:$AX$1800, 21, FALSE)</f>
        <v>3</v>
      </c>
      <c r="L1168" s="5">
        <f>VLOOKUP(B1168, pct_raw!$A$2:$AX$1800, 22, FALSE)</f>
        <v>4</v>
      </c>
      <c r="M1168" s="5">
        <f>VLOOKUP(B1168, pct_raw!$A$2:$AX$1800, 23, FALSE)</f>
        <v>0.15</v>
      </c>
      <c r="N1168" s="5">
        <f>VLOOKUP(B1168, pct_raw!$A$2:$AX$1800, 24, FALSE)</f>
        <v>0</v>
      </c>
      <c r="O1168" s="5">
        <f>VLOOKUP(B1168, pct_raw!$A$2:$AX$1800, 25, FALSE)</f>
        <v>0</v>
      </c>
      <c r="P1168" s="5">
        <f>VLOOKUP(B1168, pct_raw!$A$2:$AX$1800, 26, FALSE)</f>
        <v>0</v>
      </c>
      <c r="Q1168" s="5">
        <f>VLOOKUP(B1168, pct_raw!$A$2:$AX$1800, 27, FALSE)</f>
        <v>0</v>
      </c>
      <c r="R1168" s="5">
        <f>VLOOKUP(B1168, pct_raw!$A$2:$AX$1800, 28, FALSE)</f>
        <v>0</v>
      </c>
      <c r="S1168" s="5">
        <f>VLOOKUP(B1168, pct_raw!$A$2:$AX$1800, 29, FALSE)</f>
        <v>0</v>
      </c>
      <c r="T1168" s="5">
        <f>VLOOKUP(B1168, pct_raw!$A$2:$AX$1800, 30, FALSE)</f>
        <v>0</v>
      </c>
      <c r="U1168" s="5">
        <f>VLOOKUP(B1168, pct_raw!$A$2:$AX$1800, 31, FALSE)</f>
        <v>0</v>
      </c>
      <c r="V1168" s="5">
        <f>VLOOKUP(B1168, pct_raw!$A$2:$AX$1800, 32, FALSE)</f>
        <v>0</v>
      </c>
      <c r="W1168" s="5">
        <f>VLOOKUP(B1168, pct_raw!$A$2:$AX$1800, 33, FALSE)</f>
        <v>0</v>
      </c>
      <c r="X1168" s="5">
        <f>VLOOKUP(B1168, pct_raw!$A$2:$AX$1800, 34, FALSE)</f>
        <v>0</v>
      </c>
      <c r="Y1168" s="5">
        <f>VLOOKUP(B1168, pct_raw!$A$2:$AX$1800, 35, FALSE)</f>
        <v>0</v>
      </c>
      <c r="Z1168" s="5">
        <f>VLOOKUP(B1168, pct_raw!$A$2:$AX$1800, 36, FALSE)</f>
        <v>2</v>
      </c>
      <c r="AA1168" s="5">
        <f>VLOOKUP(B1168, pct_raw!$A$2:$AX$1800, 37, FALSE)</f>
        <v>3</v>
      </c>
      <c r="AB1168" s="5">
        <f>VLOOKUP(B1168, pct_raw!$A$2:$AX$1800, 38, FALSE)</f>
        <v>0.1</v>
      </c>
      <c r="AC1168" s="5">
        <f>VLOOKUP(B1168, pct_raw!$A$2:$AX$1800, 39, FALSE)</f>
        <v>0</v>
      </c>
      <c r="AD1168" s="5">
        <f>VLOOKUP(B1168, pct_raw!$A$2:$AX$1800, 40, FALSE)</f>
        <v>0</v>
      </c>
      <c r="AE1168" s="5">
        <f>VLOOKUP(B1168, pct_raw!$A$2:$AX$1800, 41, FALSE)</f>
        <v>0</v>
      </c>
      <c r="AF1168" s="5">
        <f>VLOOKUP(B1168, pct_raw!$A$2:$AX$1800, 42, FALSE)</f>
        <v>1</v>
      </c>
      <c r="AG1168" s="5">
        <f>VLOOKUP(B1168, pct_raw!$A$2:$AX$1800, 43, FALSE)</f>
        <v>0</v>
      </c>
      <c r="AH1168" s="5">
        <f>VLOOKUP(B1168, pct_raw!$A$2:$AX$1800, 44, FALSE)</f>
        <v>0</v>
      </c>
      <c r="AI1168" s="5">
        <f>VLOOKUP(B1168, pct_raw!$A$2:$AX$1800, 45, FALSE)</f>
        <v>0</v>
      </c>
      <c r="AJ1168" s="5">
        <f>VLOOKUP(B1168, pct_raw!$A$2:$AX$1800, 46, FALSE)</f>
        <v>0</v>
      </c>
      <c r="AK1168" s="5">
        <f>VLOOKUP(B1168, pct_raw!$A$2:$AX$1800, 47, FALSE)</f>
        <v>0</v>
      </c>
      <c r="AL1168" s="5">
        <f>VLOOKUP(B1168, pct_raw!$A$2:$AX$1800, 48, FALSE)</f>
        <v>1</v>
      </c>
      <c r="AM1168" s="5">
        <f>VLOOKUP(B1168, pct_raw!$A$2:$AX$1800, 49, FALSE)</f>
        <v>0</v>
      </c>
      <c r="AN1168" s="5">
        <f>VLOOKUP(B1168, pct_raw!$A$2:$AX$1800, 50, FALSE)</f>
        <v>0</v>
      </c>
    </row>
    <row r="1169" spans="1:40" x14ac:dyDescent="0.2">
      <c r="A1169" s="2" t="s">
        <v>1522</v>
      </c>
      <c r="B1169" s="2" t="str">
        <f t="shared" si="18"/>
        <v>Onawa Ward 2 Ne Franklin</v>
      </c>
      <c r="C1169" s="2" t="s">
        <v>4794</v>
      </c>
      <c r="D1169" s="2" t="str">
        <f>VLOOKUP(B1169, pct_raw!$A$2:$AX$1800, 6, FALSE)</f>
        <v xml:space="preserve"> ONAWA Ward 2 NE Franklin</v>
      </c>
      <c r="E1169" s="5">
        <f>VLOOKUP(B1169, pct_raw!$A$2:$AX$1800, 15, FALSE)</f>
        <v>7</v>
      </c>
      <c r="F1169" s="5">
        <f>VLOOKUP(B1169, pct_raw!$A$2:$AX$1800, 16, FALSE)</f>
        <v>7</v>
      </c>
      <c r="G1169" s="5">
        <f>VLOOKUP(B1169, pct_raw!$A$2:$AX$1800, 17, FALSE)</f>
        <v>0.1</v>
      </c>
      <c r="H1169">
        <f>VLOOKUP(B1169, pct_raw!$A$2:$AX$1800, 18, FALSE)</f>
        <v>0</v>
      </c>
      <c r="I1169" s="5">
        <f>VLOOKUP(B1169, pct_raw!$A$2:$AX$1800, 19, FALSE)</f>
        <v>0</v>
      </c>
      <c r="J1169">
        <f>VLOOKUP(B1169, pct_raw!$A$2:$AX$1800, 20, FALSE)</f>
        <v>0</v>
      </c>
      <c r="K1169" s="5">
        <f>VLOOKUP(B1169, pct_raw!$A$2:$AX$1800, 21, FALSE)</f>
        <v>6</v>
      </c>
      <c r="L1169" s="5">
        <f>VLOOKUP(B1169, pct_raw!$A$2:$AX$1800, 22, FALSE)</f>
        <v>6</v>
      </c>
      <c r="M1169" s="5">
        <f>VLOOKUP(B1169, pct_raw!$A$2:$AX$1800, 23, FALSE)</f>
        <v>0.1</v>
      </c>
      <c r="N1169" s="5">
        <f>VLOOKUP(B1169, pct_raw!$A$2:$AX$1800, 24, FALSE)</f>
        <v>0</v>
      </c>
      <c r="O1169" s="5">
        <f>VLOOKUP(B1169, pct_raw!$A$2:$AX$1800, 25, FALSE)</f>
        <v>0</v>
      </c>
      <c r="P1169" s="5">
        <f>VLOOKUP(B1169, pct_raw!$A$2:$AX$1800, 26, FALSE)</f>
        <v>0</v>
      </c>
      <c r="Q1169" s="5">
        <f>VLOOKUP(B1169, pct_raw!$A$2:$AX$1800, 27, FALSE)</f>
        <v>0</v>
      </c>
      <c r="R1169" s="5">
        <f>VLOOKUP(B1169, pct_raw!$A$2:$AX$1800, 28, FALSE)</f>
        <v>0</v>
      </c>
      <c r="S1169" s="5">
        <f>VLOOKUP(B1169, pct_raw!$A$2:$AX$1800, 29, FALSE)</f>
        <v>0</v>
      </c>
      <c r="T1169" s="5">
        <f>VLOOKUP(B1169, pct_raw!$A$2:$AX$1800, 30, FALSE)</f>
        <v>0</v>
      </c>
      <c r="U1169" s="5">
        <f>VLOOKUP(B1169, pct_raw!$A$2:$AX$1800, 31, FALSE)</f>
        <v>0</v>
      </c>
      <c r="V1169" s="5">
        <f>VLOOKUP(B1169, pct_raw!$A$2:$AX$1800, 32, FALSE)</f>
        <v>0</v>
      </c>
      <c r="W1169" s="5">
        <f>VLOOKUP(B1169, pct_raw!$A$2:$AX$1800, 33, FALSE)</f>
        <v>0</v>
      </c>
      <c r="X1169" s="5">
        <f>VLOOKUP(B1169, pct_raw!$A$2:$AX$1800, 34, FALSE)</f>
        <v>0</v>
      </c>
      <c r="Y1169" s="5">
        <f>VLOOKUP(B1169, pct_raw!$A$2:$AX$1800, 35, FALSE)</f>
        <v>0</v>
      </c>
      <c r="Z1169" s="5">
        <f>VLOOKUP(B1169, pct_raw!$A$2:$AX$1800, 36, FALSE)</f>
        <v>2</v>
      </c>
      <c r="AA1169" s="5">
        <f>VLOOKUP(B1169, pct_raw!$A$2:$AX$1800, 37, FALSE)</f>
        <v>2</v>
      </c>
      <c r="AB1169" s="5">
        <f>VLOOKUP(B1169, pct_raw!$A$2:$AX$1800, 38, FALSE)</f>
        <v>0</v>
      </c>
      <c r="AC1169" s="5">
        <f>VLOOKUP(B1169, pct_raw!$A$2:$AX$1800, 39, FALSE)</f>
        <v>0</v>
      </c>
      <c r="AD1169" s="5">
        <f>VLOOKUP(B1169, pct_raw!$A$2:$AX$1800, 40, FALSE)</f>
        <v>0</v>
      </c>
      <c r="AE1169" s="5">
        <f>VLOOKUP(B1169, pct_raw!$A$2:$AX$1800, 41, FALSE)</f>
        <v>0</v>
      </c>
      <c r="AF1169" s="5">
        <f>VLOOKUP(B1169, pct_raw!$A$2:$AX$1800, 42, FALSE)</f>
        <v>0</v>
      </c>
      <c r="AG1169" s="5">
        <f>VLOOKUP(B1169, pct_raw!$A$2:$AX$1800, 43, FALSE)</f>
        <v>0</v>
      </c>
      <c r="AH1169" s="5">
        <f>VLOOKUP(B1169, pct_raw!$A$2:$AX$1800, 44, FALSE)</f>
        <v>0</v>
      </c>
      <c r="AI1169" s="5">
        <f>VLOOKUP(B1169, pct_raw!$A$2:$AX$1800, 45, FALSE)</f>
        <v>7</v>
      </c>
      <c r="AJ1169" s="5">
        <f>VLOOKUP(B1169, pct_raw!$A$2:$AX$1800, 46, FALSE)</f>
        <v>7</v>
      </c>
      <c r="AK1169" s="5">
        <f>VLOOKUP(B1169, pct_raw!$A$2:$AX$1800, 47, FALSE)</f>
        <v>0.15</v>
      </c>
      <c r="AL1169" s="5">
        <f>VLOOKUP(B1169, pct_raw!$A$2:$AX$1800, 48, FALSE)</f>
        <v>0</v>
      </c>
      <c r="AM1169" s="5">
        <f>VLOOKUP(B1169, pct_raw!$A$2:$AX$1800, 49, FALSE)</f>
        <v>0</v>
      </c>
      <c r="AN1169" s="5">
        <f>VLOOKUP(B1169, pct_raw!$A$2:$AX$1800, 50, FALSE)</f>
        <v>0</v>
      </c>
    </row>
    <row r="1170" spans="1:40" x14ac:dyDescent="0.2">
      <c r="A1170" s="2" t="s">
        <v>1523</v>
      </c>
      <c r="B1170" s="2" t="str">
        <f t="shared" si="18"/>
        <v>Onawa Ward 3</v>
      </c>
      <c r="C1170" s="2" t="s">
        <v>1523</v>
      </c>
      <c r="D1170" s="2" t="str">
        <f>VLOOKUP(B1170, pct_raw!$A$2:$AX$1800, 6, FALSE)</f>
        <v xml:space="preserve"> ONAWA Ward 3</v>
      </c>
      <c r="E1170" s="5">
        <f>VLOOKUP(B1170, pct_raw!$A$2:$AX$1800, 15, FALSE)</f>
        <v>1</v>
      </c>
      <c r="F1170" s="5">
        <f>VLOOKUP(B1170, pct_raw!$A$2:$AX$1800, 16, FALSE)</f>
        <v>0</v>
      </c>
      <c r="G1170" s="5">
        <f>VLOOKUP(B1170, pct_raw!$A$2:$AX$1800, 17, FALSE)</f>
        <v>0</v>
      </c>
      <c r="H1170">
        <f>VLOOKUP(B1170, pct_raw!$A$2:$AX$1800, 18, FALSE)</f>
        <v>0</v>
      </c>
      <c r="I1170" s="5">
        <f>VLOOKUP(B1170, pct_raw!$A$2:$AX$1800, 19, FALSE)</f>
        <v>0</v>
      </c>
      <c r="J1170">
        <f>VLOOKUP(B1170, pct_raw!$A$2:$AX$1800, 20, FALSE)</f>
        <v>0</v>
      </c>
      <c r="K1170" s="5">
        <f>VLOOKUP(B1170, pct_raw!$A$2:$AX$1800, 21, FALSE)</f>
        <v>4</v>
      </c>
      <c r="L1170" s="5">
        <f>VLOOKUP(B1170, pct_raw!$A$2:$AX$1800, 22, FALSE)</f>
        <v>4</v>
      </c>
      <c r="M1170" s="5">
        <f>VLOOKUP(B1170, pct_raw!$A$2:$AX$1800, 23, FALSE)</f>
        <v>0.1</v>
      </c>
      <c r="N1170" s="5">
        <f>VLOOKUP(B1170, pct_raw!$A$2:$AX$1800, 24, FALSE)</f>
        <v>0</v>
      </c>
      <c r="O1170" s="5">
        <f>VLOOKUP(B1170, pct_raw!$A$2:$AX$1800, 25, FALSE)</f>
        <v>0</v>
      </c>
      <c r="P1170" s="5">
        <f>VLOOKUP(B1170, pct_raw!$A$2:$AX$1800, 26, FALSE)</f>
        <v>0</v>
      </c>
      <c r="Q1170" s="5">
        <f>VLOOKUP(B1170, pct_raw!$A$2:$AX$1800, 27, FALSE)</f>
        <v>0</v>
      </c>
      <c r="R1170" s="5">
        <f>VLOOKUP(B1170, pct_raw!$A$2:$AX$1800, 28, FALSE)</f>
        <v>0</v>
      </c>
      <c r="S1170" s="5">
        <f>VLOOKUP(B1170, pct_raw!$A$2:$AX$1800, 29, FALSE)</f>
        <v>0</v>
      </c>
      <c r="T1170" s="5">
        <f>VLOOKUP(B1170, pct_raw!$A$2:$AX$1800, 30, FALSE)</f>
        <v>0</v>
      </c>
      <c r="U1170" s="5">
        <f>VLOOKUP(B1170, pct_raw!$A$2:$AX$1800, 31, FALSE)</f>
        <v>0</v>
      </c>
      <c r="V1170" s="5">
        <f>VLOOKUP(B1170, pct_raw!$A$2:$AX$1800, 32, FALSE)</f>
        <v>0</v>
      </c>
      <c r="W1170" s="5">
        <f>VLOOKUP(B1170, pct_raw!$A$2:$AX$1800, 33, FALSE)</f>
        <v>0</v>
      </c>
      <c r="X1170" s="5">
        <f>VLOOKUP(B1170, pct_raw!$A$2:$AX$1800, 34, FALSE)</f>
        <v>0</v>
      </c>
      <c r="Y1170" s="5">
        <f>VLOOKUP(B1170, pct_raw!$A$2:$AX$1800, 35, FALSE)</f>
        <v>0</v>
      </c>
      <c r="Z1170" s="5">
        <f>VLOOKUP(B1170, pct_raw!$A$2:$AX$1800, 36, FALSE)</f>
        <v>2</v>
      </c>
      <c r="AA1170" s="5">
        <f>VLOOKUP(B1170, pct_raw!$A$2:$AX$1800, 37, FALSE)</f>
        <v>3</v>
      </c>
      <c r="AB1170" s="5">
        <f>VLOOKUP(B1170, pct_raw!$A$2:$AX$1800, 38, FALSE)</f>
        <v>0.05</v>
      </c>
      <c r="AC1170" s="5">
        <f>VLOOKUP(B1170, pct_raw!$A$2:$AX$1800, 39, FALSE)</f>
        <v>4</v>
      </c>
      <c r="AD1170" s="5">
        <f>VLOOKUP(B1170, pct_raw!$A$2:$AX$1800, 40, FALSE)</f>
        <v>4</v>
      </c>
      <c r="AE1170" s="5">
        <f>VLOOKUP(B1170, pct_raw!$A$2:$AX$1800, 41, FALSE)</f>
        <v>0.1</v>
      </c>
      <c r="AF1170" s="5">
        <f>VLOOKUP(B1170, pct_raw!$A$2:$AX$1800, 42, FALSE)</f>
        <v>0</v>
      </c>
      <c r="AG1170" s="5">
        <f>VLOOKUP(B1170, pct_raw!$A$2:$AX$1800, 43, FALSE)</f>
        <v>0</v>
      </c>
      <c r="AH1170" s="5">
        <f>VLOOKUP(B1170, pct_raw!$A$2:$AX$1800, 44, FALSE)</f>
        <v>0</v>
      </c>
      <c r="AI1170" s="5">
        <f>VLOOKUP(B1170, pct_raw!$A$2:$AX$1800, 45, FALSE)</f>
        <v>3</v>
      </c>
      <c r="AJ1170" s="5">
        <f>VLOOKUP(B1170, pct_raw!$A$2:$AX$1800, 46, FALSE)</f>
        <v>3</v>
      </c>
      <c r="AK1170" s="5">
        <f>VLOOKUP(B1170, pct_raw!$A$2:$AX$1800, 47, FALSE)</f>
        <v>0.1</v>
      </c>
      <c r="AL1170" s="5">
        <f>VLOOKUP(B1170, pct_raw!$A$2:$AX$1800, 48, FALSE)</f>
        <v>0</v>
      </c>
      <c r="AM1170" s="5">
        <f>VLOOKUP(B1170, pct_raw!$A$2:$AX$1800, 49, FALSE)</f>
        <v>0</v>
      </c>
      <c r="AN1170" s="5">
        <f>VLOOKUP(B1170, pct_raw!$A$2:$AX$1800, 50, FALSE)</f>
        <v>0</v>
      </c>
    </row>
    <row r="1171" spans="1:40" x14ac:dyDescent="0.2">
      <c r="A1171" s="2" t="s">
        <v>1524</v>
      </c>
      <c r="B1171" s="2" t="str">
        <f t="shared" si="18"/>
        <v>Onawa Ward 4</v>
      </c>
      <c r="C1171" s="2" t="s">
        <v>1524</v>
      </c>
      <c r="D1171" s="2" t="str">
        <f>VLOOKUP(B1171, pct_raw!$A$2:$AX$1800, 6, FALSE)</f>
        <v xml:space="preserve"> ONAWA Ward 4</v>
      </c>
      <c r="E1171" s="5">
        <f>VLOOKUP(B1171, pct_raw!$A$2:$AX$1800, 15, FALSE)</f>
        <v>1</v>
      </c>
      <c r="F1171" s="5">
        <f>VLOOKUP(B1171, pct_raw!$A$2:$AX$1800, 16, FALSE)</f>
        <v>0</v>
      </c>
      <c r="G1171" s="5">
        <f>VLOOKUP(B1171, pct_raw!$A$2:$AX$1800, 17, FALSE)</f>
        <v>0</v>
      </c>
      <c r="H1171">
        <f>VLOOKUP(B1171, pct_raw!$A$2:$AX$1800, 18, FALSE)</f>
        <v>0</v>
      </c>
      <c r="I1171" s="5">
        <f>VLOOKUP(B1171, pct_raw!$A$2:$AX$1800, 19, FALSE)</f>
        <v>0</v>
      </c>
      <c r="J1171">
        <f>VLOOKUP(B1171, pct_raw!$A$2:$AX$1800, 20, FALSE)</f>
        <v>0</v>
      </c>
      <c r="K1171" s="5">
        <f>VLOOKUP(B1171, pct_raw!$A$2:$AX$1800, 21, FALSE)</f>
        <v>3</v>
      </c>
      <c r="L1171" s="5">
        <f>VLOOKUP(B1171, pct_raw!$A$2:$AX$1800, 22, FALSE)</f>
        <v>4</v>
      </c>
      <c r="M1171" s="5">
        <f>VLOOKUP(B1171, pct_raw!$A$2:$AX$1800, 23, FALSE)</f>
        <v>0.1</v>
      </c>
      <c r="N1171" s="5">
        <f>VLOOKUP(B1171, pct_raw!$A$2:$AX$1800, 24, FALSE)</f>
        <v>0</v>
      </c>
      <c r="O1171" s="5">
        <f>VLOOKUP(B1171, pct_raw!$A$2:$AX$1800, 25, FALSE)</f>
        <v>0</v>
      </c>
      <c r="P1171" s="5">
        <f>VLOOKUP(B1171, pct_raw!$A$2:$AX$1800, 26, FALSE)</f>
        <v>0</v>
      </c>
      <c r="Q1171" s="5">
        <f>VLOOKUP(B1171, pct_raw!$A$2:$AX$1800, 27, FALSE)</f>
        <v>1</v>
      </c>
      <c r="R1171" s="5">
        <f>VLOOKUP(B1171, pct_raw!$A$2:$AX$1800, 28, FALSE)</f>
        <v>0</v>
      </c>
      <c r="S1171" s="5">
        <f>VLOOKUP(B1171, pct_raw!$A$2:$AX$1800, 29, FALSE)</f>
        <v>0</v>
      </c>
      <c r="T1171" s="5">
        <f>VLOOKUP(B1171, pct_raw!$A$2:$AX$1800, 30, FALSE)</f>
        <v>0</v>
      </c>
      <c r="U1171" s="5">
        <f>VLOOKUP(B1171, pct_raw!$A$2:$AX$1800, 31, FALSE)</f>
        <v>0</v>
      </c>
      <c r="V1171" s="5">
        <f>VLOOKUP(B1171, pct_raw!$A$2:$AX$1800, 32, FALSE)</f>
        <v>0</v>
      </c>
      <c r="W1171" s="5">
        <f>VLOOKUP(B1171, pct_raw!$A$2:$AX$1800, 33, FALSE)</f>
        <v>0</v>
      </c>
      <c r="X1171" s="5">
        <f>VLOOKUP(B1171, pct_raw!$A$2:$AX$1800, 34, FALSE)</f>
        <v>0</v>
      </c>
      <c r="Y1171" s="5">
        <f>VLOOKUP(B1171, pct_raw!$A$2:$AX$1800, 35, FALSE)</f>
        <v>0</v>
      </c>
      <c r="Z1171" s="5">
        <f>VLOOKUP(B1171, pct_raw!$A$2:$AX$1800, 36, FALSE)</f>
        <v>3</v>
      </c>
      <c r="AA1171" s="5">
        <f>VLOOKUP(B1171, pct_raw!$A$2:$AX$1800, 37, FALSE)</f>
        <v>5</v>
      </c>
      <c r="AB1171" s="5">
        <f>VLOOKUP(B1171, pct_raw!$A$2:$AX$1800, 38, FALSE)</f>
        <v>0.15</v>
      </c>
      <c r="AC1171" s="5">
        <f>VLOOKUP(B1171, pct_raw!$A$2:$AX$1800, 39, FALSE)</f>
        <v>1</v>
      </c>
      <c r="AD1171" s="5">
        <f>VLOOKUP(B1171, pct_raw!$A$2:$AX$1800, 40, FALSE)</f>
        <v>0</v>
      </c>
      <c r="AE1171" s="5">
        <f>VLOOKUP(B1171, pct_raw!$A$2:$AX$1800, 41, FALSE)</f>
        <v>0</v>
      </c>
      <c r="AF1171" s="5">
        <f>VLOOKUP(B1171, pct_raw!$A$2:$AX$1800, 42, FALSE)</f>
        <v>1</v>
      </c>
      <c r="AG1171" s="5">
        <f>VLOOKUP(B1171, pct_raw!$A$2:$AX$1800, 43, FALSE)</f>
        <v>1</v>
      </c>
      <c r="AH1171" s="5">
        <f>VLOOKUP(B1171, pct_raw!$A$2:$AX$1800, 44, FALSE)</f>
        <v>0</v>
      </c>
      <c r="AI1171" s="5">
        <f>VLOOKUP(B1171, pct_raw!$A$2:$AX$1800, 45, FALSE)</f>
        <v>0</v>
      </c>
      <c r="AJ1171" s="5">
        <f>VLOOKUP(B1171, pct_raw!$A$2:$AX$1800, 46, FALSE)</f>
        <v>0</v>
      </c>
      <c r="AK1171" s="5">
        <f>VLOOKUP(B1171, pct_raw!$A$2:$AX$1800, 47, FALSE)</f>
        <v>0</v>
      </c>
      <c r="AL1171" s="5">
        <f>VLOOKUP(B1171, pct_raw!$A$2:$AX$1800, 48, FALSE)</f>
        <v>0</v>
      </c>
      <c r="AM1171" s="5">
        <f>VLOOKUP(B1171, pct_raw!$A$2:$AX$1800, 49, FALSE)</f>
        <v>0</v>
      </c>
      <c r="AN1171" s="5">
        <f>VLOOKUP(B1171, pct_raw!$A$2:$AX$1800, 50, FALSE)</f>
        <v>0</v>
      </c>
    </row>
    <row r="1172" spans="1:40" x14ac:dyDescent="0.2">
      <c r="A1172" s="2" t="s">
        <v>511</v>
      </c>
      <c r="B1172" s="2" t="str">
        <f t="shared" si="18"/>
        <v>Oneida N Fork Bremen</v>
      </c>
      <c r="C1172" s="2" t="s">
        <v>5015</v>
      </c>
      <c r="D1172" s="2" t="str">
        <f>VLOOKUP(B1172, pct_raw!$A$2:$AX$1800, 6, FALSE)</f>
        <v xml:space="preserve"> Oneida N Fork Bremen</v>
      </c>
      <c r="E1172" s="5">
        <f>VLOOKUP(B1172, pct_raw!$A$2:$AX$1800, 15, FALSE)</f>
        <v>4</v>
      </c>
      <c r="F1172" s="5">
        <f>VLOOKUP(B1172, pct_raw!$A$2:$AX$1800, 16, FALSE)</f>
        <v>0</v>
      </c>
      <c r="G1172" s="5">
        <f>VLOOKUP(B1172, pct_raw!$A$2:$AX$1800, 17, FALSE)</f>
        <v>0</v>
      </c>
      <c r="H1172">
        <f>VLOOKUP(B1172, pct_raw!$A$2:$AX$1800, 18, FALSE)</f>
        <v>0</v>
      </c>
      <c r="I1172" s="5">
        <f>VLOOKUP(B1172, pct_raw!$A$2:$AX$1800, 19, FALSE)</f>
        <v>0</v>
      </c>
      <c r="J1172">
        <f>VLOOKUP(B1172, pct_raw!$A$2:$AX$1800, 20, FALSE)</f>
        <v>0</v>
      </c>
      <c r="K1172" s="5">
        <f>VLOOKUP(B1172, pct_raw!$A$2:$AX$1800, 21, FALSE)</f>
        <v>13</v>
      </c>
      <c r="L1172" s="5">
        <f>VLOOKUP(B1172, pct_raw!$A$2:$AX$1800, 22, FALSE)</f>
        <v>14</v>
      </c>
      <c r="M1172" s="5">
        <f>VLOOKUP(B1172, pct_raw!$A$2:$AX$1800, 23, FALSE)</f>
        <v>0.375</v>
      </c>
      <c r="N1172" s="5">
        <f>VLOOKUP(B1172, pct_raw!$A$2:$AX$1800, 24, FALSE)</f>
        <v>0</v>
      </c>
      <c r="O1172" s="5">
        <f>VLOOKUP(B1172, pct_raw!$A$2:$AX$1800, 25, FALSE)</f>
        <v>0</v>
      </c>
      <c r="P1172" s="5">
        <f>VLOOKUP(B1172, pct_raw!$A$2:$AX$1800, 26, FALSE)</f>
        <v>0</v>
      </c>
      <c r="Q1172" s="5">
        <f>VLOOKUP(B1172, pct_raw!$A$2:$AX$1800, 27, FALSE)</f>
        <v>10</v>
      </c>
      <c r="R1172" s="5">
        <f>VLOOKUP(B1172, pct_raw!$A$2:$AX$1800, 28, FALSE)</f>
        <v>16</v>
      </c>
      <c r="S1172" s="5">
        <f>VLOOKUP(B1172, pct_raw!$A$2:$AX$1800, 29, FALSE)</f>
        <v>0.375</v>
      </c>
      <c r="T1172" s="5">
        <f>VLOOKUP(B1172, pct_raw!$A$2:$AX$1800, 30, FALSE)</f>
        <v>0</v>
      </c>
      <c r="U1172" s="5">
        <f>VLOOKUP(B1172, pct_raw!$A$2:$AX$1800, 31, FALSE)</f>
        <v>0</v>
      </c>
      <c r="V1172" s="5">
        <f>VLOOKUP(B1172, pct_raw!$A$2:$AX$1800, 32, FALSE)</f>
        <v>0</v>
      </c>
      <c r="W1172" s="5">
        <f>VLOOKUP(B1172, pct_raw!$A$2:$AX$1800, 33, FALSE)</f>
        <v>0</v>
      </c>
      <c r="X1172" s="5">
        <f>VLOOKUP(B1172, pct_raw!$A$2:$AX$1800, 34, FALSE)</f>
        <v>0</v>
      </c>
      <c r="Y1172" s="5">
        <f>VLOOKUP(B1172, pct_raw!$A$2:$AX$1800, 35, FALSE)</f>
        <v>0</v>
      </c>
      <c r="Z1172" s="5">
        <f>VLOOKUP(B1172, pct_raw!$A$2:$AX$1800, 36, FALSE)</f>
        <v>5</v>
      </c>
      <c r="AA1172" s="5">
        <f>VLOOKUP(B1172, pct_raw!$A$2:$AX$1800, 37, FALSE)</f>
        <v>0</v>
      </c>
      <c r="AB1172" s="5">
        <f>VLOOKUP(B1172, pct_raw!$A$2:$AX$1800, 38, FALSE)</f>
        <v>0</v>
      </c>
      <c r="AC1172" s="5">
        <f>VLOOKUP(B1172, pct_raw!$A$2:$AX$1800, 39, FALSE)</f>
        <v>4</v>
      </c>
      <c r="AD1172" s="5">
        <f>VLOOKUP(B1172, pct_raw!$A$2:$AX$1800, 40, FALSE)</f>
        <v>0</v>
      </c>
      <c r="AE1172" s="5">
        <f>VLOOKUP(B1172, pct_raw!$A$2:$AX$1800, 41, FALSE)</f>
        <v>0</v>
      </c>
      <c r="AF1172" s="5">
        <f>VLOOKUP(B1172, pct_raw!$A$2:$AX$1800, 42, FALSE)</f>
        <v>3</v>
      </c>
      <c r="AG1172" s="5">
        <f>VLOOKUP(B1172, pct_raw!$A$2:$AX$1800, 43, FALSE)</f>
        <v>0</v>
      </c>
      <c r="AH1172" s="5">
        <f>VLOOKUP(B1172, pct_raw!$A$2:$AX$1800, 44, FALSE)</f>
        <v>0</v>
      </c>
      <c r="AI1172" s="5">
        <f>VLOOKUP(B1172, pct_raw!$A$2:$AX$1800, 45, FALSE)</f>
        <v>3</v>
      </c>
      <c r="AJ1172" s="5">
        <f>VLOOKUP(B1172, pct_raw!$A$2:$AX$1800, 46, FALSE)</f>
        <v>7</v>
      </c>
      <c r="AK1172" s="5">
        <f>VLOOKUP(B1172, pct_raw!$A$2:$AX$1800, 47, FALSE)</f>
        <v>0.22500000000000001</v>
      </c>
      <c r="AL1172" s="5">
        <f>VLOOKUP(B1172, pct_raw!$A$2:$AX$1800, 48, FALSE)</f>
        <v>0</v>
      </c>
      <c r="AM1172" s="5">
        <f>VLOOKUP(B1172, pct_raw!$A$2:$AX$1800, 49, FALSE)</f>
        <v>0</v>
      </c>
      <c r="AN1172" s="5">
        <f>VLOOKUP(B1172, pct_raw!$A$2:$AX$1800, 50, FALSE)</f>
        <v>0</v>
      </c>
    </row>
    <row r="1173" spans="1:40" x14ac:dyDescent="0.2">
      <c r="A1173" s="2" t="s">
        <v>1525</v>
      </c>
      <c r="B1173" s="2" t="str">
        <f t="shared" si="18"/>
        <v>Oran Twp</v>
      </c>
      <c r="C1173" s="2" t="s">
        <v>1525</v>
      </c>
      <c r="D1173" s="2" t="str">
        <f>VLOOKUP(B1173, pct_raw!$A$2:$AX$1800, 6, FALSE)</f>
        <v xml:space="preserve"> ORAN TWP</v>
      </c>
      <c r="E1173" s="5">
        <f>VLOOKUP(B1173, pct_raw!$A$2:$AX$1800, 15, FALSE)</f>
        <v>3</v>
      </c>
      <c r="F1173" s="5">
        <f>VLOOKUP(B1173, pct_raw!$A$2:$AX$1800, 16, FALSE)</f>
        <v>0</v>
      </c>
      <c r="G1173" s="5">
        <f>VLOOKUP(B1173, pct_raw!$A$2:$AX$1800, 17, FALSE)</f>
        <v>0</v>
      </c>
      <c r="H1173">
        <f>VLOOKUP(B1173, pct_raw!$A$2:$AX$1800, 18, FALSE)</f>
        <v>0</v>
      </c>
      <c r="I1173" s="5">
        <f>VLOOKUP(B1173, pct_raw!$A$2:$AX$1800, 19, FALSE)</f>
        <v>0</v>
      </c>
      <c r="J1173">
        <f>VLOOKUP(B1173, pct_raw!$A$2:$AX$1800, 20, FALSE)</f>
        <v>0</v>
      </c>
      <c r="K1173" s="5">
        <f>VLOOKUP(B1173, pct_raw!$A$2:$AX$1800, 21, FALSE)</f>
        <v>3</v>
      </c>
      <c r="L1173" s="5">
        <f>VLOOKUP(B1173, pct_raw!$A$2:$AX$1800, 22, FALSE)</f>
        <v>10</v>
      </c>
      <c r="M1173" s="5">
        <f>VLOOKUP(B1173, pct_raw!$A$2:$AX$1800, 23, FALSE)</f>
        <v>0.12</v>
      </c>
      <c r="N1173" s="5">
        <f>VLOOKUP(B1173, pct_raw!$A$2:$AX$1800, 24, FALSE)</f>
        <v>0</v>
      </c>
      <c r="O1173" s="5">
        <f>VLOOKUP(B1173, pct_raw!$A$2:$AX$1800, 25, FALSE)</f>
        <v>0</v>
      </c>
      <c r="P1173" s="5">
        <f>VLOOKUP(B1173, pct_raw!$A$2:$AX$1800, 26, FALSE)</f>
        <v>0</v>
      </c>
      <c r="Q1173" s="5">
        <f>VLOOKUP(B1173, pct_raw!$A$2:$AX$1800, 27, FALSE)</f>
        <v>2</v>
      </c>
      <c r="R1173" s="5">
        <f>VLOOKUP(B1173, pct_raw!$A$2:$AX$1800, 28, FALSE)</f>
        <v>0</v>
      </c>
      <c r="S1173" s="5">
        <f>VLOOKUP(B1173, pct_raw!$A$2:$AX$1800, 29, FALSE)</f>
        <v>0</v>
      </c>
      <c r="T1173" s="5">
        <f>VLOOKUP(B1173, pct_raw!$A$2:$AX$1800, 30, FALSE)</f>
        <v>0</v>
      </c>
      <c r="U1173" s="5">
        <f>VLOOKUP(B1173, pct_raw!$A$2:$AX$1800, 31, FALSE)</f>
        <v>0</v>
      </c>
      <c r="V1173" s="5">
        <f>VLOOKUP(B1173, pct_raw!$A$2:$AX$1800, 32, FALSE)</f>
        <v>0</v>
      </c>
      <c r="W1173" s="5">
        <f>VLOOKUP(B1173, pct_raw!$A$2:$AX$1800, 33, FALSE)</f>
        <v>0</v>
      </c>
      <c r="X1173" s="5">
        <f>VLOOKUP(B1173, pct_raw!$A$2:$AX$1800, 34, FALSE)</f>
        <v>0</v>
      </c>
      <c r="Y1173" s="5">
        <f>VLOOKUP(B1173, pct_raw!$A$2:$AX$1800, 35, FALSE)</f>
        <v>0</v>
      </c>
      <c r="Z1173" s="5">
        <f>VLOOKUP(B1173, pct_raw!$A$2:$AX$1800, 36, FALSE)</f>
        <v>0</v>
      </c>
      <c r="AA1173" s="5">
        <f>VLOOKUP(B1173, pct_raw!$A$2:$AX$1800, 37, FALSE)</f>
        <v>0</v>
      </c>
      <c r="AB1173" s="5">
        <f>VLOOKUP(B1173, pct_raw!$A$2:$AX$1800, 38, FALSE)</f>
        <v>0</v>
      </c>
      <c r="AC1173" s="5">
        <f>VLOOKUP(B1173, pct_raw!$A$2:$AX$1800, 39, FALSE)</f>
        <v>4</v>
      </c>
      <c r="AD1173" s="5">
        <f>VLOOKUP(B1173, pct_raw!$A$2:$AX$1800, 40, FALSE)</f>
        <v>5</v>
      </c>
      <c r="AE1173" s="5">
        <f>VLOOKUP(B1173, pct_raw!$A$2:$AX$1800, 41, FALSE)</f>
        <v>0.12</v>
      </c>
      <c r="AF1173" s="5">
        <f>VLOOKUP(B1173, pct_raw!$A$2:$AX$1800, 42, FALSE)</f>
        <v>0</v>
      </c>
      <c r="AG1173" s="5">
        <f>VLOOKUP(B1173, pct_raw!$A$2:$AX$1800, 43, FALSE)</f>
        <v>0</v>
      </c>
      <c r="AH1173" s="5">
        <f>VLOOKUP(B1173, pct_raw!$A$2:$AX$1800, 44, FALSE)</f>
        <v>0</v>
      </c>
      <c r="AI1173" s="5">
        <f>VLOOKUP(B1173, pct_raw!$A$2:$AX$1800, 45, FALSE)</f>
        <v>3</v>
      </c>
      <c r="AJ1173" s="5">
        <f>VLOOKUP(B1173, pct_raw!$A$2:$AX$1800, 46, FALSE)</f>
        <v>0</v>
      </c>
      <c r="AK1173" s="5">
        <f>VLOOKUP(B1173, pct_raw!$A$2:$AX$1800, 47, FALSE)</f>
        <v>0</v>
      </c>
      <c r="AL1173" s="5">
        <f>VLOOKUP(B1173, pct_raw!$A$2:$AX$1800, 48, FALSE)</f>
        <v>0</v>
      </c>
      <c r="AM1173" s="5">
        <f>VLOOKUP(B1173, pct_raw!$A$2:$AX$1800, 49, FALSE)</f>
        <v>0</v>
      </c>
      <c r="AN1173" s="5">
        <f>VLOOKUP(B1173, pct_raw!$A$2:$AX$1800, 50, FALSE)</f>
        <v>0</v>
      </c>
    </row>
    <row r="1174" spans="1:40" x14ac:dyDescent="0.2">
      <c r="A1174" s="2" t="s">
        <v>1526</v>
      </c>
      <c r="B1174" s="2" t="str">
        <f t="shared" si="18"/>
        <v>Orange Grand Mound</v>
      </c>
      <c r="C1174" s="2" t="s">
        <v>1526</v>
      </c>
      <c r="D1174" s="2" t="str">
        <f>VLOOKUP(B1174, pct_raw!$A$2:$AX$1800, 6, FALSE)</f>
        <v xml:space="preserve"> ORANGE GRAND MOUND</v>
      </c>
      <c r="E1174" s="5">
        <f>VLOOKUP(B1174, pct_raw!$A$2:$AX$1800, 15, FALSE)</f>
        <v>7</v>
      </c>
      <c r="F1174" s="5">
        <f>VLOOKUP(B1174, pct_raw!$A$2:$AX$1800, 16, FALSE)</f>
        <v>9</v>
      </c>
      <c r="G1174" s="5">
        <f>VLOOKUP(B1174, pct_raw!$A$2:$AX$1800, 17, FALSE)</f>
        <v>0.22140000000000001</v>
      </c>
      <c r="H1174">
        <f>VLOOKUP(B1174, pct_raw!$A$2:$AX$1800, 18, FALSE)</f>
        <v>0</v>
      </c>
      <c r="I1174" s="5">
        <f>VLOOKUP(B1174, pct_raw!$A$2:$AX$1800, 19, FALSE)</f>
        <v>0</v>
      </c>
      <c r="J1174">
        <f>VLOOKUP(B1174, pct_raw!$A$2:$AX$1800, 20, FALSE)</f>
        <v>0</v>
      </c>
      <c r="K1174" s="5">
        <f>VLOOKUP(B1174, pct_raw!$A$2:$AX$1800, 21, FALSE)</f>
        <v>6</v>
      </c>
      <c r="L1174" s="5">
        <f>VLOOKUP(B1174, pct_raw!$A$2:$AX$1800, 22, FALSE)</f>
        <v>10</v>
      </c>
      <c r="M1174" s="5">
        <f>VLOOKUP(B1174, pct_raw!$A$2:$AX$1800, 23, FALSE)</f>
        <v>0.22140000000000001</v>
      </c>
      <c r="N1174" s="5">
        <f>VLOOKUP(B1174, pct_raw!$A$2:$AX$1800, 24, FALSE)</f>
        <v>0</v>
      </c>
      <c r="O1174" s="5">
        <f>VLOOKUP(B1174, pct_raw!$A$2:$AX$1800, 25, FALSE)</f>
        <v>0</v>
      </c>
      <c r="P1174" s="5">
        <f>VLOOKUP(B1174, pct_raw!$A$2:$AX$1800, 26, FALSE)</f>
        <v>0</v>
      </c>
      <c r="Q1174" s="5">
        <f>VLOOKUP(B1174, pct_raw!$A$2:$AX$1800, 27, FALSE)</f>
        <v>0</v>
      </c>
      <c r="R1174" s="5">
        <f>VLOOKUP(B1174, pct_raw!$A$2:$AX$1800, 28, FALSE)</f>
        <v>0</v>
      </c>
      <c r="S1174" s="5">
        <f>VLOOKUP(B1174, pct_raw!$A$2:$AX$1800, 29, FALSE)</f>
        <v>0</v>
      </c>
      <c r="T1174" s="5">
        <f>VLOOKUP(B1174, pct_raw!$A$2:$AX$1800, 30, FALSE)</f>
        <v>0</v>
      </c>
      <c r="U1174" s="5">
        <f>VLOOKUP(B1174, pct_raw!$A$2:$AX$1800, 31, FALSE)</f>
        <v>0</v>
      </c>
      <c r="V1174" s="5">
        <f>VLOOKUP(B1174, pct_raw!$A$2:$AX$1800, 32, FALSE)</f>
        <v>0</v>
      </c>
      <c r="W1174" s="5">
        <f>VLOOKUP(B1174, pct_raw!$A$2:$AX$1800, 33, FALSE)</f>
        <v>0</v>
      </c>
      <c r="X1174" s="5">
        <f>VLOOKUP(B1174, pct_raw!$A$2:$AX$1800, 34, FALSE)</f>
        <v>0</v>
      </c>
      <c r="Y1174" s="5">
        <f>VLOOKUP(B1174, pct_raw!$A$2:$AX$1800, 35, FALSE)</f>
        <v>0</v>
      </c>
      <c r="Z1174" s="5">
        <f>VLOOKUP(B1174, pct_raw!$A$2:$AX$1800, 36, FALSE)</f>
        <v>7</v>
      </c>
      <c r="AA1174" s="5">
        <f>VLOOKUP(B1174, pct_raw!$A$2:$AX$1800, 37, FALSE)</f>
        <v>9</v>
      </c>
      <c r="AB1174" s="5">
        <f>VLOOKUP(B1174, pct_raw!$A$2:$AX$1800, 38, FALSE)</f>
        <v>0.22140000000000001</v>
      </c>
      <c r="AC1174" s="5">
        <f>VLOOKUP(B1174, pct_raw!$A$2:$AX$1800, 39, FALSE)</f>
        <v>2</v>
      </c>
      <c r="AD1174" s="5">
        <f>VLOOKUP(B1174, pct_raw!$A$2:$AX$1800, 40, FALSE)</f>
        <v>0</v>
      </c>
      <c r="AE1174" s="5">
        <f>VLOOKUP(B1174, pct_raw!$A$2:$AX$1800, 41, FALSE)</f>
        <v>0</v>
      </c>
      <c r="AF1174" s="5">
        <f>VLOOKUP(B1174, pct_raw!$A$2:$AX$1800, 42, FALSE)</f>
        <v>0</v>
      </c>
      <c r="AG1174" s="5">
        <f>VLOOKUP(B1174, pct_raw!$A$2:$AX$1800, 43, FALSE)</f>
        <v>0</v>
      </c>
      <c r="AH1174" s="5">
        <f>VLOOKUP(B1174, pct_raw!$A$2:$AX$1800, 44, FALSE)</f>
        <v>0</v>
      </c>
      <c r="AI1174" s="5">
        <f>VLOOKUP(B1174, pct_raw!$A$2:$AX$1800, 45, FALSE)</f>
        <v>6</v>
      </c>
      <c r="AJ1174" s="5">
        <f>VLOOKUP(B1174, pct_raw!$A$2:$AX$1800, 46, FALSE)</f>
        <v>0</v>
      </c>
      <c r="AK1174" s="5">
        <f>VLOOKUP(B1174, pct_raw!$A$2:$AX$1800, 47, FALSE)</f>
        <v>0</v>
      </c>
      <c r="AL1174" s="5">
        <f>VLOOKUP(B1174, pct_raw!$A$2:$AX$1800, 48, FALSE)</f>
        <v>0</v>
      </c>
      <c r="AM1174" s="5">
        <f>VLOOKUP(B1174, pct_raw!$A$2:$AX$1800, 49, FALSE)</f>
        <v>0</v>
      </c>
      <c r="AN1174" s="5">
        <f>VLOOKUP(B1174, pct_raw!$A$2:$AX$1800, 50, FALSE)</f>
        <v>0</v>
      </c>
    </row>
    <row r="1175" spans="1:40" x14ac:dyDescent="0.2">
      <c r="A1175" s="2" t="s">
        <v>1527</v>
      </c>
      <c r="B1175" s="2" t="str">
        <f t="shared" si="18"/>
        <v>Orono City</v>
      </c>
      <c r="C1175" s="2" t="s">
        <v>1527</v>
      </c>
      <c r="D1175" s="2" t="str">
        <f>VLOOKUP(B1175, pct_raw!$A$2:$AX$1800, 6, FALSE)</f>
        <v xml:space="preserve"> Orono City</v>
      </c>
      <c r="E1175" s="5">
        <f>VLOOKUP(B1175, pct_raw!$A$2:$AX$1800, 15, FALSE)</f>
        <v>2</v>
      </c>
      <c r="F1175" s="5">
        <f>VLOOKUP(B1175, pct_raw!$A$2:$AX$1800, 16, FALSE)</f>
        <v>2</v>
      </c>
      <c r="G1175" s="5">
        <f>VLOOKUP(B1175, pct_raw!$A$2:$AX$1800, 17, FALSE)</f>
        <v>0</v>
      </c>
      <c r="H1175">
        <f>VLOOKUP(B1175, pct_raw!$A$2:$AX$1800, 18, FALSE)</f>
        <v>0</v>
      </c>
      <c r="I1175" s="5">
        <f>VLOOKUP(B1175, pct_raw!$A$2:$AX$1800, 19, FALSE)</f>
        <v>0</v>
      </c>
      <c r="J1175">
        <f>VLOOKUP(B1175, pct_raw!$A$2:$AX$1800, 20, FALSE)</f>
        <v>0</v>
      </c>
      <c r="K1175" s="5">
        <f>VLOOKUP(B1175, pct_raw!$A$2:$AX$1800, 21, FALSE)</f>
        <v>1</v>
      </c>
      <c r="L1175" s="5">
        <f>VLOOKUP(B1175, pct_raw!$A$2:$AX$1800, 22, FALSE)</f>
        <v>1</v>
      </c>
      <c r="M1175" s="5">
        <f>VLOOKUP(B1175, pct_raw!$A$2:$AX$1800, 23, FALSE)</f>
        <v>0</v>
      </c>
      <c r="N1175" s="5">
        <f>VLOOKUP(B1175, pct_raw!$A$2:$AX$1800, 24, FALSE)</f>
        <v>0</v>
      </c>
      <c r="O1175" s="5">
        <f>VLOOKUP(B1175, pct_raw!$A$2:$AX$1800, 25, FALSE)</f>
        <v>0</v>
      </c>
      <c r="P1175" s="5">
        <f>VLOOKUP(B1175, pct_raw!$A$2:$AX$1800, 26, FALSE)</f>
        <v>0</v>
      </c>
      <c r="Q1175" s="5">
        <f>VLOOKUP(B1175, pct_raw!$A$2:$AX$1800, 27, FALSE)</f>
        <v>2</v>
      </c>
      <c r="R1175" s="5">
        <f>VLOOKUP(B1175, pct_raw!$A$2:$AX$1800, 28, FALSE)</f>
        <v>2</v>
      </c>
      <c r="S1175" s="5">
        <f>VLOOKUP(B1175, pct_raw!$A$2:$AX$1800, 29, FALSE)</f>
        <v>0</v>
      </c>
      <c r="T1175" s="5">
        <f>VLOOKUP(B1175, pct_raw!$A$2:$AX$1800, 30, FALSE)</f>
        <v>0</v>
      </c>
      <c r="U1175" s="5">
        <f>VLOOKUP(B1175, pct_raw!$A$2:$AX$1800, 31, FALSE)</f>
        <v>0</v>
      </c>
      <c r="V1175" s="5">
        <f>VLOOKUP(B1175, pct_raw!$A$2:$AX$1800, 32, FALSE)</f>
        <v>0</v>
      </c>
      <c r="W1175" s="5">
        <f>VLOOKUP(B1175, pct_raw!$A$2:$AX$1800, 33, FALSE)</f>
        <v>0</v>
      </c>
      <c r="X1175" s="5">
        <f>VLOOKUP(B1175, pct_raw!$A$2:$AX$1800, 34, FALSE)</f>
        <v>0</v>
      </c>
      <c r="Y1175" s="5">
        <f>VLOOKUP(B1175, pct_raw!$A$2:$AX$1800, 35, FALSE)</f>
        <v>0</v>
      </c>
      <c r="Z1175" s="5">
        <f>VLOOKUP(B1175, pct_raw!$A$2:$AX$1800, 36, FALSE)</f>
        <v>4</v>
      </c>
      <c r="AA1175" s="5">
        <f>VLOOKUP(B1175, pct_raw!$A$2:$AX$1800, 37, FALSE)</f>
        <v>1</v>
      </c>
      <c r="AB1175" s="5">
        <f>VLOOKUP(B1175, pct_raw!$A$2:$AX$1800, 38, FALSE)</f>
        <v>0</v>
      </c>
      <c r="AC1175" s="5">
        <f>VLOOKUP(B1175, pct_raw!$A$2:$AX$1800, 39, FALSE)</f>
        <v>1</v>
      </c>
      <c r="AD1175" s="5">
        <f>VLOOKUP(B1175, pct_raw!$A$2:$AX$1800, 40, FALSE)</f>
        <v>3</v>
      </c>
      <c r="AE1175" s="5">
        <f>VLOOKUP(B1175, pct_raw!$A$2:$AX$1800, 41, FALSE)</f>
        <v>0</v>
      </c>
      <c r="AF1175" s="5">
        <f>VLOOKUP(B1175, pct_raw!$A$2:$AX$1800, 42, FALSE)</f>
        <v>1</v>
      </c>
      <c r="AG1175" s="5">
        <f>VLOOKUP(B1175, pct_raw!$A$2:$AX$1800, 43, FALSE)</f>
        <v>1</v>
      </c>
      <c r="AH1175" s="5">
        <f>VLOOKUP(B1175, pct_raw!$A$2:$AX$1800, 44, FALSE)</f>
        <v>0</v>
      </c>
      <c r="AI1175" s="5">
        <f>VLOOKUP(B1175, pct_raw!$A$2:$AX$1800, 45, FALSE)</f>
        <v>3</v>
      </c>
      <c r="AJ1175" s="5">
        <f>VLOOKUP(B1175, pct_raw!$A$2:$AX$1800, 46, FALSE)</f>
        <v>0</v>
      </c>
      <c r="AK1175" s="5">
        <f>VLOOKUP(B1175, pct_raw!$A$2:$AX$1800, 47, FALSE)</f>
        <v>0.16669999999999999</v>
      </c>
      <c r="AL1175" s="5">
        <f>VLOOKUP(B1175, pct_raw!$A$2:$AX$1800, 48, FALSE)</f>
        <v>0</v>
      </c>
      <c r="AM1175" s="5">
        <f>VLOOKUP(B1175, pct_raw!$A$2:$AX$1800, 49, FALSE)</f>
        <v>0</v>
      </c>
      <c r="AN1175" s="5">
        <f>VLOOKUP(B1175, pct_raw!$A$2:$AX$1800, 50, FALSE)</f>
        <v>0</v>
      </c>
    </row>
    <row r="1176" spans="1:40" x14ac:dyDescent="0.2">
      <c r="A1176" s="2" t="s">
        <v>1528</v>
      </c>
      <c r="B1176" s="2" t="str">
        <f t="shared" si="18"/>
        <v>Osage 01 (Mitchell 5)</v>
      </c>
      <c r="C1176" s="2" t="s">
        <v>5433</v>
      </c>
      <c r="D1176" s="2" t="str">
        <f>VLOOKUP(B1176, pct_raw!$A$2:$AX$1800, 6, FALSE)</f>
        <v xml:space="preserve"> OSAGE 01 (Mitchell 5)</v>
      </c>
      <c r="E1176" s="5">
        <f>VLOOKUP(B1176, pct_raw!$A$2:$AX$1800, 15, FALSE)</f>
        <v>8</v>
      </c>
      <c r="F1176" s="5">
        <f>VLOOKUP(B1176, pct_raw!$A$2:$AX$1800, 16, FALSE)</f>
        <v>11</v>
      </c>
      <c r="G1176" s="5">
        <f>VLOOKUP(B1176, pct_raw!$A$2:$AX$1800, 17, FALSE)</f>
        <v>0.22500000000000001</v>
      </c>
      <c r="H1176">
        <f>VLOOKUP(B1176, pct_raw!$A$2:$AX$1800, 18, FALSE)</f>
        <v>0</v>
      </c>
      <c r="I1176" s="5">
        <f>VLOOKUP(B1176, pct_raw!$A$2:$AX$1800, 19, FALSE)</f>
        <v>0</v>
      </c>
      <c r="J1176">
        <f>VLOOKUP(B1176, pct_raw!$A$2:$AX$1800, 20, FALSE)</f>
        <v>0</v>
      </c>
      <c r="K1176" s="5">
        <f>VLOOKUP(B1176, pct_raw!$A$2:$AX$1800, 21, FALSE)</f>
        <v>3</v>
      </c>
      <c r="L1176" s="5">
        <f>VLOOKUP(B1176, pct_raw!$A$2:$AX$1800, 22, FALSE)</f>
        <v>0</v>
      </c>
      <c r="M1176" s="5">
        <f>VLOOKUP(B1176, pct_raw!$A$2:$AX$1800, 23, FALSE)</f>
        <v>0</v>
      </c>
      <c r="N1176" s="5">
        <f>VLOOKUP(B1176, pct_raw!$A$2:$AX$1800, 24, FALSE)</f>
        <v>0</v>
      </c>
      <c r="O1176" s="5">
        <f>VLOOKUP(B1176, pct_raw!$A$2:$AX$1800, 25, FALSE)</f>
        <v>0</v>
      </c>
      <c r="P1176" s="5">
        <f>VLOOKUP(B1176, pct_raw!$A$2:$AX$1800, 26, FALSE)</f>
        <v>0</v>
      </c>
      <c r="Q1176" s="5">
        <f>VLOOKUP(B1176, pct_raw!$A$2:$AX$1800, 27, FALSE)</f>
        <v>6</v>
      </c>
      <c r="R1176" s="5">
        <f>VLOOKUP(B1176, pct_raw!$A$2:$AX$1800, 28, FALSE)</f>
        <v>8</v>
      </c>
      <c r="S1176" s="5">
        <f>VLOOKUP(B1176, pct_raw!$A$2:$AX$1800, 29, FALSE)</f>
        <v>0.15</v>
      </c>
      <c r="T1176" s="5">
        <f>VLOOKUP(B1176, pct_raw!$A$2:$AX$1800, 30, FALSE)</f>
        <v>0</v>
      </c>
      <c r="U1176" s="5">
        <f>VLOOKUP(B1176, pct_raw!$A$2:$AX$1800, 31, FALSE)</f>
        <v>0</v>
      </c>
      <c r="V1176" s="5">
        <f>VLOOKUP(B1176, pct_raw!$A$2:$AX$1800, 32, FALSE)</f>
        <v>0</v>
      </c>
      <c r="W1176" s="5">
        <f>VLOOKUP(B1176, pct_raw!$A$2:$AX$1800, 33, FALSE)</f>
        <v>0</v>
      </c>
      <c r="X1176" s="5">
        <f>VLOOKUP(B1176, pct_raw!$A$2:$AX$1800, 34, FALSE)</f>
        <v>0</v>
      </c>
      <c r="Y1176" s="5">
        <f>VLOOKUP(B1176, pct_raw!$A$2:$AX$1800, 35, FALSE)</f>
        <v>0</v>
      </c>
      <c r="Z1176" s="5">
        <f>VLOOKUP(B1176, pct_raw!$A$2:$AX$1800, 36, FALSE)</f>
        <v>6</v>
      </c>
      <c r="AA1176" s="5">
        <f>VLOOKUP(B1176, pct_raw!$A$2:$AX$1800, 37, FALSE)</f>
        <v>8</v>
      </c>
      <c r="AB1176" s="5">
        <f>VLOOKUP(B1176, pct_raw!$A$2:$AX$1800, 38, FALSE)</f>
        <v>0.15</v>
      </c>
      <c r="AC1176" s="5">
        <f>VLOOKUP(B1176, pct_raw!$A$2:$AX$1800, 39, FALSE)</f>
        <v>0</v>
      </c>
      <c r="AD1176" s="5">
        <f>VLOOKUP(B1176, pct_raw!$A$2:$AX$1800, 40, FALSE)</f>
        <v>0</v>
      </c>
      <c r="AE1176" s="5">
        <f>VLOOKUP(B1176, pct_raw!$A$2:$AX$1800, 41, FALSE)</f>
        <v>0</v>
      </c>
      <c r="AF1176" s="5">
        <f>VLOOKUP(B1176, pct_raw!$A$2:$AX$1800, 42, FALSE)</f>
        <v>0</v>
      </c>
      <c r="AG1176" s="5">
        <f>VLOOKUP(B1176, pct_raw!$A$2:$AX$1800, 43, FALSE)</f>
        <v>0</v>
      </c>
      <c r="AH1176" s="5">
        <f>VLOOKUP(B1176, pct_raw!$A$2:$AX$1800, 44, FALSE)</f>
        <v>0</v>
      </c>
      <c r="AI1176" s="5">
        <f>VLOOKUP(B1176, pct_raw!$A$2:$AX$1800, 45, FALSE)</f>
        <v>4</v>
      </c>
      <c r="AJ1176" s="5">
        <f>VLOOKUP(B1176, pct_raw!$A$2:$AX$1800, 46, FALSE)</f>
        <v>0</v>
      </c>
      <c r="AK1176" s="5">
        <f>VLOOKUP(B1176, pct_raw!$A$2:$AX$1800, 47, FALSE)</f>
        <v>0</v>
      </c>
      <c r="AL1176" s="5">
        <f>VLOOKUP(B1176, pct_raw!$A$2:$AX$1800, 48, FALSE)</f>
        <v>5</v>
      </c>
      <c r="AM1176" s="5">
        <f>VLOOKUP(B1176, pct_raw!$A$2:$AX$1800, 49, FALSE)</f>
        <v>5</v>
      </c>
      <c r="AN1176" s="5">
        <f>VLOOKUP(B1176, pct_raw!$A$2:$AX$1800, 50, FALSE)</f>
        <v>7.4999999999999997E-2</v>
      </c>
    </row>
    <row r="1177" spans="1:40" x14ac:dyDescent="0.2">
      <c r="A1177" s="2" t="s">
        <v>1529</v>
      </c>
      <c r="B1177" s="2" t="str">
        <f t="shared" si="18"/>
        <v>Osage 02 (Mitchell 6)</v>
      </c>
      <c r="C1177" s="2" t="s">
        <v>5434</v>
      </c>
      <c r="D1177" s="2" t="str">
        <f>VLOOKUP(B1177, pct_raw!$A$2:$AX$1800, 6, FALSE)</f>
        <v xml:space="preserve"> OSAGE 02 (Mitchell 6)</v>
      </c>
      <c r="E1177" s="5">
        <f>VLOOKUP(B1177, pct_raw!$A$2:$AX$1800, 15, FALSE)</f>
        <v>4</v>
      </c>
      <c r="F1177" s="5">
        <f>VLOOKUP(B1177, pct_raw!$A$2:$AX$1800, 16, FALSE)</f>
        <v>6</v>
      </c>
      <c r="G1177" s="5">
        <f>VLOOKUP(B1177, pct_raw!$A$2:$AX$1800, 17, FALSE)</f>
        <v>7.4999999999999997E-2</v>
      </c>
      <c r="H1177">
        <f>VLOOKUP(B1177, pct_raw!$A$2:$AX$1800, 18, FALSE)</f>
        <v>0</v>
      </c>
      <c r="I1177" s="5">
        <f>VLOOKUP(B1177, pct_raw!$A$2:$AX$1800, 19, FALSE)</f>
        <v>0</v>
      </c>
      <c r="J1177">
        <f>VLOOKUP(B1177, pct_raw!$A$2:$AX$1800, 20, FALSE)</f>
        <v>0</v>
      </c>
      <c r="K1177" s="5">
        <f>VLOOKUP(B1177, pct_raw!$A$2:$AX$1800, 21, FALSE)</f>
        <v>9</v>
      </c>
      <c r="L1177" s="5">
        <f>VLOOKUP(B1177, pct_raw!$A$2:$AX$1800, 22, FALSE)</f>
        <v>11</v>
      </c>
      <c r="M1177" s="5">
        <f>VLOOKUP(B1177, pct_raw!$A$2:$AX$1800, 23, FALSE)</f>
        <v>0.15</v>
      </c>
      <c r="N1177" s="5">
        <f>VLOOKUP(B1177, pct_raw!$A$2:$AX$1800, 24, FALSE)</f>
        <v>0</v>
      </c>
      <c r="O1177" s="5">
        <f>VLOOKUP(B1177, pct_raw!$A$2:$AX$1800, 25, FALSE)</f>
        <v>0</v>
      </c>
      <c r="P1177" s="5">
        <f>VLOOKUP(B1177, pct_raw!$A$2:$AX$1800, 26, FALSE)</f>
        <v>0</v>
      </c>
      <c r="Q1177" s="5">
        <f>VLOOKUP(B1177, pct_raw!$A$2:$AX$1800, 27, FALSE)</f>
        <v>8</v>
      </c>
      <c r="R1177" s="5">
        <f>VLOOKUP(B1177, pct_raw!$A$2:$AX$1800, 28, FALSE)</f>
        <v>11</v>
      </c>
      <c r="S1177" s="5">
        <f>VLOOKUP(B1177, pct_raw!$A$2:$AX$1800, 29, FALSE)</f>
        <v>0.15</v>
      </c>
      <c r="T1177" s="5">
        <f>VLOOKUP(B1177, pct_raw!$A$2:$AX$1800, 30, FALSE)</f>
        <v>0</v>
      </c>
      <c r="U1177" s="5">
        <f>VLOOKUP(B1177, pct_raw!$A$2:$AX$1800, 31, FALSE)</f>
        <v>0</v>
      </c>
      <c r="V1177" s="5">
        <f>VLOOKUP(B1177, pct_raw!$A$2:$AX$1800, 32, FALSE)</f>
        <v>0</v>
      </c>
      <c r="W1177" s="5">
        <f>VLOOKUP(B1177, pct_raw!$A$2:$AX$1800, 33, FALSE)</f>
        <v>0</v>
      </c>
      <c r="X1177" s="5">
        <f>VLOOKUP(B1177, pct_raw!$A$2:$AX$1800, 34, FALSE)</f>
        <v>0</v>
      </c>
      <c r="Y1177" s="5">
        <f>VLOOKUP(B1177, pct_raw!$A$2:$AX$1800, 35, FALSE)</f>
        <v>0</v>
      </c>
      <c r="Z1177" s="5">
        <f>VLOOKUP(B1177, pct_raw!$A$2:$AX$1800, 36, FALSE)</f>
        <v>4</v>
      </c>
      <c r="AA1177" s="5">
        <f>VLOOKUP(B1177, pct_raw!$A$2:$AX$1800, 37, FALSE)</f>
        <v>0</v>
      </c>
      <c r="AB1177" s="5">
        <f>VLOOKUP(B1177, pct_raw!$A$2:$AX$1800, 38, FALSE)</f>
        <v>0</v>
      </c>
      <c r="AC1177" s="5">
        <f>VLOOKUP(B1177, pct_raw!$A$2:$AX$1800, 39, FALSE)</f>
        <v>1</v>
      </c>
      <c r="AD1177" s="5">
        <f>VLOOKUP(B1177, pct_raw!$A$2:$AX$1800, 40, FALSE)</f>
        <v>0</v>
      </c>
      <c r="AE1177" s="5">
        <f>VLOOKUP(B1177, pct_raw!$A$2:$AX$1800, 41, FALSE)</f>
        <v>0</v>
      </c>
      <c r="AF1177" s="5">
        <f>VLOOKUP(B1177, pct_raw!$A$2:$AX$1800, 42, FALSE)</f>
        <v>3</v>
      </c>
      <c r="AG1177" s="5">
        <f>VLOOKUP(B1177, pct_raw!$A$2:$AX$1800, 43, FALSE)</f>
        <v>0</v>
      </c>
      <c r="AH1177" s="5">
        <f>VLOOKUP(B1177, pct_raw!$A$2:$AX$1800, 44, FALSE)</f>
        <v>0</v>
      </c>
      <c r="AI1177" s="5">
        <f>VLOOKUP(B1177, pct_raw!$A$2:$AX$1800, 45, FALSE)</f>
        <v>6</v>
      </c>
      <c r="AJ1177" s="5">
        <f>VLOOKUP(B1177, pct_raw!$A$2:$AX$1800, 46, FALSE)</f>
        <v>9</v>
      </c>
      <c r="AK1177" s="5">
        <f>VLOOKUP(B1177, pct_raw!$A$2:$AX$1800, 47, FALSE)</f>
        <v>7.4999999999999997E-2</v>
      </c>
      <c r="AL1177" s="5">
        <f>VLOOKUP(B1177, pct_raw!$A$2:$AX$1800, 48, FALSE)</f>
        <v>2</v>
      </c>
      <c r="AM1177" s="5">
        <f>VLOOKUP(B1177, pct_raw!$A$2:$AX$1800, 49, FALSE)</f>
        <v>0</v>
      </c>
      <c r="AN1177" s="5">
        <f>VLOOKUP(B1177, pct_raw!$A$2:$AX$1800, 50, FALSE)</f>
        <v>0</v>
      </c>
    </row>
    <row r="1178" spans="1:40" x14ac:dyDescent="0.2">
      <c r="A1178" s="2" t="s">
        <v>1530</v>
      </c>
      <c r="B1178" s="2" t="str">
        <f t="shared" si="18"/>
        <v>Osage 03 (Mitchell 7)</v>
      </c>
      <c r="C1178" s="2" t="s">
        <v>5435</v>
      </c>
      <c r="D1178" s="2" t="str">
        <f>VLOOKUP(B1178, pct_raw!$A$2:$AX$1800, 6, FALSE)</f>
        <v xml:space="preserve"> OSAGE 03 (Mitchell 7)</v>
      </c>
      <c r="E1178" s="5">
        <f>VLOOKUP(B1178, pct_raw!$A$2:$AX$1800, 15, FALSE)</f>
        <v>5</v>
      </c>
      <c r="F1178" s="5">
        <f>VLOOKUP(B1178, pct_raw!$A$2:$AX$1800, 16, FALSE)</f>
        <v>6</v>
      </c>
      <c r="G1178" s="5">
        <f>VLOOKUP(B1178, pct_raw!$A$2:$AX$1800, 17, FALSE)</f>
        <v>0.15</v>
      </c>
      <c r="H1178">
        <f>VLOOKUP(B1178, pct_raw!$A$2:$AX$1800, 18, FALSE)</f>
        <v>0</v>
      </c>
      <c r="I1178" s="5">
        <f>VLOOKUP(B1178, pct_raw!$A$2:$AX$1800, 19, FALSE)</f>
        <v>0</v>
      </c>
      <c r="J1178">
        <f>VLOOKUP(B1178, pct_raw!$A$2:$AX$1800, 20, FALSE)</f>
        <v>0</v>
      </c>
      <c r="K1178" s="5">
        <f>VLOOKUP(B1178, pct_raw!$A$2:$AX$1800, 21, FALSE)</f>
        <v>3</v>
      </c>
      <c r="L1178" s="5">
        <f>VLOOKUP(B1178, pct_raw!$A$2:$AX$1800, 22, FALSE)</f>
        <v>0</v>
      </c>
      <c r="M1178" s="5">
        <f>VLOOKUP(B1178, pct_raw!$A$2:$AX$1800, 23, FALSE)</f>
        <v>0</v>
      </c>
      <c r="N1178" s="5">
        <f>VLOOKUP(B1178, pct_raw!$A$2:$AX$1800, 24, FALSE)</f>
        <v>0</v>
      </c>
      <c r="O1178" s="5">
        <f>VLOOKUP(B1178, pct_raw!$A$2:$AX$1800, 25, FALSE)</f>
        <v>0</v>
      </c>
      <c r="P1178" s="5">
        <f>VLOOKUP(B1178, pct_raw!$A$2:$AX$1800, 26, FALSE)</f>
        <v>0</v>
      </c>
      <c r="Q1178" s="5">
        <f>VLOOKUP(B1178, pct_raw!$A$2:$AX$1800, 27, FALSE)</f>
        <v>10</v>
      </c>
      <c r="R1178" s="5">
        <f>VLOOKUP(B1178, pct_raw!$A$2:$AX$1800, 28, FALSE)</f>
        <v>14</v>
      </c>
      <c r="S1178" s="5">
        <f>VLOOKUP(B1178, pct_raw!$A$2:$AX$1800, 29, FALSE)</f>
        <v>0.22500000000000001</v>
      </c>
      <c r="T1178" s="5">
        <f>VLOOKUP(B1178, pct_raw!$A$2:$AX$1800, 30, FALSE)</f>
        <v>0</v>
      </c>
      <c r="U1178" s="5">
        <f>VLOOKUP(B1178, pct_raw!$A$2:$AX$1800, 31, FALSE)</f>
        <v>0</v>
      </c>
      <c r="V1178" s="5">
        <f>VLOOKUP(B1178, pct_raw!$A$2:$AX$1800, 32, FALSE)</f>
        <v>0</v>
      </c>
      <c r="W1178" s="5">
        <f>VLOOKUP(B1178, pct_raw!$A$2:$AX$1800, 33, FALSE)</f>
        <v>0</v>
      </c>
      <c r="X1178" s="5">
        <f>VLOOKUP(B1178, pct_raw!$A$2:$AX$1800, 34, FALSE)</f>
        <v>0</v>
      </c>
      <c r="Y1178" s="5">
        <f>VLOOKUP(B1178, pct_raw!$A$2:$AX$1800, 35, FALSE)</f>
        <v>0</v>
      </c>
      <c r="Z1178" s="5">
        <f>VLOOKUP(B1178, pct_raw!$A$2:$AX$1800, 36, FALSE)</f>
        <v>2</v>
      </c>
      <c r="AA1178" s="5">
        <f>VLOOKUP(B1178, pct_raw!$A$2:$AX$1800, 37, FALSE)</f>
        <v>0</v>
      </c>
      <c r="AB1178" s="5">
        <f>VLOOKUP(B1178, pct_raw!$A$2:$AX$1800, 38, FALSE)</f>
        <v>0</v>
      </c>
      <c r="AC1178" s="5">
        <f>VLOOKUP(B1178, pct_raw!$A$2:$AX$1800, 39, FALSE)</f>
        <v>0</v>
      </c>
      <c r="AD1178" s="5">
        <f>VLOOKUP(B1178, pct_raw!$A$2:$AX$1800, 40, FALSE)</f>
        <v>0</v>
      </c>
      <c r="AE1178" s="5">
        <f>VLOOKUP(B1178, pct_raw!$A$2:$AX$1800, 41, FALSE)</f>
        <v>0</v>
      </c>
      <c r="AF1178" s="5">
        <f>VLOOKUP(B1178, pct_raw!$A$2:$AX$1800, 42, FALSE)</f>
        <v>0</v>
      </c>
      <c r="AG1178" s="5">
        <f>VLOOKUP(B1178, pct_raw!$A$2:$AX$1800, 43, FALSE)</f>
        <v>0</v>
      </c>
      <c r="AH1178" s="5">
        <f>VLOOKUP(B1178, pct_raw!$A$2:$AX$1800, 44, FALSE)</f>
        <v>0</v>
      </c>
      <c r="AI1178" s="5">
        <f>VLOOKUP(B1178, pct_raw!$A$2:$AX$1800, 45, FALSE)</f>
        <v>7</v>
      </c>
      <c r="AJ1178" s="5">
        <f>VLOOKUP(B1178, pct_raw!$A$2:$AX$1800, 46, FALSE)</f>
        <v>7</v>
      </c>
      <c r="AK1178" s="5">
        <f>VLOOKUP(B1178, pct_raw!$A$2:$AX$1800, 47, FALSE)</f>
        <v>0.15</v>
      </c>
      <c r="AL1178" s="5">
        <f>VLOOKUP(B1178, pct_raw!$A$2:$AX$1800, 48, FALSE)</f>
        <v>1</v>
      </c>
      <c r="AM1178" s="5">
        <f>VLOOKUP(B1178, pct_raw!$A$2:$AX$1800, 49, FALSE)</f>
        <v>0</v>
      </c>
      <c r="AN1178" s="5">
        <f>VLOOKUP(B1178, pct_raw!$A$2:$AX$1800, 50, FALSE)</f>
        <v>0</v>
      </c>
    </row>
    <row r="1179" spans="1:40" x14ac:dyDescent="0.2">
      <c r="A1179" s="2" t="s">
        <v>1531</v>
      </c>
      <c r="B1179" s="2" t="str">
        <f t="shared" si="18"/>
        <v>Osage 04 (Mitchell 8)</v>
      </c>
      <c r="C1179" s="2" t="s">
        <v>5436</v>
      </c>
      <c r="D1179" s="2" t="str">
        <f>VLOOKUP(B1179, pct_raw!$A$2:$AX$1800, 6, FALSE)</f>
        <v xml:space="preserve"> OSAGE 04 (Mitchell 8)</v>
      </c>
      <c r="E1179" s="5">
        <f>VLOOKUP(B1179, pct_raw!$A$2:$AX$1800, 15, FALSE)</f>
        <v>5</v>
      </c>
      <c r="F1179" s="5">
        <f>VLOOKUP(B1179, pct_raw!$A$2:$AX$1800, 16, FALSE)</f>
        <v>5</v>
      </c>
      <c r="G1179" s="5">
        <f>VLOOKUP(B1179, pct_raw!$A$2:$AX$1800, 17, FALSE)</f>
        <v>7.4999999999999997E-2</v>
      </c>
      <c r="H1179">
        <f>VLOOKUP(B1179, pct_raw!$A$2:$AX$1800, 18, FALSE)</f>
        <v>0</v>
      </c>
      <c r="I1179" s="5">
        <f>VLOOKUP(B1179, pct_raw!$A$2:$AX$1800, 19, FALSE)</f>
        <v>0</v>
      </c>
      <c r="J1179">
        <f>VLOOKUP(B1179, pct_raw!$A$2:$AX$1800, 20, FALSE)</f>
        <v>0</v>
      </c>
      <c r="K1179" s="5">
        <f>VLOOKUP(B1179, pct_raw!$A$2:$AX$1800, 21, FALSE)</f>
        <v>10</v>
      </c>
      <c r="L1179" s="5">
        <f>VLOOKUP(B1179, pct_raw!$A$2:$AX$1800, 22, FALSE)</f>
        <v>10</v>
      </c>
      <c r="M1179" s="5">
        <f>VLOOKUP(B1179, pct_raw!$A$2:$AX$1800, 23, FALSE)</f>
        <v>0.22500000000000001</v>
      </c>
      <c r="N1179" s="5">
        <f>VLOOKUP(B1179, pct_raw!$A$2:$AX$1800, 24, FALSE)</f>
        <v>0</v>
      </c>
      <c r="O1179" s="5">
        <f>VLOOKUP(B1179, pct_raw!$A$2:$AX$1800, 25, FALSE)</f>
        <v>0</v>
      </c>
      <c r="P1179" s="5">
        <f>VLOOKUP(B1179, pct_raw!$A$2:$AX$1800, 26, FALSE)</f>
        <v>0</v>
      </c>
      <c r="Q1179" s="5">
        <f>VLOOKUP(B1179, pct_raw!$A$2:$AX$1800, 27, FALSE)</f>
        <v>8</v>
      </c>
      <c r="R1179" s="5">
        <f>VLOOKUP(B1179, pct_raw!$A$2:$AX$1800, 28, FALSE)</f>
        <v>9</v>
      </c>
      <c r="S1179" s="5">
        <f>VLOOKUP(B1179, pct_raw!$A$2:$AX$1800, 29, FALSE)</f>
        <v>0.22500000000000001</v>
      </c>
      <c r="T1179" s="5">
        <f>VLOOKUP(B1179, pct_raw!$A$2:$AX$1800, 30, FALSE)</f>
        <v>0</v>
      </c>
      <c r="U1179" s="5">
        <f>VLOOKUP(B1179, pct_raw!$A$2:$AX$1800, 31, FALSE)</f>
        <v>0</v>
      </c>
      <c r="V1179" s="5">
        <f>VLOOKUP(B1179, pct_raw!$A$2:$AX$1800, 32, FALSE)</f>
        <v>0</v>
      </c>
      <c r="W1179" s="5">
        <f>VLOOKUP(B1179, pct_raw!$A$2:$AX$1800, 33, FALSE)</f>
        <v>0</v>
      </c>
      <c r="X1179" s="5">
        <f>VLOOKUP(B1179, pct_raw!$A$2:$AX$1800, 34, FALSE)</f>
        <v>0</v>
      </c>
      <c r="Y1179" s="5">
        <f>VLOOKUP(B1179, pct_raw!$A$2:$AX$1800, 35, FALSE)</f>
        <v>0</v>
      </c>
      <c r="Z1179" s="5">
        <f>VLOOKUP(B1179, pct_raw!$A$2:$AX$1800, 36, FALSE)</f>
        <v>2</v>
      </c>
      <c r="AA1179" s="5">
        <f>VLOOKUP(B1179, pct_raw!$A$2:$AX$1800, 37, FALSE)</f>
        <v>0</v>
      </c>
      <c r="AB1179" s="5">
        <f>VLOOKUP(B1179, pct_raw!$A$2:$AX$1800, 38, FALSE)</f>
        <v>0</v>
      </c>
      <c r="AC1179" s="5">
        <f>VLOOKUP(B1179, pct_raw!$A$2:$AX$1800, 39, FALSE)</f>
        <v>0</v>
      </c>
      <c r="AD1179" s="5">
        <f>VLOOKUP(B1179, pct_raw!$A$2:$AX$1800, 40, FALSE)</f>
        <v>0</v>
      </c>
      <c r="AE1179" s="5">
        <f>VLOOKUP(B1179, pct_raw!$A$2:$AX$1800, 41, FALSE)</f>
        <v>0</v>
      </c>
      <c r="AF1179" s="5">
        <f>VLOOKUP(B1179, pct_raw!$A$2:$AX$1800, 42, FALSE)</f>
        <v>0</v>
      </c>
      <c r="AG1179" s="5">
        <f>VLOOKUP(B1179, pct_raw!$A$2:$AX$1800, 43, FALSE)</f>
        <v>0</v>
      </c>
      <c r="AH1179" s="5">
        <f>VLOOKUP(B1179, pct_raw!$A$2:$AX$1800, 44, FALSE)</f>
        <v>0</v>
      </c>
      <c r="AI1179" s="5">
        <f>VLOOKUP(B1179, pct_raw!$A$2:$AX$1800, 45, FALSE)</f>
        <v>5</v>
      </c>
      <c r="AJ1179" s="5">
        <f>VLOOKUP(B1179, pct_raw!$A$2:$AX$1800, 46, FALSE)</f>
        <v>6</v>
      </c>
      <c r="AK1179" s="5">
        <f>VLOOKUP(B1179, pct_raw!$A$2:$AX$1800, 47, FALSE)</f>
        <v>0.15</v>
      </c>
      <c r="AL1179" s="5">
        <f>VLOOKUP(B1179, pct_raw!$A$2:$AX$1800, 48, FALSE)</f>
        <v>2</v>
      </c>
      <c r="AM1179" s="5">
        <f>VLOOKUP(B1179, pct_raw!$A$2:$AX$1800, 49, FALSE)</f>
        <v>2</v>
      </c>
      <c r="AN1179" s="5">
        <f>VLOOKUP(B1179, pct_raw!$A$2:$AX$1800, 50, FALSE)</f>
        <v>0</v>
      </c>
    </row>
    <row r="1180" spans="1:40" x14ac:dyDescent="0.2">
      <c r="A1180" s="2" t="s">
        <v>749</v>
      </c>
      <c r="B1180" s="2" t="str">
        <f t="shared" si="18"/>
        <v>Osceola 1 Precinct 0600</v>
      </c>
      <c r="C1180" s="2" t="s">
        <v>749</v>
      </c>
      <c r="D1180" s="2" t="str">
        <f>VLOOKUP(B1180, pct_raw!$A$2:$AX$1800, 6, FALSE)</f>
        <v xml:space="preserve"> Osceola 1 Precinct 0600</v>
      </c>
      <c r="E1180" s="5">
        <f>VLOOKUP(B1180, pct_raw!$A$2:$AX$1800, 15, FALSE)</f>
        <v>0</v>
      </c>
      <c r="F1180" s="5">
        <f>VLOOKUP(B1180, pct_raw!$A$2:$AX$1800, 16, FALSE)</f>
        <v>0</v>
      </c>
      <c r="G1180" s="5">
        <f>VLOOKUP(B1180, pct_raw!$A$2:$AX$1800, 17, FALSE)</f>
        <v>0</v>
      </c>
      <c r="H1180">
        <f>VLOOKUP(B1180, pct_raw!$A$2:$AX$1800, 18, FALSE)</f>
        <v>0</v>
      </c>
      <c r="I1180" s="5">
        <f>VLOOKUP(B1180, pct_raw!$A$2:$AX$1800, 19, FALSE)</f>
        <v>0</v>
      </c>
      <c r="J1180">
        <f>VLOOKUP(B1180, pct_raw!$A$2:$AX$1800, 20, FALSE)</f>
        <v>0</v>
      </c>
      <c r="K1180" s="5">
        <f>VLOOKUP(B1180, pct_raw!$A$2:$AX$1800, 21, FALSE)</f>
        <v>10</v>
      </c>
      <c r="L1180" s="5">
        <f>VLOOKUP(B1180, pct_raw!$A$2:$AX$1800, 22, FALSE)</f>
        <v>10</v>
      </c>
      <c r="M1180" s="5">
        <f>VLOOKUP(B1180, pct_raw!$A$2:$AX$1800, 23, FALSE)</f>
        <v>0.3</v>
      </c>
      <c r="N1180" s="5">
        <f>VLOOKUP(B1180, pct_raw!$A$2:$AX$1800, 24, FALSE)</f>
        <v>0</v>
      </c>
      <c r="O1180" s="5">
        <f>VLOOKUP(B1180, pct_raw!$A$2:$AX$1800, 25, FALSE)</f>
        <v>0</v>
      </c>
      <c r="P1180" s="5">
        <f>VLOOKUP(B1180, pct_raw!$A$2:$AX$1800, 26, FALSE)</f>
        <v>0</v>
      </c>
      <c r="Q1180" s="5">
        <f>VLOOKUP(B1180, pct_raw!$A$2:$AX$1800, 27, FALSE)</f>
        <v>0</v>
      </c>
      <c r="R1180" s="5">
        <f>VLOOKUP(B1180, pct_raw!$A$2:$AX$1800, 28, FALSE)</f>
        <v>0</v>
      </c>
      <c r="S1180" s="5">
        <f>VLOOKUP(B1180, pct_raw!$A$2:$AX$1800, 29, FALSE)</f>
        <v>0</v>
      </c>
      <c r="T1180" s="5">
        <f>VLOOKUP(B1180, pct_raw!$A$2:$AX$1800, 30, FALSE)</f>
        <v>0</v>
      </c>
      <c r="U1180" s="5">
        <f>VLOOKUP(B1180, pct_raw!$A$2:$AX$1800, 31, FALSE)</f>
        <v>0</v>
      </c>
      <c r="V1180" s="5">
        <f>VLOOKUP(B1180, pct_raw!$A$2:$AX$1800, 32, FALSE)</f>
        <v>0</v>
      </c>
      <c r="W1180" s="5">
        <f>VLOOKUP(B1180, pct_raw!$A$2:$AX$1800, 33, FALSE)</f>
        <v>0</v>
      </c>
      <c r="X1180" s="5">
        <f>VLOOKUP(B1180, pct_raw!$A$2:$AX$1800, 34, FALSE)</f>
        <v>0</v>
      </c>
      <c r="Y1180" s="5">
        <f>VLOOKUP(B1180, pct_raw!$A$2:$AX$1800, 35, FALSE)</f>
        <v>0</v>
      </c>
      <c r="Z1180" s="5">
        <f>VLOOKUP(B1180, pct_raw!$A$2:$AX$1800, 36, FALSE)</f>
        <v>0</v>
      </c>
      <c r="AA1180" s="5">
        <f>VLOOKUP(B1180, pct_raw!$A$2:$AX$1800, 37, FALSE)</f>
        <v>0</v>
      </c>
      <c r="AB1180" s="5">
        <f>VLOOKUP(B1180, pct_raw!$A$2:$AX$1800, 38, FALSE)</f>
        <v>0</v>
      </c>
      <c r="AC1180" s="5">
        <f>VLOOKUP(B1180, pct_raw!$A$2:$AX$1800, 39, FALSE)</f>
        <v>0</v>
      </c>
      <c r="AD1180" s="5">
        <f>VLOOKUP(B1180, pct_raw!$A$2:$AX$1800, 40, FALSE)</f>
        <v>0</v>
      </c>
      <c r="AE1180" s="5">
        <f>VLOOKUP(B1180, pct_raw!$A$2:$AX$1800, 41, FALSE)</f>
        <v>0</v>
      </c>
      <c r="AF1180" s="5">
        <f>VLOOKUP(B1180, pct_raw!$A$2:$AX$1800, 42, FALSE)</f>
        <v>0</v>
      </c>
      <c r="AG1180" s="5">
        <f>VLOOKUP(B1180, pct_raw!$A$2:$AX$1800, 43, FALSE)</f>
        <v>0</v>
      </c>
      <c r="AH1180" s="5">
        <f>VLOOKUP(B1180, pct_raw!$A$2:$AX$1800, 44, FALSE)</f>
        <v>0</v>
      </c>
      <c r="AI1180" s="5">
        <f>VLOOKUP(B1180, pct_raw!$A$2:$AX$1800, 45, FALSE)</f>
        <v>2</v>
      </c>
      <c r="AJ1180" s="5">
        <f>VLOOKUP(B1180, pct_raw!$A$2:$AX$1800, 46, FALSE)</f>
        <v>2</v>
      </c>
      <c r="AK1180" s="5">
        <f>VLOOKUP(B1180, pct_raw!$A$2:$AX$1800, 47, FALSE)</f>
        <v>0.1</v>
      </c>
      <c r="AL1180" s="5">
        <f>VLOOKUP(B1180, pct_raw!$A$2:$AX$1800, 48, FALSE)</f>
        <v>0</v>
      </c>
      <c r="AM1180" s="5">
        <f>VLOOKUP(B1180, pct_raw!$A$2:$AX$1800, 49, FALSE)</f>
        <v>0</v>
      </c>
      <c r="AN1180" s="5">
        <f>VLOOKUP(B1180, pct_raw!$A$2:$AX$1800, 50, FALSE)</f>
        <v>0</v>
      </c>
    </row>
    <row r="1181" spans="1:40" x14ac:dyDescent="0.2">
      <c r="A1181" s="2" t="s">
        <v>1532</v>
      </c>
      <c r="B1181" s="2" t="str">
        <f t="shared" si="18"/>
        <v>Osceola 1St Ward Precinct</v>
      </c>
      <c r="C1181" s="2" t="s">
        <v>1532</v>
      </c>
      <c r="D1181" s="2" t="str">
        <f>VLOOKUP(B1181, pct_raw!$A$2:$AX$1800, 6, FALSE)</f>
        <v xml:space="preserve"> Osceola 1St Ward Precinct</v>
      </c>
      <c r="E1181" s="5">
        <f>VLOOKUP(B1181, pct_raw!$A$2:$AX$1800, 15, FALSE)</f>
        <v>6</v>
      </c>
      <c r="F1181" s="5">
        <f>VLOOKUP(B1181, pct_raw!$A$2:$AX$1800, 16, FALSE)</f>
        <v>7</v>
      </c>
      <c r="G1181" s="5">
        <f>VLOOKUP(B1181, pct_raw!$A$2:$AX$1800, 17, FALSE)</f>
        <v>0.16</v>
      </c>
      <c r="H1181">
        <f>VLOOKUP(B1181, pct_raw!$A$2:$AX$1800, 18, FALSE)</f>
        <v>0</v>
      </c>
      <c r="I1181" s="5">
        <f>VLOOKUP(B1181, pct_raw!$A$2:$AX$1800, 19, FALSE)</f>
        <v>0</v>
      </c>
      <c r="J1181">
        <f>VLOOKUP(B1181, pct_raw!$A$2:$AX$1800, 20, FALSE)</f>
        <v>0</v>
      </c>
      <c r="K1181" s="5">
        <f>VLOOKUP(B1181, pct_raw!$A$2:$AX$1800, 21, FALSE)</f>
        <v>6</v>
      </c>
      <c r="L1181" s="5">
        <f>VLOOKUP(B1181, pct_raw!$A$2:$AX$1800, 22, FALSE)</f>
        <v>9</v>
      </c>
      <c r="M1181" s="5">
        <f>VLOOKUP(B1181, pct_raw!$A$2:$AX$1800, 23, FALSE)</f>
        <v>0.16</v>
      </c>
      <c r="N1181" s="5">
        <f>VLOOKUP(B1181, pct_raw!$A$2:$AX$1800, 24, FALSE)</f>
        <v>0</v>
      </c>
      <c r="O1181" s="5">
        <f>VLOOKUP(B1181, pct_raw!$A$2:$AX$1800, 25, FALSE)</f>
        <v>0</v>
      </c>
      <c r="P1181" s="5">
        <f>VLOOKUP(B1181, pct_raw!$A$2:$AX$1800, 26, FALSE)</f>
        <v>0</v>
      </c>
      <c r="Q1181" s="5">
        <f>VLOOKUP(B1181, pct_raw!$A$2:$AX$1800, 27, FALSE)</f>
        <v>0</v>
      </c>
      <c r="R1181" s="5">
        <f>VLOOKUP(B1181, pct_raw!$A$2:$AX$1800, 28, FALSE)</f>
        <v>0</v>
      </c>
      <c r="S1181" s="5">
        <f>VLOOKUP(B1181, pct_raw!$A$2:$AX$1800, 29, FALSE)</f>
        <v>0</v>
      </c>
      <c r="T1181" s="5">
        <f>VLOOKUP(B1181, pct_raw!$A$2:$AX$1800, 30, FALSE)</f>
        <v>0</v>
      </c>
      <c r="U1181" s="5">
        <f>VLOOKUP(B1181, pct_raw!$A$2:$AX$1800, 31, FALSE)</f>
        <v>0</v>
      </c>
      <c r="V1181" s="5">
        <f>VLOOKUP(B1181, pct_raw!$A$2:$AX$1800, 32, FALSE)</f>
        <v>0</v>
      </c>
      <c r="W1181" s="5">
        <f>VLOOKUP(B1181, pct_raw!$A$2:$AX$1800, 33, FALSE)</f>
        <v>0</v>
      </c>
      <c r="X1181" s="5">
        <f>VLOOKUP(B1181, pct_raw!$A$2:$AX$1800, 34, FALSE)</f>
        <v>0</v>
      </c>
      <c r="Y1181" s="5">
        <f>VLOOKUP(B1181, pct_raw!$A$2:$AX$1800, 35, FALSE)</f>
        <v>0</v>
      </c>
      <c r="Z1181" s="5">
        <f>VLOOKUP(B1181, pct_raw!$A$2:$AX$1800, 36, FALSE)</f>
        <v>12</v>
      </c>
      <c r="AA1181" s="5">
        <f>VLOOKUP(B1181, pct_raw!$A$2:$AX$1800, 37, FALSE)</f>
        <v>13</v>
      </c>
      <c r="AB1181" s="5">
        <f>VLOOKUP(B1181, pct_raw!$A$2:$AX$1800, 38, FALSE)</f>
        <v>0.24</v>
      </c>
      <c r="AC1181" s="5">
        <f>VLOOKUP(B1181, pct_raw!$A$2:$AX$1800, 39, FALSE)</f>
        <v>0</v>
      </c>
      <c r="AD1181" s="5">
        <f>VLOOKUP(B1181, pct_raw!$A$2:$AX$1800, 40, FALSE)</f>
        <v>0</v>
      </c>
      <c r="AE1181" s="5">
        <f>VLOOKUP(B1181, pct_raw!$A$2:$AX$1800, 41, FALSE)</f>
        <v>0</v>
      </c>
      <c r="AF1181" s="5">
        <f>VLOOKUP(B1181, pct_raw!$A$2:$AX$1800, 42, FALSE)</f>
        <v>0</v>
      </c>
      <c r="AG1181" s="5">
        <f>VLOOKUP(B1181, pct_raw!$A$2:$AX$1800, 43, FALSE)</f>
        <v>0</v>
      </c>
      <c r="AH1181" s="5">
        <f>VLOOKUP(B1181, pct_raw!$A$2:$AX$1800, 44, FALSE)</f>
        <v>0</v>
      </c>
      <c r="AI1181" s="5">
        <f>VLOOKUP(B1181, pct_raw!$A$2:$AX$1800, 45, FALSE)</f>
        <v>5</v>
      </c>
      <c r="AJ1181" s="5">
        <f>VLOOKUP(B1181, pct_raw!$A$2:$AX$1800, 46, FALSE)</f>
        <v>0</v>
      </c>
      <c r="AK1181" s="5">
        <f>VLOOKUP(B1181, pct_raw!$A$2:$AX$1800, 47, FALSE)</f>
        <v>0</v>
      </c>
      <c r="AL1181" s="5">
        <f>VLOOKUP(B1181, pct_raw!$A$2:$AX$1800, 48, FALSE)</f>
        <v>6</v>
      </c>
      <c r="AM1181" s="5">
        <f>VLOOKUP(B1181, pct_raw!$A$2:$AX$1800, 49, FALSE)</f>
        <v>6</v>
      </c>
      <c r="AN1181" s="5">
        <f>VLOOKUP(B1181, pct_raw!$A$2:$AX$1800, 50, FALSE)</f>
        <v>0.08</v>
      </c>
    </row>
    <row r="1182" spans="1:40" x14ac:dyDescent="0.2">
      <c r="A1182" s="2" t="s">
        <v>1533</v>
      </c>
      <c r="B1182" s="2" t="str">
        <f t="shared" si="18"/>
        <v>Osceola 2 Precinct 0700</v>
      </c>
      <c r="C1182" s="2" t="s">
        <v>1533</v>
      </c>
      <c r="D1182" s="2" t="str">
        <f>VLOOKUP(B1182, pct_raw!$A$2:$AX$1800, 6, FALSE)</f>
        <v xml:space="preserve"> Osceola 2 Precinct 0700</v>
      </c>
      <c r="E1182" s="5">
        <f>VLOOKUP(B1182, pct_raw!$A$2:$AX$1800, 15, FALSE)</f>
        <v>4</v>
      </c>
      <c r="F1182" s="5">
        <f>VLOOKUP(B1182, pct_raw!$A$2:$AX$1800, 16, FALSE)</f>
        <v>4</v>
      </c>
      <c r="G1182" s="5">
        <f>VLOOKUP(B1182, pct_raw!$A$2:$AX$1800, 17, FALSE)</f>
        <v>0.3</v>
      </c>
      <c r="H1182">
        <f>VLOOKUP(B1182, pct_raw!$A$2:$AX$1800, 18, FALSE)</f>
        <v>0</v>
      </c>
      <c r="I1182" s="5">
        <f>VLOOKUP(B1182, pct_raw!$A$2:$AX$1800, 19, FALSE)</f>
        <v>0</v>
      </c>
      <c r="J1182">
        <f>VLOOKUP(B1182, pct_raw!$A$2:$AX$1800, 20, FALSE)</f>
        <v>0</v>
      </c>
      <c r="K1182" s="5">
        <f>VLOOKUP(B1182, pct_raw!$A$2:$AX$1800, 21, FALSE)</f>
        <v>0</v>
      </c>
      <c r="L1182" s="5">
        <f>VLOOKUP(B1182, pct_raw!$A$2:$AX$1800, 22, FALSE)</f>
        <v>0</v>
      </c>
      <c r="M1182" s="5">
        <f>VLOOKUP(B1182, pct_raw!$A$2:$AX$1800, 23, FALSE)</f>
        <v>0</v>
      </c>
      <c r="N1182" s="5">
        <f>VLOOKUP(B1182, pct_raw!$A$2:$AX$1800, 24, FALSE)</f>
        <v>0</v>
      </c>
      <c r="O1182" s="5">
        <f>VLOOKUP(B1182, pct_raw!$A$2:$AX$1800, 25, FALSE)</f>
        <v>0</v>
      </c>
      <c r="P1182" s="5">
        <f>VLOOKUP(B1182, pct_raw!$A$2:$AX$1800, 26, FALSE)</f>
        <v>0</v>
      </c>
      <c r="Q1182" s="5">
        <f>VLOOKUP(B1182, pct_raw!$A$2:$AX$1800, 27, FALSE)</f>
        <v>3</v>
      </c>
      <c r="R1182" s="5">
        <f>VLOOKUP(B1182, pct_raw!$A$2:$AX$1800, 28, FALSE)</f>
        <v>3</v>
      </c>
      <c r="S1182" s="5">
        <f>VLOOKUP(B1182, pct_raw!$A$2:$AX$1800, 29, FALSE)</f>
        <v>0.1</v>
      </c>
      <c r="T1182" s="5">
        <f>VLOOKUP(B1182, pct_raw!$A$2:$AX$1800, 30, FALSE)</f>
        <v>0</v>
      </c>
      <c r="U1182" s="5">
        <f>VLOOKUP(B1182, pct_raw!$A$2:$AX$1800, 31, FALSE)</f>
        <v>0</v>
      </c>
      <c r="V1182" s="5">
        <f>VLOOKUP(B1182, pct_raw!$A$2:$AX$1800, 32, FALSE)</f>
        <v>0</v>
      </c>
      <c r="W1182" s="5">
        <f>VLOOKUP(B1182, pct_raw!$A$2:$AX$1800, 33, FALSE)</f>
        <v>0</v>
      </c>
      <c r="X1182" s="5">
        <f>VLOOKUP(B1182, pct_raw!$A$2:$AX$1800, 34, FALSE)</f>
        <v>0</v>
      </c>
      <c r="Y1182" s="5">
        <f>VLOOKUP(B1182, pct_raw!$A$2:$AX$1800, 35, FALSE)</f>
        <v>0</v>
      </c>
      <c r="Z1182" s="5">
        <f>VLOOKUP(B1182, pct_raw!$A$2:$AX$1800, 36, FALSE)</f>
        <v>4</v>
      </c>
      <c r="AA1182" s="5">
        <f>VLOOKUP(B1182, pct_raw!$A$2:$AX$1800, 37, FALSE)</f>
        <v>4</v>
      </c>
      <c r="AB1182" s="5">
        <f>VLOOKUP(B1182, pct_raw!$A$2:$AX$1800, 38, FALSE)</f>
        <v>0.3</v>
      </c>
      <c r="AC1182" s="5">
        <f>VLOOKUP(B1182, pct_raw!$A$2:$AX$1800, 39, FALSE)</f>
        <v>0</v>
      </c>
      <c r="AD1182" s="5">
        <f>VLOOKUP(B1182, pct_raw!$A$2:$AX$1800, 40, FALSE)</f>
        <v>0</v>
      </c>
      <c r="AE1182" s="5">
        <f>VLOOKUP(B1182, pct_raw!$A$2:$AX$1800, 41, FALSE)</f>
        <v>0</v>
      </c>
      <c r="AF1182" s="5">
        <f>VLOOKUP(B1182, pct_raw!$A$2:$AX$1800, 42, FALSE)</f>
        <v>0</v>
      </c>
      <c r="AG1182" s="5">
        <f>VLOOKUP(B1182, pct_raw!$A$2:$AX$1800, 43, FALSE)</f>
        <v>0</v>
      </c>
      <c r="AH1182" s="5">
        <f>VLOOKUP(B1182, pct_raw!$A$2:$AX$1800, 44, FALSE)</f>
        <v>0</v>
      </c>
      <c r="AI1182" s="5">
        <f>VLOOKUP(B1182, pct_raw!$A$2:$AX$1800, 45, FALSE)</f>
        <v>0</v>
      </c>
      <c r="AJ1182" s="5">
        <f>VLOOKUP(B1182, pct_raw!$A$2:$AX$1800, 46, FALSE)</f>
        <v>0</v>
      </c>
      <c r="AK1182" s="5">
        <f>VLOOKUP(B1182, pct_raw!$A$2:$AX$1800, 47, FALSE)</f>
        <v>0</v>
      </c>
      <c r="AL1182" s="5">
        <f>VLOOKUP(B1182, pct_raw!$A$2:$AX$1800, 48, FALSE)</f>
        <v>0</v>
      </c>
      <c r="AM1182" s="5">
        <f>VLOOKUP(B1182, pct_raw!$A$2:$AX$1800, 49, FALSE)</f>
        <v>0</v>
      </c>
      <c r="AN1182" s="5">
        <f>VLOOKUP(B1182, pct_raw!$A$2:$AX$1800, 50, FALSE)</f>
        <v>0</v>
      </c>
    </row>
    <row r="1183" spans="1:40" x14ac:dyDescent="0.2">
      <c r="A1183" s="2" t="s">
        <v>480</v>
      </c>
      <c r="B1183" s="2" t="str">
        <f t="shared" si="18"/>
        <v>Osceola 2Nd Ward Precinct</v>
      </c>
      <c r="C1183" s="2" t="s">
        <v>480</v>
      </c>
      <c r="D1183" s="2" t="str">
        <f>VLOOKUP(B1183, pct_raw!$A$2:$AX$1800, 6, FALSE)</f>
        <v xml:space="preserve"> Osceola 2Nd Ward Precinct</v>
      </c>
      <c r="E1183" s="5">
        <f>VLOOKUP(B1183, pct_raw!$A$2:$AX$1800, 15, FALSE)</f>
        <v>7</v>
      </c>
      <c r="F1183" s="5">
        <f>VLOOKUP(B1183, pct_raw!$A$2:$AX$1800, 16, FALSE)</f>
        <v>7</v>
      </c>
      <c r="G1183" s="5">
        <f>VLOOKUP(B1183, pct_raw!$A$2:$AX$1800, 17, FALSE)</f>
        <v>0.08</v>
      </c>
      <c r="H1183">
        <f>VLOOKUP(B1183, pct_raw!$A$2:$AX$1800, 18, FALSE)</f>
        <v>0</v>
      </c>
      <c r="I1183" s="5">
        <f>VLOOKUP(B1183, pct_raw!$A$2:$AX$1800, 19, FALSE)</f>
        <v>0</v>
      </c>
      <c r="J1183">
        <f>VLOOKUP(B1183, pct_raw!$A$2:$AX$1800, 20, FALSE)</f>
        <v>0</v>
      </c>
      <c r="K1183" s="5">
        <f>VLOOKUP(B1183, pct_raw!$A$2:$AX$1800, 21, FALSE)</f>
        <v>9</v>
      </c>
      <c r="L1183" s="5">
        <f>VLOOKUP(B1183, pct_raw!$A$2:$AX$1800, 22, FALSE)</f>
        <v>9</v>
      </c>
      <c r="M1183" s="5">
        <f>VLOOKUP(B1183, pct_raw!$A$2:$AX$1800, 23, FALSE)</f>
        <v>0.16</v>
      </c>
      <c r="N1183" s="5">
        <f>VLOOKUP(B1183, pct_raw!$A$2:$AX$1800, 24, FALSE)</f>
        <v>0</v>
      </c>
      <c r="O1183" s="5">
        <f>VLOOKUP(B1183, pct_raw!$A$2:$AX$1800, 25, FALSE)</f>
        <v>0</v>
      </c>
      <c r="P1183" s="5">
        <f>VLOOKUP(B1183, pct_raw!$A$2:$AX$1800, 26, FALSE)</f>
        <v>0</v>
      </c>
      <c r="Q1183" s="5">
        <f>VLOOKUP(B1183, pct_raw!$A$2:$AX$1800, 27, FALSE)</f>
        <v>6</v>
      </c>
      <c r="R1183" s="5">
        <f>VLOOKUP(B1183, pct_raw!$A$2:$AX$1800, 28, FALSE)</f>
        <v>8</v>
      </c>
      <c r="S1183" s="5">
        <f>VLOOKUP(B1183, pct_raw!$A$2:$AX$1800, 29, FALSE)</f>
        <v>0.16</v>
      </c>
      <c r="T1183" s="5">
        <f>VLOOKUP(B1183, pct_raw!$A$2:$AX$1800, 30, FALSE)</f>
        <v>0</v>
      </c>
      <c r="U1183" s="5">
        <f>VLOOKUP(B1183, pct_raw!$A$2:$AX$1800, 31, FALSE)</f>
        <v>0</v>
      </c>
      <c r="V1183" s="5">
        <f>VLOOKUP(B1183, pct_raw!$A$2:$AX$1800, 32, FALSE)</f>
        <v>0</v>
      </c>
      <c r="W1183" s="5">
        <f>VLOOKUP(B1183, pct_raw!$A$2:$AX$1800, 33, FALSE)</f>
        <v>0</v>
      </c>
      <c r="X1183" s="5">
        <f>VLOOKUP(B1183, pct_raw!$A$2:$AX$1800, 34, FALSE)</f>
        <v>0</v>
      </c>
      <c r="Y1183" s="5">
        <f>VLOOKUP(B1183, pct_raw!$A$2:$AX$1800, 35, FALSE)</f>
        <v>0</v>
      </c>
      <c r="Z1183" s="5">
        <f>VLOOKUP(B1183, pct_raw!$A$2:$AX$1800, 36, FALSE)</f>
        <v>10</v>
      </c>
      <c r="AA1183" s="5">
        <f>VLOOKUP(B1183, pct_raw!$A$2:$AX$1800, 37, FALSE)</f>
        <v>12</v>
      </c>
      <c r="AB1183" s="5">
        <f>VLOOKUP(B1183, pct_raw!$A$2:$AX$1800, 38, FALSE)</f>
        <v>0.16</v>
      </c>
      <c r="AC1183" s="5">
        <f>VLOOKUP(B1183, pct_raw!$A$2:$AX$1800, 39, FALSE)</f>
        <v>0</v>
      </c>
      <c r="AD1183" s="5">
        <f>VLOOKUP(B1183, pct_raw!$A$2:$AX$1800, 40, FALSE)</f>
        <v>0</v>
      </c>
      <c r="AE1183" s="5">
        <f>VLOOKUP(B1183, pct_raw!$A$2:$AX$1800, 41, FALSE)</f>
        <v>0</v>
      </c>
      <c r="AF1183" s="5">
        <f>VLOOKUP(B1183, pct_raw!$A$2:$AX$1800, 42, FALSE)</f>
        <v>0</v>
      </c>
      <c r="AG1183" s="5">
        <f>VLOOKUP(B1183, pct_raw!$A$2:$AX$1800, 43, FALSE)</f>
        <v>0</v>
      </c>
      <c r="AH1183" s="5">
        <f>VLOOKUP(B1183, pct_raw!$A$2:$AX$1800, 44, FALSE)</f>
        <v>0</v>
      </c>
      <c r="AI1183" s="5">
        <f>VLOOKUP(B1183, pct_raw!$A$2:$AX$1800, 45, FALSE)</f>
        <v>5</v>
      </c>
      <c r="AJ1183" s="5">
        <f>VLOOKUP(B1183, pct_raw!$A$2:$AX$1800, 46, FALSE)</f>
        <v>0</v>
      </c>
      <c r="AK1183" s="5">
        <f>VLOOKUP(B1183, pct_raw!$A$2:$AX$1800, 47, FALSE)</f>
        <v>0</v>
      </c>
      <c r="AL1183" s="5">
        <f>VLOOKUP(B1183, pct_raw!$A$2:$AX$1800, 48, FALSE)</f>
        <v>6</v>
      </c>
      <c r="AM1183" s="5">
        <f>VLOOKUP(B1183, pct_raw!$A$2:$AX$1800, 49, FALSE)</f>
        <v>7</v>
      </c>
      <c r="AN1183" s="5">
        <f>VLOOKUP(B1183, pct_raw!$A$2:$AX$1800, 50, FALSE)</f>
        <v>0.08</v>
      </c>
    </row>
    <row r="1184" spans="1:40" x14ac:dyDescent="0.2">
      <c r="A1184" s="2" t="s">
        <v>748</v>
      </c>
      <c r="B1184" s="2" t="str">
        <f t="shared" si="18"/>
        <v>Osceola 3 Precinct 0800</v>
      </c>
      <c r="C1184" s="2" t="s">
        <v>748</v>
      </c>
      <c r="D1184" s="2" t="str">
        <f>VLOOKUP(B1184, pct_raw!$A$2:$AX$1800, 6, FALSE)</f>
        <v xml:space="preserve"> Osceola 3 Precinct 0800</v>
      </c>
      <c r="E1184" s="5">
        <f>VLOOKUP(B1184, pct_raw!$A$2:$AX$1800, 15, FALSE)</f>
        <v>3</v>
      </c>
      <c r="F1184" s="5">
        <f>VLOOKUP(B1184, pct_raw!$A$2:$AX$1800, 16, FALSE)</f>
        <v>3</v>
      </c>
      <c r="G1184" s="5">
        <f>VLOOKUP(B1184, pct_raw!$A$2:$AX$1800, 17, FALSE)</f>
        <v>0.1</v>
      </c>
      <c r="H1184">
        <f>VLOOKUP(B1184, pct_raw!$A$2:$AX$1800, 18, FALSE)</f>
        <v>1</v>
      </c>
      <c r="I1184" s="5">
        <f>VLOOKUP(B1184, pct_raw!$A$2:$AX$1800, 19, FALSE)</f>
        <v>0</v>
      </c>
      <c r="J1184">
        <f>VLOOKUP(B1184, pct_raw!$A$2:$AX$1800, 20, FALSE)</f>
        <v>0</v>
      </c>
      <c r="K1184" s="5">
        <f>VLOOKUP(B1184, pct_raw!$A$2:$AX$1800, 21, FALSE)</f>
        <v>4</v>
      </c>
      <c r="L1184" s="5">
        <f>VLOOKUP(B1184, pct_raw!$A$2:$AX$1800, 22, FALSE)</f>
        <v>4</v>
      </c>
      <c r="M1184" s="5">
        <f>VLOOKUP(B1184, pct_raw!$A$2:$AX$1800, 23, FALSE)</f>
        <v>0.2</v>
      </c>
      <c r="N1184" s="5">
        <f>VLOOKUP(B1184, pct_raw!$A$2:$AX$1800, 24, FALSE)</f>
        <v>0</v>
      </c>
      <c r="O1184" s="5">
        <f>VLOOKUP(B1184, pct_raw!$A$2:$AX$1800, 25, FALSE)</f>
        <v>0</v>
      </c>
      <c r="P1184" s="5">
        <f>VLOOKUP(B1184, pct_raw!$A$2:$AX$1800, 26, FALSE)</f>
        <v>0</v>
      </c>
      <c r="Q1184" s="5">
        <f>VLOOKUP(B1184, pct_raw!$A$2:$AX$1800, 27, FALSE)</f>
        <v>5</v>
      </c>
      <c r="R1184" s="5">
        <f>VLOOKUP(B1184, pct_raw!$A$2:$AX$1800, 28, FALSE)</f>
        <v>6</v>
      </c>
      <c r="S1184" s="5">
        <f>VLOOKUP(B1184, pct_raw!$A$2:$AX$1800, 29, FALSE)</f>
        <v>0.2</v>
      </c>
      <c r="T1184" s="5">
        <f>VLOOKUP(B1184, pct_raw!$A$2:$AX$1800, 30, FALSE)</f>
        <v>0</v>
      </c>
      <c r="U1184" s="5">
        <f>VLOOKUP(B1184, pct_raw!$A$2:$AX$1800, 31, FALSE)</f>
        <v>0</v>
      </c>
      <c r="V1184" s="5">
        <f>VLOOKUP(B1184, pct_raw!$A$2:$AX$1800, 32, FALSE)</f>
        <v>0</v>
      </c>
      <c r="W1184" s="5">
        <f>VLOOKUP(B1184, pct_raw!$A$2:$AX$1800, 33, FALSE)</f>
        <v>0</v>
      </c>
      <c r="X1184" s="5">
        <f>VLOOKUP(B1184, pct_raw!$A$2:$AX$1800, 34, FALSE)</f>
        <v>0</v>
      </c>
      <c r="Y1184" s="5">
        <f>VLOOKUP(B1184, pct_raw!$A$2:$AX$1800, 35, FALSE)</f>
        <v>0</v>
      </c>
      <c r="Z1184" s="5">
        <f>VLOOKUP(B1184, pct_raw!$A$2:$AX$1800, 36, FALSE)</f>
        <v>1</v>
      </c>
      <c r="AA1184" s="5">
        <f>VLOOKUP(B1184, pct_raw!$A$2:$AX$1800, 37, FALSE)</f>
        <v>0</v>
      </c>
      <c r="AB1184" s="5">
        <f>VLOOKUP(B1184, pct_raw!$A$2:$AX$1800, 38, FALSE)</f>
        <v>0</v>
      </c>
      <c r="AC1184" s="5">
        <f>VLOOKUP(B1184, pct_raw!$A$2:$AX$1800, 39, FALSE)</f>
        <v>0</v>
      </c>
      <c r="AD1184" s="5">
        <f>VLOOKUP(B1184, pct_raw!$A$2:$AX$1800, 40, FALSE)</f>
        <v>0</v>
      </c>
      <c r="AE1184" s="5">
        <f>VLOOKUP(B1184, pct_raw!$A$2:$AX$1800, 41, FALSE)</f>
        <v>0</v>
      </c>
      <c r="AF1184" s="5">
        <f>VLOOKUP(B1184, pct_raw!$A$2:$AX$1800, 42, FALSE)</f>
        <v>0</v>
      </c>
      <c r="AG1184" s="5">
        <f>VLOOKUP(B1184, pct_raw!$A$2:$AX$1800, 43, FALSE)</f>
        <v>0</v>
      </c>
      <c r="AH1184" s="5">
        <f>VLOOKUP(B1184, pct_raw!$A$2:$AX$1800, 44, FALSE)</f>
        <v>0</v>
      </c>
      <c r="AI1184" s="5">
        <f>VLOOKUP(B1184, pct_raw!$A$2:$AX$1800, 45, FALSE)</f>
        <v>6</v>
      </c>
      <c r="AJ1184" s="5">
        <f>VLOOKUP(B1184, pct_raw!$A$2:$AX$1800, 46, FALSE)</f>
        <v>7</v>
      </c>
      <c r="AK1184" s="5">
        <f>VLOOKUP(B1184, pct_raw!$A$2:$AX$1800, 47, FALSE)</f>
        <v>0.3</v>
      </c>
      <c r="AL1184" s="5">
        <f>VLOOKUP(B1184, pct_raw!$A$2:$AX$1800, 48, FALSE)</f>
        <v>0</v>
      </c>
      <c r="AM1184" s="5">
        <f>VLOOKUP(B1184, pct_raw!$A$2:$AX$1800, 49, FALSE)</f>
        <v>0</v>
      </c>
      <c r="AN1184" s="5">
        <f>VLOOKUP(B1184, pct_raw!$A$2:$AX$1800, 50, FALSE)</f>
        <v>0</v>
      </c>
    </row>
    <row r="1185" spans="1:40" x14ac:dyDescent="0.2">
      <c r="A1185" s="2" t="s">
        <v>479</v>
      </c>
      <c r="B1185" s="2" t="str">
        <f t="shared" si="18"/>
        <v>Osceola 3Rd Ward Precinct</v>
      </c>
      <c r="C1185" s="2" t="s">
        <v>479</v>
      </c>
      <c r="D1185" s="2" t="str">
        <f>VLOOKUP(B1185, pct_raw!$A$2:$AX$1800, 6, FALSE)</f>
        <v xml:space="preserve"> Osceola 3Rd Ward Precinct</v>
      </c>
      <c r="E1185" s="5">
        <f>VLOOKUP(B1185, pct_raw!$A$2:$AX$1800, 15, FALSE)</f>
        <v>6</v>
      </c>
      <c r="F1185" s="5">
        <f>VLOOKUP(B1185, pct_raw!$A$2:$AX$1800, 16, FALSE)</f>
        <v>0</v>
      </c>
      <c r="G1185" s="5">
        <f>VLOOKUP(B1185, pct_raw!$A$2:$AX$1800, 17, FALSE)</f>
        <v>0</v>
      </c>
      <c r="H1185">
        <f>VLOOKUP(B1185, pct_raw!$A$2:$AX$1800, 18, FALSE)</f>
        <v>0</v>
      </c>
      <c r="I1185" s="5">
        <f>VLOOKUP(B1185, pct_raw!$A$2:$AX$1800, 19, FALSE)</f>
        <v>0</v>
      </c>
      <c r="J1185">
        <f>VLOOKUP(B1185, pct_raw!$A$2:$AX$1800, 20, FALSE)</f>
        <v>0</v>
      </c>
      <c r="K1185" s="5">
        <f>VLOOKUP(B1185, pct_raw!$A$2:$AX$1800, 21, FALSE)</f>
        <v>17</v>
      </c>
      <c r="L1185" s="5">
        <f>VLOOKUP(B1185, pct_raw!$A$2:$AX$1800, 22, FALSE)</f>
        <v>22</v>
      </c>
      <c r="M1185" s="5">
        <f>VLOOKUP(B1185, pct_raw!$A$2:$AX$1800, 23, FALSE)</f>
        <v>0.24</v>
      </c>
      <c r="N1185" s="5">
        <f>VLOOKUP(B1185, pct_raw!$A$2:$AX$1800, 24, FALSE)</f>
        <v>0</v>
      </c>
      <c r="O1185" s="5">
        <f>VLOOKUP(B1185, pct_raw!$A$2:$AX$1800, 25, FALSE)</f>
        <v>0</v>
      </c>
      <c r="P1185" s="5">
        <f>VLOOKUP(B1185, pct_raw!$A$2:$AX$1800, 26, FALSE)</f>
        <v>0</v>
      </c>
      <c r="Q1185" s="5">
        <f>VLOOKUP(B1185, pct_raw!$A$2:$AX$1800, 27, FALSE)</f>
        <v>13</v>
      </c>
      <c r="R1185" s="5">
        <f>VLOOKUP(B1185, pct_raw!$A$2:$AX$1800, 28, FALSE)</f>
        <v>24</v>
      </c>
      <c r="S1185" s="5">
        <f>VLOOKUP(B1185, pct_raw!$A$2:$AX$1800, 29, FALSE)</f>
        <v>0.24</v>
      </c>
      <c r="T1185" s="5">
        <f>VLOOKUP(B1185, pct_raw!$A$2:$AX$1800, 30, FALSE)</f>
        <v>0</v>
      </c>
      <c r="U1185" s="5">
        <f>VLOOKUP(B1185, pct_raw!$A$2:$AX$1800, 31, FALSE)</f>
        <v>0</v>
      </c>
      <c r="V1185" s="5">
        <f>VLOOKUP(B1185, pct_raw!$A$2:$AX$1800, 32, FALSE)</f>
        <v>0</v>
      </c>
      <c r="W1185" s="5">
        <f>VLOOKUP(B1185, pct_raw!$A$2:$AX$1800, 33, FALSE)</f>
        <v>0</v>
      </c>
      <c r="X1185" s="5">
        <f>VLOOKUP(B1185, pct_raw!$A$2:$AX$1800, 34, FALSE)</f>
        <v>0</v>
      </c>
      <c r="Y1185" s="5">
        <f>VLOOKUP(B1185, pct_raw!$A$2:$AX$1800, 35, FALSE)</f>
        <v>0</v>
      </c>
      <c r="Z1185" s="5">
        <f>VLOOKUP(B1185, pct_raw!$A$2:$AX$1800, 36, FALSE)</f>
        <v>16</v>
      </c>
      <c r="AA1185" s="5">
        <f>VLOOKUP(B1185, pct_raw!$A$2:$AX$1800, 37, FALSE)</f>
        <v>18</v>
      </c>
      <c r="AB1185" s="5">
        <f>VLOOKUP(B1185, pct_raw!$A$2:$AX$1800, 38, FALSE)</f>
        <v>0.16</v>
      </c>
      <c r="AC1185" s="5">
        <f>VLOOKUP(B1185, pct_raw!$A$2:$AX$1800, 39, FALSE)</f>
        <v>5</v>
      </c>
      <c r="AD1185" s="5">
        <f>VLOOKUP(B1185, pct_raw!$A$2:$AX$1800, 40, FALSE)</f>
        <v>0</v>
      </c>
      <c r="AE1185" s="5">
        <f>VLOOKUP(B1185, pct_raw!$A$2:$AX$1800, 41, FALSE)</f>
        <v>0</v>
      </c>
      <c r="AF1185" s="5">
        <f>VLOOKUP(B1185, pct_raw!$A$2:$AX$1800, 42, FALSE)</f>
        <v>0</v>
      </c>
      <c r="AG1185" s="5">
        <f>VLOOKUP(B1185, pct_raw!$A$2:$AX$1800, 43, FALSE)</f>
        <v>0</v>
      </c>
      <c r="AH1185" s="5">
        <f>VLOOKUP(B1185, pct_raw!$A$2:$AX$1800, 44, FALSE)</f>
        <v>0</v>
      </c>
      <c r="AI1185" s="5">
        <f>VLOOKUP(B1185, pct_raw!$A$2:$AX$1800, 45, FALSE)</f>
        <v>10</v>
      </c>
      <c r="AJ1185" s="5">
        <f>VLOOKUP(B1185, pct_raw!$A$2:$AX$1800, 46, FALSE)</f>
        <v>0</v>
      </c>
      <c r="AK1185" s="5">
        <f>VLOOKUP(B1185, pct_raw!$A$2:$AX$1800, 47, FALSE)</f>
        <v>0</v>
      </c>
      <c r="AL1185" s="5">
        <f>VLOOKUP(B1185, pct_raw!$A$2:$AX$1800, 48, FALSE)</f>
        <v>9</v>
      </c>
      <c r="AM1185" s="5">
        <f>VLOOKUP(B1185, pct_raw!$A$2:$AX$1800, 49, FALSE)</f>
        <v>12</v>
      </c>
      <c r="AN1185" s="5">
        <f>VLOOKUP(B1185, pct_raw!$A$2:$AX$1800, 50, FALSE)</f>
        <v>0.16</v>
      </c>
    </row>
    <row r="1186" spans="1:40" x14ac:dyDescent="0.2">
      <c r="A1186" s="2" t="s">
        <v>1534</v>
      </c>
      <c r="B1186" s="2" t="str">
        <f t="shared" si="18"/>
        <v>Oskaloosa Ward 1</v>
      </c>
      <c r="C1186" s="2" t="s">
        <v>1534</v>
      </c>
      <c r="D1186" s="2" t="str">
        <f>VLOOKUP(B1186, pct_raw!$A$2:$AX$1800, 6, FALSE)</f>
        <v xml:space="preserve"> OSKALOOSA WARD 1</v>
      </c>
      <c r="E1186" s="5">
        <f>VLOOKUP(B1186, pct_raw!$A$2:$AX$1800, 15, FALSE)</f>
        <v>2</v>
      </c>
      <c r="F1186" s="5">
        <f>VLOOKUP(B1186, pct_raw!$A$2:$AX$1800, 16, FALSE)</f>
        <v>0</v>
      </c>
      <c r="G1186" s="5">
        <f>VLOOKUP(B1186, pct_raw!$A$2:$AX$1800, 17, FALSE)</f>
        <v>0</v>
      </c>
      <c r="H1186">
        <f>VLOOKUP(B1186, pct_raw!$A$2:$AX$1800, 18, FALSE)</f>
        <v>0</v>
      </c>
      <c r="I1186" s="5">
        <f>VLOOKUP(B1186, pct_raw!$A$2:$AX$1800, 19, FALSE)</f>
        <v>0</v>
      </c>
      <c r="J1186">
        <f>VLOOKUP(B1186, pct_raw!$A$2:$AX$1800, 20, FALSE)</f>
        <v>0</v>
      </c>
      <c r="K1186" s="5">
        <f>VLOOKUP(B1186, pct_raw!$A$2:$AX$1800, 21, FALSE)</f>
        <v>20</v>
      </c>
      <c r="L1186" s="5">
        <f>VLOOKUP(B1186, pct_raw!$A$2:$AX$1800, 22, FALSE)</f>
        <v>23</v>
      </c>
      <c r="M1186" s="5">
        <f>VLOOKUP(B1186, pct_raw!$A$2:$AX$1800, 23, FALSE)</f>
        <v>0.32</v>
      </c>
      <c r="N1186" s="5">
        <f>VLOOKUP(B1186, pct_raw!$A$2:$AX$1800, 24, FALSE)</f>
        <v>0</v>
      </c>
      <c r="O1186" s="5">
        <f>VLOOKUP(B1186, pct_raw!$A$2:$AX$1800, 25, FALSE)</f>
        <v>0</v>
      </c>
      <c r="P1186" s="5">
        <f>VLOOKUP(B1186, pct_raw!$A$2:$AX$1800, 26, FALSE)</f>
        <v>0</v>
      </c>
      <c r="Q1186" s="5">
        <f>VLOOKUP(B1186, pct_raw!$A$2:$AX$1800, 27, FALSE)</f>
        <v>5</v>
      </c>
      <c r="R1186" s="5">
        <f>VLOOKUP(B1186, pct_raw!$A$2:$AX$1800, 28, FALSE)</f>
        <v>0</v>
      </c>
      <c r="S1186" s="5">
        <f>VLOOKUP(B1186, pct_raw!$A$2:$AX$1800, 29, FALSE)</f>
        <v>0</v>
      </c>
      <c r="T1186" s="5">
        <f>VLOOKUP(B1186, pct_raw!$A$2:$AX$1800, 30, FALSE)</f>
        <v>0</v>
      </c>
      <c r="U1186" s="5">
        <f>VLOOKUP(B1186, pct_raw!$A$2:$AX$1800, 31, FALSE)</f>
        <v>0</v>
      </c>
      <c r="V1186" s="5">
        <f>VLOOKUP(B1186, pct_raw!$A$2:$AX$1800, 32, FALSE)</f>
        <v>0</v>
      </c>
      <c r="W1186" s="5">
        <f>VLOOKUP(B1186, pct_raw!$A$2:$AX$1800, 33, FALSE)</f>
        <v>0</v>
      </c>
      <c r="X1186" s="5">
        <f>VLOOKUP(B1186, pct_raw!$A$2:$AX$1800, 34, FALSE)</f>
        <v>0</v>
      </c>
      <c r="Y1186" s="5">
        <f>VLOOKUP(B1186, pct_raw!$A$2:$AX$1800, 35, FALSE)</f>
        <v>0</v>
      </c>
      <c r="Z1186" s="5">
        <f>VLOOKUP(B1186, pct_raw!$A$2:$AX$1800, 36, FALSE)</f>
        <v>20</v>
      </c>
      <c r="AA1186" s="5">
        <f>VLOOKUP(B1186, pct_raw!$A$2:$AX$1800, 37, FALSE)</f>
        <v>20</v>
      </c>
      <c r="AB1186" s="5">
        <f>VLOOKUP(B1186, pct_raw!$A$2:$AX$1800, 38, FALSE)</f>
        <v>0.32</v>
      </c>
      <c r="AC1186" s="5">
        <f>VLOOKUP(B1186, pct_raw!$A$2:$AX$1800, 39, FALSE)</f>
        <v>0</v>
      </c>
      <c r="AD1186" s="5">
        <f>VLOOKUP(B1186, pct_raw!$A$2:$AX$1800, 40, FALSE)</f>
        <v>0</v>
      </c>
      <c r="AE1186" s="5">
        <f>VLOOKUP(B1186, pct_raw!$A$2:$AX$1800, 41, FALSE)</f>
        <v>0</v>
      </c>
      <c r="AF1186" s="5">
        <f>VLOOKUP(B1186, pct_raw!$A$2:$AX$1800, 42, FALSE)</f>
        <v>0</v>
      </c>
      <c r="AG1186" s="5">
        <f>VLOOKUP(B1186, pct_raw!$A$2:$AX$1800, 43, FALSE)</f>
        <v>0</v>
      </c>
      <c r="AH1186" s="5">
        <f>VLOOKUP(B1186, pct_raw!$A$2:$AX$1800, 44, FALSE)</f>
        <v>0</v>
      </c>
      <c r="AI1186" s="5">
        <f>VLOOKUP(B1186, pct_raw!$A$2:$AX$1800, 45, FALSE)</f>
        <v>13</v>
      </c>
      <c r="AJ1186" s="5">
        <f>VLOOKUP(B1186, pct_raw!$A$2:$AX$1800, 46, FALSE)</f>
        <v>15</v>
      </c>
      <c r="AK1186" s="5">
        <f>VLOOKUP(B1186, pct_raw!$A$2:$AX$1800, 47, FALSE)</f>
        <v>0.16</v>
      </c>
      <c r="AL1186" s="5">
        <f>VLOOKUP(B1186, pct_raw!$A$2:$AX$1800, 48, FALSE)</f>
        <v>12</v>
      </c>
      <c r="AM1186" s="5">
        <f>VLOOKUP(B1186, pct_raw!$A$2:$AX$1800, 49, FALSE)</f>
        <v>13</v>
      </c>
      <c r="AN1186" s="5">
        <f>VLOOKUP(B1186, pct_raw!$A$2:$AX$1800, 50, FALSE)</f>
        <v>0.16</v>
      </c>
    </row>
    <row r="1187" spans="1:40" x14ac:dyDescent="0.2">
      <c r="A1187" s="2" t="s">
        <v>1535</v>
      </c>
      <c r="B1187" s="2" t="str">
        <f t="shared" si="18"/>
        <v>Oskaloosa Ward 2</v>
      </c>
      <c r="C1187" s="2" t="s">
        <v>1535</v>
      </c>
      <c r="D1187" s="2" t="str">
        <f>VLOOKUP(B1187, pct_raw!$A$2:$AX$1800, 6, FALSE)</f>
        <v xml:space="preserve"> OSKALOOSA WARD 2</v>
      </c>
      <c r="E1187" s="5">
        <f>VLOOKUP(B1187, pct_raw!$A$2:$AX$1800, 15, FALSE)</f>
        <v>12</v>
      </c>
      <c r="F1187" s="5">
        <f>VLOOKUP(B1187, pct_raw!$A$2:$AX$1800, 16, FALSE)</f>
        <v>3</v>
      </c>
      <c r="G1187" s="5">
        <f>VLOOKUP(B1187, pct_raw!$A$2:$AX$1800, 17, FALSE)</f>
        <v>0</v>
      </c>
      <c r="H1187">
        <f>VLOOKUP(B1187, pct_raw!$A$2:$AX$1800, 18, FALSE)</f>
        <v>0</v>
      </c>
      <c r="I1187" s="5">
        <f>VLOOKUP(B1187, pct_raw!$A$2:$AX$1800, 19, FALSE)</f>
        <v>0</v>
      </c>
      <c r="J1187">
        <f>VLOOKUP(B1187, pct_raw!$A$2:$AX$1800, 20, FALSE)</f>
        <v>0</v>
      </c>
      <c r="K1187" s="5">
        <f>VLOOKUP(B1187, pct_raw!$A$2:$AX$1800, 21, FALSE)</f>
        <v>18</v>
      </c>
      <c r="L1187" s="5">
        <f>VLOOKUP(B1187, pct_raw!$A$2:$AX$1800, 22, FALSE)</f>
        <v>22</v>
      </c>
      <c r="M1187" s="5">
        <f>VLOOKUP(B1187, pct_raw!$A$2:$AX$1800, 23, FALSE)</f>
        <v>0.16</v>
      </c>
      <c r="N1187" s="5">
        <f>VLOOKUP(B1187, pct_raw!$A$2:$AX$1800, 24, FALSE)</f>
        <v>0</v>
      </c>
      <c r="O1187" s="5">
        <f>VLOOKUP(B1187, pct_raw!$A$2:$AX$1800, 25, FALSE)</f>
        <v>0</v>
      </c>
      <c r="P1187" s="5">
        <f>VLOOKUP(B1187, pct_raw!$A$2:$AX$1800, 26, FALSE)</f>
        <v>0</v>
      </c>
      <c r="Q1187" s="5">
        <f>VLOOKUP(B1187, pct_raw!$A$2:$AX$1800, 27, FALSE)</f>
        <v>0</v>
      </c>
      <c r="R1187" s="5">
        <f>VLOOKUP(B1187, pct_raw!$A$2:$AX$1800, 28, FALSE)</f>
        <v>0</v>
      </c>
      <c r="S1187" s="5">
        <f>VLOOKUP(B1187, pct_raw!$A$2:$AX$1800, 29, FALSE)</f>
        <v>0</v>
      </c>
      <c r="T1187" s="5">
        <f>VLOOKUP(B1187, pct_raw!$A$2:$AX$1800, 30, FALSE)</f>
        <v>0</v>
      </c>
      <c r="U1187" s="5">
        <f>VLOOKUP(B1187, pct_raw!$A$2:$AX$1800, 31, FALSE)</f>
        <v>0</v>
      </c>
      <c r="V1187" s="5">
        <f>VLOOKUP(B1187, pct_raw!$A$2:$AX$1800, 32, FALSE)</f>
        <v>0</v>
      </c>
      <c r="W1187" s="5">
        <f>VLOOKUP(B1187, pct_raw!$A$2:$AX$1800, 33, FALSE)</f>
        <v>0</v>
      </c>
      <c r="X1187" s="5">
        <f>VLOOKUP(B1187, pct_raw!$A$2:$AX$1800, 34, FALSE)</f>
        <v>0</v>
      </c>
      <c r="Y1187" s="5">
        <f>VLOOKUP(B1187, pct_raw!$A$2:$AX$1800, 35, FALSE)</f>
        <v>0</v>
      </c>
      <c r="Z1187" s="5">
        <f>VLOOKUP(B1187, pct_raw!$A$2:$AX$1800, 36, FALSE)</f>
        <v>24</v>
      </c>
      <c r="AA1187" s="5">
        <f>VLOOKUP(B1187, pct_raw!$A$2:$AX$1800, 37, FALSE)</f>
        <v>26</v>
      </c>
      <c r="AB1187" s="5">
        <f>VLOOKUP(B1187, pct_raw!$A$2:$AX$1800, 38, FALSE)</f>
        <v>0.32</v>
      </c>
      <c r="AC1187" s="5">
        <f>VLOOKUP(B1187, pct_raw!$A$2:$AX$1800, 39, FALSE)</f>
        <v>0</v>
      </c>
      <c r="AD1187" s="5">
        <f>VLOOKUP(B1187, pct_raw!$A$2:$AX$1800, 40, FALSE)</f>
        <v>0</v>
      </c>
      <c r="AE1187" s="5">
        <f>VLOOKUP(B1187, pct_raw!$A$2:$AX$1800, 41, FALSE)</f>
        <v>0</v>
      </c>
      <c r="AF1187" s="5">
        <f>VLOOKUP(B1187, pct_raw!$A$2:$AX$1800, 42, FALSE)</f>
        <v>1</v>
      </c>
      <c r="AG1187" s="5">
        <f>VLOOKUP(B1187, pct_raw!$A$2:$AX$1800, 43, FALSE)</f>
        <v>0</v>
      </c>
      <c r="AH1187" s="5">
        <f>VLOOKUP(B1187, pct_raw!$A$2:$AX$1800, 44, FALSE)</f>
        <v>0</v>
      </c>
      <c r="AI1187" s="5">
        <f>VLOOKUP(B1187, pct_raw!$A$2:$AX$1800, 45, FALSE)</f>
        <v>24</v>
      </c>
      <c r="AJ1187" s="5">
        <f>VLOOKUP(B1187, pct_raw!$A$2:$AX$1800, 46, FALSE)</f>
        <v>27</v>
      </c>
      <c r="AK1187" s="5">
        <f>VLOOKUP(B1187, pct_raw!$A$2:$AX$1800, 47, FALSE)</f>
        <v>0.32</v>
      </c>
      <c r="AL1187" s="5">
        <f>VLOOKUP(B1187, pct_raw!$A$2:$AX$1800, 48, FALSE)</f>
        <v>22</v>
      </c>
      <c r="AM1187" s="5">
        <f>VLOOKUP(B1187, pct_raw!$A$2:$AX$1800, 49, FALSE)</f>
        <v>23</v>
      </c>
      <c r="AN1187" s="5">
        <f>VLOOKUP(B1187, pct_raw!$A$2:$AX$1800, 50, FALSE)</f>
        <v>0.32</v>
      </c>
    </row>
    <row r="1188" spans="1:40" x14ac:dyDescent="0.2">
      <c r="A1188" s="2" t="s">
        <v>1536</v>
      </c>
      <c r="B1188" s="2" t="str">
        <f t="shared" si="18"/>
        <v>Oskaloosa Ward 3 University Park</v>
      </c>
      <c r="C1188" s="2" t="s">
        <v>4795</v>
      </c>
      <c r="D1188" s="2" t="str">
        <f>VLOOKUP(B1188, pct_raw!$A$2:$AX$1800, 6, FALSE)</f>
        <v xml:space="preserve"> OSKALOOSA WARD 3  UNIVERSITY PARK</v>
      </c>
      <c r="E1188" s="5">
        <f>VLOOKUP(B1188, pct_raw!$A$2:$AX$1800, 15, FALSE)</f>
        <v>14</v>
      </c>
      <c r="F1188" s="5">
        <f>VLOOKUP(B1188, pct_raw!$A$2:$AX$1800, 16, FALSE)</f>
        <v>15</v>
      </c>
      <c r="G1188" s="5">
        <f>VLOOKUP(B1188, pct_raw!$A$2:$AX$1800, 17, FALSE)</f>
        <v>0.32</v>
      </c>
      <c r="H1188">
        <f>VLOOKUP(B1188, pct_raw!$A$2:$AX$1800, 18, FALSE)</f>
        <v>0</v>
      </c>
      <c r="I1188" s="5">
        <f>VLOOKUP(B1188, pct_raw!$A$2:$AX$1800, 19, FALSE)</f>
        <v>0</v>
      </c>
      <c r="J1188">
        <f>VLOOKUP(B1188, pct_raw!$A$2:$AX$1800, 20, FALSE)</f>
        <v>0</v>
      </c>
      <c r="K1188" s="5">
        <f>VLOOKUP(B1188, pct_raw!$A$2:$AX$1800, 21, FALSE)</f>
        <v>23</v>
      </c>
      <c r="L1188" s="5">
        <f>VLOOKUP(B1188, pct_raw!$A$2:$AX$1800, 22, FALSE)</f>
        <v>28</v>
      </c>
      <c r="M1188" s="5">
        <f>VLOOKUP(B1188, pct_raw!$A$2:$AX$1800, 23, FALSE)</f>
        <v>0.48</v>
      </c>
      <c r="N1188" s="5">
        <f>VLOOKUP(B1188, pct_raw!$A$2:$AX$1800, 24, FALSE)</f>
        <v>0</v>
      </c>
      <c r="O1188" s="5">
        <f>VLOOKUP(B1188, pct_raw!$A$2:$AX$1800, 25, FALSE)</f>
        <v>0</v>
      </c>
      <c r="P1188" s="5">
        <f>VLOOKUP(B1188, pct_raw!$A$2:$AX$1800, 26, FALSE)</f>
        <v>0</v>
      </c>
      <c r="Q1188" s="5">
        <f>VLOOKUP(B1188, pct_raw!$A$2:$AX$1800, 27, FALSE)</f>
        <v>4</v>
      </c>
      <c r="R1188" s="5">
        <f>VLOOKUP(B1188, pct_raw!$A$2:$AX$1800, 28, FALSE)</f>
        <v>1</v>
      </c>
      <c r="S1188" s="5">
        <f>VLOOKUP(B1188, pct_raw!$A$2:$AX$1800, 29, FALSE)</f>
        <v>0</v>
      </c>
      <c r="T1188" s="5">
        <f>VLOOKUP(B1188, pct_raw!$A$2:$AX$1800, 30, FALSE)</f>
        <v>0</v>
      </c>
      <c r="U1188" s="5">
        <f>VLOOKUP(B1188, pct_raw!$A$2:$AX$1800, 31, FALSE)</f>
        <v>0</v>
      </c>
      <c r="V1188" s="5">
        <f>VLOOKUP(B1188, pct_raw!$A$2:$AX$1800, 32, FALSE)</f>
        <v>0</v>
      </c>
      <c r="W1188" s="5">
        <f>VLOOKUP(B1188, pct_raw!$A$2:$AX$1800, 33, FALSE)</f>
        <v>0</v>
      </c>
      <c r="X1188" s="5">
        <f>VLOOKUP(B1188, pct_raw!$A$2:$AX$1800, 34, FALSE)</f>
        <v>0</v>
      </c>
      <c r="Y1188" s="5">
        <f>VLOOKUP(B1188, pct_raw!$A$2:$AX$1800, 35, FALSE)</f>
        <v>0</v>
      </c>
      <c r="Z1188" s="5">
        <f>VLOOKUP(B1188, pct_raw!$A$2:$AX$1800, 36, FALSE)</f>
        <v>23</v>
      </c>
      <c r="AA1188" s="5">
        <f>VLOOKUP(B1188, pct_raw!$A$2:$AX$1800, 37, FALSE)</f>
        <v>26</v>
      </c>
      <c r="AB1188" s="5">
        <f>VLOOKUP(B1188, pct_raw!$A$2:$AX$1800, 38, FALSE)</f>
        <v>0.48</v>
      </c>
      <c r="AC1188" s="5">
        <f>VLOOKUP(B1188, pct_raw!$A$2:$AX$1800, 39, FALSE)</f>
        <v>2</v>
      </c>
      <c r="AD1188" s="5">
        <f>VLOOKUP(B1188, pct_raw!$A$2:$AX$1800, 40, FALSE)</f>
        <v>0</v>
      </c>
      <c r="AE1188" s="5">
        <f>VLOOKUP(B1188, pct_raw!$A$2:$AX$1800, 41, FALSE)</f>
        <v>0</v>
      </c>
      <c r="AF1188" s="5">
        <f>VLOOKUP(B1188, pct_raw!$A$2:$AX$1800, 42, FALSE)</f>
        <v>0</v>
      </c>
      <c r="AG1188" s="5">
        <f>VLOOKUP(B1188, pct_raw!$A$2:$AX$1800, 43, FALSE)</f>
        <v>0</v>
      </c>
      <c r="AH1188" s="5">
        <f>VLOOKUP(B1188, pct_raw!$A$2:$AX$1800, 44, FALSE)</f>
        <v>0</v>
      </c>
      <c r="AI1188" s="5">
        <f>VLOOKUP(B1188, pct_raw!$A$2:$AX$1800, 45, FALSE)</f>
        <v>14</v>
      </c>
      <c r="AJ1188" s="5">
        <f>VLOOKUP(B1188, pct_raw!$A$2:$AX$1800, 46, FALSE)</f>
        <v>14</v>
      </c>
      <c r="AK1188" s="5">
        <f>VLOOKUP(B1188, pct_raw!$A$2:$AX$1800, 47, FALSE)</f>
        <v>0.16</v>
      </c>
      <c r="AL1188" s="5">
        <f>VLOOKUP(B1188, pct_raw!$A$2:$AX$1800, 48, FALSE)</f>
        <v>11</v>
      </c>
      <c r="AM1188" s="5">
        <f>VLOOKUP(B1188, pct_raw!$A$2:$AX$1800, 49, FALSE)</f>
        <v>7</v>
      </c>
      <c r="AN1188" s="5">
        <f>VLOOKUP(B1188, pct_raw!$A$2:$AX$1800, 50, FALSE)</f>
        <v>0</v>
      </c>
    </row>
    <row r="1189" spans="1:40" x14ac:dyDescent="0.2">
      <c r="A1189" s="2" t="s">
        <v>1537</v>
      </c>
      <c r="B1189" s="2" t="str">
        <f t="shared" si="18"/>
        <v>Oskaloosa Ward 4</v>
      </c>
      <c r="C1189" s="2" t="s">
        <v>5492</v>
      </c>
      <c r="D1189" s="2" t="str">
        <f>VLOOKUP(B1189, pct_raw!$A$2:$AX$1800, 6, FALSE)</f>
        <v xml:space="preserve"> OSKALOOSA WARD 4</v>
      </c>
      <c r="E1189" s="5">
        <f>VLOOKUP(B1189, pct_raw!$A$2:$AX$1800, 15, FALSE)</f>
        <v>23</v>
      </c>
      <c r="F1189" s="5">
        <f>VLOOKUP(B1189, pct_raw!$A$2:$AX$1800, 16, FALSE)</f>
        <v>25</v>
      </c>
      <c r="G1189" s="5">
        <f>VLOOKUP(B1189, pct_raw!$A$2:$AX$1800, 17, FALSE)</f>
        <v>0.16</v>
      </c>
      <c r="H1189">
        <f>VLOOKUP(B1189, pct_raw!$A$2:$AX$1800, 18, FALSE)</f>
        <v>0</v>
      </c>
      <c r="I1189" s="5">
        <f>VLOOKUP(B1189, pct_raw!$A$2:$AX$1800, 19, FALSE)</f>
        <v>0</v>
      </c>
      <c r="J1189">
        <f>VLOOKUP(B1189, pct_raw!$A$2:$AX$1800, 20, FALSE)</f>
        <v>0</v>
      </c>
      <c r="K1189" s="5">
        <f>VLOOKUP(B1189, pct_raw!$A$2:$AX$1800, 21, FALSE)</f>
        <v>26</v>
      </c>
      <c r="L1189" s="5">
        <f>VLOOKUP(B1189, pct_raw!$A$2:$AX$1800, 22, FALSE)</f>
        <v>28</v>
      </c>
      <c r="M1189" s="5">
        <f>VLOOKUP(B1189, pct_raw!$A$2:$AX$1800, 23, FALSE)</f>
        <v>0.32</v>
      </c>
      <c r="N1189" s="5">
        <f>VLOOKUP(B1189, pct_raw!$A$2:$AX$1800, 24, FALSE)</f>
        <v>0</v>
      </c>
      <c r="O1189" s="5">
        <f>VLOOKUP(B1189, pct_raw!$A$2:$AX$1800, 25, FALSE)</f>
        <v>0</v>
      </c>
      <c r="P1189" s="5">
        <f>VLOOKUP(B1189, pct_raw!$A$2:$AX$1800, 26, FALSE)</f>
        <v>0</v>
      </c>
      <c r="Q1189" s="5">
        <f>VLOOKUP(B1189, pct_raw!$A$2:$AX$1800, 27, FALSE)</f>
        <v>17</v>
      </c>
      <c r="R1189" s="5">
        <f>VLOOKUP(B1189, pct_raw!$A$2:$AX$1800, 28, FALSE)</f>
        <v>27</v>
      </c>
      <c r="S1189" s="5">
        <f>VLOOKUP(B1189, pct_raw!$A$2:$AX$1800, 29, FALSE)</f>
        <v>0.16</v>
      </c>
      <c r="T1189" s="5">
        <f>VLOOKUP(B1189, pct_raw!$A$2:$AX$1800, 30, FALSE)</f>
        <v>0</v>
      </c>
      <c r="U1189" s="5">
        <f>VLOOKUP(B1189, pct_raw!$A$2:$AX$1800, 31, FALSE)</f>
        <v>0</v>
      </c>
      <c r="V1189" s="5">
        <f>VLOOKUP(B1189, pct_raw!$A$2:$AX$1800, 32, FALSE)</f>
        <v>0</v>
      </c>
      <c r="W1189" s="5">
        <f>VLOOKUP(B1189, pct_raw!$A$2:$AX$1800, 33, FALSE)</f>
        <v>0</v>
      </c>
      <c r="X1189" s="5">
        <f>VLOOKUP(B1189, pct_raw!$A$2:$AX$1800, 34, FALSE)</f>
        <v>0</v>
      </c>
      <c r="Y1189" s="5">
        <f>VLOOKUP(B1189, pct_raw!$A$2:$AX$1800, 35, FALSE)</f>
        <v>0</v>
      </c>
      <c r="Z1189" s="5">
        <f>VLOOKUP(B1189, pct_raw!$A$2:$AX$1800, 36, FALSE)</f>
        <v>38</v>
      </c>
      <c r="AA1189" s="5">
        <f>VLOOKUP(B1189, pct_raw!$A$2:$AX$1800, 37, FALSE)</f>
        <v>40</v>
      </c>
      <c r="AB1189" s="5">
        <f>VLOOKUP(B1189, pct_raw!$A$2:$AX$1800, 38, FALSE)</f>
        <v>0.32</v>
      </c>
      <c r="AC1189" s="5">
        <f>VLOOKUP(B1189, pct_raw!$A$2:$AX$1800, 39, FALSE)</f>
        <v>3</v>
      </c>
      <c r="AD1189" s="5">
        <f>VLOOKUP(B1189, pct_raw!$A$2:$AX$1800, 40, FALSE)</f>
        <v>0</v>
      </c>
      <c r="AE1189" s="5">
        <f>VLOOKUP(B1189, pct_raw!$A$2:$AX$1800, 41, FALSE)</f>
        <v>0</v>
      </c>
      <c r="AF1189" s="5">
        <f>VLOOKUP(B1189, pct_raw!$A$2:$AX$1800, 42, FALSE)</f>
        <v>6</v>
      </c>
      <c r="AG1189" s="5">
        <f>VLOOKUP(B1189, pct_raw!$A$2:$AX$1800, 43, FALSE)</f>
        <v>5</v>
      </c>
      <c r="AH1189" s="5">
        <f>VLOOKUP(B1189, pct_raw!$A$2:$AX$1800, 44, FALSE)</f>
        <v>0</v>
      </c>
      <c r="AI1189" s="5">
        <f>VLOOKUP(B1189, pct_raw!$A$2:$AX$1800, 45, FALSE)</f>
        <v>24</v>
      </c>
      <c r="AJ1189" s="5">
        <f>VLOOKUP(B1189, pct_raw!$A$2:$AX$1800, 46, FALSE)</f>
        <v>29</v>
      </c>
      <c r="AK1189" s="5">
        <f>VLOOKUP(B1189, pct_raw!$A$2:$AX$1800, 47, FALSE)</f>
        <v>0.32</v>
      </c>
      <c r="AL1189" s="5">
        <f>VLOOKUP(B1189, pct_raw!$A$2:$AX$1800, 48, FALSE)</f>
        <v>17</v>
      </c>
      <c r="AM1189" s="5">
        <f>VLOOKUP(B1189, pct_raw!$A$2:$AX$1800, 49, FALSE)</f>
        <v>0</v>
      </c>
      <c r="AN1189" s="5">
        <f>VLOOKUP(B1189, pct_raw!$A$2:$AX$1800, 50, FALSE)</f>
        <v>0</v>
      </c>
    </row>
    <row r="1190" spans="1:40" x14ac:dyDescent="0.2">
      <c r="A1190" s="2" t="s">
        <v>1538</v>
      </c>
      <c r="B1190" s="2" t="str">
        <f t="shared" si="18"/>
        <v>Otho Pleasant Valley</v>
      </c>
      <c r="C1190" s="2" t="s">
        <v>4796</v>
      </c>
      <c r="D1190" s="2" t="str">
        <f>VLOOKUP(B1190, pct_raw!$A$2:$AX$1800, 6, FALSE)</f>
        <v xml:space="preserve"> Otho Pleasant Valley</v>
      </c>
      <c r="E1190" s="5">
        <f>VLOOKUP(B1190, pct_raw!$A$2:$AX$1800, 15, FALSE)</f>
        <v>5</v>
      </c>
      <c r="F1190" s="5">
        <f>VLOOKUP(B1190, pct_raw!$A$2:$AX$1800, 16, FALSE)</f>
        <v>9</v>
      </c>
      <c r="G1190" s="5">
        <f>VLOOKUP(B1190, pct_raw!$A$2:$AX$1800, 17, FALSE)</f>
        <v>0.16669999999999999</v>
      </c>
      <c r="H1190">
        <f>VLOOKUP(B1190, pct_raw!$A$2:$AX$1800, 18, FALSE)</f>
        <v>0</v>
      </c>
      <c r="I1190" s="5">
        <f>VLOOKUP(B1190, pct_raw!$A$2:$AX$1800, 19, FALSE)</f>
        <v>0</v>
      </c>
      <c r="J1190">
        <f>VLOOKUP(B1190, pct_raw!$A$2:$AX$1800, 20, FALSE)</f>
        <v>0</v>
      </c>
      <c r="K1190" s="5">
        <f>VLOOKUP(B1190, pct_raw!$A$2:$AX$1800, 21, FALSE)</f>
        <v>21</v>
      </c>
      <c r="L1190" s="5">
        <f>VLOOKUP(B1190, pct_raw!$A$2:$AX$1800, 22, FALSE)</f>
        <v>25</v>
      </c>
      <c r="M1190" s="5">
        <f>VLOOKUP(B1190, pct_raw!$A$2:$AX$1800, 23, FALSE)</f>
        <v>0.33329999999999999</v>
      </c>
      <c r="N1190" s="5">
        <f>VLOOKUP(B1190, pct_raw!$A$2:$AX$1800, 24, FALSE)</f>
        <v>0</v>
      </c>
      <c r="O1190" s="5">
        <f>VLOOKUP(B1190, pct_raw!$A$2:$AX$1800, 25, FALSE)</f>
        <v>0</v>
      </c>
      <c r="P1190" s="5">
        <f>VLOOKUP(B1190, pct_raw!$A$2:$AX$1800, 26, FALSE)</f>
        <v>0</v>
      </c>
      <c r="Q1190" s="5">
        <f>VLOOKUP(B1190, pct_raw!$A$2:$AX$1800, 27, FALSE)</f>
        <v>5</v>
      </c>
      <c r="R1190" s="5">
        <f>VLOOKUP(B1190, pct_raw!$A$2:$AX$1800, 28, FALSE)</f>
        <v>0</v>
      </c>
      <c r="S1190" s="5">
        <f>VLOOKUP(B1190, pct_raw!$A$2:$AX$1800, 29, FALSE)</f>
        <v>0</v>
      </c>
      <c r="T1190" s="5">
        <f>VLOOKUP(B1190, pct_raw!$A$2:$AX$1800, 30, FALSE)</f>
        <v>0</v>
      </c>
      <c r="U1190" s="5">
        <f>VLOOKUP(B1190, pct_raw!$A$2:$AX$1800, 31, FALSE)</f>
        <v>0</v>
      </c>
      <c r="V1190" s="5">
        <f>VLOOKUP(B1190, pct_raw!$A$2:$AX$1800, 32, FALSE)</f>
        <v>0</v>
      </c>
      <c r="W1190" s="5">
        <f>VLOOKUP(B1190, pct_raw!$A$2:$AX$1800, 33, FALSE)</f>
        <v>0</v>
      </c>
      <c r="X1190" s="5">
        <f>VLOOKUP(B1190, pct_raw!$A$2:$AX$1800, 34, FALSE)</f>
        <v>0</v>
      </c>
      <c r="Y1190" s="5">
        <f>VLOOKUP(B1190, pct_raw!$A$2:$AX$1800, 35, FALSE)</f>
        <v>0</v>
      </c>
      <c r="Z1190" s="5">
        <f>VLOOKUP(B1190, pct_raw!$A$2:$AX$1800, 36, FALSE)</f>
        <v>9</v>
      </c>
      <c r="AA1190" s="5">
        <f>VLOOKUP(B1190, pct_raw!$A$2:$AX$1800, 37, FALSE)</f>
        <v>13</v>
      </c>
      <c r="AB1190" s="5">
        <f>VLOOKUP(B1190, pct_raw!$A$2:$AX$1800, 38, FALSE)</f>
        <v>0.25</v>
      </c>
      <c r="AC1190" s="5">
        <f>VLOOKUP(B1190, pct_raw!$A$2:$AX$1800, 39, FALSE)</f>
        <v>5</v>
      </c>
      <c r="AD1190" s="5">
        <f>VLOOKUP(B1190, pct_raw!$A$2:$AX$1800, 40, FALSE)</f>
        <v>0</v>
      </c>
      <c r="AE1190" s="5">
        <f>VLOOKUP(B1190, pct_raw!$A$2:$AX$1800, 41, FALSE)</f>
        <v>0</v>
      </c>
      <c r="AF1190" s="5">
        <f>VLOOKUP(B1190, pct_raw!$A$2:$AX$1800, 42, FALSE)</f>
        <v>0</v>
      </c>
      <c r="AG1190" s="5">
        <f>VLOOKUP(B1190, pct_raw!$A$2:$AX$1800, 43, FALSE)</f>
        <v>0</v>
      </c>
      <c r="AH1190" s="5">
        <f>VLOOKUP(B1190, pct_raw!$A$2:$AX$1800, 44, FALSE)</f>
        <v>0</v>
      </c>
      <c r="AI1190" s="5">
        <f>VLOOKUP(B1190, pct_raw!$A$2:$AX$1800, 45, FALSE)</f>
        <v>4</v>
      </c>
      <c r="AJ1190" s="5">
        <f>VLOOKUP(B1190, pct_raw!$A$2:$AX$1800, 46, FALSE)</f>
        <v>0</v>
      </c>
      <c r="AK1190" s="5">
        <f>VLOOKUP(B1190, pct_raw!$A$2:$AX$1800, 47, FALSE)</f>
        <v>0</v>
      </c>
      <c r="AL1190" s="5">
        <f>VLOOKUP(B1190, pct_raw!$A$2:$AX$1800, 48, FALSE)</f>
        <v>2</v>
      </c>
      <c r="AM1190" s="5">
        <f>VLOOKUP(B1190, pct_raw!$A$2:$AX$1800, 49, FALSE)</f>
        <v>0</v>
      </c>
      <c r="AN1190" s="5">
        <f>VLOOKUP(B1190, pct_raw!$A$2:$AX$1800, 50, FALSE)</f>
        <v>0</v>
      </c>
    </row>
    <row r="1191" spans="1:40" x14ac:dyDescent="0.2">
      <c r="A1191" s="2" t="s">
        <v>224</v>
      </c>
      <c r="B1191" s="2" t="str">
        <f t="shared" si="18"/>
        <v>Otley</v>
      </c>
      <c r="C1191" s="2" t="s">
        <v>224</v>
      </c>
      <c r="D1191" s="2" t="str">
        <f>VLOOKUP(B1191, pct_raw!$A$2:$AX$1800, 6, FALSE)</f>
        <v xml:space="preserve"> Otley</v>
      </c>
      <c r="E1191" s="5">
        <f>VLOOKUP(B1191, pct_raw!$A$2:$AX$1800, 15, FALSE)</f>
        <v>14</v>
      </c>
      <c r="F1191" s="5">
        <f>VLOOKUP(B1191, pct_raw!$A$2:$AX$1800, 16, FALSE)</f>
        <v>14</v>
      </c>
      <c r="G1191" s="5">
        <f>VLOOKUP(B1191, pct_raw!$A$2:$AX$1800, 17, FALSE)</f>
        <v>0.18</v>
      </c>
      <c r="H1191">
        <f>VLOOKUP(B1191, pct_raw!$A$2:$AX$1800, 18, FALSE)</f>
        <v>0</v>
      </c>
      <c r="I1191" s="5">
        <f>VLOOKUP(B1191, pct_raw!$A$2:$AX$1800, 19, FALSE)</f>
        <v>0</v>
      </c>
      <c r="J1191">
        <f>VLOOKUP(B1191, pct_raw!$A$2:$AX$1800, 20, FALSE)</f>
        <v>0</v>
      </c>
      <c r="K1191" s="5">
        <f>VLOOKUP(B1191, pct_raw!$A$2:$AX$1800, 21, FALSE)</f>
        <v>23</v>
      </c>
      <c r="L1191" s="5">
        <f>VLOOKUP(B1191, pct_raw!$A$2:$AX$1800, 22, FALSE)</f>
        <v>26</v>
      </c>
      <c r="M1191" s="5">
        <f>VLOOKUP(B1191, pct_raw!$A$2:$AX$1800, 23, FALSE)</f>
        <v>0.36</v>
      </c>
      <c r="N1191" s="5">
        <f>VLOOKUP(B1191, pct_raw!$A$2:$AX$1800, 24, FALSE)</f>
        <v>0</v>
      </c>
      <c r="O1191" s="5">
        <f>VLOOKUP(B1191, pct_raw!$A$2:$AX$1800, 25, FALSE)</f>
        <v>0</v>
      </c>
      <c r="P1191" s="5">
        <f>VLOOKUP(B1191, pct_raw!$A$2:$AX$1800, 26, FALSE)</f>
        <v>0</v>
      </c>
      <c r="Q1191" s="5">
        <f>VLOOKUP(B1191, pct_raw!$A$2:$AX$1800, 27, FALSE)</f>
        <v>15</v>
      </c>
      <c r="R1191" s="5">
        <f>VLOOKUP(B1191, pct_raw!$A$2:$AX$1800, 28, FALSE)</f>
        <v>19</v>
      </c>
      <c r="S1191" s="5">
        <f>VLOOKUP(B1191, pct_raw!$A$2:$AX$1800, 29, FALSE)</f>
        <v>0.36</v>
      </c>
      <c r="T1191" s="5">
        <f>VLOOKUP(B1191, pct_raw!$A$2:$AX$1800, 30, FALSE)</f>
        <v>0</v>
      </c>
      <c r="U1191" s="5">
        <f>VLOOKUP(B1191, pct_raw!$A$2:$AX$1800, 31, FALSE)</f>
        <v>0</v>
      </c>
      <c r="V1191" s="5">
        <f>VLOOKUP(B1191, pct_raw!$A$2:$AX$1800, 32, FALSE)</f>
        <v>0</v>
      </c>
      <c r="W1191" s="5">
        <f>VLOOKUP(B1191, pct_raw!$A$2:$AX$1800, 33, FALSE)</f>
        <v>0</v>
      </c>
      <c r="X1191" s="5">
        <f>VLOOKUP(B1191, pct_raw!$A$2:$AX$1800, 34, FALSE)</f>
        <v>0</v>
      </c>
      <c r="Y1191" s="5">
        <f>VLOOKUP(B1191, pct_raw!$A$2:$AX$1800, 35, FALSE)</f>
        <v>0</v>
      </c>
      <c r="Z1191" s="5">
        <f>VLOOKUP(B1191, pct_raw!$A$2:$AX$1800, 36, FALSE)</f>
        <v>14</v>
      </c>
      <c r="AA1191" s="5">
        <f>VLOOKUP(B1191, pct_raw!$A$2:$AX$1800, 37, FALSE)</f>
        <v>18</v>
      </c>
      <c r="AB1191" s="5">
        <f>VLOOKUP(B1191, pct_raw!$A$2:$AX$1800, 38, FALSE)</f>
        <v>0.18</v>
      </c>
      <c r="AC1191" s="5">
        <f>VLOOKUP(B1191, pct_raw!$A$2:$AX$1800, 39, FALSE)</f>
        <v>0</v>
      </c>
      <c r="AD1191" s="5">
        <f>VLOOKUP(B1191, pct_raw!$A$2:$AX$1800, 40, FALSE)</f>
        <v>0</v>
      </c>
      <c r="AE1191" s="5">
        <f>VLOOKUP(B1191, pct_raw!$A$2:$AX$1800, 41, FALSE)</f>
        <v>0</v>
      </c>
      <c r="AF1191" s="5">
        <f>VLOOKUP(B1191, pct_raw!$A$2:$AX$1800, 42, FALSE)</f>
        <v>1</v>
      </c>
      <c r="AG1191" s="5">
        <f>VLOOKUP(B1191, pct_raw!$A$2:$AX$1800, 43, FALSE)</f>
        <v>0</v>
      </c>
      <c r="AH1191" s="5">
        <f>VLOOKUP(B1191, pct_raw!$A$2:$AX$1800, 44, FALSE)</f>
        <v>0</v>
      </c>
      <c r="AI1191" s="5">
        <f>VLOOKUP(B1191, pct_raw!$A$2:$AX$1800, 45, FALSE)</f>
        <v>10</v>
      </c>
      <c r="AJ1191" s="5">
        <f>VLOOKUP(B1191, pct_raw!$A$2:$AX$1800, 46, FALSE)</f>
        <v>0</v>
      </c>
      <c r="AK1191" s="5">
        <f>VLOOKUP(B1191, pct_raw!$A$2:$AX$1800, 47, FALSE)</f>
        <v>0</v>
      </c>
      <c r="AL1191" s="5">
        <f>VLOOKUP(B1191, pct_raw!$A$2:$AX$1800, 48, FALSE)</f>
        <v>3</v>
      </c>
      <c r="AM1191" s="5">
        <f>VLOOKUP(B1191, pct_raw!$A$2:$AX$1800, 49, FALSE)</f>
        <v>0</v>
      </c>
      <c r="AN1191" s="5">
        <f>VLOOKUP(B1191, pct_raw!$A$2:$AX$1800, 50, FALSE)</f>
        <v>0</v>
      </c>
    </row>
    <row r="1192" spans="1:40" x14ac:dyDescent="0.2">
      <c r="A1192" s="2" t="s">
        <v>333</v>
      </c>
      <c r="B1192" s="2" t="str">
        <f t="shared" si="18"/>
        <v>Otter Creek</v>
      </c>
      <c r="C1192" s="2" t="s">
        <v>333</v>
      </c>
      <c r="D1192" s="2" t="str">
        <f>VLOOKUP(B1192, pct_raw!$A$2:$AX$1800, 6, FALSE)</f>
        <v xml:space="preserve"> Otter Creek</v>
      </c>
      <c r="E1192" s="5">
        <f>VLOOKUP(B1192, pct_raw!$A$2:$AX$1800, 15, FALSE)</f>
        <v>15</v>
      </c>
      <c r="F1192" s="5">
        <f>VLOOKUP(B1192, pct_raw!$A$2:$AX$1800, 16, FALSE)</f>
        <v>16</v>
      </c>
      <c r="G1192" s="5">
        <f>VLOOKUP(B1192, pct_raw!$A$2:$AX$1800, 17, FALSE)</f>
        <v>0</v>
      </c>
      <c r="H1192">
        <f>VLOOKUP(B1192, pct_raw!$A$2:$AX$1800, 18, FALSE)</f>
        <v>0</v>
      </c>
      <c r="I1192" s="5">
        <f>VLOOKUP(B1192, pct_raw!$A$2:$AX$1800, 19, FALSE)</f>
        <v>0</v>
      </c>
      <c r="J1192">
        <f>VLOOKUP(B1192, pct_raw!$A$2:$AX$1800, 20, FALSE)</f>
        <v>0</v>
      </c>
      <c r="K1192" s="5">
        <f>VLOOKUP(B1192, pct_raw!$A$2:$AX$1800, 21, FALSE)</f>
        <v>17</v>
      </c>
      <c r="L1192" s="5">
        <f>VLOOKUP(B1192, pct_raw!$A$2:$AX$1800, 22, FALSE)</f>
        <v>19</v>
      </c>
      <c r="M1192" s="5">
        <f>VLOOKUP(B1192, pct_raw!$A$2:$AX$1800, 23, FALSE)</f>
        <v>0.4395</v>
      </c>
      <c r="N1192" s="5">
        <f>VLOOKUP(B1192, pct_raw!$A$2:$AX$1800, 24, FALSE)</f>
        <v>0</v>
      </c>
      <c r="O1192" s="5">
        <f>VLOOKUP(B1192, pct_raw!$A$2:$AX$1800, 25, FALSE)</f>
        <v>0</v>
      </c>
      <c r="P1192" s="5">
        <f>VLOOKUP(B1192, pct_raw!$A$2:$AX$1800, 26, FALSE)</f>
        <v>0</v>
      </c>
      <c r="Q1192" s="5">
        <f>VLOOKUP(B1192, pct_raw!$A$2:$AX$1800, 27, FALSE)</f>
        <v>0</v>
      </c>
      <c r="R1192" s="5">
        <f>VLOOKUP(B1192, pct_raw!$A$2:$AX$1800, 28, FALSE)</f>
        <v>0</v>
      </c>
      <c r="S1192" s="5">
        <f>VLOOKUP(B1192, pct_raw!$A$2:$AX$1800, 29, FALSE)</f>
        <v>0</v>
      </c>
      <c r="T1192" s="5">
        <f>VLOOKUP(B1192, pct_raw!$A$2:$AX$1800, 30, FALSE)</f>
        <v>0</v>
      </c>
      <c r="U1192" s="5">
        <f>VLOOKUP(B1192, pct_raw!$A$2:$AX$1800, 31, FALSE)</f>
        <v>0</v>
      </c>
      <c r="V1192" s="5">
        <f>VLOOKUP(B1192, pct_raw!$A$2:$AX$1800, 32, FALSE)</f>
        <v>0</v>
      </c>
      <c r="W1192" s="5">
        <f>VLOOKUP(B1192, pct_raw!$A$2:$AX$1800, 33, FALSE)</f>
        <v>0</v>
      </c>
      <c r="X1192" s="5">
        <f>VLOOKUP(B1192, pct_raw!$A$2:$AX$1800, 34, FALSE)</f>
        <v>0</v>
      </c>
      <c r="Y1192" s="5">
        <f>VLOOKUP(B1192, pct_raw!$A$2:$AX$1800, 35, FALSE)</f>
        <v>0</v>
      </c>
      <c r="Z1192" s="5">
        <f>VLOOKUP(B1192, pct_raw!$A$2:$AX$1800, 36, FALSE)</f>
        <v>6</v>
      </c>
      <c r="AA1192" s="5">
        <f>VLOOKUP(B1192, pct_raw!$A$2:$AX$1800, 37, FALSE)</f>
        <v>0</v>
      </c>
      <c r="AB1192" s="5">
        <f>VLOOKUP(B1192, pct_raw!$A$2:$AX$1800, 38, FALSE)</f>
        <v>0</v>
      </c>
      <c r="AC1192" s="5">
        <f>VLOOKUP(B1192, pct_raw!$A$2:$AX$1800, 39, FALSE)</f>
        <v>1</v>
      </c>
      <c r="AD1192" s="5">
        <f>VLOOKUP(B1192, pct_raw!$A$2:$AX$1800, 40, FALSE)</f>
        <v>0</v>
      </c>
      <c r="AE1192" s="5">
        <f>VLOOKUP(B1192, pct_raw!$A$2:$AX$1800, 41, FALSE)</f>
        <v>0</v>
      </c>
      <c r="AF1192" s="5">
        <f>VLOOKUP(B1192, pct_raw!$A$2:$AX$1800, 42, FALSE)</f>
        <v>2</v>
      </c>
      <c r="AG1192" s="5">
        <f>VLOOKUP(B1192, pct_raw!$A$2:$AX$1800, 43, FALSE)</f>
        <v>0</v>
      </c>
      <c r="AH1192" s="5">
        <f>VLOOKUP(B1192, pct_raw!$A$2:$AX$1800, 44, FALSE)</f>
        <v>0</v>
      </c>
      <c r="AI1192" s="5">
        <f>VLOOKUP(B1192, pct_raw!$A$2:$AX$1800, 45, FALSE)</f>
        <v>10</v>
      </c>
      <c r="AJ1192" s="5">
        <f>VLOOKUP(B1192, pct_raw!$A$2:$AX$1800, 46, FALSE)</f>
        <v>16</v>
      </c>
      <c r="AK1192" s="5">
        <f>VLOOKUP(B1192, pct_raw!$A$2:$AX$1800, 47, FALSE)</f>
        <v>0.4395</v>
      </c>
      <c r="AL1192" s="5">
        <f>VLOOKUP(B1192, pct_raw!$A$2:$AX$1800, 48, FALSE)</f>
        <v>0</v>
      </c>
      <c r="AM1192" s="5">
        <f>VLOOKUP(B1192, pct_raw!$A$2:$AX$1800, 49, FALSE)</f>
        <v>0</v>
      </c>
      <c r="AN1192" s="5">
        <f>VLOOKUP(B1192, pct_raw!$A$2:$AX$1800, 50, FALSE)</f>
        <v>0</v>
      </c>
    </row>
    <row r="1193" spans="1:40" x14ac:dyDescent="0.2">
      <c r="A1193" s="2" t="s">
        <v>1539</v>
      </c>
      <c r="B1193" s="2" t="str">
        <f t="shared" si="18"/>
        <v>Otter Milo</v>
      </c>
      <c r="C1193" s="2" t="s">
        <v>5016</v>
      </c>
      <c r="D1193" s="2" t="str">
        <f>VLOOKUP(B1193, pct_raw!$A$2:$AX$1800, 6, FALSE)</f>
        <v xml:space="preserve"> OTTER MILO</v>
      </c>
      <c r="E1193" s="5">
        <f>VLOOKUP(B1193, pct_raw!$A$2:$AX$1800, 15, FALSE)</f>
        <v>10</v>
      </c>
      <c r="F1193" s="5">
        <f>VLOOKUP(B1193, pct_raw!$A$2:$AX$1800, 16, FALSE)</f>
        <v>10</v>
      </c>
      <c r="G1193" s="5">
        <f>VLOOKUP(B1193, pct_raw!$A$2:$AX$1800, 17, FALSE)</f>
        <v>0.23330000000000001</v>
      </c>
      <c r="H1193">
        <f>VLOOKUP(B1193, pct_raw!$A$2:$AX$1800, 18, FALSE)</f>
        <v>0</v>
      </c>
      <c r="I1193" s="5">
        <f>VLOOKUP(B1193, pct_raw!$A$2:$AX$1800, 19, FALSE)</f>
        <v>0</v>
      </c>
      <c r="J1193">
        <f>VLOOKUP(B1193, pct_raw!$A$2:$AX$1800, 20, FALSE)</f>
        <v>0</v>
      </c>
      <c r="K1193" s="5">
        <f>VLOOKUP(B1193, pct_raw!$A$2:$AX$1800, 21, FALSE)</f>
        <v>16</v>
      </c>
      <c r="L1193" s="5">
        <f>VLOOKUP(B1193, pct_raw!$A$2:$AX$1800, 22, FALSE)</f>
        <v>19</v>
      </c>
      <c r="M1193" s="5">
        <f>VLOOKUP(B1193, pct_raw!$A$2:$AX$1800, 23, FALSE)</f>
        <v>0.23330000000000001</v>
      </c>
      <c r="N1193" s="5">
        <f>VLOOKUP(B1193, pct_raw!$A$2:$AX$1800, 24, FALSE)</f>
        <v>0</v>
      </c>
      <c r="O1193" s="5">
        <f>VLOOKUP(B1193, pct_raw!$A$2:$AX$1800, 25, FALSE)</f>
        <v>0</v>
      </c>
      <c r="P1193" s="5">
        <f>VLOOKUP(B1193, pct_raw!$A$2:$AX$1800, 26, FALSE)</f>
        <v>0</v>
      </c>
      <c r="Q1193" s="5">
        <f>VLOOKUP(B1193, pct_raw!$A$2:$AX$1800, 27, FALSE)</f>
        <v>9</v>
      </c>
      <c r="R1193" s="5">
        <f>VLOOKUP(B1193, pct_raw!$A$2:$AX$1800, 28, FALSE)</f>
        <v>10</v>
      </c>
      <c r="S1193" s="5">
        <f>VLOOKUP(B1193, pct_raw!$A$2:$AX$1800, 29, FALSE)</f>
        <v>0.23330000000000001</v>
      </c>
      <c r="T1193" s="5">
        <f>VLOOKUP(B1193, pct_raw!$A$2:$AX$1800, 30, FALSE)</f>
        <v>0</v>
      </c>
      <c r="U1193" s="5">
        <f>VLOOKUP(B1193, pct_raw!$A$2:$AX$1800, 31, FALSE)</f>
        <v>0</v>
      </c>
      <c r="V1193" s="5">
        <f>VLOOKUP(B1193, pct_raw!$A$2:$AX$1800, 32, FALSE)</f>
        <v>0</v>
      </c>
      <c r="W1193" s="5">
        <f>VLOOKUP(B1193, pct_raw!$A$2:$AX$1800, 33, FALSE)</f>
        <v>0</v>
      </c>
      <c r="X1193" s="5">
        <f>VLOOKUP(B1193, pct_raw!$A$2:$AX$1800, 34, FALSE)</f>
        <v>0</v>
      </c>
      <c r="Y1193" s="5">
        <f>VLOOKUP(B1193, pct_raw!$A$2:$AX$1800, 35, FALSE)</f>
        <v>0</v>
      </c>
      <c r="Z1193" s="5">
        <f>VLOOKUP(B1193, pct_raw!$A$2:$AX$1800, 36, FALSE)</f>
        <v>10</v>
      </c>
      <c r="AA1193" s="5">
        <f>VLOOKUP(B1193, pct_raw!$A$2:$AX$1800, 37, FALSE)</f>
        <v>12</v>
      </c>
      <c r="AB1193" s="5">
        <f>VLOOKUP(B1193, pct_raw!$A$2:$AX$1800, 38, FALSE)</f>
        <v>0.23330000000000001</v>
      </c>
      <c r="AC1193" s="5">
        <f>VLOOKUP(B1193, pct_raw!$A$2:$AX$1800, 39, FALSE)</f>
        <v>1</v>
      </c>
      <c r="AD1193" s="5">
        <f>VLOOKUP(B1193, pct_raw!$A$2:$AX$1800, 40, FALSE)</f>
        <v>0</v>
      </c>
      <c r="AE1193" s="5">
        <f>VLOOKUP(B1193, pct_raw!$A$2:$AX$1800, 41, FALSE)</f>
        <v>0</v>
      </c>
      <c r="AF1193" s="5">
        <f>VLOOKUP(B1193, pct_raw!$A$2:$AX$1800, 42, FALSE)</f>
        <v>0</v>
      </c>
      <c r="AG1193" s="5">
        <f>VLOOKUP(B1193, pct_raw!$A$2:$AX$1800, 43, FALSE)</f>
        <v>4</v>
      </c>
      <c r="AH1193" s="5">
        <f>VLOOKUP(B1193, pct_raw!$A$2:$AX$1800, 44, FALSE)</f>
        <v>0</v>
      </c>
      <c r="AI1193" s="5">
        <f>VLOOKUP(B1193, pct_raw!$A$2:$AX$1800, 45, FALSE)</f>
        <v>9</v>
      </c>
      <c r="AJ1193" s="5">
        <f>VLOOKUP(B1193, pct_raw!$A$2:$AX$1800, 46, FALSE)</f>
        <v>0</v>
      </c>
      <c r="AK1193" s="5">
        <f>VLOOKUP(B1193, pct_raw!$A$2:$AX$1800, 47, FALSE)</f>
        <v>0</v>
      </c>
      <c r="AL1193" s="5">
        <f>VLOOKUP(B1193, pct_raw!$A$2:$AX$1800, 48, FALSE)</f>
        <v>0</v>
      </c>
      <c r="AM1193" s="5">
        <f>VLOOKUP(B1193, pct_raw!$A$2:$AX$1800, 49, FALSE)</f>
        <v>0</v>
      </c>
      <c r="AN1193" s="5">
        <f>VLOOKUP(B1193, pct_raw!$A$2:$AX$1800, 50, FALSE)</f>
        <v>0</v>
      </c>
    </row>
    <row r="1194" spans="1:40" x14ac:dyDescent="0.2">
      <c r="A1194" s="2" t="s">
        <v>859</v>
      </c>
      <c r="B1194" s="2" t="str">
        <f t="shared" si="18"/>
        <v>Ottumwa Pct 01</v>
      </c>
      <c r="C1194" s="2" t="s">
        <v>859</v>
      </c>
      <c r="D1194" s="2" t="str">
        <f>VLOOKUP(B1194, pct_raw!$A$2:$AX$1800, 6, FALSE)</f>
        <v xml:space="preserve"> Ottumwa Pct 01</v>
      </c>
      <c r="E1194" s="5">
        <f>VLOOKUP(B1194, pct_raw!$A$2:$AX$1800, 15, FALSE)</f>
        <v>15</v>
      </c>
      <c r="F1194" s="5">
        <f>VLOOKUP(B1194, pct_raw!$A$2:$AX$1800, 16, FALSE)</f>
        <v>15</v>
      </c>
      <c r="G1194" s="5">
        <f>VLOOKUP(B1194, pct_raw!$A$2:$AX$1800, 17, FALSE)</f>
        <v>0.27</v>
      </c>
      <c r="H1194">
        <f>VLOOKUP(B1194, pct_raw!$A$2:$AX$1800, 18, FALSE)</f>
        <v>0</v>
      </c>
      <c r="I1194" s="5">
        <f>VLOOKUP(B1194, pct_raw!$A$2:$AX$1800, 19, FALSE)</f>
        <v>0</v>
      </c>
      <c r="J1194">
        <f>VLOOKUP(B1194, pct_raw!$A$2:$AX$1800, 20, FALSE)</f>
        <v>0</v>
      </c>
      <c r="K1194" s="5">
        <f>VLOOKUP(B1194, pct_raw!$A$2:$AX$1800, 21, FALSE)</f>
        <v>18</v>
      </c>
      <c r="L1194" s="5">
        <f>VLOOKUP(B1194, pct_raw!$A$2:$AX$1800, 22, FALSE)</f>
        <v>20</v>
      </c>
      <c r="M1194" s="5">
        <f>VLOOKUP(B1194, pct_raw!$A$2:$AX$1800, 23, FALSE)</f>
        <v>0.36</v>
      </c>
      <c r="N1194" s="5">
        <f>VLOOKUP(B1194, pct_raw!$A$2:$AX$1800, 24, FALSE)</f>
        <v>0</v>
      </c>
      <c r="O1194" s="5">
        <f>VLOOKUP(B1194, pct_raw!$A$2:$AX$1800, 25, FALSE)</f>
        <v>0</v>
      </c>
      <c r="P1194" s="5">
        <f>VLOOKUP(B1194, pct_raw!$A$2:$AX$1800, 26, FALSE)</f>
        <v>0</v>
      </c>
      <c r="Q1194" s="5">
        <f>VLOOKUP(B1194, pct_raw!$A$2:$AX$1800, 27, FALSE)</f>
        <v>0</v>
      </c>
      <c r="R1194" s="5">
        <f>VLOOKUP(B1194, pct_raw!$A$2:$AX$1800, 28, FALSE)</f>
        <v>0</v>
      </c>
      <c r="S1194" s="5">
        <f>VLOOKUP(B1194, pct_raw!$A$2:$AX$1800, 29, FALSE)</f>
        <v>0</v>
      </c>
      <c r="T1194" s="5">
        <f>VLOOKUP(B1194, pct_raw!$A$2:$AX$1800, 30, FALSE)</f>
        <v>0</v>
      </c>
      <c r="U1194" s="5">
        <f>VLOOKUP(B1194, pct_raw!$A$2:$AX$1800, 31, FALSE)</f>
        <v>0</v>
      </c>
      <c r="V1194" s="5">
        <f>VLOOKUP(B1194, pct_raw!$A$2:$AX$1800, 32, FALSE)</f>
        <v>0</v>
      </c>
      <c r="W1194" s="5">
        <f>VLOOKUP(B1194, pct_raw!$A$2:$AX$1800, 33, FALSE)</f>
        <v>0</v>
      </c>
      <c r="X1194" s="5">
        <f>VLOOKUP(B1194, pct_raw!$A$2:$AX$1800, 34, FALSE)</f>
        <v>0</v>
      </c>
      <c r="Y1194" s="5">
        <f>VLOOKUP(B1194, pct_raw!$A$2:$AX$1800, 35, FALSE)</f>
        <v>0</v>
      </c>
      <c r="Z1194" s="5">
        <f>VLOOKUP(B1194, pct_raw!$A$2:$AX$1800, 36, FALSE)</f>
        <v>36</v>
      </c>
      <c r="AA1194" s="5">
        <f>VLOOKUP(B1194, pct_raw!$A$2:$AX$1800, 37, FALSE)</f>
        <v>42</v>
      </c>
      <c r="AB1194" s="5">
        <f>VLOOKUP(B1194, pct_raw!$A$2:$AX$1800, 38, FALSE)</f>
        <v>0.63</v>
      </c>
      <c r="AC1194" s="5">
        <f>VLOOKUP(B1194, pct_raw!$A$2:$AX$1800, 39, FALSE)</f>
        <v>0</v>
      </c>
      <c r="AD1194" s="5">
        <f>VLOOKUP(B1194, pct_raw!$A$2:$AX$1800, 40, FALSE)</f>
        <v>0</v>
      </c>
      <c r="AE1194" s="5">
        <f>VLOOKUP(B1194, pct_raw!$A$2:$AX$1800, 41, FALSE)</f>
        <v>0</v>
      </c>
      <c r="AF1194" s="5">
        <f>VLOOKUP(B1194, pct_raw!$A$2:$AX$1800, 42, FALSE)</f>
        <v>2</v>
      </c>
      <c r="AG1194" s="5">
        <f>VLOOKUP(B1194, pct_raw!$A$2:$AX$1800, 43, FALSE)</f>
        <v>0</v>
      </c>
      <c r="AH1194" s="5">
        <f>VLOOKUP(B1194, pct_raw!$A$2:$AX$1800, 44, FALSE)</f>
        <v>0</v>
      </c>
      <c r="AI1194" s="5">
        <f>VLOOKUP(B1194, pct_raw!$A$2:$AX$1800, 45, FALSE)</f>
        <v>7</v>
      </c>
      <c r="AJ1194" s="5">
        <f>VLOOKUP(B1194, pct_raw!$A$2:$AX$1800, 46, FALSE)</f>
        <v>1</v>
      </c>
      <c r="AK1194" s="5">
        <f>VLOOKUP(B1194, pct_raw!$A$2:$AX$1800, 47, FALSE)</f>
        <v>0</v>
      </c>
      <c r="AL1194" s="5">
        <f>VLOOKUP(B1194, pct_raw!$A$2:$AX$1800, 48, FALSE)</f>
        <v>0</v>
      </c>
      <c r="AM1194" s="5">
        <f>VLOOKUP(B1194, pct_raw!$A$2:$AX$1800, 49, FALSE)</f>
        <v>0</v>
      </c>
      <c r="AN1194" s="5">
        <f>VLOOKUP(B1194, pct_raw!$A$2:$AX$1800, 50, FALSE)</f>
        <v>0</v>
      </c>
    </row>
    <row r="1195" spans="1:40" x14ac:dyDescent="0.2">
      <c r="A1195" s="2" t="s">
        <v>866</v>
      </c>
      <c r="B1195" s="2" t="str">
        <f t="shared" si="18"/>
        <v>Ottumwa Pct 02</v>
      </c>
      <c r="C1195" s="2" t="s">
        <v>866</v>
      </c>
      <c r="D1195" s="2" t="str">
        <f>VLOOKUP(B1195, pct_raw!$A$2:$AX$1800, 6, FALSE)</f>
        <v xml:space="preserve"> Ottumwa Pct 02</v>
      </c>
      <c r="E1195" s="5">
        <f>VLOOKUP(B1195, pct_raw!$A$2:$AX$1800, 15, FALSE)</f>
        <v>28</v>
      </c>
      <c r="F1195" s="5">
        <f>VLOOKUP(B1195, pct_raw!$A$2:$AX$1800, 16, FALSE)</f>
        <v>37</v>
      </c>
      <c r="G1195" s="5">
        <f>VLOOKUP(B1195, pct_raw!$A$2:$AX$1800, 17, FALSE)</f>
        <v>0.45</v>
      </c>
      <c r="H1195">
        <f>VLOOKUP(B1195, pct_raw!$A$2:$AX$1800, 18, FALSE)</f>
        <v>0</v>
      </c>
      <c r="I1195" s="5">
        <f>VLOOKUP(B1195, pct_raw!$A$2:$AX$1800, 19, FALSE)</f>
        <v>0</v>
      </c>
      <c r="J1195">
        <f>VLOOKUP(B1195, pct_raw!$A$2:$AX$1800, 20, FALSE)</f>
        <v>0</v>
      </c>
      <c r="K1195" s="5">
        <f>VLOOKUP(B1195, pct_raw!$A$2:$AX$1800, 21, FALSE)</f>
        <v>38</v>
      </c>
      <c r="L1195" s="5">
        <f>VLOOKUP(B1195, pct_raw!$A$2:$AX$1800, 22, FALSE)</f>
        <v>44</v>
      </c>
      <c r="M1195" s="5">
        <f>VLOOKUP(B1195, pct_raw!$A$2:$AX$1800, 23, FALSE)</f>
        <v>0.54</v>
      </c>
      <c r="N1195" s="5">
        <f>VLOOKUP(B1195, pct_raw!$A$2:$AX$1800, 24, FALSE)</f>
        <v>0</v>
      </c>
      <c r="O1195" s="5">
        <f>VLOOKUP(B1195, pct_raw!$A$2:$AX$1800, 25, FALSE)</f>
        <v>0</v>
      </c>
      <c r="P1195" s="5">
        <f>VLOOKUP(B1195, pct_raw!$A$2:$AX$1800, 26, FALSE)</f>
        <v>0</v>
      </c>
      <c r="Q1195" s="5">
        <f>VLOOKUP(B1195, pct_raw!$A$2:$AX$1800, 27, FALSE)</f>
        <v>16</v>
      </c>
      <c r="R1195" s="5">
        <f>VLOOKUP(B1195, pct_raw!$A$2:$AX$1800, 28, FALSE)</f>
        <v>0</v>
      </c>
      <c r="S1195" s="5">
        <f>VLOOKUP(B1195, pct_raw!$A$2:$AX$1800, 29, FALSE)</f>
        <v>0</v>
      </c>
      <c r="T1195" s="5">
        <f>VLOOKUP(B1195, pct_raw!$A$2:$AX$1800, 30, FALSE)</f>
        <v>0</v>
      </c>
      <c r="U1195" s="5">
        <f>VLOOKUP(B1195, pct_raw!$A$2:$AX$1800, 31, FALSE)</f>
        <v>0</v>
      </c>
      <c r="V1195" s="5">
        <f>VLOOKUP(B1195, pct_raw!$A$2:$AX$1800, 32, FALSE)</f>
        <v>0</v>
      </c>
      <c r="W1195" s="5">
        <f>VLOOKUP(B1195, pct_raw!$A$2:$AX$1800, 33, FALSE)</f>
        <v>0</v>
      </c>
      <c r="X1195" s="5">
        <f>VLOOKUP(B1195, pct_raw!$A$2:$AX$1800, 34, FALSE)</f>
        <v>0</v>
      </c>
      <c r="Y1195" s="5">
        <f>VLOOKUP(B1195, pct_raw!$A$2:$AX$1800, 35, FALSE)</f>
        <v>0</v>
      </c>
      <c r="Z1195" s="5">
        <f>VLOOKUP(B1195, pct_raw!$A$2:$AX$1800, 36, FALSE)</f>
        <v>35</v>
      </c>
      <c r="AA1195" s="5">
        <f>VLOOKUP(B1195, pct_raw!$A$2:$AX$1800, 37, FALSE)</f>
        <v>35</v>
      </c>
      <c r="AB1195" s="5">
        <f>VLOOKUP(B1195, pct_raw!$A$2:$AX$1800, 38, FALSE)</f>
        <v>0.45</v>
      </c>
      <c r="AC1195" s="5">
        <f>VLOOKUP(B1195, pct_raw!$A$2:$AX$1800, 39, FALSE)</f>
        <v>8</v>
      </c>
      <c r="AD1195" s="5">
        <f>VLOOKUP(B1195, pct_raw!$A$2:$AX$1800, 40, FALSE)</f>
        <v>0</v>
      </c>
      <c r="AE1195" s="5">
        <f>VLOOKUP(B1195, pct_raw!$A$2:$AX$1800, 41, FALSE)</f>
        <v>0</v>
      </c>
      <c r="AF1195" s="5">
        <f>VLOOKUP(B1195, pct_raw!$A$2:$AX$1800, 42, FALSE)</f>
        <v>0</v>
      </c>
      <c r="AG1195" s="5">
        <f>VLOOKUP(B1195, pct_raw!$A$2:$AX$1800, 43, FALSE)</f>
        <v>0</v>
      </c>
      <c r="AH1195" s="5">
        <f>VLOOKUP(B1195, pct_raw!$A$2:$AX$1800, 44, FALSE)</f>
        <v>0</v>
      </c>
      <c r="AI1195" s="5">
        <f>VLOOKUP(B1195, pct_raw!$A$2:$AX$1800, 45, FALSE)</f>
        <v>20</v>
      </c>
      <c r="AJ1195" s="5">
        <f>VLOOKUP(B1195, pct_raw!$A$2:$AX$1800, 46, FALSE)</f>
        <v>25</v>
      </c>
      <c r="AK1195" s="5">
        <f>VLOOKUP(B1195, pct_raw!$A$2:$AX$1800, 47, FALSE)</f>
        <v>0.36</v>
      </c>
      <c r="AL1195" s="5">
        <f>VLOOKUP(B1195, pct_raw!$A$2:$AX$1800, 48, FALSE)</f>
        <v>0</v>
      </c>
      <c r="AM1195" s="5">
        <f>VLOOKUP(B1195, pct_raw!$A$2:$AX$1800, 49, FALSE)</f>
        <v>0</v>
      </c>
      <c r="AN1195" s="5">
        <f>VLOOKUP(B1195, pct_raw!$A$2:$AX$1800, 50, FALSE)</f>
        <v>0</v>
      </c>
    </row>
    <row r="1196" spans="1:40" x14ac:dyDescent="0.2">
      <c r="A1196" s="2" t="s">
        <v>865</v>
      </c>
      <c r="B1196" s="2" t="str">
        <f t="shared" si="18"/>
        <v>Ottumwa Pct 03</v>
      </c>
      <c r="C1196" s="2" t="s">
        <v>865</v>
      </c>
      <c r="D1196" s="2" t="str">
        <f>VLOOKUP(B1196, pct_raw!$A$2:$AX$1800, 6, FALSE)</f>
        <v xml:space="preserve"> Ottumwa Pct 03</v>
      </c>
      <c r="E1196" s="5">
        <f>VLOOKUP(B1196, pct_raw!$A$2:$AX$1800, 15, FALSE)</f>
        <v>37</v>
      </c>
      <c r="F1196" s="5">
        <f>VLOOKUP(B1196, pct_raw!$A$2:$AX$1800, 16, FALSE)</f>
        <v>39</v>
      </c>
      <c r="G1196" s="5">
        <f>VLOOKUP(B1196, pct_raw!$A$2:$AX$1800, 17, FALSE)</f>
        <v>0.45</v>
      </c>
      <c r="H1196">
        <f>VLOOKUP(B1196, pct_raw!$A$2:$AX$1800, 18, FALSE)</f>
        <v>0</v>
      </c>
      <c r="I1196" s="5">
        <f>VLOOKUP(B1196, pct_raw!$A$2:$AX$1800, 19, FALSE)</f>
        <v>0</v>
      </c>
      <c r="J1196">
        <f>VLOOKUP(B1196, pct_raw!$A$2:$AX$1800, 20, FALSE)</f>
        <v>0</v>
      </c>
      <c r="K1196" s="5">
        <f>VLOOKUP(B1196, pct_raw!$A$2:$AX$1800, 21, FALSE)</f>
        <v>52</v>
      </c>
      <c r="L1196" s="5">
        <f>VLOOKUP(B1196, pct_raw!$A$2:$AX$1800, 22, FALSE)</f>
        <v>59</v>
      </c>
      <c r="M1196" s="5">
        <f>VLOOKUP(B1196, pct_raw!$A$2:$AX$1800, 23, FALSE)</f>
        <v>0.72</v>
      </c>
      <c r="N1196" s="5">
        <f>VLOOKUP(B1196, pct_raw!$A$2:$AX$1800, 24, FALSE)</f>
        <v>0</v>
      </c>
      <c r="O1196" s="5">
        <f>VLOOKUP(B1196, pct_raw!$A$2:$AX$1800, 25, FALSE)</f>
        <v>0</v>
      </c>
      <c r="P1196" s="5">
        <f>VLOOKUP(B1196, pct_raw!$A$2:$AX$1800, 26, FALSE)</f>
        <v>0</v>
      </c>
      <c r="Q1196" s="5">
        <f>VLOOKUP(B1196, pct_raw!$A$2:$AX$1800, 27, FALSE)</f>
        <v>0</v>
      </c>
      <c r="R1196" s="5">
        <f>VLOOKUP(B1196, pct_raw!$A$2:$AX$1800, 28, FALSE)</f>
        <v>0</v>
      </c>
      <c r="S1196" s="5">
        <f>VLOOKUP(B1196, pct_raw!$A$2:$AX$1800, 29, FALSE)</f>
        <v>0</v>
      </c>
      <c r="T1196" s="5">
        <f>VLOOKUP(B1196, pct_raw!$A$2:$AX$1800, 30, FALSE)</f>
        <v>1</v>
      </c>
      <c r="U1196" s="5">
        <f>VLOOKUP(B1196, pct_raw!$A$2:$AX$1800, 31, FALSE)</f>
        <v>0</v>
      </c>
      <c r="V1196" s="5">
        <f>VLOOKUP(B1196, pct_raw!$A$2:$AX$1800, 32, FALSE)</f>
        <v>0</v>
      </c>
      <c r="W1196" s="5">
        <f>VLOOKUP(B1196, pct_raw!$A$2:$AX$1800, 33, FALSE)</f>
        <v>0</v>
      </c>
      <c r="X1196" s="5">
        <f>VLOOKUP(B1196, pct_raw!$A$2:$AX$1800, 34, FALSE)</f>
        <v>0</v>
      </c>
      <c r="Y1196" s="5">
        <f>VLOOKUP(B1196, pct_raw!$A$2:$AX$1800, 35, FALSE)</f>
        <v>0</v>
      </c>
      <c r="Z1196" s="5">
        <f>VLOOKUP(B1196, pct_raw!$A$2:$AX$1800, 36, FALSE)</f>
        <v>36</v>
      </c>
      <c r="AA1196" s="5">
        <f>VLOOKUP(B1196, pct_raw!$A$2:$AX$1800, 37, FALSE)</f>
        <v>37</v>
      </c>
      <c r="AB1196" s="5">
        <f>VLOOKUP(B1196, pct_raw!$A$2:$AX$1800, 38, FALSE)</f>
        <v>0.45</v>
      </c>
      <c r="AC1196" s="5">
        <f>VLOOKUP(B1196, pct_raw!$A$2:$AX$1800, 39, FALSE)</f>
        <v>1</v>
      </c>
      <c r="AD1196" s="5">
        <f>VLOOKUP(B1196, pct_raw!$A$2:$AX$1800, 40, FALSE)</f>
        <v>0</v>
      </c>
      <c r="AE1196" s="5">
        <f>VLOOKUP(B1196, pct_raw!$A$2:$AX$1800, 41, FALSE)</f>
        <v>0</v>
      </c>
      <c r="AF1196" s="5">
        <f>VLOOKUP(B1196, pct_raw!$A$2:$AX$1800, 42, FALSE)</f>
        <v>0</v>
      </c>
      <c r="AG1196" s="5">
        <f>VLOOKUP(B1196, pct_raw!$A$2:$AX$1800, 43, FALSE)</f>
        <v>0</v>
      </c>
      <c r="AH1196" s="5">
        <f>VLOOKUP(B1196, pct_raw!$A$2:$AX$1800, 44, FALSE)</f>
        <v>0</v>
      </c>
      <c r="AI1196" s="5">
        <f>VLOOKUP(B1196, pct_raw!$A$2:$AX$1800, 45, FALSE)</f>
        <v>28</v>
      </c>
      <c r="AJ1196" s="5">
        <f>VLOOKUP(B1196, pct_raw!$A$2:$AX$1800, 46, FALSE)</f>
        <v>29</v>
      </c>
      <c r="AK1196" s="5">
        <f>VLOOKUP(B1196, pct_raw!$A$2:$AX$1800, 47, FALSE)</f>
        <v>0.36</v>
      </c>
      <c r="AL1196" s="5">
        <f>VLOOKUP(B1196, pct_raw!$A$2:$AX$1800, 48, FALSE)</f>
        <v>9</v>
      </c>
      <c r="AM1196" s="5">
        <f>VLOOKUP(B1196, pct_raw!$A$2:$AX$1800, 49, FALSE)</f>
        <v>0</v>
      </c>
      <c r="AN1196" s="5">
        <f>VLOOKUP(B1196, pct_raw!$A$2:$AX$1800, 50, FALSE)</f>
        <v>0</v>
      </c>
    </row>
    <row r="1197" spans="1:40" x14ac:dyDescent="0.2">
      <c r="A1197" s="2" t="s">
        <v>863</v>
      </c>
      <c r="B1197" s="2" t="str">
        <f t="shared" si="18"/>
        <v>Ottumwa Pct 04</v>
      </c>
      <c r="C1197" s="2" t="s">
        <v>863</v>
      </c>
      <c r="D1197" s="2" t="str">
        <f>VLOOKUP(B1197, pct_raw!$A$2:$AX$1800, 6, FALSE)</f>
        <v xml:space="preserve"> Ottumwa Pct 04</v>
      </c>
      <c r="E1197" s="5">
        <f>VLOOKUP(B1197, pct_raw!$A$2:$AX$1800, 15, FALSE)</f>
        <v>2</v>
      </c>
      <c r="F1197" s="5">
        <f>VLOOKUP(B1197, pct_raw!$A$2:$AX$1800, 16, FALSE)</f>
        <v>0</v>
      </c>
      <c r="G1197" s="5">
        <f>VLOOKUP(B1197, pct_raw!$A$2:$AX$1800, 17, FALSE)</f>
        <v>0</v>
      </c>
      <c r="H1197">
        <f>VLOOKUP(B1197, pct_raw!$A$2:$AX$1800, 18, FALSE)</f>
        <v>0</v>
      </c>
      <c r="I1197" s="5">
        <f>VLOOKUP(B1197, pct_raw!$A$2:$AX$1800, 19, FALSE)</f>
        <v>0</v>
      </c>
      <c r="J1197">
        <f>VLOOKUP(B1197, pct_raw!$A$2:$AX$1800, 20, FALSE)</f>
        <v>0</v>
      </c>
      <c r="K1197" s="5">
        <f>VLOOKUP(B1197, pct_raw!$A$2:$AX$1800, 21, FALSE)</f>
        <v>13</v>
      </c>
      <c r="L1197" s="5">
        <f>VLOOKUP(B1197, pct_raw!$A$2:$AX$1800, 22, FALSE)</f>
        <v>17</v>
      </c>
      <c r="M1197" s="5">
        <f>VLOOKUP(B1197, pct_raw!$A$2:$AX$1800, 23, FALSE)</f>
        <v>0.45</v>
      </c>
      <c r="N1197" s="5">
        <f>VLOOKUP(B1197, pct_raw!$A$2:$AX$1800, 24, FALSE)</f>
        <v>0</v>
      </c>
      <c r="O1197" s="5">
        <f>VLOOKUP(B1197, pct_raw!$A$2:$AX$1800, 25, FALSE)</f>
        <v>0</v>
      </c>
      <c r="P1197" s="5">
        <f>VLOOKUP(B1197, pct_raw!$A$2:$AX$1800, 26, FALSE)</f>
        <v>0</v>
      </c>
      <c r="Q1197" s="5">
        <f>VLOOKUP(B1197, pct_raw!$A$2:$AX$1800, 27, FALSE)</f>
        <v>0</v>
      </c>
      <c r="R1197" s="5">
        <f>VLOOKUP(B1197, pct_raw!$A$2:$AX$1800, 28, FALSE)</f>
        <v>0</v>
      </c>
      <c r="S1197" s="5">
        <f>VLOOKUP(B1197, pct_raw!$A$2:$AX$1800, 29, FALSE)</f>
        <v>0</v>
      </c>
      <c r="T1197" s="5">
        <f>VLOOKUP(B1197, pct_raw!$A$2:$AX$1800, 30, FALSE)</f>
        <v>0</v>
      </c>
      <c r="U1197" s="5">
        <f>VLOOKUP(B1197, pct_raw!$A$2:$AX$1800, 31, FALSE)</f>
        <v>0</v>
      </c>
      <c r="V1197" s="5">
        <f>VLOOKUP(B1197, pct_raw!$A$2:$AX$1800, 32, FALSE)</f>
        <v>0</v>
      </c>
      <c r="W1197" s="5">
        <f>VLOOKUP(B1197, pct_raw!$A$2:$AX$1800, 33, FALSE)</f>
        <v>0</v>
      </c>
      <c r="X1197" s="5">
        <f>VLOOKUP(B1197, pct_raw!$A$2:$AX$1800, 34, FALSE)</f>
        <v>0</v>
      </c>
      <c r="Y1197" s="5">
        <f>VLOOKUP(B1197, pct_raw!$A$2:$AX$1800, 35, FALSE)</f>
        <v>0</v>
      </c>
      <c r="Z1197" s="5">
        <f>VLOOKUP(B1197, pct_raw!$A$2:$AX$1800, 36, FALSE)</f>
        <v>20</v>
      </c>
      <c r="AA1197" s="5">
        <f>VLOOKUP(B1197, pct_raw!$A$2:$AX$1800, 37, FALSE)</f>
        <v>21</v>
      </c>
      <c r="AB1197" s="5">
        <f>VLOOKUP(B1197, pct_raw!$A$2:$AX$1800, 38, FALSE)</f>
        <v>0.54</v>
      </c>
      <c r="AC1197" s="5">
        <f>VLOOKUP(B1197, pct_raw!$A$2:$AX$1800, 39, FALSE)</f>
        <v>0</v>
      </c>
      <c r="AD1197" s="5">
        <f>VLOOKUP(B1197, pct_raw!$A$2:$AX$1800, 40, FALSE)</f>
        <v>0</v>
      </c>
      <c r="AE1197" s="5">
        <f>VLOOKUP(B1197, pct_raw!$A$2:$AX$1800, 41, FALSE)</f>
        <v>0</v>
      </c>
      <c r="AF1197" s="5">
        <f>VLOOKUP(B1197, pct_raw!$A$2:$AX$1800, 42, FALSE)</f>
        <v>2</v>
      </c>
      <c r="AG1197" s="5">
        <f>VLOOKUP(B1197, pct_raw!$A$2:$AX$1800, 43, FALSE)</f>
        <v>0</v>
      </c>
      <c r="AH1197" s="5">
        <f>VLOOKUP(B1197, pct_raw!$A$2:$AX$1800, 44, FALSE)</f>
        <v>0</v>
      </c>
      <c r="AI1197" s="5">
        <f>VLOOKUP(B1197, pct_raw!$A$2:$AX$1800, 45, FALSE)</f>
        <v>3</v>
      </c>
      <c r="AJ1197" s="5">
        <f>VLOOKUP(B1197, pct_raw!$A$2:$AX$1800, 46, FALSE)</f>
        <v>0</v>
      </c>
      <c r="AK1197" s="5">
        <f>VLOOKUP(B1197, pct_raw!$A$2:$AX$1800, 47, FALSE)</f>
        <v>0</v>
      </c>
      <c r="AL1197" s="5">
        <f>VLOOKUP(B1197, pct_raw!$A$2:$AX$1800, 48, FALSE)</f>
        <v>1</v>
      </c>
      <c r="AM1197" s="5">
        <f>VLOOKUP(B1197, pct_raw!$A$2:$AX$1800, 49, FALSE)</f>
        <v>0</v>
      </c>
      <c r="AN1197" s="5">
        <f>VLOOKUP(B1197, pct_raw!$A$2:$AX$1800, 50, FALSE)</f>
        <v>0</v>
      </c>
    </row>
    <row r="1198" spans="1:40" x14ac:dyDescent="0.2">
      <c r="A1198" s="2" t="s">
        <v>869</v>
      </c>
      <c r="B1198" s="2" t="str">
        <f t="shared" si="18"/>
        <v>Ottumwa Pct 05</v>
      </c>
      <c r="C1198" s="2" t="s">
        <v>869</v>
      </c>
      <c r="D1198" s="2" t="str">
        <f>VLOOKUP(B1198, pct_raw!$A$2:$AX$1800, 6, FALSE)</f>
        <v xml:space="preserve"> Ottumwa Pct 05</v>
      </c>
      <c r="E1198" s="5">
        <f>VLOOKUP(B1198, pct_raw!$A$2:$AX$1800, 15, FALSE)</f>
        <v>9</v>
      </c>
      <c r="F1198" s="5">
        <f>VLOOKUP(B1198, pct_raw!$A$2:$AX$1800, 16, FALSE)</f>
        <v>0</v>
      </c>
      <c r="G1198" s="5">
        <f>VLOOKUP(B1198, pct_raw!$A$2:$AX$1800, 17, FALSE)</f>
        <v>0</v>
      </c>
      <c r="H1198">
        <f>VLOOKUP(B1198, pct_raw!$A$2:$AX$1800, 18, FALSE)</f>
        <v>0</v>
      </c>
      <c r="I1198" s="5">
        <f>VLOOKUP(B1198, pct_raw!$A$2:$AX$1800, 19, FALSE)</f>
        <v>0</v>
      </c>
      <c r="J1198">
        <f>VLOOKUP(B1198, pct_raw!$A$2:$AX$1800, 20, FALSE)</f>
        <v>0</v>
      </c>
      <c r="K1198" s="5">
        <f>VLOOKUP(B1198, pct_raw!$A$2:$AX$1800, 21, FALSE)</f>
        <v>25</v>
      </c>
      <c r="L1198" s="5">
        <f>VLOOKUP(B1198, pct_raw!$A$2:$AX$1800, 22, FALSE)</f>
        <v>32</v>
      </c>
      <c r="M1198" s="5">
        <f>VLOOKUP(B1198, pct_raw!$A$2:$AX$1800, 23, FALSE)</f>
        <v>0.45</v>
      </c>
      <c r="N1198" s="5">
        <f>VLOOKUP(B1198, pct_raw!$A$2:$AX$1800, 24, FALSE)</f>
        <v>0</v>
      </c>
      <c r="O1198" s="5">
        <f>VLOOKUP(B1198, pct_raw!$A$2:$AX$1800, 25, FALSE)</f>
        <v>0</v>
      </c>
      <c r="P1198" s="5">
        <f>VLOOKUP(B1198, pct_raw!$A$2:$AX$1800, 26, FALSE)</f>
        <v>0</v>
      </c>
      <c r="Q1198" s="5">
        <f>VLOOKUP(B1198, pct_raw!$A$2:$AX$1800, 27, FALSE)</f>
        <v>0</v>
      </c>
      <c r="R1198" s="5">
        <f>VLOOKUP(B1198, pct_raw!$A$2:$AX$1800, 28, FALSE)</f>
        <v>0</v>
      </c>
      <c r="S1198" s="5">
        <f>VLOOKUP(B1198, pct_raw!$A$2:$AX$1800, 29, FALSE)</f>
        <v>0</v>
      </c>
      <c r="T1198" s="5">
        <f>VLOOKUP(B1198, pct_raw!$A$2:$AX$1800, 30, FALSE)</f>
        <v>0</v>
      </c>
      <c r="U1198" s="5">
        <f>VLOOKUP(B1198, pct_raw!$A$2:$AX$1800, 31, FALSE)</f>
        <v>0</v>
      </c>
      <c r="V1198" s="5">
        <f>VLOOKUP(B1198, pct_raw!$A$2:$AX$1800, 32, FALSE)</f>
        <v>0</v>
      </c>
      <c r="W1198" s="5">
        <f>VLOOKUP(B1198, pct_raw!$A$2:$AX$1800, 33, FALSE)</f>
        <v>0</v>
      </c>
      <c r="X1198" s="5">
        <f>VLOOKUP(B1198, pct_raw!$A$2:$AX$1800, 34, FALSE)</f>
        <v>0</v>
      </c>
      <c r="Y1198" s="5">
        <f>VLOOKUP(B1198, pct_raw!$A$2:$AX$1800, 35, FALSE)</f>
        <v>0</v>
      </c>
      <c r="Z1198" s="5">
        <f>VLOOKUP(B1198, pct_raw!$A$2:$AX$1800, 36, FALSE)</f>
        <v>14</v>
      </c>
      <c r="AA1198" s="5">
        <f>VLOOKUP(B1198, pct_raw!$A$2:$AX$1800, 37, FALSE)</f>
        <v>15</v>
      </c>
      <c r="AB1198" s="5">
        <f>VLOOKUP(B1198, pct_raw!$A$2:$AX$1800, 38, FALSE)</f>
        <v>0.27</v>
      </c>
      <c r="AC1198" s="5">
        <f>VLOOKUP(B1198, pct_raw!$A$2:$AX$1800, 39, FALSE)</f>
        <v>0</v>
      </c>
      <c r="AD1198" s="5">
        <f>VLOOKUP(B1198, pct_raw!$A$2:$AX$1800, 40, FALSE)</f>
        <v>0</v>
      </c>
      <c r="AE1198" s="5">
        <f>VLOOKUP(B1198, pct_raw!$A$2:$AX$1800, 41, FALSE)</f>
        <v>0</v>
      </c>
      <c r="AF1198" s="5">
        <f>VLOOKUP(B1198, pct_raw!$A$2:$AX$1800, 42, FALSE)</f>
        <v>0</v>
      </c>
      <c r="AG1198" s="5">
        <f>VLOOKUP(B1198, pct_raw!$A$2:$AX$1800, 43, FALSE)</f>
        <v>0</v>
      </c>
      <c r="AH1198" s="5">
        <f>VLOOKUP(B1198, pct_raw!$A$2:$AX$1800, 44, FALSE)</f>
        <v>0</v>
      </c>
      <c r="AI1198" s="5">
        <f>VLOOKUP(B1198, pct_raw!$A$2:$AX$1800, 45, FALSE)</f>
        <v>11</v>
      </c>
      <c r="AJ1198" s="5">
        <f>VLOOKUP(B1198, pct_raw!$A$2:$AX$1800, 46, FALSE)</f>
        <v>11</v>
      </c>
      <c r="AK1198" s="5">
        <f>VLOOKUP(B1198, pct_raw!$A$2:$AX$1800, 47, FALSE)</f>
        <v>0.18</v>
      </c>
      <c r="AL1198" s="5">
        <f>VLOOKUP(B1198, pct_raw!$A$2:$AX$1800, 48, FALSE)</f>
        <v>10</v>
      </c>
      <c r="AM1198" s="5">
        <f>VLOOKUP(B1198, pct_raw!$A$2:$AX$1800, 49, FALSE)</f>
        <v>11</v>
      </c>
      <c r="AN1198" s="5">
        <f>VLOOKUP(B1198, pct_raw!$A$2:$AX$1800, 50, FALSE)</f>
        <v>0.18</v>
      </c>
    </row>
    <row r="1199" spans="1:40" x14ac:dyDescent="0.2">
      <c r="A1199" s="2" t="s">
        <v>867</v>
      </c>
      <c r="B1199" s="2" t="str">
        <f t="shared" si="18"/>
        <v>Ottumwa Pct 06</v>
      </c>
      <c r="C1199" s="2" t="s">
        <v>867</v>
      </c>
      <c r="D1199" s="2" t="str">
        <f>VLOOKUP(B1199, pct_raw!$A$2:$AX$1800, 6, FALSE)</f>
        <v xml:space="preserve"> Ottumwa Pct 06</v>
      </c>
      <c r="E1199" s="5">
        <f>VLOOKUP(B1199, pct_raw!$A$2:$AX$1800, 15, FALSE)</f>
        <v>6</v>
      </c>
      <c r="F1199" s="5">
        <f>VLOOKUP(B1199, pct_raw!$A$2:$AX$1800, 16, FALSE)</f>
        <v>10</v>
      </c>
      <c r="G1199" s="5">
        <f>VLOOKUP(B1199, pct_raw!$A$2:$AX$1800, 17, FALSE)</f>
        <v>0.18</v>
      </c>
      <c r="H1199">
        <f>VLOOKUP(B1199, pct_raw!$A$2:$AX$1800, 18, FALSE)</f>
        <v>0</v>
      </c>
      <c r="I1199" s="5">
        <f>VLOOKUP(B1199, pct_raw!$A$2:$AX$1800, 19, FALSE)</f>
        <v>0</v>
      </c>
      <c r="J1199">
        <f>VLOOKUP(B1199, pct_raw!$A$2:$AX$1800, 20, FALSE)</f>
        <v>0</v>
      </c>
      <c r="K1199" s="5">
        <f>VLOOKUP(B1199, pct_raw!$A$2:$AX$1800, 21, FALSE)</f>
        <v>10</v>
      </c>
      <c r="L1199" s="5">
        <f>VLOOKUP(B1199, pct_raw!$A$2:$AX$1800, 22, FALSE)</f>
        <v>11</v>
      </c>
      <c r="M1199" s="5">
        <f>VLOOKUP(B1199, pct_raw!$A$2:$AX$1800, 23, FALSE)</f>
        <v>0.27</v>
      </c>
      <c r="N1199" s="5">
        <f>VLOOKUP(B1199, pct_raw!$A$2:$AX$1800, 24, FALSE)</f>
        <v>0</v>
      </c>
      <c r="O1199" s="5">
        <f>VLOOKUP(B1199, pct_raw!$A$2:$AX$1800, 25, FALSE)</f>
        <v>0</v>
      </c>
      <c r="P1199" s="5">
        <f>VLOOKUP(B1199, pct_raw!$A$2:$AX$1800, 26, FALSE)</f>
        <v>0</v>
      </c>
      <c r="Q1199" s="5">
        <f>VLOOKUP(B1199, pct_raw!$A$2:$AX$1800, 27, FALSE)</f>
        <v>3</v>
      </c>
      <c r="R1199" s="5">
        <f>VLOOKUP(B1199, pct_raw!$A$2:$AX$1800, 28, FALSE)</f>
        <v>0</v>
      </c>
      <c r="S1199" s="5">
        <f>VLOOKUP(B1199, pct_raw!$A$2:$AX$1800, 29, FALSE)</f>
        <v>0</v>
      </c>
      <c r="T1199" s="5">
        <f>VLOOKUP(B1199, pct_raw!$A$2:$AX$1800, 30, FALSE)</f>
        <v>0</v>
      </c>
      <c r="U1199" s="5">
        <f>VLOOKUP(B1199, pct_raw!$A$2:$AX$1800, 31, FALSE)</f>
        <v>0</v>
      </c>
      <c r="V1199" s="5">
        <f>VLOOKUP(B1199, pct_raw!$A$2:$AX$1800, 32, FALSE)</f>
        <v>0</v>
      </c>
      <c r="W1199" s="5">
        <f>VLOOKUP(B1199, pct_raw!$A$2:$AX$1800, 33, FALSE)</f>
        <v>0</v>
      </c>
      <c r="X1199" s="5">
        <f>VLOOKUP(B1199, pct_raw!$A$2:$AX$1800, 34, FALSE)</f>
        <v>0</v>
      </c>
      <c r="Y1199" s="5">
        <f>VLOOKUP(B1199, pct_raw!$A$2:$AX$1800, 35, FALSE)</f>
        <v>0</v>
      </c>
      <c r="Z1199" s="5">
        <f>VLOOKUP(B1199, pct_raw!$A$2:$AX$1800, 36, FALSE)</f>
        <v>20</v>
      </c>
      <c r="AA1199" s="5">
        <f>VLOOKUP(B1199, pct_raw!$A$2:$AX$1800, 37, FALSE)</f>
        <v>21</v>
      </c>
      <c r="AB1199" s="5">
        <f>VLOOKUP(B1199, pct_raw!$A$2:$AX$1800, 38, FALSE)</f>
        <v>0.45</v>
      </c>
      <c r="AC1199" s="5">
        <f>VLOOKUP(B1199, pct_raw!$A$2:$AX$1800, 39, FALSE)</f>
        <v>6</v>
      </c>
      <c r="AD1199" s="5">
        <f>VLOOKUP(B1199, pct_raw!$A$2:$AX$1800, 40, FALSE)</f>
        <v>0</v>
      </c>
      <c r="AE1199" s="5">
        <f>VLOOKUP(B1199, pct_raw!$A$2:$AX$1800, 41, FALSE)</f>
        <v>0</v>
      </c>
      <c r="AF1199" s="5">
        <f>VLOOKUP(B1199, pct_raw!$A$2:$AX$1800, 42, FALSE)</f>
        <v>0</v>
      </c>
      <c r="AG1199" s="5">
        <f>VLOOKUP(B1199, pct_raw!$A$2:$AX$1800, 43, FALSE)</f>
        <v>0</v>
      </c>
      <c r="AH1199" s="5">
        <f>VLOOKUP(B1199, pct_raw!$A$2:$AX$1800, 44, FALSE)</f>
        <v>0</v>
      </c>
      <c r="AI1199" s="5">
        <f>VLOOKUP(B1199, pct_raw!$A$2:$AX$1800, 45, FALSE)</f>
        <v>3</v>
      </c>
      <c r="AJ1199" s="5">
        <f>VLOOKUP(B1199, pct_raw!$A$2:$AX$1800, 46, FALSE)</f>
        <v>8</v>
      </c>
      <c r="AK1199" s="5">
        <f>VLOOKUP(B1199, pct_raw!$A$2:$AX$1800, 47, FALSE)</f>
        <v>0.18</v>
      </c>
      <c r="AL1199" s="5">
        <f>VLOOKUP(B1199, pct_raw!$A$2:$AX$1800, 48, FALSE)</f>
        <v>2</v>
      </c>
      <c r="AM1199" s="5">
        <f>VLOOKUP(B1199, pct_raw!$A$2:$AX$1800, 49, FALSE)</f>
        <v>0</v>
      </c>
      <c r="AN1199" s="5">
        <f>VLOOKUP(B1199, pct_raw!$A$2:$AX$1800, 50, FALSE)</f>
        <v>0</v>
      </c>
    </row>
    <row r="1200" spans="1:40" x14ac:dyDescent="0.2">
      <c r="A1200" s="2" t="s">
        <v>861</v>
      </c>
      <c r="B1200" s="2" t="str">
        <f t="shared" si="18"/>
        <v>Ottumwa Pct 07</v>
      </c>
      <c r="C1200" s="2" t="s">
        <v>861</v>
      </c>
      <c r="D1200" s="2" t="str">
        <f>VLOOKUP(B1200, pct_raw!$A$2:$AX$1800, 6, FALSE)</f>
        <v xml:space="preserve"> Ottumwa Pct 07</v>
      </c>
      <c r="E1200" s="5">
        <f>VLOOKUP(B1200, pct_raw!$A$2:$AX$1800, 15, FALSE)</f>
        <v>6</v>
      </c>
      <c r="F1200" s="5">
        <f>VLOOKUP(B1200, pct_raw!$A$2:$AX$1800, 16, FALSE)</f>
        <v>9</v>
      </c>
      <c r="G1200" s="5">
        <f>VLOOKUP(B1200, pct_raw!$A$2:$AX$1800, 17, FALSE)</f>
        <v>0.27</v>
      </c>
      <c r="H1200">
        <f>VLOOKUP(B1200, pct_raw!$A$2:$AX$1800, 18, FALSE)</f>
        <v>0</v>
      </c>
      <c r="I1200" s="5">
        <f>VLOOKUP(B1200, pct_raw!$A$2:$AX$1800, 19, FALSE)</f>
        <v>0</v>
      </c>
      <c r="J1200">
        <f>VLOOKUP(B1200, pct_raw!$A$2:$AX$1800, 20, FALSE)</f>
        <v>0</v>
      </c>
      <c r="K1200" s="5">
        <f>VLOOKUP(B1200, pct_raw!$A$2:$AX$1800, 21, FALSE)</f>
        <v>9</v>
      </c>
      <c r="L1200" s="5">
        <f>VLOOKUP(B1200, pct_raw!$A$2:$AX$1800, 22, FALSE)</f>
        <v>11</v>
      </c>
      <c r="M1200" s="5">
        <f>VLOOKUP(B1200, pct_raw!$A$2:$AX$1800, 23, FALSE)</f>
        <v>0.27</v>
      </c>
      <c r="N1200" s="5">
        <f>VLOOKUP(B1200, pct_raw!$A$2:$AX$1800, 24, FALSE)</f>
        <v>0</v>
      </c>
      <c r="O1200" s="5">
        <f>VLOOKUP(B1200, pct_raw!$A$2:$AX$1800, 25, FALSE)</f>
        <v>0</v>
      </c>
      <c r="P1200" s="5">
        <f>VLOOKUP(B1200, pct_raw!$A$2:$AX$1800, 26, FALSE)</f>
        <v>0</v>
      </c>
      <c r="Q1200" s="5">
        <f>VLOOKUP(B1200, pct_raw!$A$2:$AX$1800, 27, FALSE)</f>
        <v>4</v>
      </c>
      <c r="R1200" s="5">
        <f>VLOOKUP(B1200, pct_raw!$A$2:$AX$1800, 28, FALSE)</f>
        <v>0</v>
      </c>
      <c r="S1200" s="5">
        <f>VLOOKUP(B1200, pct_raw!$A$2:$AX$1800, 29, FALSE)</f>
        <v>0</v>
      </c>
      <c r="T1200" s="5">
        <f>VLOOKUP(B1200, pct_raw!$A$2:$AX$1800, 30, FALSE)</f>
        <v>0</v>
      </c>
      <c r="U1200" s="5">
        <f>VLOOKUP(B1200, pct_raw!$A$2:$AX$1800, 31, FALSE)</f>
        <v>0</v>
      </c>
      <c r="V1200" s="5">
        <f>VLOOKUP(B1200, pct_raw!$A$2:$AX$1800, 32, FALSE)</f>
        <v>0</v>
      </c>
      <c r="W1200" s="5">
        <f>VLOOKUP(B1200, pct_raw!$A$2:$AX$1800, 33, FALSE)</f>
        <v>0</v>
      </c>
      <c r="X1200" s="5">
        <f>VLOOKUP(B1200, pct_raw!$A$2:$AX$1800, 34, FALSE)</f>
        <v>0</v>
      </c>
      <c r="Y1200" s="5">
        <f>VLOOKUP(B1200, pct_raw!$A$2:$AX$1800, 35, FALSE)</f>
        <v>0</v>
      </c>
      <c r="Z1200" s="5">
        <f>VLOOKUP(B1200, pct_raw!$A$2:$AX$1800, 36, FALSE)</f>
        <v>18</v>
      </c>
      <c r="AA1200" s="5">
        <f>VLOOKUP(B1200, pct_raw!$A$2:$AX$1800, 37, FALSE)</f>
        <v>23</v>
      </c>
      <c r="AB1200" s="5">
        <f>VLOOKUP(B1200, pct_raw!$A$2:$AX$1800, 38, FALSE)</f>
        <v>0.54</v>
      </c>
      <c r="AC1200" s="5">
        <f>VLOOKUP(B1200, pct_raw!$A$2:$AX$1800, 39, FALSE)</f>
        <v>2</v>
      </c>
      <c r="AD1200" s="5">
        <f>VLOOKUP(B1200, pct_raw!$A$2:$AX$1800, 40, FALSE)</f>
        <v>0</v>
      </c>
      <c r="AE1200" s="5">
        <f>VLOOKUP(B1200, pct_raw!$A$2:$AX$1800, 41, FALSE)</f>
        <v>0</v>
      </c>
      <c r="AF1200" s="5">
        <f>VLOOKUP(B1200, pct_raw!$A$2:$AX$1800, 42, FALSE)</f>
        <v>0</v>
      </c>
      <c r="AG1200" s="5">
        <f>VLOOKUP(B1200, pct_raw!$A$2:$AX$1800, 43, FALSE)</f>
        <v>4</v>
      </c>
      <c r="AH1200" s="5">
        <f>VLOOKUP(B1200, pct_raw!$A$2:$AX$1800, 44, FALSE)</f>
        <v>0</v>
      </c>
      <c r="AI1200" s="5">
        <f>VLOOKUP(B1200, pct_raw!$A$2:$AX$1800, 45, FALSE)</f>
        <v>5</v>
      </c>
      <c r="AJ1200" s="5">
        <f>VLOOKUP(B1200, pct_raw!$A$2:$AX$1800, 46, FALSE)</f>
        <v>0</v>
      </c>
      <c r="AK1200" s="5">
        <f>VLOOKUP(B1200, pct_raw!$A$2:$AX$1800, 47, FALSE)</f>
        <v>0</v>
      </c>
      <c r="AL1200" s="5">
        <f>VLOOKUP(B1200, pct_raw!$A$2:$AX$1800, 48, FALSE)</f>
        <v>3</v>
      </c>
      <c r="AM1200" s="5">
        <f>VLOOKUP(B1200, pct_raw!$A$2:$AX$1800, 49, FALSE)</f>
        <v>0</v>
      </c>
      <c r="AN1200" s="5">
        <f>VLOOKUP(B1200, pct_raw!$A$2:$AX$1800, 50, FALSE)</f>
        <v>0</v>
      </c>
    </row>
    <row r="1201" spans="1:40" x14ac:dyDescent="0.2">
      <c r="A1201" s="2" t="s">
        <v>1540</v>
      </c>
      <c r="B1201" s="2" t="str">
        <f t="shared" si="18"/>
        <v>Ottumwa Pct 08</v>
      </c>
      <c r="C1201" s="2" t="s">
        <v>1540</v>
      </c>
      <c r="D1201" s="2" t="str">
        <f>VLOOKUP(B1201, pct_raw!$A$2:$AX$1800, 6, FALSE)</f>
        <v xml:space="preserve"> Ottumwa Pct 08</v>
      </c>
      <c r="E1201" s="5">
        <f>VLOOKUP(B1201, pct_raw!$A$2:$AX$1800, 15, FALSE)</f>
        <v>10</v>
      </c>
      <c r="F1201" s="5">
        <f>VLOOKUP(B1201, pct_raw!$A$2:$AX$1800, 16, FALSE)</f>
        <v>0</v>
      </c>
      <c r="G1201" s="5">
        <f>VLOOKUP(B1201, pct_raw!$A$2:$AX$1800, 17, FALSE)</f>
        <v>0</v>
      </c>
      <c r="H1201">
        <f>VLOOKUP(B1201, pct_raw!$A$2:$AX$1800, 18, FALSE)</f>
        <v>0</v>
      </c>
      <c r="I1201" s="5">
        <f>VLOOKUP(B1201, pct_raw!$A$2:$AX$1800, 19, FALSE)</f>
        <v>0</v>
      </c>
      <c r="J1201">
        <f>VLOOKUP(B1201, pct_raw!$A$2:$AX$1800, 20, FALSE)</f>
        <v>0</v>
      </c>
      <c r="K1201" s="5">
        <f>VLOOKUP(B1201, pct_raw!$A$2:$AX$1800, 21, FALSE)</f>
        <v>11</v>
      </c>
      <c r="L1201" s="5">
        <f>VLOOKUP(B1201, pct_raw!$A$2:$AX$1800, 22, FALSE)</f>
        <v>14</v>
      </c>
      <c r="M1201" s="5">
        <f>VLOOKUP(B1201, pct_raw!$A$2:$AX$1800, 23, FALSE)</f>
        <v>0.36</v>
      </c>
      <c r="N1201" s="5">
        <f>VLOOKUP(B1201, pct_raw!$A$2:$AX$1800, 24, FALSE)</f>
        <v>0</v>
      </c>
      <c r="O1201" s="5">
        <f>VLOOKUP(B1201, pct_raw!$A$2:$AX$1800, 25, FALSE)</f>
        <v>0</v>
      </c>
      <c r="P1201" s="5">
        <f>VLOOKUP(B1201, pct_raw!$A$2:$AX$1800, 26, FALSE)</f>
        <v>0</v>
      </c>
      <c r="Q1201" s="5">
        <f>VLOOKUP(B1201, pct_raw!$A$2:$AX$1800, 27, FALSE)</f>
        <v>5</v>
      </c>
      <c r="R1201" s="5">
        <f>VLOOKUP(B1201, pct_raw!$A$2:$AX$1800, 28, FALSE)</f>
        <v>0</v>
      </c>
      <c r="S1201" s="5">
        <f>VLOOKUP(B1201, pct_raw!$A$2:$AX$1800, 29, FALSE)</f>
        <v>0</v>
      </c>
      <c r="T1201" s="5">
        <f>VLOOKUP(B1201, pct_raw!$A$2:$AX$1800, 30, FALSE)</f>
        <v>0</v>
      </c>
      <c r="U1201" s="5">
        <f>VLOOKUP(B1201, pct_raw!$A$2:$AX$1800, 31, FALSE)</f>
        <v>0</v>
      </c>
      <c r="V1201" s="5">
        <f>VLOOKUP(B1201, pct_raw!$A$2:$AX$1800, 32, FALSE)</f>
        <v>0</v>
      </c>
      <c r="W1201" s="5">
        <f>VLOOKUP(B1201, pct_raw!$A$2:$AX$1800, 33, FALSE)</f>
        <v>0</v>
      </c>
      <c r="X1201" s="5">
        <f>VLOOKUP(B1201, pct_raw!$A$2:$AX$1800, 34, FALSE)</f>
        <v>0</v>
      </c>
      <c r="Y1201" s="5">
        <f>VLOOKUP(B1201, pct_raw!$A$2:$AX$1800, 35, FALSE)</f>
        <v>0</v>
      </c>
      <c r="Z1201" s="5">
        <f>VLOOKUP(B1201, pct_raw!$A$2:$AX$1800, 36, FALSE)</f>
        <v>21</v>
      </c>
      <c r="AA1201" s="5">
        <f>VLOOKUP(B1201, pct_raw!$A$2:$AX$1800, 37, FALSE)</f>
        <v>24</v>
      </c>
      <c r="AB1201" s="5">
        <f>VLOOKUP(B1201, pct_raw!$A$2:$AX$1800, 38, FALSE)</f>
        <v>0.45</v>
      </c>
      <c r="AC1201" s="5">
        <f>VLOOKUP(B1201, pct_raw!$A$2:$AX$1800, 39, FALSE)</f>
        <v>0</v>
      </c>
      <c r="AD1201" s="5">
        <f>VLOOKUP(B1201, pct_raw!$A$2:$AX$1800, 40, FALSE)</f>
        <v>0</v>
      </c>
      <c r="AE1201" s="5">
        <f>VLOOKUP(B1201, pct_raw!$A$2:$AX$1800, 41, FALSE)</f>
        <v>0</v>
      </c>
      <c r="AF1201" s="5">
        <f>VLOOKUP(B1201, pct_raw!$A$2:$AX$1800, 42, FALSE)</f>
        <v>0</v>
      </c>
      <c r="AG1201" s="5">
        <f>VLOOKUP(B1201, pct_raw!$A$2:$AX$1800, 43, FALSE)</f>
        <v>0</v>
      </c>
      <c r="AH1201" s="5">
        <f>VLOOKUP(B1201, pct_raw!$A$2:$AX$1800, 44, FALSE)</f>
        <v>0</v>
      </c>
      <c r="AI1201" s="5">
        <f>VLOOKUP(B1201, pct_raw!$A$2:$AX$1800, 45, FALSE)</f>
        <v>17</v>
      </c>
      <c r="AJ1201" s="5">
        <f>VLOOKUP(B1201, pct_raw!$A$2:$AX$1800, 46, FALSE)</f>
        <v>20</v>
      </c>
      <c r="AK1201" s="5">
        <f>VLOOKUP(B1201, pct_raw!$A$2:$AX$1800, 47, FALSE)</f>
        <v>0.36</v>
      </c>
      <c r="AL1201" s="5">
        <f>VLOOKUP(B1201, pct_raw!$A$2:$AX$1800, 48, FALSE)</f>
        <v>0</v>
      </c>
      <c r="AM1201" s="5">
        <f>VLOOKUP(B1201, pct_raw!$A$2:$AX$1800, 49, FALSE)</f>
        <v>0</v>
      </c>
      <c r="AN1201" s="5">
        <f>VLOOKUP(B1201, pct_raw!$A$2:$AX$1800, 50, FALSE)</f>
        <v>0</v>
      </c>
    </row>
    <row r="1202" spans="1:40" x14ac:dyDescent="0.2">
      <c r="A1202" s="2" t="s">
        <v>856</v>
      </c>
      <c r="B1202" s="2" t="str">
        <f t="shared" si="18"/>
        <v>Ottumwa Pct 09</v>
      </c>
      <c r="C1202" s="2" t="s">
        <v>856</v>
      </c>
      <c r="D1202" s="2" t="str">
        <f>VLOOKUP(B1202, pct_raw!$A$2:$AX$1800, 6, FALSE)</f>
        <v xml:space="preserve"> Ottumwa Pct 09</v>
      </c>
      <c r="E1202" s="5">
        <f>VLOOKUP(B1202, pct_raw!$A$2:$AX$1800, 15, FALSE)</f>
        <v>31</v>
      </c>
      <c r="F1202" s="5">
        <f>VLOOKUP(B1202, pct_raw!$A$2:$AX$1800, 16, FALSE)</f>
        <v>31</v>
      </c>
      <c r="G1202" s="5">
        <f>VLOOKUP(B1202, pct_raw!$A$2:$AX$1800, 17, FALSE)</f>
        <v>0.54</v>
      </c>
      <c r="H1202">
        <f>VLOOKUP(B1202, pct_raw!$A$2:$AX$1800, 18, FALSE)</f>
        <v>0</v>
      </c>
      <c r="I1202" s="5">
        <f>VLOOKUP(B1202, pct_raw!$A$2:$AX$1800, 19, FALSE)</f>
        <v>0</v>
      </c>
      <c r="J1202">
        <f>VLOOKUP(B1202, pct_raw!$A$2:$AX$1800, 20, FALSE)</f>
        <v>0</v>
      </c>
      <c r="K1202" s="5">
        <f>VLOOKUP(B1202, pct_raw!$A$2:$AX$1800, 21, FALSE)</f>
        <v>25</v>
      </c>
      <c r="L1202" s="5">
        <f>VLOOKUP(B1202, pct_raw!$A$2:$AX$1800, 22, FALSE)</f>
        <v>25</v>
      </c>
      <c r="M1202" s="5">
        <f>VLOOKUP(B1202, pct_raw!$A$2:$AX$1800, 23, FALSE)</f>
        <v>0.45</v>
      </c>
      <c r="N1202" s="5">
        <f>VLOOKUP(B1202, pct_raw!$A$2:$AX$1800, 24, FALSE)</f>
        <v>0</v>
      </c>
      <c r="O1202" s="5">
        <f>VLOOKUP(B1202, pct_raw!$A$2:$AX$1800, 25, FALSE)</f>
        <v>0</v>
      </c>
      <c r="P1202" s="5">
        <f>VLOOKUP(B1202, pct_raw!$A$2:$AX$1800, 26, FALSE)</f>
        <v>0</v>
      </c>
      <c r="Q1202" s="5">
        <f>VLOOKUP(B1202, pct_raw!$A$2:$AX$1800, 27, FALSE)</f>
        <v>0</v>
      </c>
      <c r="R1202" s="5">
        <f>VLOOKUP(B1202, pct_raw!$A$2:$AX$1800, 28, FALSE)</f>
        <v>0</v>
      </c>
      <c r="S1202" s="5">
        <f>VLOOKUP(B1202, pct_raw!$A$2:$AX$1800, 29, FALSE)</f>
        <v>0</v>
      </c>
      <c r="T1202" s="5">
        <f>VLOOKUP(B1202, pct_raw!$A$2:$AX$1800, 30, FALSE)</f>
        <v>0</v>
      </c>
      <c r="U1202" s="5">
        <f>VLOOKUP(B1202, pct_raw!$A$2:$AX$1800, 31, FALSE)</f>
        <v>0</v>
      </c>
      <c r="V1202" s="5">
        <f>VLOOKUP(B1202, pct_raw!$A$2:$AX$1800, 32, FALSE)</f>
        <v>0</v>
      </c>
      <c r="W1202" s="5">
        <f>VLOOKUP(B1202, pct_raw!$A$2:$AX$1800, 33, FALSE)</f>
        <v>0</v>
      </c>
      <c r="X1202" s="5">
        <f>VLOOKUP(B1202, pct_raw!$A$2:$AX$1800, 34, FALSE)</f>
        <v>0</v>
      </c>
      <c r="Y1202" s="5">
        <f>VLOOKUP(B1202, pct_raw!$A$2:$AX$1800, 35, FALSE)</f>
        <v>0</v>
      </c>
      <c r="Z1202" s="5">
        <f>VLOOKUP(B1202, pct_raw!$A$2:$AX$1800, 36, FALSE)</f>
        <v>26</v>
      </c>
      <c r="AA1202" s="5">
        <f>VLOOKUP(B1202, pct_raw!$A$2:$AX$1800, 37, FALSE)</f>
        <v>26</v>
      </c>
      <c r="AB1202" s="5">
        <f>VLOOKUP(B1202, pct_raw!$A$2:$AX$1800, 38, FALSE)</f>
        <v>0.45</v>
      </c>
      <c r="AC1202" s="5">
        <f>VLOOKUP(B1202, pct_raw!$A$2:$AX$1800, 39, FALSE)</f>
        <v>0</v>
      </c>
      <c r="AD1202" s="5">
        <f>VLOOKUP(B1202, pct_raw!$A$2:$AX$1800, 40, FALSE)</f>
        <v>0</v>
      </c>
      <c r="AE1202" s="5">
        <f>VLOOKUP(B1202, pct_raw!$A$2:$AX$1800, 41, FALSE)</f>
        <v>0</v>
      </c>
      <c r="AF1202" s="5">
        <f>VLOOKUP(B1202, pct_raw!$A$2:$AX$1800, 42, FALSE)</f>
        <v>0</v>
      </c>
      <c r="AG1202" s="5">
        <f>VLOOKUP(B1202, pct_raw!$A$2:$AX$1800, 43, FALSE)</f>
        <v>0</v>
      </c>
      <c r="AH1202" s="5">
        <f>VLOOKUP(B1202, pct_raw!$A$2:$AX$1800, 44, FALSE)</f>
        <v>0</v>
      </c>
      <c r="AI1202" s="5">
        <f>VLOOKUP(B1202, pct_raw!$A$2:$AX$1800, 45, FALSE)</f>
        <v>15</v>
      </c>
      <c r="AJ1202" s="5">
        <f>VLOOKUP(B1202, pct_raw!$A$2:$AX$1800, 46, FALSE)</f>
        <v>15</v>
      </c>
      <c r="AK1202" s="5">
        <f>VLOOKUP(B1202, pct_raw!$A$2:$AX$1800, 47, FALSE)</f>
        <v>0.27</v>
      </c>
      <c r="AL1202" s="5">
        <f>VLOOKUP(B1202, pct_raw!$A$2:$AX$1800, 48, FALSE)</f>
        <v>0</v>
      </c>
      <c r="AM1202" s="5">
        <f>VLOOKUP(B1202, pct_raw!$A$2:$AX$1800, 49, FALSE)</f>
        <v>0</v>
      </c>
      <c r="AN1202" s="5">
        <f>VLOOKUP(B1202, pct_raw!$A$2:$AX$1800, 50, FALSE)</f>
        <v>0</v>
      </c>
    </row>
    <row r="1203" spans="1:40" x14ac:dyDescent="0.2">
      <c r="A1203" s="2" t="s">
        <v>864</v>
      </c>
      <c r="B1203" s="2" t="str">
        <f t="shared" si="18"/>
        <v>Ottumwa Pct 10</v>
      </c>
      <c r="C1203" s="2" t="s">
        <v>864</v>
      </c>
      <c r="D1203" s="2" t="str">
        <f>VLOOKUP(B1203, pct_raw!$A$2:$AX$1800, 6, FALSE)</f>
        <v xml:space="preserve"> Ottumwa Pct 10</v>
      </c>
      <c r="E1203" s="5">
        <f>VLOOKUP(B1203, pct_raw!$A$2:$AX$1800, 15, FALSE)</f>
        <v>17</v>
      </c>
      <c r="F1203" s="5">
        <f>VLOOKUP(B1203, pct_raw!$A$2:$AX$1800, 16, FALSE)</f>
        <v>18</v>
      </c>
      <c r="G1203" s="5">
        <f>VLOOKUP(B1203, pct_raw!$A$2:$AX$1800, 17, FALSE)</f>
        <v>0.36</v>
      </c>
      <c r="H1203">
        <f>VLOOKUP(B1203, pct_raw!$A$2:$AX$1800, 18, FALSE)</f>
        <v>0</v>
      </c>
      <c r="I1203" s="5">
        <f>VLOOKUP(B1203, pct_raw!$A$2:$AX$1800, 19, FALSE)</f>
        <v>0</v>
      </c>
      <c r="J1203">
        <f>VLOOKUP(B1203, pct_raw!$A$2:$AX$1800, 20, FALSE)</f>
        <v>0</v>
      </c>
      <c r="K1203" s="5">
        <f>VLOOKUP(B1203, pct_raw!$A$2:$AX$1800, 21, FALSE)</f>
        <v>18</v>
      </c>
      <c r="L1203" s="5">
        <f>VLOOKUP(B1203, pct_raw!$A$2:$AX$1800, 22, FALSE)</f>
        <v>18</v>
      </c>
      <c r="M1203" s="5">
        <f>VLOOKUP(B1203, pct_raw!$A$2:$AX$1800, 23, FALSE)</f>
        <v>0.36</v>
      </c>
      <c r="N1203" s="5">
        <f>VLOOKUP(B1203, pct_raw!$A$2:$AX$1800, 24, FALSE)</f>
        <v>0</v>
      </c>
      <c r="O1203" s="5">
        <f>VLOOKUP(B1203, pct_raw!$A$2:$AX$1800, 25, FALSE)</f>
        <v>0</v>
      </c>
      <c r="P1203" s="5">
        <f>VLOOKUP(B1203, pct_raw!$A$2:$AX$1800, 26, FALSE)</f>
        <v>0</v>
      </c>
      <c r="Q1203" s="5">
        <f>VLOOKUP(B1203, pct_raw!$A$2:$AX$1800, 27, FALSE)</f>
        <v>1</v>
      </c>
      <c r="R1203" s="5">
        <f>VLOOKUP(B1203, pct_raw!$A$2:$AX$1800, 28, FALSE)</f>
        <v>0</v>
      </c>
      <c r="S1203" s="5">
        <f>VLOOKUP(B1203, pct_raw!$A$2:$AX$1800, 29, FALSE)</f>
        <v>0</v>
      </c>
      <c r="T1203" s="5">
        <f>VLOOKUP(B1203, pct_raw!$A$2:$AX$1800, 30, FALSE)</f>
        <v>0</v>
      </c>
      <c r="U1203" s="5">
        <f>VLOOKUP(B1203, pct_raw!$A$2:$AX$1800, 31, FALSE)</f>
        <v>0</v>
      </c>
      <c r="V1203" s="5">
        <f>VLOOKUP(B1203, pct_raw!$A$2:$AX$1800, 32, FALSE)</f>
        <v>0</v>
      </c>
      <c r="W1203" s="5">
        <f>VLOOKUP(B1203, pct_raw!$A$2:$AX$1800, 33, FALSE)</f>
        <v>0</v>
      </c>
      <c r="X1203" s="5">
        <f>VLOOKUP(B1203, pct_raw!$A$2:$AX$1800, 34, FALSE)</f>
        <v>0</v>
      </c>
      <c r="Y1203" s="5">
        <f>VLOOKUP(B1203, pct_raw!$A$2:$AX$1800, 35, FALSE)</f>
        <v>0</v>
      </c>
      <c r="Z1203" s="5">
        <f>VLOOKUP(B1203, pct_raw!$A$2:$AX$1800, 36, FALSE)</f>
        <v>17</v>
      </c>
      <c r="AA1203" s="5">
        <f>VLOOKUP(B1203, pct_raw!$A$2:$AX$1800, 37, FALSE)</f>
        <v>17</v>
      </c>
      <c r="AB1203" s="5">
        <f>VLOOKUP(B1203, pct_raw!$A$2:$AX$1800, 38, FALSE)</f>
        <v>0.27</v>
      </c>
      <c r="AC1203" s="5">
        <f>VLOOKUP(B1203, pct_raw!$A$2:$AX$1800, 39, FALSE)</f>
        <v>0</v>
      </c>
      <c r="AD1203" s="5">
        <f>VLOOKUP(B1203, pct_raw!$A$2:$AX$1800, 40, FALSE)</f>
        <v>0</v>
      </c>
      <c r="AE1203" s="5">
        <f>VLOOKUP(B1203, pct_raw!$A$2:$AX$1800, 41, FALSE)</f>
        <v>0</v>
      </c>
      <c r="AF1203" s="5">
        <f>VLOOKUP(B1203, pct_raw!$A$2:$AX$1800, 42, FALSE)</f>
        <v>0</v>
      </c>
      <c r="AG1203" s="5">
        <f>VLOOKUP(B1203, pct_raw!$A$2:$AX$1800, 43, FALSE)</f>
        <v>0</v>
      </c>
      <c r="AH1203" s="5">
        <f>VLOOKUP(B1203, pct_raw!$A$2:$AX$1800, 44, FALSE)</f>
        <v>0</v>
      </c>
      <c r="AI1203" s="5">
        <f>VLOOKUP(B1203, pct_raw!$A$2:$AX$1800, 45, FALSE)</f>
        <v>22</v>
      </c>
      <c r="AJ1203" s="5">
        <f>VLOOKUP(B1203, pct_raw!$A$2:$AX$1800, 46, FALSE)</f>
        <v>22</v>
      </c>
      <c r="AK1203" s="5">
        <f>VLOOKUP(B1203, pct_raw!$A$2:$AX$1800, 47, FALSE)</f>
        <v>0.36</v>
      </c>
      <c r="AL1203" s="5">
        <f>VLOOKUP(B1203, pct_raw!$A$2:$AX$1800, 48, FALSE)</f>
        <v>0</v>
      </c>
      <c r="AM1203" s="5">
        <f>VLOOKUP(B1203, pct_raw!$A$2:$AX$1800, 49, FALSE)</f>
        <v>0</v>
      </c>
      <c r="AN1203" s="5">
        <f>VLOOKUP(B1203, pct_raw!$A$2:$AX$1800, 50, FALSE)</f>
        <v>0</v>
      </c>
    </row>
    <row r="1204" spans="1:40" x14ac:dyDescent="0.2">
      <c r="A1204" s="2" t="s">
        <v>1541</v>
      </c>
      <c r="B1204" s="2" t="str">
        <f t="shared" si="18"/>
        <v>Ox Oxford</v>
      </c>
      <c r="C1204" s="2" t="s">
        <v>4797</v>
      </c>
      <c r="D1204" s="2" t="str">
        <f>VLOOKUP(B1204, pct_raw!$A$2:$AX$1800, 6, FALSE)</f>
        <v xml:space="preserve"> OX OXFORD</v>
      </c>
      <c r="E1204" s="5">
        <f>VLOOKUP(B1204, pct_raw!$A$2:$AX$1800, 15, FALSE)</f>
        <v>6</v>
      </c>
      <c r="F1204" s="5">
        <f>VLOOKUP(B1204, pct_raw!$A$2:$AX$1800, 16, FALSE)</f>
        <v>9</v>
      </c>
      <c r="G1204" s="5">
        <f>VLOOKUP(B1204, pct_raw!$A$2:$AX$1800, 17, FALSE)</f>
        <v>0.16</v>
      </c>
      <c r="H1204">
        <f>VLOOKUP(B1204, pct_raw!$A$2:$AX$1800, 18, FALSE)</f>
        <v>0</v>
      </c>
      <c r="I1204" s="5">
        <f>VLOOKUP(B1204, pct_raw!$A$2:$AX$1800, 19, FALSE)</f>
        <v>0</v>
      </c>
      <c r="J1204">
        <f>VLOOKUP(B1204, pct_raw!$A$2:$AX$1800, 20, FALSE)</f>
        <v>0</v>
      </c>
      <c r="K1204" s="5">
        <f>VLOOKUP(B1204, pct_raw!$A$2:$AX$1800, 21, FALSE)</f>
        <v>3</v>
      </c>
      <c r="L1204" s="5">
        <f>VLOOKUP(B1204, pct_raw!$A$2:$AX$1800, 22, FALSE)</f>
        <v>0</v>
      </c>
      <c r="M1204" s="5">
        <f>VLOOKUP(B1204, pct_raw!$A$2:$AX$1800, 23, FALSE)</f>
        <v>0</v>
      </c>
      <c r="N1204" s="5">
        <f>VLOOKUP(B1204, pct_raw!$A$2:$AX$1800, 24, FALSE)</f>
        <v>0</v>
      </c>
      <c r="O1204" s="5">
        <f>VLOOKUP(B1204, pct_raw!$A$2:$AX$1800, 25, FALSE)</f>
        <v>0</v>
      </c>
      <c r="P1204" s="5">
        <f>VLOOKUP(B1204, pct_raw!$A$2:$AX$1800, 26, FALSE)</f>
        <v>0</v>
      </c>
      <c r="Q1204" s="5">
        <f>VLOOKUP(B1204, pct_raw!$A$2:$AX$1800, 27, FALSE)</f>
        <v>3</v>
      </c>
      <c r="R1204" s="5">
        <f>VLOOKUP(B1204, pct_raw!$A$2:$AX$1800, 28, FALSE)</f>
        <v>7</v>
      </c>
      <c r="S1204" s="5">
        <f>VLOOKUP(B1204, pct_raw!$A$2:$AX$1800, 29, FALSE)</f>
        <v>0.16</v>
      </c>
      <c r="T1204" s="5">
        <f>VLOOKUP(B1204, pct_raw!$A$2:$AX$1800, 30, FALSE)</f>
        <v>0</v>
      </c>
      <c r="U1204" s="5">
        <f>VLOOKUP(B1204, pct_raw!$A$2:$AX$1800, 31, FALSE)</f>
        <v>0</v>
      </c>
      <c r="V1204" s="5">
        <f>VLOOKUP(B1204, pct_raw!$A$2:$AX$1800, 32, FALSE)</f>
        <v>0</v>
      </c>
      <c r="W1204" s="5">
        <f>VLOOKUP(B1204, pct_raw!$A$2:$AX$1800, 33, FALSE)</f>
        <v>0</v>
      </c>
      <c r="X1204" s="5">
        <f>VLOOKUP(B1204, pct_raw!$A$2:$AX$1800, 34, FALSE)</f>
        <v>0</v>
      </c>
      <c r="Y1204" s="5">
        <f>VLOOKUP(B1204, pct_raw!$A$2:$AX$1800, 35, FALSE)</f>
        <v>0</v>
      </c>
      <c r="Z1204" s="5">
        <f>VLOOKUP(B1204, pct_raw!$A$2:$AX$1800, 36, FALSE)</f>
        <v>1</v>
      </c>
      <c r="AA1204" s="5">
        <f>VLOOKUP(B1204, pct_raw!$A$2:$AX$1800, 37, FALSE)</f>
        <v>0</v>
      </c>
      <c r="AB1204" s="5">
        <f>VLOOKUP(B1204, pct_raw!$A$2:$AX$1800, 38, FALSE)</f>
        <v>0</v>
      </c>
      <c r="AC1204" s="5">
        <f>VLOOKUP(B1204, pct_raw!$A$2:$AX$1800, 39, FALSE)</f>
        <v>0</v>
      </c>
      <c r="AD1204" s="5">
        <f>VLOOKUP(B1204, pct_raw!$A$2:$AX$1800, 40, FALSE)</f>
        <v>0</v>
      </c>
      <c r="AE1204" s="5">
        <f>VLOOKUP(B1204, pct_raw!$A$2:$AX$1800, 41, FALSE)</f>
        <v>0</v>
      </c>
      <c r="AF1204" s="5">
        <f>VLOOKUP(B1204, pct_raw!$A$2:$AX$1800, 42, FALSE)</f>
        <v>0</v>
      </c>
      <c r="AG1204" s="5">
        <f>VLOOKUP(B1204, pct_raw!$A$2:$AX$1800, 43, FALSE)</f>
        <v>0</v>
      </c>
      <c r="AH1204" s="5">
        <f>VLOOKUP(B1204, pct_raw!$A$2:$AX$1800, 44, FALSE)</f>
        <v>0</v>
      </c>
      <c r="AI1204" s="5">
        <f>VLOOKUP(B1204, pct_raw!$A$2:$AX$1800, 45, FALSE)</f>
        <v>4</v>
      </c>
      <c r="AJ1204" s="5">
        <f>VLOOKUP(B1204, pct_raw!$A$2:$AX$1800, 46, FALSE)</f>
        <v>1</v>
      </c>
      <c r="AK1204" s="5">
        <f>VLOOKUP(B1204, pct_raw!$A$2:$AX$1800, 47, FALSE)</f>
        <v>0</v>
      </c>
      <c r="AL1204" s="5">
        <f>VLOOKUP(B1204, pct_raw!$A$2:$AX$1800, 48, FALSE)</f>
        <v>0</v>
      </c>
      <c r="AM1204" s="5">
        <f>VLOOKUP(B1204, pct_raw!$A$2:$AX$1800, 49, FALSE)</f>
        <v>0</v>
      </c>
      <c r="AN1204" s="5">
        <f>VLOOKUP(B1204, pct_raw!$A$2:$AX$1800, 50, FALSE)</f>
        <v>0</v>
      </c>
    </row>
    <row r="1205" spans="1:40" x14ac:dyDescent="0.2">
      <c r="A1205" s="2" t="s">
        <v>1542</v>
      </c>
      <c r="B1205" s="2" t="str">
        <f t="shared" si="18"/>
        <v>Oxford Township Oxford</v>
      </c>
      <c r="C1205" s="2" t="s">
        <v>5017</v>
      </c>
      <c r="D1205" s="2" t="str">
        <f>VLOOKUP(B1205, pct_raw!$A$2:$AX$1800, 6, FALSE)</f>
        <v xml:space="preserve"> OXFORD TOWNSHIP OXFORD</v>
      </c>
      <c r="E1205" s="5">
        <f>VLOOKUP(B1205, pct_raw!$A$2:$AX$1800, 15, FALSE)</f>
        <v>19</v>
      </c>
      <c r="F1205" s="5">
        <f>VLOOKUP(B1205, pct_raw!$A$2:$AX$1800, 16, FALSE)</f>
        <v>0</v>
      </c>
      <c r="G1205" s="5">
        <f>VLOOKUP(B1205, pct_raw!$A$2:$AX$1800, 17, FALSE)</f>
        <v>0</v>
      </c>
      <c r="H1205">
        <f>VLOOKUP(B1205, pct_raw!$A$2:$AX$1800, 18, FALSE)</f>
        <v>0</v>
      </c>
      <c r="I1205" s="5">
        <f>VLOOKUP(B1205, pct_raw!$A$2:$AX$1800, 19, FALSE)</f>
        <v>0</v>
      </c>
      <c r="J1205">
        <f>VLOOKUP(B1205, pct_raw!$A$2:$AX$1800, 20, FALSE)</f>
        <v>0</v>
      </c>
      <c r="K1205" s="5">
        <f>VLOOKUP(B1205, pct_raw!$A$2:$AX$1800, 21, FALSE)</f>
        <v>22</v>
      </c>
      <c r="L1205" s="5">
        <f>VLOOKUP(B1205, pct_raw!$A$2:$AX$1800, 22, FALSE)</f>
        <v>22</v>
      </c>
      <c r="M1205" s="5">
        <f>VLOOKUP(B1205, pct_raw!$A$2:$AX$1800, 23, FALSE)</f>
        <v>0.40500000000000003</v>
      </c>
      <c r="N1205" s="5">
        <f>VLOOKUP(B1205, pct_raw!$A$2:$AX$1800, 24, FALSE)</f>
        <v>0</v>
      </c>
      <c r="O1205" s="5">
        <f>VLOOKUP(B1205, pct_raw!$A$2:$AX$1800, 25, FALSE)</f>
        <v>0</v>
      </c>
      <c r="P1205" s="5">
        <f>VLOOKUP(B1205, pct_raw!$A$2:$AX$1800, 26, FALSE)</f>
        <v>0</v>
      </c>
      <c r="Q1205" s="5">
        <f>VLOOKUP(B1205, pct_raw!$A$2:$AX$1800, 27, FALSE)</f>
        <v>21</v>
      </c>
      <c r="R1205" s="5">
        <f>VLOOKUP(B1205, pct_raw!$A$2:$AX$1800, 28, FALSE)</f>
        <v>21</v>
      </c>
      <c r="S1205" s="5">
        <f>VLOOKUP(B1205, pct_raw!$A$2:$AX$1800, 29, FALSE)</f>
        <v>0.40500000000000003</v>
      </c>
      <c r="T1205" s="5">
        <f>VLOOKUP(B1205, pct_raw!$A$2:$AX$1800, 30, FALSE)</f>
        <v>1</v>
      </c>
      <c r="U1205" s="5">
        <f>VLOOKUP(B1205, pct_raw!$A$2:$AX$1800, 31, FALSE)</f>
        <v>0</v>
      </c>
      <c r="V1205" s="5">
        <f>VLOOKUP(B1205, pct_raw!$A$2:$AX$1800, 32, FALSE)</f>
        <v>0</v>
      </c>
      <c r="W1205" s="5">
        <f>VLOOKUP(B1205, pct_raw!$A$2:$AX$1800, 33, FALSE)</f>
        <v>0</v>
      </c>
      <c r="X1205" s="5">
        <f>VLOOKUP(B1205, pct_raw!$A$2:$AX$1800, 34, FALSE)</f>
        <v>0</v>
      </c>
      <c r="Y1205" s="5">
        <f>VLOOKUP(B1205, pct_raw!$A$2:$AX$1800, 35, FALSE)</f>
        <v>0</v>
      </c>
      <c r="Z1205" s="5">
        <f>VLOOKUP(B1205, pct_raw!$A$2:$AX$1800, 36, FALSE)</f>
        <v>30</v>
      </c>
      <c r="AA1205" s="5">
        <f>VLOOKUP(B1205, pct_raw!$A$2:$AX$1800, 37, FALSE)</f>
        <v>30</v>
      </c>
      <c r="AB1205" s="5">
        <f>VLOOKUP(B1205, pct_raw!$A$2:$AX$1800, 38, FALSE)</f>
        <v>0.40500000000000003</v>
      </c>
      <c r="AC1205" s="5">
        <f>VLOOKUP(B1205, pct_raw!$A$2:$AX$1800, 39, FALSE)</f>
        <v>0</v>
      </c>
      <c r="AD1205" s="5">
        <f>VLOOKUP(B1205, pct_raw!$A$2:$AX$1800, 40, FALSE)</f>
        <v>0</v>
      </c>
      <c r="AE1205" s="5">
        <f>VLOOKUP(B1205, pct_raw!$A$2:$AX$1800, 41, FALSE)</f>
        <v>0</v>
      </c>
      <c r="AF1205" s="5">
        <f>VLOOKUP(B1205, pct_raw!$A$2:$AX$1800, 42, FALSE)</f>
        <v>0</v>
      </c>
      <c r="AG1205" s="5">
        <f>VLOOKUP(B1205, pct_raw!$A$2:$AX$1800, 43, FALSE)</f>
        <v>1</v>
      </c>
      <c r="AH1205" s="5">
        <f>VLOOKUP(B1205, pct_raw!$A$2:$AX$1800, 44, FALSE)</f>
        <v>0</v>
      </c>
      <c r="AI1205" s="5">
        <f>VLOOKUP(B1205, pct_raw!$A$2:$AX$1800, 45, FALSE)</f>
        <v>19</v>
      </c>
      <c r="AJ1205" s="5">
        <f>VLOOKUP(B1205, pct_raw!$A$2:$AX$1800, 46, FALSE)</f>
        <v>0</v>
      </c>
      <c r="AK1205" s="5">
        <f>VLOOKUP(B1205, pct_raw!$A$2:$AX$1800, 47, FALSE)</f>
        <v>0</v>
      </c>
      <c r="AL1205" s="5">
        <f>VLOOKUP(B1205, pct_raw!$A$2:$AX$1800, 48, FALSE)</f>
        <v>0</v>
      </c>
      <c r="AM1205" s="5">
        <f>VLOOKUP(B1205, pct_raw!$A$2:$AX$1800, 49, FALSE)</f>
        <v>0</v>
      </c>
      <c r="AN1205" s="5">
        <f>VLOOKUP(B1205, pct_raw!$A$2:$AX$1800, 50, FALSE)</f>
        <v>0</v>
      </c>
    </row>
    <row r="1206" spans="1:40" x14ac:dyDescent="0.2">
      <c r="A1206" s="2" t="s">
        <v>1543</v>
      </c>
      <c r="B1206" s="2" t="str">
        <f t="shared" si="18"/>
        <v>Pacific Junction Lyons Platville</v>
      </c>
      <c r="C1206" s="2" t="s">
        <v>5491</v>
      </c>
      <c r="D1206" s="2" t="str">
        <f>VLOOKUP(B1206, pct_raw!$A$2:$AX$1800, 6, FALSE)</f>
        <v xml:space="preserve"> Pacific Junction Lyons Platville</v>
      </c>
      <c r="E1206" s="5">
        <f>VLOOKUP(B1206, pct_raw!$A$2:$AX$1800, 15, FALSE)</f>
        <v>2</v>
      </c>
      <c r="F1206" s="5">
        <f>VLOOKUP(B1206, pct_raw!$A$2:$AX$1800, 16, FALSE)</f>
        <v>3</v>
      </c>
      <c r="G1206" s="5">
        <f>VLOOKUP(B1206, pct_raw!$A$2:$AX$1800, 17, FALSE)</f>
        <v>0.15559999999999999</v>
      </c>
      <c r="H1206">
        <f>VLOOKUP(B1206, pct_raw!$A$2:$AX$1800, 18, FALSE)</f>
        <v>0</v>
      </c>
      <c r="I1206" s="5">
        <f>VLOOKUP(B1206, pct_raw!$A$2:$AX$1800, 19, FALSE)</f>
        <v>0</v>
      </c>
      <c r="J1206">
        <f>VLOOKUP(B1206, pct_raw!$A$2:$AX$1800, 20, FALSE)</f>
        <v>0</v>
      </c>
      <c r="K1206" s="5">
        <f>VLOOKUP(B1206, pct_raw!$A$2:$AX$1800, 21, FALSE)</f>
        <v>6</v>
      </c>
      <c r="L1206" s="5">
        <f>VLOOKUP(B1206, pct_raw!$A$2:$AX$1800, 22, FALSE)</f>
        <v>6</v>
      </c>
      <c r="M1206" s="5">
        <f>VLOOKUP(B1206, pct_raw!$A$2:$AX$1800, 23, FALSE)</f>
        <v>0.15559999999999999</v>
      </c>
      <c r="N1206" s="5">
        <f>VLOOKUP(B1206, pct_raw!$A$2:$AX$1800, 24, FALSE)</f>
        <v>0</v>
      </c>
      <c r="O1206" s="5">
        <f>VLOOKUP(B1206, pct_raw!$A$2:$AX$1800, 25, FALSE)</f>
        <v>0</v>
      </c>
      <c r="P1206" s="5">
        <f>VLOOKUP(B1206, pct_raw!$A$2:$AX$1800, 26, FALSE)</f>
        <v>0</v>
      </c>
      <c r="Q1206" s="5">
        <f>VLOOKUP(B1206, pct_raw!$A$2:$AX$1800, 27, FALSE)</f>
        <v>0</v>
      </c>
      <c r="R1206" s="5">
        <f>VLOOKUP(B1206, pct_raw!$A$2:$AX$1800, 28, FALSE)</f>
        <v>0</v>
      </c>
      <c r="S1206" s="5">
        <f>VLOOKUP(B1206, pct_raw!$A$2:$AX$1800, 29, FALSE)</f>
        <v>0</v>
      </c>
      <c r="T1206" s="5">
        <f>VLOOKUP(B1206, pct_raw!$A$2:$AX$1800, 30, FALSE)</f>
        <v>0</v>
      </c>
      <c r="U1206" s="5">
        <f>VLOOKUP(B1206, pct_raw!$A$2:$AX$1800, 31, FALSE)</f>
        <v>0</v>
      </c>
      <c r="V1206" s="5">
        <f>VLOOKUP(B1206, pct_raw!$A$2:$AX$1800, 32, FALSE)</f>
        <v>0</v>
      </c>
      <c r="W1206" s="5">
        <f>VLOOKUP(B1206, pct_raw!$A$2:$AX$1800, 33, FALSE)</f>
        <v>0</v>
      </c>
      <c r="X1206" s="5">
        <f>VLOOKUP(B1206, pct_raw!$A$2:$AX$1800, 34, FALSE)</f>
        <v>0</v>
      </c>
      <c r="Y1206" s="5">
        <f>VLOOKUP(B1206, pct_raw!$A$2:$AX$1800, 35, FALSE)</f>
        <v>0</v>
      </c>
      <c r="Z1206" s="5">
        <f>VLOOKUP(B1206, pct_raw!$A$2:$AX$1800, 36, FALSE)</f>
        <v>3</v>
      </c>
      <c r="AA1206" s="5">
        <f>VLOOKUP(B1206, pct_raw!$A$2:$AX$1800, 37, FALSE)</f>
        <v>3</v>
      </c>
      <c r="AB1206" s="5">
        <f>VLOOKUP(B1206, pct_raw!$A$2:$AX$1800, 38, FALSE)</f>
        <v>0.15559999999999999</v>
      </c>
      <c r="AC1206" s="5">
        <f>VLOOKUP(B1206, pct_raw!$A$2:$AX$1800, 39, FALSE)</f>
        <v>1</v>
      </c>
      <c r="AD1206" s="5">
        <f>VLOOKUP(B1206, pct_raw!$A$2:$AX$1800, 40, FALSE)</f>
        <v>0</v>
      </c>
      <c r="AE1206" s="5">
        <f>VLOOKUP(B1206, pct_raw!$A$2:$AX$1800, 41, FALSE)</f>
        <v>0</v>
      </c>
      <c r="AF1206" s="5">
        <f>VLOOKUP(B1206, pct_raw!$A$2:$AX$1800, 42, FALSE)</f>
        <v>0</v>
      </c>
      <c r="AG1206" s="5">
        <f>VLOOKUP(B1206, pct_raw!$A$2:$AX$1800, 43, FALSE)</f>
        <v>0</v>
      </c>
      <c r="AH1206" s="5">
        <f>VLOOKUP(B1206, pct_raw!$A$2:$AX$1800, 44, FALSE)</f>
        <v>0</v>
      </c>
      <c r="AI1206" s="5">
        <f>VLOOKUP(B1206, pct_raw!$A$2:$AX$1800, 45, FALSE)</f>
        <v>0</v>
      </c>
      <c r="AJ1206" s="5">
        <f>VLOOKUP(B1206, pct_raw!$A$2:$AX$1800, 46, FALSE)</f>
        <v>0</v>
      </c>
      <c r="AK1206" s="5">
        <f>VLOOKUP(B1206, pct_raw!$A$2:$AX$1800, 47, FALSE)</f>
        <v>0</v>
      </c>
      <c r="AL1206" s="5">
        <f>VLOOKUP(B1206, pct_raw!$A$2:$AX$1800, 48, FALSE)</f>
        <v>0</v>
      </c>
      <c r="AM1206" s="5">
        <f>VLOOKUP(B1206, pct_raw!$A$2:$AX$1800, 49, FALSE)</f>
        <v>0</v>
      </c>
      <c r="AN1206" s="5">
        <f>VLOOKUP(B1206, pct_raw!$A$2:$AX$1800, 50, FALSE)</f>
        <v>0</v>
      </c>
    </row>
    <row r="1207" spans="1:40" x14ac:dyDescent="0.2">
      <c r="A1207" s="2" t="s">
        <v>1544</v>
      </c>
      <c r="B1207" s="2" t="str">
        <f t="shared" si="18"/>
        <v>Palestine Township</v>
      </c>
      <c r="C1207" s="2" t="s">
        <v>1544</v>
      </c>
      <c r="D1207" s="2" t="str">
        <f>VLOOKUP(B1207, pct_raw!$A$2:$AX$1800, 6, FALSE)</f>
        <v xml:space="preserve"> Palestine Township</v>
      </c>
      <c r="E1207" s="5">
        <f>VLOOKUP(B1207, pct_raw!$A$2:$AX$1800, 15, FALSE)</f>
        <v>1</v>
      </c>
      <c r="F1207" s="5">
        <f>VLOOKUP(B1207, pct_raw!$A$2:$AX$1800, 16, FALSE)</f>
        <v>0</v>
      </c>
      <c r="G1207" s="5">
        <f>VLOOKUP(B1207, pct_raw!$A$2:$AX$1800, 17, FALSE)</f>
        <v>0</v>
      </c>
      <c r="H1207">
        <f>VLOOKUP(B1207, pct_raw!$A$2:$AX$1800, 18, FALSE)</f>
        <v>0</v>
      </c>
      <c r="I1207" s="5">
        <f>VLOOKUP(B1207, pct_raw!$A$2:$AX$1800, 19, FALSE)</f>
        <v>0</v>
      </c>
      <c r="J1207">
        <f>VLOOKUP(B1207, pct_raw!$A$2:$AX$1800, 20, FALSE)</f>
        <v>0</v>
      </c>
      <c r="K1207" s="5">
        <f>VLOOKUP(B1207, pct_raw!$A$2:$AX$1800, 21, FALSE)</f>
        <v>10</v>
      </c>
      <c r="L1207" s="5">
        <f>VLOOKUP(B1207, pct_raw!$A$2:$AX$1800, 22, FALSE)</f>
        <v>10</v>
      </c>
      <c r="M1207" s="5">
        <f>VLOOKUP(B1207, pct_raw!$A$2:$AX$1800, 23, FALSE)</f>
        <v>0</v>
      </c>
      <c r="N1207" s="5">
        <f>VLOOKUP(B1207, pct_raw!$A$2:$AX$1800, 24, FALSE)</f>
        <v>0</v>
      </c>
      <c r="O1207" s="5">
        <f>VLOOKUP(B1207, pct_raw!$A$2:$AX$1800, 25, FALSE)</f>
        <v>0</v>
      </c>
      <c r="P1207" s="5">
        <f>VLOOKUP(B1207, pct_raw!$A$2:$AX$1800, 26, FALSE)</f>
        <v>0</v>
      </c>
      <c r="Q1207" s="5">
        <f>VLOOKUP(B1207, pct_raw!$A$2:$AX$1800, 27, FALSE)</f>
        <v>9</v>
      </c>
      <c r="R1207" s="5">
        <f>VLOOKUP(B1207, pct_raw!$A$2:$AX$1800, 28, FALSE)</f>
        <v>18</v>
      </c>
      <c r="S1207" s="5">
        <f>VLOOKUP(B1207, pct_raw!$A$2:$AX$1800, 29, FALSE)</f>
        <v>0.41499999999999998</v>
      </c>
      <c r="T1207" s="5">
        <f>VLOOKUP(B1207, pct_raw!$A$2:$AX$1800, 30, FALSE)</f>
        <v>0</v>
      </c>
      <c r="U1207" s="5">
        <f>VLOOKUP(B1207, pct_raw!$A$2:$AX$1800, 31, FALSE)</f>
        <v>0</v>
      </c>
      <c r="V1207" s="5">
        <f>VLOOKUP(B1207, pct_raw!$A$2:$AX$1800, 32, FALSE)</f>
        <v>0</v>
      </c>
      <c r="W1207" s="5">
        <f>VLOOKUP(B1207, pct_raw!$A$2:$AX$1800, 33, FALSE)</f>
        <v>0</v>
      </c>
      <c r="X1207" s="5">
        <f>VLOOKUP(B1207, pct_raw!$A$2:$AX$1800, 34, FALSE)</f>
        <v>0</v>
      </c>
      <c r="Y1207" s="5">
        <f>VLOOKUP(B1207, pct_raw!$A$2:$AX$1800, 35, FALSE)</f>
        <v>0</v>
      </c>
      <c r="Z1207" s="5">
        <f>VLOOKUP(B1207, pct_raw!$A$2:$AX$1800, 36, FALSE)</f>
        <v>0</v>
      </c>
      <c r="AA1207" s="5">
        <f>VLOOKUP(B1207, pct_raw!$A$2:$AX$1800, 37, FALSE)</f>
        <v>0</v>
      </c>
      <c r="AB1207" s="5">
        <f>VLOOKUP(B1207, pct_raw!$A$2:$AX$1800, 38, FALSE)</f>
        <v>0</v>
      </c>
      <c r="AC1207" s="5">
        <f>VLOOKUP(B1207, pct_raw!$A$2:$AX$1800, 39, FALSE)</f>
        <v>0</v>
      </c>
      <c r="AD1207" s="5">
        <f>VLOOKUP(B1207, pct_raw!$A$2:$AX$1800, 40, FALSE)</f>
        <v>0</v>
      </c>
      <c r="AE1207" s="5">
        <f>VLOOKUP(B1207, pct_raw!$A$2:$AX$1800, 41, FALSE)</f>
        <v>0</v>
      </c>
      <c r="AF1207" s="5">
        <f>VLOOKUP(B1207, pct_raw!$A$2:$AX$1800, 42, FALSE)</f>
        <v>0</v>
      </c>
      <c r="AG1207" s="5">
        <f>VLOOKUP(B1207, pct_raw!$A$2:$AX$1800, 43, FALSE)</f>
        <v>0</v>
      </c>
      <c r="AH1207" s="5">
        <f>VLOOKUP(B1207, pct_raw!$A$2:$AX$1800, 44, FALSE)</f>
        <v>0</v>
      </c>
      <c r="AI1207" s="5">
        <f>VLOOKUP(B1207, pct_raw!$A$2:$AX$1800, 45, FALSE)</f>
        <v>4</v>
      </c>
      <c r="AJ1207" s="5">
        <f>VLOOKUP(B1207, pct_raw!$A$2:$AX$1800, 46, FALSE)</f>
        <v>0</v>
      </c>
      <c r="AK1207" s="5">
        <f>VLOOKUP(B1207, pct_raw!$A$2:$AX$1800, 47, FALSE)</f>
        <v>0</v>
      </c>
      <c r="AL1207" s="5">
        <f>VLOOKUP(B1207, pct_raw!$A$2:$AX$1800, 48, FALSE)</f>
        <v>5</v>
      </c>
      <c r="AM1207" s="5">
        <f>VLOOKUP(B1207, pct_raw!$A$2:$AX$1800, 49, FALSE)</f>
        <v>0</v>
      </c>
      <c r="AN1207" s="5">
        <f>VLOOKUP(B1207, pct_raw!$A$2:$AX$1800, 50, FALSE)</f>
        <v>0</v>
      </c>
    </row>
    <row r="1208" spans="1:40" x14ac:dyDescent="0.2">
      <c r="A1208" s="2" t="s">
        <v>1545</v>
      </c>
      <c r="B1208" s="2" t="str">
        <f t="shared" si="18"/>
        <v>Palmyra Twp</v>
      </c>
      <c r="C1208" s="2" t="s">
        <v>1545</v>
      </c>
      <c r="D1208" s="2" t="str">
        <f>VLOOKUP(B1208, pct_raw!$A$2:$AX$1800, 6, FALSE)</f>
        <v xml:space="preserve"> PALMYRA TWP</v>
      </c>
      <c r="E1208" s="5">
        <f>VLOOKUP(B1208, pct_raw!$A$2:$AX$1800, 15, FALSE)</f>
        <v>0</v>
      </c>
      <c r="F1208" s="5">
        <f>VLOOKUP(B1208, pct_raw!$A$2:$AX$1800, 16, FALSE)</f>
        <v>0</v>
      </c>
      <c r="G1208" s="5">
        <f>VLOOKUP(B1208, pct_raw!$A$2:$AX$1800, 17, FALSE)</f>
        <v>0</v>
      </c>
      <c r="H1208">
        <f>VLOOKUP(B1208, pct_raw!$A$2:$AX$1800, 18, FALSE)</f>
        <v>0</v>
      </c>
      <c r="I1208" s="5">
        <f>VLOOKUP(B1208, pct_raw!$A$2:$AX$1800, 19, FALSE)</f>
        <v>0</v>
      </c>
      <c r="J1208">
        <f>VLOOKUP(B1208, pct_raw!$A$2:$AX$1800, 20, FALSE)</f>
        <v>0</v>
      </c>
      <c r="K1208" s="5">
        <f>VLOOKUP(B1208, pct_raw!$A$2:$AX$1800, 21, FALSE)</f>
        <v>12</v>
      </c>
      <c r="L1208" s="5">
        <f>VLOOKUP(B1208, pct_raw!$A$2:$AX$1800, 22, FALSE)</f>
        <v>1</v>
      </c>
      <c r="M1208" s="5">
        <f>VLOOKUP(B1208, pct_raw!$A$2:$AX$1800, 23, FALSE)</f>
        <v>0</v>
      </c>
      <c r="N1208" s="5">
        <f>VLOOKUP(B1208, pct_raw!$A$2:$AX$1800, 24, FALSE)</f>
        <v>0</v>
      </c>
      <c r="O1208" s="5">
        <f>VLOOKUP(B1208, pct_raw!$A$2:$AX$1800, 25, FALSE)</f>
        <v>0</v>
      </c>
      <c r="P1208" s="5">
        <f>VLOOKUP(B1208, pct_raw!$A$2:$AX$1800, 26, FALSE)</f>
        <v>0</v>
      </c>
      <c r="Q1208" s="5">
        <f>VLOOKUP(B1208, pct_raw!$A$2:$AX$1800, 27, FALSE)</f>
        <v>8</v>
      </c>
      <c r="R1208" s="5">
        <f>VLOOKUP(B1208, pct_raw!$A$2:$AX$1800, 28, FALSE)</f>
        <v>0</v>
      </c>
      <c r="S1208" s="5">
        <f>VLOOKUP(B1208, pct_raw!$A$2:$AX$1800, 29, FALSE)</f>
        <v>0</v>
      </c>
      <c r="T1208" s="5">
        <f>VLOOKUP(B1208, pct_raw!$A$2:$AX$1800, 30, FALSE)</f>
        <v>0</v>
      </c>
      <c r="U1208" s="5">
        <f>VLOOKUP(B1208, pct_raw!$A$2:$AX$1800, 31, FALSE)</f>
        <v>0</v>
      </c>
      <c r="V1208" s="5">
        <f>VLOOKUP(B1208, pct_raw!$A$2:$AX$1800, 32, FALSE)</f>
        <v>0</v>
      </c>
      <c r="W1208" s="5">
        <f>VLOOKUP(B1208, pct_raw!$A$2:$AX$1800, 33, FALSE)</f>
        <v>0</v>
      </c>
      <c r="X1208" s="5">
        <f>VLOOKUP(B1208, pct_raw!$A$2:$AX$1800, 34, FALSE)</f>
        <v>0</v>
      </c>
      <c r="Y1208" s="5">
        <f>VLOOKUP(B1208, pct_raw!$A$2:$AX$1800, 35, FALSE)</f>
        <v>0</v>
      </c>
      <c r="Z1208" s="5">
        <f>VLOOKUP(B1208, pct_raw!$A$2:$AX$1800, 36, FALSE)</f>
        <v>5</v>
      </c>
      <c r="AA1208" s="5">
        <f>VLOOKUP(B1208, pct_raw!$A$2:$AX$1800, 37, FALSE)</f>
        <v>0</v>
      </c>
      <c r="AB1208" s="5">
        <f>VLOOKUP(B1208, pct_raw!$A$2:$AX$1800, 38, FALSE)</f>
        <v>0</v>
      </c>
      <c r="AC1208" s="5">
        <f>VLOOKUP(B1208, pct_raw!$A$2:$AX$1800, 39, FALSE)</f>
        <v>0</v>
      </c>
      <c r="AD1208" s="5">
        <f>VLOOKUP(B1208, pct_raw!$A$2:$AX$1800, 40, FALSE)</f>
        <v>0</v>
      </c>
      <c r="AE1208" s="5">
        <f>VLOOKUP(B1208, pct_raw!$A$2:$AX$1800, 41, FALSE)</f>
        <v>0</v>
      </c>
      <c r="AF1208" s="5">
        <f>VLOOKUP(B1208, pct_raw!$A$2:$AX$1800, 42, FALSE)</f>
        <v>0</v>
      </c>
      <c r="AG1208" s="5">
        <f>VLOOKUP(B1208, pct_raw!$A$2:$AX$1800, 43, FALSE)</f>
        <v>0</v>
      </c>
      <c r="AH1208" s="5">
        <f>VLOOKUP(B1208, pct_raw!$A$2:$AX$1800, 44, FALSE)</f>
        <v>0</v>
      </c>
      <c r="AI1208" s="5">
        <f>VLOOKUP(B1208, pct_raw!$A$2:$AX$1800, 45, FALSE)</f>
        <v>8</v>
      </c>
      <c r="AJ1208" s="5">
        <f>VLOOKUP(B1208, pct_raw!$A$2:$AX$1800, 46, FALSE)</f>
        <v>0</v>
      </c>
      <c r="AK1208" s="5">
        <f>VLOOKUP(B1208, pct_raw!$A$2:$AX$1800, 47, FALSE)</f>
        <v>0</v>
      </c>
      <c r="AL1208" s="5">
        <f>VLOOKUP(B1208, pct_raw!$A$2:$AX$1800, 48, FALSE)</f>
        <v>0</v>
      </c>
      <c r="AM1208" s="5">
        <f>VLOOKUP(B1208, pct_raw!$A$2:$AX$1800, 49, FALSE)</f>
        <v>0</v>
      </c>
      <c r="AN1208" s="5">
        <f>VLOOKUP(B1208, pct_raw!$A$2:$AX$1800, 50, FALSE)</f>
        <v>0</v>
      </c>
    </row>
    <row r="1209" spans="1:40" x14ac:dyDescent="0.2">
      <c r="A1209" s="2" t="s">
        <v>647</v>
      </c>
      <c r="B1209" s="2" t="str">
        <f t="shared" si="18"/>
        <v>Palo Alto</v>
      </c>
      <c r="C1209" s="2" t="s">
        <v>647</v>
      </c>
      <c r="D1209" s="2" t="str">
        <f>VLOOKUP(B1209, pct_raw!$A$2:$AX$1800, 6, FALSE)</f>
        <v xml:space="preserve"> Palo Alto</v>
      </c>
      <c r="E1209" s="5">
        <f>VLOOKUP(B1209, pct_raw!$A$2:$AX$1800, 15, FALSE)</f>
        <v>7</v>
      </c>
      <c r="F1209" s="5">
        <f>VLOOKUP(B1209, pct_raw!$A$2:$AX$1800, 16, FALSE)</f>
        <v>8</v>
      </c>
      <c r="G1209" s="5">
        <f>VLOOKUP(B1209, pct_raw!$A$2:$AX$1800, 17, FALSE)</f>
        <v>0.115</v>
      </c>
      <c r="H1209">
        <f>VLOOKUP(B1209, pct_raw!$A$2:$AX$1800, 18, FALSE)</f>
        <v>0</v>
      </c>
      <c r="I1209" s="5">
        <f>VLOOKUP(B1209, pct_raw!$A$2:$AX$1800, 19, FALSE)</f>
        <v>0</v>
      </c>
      <c r="J1209">
        <f>VLOOKUP(B1209, pct_raw!$A$2:$AX$1800, 20, FALSE)</f>
        <v>0</v>
      </c>
      <c r="K1209" s="5">
        <f>VLOOKUP(B1209, pct_raw!$A$2:$AX$1800, 21, FALSE)</f>
        <v>14</v>
      </c>
      <c r="L1209" s="5">
        <f>VLOOKUP(B1209, pct_raw!$A$2:$AX$1800, 22, FALSE)</f>
        <v>16</v>
      </c>
      <c r="M1209" s="5">
        <f>VLOOKUP(B1209, pct_raw!$A$2:$AX$1800, 23, FALSE)</f>
        <v>0.23</v>
      </c>
      <c r="N1209" s="5">
        <f>VLOOKUP(B1209, pct_raw!$A$2:$AX$1800, 24, FALSE)</f>
        <v>2</v>
      </c>
      <c r="O1209" s="5">
        <f>VLOOKUP(B1209, pct_raw!$A$2:$AX$1800, 25, FALSE)</f>
        <v>0</v>
      </c>
      <c r="P1209" s="5">
        <f>VLOOKUP(B1209, pct_raw!$A$2:$AX$1800, 26, FALSE)</f>
        <v>0</v>
      </c>
      <c r="Q1209" s="5">
        <f>VLOOKUP(B1209, pct_raw!$A$2:$AX$1800, 27, FALSE)</f>
        <v>2</v>
      </c>
      <c r="R1209" s="5">
        <f>VLOOKUP(B1209, pct_raw!$A$2:$AX$1800, 28, FALSE)</f>
        <v>0</v>
      </c>
      <c r="S1209" s="5">
        <f>VLOOKUP(B1209, pct_raw!$A$2:$AX$1800, 29, FALSE)</f>
        <v>0</v>
      </c>
      <c r="T1209" s="5">
        <f>VLOOKUP(B1209, pct_raw!$A$2:$AX$1800, 30, FALSE)</f>
        <v>0</v>
      </c>
      <c r="U1209" s="5">
        <f>VLOOKUP(B1209, pct_raw!$A$2:$AX$1800, 31, FALSE)</f>
        <v>0</v>
      </c>
      <c r="V1209" s="5">
        <f>VLOOKUP(B1209, pct_raw!$A$2:$AX$1800, 32, FALSE)</f>
        <v>0</v>
      </c>
      <c r="W1209" s="5">
        <f>VLOOKUP(B1209, pct_raw!$A$2:$AX$1800, 33, FALSE)</f>
        <v>0</v>
      </c>
      <c r="X1209" s="5">
        <f>VLOOKUP(B1209, pct_raw!$A$2:$AX$1800, 34, FALSE)</f>
        <v>0</v>
      </c>
      <c r="Y1209" s="5">
        <f>VLOOKUP(B1209, pct_raw!$A$2:$AX$1800, 35, FALSE)</f>
        <v>0</v>
      </c>
      <c r="Z1209" s="5">
        <f>VLOOKUP(B1209, pct_raw!$A$2:$AX$1800, 36, FALSE)</f>
        <v>1</v>
      </c>
      <c r="AA1209" s="5">
        <f>VLOOKUP(B1209, pct_raw!$A$2:$AX$1800, 37, FALSE)</f>
        <v>0</v>
      </c>
      <c r="AB1209" s="5">
        <f>VLOOKUP(B1209, pct_raw!$A$2:$AX$1800, 38, FALSE)</f>
        <v>0</v>
      </c>
      <c r="AC1209" s="5">
        <f>VLOOKUP(B1209, pct_raw!$A$2:$AX$1800, 39, FALSE)</f>
        <v>0</v>
      </c>
      <c r="AD1209" s="5">
        <f>VLOOKUP(B1209, pct_raw!$A$2:$AX$1800, 40, FALSE)</f>
        <v>0</v>
      </c>
      <c r="AE1209" s="5">
        <f>VLOOKUP(B1209, pct_raw!$A$2:$AX$1800, 41, FALSE)</f>
        <v>0</v>
      </c>
      <c r="AF1209" s="5">
        <f>VLOOKUP(B1209, pct_raw!$A$2:$AX$1800, 42, FALSE)</f>
        <v>0</v>
      </c>
      <c r="AG1209" s="5">
        <f>VLOOKUP(B1209, pct_raw!$A$2:$AX$1800, 43, FALSE)</f>
        <v>0</v>
      </c>
      <c r="AH1209" s="5">
        <f>VLOOKUP(B1209, pct_raw!$A$2:$AX$1800, 44, FALSE)</f>
        <v>0</v>
      </c>
      <c r="AI1209" s="5">
        <f>VLOOKUP(B1209, pct_raw!$A$2:$AX$1800, 45, FALSE)</f>
        <v>7</v>
      </c>
      <c r="AJ1209" s="5">
        <f>VLOOKUP(B1209, pct_raw!$A$2:$AX$1800, 46, FALSE)</f>
        <v>8</v>
      </c>
      <c r="AK1209" s="5">
        <f>VLOOKUP(B1209, pct_raw!$A$2:$AX$1800, 47, FALSE)</f>
        <v>0.115</v>
      </c>
      <c r="AL1209" s="5">
        <f>VLOOKUP(B1209, pct_raw!$A$2:$AX$1800, 48, FALSE)</f>
        <v>9</v>
      </c>
      <c r="AM1209" s="5">
        <f>VLOOKUP(B1209, pct_raw!$A$2:$AX$1800, 49, FALSE)</f>
        <v>10</v>
      </c>
      <c r="AN1209" s="5">
        <f>VLOOKUP(B1209, pct_raw!$A$2:$AX$1800, 50, FALSE)</f>
        <v>0.115</v>
      </c>
    </row>
    <row r="1210" spans="1:40" x14ac:dyDescent="0.2">
      <c r="A1210" s="2" t="s">
        <v>948</v>
      </c>
      <c r="B1210" s="2" t="str">
        <f t="shared" si="18"/>
        <v>Pc</v>
      </c>
      <c r="C1210" s="2" t="s">
        <v>5472</v>
      </c>
      <c r="D1210" s="2" t="str">
        <f>VLOOKUP(B1210, pct_raw!$A$2:$AX$1800, 6, FALSE)</f>
        <v xml:space="preserve"> PC</v>
      </c>
      <c r="E1210" s="5">
        <f>VLOOKUP(B1210, pct_raw!$A$2:$AX$1800, 15, FALSE)</f>
        <v>1</v>
      </c>
      <c r="F1210" s="5">
        <f>VLOOKUP(B1210, pct_raw!$A$2:$AX$1800, 16, FALSE)</f>
        <v>1</v>
      </c>
      <c r="G1210" s="5">
        <f>VLOOKUP(B1210, pct_raw!$A$2:$AX$1800, 17, FALSE)</f>
        <v>0</v>
      </c>
      <c r="H1210">
        <f>VLOOKUP(B1210, pct_raw!$A$2:$AX$1800, 18, FALSE)</f>
        <v>0</v>
      </c>
      <c r="I1210" s="5">
        <f>VLOOKUP(B1210, pct_raw!$A$2:$AX$1800, 19, FALSE)</f>
        <v>0</v>
      </c>
      <c r="J1210">
        <f>VLOOKUP(B1210, pct_raw!$A$2:$AX$1800, 20, FALSE)</f>
        <v>0</v>
      </c>
      <c r="K1210" s="5">
        <f>VLOOKUP(B1210, pct_raw!$A$2:$AX$1800, 21, FALSE)</f>
        <v>4</v>
      </c>
      <c r="L1210" s="5">
        <f>VLOOKUP(B1210, pct_raw!$A$2:$AX$1800, 22, FALSE)</f>
        <v>4</v>
      </c>
      <c r="M1210" s="5">
        <f>VLOOKUP(B1210, pct_raw!$A$2:$AX$1800, 23, FALSE)</f>
        <v>8.8900000000000007E-2</v>
      </c>
      <c r="N1210" s="5">
        <f>VLOOKUP(B1210, pct_raw!$A$2:$AX$1800, 24, FALSE)</f>
        <v>0</v>
      </c>
      <c r="O1210" s="5">
        <f>VLOOKUP(B1210, pct_raw!$A$2:$AX$1800, 25, FALSE)</f>
        <v>0</v>
      </c>
      <c r="P1210" s="5">
        <f>VLOOKUP(B1210, pct_raw!$A$2:$AX$1800, 26, FALSE)</f>
        <v>0</v>
      </c>
      <c r="Q1210" s="5">
        <f>VLOOKUP(B1210, pct_raw!$A$2:$AX$1800, 27, FALSE)</f>
        <v>3</v>
      </c>
      <c r="R1210" s="5">
        <f>VLOOKUP(B1210, pct_raw!$A$2:$AX$1800, 28, FALSE)</f>
        <v>3</v>
      </c>
      <c r="S1210" s="5">
        <f>VLOOKUP(B1210, pct_raw!$A$2:$AX$1800, 29, FALSE)</f>
        <v>0</v>
      </c>
      <c r="T1210" s="5">
        <f>VLOOKUP(B1210, pct_raw!$A$2:$AX$1800, 30, FALSE)</f>
        <v>0</v>
      </c>
      <c r="U1210" s="5">
        <f>VLOOKUP(B1210, pct_raw!$A$2:$AX$1800, 31, FALSE)</f>
        <v>0</v>
      </c>
      <c r="V1210" s="5">
        <f>VLOOKUP(B1210, pct_raw!$A$2:$AX$1800, 32, FALSE)</f>
        <v>0</v>
      </c>
      <c r="W1210" s="5">
        <f>VLOOKUP(B1210, pct_raw!$A$2:$AX$1800, 33, FALSE)</f>
        <v>0</v>
      </c>
      <c r="X1210" s="5">
        <f>VLOOKUP(B1210, pct_raw!$A$2:$AX$1800, 34, FALSE)</f>
        <v>0</v>
      </c>
      <c r="Y1210" s="5">
        <f>VLOOKUP(B1210, pct_raw!$A$2:$AX$1800, 35, FALSE)</f>
        <v>0</v>
      </c>
      <c r="Z1210" s="5">
        <f>VLOOKUP(B1210, pct_raw!$A$2:$AX$1800, 36, FALSE)</f>
        <v>0</v>
      </c>
      <c r="AA1210" s="5">
        <f>VLOOKUP(B1210, pct_raw!$A$2:$AX$1800, 37, FALSE)</f>
        <v>0</v>
      </c>
      <c r="AB1210" s="5">
        <f>VLOOKUP(B1210, pct_raw!$A$2:$AX$1800, 38, FALSE)</f>
        <v>0</v>
      </c>
      <c r="AC1210" s="5">
        <f>VLOOKUP(B1210, pct_raw!$A$2:$AX$1800, 39, FALSE)</f>
        <v>2</v>
      </c>
      <c r="AD1210" s="5">
        <f>VLOOKUP(B1210, pct_raw!$A$2:$AX$1800, 40, FALSE)</f>
        <v>2</v>
      </c>
      <c r="AE1210" s="5">
        <f>VLOOKUP(B1210, pct_raw!$A$2:$AX$1800, 41, FALSE)</f>
        <v>0</v>
      </c>
      <c r="AF1210" s="5">
        <f>VLOOKUP(B1210, pct_raw!$A$2:$AX$1800, 42, FALSE)</f>
        <v>0</v>
      </c>
      <c r="AG1210" s="5">
        <f>VLOOKUP(B1210, pct_raw!$A$2:$AX$1800, 43, FALSE)</f>
        <v>0</v>
      </c>
      <c r="AH1210" s="5">
        <f>VLOOKUP(B1210, pct_raw!$A$2:$AX$1800, 44, FALSE)</f>
        <v>0</v>
      </c>
      <c r="AI1210" s="5">
        <f>VLOOKUP(B1210, pct_raw!$A$2:$AX$1800, 45, FALSE)</f>
        <v>1</v>
      </c>
      <c r="AJ1210" s="5">
        <f>VLOOKUP(B1210, pct_raw!$A$2:$AX$1800, 46, FALSE)</f>
        <v>1</v>
      </c>
      <c r="AK1210" s="5">
        <f>VLOOKUP(B1210, pct_raw!$A$2:$AX$1800, 47, FALSE)</f>
        <v>0</v>
      </c>
      <c r="AL1210" s="5">
        <f>VLOOKUP(B1210, pct_raw!$A$2:$AX$1800, 48, FALSE)</f>
        <v>0</v>
      </c>
      <c r="AM1210" s="5">
        <f>VLOOKUP(B1210, pct_raw!$A$2:$AX$1800, 49, FALSE)</f>
        <v>0</v>
      </c>
      <c r="AN1210" s="5">
        <f>VLOOKUP(B1210, pct_raw!$A$2:$AX$1800, 50, FALSE)</f>
        <v>0</v>
      </c>
    </row>
    <row r="1211" spans="1:40" x14ac:dyDescent="0.2">
      <c r="A1211" s="2" t="s">
        <v>898</v>
      </c>
      <c r="B1211" s="2" t="str">
        <f t="shared" si="18"/>
        <v>Pct 01 He Hi Pl</v>
      </c>
      <c r="C1211" s="2" t="s">
        <v>5473</v>
      </c>
      <c r="D1211" s="2" t="str">
        <f>VLOOKUP(B1211, pct_raw!$A$2:$AX$1800, 6, FALSE)</f>
        <v xml:space="preserve"> PCT 01  HE HI PL</v>
      </c>
      <c r="E1211" s="5">
        <f>VLOOKUP(B1211, pct_raw!$A$2:$AX$1800, 15, FALSE)</f>
        <v>5</v>
      </c>
      <c r="F1211" s="5">
        <f>VLOOKUP(B1211, pct_raw!$A$2:$AX$1800, 16, FALSE)</f>
        <v>1</v>
      </c>
      <c r="G1211" s="5">
        <f>VLOOKUP(B1211, pct_raw!$A$2:$AX$1800, 17, FALSE)</f>
        <v>0</v>
      </c>
      <c r="H1211">
        <f>VLOOKUP(B1211, pct_raw!$A$2:$AX$1800, 18, FALSE)</f>
        <v>0</v>
      </c>
      <c r="I1211" s="5">
        <f>VLOOKUP(B1211, pct_raw!$A$2:$AX$1800, 19, FALSE)</f>
        <v>0</v>
      </c>
      <c r="J1211">
        <f>VLOOKUP(B1211, pct_raw!$A$2:$AX$1800, 20, FALSE)</f>
        <v>0</v>
      </c>
      <c r="K1211" s="5">
        <f>VLOOKUP(B1211, pct_raw!$A$2:$AX$1800, 21, FALSE)</f>
        <v>22</v>
      </c>
      <c r="L1211" s="5">
        <f>VLOOKUP(B1211, pct_raw!$A$2:$AX$1800, 22, FALSE)</f>
        <v>26</v>
      </c>
      <c r="M1211" s="5">
        <f>VLOOKUP(B1211, pct_raw!$A$2:$AX$1800, 23, FALSE)</f>
        <v>0.25600000000000001</v>
      </c>
      <c r="N1211" s="5">
        <f>VLOOKUP(B1211, pct_raw!$A$2:$AX$1800, 24, FALSE)</f>
        <v>0</v>
      </c>
      <c r="O1211" s="5">
        <f>VLOOKUP(B1211, pct_raw!$A$2:$AX$1800, 25, FALSE)</f>
        <v>0</v>
      </c>
      <c r="P1211" s="5">
        <f>VLOOKUP(B1211, pct_raw!$A$2:$AX$1800, 26, FALSE)</f>
        <v>0</v>
      </c>
      <c r="Q1211" s="5">
        <f>VLOOKUP(B1211, pct_raw!$A$2:$AX$1800, 27, FALSE)</f>
        <v>24</v>
      </c>
      <c r="R1211" s="5">
        <f>VLOOKUP(B1211, pct_raw!$A$2:$AX$1800, 28, FALSE)</f>
        <v>29</v>
      </c>
      <c r="S1211" s="5">
        <f>VLOOKUP(B1211, pct_raw!$A$2:$AX$1800, 29, FALSE)</f>
        <v>0.25600000000000001</v>
      </c>
      <c r="T1211" s="5">
        <f>VLOOKUP(B1211, pct_raw!$A$2:$AX$1800, 30, FALSE)</f>
        <v>0</v>
      </c>
      <c r="U1211" s="5">
        <f>VLOOKUP(B1211, pct_raw!$A$2:$AX$1800, 31, FALSE)</f>
        <v>0</v>
      </c>
      <c r="V1211" s="5">
        <f>VLOOKUP(B1211, pct_raw!$A$2:$AX$1800, 32, FALSE)</f>
        <v>0</v>
      </c>
      <c r="W1211" s="5">
        <f>VLOOKUP(B1211, pct_raw!$A$2:$AX$1800, 33, FALSE)</f>
        <v>0</v>
      </c>
      <c r="X1211" s="5">
        <f>VLOOKUP(B1211, pct_raw!$A$2:$AX$1800, 34, FALSE)</f>
        <v>0</v>
      </c>
      <c r="Y1211" s="5">
        <f>VLOOKUP(B1211, pct_raw!$A$2:$AX$1800, 35, FALSE)</f>
        <v>0</v>
      </c>
      <c r="Z1211" s="5">
        <f>VLOOKUP(B1211, pct_raw!$A$2:$AX$1800, 36, FALSE)</f>
        <v>24</v>
      </c>
      <c r="AA1211" s="5">
        <f>VLOOKUP(B1211, pct_raw!$A$2:$AX$1800, 37, FALSE)</f>
        <v>27</v>
      </c>
      <c r="AB1211" s="5">
        <f>VLOOKUP(B1211, pct_raw!$A$2:$AX$1800, 38, FALSE)</f>
        <v>0.25600000000000001</v>
      </c>
      <c r="AC1211" s="5">
        <f>VLOOKUP(B1211, pct_raw!$A$2:$AX$1800, 39, FALSE)</f>
        <v>5</v>
      </c>
      <c r="AD1211" s="5">
        <f>VLOOKUP(B1211, pct_raw!$A$2:$AX$1800, 40, FALSE)</f>
        <v>0</v>
      </c>
      <c r="AE1211" s="5">
        <f>VLOOKUP(B1211, pct_raw!$A$2:$AX$1800, 41, FALSE)</f>
        <v>0</v>
      </c>
      <c r="AF1211" s="5">
        <f>VLOOKUP(B1211, pct_raw!$A$2:$AX$1800, 42, FALSE)</f>
        <v>1</v>
      </c>
      <c r="AG1211" s="5">
        <f>VLOOKUP(B1211, pct_raw!$A$2:$AX$1800, 43, FALSE)</f>
        <v>1</v>
      </c>
      <c r="AH1211" s="5">
        <f>VLOOKUP(B1211, pct_raw!$A$2:$AX$1800, 44, FALSE)</f>
        <v>0</v>
      </c>
      <c r="AI1211" s="5">
        <f>VLOOKUP(B1211, pct_raw!$A$2:$AX$1800, 45, FALSE)</f>
        <v>21</v>
      </c>
      <c r="AJ1211" s="5">
        <f>VLOOKUP(B1211, pct_raw!$A$2:$AX$1800, 46, FALSE)</f>
        <v>21</v>
      </c>
      <c r="AK1211" s="5">
        <f>VLOOKUP(B1211, pct_raw!$A$2:$AX$1800, 47, FALSE)</f>
        <v>0.128</v>
      </c>
      <c r="AL1211" s="5">
        <f>VLOOKUP(B1211, pct_raw!$A$2:$AX$1800, 48, FALSE)</f>
        <v>3</v>
      </c>
      <c r="AM1211" s="5">
        <f>VLOOKUP(B1211, pct_raw!$A$2:$AX$1800, 49, FALSE)</f>
        <v>0</v>
      </c>
      <c r="AN1211" s="5">
        <f>VLOOKUP(B1211, pct_raw!$A$2:$AX$1800, 50, FALSE)</f>
        <v>0</v>
      </c>
    </row>
    <row r="1212" spans="1:40" x14ac:dyDescent="0.2">
      <c r="A1212" s="2" t="s">
        <v>358</v>
      </c>
      <c r="B1212" s="2" t="str">
        <f t="shared" si="18"/>
        <v>Pct 01 Wl Hv</v>
      </c>
      <c r="C1212" s="2" t="s">
        <v>5474</v>
      </c>
      <c r="D1212" s="2" t="str">
        <f>VLOOKUP(B1212, pct_raw!$A$2:$AX$1800, 6, FALSE)</f>
        <v xml:space="preserve"> Pct 01  WL HV</v>
      </c>
      <c r="E1212" s="5">
        <f>VLOOKUP(B1212, pct_raw!$A$2:$AX$1800, 15, FALSE)</f>
        <v>1</v>
      </c>
      <c r="F1212" s="5">
        <f>VLOOKUP(B1212, pct_raw!$A$2:$AX$1800, 16, FALSE)</f>
        <v>0</v>
      </c>
      <c r="G1212" s="5">
        <f>VLOOKUP(B1212, pct_raw!$A$2:$AX$1800, 17, FALSE)</f>
        <v>0</v>
      </c>
      <c r="H1212">
        <f>VLOOKUP(B1212, pct_raw!$A$2:$AX$1800, 18, FALSE)</f>
        <v>0</v>
      </c>
      <c r="I1212" s="5">
        <f>VLOOKUP(B1212, pct_raw!$A$2:$AX$1800, 19, FALSE)</f>
        <v>0</v>
      </c>
      <c r="J1212">
        <f>VLOOKUP(B1212, pct_raw!$A$2:$AX$1800, 20, FALSE)</f>
        <v>0</v>
      </c>
      <c r="K1212" s="5">
        <f>VLOOKUP(B1212, pct_raw!$A$2:$AX$1800, 21, FALSE)</f>
        <v>4</v>
      </c>
      <c r="L1212" s="5">
        <f>VLOOKUP(B1212, pct_raw!$A$2:$AX$1800, 22, FALSE)</f>
        <v>4</v>
      </c>
      <c r="M1212" s="5">
        <f>VLOOKUP(B1212, pct_raw!$A$2:$AX$1800, 23, FALSE)</f>
        <v>7.7799999999999994E-2</v>
      </c>
      <c r="N1212" s="5">
        <f>VLOOKUP(B1212, pct_raw!$A$2:$AX$1800, 24, FALSE)</f>
        <v>0</v>
      </c>
      <c r="O1212" s="5">
        <f>VLOOKUP(B1212, pct_raw!$A$2:$AX$1800, 25, FALSE)</f>
        <v>0</v>
      </c>
      <c r="P1212" s="5">
        <f>VLOOKUP(B1212, pct_raw!$A$2:$AX$1800, 26, FALSE)</f>
        <v>0</v>
      </c>
      <c r="Q1212" s="5">
        <f>VLOOKUP(B1212, pct_raw!$A$2:$AX$1800, 27, FALSE)</f>
        <v>6</v>
      </c>
      <c r="R1212" s="5">
        <f>VLOOKUP(B1212, pct_raw!$A$2:$AX$1800, 28, FALSE)</f>
        <v>7</v>
      </c>
      <c r="S1212" s="5">
        <f>VLOOKUP(B1212, pct_raw!$A$2:$AX$1800, 29, FALSE)</f>
        <v>0.15559999999999999</v>
      </c>
      <c r="T1212" s="5">
        <f>VLOOKUP(B1212, pct_raw!$A$2:$AX$1800, 30, FALSE)</f>
        <v>0</v>
      </c>
      <c r="U1212" s="5">
        <f>VLOOKUP(B1212, pct_raw!$A$2:$AX$1800, 31, FALSE)</f>
        <v>0</v>
      </c>
      <c r="V1212" s="5">
        <f>VLOOKUP(B1212, pct_raw!$A$2:$AX$1800, 32, FALSE)</f>
        <v>0</v>
      </c>
      <c r="W1212" s="5">
        <f>VLOOKUP(B1212, pct_raw!$A$2:$AX$1800, 33, FALSE)</f>
        <v>0</v>
      </c>
      <c r="X1212" s="5">
        <f>VLOOKUP(B1212, pct_raw!$A$2:$AX$1800, 34, FALSE)</f>
        <v>0</v>
      </c>
      <c r="Y1212" s="5">
        <f>VLOOKUP(B1212, pct_raw!$A$2:$AX$1800, 35, FALSE)</f>
        <v>0</v>
      </c>
      <c r="Z1212" s="5">
        <f>VLOOKUP(B1212, pct_raw!$A$2:$AX$1800, 36, FALSE)</f>
        <v>5</v>
      </c>
      <c r="AA1212" s="5">
        <f>VLOOKUP(B1212, pct_raw!$A$2:$AX$1800, 37, FALSE)</f>
        <v>5</v>
      </c>
      <c r="AB1212" s="5">
        <f>VLOOKUP(B1212, pct_raw!$A$2:$AX$1800, 38, FALSE)</f>
        <v>7.7799999999999994E-2</v>
      </c>
      <c r="AC1212" s="5">
        <f>VLOOKUP(B1212, pct_raw!$A$2:$AX$1800, 39, FALSE)</f>
        <v>0</v>
      </c>
      <c r="AD1212" s="5">
        <f>VLOOKUP(B1212, pct_raw!$A$2:$AX$1800, 40, FALSE)</f>
        <v>0</v>
      </c>
      <c r="AE1212" s="5">
        <f>VLOOKUP(B1212, pct_raw!$A$2:$AX$1800, 41, FALSE)</f>
        <v>0</v>
      </c>
      <c r="AF1212" s="5">
        <f>VLOOKUP(B1212, pct_raw!$A$2:$AX$1800, 42, FALSE)</f>
        <v>0</v>
      </c>
      <c r="AG1212" s="5">
        <f>VLOOKUP(B1212, pct_raw!$A$2:$AX$1800, 43, FALSE)</f>
        <v>0</v>
      </c>
      <c r="AH1212" s="5">
        <f>VLOOKUP(B1212, pct_raw!$A$2:$AX$1800, 44, FALSE)</f>
        <v>0</v>
      </c>
      <c r="AI1212" s="5">
        <f>VLOOKUP(B1212, pct_raw!$A$2:$AX$1800, 45, FALSE)</f>
        <v>0</v>
      </c>
      <c r="AJ1212" s="5">
        <f>VLOOKUP(B1212, pct_raw!$A$2:$AX$1800, 46, FALSE)</f>
        <v>0</v>
      </c>
      <c r="AK1212" s="5">
        <f>VLOOKUP(B1212, pct_raw!$A$2:$AX$1800, 47, FALSE)</f>
        <v>0</v>
      </c>
      <c r="AL1212" s="5">
        <f>VLOOKUP(B1212, pct_raw!$A$2:$AX$1800, 48, FALSE)</f>
        <v>0</v>
      </c>
      <c r="AM1212" s="5">
        <f>VLOOKUP(B1212, pct_raw!$A$2:$AX$1800, 49, FALSE)</f>
        <v>0</v>
      </c>
      <c r="AN1212" s="5">
        <f>VLOOKUP(B1212, pct_raw!$A$2:$AX$1800, 50, FALSE)</f>
        <v>0</v>
      </c>
    </row>
    <row r="1213" spans="1:40" x14ac:dyDescent="0.2">
      <c r="A1213" s="2" t="s">
        <v>354</v>
      </c>
      <c r="B1213" s="2" t="str">
        <f t="shared" si="18"/>
        <v>Pct 02 Fc Jf Ll Mk Up</v>
      </c>
      <c r="C1213" s="2" t="s">
        <v>5475</v>
      </c>
      <c r="D1213" s="2" t="str">
        <f>VLOOKUP(B1213, pct_raw!$A$2:$AX$1800, 6, FALSE)</f>
        <v xml:space="preserve"> Pct 02  FC JF LL MK UP</v>
      </c>
      <c r="E1213" s="5">
        <f>VLOOKUP(B1213, pct_raw!$A$2:$AX$1800, 15, FALSE)</f>
        <v>6</v>
      </c>
      <c r="F1213" s="5">
        <f>VLOOKUP(B1213, pct_raw!$A$2:$AX$1800, 16, FALSE)</f>
        <v>0</v>
      </c>
      <c r="G1213" s="5">
        <f>VLOOKUP(B1213, pct_raw!$A$2:$AX$1800, 17, FALSE)</f>
        <v>0</v>
      </c>
      <c r="H1213">
        <f>VLOOKUP(B1213, pct_raw!$A$2:$AX$1800, 18, FALSE)</f>
        <v>0</v>
      </c>
      <c r="I1213" s="5">
        <f>VLOOKUP(B1213, pct_raw!$A$2:$AX$1800, 19, FALSE)</f>
        <v>0</v>
      </c>
      <c r="J1213">
        <f>VLOOKUP(B1213, pct_raw!$A$2:$AX$1800, 20, FALSE)</f>
        <v>0</v>
      </c>
      <c r="K1213" s="5">
        <f>VLOOKUP(B1213, pct_raw!$A$2:$AX$1800, 21, FALSE)</f>
        <v>11</v>
      </c>
      <c r="L1213" s="5">
        <f>VLOOKUP(B1213, pct_raw!$A$2:$AX$1800, 22, FALSE)</f>
        <v>14</v>
      </c>
      <c r="M1213" s="5">
        <f>VLOOKUP(B1213, pct_raw!$A$2:$AX$1800, 23, FALSE)</f>
        <v>0.23330000000000001</v>
      </c>
      <c r="N1213" s="5">
        <f>VLOOKUP(B1213, pct_raw!$A$2:$AX$1800, 24, FALSE)</f>
        <v>0</v>
      </c>
      <c r="O1213" s="5">
        <f>VLOOKUP(B1213, pct_raw!$A$2:$AX$1800, 25, FALSE)</f>
        <v>0</v>
      </c>
      <c r="P1213" s="5">
        <f>VLOOKUP(B1213, pct_raw!$A$2:$AX$1800, 26, FALSE)</f>
        <v>0</v>
      </c>
      <c r="Q1213" s="5">
        <f>VLOOKUP(B1213, pct_raw!$A$2:$AX$1800, 27, FALSE)</f>
        <v>13</v>
      </c>
      <c r="R1213" s="5">
        <f>VLOOKUP(B1213, pct_raw!$A$2:$AX$1800, 28, FALSE)</f>
        <v>18</v>
      </c>
      <c r="S1213" s="5">
        <f>VLOOKUP(B1213, pct_raw!$A$2:$AX$1800, 29, FALSE)</f>
        <v>0.23330000000000001</v>
      </c>
      <c r="T1213" s="5">
        <f>VLOOKUP(B1213, pct_raw!$A$2:$AX$1800, 30, FALSE)</f>
        <v>0</v>
      </c>
      <c r="U1213" s="5">
        <f>VLOOKUP(B1213, pct_raw!$A$2:$AX$1800, 31, FALSE)</f>
        <v>2</v>
      </c>
      <c r="V1213" s="5">
        <f>VLOOKUP(B1213, pct_raw!$A$2:$AX$1800, 32, FALSE)</f>
        <v>0</v>
      </c>
      <c r="W1213" s="5">
        <f>VLOOKUP(B1213, pct_raw!$A$2:$AX$1800, 33, FALSE)</f>
        <v>0</v>
      </c>
      <c r="X1213" s="5">
        <f>VLOOKUP(B1213, pct_raw!$A$2:$AX$1800, 34, FALSE)</f>
        <v>0</v>
      </c>
      <c r="Y1213" s="5">
        <f>VLOOKUP(B1213, pct_raw!$A$2:$AX$1800, 35, FALSE)</f>
        <v>0</v>
      </c>
      <c r="Z1213" s="5">
        <f>VLOOKUP(B1213, pct_raw!$A$2:$AX$1800, 36, FALSE)</f>
        <v>13</v>
      </c>
      <c r="AA1213" s="5">
        <f>VLOOKUP(B1213, pct_raw!$A$2:$AX$1800, 37, FALSE)</f>
        <v>13</v>
      </c>
      <c r="AB1213" s="5">
        <f>VLOOKUP(B1213, pct_raw!$A$2:$AX$1800, 38, FALSE)</f>
        <v>0.23330000000000001</v>
      </c>
      <c r="AC1213" s="5">
        <f>VLOOKUP(B1213, pct_raw!$A$2:$AX$1800, 39, FALSE)</f>
        <v>8</v>
      </c>
      <c r="AD1213" s="5">
        <f>VLOOKUP(B1213, pct_raw!$A$2:$AX$1800, 40, FALSE)</f>
        <v>0</v>
      </c>
      <c r="AE1213" s="5">
        <f>VLOOKUP(B1213, pct_raw!$A$2:$AX$1800, 41, FALSE)</f>
        <v>0</v>
      </c>
      <c r="AF1213" s="5">
        <f>VLOOKUP(B1213, pct_raw!$A$2:$AX$1800, 42, FALSE)</f>
        <v>0</v>
      </c>
      <c r="AG1213" s="5">
        <f>VLOOKUP(B1213, pct_raw!$A$2:$AX$1800, 43, FALSE)</f>
        <v>0</v>
      </c>
      <c r="AH1213" s="5">
        <f>VLOOKUP(B1213, pct_raw!$A$2:$AX$1800, 44, FALSE)</f>
        <v>0</v>
      </c>
      <c r="AI1213" s="5">
        <f>VLOOKUP(B1213, pct_raw!$A$2:$AX$1800, 45, FALSE)</f>
        <v>11</v>
      </c>
      <c r="AJ1213" s="5">
        <f>VLOOKUP(B1213, pct_raw!$A$2:$AX$1800, 46, FALSE)</f>
        <v>11</v>
      </c>
      <c r="AK1213" s="5">
        <f>VLOOKUP(B1213, pct_raw!$A$2:$AX$1800, 47, FALSE)</f>
        <v>0.15559999999999999</v>
      </c>
      <c r="AL1213" s="5">
        <f>VLOOKUP(B1213, pct_raw!$A$2:$AX$1800, 48, FALSE)</f>
        <v>9</v>
      </c>
      <c r="AM1213" s="5">
        <f>VLOOKUP(B1213, pct_raw!$A$2:$AX$1800, 49, FALSE)</f>
        <v>13</v>
      </c>
      <c r="AN1213" s="5">
        <f>VLOOKUP(B1213, pct_raw!$A$2:$AX$1800, 50, FALSE)</f>
        <v>0.23330000000000001</v>
      </c>
    </row>
    <row r="1214" spans="1:40" x14ac:dyDescent="0.2">
      <c r="A1214" s="2" t="s">
        <v>1546</v>
      </c>
      <c r="B1214" s="2" t="str">
        <f t="shared" si="18"/>
        <v>Pct 02 Fr Gl Dew3 Detsup1</v>
      </c>
      <c r="C1214" s="2" t="s">
        <v>5476</v>
      </c>
      <c r="D1214" s="2" t="str">
        <f>VLOOKUP(B1214, pct_raw!$A$2:$AX$1800, 6, FALSE)</f>
        <v xml:space="preserve"> PCT 02  FR GL DEW3 DETSUP1</v>
      </c>
      <c r="E1214" s="5">
        <f>VLOOKUP(B1214, pct_raw!$A$2:$AX$1800, 15, FALSE)</f>
        <v>40</v>
      </c>
      <c r="F1214" s="5">
        <f>VLOOKUP(B1214, pct_raw!$A$2:$AX$1800, 16, FALSE)</f>
        <v>0</v>
      </c>
      <c r="G1214" s="5">
        <f>VLOOKUP(B1214, pct_raw!$A$2:$AX$1800, 17, FALSE)</f>
        <v>0</v>
      </c>
      <c r="H1214">
        <f>VLOOKUP(B1214, pct_raw!$A$2:$AX$1800, 18, FALSE)</f>
        <v>0</v>
      </c>
      <c r="I1214" s="5">
        <f>VLOOKUP(B1214, pct_raw!$A$2:$AX$1800, 19, FALSE)</f>
        <v>0</v>
      </c>
      <c r="J1214">
        <f>VLOOKUP(B1214, pct_raw!$A$2:$AX$1800, 20, FALSE)</f>
        <v>0</v>
      </c>
      <c r="K1214" s="5">
        <f>VLOOKUP(B1214, pct_raw!$A$2:$AX$1800, 21, FALSE)</f>
        <v>106</v>
      </c>
      <c r="L1214" s="5">
        <f>VLOOKUP(B1214, pct_raw!$A$2:$AX$1800, 22, FALSE)</f>
        <v>115</v>
      </c>
      <c r="M1214" s="5">
        <f>VLOOKUP(B1214, pct_raw!$A$2:$AX$1800, 23, FALSE)</f>
        <v>0.76800000000000002</v>
      </c>
      <c r="N1214" s="5">
        <f>VLOOKUP(B1214, pct_raw!$A$2:$AX$1800, 24, FALSE)</f>
        <v>0</v>
      </c>
      <c r="O1214" s="5">
        <f>VLOOKUP(B1214, pct_raw!$A$2:$AX$1800, 25, FALSE)</f>
        <v>0</v>
      </c>
      <c r="P1214" s="5">
        <f>VLOOKUP(B1214, pct_raw!$A$2:$AX$1800, 26, FALSE)</f>
        <v>0</v>
      </c>
      <c r="Q1214" s="5">
        <f>VLOOKUP(B1214, pct_raw!$A$2:$AX$1800, 27, FALSE)</f>
        <v>88</v>
      </c>
      <c r="R1214" s="5">
        <f>VLOOKUP(B1214, pct_raw!$A$2:$AX$1800, 28, FALSE)</f>
        <v>125</v>
      </c>
      <c r="S1214" s="5">
        <f>VLOOKUP(B1214, pct_raw!$A$2:$AX$1800, 29, FALSE)</f>
        <v>0.89600000000000002</v>
      </c>
      <c r="T1214" s="5">
        <f>VLOOKUP(B1214, pct_raw!$A$2:$AX$1800, 30, FALSE)</f>
        <v>0</v>
      </c>
      <c r="U1214" s="5">
        <f>VLOOKUP(B1214, pct_raw!$A$2:$AX$1800, 31, FALSE)</f>
        <v>0</v>
      </c>
      <c r="V1214" s="5">
        <f>VLOOKUP(B1214, pct_raw!$A$2:$AX$1800, 32, FALSE)</f>
        <v>0</v>
      </c>
      <c r="W1214" s="5">
        <f>VLOOKUP(B1214, pct_raw!$A$2:$AX$1800, 33, FALSE)</f>
        <v>0</v>
      </c>
      <c r="X1214" s="5">
        <f>VLOOKUP(B1214, pct_raw!$A$2:$AX$1800, 34, FALSE)</f>
        <v>0</v>
      </c>
      <c r="Y1214" s="5">
        <f>VLOOKUP(B1214, pct_raw!$A$2:$AX$1800, 35, FALSE)</f>
        <v>0</v>
      </c>
      <c r="Z1214" s="5">
        <f>VLOOKUP(B1214, pct_raw!$A$2:$AX$1800, 36, FALSE)</f>
        <v>68</v>
      </c>
      <c r="AA1214" s="5">
        <f>VLOOKUP(B1214, pct_raw!$A$2:$AX$1800, 37, FALSE)</f>
        <v>77</v>
      </c>
      <c r="AB1214" s="5">
        <f>VLOOKUP(B1214, pct_raw!$A$2:$AX$1800, 38, FALSE)</f>
        <v>0.51200000000000001</v>
      </c>
      <c r="AC1214" s="5">
        <f>VLOOKUP(B1214, pct_raw!$A$2:$AX$1800, 39, FALSE)</f>
        <v>0</v>
      </c>
      <c r="AD1214" s="5">
        <f>VLOOKUP(B1214, pct_raw!$A$2:$AX$1800, 40, FALSE)</f>
        <v>0</v>
      </c>
      <c r="AE1214" s="5">
        <f>VLOOKUP(B1214, pct_raw!$A$2:$AX$1800, 41, FALSE)</f>
        <v>0</v>
      </c>
      <c r="AF1214" s="5">
        <f>VLOOKUP(B1214, pct_raw!$A$2:$AX$1800, 42, FALSE)</f>
        <v>1</v>
      </c>
      <c r="AG1214" s="5">
        <f>VLOOKUP(B1214, pct_raw!$A$2:$AX$1800, 43, FALSE)</f>
        <v>0</v>
      </c>
      <c r="AH1214" s="5">
        <f>VLOOKUP(B1214, pct_raw!$A$2:$AX$1800, 44, FALSE)</f>
        <v>0</v>
      </c>
      <c r="AI1214" s="5">
        <f>VLOOKUP(B1214, pct_raw!$A$2:$AX$1800, 45, FALSE)</f>
        <v>76</v>
      </c>
      <c r="AJ1214" s="5">
        <f>VLOOKUP(B1214, pct_raw!$A$2:$AX$1800, 46, FALSE)</f>
        <v>86</v>
      </c>
      <c r="AK1214" s="5">
        <f>VLOOKUP(B1214, pct_raw!$A$2:$AX$1800, 47, FALSE)</f>
        <v>0.64</v>
      </c>
      <c r="AL1214" s="5">
        <f>VLOOKUP(B1214, pct_raw!$A$2:$AX$1800, 48, FALSE)</f>
        <v>26</v>
      </c>
      <c r="AM1214" s="5">
        <f>VLOOKUP(B1214, pct_raw!$A$2:$AX$1800, 49, FALSE)</f>
        <v>0</v>
      </c>
      <c r="AN1214" s="5">
        <f>VLOOKUP(B1214, pct_raw!$A$2:$AX$1800, 50, FALSE)</f>
        <v>0</v>
      </c>
    </row>
    <row r="1215" spans="1:40" x14ac:dyDescent="0.2">
      <c r="A1215" s="2" t="s">
        <v>897</v>
      </c>
      <c r="B1215" s="2" t="str">
        <f t="shared" si="18"/>
        <v>Pct 03 Dew1 Detsup2</v>
      </c>
      <c r="C1215" s="2" t="s">
        <v>5477</v>
      </c>
      <c r="D1215" s="2" t="str">
        <f>VLOOKUP(B1215, pct_raw!$A$2:$AX$1800, 6, FALSE)</f>
        <v xml:space="preserve"> PCT 03  DEW1 DETSUP2</v>
      </c>
      <c r="E1215" s="5">
        <f>VLOOKUP(B1215, pct_raw!$A$2:$AX$1800, 15, FALSE)</f>
        <v>35</v>
      </c>
      <c r="F1215" s="5">
        <f>VLOOKUP(B1215, pct_raw!$A$2:$AX$1800, 16, FALSE)</f>
        <v>0</v>
      </c>
      <c r="G1215" s="5">
        <f>VLOOKUP(B1215, pct_raw!$A$2:$AX$1800, 17, FALSE)</f>
        <v>0</v>
      </c>
      <c r="H1215">
        <f>VLOOKUP(B1215, pct_raw!$A$2:$AX$1800, 18, FALSE)</f>
        <v>0</v>
      </c>
      <c r="I1215" s="5">
        <f>VLOOKUP(B1215, pct_raw!$A$2:$AX$1800, 19, FALSE)</f>
        <v>0</v>
      </c>
      <c r="J1215">
        <f>VLOOKUP(B1215, pct_raw!$A$2:$AX$1800, 20, FALSE)</f>
        <v>0</v>
      </c>
      <c r="K1215" s="5">
        <f>VLOOKUP(B1215, pct_raw!$A$2:$AX$1800, 21, FALSE)</f>
        <v>80</v>
      </c>
      <c r="L1215" s="5">
        <f>VLOOKUP(B1215, pct_raw!$A$2:$AX$1800, 22, FALSE)</f>
        <v>95</v>
      </c>
      <c r="M1215" s="5">
        <f>VLOOKUP(B1215, pct_raw!$A$2:$AX$1800, 23, FALSE)</f>
        <v>0.76800000000000002</v>
      </c>
      <c r="N1215" s="5">
        <f>VLOOKUP(B1215, pct_raw!$A$2:$AX$1800, 24, FALSE)</f>
        <v>0</v>
      </c>
      <c r="O1215" s="5">
        <f>VLOOKUP(B1215, pct_raw!$A$2:$AX$1800, 25, FALSE)</f>
        <v>0</v>
      </c>
      <c r="P1215" s="5">
        <f>VLOOKUP(B1215, pct_raw!$A$2:$AX$1800, 26, FALSE)</f>
        <v>0</v>
      </c>
      <c r="Q1215" s="5">
        <f>VLOOKUP(B1215, pct_raw!$A$2:$AX$1800, 27, FALSE)</f>
        <v>50</v>
      </c>
      <c r="R1215" s="5">
        <f>VLOOKUP(B1215, pct_raw!$A$2:$AX$1800, 28, FALSE)</f>
        <v>72</v>
      </c>
      <c r="S1215" s="5">
        <f>VLOOKUP(B1215, pct_raw!$A$2:$AX$1800, 29, FALSE)</f>
        <v>0.64</v>
      </c>
      <c r="T1215" s="5">
        <f>VLOOKUP(B1215, pct_raw!$A$2:$AX$1800, 30, FALSE)</f>
        <v>0</v>
      </c>
      <c r="U1215" s="5">
        <f>VLOOKUP(B1215, pct_raw!$A$2:$AX$1800, 31, FALSE)</f>
        <v>0</v>
      </c>
      <c r="V1215" s="5">
        <f>VLOOKUP(B1215, pct_raw!$A$2:$AX$1800, 32, FALSE)</f>
        <v>0</v>
      </c>
      <c r="W1215" s="5">
        <f>VLOOKUP(B1215, pct_raw!$A$2:$AX$1800, 33, FALSE)</f>
        <v>0</v>
      </c>
      <c r="X1215" s="5">
        <f>VLOOKUP(B1215, pct_raw!$A$2:$AX$1800, 34, FALSE)</f>
        <v>0</v>
      </c>
      <c r="Y1215" s="5">
        <f>VLOOKUP(B1215, pct_raw!$A$2:$AX$1800, 35, FALSE)</f>
        <v>0</v>
      </c>
      <c r="Z1215" s="5">
        <f>VLOOKUP(B1215, pct_raw!$A$2:$AX$1800, 36, FALSE)</f>
        <v>56</v>
      </c>
      <c r="AA1215" s="5">
        <f>VLOOKUP(B1215, pct_raw!$A$2:$AX$1800, 37, FALSE)</f>
        <v>67</v>
      </c>
      <c r="AB1215" s="5">
        <f>VLOOKUP(B1215, pct_raw!$A$2:$AX$1800, 38, FALSE)</f>
        <v>0.51200000000000001</v>
      </c>
      <c r="AC1215" s="5">
        <f>VLOOKUP(B1215, pct_raw!$A$2:$AX$1800, 39, FALSE)</f>
        <v>0</v>
      </c>
      <c r="AD1215" s="5">
        <f>VLOOKUP(B1215, pct_raw!$A$2:$AX$1800, 40, FALSE)</f>
        <v>0</v>
      </c>
      <c r="AE1215" s="5">
        <f>VLOOKUP(B1215, pct_raw!$A$2:$AX$1800, 41, FALSE)</f>
        <v>0</v>
      </c>
      <c r="AF1215" s="5">
        <f>VLOOKUP(B1215, pct_raw!$A$2:$AX$1800, 42, FALSE)</f>
        <v>0</v>
      </c>
      <c r="AG1215" s="5">
        <f>VLOOKUP(B1215, pct_raw!$A$2:$AX$1800, 43, FALSE)</f>
        <v>0</v>
      </c>
      <c r="AH1215" s="5">
        <f>VLOOKUP(B1215, pct_raw!$A$2:$AX$1800, 44, FALSE)</f>
        <v>0</v>
      </c>
      <c r="AI1215" s="5">
        <f>VLOOKUP(B1215, pct_raw!$A$2:$AX$1800, 45, FALSE)</f>
        <v>45</v>
      </c>
      <c r="AJ1215" s="5">
        <f>VLOOKUP(B1215, pct_raw!$A$2:$AX$1800, 46, FALSE)</f>
        <v>55</v>
      </c>
      <c r="AK1215" s="5">
        <f>VLOOKUP(B1215, pct_raw!$A$2:$AX$1800, 47, FALSE)</f>
        <v>0.38400000000000001</v>
      </c>
      <c r="AL1215" s="5">
        <f>VLOOKUP(B1215, pct_raw!$A$2:$AX$1800, 48, FALSE)</f>
        <v>29</v>
      </c>
      <c r="AM1215" s="5">
        <f>VLOOKUP(B1215, pct_raw!$A$2:$AX$1800, 49, FALSE)</f>
        <v>0</v>
      </c>
      <c r="AN1215" s="5">
        <f>VLOOKUP(B1215, pct_raw!$A$2:$AX$1800, 50, FALSE)</f>
        <v>0</v>
      </c>
    </row>
    <row r="1216" spans="1:40" x14ac:dyDescent="0.2">
      <c r="A1216" s="2" t="s">
        <v>1547</v>
      </c>
      <c r="B1216" s="2" t="str">
        <f t="shared" si="18"/>
        <v>Pct 03 Po Fk</v>
      </c>
      <c r="C1216" s="2" t="s">
        <v>5478</v>
      </c>
      <c r="D1216" s="2" t="str">
        <f>VLOOKUP(B1216, pct_raw!$A$2:$AX$1800, 6, FALSE)</f>
        <v xml:space="preserve"> Pct 03  PO FK</v>
      </c>
      <c r="E1216" s="5">
        <f>VLOOKUP(B1216, pct_raw!$A$2:$AX$1800, 15, FALSE)</f>
        <v>4</v>
      </c>
      <c r="F1216" s="5">
        <f>VLOOKUP(B1216, pct_raw!$A$2:$AX$1800, 16, FALSE)</f>
        <v>4</v>
      </c>
      <c r="G1216" s="5">
        <f>VLOOKUP(B1216, pct_raw!$A$2:$AX$1800, 17, FALSE)</f>
        <v>0.15559999999999999</v>
      </c>
      <c r="H1216">
        <f>VLOOKUP(B1216, pct_raw!$A$2:$AX$1800, 18, FALSE)</f>
        <v>0</v>
      </c>
      <c r="I1216" s="5">
        <f>VLOOKUP(B1216, pct_raw!$A$2:$AX$1800, 19, FALSE)</f>
        <v>0</v>
      </c>
      <c r="J1216">
        <f>VLOOKUP(B1216, pct_raw!$A$2:$AX$1800, 20, FALSE)</f>
        <v>0</v>
      </c>
      <c r="K1216" s="5">
        <f>VLOOKUP(B1216, pct_raw!$A$2:$AX$1800, 21, FALSE)</f>
        <v>2</v>
      </c>
      <c r="L1216" s="5">
        <f>VLOOKUP(B1216, pct_raw!$A$2:$AX$1800, 22, FALSE)</f>
        <v>2</v>
      </c>
      <c r="M1216" s="5">
        <f>VLOOKUP(B1216, pct_raw!$A$2:$AX$1800, 23, FALSE)</f>
        <v>7.7799999999999994E-2</v>
      </c>
      <c r="N1216" s="5">
        <f>VLOOKUP(B1216, pct_raw!$A$2:$AX$1800, 24, FALSE)</f>
        <v>0</v>
      </c>
      <c r="O1216" s="5">
        <f>VLOOKUP(B1216, pct_raw!$A$2:$AX$1800, 25, FALSE)</f>
        <v>0</v>
      </c>
      <c r="P1216" s="5">
        <f>VLOOKUP(B1216, pct_raw!$A$2:$AX$1800, 26, FALSE)</f>
        <v>0</v>
      </c>
      <c r="Q1216" s="5">
        <f>VLOOKUP(B1216, pct_raw!$A$2:$AX$1800, 27, FALSE)</f>
        <v>0</v>
      </c>
      <c r="R1216" s="5">
        <f>VLOOKUP(B1216, pct_raw!$A$2:$AX$1800, 28, FALSE)</f>
        <v>0</v>
      </c>
      <c r="S1216" s="5">
        <f>VLOOKUP(B1216, pct_raw!$A$2:$AX$1800, 29, FALSE)</f>
        <v>0</v>
      </c>
      <c r="T1216" s="5">
        <f>VLOOKUP(B1216, pct_raw!$A$2:$AX$1800, 30, FALSE)</f>
        <v>0</v>
      </c>
      <c r="U1216" s="5">
        <f>VLOOKUP(B1216, pct_raw!$A$2:$AX$1800, 31, FALSE)</f>
        <v>0</v>
      </c>
      <c r="V1216" s="5">
        <f>VLOOKUP(B1216, pct_raw!$A$2:$AX$1800, 32, FALSE)</f>
        <v>0</v>
      </c>
      <c r="W1216" s="5">
        <f>VLOOKUP(B1216, pct_raw!$A$2:$AX$1800, 33, FALSE)</f>
        <v>0</v>
      </c>
      <c r="X1216" s="5">
        <f>VLOOKUP(B1216, pct_raw!$A$2:$AX$1800, 34, FALSE)</f>
        <v>0</v>
      </c>
      <c r="Y1216" s="5">
        <f>VLOOKUP(B1216, pct_raw!$A$2:$AX$1800, 35, FALSE)</f>
        <v>0</v>
      </c>
      <c r="Z1216" s="5">
        <f>VLOOKUP(B1216, pct_raw!$A$2:$AX$1800, 36, FALSE)</f>
        <v>1</v>
      </c>
      <c r="AA1216" s="5">
        <f>VLOOKUP(B1216, pct_raw!$A$2:$AX$1800, 37, FALSE)</f>
        <v>1</v>
      </c>
      <c r="AB1216" s="5">
        <f>VLOOKUP(B1216, pct_raw!$A$2:$AX$1800, 38, FALSE)</f>
        <v>0</v>
      </c>
      <c r="AC1216" s="5">
        <f>VLOOKUP(B1216, pct_raw!$A$2:$AX$1800, 39, FALSE)</f>
        <v>0</v>
      </c>
      <c r="AD1216" s="5">
        <f>VLOOKUP(B1216, pct_raw!$A$2:$AX$1800, 40, FALSE)</f>
        <v>0</v>
      </c>
      <c r="AE1216" s="5">
        <f>VLOOKUP(B1216, pct_raw!$A$2:$AX$1800, 41, FALSE)</f>
        <v>0</v>
      </c>
      <c r="AF1216" s="5">
        <f>VLOOKUP(B1216, pct_raw!$A$2:$AX$1800, 42, FALSE)</f>
        <v>0</v>
      </c>
      <c r="AG1216" s="5">
        <f>VLOOKUP(B1216, pct_raw!$A$2:$AX$1800, 43, FALSE)</f>
        <v>0</v>
      </c>
      <c r="AH1216" s="5">
        <f>VLOOKUP(B1216, pct_raw!$A$2:$AX$1800, 44, FALSE)</f>
        <v>0</v>
      </c>
      <c r="AI1216" s="5">
        <f>VLOOKUP(B1216, pct_raw!$A$2:$AX$1800, 45, FALSE)</f>
        <v>0</v>
      </c>
      <c r="AJ1216" s="5">
        <f>VLOOKUP(B1216, pct_raw!$A$2:$AX$1800, 46, FALSE)</f>
        <v>0</v>
      </c>
      <c r="AK1216" s="5">
        <f>VLOOKUP(B1216, pct_raw!$A$2:$AX$1800, 47, FALSE)</f>
        <v>0</v>
      </c>
      <c r="AL1216" s="5">
        <f>VLOOKUP(B1216, pct_raw!$A$2:$AX$1800, 48, FALSE)</f>
        <v>0</v>
      </c>
      <c r="AM1216" s="5">
        <f>VLOOKUP(B1216, pct_raw!$A$2:$AX$1800, 49, FALSE)</f>
        <v>0</v>
      </c>
      <c r="AN1216" s="5">
        <f>VLOOKUP(B1216, pct_raw!$A$2:$AX$1800, 50, FALSE)</f>
        <v>0</v>
      </c>
    </row>
    <row r="1217" spans="1:40" x14ac:dyDescent="0.2">
      <c r="A1217" s="2" t="s">
        <v>1548</v>
      </c>
      <c r="B1217" s="2" t="str">
        <f t="shared" si="18"/>
        <v>Pct 04 Dew2 (Decorah Ward 2)</v>
      </c>
      <c r="C1217" s="2" t="s">
        <v>5479</v>
      </c>
      <c r="D1217" s="2" t="str">
        <f>VLOOKUP(B1217, pct_raw!$A$2:$AX$1800, 6, FALSE)</f>
        <v xml:space="preserve"> PCT 04  DEW2 (Decorah Ward 2)</v>
      </c>
      <c r="E1217" s="5">
        <f>VLOOKUP(B1217, pct_raw!$A$2:$AX$1800, 15, FALSE)</f>
        <v>21</v>
      </c>
      <c r="F1217" s="5">
        <f>VLOOKUP(B1217, pct_raw!$A$2:$AX$1800, 16, FALSE)</f>
        <v>0</v>
      </c>
      <c r="G1217" s="5">
        <f>VLOOKUP(B1217, pct_raw!$A$2:$AX$1800, 17, FALSE)</f>
        <v>0</v>
      </c>
      <c r="H1217">
        <f>VLOOKUP(B1217, pct_raw!$A$2:$AX$1800, 18, FALSE)</f>
        <v>0</v>
      </c>
      <c r="I1217" s="5">
        <f>VLOOKUP(B1217, pct_raw!$A$2:$AX$1800, 19, FALSE)</f>
        <v>0</v>
      </c>
      <c r="J1217">
        <f>VLOOKUP(B1217, pct_raw!$A$2:$AX$1800, 20, FALSE)</f>
        <v>0</v>
      </c>
      <c r="K1217" s="5">
        <f>VLOOKUP(B1217, pct_raw!$A$2:$AX$1800, 21, FALSE)</f>
        <v>60</v>
      </c>
      <c r="L1217" s="5">
        <f>VLOOKUP(B1217, pct_raw!$A$2:$AX$1800, 22, FALSE)</f>
        <v>87</v>
      </c>
      <c r="M1217" s="5">
        <f>VLOOKUP(B1217, pct_raw!$A$2:$AX$1800, 23, FALSE)</f>
        <v>0.51200000000000001</v>
      </c>
      <c r="N1217" s="5">
        <f>VLOOKUP(B1217, pct_raw!$A$2:$AX$1800, 24, FALSE)</f>
        <v>1</v>
      </c>
      <c r="O1217" s="5">
        <f>VLOOKUP(B1217, pct_raw!$A$2:$AX$1800, 25, FALSE)</f>
        <v>0</v>
      </c>
      <c r="P1217" s="5">
        <f>VLOOKUP(B1217, pct_raw!$A$2:$AX$1800, 26, FALSE)</f>
        <v>0</v>
      </c>
      <c r="Q1217" s="5">
        <f>VLOOKUP(B1217, pct_raw!$A$2:$AX$1800, 27, FALSE)</f>
        <v>51</v>
      </c>
      <c r="R1217" s="5">
        <f>VLOOKUP(B1217, pct_raw!$A$2:$AX$1800, 28, FALSE)</f>
        <v>59</v>
      </c>
      <c r="S1217" s="5">
        <f>VLOOKUP(B1217, pct_raw!$A$2:$AX$1800, 29, FALSE)</f>
        <v>0.38400000000000001</v>
      </c>
      <c r="T1217" s="5">
        <f>VLOOKUP(B1217, pct_raw!$A$2:$AX$1800, 30, FALSE)</f>
        <v>0</v>
      </c>
      <c r="U1217" s="5">
        <f>VLOOKUP(B1217, pct_raw!$A$2:$AX$1800, 31, FALSE)</f>
        <v>0</v>
      </c>
      <c r="V1217" s="5">
        <f>VLOOKUP(B1217, pct_raw!$A$2:$AX$1800, 32, FALSE)</f>
        <v>0</v>
      </c>
      <c r="W1217" s="5">
        <f>VLOOKUP(B1217, pct_raw!$A$2:$AX$1800, 33, FALSE)</f>
        <v>0</v>
      </c>
      <c r="X1217" s="5">
        <f>VLOOKUP(B1217, pct_raw!$A$2:$AX$1800, 34, FALSE)</f>
        <v>0</v>
      </c>
      <c r="Y1217" s="5">
        <f>VLOOKUP(B1217, pct_raw!$A$2:$AX$1800, 35, FALSE)</f>
        <v>0</v>
      </c>
      <c r="Z1217" s="5">
        <f>VLOOKUP(B1217, pct_raw!$A$2:$AX$1800, 36, FALSE)</f>
        <v>82</v>
      </c>
      <c r="AA1217" s="5">
        <f>VLOOKUP(B1217, pct_raw!$A$2:$AX$1800, 37, FALSE)</f>
        <v>89</v>
      </c>
      <c r="AB1217" s="5">
        <f>VLOOKUP(B1217, pct_raw!$A$2:$AX$1800, 38, FALSE)</f>
        <v>0.64</v>
      </c>
      <c r="AC1217" s="5">
        <f>VLOOKUP(B1217, pct_raw!$A$2:$AX$1800, 39, FALSE)</f>
        <v>3</v>
      </c>
      <c r="AD1217" s="5">
        <f>VLOOKUP(B1217, pct_raw!$A$2:$AX$1800, 40, FALSE)</f>
        <v>0</v>
      </c>
      <c r="AE1217" s="5">
        <f>VLOOKUP(B1217, pct_raw!$A$2:$AX$1800, 41, FALSE)</f>
        <v>0</v>
      </c>
      <c r="AF1217" s="5">
        <f>VLOOKUP(B1217, pct_raw!$A$2:$AX$1800, 42, FALSE)</f>
        <v>1</v>
      </c>
      <c r="AG1217" s="5">
        <f>VLOOKUP(B1217, pct_raw!$A$2:$AX$1800, 43, FALSE)</f>
        <v>0</v>
      </c>
      <c r="AH1217" s="5">
        <f>VLOOKUP(B1217, pct_raw!$A$2:$AX$1800, 44, FALSE)</f>
        <v>0</v>
      </c>
      <c r="AI1217" s="5">
        <f>VLOOKUP(B1217, pct_raw!$A$2:$AX$1800, 45, FALSE)</f>
        <v>70</v>
      </c>
      <c r="AJ1217" s="5">
        <f>VLOOKUP(B1217, pct_raw!$A$2:$AX$1800, 46, FALSE)</f>
        <v>78</v>
      </c>
      <c r="AK1217" s="5">
        <f>VLOOKUP(B1217, pct_raw!$A$2:$AX$1800, 47, FALSE)</f>
        <v>0.51200000000000001</v>
      </c>
      <c r="AL1217" s="5">
        <f>VLOOKUP(B1217, pct_raw!$A$2:$AX$1800, 48, FALSE)</f>
        <v>39</v>
      </c>
      <c r="AM1217" s="5">
        <f>VLOOKUP(B1217, pct_raw!$A$2:$AX$1800, 49, FALSE)</f>
        <v>0</v>
      </c>
      <c r="AN1217" s="5">
        <f>VLOOKUP(B1217, pct_raw!$A$2:$AX$1800, 50, FALSE)</f>
        <v>0</v>
      </c>
    </row>
    <row r="1218" spans="1:40" x14ac:dyDescent="0.2">
      <c r="A1218" s="2" t="s">
        <v>356</v>
      </c>
      <c r="B1218" s="2" t="str">
        <f t="shared" ref="B1218:B1281" si="19">PROPER(C1218)</f>
        <v>Pct 04 Pv City</v>
      </c>
      <c r="C1218" s="2" t="s">
        <v>5480</v>
      </c>
      <c r="D1218" s="2" t="str">
        <f>VLOOKUP(B1218, pct_raw!$A$2:$AX$1800, 6, FALSE)</f>
        <v xml:space="preserve"> Pct 04  PV City</v>
      </c>
      <c r="E1218" s="5">
        <f>VLOOKUP(B1218, pct_raw!$A$2:$AX$1800, 15, FALSE)</f>
        <v>7</v>
      </c>
      <c r="F1218" s="5">
        <f>VLOOKUP(B1218, pct_raw!$A$2:$AX$1800, 16, FALSE)</f>
        <v>7</v>
      </c>
      <c r="G1218" s="5">
        <f>VLOOKUP(B1218, pct_raw!$A$2:$AX$1800, 17, FALSE)</f>
        <v>0.15559999999999999</v>
      </c>
      <c r="H1218">
        <f>VLOOKUP(B1218, pct_raw!$A$2:$AX$1800, 18, FALSE)</f>
        <v>0</v>
      </c>
      <c r="I1218" s="5">
        <f>VLOOKUP(B1218, pct_raw!$A$2:$AX$1800, 19, FALSE)</f>
        <v>0</v>
      </c>
      <c r="J1218">
        <f>VLOOKUP(B1218, pct_raw!$A$2:$AX$1800, 20, FALSE)</f>
        <v>0</v>
      </c>
      <c r="K1218" s="5">
        <f>VLOOKUP(B1218, pct_raw!$A$2:$AX$1800, 21, FALSE)</f>
        <v>15</v>
      </c>
      <c r="L1218" s="5">
        <f>VLOOKUP(B1218, pct_raw!$A$2:$AX$1800, 22, FALSE)</f>
        <v>15</v>
      </c>
      <c r="M1218" s="5">
        <f>VLOOKUP(B1218, pct_raw!$A$2:$AX$1800, 23, FALSE)</f>
        <v>0.23330000000000001</v>
      </c>
      <c r="N1218" s="5">
        <f>VLOOKUP(B1218, pct_raw!$A$2:$AX$1800, 24, FALSE)</f>
        <v>0</v>
      </c>
      <c r="O1218" s="5">
        <f>VLOOKUP(B1218, pct_raw!$A$2:$AX$1800, 25, FALSE)</f>
        <v>0</v>
      </c>
      <c r="P1218" s="5">
        <f>VLOOKUP(B1218, pct_raw!$A$2:$AX$1800, 26, FALSE)</f>
        <v>0</v>
      </c>
      <c r="Q1218" s="5">
        <f>VLOOKUP(B1218, pct_raw!$A$2:$AX$1800, 27, FALSE)</f>
        <v>0</v>
      </c>
      <c r="R1218" s="5">
        <f>VLOOKUP(B1218, pct_raw!$A$2:$AX$1800, 28, FALSE)</f>
        <v>0</v>
      </c>
      <c r="S1218" s="5">
        <f>VLOOKUP(B1218, pct_raw!$A$2:$AX$1800, 29, FALSE)</f>
        <v>0</v>
      </c>
      <c r="T1218" s="5">
        <f>VLOOKUP(B1218, pct_raw!$A$2:$AX$1800, 30, FALSE)</f>
        <v>0</v>
      </c>
      <c r="U1218" s="5">
        <f>VLOOKUP(B1218, pct_raw!$A$2:$AX$1800, 31, FALSE)</f>
        <v>0</v>
      </c>
      <c r="V1218" s="5">
        <f>VLOOKUP(B1218, pct_raw!$A$2:$AX$1800, 32, FALSE)</f>
        <v>0</v>
      </c>
      <c r="W1218" s="5">
        <f>VLOOKUP(B1218, pct_raw!$A$2:$AX$1800, 33, FALSE)</f>
        <v>0</v>
      </c>
      <c r="X1218" s="5">
        <f>VLOOKUP(B1218, pct_raw!$A$2:$AX$1800, 34, FALSE)</f>
        <v>0</v>
      </c>
      <c r="Y1218" s="5">
        <f>VLOOKUP(B1218, pct_raw!$A$2:$AX$1800, 35, FALSE)</f>
        <v>0</v>
      </c>
      <c r="Z1218" s="5">
        <f>VLOOKUP(B1218, pct_raw!$A$2:$AX$1800, 36, FALSE)</f>
        <v>6</v>
      </c>
      <c r="AA1218" s="5">
        <f>VLOOKUP(B1218, pct_raw!$A$2:$AX$1800, 37, FALSE)</f>
        <v>6</v>
      </c>
      <c r="AB1218" s="5">
        <f>VLOOKUP(B1218, pct_raw!$A$2:$AX$1800, 38, FALSE)</f>
        <v>7.7799999999999994E-2</v>
      </c>
      <c r="AC1218" s="5">
        <f>VLOOKUP(B1218, pct_raw!$A$2:$AX$1800, 39, FALSE)</f>
        <v>0</v>
      </c>
      <c r="AD1218" s="5">
        <f>VLOOKUP(B1218, pct_raw!$A$2:$AX$1800, 40, FALSE)</f>
        <v>0</v>
      </c>
      <c r="AE1218" s="5">
        <f>VLOOKUP(B1218, pct_raw!$A$2:$AX$1800, 41, FALSE)</f>
        <v>0</v>
      </c>
      <c r="AF1218" s="5">
        <f>VLOOKUP(B1218, pct_raw!$A$2:$AX$1800, 42, FALSE)</f>
        <v>0</v>
      </c>
      <c r="AG1218" s="5">
        <f>VLOOKUP(B1218, pct_raw!$A$2:$AX$1800, 43, FALSE)</f>
        <v>0</v>
      </c>
      <c r="AH1218" s="5">
        <f>VLOOKUP(B1218, pct_raw!$A$2:$AX$1800, 44, FALSE)</f>
        <v>0</v>
      </c>
      <c r="AI1218" s="5">
        <f>VLOOKUP(B1218, pct_raw!$A$2:$AX$1800, 45, FALSE)</f>
        <v>0</v>
      </c>
      <c r="AJ1218" s="5">
        <f>VLOOKUP(B1218, pct_raw!$A$2:$AX$1800, 46, FALSE)</f>
        <v>0</v>
      </c>
      <c r="AK1218" s="5">
        <f>VLOOKUP(B1218, pct_raw!$A$2:$AX$1800, 47, FALSE)</f>
        <v>0</v>
      </c>
      <c r="AL1218" s="5">
        <f>VLOOKUP(B1218, pct_raw!$A$2:$AX$1800, 48, FALSE)</f>
        <v>10</v>
      </c>
      <c r="AM1218" s="5">
        <f>VLOOKUP(B1218, pct_raw!$A$2:$AX$1800, 49, FALSE)</f>
        <v>10</v>
      </c>
      <c r="AN1218" s="5">
        <f>VLOOKUP(B1218, pct_raw!$A$2:$AX$1800, 50, FALSE)</f>
        <v>0.15559999999999999</v>
      </c>
    </row>
    <row r="1219" spans="1:40" x14ac:dyDescent="0.2">
      <c r="A1219" s="2" t="s">
        <v>1549</v>
      </c>
      <c r="B1219" s="2" t="str">
        <f t="shared" si="19"/>
        <v>Pct 05 Cn Dew4 Detsup3</v>
      </c>
      <c r="C1219" s="2" t="s">
        <v>5481</v>
      </c>
      <c r="D1219" s="2" t="str">
        <f>VLOOKUP(B1219, pct_raw!$A$2:$AX$1800, 6, FALSE)</f>
        <v xml:space="preserve"> PCT 05  CN DEW4 DETSUP3</v>
      </c>
      <c r="E1219" s="5">
        <f>VLOOKUP(B1219, pct_raw!$A$2:$AX$1800, 15, FALSE)</f>
        <v>5</v>
      </c>
      <c r="F1219" s="5">
        <f>VLOOKUP(B1219, pct_raw!$A$2:$AX$1800, 16, FALSE)</f>
        <v>0</v>
      </c>
      <c r="G1219" s="5">
        <f>VLOOKUP(B1219, pct_raw!$A$2:$AX$1800, 17, FALSE)</f>
        <v>0</v>
      </c>
      <c r="H1219">
        <f>VLOOKUP(B1219, pct_raw!$A$2:$AX$1800, 18, FALSE)</f>
        <v>0</v>
      </c>
      <c r="I1219" s="5">
        <f>VLOOKUP(B1219, pct_raw!$A$2:$AX$1800, 19, FALSE)</f>
        <v>0</v>
      </c>
      <c r="J1219">
        <f>VLOOKUP(B1219, pct_raw!$A$2:$AX$1800, 20, FALSE)</f>
        <v>0</v>
      </c>
      <c r="K1219" s="5">
        <f>VLOOKUP(B1219, pct_raw!$A$2:$AX$1800, 21, FALSE)</f>
        <v>42</v>
      </c>
      <c r="L1219" s="5">
        <f>VLOOKUP(B1219, pct_raw!$A$2:$AX$1800, 22, FALSE)</f>
        <v>50</v>
      </c>
      <c r="M1219" s="5">
        <f>VLOOKUP(B1219, pct_raw!$A$2:$AX$1800, 23, FALSE)</f>
        <v>0.51200000000000001</v>
      </c>
      <c r="N1219" s="5">
        <f>VLOOKUP(B1219, pct_raw!$A$2:$AX$1800, 24, FALSE)</f>
        <v>2</v>
      </c>
      <c r="O1219" s="5">
        <f>VLOOKUP(B1219, pct_raw!$A$2:$AX$1800, 25, FALSE)</f>
        <v>2</v>
      </c>
      <c r="P1219" s="5">
        <f>VLOOKUP(B1219, pct_raw!$A$2:$AX$1800, 26, FALSE)</f>
        <v>0</v>
      </c>
      <c r="Q1219" s="5">
        <f>VLOOKUP(B1219, pct_raw!$A$2:$AX$1800, 27, FALSE)</f>
        <v>40</v>
      </c>
      <c r="R1219" s="5">
        <f>VLOOKUP(B1219, pct_raw!$A$2:$AX$1800, 28, FALSE)</f>
        <v>47</v>
      </c>
      <c r="S1219" s="5">
        <f>VLOOKUP(B1219, pct_raw!$A$2:$AX$1800, 29, FALSE)</f>
        <v>0.51200000000000001</v>
      </c>
      <c r="T1219" s="5">
        <f>VLOOKUP(B1219, pct_raw!$A$2:$AX$1800, 30, FALSE)</f>
        <v>0</v>
      </c>
      <c r="U1219" s="5">
        <f>VLOOKUP(B1219, pct_raw!$A$2:$AX$1800, 31, FALSE)</f>
        <v>0</v>
      </c>
      <c r="V1219" s="5">
        <f>VLOOKUP(B1219, pct_raw!$A$2:$AX$1800, 32, FALSE)</f>
        <v>0</v>
      </c>
      <c r="W1219" s="5">
        <f>VLOOKUP(B1219, pct_raw!$A$2:$AX$1800, 33, FALSE)</f>
        <v>0</v>
      </c>
      <c r="X1219" s="5">
        <f>VLOOKUP(B1219, pct_raw!$A$2:$AX$1800, 34, FALSE)</f>
        <v>0</v>
      </c>
      <c r="Y1219" s="5">
        <f>VLOOKUP(B1219, pct_raw!$A$2:$AX$1800, 35, FALSE)</f>
        <v>0</v>
      </c>
      <c r="Z1219" s="5">
        <f>VLOOKUP(B1219, pct_raw!$A$2:$AX$1800, 36, FALSE)</f>
        <v>61</v>
      </c>
      <c r="AA1219" s="5">
        <f>VLOOKUP(B1219, pct_raw!$A$2:$AX$1800, 37, FALSE)</f>
        <v>67</v>
      </c>
      <c r="AB1219" s="5">
        <f>VLOOKUP(B1219, pct_raw!$A$2:$AX$1800, 38, FALSE)</f>
        <v>0.64</v>
      </c>
      <c r="AC1219" s="5">
        <f>VLOOKUP(B1219, pct_raw!$A$2:$AX$1800, 39, FALSE)</f>
        <v>2</v>
      </c>
      <c r="AD1219" s="5">
        <f>VLOOKUP(B1219, pct_raw!$A$2:$AX$1800, 40, FALSE)</f>
        <v>0</v>
      </c>
      <c r="AE1219" s="5">
        <f>VLOOKUP(B1219, pct_raw!$A$2:$AX$1800, 41, FALSE)</f>
        <v>0</v>
      </c>
      <c r="AF1219" s="5">
        <f>VLOOKUP(B1219, pct_raw!$A$2:$AX$1800, 42, FALSE)</f>
        <v>0</v>
      </c>
      <c r="AG1219" s="5">
        <f>VLOOKUP(B1219, pct_raw!$A$2:$AX$1800, 43, FALSE)</f>
        <v>0</v>
      </c>
      <c r="AH1219" s="5">
        <f>VLOOKUP(B1219, pct_raw!$A$2:$AX$1800, 44, FALSE)</f>
        <v>0</v>
      </c>
      <c r="AI1219" s="5">
        <f>VLOOKUP(B1219, pct_raw!$A$2:$AX$1800, 45, FALSE)</f>
        <v>50</v>
      </c>
      <c r="AJ1219" s="5">
        <f>VLOOKUP(B1219, pct_raw!$A$2:$AX$1800, 46, FALSE)</f>
        <v>50</v>
      </c>
      <c r="AK1219" s="5">
        <f>VLOOKUP(B1219, pct_raw!$A$2:$AX$1800, 47, FALSE)</f>
        <v>0.51200000000000001</v>
      </c>
      <c r="AL1219" s="5">
        <f>VLOOKUP(B1219, pct_raw!$A$2:$AX$1800, 48, FALSE)</f>
        <v>14</v>
      </c>
      <c r="AM1219" s="5">
        <f>VLOOKUP(B1219, pct_raw!$A$2:$AX$1800, 49, FALSE)</f>
        <v>0</v>
      </c>
      <c r="AN1219" s="5">
        <f>VLOOKUP(B1219, pct_raw!$A$2:$AX$1800, 50, FALSE)</f>
        <v>0</v>
      </c>
    </row>
    <row r="1220" spans="1:40" x14ac:dyDescent="0.2">
      <c r="A1220" s="2" t="s">
        <v>353</v>
      </c>
      <c r="B1220" s="2" t="str">
        <f t="shared" si="19"/>
        <v>Pct 05 Lt Pc Wv City</v>
      </c>
      <c r="C1220" s="2" t="s">
        <v>5482</v>
      </c>
      <c r="D1220" s="2" t="str">
        <f>VLOOKUP(B1220, pct_raw!$A$2:$AX$1800, 6, FALSE)</f>
        <v xml:space="preserve"> Pct 05  LT PC WV City</v>
      </c>
      <c r="E1220" s="5">
        <f>VLOOKUP(B1220, pct_raw!$A$2:$AX$1800, 15, FALSE)</f>
        <v>2</v>
      </c>
      <c r="F1220" s="5">
        <f>VLOOKUP(B1220, pct_raw!$A$2:$AX$1800, 16, FALSE)</f>
        <v>0</v>
      </c>
      <c r="G1220" s="5">
        <f>VLOOKUP(B1220, pct_raw!$A$2:$AX$1800, 17, FALSE)</f>
        <v>0</v>
      </c>
      <c r="H1220">
        <f>VLOOKUP(B1220, pct_raw!$A$2:$AX$1800, 18, FALSE)</f>
        <v>0</v>
      </c>
      <c r="I1220" s="5">
        <f>VLOOKUP(B1220, pct_raw!$A$2:$AX$1800, 19, FALSE)</f>
        <v>0</v>
      </c>
      <c r="J1220">
        <f>VLOOKUP(B1220, pct_raw!$A$2:$AX$1800, 20, FALSE)</f>
        <v>0</v>
      </c>
      <c r="K1220" s="5">
        <f>VLOOKUP(B1220, pct_raw!$A$2:$AX$1800, 21, FALSE)</f>
        <v>5</v>
      </c>
      <c r="L1220" s="5">
        <f>VLOOKUP(B1220, pct_raw!$A$2:$AX$1800, 22, FALSE)</f>
        <v>7</v>
      </c>
      <c r="M1220" s="5">
        <f>VLOOKUP(B1220, pct_raw!$A$2:$AX$1800, 23, FALSE)</f>
        <v>7.7799999999999994E-2</v>
      </c>
      <c r="N1220" s="5">
        <f>VLOOKUP(B1220, pct_raw!$A$2:$AX$1800, 24, FALSE)</f>
        <v>1</v>
      </c>
      <c r="O1220" s="5">
        <f>VLOOKUP(B1220, pct_raw!$A$2:$AX$1800, 25, FALSE)</f>
        <v>0</v>
      </c>
      <c r="P1220" s="5">
        <f>VLOOKUP(B1220, pct_raw!$A$2:$AX$1800, 26, FALSE)</f>
        <v>0</v>
      </c>
      <c r="Q1220" s="5">
        <f>VLOOKUP(B1220, pct_raw!$A$2:$AX$1800, 27, FALSE)</f>
        <v>6</v>
      </c>
      <c r="R1220" s="5">
        <f>VLOOKUP(B1220, pct_raw!$A$2:$AX$1800, 28, FALSE)</f>
        <v>6</v>
      </c>
      <c r="S1220" s="5">
        <f>VLOOKUP(B1220, pct_raw!$A$2:$AX$1800, 29, FALSE)</f>
        <v>7.7799999999999994E-2</v>
      </c>
      <c r="T1220" s="5">
        <f>VLOOKUP(B1220, pct_raw!$A$2:$AX$1800, 30, FALSE)</f>
        <v>0</v>
      </c>
      <c r="U1220" s="5">
        <f>VLOOKUP(B1220, pct_raw!$A$2:$AX$1800, 31, FALSE)</f>
        <v>0</v>
      </c>
      <c r="V1220" s="5">
        <f>VLOOKUP(B1220, pct_raw!$A$2:$AX$1800, 32, FALSE)</f>
        <v>0</v>
      </c>
      <c r="W1220" s="5">
        <f>VLOOKUP(B1220, pct_raw!$A$2:$AX$1800, 33, FALSE)</f>
        <v>0</v>
      </c>
      <c r="X1220" s="5">
        <f>VLOOKUP(B1220, pct_raw!$A$2:$AX$1800, 34, FALSE)</f>
        <v>0</v>
      </c>
      <c r="Y1220" s="5">
        <f>VLOOKUP(B1220, pct_raw!$A$2:$AX$1800, 35, FALSE)</f>
        <v>0</v>
      </c>
      <c r="Z1220" s="5">
        <f>VLOOKUP(B1220, pct_raw!$A$2:$AX$1800, 36, FALSE)</f>
        <v>5</v>
      </c>
      <c r="AA1220" s="5">
        <f>VLOOKUP(B1220, pct_raw!$A$2:$AX$1800, 37, FALSE)</f>
        <v>5</v>
      </c>
      <c r="AB1220" s="5">
        <f>VLOOKUP(B1220, pct_raw!$A$2:$AX$1800, 38, FALSE)</f>
        <v>7.7799999999999994E-2</v>
      </c>
      <c r="AC1220" s="5">
        <f>VLOOKUP(B1220, pct_raw!$A$2:$AX$1800, 39, FALSE)</f>
        <v>0</v>
      </c>
      <c r="AD1220" s="5">
        <f>VLOOKUP(B1220, pct_raw!$A$2:$AX$1800, 40, FALSE)</f>
        <v>0</v>
      </c>
      <c r="AE1220" s="5">
        <f>VLOOKUP(B1220, pct_raw!$A$2:$AX$1800, 41, FALSE)</f>
        <v>0</v>
      </c>
      <c r="AF1220" s="5">
        <f>VLOOKUP(B1220, pct_raw!$A$2:$AX$1800, 42, FALSE)</f>
        <v>0</v>
      </c>
      <c r="AG1220" s="5">
        <f>VLOOKUP(B1220, pct_raw!$A$2:$AX$1800, 43, FALSE)</f>
        <v>0</v>
      </c>
      <c r="AH1220" s="5">
        <f>VLOOKUP(B1220, pct_raw!$A$2:$AX$1800, 44, FALSE)</f>
        <v>0</v>
      </c>
      <c r="AI1220" s="5">
        <f>VLOOKUP(B1220, pct_raw!$A$2:$AX$1800, 45, FALSE)</f>
        <v>4</v>
      </c>
      <c r="AJ1220" s="5">
        <f>VLOOKUP(B1220, pct_raw!$A$2:$AX$1800, 46, FALSE)</f>
        <v>5</v>
      </c>
      <c r="AK1220" s="5">
        <f>VLOOKUP(B1220, pct_raw!$A$2:$AX$1800, 47, FALSE)</f>
        <v>7.7799999999999994E-2</v>
      </c>
      <c r="AL1220" s="5">
        <f>VLOOKUP(B1220, pct_raw!$A$2:$AX$1800, 48, FALSE)</f>
        <v>0</v>
      </c>
      <c r="AM1220" s="5">
        <f>VLOOKUP(B1220, pct_raw!$A$2:$AX$1800, 49, FALSE)</f>
        <v>0</v>
      </c>
      <c r="AN1220" s="5">
        <f>VLOOKUP(B1220, pct_raw!$A$2:$AX$1800, 50, FALSE)</f>
        <v>0</v>
      </c>
    </row>
    <row r="1221" spans="1:40" x14ac:dyDescent="0.2">
      <c r="A1221" s="2" t="s">
        <v>1550</v>
      </c>
      <c r="B1221" s="2" t="str">
        <f t="shared" si="19"/>
        <v>Pct 06 Dew5 (Decorah Ward 5)</v>
      </c>
      <c r="C1221" s="2" t="s">
        <v>5483</v>
      </c>
      <c r="D1221" s="2" t="str">
        <f>VLOOKUP(B1221, pct_raw!$A$2:$AX$1800, 6, FALSE)</f>
        <v xml:space="preserve"> PCT 06  DEW5 (Decorah Ward 5)</v>
      </c>
      <c r="E1221" s="5">
        <f>VLOOKUP(B1221, pct_raw!$A$2:$AX$1800, 15, FALSE)</f>
        <v>20</v>
      </c>
      <c r="F1221" s="5">
        <f>VLOOKUP(B1221, pct_raw!$A$2:$AX$1800, 16, FALSE)</f>
        <v>0</v>
      </c>
      <c r="G1221" s="5">
        <f>VLOOKUP(B1221, pct_raw!$A$2:$AX$1800, 17, FALSE)</f>
        <v>0</v>
      </c>
      <c r="H1221">
        <f>VLOOKUP(B1221, pct_raw!$A$2:$AX$1800, 18, FALSE)</f>
        <v>0</v>
      </c>
      <c r="I1221" s="5">
        <f>VLOOKUP(B1221, pct_raw!$A$2:$AX$1800, 19, FALSE)</f>
        <v>0</v>
      </c>
      <c r="J1221">
        <f>VLOOKUP(B1221, pct_raw!$A$2:$AX$1800, 20, FALSE)</f>
        <v>0</v>
      </c>
      <c r="K1221" s="5">
        <f>VLOOKUP(B1221, pct_raw!$A$2:$AX$1800, 21, FALSE)</f>
        <v>62</v>
      </c>
      <c r="L1221" s="5">
        <f>VLOOKUP(B1221, pct_raw!$A$2:$AX$1800, 22, FALSE)</f>
        <v>74</v>
      </c>
      <c r="M1221" s="5">
        <f>VLOOKUP(B1221, pct_raw!$A$2:$AX$1800, 23, FALSE)</f>
        <v>0.51200000000000001</v>
      </c>
      <c r="N1221" s="5">
        <f>VLOOKUP(B1221, pct_raw!$A$2:$AX$1800, 24, FALSE)</f>
        <v>0</v>
      </c>
      <c r="O1221" s="5">
        <f>VLOOKUP(B1221, pct_raw!$A$2:$AX$1800, 25, FALSE)</f>
        <v>0</v>
      </c>
      <c r="P1221" s="5">
        <f>VLOOKUP(B1221, pct_raw!$A$2:$AX$1800, 26, FALSE)</f>
        <v>0</v>
      </c>
      <c r="Q1221" s="5">
        <f>VLOOKUP(B1221, pct_raw!$A$2:$AX$1800, 27, FALSE)</f>
        <v>38</v>
      </c>
      <c r="R1221" s="5">
        <f>VLOOKUP(B1221, pct_raw!$A$2:$AX$1800, 28, FALSE)</f>
        <v>52</v>
      </c>
      <c r="S1221" s="5">
        <f>VLOOKUP(B1221, pct_raw!$A$2:$AX$1800, 29, FALSE)</f>
        <v>0.38400000000000001</v>
      </c>
      <c r="T1221" s="5">
        <f>VLOOKUP(B1221, pct_raw!$A$2:$AX$1800, 30, FALSE)</f>
        <v>0</v>
      </c>
      <c r="U1221" s="5">
        <f>VLOOKUP(B1221, pct_raw!$A$2:$AX$1800, 31, FALSE)</f>
        <v>0</v>
      </c>
      <c r="V1221" s="5">
        <f>VLOOKUP(B1221, pct_raw!$A$2:$AX$1800, 32, FALSE)</f>
        <v>0</v>
      </c>
      <c r="W1221" s="5">
        <f>VLOOKUP(B1221, pct_raw!$A$2:$AX$1800, 33, FALSE)</f>
        <v>0</v>
      </c>
      <c r="X1221" s="5">
        <f>VLOOKUP(B1221, pct_raw!$A$2:$AX$1800, 34, FALSE)</f>
        <v>0</v>
      </c>
      <c r="Y1221" s="5">
        <f>VLOOKUP(B1221, pct_raw!$A$2:$AX$1800, 35, FALSE)</f>
        <v>0</v>
      </c>
      <c r="Z1221" s="5">
        <f>VLOOKUP(B1221, pct_raw!$A$2:$AX$1800, 36, FALSE)</f>
        <v>38</v>
      </c>
      <c r="AA1221" s="5">
        <f>VLOOKUP(B1221, pct_raw!$A$2:$AX$1800, 37, FALSE)</f>
        <v>0</v>
      </c>
      <c r="AB1221" s="5">
        <f>VLOOKUP(B1221, pct_raw!$A$2:$AX$1800, 38, FALSE)</f>
        <v>0.25600000000000001</v>
      </c>
      <c r="AC1221" s="5">
        <f>VLOOKUP(B1221, pct_raw!$A$2:$AX$1800, 39, FALSE)</f>
        <v>0</v>
      </c>
      <c r="AD1221" s="5">
        <f>VLOOKUP(B1221, pct_raw!$A$2:$AX$1800, 40, FALSE)</f>
        <v>0</v>
      </c>
      <c r="AE1221" s="5">
        <f>VLOOKUP(B1221, pct_raw!$A$2:$AX$1800, 41, FALSE)</f>
        <v>0</v>
      </c>
      <c r="AF1221" s="5">
        <f>VLOOKUP(B1221, pct_raw!$A$2:$AX$1800, 42, FALSE)</f>
        <v>0</v>
      </c>
      <c r="AG1221" s="5">
        <f>VLOOKUP(B1221, pct_raw!$A$2:$AX$1800, 43, FALSE)</f>
        <v>0</v>
      </c>
      <c r="AH1221" s="5">
        <f>VLOOKUP(B1221, pct_raw!$A$2:$AX$1800, 44, FALSE)</f>
        <v>0</v>
      </c>
      <c r="AI1221" s="5">
        <f>VLOOKUP(B1221, pct_raw!$A$2:$AX$1800, 45, FALSE)</f>
        <v>55</v>
      </c>
      <c r="AJ1221" s="5">
        <f>VLOOKUP(B1221, pct_raw!$A$2:$AX$1800, 46, FALSE)</f>
        <v>62</v>
      </c>
      <c r="AK1221" s="5">
        <f>VLOOKUP(B1221, pct_raw!$A$2:$AX$1800, 47, FALSE)</f>
        <v>0.51200000000000001</v>
      </c>
      <c r="AL1221" s="5">
        <f>VLOOKUP(B1221, pct_raw!$A$2:$AX$1800, 48, FALSE)</f>
        <v>17</v>
      </c>
      <c r="AM1221" s="5">
        <f>VLOOKUP(B1221, pct_raw!$A$2:$AX$1800, 49, FALSE)</f>
        <v>0</v>
      </c>
      <c r="AN1221" s="5">
        <f>VLOOKUP(B1221, pct_raw!$A$2:$AX$1800, 50, FALSE)</f>
        <v>0</v>
      </c>
    </row>
    <row r="1222" spans="1:40" x14ac:dyDescent="0.2">
      <c r="A1222" s="2" t="s">
        <v>1551</v>
      </c>
      <c r="B1222" s="2" t="str">
        <f t="shared" si="19"/>
        <v>Pct 06 Fv Tl Hf City</v>
      </c>
      <c r="C1222" s="2" t="s">
        <v>5484</v>
      </c>
      <c r="D1222" s="2" t="str">
        <f>VLOOKUP(B1222, pct_raw!$A$2:$AX$1800, 6, FALSE)</f>
        <v xml:space="preserve"> Pct 06  FV TL HF City</v>
      </c>
      <c r="E1222" s="5">
        <f>VLOOKUP(B1222, pct_raw!$A$2:$AX$1800, 15, FALSE)</f>
        <v>14</v>
      </c>
      <c r="F1222" s="5">
        <f>VLOOKUP(B1222, pct_raw!$A$2:$AX$1800, 16, FALSE)</f>
        <v>17</v>
      </c>
      <c r="G1222" s="5">
        <f>VLOOKUP(B1222, pct_raw!$A$2:$AX$1800, 17, FALSE)</f>
        <v>0.23330000000000001</v>
      </c>
      <c r="H1222">
        <f>VLOOKUP(B1222, pct_raw!$A$2:$AX$1800, 18, FALSE)</f>
        <v>0</v>
      </c>
      <c r="I1222" s="5">
        <f>VLOOKUP(B1222, pct_raw!$A$2:$AX$1800, 19, FALSE)</f>
        <v>0</v>
      </c>
      <c r="J1222">
        <f>VLOOKUP(B1222, pct_raw!$A$2:$AX$1800, 20, FALSE)</f>
        <v>0</v>
      </c>
      <c r="K1222" s="5">
        <f>VLOOKUP(B1222, pct_raw!$A$2:$AX$1800, 21, FALSE)</f>
        <v>13</v>
      </c>
      <c r="L1222" s="5">
        <f>VLOOKUP(B1222, pct_raw!$A$2:$AX$1800, 22, FALSE)</f>
        <v>14</v>
      </c>
      <c r="M1222" s="5">
        <f>VLOOKUP(B1222, pct_raw!$A$2:$AX$1800, 23, FALSE)</f>
        <v>0.15559999999999999</v>
      </c>
      <c r="N1222" s="5">
        <f>VLOOKUP(B1222, pct_raw!$A$2:$AX$1800, 24, FALSE)</f>
        <v>2</v>
      </c>
      <c r="O1222" s="5">
        <f>VLOOKUP(B1222, pct_raw!$A$2:$AX$1800, 25, FALSE)</f>
        <v>0</v>
      </c>
      <c r="P1222" s="5">
        <f>VLOOKUP(B1222, pct_raw!$A$2:$AX$1800, 26, FALSE)</f>
        <v>0</v>
      </c>
      <c r="Q1222" s="5">
        <f>VLOOKUP(B1222, pct_raw!$A$2:$AX$1800, 27, FALSE)</f>
        <v>4</v>
      </c>
      <c r="R1222" s="5">
        <f>VLOOKUP(B1222, pct_raw!$A$2:$AX$1800, 28, FALSE)</f>
        <v>0</v>
      </c>
      <c r="S1222" s="5">
        <f>VLOOKUP(B1222, pct_raw!$A$2:$AX$1800, 29, FALSE)</f>
        <v>0</v>
      </c>
      <c r="T1222" s="5">
        <f>VLOOKUP(B1222, pct_raw!$A$2:$AX$1800, 30, FALSE)</f>
        <v>0</v>
      </c>
      <c r="U1222" s="5">
        <f>VLOOKUP(B1222, pct_raw!$A$2:$AX$1800, 31, FALSE)</f>
        <v>0</v>
      </c>
      <c r="V1222" s="5">
        <f>VLOOKUP(B1222, pct_raw!$A$2:$AX$1800, 32, FALSE)</f>
        <v>0</v>
      </c>
      <c r="W1222" s="5">
        <f>VLOOKUP(B1222, pct_raw!$A$2:$AX$1800, 33, FALSE)</f>
        <v>0</v>
      </c>
      <c r="X1222" s="5">
        <f>VLOOKUP(B1222, pct_raw!$A$2:$AX$1800, 34, FALSE)</f>
        <v>0</v>
      </c>
      <c r="Y1222" s="5">
        <f>VLOOKUP(B1222, pct_raw!$A$2:$AX$1800, 35, FALSE)</f>
        <v>0</v>
      </c>
      <c r="Z1222" s="5">
        <f>VLOOKUP(B1222, pct_raw!$A$2:$AX$1800, 36, FALSE)</f>
        <v>6</v>
      </c>
      <c r="AA1222" s="5">
        <f>VLOOKUP(B1222, pct_raw!$A$2:$AX$1800, 37, FALSE)</f>
        <v>9</v>
      </c>
      <c r="AB1222" s="5">
        <f>VLOOKUP(B1222, pct_raw!$A$2:$AX$1800, 38, FALSE)</f>
        <v>7.7799999999999994E-2</v>
      </c>
      <c r="AC1222" s="5">
        <f>VLOOKUP(B1222, pct_raw!$A$2:$AX$1800, 39, FALSE)</f>
        <v>0</v>
      </c>
      <c r="AD1222" s="5">
        <f>VLOOKUP(B1222, pct_raw!$A$2:$AX$1800, 40, FALSE)</f>
        <v>0</v>
      </c>
      <c r="AE1222" s="5">
        <f>VLOOKUP(B1222, pct_raw!$A$2:$AX$1800, 41, FALSE)</f>
        <v>0</v>
      </c>
      <c r="AF1222" s="5">
        <f>VLOOKUP(B1222, pct_raw!$A$2:$AX$1800, 42, FALSE)</f>
        <v>0</v>
      </c>
      <c r="AG1222" s="5">
        <f>VLOOKUP(B1222, pct_raw!$A$2:$AX$1800, 43, FALSE)</f>
        <v>0</v>
      </c>
      <c r="AH1222" s="5">
        <f>VLOOKUP(B1222, pct_raw!$A$2:$AX$1800, 44, FALSE)</f>
        <v>0</v>
      </c>
      <c r="AI1222" s="5">
        <f>VLOOKUP(B1222, pct_raw!$A$2:$AX$1800, 45, FALSE)</f>
        <v>8</v>
      </c>
      <c r="AJ1222" s="5">
        <f>VLOOKUP(B1222, pct_raw!$A$2:$AX$1800, 46, FALSE)</f>
        <v>9</v>
      </c>
      <c r="AK1222" s="5">
        <f>VLOOKUP(B1222, pct_raw!$A$2:$AX$1800, 47, FALSE)</f>
        <v>7.7799999999999994E-2</v>
      </c>
      <c r="AL1222" s="5">
        <f>VLOOKUP(B1222, pct_raw!$A$2:$AX$1800, 48, FALSE)</f>
        <v>2</v>
      </c>
      <c r="AM1222" s="5">
        <f>VLOOKUP(B1222, pct_raw!$A$2:$AX$1800, 49, FALSE)</f>
        <v>0</v>
      </c>
      <c r="AN1222" s="5">
        <f>VLOOKUP(B1222, pct_raw!$A$2:$AX$1800, 50, FALSE)</f>
        <v>0</v>
      </c>
    </row>
    <row r="1223" spans="1:40" x14ac:dyDescent="0.2">
      <c r="A1223" s="2" t="s">
        <v>899</v>
      </c>
      <c r="B1223" s="2" t="str">
        <f t="shared" si="19"/>
        <v>Pct 07 Ca Sp</v>
      </c>
      <c r="C1223" s="2" t="s">
        <v>5485</v>
      </c>
      <c r="D1223" s="2" t="str">
        <f>VLOOKUP(B1223, pct_raw!$A$2:$AX$1800, 6, FALSE)</f>
        <v xml:space="preserve"> PCT 07  CA SP</v>
      </c>
      <c r="E1223" s="5">
        <f>VLOOKUP(B1223, pct_raw!$A$2:$AX$1800, 15, FALSE)</f>
        <v>0</v>
      </c>
      <c r="F1223" s="5">
        <f>VLOOKUP(B1223, pct_raw!$A$2:$AX$1800, 16, FALSE)</f>
        <v>0</v>
      </c>
      <c r="G1223" s="5">
        <f>VLOOKUP(B1223, pct_raw!$A$2:$AX$1800, 17, FALSE)</f>
        <v>0</v>
      </c>
      <c r="H1223">
        <f>VLOOKUP(B1223, pct_raw!$A$2:$AX$1800, 18, FALSE)</f>
        <v>0</v>
      </c>
      <c r="I1223" s="5">
        <f>VLOOKUP(B1223, pct_raw!$A$2:$AX$1800, 19, FALSE)</f>
        <v>0</v>
      </c>
      <c r="J1223">
        <f>VLOOKUP(B1223, pct_raw!$A$2:$AX$1800, 20, FALSE)</f>
        <v>0</v>
      </c>
      <c r="K1223" s="5">
        <f>VLOOKUP(B1223, pct_raw!$A$2:$AX$1800, 21, FALSE)</f>
        <v>33</v>
      </c>
      <c r="L1223" s="5">
        <f>VLOOKUP(B1223, pct_raw!$A$2:$AX$1800, 22, FALSE)</f>
        <v>42</v>
      </c>
      <c r="M1223" s="5">
        <f>VLOOKUP(B1223, pct_raw!$A$2:$AX$1800, 23, FALSE)</f>
        <v>0.64</v>
      </c>
      <c r="N1223" s="5">
        <f>VLOOKUP(B1223, pct_raw!$A$2:$AX$1800, 24, FALSE)</f>
        <v>0</v>
      </c>
      <c r="O1223" s="5">
        <f>VLOOKUP(B1223, pct_raw!$A$2:$AX$1800, 25, FALSE)</f>
        <v>0</v>
      </c>
      <c r="P1223" s="5">
        <f>VLOOKUP(B1223, pct_raw!$A$2:$AX$1800, 26, FALSE)</f>
        <v>0</v>
      </c>
      <c r="Q1223" s="5">
        <f>VLOOKUP(B1223, pct_raw!$A$2:$AX$1800, 27, FALSE)</f>
        <v>29</v>
      </c>
      <c r="R1223" s="5">
        <f>VLOOKUP(B1223, pct_raw!$A$2:$AX$1800, 28, FALSE)</f>
        <v>30</v>
      </c>
      <c r="S1223" s="5">
        <f>VLOOKUP(B1223, pct_raw!$A$2:$AX$1800, 29, FALSE)</f>
        <v>0.38400000000000001</v>
      </c>
      <c r="T1223" s="5">
        <f>VLOOKUP(B1223, pct_raw!$A$2:$AX$1800, 30, FALSE)</f>
        <v>0</v>
      </c>
      <c r="U1223" s="5">
        <f>VLOOKUP(B1223, pct_raw!$A$2:$AX$1800, 31, FALSE)</f>
        <v>0</v>
      </c>
      <c r="V1223" s="5">
        <f>VLOOKUP(B1223, pct_raw!$A$2:$AX$1800, 32, FALSE)</f>
        <v>0</v>
      </c>
      <c r="W1223" s="5">
        <f>VLOOKUP(B1223, pct_raw!$A$2:$AX$1800, 33, FALSE)</f>
        <v>0</v>
      </c>
      <c r="X1223" s="5">
        <f>VLOOKUP(B1223, pct_raw!$A$2:$AX$1800, 34, FALSE)</f>
        <v>0</v>
      </c>
      <c r="Y1223" s="5">
        <f>VLOOKUP(B1223, pct_raw!$A$2:$AX$1800, 35, FALSE)</f>
        <v>0</v>
      </c>
      <c r="Z1223" s="5">
        <f>VLOOKUP(B1223, pct_raw!$A$2:$AX$1800, 36, FALSE)</f>
        <v>9</v>
      </c>
      <c r="AA1223" s="5">
        <f>VLOOKUP(B1223, pct_raw!$A$2:$AX$1800, 37, FALSE)</f>
        <v>0</v>
      </c>
      <c r="AB1223" s="5">
        <f>VLOOKUP(B1223, pct_raw!$A$2:$AX$1800, 38, FALSE)</f>
        <v>0</v>
      </c>
      <c r="AC1223" s="5">
        <f>VLOOKUP(B1223, pct_raw!$A$2:$AX$1800, 39, FALSE)</f>
        <v>0</v>
      </c>
      <c r="AD1223" s="5">
        <f>VLOOKUP(B1223, pct_raw!$A$2:$AX$1800, 40, FALSE)</f>
        <v>0</v>
      </c>
      <c r="AE1223" s="5">
        <f>VLOOKUP(B1223, pct_raw!$A$2:$AX$1800, 41, FALSE)</f>
        <v>0</v>
      </c>
      <c r="AF1223" s="5">
        <f>VLOOKUP(B1223, pct_raw!$A$2:$AX$1800, 42, FALSE)</f>
        <v>0</v>
      </c>
      <c r="AG1223" s="5">
        <f>VLOOKUP(B1223, pct_raw!$A$2:$AX$1800, 43, FALSE)</f>
        <v>0</v>
      </c>
      <c r="AH1223" s="5">
        <f>VLOOKUP(B1223, pct_raw!$A$2:$AX$1800, 44, FALSE)</f>
        <v>0</v>
      </c>
      <c r="AI1223" s="5">
        <f>VLOOKUP(B1223, pct_raw!$A$2:$AX$1800, 45, FALSE)</f>
        <v>12</v>
      </c>
      <c r="AJ1223" s="5">
        <f>VLOOKUP(B1223, pct_raw!$A$2:$AX$1800, 46, FALSE)</f>
        <v>0</v>
      </c>
      <c r="AK1223" s="5">
        <f>VLOOKUP(B1223, pct_raw!$A$2:$AX$1800, 47, FALSE)</f>
        <v>0</v>
      </c>
      <c r="AL1223" s="5">
        <f>VLOOKUP(B1223, pct_raw!$A$2:$AX$1800, 48, FALSE)</f>
        <v>9</v>
      </c>
      <c r="AM1223" s="5">
        <f>VLOOKUP(B1223, pct_raw!$A$2:$AX$1800, 49, FALSE)</f>
        <v>20</v>
      </c>
      <c r="AN1223" s="5">
        <f>VLOOKUP(B1223, pct_raw!$A$2:$AX$1800, 50, FALSE)</f>
        <v>0.25600000000000001</v>
      </c>
    </row>
    <row r="1224" spans="1:40" x14ac:dyDescent="0.2">
      <c r="A1224" s="2" t="s">
        <v>357</v>
      </c>
      <c r="B1224" s="2" t="str">
        <f t="shared" si="19"/>
        <v>Pct 07 Cn Lf Ls Ls City</v>
      </c>
      <c r="C1224" s="2" t="s">
        <v>5486</v>
      </c>
      <c r="D1224" s="2" t="str">
        <f>VLOOKUP(B1224, pct_raw!$A$2:$AX$1800, 6, FALSE)</f>
        <v xml:space="preserve"> Pct 07  CN LF LS LS City</v>
      </c>
      <c r="E1224" s="5">
        <f>VLOOKUP(B1224, pct_raw!$A$2:$AX$1800, 15, FALSE)</f>
        <v>8</v>
      </c>
      <c r="F1224" s="5">
        <f>VLOOKUP(B1224, pct_raw!$A$2:$AX$1800, 16, FALSE)</f>
        <v>0</v>
      </c>
      <c r="G1224" s="5">
        <f>VLOOKUP(B1224, pct_raw!$A$2:$AX$1800, 17, FALSE)</f>
        <v>0</v>
      </c>
      <c r="H1224">
        <f>VLOOKUP(B1224, pct_raw!$A$2:$AX$1800, 18, FALSE)</f>
        <v>0</v>
      </c>
      <c r="I1224" s="5">
        <f>VLOOKUP(B1224, pct_raw!$A$2:$AX$1800, 19, FALSE)</f>
        <v>0</v>
      </c>
      <c r="J1224">
        <f>VLOOKUP(B1224, pct_raw!$A$2:$AX$1800, 20, FALSE)</f>
        <v>0</v>
      </c>
      <c r="K1224" s="5">
        <f>VLOOKUP(B1224, pct_raw!$A$2:$AX$1800, 21, FALSE)</f>
        <v>47</v>
      </c>
      <c r="L1224" s="5">
        <f>VLOOKUP(B1224, pct_raw!$A$2:$AX$1800, 22, FALSE)</f>
        <v>52</v>
      </c>
      <c r="M1224" s="5">
        <f>VLOOKUP(B1224, pct_raw!$A$2:$AX$1800, 23, FALSE)</f>
        <v>0.7</v>
      </c>
      <c r="N1224" s="5">
        <f>VLOOKUP(B1224, pct_raw!$A$2:$AX$1800, 24, FALSE)</f>
        <v>0</v>
      </c>
      <c r="O1224" s="5">
        <f>VLOOKUP(B1224, pct_raw!$A$2:$AX$1800, 25, FALSE)</f>
        <v>0</v>
      </c>
      <c r="P1224" s="5">
        <f>VLOOKUP(B1224, pct_raw!$A$2:$AX$1800, 26, FALSE)</f>
        <v>0</v>
      </c>
      <c r="Q1224" s="5">
        <f>VLOOKUP(B1224, pct_raw!$A$2:$AX$1800, 27, FALSE)</f>
        <v>16</v>
      </c>
      <c r="R1224" s="5">
        <f>VLOOKUP(B1224, pct_raw!$A$2:$AX$1800, 28, FALSE)</f>
        <v>30</v>
      </c>
      <c r="S1224" s="5">
        <f>VLOOKUP(B1224, pct_raw!$A$2:$AX$1800, 29, FALSE)</f>
        <v>0.38890000000000002</v>
      </c>
      <c r="T1224" s="5">
        <f>VLOOKUP(B1224, pct_raw!$A$2:$AX$1800, 30, FALSE)</f>
        <v>0</v>
      </c>
      <c r="U1224" s="5">
        <f>VLOOKUP(B1224, pct_raw!$A$2:$AX$1800, 31, FALSE)</f>
        <v>0</v>
      </c>
      <c r="V1224" s="5">
        <f>VLOOKUP(B1224, pct_raw!$A$2:$AX$1800, 32, FALSE)</f>
        <v>0</v>
      </c>
      <c r="W1224" s="5">
        <f>VLOOKUP(B1224, pct_raw!$A$2:$AX$1800, 33, FALSE)</f>
        <v>0</v>
      </c>
      <c r="X1224" s="5">
        <f>VLOOKUP(B1224, pct_raw!$A$2:$AX$1800, 34, FALSE)</f>
        <v>0</v>
      </c>
      <c r="Y1224" s="5">
        <f>VLOOKUP(B1224, pct_raw!$A$2:$AX$1800, 35, FALSE)</f>
        <v>0</v>
      </c>
      <c r="Z1224" s="5">
        <f>VLOOKUP(B1224, pct_raw!$A$2:$AX$1800, 36, FALSE)</f>
        <v>16</v>
      </c>
      <c r="AA1224" s="5">
        <f>VLOOKUP(B1224, pct_raw!$A$2:$AX$1800, 37, FALSE)</f>
        <v>21</v>
      </c>
      <c r="AB1224" s="5">
        <f>VLOOKUP(B1224, pct_raw!$A$2:$AX$1800, 38, FALSE)</f>
        <v>0.31109999999999999</v>
      </c>
      <c r="AC1224" s="5">
        <f>VLOOKUP(B1224, pct_raw!$A$2:$AX$1800, 39, FALSE)</f>
        <v>6</v>
      </c>
      <c r="AD1224" s="5">
        <f>VLOOKUP(B1224, pct_raw!$A$2:$AX$1800, 40, FALSE)</f>
        <v>0</v>
      </c>
      <c r="AE1224" s="5">
        <f>VLOOKUP(B1224, pct_raw!$A$2:$AX$1800, 41, FALSE)</f>
        <v>0</v>
      </c>
      <c r="AF1224" s="5">
        <f>VLOOKUP(B1224, pct_raw!$A$2:$AX$1800, 42, FALSE)</f>
        <v>4</v>
      </c>
      <c r="AG1224" s="5">
        <f>VLOOKUP(B1224, pct_raw!$A$2:$AX$1800, 43, FALSE)</f>
        <v>0</v>
      </c>
      <c r="AH1224" s="5">
        <f>VLOOKUP(B1224, pct_raw!$A$2:$AX$1800, 44, FALSE)</f>
        <v>0</v>
      </c>
      <c r="AI1224" s="5">
        <f>VLOOKUP(B1224, pct_raw!$A$2:$AX$1800, 45, FALSE)</f>
        <v>5</v>
      </c>
      <c r="AJ1224" s="5">
        <f>VLOOKUP(B1224, pct_raw!$A$2:$AX$1800, 46, FALSE)</f>
        <v>0</v>
      </c>
      <c r="AK1224" s="5">
        <f>VLOOKUP(B1224, pct_raw!$A$2:$AX$1800, 47, FALSE)</f>
        <v>0</v>
      </c>
      <c r="AL1224" s="5">
        <f>VLOOKUP(B1224, pct_raw!$A$2:$AX$1800, 48, FALSE)</f>
        <v>3</v>
      </c>
      <c r="AM1224" s="5">
        <f>VLOOKUP(B1224, pct_raw!$A$2:$AX$1800, 49, FALSE)</f>
        <v>0</v>
      </c>
      <c r="AN1224" s="5">
        <f>VLOOKUP(B1224, pct_raw!$A$2:$AX$1800, 50, FALSE)</f>
        <v>0</v>
      </c>
    </row>
    <row r="1225" spans="1:40" x14ac:dyDescent="0.2">
      <c r="A1225" s="2" t="s">
        <v>355</v>
      </c>
      <c r="B1225" s="2" t="str">
        <f t="shared" si="19"/>
        <v>Pct 08 Ia Uc Na City</v>
      </c>
      <c r="C1225" s="2" t="s">
        <v>5487</v>
      </c>
      <c r="D1225" s="2" t="str">
        <f>VLOOKUP(B1225, pct_raw!$A$2:$AX$1800, 6, FALSE)</f>
        <v xml:space="preserve"> Pct 08  IA UC NA City</v>
      </c>
      <c r="E1225" s="5">
        <f>VLOOKUP(B1225, pct_raw!$A$2:$AX$1800, 15, FALSE)</f>
        <v>6</v>
      </c>
      <c r="F1225" s="5">
        <f>VLOOKUP(B1225, pct_raw!$A$2:$AX$1800, 16, FALSE)</f>
        <v>6</v>
      </c>
      <c r="G1225" s="5">
        <f>VLOOKUP(B1225, pct_raw!$A$2:$AX$1800, 17, FALSE)</f>
        <v>7.7799999999999994E-2</v>
      </c>
      <c r="H1225">
        <f>VLOOKUP(B1225, pct_raw!$A$2:$AX$1800, 18, FALSE)</f>
        <v>0</v>
      </c>
      <c r="I1225" s="5">
        <f>VLOOKUP(B1225, pct_raw!$A$2:$AX$1800, 19, FALSE)</f>
        <v>0</v>
      </c>
      <c r="J1225">
        <f>VLOOKUP(B1225, pct_raw!$A$2:$AX$1800, 20, FALSE)</f>
        <v>0</v>
      </c>
      <c r="K1225" s="5">
        <f>VLOOKUP(B1225, pct_raw!$A$2:$AX$1800, 21, FALSE)</f>
        <v>7</v>
      </c>
      <c r="L1225" s="5">
        <f>VLOOKUP(B1225, pct_raw!$A$2:$AX$1800, 22, FALSE)</f>
        <v>7</v>
      </c>
      <c r="M1225" s="5">
        <f>VLOOKUP(B1225, pct_raw!$A$2:$AX$1800, 23, FALSE)</f>
        <v>7.7799999999999994E-2</v>
      </c>
      <c r="N1225" s="5">
        <f>VLOOKUP(B1225, pct_raw!$A$2:$AX$1800, 24, FALSE)</f>
        <v>0</v>
      </c>
      <c r="O1225" s="5">
        <f>VLOOKUP(B1225, pct_raw!$A$2:$AX$1800, 25, FALSE)</f>
        <v>0</v>
      </c>
      <c r="P1225" s="5">
        <f>VLOOKUP(B1225, pct_raw!$A$2:$AX$1800, 26, FALSE)</f>
        <v>0</v>
      </c>
      <c r="Q1225" s="5">
        <f>VLOOKUP(B1225, pct_raw!$A$2:$AX$1800, 27, FALSE)</f>
        <v>0</v>
      </c>
      <c r="R1225" s="5">
        <f>VLOOKUP(B1225, pct_raw!$A$2:$AX$1800, 28, FALSE)</f>
        <v>0</v>
      </c>
      <c r="S1225" s="5">
        <f>VLOOKUP(B1225, pct_raw!$A$2:$AX$1800, 29, FALSE)</f>
        <v>0</v>
      </c>
      <c r="T1225" s="5">
        <f>VLOOKUP(B1225, pct_raw!$A$2:$AX$1800, 30, FALSE)</f>
        <v>0</v>
      </c>
      <c r="U1225" s="5">
        <f>VLOOKUP(B1225, pct_raw!$A$2:$AX$1800, 31, FALSE)</f>
        <v>0</v>
      </c>
      <c r="V1225" s="5">
        <f>VLOOKUP(B1225, pct_raw!$A$2:$AX$1800, 32, FALSE)</f>
        <v>0</v>
      </c>
      <c r="W1225" s="5">
        <f>VLOOKUP(B1225, pct_raw!$A$2:$AX$1800, 33, FALSE)</f>
        <v>0</v>
      </c>
      <c r="X1225" s="5">
        <f>VLOOKUP(B1225, pct_raw!$A$2:$AX$1800, 34, FALSE)</f>
        <v>0</v>
      </c>
      <c r="Y1225" s="5">
        <f>VLOOKUP(B1225, pct_raw!$A$2:$AX$1800, 35, FALSE)</f>
        <v>0</v>
      </c>
      <c r="Z1225" s="5">
        <f>VLOOKUP(B1225, pct_raw!$A$2:$AX$1800, 36, FALSE)</f>
        <v>6</v>
      </c>
      <c r="AA1225" s="5">
        <f>VLOOKUP(B1225, pct_raw!$A$2:$AX$1800, 37, FALSE)</f>
        <v>6</v>
      </c>
      <c r="AB1225" s="5">
        <f>VLOOKUP(B1225, pct_raw!$A$2:$AX$1800, 38, FALSE)</f>
        <v>7.7799999999999994E-2</v>
      </c>
      <c r="AC1225" s="5">
        <f>VLOOKUP(B1225, pct_raw!$A$2:$AX$1800, 39, FALSE)</f>
        <v>9</v>
      </c>
      <c r="AD1225" s="5">
        <f>VLOOKUP(B1225, pct_raw!$A$2:$AX$1800, 40, FALSE)</f>
        <v>9</v>
      </c>
      <c r="AE1225" s="5">
        <f>VLOOKUP(B1225, pct_raw!$A$2:$AX$1800, 41, FALSE)</f>
        <v>7.7799999999999994E-2</v>
      </c>
      <c r="AF1225" s="5">
        <f>VLOOKUP(B1225, pct_raw!$A$2:$AX$1800, 42, FALSE)</f>
        <v>0</v>
      </c>
      <c r="AG1225" s="5">
        <f>VLOOKUP(B1225, pct_raw!$A$2:$AX$1800, 43, FALSE)</f>
        <v>0</v>
      </c>
      <c r="AH1225" s="5">
        <f>VLOOKUP(B1225, pct_raw!$A$2:$AX$1800, 44, FALSE)</f>
        <v>0</v>
      </c>
      <c r="AI1225" s="5">
        <f>VLOOKUP(B1225, pct_raw!$A$2:$AX$1800, 45, FALSE)</f>
        <v>9</v>
      </c>
      <c r="AJ1225" s="5">
        <f>VLOOKUP(B1225, pct_raw!$A$2:$AX$1800, 46, FALSE)</f>
        <v>9</v>
      </c>
      <c r="AK1225" s="5">
        <f>VLOOKUP(B1225, pct_raw!$A$2:$AX$1800, 47, FALSE)</f>
        <v>7.7799999999999994E-2</v>
      </c>
      <c r="AL1225" s="5">
        <f>VLOOKUP(B1225, pct_raw!$A$2:$AX$1800, 48, FALSE)</f>
        <v>0</v>
      </c>
      <c r="AM1225" s="5">
        <f>VLOOKUP(B1225, pct_raw!$A$2:$AX$1800, 49, FALSE)</f>
        <v>0</v>
      </c>
      <c r="AN1225" s="5">
        <f>VLOOKUP(B1225, pct_raw!$A$2:$AX$1800, 50, FALSE)</f>
        <v>0</v>
      </c>
    </row>
    <row r="1226" spans="1:40" x14ac:dyDescent="0.2">
      <c r="A1226" s="2" t="s">
        <v>1552</v>
      </c>
      <c r="B1226" s="2" t="str">
        <f t="shared" si="19"/>
        <v>Pct 08 Mi Blm</v>
      </c>
      <c r="C1226" s="2" t="s">
        <v>5488</v>
      </c>
      <c r="D1226" s="2" t="str">
        <f>VLOOKUP(B1226, pct_raw!$A$2:$AX$1800, 6, FALSE)</f>
        <v xml:space="preserve"> PCT 08  MI BLM</v>
      </c>
      <c r="E1226" s="5">
        <f>VLOOKUP(B1226, pct_raw!$A$2:$AX$1800, 15, FALSE)</f>
        <v>7</v>
      </c>
      <c r="F1226" s="5">
        <f>VLOOKUP(B1226, pct_raw!$A$2:$AX$1800, 16, FALSE)</f>
        <v>9</v>
      </c>
      <c r="G1226" s="5">
        <f>VLOOKUP(B1226, pct_raw!$A$2:$AX$1800, 17, FALSE)</f>
        <v>0.25600000000000001</v>
      </c>
      <c r="H1226">
        <f>VLOOKUP(B1226, pct_raw!$A$2:$AX$1800, 18, FALSE)</f>
        <v>0</v>
      </c>
      <c r="I1226" s="5">
        <f>VLOOKUP(B1226, pct_raw!$A$2:$AX$1800, 19, FALSE)</f>
        <v>0</v>
      </c>
      <c r="J1226">
        <f>VLOOKUP(B1226, pct_raw!$A$2:$AX$1800, 20, FALSE)</f>
        <v>0</v>
      </c>
      <c r="K1226" s="5">
        <f>VLOOKUP(B1226, pct_raw!$A$2:$AX$1800, 21, FALSE)</f>
        <v>12</v>
      </c>
      <c r="L1226" s="5">
        <f>VLOOKUP(B1226, pct_raw!$A$2:$AX$1800, 22, FALSE)</f>
        <v>15</v>
      </c>
      <c r="M1226" s="5">
        <f>VLOOKUP(B1226, pct_raw!$A$2:$AX$1800, 23, FALSE)</f>
        <v>0.25600000000000001</v>
      </c>
      <c r="N1226" s="5">
        <f>VLOOKUP(B1226, pct_raw!$A$2:$AX$1800, 24, FALSE)</f>
        <v>0</v>
      </c>
      <c r="O1226" s="5">
        <f>VLOOKUP(B1226, pct_raw!$A$2:$AX$1800, 25, FALSE)</f>
        <v>0</v>
      </c>
      <c r="P1226" s="5">
        <f>VLOOKUP(B1226, pct_raw!$A$2:$AX$1800, 26, FALSE)</f>
        <v>0</v>
      </c>
      <c r="Q1226" s="5">
        <f>VLOOKUP(B1226, pct_raw!$A$2:$AX$1800, 27, FALSE)</f>
        <v>6</v>
      </c>
      <c r="R1226" s="5">
        <f>VLOOKUP(B1226, pct_raw!$A$2:$AX$1800, 28, FALSE)</f>
        <v>6</v>
      </c>
      <c r="S1226" s="5">
        <f>VLOOKUP(B1226, pct_raw!$A$2:$AX$1800, 29, FALSE)</f>
        <v>0.128</v>
      </c>
      <c r="T1226" s="5">
        <f>VLOOKUP(B1226, pct_raw!$A$2:$AX$1800, 30, FALSE)</f>
        <v>0</v>
      </c>
      <c r="U1226" s="5">
        <f>VLOOKUP(B1226, pct_raw!$A$2:$AX$1800, 31, FALSE)</f>
        <v>0</v>
      </c>
      <c r="V1226" s="5">
        <f>VLOOKUP(B1226, pct_raw!$A$2:$AX$1800, 32, FALSE)</f>
        <v>0</v>
      </c>
      <c r="W1226" s="5">
        <f>VLOOKUP(B1226, pct_raw!$A$2:$AX$1800, 33, FALSE)</f>
        <v>0</v>
      </c>
      <c r="X1226" s="5">
        <f>VLOOKUP(B1226, pct_raw!$A$2:$AX$1800, 34, FALSE)</f>
        <v>0</v>
      </c>
      <c r="Y1226" s="5">
        <f>VLOOKUP(B1226, pct_raw!$A$2:$AX$1800, 35, FALSE)</f>
        <v>0</v>
      </c>
      <c r="Z1226" s="5">
        <f>VLOOKUP(B1226, pct_raw!$A$2:$AX$1800, 36, FALSE)</f>
        <v>4</v>
      </c>
      <c r="AA1226" s="5">
        <f>VLOOKUP(B1226, pct_raw!$A$2:$AX$1800, 37, FALSE)</f>
        <v>8</v>
      </c>
      <c r="AB1226" s="5">
        <f>VLOOKUP(B1226, pct_raw!$A$2:$AX$1800, 38, FALSE)</f>
        <v>0.128</v>
      </c>
      <c r="AC1226" s="5">
        <f>VLOOKUP(B1226, pct_raw!$A$2:$AX$1800, 39, FALSE)</f>
        <v>0</v>
      </c>
      <c r="AD1226" s="5">
        <f>VLOOKUP(B1226, pct_raw!$A$2:$AX$1800, 40, FALSE)</f>
        <v>0</v>
      </c>
      <c r="AE1226" s="5">
        <f>VLOOKUP(B1226, pct_raw!$A$2:$AX$1800, 41, FALSE)</f>
        <v>0</v>
      </c>
      <c r="AF1226" s="5">
        <f>VLOOKUP(B1226, pct_raw!$A$2:$AX$1800, 42, FALSE)</f>
        <v>0</v>
      </c>
      <c r="AG1226" s="5">
        <f>VLOOKUP(B1226, pct_raw!$A$2:$AX$1800, 43, FALSE)</f>
        <v>0</v>
      </c>
      <c r="AH1226" s="5">
        <f>VLOOKUP(B1226, pct_raw!$A$2:$AX$1800, 44, FALSE)</f>
        <v>0</v>
      </c>
      <c r="AI1226" s="5">
        <f>VLOOKUP(B1226, pct_raw!$A$2:$AX$1800, 45, FALSE)</f>
        <v>5</v>
      </c>
      <c r="AJ1226" s="5">
        <f>VLOOKUP(B1226, pct_raw!$A$2:$AX$1800, 46, FALSE)</f>
        <v>0</v>
      </c>
      <c r="AK1226" s="5">
        <f>VLOOKUP(B1226, pct_raw!$A$2:$AX$1800, 47, FALSE)</f>
        <v>0</v>
      </c>
      <c r="AL1226" s="5">
        <f>VLOOKUP(B1226, pct_raw!$A$2:$AX$1800, 48, FALSE)</f>
        <v>4</v>
      </c>
      <c r="AM1226" s="5">
        <f>VLOOKUP(B1226, pct_raw!$A$2:$AX$1800, 49, FALSE)</f>
        <v>0</v>
      </c>
      <c r="AN1226" s="5">
        <f>VLOOKUP(B1226, pct_raw!$A$2:$AX$1800, 50, FALSE)</f>
        <v>0</v>
      </c>
    </row>
    <row r="1227" spans="1:40" x14ac:dyDescent="0.2">
      <c r="A1227" s="2" t="s">
        <v>1553</v>
      </c>
      <c r="B1227" s="2" t="str">
        <f t="shared" si="19"/>
        <v>Pct 09 Blf Bo Fr Li Ma Or</v>
      </c>
      <c r="C1227" s="2" t="s">
        <v>5489</v>
      </c>
      <c r="D1227" s="2" t="str">
        <f>VLOOKUP(B1227, pct_raw!$A$2:$AX$1800, 6, FALSE)</f>
        <v xml:space="preserve"> PCT 09  BLF BO FR LI MA OR</v>
      </c>
      <c r="E1227" s="5">
        <f>VLOOKUP(B1227, pct_raw!$A$2:$AX$1800, 15, FALSE)</f>
        <v>15</v>
      </c>
      <c r="F1227" s="5">
        <f>VLOOKUP(B1227, pct_raw!$A$2:$AX$1800, 16, FALSE)</f>
        <v>15</v>
      </c>
      <c r="G1227" s="5">
        <f>VLOOKUP(B1227, pct_raw!$A$2:$AX$1800, 17, FALSE)</f>
        <v>0.25600000000000001</v>
      </c>
      <c r="H1227">
        <f>VLOOKUP(B1227, pct_raw!$A$2:$AX$1800, 18, FALSE)</f>
        <v>0</v>
      </c>
      <c r="I1227" s="5">
        <f>VLOOKUP(B1227, pct_raw!$A$2:$AX$1800, 19, FALSE)</f>
        <v>0</v>
      </c>
      <c r="J1227">
        <f>VLOOKUP(B1227, pct_raw!$A$2:$AX$1800, 20, FALSE)</f>
        <v>0</v>
      </c>
      <c r="K1227" s="5">
        <f>VLOOKUP(B1227, pct_raw!$A$2:$AX$1800, 21, FALSE)</f>
        <v>19</v>
      </c>
      <c r="L1227" s="5">
        <f>VLOOKUP(B1227, pct_raw!$A$2:$AX$1800, 22, FALSE)</f>
        <v>19</v>
      </c>
      <c r="M1227" s="5">
        <f>VLOOKUP(B1227, pct_raw!$A$2:$AX$1800, 23, FALSE)</f>
        <v>0.25600000000000001</v>
      </c>
      <c r="N1227" s="5">
        <f>VLOOKUP(B1227, pct_raw!$A$2:$AX$1800, 24, FALSE)</f>
        <v>0</v>
      </c>
      <c r="O1227" s="5">
        <f>VLOOKUP(B1227, pct_raw!$A$2:$AX$1800, 25, FALSE)</f>
        <v>0</v>
      </c>
      <c r="P1227" s="5">
        <f>VLOOKUP(B1227, pct_raw!$A$2:$AX$1800, 26, FALSE)</f>
        <v>0</v>
      </c>
      <c r="Q1227" s="5">
        <f>VLOOKUP(B1227, pct_raw!$A$2:$AX$1800, 27, FALSE)</f>
        <v>20</v>
      </c>
      <c r="R1227" s="5">
        <f>VLOOKUP(B1227, pct_raw!$A$2:$AX$1800, 28, FALSE)</f>
        <v>23</v>
      </c>
      <c r="S1227" s="5">
        <f>VLOOKUP(B1227, pct_raw!$A$2:$AX$1800, 29, FALSE)</f>
        <v>0.25600000000000001</v>
      </c>
      <c r="T1227" s="5">
        <f>VLOOKUP(B1227, pct_raw!$A$2:$AX$1800, 30, FALSE)</f>
        <v>0</v>
      </c>
      <c r="U1227" s="5">
        <f>VLOOKUP(B1227, pct_raw!$A$2:$AX$1800, 31, FALSE)</f>
        <v>0</v>
      </c>
      <c r="V1227" s="5">
        <f>VLOOKUP(B1227, pct_raw!$A$2:$AX$1800, 32, FALSE)</f>
        <v>0</v>
      </c>
      <c r="W1227" s="5">
        <f>VLOOKUP(B1227, pct_raw!$A$2:$AX$1800, 33, FALSE)</f>
        <v>0</v>
      </c>
      <c r="X1227" s="5">
        <f>VLOOKUP(B1227, pct_raw!$A$2:$AX$1800, 34, FALSE)</f>
        <v>0</v>
      </c>
      <c r="Y1227" s="5">
        <f>VLOOKUP(B1227, pct_raw!$A$2:$AX$1800, 35, FALSE)</f>
        <v>0</v>
      </c>
      <c r="Z1227" s="5">
        <f>VLOOKUP(B1227, pct_raw!$A$2:$AX$1800, 36, FALSE)</f>
        <v>15</v>
      </c>
      <c r="AA1227" s="5">
        <f>VLOOKUP(B1227, pct_raw!$A$2:$AX$1800, 37, FALSE)</f>
        <v>21</v>
      </c>
      <c r="AB1227" s="5">
        <f>VLOOKUP(B1227, pct_raw!$A$2:$AX$1800, 38, FALSE)</f>
        <v>0.25600000000000001</v>
      </c>
      <c r="AC1227" s="5">
        <f>VLOOKUP(B1227, pct_raw!$A$2:$AX$1800, 39, FALSE)</f>
        <v>0</v>
      </c>
      <c r="AD1227" s="5">
        <f>VLOOKUP(B1227, pct_raw!$A$2:$AX$1800, 40, FALSE)</f>
        <v>0</v>
      </c>
      <c r="AE1227" s="5">
        <f>VLOOKUP(B1227, pct_raw!$A$2:$AX$1800, 41, FALSE)</f>
        <v>0</v>
      </c>
      <c r="AF1227" s="5">
        <f>VLOOKUP(B1227, pct_raw!$A$2:$AX$1800, 42, FALSE)</f>
        <v>0</v>
      </c>
      <c r="AG1227" s="5">
        <f>VLOOKUP(B1227, pct_raw!$A$2:$AX$1800, 43, FALSE)</f>
        <v>0</v>
      </c>
      <c r="AH1227" s="5">
        <f>VLOOKUP(B1227, pct_raw!$A$2:$AX$1800, 44, FALSE)</f>
        <v>0</v>
      </c>
      <c r="AI1227" s="5">
        <f>VLOOKUP(B1227, pct_raw!$A$2:$AX$1800, 45, FALSE)</f>
        <v>9</v>
      </c>
      <c r="AJ1227" s="5">
        <f>VLOOKUP(B1227, pct_raw!$A$2:$AX$1800, 46, FALSE)</f>
        <v>0</v>
      </c>
      <c r="AK1227" s="5">
        <f>VLOOKUP(B1227, pct_raw!$A$2:$AX$1800, 47, FALSE)</f>
        <v>0</v>
      </c>
      <c r="AL1227" s="5">
        <f>VLOOKUP(B1227, pct_raw!$A$2:$AX$1800, 48, FALSE)</f>
        <v>15</v>
      </c>
      <c r="AM1227" s="5">
        <f>VLOOKUP(B1227, pct_raw!$A$2:$AX$1800, 49, FALSE)</f>
        <v>15</v>
      </c>
      <c r="AN1227" s="5">
        <f>VLOOKUP(B1227, pct_raw!$A$2:$AX$1800, 50, FALSE)</f>
        <v>0.128</v>
      </c>
    </row>
    <row r="1228" spans="1:40" x14ac:dyDescent="0.2">
      <c r="A1228" s="2" t="s">
        <v>359</v>
      </c>
      <c r="B1228" s="2" t="str">
        <f t="shared" si="19"/>
        <v>Pct 09 Waukon 1</v>
      </c>
      <c r="C1228" s="2" t="s">
        <v>5490</v>
      </c>
      <c r="D1228" s="2" t="str">
        <f>VLOOKUP(B1228, pct_raw!$A$2:$AX$1800, 6, FALSE)</f>
        <v xml:space="preserve"> Pct 09  Waukon 1</v>
      </c>
      <c r="E1228" s="5">
        <f>VLOOKUP(B1228, pct_raw!$A$2:$AX$1800, 15, FALSE)</f>
        <v>13</v>
      </c>
      <c r="F1228" s="5">
        <f>VLOOKUP(B1228, pct_raw!$A$2:$AX$1800, 16, FALSE)</f>
        <v>13</v>
      </c>
      <c r="G1228" s="5">
        <f>VLOOKUP(B1228, pct_raw!$A$2:$AX$1800, 17, FALSE)</f>
        <v>0.15559999999999999</v>
      </c>
      <c r="H1228">
        <f>VLOOKUP(B1228, pct_raw!$A$2:$AX$1800, 18, FALSE)</f>
        <v>0</v>
      </c>
      <c r="I1228" s="5">
        <f>VLOOKUP(B1228, pct_raw!$A$2:$AX$1800, 19, FALSE)</f>
        <v>0</v>
      </c>
      <c r="J1228">
        <f>VLOOKUP(B1228, pct_raw!$A$2:$AX$1800, 20, FALSE)</f>
        <v>0</v>
      </c>
      <c r="K1228" s="5">
        <f>VLOOKUP(B1228, pct_raw!$A$2:$AX$1800, 21, FALSE)</f>
        <v>21</v>
      </c>
      <c r="L1228" s="5">
        <f>VLOOKUP(B1228, pct_raw!$A$2:$AX$1800, 22, FALSE)</f>
        <v>27</v>
      </c>
      <c r="M1228" s="5">
        <f>VLOOKUP(B1228, pct_raw!$A$2:$AX$1800, 23, FALSE)</f>
        <v>0.38890000000000002</v>
      </c>
      <c r="N1228" s="5">
        <f>VLOOKUP(B1228, pct_raw!$A$2:$AX$1800, 24, FALSE)</f>
        <v>0</v>
      </c>
      <c r="O1228" s="5">
        <f>VLOOKUP(B1228, pct_raw!$A$2:$AX$1800, 25, FALSE)</f>
        <v>0</v>
      </c>
      <c r="P1228" s="5">
        <f>VLOOKUP(B1228, pct_raw!$A$2:$AX$1800, 26, FALSE)</f>
        <v>0</v>
      </c>
      <c r="Q1228" s="5">
        <f>VLOOKUP(B1228, pct_raw!$A$2:$AX$1800, 27, FALSE)</f>
        <v>9</v>
      </c>
      <c r="R1228" s="5">
        <f>VLOOKUP(B1228, pct_raw!$A$2:$AX$1800, 28, FALSE)</f>
        <v>10</v>
      </c>
      <c r="S1228" s="5">
        <f>VLOOKUP(B1228, pct_raw!$A$2:$AX$1800, 29, FALSE)</f>
        <v>0.15559999999999999</v>
      </c>
      <c r="T1228" s="5">
        <f>VLOOKUP(B1228, pct_raw!$A$2:$AX$1800, 30, FALSE)</f>
        <v>0</v>
      </c>
      <c r="U1228" s="5">
        <f>VLOOKUP(B1228, pct_raw!$A$2:$AX$1800, 31, FALSE)</f>
        <v>0</v>
      </c>
      <c r="V1228" s="5">
        <f>VLOOKUP(B1228, pct_raw!$A$2:$AX$1800, 32, FALSE)</f>
        <v>0</v>
      </c>
      <c r="W1228" s="5">
        <f>VLOOKUP(B1228, pct_raw!$A$2:$AX$1800, 33, FALSE)</f>
        <v>0</v>
      </c>
      <c r="X1228" s="5">
        <f>VLOOKUP(B1228, pct_raw!$A$2:$AX$1800, 34, FALSE)</f>
        <v>0</v>
      </c>
      <c r="Y1228" s="5">
        <f>VLOOKUP(B1228, pct_raw!$A$2:$AX$1800, 35, FALSE)</f>
        <v>0</v>
      </c>
      <c r="Z1228" s="5">
        <f>VLOOKUP(B1228, pct_raw!$A$2:$AX$1800, 36, FALSE)</f>
        <v>0</v>
      </c>
      <c r="AA1228" s="5">
        <f>VLOOKUP(B1228, pct_raw!$A$2:$AX$1800, 37, FALSE)</f>
        <v>0</v>
      </c>
      <c r="AB1228" s="5">
        <f>VLOOKUP(B1228, pct_raw!$A$2:$AX$1800, 38, FALSE)</f>
        <v>0</v>
      </c>
      <c r="AC1228" s="5">
        <f>VLOOKUP(B1228, pct_raw!$A$2:$AX$1800, 39, FALSE)</f>
        <v>0</v>
      </c>
      <c r="AD1228" s="5">
        <f>VLOOKUP(B1228, pct_raw!$A$2:$AX$1800, 40, FALSE)</f>
        <v>0</v>
      </c>
      <c r="AE1228" s="5">
        <f>VLOOKUP(B1228, pct_raw!$A$2:$AX$1800, 41, FALSE)</f>
        <v>0</v>
      </c>
      <c r="AF1228" s="5">
        <f>VLOOKUP(B1228, pct_raw!$A$2:$AX$1800, 42, FALSE)</f>
        <v>0</v>
      </c>
      <c r="AG1228" s="5">
        <f>VLOOKUP(B1228, pct_raw!$A$2:$AX$1800, 43, FALSE)</f>
        <v>3</v>
      </c>
      <c r="AH1228" s="5">
        <f>VLOOKUP(B1228, pct_raw!$A$2:$AX$1800, 44, FALSE)</f>
        <v>0</v>
      </c>
      <c r="AI1228" s="5">
        <f>VLOOKUP(B1228, pct_raw!$A$2:$AX$1800, 45, FALSE)</f>
        <v>7</v>
      </c>
      <c r="AJ1228" s="5">
        <f>VLOOKUP(B1228, pct_raw!$A$2:$AX$1800, 46, FALSE)</f>
        <v>0</v>
      </c>
      <c r="AK1228" s="5">
        <f>VLOOKUP(B1228, pct_raw!$A$2:$AX$1800, 47, FALSE)</f>
        <v>0</v>
      </c>
      <c r="AL1228" s="5">
        <f>VLOOKUP(B1228, pct_raw!$A$2:$AX$1800, 48, FALSE)</f>
        <v>3</v>
      </c>
      <c r="AM1228" s="5">
        <f>VLOOKUP(B1228, pct_raw!$A$2:$AX$1800, 49, FALSE)</f>
        <v>0</v>
      </c>
      <c r="AN1228" s="5">
        <f>VLOOKUP(B1228, pct_raw!$A$2:$AX$1800, 50, FALSE)</f>
        <v>0</v>
      </c>
    </row>
    <row r="1229" spans="1:40" x14ac:dyDescent="0.2">
      <c r="A1229" s="2" t="s">
        <v>1554</v>
      </c>
      <c r="B1229" s="2" t="str">
        <f t="shared" si="19"/>
        <v>Pct 1 Cass Freedom Fremont Independence</v>
      </c>
      <c r="C1229" s="2" t="s">
        <v>1554</v>
      </c>
      <c r="D1229" s="2" t="str">
        <f>VLOOKUP(B1229, pct_raw!$A$2:$AX$1800, 6, FALSE)</f>
        <v xml:space="preserve"> PCT 1 CASS FREEDOM FREMONT INDEPENDENCE</v>
      </c>
      <c r="E1229" s="5">
        <f>VLOOKUP(B1229, pct_raw!$A$2:$AX$1800, 15, FALSE)</f>
        <v>10</v>
      </c>
      <c r="F1229" s="5">
        <f>VLOOKUP(B1229, pct_raw!$A$2:$AX$1800, 16, FALSE)</f>
        <v>10</v>
      </c>
      <c r="G1229" s="5">
        <f>VLOOKUP(B1229, pct_raw!$A$2:$AX$1800, 17, FALSE)</f>
        <v>0.2</v>
      </c>
      <c r="H1229">
        <f>VLOOKUP(B1229, pct_raw!$A$2:$AX$1800, 18, FALSE)</f>
        <v>1</v>
      </c>
      <c r="I1229" s="5">
        <f>VLOOKUP(B1229, pct_raw!$A$2:$AX$1800, 19, FALSE)</f>
        <v>0</v>
      </c>
      <c r="J1229">
        <f>VLOOKUP(B1229, pct_raw!$A$2:$AX$1800, 20, FALSE)</f>
        <v>0</v>
      </c>
      <c r="K1229" s="5">
        <f>VLOOKUP(B1229, pct_raw!$A$2:$AX$1800, 21, FALSE)</f>
        <v>7</v>
      </c>
      <c r="L1229" s="5">
        <f>VLOOKUP(B1229, pct_raw!$A$2:$AX$1800, 22, FALSE)</f>
        <v>8</v>
      </c>
      <c r="M1229" s="5">
        <f>VLOOKUP(B1229, pct_raw!$A$2:$AX$1800, 23, FALSE)</f>
        <v>0.1</v>
      </c>
      <c r="N1229" s="5">
        <f>VLOOKUP(B1229, pct_raw!$A$2:$AX$1800, 24, FALSE)</f>
        <v>0</v>
      </c>
      <c r="O1229" s="5">
        <f>VLOOKUP(B1229, pct_raw!$A$2:$AX$1800, 25, FALSE)</f>
        <v>0</v>
      </c>
      <c r="P1229" s="5">
        <f>VLOOKUP(B1229, pct_raw!$A$2:$AX$1800, 26, FALSE)</f>
        <v>0</v>
      </c>
      <c r="Q1229" s="5">
        <f>VLOOKUP(B1229, pct_raw!$A$2:$AX$1800, 27, FALSE)</f>
        <v>8</v>
      </c>
      <c r="R1229" s="5">
        <f>VLOOKUP(B1229, pct_raw!$A$2:$AX$1800, 28, FALSE)</f>
        <v>10</v>
      </c>
      <c r="S1229" s="5">
        <f>VLOOKUP(B1229, pct_raw!$A$2:$AX$1800, 29, FALSE)</f>
        <v>0.2</v>
      </c>
      <c r="T1229" s="5">
        <f>VLOOKUP(B1229, pct_raw!$A$2:$AX$1800, 30, FALSE)</f>
        <v>0</v>
      </c>
      <c r="U1229" s="5">
        <f>VLOOKUP(B1229, pct_raw!$A$2:$AX$1800, 31, FALSE)</f>
        <v>0</v>
      </c>
      <c r="V1229" s="5">
        <f>VLOOKUP(B1229, pct_raw!$A$2:$AX$1800, 32, FALSE)</f>
        <v>0</v>
      </c>
      <c r="W1229" s="5">
        <f>VLOOKUP(B1229, pct_raw!$A$2:$AX$1800, 33, FALSE)</f>
        <v>0</v>
      </c>
      <c r="X1229" s="5">
        <f>VLOOKUP(B1229, pct_raw!$A$2:$AX$1800, 34, FALSE)</f>
        <v>0</v>
      </c>
      <c r="Y1229" s="5">
        <f>VLOOKUP(B1229, pct_raw!$A$2:$AX$1800, 35, FALSE)</f>
        <v>0</v>
      </c>
      <c r="Z1229" s="5">
        <f>VLOOKUP(B1229, pct_raw!$A$2:$AX$1800, 36, FALSE)</f>
        <v>0</v>
      </c>
      <c r="AA1229" s="5">
        <f>VLOOKUP(B1229, pct_raw!$A$2:$AX$1800, 37, FALSE)</f>
        <v>0</v>
      </c>
      <c r="AB1229" s="5">
        <f>VLOOKUP(B1229, pct_raw!$A$2:$AX$1800, 38, FALSE)</f>
        <v>0</v>
      </c>
      <c r="AC1229" s="5">
        <f>VLOOKUP(B1229, pct_raw!$A$2:$AX$1800, 39, FALSE)</f>
        <v>0</v>
      </c>
      <c r="AD1229" s="5">
        <f>VLOOKUP(B1229, pct_raw!$A$2:$AX$1800, 40, FALSE)</f>
        <v>0</v>
      </c>
      <c r="AE1229" s="5">
        <f>VLOOKUP(B1229, pct_raw!$A$2:$AX$1800, 41, FALSE)</f>
        <v>0</v>
      </c>
      <c r="AF1229" s="5">
        <f>VLOOKUP(B1229, pct_raw!$A$2:$AX$1800, 42, FALSE)</f>
        <v>2</v>
      </c>
      <c r="AG1229" s="5">
        <f>VLOOKUP(B1229, pct_raw!$A$2:$AX$1800, 43, FALSE)</f>
        <v>0</v>
      </c>
      <c r="AH1229" s="5">
        <f>VLOOKUP(B1229, pct_raw!$A$2:$AX$1800, 44, FALSE)</f>
        <v>0</v>
      </c>
      <c r="AI1229" s="5">
        <f>VLOOKUP(B1229, pct_raw!$A$2:$AX$1800, 45, FALSE)</f>
        <v>10</v>
      </c>
      <c r="AJ1229" s="5">
        <f>VLOOKUP(B1229, pct_raw!$A$2:$AX$1800, 46, FALSE)</f>
        <v>10</v>
      </c>
      <c r="AK1229" s="5">
        <f>VLOOKUP(B1229, pct_raw!$A$2:$AX$1800, 47, FALSE)</f>
        <v>0.2</v>
      </c>
      <c r="AL1229" s="5">
        <f>VLOOKUP(B1229, pct_raw!$A$2:$AX$1800, 48, FALSE)</f>
        <v>0</v>
      </c>
      <c r="AM1229" s="5">
        <f>VLOOKUP(B1229, pct_raw!$A$2:$AX$1800, 49, FALSE)</f>
        <v>0</v>
      </c>
      <c r="AN1229" s="5">
        <f>VLOOKUP(B1229, pct_raw!$A$2:$AX$1800, 50, FALSE)</f>
        <v>0</v>
      </c>
    </row>
    <row r="1230" spans="1:40" x14ac:dyDescent="0.2">
      <c r="A1230" s="2" t="s">
        <v>1555</v>
      </c>
      <c r="B1230" s="2" t="str">
        <f t="shared" si="19"/>
        <v>Pct 1 George</v>
      </c>
      <c r="C1230" s="2" t="s">
        <v>5467</v>
      </c>
      <c r="D1230" s="2" t="str">
        <f>VLOOKUP(B1230, pct_raw!$A$2:$AX$1800, 6, FALSE)</f>
        <v xml:space="preserve"> PCT 1 GEORGE</v>
      </c>
      <c r="E1230" s="5">
        <f>VLOOKUP(B1230, pct_raw!$A$2:$AX$1800, 15, FALSE)</f>
        <v>8</v>
      </c>
      <c r="F1230" s="5">
        <f>VLOOKUP(B1230, pct_raw!$A$2:$AX$1800, 16, FALSE)</f>
        <v>8</v>
      </c>
      <c r="G1230" s="5">
        <f>VLOOKUP(B1230, pct_raw!$A$2:$AX$1800, 17, FALSE)</f>
        <v>0.2</v>
      </c>
      <c r="H1230">
        <f>VLOOKUP(B1230, pct_raw!$A$2:$AX$1800, 18, FALSE)</f>
        <v>0</v>
      </c>
      <c r="I1230" s="5">
        <f>VLOOKUP(B1230, pct_raw!$A$2:$AX$1800, 19, FALSE)</f>
        <v>0</v>
      </c>
      <c r="J1230">
        <f>VLOOKUP(B1230, pct_raw!$A$2:$AX$1800, 20, FALSE)</f>
        <v>0</v>
      </c>
      <c r="K1230" s="5">
        <f>VLOOKUP(B1230, pct_raw!$A$2:$AX$1800, 21, FALSE)</f>
        <v>6</v>
      </c>
      <c r="L1230" s="5">
        <f>VLOOKUP(B1230, pct_raw!$A$2:$AX$1800, 22, FALSE)</f>
        <v>7</v>
      </c>
      <c r="M1230" s="5">
        <f>VLOOKUP(B1230, pct_raw!$A$2:$AX$1800, 23, FALSE)</f>
        <v>0.1</v>
      </c>
      <c r="N1230" s="5">
        <f>VLOOKUP(B1230, pct_raw!$A$2:$AX$1800, 24, FALSE)</f>
        <v>0</v>
      </c>
      <c r="O1230" s="5">
        <f>VLOOKUP(B1230, pct_raw!$A$2:$AX$1800, 25, FALSE)</f>
        <v>0</v>
      </c>
      <c r="P1230" s="5">
        <f>VLOOKUP(B1230, pct_raw!$A$2:$AX$1800, 26, FALSE)</f>
        <v>0</v>
      </c>
      <c r="Q1230" s="5">
        <f>VLOOKUP(B1230, pct_raw!$A$2:$AX$1800, 27, FALSE)</f>
        <v>1</v>
      </c>
      <c r="R1230" s="5">
        <f>VLOOKUP(B1230, pct_raw!$A$2:$AX$1800, 28, FALSE)</f>
        <v>0</v>
      </c>
      <c r="S1230" s="5">
        <f>VLOOKUP(B1230, pct_raw!$A$2:$AX$1800, 29, FALSE)</f>
        <v>0</v>
      </c>
      <c r="T1230" s="5">
        <f>VLOOKUP(B1230, pct_raw!$A$2:$AX$1800, 30, FALSE)</f>
        <v>0</v>
      </c>
      <c r="U1230" s="5">
        <f>VLOOKUP(B1230, pct_raw!$A$2:$AX$1800, 31, FALSE)</f>
        <v>0</v>
      </c>
      <c r="V1230" s="5">
        <f>VLOOKUP(B1230, pct_raw!$A$2:$AX$1800, 32, FALSE)</f>
        <v>0</v>
      </c>
      <c r="W1230" s="5">
        <f>VLOOKUP(B1230, pct_raw!$A$2:$AX$1800, 33, FALSE)</f>
        <v>0</v>
      </c>
      <c r="X1230" s="5">
        <f>VLOOKUP(B1230, pct_raw!$A$2:$AX$1800, 34, FALSE)</f>
        <v>0</v>
      </c>
      <c r="Y1230" s="5">
        <f>VLOOKUP(B1230, pct_raw!$A$2:$AX$1800, 35, FALSE)</f>
        <v>0</v>
      </c>
      <c r="Z1230" s="5">
        <f>VLOOKUP(B1230, pct_raw!$A$2:$AX$1800, 36, FALSE)</f>
        <v>1</v>
      </c>
      <c r="AA1230" s="5">
        <f>VLOOKUP(B1230, pct_raw!$A$2:$AX$1800, 37, FALSE)</f>
        <v>0</v>
      </c>
      <c r="AB1230" s="5">
        <f>VLOOKUP(B1230, pct_raw!$A$2:$AX$1800, 38, FALSE)</f>
        <v>0</v>
      </c>
      <c r="AC1230" s="5">
        <f>VLOOKUP(B1230, pct_raw!$A$2:$AX$1800, 39, FALSE)</f>
        <v>0</v>
      </c>
      <c r="AD1230" s="5">
        <f>VLOOKUP(B1230, pct_raw!$A$2:$AX$1800, 40, FALSE)</f>
        <v>0</v>
      </c>
      <c r="AE1230" s="5">
        <f>VLOOKUP(B1230, pct_raw!$A$2:$AX$1800, 41, FALSE)</f>
        <v>0</v>
      </c>
      <c r="AF1230" s="5">
        <f>VLOOKUP(B1230, pct_raw!$A$2:$AX$1800, 42, FALSE)</f>
        <v>0</v>
      </c>
      <c r="AG1230" s="5">
        <f>VLOOKUP(B1230, pct_raw!$A$2:$AX$1800, 43, FALSE)</f>
        <v>0</v>
      </c>
      <c r="AH1230" s="5">
        <f>VLOOKUP(B1230, pct_raw!$A$2:$AX$1800, 44, FALSE)</f>
        <v>0</v>
      </c>
      <c r="AI1230" s="5">
        <f>VLOOKUP(B1230, pct_raw!$A$2:$AX$1800, 45, FALSE)</f>
        <v>8</v>
      </c>
      <c r="AJ1230" s="5">
        <f>VLOOKUP(B1230, pct_raw!$A$2:$AX$1800, 46, FALSE)</f>
        <v>9</v>
      </c>
      <c r="AK1230" s="5">
        <f>VLOOKUP(B1230, pct_raw!$A$2:$AX$1800, 47, FALSE)</f>
        <v>0.2</v>
      </c>
      <c r="AL1230" s="5">
        <f>VLOOKUP(B1230, pct_raw!$A$2:$AX$1800, 48, FALSE)</f>
        <v>0</v>
      </c>
      <c r="AM1230" s="5">
        <f>VLOOKUP(B1230, pct_raw!$A$2:$AX$1800, 49, FALSE)</f>
        <v>0</v>
      </c>
      <c r="AN1230" s="5">
        <f>VLOOKUP(B1230, pct_raw!$A$2:$AX$1800, 50, FALSE)</f>
        <v>0</v>
      </c>
    </row>
    <row r="1231" spans="1:40" x14ac:dyDescent="0.2">
      <c r="A1231" s="2" t="s">
        <v>900</v>
      </c>
      <c r="B1231" s="2" t="str">
        <f t="shared" si="19"/>
        <v>Pct 10 Ja Su Wa</v>
      </c>
      <c r="C1231" s="2" t="s">
        <v>5468</v>
      </c>
      <c r="D1231" s="2" t="str">
        <f>VLOOKUP(B1231, pct_raw!$A$2:$AX$1800, 6, FALSE)</f>
        <v xml:space="preserve"> PCT 10  JA SU WA</v>
      </c>
      <c r="E1231" s="5">
        <f>VLOOKUP(B1231, pct_raw!$A$2:$AX$1800, 15, FALSE)</f>
        <v>9</v>
      </c>
      <c r="F1231" s="5">
        <f>VLOOKUP(B1231, pct_raw!$A$2:$AX$1800, 16, FALSE)</f>
        <v>9</v>
      </c>
      <c r="G1231" s="5">
        <f>VLOOKUP(B1231, pct_raw!$A$2:$AX$1800, 17, FALSE)</f>
        <v>0.128</v>
      </c>
      <c r="H1231">
        <f>VLOOKUP(B1231, pct_raw!$A$2:$AX$1800, 18, FALSE)</f>
        <v>0</v>
      </c>
      <c r="I1231" s="5">
        <f>VLOOKUP(B1231, pct_raw!$A$2:$AX$1800, 19, FALSE)</f>
        <v>0</v>
      </c>
      <c r="J1231">
        <f>VLOOKUP(B1231, pct_raw!$A$2:$AX$1800, 20, FALSE)</f>
        <v>0</v>
      </c>
      <c r="K1231" s="5">
        <f>VLOOKUP(B1231, pct_raw!$A$2:$AX$1800, 21, FALSE)</f>
        <v>13</v>
      </c>
      <c r="L1231" s="5">
        <f>VLOOKUP(B1231, pct_raw!$A$2:$AX$1800, 22, FALSE)</f>
        <v>14</v>
      </c>
      <c r="M1231" s="5">
        <f>VLOOKUP(B1231, pct_raw!$A$2:$AX$1800, 23, FALSE)</f>
        <v>0.25600000000000001</v>
      </c>
      <c r="N1231" s="5">
        <f>VLOOKUP(B1231, pct_raw!$A$2:$AX$1800, 24, FALSE)</f>
        <v>0</v>
      </c>
      <c r="O1231" s="5">
        <f>VLOOKUP(B1231, pct_raw!$A$2:$AX$1800, 25, FALSE)</f>
        <v>0</v>
      </c>
      <c r="P1231" s="5">
        <f>VLOOKUP(B1231, pct_raw!$A$2:$AX$1800, 26, FALSE)</f>
        <v>0</v>
      </c>
      <c r="Q1231" s="5">
        <f>VLOOKUP(B1231, pct_raw!$A$2:$AX$1800, 27, FALSE)</f>
        <v>9</v>
      </c>
      <c r="R1231" s="5">
        <f>VLOOKUP(B1231, pct_raw!$A$2:$AX$1800, 28, FALSE)</f>
        <v>12</v>
      </c>
      <c r="S1231" s="5">
        <f>VLOOKUP(B1231, pct_raw!$A$2:$AX$1800, 29, FALSE)</f>
        <v>0.128</v>
      </c>
      <c r="T1231" s="5">
        <f>VLOOKUP(B1231, pct_raw!$A$2:$AX$1800, 30, FALSE)</f>
        <v>0</v>
      </c>
      <c r="U1231" s="5">
        <f>VLOOKUP(B1231, pct_raw!$A$2:$AX$1800, 31, FALSE)</f>
        <v>0</v>
      </c>
      <c r="V1231" s="5">
        <f>VLOOKUP(B1231, pct_raw!$A$2:$AX$1800, 32, FALSE)</f>
        <v>0</v>
      </c>
      <c r="W1231" s="5">
        <f>VLOOKUP(B1231, pct_raw!$A$2:$AX$1800, 33, FALSE)</f>
        <v>0</v>
      </c>
      <c r="X1231" s="5">
        <f>VLOOKUP(B1231, pct_raw!$A$2:$AX$1800, 34, FALSE)</f>
        <v>0</v>
      </c>
      <c r="Y1231" s="5">
        <f>VLOOKUP(B1231, pct_raw!$A$2:$AX$1800, 35, FALSE)</f>
        <v>0</v>
      </c>
      <c r="Z1231" s="5">
        <f>VLOOKUP(B1231, pct_raw!$A$2:$AX$1800, 36, FALSE)</f>
        <v>10</v>
      </c>
      <c r="AA1231" s="5">
        <f>VLOOKUP(B1231, pct_raw!$A$2:$AX$1800, 37, FALSE)</f>
        <v>10</v>
      </c>
      <c r="AB1231" s="5">
        <f>VLOOKUP(B1231, pct_raw!$A$2:$AX$1800, 38, FALSE)</f>
        <v>0.128</v>
      </c>
      <c r="AC1231" s="5">
        <f>VLOOKUP(B1231, pct_raw!$A$2:$AX$1800, 39, FALSE)</f>
        <v>2</v>
      </c>
      <c r="AD1231" s="5">
        <f>VLOOKUP(B1231, pct_raw!$A$2:$AX$1800, 40, FALSE)</f>
        <v>0</v>
      </c>
      <c r="AE1231" s="5">
        <f>VLOOKUP(B1231, pct_raw!$A$2:$AX$1800, 41, FALSE)</f>
        <v>0</v>
      </c>
      <c r="AF1231" s="5">
        <f>VLOOKUP(B1231, pct_raw!$A$2:$AX$1800, 42, FALSE)</f>
        <v>2</v>
      </c>
      <c r="AG1231" s="5">
        <f>VLOOKUP(B1231, pct_raw!$A$2:$AX$1800, 43, FALSE)</f>
        <v>0</v>
      </c>
      <c r="AH1231" s="5">
        <f>VLOOKUP(B1231, pct_raw!$A$2:$AX$1800, 44, FALSE)</f>
        <v>0</v>
      </c>
      <c r="AI1231" s="5">
        <f>VLOOKUP(B1231, pct_raw!$A$2:$AX$1800, 45, FALSE)</f>
        <v>3</v>
      </c>
      <c r="AJ1231" s="5">
        <f>VLOOKUP(B1231, pct_raw!$A$2:$AX$1800, 46, FALSE)</f>
        <v>0</v>
      </c>
      <c r="AK1231" s="5">
        <f>VLOOKUP(B1231, pct_raw!$A$2:$AX$1800, 47, FALSE)</f>
        <v>0</v>
      </c>
      <c r="AL1231" s="5">
        <f>VLOOKUP(B1231, pct_raw!$A$2:$AX$1800, 48, FALSE)</f>
        <v>7</v>
      </c>
      <c r="AM1231" s="5">
        <f>VLOOKUP(B1231, pct_raw!$A$2:$AX$1800, 49, FALSE)</f>
        <v>9</v>
      </c>
      <c r="AN1231" s="5">
        <f>VLOOKUP(B1231, pct_raw!$A$2:$AX$1800, 50, FALSE)</f>
        <v>0.128</v>
      </c>
    </row>
    <row r="1232" spans="1:40" x14ac:dyDescent="0.2">
      <c r="A1232" s="2" t="s">
        <v>1556</v>
      </c>
      <c r="B1232" s="2" t="str">
        <f t="shared" si="19"/>
        <v>Pct 10 Waukon 2</v>
      </c>
      <c r="C1232" s="2" t="s">
        <v>5469</v>
      </c>
      <c r="D1232" s="2" t="str">
        <f>VLOOKUP(B1232, pct_raw!$A$2:$AX$1800, 6, FALSE)</f>
        <v xml:space="preserve"> Pct 10  Waukon 2</v>
      </c>
      <c r="E1232" s="5">
        <f>VLOOKUP(B1232, pct_raw!$A$2:$AX$1800, 15, FALSE)</f>
        <v>0</v>
      </c>
      <c r="F1232" s="5">
        <f>VLOOKUP(B1232, pct_raw!$A$2:$AX$1800, 16, FALSE)</f>
        <v>0</v>
      </c>
      <c r="G1232" s="5">
        <f>VLOOKUP(B1232, pct_raw!$A$2:$AX$1800, 17, FALSE)</f>
        <v>0</v>
      </c>
      <c r="H1232">
        <f>VLOOKUP(B1232, pct_raw!$A$2:$AX$1800, 18, FALSE)</f>
        <v>0</v>
      </c>
      <c r="I1232" s="5">
        <f>VLOOKUP(B1232, pct_raw!$A$2:$AX$1800, 19, FALSE)</f>
        <v>0</v>
      </c>
      <c r="J1232">
        <f>VLOOKUP(B1232, pct_raw!$A$2:$AX$1800, 20, FALSE)</f>
        <v>0</v>
      </c>
      <c r="K1232" s="5">
        <f>VLOOKUP(B1232, pct_raw!$A$2:$AX$1800, 21, FALSE)</f>
        <v>17</v>
      </c>
      <c r="L1232" s="5">
        <f>VLOOKUP(B1232, pct_raw!$A$2:$AX$1800, 22, FALSE)</f>
        <v>19</v>
      </c>
      <c r="M1232" s="5">
        <f>VLOOKUP(B1232, pct_raw!$A$2:$AX$1800, 23, FALSE)</f>
        <v>0.23330000000000001</v>
      </c>
      <c r="N1232" s="5">
        <f>VLOOKUP(B1232, pct_raw!$A$2:$AX$1800, 24, FALSE)</f>
        <v>0</v>
      </c>
      <c r="O1232" s="5">
        <f>VLOOKUP(B1232, pct_raw!$A$2:$AX$1800, 25, FALSE)</f>
        <v>0</v>
      </c>
      <c r="P1232" s="5">
        <f>VLOOKUP(B1232, pct_raw!$A$2:$AX$1800, 26, FALSE)</f>
        <v>0</v>
      </c>
      <c r="Q1232" s="5">
        <f>VLOOKUP(B1232, pct_raw!$A$2:$AX$1800, 27, FALSE)</f>
        <v>16</v>
      </c>
      <c r="R1232" s="5">
        <f>VLOOKUP(B1232, pct_raw!$A$2:$AX$1800, 28, FALSE)</f>
        <v>17</v>
      </c>
      <c r="S1232" s="5">
        <f>VLOOKUP(B1232, pct_raw!$A$2:$AX$1800, 29, FALSE)</f>
        <v>0.23330000000000001</v>
      </c>
      <c r="T1232" s="5">
        <f>VLOOKUP(B1232, pct_raw!$A$2:$AX$1800, 30, FALSE)</f>
        <v>0</v>
      </c>
      <c r="U1232" s="5">
        <f>VLOOKUP(B1232, pct_raw!$A$2:$AX$1800, 31, FALSE)</f>
        <v>0</v>
      </c>
      <c r="V1232" s="5">
        <f>VLOOKUP(B1232, pct_raw!$A$2:$AX$1800, 32, FALSE)</f>
        <v>0</v>
      </c>
      <c r="W1232" s="5">
        <f>VLOOKUP(B1232, pct_raw!$A$2:$AX$1800, 33, FALSE)</f>
        <v>0</v>
      </c>
      <c r="X1232" s="5">
        <f>VLOOKUP(B1232, pct_raw!$A$2:$AX$1800, 34, FALSE)</f>
        <v>0</v>
      </c>
      <c r="Y1232" s="5">
        <f>VLOOKUP(B1232, pct_raw!$A$2:$AX$1800, 35, FALSE)</f>
        <v>0</v>
      </c>
      <c r="Z1232" s="5">
        <f>VLOOKUP(B1232, pct_raw!$A$2:$AX$1800, 36, FALSE)</f>
        <v>9</v>
      </c>
      <c r="AA1232" s="5">
        <f>VLOOKUP(B1232, pct_raw!$A$2:$AX$1800, 37, FALSE)</f>
        <v>10</v>
      </c>
      <c r="AB1232" s="5">
        <f>VLOOKUP(B1232, pct_raw!$A$2:$AX$1800, 38, FALSE)</f>
        <v>7.7799999999999994E-2</v>
      </c>
      <c r="AC1232" s="5">
        <f>VLOOKUP(B1232, pct_raw!$A$2:$AX$1800, 39, FALSE)</f>
        <v>3</v>
      </c>
      <c r="AD1232" s="5">
        <f>VLOOKUP(B1232, pct_raw!$A$2:$AX$1800, 40, FALSE)</f>
        <v>0</v>
      </c>
      <c r="AE1232" s="5">
        <f>VLOOKUP(B1232, pct_raw!$A$2:$AX$1800, 41, FALSE)</f>
        <v>0</v>
      </c>
      <c r="AF1232" s="5">
        <f>VLOOKUP(B1232, pct_raw!$A$2:$AX$1800, 42, FALSE)</f>
        <v>0</v>
      </c>
      <c r="AG1232" s="5">
        <f>VLOOKUP(B1232, pct_raw!$A$2:$AX$1800, 43, FALSE)</f>
        <v>0</v>
      </c>
      <c r="AH1232" s="5">
        <f>VLOOKUP(B1232, pct_raw!$A$2:$AX$1800, 44, FALSE)</f>
        <v>0</v>
      </c>
      <c r="AI1232" s="5">
        <f>VLOOKUP(B1232, pct_raw!$A$2:$AX$1800, 45, FALSE)</f>
        <v>12</v>
      </c>
      <c r="AJ1232" s="5">
        <f>VLOOKUP(B1232, pct_raw!$A$2:$AX$1800, 46, FALSE)</f>
        <v>12</v>
      </c>
      <c r="AK1232" s="5">
        <f>VLOOKUP(B1232, pct_raw!$A$2:$AX$1800, 47, FALSE)</f>
        <v>0.15559999999999999</v>
      </c>
      <c r="AL1232" s="5">
        <f>VLOOKUP(B1232, pct_raw!$A$2:$AX$1800, 48, FALSE)</f>
        <v>4</v>
      </c>
      <c r="AM1232" s="5">
        <f>VLOOKUP(B1232, pct_raw!$A$2:$AX$1800, 49, FALSE)</f>
        <v>0</v>
      </c>
      <c r="AN1232" s="5">
        <f>VLOOKUP(B1232, pct_raw!$A$2:$AX$1800, 50, FALSE)</f>
        <v>0</v>
      </c>
    </row>
    <row r="1233" spans="1:40" x14ac:dyDescent="0.2">
      <c r="A1233" s="2" t="s">
        <v>1557</v>
      </c>
      <c r="B1233" s="2" t="str">
        <f t="shared" si="19"/>
        <v>Pct 11 Waukon 3</v>
      </c>
      <c r="C1233" s="2" t="s">
        <v>5470</v>
      </c>
      <c r="D1233" s="2" t="str">
        <f>VLOOKUP(B1233, pct_raw!$A$2:$AX$1800, 6, FALSE)</f>
        <v xml:space="preserve"> Pct 11  Waukon 3</v>
      </c>
      <c r="E1233" s="5">
        <f>VLOOKUP(B1233, pct_raw!$A$2:$AX$1800, 15, FALSE)</f>
        <v>8</v>
      </c>
      <c r="F1233" s="5">
        <f>VLOOKUP(B1233, pct_raw!$A$2:$AX$1800, 16, FALSE)</f>
        <v>12</v>
      </c>
      <c r="G1233" s="5">
        <f>VLOOKUP(B1233, pct_raw!$A$2:$AX$1800, 17, FALSE)</f>
        <v>0.23330000000000001</v>
      </c>
      <c r="H1233">
        <f>VLOOKUP(B1233, pct_raw!$A$2:$AX$1800, 18, FALSE)</f>
        <v>0</v>
      </c>
      <c r="I1233" s="5">
        <f>VLOOKUP(B1233, pct_raw!$A$2:$AX$1800, 19, FALSE)</f>
        <v>0</v>
      </c>
      <c r="J1233">
        <f>VLOOKUP(B1233, pct_raw!$A$2:$AX$1800, 20, FALSE)</f>
        <v>0</v>
      </c>
      <c r="K1233" s="5">
        <f>VLOOKUP(B1233, pct_raw!$A$2:$AX$1800, 21, FALSE)</f>
        <v>9</v>
      </c>
      <c r="L1233" s="5">
        <f>VLOOKUP(B1233, pct_raw!$A$2:$AX$1800, 22, FALSE)</f>
        <v>12</v>
      </c>
      <c r="M1233" s="5">
        <f>VLOOKUP(B1233, pct_raw!$A$2:$AX$1800, 23, FALSE)</f>
        <v>0.23330000000000001</v>
      </c>
      <c r="N1233" s="5">
        <f>VLOOKUP(B1233, pct_raw!$A$2:$AX$1800, 24, FALSE)</f>
        <v>0</v>
      </c>
      <c r="O1233" s="5">
        <f>VLOOKUP(B1233, pct_raw!$A$2:$AX$1800, 25, FALSE)</f>
        <v>0</v>
      </c>
      <c r="P1233" s="5">
        <f>VLOOKUP(B1233, pct_raw!$A$2:$AX$1800, 26, FALSE)</f>
        <v>0</v>
      </c>
      <c r="Q1233" s="5">
        <f>VLOOKUP(B1233, pct_raw!$A$2:$AX$1800, 27, FALSE)</f>
        <v>9</v>
      </c>
      <c r="R1233" s="5">
        <f>VLOOKUP(B1233, pct_raw!$A$2:$AX$1800, 28, FALSE)</f>
        <v>9</v>
      </c>
      <c r="S1233" s="5">
        <f>VLOOKUP(B1233, pct_raw!$A$2:$AX$1800, 29, FALSE)</f>
        <v>0.15559999999999999</v>
      </c>
      <c r="T1233" s="5">
        <f>VLOOKUP(B1233, pct_raw!$A$2:$AX$1800, 30, FALSE)</f>
        <v>0</v>
      </c>
      <c r="U1233" s="5">
        <f>VLOOKUP(B1233, pct_raw!$A$2:$AX$1800, 31, FALSE)</f>
        <v>0</v>
      </c>
      <c r="V1233" s="5">
        <f>VLOOKUP(B1233, pct_raw!$A$2:$AX$1800, 32, FALSE)</f>
        <v>0</v>
      </c>
      <c r="W1233" s="5">
        <f>VLOOKUP(B1233, pct_raw!$A$2:$AX$1800, 33, FALSE)</f>
        <v>0</v>
      </c>
      <c r="X1233" s="5">
        <f>VLOOKUP(B1233, pct_raw!$A$2:$AX$1800, 34, FALSE)</f>
        <v>0</v>
      </c>
      <c r="Y1233" s="5">
        <f>VLOOKUP(B1233, pct_raw!$A$2:$AX$1800, 35, FALSE)</f>
        <v>0</v>
      </c>
      <c r="Z1233" s="5">
        <f>VLOOKUP(B1233, pct_raw!$A$2:$AX$1800, 36, FALSE)</f>
        <v>6</v>
      </c>
      <c r="AA1233" s="5">
        <f>VLOOKUP(B1233, pct_raw!$A$2:$AX$1800, 37, FALSE)</f>
        <v>7</v>
      </c>
      <c r="AB1233" s="5">
        <f>VLOOKUP(B1233, pct_raw!$A$2:$AX$1800, 38, FALSE)</f>
        <v>7.7799999999999994E-2</v>
      </c>
      <c r="AC1233" s="5">
        <f>VLOOKUP(B1233, pct_raw!$A$2:$AX$1800, 39, FALSE)</f>
        <v>2</v>
      </c>
      <c r="AD1233" s="5">
        <f>VLOOKUP(B1233, pct_raw!$A$2:$AX$1800, 40, FALSE)</f>
        <v>0</v>
      </c>
      <c r="AE1233" s="5">
        <f>VLOOKUP(B1233, pct_raw!$A$2:$AX$1800, 41, FALSE)</f>
        <v>0</v>
      </c>
      <c r="AF1233" s="5">
        <f>VLOOKUP(B1233, pct_raw!$A$2:$AX$1800, 42, FALSE)</f>
        <v>0</v>
      </c>
      <c r="AG1233" s="5">
        <f>VLOOKUP(B1233, pct_raw!$A$2:$AX$1800, 43, FALSE)</f>
        <v>1</v>
      </c>
      <c r="AH1233" s="5">
        <f>VLOOKUP(B1233, pct_raw!$A$2:$AX$1800, 44, FALSE)</f>
        <v>0</v>
      </c>
      <c r="AI1233" s="5">
        <f>VLOOKUP(B1233, pct_raw!$A$2:$AX$1800, 45, FALSE)</f>
        <v>0</v>
      </c>
      <c r="AJ1233" s="5">
        <f>VLOOKUP(B1233, pct_raw!$A$2:$AX$1800, 46, FALSE)</f>
        <v>0</v>
      </c>
      <c r="AK1233" s="5">
        <f>VLOOKUP(B1233, pct_raw!$A$2:$AX$1800, 47, FALSE)</f>
        <v>0</v>
      </c>
      <c r="AL1233" s="5">
        <f>VLOOKUP(B1233, pct_raw!$A$2:$AX$1800, 48, FALSE)</f>
        <v>6</v>
      </c>
      <c r="AM1233" s="5">
        <f>VLOOKUP(B1233, pct_raw!$A$2:$AX$1800, 49, FALSE)</f>
        <v>0</v>
      </c>
      <c r="AN1233" s="5">
        <f>VLOOKUP(B1233, pct_raw!$A$2:$AX$1800, 50, FALSE)</f>
        <v>0</v>
      </c>
    </row>
    <row r="1234" spans="1:40" x14ac:dyDescent="0.2">
      <c r="A1234" s="2" t="s">
        <v>360</v>
      </c>
      <c r="B1234" s="2" t="str">
        <f t="shared" si="19"/>
        <v>Pct 11 Desup5 (Decorah Twp Sup 5)</v>
      </c>
      <c r="C1234" s="2" t="s">
        <v>5471</v>
      </c>
      <c r="D1234" s="2" t="str">
        <f>VLOOKUP(B1234, pct_raw!$A$2:$AX$1800, 6, FALSE)</f>
        <v xml:space="preserve"> PCT 11 DESUP5 (Decorah Twp Sup 5)</v>
      </c>
      <c r="E1234" s="5">
        <f>VLOOKUP(B1234, pct_raw!$A$2:$AX$1800, 15, FALSE)</f>
        <v>0</v>
      </c>
      <c r="F1234" s="5">
        <f>VLOOKUP(B1234, pct_raw!$A$2:$AX$1800, 16, FALSE)</f>
        <v>0</v>
      </c>
      <c r="G1234" s="5">
        <f>VLOOKUP(B1234, pct_raw!$A$2:$AX$1800, 17, FALSE)</f>
        <v>0</v>
      </c>
      <c r="H1234">
        <f>VLOOKUP(B1234, pct_raw!$A$2:$AX$1800, 18, FALSE)</f>
        <v>0</v>
      </c>
      <c r="I1234" s="5">
        <f>VLOOKUP(B1234, pct_raw!$A$2:$AX$1800, 19, FALSE)</f>
        <v>0</v>
      </c>
      <c r="J1234">
        <f>VLOOKUP(B1234, pct_raw!$A$2:$AX$1800, 20, FALSE)</f>
        <v>0</v>
      </c>
      <c r="K1234" s="5">
        <f>VLOOKUP(B1234, pct_raw!$A$2:$AX$1800, 21, FALSE)</f>
        <v>8</v>
      </c>
      <c r="L1234" s="5">
        <f>VLOOKUP(B1234, pct_raw!$A$2:$AX$1800, 22, FALSE)</f>
        <v>8</v>
      </c>
      <c r="M1234" s="5">
        <f>VLOOKUP(B1234, pct_raw!$A$2:$AX$1800, 23, FALSE)</f>
        <v>0.128</v>
      </c>
      <c r="N1234" s="5">
        <f>VLOOKUP(B1234, pct_raw!$A$2:$AX$1800, 24, FALSE)</f>
        <v>0</v>
      </c>
      <c r="O1234" s="5">
        <f>VLOOKUP(B1234, pct_raw!$A$2:$AX$1800, 25, FALSE)</f>
        <v>0</v>
      </c>
      <c r="P1234" s="5">
        <f>VLOOKUP(B1234, pct_raw!$A$2:$AX$1800, 26, FALSE)</f>
        <v>0</v>
      </c>
      <c r="Q1234" s="5">
        <f>VLOOKUP(B1234, pct_raw!$A$2:$AX$1800, 27, FALSE)</f>
        <v>2</v>
      </c>
      <c r="R1234" s="5">
        <f>VLOOKUP(B1234, pct_raw!$A$2:$AX$1800, 28, FALSE)</f>
        <v>2</v>
      </c>
      <c r="S1234" s="5">
        <f>VLOOKUP(B1234, pct_raw!$A$2:$AX$1800, 29, FALSE)</f>
        <v>0</v>
      </c>
      <c r="T1234" s="5">
        <f>VLOOKUP(B1234, pct_raw!$A$2:$AX$1800, 30, FALSE)</f>
        <v>0</v>
      </c>
      <c r="U1234" s="5">
        <f>VLOOKUP(B1234, pct_raw!$A$2:$AX$1800, 31, FALSE)</f>
        <v>0</v>
      </c>
      <c r="V1234" s="5">
        <f>VLOOKUP(B1234, pct_raw!$A$2:$AX$1800, 32, FALSE)</f>
        <v>0</v>
      </c>
      <c r="W1234" s="5">
        <f>VLOOKUP(B1234, pct_raw!$A$2:$AX$1800, 33, FALSE)</f>
        <v>0</v>
      </c>
      <c r="X1234" s="5">
        <f>VLOOKUP(B1234, pct_raw!$A$2:$AX$1800, 34, FALSE)</f>
        <v>0</v>
      </c>
      <c r="Y1234" s="5">
        <f>VLOOKUP(B1234, pct_raw!$A$2:$AX$1800, 35, FALSE)</f>
        <v>0</v>
      </c>
      <c r="Z1234" s="5">
        <f>VLOOKUP(B1234, pct_raw!$A$2:$AX$1800, 36, FALSE)</f>
        <v>1</v>
      </c>
      <c r="AA1234" s="5">
        <f>VLOOKUP(B1234, pct_raw!$A$2:$AX$1800, 37, FALSE)</f>
        <v>1</v>
      </c>
      <c r="AB1234" s="5">
        <f>VLOOKUP(B1234, pct_raw!$A$2:$AX$1800, 38, FALSE)</f>
        <v>0</v>
      </c>
      <c r="AC1234" s="5">
        <f>VLOOKUP(B1234, pct_raw!$A$2:$AX$1800, 39, FALSE)</f>
        <v>0</v>
      </c>
      <c r="AD1234" s="5">
        <f>VLOOKUP(B1234, pct_raw!$A$2:$AX$1800, 40, FALSE)</f>
        <v>0</v>
      </c>
      <c r="AE1234" s="5">
        <f>VLOOKUP(B1234, pct_raw!$A$2:$AX$1800, 41, FALSE)</f>
        <v>0</v>
      </c>
      <c r="AF1234" s="5">
        <f>VLOOKUP(B1234, pct_raw!$A$2:$AX$1800, 42, FALSE)</f>
        <v>0</v>
      </c>
      <c r="AG1234" s="5">
        <f>VLOOKUP(B1234, pct_raw!$A$2:$AX$1800, 43, FALSE)</f>
        <v>0</v>
      </c>
      <c r="AH1234" s="5">
        <f>VLOOKUP(B1234, pct_raw!$A$2:$AX$1800, 44, FALSE)</f>
        <v>0</v>
      </c>
      <c r="AI1234" s="5">
        <f>VLOOKUP(B1234, pct_raw!$A$2:$AX$1800, 45, FALSE)</f>
        <v>0</v>
      </c>
      <c r="AJ1234" s="5">
        <f>VLOOKUP(B1234, pct_raw!$A$2:$AX$1800, 46, FALSE)</f>
        <v>0</v>
      </c>
      <c r="AK1234" s="5">
        <f>VLOOKUP(B1234, pct_raw!$A$2:$AX$1800, 47, FALSE)</f>
        <v>0</v>
      </c>
      <c r="AL1234" s="5">
        <f>VLOOKUP(B1234, pct_raw!$A$2:$AX$1800, 48, FALSE)</f>
        <v>5</v>
      </c>
      <c r="AM1234" s="5">
        <f>VLOOKUP(B1234, pct_raw!$A$2:$AX$1800, 49, FALSE)</f>
        <v>5</v>
      </c>
      <c r="AN1234" s="5">
        <f>VLOOKUP(B1234, pct_raw!$A$2:$AX$1800, 50, FALSE)</f>
        <v>0</v>
      </c>
    </row>
    <row r="1235" spans="1:40" x14ac:dyDescent="0.2">
      <c r="A1235" s="2" t="s">
        <v>1558</v>
      </c>
      <c r="B1235" s="2" t="str">
        <f t="shared" si="19"/>
        <v>Pct 1T</v>
      </c>
      <c r="C1235" s="2" t="s">
        <v>1558</v>
      </c>
      <c r="D1235" s="2" t="str">
        <f>VLOOKUP(B1235, pct_raw!$A$2:$AX$1800, 6, FALSE)</f>
        <v xml:space="preserve"> PCT 1T</v>
      </c>
      <c r="E1235" s="5">
        <f>VLOOKUP(B1235, pct_raw!$A$2:$AX$1800, 15, FALSE)</f>
        <v>24</v>
      </c>
      <c r="F1235" s="5">
        <f>VLOOKUP(B1235, pct_raw!$A$2:$AX$1800, 16, FALSE)</f>
        <v>0</v>
      </c>
      <c r="G1235" s="5">
        <f>VLOOKUP(B1235, pct_raw!$A$2:$AX$1800, 17, FALSE)</f>
        <v>0</v>
      </c>
      <c r="H1235">
        <f>VLOOKUP(B1235, pct_raw!$A$2:$AX$1800, 18, FALSE)</f>
        <v>0</v>
      </c>
      <c r="I1235" s="5">
        <f>VLOOKUP(B1235, pct_raw!$A$2:$AX$1800, 19, FALSE)</f>
        <v>0</v>
      </c>
      <c r="J1235">
        <f>VLOOKUP(B1235, pct_raw!$A$2:$AX$1800, 20, FALSE)</f>
        <v>0</v>
      </c>
      <c r="K1235" s="5">
        <f>VLOOKUP(B1235, pct_raw!$A$2:$AX$1800, 21, FALSE)</f>
        <v>64</v>
      </c>
      <c r="L1235" s="5">
        <f>VLOOKUP(B1235, pct_raw!$A$2:$AX$1800, 22, FALSE)</f>
        <v>71</v>
      </c>
      <c r="M1235" s="5">
        <f>VLOOKUP(B1235, pct_raw!$A$2:$AX$1800, 23, FALSE)</f>
        <v>1.08</v>
      </c>
      <c r="N1235" s="5">
        <f>VLOOKUP(B1235, pct_raw!$A$2:$AX$1800, 24, FALSE)</f>
        <v>0</v>
      </c>
      <c r="O1235" s="5">
        <f>VLOOKUP(B1235, pct_raw!$A$2:$AX$1800, 25, FALSE)</f>
        <v>0</v>
      </c>
      <c r="P1235" s="5">
        <f>VLOOKUP(B1235, pct_raw!$A$2:$AX$1800, 26, FALSE)</f>
        <v>0</v>
      </c>
      <c r="Q1235" s="5">
        <f>VLOOKUP(B1235, pct_raw!$A$2:$AX$1800, 27, FALSE)</f>
        <v>28</v>
      </c>
      <c r="R1235" s="5">
        <f>VLOOKUP(B1235, pct_raw!$A$2:$AX$1800, 28, FALSE)</f>
        <v>39</v>
      </c>
      <c r="S1235" s="5">
        <f>VLOOKUP(B1235, pct_raw!$A$2:$AX$1800, 29, FALSE)</f>
        <v>0.36</v>
      </c>
      <c r="T1235" s="5">
        <f>VLOOKUP(B1235, pct_raw!$A$2:$AX$1800, 30, FALSE)</f>
        <v>0</v>
      </c>
      <c r="U1235" s="5">
        <f>VLOOKUP(B1235, pct_raw!$A$2:$AX$1800, 31, FALSE)</f>
        <v>0</v>
      </c>
      <c r="V1235" s="5">
        <f>VLOOKUP(B1235, pct_raw!$A$2:$AX$1800, 32, FALSE)</f>
        <v>0</v>
      </c>
      <c r="W1235" s="5">
        <f>VLOOKUP(B1235, pct_raw!$A$2:$AX$1800, 33, FALSE)</f>
        <v>0</v>
      </c>
      <c r="X1235" s="5">
        <f>VLOOKUP(B1235, pct_raw!$A$2:$AX$1800, 34, FALSE)</f>
        <v>0</v>
      </c>
      <c r="Y1235" s="5">
        <f>VLOOKUP(B1235, pct_raw!$A$2:$AX$1800, 35, FALSE)</f>
        <v>0</v>
      </c>
      <c r="Z1235" s="5">
        <f>VLOOKUP(B1235, pct_raw!$A$2:$AX$1800, 36, FALSE)</f>
        <v>26</v>
      </c>
      <c r="AA1235" s="5">
        <f>VLOOKUP(B1235, pct_raw!$A$2:$AX$1800, 37, FALSE)</f>
        <v>26</v>
      </c>
      <c r="AB1235" s="5">
        <f>VLOOKUP(B1235, pct_raw!$A$2:$AX$1800, 38, FALSE)</f>
        <v>0.36</v>
      </c>
      <c r="AC1235" s="5">
        <f>VLOOKUP(B1235, pct_raw!$A$2:$AX$1800, 39, FALSE)</f>
        <v>0</v>
      </c>
      <c r="AD1235" s="5">
        <f>VLOOKUP(B1235, pct_raw!$A$2:$AX$1800, 40, FALSE)</f>
        <v>0</v>
      </c>
      <c r="AE1235" s="5">
        <f>VLOOKUP(B1235, pct_raw!$A$2:$AX$1800, 41, FALSE)</f>
        <v>0</v>
      </c>
      <c r="AF1235" s="5">
        <f>VLOOKUP(B1235, pct_raw!$A$2:$AX$1800, 42, FALSE)</f>
        <v>0</v>
      </c>
      <c r="AG1235" s="5">
        <f>VLOOKUP(B1235, pct_raw!$A$2:$AX$1800, 43, FALSE)</f>
        <v>0</v>
      </c>
      <c r="AH1235" s="5">
        <f>VLOOKUP(B1235, pct_raw!$A$2:$AX$1800, 44, FALSE)</f>
        <v>0</v>
      </c>
      <c r="AI1235" s="5">
        <f>VLOOKUP(B1235, pct_raw!$A$2:$AX$1800, 45, FALSE)</f>
        <v>28</v>
      </c>
      <c r="AJ1235" s="5">
        <f>VLOOKUP(B1235, pct_raw!$A$2:$AX$1800, 46, FALSE)</f>
        <v>34</v>
      </c>
      <c r="AK1235" s="5">
        <f>VLOOKUP(B1235, pct_raw!$A$2:$AX$1800, 47, FALSE)</f>
        <v>0.36</v>
      </c>
      <c r="AL1235" s="5">
        <f>VLOOKUP(B1235, pct_raw!$A$2:$AX$1800, 48, FALSE)</f>
        <v>9</v>
      </c>
      <c r="AM1235" s="5">
        <f>VLOOKUP(B1235, pct_raw!$A$2:$AX$1800, 49, FALSE)</f>
        <v>0</v>
      </c>
      <c r="AN1235" s="5">
        <f>VLOOKUP(B1235, pct_raw!$A$2:$AX$1800, 50, FALSE)</f>
        <v>0</v>
      </c>
    </row>
    <row r="1236" spans="1:40" x14ac:dyDescent="0.2">
      <c r="A1236" s="2" t="s">
        <v>524</v>
      </c>
      <c r="B1236" s="2" t="str">
        <f t="shared" si="19"/>
        <v>Pct 2</v>
      </c>
      <c r="C1236" s="2" t="s">
        <v>524</v>
      </c>
      <c r="D1236" s="2" t="str">
        <f>VLOOKUP(B1236, pct_raw!$A$2:$AX$1800, 6, FALSE)</f>
        <v xml:space="preserve"> PCT 2</v>
      </c>
      <c r="E1236" s="5">
        <f>VLOOKUP(B1236, pct_raw!$A$2:$AX$1800, 15, FALSE)</f>
        <v>26</v>
      </c>
      <c r="F1236" s="5">
        <f>VLOOKUP(B1236, pct_raw!$A$2:$AX$1800, 16, FALSE)</f>
        <v>31</v>
      </c>
      <c r="G1236" s="5">
        <f>VLOOKUP(B1236, pct_raw!$A$2:$AX$1800, 17, FALSE)</f>
        <v>0.72</v>
      </c>
      <c r="H1236">
        <f>VLOOKUP(B1236, pct_raw!$A$2:$AX$1800, 18, FALSE)</f>
        <v>0</v>
      </c>
      <c r="I1236" s="5">
        <f>VLOOKUP(B1236, pct_raw!$A$2:$AX$1800, 19, FALSE)</f>
        <v>0</v>
      </c>
      <c r="J1236">
        <f>VLOOKUP(B1236, pct_raw!$A$2:$AX$1800, 20, FALSE)</f>
        <v>0</v>
      </c>
      <c r="K1236" s="5">
        <f>VLOOKUP(B1236, pct_raw!$A$2:$AX$1800, 21, FALSE)</f>
        <v>43</v>
      </c>
      <c r="L1236" s="5">
        <f>VLOOKUP(B1236, pct_raw!$A$2:$AX$1800, 22, FALSE)</f>
        <v>51</v>
      </c>
      <c r="M1236" s="5">
        <f>VLOOKUP(B1236, pct_raw!$A$2:$AX$1800, 23, FALSE)</f>
        <v>0.72</v>
      </c>
      <c r="N1236" s="5">
        <f>VLOOKUP(B1236, pct_raw!$A$2:$AX$1800, 24, FALSE)</f>
        <v>1</v>
      </c>
      <c r="O1236" s="5">
        <f>VLOOKUP(B1236, pct_raw!$A$2:$AX$1800, 25, FALSE)</f>
        <v>0</v>
      </c>
      <c r="P1236" s="5">
        <f>VLOOKUP(B1236, pct_raw!$A$2:$AX$1800, 26, FALSE)</f>
        <v>0</v>
      </c>
      <c r="Q1236" s="5">
        <f>VLOOKUP(B1236, pct_raw!$A$2:$AX$1800, 27, FALSE)</f>
        <v>10</v>
      </c>
      <c r="R1236" s="5">
        <f>VLOOKUP(B1236, pct_raw!$A$2:$AX$1800, 28, FALSE)</f>
        <v>0</v>
      </c>
      <c r="S1236" s="5">
        <f>VLOOKUP(B1236, pct_raw!$A$2:$AX$1800, 29, FALSE)</f>
        <v>0</v>
      </c>
      <c r="T1236" s="5">
        <f>VLOOKUP(B1236, pct_raw!$A$2:$AX$1800, 30, FALSE)</f>
        <v>0</v>
      </c>
      <c r="U1236" s="5">
        <f>VLOOKUP(B1236, pct_raw!$A$2:$AX$1800, 31, FALSE)</f>
        <v>0</v>
      </c>
      <c r="V1236" s="5">
        <f>VLOOKUP(B1236, pct_raw!$A$2:$AX$1800, 32, FALSE)</f>
        <v>0</v>
      </c>
      <c r="W1236" s="5">
        <f>VLOOKUP(B1236, pct_raw!$A$2:$AX$1800, 33, FALSE)</f>
        <v>0</v>
      </c>
      <c r="X1236" s="5">
        <f>VLOOKUP(B1236, pct_raw!$A$2:$AX$1800, 34, FALSE)</f>
        <v>0</v>
      </c>
      <c r="Y1236" s="5">
        <f>VLOOKUP(B1236, pct_raw!$A$2:$AX$1800, 35, FALSE)</f>
        <v>0</v>
      </c>
      <c r="Z1236" s="5">
        <f>VLOOKUP(B1236, pct_raw!$A$2:$AX$1800, 36, FALSE)</f>
        <v>30</v>
      </c>
      <c r="AA1236" s="5">
        <f>VLOOKUP(B1236, pct_raw!$A$2:$AX$1800, 37, FALSE)</f>
        <v>35</v>
      </c>
      <c r="AB1236" s="5">
        <f>VLOOKUP(B1236, pct_raw!$A$2:$AX$1800, 38, FALSE)</f>
        <v>0.72</v>
      </c>
      <c r="AC1236" s="5">
        <f>VLOOKUP(B1236, pct_raw!$A$2:$AX$1800, 39, FALSE)</f>
        <v>7</v>
      </c>
      <c r="AD1236" s="5">
        <f>VLOOKUP(B1236, pct_raw!$A$2:$AX$1800, 40, FALSE)</f>
        <v>0</v>
      </c>
      <c r="AE1236" s="5">
        <f>VLOOKUP(B1236, pct_raw!$A$2:$AX$1800, 41, FALSE)</f>
        <v>0</v>
      </c>
      <c r="AF1236" s="5">
        <f>VLOOKUP(B1236, pct_raw!$A$2:$AX$1800, 42, FALSE)</f>
        <v>2</v>
      </c>
      <c r="AG1236" s="5">
        <f>VLOOKUP(B1236, pct_raw!$A$2:$AX$1800, 43, FALSE)</f>
        <v>0</v>
      </c>
      <c r="AH1236" s="5">
        <f>VLOOKUP(B1236, pct_raw!$A$2:$AX$1800, 44, FALSE)</f>
        <v>0</v>
      </c>
      <c r="AI1236" s="5">
        <f>VLOOKUP(B1236, pct_raw!$A$2:$AX$1800, 45, FALSE)</f>
        <v>25</v>
      </c>
      <c r="AJ1236" s="5">
        <f>VLOOKUP(B1236, pct_raw!$A$2:$AX$1800, 46, FALSE)</f>
        <v>30</v>
      </c>
      <c r="AK1236" s="5">
        <f>VLOOKUP(B1236, pct_raw!$A$2:$AX$1800, 47, FALSE)</f>
        <v>0.36</v>
      </c>
      <c r="AL1236" s="5">
        <f>VLOOKUP(B1236, pct_raw!$A$2:$AX$1800, 48, FALSE)</f>
        <v>8</v>
      </c>
      <c r="AM1236" s="5">
        <f>VLOOKUP(B1236, pct_raw!$A$2:$AX$1800, 49, FALSE)</f>
        <v>0</v>
      </c>
      <c r="AN1236" s="5">
        <f>VLOOKUP(B1236, pct_raw!$A$2:$AX$1800, 50, FALSE)</f>
        <v>0</v>
      </c>
    </row>
    <row r="1237" spans="1:40" x14ac:dyDescent="0.2">
      <c r="A1237" s="2" t="s">
        <v>1559</v>
      </c>
      <c r="B1237" s="2" t="str">
        <f t="shared" si="19"/>
        <v>Pct 2 Blairsburg Liberty Williams</v>
      </c>
      <c r="C1237" s="2" t="s">
        <v>1559</v>
      </c>
      <c r="D1237" s="2" t="str">
        <f>VLOOKUP(B1237, pct_raw!$A$2:$AX$1800, 6, FALSE)</f>
        <v xml:space="preserve"> PCT 2 BLAIRSBURG LIBERTY WILLIAMS</v>
      </c>
      <c r="E1237" s="5">
        <f>VLOOKUP(B1237, pct_raw!$A$2:$AX$1800, 15, FALSE)</f>
        <v>6</v>
      </c>
      <c r="F1237" s="5">
        <f>VLOOKUP(B1237, pct_raw!$A$2:$AX$1800, 16, FALSE)</f>
        <v>8</v>
      </c>
      <c r="G1237" s="5">
        <f>VLOOKUP(B1237, pct_raw!$A$2:$AX$1800, 17, FALSE)</f>
        <v>0.2</v>
      </c>
      <c r="H1237">
        <f>VLOOKUP(B1237, pct_raw!$A$2:$AX$1800, 18, FALSE)</f>
        <v>0</v>
      </c>
      <c r="I1237" s="5">
        <f>VLOOKUP(B1237, pct_raw!$A$2:$AX$1800, 19, FALSE)</f>
        <v>0</v>
      </c>
      <c r="J1237">
        <f>VLOOKUP(B1237, pct_raw!$A$2:$AX$1800, 20, FALSE)</f>
        <v>0</v>
      </c>
      <c r="K1237" s="5">
        <f>VLOOKUP(B1237, pct_raw!$A$2:$AX$1800, 21, FALSE)</f>
        <v>5</v>
      </c>
      <c r="L1237" s="5">
        <f>VLOOKUP(B1237, pct_raw!$A$2:$AX$1800, 22, FALSE)</f>
        <v>6</v>
      </c>
      <c r="M1237" s="5">
        <f>VLOOKUP(B1237, pct_raw!$A$2:$AX$1800, 23, FALSE)</f>
        <v>0.1</v>
      </c>
      <c r="N1237" s="5">
        <f>VLOOKUP(B1237, pct_raw!$A$2:$AX$1800, 24, FALSE)</f>
        <v>0</v>
      </c>
      <c r="O1237" s="5">
        <f>VLOOKUP(B1237, pct_raw!$A$2:$AX$1800, 25, FALSE)</f>
        <v>0</v>
      </c>
      <c r="P1237" s="5">
        <f>VLOOKUP(B1237, pct_raw!$A$2:$AX$1800, 26, FALSE)</f>
        <v>0</v>
      </c>
      <c r="Q1237" s="5">
        <f>VLOOKUP(B1237, pct_raw!$A$2:$AX$1800, 27, FALSE)</f>
        <v>2</v>
      </c>
      <c r="R1237" s="5">
        <f>VLOOKUP(B1237, pct_raw!$A$2:$AX$1800, 28, FALSE)</f>
        <v>0</v>
      </c>
      <c r="S1237" s="5">
        <f>VLOOKUP(B1237, pct_raw!$A$2:$AX$1800, 29, FALSE)</f>
        <v>0</v>
      </c>
      <c r="T1237" s="5">
        <f>VLOOKUP(B1237, pct_raw!$A$2:$AX$1800, 30, FALSE)</f>
        <v>0</v>
      </c>
      <c r="U1237" s="5">
        <f>VLOOKUP(B1237, pct_raw!$A$2:$AX$1800, 31, FALSE)</f>
        <v>0</v>
      </c>
      <c r="V1237" s="5">
        <f>VLOOKUP(B1237, pct_raw!$A$2:$AX$1800, 32, FALSE)</f>
        <v>0</v>
      </c>
      <c r="W1237" s="5">
        <f>VLOOKUP(B1237, pct_raw!$A$2:$AX$1800, 33, FALSE)</f>
        <v>0</v>
      </c>
      <c r="X1237" s="5">
        <f>VLOOKUP(B1237, pct_raw!$A$2:$AX$1800, 34, FALSE)</f>
        <v>0</v>
      </c>
      <c r="Y1237" s="5">
        <f>VLOOKUP(B1237, pct_raw!$A$2:$AX$1800, 35, FALSE)</f>
        <v>0</v>
      </c>
      <c r="Z1237" s="5">
        <f>VLOOKUP(B1237, pct_raw!$A$2:$AX$1800, 36, FALSE)</f>
        <v>3</v>
      </c>
      <c r="AA1237" s="5">
        <f>VLOOKUP(B1237, pct_raw!$A$2:$AX$1800, 37, FALSE)</f>
        <v>0</v>
      </c>
      <c r="AB1237" s="5">
        <f>VLOOKUP(B1237, pct_raw!$A$2:$AX$1800, 38, FALSE)</f>
        <v>0</v>
      </c>
      <c r="AC1237" s="5">
        <f>VLOOKUP(B1237, pct_raw!$A$2:$AX$1800, 39, FALSE)</f>
        <v>0</v>
      </c>
      <c r="AD1237" s="5">
        <f>VLOOKUP(B1237, pct_raw!$A$2:$AX$1800, 40, FALSE)</f>
        <v>0</v>
      </c>
      <c r="AE1237" s="5">
        <f>VLOOKUP(B1237, pct_raw!$A$2:$AX$1800, 41, FALSE)</f>
        <v>0</v>
      </c>
      <c r="AF1237" s="5">
        <f>VLOOKUP(B1237, pct_raw!$A$2:$AX$1800, 42, FALSE)</f>
        <v>1</v>
      </c>
      <c r="AG1237" s="5">
        <f>VLOOKUP(B1237, pct_raw!$A$2:$AX$1800, 43, FALSE)</f>
        <v>0</v>
      </c>
      <c r="AH1237" s="5">
        <f>VLOOKUP(B1237, pct_raw!$A$2:$AX$1800, 44, FALSE)</f>
        <v>0</v>
      </c>
      <c r="AI1237" s="5">
        <f>VLOOKUP(B1237, pct_raw!$A$2:$AX$1800, 45, FALSE)</f>
        <v>12</v>
      </c>
      <c r="AJ1237" s="5">
        <f>VLOOKUP(B1237, pct_raw!$A$2:$AX$1800, 46, FALSE)</f>
        <v>13</v>
      </c>
      <c r="AK1237" s="5">
        <f>VLOOKUP(B1237, pct_raw!$A$2:$AX$1800, 47, FALSE)</f>
        <v>0.2</v>
      </c>
      <c r="AL1237" s="5">
        <f>VLOOKUP(B1237, pct_raw!$A$2:$AX$1800, 48, FALSE)</f>
        <v>0</v>
      </c>
      <c r="AM1237" s="5">
        <f>VLOOKUP(B1237, pct_raw!$A$2:$AX$1800, 49, FALSE)</f>
        <v>0</v>
      </c>
      <c r="AN1237" s="5">
        <f>VLOOKUP(B1237, pct_raw!$A$2:$AX$1800, 50, FALSE)</f>
        <v>0</v>
      </c>
    </row>
    <row r="1238" spans="1:40" x14ac:dyDescent="0.2">
      <c r="A1238" s="2" t="s">
        <v>1560</v>
      </c>
      <c r="B1238" s="2" t="str">
        <f t="shared" si="19"/>
        <v>Pct 2 Doon</v>
      </c>
      <c r="C1238" s="2" t="s">
        <v>1560</v>
      </c>
      <c r="D1238" s="2" t="str">
        <f>VLOOKUP(B1238, pct_raw!$A$2:$AX$1800, 6, FALSE)</f>
        <v xml:space="preserve"> PCT 2 DOON</v>
      </c>
      <c r="E1238" s="5">
        <f>VLOOKUP(B1238, pct_raw!$A$2:$AX$1800, 15, FALSE)</f>
        <v>0</v>
      </c>
      <c r="F1238" s="5">
        <f>VLOOKUP(B1238, pct_raw!$A$2:$AX$1800, 16, FALSE)</f>
        <v>0</v>
      </c>
      <c r="G1238" s="5">
        <f>VLOOKUP(B1238, pct_raw!$A$2:$AX$1800, 17, FALSE)</f>
        <v>0</v>
      </c>
      <c r="H1238">
        <f>VLOOKUP(B1238, pct_raw!$A$2:$AX$1800, 18, FALSE)</f>
        <v>0</v>
      </c>
      <c r="I1238" s="5">
        <f>VLOOKUP(B1238, pct_raw!$A$2:$AX$1800, 19, FALSE)</f>
        <v>0</v>
      </c>
      <c r="J1238">
        <f>VLOOKUP(B1238, pct_raw!$A$2:$AX$1800, 20, FALSE)</f>
        <v>0</v>
      </c>
      <c r="K1238" s="5">
        <f>VLOOKUP(B1238, pct_raw!$A$2:$AX$1800, 21, FALSE)</f>
        <v>3</v>
      </c>
      <c r="L1238" s="5">
        <f>VLOOKUP(B1238, pct_raw!$A$2:$AX$1800, 22, FALSE)</f>
        <v>3</v>
      </c>
      <c r="M1238" s="5">
        <f>VLOOKUP(B1238, pct_raw!$A$2:$AX$1800, 23, FALSE)</f>
        <v>0.1</v>
      </c>
      <c r="N1238" s="5">
        <f>VLOOKUP(B1238, pct_raw!$A$2:$AX$1800, 24, FALSE)</f>
        <v>0</v>
      </c>
      <c r="O1238" s="5">
        <f>VLOOKUP(B1238, pct_raw!$A$2:$AX$1800, 25, FALSE)</f>
        <v>0</v>
      </c>
      <c r="P1238" s="5">
        <f>VLOOKUP(B1238, pct_raw!$A$2:$AX$1800, 26, FALSE)</f>
        <v>0</v>
      </c>
      <c r="Q1238" s="5">
        <f>VLOOKUP(B1238, pct_raw!$A$2:$AX$1800, 27, FALSE)</f>
        <v>6</v>
      </c>
      <c r="R1238" s="5">
        <f>VLOOKUP(B1238, pct_raw!$A$2:$AX$1800, 28, FALSE)</f>
        <v>6</v>
      </c>
      <c r="S1238" s="5">
        <f>VLOOKUP(B1238, pct_raw!$A$2:$AX$1800, 29, FALSE)</f>
        <v>0.1</v>
      </c>
      <c r="T1238" s="5">
        <f>VLOOKUP(B1238, pct_raw!$A$2:$AX$1800, 30, FALSE)</f>
        <v>0</v>
      </c>
      <c r="U1238" s="5">
        <f>VLOOKUP(B1238, pct_raw!$A$2:$AX$1800, 31, FALSE)</f>
        <v>0</v>
      </c>
      <c r="V1238" s="5">
        <f>VLOOKUP(B1238, pct_raw!$A$2:$AX$1800, 32, FALSE)</f>
        <v>0</v>
      </c>
      <c r="W1238" s="5">
        <f>VLOOKUP(B1238, pct_raw!$A$2:$AX$1800, 33, FALSE)</f>
        <v>0</v>
      </c>
      <c r="X1238" s="5">
        <f>VLOOKUP(B1238, pct_raw!$A$2:$AX$1800, 34, FALSE)</f>
        <v>0</v>
      </c>
      <c r="Y1238" s="5">
        <f>VLOOKUP(B1238, pct_raw!$A$2:$AX$1800, 35, FALSE)</f>
        <v>0</v>
      </c>
      <c r="Z1238" s="5">
        <f>VLOOKUP(B1238, pct_raw!$A$2:$AX$1800, 36, FALSE)</f>
        <v>2</v>
      </c>
      <c r="AA1238" s="5">
        <f>VLOOKUP(B1238, pct_raw!$A$2:$AX$1800, 37, FALSE)</f>
        <v>0</v>
      </c>
      <c r="AB1238" s="5">
        <f>VLOOKUP(B1238, pct_raw!$A$2:$AX$1800, 38, FALSE)</f>
        <v>0</v>
      </c>
      <c r="AC1238" s="5">
        <f>VLOOKUP(B1238, pct_raw!$A$2:$AX$1800, 39, FALSE)</f>
        <v>0</v>
      </c>
      <c r="AD1238" s="5">
        <f>VLOOKUP(B1238, pct_raw!$A$2:$AX$1800, 40, FALSE)</f>
        <v>0</v>
      </c>
      <c r="AE1238" s="5">
        <f>VLOOKUP(B1238, pct_raw!$A$2:$AX$1800, 41, FALSE)</f>
        <v>0</v>
      </c>
      <c r="AF1238" s="5">
        <f>VLOOKUP(B1238, pct_raw!$A$2:$AX$1800, 42, FALSE)</f>
        <v>0</v>
      </c>
      <c r="AG1238" s="5">
        <f>VLOOKUP(B1238, pct_raw!$A$2:$AX$1800, 43, FALSE)</f>
        <v>2</v>
      </c>
      <c r="AH1238" s="5">
        <f>VLOOKUP(B1238, pct_raw!$A$2:$AX$1800, 44, FALSE)</f>
        <v>0</v>
      </c>
      <c r="AI1238" s="5">
        <f>VLOOKUP(B1238, pct_raw!$A$2:$AX$1800, 45, FALSE)</f>
        <v>0</v>
      </c>
      <c r="AJ1238" s="5">
        <f>VLOOKUP(B1238, pct_raw!$A$2:$AX$1800, 46, FALSE)</f>
        <v>0</v>
      </c>
      <c r="AK1238" s="5">
        <f>VLOOKUP(B1238, pct_raw!$A$2:$AX$1800, 47, FALSE)</f>
        <v>0</v>
      </c>
      <c r="AL1238" s="5">
        <f>VLOOKUP(B1238, pct_raw!$A$2:$AX$1800, 48, FALSE)</f>
        <v>0</v>
      </c>
      <c r="AM1238" s="5">
        <f>VLOOKUP(B1238, pct_raw!$A$2:$AX$1800, 49, FALSE)</f>
        <v>0</v>
      </c>
      <c r="AN1238" s="5">
        <f>VLOOKUP(B1238, pct_raw!$A$2:$AX$1800, 50, FALSE)</f>
        <v>0</v>
      </c>
    </row>
    <row r="1239" spans="1:40" x14ac:dyDescent="0.2">
      <c r="A1239" s="2" t="s">
        <v>950</v>
      </c>
      <c r="B1239" s="2" t="str">
        <f t="shared" si="19"/>
        <v>Pct 3</v>
      </c>
      <c r="C1239" s="2" t="s">
        <v>950</v>
      </c>
      <c r="D1239" s="2" t="str">
        <f>VLOOKUP(B1239, pct_raw!$A$2:$AX$1800, 6, FALSE)</f>
        <v xml:space="preserve"> PCT 3</v>
      </c>
      <c r="E1239" s="5">
        <f>VLOOKUP(B1239, pct_raw!$A$2:$AX$1800, 15, FALSE)</f>
        <v>35</v>
      </c>
      <c r="F1239" s="5">
        <f>VLOOKUP(B1239, pct_raw!$A$2:$AX$1800, 16, FALSE)</f>
        <v>0</v>
      </c>
      <c r="G1239" s="5">
        <f>VLOOKUP(B1239, pct_raw!$A$2:$AX$1800, 17, FALSE)</f>
        <v>0</v>
      </c>
      <c r="H1239">
        <f>VLOOKUP(B1239, pct_raw!$A$2:$AX$1800, 18, FALSE)</f>
        <v>0</v>
      </c>
      <c r="I1239" s="5">
        <f>VLOOKUP(B1239, pct_raw!$A$2:$AX$1800, 19, FALSE)</f>
        <v>0</v>
      </c>
      <c r="J1239">
        <f>VLOOKUP(B1239, pct_raw!$A$2:$AX$1800, 20, FALSE)</f>
        <v>0</v>
      </c>
      <c r="K1239" s="5">
        <f>VLOOKUP(B1239, pct_raw!$A$2:$AX$1800, 21, FALSE)</f>
        <v>80</v>
      </c>
      <c r="L1239" s="5">
        <f>VLOOKUP(B1239, pct_raw!$A$2:$AX$1800, 22, FALSE)</f>
        <v>95</v>
      </c>
      <c r="M1239" s="5">
        <f>VLOOKUP(B1239, pct_raw!$A$2:$AX$1800, 23, FALSE)</f>
        <v>0.72</v>
      </c>
      <c r="N1239" s="5">
        <f>VLOOKUP(B1239, pct_raw!$A$2:$AX$1800, 24, FALSE)</f>
        <v>0</v>
      </c>
      <c r="O1239" s="5">
        <f>VLOOKUP(B1239, pct_raw!$A$2:$AX$1800, 25, FALSE)</f>
        <v>0</v>
      </c>
      <c r="P1239" s="5">
        <f>VLOOKUP(B1239, pct_raw!$A$2:$AX$1800, 26, FALSE)</f>
        <v>0</v>
      </c>
      <c r="Q1239" s="5">
        <f>VLOOKUP(B1239, pct_raw!$A$2:$AX$1800, 27, FALSE)</f>
        <v>50</v>
      </c>
      <c r="R1239" s="5">
        <f>VLOOKUP(B1239, pct_raw!$A$2:$AX$1800, 28, FALSE)</f>
        <v>73</v>
      </c>
      <c r="S1239" s="5">
        <f>VLOOKUP(B1239, pct_raw!$A$2:$AX$1800, 29, FALSE)</f>
        <v>0.36</v>
      </c>
      <c r="T1239" s="5">
        <f>VLOOKUP(B1239, pct_raw!$A$2:$AX$1800, 30, FALSE)</f>
        <v>0</v>
      </c>
      <c r="U1239" s="5">
        <f>VLOOKUP(B1239, pct_raw!$A$2:$AX$1800, 31, FALSE)</f>
        <v>0</v>
      </c>
      <c r="V1239" s="5">
        <f>VLOOKUP(B1239, pct_raw!$A$2:$AX$1800, 32, FALSE)</f>
        <v>0</v>
      </c>
      <c r="W1239" s="5">
        <f>VLOOKUP(B1239, pct_raw!$A$2:$AX$1800, 33, FALSE)</f>
        <v>0</v>
      </c>
      <c r="X1239" s="5">
        <f>VLOOKUP(B1239, pct_raw!$A$2:$AX$1800, 34, FALSE)</f>
        <v>0</v>
      </c>
      <c r="Y1239" s="5">
        <f>VLOOKUP(B1239, pct_raw!$A$2:$AX$1800, 35, FALSE)</f>
        <v>0</v>
      </c>
      <c r="Z1239" s="5">
        <f>VLOOKUP(B1239, pct_raw!$A$2:$AX$1800, 36, FALSE)</f>
        <v>56</v>
      </c>
      <c r="AA1239" s="5">
        <f>VLOOKUP(B1239, pct_raw!$A$2:$AX$1800, 37, FALSE)</f>
        <v>67</v>
      </c>
      <c r="AB1239" s="5">
        <f>VLOOKUP(B1239, pct_raw!$A$2:$AX$1800, 38, FALSE)</f>
        <v>0.36</v>
      </c>
      <c r="AC1239" s="5">
        <f>VLOOKUP(B1239, pct_raw!$A$2:$AX$1800, 39, FALSE)</f>
        <v>0</v>
      </c>
      <c r="AD1239" s="5">
        <f>VLOOKUP(B1239, pct_raw!$A$2:$AX$1800, 40, FALSE)</f>
        <v>0</v>
      </c>
      <c r="AE1239" s="5">
        <f>VLOOKUP(B1239, pct_raw!$A$2:$AX$1800, 41, FALSE)</f>
        <v>0</v>
      </c>
      <c r="AF1239" s="5">
        <f>VLOOKUP(B1239, pct_raw!$A$2:$AX$1800, 42, FALSE)</f>
        <v>0</v>
      </c>
      <c r="AG1239" s="5">
        <f>VLOOKUP(B1239, pct_raw!$A$2:$AX$1800, 43, FALSE)</f>
        <v>0</v>
      </c>
      <c r="AH1239" s="5">
        <f>VLOOKUP(B1239, pct_raw!$A$2:$AX$1800, 44, FALSE)</f>
        <v>0</v>
      </c>
      <c r="AI1239" s="5">
        <f>VLOOKUP(B1239, pct_raw!$A$2:$AX$1800, 45, FALSE)</f>
        <v>45</v>
      </c>
      <c r="AJ1239" s="5">
        <f>VLOOKUP(B1239, pct_raw!$A$2:$AX$1800, 46, FALSE)</f>
        <v>55</v>
      </c>
      <c r="AK1239" s="5">
        <f>VLOOKUP(B1239, pct_raw!$A$2:$AX$1800, 47, FALSE)</f>
        <v>0.36</v>
      </c>
      <c r="AL1239" s="5">
        <f>VLOOKUP(B1239, pct_raw!$A$2:$AX$1800, 48, FALSE)</f>
        <v>29</v>
      </c>
      <c r="AM1239" s="5">
        <f>VLOOKUP(B1239, pct_raw!$A$2:$AX$1800, 49, FALSE)</f>
        <v>0</v>
      </c>
      <c r="AN1239" s="5">
        <f>VLOOKUP(B1239, pct_raw!$A$2:$AX$1800, 50, FALSE)</f>
        <v>0</v>
      </c>
    </row>
    <row r="1240" spans="1:40" x14ac:dyDescent="0.2">
      <c r="A1240" s="2" t="s">
        <v>1561</v>
      </c>
      <c r="B1240" s="2" t="str">
        <f t="shared" si="19"/>
        <v>Pct 3 Clear Lake Hamilton Marion Webster</v>
      </c>
      <c r="C1240" s="2" t="s">
        <v>1561</v>
      </c>
      <c r="D1240" s="2" t="str">
        <f>VLOOKUP(B1240, pct_raw!$A$2:$AX$1800, 6, FALSE)</f>
        <v xml:space="preserve"> PCT 3 CLEAR LAKE HAMILTON MARION WEBSTER</v>
      </c>
      <c r="E1240" s="5">
        <f>VLOOKUP(B1240, pct_raw!$A$2:$AX$1800, 15, FALSE)</f>
        <v>13</v>
      </c>
      <c r="F1240" s="5">
        <f>VLOOKUP(B1240, pct_raw!$A$2:$AX$1800, 16, FALSE)</f>
        <v>14</v>
      </c>
      <c r="G1240" s="5">
        <f>VLOOKUP(B1240, pct_raw!$A$2:$AX$1800, 17, FALSE)</f>
        <v>0.2</v>
      </c>
      <c r="H1240">
        <f>VLOOKUP(B1240, pct_raw!$A$2:$AX$1800, 18, FALSE)</f>
        <v>0</v>
      </c>
      <c r="I1240" s="5">
        <f>VLOOKUP(B1240, pct_raw!$A$2:$AX$1800, 19, FALSE)</f>
        <v>0</v>
      </c>
      <c r="J1240">
        <f>VLOOKUP(B1240, pct_raw!$A$2:$AX$1800, 20, FALSE)</f>
        <v>0</v>
      </c>
      <c r="K1240" s="5">
        <f>VLOOKUP(B1240, pct_raw!$A$2:$AX$1800, 21, FALSE)</f>
        <v>20</v>
      </c>
      <c r="L1240" s="5">
        <f>VLOOKUP(B1240, pct_raw!$A$2:$AX$1800, 22, FALSE)</f>
        <v>27</v>
      </c>
      <c r="M1240" s="5">
        <f>VLOOKUP(B1240, pct_raw!$A$2:$AX$1800, 23, FALSE)</f>
        <v>0.4</v>
      </c>
      <c r="N1240" s="5">
        <f>VLOOKUP(B1240, pct_raw!$A$2:$AX$1800, 24, FALSE)</f>
        <v>0</v>
      </c>
      <c r="O1240" s="5">
        <f>VLOOKUP(B1240, pct_raw!$A$2:$AX$1800, 25, FALSE)</f>
        <v>0</v>
      </c>
      <c r="P1240" s="5">
        <f>VLOOKUP(B1240, pct_raw!$A$2:$AX$1800, 26, FALSE)</f>
        <v>0</v>
      </c>
      <c r="Q1240" s="5">
        <f>VLOOKUP(B1240, pct_raw!$A$2:$AX$1800, 27, FALSE)</f>
        <v>8</v>
      </c>
      <c r="R1240" s="5">
        <f>VLOOKUP(B1240, pct_raw!$A$2:$AX$1800, 28, FALSE)</f>
        <v>0</v>
      </c>
      <c r="S1240" s="5">
        <f>VLOOKUP(B1240, pct_raw!$A$2:$AX$1800, 29, FALSE)</f>
        <v>0</v>
      </c>
      <c r="T1240" s="5">
        <f>VLOOKUP(B1240, pct_raw!$A$2:$AX$1800, 30, FALSE)</f>
        <v>0</v>
      </c>
      <c r="U1240" s="5">
        <f>VLOOKUP(B1240, pct_raw!$A$2:$AX$1800, 31, FALSE)</f>
        <v>0</v>
      </c>
      <c r="V1240" s="5">
        <f>VLOOKUP(B1240, pct_raw!$A$2:$AX$1800, 32, FALSE)</f>
        <v>0</v>
      </c>
      <c r="W1240" s="5">
        <f>VLOOKUP(B1240, pct_raw!$A$2:$AX$1800, 33, FALSE)</f>
        <v>0</v>
      </c>
      <c r="X1240" s="5">
        <f>VLOOKUP(B1240, pct_raw!$A$2:$AX$1800, 34, FALSE)</f>
        <v>0</v>
      </c>
      <c r="Y1240" s="5">
        <f>VLOOKUP(B1240, pct_raw!$A$2:$AX$1800, 35, FALSE)</f>
        <v>0</v>
      </c>
      <c r="Z1240" s="5">
        <f>VLOOKUP(B1240, pct_raw!$A$2:$AX$1800, 36, FALSE)</f>
        <v>13</v>
      </c>
      <c r="AA1240" s="5">
        <f>VLOOKUP(B1240, pct_raw!$A$2:$AX$1800, 37, FALSE)</f>
        <v>14</v>
      </c>
      <c r="AB1240" s="5">
        <f>VLOOKUP(B1240, pct_raw!$A$2:$AX$1800, 38, FALSE)</f>
        <v>0.2</v>
      </c>
      <c r="AC1240" s="5">
        <f>VLOOKUP(B1240, pct_raw!$A$2:$AX$1800, 39, FALSE)</f>
        <v>2</v>
      </c>
      <c r="AD1240" s="5">
        <f>VLOOKUP(B1240, pct_raw!$A$2:$AX$1800, 40, FALSE)</f>
        <v>0</v>
      </c>
      <c r="AE1240" s="5">
        <f>VLOOKUP(B1240, pct_raw!$A$2:$AX$1800, 41, FALSE)</f>
        <v>0</v>
      </c>
      <c r="AF1240" s="5">
        <f>VLOOKUP(B1240, pct_raw!$A$2:$AX$1800, 42, FALSE)</f>
        <v>1</v>
      </c>
      <c r="AG1240" s="5">
        <f>VLOOKUP(B1240, pct_raw!$A$2:$AX$1800, 43, FALSE)</f>
        <v>0</v>
      </c>
      <c r="AH1240" s="5">
        <f>VLOOKUP(B1240, pct_raw!$A$2:$AX$1800, 44, FALSE)</f>
        <v>0</v>
      </c>
      <c r="AI1240" s="5">
        <f>VLOOKUP(B1240, pct_raw!$A$2:$AX$1800, 45, FALSE)</f>
        <v>14</v>
      </c>
      <c r="AJ1240" s="5">
        <f>VLOOKUP(B1240, pct_raw!$A$2:$AX$1800, 46, FALSE)</f>
        <v>16</v>
      </c>
      <c r="AK1240" s="5">
        <f>VLOOKUP(B1240, pct_raw!$A$2:$AX$1800, 47, FALSE)</f>
        <v>0.3</v>
      </c>
      <c r="AL1240" s="5">
        <f>VLOOKUP(B1240, pct_raw!$A$2:$AX$1800, 48, FALSE)</f>
        <v>0</v>
      </c>
      <c r="AM1240" s="5">
        <f>VLOOKUP(B1240, pct_raw!$A$2:$AX$1800, 49, FALSE)</f>
        <v>0</v>
      </c>
      <c r="AN1240" s="5">
        <f>VLOOKUP(B1240, pct_raw!$A$2:$AX$1800, 50, FALSE)</f>
        <v>0</v>
      </c>
    </row>
    <row r="1241" spans="1:40" x14ac:dyDescent="0.2">
      <c r="A1241" s="2" t="s">
        <v>1562</v>
      </c>
      <c r="B1241" s="2" t="str">
        <f t="shared" si="19"/>
        <v>Pct 3 Inwood</v>
      </c>
      <c r="C1241" s="2" t="s">
        <v>1562</v>
      </c>
      <c r="D1241" s="2" t="str">
        <f>VLOOKUP(B1241, pct_raw!$A$2:$AX$1800, 6, FALSE)</f>
        <v xml:space="preserve"> PCT 3 INWOOD</v>
      </c>
      <c r="E1241" s="5">
        <f>VLOOKUP(B1241, pct_raw!$A$2:$AX$1800, 15, FALSE)</f>
        <v>0</v>
      </c>
      <c r="F1241" s="5">
        <f>VLOOKUP(B1241, pct_raw!$A$2:$AX$1800, 16, FALSE)</f>
        <v>0</v>
      </c>
      <c r="G1241" s="5">
        <f>VLOOKUP(B1241, pct_raw!$A$2:$AX$1800, 17, FALSE)</f>
        <v>0</v>
      </c>
      <c r="H1241">
        <f>VLOOKUP(B1241, pct_raw!$A$2:$AX$1800, 18, FALSE)</f>
        <v>0</v>
      </c>
      <c r="I1241" s="5">
        <f>VLOOKUP(B1241, pct_raw!$A$2:$AX$1800, 19, FALSE)</f>
        <v>0</v>
      </c>
      <c r="J1241">
        <f>VLOOKUP(B1241, pct_raw!$A$2:$AX$1800, 20, FALSE)</f>
        <v>0</v>
      </c>
      <c r="K1241" s="5">
        <f>VLOOKUP(B1241, pct_raw!$A$2:$AX$1800, 21, FALSE)</f>
        <v>3</v>
      </c>
      <c r="L1241" s="5">
        <f>VLOOKUP(B1241, pct_raw!$A$2:$AX$1800, 22, FALSE)</f>
        <v>0</v>
      </c>
      <c r="M1241" s="5">
        <f>VLOOKUP(B1241, pct_raw!$A$2:$AX$1800, 23, FALSE)</f>
        <v>0</v>
      </c>
      <c r="N1241" s="5">
        <f>VLOOKUP(B1241, pct_raw!$A$2:$AX$1800, 24, FALSE)</f>
        <v>0</v>
      </c>
      <c r="O1241" s="5">
        <f>VLOOKUP(B1241, pct_raw!$A$2:$AX$1800, 25, FALSE)</f>
        <v>0</v>
      </c>
      <c r="P1241" s="5">
        <f>VLOOKUP(B1241, pct_raw!$A$2:$AX$1800, 26, FALSE)</f>
        <v>0</v>
      </c>
      <c r="Q1241" s="5">
        <f>VLOOKUP(B1241, pct_raw!$A$2:$AX$1800, 27, FALSE)</f>
        <v>5</v>
      </c>
      <c r="R1241" s="5">
        <f>VLOOKUP(B1241, pct_raw!$A$2:$AX$1800, 28, FALSE)</f>
        <v>7</v>
      </c>
      <c r="S1241" s="5">
        <f>VLOOKUP(B1241, pct_raw!$A$2:$AX$1800, 29, FALSE)</f>
        <v>0.1</v>
      </c>
      <c r="T1241" s="5">
        <f>VLOOKUP(B1241, pct_raw!$A$2:$AX$1800, 30, FALSE)</f>
        <v>0</v>
      </c>
      <c r="U1241" s="5">
        <f>VLOOKUP(B1241, pct_raw!$A$2:$AX$1800, 31, FALSE)</f>
        <v>0</v>
      </c>
      <c r="V1241" s="5">
        <f>VLOOKUP(B1241, pct_raw!$A$2:$AX$1800, 32, FALSE)</f>
        <v>0</v>
      </c>
      <c r="W1241" s="5">
        <f>VLOOKUP(B1241, pct_raw!$A$2:$AX$1800, 33, FALSE)</f>
        <v>0</v>
      </c>
      <c r="X1241" s="5">
        <f>VLOOKUP(B1241, pct_raw!$A$2:$AX$1800, 34, FALSE)</f>
        <v>0</v>
      </c>
      <c r="Y1241" s="5">
        <f>VLOOKUP(B1241, pct_raw!$A$2:$AX$1800, 35, FALSE)</f>
        <v>0</v>
      </c>
      <c r="Z1241" s="5">
        <f>VLOOKUP(B1241, pct_raw!$A$2:$AX$1800, 36, FALSE)</f>
        <v>4</v>
      </c>
      <c r="AA1241" s="5">
        <f>VLOOKUP(B1241, pct_raw!$A$2:$AX$1800, 37, FALSE)</f>
        <v>5</v>
      </c>
      <c r="AB1241" s="5">
        <f>VLOOKUP(B1241, pct_raw!$A$2:$AX$1800, 38, FALSE)</f>
        <v>0.1</v>
      </c>
      <c r="AC1241" s="5">
        <f>VLOOKUP(B1241, pct_raw!$A$2:$AX$1800, 39, FALSE)</f>
        <v>0</v>
      </c>
      <c r="AD1241" s="5">
        <f>VLOOKUP(B1241, pct_raw!$A$2:$AX$1800, 40, FALSE)</f>
        <v>0</v>
      </c>
      <c r="AE1241" s="5">
        <f>VLOOKUP(B1241, pct_raw!$A$2:$AX$1800, 41, FALSE)</f>
        <v>0</v>
      </c>
      <c r="AF1241" s="5">
        <f>VLOOKUP(B1241, pct_raw!$A$2:$AX$1800, 42, FALSE)</f>
        <v>0</v>
      </c>
      <c r="AG1241" s="5">
        <f>VLOOKUP(B1241, pct_raw!$A$2:$AX$1800, 43, FALSE)</f>
        <v>0</v>
      </c>
      <c r="AH1241" s="5">
        <f>VLOOKUP(B1241, pct_raw!$A$2:$AX$1800, 44, FALSE)</f>
        <v>0</v>
      </c>
      <c r="AI1241" s="5">
        <f>VLOOKUP(B1241, pct_raw!$A$2:$AX$1800, 45, FALSE)</f>
        <v>5</v>
      </c>
      <c r="AJ1241" s="5">
        <f>VLOOKUP(B1241, pct_raw!$A$2:$AX$1800, 46, FALSE)</f>
        <v>5</v>
      </c>
      <c r="AK1241" s="5">
        <f>VLOOKUP(B1241, pct_raw!$A$2:$AX$1800, 47, FALSE)</f>
        <v>0.1</v>
      </c>
      <c r="AL1241" s="5">
        <f>VLOOKUP(B1241, pct_raw!$A$2:$AX$1800, 48, FALSE)</f>
        <v>0</v>
      </c>
      <c r="AM1241" s="5">
        <f>VLOOKUP(B1241, pct_raw!$A$2:$AX$1800, 49, FALSE)</f>
        <v>0</v>
      </c>
      <c r="AN1241" s="5">
        <f>VLOOKUP(B1241, pct_raw!$A$2:$AX$1800, 50, FALSE)</f>
        <v>0</v>
      </c>
    </row>
    <row r="1242" spans="1:40" x14ac:dyDescent="0.2">
      <c r="A1242" s="2" t="s">
        <v>515</v>
      </c>
      <c r="B1242" s="2" t="str">
        <f t="shared" si="19"/>
        <v>Pct 4</v>
      </c>
      <c r="C1242" s="2" t="s">
        <v>515</v>
      </c>
      <c r="D1242" s="2" t="str">
        <f>VLOOKUP(B1242, pct_raw!$A$2:$AX$1800, 6, FALSE)</f>
        <v xml:space="preserve"> PCT 4</v>
      </c>
      <c r="E1242" s="5">
        <f>VLOOKUP(B1242, pct_raw!$A$2:$AX$1800, 15, FALSE)</f>
        <v>20</v>
      </c>
      <c r="F1242" s="5">
        <f>VLOOKUP(B1242, pct_raw!$A$2:$AX$1800, 16, FALSE)</f>
        <v>21</v>
      </c>
      <c r="G1242" s="5">
        <f>VLOOKUP(B1242, pct_raw!$A$2:$AX$1800, 17, FALSE)</f>
        <v>0.36</v>
      </c>
      <c r="H1242">
        <f>VLOOKUP(B1242, pct_raw!$A$2:$AX$1800, 18, FALSE)</f>
        <v>0</v>
      </c>
      <c r="I1242" s="5">
        <f>VLOOKUP(B1242, pct_raw!$A$2:$AX$1800, 19, FALSE)</f>
        <v>0</v>
      </c>
      <c r="J1242">
        <f>VLOOKUP(B1242, pct_raw!$A$2:$AX$1800, 20, FALSE)</f>
        <v>0</v>
      </c>
      <c r="K1242" s="5">
        <f>VLOOKUP(B1242, pct_raw!$A$2:$AX$1800, 21, FALSE)</f>
        <v>21</v>
      </c>
      <c r="L1242" s="5">
        <f>VLOOKUP(B1242, pct_raw!$A$2:$AX$1800, 22, FALSE)</f>
        <v>22</v>
      </c>
      <c r="M1242" s="5">
        <f>VLOOKUP(B1242, pct_raw!$A$2:$AX$1800, 23, FALSE)</f>
        <v>0.36</v>
      </c>
      <c r="N1242" s="5">
        <f>VLOOKUP(B1242, pct_raw!$A$2:$AX$1800, 24, FALSE)</f>
        <v>0</v>
      </c>
      <c r="O1242" s="5">
        <f>VLOOKUP(B1242, pct_raw!$A$2:$AX$1800, 25, FALSE)</f>
        <v>0</v>
      </c>
      <c r="P1242" s="5">
        <f>VLOOKUP(B1242, pct_raw!$A$2:$AX$1800, 26, FALSE)</f>
        <v>0</v>
      </c>
      <c r="Q1242" s="5">
        <f>VLOOKUP(B1242, pct_raw!$A$2:$AX$1800, 27, FALSE)</f>
        <v>2</v>
      </c>
      <c r="R1242" s="5">
        <f>VLOOKUP(B1242, pct_raw!$A$2:$AX$1800, 28, FALSE)</f>
        <v>0</v>
      </c>
      <c r="S1242" s="5">
        <f>VLOOKUP(B1242, pct_raw!$A$2:$AX$1800, 29, FALSE)</f>
        <v>0</v>
      </c>
      <c r="T1242" s="5">
        <f>VLOOKUP(B1242, pct_raw!$A$2:$AX$1800, 30, FALSE)</f>
        <v>2</v>
      </c>
      <c r="U1242" s="5">
        <f>VLOOKUP(B1242, pct_raw!$A$2:$AX$1800, 31, FALSE)</f>
        <v>0</v>
      </c>
      <c r="V1242" s="5">
        <f>VLOOKUP(B1242, pct_raw!$A$2:$AX$1800, 32, FALSE)</f>
        <v>0</v>
      </c>
      <c r="W1242" s="5">
        <f>VLOOKUP(B1242, pct_raw!$A$2:$AX$1800, 33, FALSE)</f>
        <v>0</v>
      </c>
      <c r="X1242" s="5">
        <f>VLOOKUP(B1242, pct_raw!$A$2:$AX$1800, 34, FALSE)</f>
        <v>0</v>
      </c>
      <c r="Y1242" s="5">
        <f>VLOOKUP(B1242, pct_raw!$A$2:$AX$1800, 35, FALSE)</f>
        <v>0</v>
      </c>
      <c r="Z1242" s="5">
        <f>VLOOKUP(B1242, pct_raw!$A$2:$AX$1800, 36, FALSE)</f>
        <v>22</v>
      </c>
      <c r="AA1242" s="5">
        <f>VLOOKUP(B1242, pct_raw!$A$2:$AX$1800, 37, FALSE)</f>
        <v>23</v>
      </c>
      <c r="AB1242" s="5">
        <f>VLOOKUP(B1242, pct_raw!$A$2:$AX$1800, 38, FALSE)</f>
        <v>0.72</v>
      </c>
      <c r="AC1242" s="5">
        <f>VLOOKUP(B1242, pct_raw!$A$2:$AX$1800, 39, FALSE)</f>
        <v>2</v>
      </c>
      <c r="AD1242" s="5">
        <f>VLOOKUP(B1242, pct_raw!$A$2:$AX$1800, 40, FALSE)</f>
        <v>0</v>
      </c>
      <c r="AE1242" s="5">
        <f>VLOOKUP(B1242, pct_raw!$A$2:$AX$1800, 41, FALSE)</f>
        <v>0</v>
      </c>
      <c r="AF1242" s="5">
        <f>VLOOKUP(B1242, pct_raw!$A$2:$AX$1800, 42, FALSE)</f>
        <v>0</v>
      </c>
      <c r="AG1242" s="5">
        <f>VLOOKUP(B1242, pct_raw!$A$2:$AX$1800, 43, FALSE)</f>
        <v>0</v>
      </c>
      <c r="AH1242" s="5">
        <f>VLOOKUP(B1242, pct_raw!$A$2:$AX$1800, 44, FALSE)</f>
        <v>0</v>
      </c>
      <c r="AI1242" s="5">
        <f>VLOOKUP(B1242, pct_raw!$A$2:$AX$1800, 45, FALSE)</f>
        <v>5</v>
      </c>
      <c r="AJ1242" s="5">
        <f>VLOOKUP(B1242, pct_raw!$A$2:$AX$1800, 46, FALSE)</f>
        <v>0</v>
      </c>
      <c r="AK1242" s="5">
        <f>VLOOKUP(B1242, pct_raw!$A$2:$AX$1800, 47, FALSE)</f>
        <v>0</v>
      </c>
      <c r="AL1242" s="5">
        <f>VLOOKUP(B1242, pct_raw!$A$2:$AX$1800, 48, FALSE)</f>
        <v>16</v>
      </c>
      <c r="AM1242" s="5">
        <f>VLOOKUP(B1242, pct_raw!$A$2:$AX$1800, 49, FALSE)</f>
        <v>18</v>
      </c>
      <c r="AN1242" s="5">
        <f>VLOOKUP(B1242, pct_raw!$A$2:$AX$1800, 50, FALSE)</f>
        <v>0.36</v>
      </c>
    </row>
    <row r="1243" spans="1:40" x14ac:dyDescent="0.2">
      <c r="A1243" s="2" t="s">
        <v>1563</v>
      </c>
      <c r="B1243" s="2" t="str">
        <f t="shared" si="19"/>
        <v>Pct 4 Larchwood</v>
      </c>
      <c r="C1243" s="2" t="s">
        <v>1563</v>
      </c>
      <c r="D1243" s="2" t="str">
        <f>VLOOKUP(B1243, pct_raw!$A$2:$AX$1800, 6, FALSE)</f>
        <v xml:space="preserve"> PCT 4 LARCHWOOD</v>
      </c>
      <c r="E1243" s="5">
        <f>VLOOKUP(B1243, pct_raw!$A$2:$AX$1800, 15, FALSE)</f>
        <v>7</v>
      </c>
      <c r="F1243" s="5">
        <f>VLOOKUP(B1243, pct_raw!$A$2:$AX$1800, 16, FALSE)</f>
        <v>7</v>
      </c>
      <c r="G1243" s="5">
        <f>VLOOKUP(B1243, pct_raw!$A$2:$AX$1800, 17, FALSE)</f>
        <v>0.1</v>
      </c>
      <c r="H1243">
        <f>VLOOKUP(B1243, pct_raw!$A$2:$AX$1800, 18, FALSE)</f>
        <v>0</v>
      </c>
      <c r="I1243" s="5">
        <f>VLOOKUP(B1243, pct_raw!$A$2:$AX$1800, 19, FALSE)</f>
        <v>0</v>
      </c>
      <c r="J1243">
        <f>VLOOKUP(B1243, pct_raw!$A$2:$AX$1800, 20, FALSE)</f>
        <v>0</v>
      </c>
      <c r="K1243" s="5">
        <f>VLOOKUP(B1243, pct_raw!$A$2:$AX$1800, 21, FALSE)</f>
        <v>7</v>
      </c>
      <c r="L1243" s="5">
        <f>VLOOKUP(B1243, pct_raw!$A$2:$AX$1800, 22, FALSE)</f>
        <v>7</v>
      </c>
      <c r="M1243" s="5">
        <f>VLOOKUP(B1243, pct_raw!$A$2:$AX$1800, 23, FALSE)</f>
        <v>0.1</v>
      </c>
      <c r="N1243" s="5">
        <f>VLOOKUP(B1243, pct_raw!$A$2:$AX$1800, 24, FALSE)</f>
        <v>0</v>
      </c>
      <c r="O1243" s="5">
        <f>VLOOKUP(B1243, pct_raw!$A$2:$AX$1800, 25, FALSE)</f>
        <v>0</v>
      </c>
      <c r="P1243" s="5">
        <f>VLOOKUP(B1243, pct_raw!$A$2:$AX$1800, 26, FALSE)</f>
        <v>0</v>
      </c>
      <c r="Q1243" s="5">
        <f>VLOOKUP(B1243, pct_raw!$A$2:$AX$1800, 27, FALSE)</f>
        <v>16</v>
      </c>
      <c r="R1243" s="5">
        <f>VLOOKUP(B1243, pct_raw!$A$2:$AX$1800, 28, FALSE)</f>
        <v>16</v>
      </c>
      <c r="S1243" s="5">
        <f>VLOOKUP(B1243, pct_raw!$A$2:$AX$1800, 29, FALSE)</f>
        <v>0.3</v>
      </c>
      <c r="T1243" s="5">
        <f>VLOOKUP(B1243, pct_raw!$A$2:$AX$1800, 30, FALSE)</f>
        <v>0</v>
      </c>
      <c r="U1243" s="5">
        <f>VLOOKUP(B1243, pct_raw!$A$2:$AX$1800, 31, FALSE)</f>
        <v>0</v>
      </c>
      <c r="V1243" s="5">
        <f>VLOOKUP(B1243, pct_raw!$A$2:$AX$1800, 32, FALSE)</f>
        <v>0</v>
      </c>
      <c r="W1243" s="5">
        <f>VLOOKUP(B1243, pct_raw!$A$2:$AX$1800, 33, FALSE)</f>
        <v>0</v>
      </c>
      <c r="X1243" s="5">
        <f>VLOOKUP(B1243, pct_raw!$A$2:$AX$1800, 34, FALSE)</f>
        <v>0</v>
      </c>
      <c r="Y1243" s="5">
        <f>VLOOKUP(B1243, pct_raw!$A$2:$AX$1800, 35, FALSE)</f>
        <v>0</v>
      </c>
      <c r="Z1243" s="5">
        <f>VLOOKUP(B1243, pct_raw!$A$2:$AX$1800, 36, FALSE)</f>
        <v>0</v>
      </c>
      <c r="AA1243" s="5">
        <f>VLOOKUP(B1243, pct_raw!$A$2:$AX$1800, 37, FALSE)</f>
        <v>0</v>
      </c>
      <c r="AB1243" s="5">
        <f>VLOOKUP(B1243, pct_raw!$A$2:$AX$1800, 38, FALSE)</f>
        <v>0</v>
      </c>
      <c r="AC1243" s="5">
        <f>VLOOKUP(B1243, pct_raw!$A$2:$AX$1800, 39, FALSE)</f>
        <v>0</v>
      </c>
      <c r="AD1243" s="5">
        <f>VLOOKUP(B1243, pct_raw!$A$2:$AX$1800, 40, FALSE)</f>
        <v>0</v>
      </c>
      <c r="AE1243" s="5">
        <f>VLOOKUP(B1243, pct_raw!$A$2:$AX$1800, 41, FALSE)</f>
        <v>0</v>
      </c>
      <c r="AF1243" s="5">
        <f>VLOOKUP(B1243, pct_raw!$A$2:$AX$1800, 42, FALSE)</f>
        <v>0</v>
      </c>
      <c r="AG1243" s="5">
        <f>VLOOKUP(B1243, pct_raw!$A$2:$AX$1800, 43, FALSE)</f>
        <v>0</v>
      </c>
      <c r="AH1243" s="5">
        <f>VLOOKUP(B1243, pct_raw!$A$2:$AX$1800, 44, FALSE)</f>
        <v>0</v>
      </c>
      <c r="AI1243" s="5">
        <f>VLOOKUP(B1243, pct_raw!$A$2:$AX$1800, 45, FALSE)</f>
        <v>15</v>
      </c>
      <c r="AJ1243" s="5">
        <f>VLOOKUP(B1243, pct_raw!$A$2:$AX$1800, 46, FALSE)</f>
        <v>15</v>
      </c>
      <c r="AK1243" s="5">
        <f>VLOOKUP(B1243, pct_raw!$A$2:$AX$1800, 47, FALSE)</f>
        <v>0.2</v>
      </c>
      <c r="AL1243" s="5">
        <f>VLOOKUP(B1243, pct_raw!$A$2:$AX$1800, 48, FALSE)</f>
        <v>0</v>
      </c>
      <c r="AM1243" s="5">
        <f>VLOOKUP(B1243, pct_raw!$A$2:$AX$1800, 49, FALSE)</f>
        <v>0</v>
      </c>
      <c r="AN1243" s="5">
        <f>VLOOKUP(B1243, pct_raw!$A$2:$AX$1800, 50, FALSE)</f>
        <v>0</v>
      </c>
    </row>
    <row r="1244" spans="1:40" x14ac:dyDescent="0.2">
      <c r="A1244" s="2" t="s">
        <v>1564</v>
      </c>
      <c r="B1244" s="2" t="str">
        <f t="shared" si="19"/>
        <v>Pct 4 Lyon Ellsworth</v>
      </c>
      <c r="C1244" s="2" t="s">
        <v>1564</v>
      </c>
      <c r="D1244" s="2" t="str">
        <f>VLOOKUP(B1244, pct_raw!$A$2:$AX$1800, 6, FALSE)</f>
        <v xml:space="preserve"> PCT 4 LYON ELLSWORTH</v>
      </c>
      <c r="E1244" s="5">
        <f>VLOOKUP(B1244, pct_raw!$A$2:$AX$1800, 15, FALSE)</f>
        <v>13</v>
      </c>
      <c r="F1244" s="5">
        <f>VLOOKUP(B1244, pct_raw!$A$2:$AX$1800, 16, FALSE)</f>
        <v>13</v>
      </c>
      <c r="G1244" s="5">
        <f>VLOOKUP(B1244, pct_raw!$A$2:$AX$1800, 17, FALSE)</f>
        <v>0.2</v>
      </c>
      <c r="H1244">
        <f>VLOOKUP(B1244, pct_raw!$A$2:$AX$1800, 18, FALSE)</f>
        <v>0</v>
      </c>
      <c r="I1244" s="5">
        <f>VLOOKUP(B1244, pct_raw!$A$2:$AX$1800, 19, FALSE)</f>
        <v>0</v>
      </c>
      <c r="J1244">
        <f>VLOOKUP(B1244, pct_raw!$A$2:$AX$1800, 20, FALSE)</f>
        <v>0</v>
      </c>
      <c r="K1244" s="5">
        <f>VLOOKUP(B1244, pct_raw!$A$2:$AX$1800, 21, FALSE)</f>
        <v>14</v>
      </c>
      <c r="L1244" s="5">
        <f>VLOOKUP(B1244, pct_raw!$A$2:$AX$1800, 22, FALSE)</f>
        <v>14</v>
      </c>
      <c r="M1244" s="5">
        <f>VLOOKUP(B1244, pct_raw!$A$2:$AX$1800, 23, FALSE)</f>
        <v>0.2</v>
      </c>
      <c r="N1244" s="5">
        <f>VLOOKUP(B1244, pct_raw!$A$2:$AX$1800, 24, FALSE)</f>
        <v>0</v>
      </c>
      <c r="O1244" s="5">
        <f>VLOOKUP(B1244, pct_raw!$A$2:$AX$1800, 25, FALSE)</f>
        <v>0</v>
      </c>
      <c r="P1244" s="5">
        <f>VLOOKUP(B1244, pct_raw!$A$2:$AX$1800, 26, FALSE)</f>
        <v>0</v>
      </c>
      <c r="Q1244" s="5">
        <f>VLOOKUP(B1244, pct_raw!$A$2:$AX$1800, 27, FALSE)</f>
        <v>14</v>
      </c>
      <c r="R1244" s="5">
        <f>VLOOKUP(B1244, pct_raw!$A$2:$AX$1800, 28, FALSE)</f>
        <v>14</v>
      </c>
      <c r="S1244" s="5">
        <f>VLOOKUP(B1244, pct_raw!$A$2:$AX$1800, 29, FALSE)</f>
        <v>0.2</v>
      </c>
      <c r="T1244" s="5">
        <f>VLOOKUP(B1244, pct_raw!$A$2:$AX$1800, 30, FALSE)</f>
        <v>0</v>
      </c>
      <c r="U1244" s="5">
        <f>VLOOKUP(B1244, pct_raw!$A$2:$AX$1800, 31, FALSE)</f>
        <v>0</v>
      </c>
      <c r="V1244" s="5">
        <f>VLOOKUP(B1244, pct_raw!$A$2:$AX$1800, 32, FALSE)</f>
        <v>0</v>
      </c>
      <c r="W1244" s="5">
        <f>VLOOKUP(B1244, pct_raw!$A$2:$AX$1800, 33, FALSE)</f>
        <v>0</v>
      </c>
      <c r="X1244" s="5">
        <f>VLOOKUP(B1244, pct_raw!$A$2:$AX$1800, 34, FALSE)</f>
        <v>0</v>
      </c>
      <c r="Y1244" s="5">
        <f>VLOOKUP(B1244, pct_raw!$A$2:$AX$1800, 35, FALSE)</f>
        <v>0</v>
      </c>
      <c r="Z1244" s="5">
        <f>VLOOKUP(B1244, pct_raw!$A$2:$AX$1800, 36, FALSE)</f>
        <v>26</v>
      </c>
      <c r="AA1244" s="5">
        <f>VLOOKUP(B1244, pct_raw!$A$2:$AX$1800, 37, FALSE)</f>
        <v>26</v>
      </c>
      <c r="AB1244" s="5">
        <f>VLOOKUP(B1244, pct_raw!$A$2:$AX$1800, 38, FALSE)</f>
        <v>0.4</v>
      </c>
      <c r="AC1244" s="5">
        <f>VLOOKUP(B1244, pct_raw!$A$2:$AX$1800, 39, FALSE)</f>
        <v>0</v>
      </c>
      <c r="AD1244" s="5">
        <f>VLOOKUP(B1244, pct_raw!$A$2:$AX$1800, 40, FALSE)</f>
        <v>0</v>
      </c>
      <c r="AE1244" s="5">
        <f>VLOOKUP(B1244, pct_raw!$A$2:$AX$1800, 41, FALSE)</f>
        <v>0</v>
      </c>
      <c r="AF1244" s="5">
        <f>VLOOKUP(B1244, pct_raw!$A$2:$AX$1800, 42, FALSE)</f>
        <v>0</v>
      </c>
      <c r="AG1244" s="5">
        <f>VLOOKUP(B1244, pct_raw!$A$2:$AX$1800, 43, FALSE)</f>
        <v>0</v>
      </c>
      <c r="AH1244" s="5">
        <f>VLOOKUP(B1244, pct_raw!$A$2:$AX$1800, 44, FALSE)</f>
        <v>0</v>
      </c>
      <c r="AI1244" s="5">
        <f>VLOOKUP(B1244, pct_raw!$A$2:$AX$1800, 45, FALSE)</f>
        <v>14</v>
      </c>
      <c r="AJ1244" s="5">
        <f>VLOOKUP(B1244, pct_raw!$A$2:$AX$1800, 46, FALSE)</f>
        <v>14</v>
      </c>
      <c r="AK1244" s="5">
        <f>VLOOKUP(B1244, pct_raw!$A$2:$AX$1800, 47, FALSE)</f>
        <v>0.2</v>
      </c>
      <c r="AL1244" s="5">
        <f>VLOOKUP(B1244, pct_raw!$A$2:$AX$1800, 48, FALSE)</f>
        <v>0</v>
      </c>
      <c r="AM1244" s="5">
        <f>VLOOKUP(B1244, pct_raw!$A$2:$AX$1800, 49, FALSE)</f>
        <v>0</v>
      </c>
      <c r="AN1244" s="5">
        <f>VLOOKUP(B1244, pct_raw!$A$2:$AX$1800, 50, FALSE)</f>
        <v>0</v>
      </c>
    </row>
    <row r="1245" spans="1:40" x14ac:dyDescent="0.2">
      <c r="A1245" s="2" t="s">
        <v>947</v>
      </c>
      <c r="B1245" s="2" t="str">
        <f t="shared" si="19"/>
        <v>Pct 5</v>
      </c>
      <c r="C1245" s="2" t="s">
        <v>947</v>
      </c>
      <c r="D1245" s="2" t="str">
        <f>VLOOKUP(B1245, pct_raw!$A$2:$AX$1800, 6, FALSE)</f>
        <v xml:space="preserve"> PCT 5</v>
      </c>
      <c r="E1245" s="5">
        <f>VLOOKUP(B1245, pct_raw!$A$2:$AX$1800, 15, FALSE)</f>
        <v>32</v>
      </c>
      <c r="F1245" s="5">
        <f>VLOOKUP(B1245, pct_raw!$A$2:$AX$1800, 16, FALSE)</f>
        <v>35</v>
      </c>
      <c r="G1245" s="5">
        <f>VLOOKUP(B1245, pct_raw!$A$2:$AX$1800, 17, FALSE)</f>
        <v>0.72</v>
      </c>
      <c r="H1245">
        <f>VLOOKUP(B1245, pct_raw!$A$2:$AX$1800, 18, FALSE)</f>
        <v>0</v>
      </c>
      <c r="I1245" s="5">
        <f>VLOOKUP(B1245, pct_raw!$A$2:$AX$1800, 19, FALSE)</f>
        <v>0</v>
      </c>
      <c r="J1245">
        <f>VLOOKUP(B1245, pct_raw!$A$2:$AX$1800, 20, FALSE)</f>
        <v>0</v>
      </c>
      <c r="K1245" s="5">
        <f>VLOOKUP(B1245, pct_raw!$A$2:$AX$1800, 21, FALSE)</f>
        <v>31</v>
      </c>
      <c r="L1245" s="5">
        <f>VLOOKUP(B1245, pct_raw!$A$2:$AX$1800, 22, FALSE)</f>
        <v>49</v>
      </c>
      <c r="M1245" s="5">
        <f>VLOOKUP(B1245, pct_raw!$A$2:$AX$1800, 23, FALSE)</f>
        <v>0.72</v>
      </c>
      <c r="N1245" s="5">
        <f>VLOOKUP(B1245, pct_raw!$A$2:$AX$1800, 24, FALSE)</f>
        <v>0</v>
      </c>
      <c r="O1245" s="5">
        <f>VLOOKUP(B1245, pct_raw!$A$2:$AX$1800, 25, FALSE)</f>
        <v>0</v>
      </c>
      <c r="P1245" s="5">
        <f>VLOOKUP(B1245, pct_raw!$A$2:$AX$1800, 26, FALSE)</f>
        <v>0</v>
      </c>
      <c r="Q1245" s="5">
        <f>VLOOKUP(B1245, pct_raw!$A$2:$AX$1800, 27, FALSE)</f>
        <v>8</v>
      </c>
      <c r="R1245" s="5">
        <f>VLOOKUP(B1245, pct_raw!$A$2:$AX$1800, 28, FALSE)</f>
        <v>0</v>
      </c>
      <c r="S1245" s="5">
        <f>VLOOKUP(B1245, pct_raw!$A$2:$AX$1800, 29, FALSE)</f>
        <v>0</v>
      </c>
      <c r="T1245" s="5">
        <f>VLOOKUP(B1245, pct_raw!$A$2:$AX$1800, 30, FALSE)</f>
        <v>0</v>
      </c>
      <c r="U1245" s="5">
        <f>VLOOKUP(B1245, pct_raw!$A$2:$AX$1800, 31, FALSE)</f>
        <v>0</v>
      </c>
      <c r="V1245" s="5">
        <f>VLOOKUP(B1245, pct_raw!$A$2:$AX$1800, 32, FALSE)</f>
        <v>0</v>
      </c>
      <c r="W1245" s="5">
        <f>VLOOKUP(B1245, pct_raw!$A$2:$AX$1800, 33, FALSE)</f>
        <v>0</v>
      </c>
      <c r="X1245" s="5">
        <f>VLOOKUP(B1245, pct_raw!$A$2:$AX$1800, 34, FALSE)</f>
        <v>0</v>
      </c>
      <c r="Y1245" s="5">
        <f>VLOOKUP(B1245, pct_raw!$A$2:$AX$1800, 35, FALSE)</f>
        <v>0</v>
      </c>
      <c r="Z1245" s="5">
        <f>VLOOKUP(B1245, pct_raw!$A$2:$AX$1800, 36, FALSE)</f>
        <v>26</v>
      </c>
      <c r="AA1245" s="5">
        <f>VLOOKUP(B1245, pct_raw!$A$2:$AX$1800, 37, FALSE)</f>
        <v>30</v>
      </c>
      <c r="AB1245" s="5">
        <f>VLOOKUP(B1245, pct_raw!$A$2:$AX$1800, 38, FALSE)</f>
        <v>0.36</v>
      </c>
      <c r="AC1245" s="5">
        <f>VLOOKUP(B1245, pct_raw!$A$2:$AX$1800, 39, FALSE)</f>
        <v>5</v>
      </c>
      <c r="AD1245" s="5">
        <f>VLOOKUP(B1245, pct_raw!$A$2:$AX$1800, 40, FALSE)</f>
        <v>0</v>
      </c>
      <c r="AE1245" s="5">
        <f>VLOOKUP(B1245, pct_raw!$A$2:$AX$1800, 41, FALSE)</f>
        <v>0</v>
      </c>
      <c r="AF1245" s="5">
        <f>VLOOKUP(B1245, pct_raw!$A$2:$AX$1800, 42, FALSE)</f>
        <v>0</v>
      </c>
      <c r="AG1245" s="5">
        <f>VLOOKUP(B1245, pct_raw!$A$2:$AX$1800, 43, FALSE)</f>
        <v>0</v>
      </c>
      <c r="AH1245" s="5">
        <f>VLOOKUP(B1245, pct_raw!$A$2:$AX$1800, 44, FALSE)</f>
        <v>0</v>
      </c>
      <c r="AI1245" s="5">
        <f>VLOOKUP(B1245, pct_raw!$A$2:$AX$1800, 45, FALSE)</f>
        <v>12</v>
      </c>
      <c r="AJ1245" s="5">
        <f>VLOOKUP(B1245, pct_raw!$A$2:$AX$1800, 46, FALSE)</f>
        <v>0</v>
      </c>
      <c r="AK1245" s="5">
        <f>VLOOKUP(B1245, pct_raw!$A$2:$AX$1800, 47, FALSE)</f>
        <v>0</v>
      </c>
      <c r="AL1245" s="5">
        <f>VLOOKUP(B1245, pct_raw!$A$2:$AX$1800, 48, FALSE)</f>
        <v>8</v>
      </c>
      <c r="AM1245" s="5">
        <f>VLOOKUP(B1245, pct_raw!$A$2:$AX$1800, 49, FALSE)</f>
        <v>0</v>
      </c>
      <c r="AN1245" s="5">
        <f>VLOOKUP(B1245, pct_raw!$A$2:$AX$1800, 50, FALSE)</f>
        <v>0</v>
      </c>
    </row>
    <row r="1246" spans="1:40" x14ac:dyDescent="0.2">
      <c r="A1246" s="2" t="s">
        <v>1565</v>
      </c>
      <c r="B1246" s="2" t="str">
        <f t="shared" si="19"/>
        <v>Pct 5 Lester</v>
      </c>
      <c r="C1246" s="2" t="s">
        <v>1565</v>
      </c>
      <c r="D1246" s="2" t="str">
        <f>VLOOKUP(B1246, pct_raw!$A$2:$AX$1800, 6, FALSE)</f>
        <v xml:space="preserve"> PCT 5 LESTER</v>
      </c>
      <c r="E1246" s="5">
        <f>VLOOKUP(B1246, pct_raw!$A$2:$AX$1800, 15, FALSE)</f>
        <v>1</v>
      </c>
      <c r="F1246" s="5">
        <f>VLOOKUP(B1246, pct_raw!$A$2:$AX$1800, 16, FALSE)</f>
        <v>0</v>
      </c>
      <c r="G1246" s="5">
        <f>VLOOKUP(B1246, pct_raw!$A$2:$AX$1800, 17, FALSE)</f>
        <v>0</v>
      </c>
      <c r="H1246">
        <f>VLOOKUP(B1246, pct_raw!$A$2:$AX$1800, 18, FALSE)</f>
        <v>0</v>
      </c>
      <c r="I1246" s="5">
        <f>VLOOKUP(B1246, pct_raw!$A$2:$AX$1800, 19, FALSE)</f>
        <v>0</v>
      </c>
      <c r="J1246">
        <f>VLOOKUP(B1246, pct_raw!$A$2:$AX$1800, 20, FALSE)</f>
        <v>0</v>
      </c>
      <c r="K1246" s="5">
        <f>VLOOKUP(B1246, pct_raw!$A$2:$AX$1800, 21, FALSE)</f>
        <v>0</v>
      </c>
      <c r="L1246" s="5">
        <f>VLOOKUP(B1246, pct_raw!$A$2:$AX$1800, 22, FALSE)</f>
        <v>0</v>
      </c>
      <c r="M1246" s="5">
        <f>VLOOKUP(B1246, pct_raw!$A$2:$AX$1800, 23, FALSE)</f>
        <v>0</v>
      </c>
      <c r="N1246" s="5">
        <f>VLOOKUP(B1246, pct_raw!$A$2:$AX$1800, 24, FALSE)</f>
        <v>0</v>
      </c>
      <c r="O1246" s="5">
        <f>VLOOKUP(B1246, pct_raw!$A$2:$AX$1800, 25, FALSE)</f>
        <v>0</v>
      </c>
      <c r="P1246" s="5">
        <f>VLOOKUP(B1246, pct_raw!$A$2:$AX$1800, 26, FALSE)</f>
        <v>0</v>
      </c>
      <c r="Q1246" s="5">
        <f>VLOOKUP(B1246, pct_raw!$A$2:$AX$1800, 27, FALSE)</f>
        <v>8</v>
      </c>
      <c r="R1246" s="5">
        <f>VLOOKUP(B1246, pct_raw!$A$2:$AX$1800, 28, FALSE)</f>
        <v>12</v>
      </c>
      <c r="S1246" s="5">
        <f>VLOOKUP(B1246, pct_raw!$A$2:$AX$1800, 29, FALSE)</f>
        <v>0.1</v>
      </c>
      <c r="T1246" s="5">
        <f>VLOOKUP(B1246, pct_raw!$A$2:$AX$1800, 30, FALSE)</f>
        <v>0</v>
      </c>
      <c r="U1246" s="5">
        <f>VLOOKUP(B1246, pct_raw!$A$2:$AX$1800, 31, FALSE)</f>
        <v>0</v>
      </c>
      <c r="V1246" s="5">
        <f>VLOOKUP(B1246, pct_raw!$A$2:$AX$1800, 32, FALSE)</f>
        <v>0</v>
      </c>
      <c r="W1246" s="5">
        <f>VLOOKUP(B1246, pct_raw!$A$2:$AX$1800, 33, FALSE)</f>
        <v>0</v>
      </c>
      <c r="X1246" s="5">
        <f>VLOOKUP(B1246, pct_raw!$A$2:$AX$1800, 34, FALSE)</f>
        <v>0</v>
      </c>
      <c r="Y1246" s="5">
        <f>VLOOKUP(B1246, pct_raw!$A$2:$AX$1800, 35, FALSE)</f>
        <v>0</v>
      </c>
      <c r="Z1246" s="5">
        <f>VLOOKUP(B1246, pct_raw!$A$2:$AX$1800, 36, FALSE)</f>
        <v>8</v>
      </c>
      <c r="AA1246" s="5">
        <f>VLOOKUP(B1246, pct_raw!$A$2:$AX$1800, 37, FALSE)</f>
        <v>11</v>
      </c>
      <c r="AB1246" s="5">
        <f>VLOOKUP(B1246, pct_raw!$A$2:$AX$1800, 38, FALSE)</f>
        <v>0.1</v>
      </c>
      <c r="AC1246" s="5">
        <f>VLOOKUP(B1246, pct_raw!$A$2:$AX$1800, 39, FALSE)</f>
        <v>0</v>
      </c>
      <c r="AD1246" s="5">
        <f>VLOOKUP(B1246, pct_raw!$A$2:$AX$1800, 40, FALSE)</f>
        <v>0</v>
      </c>
      <c r="AE1246" s="5">
        <f>VLOOKUP(B1246, pct_raw!$A$2:$AX$1800, 41, FALSE)</f>
        <v>0</v>
      </c>
      <c r="AF1246" s="5">
        <f>VLOOKUP(B1246, pct_raw!$A$2:$AX$1800, 42, FALSE)</f>
        <v>0</v>
      </c>
      <c r="AG1246" s="5">
        <f>VLOOKUP(B1246, pct_raw!$A$2:$AX$1800, 43, FALSE)</f>
        <v>0</v>
      </c>
      <c r="AH1246" s="5">
        <f>VLOOKUP(B1246, pct_raw!$A$2:$AX$1800, 44, FALSE)</f>
        <v>0</v>
      </c>
      <c r="AI1246" s="5">
        <f>VLOOKUP(B1246, pct_raw!$A$2:$AX$1800, 45, FALSE)</f>
        <v>6</v>
      </c>
      <c r="AJ1246" s="5">
        <f>VLOOKUP(B1246, pct_raw!$A$2:$AX$1800, 46, FALSE)</f>
        <v>0</v>
      </c>
      <c r="AK1246" s="5">
        <f>VLOOKUP(B1246, pct_raw!$A$2:$AX$1800, 47, FALSE)</f>
        <v>0</v>
      </c>
      <c r="AL1246" s="5">
        <f>VLOOKUP(B1246, pct_raw!$A$2:$AX$1800, 48, FALSE)</f>
        <v>0</v>
      </c>
      <c r="AM1246" s="5">
        <f>VLOOKUP(B1246, pct_raw!$A$2:$AX$1800, 49, FALSE)</f>
        <v>0</v>
      </c>
      <c r="AN1246" s="5">
        <f>VLOOKUP(B1246, pct_raw!$A$2:$AX$1800, 50, FALSE)</f>
        <v>0</v>
      </c>
    </row>
    <row r="1247" spans="1:40" x14ac:dyDescent="0.2">
      <c r="A1247" s="2" t="s">
        <v>1566</v>
      </c>
      <c r="B1247" s="2" t="str">
        <f t="shared" si="19"/>
        <v>Pct 5 Lincoln Rose Grove Scott</v>
      </c>
      <c r="C1247" s="2" t="s">
        <v>1566</v>
      </c>
      <c r="D1247" s="2" t="str">
        <f>VLOOKUP(B1247, pct_raw!$A$2:$AX$1800, 6, FALSE)</f>
        <v xml:space="preserve"> PCT 5 LINCOLN ROSE GROVE SCOTT</v>
      </c>
      <c r="E1247" s="5">
        <f>VLOOKUP(B1247, pct_raw!$A$2:$AX$1800, 15, FALSE)</f>
        <v>1</v>
      </c>
      <c r="F1247" s="5">
        <f>VLOOKUP(B1247, pct_raw!$A$2:$AX$1800, 16, FALSE)</f>
        <v>1</v>
      </c>
      <c r="G1247" s="5">
        <f>VLOOKUP(B1247, pct_raw!$A$2:$AX$1800, 17, FALSE)</f>
        <v>0</v>
      </c>
      <c r="H1247">
        <f>VLOOKUP(B1247, pct_raw!$A$2:$AX$1800, 18, FALSE)</f>
        <v>0</v>
      </c>
      <c r="I1247" s="5">
        <f>VLOOKUP(B1247, pct_raw!$A$2:$AX$1800, 19, FALSE)</f>
        <v>0</v>
      </c>
      <c r="J1247">
        <f>VLOOKUP(B1247, pct_raw!$A$2:$AX$1800, 20, FALSE)</f>
        <v>0</v>
      </c>
      <c r="K1247" s="5">
        <f>VLOOKUP(B1247, pct_raw!$A$2:$AX$1800, 21, FALSE)</f>
        <v>8</v>
      </c>
      <c r="L1247" s="5">
        <f>VLOOKUP(B1247, pct_raw!$A$2:$AX$1800, 22, FALSE)</f>
        <v>11</v>
      </c>
      <c r="M1247" s="5">
        <f>VLOOKUP(B1247, pct_raw!$A$2:$AX$1800, 23, FALSE)</f>
        <v>0.3</v>
      </c>
      <c r="N1247" s="5">
        <f>VLOOKUP(B1247, pct_raw!$A$2:$AX$1800, 24, FALSE)</f>
        <v>0</v>
      </c>
      <c r="O1247" s="5">
        <f>VLOOKUP(B1247, pct_raw!$A$2:$AX$1800, 25, FALSE)</f>
        <v>0</v>
      </c>
      <c r="P1247" s="5">
        <f>VLOOKUP(B1247, pct_raw!$A$2:$AX$1800, 26, FALSE)</f>
        <v>0</v>
      </c>
      <c r="Q1247" s="5">
        <f>VLOOKUP(B1247, pct_raw!$A$2:$AX$1800, 27, FALSE)</f>
        <v>2</v>
      </c>
      <c r="R1247" s="5">
        <f>VLOOKUP(B1247, pct_raw!$A$2:$AX$1800, 28, FALSE)</f>
        <v>0</v>
      </c>
      <c r="S1247" s="5">
        <f>VLOOKUP(B1247, pct_raw!$A$2:$AX$1800, 29, FALSE)</f>
        <v>0</v>
      </c>
      <c r="T1247" s="5">
        <f>VLOOKUP(B1247, pct_raw!$A$2:$AX$1800, 30, FALSE)</f>
        <v>0</v>
      </c>
      <c r="U1247" s="5">
        <f>VLOOKUP(B1247, pct_raw!$A$2:$AX$1800, 31, FALSE)</f>
        <v>0</v>
      </c>
      <c r="V1247" s="5">
        <f>VLOOKUP(B1247, pct_raw!$A$2:$AX$1800, 32, FALSE)</f>
        <v>0</v>
      </c>
      <c r="W1247" s="5">
        <f>VLOOKUP(B1247, pct_raw!$A$2:$AX$1800, 33, FALSE)</f>
        <v>0</v>
      </c>
      <c r="X1247" s="5">
        <f>VLOOKUP(B1247, pct_raw!$A$2:$AX$1800, 34, FALSE)</f>
        <v>0</v>
      </c>
      <c r="Y1247" s="5">
        <f>VLOOKUP(B1247, pct_raw!$A$2:$AX$1800, 35, FALSE)</f>
        <v>0</v>
      </c>
      <c r="Z1247" s="5">
        <f>VLOOKUP(B1247, pct_raw!$A$2:$AX$1800, 36, FALSE)</f>
        <v>5</v>
      </c>
      <c r="AA1247" s="5">
        <f>VLOOKUP(B1247, pct_raw!$A$2:$AX$1800, 37, FALSE)</f>
        <v>5</v>
      </c>
      <c r="AB1247" s="5">
        <f>VLOOKUP(B1247, pct_raw!$A$2:$AX$1800, 38, FALSE)</f>
        <v>0.1</v>
      </c>
      <c r="AC1247" s="5">
        <f>VLOOKUP(B1247, pct_raw!$A$2:$AX$1800, 39, FALSE)</f>
        <v>0</v>
      </c>
      <c r="AD1247" s="5">
        <f>VLOOKUP(B1247, pct_raw!$A$2:$AX$1800, 40, FALSE)</f>
        <v>0</v>
      </c>
      <c r="AE1247" s="5">
        <f>VLOOKUP(B1247, pct_raw!$A$2:$AX$1800, 41, FALSE)</f>
        <v>0</v>
      </c>
      <c r="AF1247" s="5">
        <f>VLOOKUP(B1247, pct_raw!$A$2:$AX$1800, 42, FALSE)</f>
        <v>0</v>
      </c>
      <c r="AG1247" s="5">
        <f>VLOOKUP(B1247, pct_raw!$A$2:$AX$1800, 43, FALSE)</f>
        <v>0</v>
      </c>
      <c r="AH1247" s="5">
        <f>VLOOKUP(B1247, pct_raw!$A$2:$AX$1800, 44, FALSE)</f>
        <v>0</v>
      </c>
      <c r="AI1247" s="5">
        <f>VLOOKUP(B1247, pct_raw!$A$2:$AX$1800, 45, FALSE)</f>
        <v>8</v>
      </c>
      <c r="AJ1247" s="5">
        <f>VLOOKUP(B1247, pct_raw!$A$2:$AX$1800, 46, FALSE)</f>
        <v>8</v>
      </c>
      <c r="AK1247" s="5">
        <f>VLOOKUP(B1247, pct_raw!$A$2:$AX$1800, 47, FALSE)</f>
        <v>0.2</v>
      </c>
      <c r="AL1247" s="5">
        <f>VLOOKUP(B1247, pct_raw!$A$2:$AX$1800, 48, FALSE)</f>
        <v>1</v>
      </c>
      <c r="AM1247" s="5">
        <f>VLOOKUP(B1247, pct_raw!$A$2:$AX$1800, 49, FALSE)</f>
        <v>0</v>
      </c>
      <c r="AN1247" s="5">
        <f>VLOOKUP(B1247, pct_raw!$A$2:$AX$1800, 50, FALSE)</f>
        <v>0</v>
      </c>
    </row>
    <row r="1248" spans="1:40" x14ac:dyDescent="0.2">
      <c r="A1248" s="2" t="s">
        <v>519</v>
      </c>
      <c r="B1248" s="2" t="str">
        <f t="shared" si="19"/>
        <v>Pct 6</v>
      </c>
      <c r="C1248" s="2" t="s">
        <v>519</v>
      </c>
      <c r="D1248" s="2" t="str">
        <f>VLOOKUP(B1248, pct_raw!$A$2:$AX$1800, 6, FALSE)</f>
        <v xml:space="preserve"> PCT 6</v>
      </c>
      <c r="E1248" s="5">
        <f>VLOOKUP(B1248, pct_raw!$A$2:$AX$1800, 15, FALSE)</f>
        <v>6</v>
      </c>
      <c r="F1248" s="5">
        <f>VLOOKUP(B1248, pct_raw!$A$2:$AX$1800, 16, FALSE)</f>
        <v>0</v>
      </c>
      <c r="G1248" s="5">
        <f>VLOOKUP(B1248, pct_raw!$A$2:$AX$1800, 17, FALSE)</f>
        <v>0</v>
      </c>
      <c r="H1248">
        <f>VLOOKUP(B1248, pct_raw!$A$2:$AX$1800, 18, FALSE)</f>
        <v>0</v>
      </c>
      <c r="I1248" s="5">
        <f>VLOOKUP(B1248, pct_raw!$A$2:$AX$1800, 19, FALSE)</f>
        <v>0</v>
      </c>
      <c r="J1248">
        <f>VLOOKUP(B1248, pct_raw!$A$2:$AX$1800, 20, FALSE)</f>
        <v>0</v>
      </c>
      <c r="K1248" s="5">
        <f>VLOOKUP(B1248, pct_raw!$A$2:$AX$1800, 21, FALSE)</f>
        <v>12</v>
      </c>
      <c r="L1248" s="5">
        <f>VLOOKUP(B1248, pct_raw!$A$2:$AX$1800, 22, FALSE)</f>
        <v>20</v>
      </c>
      <c r="M1248" s="5">
        <f>VLOOKUP(B1248, pct_raw!$A$2:$AX$1800, 23, FALSE)</f>
        <v>0.36</v>
      </c>
      <c r="N1248" s="5">
        <f>VLOOKUP(B1248, pct_raw!$A$2:$AX$1800, 24, FALSE)</f>
        <v>0</v>
      </c>
      <c r="O1248" s="5">
        <f>VLOOKUP(B1248, pct_raw!$A$2:$AX$1800, 25, FALSE)</f>
        <v>0</v>
      </c>
      <c r="P1248" s="5">
        <f>VLOOKUP(B1248, pct_raw!$A$2:$AX$1800, 26, FALSE)</f>
        <v>0</v>
      </c>
      <c r="Q1248" s="5">
        <f>VLOOKUP(B1248, pct_raw!$A$2:$AX$1800, 27, FALSE)</f>
        <v>1</v>
      </c>
      <c r="R1248" s="5">
        <f>VLOOKUP(B1248, pct_raw!$A$2:$AX$1800, 28, FALSE)</f>
        <v>0</v>
      </c>
      <c r="S1248" s="5">
        <f>VLOOKUP(B1248, pct_raw!$A$2:$AX$1800, 29, FALSE)</f>
        <v>0</v>
      </c>
      <c r="T1248" s="5">
        <f>VLOOKUP(B1248, pct_raw!$A$2:$AX$1800, 30, FALSE)</f>
        <v>0</v>
      </c>
      <c r="U1248" s="5">
        <f>VLOOKUP(B1248, pct_raw!$A$2:$AX$1800, 31, FALSE)</f>
        <v>0</v>
      </c>
      <c r="V1248" s="5">
        <f>VLOOKUP(B1248, pct_raw!$A$2:$AX$1800, 32, FALSE)</f>
        <v>0</v>
      </c>
      <c r="W1248" s="5">
        <f>VLOOKUP(B1248, pct_raw!$A$2:$AX$1800, 33, FALSE)</f>
        <v>0</v>
      </c>
      <c r="X1248" s="5">
        <f>VLOOKUP(B1248, pct_raw!$A$2:$AX$1800, 34, FALSE)</f>
        <v>0</v>
      </c>
      <c r="Y1248" s="5">
        <f>VLOOKUP(B1248, pct_raw!$A$2:$AX$1800, 35, FALSE)</f>
        <v>0</v>
      </c>
      <c r="Z1248" s="5">
        <f>VLOOKUP(B1248, pct_raw!$A$2:$AX$1800, 36, FALSE)</f>
        <v>28</v>
      </c>
      <c r="AA1248" s="5">
        <f>VLOOKUP(B1248, pct_raw!$A$2:$AX$1800, 37, FALSE)</f>
        <v>33</v>
      </c>
      <c r="AB1248" s="5">
        <f>VLOOKUP(B1248, pct_raw!$A$2:$AX$1800, 38, FALSE)</f>
        <v>0.36</v>
      </c>
      <c r="AC1248" s="5">
        <f>VLOOKUP(B1248, pct_raw!$A$2:$AX$1800, 39, FALSE)</f>
        <v>0</v>
      </c>
      <c r="AD1248" s="5">
        <f>VLOOKUP(B1248, pct_raw!$A$2:$AX$1800, 40, FALSE)</f>
        <v>0</v>
      </c>
      <c r="AE1248" s="5">
        <f>VLOOKUP(B1248, pct_raw!$A$2:$AX$1800, 41, FALSE)</f>
        <v>0</v>
      </c>
      <c r="AF1248" s="5">
        <f>VLOOKUP(B1248, pct_raw!$A$2:$AX$1800, 42, FALSE)</f>
        <v>2</v>
      </c>
      <c r="AG1248" s="5">
        <f>VLOOKUP(B1248, pct_raw!$A$2:$AX$1800, 43, FALSE)</f>
        <v>0</v>
      </c>
      <c r="AH1248" s="5">
        <f>VLOOKUP(B1248, pct_raw!$A$2:$AX$1800, 44, FALSE)</f>
        <v>0</v>
      </c>
      <c r="AI1248" s="5">
        <f>VLOOKUP(B1248, pct_raw!$A$2:$AX$1800, 45, FALSE)</f>
        <v>6</v>
      </c>
      <c r="AJ1248" s="5">
        <f>VLOOKUP(B1248, pct_raw!$A$2:$AX$1800, 46, FALSE)</f>
        <v>0</v>
      </c>
      <c r="AK1248" s="5">
        <f>VLOOKUP(B1248, pct_raw!$A$2:$AX$1800, 47, FALSE)</f>
        <v>0</v>
      </c>
      <c r="AL1248" s="5">
        <f>VLOOKUP(B1248, pct_raw!$A$2:$AX$1800, 48, FALSE)</f>
        <v>12</v>
      </c>
      <c r="AM1248" s="5">
        <f>VLOOKUP(B1248, pct_raw!$A$2:$AX$1800, 49, FALSE)</f>
        <v>14</v>
      </c>
      <c r="AN1248" s="5">
        <f>VLOOKUP(B1248, pct_raw!$A$2:$AX$1800, 50, FALSE)</f>
        <v>0.36</v>
      </c>
    </row>
    <row r="1249" spans="1:40" x14ac:dyDescent="0.2">
      <c r="A1249" s="2" t="s">
        <v>1567</v>
      </c>
      <c r="B1249" s="2" t="str">
        <f t="shared" si="19"/>
        <v>Pct 6 Little Rock</v>
      </c>
      <c r="C1249" s="2" t="s">
        <v>1567</v>
      </c>
      <c r="D1249" s="2" t="str">
        <f>VLOOKUP(B1249, pct_raw!$A$2:$AX$1800, 6, FALSE)</f>
        <v xml:space="preserve"> PCT 6 LITTLE ROCK</v>
      </c>
      <c r="E1249" s="5">
        <f>VLOOKUP(B1249, pct_raw!$A$2:$AX$1800, 15, FALSE)</f>
        <v>0</v>
      </c>
      <c r="F1249" s="5">
        <f>VLOOKUP(B1249, pct_raw!$A$2:$AX$1800, 16, FALSE)</f>
        <v>0</v>
      </c>
      <c r="G1249" s="5">
        <f>VLOOKUP(B1249, pct_raw!$A$2:$AX$1800, 17, FALSE)</f>
        <v>0</v>
      </c>
      <c r="H1249">
        <f>VLOOKUP(B1249, pct_raw!$A$2:$AX$1800, 18, FALSE)</f>
        <v>0</v>
      </c>
      <c r="I1249" s="5">
        <f>VLOOKUP(B1249, pct_raw!$A$2:$AX$1800, 19, FALSE)</f>
        <v>0</v>
      </c>
      <c r="J1249">
        <f>VLOOKUP(B1249, pct_raw!$A$2:$AX$1800, 20, FALSE)</f>
        <v>0</v>
      </c>
      <c r="K1249" s="5">
        <f>VLOOKUP(B1249, pct_raw!$A$2:$AX$1800, 21, FALSE)</f>
        <v>0</v>
      </c>
      <c r="L1249" s="5">
        <f>VLOOKUP(B1249, pct_raw!$A$2:$AX$1800, 22, FALSE)</f>
        <v>0</v>
      </c>
      <c r="M1249" s="5">
        <f>VLOOKUP(B1249, pct_raw!$A$2:$AX$1800, 23, FALSE)</f>
        <v>0</v>
      </c>
      <c r="N1249" s="5">
        <f>VLOOKUP(B1249, pct_raw!$A$2:$AX$1800, 24, FALSE)</f>
        <v>0</v>
      </c>
      <c r="O1249" s="5">
        <f>VLOOKUP(B1249, pct_raw!$A$2:$AX$1800, 25, FALSE)</f>
        <v>0</v>
      </c>
      <c r="P1249" s="5">
        <f>VLOOKUP(B1249, pct_raw!$A$2:$AX$1800, 26, FALSE)</f>
        <v>0</v>
      </c>
      <c r="Q1249" s="5">
        <f>VLOOKUP(B1249, pct_raw!$A$2:$AX$1800, 27, FALSE)</f>
        <v>0</v>
      </c>
      <c r="R1249" s="5">
        <f>VLOOKUP(B1249, pct_raw!$A$2:$AX$1800, 28, FALSE)</f>
        <v>0</v>
      </c>
      <c r="S1249" s="5">
        <f>VLOOKUP(B1249, pct_raw!$A$2:$AX$1800, 29, FALSE)</f>
        <v>0</v>
      </c>
      <c r="T1249" s="5">
        <f>VLOOKUP(B1249, pct_raw!$A$2:$AX$1800, 30, FALSE)</f>
        <v>0</v>
      </c>
      <c r="U1249" s="5">
        <f>VLOOKUP(B1249, pct_raw!$A$2:$AX$1800, 31, FALSE)</f>
        <v>0</v>
      </c>
      <c r="V1249" s="5">
        <f>VLOOKUP(B1249, pct_raw!$A$2:$AX$1800, 32, FALSE)</f>
        <v>0</v>
      </c>
      <c r="W1249" s="5">
        <f>VLOOKUP(B1249, pct_raw!$A$2:$AX$1800, 33, FALSE)</f>
        <v>0</v>
      </c>
      <c r="X1249" s="5">
        <f>VLOOKUP(B1249, pct_raw!$A$2:$AX$1800, 34, FALSE)</f>
        <v>0</v>
      </c>
      <c r="Y1249" s="5">
        <f>VLOOKUP(B1249, pct_raw!$A$2:$AX$1800, 35, FALSE)</f>
        <v>0</v>
      </c>
      <c r="Z1249" s="5">
        <f>VLOOKUP(B1249, pct_raw!$A$2:$AX$1800, 36, FALSE)</f>
        <v>4</v>
      </c>
      <c r="AA1249" s="5">
        <f>VLOOKUP(B1249, pct_raw!$A$2:$AX$1800, 37, FALSE)</f>
        <v>4</v>
      </c>
      <c r="AB1249" s="5">
        <f>VLOOKUP(B1249, pct_raw!$A$2:$AX$1800, 38, FALSE)</f>
        <v>0.1</v>
      </c>
      <c r="AC1249" s="5">
        <f>VLOOKUP(B1249, pct_raw!$A$2:$AX$1800, 39, FALSE)</f>
        <v>0</v>
      </c>
      <c r="AD1249" s="5">
        <f>VLOOKUP(B1249, pct_raw!$A$2:$AX$1800, 40, FALSE)</f>
        <v>0</v>
      </c>
      <c r="AE1249" s="5">
        <f>VLOOKUP(B1249, pct_raw!$A$2:$AX$1800, 41, FALSE)</f>
        <v>0</v>
      </c>
      <c r="AF1249" s="5">
        <f>VLOOKUP(B1249, pct_raw!$A$2:$AX$1800, 42, FALSE)</f>
        <v>0</v>
      </c>
      <c r="AG1249" s="5">
        <f>VLOOKUP(B1249, pct_raw!$A$2:$AX$1800, 43, FALSE)</f>
        <v>0</v>
      </c>
      <c r="AH1249" s="5">
        <f>VLOOKUP(B1249, pct_raw!$A$2:$AX$1800, 44, FALSE)</f>
        <v>0</v>
      </c>
      <c r="AI1249" s="5">
        <f>VLOOKUP(B1249, pct_raw!$A$2:$AX$1800, 45, FALSE)</f>
        <v>0</v>
      </c>
      <c r="AJ1249" s="5">
        <f>VLOOKUP(B1249, pct_raw!$A$2:$AX$1800, 46, FALSE)</f>
        <v>0</v>
      </c>
      <c r="AK1249" s="5">
        <f>VLOOKUP(B1249, pct_raw!$A$2:$AX$1800, 47, FALSE)</f>
        <v>0</v>
      </c>
      <c r="AL1249" s="5">
        <f>VLOOKUP(B1249, pct_raw!$A$2:$AX$1800, 48, FALSE)</f>
        <v>0</v>
      </c>
      <c r="AM1249" s="5">
        <f>VLOOKUP(B1249, pct_raw!$A$2:$AX$1800, 49, FALSE)</f>
        <v>0</v>
      </c>
      <c r="AN1249" s="5">
        <f>VLOOKUP(B1249, pct_raw!$A$2:$AX$1800, 50, FALSE)</f>
        <v>0</v>
      </c>
    </row>
    <row r="1250" spans="1:40" x14ac:dyDescent="0.2">
      <c r="A1250" s="2" t="s">
        <v>525</v>
      </c>
      <c r="B1250" s="2" t="str">
        <f t="shared" si="19"/>
        <v>Pct 7</v>
      </c>
      <c r="C1250" s="2" t="s">
        <v>525</v>
      </c>
      <c r="D1250" s="2" t="str">
        <f>VLOOKUP(B1250, pct_raw!$A$2:$AX$1800, 6, FALSE)</f>
        <v xml:space="preserve"> PCT 7</v>
      </c>
      <c r="E1250" s="5">
        <f>VLOOKUP(B1250, pct_raw!$A$2:$AX$1800, 15, FALSE)</f>
        <v>39</v>
      </c>
      <c r="F1250" s="5">
        <f>VLOOKUP(B1250, pct_raw!$A$2:$AX$1800, 16, FALSE)</f>
        <v>42</v>
      </c>
      <c r="G1250" s="5">
        <f>VLOOKUP(B1250, pct_raw!$A$2:$AX$1800, 17, FALSE)</f>
        <v>0.36</v>
      </c>
      <c r="H1250">
        <f>VLOOKUP(B1250, pct_raw!$A$2:$AX$1800, 18, FALSE)</f>
        <v>0</v>
      </c>
      <c r="I1250" s="5">
        <f>VLOOKUP(B1250, pct_raw!$A$2:$AX$1800, 19, FALSE)</f>
        <v>0</v>
      </c>
      <c r="J1250">
        <f>VLOOKUP(B1250, pct_raw!$A$2:$AX$1800, 20, FALSE)</f>
        <v>0</v>
      </c>
      <c r="K1250" s="5">
        <f>VLOOKUP(B1250, pct_raw!$A$2:$AX$1800, 21, FALSE)</f>
        <v>43</v>
      </c>
      <c r="L1250" s="5">
        <f>VLOOKUP(B1250, pct_raw!$A$2:$AX$1800, 22, FALSE)</f>
        <v>54</v>
      </c>
      <c r="M1250" s="5">
        <f>VLOOKUP(B1250, pct_raw!$A$2:$AX$1800, 23, FALSE)</f>
        <v>0.72</v>
      </c>
      <c r="N1250" s="5">
        <f>VLOOKUP(B1250, pct_raw!$A$2:$AX$1800, 24, FALSE)</f>
        <v>0</v>
      </c>
      <c r="O1250" s="5">
        <f>VLOOKUP(B1250, pct_raw!$A$2:$AX$1800, 25, FALSE)</f>
        <v>0</v>
      </c>
      <c r="P1250" s="5">
        <f>VLOOKUP(B1250, pct_raw!$A$2:$AX$1800, 26, FALSE)</f>
        <v>0</v>
      </c>
      <c r="Q1250" s="5">
        <f>VLOOKUP(B1250, pct_raw!$A$2:$AX$1800, 27, FALSE)</f>
        <v>19</v>
      </c>
      <c r="R1250" s="5">
        <f>VLOOKUP(B1250, pct_raw!$A$2:$AX$1800, 28, FALSE)</f>
        <v>0</v>
      </c>
      <c r="S1250" s="5">
        <f>VLOOKUP(B1250, pct_raw!$A$2:$AX$1800, 29, FALSE)</f>
        <v>0</v>
      </c>
      <c r="T1250" s="5">
        <f>VLOOKUP(B1250, pct_raw!$A$2:$AX$1800, 30, FALSE)</f>
        <v>0</v>
      </c>
      <c r="U1250" s="5">
        <f>VLOOKUP(B1250, pct_raw!$A$2:$AX$1800, 31, FALSE)</f>
        <v>0</v>
      </c>
      <c r="V1250" s="5">
        <f>VLOOKUP(B1250, pct_raw!$A$2:$AX$1800, 32, FALSE)</f>
        <v>0</v>
      </c>
      <c r="W1250" s="5">
        <f>VLOOKUP(B1250, pct_raw!$A$2:$AX$1800, 33, FALSE)</f>
        <v>0</v>
      </c>
      <c r="X1250" s="5">
        <f>VLOOKUP(B1250, pct_raw!$A$2:$AX$1800, 34, FALSE)</f>
        <v>0</v>
      </c>
      <c r="Y1250" s="5">
        <f>VLOOKUP(B1250, pct_raw!$A$2:$AX$1800, 35, FALSE)</f>
        <v>0</v>
      </c>
      <c r="Z1250" s="5">
        <f>VLOOKUP(B1250, pct_raw!$A$2:$AX$1800, 36, FALSE)</f>
        <v>49</v>
      </c>
      <c r="AA1250" s="5">
        <f>VLOOKUP(B1250, pct_raw!$A$2:$AX$1800, 37, FALSE)</f>
        <v>50</v>
      </c>
      <c r="AB1250" s="5">
        <f>VLOOKUP(B1250, pct_raw!$A$2:$AX$1800, 38, FALSE)</f>
        <v>0.72</v>
      </c>
      <c r="AC1250" s="5">
        <f>VLOOKUP(B1250, pct_raw!$A$2:$AX$1800, 39, FALSE)</f>
        <v>3</v>
      </c>
      <c r="AD1250" s="5">
        <f>VLOOKUP(B1250, pct_raw!$A$2:$AX$1800, 40, FALSE)</f>
        <v>0</v>
      </c>
      <c r="AE1250" s="5">
        <f>VLOOKUP(B1250, pct_raw!$A$2:$AX$1800, 41, FALSE)</f>
        <v>0</v>
      </c>
      <c r="AF1250" s="5">
        <f>VLOOKUP(B1250, pct_raw!$A$2:$AX$1800, 42, FALSE)</f>
        <v>1</v>
      </c>
      <c r="AG1250" s="5">
        <f>VLOOKUP(B1250, pct_raw!$A$2:$AX$1800, 43, FALSE)</f>
        <v>6</v>
      </c>
      <c r="AH1250" s="5">
        <f>VLOOKUP(B1250, pct_raw!$A$2:$AX$1800, 44, FALSE)</f>
        <v>0</v>
      </c>
      <c r="AI1250" s="5">
        <f>VLOOKUP(B1250, pct_raw!$A$2:$AX$1800, 45, FALSE)</f>
        <v>25</v>
      </c>
      <c r="AJ1250" s="5">
        <f>VLOOKUP(B1250, pct_raw!$A$2:$AX$1800, 46, FALSE)</f>
        <v>30</v>
      </c>
      <c r="AK1250" s="5">
        <f>VLOOKUP(B1250, pct_raw!$A$2:$AX$1800, 47, FALSE)</f>
        <v>0.36</v>
      </c>
      <c r="AL1250" s="5">
        <f>VLOOKUP(B1250, pct_raw!$A$2:$AX$1800, 48, FALSE)</f>
        <v>3</v>
      </c>
      <c r="AM1250" s="5">
        <f>VLOOKUP(B1250, pct_raw!$A$2:$AX$1800, 49, FALSE)</f>
        <v>0</v>
      </c>
      <c r="AN1250" s="5">
        <f>VLOOKUP(B1250, pct_raw!$A$2:$AX$1800, 50, FALSE)</f>
        <v>0</v>
      </c>
    </row>
    <row r="1251" spans="1:40" x14ac:dyDescent="0.2">
      <c r="A1251" s="2" t="s">
        <v>1568</v>
      </c>
      <c r="B1251" s="2" t="str">
        <f t="shared" si="19"/>
        <v>Pct 7 Rock Rapids</v>
      </c>
      <c r="C1251" s="2" t="s">
        <v>1568</v>
      </c>
      <c r="D1251" s="2" t="str">
        <f>VLOOKUP(B1251, pct_raw!$A$2:$AX$1800, 6, FALSE)</f>
        <v xml:space="preserve"> PCT 7 ROCK RAPIDS</v>
      </c>
      <c r="E1251" s="5">
        <f>VLOOKUP(B1251, pct_raw!$A$2:$AX$1800, 15, FALSE)</f>
        <v>4</v>
      </c>
      <c r="F1251" s="5">
        <f>VLOOKUP(B1251, pct_raw!$A$2:$AX$1800, 16, FALSE)</f>
        <v>4</v>
      </c>
      <c r="G1251" s="5">
        <f>VLOOKUP(B1251, pct_raw!$A$2:$AX$1800, 17, FALSE)</f>
        <v>0.1</v>
      </c>
      <c r="H1251">
        <f>VLOOKUP(B1251, pct_raw!$A$2:$AX$1800, 18, FALSE)</f>
        <v>1</v>
      </c>
      <c r="I1251" s="5">
        <f>VLOOKUP(B1251, pct_raw!$A$2:$AX$1800, 19, FALSE)</f>
        <v>0</v>
      </c>
      <c r="J1251">
        <f>VLOOKUP(B1251, pct_raw!$A$2:$AX$1800, 20, FALSE)</f>
        <v>0</v>
      </c>
      <c r="K1251" s="5">
        <f>VLOOKUP(B1251, pct_raw!$A$2:$AX$1800, 21, FALSE)</f>
        <v>5</v>
      </c>
      <c r="L1251" s="5">
        <f>VLOOKUP(B1251, pct_raw!$A$2:$AX$1800, 22, FALSE)</f>
        <v>5</v>
      </c>
      <c r="M1251" s="5">
        <f>VLOOKUP(B1251, pct_raw!$A$2:$AX$1800, 23, FALSE)</f>
        <v>0.1</v>
      </c>
      <c r="N1251" s="5">
        <f>VLOOKUP(B1251, pct_raw!$A$2:$AX$1800, 24, FALSE)</f>
        <v>0</v>
      </c>
      <c r="O1251" s="5">
        <f>VLOOKUP(B1251, pct_raw!$A$2:$AX$1800, 25, FALSE)</f>
        <v>0</v>
      </c>
      <c r="P1251" s="5">
        <f>VLOOKUP(B1251, pct_raw!$A$2:$AX$1800, 26, FALSE)</f>
        <v>0</v>
      </c>
      <c r="Q1251" s="5">
        <f>VLOOKUP(B1251, pct_raw!$A$2:$AX$1800, 27, FALSE)</f>
        <v>4</v>
      </c>
      <c r="R1251" s="5">
        <f>VLOOKUP(B1251, pct_raw!$A$2:$AX$1800, 28, FALSE)</f>
        <v>5</v>
      </c>
      <c r="S1251" s="5">
        <f>VLOOKUP(B1251, pct_raw!$A$2:$AX$1800, 29, FALSE)</f>
        <v>0.1</v>
      </c>
      <c r="T1251" s="5">
        <f>VLOOKUP(B1251, pct_raw!$A$2:$AX$1800, 30, FALSE)</f>
        <v>0</v>
      </c>
      <c r="U1251" s="5">
        <f>VLOOKUP(B1251, pct_raw!$A$2:$AX$1800, 31, FALSE)</f>
        <v>0</v>
      </c>
      <c r="V1251" s="5">
        <f>VLOOKUP(B1251, pct_raw!$A$2:$AX$1800, 32, FALSE)</f>
        <v>0</v>
      </c>
      <c r="W1251" s="5">
        <f>VLOOKUP(B1251, pct_raw!$A$2:$AX$1800, 33, FALSE)</f>
        <v>0</v>
      </c>
      <c r="X1251" s="5">
        <f>VLOOKUP(B1251, pct_raw!$A$2:$AX$1800, 34, FALSE)</f>
        <v>0</v>
      </c>
      <c r="Y1251" s="5">
        <f>VLOOKUP(B1251, pct_raw!$A$2:$AX$1800, 35, FALSE)</f>
        <v>0</v>
      </c>
      <c r="Z1251" s="5">
        <f>VLOOKUP(B1251, pct_raw!$A$2:$AX$1800, 36, FALSE)</f>
        <v>5</v>
      </c>
      <c r="AA1251" s="5">
        <f>VLOOKUP(B1251, pct_raw!$A$2:$AX$1800, 37, FALSE)</f>
        <v>8</v>
      </c>
      <c r="AB1251" s="5">
        <f>VLOOKUP(B1251, pct_raw!$A$2:$AX$1800, 38, FALSE)</f>
        <v>0.1</v>
      </c>
      <c r="AC1251" s="5">
        <f>VLOOKUP(B1251, pct_raw!$A$2:$AX$1800, 39, FALSE)</f>
        <v>0</v>
      </c>
      <c r="AD1251" s="5">
        <f>VLOOKUP(B1251, pct_raw!$A$2:$AX$1800, 40, FALSE)</f>
        <v>0</v>
      </c>
      <c r="AE1251" s="5">
        <f>VLOOKUP(B1251, pct_raw!$A$2:$AX$1800, 41, FALSE)</f>
        <v>0</v>
      </c>
      <c r="AF1251" s="5">
        <f>VLOOKUP(B1251, pct_raw!$A$2:$AX$1800, 42, FALSE)</f>
        <v>0</v>
      </c>
      <c r="AG1251" s="5">
        <f>VLOOKUP(B1251, pct_raw!$A$2:$AX$1800, 43, FALSE)</f>
        <v>0</v>
      </c>
      <c r="AH1251" s="5">
        <f>VLOOKUP(B1251, pct_raw!$A$2:$AX$1800, 44, FALSE)</f>
        <v>0</v>
      </c>
      <c r="AI1251" s="5">
        <f>VLOOKUP(B1251, pct_raw!$A$2:$AX$1800, 45, FALSE)</f>
        <v>3</v>
      </c>
      <c r="AJ1251" s="5">
        <f>VLOOKUP(B1251, pct_raw!$A$2:$AX$1800, 46, FALSE)</f>
        <v>0</v>
      </c>
      <c r="AK1251" s="5">
        <f>VLOOKUP(B1251, pct_raw!$A$2:$AX$1800, 47, FALSE)</f>
        <v>0</v>
      </c>
      <c r="AL1251" s="5">
        <f>VLOOKUP(B1251, pct_raw!$A$2:$AX$1800, 48, FALSE)</f>
        <v>0</v>
      </c>
      <c r="AM1251" s="5">
        <f>VLOOKUP(B1251, pct_raw!$A$2:$AX$1800, 49, FALSE)</f>
        <v>0</v>
      </c>
      <c r="AN1251" s="5">
        <f>VLOOKUP(B1251, pct_raw!$A$2:$AX$1800, 50, FALSE)</f>
        <v>0</v>
      </c>
    </row>
    <row r="1252" spans="1:40" x14ac:dyDescent="0.2">
      <c r="A1252" s="2" t="s">
        <v>1569</v>
      </c>
      <c r="B1252" s="2" t="str">
        <f t="shared" si="19"/>
        <v>Pct 8 Rock Rapids</v>
      </c>
      <c r="C1252" s="2" t="s">
        <v>1569</v>
      </c>
      <c r="D1252" s="2" t="str">
        <f>VLOOKUP(B1252, pct_raw!$A$2:$AX$1800, 6, FALSE)</f>
        <v xml:space="preserve"> PCT 8 ROCK RAPIDS</v>
      </c>
      <c r="E1252" s="5">
        <f>VLOOKUP(B1252, pct_raw!$A$2:$AX$1800, 15, FALSE)</f>
        <v>6</v>
      </c>
      <c r="F1252" s="5">
        <f>VLOOKUP(B1252, pct_raw!$A$2:$AX$1800, 16, FALSE)</f>
        <v>6</v>
      </c>
      <c r="G1252" s="5">
        <f>VLOOKUP(B1252, pct_raw!$A$2:$AX$1800, 17, FALSE)</f>
        <v>0.1</v>
      </c>
      <c r="H1252">
        <f>VLOOKUP(B1252, pct_raw!$A$2:$AX$1800, 18, FALSE)</f>
        <v>0</v>
      </c>
      <c r="I1252" s="5">
        <f>VLOOKUP(B1252, pct_raw!$A$2:$AX$1800, 19, FALSE)</f>
        <v>0</v>
      </c>
      <c r="J1252">
        <f>VLOOKUP(B1252, pct_raw!$A$2:$AX$1800, 20, FALSE)</f>
        <v>0</v>
      </c>
      <c r="K1252" s="5">
        <f>VLOOKUP(B1252, pct_raw!$A$2:$AX$1800, 21, FALSE)</f>
        <v>10</v>
      </c>
      <c r="L1252" s="5">
        <f>VLOOKUP(B1252, pct_raw!$A$2:$AX$1800, 22, FALSE)</f>
        <v>10</v>
      </c>
      <c r="M1252" s="5">
        <f>VLOOKUP(B1252, pct_raw!$A$2:$AX$1800, 23, FALSE)</f>
        <v>0.2</v>
      </c>
      <c r="N1252" s="5">
        <f>VLOOKUP(B1252, pct_raw!$A$2:$AX$1800, 24, FALSE)</f>
        <v>0</v>
      </c>
      <c r="O1252" s="5">
        <f>VLOOKUP(B1252, pct_raw!$A$2:$AX$1800, 25, FALSE)</f>
        <v>0</v>
      </c>
      <c r="P1252" s="5">
        <f>VLOOKUP(B1252, pct_raw!$A$2:$AX$1800, 26, FALSE)</f>
        <v>0</v>
      </c>
      <c r="Q1252" s="5">
        <f>VLOOKUP(B1252, pct_raw!$A$2:$AX$1800, 27, FALSE)</f>
        <v>10</v>
      </c>
      <c r="R1252" s="5">
        <f>VLOOKUP(B1252, pct_raw!$A$2:$AX$1800, 28, FALSE)</f>
        <v>10</v>
      </c>
      <c r="S1252" s="5">
        <f>VLOOKUP(B1252, pct_raw!$A$2:$AX$1800, 29, FALSE)</f>
        <v>0.2</v>
      </c>
      <c r="T1252" s="5">
        <f>VLOOKUP(B1252, pct_raw!$A$2:$AX$1800, 30, FALSE)</f>
        <v>0</v>
      </c>
      <c r="U1252" s="5">
        <f>VLOOKUP(B1252, pct_raw!$A$2:$AX$1800, 31, FALSE)</f>
        <v>0</v>
      </c>
      <c r="V1252" s="5">
        <f>VLOOKUP(B1252, pct_raw!$A$2:$AX$1800, 32, FALSE)</f>
        <v>0</v>
      </c>
      <c r="W1252" s="5">
        <f>VLOOKUP(B1252, pct_raw!$A$2:$AX$1800, 33, FALSE)</f>
        <v>0</v>
      </c>
      <c r="X1252" s="5">
        <f>VLOOKUP(B1252, pct_raw!$A$2:$AX$1800, 34, FALSE)</f>
        <v>0</v>
      </c>
      <c r="Y1252" s="5">
        <f>VLOOKUP(B1252, pct_raw!$A$2:$AX$1800, 35, FALSE)</f>
        <v>0</v>
      </c>
      <c r="Z1252" s="5">
        <f>VLOOKUP(B1252, pct_raw!$A$2:$AX$1800, 36, FALSE)</f>
        <v>7</v>
      </c>
      <c r="AA1252" s="5">
        <f>VLOOKUP(B1252, pct_raw!$A$2:$AX$1800, 37, FALSE)</f>
        <v>7</v>
      </c>
      <c r="AB1252" s="5">
        <f>VLOOKUP(B1252, pct_raw!$A$2:$AX$1800, 38, FALSE)</f>
        <v>0.1</v>
      </c>
      <c r="AC1252" s="5">
        <f>VLOOKUP(B1252, pct_raw!$A$2:$AX$1800, 39, FALSE)</f>
        <v>0</v>
      </c>
      <c r="AD1252" s="5">
        <f>VLOOKUP(B1252, pct_raw!$A$2:$AX$1800, 40, FALSE)</f>
        <v>0</v>
      </c>
      <c r="AE1252" s="5">
        <f>VLOOKUP(B1252, pct_raw!$A$2:$AX$1800, 41, FALSE)</f>
        <v>0</v>
      </c>
      <c r="AF1252" s="5">
        <f>VLOOKUP(B1252, pct_raw!$A$2:$AX$1800, 42, FALSE)</f>
        <v>0</v>
      </c>
      <c r="AG1252" s="5">
        <f>VLOOKUP(B1252, pct_raw!$A$2:$AX$1800, 43, FALSE)</f>
        <v>0</v>
      </c>
      <c r="AH1252" s="5">
        <f>VLOOKUP(B1252, pct_raw!$A$2:$AX$1800, 44, FALSE)</f>
        <v>0</v>
      </c>
      <c r="AI1252" s="5">
        <f>VLOOKUP(B1252, pct_raw!$A$2:$AX$1800, 45, FALSE)</f>
        <v>6</v>
      </c>
      <c r="AJ1252" s="5">
        <f>VLOOKUP(B1252, pct_raw!$A$2:$AX$1800, 46, FALSE)</f>
        <v>6</v>
      </c>
      <c r="AK1252" s="5">
        <f>VLOOKUP(B1252, pct_raw!$A$2:$AX$1800, 47, FALSE)</f>
        <v>0</v>
      </c>
      <c r="AL1252" s="5">
        <f>VLOOKUP(B1252, pct_raw!$A$2:$AX$1800, 48, FALSE)</f>
        <v>0</v>
      </c>
      <c r="AM1252" s="5">
        <f>VLOOKUP(B1252, pct_raw!$A$2:$AX$1800, 49, FALSE)</f>
        <v>0</v>
      </c>
      <c r="AN1252" s="5">
        <f>VLOOKUP(B1252, pct_raw!$A$2:$AX$1800, 50, FALSE)</f>
        <v>0</v>
      </c>
    </row>
    <row r="1253" spans="1:40" x14ac:dyDescent="0.2">
      <c r="A1253" s="2" t="s">
        <v>1570</v>
      </c>
      <c r="B1253" s="2" t="str">
        <f t="shared" si="19"/>
        <v>Pct 8</v>
      </c>
      <c r="C1253" s="2" t="s">
        <v>5466</v>
      </c>
      <c r="D1253" s="2" t="str">
        <f>VLOOKUP(B1253, pct_raw!$A$2:$AX$1800, 6, FALSE)</f>
        <v xml:space="preserve"> PCT 8</v>
      </c>
      <c r="E1253" s="5">
        <f>VLOOKUP(B1253, pct_raw!$A$2:$AX$1800, 15, FALSE)</f>
        <v>35</v>
      </c>
      <c r="F1253" s="5">
        <f>VLOOKUP(B1253, pct_raw!$A$2:$AX$1800, 16, FALSE)</f>
        <v>39</v>
      </c>
      <c r="G1253" s="5">
        <f>VLOOKUP(B1253, pct_raw!$A$2:$AX$1800, 17, FALSE)</f>
        <v>0.72</v>
      </c>
      <c r="H1253">
        <f>VLOOKUP(B1253, pct_raw!$A$2:$AX$1800, 18, FALSE)</f>
        <v>0</v>
      </c>
      <c r="I1253" s="5">
        <f>VLOOKUP(B1253, pct_raw!$A$2:$AX$1800, 19, FALSE)</f>
        <v>0</v>
      </c>
      <c r="J1253">
        <f>VLOOKUP(B1253, pct_raw!$A$2:$AX$1800, 20, FALSE)</f>
        <v>0</v>
      </c>
      <c r="K1253" s="5">
        <f>VLOOKUP(B1253, pct_raw!$A$2:$AX$1800, 21, FALSE)</f>
        <v>69</v>
      </c>
      <c r="L1253" s="5">
        <f>VLOOKUP(B1253, pct_raw!$A$2:$AX$1800, 22, FALSE)</f>
        <v>76</v>
      </c>
      <c r="M1253" s="5">
        <f>VLOOKUP(B1253, pct_raw!$A$2:$AX$1800, 23, FALSE)</f>
        <v>1.08</v>
      </c>
      <c r="N1253" s="5">
        <f>VLOOKUP(B1253, pct_raw!$A$2:$AX$1800, 24, FALSE)</f>
        <v>0</v>
      </c>
      <c r="O1253" s="5">
        <f>VLOOKUP(B1253, pct_raw!$A$2:$AX$1800, 25, FALSE)</f>
        <v>0</v>
      </c>
      <c r="P1253" s="5">
        <f>VLOOKUP(B1253, pct_raw!$A$2:$AX$1800, 26, FALSE)</f>
        <v>0</v>
      </c>
      <c r="Q1253" s="5">
        <f>VLOOKUP(B1253, pct_raw!$A$2:$AX$1800, 27, FALSE)</f>
        <v>10</v>
      </c>
      <c r="R1253" s="5">
        <f>VLOOKUP(B1253, pct_raw!$A$2:$AX$1800, 28, FALSE)</f>
        <v>0</v>
      </c>
      <c r="S1253" s="5">
        <f>VLOOKUP(B1253, pct_raw!$A$2:$AX$1800, 29, FALSE)</f>
        <v>0</v>
      </c>
      <c r="T1253" s="5">
        <f>VLOOKUP(B1253, pct_raw!$A$2:$AX$1800, 30, FALSE)</f>
        <v>0</v>
      </c>
      <c r="U1253" s="5">
        <f>VLOOKUP(B1253, pct_raw!$A$2:$AX$1800, 31, FALSE)</f>
        <v>0</v>
      </c>
      <c r="V1253" s="5">
        <f>VLOOKUP(B1253, pct_raw!$A$2:$AX$1800, 32, FALSE)</f>
        <v>0</v>
      </c>
      <c r="W1253" s="5">
        <f>VLOOKUP(B1253, pct_raw!$A$2:$AX$1800, 33, FALSE)</f>
        <v>0</v>
      </c>
      <c r="X1253" s="5">
        <f>VLOOKUP(B1253, pct_raw!$A$2:$AX$1800, 34, FALSE)</f>
        <v>0</v>
      </c>
      <c r="Y1253" s="5">
        <f>VLOOKUP(B1253, pct_raw!$A$2:$AX$1800, 35, FALSE)</f>
        <v>0</v>
      </c>
      <c r="Z1253" s="5">
        <f>VLOOKUP(B1253, pct_raw!$A$2:$AX$1800, 36, FALSE)</f>
        <v>30</v>
      </c>
      <c r="AA1253" s="5">
        <f>VLOOKUP(B1253, pct_raw!$A$2:$AX$1800, 37, FALSE)</f>
        <v>35</v>
      </c>
      <c r="AB1253" s="5">
        <f>VLOOKUP(B1253, pct_raw!$A$2:$AX$1800, 38, FALSE)</f>
        <v>0.72</v>
      </c>
      <c r="AC1253" s="5">
        <f>VLOOKUP(B1253, pct_raw!$A$2:$AX$1800, 39, FALSE)</f>
        <v>4</v>
      </c>
      <c r="AD1253" s="5">
        <f>VLOOKUP(B1253, pct_raw!$A$2:$AX$1800, 40, FALSE)</f>
        <v>0</v>
      </c>
      <c r="AE1253" s="5">
        <f>VLOOKUP(B1253, pct_raw!$A$2:$AX$1800, 41, FALSE)</f>
        <v>0</v>
      </c>
      <c r="AF1253" s="5">
        <f>VLOOKUP(B1253, pct_raw!$A$2:$AX$1800, 42, FALSE)</f>
        <v>1</v>
      </c>
      <c r="AG1253" s="5">
        <f>VLOOKUP(B1253, pct_raw!$A$2:$AX$1800, 43, FALSE)</f>
        <v>0</v>
      </c>
      <c r="AH1253" s="5">
        <f>VLOOKUP(B1253, pct_raw!$A$2:$AX$1800, 44, FALSE)</f>
        <v>0</v>
      </c>
      <c r="AI1253" s="5">
        <f>VLOOKUP(B1253, pct_raw!$A$2:$AX$1800, 45, FALSE)</f>
        <v>29</v>
      </c>
      <c r="AJ1253" s="5">
        <f>VLOOKUP(B1253, pct_raw!$A$2:$AX$1800, 46, FALSE)</f>
        <v>32</v>
      </c>
      <c r="AK1253" s="5">
        <f>VLOOKUP(B1253, pct_raw!$A$2:$AX$1800, 47, FALSE)</f>
        <v>0.36</v>
      </c>
      <c r="AL1253" s="5">
        <f>VLOOKUP(B1253, pct_raw!$A$2:$AX$1800, 48, FALSE)</f>
        <v>9</v>
      </c>
      <c r="AM1253" s="5">
        <f>VLOOKUP(B1253, pct_raw!$A$2:$AX$1800, 49, FALSE)</f>
        <v>0</v>
      </c>
      <c r="AN1253" s="5">
        <f>VLOOKUP(B1253, pct_raw!$A$2:$AX$1800, 50, FALSE)</f>
        <v>0</v>
      </c>
    </row>
    <row r="1254" spans="1:40" x14ac:dyDescent="0.2">
      <c r="A1254" s="2" t="s">
        <v>523</v>
      </c>
      <c r="B1254" s="2" t="str">
        <f t="shared" si="19"/>
        <v>Pct 9</v>
      </c>
      <c r="C1254" s="2" t="s">
        <v>523</v>
      </c>
      <c r="D1254" s="2" t="str">
        <f>VLOOKUP(B1254, pct_raw!$A$2:$AX$1800, 6, FALSE)</f>
        <v xml:space="preserve"> PCT 9</v>
      </c>
      <c r="E1254" s="5">
        <f>VLOOKUP(B1254, pct_raw!$A$2:$AX$1800, 15, FALSE)</f>
        <v>33</v>
      </c>
      <c r="F1254" s="5">
        <f>VLOOKUP(B1254, pct_raw!$A$2:$AX$1800, 16, FALSE)</f>
        <v>42</v>
      </c>
      <c r="G1254" s="5">
        <f>VLOOKUP(B1254, pct_raw!$A$2:$AX$1800, 17, FALSE)</f>
        <v>0.72</v>
      </c>
      <c r="H1254">
        <f>VLOOKUP(B1254, pct_raw!$A$2:$AX$1800, 18, FALSE)</f>
        <v>0</v>
      </c>
      <c r="I1254" s="5">
        <f>VLOOKUP(B1254, pct_raw!$A$2:$AX$1800, 19, FALSE)</f>
        <v>0</v>
      </c>
      <c r="J1254">
        <f>VLOOKUP(B1254, pct_raw!$A$2:$AX$1800, 20, FALSE)</f>
        <v>0</v>
      </c>
      <c r="K1254" s="5">
        <f>VLOOKUP(B1254, pct_raw!$A$2:$AX$1800, 21, FALSE)</f>
        <v>43</v>
      </c>
      <c r="L1254" s="5">
        <f>VLOOKUP(B1254, pct_raw!$A$2:$AX$1800, 22, FALSE)</f>
        <v>51</v>
      </c>
      <c r="M1254" s="5">
        <f>VLOOKUP(B1254, pct_raw!$A$2:$AX$1800, 23, FALSE)</f>
        <v>1.08</v>
      </c>
      <c r="N1254" s="5">
        <f>VLOOKUP(B1254, pct_raw!$A$2:$AX$1800, 24, FALSE)</f>
        <v>0</v>
      </c>
      <c r="O1254" s="5">
        <f>VLOOKUP(B1254, pct_raw!$A$2:$AX$1800, 25, FALSE)</f>
        <v>0</v>
      </c>
      <c r="P1254" s="5">
        <f>VLOOKUP(B1254, pct_raw!$A$2:$AX$1800, 26, FALSE)</f>
        <v>0</v>
      </c>
      <c r="Q1254" s="5">
        <f>VLOOKUP(B1254, pct_raw!$A$2:$AX$1800, 27, FALSE)</f>
        <v>11</v>
      </c>
      <c r="R1254" s="5">
        <f>VLOOKUP(B1254, pct_raw!$A$2:$AX$1800, 28, FALSE)</f>
        <v>0</v>
      </c>
      <c r="S1254" s="5">
        <f>VLOOKUP(B1254, pct_raw!$A$2:$AX$1800, 29, FALSE)</f>
        <v>0</v>
      </c>
      <c r="T1254" s="5">
        <f>VLOOKUP(B1254, pct_raw!$A$2:$AX$1800, 30, FALSE)</f>
        <v>0</v>
      </c>
      <c r="U1254" s="5">
        <f>VLOOKUP(B1254, pct_raw!$A$2:$AX$1800, 31, FALSE)</f>
        <v>0</v>
      </c>
      <c r="V1254" s="5">
        <f>VLOOKUP(B1254, pct_raw!$A$2:$AX$1800, 32, FALSE)</f>
        <v>0</v>
      </c>
      <c r="W1254" s="5">
        <f>VLOOKUP(B1254, pct_raw!$A$2:$AX$1800, 33, FALSE)</f>
        <v>0</v>
      </c>
      <c r="X1254" s="5">
        <f>VLOOKUP(B1254, pct_raw!$A$2:$AX$1800, 34, FALSE)</f>
        <v>0</v>
      </c>
      <c r="Y1254" s="5">
        <f>VLOOKUP(B1254, pct_raw!$A$2:$AX$1800, 35, FALSE)</f>
        <v>0</v>
      </c>
      <c r="Z1254" s="5">
        <f>VLOOKUP(B1254, pct_raw!$A$2:$AX$1800, 36, FALSE)</f>
        <v>26</v>
      </c>
      <c r="AA1254" s="5">
        <f>VLOOKUP(B1254, pct_raw!$A$2:$AX$1800, 37, FALSE)</f>
        <v>26</v>
      </c>
      <c r="AB1254" s="5">
        <f>VLOOKUP(B1254, pct_raw!$A$2:$AX$1800, 38, FALSE)</f>
        <v>0.36</v>
      </c>
      <c r="AC1254" s="5">
        <f>VLOOKUP(B1254, pct_raw!$A$2:$AX$1800, 39, FALSE)</f>
        <v>6</v>
      </c>
      <c r="AD1254" s="5">
        <f>VLOOKUP(B1254, pct_raw!$A$2:$AX$1800, 40, FALSE)</f>
        <v>0</v>
      </c>
      <c r="AE1254" s="5">
        <f>VLOOKUP(B1254, pct_raw!$A$2:$AX$1800, 41, FALSE)</f>
        <v>0</v>
      </c>
      <c r="AF1254" s="5">
        <f>VLOOKUP(B1254, pct_raw!$A$2:$AX$1800, 42, FALSE)</f>
        <v>0</v>
      </c>
      <c r="AG1254" s="5">
        <f>VLOOKUP(B1254, pct_raw!$A$2:$AX$1800, 43, FALSE)</f>
        <v>0</v>
      </c>
      <c r="AH1254" s="5">
        <f>VLOOKUP(B1254, pct_raw!$A$2:$AX$1800, 44, FALSE)</f>
        <v>0</v>
      </c>
      <c r="AI1254" s="5">
        <f>VLOOKUP(B1254, pct_raw!$A$2:$AX$1800, 45, FALSE)</f>
        <v>21</v>
      </c>
      <c r="AJ1254" s="5">
        <f>VLOOKUP(B1254, pct_raw!$A$2:$AX$1800, 46, FALSE)</f>
        <v>26</v>
      </c>
      <c r="AK1254" s="5">
        <f>VLOOKUP(B1254, pct_raw!$A$2:$AX$1800, 47, FALSE)</f>
        <v>0.36</v>
      </c>
      <c r="AL1254" s="5">
        <f>VLOOKUP(B1254, pct_raw!$A$2:$AX$1800, 48, FALSE)</f>
        <v>6</v>
      </c>
      <c r="AM1254" s="5">
        <f>VLOOKUP(B1254, pct_raw!$A$2:$AX$1800, 49, FALSE)</f>
        <v>0</v>
      </c>
      <c r="AN1254" s="5">
        <f>VLOOKUP(B1254, pct_raw!$A$2:$AX$1800, 50, FALSE)</f>
        <v>0</v>
      </c>
    </row>
    <row r="1255" spans="1:40" x14ac:dyDescent="0.2">
      <c r="A1255" s="2" t="s">
        <v>1571</v>
      </c>
      <c r="B1255" s="2" t="str">
        <f t="shared" si="19"/>
        <v>Pct Dm</v>
      </c>
      <c r="C1255" s="2" t="s">
        <v>1571</v>
      </c>
      <c r="D1255" s="2" t="str">
        <f>VLOOKUP(B1255, pct_raw!$A$2:$AX$1800, 6, FALSE)</f>
        <v xml:space="preserve"> PCT DM</v>
      </c>
      <c r="E1255" s="5">
        <f>VLOOKUP(B1255, pct_raw!$A$2:$AX$1800, 15, FALSE)</f>
        <v>6</v>
      </c>
      <c r="F1255" s="5">
        <f>VLOOKUP(B1255, pct_raw!$A$2:$AX$1800, 16, FALSE)</f>
        <v>6</v>
      </c>
      <c r="G1255" s="5">
        <f>VLOOKUP(B1255, pct_raw!$A$2:$AX$1800, 17, FALSE)</f>
        <v>0</v>
      </c>
      <c r="H1255">
        <f>VLOOKUP(B1255, pct_raw!$A$2:$AX$1800, 18, FALSE)</f>
        <v>0</v>
      </c>
      <c r="I1255" s="5">
        <f>VLOOKUP(B1255, pct_raw!$A$2:$AX$1800, 19, FALSE)</f>
        <v>0</v>
      </c>
      <c r="J1255">
        <f>VLOOKUP(B1255, pct_raw!$A$2:$AX$1800, 20, FALSE)</f>
        <v>0</v>
      </c>
      <c r="K1255" s="5">
        <f>VLOOKUP(B1255, pct_raw!$A$2:$AX$1800, 21, FALSE)</f>
        <v>9</v>
      </c>
      <c r="L1255" s="5">
        <f>VLOOKUP(B1255, pct_raw!$A$2:$AX$1800, 22, FALSE)</f>
        <v>9</v>
      </c>
      <c r="M1255" s="5">
        <f>VLOOKUP(B1255, pct_raw!$A$2:$AX$1800, 23, FALSE)</f>
        <v>0</v>
      </c>
      <c r="N1255" s="5">
        <f>VLOOKUP(B1255, pct_raw!$A$2:$AX$1800, 24, FALSE)</f>
        <v>0</v>
      </c>
      <c r="O1255" s="5">
        <f>VLOOKUP(B1255, pct_raw!$A$2:$AX$1800, 25, FALSE)</f>
        <v>0</v>
      </c>
      <c r="P1255" s="5">
        <f>VLOOKUP(B1255, pct_raw!$A$2:$AX$1800, 26, FALSE)</f>
        <v>0</v>
      </c>
      <c r="Q1255" s="5">
        <f>VLOOKUP(B1255, pct_raw!$A$2:$AX$1800, 27, FALSE)</f>
        <v>8</v>
      </c>
      <c r="R1255" s="5">
        <f>VLOOKUP(B1255, pct_raw!$A$2:$AX$1800, 28, FALSE)</f>
        <v>9</v>
      </c>
      <c r="S1255" s="5">
        <f>VLOOKUP(B1255, pct_raw!$A$2:$AX$1800, 29, FALSE)</f>
        <v>0.36</v>
      </c>
      <c r="T1255" s="5">
        <f>VLOOKUP(B1255, pct_raw!$A$2:$AX$1800, 30, FALSE)</f>
        <v>0</v>
      </c>
      <c r="U1255" s="5">
        <f>VLOOKUP(B1255, pct_raw!$A$2:$AX$1800, 31, FALSE)</f>
        <v>0</v>
      </c>
      <c r="V1255" s="5">
        <f>VLOOKUP(B1255, pct_raw!$A$2:$AX$1800, 32, FALSE)</f>
        <v>0</v>
      </c>
      <c r="W1255" s="5">
        <f>VLOOKUP(B1255, pct_raw!$A$2:$AX$1800, 33, FALSE)</f>
        <v>0</v>
      </c>
      <c r="X1255" s="5">
        <f>VLOOKUP(B1255, pct_raw!$A$2:$AX$1800, 34, FALSE)</f>
        <v>0</v>
      </c>
      <c r="Y1255" s="5">
        <f>VLOOKUP(B1255, pct_raw!$A$2:$AX$1800, 35, FALSE)</f>
        <v>0</v>
      </c>
      <c r="Z1255" s="5">
        <f>VLOOKUP(B1255, pct_raw!$A$2:$AX$1800, 36, FALSE)</f>
        <v>9</v>
      </c>
      <c r="AA1255" s="5">
        <f>VLOOKUP(B1255, pct_raw!$A$2:$AX$1800, 37, FALSE)</f>
        <v>9</v>
      </c>
      <c r="AB1255" s="5">
        <f>VLOOKUP(B1255, pct_raw!$A$2:$AX$1800, 38, FALSE)</f>
        <v>0.36</v>
      </c>
      <c r="AC1255" s="5">
        <f>VLOOKUP(B1255, pct_raw!$A$2:$AX$1800, 39, FALSE)</f>
        <v>0</v>
      </c>
      <c r="AD1255" s="5">
        <f>VLOOKUP(B1255, pct_raw!$A$2:$AX$1800, 40, FALSE)</f>
        <v>0</v>
      </c>
      <c r="AE1255" s="5">
        <f>VLOOKUP(B1255, pct_raw!$A$2:$AX$1800, 41, FALSE)</f>
        <v>0</v>
      </c>
      <c r="AF1255" s="5">
        <f>VLOOKUP(B1255, pct_raw!$A$2:$AX$1800, 42, FALSE)</f>
        <v>2</v>
      </c>
      <c r="AG1255" s="5">
        <f>VLOOKUP(B1255, pct_raw!$A$2:$AX$1800, 43, FALSE)</f>
        <v>0</v>
      </c>
      <c r="AH1255" s="5">
        <f>VLOOKUP(B1255, pct_raw!$A$2:$AX$1800, 44, FALSE)</f>
        <v>0</v>
      </c>
      <c r="AI1255" s="5">
        <f>VLOOKUP(B1255, pct_raw!$A$2:$AX$1800, 45, FALSE)</f>
        <v>10</v>
      </c>
      <c r="AJ1255" s="5">
        <f>VLOOKUP(B1255, pct_raw!$A$2:$AX$1800, 46, FALSE)</f>
        <v>11</v>
      </c>
      <c r="AK1255" s="5">
        <f>VLOOKUP(B1255, pct_raw!$A$2:$AX$1800, 47, FALSE)</f>
        <v>0.36</v>
      </c>
      <c r="AL1255" s="5">
        <f>VLOOKUP(B1255, pct_raw!$A$2:$AX$1800, 48, FALSE)</f>
        <v>8</v>
      </c>
      <c r="AM1255" s="5">
        <f>VLOOKUP(B1255, pct_raw!$A$2:$AX$1800, 49, FALSE)</f>
        <v>8</v>
      </c>
      <c r="AN1255" s="5">
        <f>VLOOKUP(B1255, pct_raw!$A$2:$AX$1800, 50, FALSE)</f>
        <v>0</v>
      </c>
    </row>
    <row r="1256" spans="1:40" x14ac:dyDescent="0.2">
      <c r="A1256" s="2" t="s">
        <v>521</v>
      </c>
      <c r="B1256" s="2" t="str">
        <f t="shared" si="19"/>
        <v>Pct Fm</v>
      </c>
      <c r="C1256" s="2" t="s">
        <v>521</v>
      </c>
      <c r="D1256" s="2" t="str">
        <f>VLOOKUP(B1256, pct_raw!$A$2:$AX$1800, 6, FALSE)</f>
        <v xml:space="preserve"> PCT FM</v>
      </c>
      <c r="E1256" s="5">
        <f>VLOOKUP(B1256, pct_raw!$A$2:$AX$1800, 15, FALSE)</f>
        <v>16</v>
      </c>
      <c r="F1256" s="5">
        <f>VLOOKUP(B1256, pct_raw!$A$2:$AX$1800, 16, FALSE)</f>
        <v>17</v>
      </c>
      <c r="G1256" s="5">
        <f>VLOOKUP(B1256, pct_raw!$A$2:$AX$1800, 17, FALSE)</f>
        <v>0.36</v>
      </c>
      <c r="H1256">
        <f>VLOOKUP(B1256, pct_raw!$A$2:$AX$1800, 18, FALSE)</f>
        <v>0</v>
      </c>
      <c r="I1256" s="5">
        <f>VLOOKUP(B1256, pct_raw!$A$2:$AX$1800, 19, FALSE)</f>
        <v>0</v>
      </c>
      <c r="J1256">
        <f>VLOOKUP(B1256, pct_raw!$A$2:$AX$1800, 20, FALSE)</f>
        <v>0</v>
      </c>
      <c r="K1256" s="5">
        <f>VLOOKUP(B1256, pct_raw!$A$2:$AX$1800, 21, FALSE)</f>
        <v>34</v>
      </c>
      <c r="L1256" s="5">
        <f>VLOOKUP(B1256, pct_raw!$A$2:$AX$1800, 22, FALSE)</f>
        <v>37</v>
      </c>
      <c r="M1256" s="5">
        <f>VLOOKUP(B1256, pct_raw!$A$2:$AX$1800, 23, FALSE)</f>
        <v>0.72</v>
      </c>
      <c r="N1256" s="5">
        <f>VLOOKUP(B1256, pct_raw!$A$2:$AX$1800, 24, FALSE)</f>
        <v>0</v>
      </c>
      <c r="O1256" s="5">
        <f>VLOOKUP(B1256, pct_raw!$A$2:$AX$1800, 25, FALSE)</f>
        <v>0</v>
      </c>
      <c r="P1256" s="5">
        <f>VLOOKUP(B1256, pct_raw!$A$2:$AX$1800, 26, FALSE)</f>
        <v>0</v>
      </c>
      <c r="Q1256" s="5">
        <f>VLOOKUP(B1256, pct_raw!$A$2:$AX$1800, 27, FALSE)</f>
        <v>9</v>
      </c>
      <c r="R1256" s="5">
        <f>VLOOKUP(B1256, pct_raw!$A$2:$AX$1800, 28, FALSE)</f>
        <v>0</v>
      </c>
      <c r="S1256" s="5">
        <f>VLOOKUP(B1256, pct_raw!$A$2:$AX$1800, 29, FALSE)</f>
        <v>0</v>
      </c>
      <c r="T1256" s="5">
        <f>VLOOKUP(B1256, pct_raw!$A$2:$AX$1800, 30, FALSE)</f>
        <v>0</v>
      </c>
      <c r="U1256" s="5">
        <f>VLOOKUP(B1256, pct_raw!$A$2:$AX$1800, 31, FALSE)</f>
        <v>0</v>
      </c>
      <c r="V1256" s="5">
        <f>VLOOKUP(B1256, pct_raw!$A$2:$AX$1800, 32, FALSE)</f>
        <v>0</v>
      </c>
      <c r="W1256" s="5">
        <f>VLOOKUP(B1256, pct_raw!$A$2:$AX$1800, 33, FALSE)</f>
        <v>0</v>
      </c>
      <c r="X1256" s="5">
        <f>VLOOKUP(B1256, pct_raw!$A$2:$AX$1800, 34, FALSE)</f>
        <v>0</v>
      </c>
      <c r="Y1256" s="5">
        <f>VLOOKUP(B1256, pct_raw!$A$2:$AX$1800, 35, FALSE)</f>
        <v>0</v>
      </c>
      <c r="Z1256" s="5">
        <f>VLOOKUP(B1256, pct_raw!$A$2:$AX$1800, 36, FALSE)</f>
        <v>16</v>
      </c>
      <c r="AA1256" s="5">
        <f>VLOOKUP(B1256, pct_raw!$A$2:$AX$1800, 37, FALSE)</f>
        <v>17</v>
      </c>
      <c r="AB1256" s="5">
        <f>VLOOKUP(B1256, pct_raw!$A$2:$AX$1800, 38, FALSE)</f>
        <v>0.36</v>
      </c>
      <c r="AC1256" s="5">
        <f>VLOOKUP(B1256, pct_raw!$A$2:$AX$1800, 39, FALSE)</f>
        <v>0</v>
      </c>
      <c r="AD1256" s="5">
        <f>VLOOKUP(B1256, pct_raw!$A$2:$AX$1800, 40, FALSE)</f>
        <v>0</v>
      </c>
      <c r="AE1256" s="5">
        <f>VLOOKUP(B1256, pct_raw!$A$2:$AX$1800, 41, FALSE)</f>
        <v>0</v>
      </c>
      <c r="AF1256" s="5">
        <f>VLOOKUP(B1256, pct_raw!$A$2:$AX$1800, 42, FALSE)</f>
        <v>0</v>
      </c>
      <c r="AG1256" s="5">
        <f>VLOOKUP(B1256, pct_raw!$A$2:$AX$1800, 43, FALSE)</f>
        <v>0</v>
      </c>
      <c r="AH1256" s="5">
        <f>VLOOKUP(B1256, pct_raw!$A$2:$AX$1800, 44, FALSE)</f>
        <v>0</v>
      </c>
      <c r="AI1256" s="5">
        <f>VLOOKUP(B1256, pct_raw!$A$2:$AX$1800, 45, FALSE)</f>
        <v>21</v>
      </c>
      <c r="AJ1256" s="5">
        <f>VLOOKUP(B1256, pct_raw!$A$2:$AX$1800, 46, FALSE)</f>
        <v>26</v>
      </c>
      <c r="AK1256" s="5">
        <f>VLOOKUP(B1256, pct_raw!$A$2:$AX$1800, 47, FALSE)</f>
        <v>0.36</v>
      </c>
      <c r="AL1256" s="5">
        <f>VLOOKUP(B1256, pct_raw!$A$2:$AX$1800, 48, FALSE)</f>
        <v>2</v>
      </c>
      <c r="AM1256" s="5">
        <f>VLOOKUP(B1256, pct_raw!$A$2:$AX$1800, 49, FALSE)</f>
        <v>0</v>
      </c>
      <c r="AN1256" s="5">
        <f>VLOOKUP(B1256, pct_raw!$A$2:$AX$1800, 50, FALSE)</f>
        <v>0</v>
      </c>
    </row>
    <row r="1257" spans="1:40" x14ac:dyDescent="0.2">
      <c r="A1257" s="2" t="s">
        <v>522</v>
      </c>
      <c r="B1257" s="2" t="str">
        <f t="shared" si="19"/>
        <v>Pct Hj</v>
      </c>
      <c r="C1257" s="2" t="s">
        <v>522</v>
      </c>
      <c r="D1257" s="2" t="str">
        <f>VLOOKUP(B1257, pct_raw!$A$2:$AX$1800, 6, FALSE)</f>
        <v xml:space="preserve"> PCT HJ</v>
      </c>
      <c r="E1257" s="5">
        <f>VLOOKUP(B1257, pct_raw!$A$2:$AX$1800, 15, FALSE)</f>
        <v>9</v>
      </c>
      <c r="F1257" s="5">
        <f>VLOOKUP(B1257, pct_raw!$A$2:$AX$1800, 16, FALSE)</f>
        <v>0</v>
      </c>
      <c r="G1257" s="5">
        <f>VLOOKUP(B1257, pct_raw!$A$2:$AX$1800, 17, FALSE)</f>
        <v>0</v>
      </c>
      <c r="H1257">
        <f>VLOOKUP(B1257, pct_raw!$A$2:$AX$1800, 18, FALSE)</f>
        <v>0</v>
      </c>
      <c r="I1257" s="5">
        <f>VLOOKUP(B1257, pct_raw!$A$2:$AX$1800, 19, FALSE)</f>
        <v>0</v>
      </c>
      <c r="J1257">
        <f>VLOOKUP(B1257, pct_raw!$A$2:$AX$1800, 20, FALSE)</f>
        <v>0</v>
      </c>
      <c r="K1257" s="5">
        <f>VLOOKUP(B1257, pct_raw!$A$2:$AX$1800, 21, FALSE)</f>
        <v>15</v>
      </c>
      <c r="L1257" s="5">
        <f>VLOOKUP(B1257, pct_raw!$A$2:$AX$1800, 22, FALSE)</f>
        <v>21</v>
      </c>
      <c r="M1257" s="5">
        <f>VLOOKUP(B1257, pct_raw!$A$2:$AX$1800, 23, FALSE)</f>
        <v>0.36</v>
      </c>
      <c r="N1257" s="5">
        <f>VLOOKUP(B1257, pct_raw!$A$2:$AX$1800, 24, FALSE)</f>
        <v>0</v>
      </c>
      <c r="O1257" s="5">
        <f>VLOOKUP(B1257, pct_raw!$A$2:$AX$1800, 25, FALSE)</f>
        <v>0</v>
      </c>
      <c r="P1257" s="5">
        <f>VLOOKUP(B1257, pct_raw!$A$2:$AX$1800, 26, FALSE)</f>
        <v>0</v>
      </c>
      <c r="Q1257" s="5">
        <f>VLOOKUP(B1257, pct_raw!$A$2:$AX$1800, 27, FALSE)</f>
        <v>0</v>
      </c>
      <c r="R1257" s="5">
        <f>VLOOKUP(B1257, pct_raw!$A$2:$AX$1800, 28, FALSE)</f>
        <v>0</v>
      </c>
      <c r="S1257" s="5">
        <f>VLOOKUP(B1257, pct_raw!$A$2:$AX$1800, 29, FALSE)</f>
        <v>0</v>
      </c>
      <c r="T1257" s="5">
        <f>VLOOKUP(B1257, pct_raw!$A$2:$AX$1800, 30, FALSE)</f>
        <v>0</v>
      </c>
      <c r="U1257" s="5">
        <f>VLOOKUP(B1257, pct_raw!$A$2:$AX$1800, 31, FALSE)</f>
        <v>0</v>
      </c>
      <c r="V1257" s="5">
        <f>VLOOKUP(B1257, pct_raw!$A$2:$AX$1800, 32, FALSE)</f>
        <v>0</v>
      </c>
      <c r="W1257" s="5">
        <f>VLOOKUP(B1257, pct_raw!$A$2:$AX$1800, 33, FALSE)</f>
        <v>0</v>
      </c>
      <c r="X1257" s="5">
        <f>VLOOKUP(B1257, pct_raw!$A$2:$AX$1800, 34, FALSE)</f>
        <v>0</v>
      </c>
      <c r="Y1257" s="5">
        <f>VLOOKUP(B1257, pct_raw!$A$2:$AX$1800, 35, FALSE)</f>
        <v>0</v>
      </c>
      <c r="Z1257" s="5">
        <f>VLOOKUP(B1257, pct_raw!$A$2:$AX$1800, 36, FALSE)</f>
        <v>2</v>
      </c>
      <c r="AA1257" s="5">
        <f>VLOOKUP(B1257, pct_raw!$A$2:$AX$1800, 37, FALSE)</f>
        <v>0</v>
      </c>
      <c r="AB1257" s="5">
        <f>VLOOKUP(B1257, pct_raw!$A$2:$AX$1800, 38, FALSE)</f>
        <v>0</v>
      </c>
      <c r="AC1257" s="5">
        <f>VLOOKUP(B1257, pct_raw!$A$2:$AX$1800, 39, FALSE)</f>
        <v>0</v>
      </c>
      <c r="AD1257" s="5">
        <f>VLOOKUP(B1257, pct_raw!$A$2:$AX$1800, 40, FALSE)</f>
        <v>0</v>
      </c>
      <c r="AE1257" s="5">
        <f>VLOOKUP(B1257, pct_raw!$A$2:$AX$1800, 41, FALSE)</f>
        <v>0</v>
      </c>
      <c r="AF1257" s="5">
        <f>VLOOKUP(B1257, pct_raw!$A$2:$AX$1800, 42, FALSE)</f>
        <v>0</v>
      </c>
      <c r="AG1257" s="5">
        <f>VLOOKUP(B1257, pct_raw!$A$2:$AX$1800, 43, FALSE)</f>
        <v>1</v>
      </c>
      <c r="AH1257" s="5">
        <f>VLOOKUP(B1257, pct_raw!$A$2:$AX$1800, 44, FALSE)</f>
        <v>0</v>
      </c>
      <c r="AI1257" s="5">
        <f>VLOOKUP(B1257, pct_raw!$A$2:$AX$1800, 45, FALSE)</f>
        <v>10</v>
      </c>
      <c r="AJ1257" s="5">
        <f>VLOOKUP(B1257, pct_raw!$A$2:$AX$1800, 46, FALSE)</f>
        <v>15</v>
      </c>
      <c r="AK1257" s="5">
        <f>VLOOKUP(B1257, pct_raw!$A$2:$AX$1800, 47, FALSE)</f>
        <v>0.36</v>
      </c>
      <c r="AL1257" s="5">
        <f>VLOOKUP(B1257, pct_raw!$A$2:$AX$1800, 48, FALSE)</f>
        <v>1</v>
      </c>
      <c r="AM1257" s="5">
        <f>VLOOKUP(B1257, pct_raw!$A$2:$AX$1800, 49, FALSE)</f>
        <v>0</v>
      </c>
      <c r="AN1257" s="5">
        <f>VLOOKUP(B1257, pct_raw!$A$2:$AX$1800, 50, FALSE)</f>
        <v>0</v>
      </c>
    </row>
    <row r="1258" spans="1:40" x14ac:dyDescent="0.2">
      <c r="A1258" s="2" t="s">
        <v>517</v>
      </c>
      <c r="B1258" s="2" t="str">
        <f t="shared" si="19"/>
        <v>Pct My</v>
      </c>
      <c r="C1258" s="2" t="s">
        <v>517</v>
      </c>
      <c r="D1258" s="2" t="str">
        <f>VLOOKUP(B1258, pct_raw!$A$2:$AX$1800, 6, FALSE)</f>
        <v xml:space="preserve"> PCT MY</v>
      </c>
      <c r="E1258" s="5">
        <f>VLOOKUP(B1258, pct_raw!$A$2:$AX$1800, 15, FALSE)</f>
        <v>22</v>
      </c>
      <c r="F1258" s="5">
        <f>VLOOKUP(B1258, pct_raw!$A$2:$AX$1800, 16, FALSE)</f>
        <v>25</v>
      </c>
      <c r="G1258" s="5">
        <f>VLOOKUP(B1258, pct_raw!$A$2:$AX$1800, 17, FALSE)</f>
        <v>0.36</v>
      </c>
      <c r="H1258">
        <f>VLOOKUP(B1258, pct_raw!$A$2:$AX$1800, 18, FALSE)</f>
        <v>0</v>
      </c>
      <c r="I1258" s="5">
        <f>VLOOKUP(B1258, pct_raw!$A$2:$AX$1800, 19, FALSE)</f>
        <v>0</v>
      </c>
      <c r="J1258">
        <f>VLOOKUP(B1258, pct_raw!$A$2:$AX$1800, 20, FALSE)</f>
        <v>0</v>
      </c>
      <c r="K1258" s="5">
        <f>VLOOKUP(B1258, pct_raw!$A$2:$AX$1800, 21, FALSE)</f>
        <v>29</v>
      </c>
      <c r="L1258" s="5">
        <f>VLOOKUP(B1258, pct_raw!$A$2:$AX$1800, 22, FALSE)</f>
        <v>34</v>
      </c>
      <c r="M1258" s="5">
        <f>VLOOKUP(B1258, pct_raw!$A$2:$AX$1800, 23, FALSE)</f>
        <v>0.72</v>
      </c>
      <c r="N1258" s="5">
        <f>VLOOKUP(B1258, pct_raw!$A$2:$AX$1800, 24, FALSE)</f>
        <v>0</v>
      </c>
      <c r="O1258" s="5">
        <f>VLOOKUP(B1258, pct_raw!$A$2:$AX$1800, 25, FALSE)</f>
        <v>0</v>
      </c>
      <c r="P1258" s="5">
        <f>VLOOKUP(B1258, pct_raw!$A$2:$AX$1800, 26, FALSE)</f>
        <v>0</v>
      </c>
      <c r="Q1258" s="5">
        <f>VLOOKUP(B1258, pct_raw!$A$2:$AX$1800, 27, FALSE)</f>
        <v>8</v>
      </c>
      <c r="R1258" s="5">
        <f>VLOOKUP(B1258, pct_raw!$A$2:$AX$1800, 28, FALSE)</f>
        <v>15</v>
      </c>
      <c r="S1258" s="5">
        <f>VLOOKUP(B1258, pct_raw!$A$2:$AX$1800, 29, FALSE)</f>
        <v>0.36</v>
      </c>
      <c r="T1258" s="5">
        <f>VLOOKUP(B1258, pct_raw!$A$2:$AX$1800, 30, FALSE)</f>
        <v>0</v>
      </c>
      <c r="U1258" s="5">
        <f>VLOOKUP(B1258, pct_raw!$A$2:$AX$1800, 31, FALSE)</f>
        <v>0</v>
      </c>
      <c r="V1258" s="5">
        <f>VLOOKUP(B1258, pct_raw!$A$2:$AX$1800, 32, FALSE)</f>
        <v>0</v>
      </c>
      <c r="W1258" s="5">
        <f>VLOOKUP(B1258, pct_raw!$A$2:$AX$1800, 33, FALSE)</f>
        <v>0</v>
      </c>
      <c r="X1258" s="5">
        <f>VLOOKUP(B1258, pct_raw!$A$2:$AX$1800, 34, FALSE)</f>
        <v>0</v>
      </c>
      <c r="Y1258" s="5">
        <f>VLOOKUP(B1258, pct_raw!$A$2:$AX$1800, 35, FALSE)</f>
        <v>0</v>
      </c>
      <c r="Z1258" s="5">
        <f>VLOOKUP(B1258, pct_raw!$A$2:$AX$1800, 36, FALSE)</f>
        <v>10</v>
      </c>
      <c r="AA1258" s="5">
        <f>VLOOKUP(B1258, pct_raw!$A$2:$AX$1800, 37, FALSE)</f>
        <v>0</v>
      </c>
      <c r="AB1258" s="5">
        <f>VLOOKUP(B1258, pct_raw!$A$2:$AX$1800, 38, FALSE)</f>
        <v>0</v>
      </c>
      <c r="AC1258" s="5">
        <f>VLOOKUP(B1258, pct_raw!$A$2:$AX$1800, 39, FALSE)</f>
        <v>0</v>
      </c>
      <c r="AD1258" s="5">
        <f>VLOOKUP(B1258, pct_raw!$A$2:$AX$1800, 40, FALSE)</f>
        <v>0</v>
      </c>
      <c r="AE1258" s="5">
        <f>VLOOKUP(B1258, pct_raw!$A$2:$AX$1800, 41, FALSE)</f>
        <v>0</v>
      </c>
      <c r="AF1258" s="5">
        <f>VLOOKUP(B1258, pct_raw!$A$2:$AX$1800, 42, FALSE)</f>
        <v>0</v>
      </c>
      <c r="AG1258" s="5">
        <f>VLOOKUP(B1258, pct_raw!$A$2:$AX$1800, 43, FALSE)</f>
        <v>7</v>
      </c>
      <c r="AH1258" s="5">
        <f>VLOOKUP(B1258, pct_raw!$A$2:$AX$1800, 44, FALSE)</f>
        <v>0</v>
      </c>
      <c r="AI1258" s="5">
        <f>VLOOKUP(B1258, pct_raw!$A$2:$AX$1800, 45, FALSE)</f>
        <v>10</v>
      </c>
      <c r="AJ1258" s="5">
        <f>VLOOKUP(B1258, pct_raw!$A$2:$AX$1800, 46, FALSE)</f>
        <v>0</v>
      </c>
      <c r="AK1258" s="5">
        <f>VLOOKUP(B1258, pct_raw!$A$2:$AX$1800, 47, FALSE)</f>
        <v>0</v>
      </c>
      <c r="AL1258" s="5">
        <f>VLOOKUP(B1258, pct_raw!$A$2:$AX$1800, 48, FALSE)</f>
        <v>2</v>
      </c>
      <c r="AM1258" s="5">
        <f>VLOOKUP(B1258, pct_raw!$A$2:$AX$1800, 49, FALSE)</f>
        <v>0</v>
      </c>
      <c r="AN1258" s="5">
        <f>VLOOKUP(B1258, pct_raw!$A$2:$AX$1800, 50, FALSE)</f>
        <v>0</v>
      </c>
    </row>
    <row r="1259" spans="1:40" x14ac:dyDescent="0.2">
      <c r="A1259" s="2" t="s">
        <v>516</v>
      </c>
      <c r="B1259" s="2" t="str">
        <f t="shared" si="19"/>
        <v>Pct Pw</v>
      </c>
      <c r="C1259" s="2" t="s">
        <v>516</v>
      </c>
      <c r="D1259" s="2" t="str">
        <f>VLOOKUP(B1259, pct_raw!$A$2:$AX$1800, 6, FALSE)</f>
        <v xml:space="preserve"> PCT PW</v>
      </c>
      <c r="E1259" s="5">
        <f>VLOOKUP(B1259, pct_raw!$A$2:$AX$1800, 15, FALSE)</f>
        <v>3</v>
      </c>
      <c r="F1259" s="5">
        <f>VLOOKUP(B1259, pct_raw!$A$2:$AX$1800, 16, FALSE)</f>
        <v>12</v>
      </c>
      <c r="G1259" s="5">
        <f>VLOOKUP(B1259, pct_raw!$A$2:$AX$1800, 17, FALSE)</f>
        <v>0.36</v>
      </c>
      <c r="H1259">
        <f>VLOOKUP(B1259, pct_raw!$A$2:$AX$1800, 18, FALSE)</f>
        <v>0</v>
      </c>
      <c r="I1259" s="5">
        <f>VLOOKUP(B1259, pct_raw!$A$2:$AX$1800, 19, FALSE)</f>
        <v>0</v>
      </c>
      <c r="J1259">
        <f>VLOOKUP(B1259, pct_raw!$A$2:$AX$1800, 20, FALSE)</f>
        <v>0</v>
      </c>
      <c r="K1259" s="5">
        <f>VLOOKUP(B1259, pct_raw!$A$2:$AX$1800, 21, FALSE)</f>
        <v>3</v>
      </c>
      <c r="L1259" s="5">
        <f>VLOOKUP(B1259, pct_raw!$A$2:$AX$1800, 22, FALSE)</f>
        <v>0</v>
      </c>
      <c r="M1259" s="5">
        <f>VLOOKUP(B1259, pct_raw!$A$2:$AX$1800, 23, FALSE)</f>
        <v>0</v>
      </c>
      <c r="N1259" s="5">
        <f>VLOOKUP(B1259, pct_raw!$A$2:$AX$1800, 24, FALSE)</f>
        <v>0</v>
      </c>
      <c r="O1259" s="5">
        <f>VLOOKUP(B1259, pct_raw!$A$2:$AX$1800, 25, FALSE)</f>
        <v>0</v>
      </c>
      <c r="P1259" s="5">
        <f>VLOOKUP(B1259, pct_raw!$A$2:$AX$1800, 26, FALSE)</f>
        <v>0</v>
      </c>
      <c r="Q1259" s="5">
        <f>VLOOKUP(B1259, pct_raw!$A$2:$AX$1800, 27, FALSE)</f>
        <v>2</v>
      </c>
      <c r="R1259" s="5">
        <f>VLOOKUP(B1259, pct_raw!$A$2:$AX$1800, 28, FALSE)</f>
        <v>0</v>
      </c>
      <c r="S1259" s="5">
        <f>VLOOKUP(B1259, pct_raw!$A$2:$AX$1800, 29, FALSE)</f>
        <v>0</v>
      </c>
      <c r="T1259" s="5">
        <f>VLOOKUP(B1259, pct_raw!$A$2:$AX$1800, 30, FALSE)</f>
        <v>0</v>
      </c>
      <c r="U1259" s="5">
        <f>VLOOKUP(B1259, pct_raw!$A$2:$AX$1800, 31, FALSE)</f>
        <v>0</v>
      </c>
      <c r="V1259" s="5">
        <f>VLOOKUP(B1259, pct_raw!$A$2:$AX$1800, 32, FALSE)</f>
        <v>0</v>
      </c>
      <c r="W1259" s="5">
        <f>VLOOKUP(B1259, pct_raw!$A$2:$AX$1800, 33, FALSE)</f>
        <v>0</v>
      </c>
      <c r="X1259" s="5">
        <f>VLOOKUP(B1259, pct_raw!$A$2:$AX$1800, 34, FALSE)</f>
        <v>0</v>
      </c>
      <c r="Y1259" s="5">
        <f>VLOOKUP(B1259, pct_raw!$A$2:$AX$1800, 35, FALSE)</f>
        <v>0</v>
      </c>
      <c r="Z1259" s="5">
        <f>VLOOKUP(B1259, pct_raw!$A$2:$AX$1800, 36, FALSE)</f>
        <v>7</v>
      </c>
      <c r="AA1259" s="5">
        <f>VLOOKUP(B1259, pct_raw!$A$2:$AX$1800, 37, FALSE)</f>
        <v>8</v>
      </c>
      <c r="AB1259" s="5">
        <f>VLOOKUP(B1259, pct_raw!$A$2:$AX$1800, 38, FALSE)</f>
        <v>0</v>
      </c>
      <c r="AC1259" s="5">
        <f>VLOOKUP(B1259, pct_raw!$A$2:$AX$1800, 39, FALSE)</f>
        <v>1</v>
      </c>
      <c r="AD1259" s="5">
        <f>VLOOKUP(B1259, pct_raw!$A$2:$AX$1800, 40, FALSE)</f>
        <v>0</v>
      </c>
      <c r="AE1259" s="5">
        <f>VLOOKUP(B1259, pct_raw!$A$2:$AX$1800, 41, FALSE)</f>
        <v>0</v>
      </c>
      <c r="AF1259" s="5">
        <f>VLOOKUP(B1259, pct_raw!$A$2:$AX$1800, 42, FALSE)</f>
        <v>1</v>
      </c>
      <c r="AG1259" s="5">
        <f>VLOOKUP(B1259, pct_raw!$A$2:$AX$1800, 43, FALSE)</f>
        <v>0</v>
      </c>
      <c r="AH1259" s="5">
        <f>VLOOKUP(B1259, pct_raw!$A$2:$AX$1800, 44, FALSE)</f>
        <v>0</v>
      </c>
      <c r="AI1259" s="5">
        <f>VLOOKUP(B1259, pct_raw!$A$2:$AX$1800, 45, FALSE)</f>
        <v>2</v>
      </c>
      <c r="AJ1259" s="5">
        <f>VLOOKUP(B1259, pct_raw!$A$2:$AX$1800, 46, FALSE)</f>
        <v>0</v>
      </c>
      <c r="AK1259" s="5">
        <f>VLOOKUP(B1259, pct_raw!$A$2:$AX$1800, 47, FALSE)</f>
        <v>0</v>
      </c>
      <c r="AL1259" s="5">
        <f>VLOOKUP(B1259, pct_raw!$A$2:$AX$1800, 48, FALSE)</f>
        <v>0</v>
      </c>
      <c r="AM1259" s="5">
        <f>VLOOKUP(B1259, pct_raw!$A$2:$AX$1800, 49, FALSE)</f>
        <v>0</v>
      </c>
      <c r="AN1259" s="5">
        <f>VLOOKUP(B1259, pct_raw!$A$2:$AX$1800, 50, FALSE)</f>
        <v>0</v>
      </c>
    </row>
    <row r="1260" spans="1:40" x14ac:dyDescent="0.2">
      <c r="A1260" s="2" t="s">
        <v>518</v>
      </c>
      <c r="B1260" s="2" t="str">
        <f t="shared" si="19"/>
        <v>Pct Union</v>
      </c>
      <c r="C1260" s="2" t="s">
        <v>518</v>
      </c>
      <c r="D1260" s="2" t="str">
        <f>VLOOKUP(B1260, pct_raw!$A$2:$AX$1800, 6, FALSE)</f>
        <v xml:space="preserve"> PCT UNION</v>
      </c>
      <c r="E1260" s="5">
        <f>VLOOKUP(B1260, pct_raw!$A$2:$AX$1800, 15, FALSE)</f>
        <v>5</v>
      </c>
      <c r="F1260" s="5">
        <f>VLOOKUP(B1260, pct_raw!$A$2:$AX$1800, 16, FALSE)</f>
        <v>0</v>
      </c>
      <c r="G1260" s="5">
        <f>VLOOKUP(B1260, pct_raw!$A$2:$AX$1800, 17, FALSE)</f>
        <v>0</v>
      </c>
      <c r="H1260">
        <f>VLOOKUP(B1260, pct_raw!$A$2:$AX$1800, 18, FALSE)</f>
        <v>0</v>
      </c>
      <c r="I1260" s="5">
        <f>VLOOKUP(B1260, pct_raw!$A$2:$AX$1800, 19, FALSE)</f>
        <v>0</v>
      </c>
      <c r="J1260">
        <f>VLOOKUP(B1260, pct_raw!$A$2:$AX$1800, 20, FALSE)</f>
        <v>0</v>
      </c>
      <c r="K1260" s="5">
        <f>VLOOKUP(B1260, pct_raw!$A$2:$AX$1800, 21, FALSE)</f>
        <v>6</v>
      </c>
      <c r="L1260" s="5">
        <f>VLOOKUP(B1260, pct_raw!$A$2:$AX$1800, 22, FALSE)</f>
        <v>10</v>
      </c>
      <c r="M1260" s="5">
        <f>VLOOKUP(B1260, pct_raw!$A$2:$AX$1800, 23, FALSE)</f>
        <v>0.36</v>
      </c>
      <c r="N1260" s="5">
        <f>VLOOKUP(B1260, pct_raw!$A$2:$AX$1800, 24, FALSE)</f>
        <v>0</v>
      </c>
      <c r="O1260" s="5">
        <f>VLOOKUP(B1260, pct_raw!$A$2:$AX$1800, 25, FALSE)</f>
        <v>0</v>
      </c>
      <c r="P1260" s="5">
        <f>VLOOKUP(B1260, pct_raw!$A$2:$AX$1800, 26, FALSE)</f>
        <v>0</v>
      </c>
      <c r="Q1260" s="5">
        <f>VLOOKUP(B1260, pct_raw!$A$2:$AX$1800, 27, FALSE)</f>
        <v>3</v>
      </c>
      <c r="R1260" s="5">
        <f>VLOOKUP(B1260, pct_raw!$A$2:$AX$1800, 28, FALSE)</f>
        <v>0</v>
      </c>
      <c r="S1260" s="5">
        <f>VLOOKUP(B1260, pct_raw!$A$2:$AX$1800, 29, FALSE)</f>
        <v>0</v>
      </c>
      <c r="T1260" s="5">
        <f>VLOOKUP(B1260, pct_raw!$A$2:$AX$1800, 30, FALSE)</f>
        <v>0</v>
      </c>
      <c r="U1260" s="5">
        <f>VLOOKUP(B1260, pct_raw!$A$2:$AX$1800, 31, FALSE)</f>
        <v>0</v>
      </c>
      <c r="V1260" s="5">
        <f>VLOOKUP(B1260, pct_raw!$A$2:$AX$1800, 32, FALSE)</f>
        <v>0</v>
      </c>
      <c r="W1260" s="5">
        <f>VLOOKUP(B1260, pct_raw!$A$2:$AX$1800, 33, FALSE)</f>
        <v>0</v>
      </c>
      <c r="X1260" s="5">
        <f>VLOOKUP(B1260, pct_raw!$A$2:$AX$1800, 34, FALSE)</f>
        <v>0</v>
      </c>
      <c r="Y1260" s="5">
        <f>VLOOKUP(B1260, pct_raw!$A$2:$AX$1800, 35, FALSE)</f>
        <v>0</v>
      </c>
      <c r="Z1260" s="5">
        <f>VLOOKUP(B1260, pct_raw!$A$2:$AX$1800, 36, FALSE)</f>
        <v>6</v>
      </c>
      <c r="AA1260" s="5">
        <f>VLOOKUP(B1260, pct_raw!$A$2:$AX$1800, 37, FALSE)</f>
        <v>8</v>
      </c>
      <c r="AB1260" s="5">
        <f>VLOOKUP(B1260, pct_raw!$A$2:$AX$1800, 38, FALSE)</f>
        <v>0.36</v>
      </c>
      <c r="AC1260" s="5">
        <f>VLOOKUP(B1260, pct_raw!$A$2:$AX$1800, 39, FALSE)</f>
        <v>0</v>
      </c>
      <c r="AD1260" s="5">
        <f>VLOOKUP(B1260, pct_raw!$A$2:$AX$1800, 40, FALSE)</f>
        <v>0</v>
      </c>
      <c r="AE1260" s="5">
        <f>VLOOKUP(B1260, pct_raw!$A$2:$AX$1800, 41, FALSE)</f>
        <v>0</v>
      </c>
      <c r="AF1260" s="5">
        <f>VLOOKUP(B1260, pct_raw!$A$2:$AX$1800, 42, FALSE)</f>
        <v>0</v>
      </c>
      <c r="AG1260" s="5">
        <f>VLOOKUP(B1260, pct_raw!$A$2:$AX$1800, 43, FALSE)</f>
        <v>0</v>
      </c>
      <c r="AH1260" s="5">
        <f>VLOOKUP(B1260, pct_raw!$A$2:$AX$1800, 44, FALSE)</f>
        <v>0</v>
      </c>
      <c r="AI1260" s="5">
        <f>VLOOKUP(B1260, pct_raw!$A$2:$AX$1800, 45, FALSE)</f>
        <v>5</v>
      </c>
      <c r="AJ1260" s="5">
        <f>VLOOKUP(B1260, pct_raw!$A$2:$AX$1800, 46, FALSE)</f>
        <v>0</v>
      </c>
      <c r="AK1260" s="5">
        <f>VLOOKUP(B1260, pct_raw!$A$2:$AX$1800, 47, FALSE)</f>
        <v>0</v>
      </c>
      <c r="AL1260" s="5">
        <f>VLOOKUP(B1260, pct_raw!$A$2:$AX$1800, 48, FALSE)</f>
        <v>0</v>
      </c>
      <c r="AM1260" s="5">
        <f>VLOOKUP(B1260, pct_raw!$A$2:$AX$1800, 49, FALSE)</f>
        <v>0</v>
      </c>
      <c r="AN1260" s="5">
        <f>VLOOKUP(B1260, pct_raw!$A$2:$AX$1800, 50, FALSE)</f>
        <v>0</v>
      </c>
    </row>
    <row r="1261" spans="1:40" x14ac:dyDescent="0.2">
      <c r="A1261" s="2" t="s">
        <v>520</v>
      </c>
      <c r="B1261" s="2" t="str">
        <f t="shared" si="19"/>
        <v>Pct Wb</v>
      </c>
      <c r="C1261" s="2" t="s">
        <v>520</v>
      </c>
      <c r="D1261" s="2" t="str">
        <f>VLOOKUP(B1261, pct_raw!$A$2:$AX$1800, 6, FALSE)</f>
        <v xml:space="preserve"> PCT WB</v>
      </c>
      <c r="E1261" s="5">
        <f>VLOOKUP(B1261, pct_raw!$A$2:$AX$1800, 15, FALSE)</f>
        <v>22</v>
      </c>
      <c r="F1261" s="5">
        <f>VLOOKUP(B1261, pct_raw!$A$2:$AX$1800, 16, FALSE)</f>
        <v>24</v>
      </c>
      <c r="G1261" s="5">
        <f>VLOOKUP(B1261, pct_raw!$A$2:$AX$1800, 17, FALSE)</f>
        <v>0.36</v>
      </c>
      <c r="H1261">
        <f>VLOOKUP(B1261, pct_raw!$A$2:$AX$1800, 18, FALSE)</f>
        <v>0</v>
      </c>
      <c r="I1261" s="5">
        <f>VLOOKUP(B1261, pct_raw!$A$2:$AX$1800, 19, FALSE)</f>
        <v>0</v>
      </c>
      <c r="J1261">
        <f>VLOOKUP(B1261, pct_raw!$A$2:$AX$1800, 20, FALSE)</f>
        <v>0</v>
      </c>
      <c r="K1261" s="5">
        <f>VLOOKUP(B1261, pct_raw!$A$2:$AX$1800, 21, FALSE)</f>
        <v>26</v>
      </c>
      <c r="L1261" s="5">
        <f>VLOOKUP(B1261, pct_raw!$A$2:$AX$1800, 22, FALSE)</f>
        <v>31</v>
      </c>
      <c r="M1261" s="5">
        <f>VLOOKUP(B1261, pct_raw!$A$2:$AX$1800, 23, FALSE)</f>
        <v>0.72</v>
      </c>
      <c r="N1261" s="5">
        <f>VLOOKUP(B1261, pct_raw!$A$2:$AX$1800, 24, FALSE)</f>
        <v>3</v>
      </c>
      <c r="O1261" s="5">
        <f>VLOOKUP(B1261, pct_raw!$A$2:$AX$1800, 25, FALSE)</f>
        <v>0</v>
      </c>
      <c r="P1261" s="5">
        <f>VLOOKUP(B1261, pct_raw!$A$2:$AX$1800, 26, FALSE)</f>
        <v>0</v>
      </c>
      <c r="Q1261" s="5">
        <f>VLOOKUP(B1261, pct_raw!$A$2:$AX$1800, 27, FALSE)</f>
        <v>1</v>
      </c>
      <c r="R1261" s="5">
        <f>VLOOKUP(B1261, pct_raw!$A$2:$AX$1800, 28, FALSE)</f>
        <v>0</v>
      </c>
      <c r="S1261" s="5">
        <f>VLOOKUP(B1261, pct_raw!$A$2:$AX$1800, 29, FALSE)</f>
        <v>0</v>
      </c>
      <c r="T1261" s="5">
        <f>VLOOKUP(B1261, pct_raw!$A$2:$AX$1800, 30, FALSE)</f>
        <v>0</v>
      </c>
      <c r="U1261" s="5">
        <f>VLOOKUP(B1261, pct_raw!$A$2:$AX$1800, 31, FALSE)</f>
        <v>0</v>
      </c>
      <c r="V1261" s="5">
        <f>VLOOKUP(B1261, pct_raw!$A$2:$AX$1800, 32, FALSE)</f>
        <v>0</v>
      </c>
      <c r="W1261" s="5">
        <f>VLOOKUP(B1261, pct_raw!$A$2:$AX$1800, 33, FALSE)</f>
        <v>0</v>
      </c>
      <c r="X1261" s="5">
        <f>VLOOKUP(B1261, pct_raw!$A$2:$AX$1800, 34, FALSE)</f>
        <v>0</v>
      </c>
      <c r="Y1261" s="5">
        <f>VLOOKUP(B1261, pct_raw!$A$2:$AX$1800, 35, FALSE)</f>
        <v>0</v>
      </c>
      <c r="Z1261" s="5">
        <f>VLOOKUP(B1261, pct_raw!$A$2:$AX$1800, 36, FALSE)</f>
        <v>30</v>
      </c>
      <c r="AA1261" s="5">
        <f>VLOOKUP(B1261, pct_raw!$A$2:$AX$1800, 37, FALSE)</f>
        <v>31</v>
      </c>
      <c r="AB1261" s="5">
        <f>VLOOKUP(B1261, pct_raw!$A$2:$AX$1800, 38, FALSE)</f>
        <v>0.72</v>
      </c>
      <c r="AC1261" s="5">
        <f>VLOOKUP(B1261, pct_raw!$A$2:$AX$1800, 39, FALSE)</f>
        <v>0</v>
      </c>
      <c r="AD1261" s="5">
        <f>VLOOKUP(B1261, pct_raw!$A$2:$AX$1800, 40, FALSE)</f>
        <v>0</v>
      </c>
      <c r="AE1261" s="5">
        <f>VLOOKUP(B1261, pct_raw!$A$2:$AX$1800, 41, FALSE)</f>
        <v>0</v>
      </c>
      <c r="AF1261" s="5">
        <f>VLOOKUP(B1261, pct_raw!$A$2:$AX$1800, 42, FALSE)</f>
        <v>5</v>
      </c>
      <c r="AG1261" s="5">
        <f>VLOOKUP(B1261, pct_raw!$A$2:$AX$1800, 43, FALSE)</f>
        <v>0</v>
      </c>
      <c r="AH1261" s="5">
        <f>VLOOKUP(B1261, pct_raw!$A$2:$AX$1800, 44, FALSE)</f>
        <v>0</v>
      </c>
      <c r="AI1261" s="5">
        <f>VLOOKUP(B1261, pct_raw!$A$2:$AX$1800, 45, FALSE)</f>
        <v>18</v>
      </c>
      <c r="AJ1261" s="5">
        <f>VLOOKUP(B1261, pct_raw!$A$2:$AX$1800, 46, FALSE)</f>
        <v>25</v>
      </c>
      <c r="AK1261" s="5">
        <f>VLOOKUP(B1261, pct_raw!$A$2:$AX$1800, 47, FALSE)</f>
        <v>0.36</v>
      </c>
      <c r="AL1261" s="5">
        <f>VLOOKUP(B1261, pct_raw!$A$2:$AX$1800, 48, FALSE)</f>
        <v>6</v>
      </c>
      <c r="AM1261" s="5">
        <f>VLOOKUP(B1261, pct_raw!$A$2:$AX$1800, 49, FALSE)</f>
        <v>0</v>
      </c>
      <c r="AN1261" s="5">
        <f>VLOOKUP(B1261, pct_raw!$A$2:$AX$1800, 50, FALSE)</f>
        <v>0</v>
      </c>
    </row>
    <row r="1262" spans="1:40" x14ac:dyDescent="0.2">
      <c r="A1262" s="2" t="s">
        <v>180</v>
      </c>
      <c r="B1262" s="2" t="str">
        <f t="shared" si="19"/>
        <v>Pella 1</v>
      </c>
      <c r="C1262" s="2" t="s">
        <v>180</v>
      </c>
      <c r="D1262" s="2" t="str">
        <f>VLOOKUP(B1262, pct_raw!$A$2:$AX$1800, 6, FALSE)</f>
        <v xml:space="preserve"> Pella 1</v>
      </c>
      <c r="E1262" s="5">
        <f>VLOOKUP(B1262, pct_raw!$A$2:$AX$1800, 15, FALSE)</f>
        <v>18</v>
      </c>
      <c r="F1262" s="5">
        <f>VLOOKUP(B1262, pct_raw!$A$2:$AX$1800, 16, FALSE)</f>
        <v>21</v>
      </c>
      <c r="G1262" s="5">
        <f>VLOOKUP(B1262, pct_raw!$A$2:$AX$1800, 17, FALSE)</f>
        <v>0.18</v>
      </c>
      <c r="H1262">
        <f>VLOOKUP(B1262, pct_raw!$A$2:$AX$1800, 18, FALSE)</f>
        <v>2</v>
      </c>
      <c r="I1262" s="5">
        <f>VLOOKUP(B1262, pct_raw!$A$2:$AX$1800, 19, FALSE)</f>
        <v>0</v>
      </c>
      <c r="J1262">
        <f>VLOOKUP(B1262, pct_raw!$A$2:$AX$1800, 20, FALSE)</f>
        <v>0</v>
      </c>
      <c r="K1262" s="5">
        <f>VLOOKUP(B1262, pct_raw!$A$2:$AX$1800, 21, FALSE)</f>
        <v>39</v>
      </c>
      <c r="L1262" s="5">
        <f>VLOOKUP(B1262, pct_raw!$A$2:$AX$1800, 22, FALSE)</f>
        <v>52</v>
      </c>
      <c r="M1262" s="5">
        <f>VLOOKUP(B1262, pct_raw!$A$2:$AX$1800, 23, FALSE)</f>
        <v>0.54</v>
      </c>
      <c r="N1262" s="5">
        <f>VLOOKUP(B1262, pct_raw!$A$2:$AX$1800, 24, FALSE)</f>
        <v>0</v>
      </c>
      <c r="O1262" s="5">
        <f>VLOOKUP(B1262, pct_raw!$A$2:$AX$1800, 25, FALSE)</f>
        <v>0</v>
      </c>
      <c r="P1262" s="5">
        <f>VLOOKUP(B1262, pct_raw!$A$2:$AX$1800, 26, FALSE)</f>
        <v>0</v>
      </c>
      <c r="Q1262" s="5">
        <f>VLOOKUP(B1262, pct_raw!$A$2:$AX$1800, 27, FALSE)</f>
        <v>15</v>
      </c>
      <c r="R1262" s="5">
        <f>VLOOKUP(B1262, pct_raw!$A$2:$AX$1800, 28, FALSE)</f>
        <v>0</v>
      </c>
      <c r="S1262" s="5">
        <f>VLOOKUP(B1262, pct_raw!$A$2:$AX$1800, 29, FALSE)</f>
        <v>0</v>
      </c>
      <c r="T1262" s="5">
        <f>VLOOKUP(B1262, pct_raw!$A$2:$AX$1800, 30, FALSE)</f>
        <v>0</v>
      </c>
      <c r="U1262" s="5">
        <f>VLOOKUP(B1262, pct_raw!$A$2:$AX$1800, 31, FALSE)</f>
        <v>0</v>
      </c>
      <c r="V1262" s="5">
        <f>VLOOKUP(B1262, pct_raw!$A$2:$AX$1800, 32, FALSE)</f>
        <v>0</v>
      </c>
      <c r="W1262" s="5">
        <f>VLOOKUP(B1262, pct_raw!$A$2:$AX$1800, 33, FALSE)</f>
        <v>0</v>
      </c>
      <c r="X1262" s="5">
        <f>VLOOKUP(B1262, pct_raw!$A$2:$AX$1800, 34, FALSE)</f>
        <v>0</v>
      </c>
      <c r="Y1262" s="5">
        <f>VLOOKUP(B1262, pct_raw!$A$2:$AX$1800, 35, FALSE)</f>
        <v>0</v>
      </c>
      <c r="Z1262" s="5">
        <f>VLOOKUP(B1262, pct_raw!$A$2:$AX$1800, 36, FALSE)</f>
        <v>24</v>
      </c>
      <c r="AA1262" s="5">
        <f>VLOOKUP(B1262, pct_raw!$A$2:$AX$1800, 37, FALSE)</f>
        <v>25</v>
      </c>
      <c r="AB1262" s="5">
        <f>VLOOKUP(B1262, pct_raw!$A$2:$AX$1800, 38, FALSE)</f>
        <v>0.36</v>
      </c>
      <c r="AC1262" s="5">
        <f>VLOOKUP(B1262, pct_raw!$A$2:$AX$1800, 39, FALSE)</f>
        <v>0</v>
      </c>
      <c r="AD1262" s="5">
        <f>VLOOKUP(B1262, pct_raw!$A$2:$AX$1800, 40, FALSE)</f>
        <v>0</v>
      </c>
      <c r="AE1262" s="5">
        <f>VLOOKUP(B1262, pct_raw!$A$2:$AX$1800, 41, FALSE)</f>
        <v>0</v>
      </c>
      <c r="AF1262" s="5">
        <f>VLOOKUP(B1262, pct_raw!$A$2:$AX$1800, 42, FALSE)</f>
        <v>0</v>
      </c>
      <c r="AG1262" s="5">
        <f>VLOOKUP(B1262, pct_raw!$A$2:$AX$1800, 43, FALSE)</f>
        <v>0</v>
      </c>
      <c r="AH1262" s="5">
        <f>VLOOKUP(B1262, pct_raw!$A$2:$AX$1800, 44, FALSE)</f>
        <v>0</v>
      </c>
      <c r="AI1262" s="5">
        <f>VLOOKUP(B1262, pct_raw!$A$2:$AX$1800, 45, FALSE)</f>
        <v>17</v>
      </c>
      <c r="AJ1262" s="5">
        <f>VLOOKUP(B1262, pct_raw!$A$2:$AX$1800, 46, FALSE)</f>
        <v>21</v>
      </c>
      <c r="AK1262" s="5">
        <f>VLOOKUP(B1262, pct_raw!$A$2:$AX$1800, 47, FALSE)</f>
        <v>0.18</v>
      </c>
      <c r="AL1262" s="5">
        <f>VLOOKUP(B1262, pct_raw!$A$2:$AX$1800, 48, FALSE)</f>
        <v>5</v>
      </c>
      <c r="AM1262" s="5">
        <f>VLOOKUP(B1262, pct_raw!$A$2:$AX$1800, 49, FALSE)</f>
        <v>0</v>
      </c>
      <c r="AN1262" s="5">
        <f>VLOOKUP(B1262, pct_raw!$A$2:$AX$1800, 50, FALSE)</f>
        <v>0</v>
      </c>
    </row>
    <row r="1263" spans="1:40" x14ac:dyDescent="0.2">
      <c r="A1263" s="2" t="s">
        <v>182</v>
      </c>
      <c r="B1263" s="2" t="str">
        <f t="shared" si="19"/>
        <v>Pella 2</v>
      </c>
      <c r="C1263" s="2" t="s">
        <v>182</v>
      </c>
      <c r="D1263" s="2" t="str">
        <f>VLOOKUP(B1263, pct_raw!$A$2:$AX$1800, 6, FALSE)</f>
        <v xml:space="preserve"> Pella 2</v>
      </c>
      <c r="E1263" s="5">
        <f>VLOOKUP(B1263, pct_raw!$A$2:$AX$1800, 15, FALSE)</f>
        <v>11</v>
      </c>
      <c r="F1263" s="5">
        <f>VLOOKUP(B1263, pct_raw!$A$2:$AX$1800, 16, FALSE)</f>
        <v>0</v>
      </c>
      <c r="G1263" s="5">
        <f>VLOOKUP(B1263, pct_raw!$A$2:$AX$1800, 17, FALSE)</f>
        <v>0</v>
      </c>
      <c r="H1263">
        <f>VLOOKUP(B1263, pct_raw!$A$2:$AX$1800, 18, FALSE)</f>
        <v>0</v>
      </c>
      <c r="I1263" s="5">
        <f>VLOOKUP(B1263, pct_raw!$A$2:$AX$1800, 19, FALSE)</f>
        <v>0</v>
      </c>
      <c r="J1263">
        <f>VLOOKUP(B1263, pct_raw!$A$2:$AX$1800, 20, FALSE)</f>
        <v>0</v>
      </c>
      <c r="K1263" s="5">
        <f>VLOOKUP(B1263, pct_raw!$A$2:$AX$1800, 21, FALSE)</f>
        <v>29</v>
      </c>
      <c r="L1263" s="5">
        <f>VLOOKUP(B1263, pct_raw!$A$2:$AX$1800, 22, FALSE)</f>
        <v>34</v>
      </c>
      <c r="M1263" s="5">
        <f>VLOOKUP(B1263, pct_raw!$A$2:$AX$1800, 23, FALSE)</f>
        <v>0.36</v>
      </c>
      <c r="N1263" s="5">
        <f>VLOOKUP(B1263, pct_raw!$A$2:$AX$1800, 24, FALSE)</f>
        <v>0</v>
      </c>
      <c r="O1263" s="5">
        <f>VLOOKUP(B1263, pct_raw!$A$2:$AX$1800, 25, FALSE)</f>
        <v>0</v>
      </c>
      <c r="P1263" s="5">
        <f>VLOOKUP(B1263, pct_raw!$A$2:$AX$1800, 26, FALSE)</f>
        <v>0</v>
      </c>
      <c r="Q1263" s="5">
        <f>VLOOKUP(B1263, pct_raw!$A$2:$AX$1800, 27, FALSE)</f>
        <v>25</v>
      </c>
      <c r="R1263" s="5">
        <f>VLOOKUP(B1263, pct_raw!$A$2:$AX$1800, 28, FALSE)</f>
        <v>31</v>
      </c>
      <c r="S1263" s="5">
        <f>VLOOKUP(B1263, pct_raw!$A$2:$AX$1800, 29, FALSE)</f>
        <v>0.36</v>
      </c>
      <c r="T1263" s="5">
        <f>VLOOKUP(B1263, pct_raw!$A$2:$AX$1800, 30, FALSE)</f>
        <v>0</v>
      </c>
      <c r="U1263" s="5">
        <f>VLOOKUP(B1263, pct_raw!$A$2:$AX$1800, 31, FALSE)</f>
        <v>0</v>
      </c>
      <c r="V1263" s="5">
        <f>VLOOKUP(B1263, pct_raw!$A$2:$AX$1800, 32, FALSE)</f>
        <v>0</v>
      </c>
      <c r="W1263" s="5">
        <f>VLOOKUP(B1263, pct_raw!$A$2:$AX$1800, 33, FALSE)</f>
        <v>0</v>
      </c>
      <c r="X1263" s="5">
        <f>VLOOKUP(B1263, pct_raw!$A$2:$AX$1800, 34, FALSE)</f>
        <v>0</v>
      </c>
      <c r="Y1263" s="5">
        <f>VLOOKUP(B1263, pct_raw!$A$2:$AX$1800, 35, FALSE)</f>
        <v>0</v>
      </c>
      <c r="Z1263" s="5">
        <f>VLOOKUP(B1263, pct_raw!$A$2:$AX$1800, 36, FALSE)</f>
        <v>20</v>
      </c>
      <c r="AA1263" s="5">
        <f>VLOOKUP(B1263, pct_raw!$A$2:$AX$1800, 37, FALSE)</f>
        <v>22</v>
      </c>
      <c r="AB1263" s="5">
        <f>VLOOKUP(B1263, pct_raw!$A$2:$AX$1800, 38, FALSE)</f>
        <v>0.18</v>
      </c>
      <c r="AC1263" s="5">
        <f>VLOOKUP(B1263, pct_raw!$A$2:$AX$1800, 39, FALSE)</f>
        <v>0</v>
      </c>
      <c r="AD1263" s="5">
        <f>VLOOKUP(B1263, pct_raw!$A$2:$AX$1800, 40, FALSE)</f>
        <v>0</v>
      </c>
      <c r="AE1263" s="5">
        <f>VLOOKUP(B1263, pct_raw!$A$2:$AX$1800, 41, FALSE)</f>
        <v>0</v>
      </c>
      <c r="AF1263" s="5">
        <f>VLOOKUP(B1263, pct_raw!$A$2:$AX$1800, 42, FALSE)</f>
        <v>3</v>
      </c>
      <c r="AG1263" s="5">
        <f>VLOOKUP(B1263, pct_raw!$A$2:$AX$1800, 43, FALSE)</f>
        <v>0</v>
      </c>
      <c r="AH1263" s="5">
        <f>VLOOKUP(B1263, pct_raw!$A$2:$AX$1800, 44, FALSE)</f>
        <v>0</v>
      </c>
      <c r="AI1263" s="5">
        <f>VLOOKUP(B1263, pct_raw!$A$2:$AX$1800, 45, FALSE)</f>
        <v>21</v>
      </c>
      <c r="AJ1263" s="5">
        <f>VLOOKUP(B1263, pct_raw!$A$2:$AX$1800, 46, FALSE)</f>
        <v>24</v>
      </c>
      <c r="AK1263" s="5">
        <f>VLOOKUP(B1263, pct_raw!$A$2:$AX$1800, 47, FALSE)</f>
        <v>0.36</v>
      </c>
      <c r="AL1263" s="5">
        <f>VLOOKUP(B1263, pct_raw!$A$2:$AX$1800, 48, FALSE)</f>
        <v>9</v>
      </c>
      <c r="AM1263" s="5">
        <f>VLOOKUP(B1263, pct_raw!$A$2:$AX$1800, 49, FALSE)</f>
        <v>0</v>
      </c>
      <c r="AN1263" s="5">
        <f>VLOOKUP(B1263, pct_raw!$A$2:$AX$1800, 50, FALSE)</f>
        <v>0</v>
      </c>
    </row>
    <row r="1264" spans="1:40" x14ac:dyDescent="0.2">
      <c r="A1264" s="2" t="s">
        <v>183</v>
      </c>
      <c r="B1264" s="2" t="str">
        <f t="shared" si="19"/>
        <v>Pella 3</v>
      </c>
      <c r="C1264" s="2" t="s">
        <v>183</v>
      </c>
      <c r="D1264" s="2" t="str">
        <f>VLOOKUP(B1264, pct_raw!$A$2:$AX$1800, 6, FALSE)</f>
        <v xml:space="preserve"> Pella 3</v>
      </c>
      <c r="E1264" s="5">
        <f>VLOOKUP(B1264, pct_raw!$A$2:$AX$1800, 15, FALSE)</f>
        <v>18</v>
      </c>
      <c r="F1264" s="5">
        <f>VLOOKUP(B1264, pct_raw!$A$2:$AX$1800, 16, FALSE)</f>
        <v>21</v>
      </c>
      <c r="G1264" s="5">
        <f>VLOOKUP(B1264, pct_raw!$A$2:$AX$1800, 17, FALSE)</f>
        <v>0.18</v>
      </c>
      <c r="H1264">
        <f>VLOOKUP(B1264, pct_raw!$A$2:$AX$1800, 18, FALSE)</f>
        <v>0</v>
      </c>
      <c r="I1264" s="5">
        <f>VLOOKUP(B1264, pct_raw!$A$2:$AX$1800, 19, FALSE)</f>
        <v>0</v>
      </c>
      <c r="J1264">
        <f>VLOOKUP(B1264, pct_raw!$A$2:$AX$1800, 20, FALSE)</f>
        <v>0</v>
      </c>
      <c r="K1264" s="5">
        <f>VLOOKUP(B1264, pct_raw!$A$2:$AX$1800, 21, FALSE)</f>
        <v>36</v>
      </c>
      <c r="L1264" s="5">
        <f>VLOOKUP(B1264, pct_raw!$A$2:$AX$1800, 22, FALSE)</f>
        <v>37</v>
      </c>
      <c r="M1264" s="5">
        <f>VLOOKUP(B1264, pct_raw!$A$2:$AX$1800, 23, FALSE)</f>
        <v>0.36</v>
      </c>
      <c r="N1264" s="5">
        <f>VLOOKUP(B1264, pct_raw!$A$2:$AX$1800, 24, FALSE)</f>
        <v>1</v>
      </c>
      <c r="O1264" s="5">
        <f>VLOOKUP(B1264, pct_raw!$A$2:$AX$1800, 25, FALSE)</f>
        <v>0</v>
      </c>
      <c r="P1264" s="5">
        <f>VLOOKUP(B1264, pct_raw!$A$2:$AX$1800, 26, FALSE)</f>
        <v>0</v>
      </c>
      <c r="Q1264" s="5">
        <f>VLOOKUP(B1264, pct_raw!$A$2:$AX$1800, 27, FALSE)</f>
        <v>30</v>
      </c>
      <c r="R1264" s="5">
        <f>VLOOKUP(B1264, pct_raw!$A$2:$AX$1800, 28, FALSE)</f>
        <v>32</v>
      </c>
      <c r="S1264" s="5">
        <f>VLOOKUP(B1264, pct_raw!$A$2:$AX$1800, 29, FALSE)</f>
        <v>0.36</v>
      </c>
      <c r="T1264" s="5">
        <f>VLOOKUP(B1264, pct_raw!$A$2:$AX$1800, 30, FALSE)</f>
        <v>0</v>
      </c>
      <c r="U1264" s="5">
        <f>VLOOKUP(B1264, pct_raw!$A$2:$AX$1800, 31, FALSE)</f>
        <v>0</v>
      </c>
      <c r="V1264" s="5">
        <f>VLOOKUP(B1264, pct_raw!$A$2:$AX$1800, 32, FALSE)</f>
        <v>0</v>
      </c>
      <c r="W1264" s="5">
        <f>VLOOKUP(B1264, pct_raw!$A$2:$AX$1800, 33, FALSE)</f>
        <v>0</v>
      </c>
      <c r="X1264" s="5">
        <f>VLOOKUP(B1264, pct_raw!$A$2:$AX$1800, 34, FALSE)</f>
        <v>0</v>
      </c>
      <c r="Y1264" s="5">
        <f>VLOOKUP(B1264, pct_raw!$A$2:$AX$1800, 35, FALSE)</f>
        <v>0</v>
      </c>
      <c r="Z1264" s="5">
        <f>VLOOKUP(B1264, pct_raw!$A$2:$AX$1800, 36, FALSE)</f>
        <v>18</v>
      </c>
      <c r="AA1264" s="5">
        <f>VLOOKUP(B1264, pct_raw!$A$2:$AX$1800, 37, FALSE)</f>
        <v>23</v>
      </c>
      <c r="AB1264" s="5">
        <f>VLOOKUP(B1264, pct_raw!$A$2:$AX$1800, 38, FALSE)</f>
        <v>0.36</v>
      </c>
      <c r="AC1264" s="5">
        <f>VLOOKUP(B1264, pct_raw!$A$2:$AX$1800, 39, FALSE)</f>
        <v>2</v>
      </c>
      <c r="AD1264" s="5">
        <f>VLOOKUP(B1264, pct_raw!$A$2:$AX$1800, 40, FALSE)</f>
        <v>0</v>
      </c>
      <c r="AE1264" s="5">
        <f>VLOOKUP(B1264, pct_raw!$A$2:$AX$1800, 41, FALSE)</f>
        <v>0</v>
      </c>
      <c r="AF1264" s="5">
        <f>VLOOKUP(B1264, pct_raw!$A$2:$AX$1800, 42, FALSE)</f>
        <v>2</v>
      </c>
      <c r="AG1264" s="5">
        <f>VLOOKUP(B1264, pct_raw!$A$2:$AX$1800, 43, FALSE)</f>
        <v>0</v>
      </c>
      <c r="AH1264" s="5">
        <f>VLOOKUP(B1264, pct_raw!$A$2:$AX$1800, 44, FALSE)</f>
        <v>0</v>
      </c>
      <c r="AI1264" s="5">
        <f>VLOOKUP(B1264, pct_raw!$A$2:$AX$1800, 45, FALSE)</f>
        <v>21</v>
      </c>
      <c r="AJ1264" s="5">
        <f>VLOOKUP(B1264, pct_raw!$A$2:$AX$1800, 46, FALSE)</f>
        <v>23</v>
      </c>
      <c r="AK1264" s="5">
        <f>VLOOKUP(B1264, pct_raw!$A$2:$AX$1800, 47, FALSE)</f>
        <v>0.18</v>
      </c>
      <c r="AL1264" s="5">
        <f>VLOOKUP(B1264, pct_raw!$A$2:$AX$1800, 48, FALSE)</f>
        <v>8</v>
      </c>
      <c r="AM1264" s="5">
        <f>VLOOKUP(B1264, pct_raw!$A$2:$AX$1800, 49, FALSE)</f>
        <v>0</v>
      </c>
      <c r="AN1264" s="5">
        <f>VLOOKUP(B1264, pct_raw!$A$2:$AX$1800, 50, FALSE)</f>
        <v>0</v>
      </c>
    </row>
    <row r="1265" spans="1:40" x14ac:dyDescent="0.2">
      <c r="A1265" s="2" t="s">
        <v>181</v>
      </c>
      <c r="B1265" s="2" t="str">
        <f t="shared" si="19"/>
        <v>Pella 4</v>
      </c>
      <c r="C1265" s="2" t="s">
        <v>181</v>
      </c>
      <c r="D1265" s="2" t="str">
        <f>VLOOKUP(B1265, pct_raw!$A$2:$AX$1800, 6, FALSE)</f>
        <v xml:space="preserve"> Pella 4</v>
      </c>
      <c r="E1265" s="5">
        <f>VLOOKUP(B1265, pct_raw!$A$2:$AX$1800, 15, FALSE)</f>
        <v>12</v>
      </c>
      <c r="F1265" s="5">
        <f>VLOOKUP(B1265, pct_raw!$A$2:$AX$1800, 16, FALSE)</f>
        <v>0</v>
      </c>
      <c r="G1265" s="5">
        <f>VLOOKUP(B1265, pct_raw!$A$2:$AX$1800, 17, FALSE)</f>
        <v>0</v>
      </c>
      <c r="H1265">
        <f>VLOOKUP(B1265, pct_raw!$A$2:$AX$1800, 18, FALSE)</f>
        <v>0</v>
      </c>
      <c r="I1265" s="5">
        <f>VLOOKUP(B1265, pct_raw!$A$2:$AX$1800, 19, FALSE)</f>
        <v>0</v>
      </c>
      <c r="J1265">
        <f>VLOOKUP(B1265, pct_raw!$A$2:$AX$1800, 20, FALSE)</f>
        <v>0</v>
      </c>
      <c r="K1265" s="5">
        <f>VLOOKUP(B1265, pct_raw!$A$2:$AX$1800, 21, FALSE)</f>
        <v>40</v>
      </c>
      <c r="L1265" s="5">
        <f>VLOOKUP(B1265, pct_raw!$A$2:$AX$1800, 22, FALSE)</f>
        <v>57</v>
      </c>
      <c r="M1265" s="5">
        <f>VLOOKUP(B1265, pct_raw!$A$2:$AX$1800, 23, FALSE)</f>
        <v>0.36</v>
      </c>
      <c r="N1265" s="5">
        <f>VLOOKUP(B1265, pct_raw!$A$2:$AX$1800, 24, FALSE)</f>
        <v>0</v>
      </c>
      <c r="O1265" s="5">
        <f>VLOOKUP(B1265, pct_raw!$A$2:$AX$1800, 25, FALSE)</f>
        <v>0</v>
      </c>
      <c r="P1265" s="5">
        <f>VLOOKUP(B1265, pct_raw!$A$2:$AX$1800, 26, FALSE)</f>
        <v>0</v>
      </c>
      <c r="Q1265" s="5">
        <f>VLOOKUP(B1265, pct_raw!$A$2:$AX$1800, 27, FALSE)</f>
        <v>17</v>
      </c>
      <c r="R1265" s="5">
        <f>VLOOKUP(B1265, pct_raw!$A$2:$AX$1800, 28, FALSE)</f>
        <v>0</v>
      </c>
      <c r="S1265" s="5">
        <f>VLOOKUP(B1265, pct_raw!$A$2:$AX$1800, 29, FALSE)</f>
        <v>0</v>
      </c>
      <c r="T1265" s="5">
        <f>VLOOKUP(B1265, pct_raw!$A$2:$AX$1800, 30, FALSE)</f>
        <v>0</v>
      </c>
      <c r="U1265" s="5">
        <f>VLOOKUP(B1265, pct_raw!$A$2:$AX$1800, 31, FALSE)</f>
        <v>0</v>
      </c>
      <c r="V1265" s="5">
        <f>VLOOKUP(B1265, pct_raw!$A$2:$AX$1800, 32, FALSE)</f>
        <v>0</v>
      </c>
      <c r="W1265" s="5">
        <f>VLOOKUP(B1265, pct_raw!$A$2:$AX$1800, 33, FALSE)</f>
        <v>0</v>
      </c>
      <c r="X1265" s="5">
        <f>VLOOKUP(B1265, pct_raw!$A$2:$AX$1800, 34, FALSE)</f>
        <v>0</v>
      </c>
      <c r="Y1265" s="5">
        <f>VLOOKUP(B1265, pct_raw!$A$2:$AX$1800, 35, FALSE)</f>
        <v>0</v>
      </c>
      <c r="Z1265" s="5">
        <f>VLOOKUP(B1265, pct_raw!$A$2:$AX$1800, 36, FALSE)</f>
        <v>53</v>
      </c>
      <c r="AA1265" s="5">
        <f>VLOOKUP(B1265, pct_raw!$A$2:$AX$1800, 37, FALSE)</f>
        <v>53</v>
      </c>
      <c r="AB1265" s="5">
        <f>VLOOKUP(B1265, pct_raw!$A$2:$AX$1800, 38, FALSE)</f>
        <v>0.36</v>
      </c>
      <c r="AC1265" s="5">
        <f>VLOOKUP(B1265, pct_raw!$A$2:$AX$1800, 39, FALSE)</f>
        <v>1</v>
      </c>
      <c r="AD1265" s="5">
        <f>VLOOKUP(B1265, pct_raw!$A$2:$AX$1800, 40, FALSE)</f>
        <v>0</v>
      </c>
      <c r="AE1265" s="5">
        <f>VLOOKUP(B1265, pct_raw!$A$2:$AX$1800, 41, FALSE)</f>
        <v>0</v>
      </c>
      <c r="AF1265" s="5">
        <f>VLOOKUP(B1265, pct_raw!$A$2:$AX$1800, 42, FALSE)</f>
        <v>0</v>
      </c>
      <c r="AG1265" s="5">
        <f>VLOOKUP(B1265, pct_raw!$A$2:$AX$1800, 43, FALSE)</f>
        <v>0</v>
      </c>
      <c r="AH1265" s="5">
        <f>VLOOKUP(B1265, pct_raw!$A$2:$AX$1800, 44, FALSE)</f>
        <v>0</v>
      </c>
      <c r="AI1265" s="5">
        <f>VLOOKUP(B1265, pct_raw!$A$2:$AX$1800, 45, FALSE)</f>
        <v>22</v>
      </c>
      <c r="AJ1265" s="5">
        <f>VLOOKUP(B1265, pct_raw!$A$2:$AX$1800, 46, FALSE)</f>
        <v>30</v>
      </c>
      <c r="AK1265" s="5">
        <f>VLOOKUP(B1265, pct_raw!$A$2:$AX$1800, 47, FALSE)</f>
        <v>0.18</v>
      </c>
      <c r="AL1265" s="5">
        <f>VLOOKUP(B1265, pct_raw!$A$2:$AX$1800, 48, FALSE)</f>
        <v>25</v>
      </c>
      <c r="AM1265" s="5">
        <f>VLOOKUP(B1265, pct_raw!$A$2:$AX$1800, 49, FALSE)</f>
        <v>29</v>
      </c>
      <c r="AN1265" s="5">
        <f>VLOOKUP(B1265, pct_raw!$A$2:$AX$1800, 50, FALSE)</f>
        <v>0.18</v>
      </c>
    </row>
    <row r="1266" spans="1:40" x14ac:dyDescent="0.2">
      <c r="A1266" s="2" t="s">
        <v>147</v>
      </c>
      <c r="B1266" s="2" t="str">
        <f t="shared" si="19"/>
        <v>Penn Madison</v>
      </c>
      <c r="C1266" s="2" t="s">
        <v>4798</v>
      </c>
      <c r="D1266" s="2" t="str">
        <f>VLOOKUP(B1266, pct_raw!$A$2:$AX$1800, 6, FALSE)</f>
        <v xml:space="preserve"> Penn Madison</v>
      </c>
      <c r="E1266" s="5">
        <f>VLOOKUP(B1266, pct_raw!$A$2:$AX$1800, 15, FALSE)</f>
        <v>11</v>
      </c>
      <c r="F1266" s="5">
        <f>VLOOKUP(B1266, pct_raw!$A$2:$AX$1800, 16, FALSE)</f>
        <v>12</v>
      </c>
      <c r="G1266" s="5">
        <f>VLOOKUP(B1266, pct_raw!$A$2:$AX$1800, 17, FALSE)</f>
        <v>0.12</v>
      </c>
      <c r="H1266">
        <f>VLOOKUP(B1266, pct_raw!$A$2:$AX$1800, 18, FALSE)</f>
        <v>0</v>
      </c>
      <c r="I1266" s="5">
        <f>VLOOKUP(B1266, pct_raw!$A$2:$AX$1800, 19, FALSE)</f>
        <v>0</v>
      </c>
      <c r="J1266">
        <f>VLOOKUP(B1266, pct_raw!$A$2:$AX$1800, 20, FALSE)</f>
        <v>0</v>
      </c>
      <c r="K1266" s="5">
        <f>VLOOKUP(B1266, pct_raw!$A$2:$AX$1800, 21, FALSE)</f>
        <v>26</v>
      </c>
      <c r="L1266" s="5">
        <f>VLOOKUP(B1266, pct_raw!$A$2:$AX$1800, 22, FALSE)</f>
        <v>27</v>
      </c>
      <c r="M1266" s="5">
        <f>VLOOKUP(B1266, pct_raw!$A$2:$AX$1800, 23, FALSE)</f>
        <v>0.36</v>
      </c>
      <c r="N1266" s="5">
        <f>VLOOKUP(B1266, pct_raw!$A$2:$AX$1800, 24, FALSE)</f>
        <v>0</v>
      </c>
      <c r="O1266" s="5">
        <f>VLOOKUP(B1266, pct_raw!$A$2:$AX$1800, 25, FALSE)</f>
        <v>0</v>
      </c>
      <c r="P1266" s="5">
        <f>VLOOKUP(B1266, pct_raw!$A$2:$AX$1800, 26, FALSE)</f>
        <v>0</v>
      </c>
      <c r="Q1266" s="5">
        <f>VLOOKUP(B1266, pct_raw!$A$2:$AX$1800, 27, FALSE)</f>
        <v>12</v>
      </c>
      <c r="R1266" s="5">
        <f>VLOOKUP(B1266, pct_raw!$A$2:$AX$1800, 28, FALSE)</f>
        <v>14</v>
      </c>
      <c r="S1266" s="5">
        <f>VLOOKUP(B1266, pct_raw!$A$2:$AX$1800, 29, FALSE)</f>
        <v>0.24</v>
      </c>
      <c r="T1266" s="5">
        <f>VLOOKUP(B1266, pct_raw!$A$2:$AX$1800, 30, FALSE)</f>
        <v>4</v>
      </c>
      <c r="U1266" s="5">
        <f>VLOOKUP(B1266, pct_raw!$A$2:$AX$1800, 31, FALSE)</f>
        <v>0</v>
      </c>
      <c r="V1266" s="5">
        <f>VLOOKUP(B1266, pct_raw!$A$2:$AX$1800, 32, FALSE)</f>
        <v>0</v>
      </c>
      <c r="W1266" s="5">
        <f>VLOOKUP(B1266, pct_raw!$A$2:$AX$1800, 33, FALSE)</f>
        <v>0</v>
      </c>
      <c r="X1266" s="5">
        <f>VLOOKUP(B1266, pct_raw!$A$2:$AX$1800, 34, FALSE)</f>
        <v>0</v>
      </c>
      <c r="Y1266" s="5">
        <f>VLOOKUP(B1266, pct_raw!$A$2:$AX$1800, 35, FALSE)</f>
        <v>0</v>
      </c>
      <c r="Z1266" s="5">
        <f>VLOOKUP(B1266, pct_raw!$A$2:$AX$1800, 36, FALSE)</f>
        <v>13</v>
      </c>
      <c r="AA1266" s="5">
        <f>VLOOKUP(B1266, pct_raw!$A$2:$AX$1800, 37, FALSE)</f>
        <v>13</v>
      </c>
      <c r="AB1266" s="5">
        <f>VLOOKUP(B1266, pct_raw!$A$2:$AX$1800, 38, FALSE)</f>
        <v>0.24</v>
      </c>
      <c r="AC1266" s="5">
        <f>VLOOKUP(B1266, pct_raw!$A$2:$AX$1800, 39, FALSE)</f>
        <v>0</v>
      </c>
      <c r="AD1266" s="5">
        <f>VLOOKUP(B1266, pct_raw!$A$2:$AX$1800, 40, FALSE)</f>
        <v>0</v>
      </c>
      <c r="AE1266" s="5">
        <f>VLOOKUP(B1266, pct_raw!$A$2:$AX$1800, 41, FALSE)</f>
        <v>0</v>
      </c>
      <c r="AF1266" s="5">
        <f>VLOOKUP(B1266, pct_raw!$A$2:$AX$1800, 42, FALSE)</f>
        <v>4</v>
      </c>
      <c r="AG1266" s="5">
        <f>VLOOKUP(B1266, pct_raw!$A$2:$AX$1800, 43, FALSE)</f>
        <v>0</v>
      </c>
      <c r="AH1266" s="5">
        <f>VLOOKUP(B1266, pct_raw!$A$2:$AX$1800, 44, FALSE)</f>
        <v>0</v>
      </c>
      <c r="AI1266" s="5">
        <f>VLOOKUP(B1266, pct_raw!$A$2:$AX$1800, 45, FALSE)</f>
        <v>7</v>
      </c>
      <c r="AJ1266" s="5">
        <f>VLOOKUP(B1266, pct_raw!$A$2:$AX$1800, 46, FALSE)</f>
        <v>12</v>
      </c>
      <c r="AK1266" s="5">
        <f>VLOOKUP(B1266, pct_raw!$A$2:$AX$1800, 47, FALSE)</f>
        <v>0.24</v>
      </c>
      <c r="AL1266" s="5">
        <f>VLOOKUP(B1266, pct_raw!$A$2:$AX$1800, 48, FALSE)</f>
        <v>1</v>
      </c>
      <c r="AM1266" s="5">
        <f>VLOOKUP(B1266, pct_raw!$A$2:$AX$1800, 49, FALSE)</f>
        <v>0</v>
      </c>
      <c r="AN1266" s="5">
        <f>VLOOKUP(B1266, pct_raw!$A$2:$AX$1800, 50, FALSE)</f>
        <v>0</v>
      </c>
    </row>
    <row r="1267" spans="1:40" x14ac:dyDescent="0.2">
      <c r="A1267" s="2" t="s">
        <v>1572</v>
      </c>
      <c r="B1267" s="2" t="str">
        <f t="shared" si="19"/>
        <v>Penn Pleasant Plain</v>
      </c>
      <c r="C1267" s="2" t="s">
        <v>4799</v>
      </c>
      <c r="D1267" s="2" t="str">
        <f>VLOOKUP(B1267, pct_raw!$A$2:$AX$1800, 6, FALSE)</f>
        <v xml:space="preserve"> Penn Pleasant Plain</v>
      </c>
      <c r="E1267" s="5">
        <f>VLOOKUP(B1267, pct_raw!$A$2:$AX$1800, 15, FALSE)</f>
        <v>9</v>
      </c>
      <c r="F1267" s="5">
        <f>VLOOKUP(B1267, pct_raw!$A$2:$AX$1800, 16, FALSE)</f>
        <v>9</v>
      </c>
      <c r="G1267" s="5">
        <f>VLOOKUP(B1267, pct_raw!$A$2:$AX$1800, 17, FALSE)</f>
        <v>0</v>
      </c>
      <c r="H1267">
        <f>VLOOKUP(B1267, pct_raw!$A$2:$AX$1800, 18, FALSE)</f>
        <v>0</v>
      </c>
      <c r="I1267" s="5">
        <f>VLOOKUP(B1267, pct_raw!$A$2:$AX$1800, 19, FALSE)</f>
        <v>0</v>
      </c>
      <c r="J1267">
        <f>VLOOKUP(B1267, pct_raw!$A$2:$AX$1800, 20, FALSE)</f>
        <v>0</v>
      </c>
      <c r="K1267" s="5">
        <f>VLOOKUP(B1267, pct_raw!$A$2:$AX$1800, 21, FALSE)</f>
        <v>2</v>
      </c>
      <c r="L1267" s="5">
        <f>VLOOKUP(B1267, pct_raw!$A$2:$AX$1800, 22, FALSE)</f>
        <v>2</v>
      </c>
      <c r="M1267" s="5">
        <f>VLOOKUP(B1267, pct_raw!$A$2:$AX$1800, 23, FALSE)</f>
        <v>0</v>
      </c>
      <c r="N1267" s="5">
        <f>VLOOKUP(B1267, pct_raw!$A$2:$AX$1800, 24, FALSE)</f>
        <v>0</v>
      </c>
      <c r="O1267" s="5">
        <f>VLOOKUP(B1267, pct_raw!$A$2:$AX$1800, 25, FALSE)</f>
        <v>0</v>
      </c>
      <c r="P1267" s="5">
        <f>VLOOKUP(B1267, pct_raw!$A$2:$AX$1800, 26, FALSE)</f>
        <v>0</v>
      </c>
      <c r="Q1267" s="5">
        <f>VLOOKUP(B1267, pct_raw!$A$2:$AX$1800, 27, FALSE)</f>
        <v>1</v>
      </c>
      <c r="R1267" s="5">
        <f>VLOOKUP(B1267, pct_raw!$A$2:$AX$1800, 28, FALSE)</f>
        <v>1</v>
      </c>
      <c r="S1267" s="5">
        <f>VLOOKUP(B1267, pct_raw!$A$2:$AX$1800, 29, FALSE)</f>
        <v>0</v>
      </c>
      <c r="T1267" s="5">
        <f>VLOOKUP(B1267, pct_raw!$A$2:$AX$1800, 30, FALSE)</f>
        <v>0</v>
      </c>
      <c r="U1267" s="5">
        <f>VLOOKUP(B1267, pct_raw!$A$2:$AX$1800, 31, FALSE)</f>
        <v>0</v>
      </c>
      <c r="V1267" s="5">
        <f>VLOOKUP(B1267, pct_raw!$A$2:$AX$1800, 32, FALSE)</f>
        <v>0</v>
      </c>
      <c r="W1267" s="5">
        <f>VLOOKUP(B1267, pct_raw!$A$2:$AX$1800, 33, FALSE)</f>
        <v>0</v>
      </c>
      <c r="X1267" s="5">
        <f>VLOOKUP(B1267, pct_raw!$A$2:$AX$1800, 34, FALSE)</f>
        <v>0</v>
      </c>
      <c r="Y1267" s="5">
        <f>VLOOKUP(B1267, pct_raw!$A$2:$AX$1800, 35, FALSE)</f>
        <v>0</v>
      </c>
      <c r="Z1267" s="5">
        <f>VLOOKUP(B1267, pct_raw!$A$2:$AX$1800, 36, FALSE)</f>
        <v>5</v>
      </c>
      <c r="AA1267" s="5">
        <f>VLOOKUP(B1267, pct_raw!$A$2:$AX$1800, 37, FALSE)</f>
        <v>5</v>
      </c>
      <c r="AB1267" s="5">
        <f>VLOOKUP(B1267, pct_raw!$A$2:$AX$1800, 38, FALSE)</f>
        <v>0</v>
      </c>
      <c r="AC1267" s="5">
        <f>VLOOKUP(B1267, pct_raw!$A$2:$AX$1800, 39, FALSE)</f>
        <v>0</v>
      </c>
      <c r="AD1267" s="5">
        <f>VLOOKUP(B1267, pct_raw!$A$2:$AX$1800, 40, FALSE)</f>
        <v>0</v>
      </c>
      <c r="AE1267" s="5">
        <f>VLOOKUP(B1267, pct_raw!$A$2:$AX$1800, 41, FALSE)</f>
        <v>0</v>
      </c>
      <c r="AF1267" s="5">
        <f>VLOOKUP(B1267, pct_raw!$A$2:$AX$1800, 42, FALSE)</f>
        <v>1</v>
      </c>
      <c r="AG1267" s="5">
        <f>VLOOKUP(B1267, pct_raw!$A$2:$AX$1800, 43, FALSE)</f>
        <v>1</v>
      </c>
      <c r="AH1267" s="5">
        <f>VLOOKUP(B1267, pct_raw!$A$2:$AX$1800, 44, FALSE)</f>
        <v>0.21820000000000001</v>
      </c>
      <c r="AI1267" s="5">
        <f>VLOOKUP(B1267, pct_raw!$A$2:$AX$1800, 45, FALSE)</f>
        <v>3</v>
      </c>
      <c r="AJ1267" s="5">
        <f>VLOOKUP(B1267, pct_raw!$A$2:$AX$1800, 46, FALSE)</f>
        <v>3</v>
      </c>
      <c r="AK1267" s="5">
        <f>VLOOKUP(B1267, pct_raw!$A$2:$AX$1800, 47, FALSE)</f>
        <v>0</v>
      </c>
      <c r="AL1267" s="5">
        <f>VLOOKUP(B1267, pct_raw!$A$2:$AX$1800, 48, FALSE)</f>
        <v>0</v>
      </c>
      <c r="AM1267" s="5">
        <f>VLOOKUP(B1267, pct_raw!$A$2:$AX$1800, 49, FALSE)</f>
        <v>0</v>
      </c>
      <c r="AN1267" s="5">
        <f>VLOOKUP(B1267, pct_raw!$A$2:$AX$1800, 50, FALSE)</f>
        <v>0</v>
      </c>
    </row>
    <row r="1268" spans="1:40" x14ac:dyDescent="0.2">
      <c r="A1268" s="2" t="s">
        <v>1573</v>
      </c>
      <c r="B1268" s="2" t="str">
        <f t="shared" si="19"/>
        <v>Penn East Lucas North</v>
      </c>
      <c r="C1268" s="2" t="s">
        <v>5018</v>
      </c>
      <c r="D1268" s="2" t="str">
        <f>VLOOKUP(B1268, pct_raw!$A$2:$AX$1800, 6, FALSE)</f>
        <v xml:space="preserve"> PENN EAST LUCAS NORTH</v>
      </c>
      <c r="E1268" s="5">
        <f>VLOOKUP(B1268, pct_raw!$A$2:$AX$1800, 15, FALSE)</f>
        <v>87</v>
      </c>
      <c r="F1268" s="5">
        <f>VLOOKUP(B1268, pct_raw!$A$2:$AX$1800, 16, FALSE)</f>
        <v>0</v>
      </c>
      <c r="G1268" s="5">
        <f>VLOOKUP(B1268, pct_raw!$A$2:$AX$1800, 17, FALSE)</f>
        <v>0</v>
      </c>
      <c r="H1268">
        <f>VLOOKUP(B1268, pct_raw!$A$2:$AX$1800, 18, FALSE)</f>
        <v>0</v>
      </c>
      <c r="I1268" s="5">
        <f>VLOOKUP(B1268, pct_raw!$A$2:$AX$1800, 19, FALSE)</f>
        <v>0</v>
      </c>
      <c r="J1268">
        <f>VLOOKUP(B1268, pct_raw!$A$2:$AX$1800, 20, FALSE)</f>
        <v>0</v>
      </c>
      <c r="K1268" s="5">
        <f>VLOOKUP(B1268, pct_raw!$A$2:$AX$1800, 21, FALSE)</f>
        <v>118</v>
      </c>
      <c r="L1268" s="5">
        <f>VLOOKUP(B1268, pct_raw!$A$2:$AX$1800, 22, FALSE)</f>
        <v>156</v>
      </c>
      <c r="M1268" s="5">
        <f>VLOOKUP(B1268, pct_raw!$A$2:$AX$1800, 23, FALSE)</f>
        <v>1.2150000000000001</v>
      </c>
      <c r="N1268" s="5">
        <f>VLOOKUP(B1268, pct_raw!$A$2:$AX$1800, 24, FALSE)</f>
        <v>1</v>
      </c>
      <c r="O1268" s="5">
        <f>VLOOKUP(B1268, pct_raw!$A$2:$AX$1800, 25, FALSE)</f>
        <v>0</v>
      </c>
      <c r="P1268" s="5">
        <f>VLOOKUP(B1268, pct_raw!$A$2:$AX$1800, 26, FALSE)</f>
        <v>0</v>
      </c>
      <c r="Q1268" s="5">
        <f>VLOOKUP(B1268, pct_raw!$A$2:$AX$1800, 27, FALSE)</f>
        <v>112</v>
      </c>
      <c r="R1268" s="5">
        <f>VLOOKUP(B1268, pct_raw!$A$2:$AX$1800, 28, FALSE)</f>
        <v>148</v>
      </c>
      <c r="S1268" s="5">
        <f>VLOOKUP(B1268, pct_raw!$A$2:$AX$1800, 29, FALSE)</f>
        <v>1.2150000000000001</v>
      </c>
      <c r="T1268" s="5">
        <f>VLOOKUP(B1268, pct_raw!$A$2:$AX$1800, 30, FALSE)</f>
        <v>2</v>
      </c>
      <c r="U1268" s="5">
        <f>VLOOKUP(B1268, pct_raw!$A$2:$AX$1800, 31, FALSE)</f>
        <v>0</v>
      </c>
      <c r="V1268" s="5">
        <f>VLOOKUP(B1268, pct_raw!$A$2:$AX$1800, 32, FALSE)</f>
        <v>0</v>
      </c>
      <c r="W1268" s="5">
        <f>VLOOKUP(B1268, pct_raw!$A$2:$AX$1800, 33, FALSE)</f>
        <v>0</v>
      </c>
      <c r="X1268" s="5">
        <f>VLOOKUP(B1268, pct_raw!$A$2:$AX$1800, 34, FALSE)</f>
        <v>0</v>
      </c>
      <c r="Y1268" s="5">
        <f>VLOOKUP(B1268, pct_raw!$A$2:$AX$1800, 35, FALSE)</f>
        <v>0</v>
      </c>
      <c r="Z1268" s="5">
        <f>VLOOKUP(B1268, pct_raw!$A$2:$AX$1800, 36, FALSE)</f>
        <v>69</v>
      </c>
      <c r="AA1268" s="5">
        <f>VLOOKUP(B1268, pct_raw!$A$2:$AX$1800, 37, FALSE)</f>
        <v>0</v>
      </c>
      <c r="AB1268" s="5">
        <f>VLOOKUP(B1268, pct_raw!$A$2:$AX$1800, 38, FALSE)</f>
        <v>0</v>
      </c>
      <c r="AC1268" s="5">
        <f>VLOOKUP(B1268, pct_raw!$A$2:$AX$1800, 39, FALSE)</f>
        <v>3</v>
      </c>
      <c r="AD1268" s="5">
        <f>VLOOKUP(B1268, pct_raw!$A$2:$AX$1800, 40, FALSE)</f>
        <v>0</v>
      </c>
      <c r="AE1268" s="5">
        <f>VLOOKUP(B1268, pct_raw!$A$2:$AX$1800, 41, FALSE)</f>
        <v>0</v>
      </c>
      <c r="AF1268" s="5">
        <f>VLOOKUP(B1268, pct_raw!$A$2:$AX$1800, 42, FALSE)</f>
        <v>1</v>
      </c>
      <c r="AG1268" s="5">
        <f>VLOOKUP(B1268, pct_raw!$A$2:$AX$1800, 43, FALSE)</f>
        <v>0</v>
      </c>
      <c r="AH1268" s="5">
        <f>VLOOKUP(B1268, pct_raw!$A$2:$AX$1800, 44, FALSE)</f>
        <v>0</v>
      </c>
      <c r="AI1268" s="5">
        <f>VLOOKUP(B1268, pct_raw!$A$2:$AX$1800, 45, FALSE)</f>
        <v>171</v>
      </c>
      <c r="AJ1268" s="5">
        <f>VLOOKUP(B1268, pct_raw!$A$2:$AX$1800, 46, FALSE)</f>
        <v>243</v>
      </c>
      <c r="AK1268" s="5">
        <f>VLOOKUP(B1268, pct_raw!$A$2:$AX$1800, 47, FALSE)</f>
        <v>1.62</v>
      </c>
      <c r="AL1268" s="5">
        <f>VLOOKUP(B1268, pct_raw!$A$2:$AX$1800, 48, FALSE)</f>
        <v>20</v>
      </c>
      <c r="AM1268" s="5">
        <f>VLOOKUP(B1268, pct_raw!$A$2:$AX$1800, 49, FALSE)</f>
        <v>0</v>
      </c>
      <c r="AN1268" s="5">
        <f>VLOOKUP(B1268, pct_raw!$A$2:$AX$1800, 50, FALSE)</f>
        <v>0</v>
      </c>
    </row>
    <row r="1269" spans="1:40" x14ac:dyDescent="0.2">
      <c r="A1269" s="2" t="s">
        <v>1574</v>
      </c>
      <c r="B1269" s="2" t="str">
        <f t="shared" si="19"/>
        <v>Perry 1</v>
      </c>
      <c r="C1269" s="2" t="s">
        <v>1574</v>
      </c>
      <c r="D1269" s="2" t="str">
        <f>VLOOKUP(B1269, pct_raw!$A$2:$AX$1800, 6, FALSE)</f>
        <v xml:space="preserve"> PERRY 1</v>
      </c>
      <c r="E1269" s="5">
        <f>VLOOKUP(B1269, pct_raw!$A$2:$AX$1800, 15, FALSE)</f>
        <v>36</v>
      </c>
      <c r="F1269" s="5">
        <f>VLOOKUP(B1269, pct_raw!$A$2:$AX$1800, 16, FALSE)</f>
        <v>39</v>
      </c>
      <c r="G1269" s="5">
        <f>VLOOKUP(B1269, pct_raw!$A$2:$AX$1800, 17, FALSE)</f>
        <v>0.4143</v>
      </c>
      <c r="H1269">
        <f>VLOOKUP(B1269, pct_raw!$A$2:$AX$1800, 18, FALSE)</f>
        <v>0</v>
      </c>
      <c r="I1269" s="5">
        <f>VLOOKUP(B1269, pct_raw!$A$2:$AX$1800, 19, FALSE)</f>
        <v>0</v>
      </c>
      <c r="J1269">
        <f>VLOOKUP(B1269, pct_raw!$A$2:$AX$1800, 20, FALSE)</f>
        <v>0</v>
      </c>
      <c r="K1269" s="5">
        <f>VLOOKUP(B1269, pct_raw!$A$2:$AX$1800, 21, FALSE)</f>
        <v>27</v>
      </c>
      <c r="L1269" s="5">
        <f>VLOOKUP(B1269, pct_raw!$A$2:$AX$1800, 22, FALSE)</f>
        <v>29</v>
      </c>
      <c r="M1269" s="5">
        <f>VLOOKUP(B1269, pct_raw!$A$2:$AX$1800, 23, FALSE)</f>
        <v>0.4143</v>
      </c>
      <c r="N1269" s="5">
        <f>VLOOKUP(B1269, pct_raw!$A$2:$AX$1800, 24, FALSE)</f>
        <v>0</v>
      </c>
      <c r="O1269" s="5">
        <f>VLOOKUP(B1269, pct_raw!$A$2:$AX$1800, 25, FALSE)</f>
        <v>0</v>
      </c>
      <c r="P1269" s="5">
        <f>VLOOKUP(B1269, pct_raw!$A$2:$AX$1800, 26, FALSE)</f>
        <v>0</v>
      </c>
      <c r="Q1269" s="5">
        <f>VLOOKUP(B1269, pct_raw!$A$2:$AX$1800, 27, FALSE)</f>
        <v>5</v>
      </c>
      <c r="R1269" s="5">
        <f>VLOOKUP(B1269, pct_raw!$A$2:$AX$1800, 28, FALSE)</f>
        <v>0</v>
      </c>
      <c r="S1269" s="5">
        <f>VLOOKUP(B1269, pct_raw!$A$2:$AX$1800, 29, FALSE)</f>
        <v>0</v>
      </c>
      <c r="T1269" s="5">
        <f>VLOOKUP(B1269, pct_raw!$A$2:$AX$1800, 30, FALSE)</f>
        <v>0</v>
      </c>
      <c r="U1269" s="5">
        <f>VLOOKUP(B1269, pct_raw!$A$2:$AX$1800, 31, FALSE)</f>
        <v>0</v>
      </c>
      <c r="V1269" s="5">
        <f>VLOOKUP(B1269, pct_raw!$A$2:$AX$1800, 32, FALSE)</f>
        <v>0</v>
      </c>
      <c r="W1269" s="5">
        <f>VLOOKUP(B1269, pct_raw!$A$2:$AX$1800, 33, FALSE)</f>
        <v>0</v>
      </c>
      <c r="X1269" s="5">
        <f>VLOOKUP(B1269, pct_raw!$A$2:$AX$1800, 34, FALSE)</f>
        <v>0</v>
      </c>
      <c r="Y1269" s="5">
        <f>VLOOKUP(B1269, pct_raw!$A$2:$AX$1800, 35, FALSE)</f>
        <v>0</v>
      </c>
      <c r="Z1269" s="5">
        <f>VLOOKUP(B1269, pct_raw!$A$2:$AX$1800, 36, FALSE)</f>
        <v>37</v>
      </c>
      <c r="AA1269" s="5">
        <f>VLOOKUP(B1269, pct_raw!$A$2:$AX$1800, 37, FALSE)</f>
        <v>41</v>
      </c>
      <c r="AB1269" s="5">
        <f>VLOOKUP(B1269, pct_raw!$A$2:$AX$1800, 38, FALSE)</f>
        <v>0.4143</v>
      </c>
      <c r="AC1269" s="5">
        <f>VLOOKUP(B1269, pct_raw!$A$2:$AX$1800, 39, FALSE)</f>
        <v>0</v>
      </c>
      <c r="AD1269" s="5">
        <f>VLOOKUP(B1269, pct_raw!$A$2:$AX$1800, 40, FALSE)</f>
        <v>0</v>
      </c>
      <c r="AE1269" s="5">
        <f>VLOOKUP(B1269, pct_raw!$A$2:$AX$1800, 41, FALSE)</f>
        <v>0</v>
      </c>
      <c r="AF1269" s="5">
        <f>VLOOKUP(B1269, pct_raw!$A$2:$AX$1800, 42, FALSE)</f>
        <v>0</v>
      </c>
      <c r="AG1269" s="5">
        <f>VLOOKUP(B1269, pct_raw!$A$2:$AX$1800, 43, FALSE)</f>
        <v>0</v>
      </c>
      <c r="AH1269" s="5">
        <f>VLOOKUP(B1269, pct_raw!$A$2:$AX$1800, 44, FALSE)</f>
        <v>0</v>
      </c>
      <c r="AI1269" s="5">
        <f>VLOOKUP(B1269, pct_raw!$A$2:$AX$1800, 45, FALSE)</f>
        <v>20</v>
      </c>
      <c r="AJ1269" s="5">
        <f>VLOOKUP(B1269, pct_raw!$A$2:$AX$1800, 46, FALSE)</f>
        <v>22</v>
      </c>
      <c r="AK1269" s="5">
        <f>VLOOKUP(B1269, pct_raw!$A$2:$AX$1800, 47, FALSE)</f>
        <v>0.4143</v>
      </c>
      <c r="AL1269" s="5">
        <f>VLOOKUP(B1269, pct_raw!$A$2:$AX$1800, 48, FALSE)</f>
        <v>7</v>
      </c>
      <c r="AM1269" s="5">
        <f>VLOOKUP(B1269, pct_raw!$A$2:$AX$1800, 49, FALSE)</f>
        <v>0</v>
      </c>
      <c r="AN1269" s="5">
        <f>VLOOKUP(B1269, pct_raw!$A$2:$AX$1800, 50, FALSE)</f>
        <v>0</v>
      </c>
    </row>
    <row r="1270" spans="1:40" x14ac:dyDescent="0.2">
      <c r="A1270" s="2" t="s">
        <v>1575</v>
      </c>
      <c r="B1270" s="2" t="str">
        <f t="shared" si="19"/>
        <v>Perry 2</v>
      </c>
      <c r="C1270" s="2" t="s">
        <v>1575</v>
      </c>
      <c r="D1270" s="2" t="str">
        <f>VLOOKUP(B1270, pct_raw!$A$2:$AX$1800, 6, FALSE)</f>
        <v xml:space="preserve"> PERRY 2</v>
      </c>
      <c r="E1270" s="5">
        <f>VLOOKUP(B1270, pct_raw!$A$2:$AX$1800, 15, FALSE)</f>
        <v>18</v>
      </c>
      <c r="F1270" s="5">
        <f>VLOOKUP(B1270, pct_raw!$A$2:$AX$1800, 16, FALSE)</f>
        <v>28</v>
      </c>
      <c r="G1270" s="5">
        <f>VLOOKUP(B1270, pct_raw!$A$2:$AX$1800, 17, FALSE)</f>
        <v>0.4143</v>
      </c>
      <c r="H1270">
        <f>VLOOKUP(B1270, pct_raw!$A$2:$AX$1800, 18, FALSE)</f>
        <v>0</v>
      </c>
      <c r="I1270" s="5">
        <f>VLOOKUP(B1270, pct_raw!$A$2:$AX$1800, 19, FALSE)</f>
        <v>0</v>
      </c>
      <c r="J1270">
        <f>VLOOKUP(B1270, pct_raw!$A$2:$AX$1800, 20, FALSE)</f>
        <v>0</v>
      </c>
      <c r="K1270" s="5">
        <f>VLOOKUP(B1270, pct_raw!$A$2:$AX$1800, 21, FALSE)</f>
        <v>29</v>
      </c>
      <c r="L1270" s="5">
        <f>VLOOKUP(B1270, pct_raw!$A$2:$AX$1800, 22, FALSE)</f>
        <v>36</v>
      </c>
      <c r="M1270" s="5">
        <f>VLOOKUP(B1270, pct_raw!$A$2:$AX$1800, 23, FALSE)</f>
        <v>0.8286</v>
      </c>
      <c r="N1270" s="5">
        <f>VLOOKUP(B1270, pct_raw!$A$2:$AX$1800, 24, FALSE)</f>
        <v>0</v>
      </c>
      <c r="O1270" s="5">
        <f>VLOOKUP(B1270, pct_raw!$A$2:$AX$1800, 25, FALSE)</f>
        <v>0</v>
      </c>
      <c r="P1270" s="5">
        <f>VLOOKUP(B1270, pct_raw!$A$2:$AX$1800, 26, FALSE)</f>
        <v>0</v>
      </c>
      <c r="Q1270" s="5">
        <f>VLOOKUP(B1270, pct_raw!$A$2:$AX$1800, 27, FALSE)</f>
        <v>11</v>
      </c>
      <c r="R1270" s="5">
        <f>VLOOKUP(B1270, pct_raw!$A$2:$AX$1800, 28, FALSE)</f>
        <v>0</v>
      </c>
      <c r="S1270" s="5">
        <f>VLOOKUP(B1270, pct_raw!$A$2:$AX$1800, 29, FALSE)</f>
        <v>0</v>
      </c>
      <c r="T1270" s="5">
        <f>VLOOKUP(B1270, pct_raw!$A$2:$AX$1800, 30, FALSE)</f>
        <v>0</v>
      </c>
      <c r="U1270" s="5">
        <f>VLOOKUP(B1270, pct_raw!$A$2:$AX$1800, 31, FALSE)</f>
        <v>0</v>
      </c>
      <c r="V1270" s="5">
        <f>VLOOKUP(B1270, pct_raw!$A$2:$AX$1800, 32, FALSE)</f>
        <v>0</v>
      </c>
      <c r="W1270" s="5">
        <f>VLOOKUP(B1270, pct_raw!$A$2:$AX$1800, 33, FALSE)</f>
        <v>0</v>
      </c>
      <c r="X1270" s="5">
        <f>VLOOKUP(B1270, pct_raw!$A$2:$AX$1800, 34, FALSE)</f>
        <v>0</v>
      </c>
      <c r="Y1270" s="5">
        <f>VLOOKUP(B1270, pct_raw!$A$2:$AX$1800, 35, FALSE)</f>
        <v>0</v>
      </c>
      <c r="Z1270" s="5">
        <f>VLOOKUP(B1270, pct_raw!$A$2:$AX$1800, 36, FALSE)</f>
        <v>11</v>
      </c>
      <c r="AA1270" s="5">
        <f>VLOOKUP(B1270, pct_raw!$A$2:$AX$1800, 37, FALSE)</f>
        <v>0</v>
      </c>
      <c r="AB1270" s="5">
        <f>VLOOKUP(B1270, pct_raw!$A$2:$AX$1800, 38, FALSE)</f>
        <v>0</v>
      </c>
      <c r="AC1270" s="5">
        <f>VLOOKUP(B1270, pct_raw!$A$2:$AX$1800, 39, FALSE)</f>
        <v>3</v>
      </c>
      <c r="AD1270" s="5">
        <f>VLOOKUP(B1270, pct_raw!$A$2:$AX$1800, 40, FALSE)</f>
        <v>0</v>
      </c>
      <c r="AE1270" s="5">
        <f>VLOOKUP(B1270, pct_raw!$A$2:$AX$1800, 41, FALSE)</f>
        <v>0</v>
      </c>
      <c r="AF1270" s="5">
        <f>VLOOKUP(B1270, pct_raw!$A$2:$AX$1800, 42, FALSE)</f>
        <v>5</v>
      </c>
      <c r="AG1270" s="5">
        <f>VLOOKUP(B1270, pct_raw!$A$2:$AX$1800, 43, FALSE)</f>
        <v>0</v>
      </c>
      <c r="AH1270" s="5">
        <f>VLOOKUP(B1270, pct_raw!$A$2:$AX$1800, 44, FALSE)</f>
        <v>0</v>
      </c>
      <c r="AI1270" s="5">
        <f>VLOOKUP(B1270, pct_raw!$A$2:$AX$1800, 45, FALSE)</f>
        <v>16</v>
      </c>
      <c r="AJ1270" s="5">
        <f>VLOOKUP(B1270, pct_raw!$A$2:$AX$1800, 46, FALSE)</f>
        <v>23</v>
      </c>
      <c r="AK1270" s="5">
        <f>VLOOKUP(B1270, pct_raw!$A$2:$AX$1800, 47, FALSE)</f>
        <v>0.4143</v>
      </c>
      <c r="AL1270" s="5">
        <f>VLOOKUP(B1270, pct_raw!$A$2:$AX$1800, 48, FALSE)</f>
        <v>3</v>
      </c>
      <c r="AM1270" s="5">
        <f>VLOOKUP(B1270, pct_raw!$A$2:$AX$1800, 49, FALSE)</f>
        <v>0</v>
      </c>
      <c r="AN1270" s="5">
        <f>VLOOKUP(B1270, pct_raw!$A$2:$AX$1800, 50, FALSE)</f>
        <v>0</v>
      </c>
    </row>
    <row r="1271" spans="1:40" x14ac:dyDescent="0.2">
      <c r="A1271" s="2" t="s">
        <v>1576</v>
      </c>
      <c r="B1271" s="2" t="str">
        <f t="shared" si="19"/>
        <v>Perry 3</v>
      </c>
      <c r="C1271" s="2" t="s">
        <v>1576</v>
      </c>
      <c r="D1271" s="2" t="str">
        <f>VLOOKUP(B1271, pct_raw!$A$2:$AX$1800, 6, FALSE)</f>
        <v xml:space="preserve"> PERRY 3</v>
      </c>
      <c r="E1271" s="5">
        <f>VLOOKUP(B1271, pct_raw!$A$2:$AX$1800, 15, FALSE)</f>
        <v>17</v>
      </c>
      <c r="F1271" s="5">
        <f>VLOOKUP(B1271, pct_raw!$A$2:$AX$1800, 16, FALSE)</f>
        <v>21</v>
      </c>
      <c r="G1271" s="5">
        <f>VLOOKUP(B1271, pct_raw!$A$2:$AX$1800, 17, FALSE)</f>
        <v>0.4143</v>
      </c>
      <c r="H1271">
        <f>VLOOKUP(B1271, pct_raw!$A$2:$AX$1800, 18, FALSE)</f>
        <v>0</v>
      </c>
      <c r="I1271" s="5">
        <f>VLOOKUP(B1271, pct_raw!$A$2:$AX$1800, 19, FALSE)</f>
        <v>0</v>
      </c>
      <c r="J1271">
        <f>VLOOKUP(B1271, pct_raw!$A$2:$AX$1800, 20, FALSE)</f>
        <v>0</v>
      </c>
      <c r="K1271" s="5">
        <f>VLOOKUP(B1271, pct_raw!$A$2:$AX$1800, 21, FALSE)</f>
        <v>30</v>
      </c>
      <c r="L1271" s="5">
        <f>VLOOKUP(B1271, pct_raw!$A$2:$AX$1800, 22, FALSE)</f>
        <v>33</v>
      </c>
      <c r="M1271" s="5">
        <f>VLOOKUP(B1271, pct_raw!$A$2:$AX$1800, 23, FALSE)</f>
        <v>0.4143</v>
      </c>
      <c r="N1271" s="5">
        <f>VLOOKUP(B1271, pct_raw!$A$2:$AX$1800, 24, FALSE)</f>
        <v>0</v>
      </c>
      <c r="O1271" s="5">
        <f>VLOOKUP(B1271, pct_raw!$A$2:$AX$1800, 25, FALSE)</f>
        <v>0</v>
      </c>
      <c r="P1271" s="5">
        <f>VLOOKUP(B1271, pct_raw!$A$2:$AX$1800, 26, FALSE)</f>
        <v>0</v>
      </c>
      <c r="Q1271" s="5">
        <f>VLOOKUP(B1271, pct_raw!$A$2:$AX$1800, 27, FALSE)</f>
        <v>5</v>
      </c>
      <c r="R1271" s="5">
        <f>VLOOKUP(B1271, pct_raw!$A$2:$AX$1800, 28, FALSE)</f>
        <v>0</v>
      </c>
      <c r="S1271" s="5">
        <f>VLOOKUP(B1271, pct_raw!$A$2:$AX$1800, 29, FALSE)</f>
        <v>0</v>
      </c>
      <c r="T1271" s="5">
        <f>VLOOKUP(B1271, pct_raw!$A$2:$AX$1800, 30, FALSE)</f>
        <v>0</v>
      </c>
      <c r="U1271" s="5">
        <f>VLOOKUP(B1271, pct_raw!$A$2:$AX$1800, 31, FALSE)</f>
        <v>0</v>
      </c>
      <c r="V1271" s="5">
        <f>VLOOKUP(B1271, pct_raw!$A$2:$AX$1800, 32, FALSE)</f>
        <v>0</v>
      </c>
      <c r="W1271" s="5">
        <f>VLOOKUP(B1271, pct_raw!$A$2:$AX$1800, 33, FALSE)</f>
        <v>0</v>
      </c>
      <c r="X1271" s="5">
        <f>VLOOKUP(B1271, pct_raw!$A$2:$AX$1800, 34, FALSE)</f>
        <v>0</v>
      </c>
      <c r="Y1271" s="5">
        <f>VLOOKUP(B1271, pct_raw!$A$2:$AX$1800, 35, FALSE)</f>
        <v>0</v>
      </c>
      <c r="Z1271" s="5">
        <f>VLOOKUP(B1271, pct_raw!$A$2:$AX$1800, 36, FALSE)</f>
        <v>14</v>
      </c>
      <c r="AA1271" s="5">
        <f>VLOOKUP(B1271, pct_raw!$A$2:$AX$1800, 37, FALSE)</f>
        <v>16</v>
      </c>
      <c r="AB1271" s="5">
        <f>VLOOKUP(B1271, pct_raw!$A$2:$AX$1800, 38, FALSE)</f>
        <v>0.4143</v>
      </c>
      <c r="AC1271" s="5">
        <f>VLOOKUP(B1271, pct_raw!$A$2:$AX$1800, 39, FALSE)</f>
        <v>4</v>
      </c>
      <c r="AD1271" s="5">
        <f>VLOOKUP(B1271, pct_raw!$A$2:$AX$1800, 40, FALSE)</f>
        <v>0</v>
      </c>
      <c r="AE1271" s="5">
        <f>VLOOKUP(B1271, pct_raw!$A$2:$AX$1800, 41, FALSE)</f>
        <v>0</v>
      </c>
      <c r="AF1271" s="5">
        <f>VLOOKUP(B1271, pct_raw!$A$2:$AX$1800, 42, FALSE)</f>
        <v>0</v>
      </c>
      <c r="AG1271" s="5">
        <f>VLOOKUP(B1271, pct_raw!$A$2:$AX$1800, 43, FALSE)</f>
        <v>1</v>
      </c>
      <c r="AH1271" s="5">
        <f>VLOOKUP(B1271, pct_raw!$A$2:$AX$1800, 44, FALSE)</f>
        <v>0</v>
      </c>
      <c r="AI1271" s="5">
        <f>VLOOKUP(B1271, pct_raw!$A$2:$AX$1800, 45, FALSE)</f>
        <v>15</v>
      </c>
      <c r="AJ1271" s="5">
        <f>VLOOKUP(B1271, pct_raw!$A$2:$AX$1800, 46, FALSE)</f>
        <v>15</v>
      </c>
      <c r="AK1271" s="5">
        <f>VLOOKUP(B1271, pct_raw!$A$2:$AX$1800, 47, FALSE)</f>
        <v>0</v>
      </c>
      <c r="AL1271" s="5">
        <f>VLOOKUP(B1271, pct_raw!$A$2:$AX$1800, 48, FALSE)</f>
        <v>1</v>
      </c>
      <c r="AM1271" s="5">
        <f>VLOOKUP(B1271, pct_raw!$A$2:$AX$1800, 49, FALSE)</f>
        <v>0</v>
      </c>
      <c r="AN1271" s="5">
        <f>VLOOKUP(B1271, pct_raw!$A$2:$AX$1800, 50, FALSE)</f>
        <v>0</v>
      </c>
    </row>
    <row r="1272" spans="1:40" x14ac:dyDescent="0.2">
      <c r="A1272" s="2" t="s">
        <v>433</v>
      </c>
      <c r="B1272" s="2" t="str">
        <f t="shared" si="19"/>
        <v>Perry Westburg</v>
      </c>
      <c r="C1272" s="2" t="s">
        <v>4800</v>
      </c>
      <c r="D1272" s="2" t="str">
        <f>VLOOKUP(B1272, pct_raw!$A$2:$AX$1800, 6, FALSE)</f>
        <v xml:space="preserve"> Perry Westburg</v>
      </c>
      <c r="E1272" s="5">
        <f>VLOOKUP(B1272, pct_raw!$A$2:$AX$1800, 15, FALSE)</f>
        <v>8</v>
      </c>
      <c r="F1272" s="5">
        <f>VLOOKUP(B1272, pct_raw!$A$2:$AX$1800, 16, FALSE)</f>
        <v>9</v>
      </c>
      <c r="G1272" s="5">
        <f>VLOOKUP(B1272, pct_raw!$A$2:$AX$1800, 17, FALSE)</f>
        <v>0.2737</v>
      </c>
      <c r="H1272">
        <f>VLOOKUP(B1272, pct_raw!$A$2:$AX$1800, 18, FALSE)</f>
        <v>0</v>
      </c>
      <c r="I1272" s="5">
        <f>VLOOKUP(B1272, pct_raw!$A$2:$AX$1800, 19, FALSE)</f>
        <v>0</v>
      </c>
      <c r="J1272">
        <f>VLOOKUP(B1272, pct_raw!$A$2:$AX$1800, 20, FALSE)</f>
        <v>0</v>
      </c>
      <c r="K1272" s="5">
        <f>VLOOKUP(B1272, pct_raw!$A$2:$AX$1800, 21, FALSE)</f>
        <v>8</v>
      </c>
      <c r="L1272" s="5">
        <f>VLOOKUP(B1272, pct_raw!$A$2:$AX$1800, 22, FALSE)</f>
        <v>8</v>
      </c>
      <c r="M1272" s="5">
        <f>VLOOKUP(B1272, pct_raw!$A$2:$AX$1800, 23, FALSE)</f>
        <v>0.2737</v>
      </c>
      <c r="N1272" s="5">
        <f>VLOOKUP(B1272, pct_raw!$A$2:$AX$1800, 24, FALSE)</f>
        <v>0</v>
      </c>
      <c r="O1272" s="5">
        <f>VLOOKUP(B1272, pct_raw!$A$2:$AX$1800, 25, FALSE)</f>
        <v>0</v>
      </c>
      <c r="P1272" s="5">
        <f>VLOOKUP(B1272, pct_raw!$A$2:$AX$1800, 26, FALSE)</f>
        <v>0</v>
      </c>
      <c r="Q1272" s="5">
        <f>VLOOKUP(B1272, pct_raw!$A$2:$AX$1800, 27, FALSE)</f>
        <v>5</v>
      </c>
      <c r="R1272" s="5">
        <f>VLOOKUP(B1272, pct_raw!$A$2:$AX$1800, 28, FALSE)</f>
        <v>5</v>
      </c>
      <c r="S1272" s="5">
        <f>VLOOKUP(B1272, pct_raw!$A$2:$AX$1800, 29, FALSE)</f>
        <v>0.1368</v>
      </c>
      <c r="T1272" s="5">
        <f>VLOOKUP(B1272, pct_raw!$A$2:$AX$1800, 30, FALSE)</f>
        <v>0</v>
      </c>
      <c r="U1272" s="5">
        <f>VLOOKUP(B1272, pct_raw!$A$2:$AX$1800, 31, FALSE)</f>
        <v>0</v>
      </c>
      <c r="V1272" s="5">
        <f>VLOOKUP(B1272, pct_raw!$A$2:$AX$1800, 32, FALSE)</f>
        <v>0</v>
      </c>
      <c r="W1272" s="5">
        <f>VLOOKUP(B1272, pct_raw!$A$2:$AX$1800, 33, FALSE)</f>
        <v>0</v>
      </c>
      <c r="X1272" s="5">
        <f>VLOOKUP(B1272, pct_raw!$A$2:$AX$1800, 34, FALSE)</f>
        <v>0</v>
      </c>
      <c r="Y1272" s="5">
        <f>VLOOKUP(B1272, pct_raw!$A$2:$AX$1800, 35, FALSE)</f>
        <v>0</v>
      </c>
      <c r="Z1272" s="5">
        <f>VLOOKUP(B1272, pct_raw!$A$2:$AX$1800, 36, FALSE)</f>
        <v>4</v>
      </c>
      <c r="AA1272" s="5">
        <f>VLOOKUP(B1272, pct_raw!$A$2:$AX$1800, 37, FALSE)</f>
        <v>0</v>
      </c>
      <c r="AB1272" s="5">
        <f>VLOOKUP(B1272, pct_raw!$A$2:$AX$1800, 38, FALSE)</f>
        <v>0</v>
      </c>
      <c r="AC1272" s="5">
        <f>VLOOKUP(B1272, pct_raw!$A$2:$AX$1800, 39, FALSE)</f>
        <v>0</v>
      </c>
      <c r="AD1272" s="5">
        <f>VLOOKUP(B1272, pct_raw!$A$2:$AX$1800, 40, FALSE)</f>
        <v>0</v>
      </c>
      <c r="AE1272" s="5">
        <f>VLOOKUP(B1272, pct_raw!$A$2:$AX$1800, 41, FALSE)</f>
        <v>0</v>
      </c>
      <c r="AF1272" s="5">
        <f>VLOOKUP(B1272, pct_raw!$A$2:$AX$1800, 42, FALSE)</f>
        <v>0</v>
      </c>
      <c r="AG1272" s="5">
        <f>VLOOKUP(B1272, pct_raw!$A$2:$AX$1800, 43, FALSE)</f>
        <v>0</v>
      </c>
      <c r="AH1272" s="5">
        <f>VLOOKUP(B1272, pct_raw!$A$2:$AX$1800, 44, FALSE)</f>
        <v>0</v>
      </c>
      <c r="AI1272" s="5">
        <f>VLOOKUP(B1272, pct_raw!$A$2:$AX$1800, 45, FALSE)</f>
        <v>5</v>
      </c>
      <c r="AJ1272" s="5">
        <f>VLOOKUP(B1272, pct_raw!$A$2:$AX$1800, 46, FALSE)</f>
        <v>5</v>
      </c>
      <c r="AK1272" s="5">
        <f>VLOOKUP(B1272, pct_raw!$A$2:$AX$1800, 47, FALSE)</f>
        <v>0.1368</v>
      </c>
      <c r="AL1272" s="5">
        <f>VLOOKUP(B1272, pct_raw!$A$2:$AX$1800, 48, FALSE)</f>
        <v>1</v>
      </c>
      <c r="AM1272" s="5">
        <f>VLOOKUP(B1272, pct_raw!$A$2:$AX$1800, 49, FALSE)</f>
        <v>0</v>
      </c>
      <c r="AN1272" s="5">
        <f>VLOOKUP(B1272, pct_raw!$A$2:$AX$1800, 50, FALSE)</f>
        <v>0</v>
      </c>
    </row>
    <row r="1273" spans="1:40" x14ac:dyDescent="0.2">
      <c r="A1273" s="2" t="s">
        <v>1577</v>
      </c>
      <c r="B1273" s="2" t="str">
        <f t="shared" si="19"/>
        <v>Perry Buckingham E Crysta</v>
      </c>
      <c r="C1273" s="2" t="s">
        <v>5465</v>
      </c>
      <c r="D1273" s="2" t="str">
        <f>VLOOKUP(B1273, pct_raw!$A$2:$AX$1800, 6, FALSE)</f>
        <v xml:space="preserve"> PERRY BUCKINGHAM E CRYSTA</v>
      </c>
      <c r="E1273" s="5">
        <f>VLOOKUP(B1273, pct_raw!$A$2:$AX$1800, 15, FALSE)</f>
        <v>19</v>
      </c>
      <c r="F1273" s="5">
        <f>VLOOKUP(B1273, pct_raw!$A$2:$AX$1800, 16, FALSE)</f>
        <v>22</v>
      </c>
      <c r="G1273" s="5">
        <f>VLOOKUP(B1273, pct_raw!$A$2:$AX$1800, 17, FALSE)</f>
        <v>0.38819999999999999</v>
      </c>
      <c r="H1273">
        <f>VLOOKUP(B1273, pct_raw!$A$2:$AX$1800, 18, FALSE)</f>
        <v>0</v>
      </c>
      <c r="I1273" s="5">
        <f>VLOOKUP(B1273, pct_raw!$A$2:$AX$1800, 19, FALSE)</f>
        <v>0</v>
      </c>
      <c r="J1273">
        <f>VLOOKUP(B1273, pct_raw!$A$2:$AX$1800, 20, FALSE)</f>
        <v>0</v>
      </c>
      <c r="K1273" s="5">
        <f>VLOOKUP(B1273, pct_raw!$A$2:$AX$1800, 21, FALSE)</f>
        <v>18</v>
      </c>
      <c r="L1273" s="5">
        <f>VLOOKUP(B1273, pct_raw!$A$2:$AX$1800, 22, FALSE)</f>
        <v>25</v>
      </c>
      <c r="M1273" s="5">
        <f>VLOOKUP(B1273, pct_raw!$A$2:$AX$1800, 23, FALSE)</f>
        <v>0.38819999999999999</v>
      </c>
      <c r="N1273" s="5">
        <f>VLOOKUP(B1273, pct_raw!$A$2:$AX$1800, 24, FALSE)</f>
        <v>0</v>
      </c>
      <c r="O1273" s="5">
        <f>VLOOKUP(B1273, pct_raw!$A$2:$AX$1800, 25, FALSE)</f>
        <v>0</v>
      </c>
      <c r="P1273" s="5">
        <f>VLOOKUP(B1273, pct_raw!$A$2:$AX$1800, 26, FALSE)</f>
        <v>0</v>
      </c>
      <c r="Q1273" s="5">
        <f>VLOOKUP(B1273, pct_raw!$A$2:$AX$1800, 27, FALSE)</f>
        <v>13</v>
      </c>
      <c r="R1273" s="5">
        <f>VLOOKUP(B1273, pct_raw!$A$2:$AX$1800, 28, FALSE)</f>
        <v>14</v>
      </c>
      <c r="S1273" s="5">
        <f>VLOOKUP(B1273, pct_raw!$A$2:$AX$1800, 29, FALSE)</f>
        <v>0.25879999999999997</v>
      </c>
      <c r="T1273" s="5">
        <f>VLOOKUP(B1273, pct_raw!$A$2:$AX$1800, 30, FALSE)</f>
        <v>0</v>
      </c>
      <c r="U1273" s="5">
        <f>VLOOKUP(B1273, pct_raw!$A$2:$AX$1800, 31, FALSE)</f>
        <v>0</v>
      </c>
      <c r="V1273" s="5">
        <f>VLOOKUP(B1273, pct_raw!$A$2:$AX$1800, 32, FALSE)</f>
        <v>0</v>
      </c>
      <c r="W1273" s="5">
        <f>VLOOKUP(B1273, pct_raw!$A$2:$AX$1800, 33, FALSE)</f>
        <v>0</v>
      </c>
      <c r="X1273" s="5">
        <f>VLOOKUP(B1273, pct_raw!$A$2:$AX$1800, 34, FALSE)</f>
        <v>0</v>
      </c>
      <c r="Y1273" s="5">
        <f>VLOOKUP(B1273, pct_raw!$A$2:$AX$1800, 35, FALSE)</f>
        <v>0</v>
      </c>
      <c r="Z1273" s="5">
        <f>VLOOKUP(B1273, pct_raw!$A$2:$AX$1800, 36, FALSE)</f>
        <v>14</v>
      </c>
      <c r="AA1273" s="5">
        <f>VLOOKUP(B1273, pct_raw!$A$2:$AX$1800, 37, FALSE)</f>
        <v>16</v>
      </c>
      <c r="AB1273" s="5">
        <f>VLOOKUP(B1273, pct_raw!$A$2:$AX$1800, 38, FALSE)</f>
        <v>0.25879999999999997</v>
      </c>
      <c r="AC1273" s="5">
        <f>VLOOKUP(B1273, pct_raw!$A$2:$AX$1800, 39, FALSE)</f>
        <v>5</v>
      </c>
      <c r="AD1273" s="5">
        <f>VLOOKUP(B1273, pct_raw!$A$2:$AX$1800, 40, FALSE)</f>
        <v>0</v>
      </c>
      <c r="AE1273" s="5">
        <f>VLOOKUP(B1273, pct_raw!$A$2:$AX$1800, 41, FALSE)</f>
        <v>0</v>
      </c>
      <c r="AF1273" s="5">
        <f>VLOOKUP(B1273, pct_raw!$A$2:$AX$1800, 42, FALSE)</f>
        <v>0</v>
      </c>
      <c r="AG1273" s="5">
        <f>VLOOKUP(B1273, pct_raw!$A$2:$AX$1800, 43, FALSE)</f>
        <v>0</v>
      </c>
      <c r="AH1273" s="5">
        <f>VLOOKUP(B1273, pct_raw!$A$2:$AX$1800, 44, FALSE)</f>
        <v>0</v>
      </c>
      <c r="AI1273" s="5">
        <f>VLOOKUP(B1273, pct_raw!$A$2:$AX$1800, 45, FALSE)</f>
        <v>6</v>
      </c>
      <c r="AJ1273" s="5">
        <f>VLOOKUP(B1273, pct_raw!$A$2:$AX$1800, 46, FALSE)</f>
        <v>0</v>
      </c>
      <c r="AK1273" s="5">
        <f>VLOOKUP(B1273, pct_raw!$A$2:$AX$1800, 47, FALSE)</f>
        <v>0</v>
      </c>
      <c r="AL1273" s="5">
        <f>VLOOKUP(B1273, pct_raw!$A$2:$AX$1800, 48, FALSE)</f>
        <v>1</v>
      </c>
      <c r="AM1273" s="5">
        <f>VLOOKUP(B1273, pct_raw!$A$2:$AX$1800, 49, FALSE)</f>
        <v>0</v>
      </c>
      <c r="AN1273" s="5">
        <f>VLOOKUP(B1273, pct_raw!$A$2:$AX$1800, 50, FALSE)</f>
        <v>0</v>
      </c>
    </row>
    <row r="1274" spans="1:40" x14ac:dyDescent="0.2">
      <c r="A1274" s="2" t="s">
        <v>1578</v>
      </c>
      <c r="B1274" s="2" t="str">
        <f t="shared" si="19"/>
        <v>Pierce And Fremont Townships</v>
      </c>
      <c r="C1274" s="2" t="s">
        <v>5464</v>
      </c>
      <c r="D1274" s="2" t="str">
        <f>VLOOKUP(B1274, pct_raw!$A$2:$AX$1800, 6, FALSE)</f>
        <v xml:space="preserve"> Pierce and Fremont Townships</v>
      </c>
      <c r="E1274" s="5">
        <f>VLOOKUP(B1274, pct_raw!$A$2:$AX$1800, 15, FALSE)</f>
        <v>0</v>
      </c>
      <c r="F1274" s="5">
        <f>VLOOKUP(B1274, pct_raw!$A$2:$AX$1800, 16, FALSE)</f>
        <v>5</v>
      </c>
      <c r="G1274" s="5">
        <f>VLOOKUP(B1274, pct_raw!$A$2:$AX$1800, 17, FALSE)</f>
        <v>6</v>
      </c>
      <c r="H1274">
        <f>VLOOKUP(B1274, pct_raw!$A$2:$AX$1800, 18, FALSE)</f>
        <v>0.08</v>
      </c>
      <c r="I1274" s="5">
        <f>VLOOKUP(B1274, pct_raw!$A$2:$AX$1800, 19, FALSE)</f>
        <v>0</v>
      </c>
      <c r="J1274">
        <f>VLOOKUP(B1274, pct_raw!$A$2:$AX$1800, 20, FALSE)</f>
        <v>0</v>
      </c>
      <c r="K1274" s="5">
        <f>VLOOKUP(B1274, pct_raw!$A$2:$AX$1800, 21, FALSE)</f>
        <v>0</v>
      </c>
      <c r="L1274" s="5">
        <f>VLOOKUP(B1274, pct_raw!$A$2:$AX$1800, 22, FALSE)</f>
        <v>5</v>
      </c>
      <c r="M1274" s="5">
        <f>VLOOKUP(B1274, pct_raw!$A$2:$AX$1800, 23, FALSE)</f>
        <v>10</v>
      </c>
      <c r="N1274" s="5">
        <f>VLOOKUP(B1274, pct_raw!$A$2:$AX$1800, 24, FALSE)</f>
        <v>0.16</v>
      </c>
      <c r="O1274" s="5">
        <f>VLOOKUP(B1274, pct_raw!$A$2:$AX$1800, 25, FALSE)</f>
        <v>0</v>
      </c>
      <c r="P1274" s="5">
        <f>VLOOKUP(B1274, pct_raw!$A$2:$AX$1800, 26, FALSE)</f>
        <v>0</v>
      </c>
      <c r="Q1274" s="5">
        <f>VLOOKUP(B1274, pct_raw!$A$2:$AX$1800, 27, FALSE)</f>
        <v>0</v>
      </c>
      <c r="R1274" s="5">
        <f>VLOOKUP(B1274, pct_raw!$A$2:$AX$1800, 28, FALSE)</f>
        <v>3</v>
      </c>
      <c r="S1274" s="5">
        <f>VLOOKUP(B1274, pct_raw!$A$2:$AX$1800, 29, FALSE)</f>
        <v>0</v>
      </c>
      <c r="T1274" s="5">
        <f>VLOOKUP(B1274, pct_raw!$A$2:$AX$1800, 30, FALSE)</f>
        <v>0</v>
      </c>
      <c r="U1274" s="5">
        <f>VLOOKUP(B1274, pct_raw!$A$2:$AX$1800, 31, FALSE)</f>
        <v>0</v>
      </c>
      <c r="V1274" s="5">
        <f>VLOOKUP(B1274, pct_raw!$A$2:$AX$1800, 32, FALSE)</f>
        <v>0</v>
      </c>
      <c r="W1274" s="5">
        <f>VLOOKUP(B1274, pct_raw!$A$2:$AX$1800, 33, FALSE)</f>
        <v>0</v>
      </c>
      <c r="X1274" s="5">
        <f>VLOOKUP(B1274, pct_raw!$A$2:$AX$1800, 34, FALSE)</f>
        <v>0</v>
      </c>
      <c r="Y1274" s="5">
        <f>VLOOKUP(B1274, pct_raw!$A$2:$AX$1800, 35, FALSE)</f>
        <v>0</v>
      </c>
      <c r="Z1274" s="5">
        <f>VLOOKUP(B1274, pct_raw!$A$2:$AX$1800, 36, FALSE)</f>
        <v>0</v>
      </c>
      <c r="AA1274" s="5">
        <f>VLOOKUP(B1274, pct_raw!$A$2:$AX$1800, 37, FALSE)</f>
        <v>9</v>
      </c>
      <c r="AB1274" s="5">
        <f>VLOOKUP(B1274, pct_raw!$A$2:$AX$1800, 38, FALSE)</f>
        <v>11</v>
      </c>
      <c r="AC1274" s="5">
        <f>VLOOKUP(B1274, pct_raw!$A$2:$AX$1800, 39, FALSE)</f>
        <v>0.16</v>
      </c>
      <c r="AD1274" s="5">
        <f>VLOOKUP(B1274, pct_raw!$A$2:$AX$1800, 40, FALSE)</f>
        <v>0</v>
      </c>
      <c r="AE1274" s="5">
        <f>VLOOKUP(B1274, pct_raw!$A$2:$AX$1800, 41, FALSE)</f>
        <v>0</v>
      </c>
      <c r="AF1274" s="5">
        <f>VLOOKUP(B1274, pct_raw!$A$2:$AX$1800, 42, FALSE)</f>
        <v>0</v>
      </c>
      <c r="AG1274" s="5">
        <f>VLOOKUP(B1274, pct_raw!$A$2:$AX$1800, 43, FALSE)</f>
        <v>1</v>
      </c>
      <c r="AH1274" s="5">
        <f>VLOOKUP(B1274, pct_raw!$A$2:$AX$1800, 44, FALSE)</f>
        <v>0</v>
      </c>
      <c r="AI1274" s="5">
        <f>VLOOKUP(B1274, pct_raw!$A$2:$AX$1800, 45, FALSE)</f>
        <v>0</v>
      </c>
      <c r="AJ1274" s="5">
        <f>VLOOKUP(B1274, pct_raw!$A$2:$AX$1800, 46, FALSE)</f>
        <v>4</v>
      </c>
      <c r="AK1274" s="5">
        <f>VLOOKUP(B1274, pct_raw!$A$2:$AX$1800, 47, FALSE)</f>
        <v>0</v>
      </c>
      <c r="AL1274" s="5">
        <f>VLOOKUP(B1274, pct_raw!$A$2:$AX$1800, 48, FALSE)</f>
        <v>0</v>
      </c>
      <c r="AM1274" s="5">
        <f>VLOOKUP(B1274, pct_raw!$A$2:$AX$1800, 49, FALSE)</f>
        <v>0</v>
      </c>
      <c r="AN1274" s="5">
        <f>VLOOKUP(B1274, pct_raw!$A$2:$AX$1800, 50, FALSE)</f>
        <v>0</v>
      </c>
    </row>
    <row r="1275" spans="1:40" x14ac:dyDescent="0.2">
      <c r="A1275" s="2" t="s">
        <v>1579</v>
      </c>
      <c r="B1275" s="2" t="str">
        <f t="shared" si="19"/>
        <v>Pike City</v>
      </c>
      <c r="C1275" s="2" t="s">
        <v>1579</v>
      </c>
      <c r="D1275" s="2" t="str">
        <f>VLOOKUP(B1275, pct_raw!$A$2:$AX$1800, 6, FALSE)</f>
        <v xml:space="preserve"> Pike City</v>
      </c>
      <c r="E1275" s="5">
        <f>VLOOKUP(B1275, pct_raw!$A$2:$AX$1800, 15, FALSE)</f>
        <v>8</v>
      </c>
      <c r="F1275" s="5">
        <f>VLOOKUP(B1275, pct_raw!$A$2:$AX$1800, 16, FALSE)</f>
        <v>8</v>
      </c>
      <c r="G1275" s="5">
        <f>VLOOKUP(B1275, pct_raw!$A$2:$AX$1800, 17, FALSE)</f>
        <v>0.16669999999999999</v>
      </c>
      <c r="H1275">
        <f>VLOOKUP(B1275, pct_raw!$A$2:$AX$1800, 18, FALSE)</f>
        <v>0</v>
      </c>
      <c r="I1275" s="5">
        <f>VLOOKUP(B1275, pct_raw!$A$2:$AX$1800, 19, FALSE)</f>
        <v>0</v>
      </c>
      <c r="J1275">
        <f>VLOOKUP(B1275, pct_raw!$A$2:$AX$1800, 20, FALSE)</f>
        <v>0</v>
      </c>
      <c r="K1275" s="5">
        <f>VLOOKUP(B1275, pct_raw!$A$2:$AX$1800, 21, FALSE)</f>
        <v>8</v>
      </c>
      <c r="L1275" s="5">
        <f>VLOOKUP(B1275, pct_raw!$A$2:$AX$1800, 22, FALSE)</f>
        <v>9</v>
      </c>
      <c r="M1275" s="5">
        <f>VLOOKUP(B1275, pct_raw!$A$2:$AX$1800, 23, FALSE)</f>
        <v>0.16669999999999999</v>
      </c>
      <c r="N1275" s="5">
        <f>VLOOKUP(B1275, pct_raw!$A$2:$AX$1800, 24, FALSE)</f>
        <v>0</v>
      </c>
      <c r="O1275" s="5">
        <f>VLOOKUP(B1275, pct_raw!$A$2:$AX$1800, 25, FALSE)</f>
        <v>0</v>
      </c>
      <c r="P1275" s="5">
        <f>VLOOKUP(B1275, pct_raw!$A$2:$AX$1800, 26, FALSE)</f>
        <v>0</v>
      </c>
      <c r="Q1275" s="5">
        <f>VLOOKUP(B1275, pct_raw!$A$2:$AX$1800, 27, FALSE)</f>
        <v>0</v>
      </c>
      <c r="R1275" s="5">
        <f>VLOOKUP(B1275, pct_raw!$A$2:$AX$1800, 28, FALSE)</f>
        <v>0</v>
      </c>
      <c r="S1275" s="5">
        <f>VLOOKUP(B1275, pct_raw!$A$2:$AX$1800, 29, FALSE)</f>
        <v>0</v>
      </c>
      <c r="T1275" s="5">
        <f>VLOOKUP(B1275, pct_raw!$A$2:$AX$1800, 30, FALSE)</f>
        <v>0</v>
      </c>
      <c r="U1275" s="5">
        <f>VLOOKUP(B1275, pct_raw!$A$2:$AX$1800, 31, FALSE)</f>
        <v>0</v>
      </c>
      <c r="V1275" s="5">
        <f>VLOOKUP(B1275, pct_raw!$A$2:$AX$1800, 32, FALSE)</f>
        <v>0</v>
      </c>
      <c r="W1275" s="5">
        <f>VLOOKUP(B1275, pct_raw!$A$2:$AX$1800, 33, FALSE)</f>
        <v>0</v>
      </c>
      <c r="X1275" s="5">
        <f>VLOOKUP(B1275, pct_raw!$A$2:$AX$1800, 34, FALSE)</f>
        <v>0</v>
      </c>
      <c r="Y1275" s="5">
        <f>VLOOKUP(B1275, pct_raw!$A$2:$AX$1800, 35, FALSE)</f>
        <v>0</v>
      </c>
      <c r="Z1275" s="5">
        <f>VLOOKUP(B1275, pct_raw!$A$2:$AX$1800, 36, FALSE)</f>
        <v>7</v>
      </c>
      <c r="AA1275" s="5">
        <f>VLOOKUP(B1275, pct_raw!$A$2:$AX$1800, 37, FALSE)</f>
        <v>0</v>
      </c>
      <c r="AB1275" s="5">
        <f>VLOOKUP(B1275, pct_raw!$A$2:$AX$1800, 38, FALSE)</f>
        <v>0</v>
      </c>
      <c r="AC1275" s="5">
        <f>VLOOKUP(B1275, pct_raw!$A$2:$AX$1800, 39, FALSE)</f>
        <v>0</v>
      </c>
      <c r="AD1275" s="5">
        <f>VLOOKUP(B1275, pct_raw!$A$2:$AX$1800, 40, FALSE)</f>
        <v>0</v>
      </c>
      <c r="AE1275" s="5">
        <f>VLOOKUP(B1275, pct_raw!$A$2:$AX$1800, 41, FALSE)</f>
        <v>0</v>
      </c>
      <c r="AF1275" s="5">
        <f>VLOOKUP(B1275, pct_raw!$A$2:$AX$1800, 42, FALSE)</f>
        <v>0</v>
      </c>
      <c r="AG1275" s="5">
        <f>VLOOKUP(B1275, pct_raw!$A$2:$AX$1800, 43, FALSE)</f>
        <v>6</v>
      </c>
      <c r="AH1275" s="5">
        <f>VLOOKUP(B1275, pct_raw!$A$2:$AX$1800, 44, FALSE)</f>
        <v>0</v>
      </c>
      <c r="AI1275" s="5">
        <f>VLOOKUP(B1275, pct_raw!$A$2:$AX$1800, 45, FALSE)</f>
        <v>0</v>
      </c>
      <c r="AJ1275" s="5">
        <f>VLOOKUP(B1275, pct_raw!$A$2:$AX$1800, 46, FALSE)</f>
        <v>0</v>
      </c>
      <c r="AK1275" s="5">
        <f>VLOOKUP(B1275, pct_raw!$A$2:$AX$1800, 47, FALSE)</f>
        <v>0</v>
      </c>
      <c r="AL1275" s="5">
        <f>VLOOKUP(B1275, pct_raw!$A$2:$AX$1800, 48, FALSE)</f>
        <v>0</v>
      </c>
      <c r="AM1275" s="5">
        <f>VLOOKUP(B1275, pct_raw!$A$2:$AX$1800, 49, FALSE)</f>
        <v>0</v>
      </c>
      <c r="AN1275" s="5">
        <f>VLOOKUP(B1275, pct_raw!$A$2:$AX$1800, 50, FALSE)</f>
        <v>0</v>
      </c>
    </row>
    <row r="1276" spans="1:40" x14ac:dyDescent="0.2">
      <c r="A1276" s="2" t="s">
        <v>630</v>
      </c>
      <c r="B1276" s="2" t="str">
        <f t="shared" si="19"/>
        <v>Pilot Troy York</v>
      </c>
      <c r="C1276" s="2" t="s">
        <v>5019</v>
      </c>
      <c r="D1276" s="2" t="str">
        <f>VLOOKUP(B1276, pct_raw!$A$2:$AX$1800, 6, FALSE)</f>
        <v xml:space="preserve"> Pilot Troy York</v>
      </c>
      <c r="E1276" s="5">
        <f>VLOOKUP(B1276, pct_raw!$A$2:$AX$1800, 15, FALSE)</f>
        <v>1</v>
      </c>
      <c r="F1276" s="5">
        <f>VLOOKUP(B1276, pct_raw!$A$2:$AX$1800, 16, FALSE)</f>
        <v>0</v>
      </c>
      <c r="G1276" s="5">
        <f>VLOOKUP(B1276, pct_raw!$A$2:$AX$1800, 17, FALSE)</f>
        <v>0</v>
      </c>
      <c r="H1276">
        <f>VLOOKUP(B1276, pct_raw!$A$2:$AX$1800, 18, FALSE)</f>
        <v>0</v>
      </c>
      <c r="I1276" s="5">
        <f>VLOOKUP(B1276, pct_raw!$A$2:$AX$1800, 19, FALSE)</f>
        <v>0</v>
      </c>
      <c r="J1276">
        <f>VLOOKUP(B1276, pct_raw!$A$2:$AX$1800, 20, FALSE)</f>
        <v>0</v>
      </c>
      <c r="K1276" s="5">
        <f>VLOOKUP(B1276, pct_raw!$A$2:$AX$1800, 21, FALSE)</f>
        <v>9</v>
      </c>
      <c r="L1276" s="5">
        <f>VLOOKUP(B1276, pct_raw!$A$2:$AX$1800, 22, FALSE)</f>
        <v>9</v>
      </c>
      <c r="M1276" s="5">
        <f>VLOOKUP(B1276, pct_raw!$A$2:$AX$1800, 23, FALSE)</f>
        <v>0.2</v>
      </c>
      <c r="N1276" s="5">
        <f>VLOOKUP(B1276, pct_raw!$A$2:$AX$1800, 24, FALSE)</f>
        <v>0</v>
      </c>
      <c r="O1276" s="5">
        <f>VLOOKUP(B1276, pct_raw!$A$2:$AX$1800, 25, FALSE)</f>
        <v>0</v>
      </c>
      <c r="P1276" s="5">
        <f>VLOOKUP(B1276, pct_raw!$A$2:$AX$1800, 26, FALSE)</f>
        <v>0</v>
      </c>
      <c r="Q1276" s="5">
        <f>VLOOKUP(B1276, pct_raw!$A$2:$AX$1800, 27, FALSE)</f>
        <v>7</v>
      </c>
      <c r="R1276" s="5">
        <f>VLOOKUP(B1276, pct_raw!$A$2:$AX$1800, 28, FALSE)</f>
        <v>8</v>
      </c>
      <c r="S1276" s="5">
        <f>VLOOKUP(B1276, pct_raw!$A$2:$AX$1800, 29, FALSE)</f>
        <v>0.1</v>
      </c>
      <c r="T1276" s="5">
        <f>VLOOKUP(B1276, pct_raw!$A$2:$AX$1800, 30, FALSE)</f>
        <v>0</v>
      </c>
      <c r="U1276" s="5">
        <f>VLOOKUP(B1276, pct_raw!$A$2:$AX$1800, 31, FALSE)</f>
        <v>0</v>
      </c>
      <c r="V1276" s="5">
        <f>VLOOKUP(B1276, pct_raw!$A$2:$AX$1800, 32, FALSE)</f>
        <v>0</v>
      </c>
      <c r="W1276" s="5">
        <f>VLOOKUP(B1276, pct_raw!$A$2:$AX$1800, 33, FALSE)</f>
        <v>0</v>
      </c>
      <c r="X1276" s="5">
        <f>VLOOKUP(B1276, pct_raw!$A$2:$AX$1800, 34, FALSE)</f>
        <v>0</v>
      </c>
      <c r="Y1276" s="5">
        <f>VLOOKUP(B1276, pct_raw!$A$2:$AX$1800, 35, FALSE)</f>
        <v>0</v>
      </c>
      <c r="Z1276" s="5">
        <f>VLOOKUP(B1276, pct_raw!$A$2:$AX$1800, 36, FALSE)</f>
        <v>7</v>
      </c>
      <c r="AA1276" s="5">
        <f>VLOOKUP(B1276, pct_raw!$A$2:$AX$1800, 37, FALSE)</f>
        <v>8</v>
      </c>
      <c r="AB1276" s="5">
        <f>VLOOKUP(B1276, pct_raw!$A$2:$AX$1800, 38, FALSE)</f>
        <v>0.1</v>
      </c>
      <c r="AC1276" s="5">
        <f>VLOOKUP(B1276, pct_raw!$A$2:$AX$1800, 39, FALSE)</f>
        <v>1</v>
      </c>
      <c r="AD1276" s="5">
        <f>VLOOKUP(B1276, pct_raw!$A$2:$AX$1800, 40, FALSE)</f>
        <v>0</v>
      </c>
      <c r="AE1276" s="5">
        <f>VLOOKUP(B1276, pct_raw!$A$2:$AX$1800, 41, FALSE)</f>
        <v>0</v>
      </c>
      <c r="AF1276" s="5">
        <f>VLOOKUP(B1276, pct_raw!$A$2:$AX$1800, 42, FALSE)</f>
        <v>0</v>
      </c>
      <c r="AG1276" s="5">
        <f>VLOOKUP(B1276, pct_raw!$A$2:$AX$1800, 43, FALSE)</f>
        <v>0</v>
      </c>
      <c r="AH1276" s="5">
        <f>VLOOKUP(B1276, pct_raw!$A$2:$AX$1800, 44, FALSE)</f>
        <v>0</v>
      </c>
      <c r="AI1276" s="5">
        <f>VLOOKUP(B1276, pct_raw!$A$2:$AX$1800, 45, FALSE)</f>
        <v>9</v>
      </c>
      <c r="AJ1276" s="5">
        <f>VLOOKUP(B1276, pct_raw!$A$2:$AX$1800, 46, FALSE)</f>
        <v>10</v>
      </c>
      <c r="AK1276" s="5">
        <f>VLOOKUP(B1276, pct_raw!$A$2:$AX$1800, 47, FALSE)</f>
        <v>0.2</v>
      </c>
      <c r="AL1276" s="5">
        <f>VLOOKUP(B1276, pct_raw!$A$2:$AX$1800, 48, FALSE)</f>
        <v>1</v>
      </c>
      <c r="AM1276" s="5">
        <f>VLOOKUP(B1276, pct_raw!$A$2:$AX$1800, 49, FALSE)</f>
        <v>0</v>
      </c>
      <c r="AN1276" s="5">
        <f>VLOOKUP(B1276, pct_raw!$A$2:$AX$1800, 50, FALSE)</f>
        <v>0</v>
      </c>
    </row>
    <row r="1277" spans="1:40" x14ac:dyDescent="0.2">
      <c r="A1277" s="2" t="s">
        <v>1580</v>
      </c>
      <c r="B1277" s="2" t="str">
        <f t="shared" si="19"/>
        <v>Pine Oak Marsh</v>
      </c>
      <c r="C1277" s="2" t="s">
        <v>5463</v>
      </c>
      <c r="D1277" s="2" t="str">
        <f>VLOOKUP(B1277, pct_raw!$A$2:$AX$1800, 6, FALSE)</f>
        <v xml:space="preserve"> Pine Oak Marsh</v>
      </c>
      <c r="E1277" s="5">
        <f>VLOOKUP(B1277, pct_raw!$A$2:$AX$1800, 15, FALSE)</f>
        <v>8</v>
      </c>
      <c r="F1277" s="5">
        <f>VLOOKUP(B1277, pct_raw!$A$2:$AX$1800, 16, FALSE)</f>
        <v>8</v>
      </c>
      <c r="G1277" s="5">
        <f>VLOOKUP(B1277, pct_raw!$A$2:$AX$1800, 17, FALSE)</f>
        <v>0.21820000000000001</v>
      </c>
      <c r="H1277">
        <f>VLOOKUP(B1277, pct_raw!$A$2:$AX$1800, 18, FALSE)</f>
        <v>0</v>
      </c>
      <c r="I1277" s="5">
        <f>VLOOKUP(B1277, pct_raw!$A$2:$AX$1800, 19, FALSE)</f>
        <v>0</v>
      </c>
      <c r="J1277">
        <f>VLOOKUP(B1277, pct_raw!$A$2:$AX$1800, 20, FALSE)</f>
        <v>0</v>
      </c>
      <c r="K1277" s="5">
        <f>VLOOKUP(B1277, pct_raw!$A$2:$AX$1800, 21, FALSE)</f>
        <v>0</v>
      </c>
      <c r="L1277" s="5">
        <f>VLOOKUP(B1277, pct_raw!$A$2:$AX$1800, 22, FALSE)</f>
        <v>0</v>
      </c>
      <c r="M1277" s="5">
        <f>VLOOKUP(B1277, pct_raw!$A$2:$AX$1800, 23, FALSE)</f>
        <v>0</v>
      </c>
      <c r="N1277" s="5">
        <f>VLOOKUP(B1277, pct_raw!$A$2:$AX$1800, 24, FALSE)</f>
        <v>0</v>
      </c>
      <c r="O1277" s="5">
        <f>VLOOKUP(B1277, pct_raw!$A$2:$AX$1800, 25, FALSE)</f>
        <v>0</v>
      </c>
      <c r="P1277" s="5">
        <f>VLOOKUP(B1277, pct_raw!$A$2:$AX$1800, 26, FALSE)</f>
        <v>0</v>
      </c>
      <c r="Q1277" s="5">
        <f>VLOOKUP(B1277, pct_raw!$A$2:$AX$1800, 27, FALSE)</f>
        <v>3</v>
      </c>
      <c r="R1277" s="5">
        <f>VLOOKUP(B1277, pct_raw!$A$2:$AX$1800, 28, FALSE)</f>
        <v>3</v>
      </c>
      <c r="S1277" s="5">
        <f>VLOOKUP(B1277, pct_raw!$A$2:$AX$1800, 29, FALSE)</f>
        <v>7.2700000000000001E-2</v>
      </c>
      <c r="T1277" s="5">
        <f>VLOOKUP(B1277, pct_raw!$A$2:$AX$1800, 30, FALSE)</f>
        <v>0</v>
      </c>
      <c r="U1277" s="5">
        <f>VLOOKUP(B1277, pct_raw!$A$2:$AX$1800, 31, FALSE)</f>
        <v>0</v>
      </c>
      <c r="V1277" s="5">
        <f>VLOOKUP(B1277, pct_raw!$A$2:$AX$1800, 32, FALSE)</f>
        <v>0</v>
      </c>
      <c r="W1277" s="5">
        <f>VLOOKUP(B1277, pct_raw!$A$2:$AX$1800, 33, FALSE)</f>
        <v>0</v>
      </c>
      <c r="X1277" s="5">
        <f>VLOOKUP(B1277, pct_raw!$A$2:$AX$1800, 34, FALSE)</f>
        <v>0</v>
      </c>
      <c r="Y1277" s="5">
        <f>VLOOKUP(B1277, pct_raw!$A$2:$AX$1800, 35, FALSE)</f>
        <v>0</v>
      </c>
      <c r="Z1277" s="5">
        <f>VLOOKUP(B1277, pct_raw!$A$2:$AX$1800, 36, FALSE)</f>
        <v>4</v>
      </c>
      <c r="AA1277" s="5">
        <f>VLOOKUP(B1277, pct_raw!$A$2:$AX$1800, 37, FALSE)</f>
        <v>4</v>
      </c>
      <c r="AB1277" s="5">
        <f>VLOOKUP(B1277, pct_raw!$A$2:$AX$1800, 38, FALSE)</f>
        <v>7.2700000000000001E-2</v>
      </c>
      <c r="AC1277" s="5">
        <f>VLOOKUP(B1277, pct_raw!$A$2:$AX$1800, 39, FALSE)</f>
        <v>0</v>
      </c>
      <c r="AD1277" s="5">
        <f>VLOOKUP(B1277, pct_raw!$A$2:$AX$1800, 40, FALSE)</f>
        <v>0</v>
      </c>
      <c r="AE1277" s="5">
        <f>VLOOKUP(B1277, pct_raw!$A$2:$AX$1800, 41, FALSE)</f>
        <v>0</v>
      </c>
      <c r="AF1277" s="5">
        <f>VLOOKUP(B1277, pct_raw!$A$2:$AX$1800, 42, FALSE)</f>
        <v>0</v>
      </c>
      <c r="AG1277" s="5">
        <f>VLOOKUP(B1277, pct_raw!$A$2:$AX$1800, 43, FALSE)</f>
        <v>0</v>
      </c>
      <c r="AH1277" s="5">
        <f>VLOOKUP(B1277, pct_raw!$A$2:$AX$1800, 44, FALSE)</f>
        <v>0</v>
      </c>
      <c r="AI1277" s="5">
        <f>VLOOKUP(B1277, pct_raw!$A$2:$AX$1800, 45, FALSE)</f>
        <v>0</v>
      </c>
      <c r="AJ1277" s="5">
        <f>VLOOKUP(B1277, pct_raw!$A$2:$AX$1800, 46, FALSE)</f>
        <v>0</v>
      </c>
      <c r="AK1277" s="5">
        <f>VLOOKUP(B1277, pct_raw!$A$2:$AX$1800, 47, FALSE)</f>
        <v>0</v>
      </c>
      <c r="AL1277" s="5">
        <f>VLOOKUP(B1277, pct_raw!$A$2:$AX$1800, 48, FALSE)</f>
        <v>0</v>
      </c>
      <c r="AM1277" s="5">
        <f>VLOOKUP(B1277, pct_raw!$A$2:$AX$1800, 49, FALSE)</f>
        <v>0</v>
      </c>
      <c r="AN1277" s="5">
        <f>VLOOKUP(B1277, pct_raw!$A$2:$AX$1800, 50, FALSE)</f>
        <v>0</v>
      </c>
    </row>
    <row r="1278" spans="1:40" x14ac:dyDescent="0.2">
      <c r="A1278" s="2" t="s">
        <v>825</v>
      </c>
      <c r="B1278" s="2" t="str">
        <f t="shared" si="19"/>
        <v>Pl Gf St Sx Eg N</v>
      </c>
      <c r="C1278" s="2" t="s">
        <v>5020</v>
      </c>
      <c r="D1278" s="2" t="str">
        <f>VLOOKUP(B1278, pct_raw!$A$2:$AX$1800, 6, FALSE)</f>
        <v xml:space="preserve"> PL GF ST SX EG N</v>
      </c>
      <c r="E1278" s="5">
        <f>VLOOKUP(B1278, pct_raw!$A$2:$AX$1800, 15, FALSE)</f>
        <v>0</v>
      </c>
      <c r="F1278" s="5">
        <f>VLOOKUP(B1278, pct_raw!$A$2:$AX$1800, 16, FALSE)</f>
        <v>0</v>
      </c>
      <c r="G1278" s="5">
        <f>VLOOKUP(B1278, pct_raw!$A$2:$AX$1800, 17, FALSE)</f>
        <v>0</v>
      </c>
      <c r="H1278">
        <f>VLOOKUP(B1278, pct_raw!$A$2:$AX$1800, 18, FALSE)</f>
        <v>0</v>
      </c>
      <c r="I1278" s="5">
        <f>VLOOKUP(B1278, pct_raw!$A$2:$AX$1800, 19, FALSE)</f>
        <v>0</v>
      </c>
      <c r="J1278">
        <f>VLOOKUP(B1278, pct_raw!$A$2:$AX$1800, 20, FALSE)</f>
        <v>0</v>
      </c>
      <c r="K1278" s="5">
        <f>VLOOKUP(B1278, pct_raw!$A$2:$AX$1800, 21, FALSE)</f>
        <v>6</v>
      </c>
      <c r="L1278" s="5">
        <f>VLOOKUP(B1278, pct_raw!$A$2:$AX$1800, 22, FALSE)</f>
        <v>8</v>
      </c>
      <c r="M1278" s="5">
        <f>VLOOKUP(B1278, pct_raw!$A$2:$AX$1800, 23, FALSE)</f>
        <v>8.7499999999999994E-2</v>
      </c>
      <c r="N1278" s="5">
        <f>VLOOKUP(B1278, pct_raw!$A$2:$AX$1800, 24, FALSE)</f>
        <v>0</v>
      </c>
      <c r="O1278" s="5">
        <f>VLOOKUP(B1278, pct_raw!$A$2:$AX$1800, 25, FALSE)</f>
        <v>0</v>
      </c>
      <c r="P1278" s="5">
        <f>VLOOKUP(B1278, pct_raw!$A$2:$AX$1800, 26, FALSE)</f>
        <v>0</v>
      </c>
      <c r="Q1278" s="5">
        <f>VLOOKUP(B1278, pct_raw!$A$2:$AX$1800, 27, FALSE)</f>
        <v>7</v>
      </c>
      <c r="R1278" s="5">
        <f>VLOOKUP(B1278, pct_raw!$A$2:$AX$1800, 28, FALSE)</f>
        <v>9</v>
      </c>
      <c r="S1278" s="5">
        <f>VLOOKUP(B1278, pct_raw!$A$2:$AX$1800, 29, FALSE)</f>
        <v>8.7499999999999994E-2</v>
      </c>
      <c r="T1278" s="5">
        <f>VLOOKUP(B1278, pct_raw!$A$2:$AX$1800, 30, FALSE)</f>
        <v>0</v>
      </c>
      <c r="U1278" s="5">
        <f>VLOOKUP(B1278, pct_raw!$A$2:$AX$1800, 31, FALSE)</f>
        <v>0</v>
      </c>
      <c r="V1278" s="5">
        <f>VLOOKUP(B1278, pct_raw!$A$2:$AX$1800, 32, FALSE)</f>
        <v>0</v>
      </c>
      <c r="W1278" s="5">
        <f>VLOOKUP(B1278, pct_raw!$A$2:$AX$1800, 33, FALSE)</f>
        <v>0</v>
      </c>
      <c r="X1278" s="5">
        <f>VLOOKUP(B1278, pct_raw!$A$2:$AX$1800, 34, FALSE)</f>
        <v>0</v>
      </c>
      <c r="Y1278" s="5">
        <f>VLOOKUP(B1278, pct_raw!$A$2:$AX$1800, 35, FALSE)</f>
        <v>0</v>
      </c>
      <c r="Z1278" s="5">
        <f>VLOOKUP(B1278, pct_raw!$A$2:$AX$1800, 36, FALSE)</f>
        <v>2</v>
      </c>
      <c r="AA1278" s="5">
        <f>VLOOKUP(B1278, pct_raw!$A$2:$AX$1800, 37, FALSE)</f>
        <v>0</v>
      </c>
      <c r="AB1278" s="5">
        <f>VLOOKUP(B1278, pct_raw!$A$2:$AX$1800, 38, FALSE)</f>
        <v>0</v>
      </c>
      <c r="AC1278" s="5">
        <f>VLOOKUP(B1278, pct_raw!$A$2:$AX$1800, 39, FALSE)</f>
        <v>0</v>
      </c>
      <c r="AD1278" s="5">
        <f>VLOOKUP(B1278, pct_raw!$A$2:$AX$1800, 40, FALSE)</f>
        <v>0</v>
      </c>
      <c r="AE1278" s="5">
        <f>VLOOKUP(B1278, pct_raw!$A$2:$AX$1800, 41, FALSE)</f>
        <v>0</v>
      </c>
      <c r="AF1278" s="5">
        <f>VLOOKUP(B1278, pct_raw!$A$2:$AX$1800, 42, FALSE)</f>
        <v>1</v>
      </c>
      <c r="AG1278" s="5">
        <f>VLOOKUP(B1278, pct_raw!$A$2:$AX$1800, 43, FALSE)</f>
        <v>0</v>
      </c>
      <c r="AH1278" s="5">
        <f>VLOOKUP(B1278, pct_raw!$A$2:$AX$1800, 44, FALSE)</f>
        <v>0</v>
      </c>
      <c r="AI1278" s="5">
        <f>VLOOKUP(B1278, pct_raw!$A$2:$AX$1800, 45, FALSE)</f>
        <v>0</v>
      </c>
      <c r="AJ1278" s="5">
        <f>VLOOKUP(B1278, pct_raw!$A$2:$AX$1800, 46, FALSE)</f>
        <v>0</v>
      </c>
      <c r="AK1278" s="5">
        <f>VLOOKUP(B1278, pct_raw!$A$2:$AX$1800, 47, FALSE)</f>
        <v>0</v>
      </c>
      <c r="AL1278" s="5">
        <f>VLOOKUP(B1278, pct_raw!$A$2:$AX$1800, 48, FALSE)</f>
        <v>1</v>
      </c>
      <c r="AM1278" s="5">
        <f>VLOOKUP(B1278, pct_raw!$A$2:$AX$1800, 49, FALSE)</f>
        <v>0</v>
      </c>
      <c r="AN1278" s="5">
        <f>VLOOKUP(B1278, pct_raw!$A$2:$AX$1800, 50, FALSE)</f>
        <v>0</v>
      </c>
    </row>
    <row r="1279" spans="1:40" x14ac:dyDescent="0.2">
      <c r="A1279" s="2" t="s">
        <v>1581</v>
      </c>
      <c r="B1279" s="2" t="str">
        <f t="shared" si="19"/>
        <v>Pleasant Hill 01</v>
      </c>
      <c r="C1279" s="2" t="s">
        <v>1581</v>
      </c>
      <c r="D1279" s="2" t="str">
        <f>VLOOKUP(B1279, pct_raw!$A$2:$AX$1800, 6, FALSE)</f>
        <v xml:space="preserve"> PLEASANT HILL 01</v>
      </c>
      <c r="E1279" s="5">
        <f>VLOOKUP(B1279, pct_raw!$A$2:$AX$1800, 15, FALSE)</f>
        <v>32</v>
      </c>
      <c r="F1279" s="5">
        <f>VLOOKUP(B1279, pct_raw!$A$2:$AX$1800, 16, FALSE)</f>
        <v>43</v>
      </c>
      <c r="G1279" s="5">
        <f>VLOOKUP(B1279, pct_raw!$A$2:$AX$1800, 17, FALSE)</f>
        <v>0.55959999999999999</v>
      </c>
      <c r="H1279">
        <f>VLOOKUP(B1279, pct_raw!$A$2:$AX$1800, 18, FALSE)</f>
        <v>0</v>
      </c>
      <c r="I1279" s="5">
        <f>VLOOKUP(B1279, pct_raw!$A$2:$AX$1800, 19, FALSE)</f>
        <v>0</v>
      </c>
      <c r="J1279">
        <f>VLOOKUP(B1279, pct_raw!$A$2:$AX$1800, 20, FALSE)</f>
        <v>0</v>
      </c>
      <c r="K1279" s="5">
        <f>VLOOKUP(B1279, pct_raw!$A$2:$AX$1800, 21, FALSE)</f>
        <v>35</v>
      </c>
      <c r="L1279" s="5">
        <f>VLOOKUP(B1279, pct_raw!$A$2:$AX$1800, 22, FALSE)</f>
        <v>42</v>
      </c>
      <c r="M1279" s="5">
        <f>VLOOKUP(B1279, pct_raw!$A$2:$AX$1800, 23, FALSE)</f>
        <v>0.55959999999999999</v>
      </c>
      <c r="N1279" s="5">
        <f>VLOOKUP(B1279, pct_raw!$A$2:$AX$1800, 24, FALSE)</f>
        <v>0</v>
      </c>
      <c r="O1279" s="5">
        <f>VLOOKUP(B1279, pct_raw!$A$2:$AX$1800, 25, FALSE)</f>
        <v>0</v>
      </c>
      <c r="P1279" s="5">
        <f>VLOOKUP(B1279, pct_raw!$A$2:$AX$1800, 26, FALSE)</f>
        <v>0</v>
      </c>
      <c r="Q1279" s="5">
        <f>VLOOKUP(B1279, pct_raw!$A$2:$AX$1800, 27, FALSE)</f>
        <v>22</v>
      </c>
      <c r="R1279" s="5">
        <f>VLOOKUP(B1279, pct_raw!$A$2:$AX$1800, 28, FALSE)</f>
        <v>0</v>
      </c>
      <c r="S1279" s="5">
        <f>VLOOKUP(B1279, pct_raw!$A$2:$AX$1800, 29, FALSE)</f>
        <v>0</v>
      </c>
      <c r="T1279" s="5">
        <f>VLOOKUP(B1279, pct_raw!$A$2:$AX$1800, 30, FALSE)</f>
        <v>0</v>
      </c>
      <c r="U1279" s="5">
        <f>VLOOKUP(B1279, pct_raw!$A$2:$AX$1800, 31, FALSE)</f>
        <v>0</v>
      </c>
      <c r="V1279" s="5">
        <f>VLOOKUP(B1279, pct_raw!$A$2:$AX$1800, 32, FALSE)</f>
        <v>0</v>
      </c>
      <c r="W1279" s="5">
        <f>VLOOKUP(B1279, pct_raw!$A$2:$AX$1800, 33, FALSE)</f>
        <v>0</v>
      </c>
      <c r="X1279" s="5">
        <f>VLOOKUP(B1279, pct_raw!$A$2:$AX$1800, 34, FALSE)</f>
        <v>0</v>
      </c>
      <c r="Y1279" s="5">
        <f>VLOOKUP(B1279, pct_raw!$A$2:$AX$1800, 35, FALSE)</f>
        <v>0</v>
      </c>
      <c r="Z1279" s="5">
        <f>VLOOKUP(B1279, pct_raw!$A$2:$AX$1800, 36, FALSE)</f>
        <v>49</v>
      </c>
      <c r="AA1279" s="5">
        <f>VLOOKUP(B1279, pct_raw!$A$2:$AX$1800, 37, FALSE)</f>
        <v>53</v>
      </c>
      <c r="AB1279" s="5">
        <f>VLOOKUP(B1279, pct_raw!$A$2:$AX$1800, 38, FALSE)</f>
        <v>0.83940000000000003</v>
      </c>
      <c r="AC1279" s="5">
        <f>VLOOKUP(B1279, pct_raw!$A$2:$AX$1800, 39, FALSE)</f>
        <v>9</v>
      </c>
      <c r="AD1279" s="5">
        <f>VLOOKUP(B1279, pct_raw!$A$2:$AX$1800, 40, FALSE)</f>
        <v>0</v>
      </c>
      <c r="AE1279" s="5">
        <f>VLOOKUP(B1279, pct_raw!$A$2:$AX$1800, 41, FALSE)</f>
        <v>0</v>
      </c>
      <c r="AF1279" s="5">
        <f>VLOOKUP(B1279, pct_raw!$A$2:$AX$1800, 42, FALSE)</f>
        <v>0</v>
      </c>
      <c r="AG1279" s="5">
        <f>VLOOKUP(B1279, pct_raw!$A$2:$AX$1800, 43, FALSE)</f>
        <v>0</v>
      </c>
      <c r="AH1279" s="5">
        <f>VLOOKUP(B1279, pct_raw!$A$2:$AX$1800, 44, FALSE)</f>
        <v>0</v>
      </c>
      <c r="AI1279" s="5">
        <f>VLOOKUP(B1279, pct_raw!$A$2:$AX$1800, 45, FALSE)</f>
        <v>37</v>
      </c>
      <c r="AJ1279" s="5">
        <f>VLOOKUP(B1279, pct_raw!$A$2:$AX$1800, 46, FALSE)</f>
        <v>44</v>
      </c>
      <c r="AK1279" s="5">
        <f>VLOOKUP(B1279, pct_raw!$A$2:$AX$1800, 47, FALSE)</f>
        <v>0.55959999999999999</v>
      </c>
      <c r="AL1279" s="5">
        <f>VLOOKUP(B1279, pct_raw!$A$2:$AX$1800, 48, FALSE)</f>
        <v>5</v>
      </c>
      <c r="AM1279" s="5">
        <f>VLOOKUP(B1279, pct_raw!$A$2:$AX$1800, 49, FALSE)</f>
        <v>0</v>
      </c>
      <c r="AN1279" s="5">
        <f>VLOOKUP(B1279, pct_raw!$A$2:$AX$1800, 50, FALSE)</f>
        <v>0</v>
      </c>
    </row>
    <row r="1280" spans="1:40" x14ac:dyDescent="0.2">
      <c r="A1280" s="2" t="s">
        <v>1582</v>
      </c>
      <c r="B1280" s="2" t="str">
        <f t="shared" si="19"/>
        <v>Pleasant Hill 02</v>
      </c>
      <c r="C1280" s="2" t="s">
        <v>1582</v>
      </c>
      <c r="D1280" s="2" t="str">
        <f>VLOOKUP(B1280, pct_raw!$A$2:$AX$1800, 6, FALSE)</f>
        <v xml:space="preserve"> PLEASANT HILL 02</v>
      </c>
      <c r="E1280" s="5">
        <f>VLOOKUP(B1280, pct_raw!$A$2:$AX$1800, 15, FALSE)</f>
        <v>41</v>
      </c>
      <c r="F1280" s="5">
        <f>VLOOKUP(B1280, pct_raw!$A$2:$AX$1800, 16, FALSE)</f>
        <v>42</v>
      </c>
      <c r="G1280" s="5">
        <f>VLOOKUP(B1280, pct_raw!$A$2:$AX$1800, 17, FALSE)</f>
        <v>0.55959999999999999</v>
      </c>
      <c r="H1280">
        <f>VLOOKUP(B1280, pct_raw!$A$2:$AX$1800, 18, FALSE)</f>
        <v>0</v>
      </c>
      <c r="I1280" s="5">
        <f>VLOOKUP(B1280, pct_raw!$A$2:$AX$1800, 19, FALSE)</f>
        <v>0</v>
      </c>
      <c r="J1280">
        <f>VLOOKUP(B1280, pct_raw!$A$2:$AX$1800, 20, FALSE)</f>
        <v>0</v>
      </c>
      <c r="K1280" s="5">
        <f>VLOOKUP(B1280, pct_raw!$A$2:$AX$1800, 21, FALSE)</f>
        <v>45</v>
      </c>
      <c r="L1280" s="5">
        <f>VLOOKUP(B1280, pct_raw!$A$2:$AX$1800, 22, FALSE)</f>
        <v>47</v>
      </c>
      <c r="M1280" s="5">
        <f>VLOOKUP(B1280, pct_raw!$A$2:$AX$1800, 23, FALSE)</f>
        <v>0.55959999999999999</v>
      </c>
      <c r="N1280" s="5">
        <f>VLOOKUP(B1280, pct_raw!$A$2:$AX$1800, 24, FALSE)</f>
        <v>0</v>
      </c>
      <c r="O1280" s="5">
        <f>VLOOKUP(B1280, pct_raw!$A$2:$AX$1800, 25, FALSE)</f>
        <v>0</v>
      </c>
      <c r="P1280" s="5">
        <f>VLOOKUP(B1280, pct_raw!$A$2:$AX$1800, 26, FALSE)</f>
        <v>0</v>
      </c>
      <c r="Q1280" s="5">
        <f>VLOOKUP(B1280, pct_raw!$A$2:$AX$1800, 27, FALSE)</f>
        <v>33</v>
      </c>
      <c r="R1280" s="5">
        <f>VLOOKUP(B1280, pct_raw!$A$2:$AX$1800, 28, FALSE)</f>
        <v>33</v>
      </c>
      <c r="S1280" s="5">
        <f>VLOOKUP(B1280, pct_raw!$A$2:$AX$1800, 29, FALSE)</f>
        <v>0.55959999999999999</v>
      </c>
      <c r="T1280" s="5">
        <f>VLOOKUP(B1280, pct_raw!$A$2:$AX$1800, 30, FALSE)</f>
        <v>0</v>
      </c>
      <c r="U1280" s="5">
        <f>VLOOKUP(B1280, pct_raw!$A$2:$AX$1800, 31, FALSE)</f>
        <v>0</v>
      </c>
      <c r="V1280" s="5">
        <f>VLOOKUP(B1280, pct_raw!$A$2:$AX$1800, 32, FALSE)</f>
        <v>0</v>
      </c>
      <c r="W1280" s="5">
        <f>VLOOKUP(B1280, pct_raw!$A$2:$AX$1800, 33, FALSE)</f>
        <v>0</v>
      </c>
      <c r="X1280" s="5">
        <f>VLOOKUP(B1280, pct_raw!$A$2:$AX$1800, 34, FALSE)</f>
        <v>0</v>
      </c>
      <c r="Y1280" s="5">
        <f>VLOOKUP(B1280, pct_raw!$A$2:$AX$1800, 35, FALSE)</f>
        <v>0</v>
      </c>
      <c r="Z1280" s="5">
        <f>VLOOKUP(B1280, pct_raw!$A$2:$AX$1800, 36, FALSE)</f>
        <v>31</v>
      </c>
      <c r="AA1280" s="5">
        <f>VLOOKUP(B1280, pct_raw!$A$2:$AX$1800, 37, FALSE)</f>
        <v>31</v>
      </c>
      <c r="AB1280" s="5">
        <f>VLOOKUP(B1280, pct_raw!$A$2:$AX$1800, 38, FALSE)</f>
        <v>0.27979999999999999</v>
      </c>
      <c r="AC1280" s="5">
        <f>VLOOKUP(B1280, pct_raw!$A$2:$AX$1800, 39, FALSE)</f>
        <v>5</v>
      </c>
      <c r="AD1280" s="5">
        <f>VLOOKUP(B1280, pct_raw!$A$2:$AX$1800, 40, FALSE)</f>
        <v>0</v>
      </c>
      <c r="AE1280" s="5">
        <f>VLOOKUP(B1280, pct_raw!$A$2:$AX$1800, 41, FALSE)</f>
        <v>0</v>
      </c>
      <c r="AF1280" s="5">
        <f>VLOOKUP(B1280, pct_raw!$A$2:$AX$1800, 42, FALSE)</f>
        <v>0</v>
      </c>
      <c r="AG1280" s="5">
        <f>VLOOKUP(B1280, pct_raw!$A$2:$AX$1800, 43, FALSE)</f>
        <v>0</v>
      </c>
      <c r="AH1280" s="5">
        <f>VLOOKUP(B1280, pct_raw!$A$2:$AX$1800, 44, FALSE)</f>
        <v>0</v>
      </c>
      <c r="AI1280" s="5">
        <f>VLOOKUP(B1280, pct_raw!$A$2:$AX$1800, 45, FALSE)</f>
        <v>42</v>
      </c>
      <c r="AJ1280" s="5">
        <f>VLOOKUP(B1280, pct_raw!$A$2:$AX$1800, 46, FALSE)</f>
        <v>42</v>
      </c>
      <c r="AK1280" s="5">
        <f>VLOOKUP(B1280, pct_raw!$A$2:$AX$1800, 47, FALSE)</f>
        <v>0.55959999999999999</v>
      </c>
      <c r="AL1280" s="5">
        <f>VLOOKUP(B1280, pct_raw!$A$2:$AX$1800, 48, FALSE)</f>
        <v>5</v>
      </c>
      <c r="AM1280" s="5">
        <f>VLOOKUP(B1280, pct_raw!$A$2:$AX$1800, 49, FALSE)</f>
        <v>5</v>
      </c>
      <c r="AN1280" s="5">
        <f>VLOOKUP(B1280, pct_raw!$A$2:$AX$1800, 50, FALSE)</f>
        <v>0</v>
      </c>
    </row>
    <row r="1281" spans="1:40" x14ac:dyDescent="0.2">
      <c r="A1281" s="2" t="s">
        <v>1583</v>
      </c>
      <c r="B1281" s="2" t="str">
        <f t="shared" si="19"/>
        <v>Pleasant Hill 03</v>
      </c>
      <c r="C1281" s="2" t="s">
        <v>1583</v>
      </c>
      <c r="D1281" s="2" t="str">
        <f>VLOOKUP(B1281, pct_raw!$A$2:$AX$1800, 6, FALSE)</f>
        <v xml:space="preserve"> PLEASANT HILL 03</v>
      </c>
      <c r="E1281" s="5">
        <f>VLOOKUP(B1281, pct_raw!$A$2:$AX$1800, 15, FALSE)</f>
        <v>35</v>
      </c>
      <c r="F1281" s="5">
        <f>VLOOKUP(B1281, pct_raw!$A$2:$AX$1800, 16, FALSE)</f>
        <v>35</v>
      </c>
      <c r="G1281" s="5">
        <f>VLOOKUP(B1281, pct_raw!$A$2:$AX$1800, 17, FALSE)</f>
        <v>0.55959999999999999</v>
      </c>
      <c r="H1281">
        <f>VLOOKUP(B1281, pct_raw!$A$2:$AX$1800, 18, FALSE)</f>
        <v>0</v>
      </c>
      <c r="I1281" s="5">
        <f>VLOOKUP(B1281, pct_raw!$A$2:$AX$1800, 19, FALSE)</f>
        <v>0</v>
      </c>
      <c r="J1281">
        <f>VLOOKUP(B1281, pct_raw!$A$2:$AX$1800, 20, FALSE)</f>
        <v>0</v>
      </c>
      <c r="K1281" s="5">
        <f>VLOOKUP(B1281, pct_raw!$A$2:$AX$1800, 21, FALSE)</f>
        <v>48</v>
      </c>
      <c r="L1281" s="5">
        <f>VLOOKUP(B1281, pct_raw!$A$2:$AX$1800, 22, FALSE)</f>
        <v>51</v>
      </c>
      <c r="M1281" s="5">
        <f>VLOOKUP(B1281, pct_raw!$A$2:$AX$1800, 23, FALSE)</f>
        <v>0.55959999999999999</v>
      </c>
      <c r="N1281" s="5">
        <f>VLOOKUP(B1281, pct_raw!$A$2:$AX$1800, 24, FALSE)</f>
        <v>0</v>
      </c>
      <c r="O1281" s="5">
        <f>VLOOKUP(B1281, pct_raw!$A$2:$AX$1800, 25, FALSE)</f>
        <v>0</v>
      </c>
      <c r="P1281" s="5">
        <f>VLOOKUP(B1281, pct_raw!$A$2:$AX$1800, 26, FALSE)</f>
        <v>0</v>
      </c>
      <c r="Q1281" s="5">
        <f>VLOOKUP(B1281, pct_raw!$A$2:$AX$1800, 27, FALSE)</f>
        <v>32</v>
      </c>
      <c r="R1281" s="5">
        <f>VLOOKUP(B1281, pct_raw!$A$2:$AX$1800, 28, FALSE)</f>
        <v>35</v>
      </c>
      <c r="S1281" s="5">
        <f>VLOOKUP(B1281, pct_raw!$A$2:$AX$1800, 29, FALSE)</f>
        <v>0.55959999999999999</v>
      </c>
      <c r="T1281" s="5">
        <f>VLOOKUP(B1281, pct_raw!$A$2:$AX$1800, 30, FALSE)</f>
        <v>0</v>
      </c>
      <c r="U1281" s="5">
        <f>VLOOKUP(B1281, pct_raw!$A$2:$AX$1800, 31, FALSE)</f>
        <v>0</v>
      </c>
      <c r="V1281" s="5">
        <f>VLOOKUP(B1281, pct_raw!$A$2:$AX$1800, 32, FALSE)</f>
        <v>0</v>
      </c>
      <c r="W1281" s="5">
        <f>VLOOKUP(B1281, pct_raw!$A$2:$AX$1800, 33, FALSE)</f>
        <v>0</v>
      </c>
      <c r="X1281" s="5">
        <f>VLOOKUP(B1281, pct_raw!$A$2:$AX$1800, 34, FALSE)</f>
        <v>0</v>
      </c>
      <c r="Y1281" s="5">
        <f>VLOOKUP(B1281, pct_raw!$A$2:$AX$1800, 35, FALSE)</f>
        <v>0</v>
      </c>
      <c r="Z1281" s="5">
        <f>VLOOKUP(B1281, pct_raw!$A$2:$AX$1800, 36, FALSE)</f>
        <v>35</v>
      </c>
      <c r="AA1281" s="5">
        <f>VLOOKUP(B1281, pct_raw!$A$2:$AX$1800, 37, FALSE)</f>
        <v>36</v>
      </c>
      <c r="AB1281" s="5">
        <f>VLOOKUP(B1281, pct_raw!$A$2:$AX$1800, 38, FALSE)</f>
        <v>0.55959999999999999</v>
      </c>
      <c r="AC1281" s="5">
        <f>VLOOKUP(B1281, pct_raw!$A$2:$AX$1800, 39, FALSE)</f>
        <v>2</v>
      </c>
      <c r="AD1281" s="5">
        <f>VLOOKUP(B1281, pct_raw!$A$2:$AX$1800, 40, FALSE)</f>
        <v>0</v>
      </c>
      <c r="AE1281" s="5">
        <f>VLOOKUP(B1281, pct_raw!$A$2:$AX$1800, 41, FALSE)</f>
        <v>0</v>
      </c>
      <c r="AF1281" s="5">
        <f>VLOOKUP(B1281, pct_raw!$A$2:$AX$1800, 42, FALSE)</f>
        <v>3</v>
      </c>
      <c r="AG1281" s="5">
        <f>VLOOKUP(B1281, pct_raw!$A$2:$AX$1800, 43, FALSE)</f>
        <v>0</v>
      </c>
      <c r="AH1281" s="5">
        <f>VLOOKUP(B1281, pct_raw!$A$2:$AX$1800, 44, FALSE)</f>
        <v>0</v>
      </c>
      <c r="AI1281" s="5">
        <f>VLOOKUP(B1281, pct_raw!$A$2:$AX$1800, 45, FALSE)</f>
        <v>26</v>
      </c>
      <c r="AJ1281" s="5">
        <f>VLOOKUP(B1281, pct_raw!$A$2:$AX$1800, 46, FALSE)</f>
        <v>30</v>
      </c>
      <c r="AK1281" s="5">
        <f>VLOOKUP(B1281, pct_raw!$A$2:$AX$1800, 47, FALSE)</f>
        <v>0.27979999999999999</v>
      </c>
      <c r="AL1281" s="5">
        <f>VLOOKUP(B1281, pct_raw!$A$2:$AX$1800, 48, FALSE)</f>
        <v>7</v>
      </c>
      <c r="AM1281" s="5">
        <f>VLOOKUP(B1281, pct_raw!$A$2:$AX$1800, 49, FALSE)</f>
        <v>0</v>
      </c>
      <c r="AN1281" s="5">
        <f>VLOOKUP(B1281, pct_raw!$A$2:$AX$1800, 50, FALSE)</f>
        <v>0</v>
      </c>
    </row>
    <row r="1282" spans="1:40" x14ac:dyDescent="0.2">
      <c r="A1282" s="2" t="s">
        <v>1584</v>
      </c>
      <c r="B1282" s="2" t="str">
        <f t="shared" ref="B1282:B1345" si="20">PROPER(C1282)</f>
        <v>Pleasant Valley Twp</v>
      </c>
      <c r="C1282" s="2" t="s">
        <v>1584</v>
      </c>
      <c r="D1282" s="2" t="str">
        <f>VLOOKUP(B1282, pct_raw!$A$2:$AX$1800, 6, FALSE)</f>
        <v xml:space="preserve"> PLEASANT VALLEY TWP</v>
      </c>
      <c r="E1282" s="5">
        <f>VLOOKUP(B1282, pct_raw!$A$2:$AX$1800, 15, FALSE)</f>
        <v>3</v>
      </c>
      <c r="F1282" s="5">
        <f>VLOOKUP(B1282, pct_raw!$A$2:$AX$1800, 16, FALSE)</f>
        <v>0</v>
      </c>
      <c r="G1282" s="5">
        <f>VLOOKUP(B1282, pct_raw!$A$2:$AX$1800, 17, FALSE)</f>
        <v>0</v>
      </c>
      <c r="H1282">
        <f>VLOOKUP(B1282, pct_raw!$A$2:$AX$1800, 18, FALSE)</f>
        <v>0</v>
      </c>
      <c r="I1282" s="5">
        <f>VLOOKUP(B1282, pct_raw!$A$2:$AX$1800, 19, FALSE)</f>
        <v>0</v>
      </c>
      <c r="J1282">
        <f>VLOOKUP(B1282, pct_raw!$A$2:$AX$1800, 20, FALSE)</f>
        <v>0</v>
      </c>
      <c r="K1282" s="5">
        <f>VLOOKUP(B1282, pct_raw!$A$2:$AX$1800, 21, FALSE)</f>
        <v>13</v>
      </c>
      <c r="L1282" s="5">
        <f>VLOOKUP(B1282, pct_raw!$A$2:$AX$1800, 22, FALSE)</f>
        <v>14</v>
      </c>
      <c r="M1282" s="5">
        <f>VLOOKUP(B1282, pct_raw!$A$2:$AX$1800, 23, FALSE)</f>
        <v>0.24</v>
      </c>
      <c r="N1282" s="5">
        <f>VLOOKUP(B1282, pct_raw!$A$2:$AX$1800, 24, FALSE)</f>
        <v>0</v>
      </c>
      <c r="O1282" s="5">
        <f>VLOOKUP(B1282, pct_raw!$A$2:$AX$1800, 25, FALSE)</f>
        <v>0</v>
      </c>
      <c r="P1282" s="5">
        <f>VLOOKUP(B1282, pct_raw!$A$2:$AX$1800, 26, FALSE)</f>
        <v>0</v>
      </c>
      <c r="Q1282" s="5">
        <f>VLOOKUP(B1282, pct_raw!$A$2:$AX$1800, 27, FALSE)</f>
        <v>14</v>
      </c>
      <c r="R1282" s="5">
        <f>VLOOKUP(B1282, pct_raw!$A$2:$AX$1800, 28, FALSE)</f>
        <v>17</v>
      </c>
      <c r="S1282" s="5">
        <f>VLOOKUP(B1282, pct_raw!$A$2:$AX$1800, 29, FALSE)</f>
        <v>0.24</v>
      </c>
      <c r="T1282" s="5">
        <f>VLOOKUP(B1282, pct_raw!$A$2:$AX$1800, 30, FALSE)</f>
        <v>0</v>
      </c>
      <c r="U1282" s="5">
        <f>VLOOKUP(B1282, pct_raw!$A$2:$AX$1800, 31, FALSE)</f>
        <v>0</v>
      </c>
      <c r="V1282" s="5">
        <f>VLOOKUP(B1282, pct_raw!$A$2:$AX$1800, 32, FALSE)</f>
        <v>0</v>
      </c>
      <c r="W1282" s="5">
        <f>VLOOKUP(B1282, pct_raw!$A$2:$AX$1800, 33, FALSE)</f>
        <v>0</v>
      </c>
      <c r="X1282" s="5">
        <f>VLOOKUP(B1282, pct_raw!$A$2:$AX$1800, 34, FALSE)</f>
        <v>0</v>
      </c>
      <c r="Y1282" s="5">
        <f>VLOOKUP(B1282, pct_raw!$A$2:$AX$1800, 35, FALSE)</f>
        <v>0</v>
      </c>
      <c r="Z1282" s="5">
        <f>VLOOKUP(B1282, pct_raw!$A$2:$AX$1800, 36, FALSE)</f>
        <v>7</v>
      </c>
      <c r="AA1282" s="5">
        <f>VLOOKUP(B1282, pct_raw!$A$2:$AX$1800, 37, FALSE)</f>
        <v>8</v>
      </c>
      <c r="AB1282" s="5">
        <f>VLOOKUP(B1282, pct_raw!$A$2:$AX$1800, 38, FALSE)</f>
        <v>0.12</v>
      </c>
      <c r="AC1282" s="5">
        <f>VLOOKUP(B1282, pct_raw!$A$2:$AX$1800, 39, FALSE)</f>
        <v>0</v>
      </c>
      <c r="AD1282" s="5">
        <f>VLOOKUP(B1282, pct_raw!$A$2:$AX$1800, 40, FALSE)</f>
        <v>0</v>
      </c>
      <c r="AE1282" s="5">
        <f>VLOOKUP(B1282, pct_raw!$A$2:$AX$1800, 41, FALSE)</f>
        <v>0</v>
      </c>
      <c r="AF1282" s="5">
        <f>VLOOKUP(B1282, pct_raw!$A$2:$AX$1800, 42, FALSE)</f>
        <v>0</v>
      </c>
      <c r="AG1282" s="5">
        <f>VLOOKUP(B1282, pct_raw!$A$2:$AX$1800, 43, FALSE)</f>
        <v>1</v>
      </c>
      <c r="AH1282" s="5">
        <f>VLOOKUP(B1282, pct_raw!$A$2:$AX$1800, 44, FALSE)</f>
        <v>0</v>
      </c>
      <c r="AI1282" s="5">
        <f>VLOOKUP(B1282, pct_raw!$A$2:$AX$1800, 45, FALSE)</f>
        <v>2</v>
      </c>
      <c r="AJ1282" s="5">
        <f>VLOOKUP(B1282, pct_raw!$A$2:$AX$1800, 46, FALSE)</f>
        <v>0</v>
      </c>
      <c r="AK1282" s="5">
        <f>VLOOKUP(B1282, pct_raw!$A$2:$AX$1800, 47, FALSE)</f>
        <v>0</v>
      </c>
      <c r="AL1282" s="5">
        <f>VLOOKUP(B1282, pct_raw!$A$2:$AX$1800, 48, FALSE)</f>
        <v>1</v>
      </c>
      <c r="AM1282" s="5">
        <f>VLOOKUP(B1282, pct_raw!$A$2:$AX$1800, 49, FALSE)</f>
        <v>0</v>
      </c>
      <c r="AN1282" s="5">
        <f>VLOOKUP(B1282, pct_raw!$A$2:$AX$1800, 50, FALSE)</f>
        <v>0</v>
      </c>
    </row>
    <row r="1283" spans="1:40" x14ac:dyDescent="0.2">
      <c r="A1283" s="2" t="s">
        <v>448</v>
      </c>
      <c r="B1283" s="2" t="str">
        <f t="shared" si="20"/>
        <v>Pleasant Valley Newton</v>
      </c>
      <c r="C1283" s="2" t="s">
        <v>4801</v>
      </c>
      <c r="D1283" s="2" t="str">
        <f>VLOOKUP(B1283, pct_raw!$A$2:$AX$1800, 6, FALSE)</f>
        <v xml:space="preserve"> Pleasant Valley Newton</v>
      </c>
      <c r="E1283" s="5">
        <f>VLOOKUP(B1283, pct_raw!$A$2:$AX$1800, 15, FALSE)</f>
        <v>4</v>
      </c>
      <c r="F1283" s="5">
        <f>VLOOKUP(B1283, pct_raw!$A$2:$AX$1800, 16, FALSE)</f>
        <v>4</v>
      </c>
      <c r="G1283" s="5">
        <f>VLOOKUP(B1283, pct_raw!$A$2:$AX$1800, 17, FALSE)</f>
        <v>0.11</v>
      </c>
      <c r="H1283">
        <f>VLOOKUP(B1283, pct_raw!$A$2:$AX$1800, 18, FALSE)</f>
        <v>0</v>
      </c>
      <c r="I1283" s="5">
        <f>VLOOKUP(B1283, pct_raw!$A$2:$AX$1800, 19, FALSE)</f>
        <v>0</v>
      </c>
      <c r="J1283">
        <f>VLOOKUP(B1283, pct_raw!$A$2:$AX$1800, 20, FALSE)</f>
        <v>0</v>
      </c>
      <c r="K1283" s="5">
        <f>VLOOKUP(B1283, pct_raw!$A$2:$AX$1800, 21, FALSE)</f>
        <v>5</v>
      </c>
      <c r="L1283" s="5">
        <f>VLOOKUP(B1283, pct_raw!$A$2:$AX$1800, 22, FALSE)</f>
        <v>5</v>
      </c>
      <c r="M1283" s="5">
        <f>VLOOKUP(B1283, pct_raw!$A$2:$AX$1800, 23, FALSE)</f>
        <v>0.11</v>
      </c>
      <c r="N1283" s="5">
        <f>VLOOKUP(B1283, pct_raw!$A$2:$AX$1800, 24, FALSE)</f>
        <v>0</v>
      </c>
      <c r="O1283" s="5">
        <f>VLOOKUP(B1283, pct_raw!$A$2:$AX$1800, 25, FALSE)</f>
        <v>0</v>
      </c>
      <c r="P1283" s="5">
        <f>VLOOKUP(B1283, pct_raw!$A$2:$AX$1800, 26, FALSE)</f>
        <v>0</v>
      </c>
      <c r="Q1283" s="5">
        <f>VLOOKUP(B1283, pct_raw!$A$2:$AX$1800, 27, FALSE)</f>
        <v>7</v>
      </c>
      <c r="R1283" s="5">
        <f>VLOOKUP(B1283, pct_raw!$A$2:$AX$1800, 28, FALSE)</f>
        <v>7</v>
      </c>
      <c r="S1283" s="5">
        <f>VLOOKUP(B1283, pct_raw!$A$2:$AX$1800, 29, FALSE)</f>
        <v>0.11</v>
      </c>
      <c r="T1283" s="5">
        <f>VLOOKUP(B1283, pct_raw!$A$2:$AX$1800, 30, FALSE)</f>
        <v>0</v>
      </c>
      <c r="U1283" s="5">
        <f>VLOOKUP(B1283, pct_raw!$A$2:$AX$1800, 31, FALSE)</f>
        <v>0</v>
      </c>
      <c r="V1283" s="5">
        <f>VLOOKUP(B1283, pct_raw!$A$2:$AX$1800, 32, FALSE)</f>
        <v>0</v>
      </c>
      <c r="W1283" s="5">
        <f>VLOOKUP(B1283, pct_raw!$A$2:$AX$1800, 33, FALSE)</f>
        <v>0</v>
      </c>
      <c r="X1283" s="5">
        <f>VLOOKUP(B1283, pct_raw!$A$2:$AX$1800, 34, FALSE)</f>
        <v>0</v>
      </c>
      <c r="Y1283" s="5">
        <f>VLOOKUP(B1283, pct_raw!$A$2:$AX$1800, 35, FALSE)</f>
        <v>0</v>
      </c>
      <c r="Z1283" s="5">
        <f>VLOOKUP(B1283, pct_raw!$A$2:$AX$1800, 36, FALSE)</f>
        <v>0</v>
      </c>
      <c r="AA1283" s="5">
        <f>VLOOKUP(B1283, pct_raw!$A$2:$AX$1800, 37, FALSE)</f>
        <v>0</v>
      </c>
      <c r="AB1283" s="5">
        <f>VLOOKUP(B1283, pct_raw!$A$2:$AX$1800, 38, FALSE)</f>
        <v>0</v>
      </c>
      <c r="AC1283" s="5">
        <f>VLOOKUP(B1283, pct_raw!$A$2:$AX$1800, 39, FALSE)</f>
        <v>0</v>
      </c>
      <c r="AD1283" s="5">
        <f>VLOOKUP(B1283, pct_raw!$A$2:$AX$1800, 40, FALSE)</f>
        <v>0</v>
      </c>
      <c r="AE1283" s="5">
        <f>VLOOKUP(B1283, pct_raw!$A$2:$AX$1800, 41, FALSE)</f>
        <v>0</v>
      </c>
      <c r="AF1283" s="5">
        <f>VLOOKUP(B1283, pct_raw!$A$2:$AX$1800, 42, FALSE)</f>
        <v>0</v>
      </c>
      <c r="AG1283" s="5">
        <f>VLOOKUP(B1283, pct_raw!$A$2:$AX$1800, 43, FALSE)</f>
        <v>0</v>
      </c>
      <c r="AH1283" s="5">
        <f>VLOOKUP(B1283, pct_raw!$A$2:$AX$1800, 44, FALSE)</f>
        <v>0</v>
      </c>
      <c r="AI1283" s="5">
        <f>VLOOKUP(B1283, pct_raw!$A$2:$AX$1800, 45, FALSE)</f>
        <v>0</v>
      </c>
      <c r="AJ1283" s="5">
        <f>VLOOKUP(B1283, pct_raw!$A$2:$AX$1800, 46, FALSE)</f>
        <v>0</v>
      </c>
      <c r="AK1283" s="5">
        <f>VLOOKUP(B1283, pct_raw!$A$2:$AX$1800, 47, FALSE)</f>
        <v>0</v>
      </c>
      <c r="AL1283" s="5">
        <f>VLOOKUP(B1283, pct_raw!$A$2:$AX$1800, 48, FALSE)</f>
        <v>0</v>
      </c>
      <c r="AM1283" s="5">
        <f>VLOOKUP(B1283, pct_raw!$A$2:$AX$1800, 49, FALSE)</f>
        <v>0</v>
      </c>
      <c r="AN1283" s="5">
        <f>VLOOKUP(B1283, pct_raw!$A$2:$AX$1800, 50, FALSE)</f>
        <v>0</v>
      </c>
    </row>
    <row r="1284" spans="1:40" x14ac:dyDescent="0.2">
      <c r="A1284" s="2" t="s">
        <v>174</v>
      </c>
      <c r="B1284" s="2" t="str">
        <f t="shared" si="20"/>
        <v>Pleasant Franklin</v>
      </c>
      <c r="C1284" s="2" t="s">
        <v>5021</v>
      </c>
      <c r="D1284" s="2" t="str">
        <f>VLOOKUP(B1284, pct_raw!$A$2:$AX$1800, 6, FALSE)</f>
        <v xml:space="preserve"> Pleasant Franklin</v>
      </c>
      <c r="E1284" s="5">
        <f>VLOOKUP(B1284, pct_raw!$A$2:$AX$1800, 15, FALSE)</f>
        <v>8</v>
      </c>
      <c r="F1284" s="5">
        <f>VLOOKUP(B1284, pct_raw!$A$2:$AX$1800, 16, FALSE)</f>
        <v>8</v>
      </c>
      <c r="G1284" s="5">
        <f>VLOOKUP(B1284, pct_raw!$A$2:$AX$1800, 17, FALSE)</f>
        <v>0.16</v>
      </c>
      <c r="H1284">
        <f>VLOOKUP(B1284, pct_raw!$A$2:$AX$1800, 18, FALSE)</f>
        <v>0</v>
      </c>
      <c r="I1284" s="5">
        <f>VLOOKUP(B1284, pct_raw!$A$2:$AX$1800, 19, FALSE)</f>
        <v>0</v>
      </c>
      <c r="J1284">
        <f>VLOOKUP(B1284, pct_raw!$A$2:$AX$1800, 20, FALSE)</f>
        <v>0</v>
      </c>
      <c r="K1284" s="5">
        <f>VLOOKUP(B1284, pct_raw!$A$2:$AX$1800, 21, FALSE)</f>
        <v>10</v>
      </c>
      <c r="L1284" s="5">
        <f>VLOOKUP(B1284, pct_raw!$A$2:$AX$1800, 22, FALSE)</f>
        <v>10</v>
      </c>
      <c r="M1284" s="5">
        <f>VLOOKUP(B1284, pct_raw!$A$2:$AX$1800, 23, FALSE)</f>
        <v>0.16</v>
      </c>
      <c r="N1284" s="5">
        <f>VLOOKUP(B1284, pct_raw!$A$2:$AX$1800, 24, FALSE)</f>
        <v>0</v>
      </c>
      <c r="O1284" s="5">
        <f>VLOOKUP(B1284, pct_raw!$A$2:$AX$1800, 25, FALSE)</f>
        <v>0</v>
      </c>
      <c r="P1284" s="5">
        <f>VLOOKUP(B1284, pct_raw!$A$2:$AX$1800, 26, FALSE)</f>
        <v>0</v>
      </c>
      <c r="Q1284" s="5">
        <f>VLOOKUP(B1284, pct_raw!$A$2:$AX$1800, 27, FALSE)</f>
        <v>0</v>
      </c>
      <c r="R1284" s="5">
        <f>VLOOKUP(B1284, pct_raw!$A$2:$AX$1800, 28, FALSE)</f>
        <v>0</v>
      </c>
      <c r="S1284" s="5">
        <f>VLOOKUP(B1284, pct_raw!$A$2:$AX$1800, 29, FALSE)</f>
        <v>0</v>
      </c>
      <c r="T1284" s="5">
        <f>VLOOKUP(B1284, pct_raw!$A$2:$AX$1800, 30, FALSE)</f>
        <v>0</v>
      </c>
      <c r="U1284" s="5">
        <f>VLOOKUP(B1284, pct_raw!$A$2:$AX$1800, 31, FALSE)</f>
        <v>0</v>
      </c>
      <c r="V1284" s="5">
        <f>VLOOKUP(B1284, pct_raw!$A$2:$AX$1800, 32, FALSE)</f>
        <v>0</v>
      </c>
      <c r="W1284" s="5">
        <f>VLOOKUP(B1284, pct_raw!$A$2:$AX$1800, 33, FALSE)</f>
        <v>0</v>
      </c>
      <c r="X1284" s="5">
        <f>VLOOKUP(B1284, pct_raw!$A$2:$AX$1800, 34, FALSE)</f>
        <v>0</v>
      </c>
      <c r="Y1284" s="5">
        <f>VLOOKUP(B1284, pct_raw!$A$2:$AX$1800, 35, FALSE)</f>
        <v>0</v>
      </c>
      <c r="Z1284" s="5">
        <f>VLOOKUP(B1284, pct_raw!$A$2:$AX$1800, 36, FALSE)</f>
        <v>3</v>
      </c>
      <c r="AA1284" s="5">
        <f>VLOOKUP(B1284, pct_raw!$A$2:$AX$1800, 37, FALSE)</f>
        <v>5</v>
      </c>
      <c r="AB1284" s="5">
        <f>VLOOKUP(B1284, pct_raw!$A$2:$AX$1800, 38, FALSE)</f>
        <v>0.08</v>
      </c>
      <c r="AC1284" s="5">
        <f>VLOOKUP(B1284, pct_raw!$A$2:$AX$1800, 39, FALSE)</f>
        <v>0</v>
      </c>
      <c r="AD1284" s="5">
        <f>VLOOKUP(B1284, pct_raw!$A$2:$AX$1800, 40, FALSE)</f>
        <v>0</v>
      </c>
      <c r="AE1284" s="5">
        <f>VLOOKUP(B1284, pct_raw!$A$2:$AX$1800, 41, FALSE)</f>
        <v>0</v>
      </c>
      <c r="AF1284" s="5">
        <f>VLOOKUP(B1284, pct_raw!$A$2:$AX$1800, 42, FALSE)</f>
        <v>0</v>
      </c>
      <c r="AG1284" s="5">
        <f>VLOOKUP(B1284, pct_raw!$A$2:$AX$1800, 43, FALSE)</f>
        <v>1</v>
      </c>
      <c r="AH1284" s="5">
        <f>VLOOKUP(B1284, pct_raw!$A$2:$AX$1800, 44, FALSE)</f>
        <v>0</v>
      </c>
      <c r="AI1284" s="5">
        <f>VLOOKUP(B1284, pct_raw!$A$2:$AX$1800, 45, FALSE)</f>
        <v>3</v>
      </c>
      <c r="AJ1284" s="5">
        <f>VLOOKUP(B1284, pct_raw!$A$2:$AX$1800, 46, FALSE)</f>
        <v>0</v>
      </c>
      <c r="AK1284" s="5">
        <f>VLOOKUP(B1284, pct_raw!$A$2:$AX$1800, 47, FALSE)</f>
        <v>0</v>
      </c>
      <c r="AL1284" s="5">
        <f>VLOOKUP(B1284, pct_raw!$A$2:$AX$1800, 48, FALSE)</f>
        <v>0</v>
      </c>
      <c r="AM1284" s="5">
        <f>VLOOKUP(B1284, pct_raw!$A$2:$AX$1800, 49, FALSE)</f>
        <v>0</v>
      </c>
      <c r="AN1284" s="5">
        <f>VLOOKUP(B1284, pct_raw!$A$2:$AX$1800, 50, FALSE)</f>
        <v>0</v>
      </c>
    </row>
    <row r="1285" spans="1:40" x14ac:dyDescent="0.2">
      <c r="A1285" s="2" t="s">
        <v>223</v>
      </c>
      <c r="B1285" s="2" t="str">
        <f t="shared" si="20"/>
        <v>Pleasantville</v>
      </c>
      <c r="C1285" s="2" t="s">
        <v>223</v>
      </c>
      <c r="D1285" s="2" t="str">
        <f>VLOOKUP(B1285, pct_raw!$A$2:$AX$1800, 6, FALSE)</f>
        <v xml:space="preserve"> Pleasantville</v>
      </c>
      <c r="E1285" s="5">
        <f>VLOOKUP(B1285, pct_raw!$A$2:$AX$1800, 15, FALSE)</f>
        <v>29</v>
      </c>
      <c r="F1285" s="5">
        <f>VLOOKUP(B1285, pct_raw!$A$2:$AX$1800, 16, FALSE)</f>
        <v>31</v>
      </c>
      <c r="G1285" s="5">
        <f>VLOOKUP(B1285, pct_raw!$A$2:$AX$1800, 17, FALSE)</f>
        <v>0.36</v>
      </c>
      <c r="H1285">
        <f>VLOOKUP(B1285, pct_raw!$A$2:$AX$1800, 18, FALSE)</f>
        <v>0</v>
      </c>
      <c r="I1285" s="5">
        <f>VLOOKUP(B1285, pct_raw!$A$2:$AX$1800, 19, FALSE)</f>
        <v>0</v>
      </c>
      <c r="J1285">
        <f>VLOOKUP(B1285, pct_raw!$A$2:$AX$1800, 20, FALSE)</f>
        <v>0</v>
      </c>
      <c r="K1285" s="5">
        <f>VLOOKUP(B1285, pct_raw!$A$2:$AX$1800, 21, FALSE)</f>
        <v>44</v>
      </c>
      <c r="L1285" s="5">
        <f>VLOOKUP(B1285, pct_raw!$A$2:$AX$1800, 22, FALSE)</f>
        <v>58</v>
      </c>
      <c r="M1285" s="5">
        <f>VLOOKUP(B1285, pct_raw!$A$2:$AX$1800, 23, FALSE)</f>
        <v>0.9</v>
      </c>
      <c r="N1285" s="5">
        <f>VLOOKUP(B1285, pct_raw!$A$2:$AX$1800, 24, FALSE)</f>
        <v>0</v>
      </c>
      <c r="O1285" s="5">
        <f>VLOOKUP(B1285, pct_raw!$A$2:$AX$1800, 25, FALSE)</f>
        <v>0</v>
      </c>
      <c r="P1285" s="5">
        <f>VLOOKUP(B1285, pct_raw!$A$2:$AX$1800, 26, FALSE)</f>
        <v>0</v>
      </c>
      <c r="Q1285" s="5">
        <f>VLOOKUP(B1285, pct_raw!$A$2:$AX$1800, 27, FALSE)</f>
        <v>21</v>
      </c>
      <c r="R1285" s="5">
        <f>VLOOKUP(B1285, pct_raw!$A$2:$AX$1800, 28, FALSE)</f>
        <v>29</v>
      </c>
      <c r="S1285" s="5">
        <f>VLOOKUP(B1285, pct_raw!$A$2:$AX$1800, 29, FALSE)</f>
        <v>0.36</v>
      </c>
      <c r="T1285" s="5">
        <f>VLOOKUP(B1285, pct_raw!$A$2:$AX$1800, 30, FALSE)</f>
        <v>0</v>
      </c>
      <c r="U1285" s="5">
        <f>VLOOKUP(B1285, pct_raw!$A$2:$AX$1800, 31, FALSE)</f>
        <v>0</v>
      </c>
      <c r="V1285" s="5">
        <f>VLOOKUP(B1285, pct_raw!$A$2:$AX$1800, 32, FALSE)</f>
        <v>0</v>
      </c>
      <c r="W1285" s="5">
        <f>VLOOKUP(B1285, pct_raw!$A$2:$AX$1800, 33, FALSE)</f>
        <v>0</v>
      </c>
      <c r="X1285" s="5">
        <f>VLOOKUP(B1285, pct_raw!$A$2:$AX$1800, 34, FALSE)</f>
        <v>0</v>
      </c>
      <c r="Y1285" s="5">
        <f>VLOOKUP(B1285, pct_raw!$A$2:$AX$1800, 35, FALSE)</f>
        <v>0</v>
      </c>
      <c r="Z1285" s="5">
        <f>VLOOKUP(B1285, pct_raw!$A$2:$AX$1800, 36, FALSE)</f>
        <v>28</v>
      </c>
      <c r="AA1285" s="5">
        <f>VLOOKUP(B1285, pct_raw!$A$2:$AX$1800, 37, FALSE)</f>
        <v>31</v>
      </c>
      <c r="AB1285" s="5">
        <f>VLOOKUP(B1285, pct_raw!$A$2:$AX$1800, 38, FALSE)</f>
        <v>0.54</v>
      </c>
      <c r="AC1285" s="5">
        <f>VLOOKUP(B1285, pct_raw!$A$2:$AX$1800, 39, FALSE)</f>
        <v>7</v>
      </c>
      <c r="AD1285" s="5">
        <f>VLOOKUP(B1285, pct_raw!$A$2:$AX$1800, 40, FALSE)</f>
        <v>0</v>
      </c>
      <c r="AE1285" s="5">
        <f>VLOOKUP(B1285, pct_raw!$A$2:$AX$1800, 41, FALSE)</f>
        <v>0</v>
      </c>
      <c r="AF1285" s="5">
        <f>VLOOKUP(B1285, pct_raw!$A$2:$AX$1800, 42, FALSE)</f>
        <v>4</v>
      </c>
      <c r="AG1285" s="5">
        <f>VLOOKUP(B1285, pct_raw!$A$2:$AX$1800, 43, FALSE)</f>
        <v>0</v>
      </c>
      <c r="AH1285" s="5">
        <f>VLOOKUP(B1285, pct_raw!$A$2:$AX$1800, 44, FALSE)</f>
        <v>0</v>
      </c>
      <c r="AI1285" s="5">
        <f>VLOOKUP(B1285, pct_raw!$A$2:$AX$1800, 45, FALSE)</f>
        <v>12</v>
      </c>
      <c r="AJ1285" s="5">
        <f>VLOOKUP(B1285, pct_raw!$A$2:$AX$1800, 46, FALSE)</f>
        <v>0</v>
      </c>
      <c r="AK1285" s="5">
        <f>VLOOKUP(B1285, pct_raw!$A$2:$AX$1800, 47, FALSE)</f>
        <v>0</v>
      </c>
      <c r="AL1285" s="5">
        <f>VLOOKUP(B1285, pct_raw!$A$2:$AX$1800, 48, FALSE)</f>
        <v>7</v>
      </c>
      <c r="AM1285" s="5">
        <f>VLOOKUP(B1285, pct_raw!$A$2:$AX$1800, 49, FALSE)</f>
        <v>0</v>
      </c>
      <c r="AN1285" s="5">
        <f>VLOOKUP(B1285, pct_raw!$A$2:$AX$1800, 50, FALSE)</f>
        <v>0</v>
      </c>
    </row>
    <row r="1286" spans="1:40" x14ac:dyDescent="0.2">
      <c r="A1286" s="2" t="s">
        <v>765</v>
      </c>
      <c r="B1286" s="2" t="str">
        <f t="shared" si="20"/>
        <v>Plymouth 01 Ak</v>
      </c>
      <c r="C1286" s="2" t="s">
        <v>5022</v>
      </c>
      <c r="D1286" s="2" t="str">
        <f>VLOOKUP(B1286, pct_raw!$A$2:$AX$1800, 6, FALSE)</f>
        <v xml:space="preserve"> Plymouth 01 Ak</v>
      </c>
      <c r="E1286" s="5">
        <f>VLOOKUP(B1286, pct_raw!$A$2:$AX$1800, 15, FALSE)</f>
        <v>13</v>
      </c>
      <c r="F1286" s="5">
        <f>VLOOKUP(B1286, pct_raw!$A$2:$AX$1800, 16, FALSE)</f>
        <v>13</v>
      </c>
      <c r="G1286" s="5">
        <f>VLOOKUP(B1286, pct_raw!$A$2:$AX$1800, 17, FALSE)</f>
        <v>0.22500000000000001</v>
      </c>
      <c r="H1286">
        <f>VLOOKUP(B1286, pct_raw!$A$2:$AX$1800, 18, FALSE)</f>
        <v>0</v>
      </c>
      <c r="I1286" s="5">
        <f>VLOOKUP(B1286, pct_raw!$A$2:$AX$1800, 19, FALSE)</f>
        <v>0</v>
      </c>
      <c r="J1286">
        <f>VLOOKUP(B1286, pct_raw!$A$2:$AX$1800, 20, FALSE)</f>
        <v>0</v>
      </c>
      <c r="K1286" s="5">
        <f>VLOOKUP(B1286, pct_raw!$A$2:$AX$1800, 21, FALSE)</f>
        <v>6</v>
      </c>
      <c r="L1286" s="5">
        <f>VLOOKUP(B1286, pct_raw!$A$2:$AX$1800, 22, FALSE)</f>
        <v>8</v>
      </c>
      <c r="M1286" s="5">
        <f>VLOOKUP(B1286, pct_raw!$A$2:$AX$1800, 23, FALSE)</f>
        <v>0</v>
      </c>
      <c r="N1286" s="5">
        <f>VLOOKUP(B1286, pct_raw!$A$2:$AX$1800, 24, FALSE)</f>
        <v>0</v>
      </c>
      <c r="O1286" s="5">
        <f>VLOOKUP(B1286, pct_raw!$A$2:$AX$1800, 25, FALSE)</f>
        <v>0</v>
      </c>
      <c r="P1286" s="5">
        <f>VLOOKUP(B1286, pct_raw!$A$2:$AX$1800, 26, FALSE)</f>
        <v>0</v>
      </c>
      <c r="Q1286" s="5">
        <f>VLOOKUP(B1286, pct_raw!$A$2:$AX$1800, 27, FALSE)</f>
        <v>1</v>
      </c>
      <c r="R1286" s="5">
        <f>VLOOKUP(B1286, pct_raw!$A$2:$AX$1800, 28, FALSE)</f>
        <v>0</v>
      </c>
      <c r="S1286" s="5">
        <f>VLOOKUP(B1286, pct_raw!$A$2:$AX$1800, 29, FALSE)</f>
        <v>0</v>
      </c>
      <c r="T1286" s="5">
        <f>VLOOKUP(B1286, pct_raw!$A$2:$AX$1800, 30, FALSE)</f>
        <v>0</v>
      </c>
      <c r="U1286" s="5">
        <f>VLOOKUP(B1286, pct_raw!$A$2:$AX$1800, 31, FALSE)</f>
        <v>0</v>
      </c>
      <c r="V1286" s="5">
        <f>VLOOKUP(B1286, pct_raw!$A$2:$AX$1800, 32, FALSE)</f>
        <v>0</v>
      </c>
      <c r="W1286" s="5">
        <f>VLOOKUP(B1286, pct_raw!$A$2:$AX$1800, 33, FALSE)</f>
        <v>0</v>
      </c>
      <c r="X1286" s="5">
        <f>VLOOKUP(B1286, pct_raw!$A$2:$AX$1800, 34, FALSE)</f>
        <v>0</v>
      </c>
      <c r="Y1286" s="5">
        <f>VLOOKUP(B1286, pct_raw!$A$2:$AX$1800, 35, FALSE)</f>
        <v>0</v>
      </c>
      <c r="Z1286" s="5">
        <f>VLOOKUP(B1286, pct_raw!$A$2:$AX$1800, 36, FALSE)</f>
        <v>15</v>
      </c>
      <c r="AA1286" s="5">
        <f>VLOOKUP(B1286, pct_raw!$A$2:$AX$1800, 37, FALSE)</f>
        <v>19</v>
      </c>
      <c r="AB1286" s="5">
        <f>VLOOKUP(B1286, pct_raw!$A$2:$AX$1800, 38, FALSE)</f>
        <v>0.22500000000000001</v>
      </c>
      <c r="AC1286" s="5">
        <f>VLOOKUP(B1286, pct_raw!$A$2:$AX$1800, 39, FALSE)</f>
        <v>0</v>
      </c>
      <c r="AD1286" s="5">
        <f>VLOOKUP(B1286, pct_raw!$A$2:$AX$1800, 40, FALSE)</f>
        <v>0</v>
      </c>
      <c r="AE1286" s="5">
        <f>VLOOKUP(B1286, pct_raw!$A$2:$AX$1800, 41, FALSE)</f>
        <v>0</v>
      </c>
      <c r="AF1286" s="5">
        <f>VLOOKUP(B1286, pct_raw!$A$2:$AX$1800, 42, FALSE)</f>
        <v>3</v>
      </c>
      <c r="AG1286" s="5">
        <f>VLOOKUP(B1286, pct_raw!$A$2:$AX$1800, 43, FALSE)</f>
        <v>0</v>
      </c>
      <c r="AH1286" s="5">
        <f>VLOOKUP(B1286, pct_raw!$A$2:$AX$1800, 44, FALSE)</f>
        <v>0</v>
      </c>
      <c r="AI1286" s="5">
        <f>VLOOKUP(B1286, pct_raw!$A$2:$AX$1800, 45, FALSE)</f>
        <v>9</v>
      </c>
      <c r="AJ1286" s="5">
        <f>VLOOKUP(B1286, pct_raw!$A$2:$AX$1800, 46, FALSE)</f>
        <v>10</v>
      </c>
      <c r="AK1286" s="5">
        <f>VLOOKUP(B1286, pct_raw!$A$2:$AX$1800, 47, FALSE)</f>
        <v>0.22500000000000001</v>
      </c>
      <c r="AL1286" s="5">
        <f>VLOOKUP(B1286, pct_raw!$A$2:$AX$1800, 48, FALSE)</f>
        <v>3</v>
      </c>
      <c r="AM1286" s="5">
        <f>VLOOKUP(B1286, pct_raw!$A$2:$AX$1800, 49, FALSE)</f>
        <v>0</v>
      </c>
      <c r="AN1286" s="5">
        <f>VLOOKUP(B1286, pct_raw!$A$2:$AX$1800, 50, FALSE)</f>
        <v>0</v>
      </c>
    </row>
    <row r="1287" spans="1:40" x14ac:dyDescent="0.2">
      <c r="A1287" s="2" t="s">
        <v>1585</v>
      </c>
      <c r="B1287" s="2" t="str">
        <f t="shared" si="20"/>
        <v>Plymouth 02 Mrhg</v>
      </c>
      <c r="C1287" s="2" t="s">
        <v>5023</v>
      </c>
      <c r="D1287" s="2" t="str">
        <f>VLOOKUP(B1287, pct_raw!$A$2:$AX$1800, 6, FALSE)</f>
        <v xml:space="preserve"> Plymouth 02 Mrhg</v>
      </c>
      <c r="E1287" s="5">
        <f>VLOOKUP(B1287, pct_raw!$A$2:$AX$1800, 15, FALSE)</f>
        <v>4</v>
      </c>
      <c r="F1287" s="5">
        <f>VLOOKUP(B1287, pct_raw!$A$2:$AX$1800, 16, FALSE)</f>
        <v>4</v>
      </c>
      <c r="G1287" s="5">
        <f>VLOOKUP(B1287, pct_raw!$A$2:$AX$1800, 17, FALSE)</f>
        <v>0.22500000000000001</v>
      </c>
      <c r="H1287">
        <f>VLOOKUP(B1287, pct_raw!$A$2:$AX$1800, 18, FALSE)</f>
        <v>0</v>
      </c>
      <c r="I1287" s="5">
        <f>VLOOKUP(B1287, pct_raw!$A$2:$AX$1800, 19, FALSE)</f>
        <v>0</v>
      </c>
      <c r="J1287">
        <f>VLOOKUP(B1287, pct_raw!$A$2:$AX$1800, 20, FALSE)</f>
        <v>0</v>
      </c>
      <c r="K1287" s="5">
        <f>VLOOKUP(B1287, pct_raw!$A$2:$AX$1800, 21, FALSE)</f>
        <v>0</v>
      </c>
      <c r="L1287" s="5">
        <f>VLOOKUP(B1287, pct_raw!$A$2:$AX$1800, 22, FALSE)</f>
        <v>0</v>
      </c>
      <c r="M1287" s="5">
        <f>VLOOKUP(B1287, pct_raw!$A$2:$AX$1800, 23, FALSE)</f>
        <v>0</v>
      </c>
      <c r="N1287" s="5">
        <f>VLOOKUP(B1287, pct_raw!$A$2:$AX$1800, 24, FALSE)</f>
        <v>0</v>
      </c>
      <c r="O1287" s="5">
        <f>VLOOKUP(B1287, pct_raw!$A$2:$AX$1800, 25, FALSE)</f>
        <v>0</v>
      </c>
      <c r="P1287" s="5">
        <f>VLOOKUP(B1287, pct_raw!$A$2:$AX$1800, 26, FALSE)</f>
        <v>0</v>
      </c>
      <c r="Q1287" s="5">
        <f>VLOOKUP(B1287, pct_raw!$A$2:$AX$1800, 27, FALSE)</f>
        <v>0</v>
      </c>
      <c r="R1287" s="5">
        <f>VLOOKUP(B1287, pct_raw!$A$2:$AX$1800, 28, FALSE)</f>
        <v>0</v>
      </c>
      <c r="S1287" s="5">
        <f>VLOOKUP(B1287, pct_raw!$A$2:$AX$1800, 29, FALSE)</f>
        <v>0</v>
      </c>
      <c r="T1287" s="5">
        <f>VLOOKUP(B1287, pct_raw!$A$2:$AX$1800, 30, FALSE)</f>
        <v>0</v>
      </c>
      <c r="U1287" s="5">
        <f>VLOOKUP(B1287, pct_raw!$A$2:$AX$1800, 31, FALSE)</f>
        <v>0</v>
      </c>
      <c r="V1287" s="5">
        <f>VLOOKUP(B1287, pct_raw!$A$2:$AX$1800, 32, FALSE)</f>
        <v>0</v>
      </c>
      <c r="W1287" s="5">
        <f>VLOOKUP(B1287, pct_raw!$A$2:$AX$1800, 33, FALSE)</f>
        <v>0</v>
      </c>
      <c r="X1287" s="5">
        <f>VLOOKUP(B1287, pct_raw!$A$2:$AX$1800, 34, FALSE)</f>
        <v>0</v>
      </c>
      <c r="Y1287" s="5">
        <f>VLOOKUP(B1287, pct_raw!$A$2:$AX$1800, 35, FALSE)</f>
        <v>0</v>
      </c>
      <c r="Z1287" s="5">
        <f>VLOOKUP(B1287, pct_raw!$A$2:$AX$1800, 36, FALSE)</f>
        <v>4</v>
      </c>
      <c r="AA1287" s="5">
        <f>VLOOKUP(B1287, pct_raw!$A$2:$AX$1800, 37, FALSE)</f>
        <v>4</v>
      </c>
      <c r="AB1287" s="5">
        <f>VLOOKUP(B1287, pct_raw!$A$2:$AX$1800, 38, FALSE)</f>
        <v>0</v>
      </c>
      <c r="AC1287" s="5">
        <f>VLOOKUP(B1287, pct_raw!$A$2:$AX$1800, 39, FALSE)</f>
        <v>0</v>
      </c>
      <c r="AD1287" s="5">
        <f>VLOOKUP(B1287, pct_raw!$A$2:$AX$1800, 40, FALSE)</f>
        <v>0</v>
      </c>
      <c r="AE1287" s="5">
        <f>VLOOKUP(B1287, pct_raw!$A$2:$AX$1800, 41, FALSE)</f>
        <v>0</v>
      </c>
      <c r="AF1287" s="5">
        <f>VLOOKUP(B1287, pct_raw!$A$2:$AX$1800, 42, FALSE)</f>
        <v>0</v>
      </c>
      <c r="AG1287" s="5">
        <f>VLOOKUP(B1287, pct_raw!$A$2:$AX$1800, 43, FALSE)</f>
        <v>0</v>
      </c>
      <c r="AH1287" s="5">
        <f>VLOOKUP(B1287, pct_raw!$A$2:$AX$1800, 44, FALSE)</f>
        <v>0</v>
      </c>
      <c r="AI1287" s="5">
        <f>VLOOKUP(B1287, pct_raw!$A$2:$AX$1800, 45, FALSE)</f>
        <v>0</v>
      </c>
      <c r="AJ1287" s="5">
        <f>VLOOKUP(B1287, pct_raw!$A$2:$AX$1800, 46, FALSE)</f>
        <v>0</v>
      </c>
      <c r="AK1287" s="5">
        <f>VLOOKUP(B1287, pct_raw!$A$2:$AX$1800, 47, FALSE)</f>
        <v>0</v>
      </c>
      <c r="AL1287" s="5">
        <f>VLOOKUP(B1287, pct_raw!$A$2:$AX$1800, 48, FALSE)</f>
        <v>0</v>
      </c>
      <c r="AM1287" s="5">
        <f>VLOOKUP(B1287, pct_raw!$A$2:$AX$1800, 49, FALSE)</f>
        <v>0</v>
      </c>
      <c r="AN1287" s="5">
        <f>VLOOKUP(B1287, pct_raw!$A$2:$AX$1800, 50, FALSE)</f>
        <v>0</v>
      </c>
    </row>
    <row r="1288" spans="1:40" x14ac:dyDescent="0.2">
      <c r="A1288" s="2" t="s">
        <v>764</v>
      </c>
      <c r="B1288" s="2" t="str">
        <f t="shared" si="20"/>
        <v>Plymouth 03 Sb</v>
      </c>
      <c r="C1288" s="2" t="s">
        <v>5024</v>
      </c>
      <c r="D1288" s="2" t="str">
        <f>VLOOKUP(B1288, pct_raw!$A$2:$AX$1800, 6, FALSE)</f>
        <v xml:space="preserve"> Plymouth 03 Sb</v>
      </c>
      <c r="E1288" s="5">
        <f>VLOOKUP(B1288, pct_raw!$A$2:$AX$1800, 15, FALSE)</f>
        <v>4</v>
      </c>
      <c r="F1288" s="5">
        <f>VLOOKUP(B1288, pct_raw!$A$2:$AX$1800, 16, FALSE)</f>
        <v>5</v>
      </c>
      <c r="G1288" s="5">
        <f>VLOOKUP(B1288, pct_raw!$A$2:$AX$1800, 17, FALSE)</f>
        <v>0</v>
      </c>
      <c r="H1288">
        <f>VLOOKUP(B1288, pct_raw!$A$2:$AX$1800, 18, FALSE)</f>
        <v>0</v>
      </c>
      <c r="I1288" s="5">
        <f>VLOOKUP(B1288, pct_raw!$A$2:$AX$1800, 19, FALSE)</f>
        <v>0</v>
      </c>
      <c r="J1288">
        <f>VLOOKUP(B1288, pct_raw!$A$2:$AX$1800, 20, FALSE)</f>
        <v>0</v>
      </c>
      <c r="K1288" s="5">
        <f>VLOOKUP(B1288, pct_raw!$A$2:$AX$1800, 21, FALSE)</f>
        <v>2</v>
      </c>
      <c r="L1288" s="5">
        <f>VLOOKUP(B1288, pct_raw!$A$2:$AX$1800, 22, FALSE)</f>
        <v>0</v>
      </c>
      <c r="M1288" s="5">
        <f>VLOOKUP(B1288, pct_raw!$A$2:$AX$1800, 23, FALSE)</f>
        <v>0</v>
      </c>
      <c r="N1288" s="5">
        <f>VLOOKUP(B1288, pct_raw!$A$2:$AX$1800, 24, FALSE)</f>
        <v>0</v>
      </c>
      <c r="O1288" s="5">
        <f>VLOOKUP(B1288, pct_raw!$A$2:$AX$1800, 25, FALSE)</f>
        <v>0</v>
      </c>
      <c r="P1288" s="5">
        <f>VLOOKUP(B1288, pct_raw!$A$2:$AX$1800, 26, FALSE)</f>
        <v>0</v>
      </c>
      <c r="Q1288" s="5">
        <f>VLOOKUP(B1288, pct_raw!$A$2:$AX$1800, 27, FALSE)</f>
        <v>0</v>
      </c>
      <c r="R1288" s="5">
        <f>VLOOKUP(B1288, pct_raw!$A$2:$AX$1800, 28, FALSE)</f>
        <v>0</v>
      </c>
      <c r="S1288" s="5">
        <f>VLOOKUP(B1288, pct_raw!$A$2:$AX$1800, 29, FALSE)</f>
        <v>0</v>
      </c>
      <c r="T1288" s="5">
        <f>VLOOKUP(B1288, pct_raw!$A$2:$AX$1800, 30, FALSE)</f>
        <v>0</v>
      </c>
      <c r="U1288" s="5">
        <f>VLOOKUP(B1288, pct_raw!$A$2:$AX$1800, 31, FALSE)</f>
        <v>0</v>
      </c>
      <c r="V1288" s="5">
        <f>VLOOKUP(B1288, pct_raw!$A$2:$AX$1800, 32, FALSE)</f>
        <v>0</v>
      </c>
      <c r="W1288" s="5">
        <f>VLOOKUP(B1288, pct_raw!$A$2:$AX$1800, 33, FALSE)</f>
        <v>0</v>
      </c>
      <c r="X1288" s="5">
        <f>VLOOKUP(B1288, pct_raw!$A$2:$AX$1800, 34, FALSE)</f>
        <v>0</v>
      </c>
      <c r="Y1288" s="5">
        <f>VLOOKUP(B1288, pct_raw!$A$2:$AX$1800, 35, FALSE)</f>
        <v>0</v>
      </c>
      <c r="Z1288" s="5">
        <f>VLOOKUP(B1288, pct_raw!$A$2:$AX$1800, 36, FALSE)</f>
        <v>0</v>
      </c>
      <c r="AA1288" s="5">
        <f>VLOOKUP(B1288, pct_raw!$A$2:$AX$1800, 37, FALSE)</f>
        <v>0</v>
      </c>
      <c r="AB1288" s="5">
        <f>VLOOKUP(B1288, pct_raw!$A$2:$AX$1800, 38, FALSE)</f>
        <v>0</v>
      </c>
      <c r="AC1288" s="5">
        <f>VLOOKUP(B1288, pct_raw!$A$2:$AX$1800, 39, FALSE)</f>
        <v>0</v>
      </c>
      <c r="AD1288" s="5">
        <f>VLOOKUP(B1288, pct_raw!$A$2:$AX$1800, 40, FALSE)</f>
        <v>0</v>
      </c>
      <c r="AE1288" s="5">
        <f>VLOOKUP(B1288, pct_raw!$A$2:$AX$1800, 41, FALSE)</f>
        <v>0</v>
      </c>
      <c r="AF1288" s="5">
        <f>VLOOKUP(B1288, pct_raw!$A$2:$AX$1800, 42, FALSE)</f>
        <v>0</v>
      </c>
      <c r="AG1288" s="5">
        <f>VLOOKUP(B1288, pct_raw!$A$2:$AX$1800, 43, FALSE)</f>
        <v>0</v>
      </c>
      <c r="AH1288" s="5">
        <f>VLOOKUP(B1288, pct_raw!$A$2:$AX$1800, 44, FALSE)</f>
        <v>0</v>
      </c>
      <c r="AI1288" s="5">
        <f>VLOOKUP(B1288, pct_raw!$A$2:$AX$1800, 45, FALSE)</f>
        <v>5</v>
      </c>
      <c r="AJ1288" s="5">
        <f>VLOOKUP(B1288, pct_raw!$A$2:$AX$1800, 46, FALSE)</f>
        <v>7</v>
      </c>
      <c r="AK1288" s="5">
        <f>VLOOKUP(B1288, pct_raw!$A$2:$AX$1800, 47, FALSE)</f>
        <v>0.22500000000000001</v>
      </c>
      <c r="AL1288" s="5">
        <f>VLOOKUP(B1288, pct_raw!$A$2:$AX$1800, 48, FALSE)</f>
        <v>2</v>
      </c>
      <c r="AM1288" s="5">
        <f>VLOOKUP(B1288, pct_raw!$A$2:$AX$1800, 49, FALSE)</f>
        <v>0</v>
      </c>
      <c r="AN1288" s="5">
        <f>VLOOKUP(B1288, pct_raw!$A$2:$AX$1800, 50, FALSE)</f>
        <v>0</v>
      </c>
    </row>
    <row r="1289" spans="1:40" x14ac:dyDescent="0.2">
      <c r="A1289" s="2" t="s">
        <v>1586</v>
      </c>
      <c r="B1289" s="2" t="str">
        <f t="shared" si="20"/>
        <v>Plymouth 04 Bv</v>
      </c>
      <c r="C1289" s="2" t="s">
        <v>5025</v>
      </c>
      <c r="D1289" s="2" t="str">
        <f>VLOOKUP(B1289, pct_raw!$A$2:$AX$1800, 6, FALSE)</f>
        <v xml:space="preserve"> Plymouth 04 Bv</v>
      </c>
      <c r="E1289" s="5">
        <f>VLOOKUP(B1289, pct_raw!$A$2:$AX$1800, 15, FALSE)</f>
        <v>9</v>
      </c>
      <c r="F1289" s="5">
        <f>VLOOKUP(B1289, pct_raw!$A$2:$AX$1800, 16, FALSE)</f>
        <v>8</v>
      </c>
      <c r="G1289" s="5">
        <f>VLOOKUP(B1289, pct_raw!$A$2:$AX$1800, 17, FALSE)</f>
        <v>0</v>
      </c>
      <c r="H1289">
        <f>VLOOKUP(B1289, pct_raw!$A$2:$AX$1800, 18, FALSE)</f>
        <v>0</v>
      </c>
      <c r="I1289" s="5">
        <f>VLOOKUP(B1289, pct_raw!$A$2:$AX$1800, 19, FALSE)</f>
        <v>0</v>
      </c>
      <c r="J1289">
        <f>VLOOKUP(B1289, pct_raw!$A$2:$AX$1800, 20, FALSE)</f>
        <v>0</v>
      </c>
      <c r="K1289" s="5">
        <f>VLOOKUP(B1289, pct_raw!$A$2:$AX$1800, 21, FALSE)</f>
        <v>8</v>
      </c>
      <c r="L1289" s="5">
        <f>VLOOKUP(B1289, pct_raw!$A$2:$AX$1800, 22, FALSE)</f>
        <v>11</v>
      </c>
      <c r="M1289" s="5">
        <f>VLOOKUP(B1289, pct_raw!$A$2:$AX$1800, 23, FALSE)</f>
        <v>0.22500000000000001</v>
      </c>
      <c r="N1289" s="5">
        <f>VLOOKUP(B1289, pct_raw!$A$2:$AX$1800, 24, FALSE)</f>
        <v>0</v>
      </c>
      <c r="O1289" s="5">
        <f>VLOOKUP(B1289, pct_raw!$A$2:$AX$1800, 25, FALSE)</f>
        <v>0</v>
      </c>
      <c r="P1289" s="5">
        <f>VLOOKUP(B1289, pct_raw!$A$2:$AX$1800, 26, FALSE)</f>
        <v>0</v>
      </c>
      <c r="Q1289" s="5">
        <f>VLOOKUP(B1289, pct_raw!$A$2:$AX$1800, 27, FALSE)</f>
        <v>2</v>
      </c>
      <c r="R1289" s="5">
        <f>VLOOKUP(B1289, pct_raw!$A$2:$AX$1800, 28, FALSE)</f>
        <v>0</v>
      </c>
      <c r="S1289" s="5">
        <f>VLOOKUP(B1289, pct_raw!$A$2:$AX$1800, 29, FALSE)</f>
        <v>0</v>
      </c>
      <c r="T1289" s="5">
        <f>VLOOKUP(B1289, pct_raw!$A$2:$AX$1800, 30, FALSE)</f>
        <v>0</v>
      </c>
      <c r="U1289" s="5">
        <f>VLOOKUP(B1289, pct_raw!$A$2:$AX$1800, 31, FALSE)</f>
        <v>0</v>
      </c>
      <c r="V1289" s="5">
        <f>VLOOKUP(B1289, pct_raw!$A$2:$AX$1800, 32, FALSE)</f>
        <v>0</v>
      </c>
      <c r="W1289" s="5">
        <f>VLOOKUP(B1289, pct_raw!$A$2:$AX$1800, 33, FALSE)</f>
        <v>0</v>
      </c>
      <c r="X1289" s="5">
        <f>VLOOKUP(B1289, pct_raw!$A$2:$AX$1800, 34, FALSE)</f>
        <v>0</v>
      </c>
      <c r="Y1289" s="5">
        <f>VLOOKUP(B1289, pct_raw!$A$2:$AX$1800, 35, FALSE)</f>
        <v>0</v>
      </c>
      <c r="Z1289" s="5">
        <f>VLOOKUP(B1289, pct_raw!$A$2:$AX$1800, 36, FALSE)</f>
        <v>9</v>
      </c>
      <c r="AA1289" s="5">
        <f>VLOOKUP(B1289, pct_raw!$A$2:$AX$1800, 37, FALSE)</f>
        <v>10</v>
      </c>
      <c r="AB1289" s="5">
        <f>VLOOKUP(B1289, pct_raw!$A$2:$AX$1800, 38, FALSE)</f>
        <v>0.22500000000000001</v>
      </c>
      <c r="AC1289" s="5">
        <f>VLOOKUP(B1289, pct_raw!$A$2:$AX$1800, 39, FALSE)</f>
        <v>2</v>
      </c>
      <c r="AD1289" s="5">
        <f>VLOOKUP(B1289, pct_raw!$A$2:$AX$1800, 40, FALSE)</f>
        <v>0</v>
      </c>
      <c r="AE1289" s="5">
        <f>VLOOKUP(B1289, pct_raw!$A$2:$AX$1800, 41, FALSE)</f>
        <v>0</v>
      </c>
      <c r="AF1289" s="5">
        <f>VLOOKUP(B1289, pct_raw!$A$2:$AX$1800, 42, FALSE)</f>
        <v>0</v>
      </c>
      <c r="AG1289" s="5">
        <f>VLOOKUP(B1289, pct_raw!$A$2:$AX$1800, 43, FALSE)</f>
        <v>3</v>
      </c>
      <c r="AH1289" s="5">
        <f>VLOOKUP(B1289, pct_raw!$A$2:$AX$1800, 44, FALSE)</f>
        <v>0</v>
      </c>
      <c r="AI1289" s="5">
        <f>VLOOKUP(B1289, pct_raw!$A$2:$AX$1800, 45, FALSE)</f>
        <v>2</v>
      </c>
      <c r="AJ1289" s="5">
        <f>VLOOKUP(B1289, pct_raw!$A$2:$AX$1800, 46, FALSE)</f>
        <v>0</v>
      </c>
      <c r="AK1289" s="5">
        <f>VLOOKUP(B1289, pct_raw!$A$2:$AX$1800, 47, FALSE)</f>
        <v>0</v>
      </c>
      <c r="AL1289" s="5">
        <f>VLOOKUP(B1289, pct_raw!$A$2:$AX$1800, 48, FALSE)</f>
        <v>0</v>
      </c>
      <c r="AM1289" s="5">
        <f>VLOOKUP(B1289, pct_raw!$A$2:$AX$1800, 49, FALSE)</f>
        <v>0</v>
      </c>
      <c r="AN1289" s="5">
        <f>VLOOKUP(B1289, pct_raw!$A$2:$AX$1800, 50, FALSE)</f>
        <v>0</v>
      </c>
    </row>
    <row r="1290" spans="1:40" x14ac:dyDescent="0.2">
      <c r="A1290" s="2" t="s">
        <v>763</v>
      </c>
      <c r="B1290" s="2" t="str">
        <f t="shared" si="20"/>
        <v>Plymouth 05 Rm</v>
      </c>
      <c r="C1290" s="2" t="s">
        <v>5026</v>
      </c>
      <c r="D1290" s="2" t="str">
        <f>VLOOKUP(B1290, pct_raw!$A$2:$AX$1800, 6, FALSE)</f>
        <v xml:space="preserve"> Plymouth 05 Rm</v>
      </c>
      <c r="E1290" s="5">
        <f>VLOOKUP(B1290, pct_raw!$A$2:$AX$1800, 15, FALSE)</f>
        <v>13</v>
      </c>
      <c r="F1290" s="5">
        <f>VLOOKUP(B1290, pct_raw!$A$2:$AX$1800, 16, FALSE)</f>
        <v>15</v>
      </c>
      <c r="G1290" s="5">
        <f>VLOOKUP(B1290, pct_raw!$A$2:$AX$1800, 17, FALSE)</f>
        <v>0.22500000000000001</v>
      </c>
      <c r="H1290">
        <f>VLOOKUP(B1290, pct_raw!$A$2:$AX$1800, 18, FALSE)</f>
        <v>0</v>
      </c>
      <c r="I1290" s="5">
        <f>VLOOKUP(B1290, pct_raw!$A$2:$AX$1800, 19, FALSE)</f>
        <v>0</v>
      </c>
      <c r="J1290">
        <f>VLOOKUP(B1290, pct_raw!$A$2:$AX$1800, 20, FALSE)</f>
        <v>0</v>
      </c>
      <c r="K1290" s="5">
        <f>VLOOKUP(B1290, pct_raw!$A$2:$AX$1800, 21, FALSE)</f>
        <v>7</v>
      </c>
      <c r="L1290" s="5">
        <f>VLOOKUP(B1290, pct_raw!$A$2:$AX$1800, 22, FALSE)</f>
        <v>9</v>
      </c>
      <c r="M1290" s="5">
        <f>VLOOKUP(B1290, pct_raw!$A$2:$AX$1800, 23, FALSE)</f>
        <v>0.22500000000000001</v>
      </c>
      <c r="N1290" s="5">
        <f>VLOOKUP(B1290, pct_raw!$A$2:$AX$1800, 24, FALSE)</f>
        <v>0</v>
      </c>
      <c r="O1290" s="5">
        <f>VLOOKUP(B1290, pct_raw!$A$2:$AX$1800, 25, FALSE)</f>
        <v>0</v>
      </c>
      <c r="P1290" s="5">
        <f>VLOOKUP(B1290, pct_raw!$A$2:$AX$1800, 26, FALSE)</f>
        <v>0</v>
      </c>
      <c r="Q1290" s="5">
        <f>VLOOKUP(B1290, pct_raw!$A$2:$AX$1800, 27, FALSE)</f>
        <v>4</v>
      </c>
      <c r="R1290" s="5">
        <f>VLOOKUP(B1290, pct_raw!$A$2:$AX$1800, 28, FALSE)</f>
        <v>0</v>
      </c>
      <c r="S1290" s="5">
        <f>VLOOKUP(B1290, pct_raw!$A$2:$AX$1800, 29, FALSE)</f>
        <v>0</v>
      </c>
      <c r="T1290" s="5">
        <f>VLOOKUP(B1290, pct_raw!$A$2:$AX$1800, 30, FALSE)</f>
        <v>0</v>
      </c>
      <c r="U1290" s="5">
        <f>VLOOKUP(B1290, pct_raw!$A$2:$AX$1800, 31, FALSE)</f>
        <v>0</v>
      </c>
      <c r="V1290" s="5">
        <f>VLOOKUP(B1290, pct_raw!$A$2:$AX$1800, 32, FALSE)</f>
        <v>0</v>
      </c>
      <c r="W1290" s="5">
        <f>VLOOKUP(B1290, pct_raw!$A$2:$AX$1800, 33, FALSE)</f>
        <v>0</v>
      </c>
      <c r="X1290" s="5">
        <f>VLOOKUP(B1290, pct_raw!$A$2:$AX$1800, 34, FALSE)</f>
        <v>0</v>
      </c>
      <c r="Y1290" s="5">
        <f>VLOOKUP(B1290, pct_raw!$A$2:$AX$1800, 35, FALSE)</f>
        <v>0</v>
      </c>
      <c r="Z1290" s="5">
        <f>VLOOKUP(B1290, pct_raw!$A$2:$AX$1800, 36, FALSE)</f>
        <v>9</v>
      </c>
      <c r="AA1290" s="5">
        <f>VLOOKUP(B1290, pct_raw!$A$2:$AX$1800, 37, FALSE)</f>
        <v>9</v>
      </c>
      <c r="AB1290" s="5">
        <f>VLOOKUP(B1290, pct_raw!$A$2:$AX$1800, 38, FALSE)</f>
        <v>0.22500000000000001</v>
      </c>
      <c r="AC1290" s="5">
        <f>VLOOKUP(B1290, pct_raw!$A$2:$AX$1800, 39, FALSE)</f>
        <v>0</v>
      </c>
      <c r="AD1290" s="5">
        <f>VLOOKUP(B1290, pct_raw!$A$2:$AX$1800, 40, FALSE)</f>
        <v>0</v>
      </c>
      <c r="AE1290" s="5">
        <f>VLOOKUP(B1290, pct_raw!$A$2:$AX$1800, 41, FALSE)</f>
        <v>0</v>
      </c>
      <c r="AF1290" s="5">
        <f>VLOOKUP(B1290, pct_raw!$A$2:$AX$1800, 42, FALSE)</f>
        <v>0</v>
      </c>
      <c r="AG1290" s="5">
        <f>VLOOKUP(B1290, pct_raw!$A$2:$AX$1800, 43, FALSE)</f>
        <v>0</v>
      </c>
      <c r="AH1290" s="5">
        <f>VLOOKUP(B1290, pct_raw!$A$2:$AX$1800, 44, FALSE)</f>
        <v>0</v>
      </c>
      <c r="AI1290" s="5">
        <f>VLOOKUP(B1290, pct_raw!$A$2:$AX$1800, 45, FALSE)</f>
        <v>0</v>
      </c>
      <c r="AJ1290" s="5">
        <f>VLOOKUP(B1290, pct_raw!$A$2:$AX$1800, 46, FALSE)</f>
        <v>0</v>
      </c>
      <c r="AK1290" s="5">
        <f>VLOOKUP(B1290, pct_raw!$A$2:$AX$1800, 47, FALSE)</f>
        <v>0</v>
      </c>
      <c r="AL1290" s="5">
        <f>VLOOKUP(B1290, pct_raw!$A$2:$AX$1800, 48, FALSE)</f>
        <v>0</v>
      </c>
      <c r="AM1290" s="5">
        <f>VLOOKUP(B1290, pct_raw!$A$2:$AX$1800, 49, FALSE)</f>
        <v>0</v>
      </c>
      <c r="AN1290" s="5">
        <f>VLOOKUP(B1290, pct_raw!$A$2:$AX$1800, 50, FALSE)</f>
        <v>0</v>
      </c>
    </row>
    <row r="1291" spans="1:40" x14ac:dyDescent="0.2">
      <c r="A1291" s="2" t="s">
        <v>1587</v>
      </c>
      <c r="B1291" s="2" t="str">
        <f t="shared" si="20"/>
        <v>Plymouth 06 Wf</v>
      </c>
      <c r="C1291" s="2" t="s">
        <v>5027</v>
      </c>
      <c r="D1291" s="2" t="str">
        <f>VLOOKUP(B1291, pct_raw!$A$2:$AX$1800, 6, FALSE)</f>
        <v xml:space="preserve"> Plymouth 06 Wf</v>
      </c>
      <c r="E1291" s="5">
        <f>VLOOKUP(B1291, pct_raw!$A$2:$AX$1800, 15, FALSE)</f>
        <v>4</v>
      </c>
      <c r="F1291" s="5">
        <f>VLOOKUP(B1291, pct_raw!$A$2:$AX$1800, 16, FALSE)</f>
        <v>4</v>
      </c>
      <c r="G1291" s="5">
        <f>VLOOKUP(B1291, pct_raw!$A$2:$AX$1800, 17, FALSE)</f>
        <v>0</v>
      </c>
      <c r="H1291">
        <f>VLOOKUP(B1291, pct_raw!$A$2:$AX$1800, 18, FALSE)</f>
        <v>0</v>
      </c>
      <c r="I1291" s="5">
        <f>VLOOKUP(B1291, pct_raw!$A$2:$AX$1800, 19, FALSE)</f>
        <v>0</v>
      </c>
      <c r="J1291">
        <f>VLOOKUP(B1291, pct_raw!$A$2:$AX$1800, 20, FALSE)</f>
        <v>0</v>
      </c>
      <c r="K1291" s="5">
        <f>VLOOKUP(B1291, pct_raw!$A$2:$AX$1800, 21, FALSE)</f>
        <v>6</v>
      </c>
      <c r="L1291" s="5">
        <f>VLOOKUP(B1291, pct_raw!$A$2:$AX$1800, 22, FALSE)</f>
        <v>6</v>
      </c>
      <c r="M1291" s="5">
        <f>VLOOKUP(B1291, pct_raw!$A$2:$AX$1800, 23, FALSE)</f>
        <v>0</v>
      </c>
      <c r="N1291" s="5">
        <f>VLOOKUP(B1291, pct_raw!$A$2:$AX$1800, 24, FALSE)</f>
        <v>0</v>
      </c>
      <c r="O1291" s="5">
        <f>VLOOKUP(B1291, pct_raw!$A$2:$AX$1800, 25, FALSE)</f>
        <v>0</v>
      </c>
      <c r="P1291" s="5">
        <f>VLOOKUP(B1291, pct_raw!$A$2:$AX$1800, 26, FALSE)</f>
        <v>0</v>
      </c>
      <c r="Q1291" s="5">
        <f>VLOOKUP(B1291, pct_raw!$A$2:$AX$1800, 27, FALSE)</f>
        <v>5</v>
      </c>
      <c r="R1291" s="5">
        <f>VLOOKUP(B1291, pct_raw!$A$2:$AX$1800, 28, FALSE)</f>
        <v>5</v>
      </c>
      <c r="S1291" s="5">
        <f>VLOOKUP(B1291, pct_raw!$A$2:$AX$1800, 29, FALSE)</f>
        <v>0</v>
      </c>
      <c r="T1291" s="5">
        <f>VLOOKUP(B1291, pct_raw!$A$2:$AX$1800, 30, FALSE)</f>
        <v>0</v>
      </c>
      <c r="U1291" s="5">
        <f>VLOOKUP(B1291, pct_raw!$A$2:$AX$1800, 31, FALSE)</f>
        <v>0</v>
      </c>
      <c r="V1291" s="5">
        <f>VLOOKUP(B1291, pct_raw!$A$2:$AX$1800, 32, FALSE)</f>
        <v>0</v>
      </c>
      <c r="W1291" s="5">
        <f>VLOOKUP(B1291, pct_raw!$A$2:$AX$1800, 33, FALSE)</f>
        <v>0</v>
      </c>
      <c r="X1291" s="5">
        <f>VLOOKUP(B1291, pct_raw!$A$2:$AX$1800, 34, FALSE)</f>
        <v>0</v>
      </c>
      <c r="Y1291" s="5">
        <f>VLOOKUP(B1291, pct_raw!$A$2:$AX$1800, 35, FALSE)</f>
        <v>0</v>
      </c>
      <c r="Z1291" s="5">
        <f>VLOOKUP(B1291, pct_raw!$A$2:$AX$1800, 36, FALSE)</f>
        <v>0</v>
      </c>
      <c r="AA1291" s="5">
        <f>VLOOKUP(B1291, pct_raw!$A$2:$AX$1800, 37, FALSE)</f>
        <v>0</v>
      </c>
      <c r="AB1291" s="5">
        <f>VLOOKUP(B1291, pct_raw!$A$2:$AX$1800, 38, FALSE)</f>
        <v>0</v>
      </c>
      <c r="AC1291" s="5">
        <f>VLOOKUP(B1291, pct_raw!$A$2:$AX$1800, 39, FALSE)</f>
        <v>3</v>
      </c>
      <c r="AD1291" s="5">
        <f>VLOOKUP(B1291, pct_raw!$A$2:$AX$1800, 40, FALSE)</f>
        <v>3</v>
      </c>
      <c r="AE1291" s="5">
        <f>VLOOKUP(B1291, pct_raw!$A$2:$AX$1800, 41, FALSE)</f>
        <v>0</v>
      </c>
      <c r="AF1291" s="5">
        <f>VLOOKUP(B1291, pct_raw!$A$2:$AX$1800, 42, FALSE)</f>
        <v>0</v>
      </c>
      <c r="AG1291" s="5">
        <f>VLOOKUP(B1291, pct_raw!$A$2:$AX$1800, 43, FALSE)</f>
        <v>0</v>
      </c>
      <c r="AH1291" s="5">
        <f>VLOOKUP(B1291, pct_raw!$A$2:$AX$1800, 44, FALSE)</f>
        <v>0.22500000000000001</v>
      </c>
      <c r="AI1291" s="5">
        <f>VLOOKUP(B1291, pct_raw!$A$2:$AX$1800, 45, FALSE)</f>
        <v>0</v>
      </c>
      <c r="AJ1291" s="5">
        <f>VLOOKUP(B1291, pct_raw!$A$2:$AX$1800, 46, FALSE)</f>
        <v>0</v>
      </c>
      <c r="AK1291" s="5">
        <f>VLOOKUP(B1291, pct_raw!$A$2:$AX$1800, 47, FALSE)</f>
        <v>0</v>
      </c>
      <c r="AL1291" s="5">
        <f>VLOOKUP(B1291, pct_raw!$A$2:$AX$1800, 48, FALSE)</f>
        <v>0</v>
      </c>
      <c r="AM1291" s="5">
        <f>VLOOKUP(B1291, pct_raw!$A$2:$AX$1800, 49, FALSE)</f>
        <v>0</v>
      </c>
      <c r="AN1291" s="5">
        <f>VLOOKUP(B1291, pct_raw!$A$2:$AX$1800, 50, FALSE)</f>
        <v>0</v>
      </c>
    </row>
    <row r="1292" spans="1:40" x14ac:dyDescent="0.2">
      <c r="A1292" s="2" t="s">
        <v>759</v>
      </c>
      <c r="B1292" s="2" t="str">
        <f t="shared" si="20"/>
        <v>Plymouth 07 Mr</v>
      </c>
      <c r="C1292" s="2" t="s">
        <v>5028</v>
      </c>
      <c r="D1292" s="2" t="str">
        <f>VLOOKUP(B1292, pct_raw!$A$2:$AX$1800, 6, FALSE)</f>
        <v xml:space="preserve"> Plymouth 07 Mr</v>
      </c>
      <c r="E1292" s="5">
        <f>VLOOKUP(B1292, pct_raw!$A$2:$AX$1800, 15, FALSE)</f>
        <v>13</v>
      </c>
      <c r="F1292" s="5">
        <f>VLOOKUP(B1292, pct_raw!$A$2:$AX$1800, 16, FALSE)</f>
        <v>13</v>
      </c>
      <c r="G1292" s="5">
        <f>VLOOKUP(B1292, pct_raw!$A$2:$AX$1800, 17, FALSE)</f>
        <v>0.22500000000000001</v>
      </c>
      <c r="H1292">
        <f>VLOOKUP(B1292, pct_raw!$A$2:$AX$1800, 18, FALSE)</f>
        <v>0</v>
      </c>
      <c r="I1292" s="5">
        <f>VLOOKUP(B1292, pct_raw!$A$2:$AX$1800, 19, FALSE)</f>
        <v>0</v>
      </c>
      <c r="J1292">
        <f>VLOOKUP(B1292, pct_raw!$A$2:$AX$1800, 20, FALSE)</f>
        <v>0</v>
      </c>
      <c r="K1292" s="5">
        <f>VLOOKUP(B1292, pct_raw!$A$2:$AX$1800, 21, FALSE)</f>
        <v>5</v>
      </c>
      <c r="L1292" s="5">
        <f>VLOOKUP(B1292, pct_raw!$A$2:$AX$1800, 22, FALSE)</f>
        <v>8</v>
      </c>
      <c r="M1292" s="5">
        <f>VLOOKUP(B1292, pct_raw!$A$2:$AX$1800, 23, FALSE)</f>
        <v>0.22500000000000001</v>
      </c>
      <c r="N1292" s="5">
        <f>VLOOKUP(B1292, pct_raw!$A$2:$AX$1800, 24, FALSE)</f>
        <v>0</v>
      </c>
      <c r="O1292" s="5">
        <f>VLOOKUP(B1292, pct_raw!$A$2:$AX$1800, 25, FALSE)</f>
        <v>0</v>
      </c>
      <c r="P1292" s="5">
        <f>VLOOKUP(B1292, pct_raw!$A$2:$AX$1800, 26, FALSE)</f>
        <v>0</v>
      </c>
      <c r="Q1292" s="5">
        <f>VLOOKUP(B1292, pct_raw!$A$2:$AX$1800, 27, FALSE)</f>
        <v>3</v>
      </c>
      <c r="R1292" s="5">
        <f>VLOOKUP(B1292, pct_raw!$A$2:$AX$1800, 28, FALSE)</f>
        <v>0</v>
      </c>
      <c r="S1292" s="5">
        <f>VLOOKUP(B1292, pct_raw!$A$2:$AX$1800, 29, FALSE)</f>
        <v>0</v>
      </c>
      <c r="T1292" s="5">
        <f>VLOOKUP(B1292, pct_raw!$A$2:$AX$1800, 30, FALSE)</f>
        <v>0</v>
      </c>
      <c r="U1292" s="5">
        <f>VLOOKUP(B1292, pct_raw!$A$2:$AX$1800, 31, FALSE)</f>
        <v>0</v>
      </c>
      <c r="V1292" s="5">
        <f>VLOOKUP(B1292, pct_raw!$A$2:$AX$1800, 32, FALSE)</f>
        <v>0</v>
      </c>
      <c r="W1292" s="5">
        <f>VLOOKUP(B1292, pct_raw!$A$2:$AX$1800, 33, FALSE)</f>
        <v>0</v>
      </c>
      <c r="X1292" s="5">
        <f>VLOOKUP(B1292, pct_raw!$A$2:$AX$1800, 34, FALSE)</f>
        <v>0</v>
      </c>
      <c r="Y1292" s="5">
        <f>VLOOKUP(B1292, pct_raw!$A$2:$AX$1800, 35, FALSE)</f>
        <v>0</v>
      </c>
      <c r="Z1292" s="5">
        <f>VLOOKUP(B1292, pct_raw!$A$2:$AX$1800, 36, FALSE)</f>
        <v>13</v>
      </c>
      <c r="AA1292" s="5">
        <f>VLOOKUP(B1292, pct_raw!$A$2:$AX$1800, 37, FALSE)</f>
        <v>13</v>
      </c>
      <c r="AB1292" s="5">
        <f>VLOOKUP(B1292, pct_raw!$A$2:$AX$1800, 38, FALSE)</f>
        <v>0.22500000000000001</v>
      </c>
      <c r="AC1292" s="5">
        <f>VLOOKUP(B1292, pct_raw!$A$2:$AX$1800, 39, FALSE)</f>
        <v>0</v>
      </c>
      <c r="AD1292" s="5">
        <f>VLOOKUP(B1292, pct_raw!$A$2:$AX$1800, 40, FALSE)</f>
        <v>0</v>
      </c>
      <c r="AE1292" s="5">
        <f>VLOOKUP(B1292, pct_raw!$A$2:$AX$1800, 41, FALSE)</f>
        <v>0</v>
      </c>
      <c r="AF1292" s="5">
        <f>VLOOKUP(B1292, pct_raw!$A$2:$AX$1800, 42, FALSE)</f>
        <v>0</v>
      </c>
      <c r="AG1292" s="5">
        <f>VLOOKUP(B1292, pct_raw!$A$2:$AX$1800, 43, FALSE)</f>
        <v>3</v>
      </c>
      <c r="AH1292" s="5">
        <f>VLOOKUP(B1292, pct_raw!$A$2:$AX$1800, 44, FALSE)</f>
        <v>0</v>
      </c>
      <c r="AI1292" s="5">
        <f>VLOOKUP(B1292, pct_raw!$A$2:$AX$1800, 45, FALSE)</f>
        <v>3</v>
      </c>
      <c r="AJ1292" s="5">
        <f>VLOOKUP(B1292, pct_raw!$A$2:$AX$1800, 46, FALSE)</f>
        <v>0</v>
      </c>
      <c r="AK1292" s="5">
        <f>VLOOKUP(B1292, pct_raw!$A$2:$AX$1800, 47, FALSE)</f>
        <v>0</v>
      </c>
      <c r="AL1292" s="5">
        <f>VLOOKUP(B1292, pct_raw!$A$2:$AX$1800, 48, FALSE)</f>
        <v>0</v>
      </c>
      <c r="AM1292" s="5">
        <f>VLOOKUP(B1292, pct_raw!$A$2:$AX$1800, 49, FALSE)</f>
        <v>0</v>
      </c>
      <c r="AN1292" s="5">
        <f>VLOOKUP(B1292, pct_raw!$A$2:$AX$1800, 50, FALSE)</f>
        <v>0</v>
      </c>
    </row>
    <row r="1293" spans="1:40" x14ac:dyDescent="0.2">
      <c r="A1293" s="2" t="s">
        <v>760</v>
      </c>
      <c r="B1293" s="2" t="str">
        <f t="shared" si="20"/>
        <v>Plymouth 08 Py</v>
      </c>
      <c r="C1293" s="2" t="s">
        <v>5029</v>
      </c>
      <c r="D1293" s="2" t="str">
        <f>VLOOKUP(B1293, pct_raw!$A$2:$AX$1800, 6, FALSE)</f>
        <v xml:space="preserve"> Plymouth 08 Py</v>
      </c>
      <c r="E1293" s="5">
        <f>VLOOKUP(B1293, pct_raw!$A$2:$AX$1800, 15, FALSE)</f>
        <v>9</v>
      </c>
      <c r="F1293" s="5">
        <f>VLOOKUP(B1293, pct_raw!$A$2:$AX$1800, 16, FALSE)</f>
        <v>10</v>
      </c>
      <c r="G1293" s="5">
        <f>VLOOKUP(B1293, pct_raw!$A$2:$AX$1800, 17, FALSE)</f>
        <v>0</v>
      </c>
      <c r="H1293">
        <f>VLOOKUP(B1293, pct_raw!$A$2:$AX$1800, 18, FALSE)</f>
        <v>0</v>
      </c>
      <c r="I1293" s="5">
        <f>VLOOKUP(B1293, pct_raw!$A$2:$AX$1800, 19, FALSE)</f>
        <v>0</v>
      </c>
      <c r="J1293">
        <f>VLOOKUP(B1293, pct_raw!$A$2:$AX$1800, 20, FALSE)</f>
        <v>0</v>
      </c>
      <c r="K1293" s="5">
        <f>VLOOKUP(B1293, pct_raw!$A$2:$AX$1800, 21, FALSE)</f>
        <v>17</v>
      </c>
      <c r="L1293" s="5">
        <f>VLOOKUP(B1293, pct_raw!$A$2:$AX$1800, 22, FALSE)</f>
        <v>19</v>
      </c>
      <c r="M1293" s="5">
        <f>VLOOKUP(B1293, pct_raw!$A$2:$AX$1800, 23, FALSE)</f>
        <v>0.22500000000000001</v>
      </c>
      <c r="N1293" s="5">
        <f>VLOOKUP(B1293, pct_raw!$A$2:$AX$1800, 24, FALSE)</f>
        <v>0</v>
      </c>
      <c r="O1293" s="5">
        <f>VLOOKUP(B1293, pct_raw!$A$2:$AX$1800, 25, FALSE)</f>
        <v>0</v>
      </c>
      <c r="P1293" s="5">
        <f>VLOOKUP(B1293, pct_raw!$A$2:$AX$1800, 26, FALSE)</f>
        <v>0</v>
      </c>
      <c r="Q1293" s="5">
        <f>VLOOKUP(B1293, pct_raw!$A$2:$AX$1800, 27, FALSE)</f>
        <v>11</v>
      </c>
      <c r="R1293" s="5">
        <f>VLOOKUP(B1293, pct_raw!$A$2:$AX$1800, 28, FALSE)</f>
        <v>17</v>
      </c>
      <c r="S1293" s="5">
        <f>VLOOKUP(B1293, pct_raw!$A$2:$AX$1800, 29, FALSE)</f>
        <v>0.22500000000000001</v>
      </c>
      <c r="T1293" s="5">
        <f>VLOOKUP(B1293, pct_raw!$A$2:$AX$1800, 30, FALSE)</f>
        <v>0</v>
      </c>
      <c r="U1293" s="5">
        <f>VLOOKUP(B1293, pct_raw!$A$2:$AX$1800, 31, FALSE)</f>
        <v>0</v>
      </c>
      <c r="V1293" s="5">
        <f>VLOOKUP(B1293, pct_raw!$A$2:$AX$1800, 32, FALSE)</f>
        <v>0</v>
      </c>
      <c r="W1293" s="5">
        <f>VLOOKUP(B1293, pct_raw!$A$2:$AX$1800, 33, FALSE)</f>
        <v>0</v>
      </c>
      <c r="X1293" s="5">
        <f>VLOOKUP(B1293, pct_raw!$A$2:$AX$1800, 34, FALSE)</f>
        <v>0</v>
      </c>
      <c r="Y1293" s="5">
        <f>VLOOKUP(B1293, pct_raw!$A$2:$AX$1800, 35, FALSE)</f>
        <v>0</v>
      </c>
      <c r="Z1293" s="5">
        <f>VLOOKUP(B1293, pct_raw!$A$2:$AX$1800, 36, FALSE)</f>
        <v>14</v>
      </c>
      <c r="AA1293" s="5">
        <f>VLOOKUP(B1293, pct_raw!$A$2:$AX$1800, 37, FALSE)</f>
        <v>19</v>
      </c>
      <c r="AB1293" s="5">
        <f>VLOOKUP(B1293, pct_raw!$A$2:$AX$1800, 38, FALSE)</f>
        <v>0.22500000000000001</v>
      </c>
      <c r="AC1293" s="5">
        <f>VLOOKUP(B1293, pct_raw!$A$2:$AX$1800, 39, FALSE)</f>
        <v>4</v>
      </c>
      <c r="AD1293" s="5">
        <f>VLOOKUP(B1293, pct_raw!$A$2:$AX$1800, 40, FALSE)</f>
        <v>0</v>
      </c>
      <c r="AE1293" s="5">
        <f>VLOOKUP(B1293, pct_raw!$A$2:$AX$1800, 41, FALSE)</f>
        <v>0</v>
      </c>
      <c r="AF1293" s="5">
        <f>VLOOKUP(B1293, pct_raw!$A$2:$AX$1800, 42, FALSE)</f>
        <v>1</v>
      </c>
      <c r="AG1293" s="5">
        <f>VLOOKUP(B1293, pct_raw!$A$2:$AX$1800, 43, FALSE)</f>
        <v>0</v>
      </c>
      <c r="AH1293" s="5">
        <f>VLOOKUP(B1293, pct_raw!$A$2:$AX$1800, 44, FALSE)</f>
        <v>0</v>
      </c>
      <c r="AI1293" s="5">
        <f>VLOOKUP(B1293, pct_raw!$A$2:$AX$1800, 45, FALSE)</f>
        <v>2</v>
      </c>
      <c r="AJ1293" s="5">
        <f>VLOOKUP(B1293, pct_raw!$A$2:$AX$1800, 46, FALSE)</f>
        <v>0</v>
      </c>
      <c r="AK1293" s="5">
        <f>VLOOKUP(B1293, pct_raw!$A$2:$AX$1800, 47, FALSE)</f>
        <v>0</v>
      </c>
      <c r="AL1293" s="5">
        <f>VLOOKUP(B1293, pct_raw!$A$2:$AX$1800, 48, FALSE)</f>
        <v>7</v>
      </c>
      <c r="AM1293" s="5">
        <f>VLOOKUP(B1293, pct_raw!$A$2:$AX$1800, 49, FALSE)</f>
        <v>0</v>
      </c>
      <c r="AN1293" s="5">
        <f>VLOOKUP(B1293, pct_raw!$A$2:$AX$1800, 50, FALSE)</f>
        <v>0</v>
      </c>
    </row>
    <row r="1294" spans="1:40" x14ac:dyDescent="0.2">
      <c r="A1294" s="2" t="s">
        <v>762</v>
      </c>
      <c r="B1294" s="2" t="str">
        <f t="shared" si="20"/>
        <v>Plymouth 09 Ht</v>
      </c>
      <c r="C1294" s="2" t="s">
        <v>5030</v>
      </c>
      <c r="D1294" s="2" t="str">
        <f>VLOOKUP(B1294, pct_raw!$A$2:$AX$1800, 6, FALSE)</f>
        <v xml:space="preserve"> Plymouth 09 Ht</v>
      </c>
      <c r="E1294" s="5">
        <f>VLOOKUP(B1294, pct_raw!$A$2:$AX$1800, 15, FALSE)</f>
        <v>16</v>
      </c>
      <c r="F1294" s="5">
        <f>VLOOKUP(B1294, pct_raw!$A$2:$AX$1800, 16, FALSE)</f>
        <v>16</v>
      </c>
      <c r="G1294" s="5">
        <f>VLOOKUP(B1294, pct_raw!$A$2:$AX$1800, 17, FALSE)</f>
        <v>0.22500000000000001</v>
      </c>
      <c r="H1294">
        <f>VLOOKUP(B1294, pct_raw!$A$2:$AX$1800, 18, FALSE)</f>
        <v>0</v>
      </c>
      <c r="I1294" s="5">
        <f>VLOOKUP(B1294, pct_raw!$A$2:$AX$1800, 19, FALSE)</f>
        <v>0</v>
      </c>
      <c r="J1294">
        <f>VLOOKUP(B1294, pct_raw!$A$2:$AX$1800, 20, FALSE)</f>
        <v>0</v>
      </c>
      <c r="K1294" s="5">
        <f>VLOOKUP(B1294, pct_raw!$A$2:$AX$1800, 21, FALSE)</f>
        <v>13</v>
      </c>
      <c r="L1294" s="5">
        <f>VLOOKUP(B1294, pct_raw!$A$2:$AX$1800, 22, FALSE)</f>
        <v>18</v>
      </c>
      <c r="M1294" s="5">
        <f>VLOOKUP(B1294, pct_raw!$A$2:$AX$1800, 23, FALSE)</f>
        <v>0.22500000000000001</v>
      </c>
      <c r="N1294" s="5">
        <f>VLOOKUP(B1294, pct_raw!$A$2:$AX$1800, 24, FALSE)</f>
        <v>0</v>
      </c>
      <c r="O1294" s="5">
        <f>VLOOKUP(B1294, pct_raw!$A$2:$AX$1800, 25, FALSE)</f>
        <v>0</v>
      </c>
      <c r="P1294" s="5">
        <f>VLOOKUP(B1294, pct_raw!$A$2:$AX$1800, 26, FALSE)</f>
        <v>0</v>
      </c>
      <c r="Q1294" s="5">
        <f>VLOOKUP(B1294, pct_raw!$A$2:$AX$1800, 27, FALSE)</f>
        <v>13</v>
      </c>
      <c r="R1294" s="5">
        <f>VLOOKUP(B1294, pct_raw!$A$2:$AX$1800, 28, FALSE)</f>
        <v>17</v>
      </c>
      <c r="S1294" s="5">
        <f>VLOOKUP(B1294, pct_raw!$A$2:$AX$1800, 29, FALSE)</f>
        <v>0.22500000000000001</v>
      </c>
      <c r="T1294" s="5">
        <f>VLOOKUP(B1294, pct_raw!$A$2:$AX$1800, 30, FALSE)</f>
        <v>0</v>
      </c>
      <c r="U1294" s="5">
        <f>VLOOKUP(B1294, pct_raw!$A$2:$AX$1800, 31, FALSE)</f>
        <v>0</v>
      </c>
      <c r="V1294" s="5">
        <f>VLOOKUP(B1294, pct_raw!$A$2:$AX$1800, 32, FALSE)</f>
        <v>0</v>
      </c>
      <c r="W1294" s="5">
        <f>VLOOKUP(B1294, pct_raw!$A$2:$AX$1800, 33, FALSE)</f>
        <v>0</v>
      </c>
      <c r="X1294" s="5">
        <f>VLOOKUP(B1294, pct_raw!$A$2:$AX$1800, 34, FALSE)</f>
        <v>0</v>
      </c>
      <c r="Y1294" s="5">
        <f>VLOOKUP(B1294, pct_raw!$A$2:$AX$1800, 35, FALSE)</f>
        <v>0</v>
      </c>
      <c r="Z1294" s="5">
        <f>VLOOKUP(B1294, pct_raw!$A$2:$AX$1800, 36, FALSE)</f>
        <v>11</v>
      </c>
      <c r="AA1294" s="5">
        <f>VLOOKUP(B1294, pct_raw!$A$2:$AX$1800, 37, FALSE)</f>
        <v>11</v>
      </c>
      <c r="AB1294" s="5">
        <f>VLOOKUP(B1294, pct_raw!$A$2:$AX$1800, 38, FALSE)</f>
        <v>0.22500000000000001</v>
      </c>
      <c r="AC1294" s="5">
        <f>VLOOKUP(B1294, pct_raw!$A$2:$AX$1800, 39, FALSE)</f>
        <v>0</v>
      </c>
      <c r="AD1294" s="5">
        <f>VLOOKUP(B1294, pct_raw!$A$2:$AX$1800, 40, FALSE)</f>
        <v>0</v>
      </c>
      <c r="AE1294" s="5">
        <f>VLOOKUP(B1294, pct_raw!$A$2:$AX$1800, 41, FALSE)</f>
        <v>0</v>
      </c>
      <c r="AF1294" s="5">
        <f>VLOOKUP(B1294, pct_raw!$A$2:$AX$1800, 42, FALSE)</f>
        <v>0</v>
      </c>
      <c r="AG1294" s="5">
        <f>VLOOKUP(B1294, pct_raw!$A$2:$AX$1800, 43, FALSE)</f>
        <v>2</v>
      </c>
      <c r="AH1294" s="5">
        <f>VLOOKUP(B1294, pct_raw!$A$2:$AX$1800, 44, FALSE)</f>
        <v>0</v>
      </c>
      <c r="AI1294" s="5">
        <f>VLOOKUP(B1294, pct_raw!$A$2:$AX$1800, 45, FALSE)</f>
        <v>5</v>
      </c>
      <c r="AJ1294" s="5">
        <f>VLOOKUP(B1294, pct_raw!$A$2:$AX$1800, 46, FALSE)</f>
        <v>0</v>
      </c>
      <c r="AK1294" s="5">
        <f>VLOOKUP(B1294, pct_raw!$A$2:$AX$1800, 47, FALSE)</f>
        <v>0</v>
      </c>
      <c r="AL1294" s="5">
        <f>VLOOKUP(B1294, pct_raw!$A$2:$AX$1800, 48, FALSE)</f>
        <v>6</v>
      </c>
      <c r="AM1294" s="5">
        <f>VLOOKUP(B1294, pct_raw!$A$2:$AX$1800, 49, FALSE)</f>
        <v>0</v>
      </c>
      <c r="AN1294" s="5">
        <f>VLOOKUP(B1294, pct_raw!$A$2:$AX$1800, 50, FALSE)</f>
        <v>0</v>
      </c>
    </row>
    <row r="1295" spans="1:40" x14ac:dyDescent="0.2">
      <c r="A1295" s="2" t="s">
        <v>761</v>
      </c>
      <c r="B1295" s="2" t="str">
        <f t="shared" si="20"/>
        <v>Plymouth 10 Kl</v>
      </c>
      <c r="C1295" s="2" t="s">
        <v>5031</v>
      </c>
      <c r="D1295" s="2" t="str">
        <f>VLOOKUP(B1295, pct_raw!$A$2:$AX$1800, 6, FALSE)</f>
        <v xml:space="preserve"> Plymouth 10 Kl</v>
      </c>
      <c r="E1295" s="5">
        <f>VLOOKUP(B1295, pct_raw!$A$2:$AX$1800, 15, FALSE)</f>
        <v>8</v>
      </c>
      <c r="F1295" s="5">
        <f>VLOOKUP(B1295, pct_raw!$A$2:$AX$1800, 16, FALSE)</f>
        <v>8</v>
      </c>
      <c r="G1295" s="5">
        <f>VLOOKUP(B1295, pct_raw!$A$2:$AX$1800, 17, FALSE)</f>
        <v>0.22500000000000001</v>
      </c>
      <c r="H1295">
        <f>VLOOKUP(B1295, pct_raw!$A$2:$AX$1800, 18, FALSE)</f>
        <v>0</v>
      </c>
      <c r="I1295" s="5">
        <f>VLOOKUP(B1295, pct_raw!$A$2:$AX$1800, 19, FALSE)</f>
        <v>0</v>
      </c>
      <c r="J1295">
        <f>VLOOKUP(B1295, pct_raw!$A$2:$AX$1800, 20, FALSE)</f>
        <v>0</v>
      </c>
      <c r="K1295" s="5">
        <f>VLOOKUP(B1295, pct_raw!$A$2:$AX$1800, 21, FALSE)</f>
        <v>8</v>
      </c>
      <c r="L1295" s="5">
        <f>VLOOKUP(B1295, pct_raw!$A$2:$AX$1800, 22, FALSE)</f>
        <v>11</v>
      </c>
      <c r="M1295" s="5">
        <f>VLOOKUP(B1295, pct_raw!$A$2:$AX$1800, 23, FALSE)</f>
        <v>0.22500000000000001</v>
      </c>
      <c r="N1295" s="5">
        <f>VLOOKUP(B1295, pct_raw!$A$2:$AX$1800, 24, FALSE)</f>
        <v>0</v>
      </c>
      <c r="O1295" s="5">
        <f>VLOOKUP(B1295, pct_raw!$A$2:$AX$1800, 25, FALSE)</f>
        <v>0</v>
      </c>
      <c r="P1295" s="5">
        <f>VLOOKUP(B1295, pct_raw!$A$2:$AX$1800, 26, FALSE)</f>
        <v>0</v>
      </c>
      <c r="Q1295" s="5">
        <f>VLOOKUP(B1295, pct_raw!$A$2:$AX$1800, 27, FALSE)</f>
        <v>2</v>
      </c>
      <c r="R1295" s="5">
        <f>VLOOKUP(B1295, pct_raw!$A$2:$AX$1800, 28, FALSE)</f>
        <v>0</v>
      </c>
      <c r="S1295" s="5">
        <f>VLOOKUP(B1295, pct_raw!$A$2:$AX$1800, 29, FALSE)</f>
        <v>0</v>
      </c>
      <c r="T1295" s="5">
        <f>VLOOKUP(B1295, pct_raw!$A$2:$AX$1800, 30, FALSE)</f>
        <v>0</v>
      </c>
      <c r="U1295" s="5">
        <f>VLOOKUP(B1295, pct_raw!$A$2:$AX$1800, 31, FALSE)</f>
        <v>0</v>
      </c>
      <c r="V1295" s="5">
        <f>VLOOKUP(B1295, pct_raw!$A$2:$AX$1800, 32, FALSE)</f>
        <v>0</v>
      </c>
      <c r="W1295" s="5">
        <f>VLOOKUP(B1295, pct_raw!$A$2:$AX$1800, 33, FALSE)</f>
        <v>0</v>
      </c>
      <c r="X1295" s="5">
        <f>VLOOKUP(B1295, pct_raw!$A$2:$AX$1800, 34, FALSE)</f>
        <v>0</v>
      </c>
      <c r="Y1295" s="5">
        <f>VLOOKUP(B1295, pct_raw!$A$2:$AX$1800, 35, FALSE)</f>
        <v>0</v>
      </c>
      <c r="Z1295" s="5">
        <f>VLOOKUP(B1295, pct_raw!$A$2:$AX$1800, 36, FALSE)</f>
        <v>7</v>
      </c>
      <c r="AA1295" s="5">
        <f>VLOOKUP(B1295, pct_raw!$A$2:$AX$1800, 37, FALSE)</f>
        <v>7</v>
      </c>
      <c r="AB1295" s="5">
        <f>VLOOKUP(B1295, pct_raw!$A$2:$AX$1800, 38, FALSE)</f>
        <v>0.22500000000000001</v>
      </c>
      <c r="AC1295" s="5">
        <f>VLOOKUP(B1295, pct_raw!$A$2:$AX$1800, 39, FALSE)</f>
        <v>0</v>
      </c>
      <c r="AD1295" s="5">
        <f>VLOOKUP(B1295, pct_raw!$A$2:$AX$1800, 40, FALSE)</f>
        <v>0</v>
      </c>
      <c r="AE1295" s="5">
        <f>VLOOKUP(B1295, pct_raw!$A$2:$AX$1800, 41, FALSE)</f>
        <v>0</v>
      </c>
      <c r="AF1295" s="5">
        <f>VLOOKUP(B1295, pct_raw!$A$2:$AX$1800, 42, FALSE)</f>
        <v>2</v>
      </c>
      <c r="AG1295" s="5">
        <f>VLOOKUP(B1295, pct_raw!$A$2:$AX$1800, 43, FALSE)</f>
        <v>2</v>
      </c>
      <c r="AH1295" s="5">
        <f>VLOOKUP(B1295, pct_raw!$A$2:$AX$1800, 44, FALSE)</f>
        <v>0</v>
      </c>
      <c r="AI1295" s="5">
        <f>VLOOKUP(B1295, pct_raw!$A$2:$AX$1800, 45, FALSE)</f>
        <v>0</v>
      </c>
      <c r="AJ1295" s="5">
        <f>VLOOKUP(B1295, pct_raw!$A$2:$AX$1800, 46, FALSE)</f>
        <v>0</v>
      </c>
      <c r="AK1295" s="5">
        <f>VLOOKUP(B1295, pct_raw!$A$2:$AX$1800, 47, FALSE)</f>
        <v>0</v>
      </c>
      <c r="AL1295" s="5">
        <f>VLOOKUP(B1295, pct_raw!$A$2:$AX$1800, 48, FALSE)</f>
        <v>1</v>
      </c>
      <c r="AM1295" s="5">
        <f>VLOOKUP(B1295, pct_raw!$A$2:$AX$1800, 49, FALSE)</f>
        <v>0</v>
      </c>
      <c r="AN1295" s="5">
        <f>VLOOKUP(B1295, pct_raw!$A$2:$AX$1800, 50, FALSE)</f>
        <v>0</v>
      </c>
    </row>
    <row r="1296" spans="1:40" x14ac:dyDescent="0.2">
      <c r="A1296" s="2" t="s">
        <v>66</v>
      </c>
      <c r="B1296" s="2" t="str">
        <f t="shared" si="20"/>
        <v>Plymouth 11 Le Mars 1</v>
      </c>
      <c r="C1296" s="2" t="s">
        <v>5032</v>
      </c>
      <c r="D1296" s="2" t="str">
        <f>VLOOKUP(B1296, pct_raw!$A$2:$AX$1800, 6, FALSE)</f>
        <v xml:space="preserve"> Plymouth 11 Le Mars 1</v>
      </c>
      <c r="E1296" s="5">
        <f>VLOOKUP(B1296, pct_raw!$A$2:$AX$1800, 15, FALSE)</f>
        <v>15</v>
      </c>
      <c r="F1296" s="5">
        <f>VLOOKUP(B1296, pct_raw!$A$2:$AX$1800, 16, FALSE)</f>
        <v>16</v>
      </c>
      <c r="G1296" s="5">
        <f>VLOOKUP(B1296, pct_raw!$A$2:$AX$1800, 17, FALSE)</f>
        <v>0.22500000000000001</v>
      </c>
      <c r="H1296">
        <f>VLOOKUP(B1296, pct_raw!$A$2:$AX$1800, 18, FALSE)</f>
        <v>0</v>
      </c>
      <c r="I1296" s="5">
        <f>VLOOKUP(B1296, pct_raw!$A$2:$AX$1800, 19, FALSE)</f>
        <v>0</v>
      </c>
      <c r="J1296">
        <f>VLOOKUP(B1296, pct_raw!$A$2:$AX$1800, 20, FALSE)</f>
        <v>0</v>
      </c>
      <c r="K1296" s="5">
        <f>VLOOKUP(B1296, pct_raw!$A$2:$AX$1800, 21, FALSE)</f>
        <v>24</v>
      </c>
      <c r="L1296" s="5">
        <f>VLOOKUP(B1296, pct_raw!$A$2:$AX$1800, 22, FALSE)</f>
        <v>29</v>
      </c>
      <c r="M1296" s="5">
        <f>VLOOKUP(B1296, pct_raw!$A$2:$AX$1800, 23, FALSE)</f>
        <v>0.45</v>
      </c>
      <c r="N1296" s="5">
        <f>VLOOKUP(B1296, pct_raw!$A$2:$AX$1800, 24, FALSE)</f>
        <v>0</v>
      </c>
      <c r="O1296" s="5">
        <f>VLOOKUP(B1296, pct_raw!$A$2:$AX$1800, 25, FALSE)</f>
        <v>0</v>
      </c>
      <c r="P1296" s="5">
        <f>VLOOKUP(B1296, pct_raw!$A$2:$AX$1800, 26, FALSE)</f>
        <v>0</v>
      </c>
      <c r="Q1296" s="5">
        <f>VLOOKUP(B1296, pct_raw!$A$2:$AX$1800, 27, FALSE)</f>
        <v>19</v>
      </c>
      <c r="R1296" s="5">
        <f>VLOOKUP(B1296, pct_raw!$A$2:$AX$1800, 28, FALSE)</f>
        <v>19</v>
      </c>
      <c r="S1296" s="5">
        <f>VLOOKUP(B1296, pct_raw!$A$2:$AX$1800, 29, FALSE)</f>
        <v>0.22500000000000001</v>
      </c>
      <c r="T1296" s="5">
        <f>VLOOKUP(B1296, pct_raw!$A$2:$AX$1800, 30, FALSE)</f>
        <v>0</v>
      </c>
      <c r="U1296" s="5">
        <f>VLOOKUP(B1296, pct_raw!$A$2:$AX$1800, 31, FALSE)</f>
        <v>0</v>
      </c>
      <c r="V1296" s="5">
        <f>VLOOKUP(B1296, pct_raw!$A$2:$AX$1800, 32, FALSE)</f>
        <v>0</v>
      </c>
      <c r="W1296" s="5">
        <f>VLOOKUP(B1296, pct_raw!$A$2:$AX$1800, 33, FALSE)</f>
        <v>0</v>
      </c>
      <c r="X1296" s="5">
        <f>VLOOKUP(B1296, pct_raw!$A$2:$AX$1800, 34, FALSE)</f>
        <v>0</v>
      </c>
      <c r="Y1296" s="5">
        <f>VLOOKUP(B1296, pct_raw!$A$2:$AX$1800, 35, FALSE)</f>
        <v>0</v>
      </c>
      <c r="Z1296" s="5">
        <f>VLOOKUP(B1296, pct_raw!$A$2:$AX$1800, 36, FALSE)</f>
        <v>10</v>
      </c>
      <c r="AA1296" s="5">
        <f>VLOOKUP(B1296, pct_raw!$A$2:$AX$1800, 37, FALSE)</f>
        <v>0</v>
      </c>
      <c r="AB1296" s="5">
        <f>VLOOKUP(B1296, pct_raw!$A$2:$AX$1800, 38, FALSE)</f>
        <v>0</v>
      </c>
      <c r="AC1296" s="5">
        <f>VLOOKUP(B1296, pct_raw!$A$2:$AX$1800, 39, FALSE)</f>
        <v>0</v>
      </c>
      <c r="AD1296" s="5">
        <f>VLOOKUP(B1296, pct_raw!$A$2:$AX$1800, 40, FALSE)</f>
        <v>0</v>
      </c>
      <c r="AE1296" s="5">
        <f>VLOOKUP(B1296, pct_raw!$A$2:$AX$1800, 41, FALSE)</f>
        <v>0</v>
      </c>
      <c r="AF1296" s="5">
        <f>VLOOKUP(B1296, pct_raw!$A$2:$AX$1800, 42, FALSE)</f>
        <v>0</v>
      </c>
      <c r="AG1296" s="5">
        <f>VLOOKUP(B1296, pct_raw!$A$2:$AX$1800, 43, FALSE)</f>
        <v>0</v>
      </c>
      <c r="AH1296" s="5">
        <f>VLOOKUP(B1296, pct_raw!$A$2:$AX$1800, 44, FALSE)</f>
        <v>0</v>
      </c>
      <c r="AI1296" s="5">
        <f>VLOOKUP(B1296, pct_raw!$A$2:$AX$1800, 45, FALSE)</f>
        <v>13</v>
      </c>
      <c r="AJ1296" s="5">
        <f>VLOOKUP(B1296, pct_raw!$A$2:$AX$1800, 46, FALSE)</f>
        <v>20</v>
      </c>
      <c r="AK1296" s="5">
        <f>VLOOKUP(B1296, pct_raw!$A$2:$AX$1800, 47, FALSE)</f>
        <v>0.45</v>
      </c>
      <c r="AL1296" s="5">
        <f>VLOOKUP(B1296, pct_raw!$A$2:$AX$1800, 48, FALSE)</f>
        <v>4</v>
      </c>
      <c r="AM1296" s="5">
        <f>VLOOKUP(B1296, pct_raw!$A$2:$AX$1800, 49, FALSE)</f>
        <v>0</v>
      </c>
      <c r="AN1296" s="5">
        <f>VLOOKUP(B1296, pct_raw!$A$2:$AX$1800, 50, FALSE)</f>
        <v>0</v>
      </c>
    </row>
    <row r="1297" spans="1:40" x14ac:dyDescent="0.2">
      <c r="A1297" s="2" t="s">
        <v>67</v>
      </c>
      <c r="B1297" s="2" t="str">
        <f t="shared" si="20"/>
        <v>Plymouth 12 Le Mars 2</v>
      </c>
      <c r="C1297" s="2" t="s">
        <v>5033</v>
      </c>
      <c r="D1297" s="2" t="str">
        <f>VLOOKUP(B1297, pct_raw!$A$2:$AX$1800, 6, FALSE)</f>
        <v xml:space="preserve"> Plymouth 12 Le Mars 2</v>
      </c>
      <c r="E1297" s="5">
        <f>VLOOKUP(B1297, pct_raw!$A$2:$AX$1800, 15, FALSE)</f>
        <v>22</v>
      </c>
      <c r="F1297" s="5">
        <f>VLOOKUP(B1297, pct_raw!$A$2:$AX$1800, 16, FALSE)</f>
        <v>27</v>
      </c>
      <c r="G1297" s="5">
        <f>VLOOKUP(B1297, pct_raw!$A$2:$AX$1800, 17, FALSE)</f>
        <v>0.45</v>
      </c>
      <c r="H1297">
        <f>VLOOKUP(B1297, pct_raw!$A$2:$AX$1800, 18, FALSE)</f>
        <v>0</v>
      </c>
      <c r="I1297" s="5">
        <f>VLOOKUP(B1297, pct_raw!$A$2:$AX$1800, 19, FALSE)</f>
        <v>0</v>
      </c>
      <c r="J1297">
        <f>VLOOKUP(B1297, pct_raw!$A$2:$AX$1800, 20, FALSE)</f>
        <v>0</v>
      </c>
      <c r="K1297" s="5">
        <f>VLOOKUP(B1297, pct_raw!$A$2:$AX$1800, 21, FALSE)</f>
        <v>27</v>
      </c>
      <c r="L1297" s="5">
        <f>VLOOKUP(B1297, pct_raw!$A$2:$AX$1800, 22, FALSE)</f>
        <v>28</v>
      </c>
      <c r="M1297" s="5">
        <f>VLOOKUP(B1297, pct_raw!$A$2:$AX$1800, 23, FALSE)</f>
        <v>0.45</v>
      </c>
      <c r="N1297" s="5">
        <f>VLOOKUP(B1297, pct_raw!$A$2:$AX$1800, 24, FALSE)</f>
        <v>0</v>
      </c>
      <c r="O1297" s="5">
        <f>VLOOKUP(B1297, pct_raw!$A$2:$AX$1800, 25, FALSE)</f>
        <v>0</v>
      </c>
      <c r="P1297" s="5">
        <f>VLOOKUP(B1297, pct_raw!$A$2:$AX$1800, 26, FALSE)</f>
        <v>0</v>
      </c>
      <c r="Q1297" s="5">
        <f>VLOOKUP(B1297, pct_raw!$A$2:$AX$1800, 27, FALSE)</f>
        <v>16</v>
      </c>
      <c r="R1297" s="5">
        <f>VLOOKUP(B1297, pct_raw!$A$2:$AX$1800, 28, FALSE)</f>
        <v>17</v>
      </c>
      <c r="S1297" s="5">
        <f>VLOOKUP(B1297, pct_raw!$A$2:$AX$1800, 29, FALSE)</f>
        <v>0.22500000000000001</v>
      </c>
      <c r="T1297" s="5">
        <f>VLOOKUP(B1297, pct_raw!$A$2:$AX$1800, 30, FALSE)</f>
        <v>0</v>
      </c>
      <c r="U1297" s="5">
        <f>VLOOKUP(B1297, pct_raw!$A$2:$AX$1800, 31, FALSE)</f>
        <v>0</v>
      </c>
      <c r="V1297" s="5">
        <f>VLOOKUP(B1297, pct_raw!$A$2:$AX$1800, 32, FALSE)</f>
        <v>0</v>
      </c>
      <c r="W1297" s="5">
        <f>VLOOKUP(B1297, pct_raw!$A$2:$AX$1800, 33, FALSE)</f>
        <v>0</v>
      </c>
      <c r="X1297" s="5">
        <f>VLOOKUP(B1297, pct_raw!$A$2:$AX$1800, 34, FALSE)</f>
        <v>0</v>
      </c>
      <c r="Y1297" s="5">
        <f>VLOOKUP(B1297, pct_raw!$A$2:$AX$1800, 35, FALSE)</f>
        <v>0</v>
      </c>
      <c r="Z1297" s="5">
        <f>VLOOKUP(B1297, pct_raw!$A$2:$AX$1800, 36, FALSE)</f>
        <v>18</v>
      </c>
      <c r="AA1297" s="5">
        <f>VLOOKUP(B1297, pct_raw!$A$2:$AX$1800, 37, FALSE)</f>
        <v>20</v>
      </c>
      <c r="AB1297" s="5">
        <f>VLOOKUP(B1297, pct_raw!$A$2:$AX$1800, 38, FALSE)</f>
        <v>0.22500000000000001</v>
      </c>
      <c r="AC1297" s="5">
        <f>VLOOKUP(B1297, pct_raw!$A$2:$AX$1800, 39, FALSE)</f>
        <v>0</v>
      </c>
      <c r="AD1297" s="5">
        <f>VLOOKUP(B1297, pct_raw!$A$2:$AX$1800, 40, FALSE)</f>
        <v>0</v>
      </c>
      <c r="AE1297" s="5">
        <f>VLOOKUP(B1297, pct_raw!$A$2:$AX$1800, 41, FALSE)</f>
        <v>0</v>
      </c>
      <c r="AF1297" s="5">
        <f>VLOOKUP(B1297, pct_raw!$A$2:$AX$1800, 42, FALSE)</f>
        <v>1</v>
      </c>
      <c r="AG1297" s="5">
        <f>VLOOKUP(B1297, pct_raw!$A$2:$AX$1800, 43, FALSE)</f>
        <v>0</v>
      </c>
      <c r="AH1297" s="5">
        <f>VLOOKUP(B1297, pct_raw!$A$2:$AX$1800, 44, FALSE)</f>
        <v>0</v>
      </c>
      <c r="AI1297" s="5">
        <f>VLOOKUP(B1297, pct_raw!$A$2:$AX$1800, 45, FALSE)</f>
        <v>3</v>
      </c>
      <c r="AJ1297" s="5">
        <f>VLOOKUP(B1297, pct_raw!$A$2:$AX$1800, 46, FALSE)</f>
        <v>0</v>
      </c>
      <c r="AK1297" s="5">
        <f>VLOOKUP(B1297, pct_raw!$A$2:$AX$1800, 47, FALSE)</f>
        <v>0</v>
      </c>
      <c r="AL1297" s="5">
        <f>VLOOKUP(B1297, pct_raw!$A$2:$AX$1800, 48, FALSE)</f>
        <v>5</v>
      </c>
      <c r="AM1297" s="5">
        <f>VLOOKUP(B1297, pct_raw!$A$2:$AX$1800, 49, FALSE)</f>
        <v>0</v>
      </c>
      <c r="AN1297" s="5">
        <f>VLOOKUP(B1297, pct_raw!$A$2:$AX$1800, 50, FALSE)</f>
        <v>0</v>
      </c>
    </row>
    <row r="1298" spans="1:40" x14ac:dyDescent="0.2">
      <c r="A1298" s="2" t="s">
        <v>68</v>
      </c>
      <c r="B1298" s="2" t="str">
        <f t="shared" si="20"/>
        <v>Plymouth 13 Le Mars 3</v>
      </c>
      <c r="C1298" s="2" t="s">
        <v>5034</v>
      </c>
      <c r="D1298" s="2" t="str">
        <f>VLOOKUP(B1298, pct_raw!$A$2:$AX$1800, 6, FALSE)</f>
        <v xml:space="preserve"> Plymouth 13 Le Mars 3</v>
      </c>
      <c r="E1298" s="5">
        <f>VLOOKUP(B1298, pct_raw!$A$2:$AX$1800, 15, FALSE)</f>
        <v>9</v>
      </c>
      <c r="F1298" s="5">
        <f>VLOOKUP(B1298, pct_raw!$A$2:$AX$1800, 16, FALSE)</f>
        <v>11</v>
      </c>
      <c r="G1298" s="5">
        <f>VLOOKUP(B1298, pct_raw!$A$2:$AX$1800, 17, FALSE)</f>
        <v>0.22500000000000001</v>
      </c>
      <c r="H1298">
        <f>VLOOKUP(B1298, pct_raw!$A$2:$AX$1800, 18, FALSE)</f>
        <v>1</v>
      </c>
      <c r="I1298" s="5">
        <f>VLOOKUP(B1298, pct_raw!$A$2:$AX$1800, 19, FALSE)</f>
        <v>0</v>
      </c>
      <c r="J1298">
        <f>VLOOKUP(B1298, pct_raw!$A$2:$AX$1800, 20, FALSE)</f>
        <v>0</v>
      </c>
      <c r="K1298" s="5">
        <f>VLOOKUP(B1298, pct_raw!$A$2:$AX$1800, 21, FALSE)</f>
        <v>14</v>
      </c>
      <c r="L1298" s="5">
        <f>VLOOKUP(B1298, pct_raw!$A$2:$AX$1800, 22, FALSE)</f>
        <v>21</v>
      </c>
      <c r="M1298" s="5">
        <f>VLOOKUP(B1298, pct_raw!$A$2:$AX$1800, 23, FALSE)</f>
        <v>0.22500000000000001</v>
      </c>
      <c r="N1298" s="5">
        <f>VLOOKUP(B1298, pct_raw!$A$2:$AX$1800, 24, FALSE)</f>
        <v>0</v>
      </c>
      <c r="O1298" s="5">
        <f>VLOOKUP(B1298, pct_raw!$A$2:$AX$1800, 25, FALSE)</f>
        <v>0</v>
      </c>
      <c r="P1298" s="5">
        <f>VLOOKUP(B1298, pct_raw!$A$2:$AX$1800, 26, FALSE)</f>
        <v>0</v>
      </c>
      <c r="Q1298" s="5">
        <f>VLOOKUP(B1298, pct_raw!$A$2:$AX$1800, 27, FALSE)</f>
        <v>4</v>
      </c>
      <c r="R1298" s="5">
        <f>VLOOKUP(B1298, pct_raw!$A$2:$AX$1800, 28, FALSE)</f>
        <v>0</v>
      </c>
      <c r="S1298" s="5">
        <f>VLOOKUP(B1298, pct_raw!$A$2:$AX$1800, 29, FALSE)</f>
        <v>0</v>
      </c>
      <c r="T1298" s="5">
        <f>VLOOKUP(B1298, pct_raw!$A$2:$AX$1800, 30, FALSE)</f>
        <v>0</v>
      </c>
      <c r="U1298" s="5">
        <f>VLOOKUP(B1298, pct_raw!$A$2:$AX$1800, 31, FALSE)</f>
        <v>0</v>
      </c>
      <c r="V1298" s="5">
        <f>VLOOKUP(B1298, pct_raw!$A$2:$AX$1800, 32, FALSE)</f>
        <v>0</v>
      </c>
      <c r="W1298" s="5">
        <f>VLOOKUP(B1298, pct_raw!$A$2:$AX$1800, 33, FALSE)</f>
        <v>0</v>
      </c>
      <c r="X1298" s="5">
        <f>VLOOKUP(B1298, pct_raw!$A$2:$AX$1800, 34, FALSE)</f>
        <v>0</v>
      </c>
      <c r="Y1298" s="5">
        <f>VLOOKUP(B1298, pct_raw!$A$2:$AX$1800, 35, FALSE)</f>
        <v>0</v>
      </c>
      <c r="Z1298" s="5">
        <f>VLOOKUP(B1298, pct_raw!$A$2:$AX$1800, 36, FALSE)</f>
        <v>23</v>
      </c>
      <c r="AA1298" s="5">
        <f>VLOOKUP(B1298, pct_raw!$A$2:$AX$1800, 37, FALSE)</f>
        <v>23</v>
      </c>
      <c r="AB1298" s="5">
        <f>VLOOKUP(B1298, pct_raw!$A$2:$AX$1800, 38, FALSE)</f>
        <v>0.22500000000000001</v>
      </c>
      <c r="AC1298" s="5">
        <f>VLOOKUP(B1298, pct_raw!$A$2:$AX$1800, 39, FALSE)</f>
        <v>5</v>
      </c>
      <c r="AD1298" s="5">
        <f>VLOOKUP(B1298, pct_raw!$A$2:$AX$1800, 40, FALSE)</f>
        <v>0</v>
      </c>
      <c r="AE1298" s="5">
        <f>VLOOKUP(B1298, pct_raw!$A$2:$AX$1800, 41, FALSE)</f>
        <v>0</v>
      </c>
      <c r="AF1298" s="5">
        <f>VLOOKUP(B1298, pct_raw!$A$2:$AX$1800, 42, FALSE)</f>
        <v>0</v>
      </c>
      <c r="AG1298" s="5">
        <f>VLOOKUP(B1298, pct_raw!$A$2:$AX$1800, 43, FALSE)</f>
        <v>0</v>
      </c>
      <c r="AH1298" s="5">
        <f>VLOOKUP(B1298, pct_raw!$A$2:$AX$1800, 44, FALSE)</f>
        <v>0</v>
      </c>
      <c r="AI1298" s="5">
        <f>VLOOKUP(B1298, pct_raw!$A$2:$AX$1800, 45, FALSE)</f>
        <v>1</v>
      </c>
      <c r="AJ1298" s="5">
        <f>VLOOKUP(B1298, pct_raw!$A$2:$AX$1800, 46, FALSE)</f>
        <v>0</v>
      </c>
      <c r="AK1298" s="5">
        <f>VLOOKUP(B1298, pct_raw!$A$2:$AX$1800, 47, FALSE)</f>
        <v>0</v>
      </c>
      <c r="AL1298" s="5">
        <f>VLOOKUP(B1298, pct_raw!$A$2:$AX$1800, 48, FALSE)</f>
        <v>11</v>
      </c>
      <c r="AM1298" s="5">
        <f>VLOOKUP(B1298, pct_raw!$A$2:$AX$1800, 49, FALSE)</f>
        <v>13</v>
      </c>
      <c r="AN1298" s="5">
        <f>VLOOKUP(B1298, pct_raw!$A$2:$AX$1800, 50, FALSE)</f>
        <v>0.22500000000000001</v>
      </c>
    </row>
    <row r="1299" spans="1:40" x14ac:dyDescent="0.2">
      <c r="A1299" s="2" t="s">
        <v>768</v>
      </c>
      <c r="B1299" s="2" t="str">
        <f t="shared" si="20"/>
        <v>Pocahontas #1</v>
      </c>
      <c r="C1299" s="2" t="s">
        <v>768</v>
      </c>
      <c r="D1299" s="2" t="str">
        <f>VLOOKUP(B1299, pct_raw!$A$2:$AX$1800, 6, FALSE)</f>
        <v xml:space="preserve"> Pocahontas #1</v>
      </c>
      <c r="E1299" s="5">
        <f>VLOOKUP(B1299, pct_raw!$A$2:$AX$1800, 15, FALSE)</f>
        <v>17</v>
      </c>
      <c r="F1299" s="5">
        <f>VLOOKUP(B1299, pct_raw!$A$2:$AX$1800, 16, FALSE)</f>
        <v>17</v>
      </c>
      <c r="G1299" s="5">
        <f>VLOOKUP(B1299, pct_raw!$A$2:$AX$1800, 17, FALSE)</f>
        <v>0.3</v>
      </c>
      <c r="H1299">
        <f>VLOOKUP(B1299, pct_raw!$A$2:$AX$1800, 18, FALSE)</f>
        <v>0</v>
      </c>
      <c r="I1299" s="5">
        <f>VLOOKUP(B1299, pct_raw!$A$2:$AX$1800, 19, FALSE)</f>
        <v>0</v>
      </c>
      <c r="J1299">
        <f>VLOOKUP(B1299, pct_raw!$A$2:$AX$1800, 20, FALSE)</f>
        <v>0</v>
      </c>
      <c r="K1299" s="5">
        <f>VLOOKUP(B1299, pct_raw!$A$2:$AX$1800, 21, FALSE)</f>
        <v>7</v>
      </c>
      <c r="L1299" s="5">
        <f>VLOOKUP(B1299, pct_raw!$A$2:$AX$1800, 22, FALSE)</f>
        <v>13</v>
      </c>
      <c r="M1299" s="5">
        <f>VLOOKUP(B1299, pct_raw!$A$2:$AX$1800, 23, FALSE)</f>
        <v>0.24</v>
      </c>
      <c r="N1299" s="5">
        <f>VLOOKUP(B1299, pct_raw!$A$2:$AX$1800, 24, FALSE)</f>
        <v>0</v>
      </c>
      <c r="O1299" s="5">
        <f>VLOOKUP(B1299, pct_raw!$A$2:$AX$1800, 25, FALSE)</f>
        <v>0</v>
      </c>
      <c r="P1299" s="5">
        <f>VLOOKUP(B1299, pct_raw!$A$2:$AX$1800, 26, FALSE)</f>
        <v>0</v>
      </c>
      <c r="Q1299" s="5">
        <f>VLOOKUP(B1299, pct_raw!$A$2:$AX$1800, 27, FALSE)</f>
        <v>11</v>
      </c>
      <c r="R1299" s="5">
        <f>VLOOKUP(B1299, pct_raw!$A$2:$AX$1800, 28, FALSE)</f>
        <v>15</v>
      </c>
      <c r="S1299" s="5">
        <f>VLOOKUP(B1299, pct_raw!$A$2:$AX$1800, 29, FALSE)</f>
        <v>0.3</v>
      </c>
      <c r="T1299" s="5">
        <f>VLOOKUP(B1299, pct_raw!$A$2:$AX$1800, 30, FALSE)</f>
        <v>0</v>
      </c>
      <c r="U1299" s="5">
        <f>VLOOKUP(B1299, pct_raw!$A$2:$AX$1800, 31, FALSE)</f>
        <v>0</v>
      </c>
      <c r="V1299" s="5">
        <f>VLOOKUP(B1299, pct_raw!$A$2:$AX$1800, 32, FALSE)</f>
        <v>0</v>
      </c>
      <c r="W1299" s="5">
        <f>VLOOKUP(B1299, pct_raw!$A$2:$AX$1800, 33, FALSE)</f>
        <v>0</v>
      </c>
      <c r="X1299" s="5">
        <f>VLOOKUP(B1299, pct_raw!$A$2:$AX$1800, 34, FALSE)</f>
        <v>0</v>
      </c>
      <c r="Y1299" s="5">
        <f>VLOOKUP(B1299, pct_raw!$A$2:$AX$1800, 35, FALSE)</f>
        <v>0</v>
      </c>
      <c r="Z1299" s="5">
        <f>VLOOKUP(B1299, pct_raw!$A$2:$AX$1800, 36, FALSE)</f>
        <v>5</v>
      </c>
      <c r="AA1299" s="5">
        <f>VLOOKUP(B1299, pct_raw!$A$2:$AX$1800, 37, FALSE)</f>
        <v>0</v>
      </c>
      <c r="AB1299" s="5">
        <f>VLOOKUP(B1299, pct_raw!$A$2:$AX$1800, 38, FALSE)</f>
        <v>0</v>
      </c>
      <c r="AC1299" s="5">
        <f>VLOOKUP(B1299, pct_raw!$A$2:$AX$1800, 39, FALSE)</f>
        <v>0</v>
      </c>
      <c r="AD1299" s="5">
        <f>VLOOKUP(B1299, pct_raw!$A$2:$AX$1800, 40, FALSE)</f>
        <v>0</v>
      </c>
      <c r="AE1299" s="5">
        <f>VLOOKUP(B1299, pct_raw!$A$2:$AX$1800, 41, FALSE)</f>
        <v>0</v>
      </c>
      <c r="AF1299" s="5">
        <f>VLOOKUP(B1299, pct_raw!$A$2:$AX$1800, 42, FALSE)</f>
        <v>0</v>
      </c>
      <c r="AG1299" s="5">
        <f>VLOOKUP(B1299, pct_raw!$A$2:$AX$1800, 43, FALSE)</f>
        <v>0</v>
      </c>
      <c r="AH1299" s="5">
        <f>VLOOKUP(B1299, pct_raw!$A$2:$AX$1800, 44, FALSE)</f>
        <v>0</v>
      </c>
      <c r="AI1299" s="5">
        <f>VLOOKUP(B1299, pct_raw!$A$2:$AX$1800, 45, FALSE)</f>
        <v>2</v>
      </c>
      <c r="AJ1299" s="5">
        <f>VLOOKUP(B1299, pct_raw!$A$2:$AX$1800, 46, FALSE)</f>
        <v>0</v>
      </c>
      <c r="AK1299" s="5">
        <f>VLOOKUP(B1299, pct_raw!$A$2:$AX$1800, 47, FALSE)</f>
        <v>0</v>
      </c>
      <c r="AL1299" s="5">
        <f>VLOOKUP(B1299, pct_raw!$A$2:$AX$1800, 48, FALSE)</f>
        <v>3</v>
      </c>
      <c r="AM1299" s="5">
        <f>VLOOKUP(B1299, pct_raw!$A$2:$AX$1800, 49, FALSE)</f>
        <v>0</v>
      </c>
      <c r="AN1299" s="5">
        <f>VLOOKUP(B1299, pct_raw!$A$2:$AX$1800, 50, FALSE)</f>
        <v>0</v>
      </c>
    </row>
    <row r="1300" spans="1:40" x14ac:dyDescent="0.2">
      <c r="A1300" s="2" t="s">
        <v>769</v>
      </c>
      <c r="B1300" s="2" t="str">
        <f t="shared" si="20"/>
        <v>Pocahontas #2</v>
      </c>
      <c r="C1300" s="2" t="s">
        <v>769</v>
      </c>
      <c r="D1300" s="2" t="str">
        <f>VLOOKUP(B1300, pct_raw!$A$2:$AX$1800, 6, FALSE)</f>
        <v xml:space="preserve"> Pocahontas #2</v>
      </c>
      <c r="E1300" s="5">
        <f>VLOOKUP(B1300, pct_raw!$A$2:$AX$1800, 15, FALSE)</f>
        <v>3</v>
      </c>
      <c r="F1300" s="5">
        <f>VLOOKUP(B1300, pct_raw!$A$2:$AX$1800, 16, FALSE)</f>
        <v>3</v>
      </c>
      <c r="G1300" s="5">
        <f>VLOOKUP(B1300, pct_raw!$A$2:$AX$1800, 17, FALSE)</f>
        <v>0.06</v>
      </c>
      <c r="H1300">
        <f>VLOOKUP(B1300, pct_raw!$A$2:$AX$1800, 18, FALSE)</f>
        <v>0</v>
      </c>
      <c r="I1300" s="5">
        <f>VLOOKUP(B1300, pct_raw!$A$2:$AX$1800, 19, FALSE)</f>
        <v>0</v>
      </c>
      <c r="J1300">
        <f>VLOOKUP(B1300, pct_raw!$A$2:$AX$1800, 20, FALSE)</f>
        <v>0</v>
      </c>
      <c r="K1300" s="5">
        <f>VLOOKUP(B1300, pct_raw!$A$2:$AX$1800, 21, FALSE)</f>
        <v>6</v>
      </c>
      <c r="L1300" s="5">
        <f>VLOOKUP(B1300, pct_raw!$A$2:$AX$1800, 22, FALSE)</f>
        <v>6</v>
      </c>
      <c r="M1300" s="5">
        <f>VLOOKUP(B1300, pct_raw!$A$2:$AX$1800, 23, FALSE)</f>
        <v>0.18</v>
      </c>
      <c r="N1300" s="5">
        <f>VLOOKUP(B1300, pct_raw!$A$2:$AX$1800, 24, FALSE)</f>
        <v>0</v>
      </c>
      <c r="O1300" s="5">
        <f>VLOOKUP(B1300, pct_raw!$A$2:$AX$1800, 25, FALSE)</f>
        <v>0</v>
      </c>
      <c r="P1300" s="5">
        <f>VLOOKUP(B1300, pct_raw!$A$2:$AX$1800, 26, FALSE)</f>
        <v>0</v>
      </c>
      <c r="Q1300" s="5">
        <f>VLOOKUP(B1300, pct_raw!$A$2:$AX$1800, 27, FALSE)</f>
        <v>2</v>
      </c>
      <c r="R1300" s="5">
        <f>VLOOKUP(B1300, pct_raw!$A$2:$AX$1800, 28, FALSE)</f>
        <v>3</v>
      </c>
      <c r="S1300" s="5">
        <f>VLOOKUP(B1300, pct_raw!$A$2:$AX$1800, 29, FALSE)</f>
        <v>0.06</v>
      </c>
      <c r="T1300" s="5">
        <f>VLOOKUP(B1300, pct_raw!$A$2:$AX$1800, 30, FALSE)</f>
        <v>0</v>
      </c>
      <c r="U1300" s="5">
        <f>VLOOKUP(B1300, pct_raw!$A$2:$AX$1800, 31, FALSE)</f>
        <v>0</v>
      </c>
      <c r="V1300" s="5">
        <f>VLOOKUP(B1300, pct_raw!$A$2:$AX$1800, 32, FALSE)</f>
        <v>0</v>
      </c>
      <c r="W1300" s="5">
        <f>VLOOKUP(B1300, pct_raw!$A$2:$AX$1800, 33, FALSE)</f>
        <v>0</v>
      </c>
      <c r="X1300" s="5">
        <f>VLOOKUP(B1300, pct_raw!$A$2:$AX$1800, 34, FALSE)</f>
        <v>0</v>
      </c>
      <c r="Y1300" s="5">
        <f>VLOOKUP(B1300, pct_raw!$A$2:$AX$1800, 35, FALSE)</f>
        <v>0</v>
      </c>
      <c r="Z1300" s="5">
        <f>VLOOKUP(B1300, pct_raw!$A$2:$AX$1800, 36, FALSE)</f>
        <v>0</v>
      </c>
      <c r="AA1300" s="5">
        <f>VLOOKUP(B1300, pct_raw!$A$2:$AX$1800, 37, FALSE)</f>
        <v>0</v>
      </c>
      <c r="AB1300" s="5">
        <f>VLOOKUP(B1300, pct_raw!$A$2:$AX$1800, 38, FALSE)</f>
        <v>0</v>
      </c>
      <c r="AC1300" s="5">
        <f>VLOOKUP(B1300, pct_raw!$A$2:$AX$1800, 39, FALSE)</f>
        <v>0</v>
      </c>
      <c r="AD1300" s="5">
        <f>VLOOKUP(B1300, pct_raw!$A$2:$AX$1800, 40, FALSE)</f>
        <v>0</v>
      </c>
      <c r="AE1300" s="5">
        <f>VLOOKUP(B1300, pct_raw!$A$2:$AX$1800, 41, FALSE)</f>
        <v>0</v>
      </c>
      <c r="AF1300" s="5">
        <f>VLOOKUP(B1300, pct_raw!$A$2:$AX$1800, 42, FALSE)</f>
        <v>0</v>
      </c>
      <c r="AG1300" s="5">
        <f>VLOOKUP(B1300, pct_raw!$A$2:$AX$1800, 43, FALSE)</f>
        <v>0</v>
      </c>
      <c r="AH1300" s="5">
        <f>VLOOKUP(B1300, pct_raw!$A$2:$AX$1800, 44, FALSE)</f>
        <v>0</v>
      </c>
      <c r="AI1300" s="5">
        <f>VLOOKUP(B1300, pct_raw!$A$2:$AX$1800, 45, FALSE)</f>
        <v>0</v>
      </c>
      <c r="AJ1300" s="5">
        <f>VLOOKUP(B1300, pct_raw!$A$2:$AX$1800, 46, FALSE)</f>
        <v>0</v>
      </c>
      <c r="AK1300" s="5">
        <f>VLOOKUP(B1300, pct_raw!$A$2:$AX$1800, 47, FALSE)</f>
        <v>0</v>
      </c>
      <c r="AL1300" s="5">
        <f>VLOOKUP(B1300, pct_raw!$A$2:$AX$1800, 48, FALSE)</f>
        <v>1</v>
      </c>
      <c r="AM1300" s="5">
        <f>VLOOKUP(B1300, pct_raw!$A$2:$AX$1800, 49, FALSE)</f>
        <v>0</v>
      </c>
      <c r="AN1300" s="5">
        <f>VLOOKUP(B1300, pct_raw!$A$2:$AX$1800, 50, FALSE)</f>
        <v>0</v>
      </c>
    </row>
    <row r="1301" spans="1:40" x14ac:dyDescent="0.2">
      <c r="A1301" s="2" t="s">
        <v>1588</v>
      </c>
      <c r="B1301" s="2" t="str">
        <f t="shared" si="20"/>
        <v>Polk City 01</v>
      </c>
      <c r="C1301" s="2" t="s">
        <v>1588</v>
      </c>
      <c r="D1301" s="2" t="str">
        <f>VLOOKUP(B1301, pct_raw!$A$2:$AX$1800, 6, FALSE)</f>
        <v xml:space="preserve"> POLK CITY 01</v>
      </c>
      <c r="E1301" s="5">
        <f>VLOOKUP(B1301, pct_raw!$A$2:$AX$1800, 15, FALSE)</f>
        <v>38</v>
      </c>
      <c r="F1301" s="5">
        <f>VLOOKUP(B1301, pct_raw!$A$2:$AX$1800, 16, FALSE)</f>
        <v>0</v>
      </c>
      <c r="G1301" s="5">
        <f>VLOOKUP(B1301, pct_raw!$A$2:$AX$1800, 17, FALSE)</f>
        <v>0</v>
      </c>
      <c r="H1301">
        <f>VLOOKUP(B1301, pct_raw!$A$2:$AX$1800, 18, FALSE)</f>
        <v>0</v>
      </c>
      <c r="I1301" s="5">
        <f>VLOOKUP(B1301, pct_raw!$A$2:$AX$1800, 19, FALSE)</f>
        <v>0</v>
      </c>
      <c r="J1301">
        <f>VLOOKUP(B1301, pct_raw!$A$2:$AX$1800, 20, FALSE)</f>
        <v>0</v>
      </c>
      <c r="K1301" s="5">
        <f>VLOOKUP(B1301, pct_raw!$A$2:$AX$1800, 21, FALSE)</f>
        <v>86</v>
      </c>
      <c r="L1301" s="5">
        <f>VLOOKUP(B1301, pct_raw!$A$2:$AX$1800, 22, FALSE)</f>
        <v>106</v>
      </c>
      <c r="M1301" s="5">
        <f>VLOOKUP(B1301, pct_raw!$A$2:$AX$1800, 23, FALSE)</f>
        <v>1.1192</v>
      </c>
      <c r="N1301" s="5">
        <f>VLOOKUP(B1301, pct_raw!$A$2:$AX$1800, 24, FALSE)</f>
        <v>2</v>
      </c>
      <c r="O1301" s="5">
        <f>VLOOKUP(B1301, pct_raw!$A$2:$AX$1800, 25, FALSE)</f>
        <v>0</v>
      </c>
      <c r="P1301" s="5">
        <f>VLOOKUP(B1301, pct_raw!$A$2:$AX$1800, 26, FALSE)</f>
        <v>0</v>
      </c>
      <c r="Q1301" s="5">
        <f>VLOOKUP(B1301, pct_raw!$A$2:$AX$1800, 27, FALSE)</f>
        <v>49</v>
      </c>
      <c r="R1301" s="5">
        <f>VLOOKUP(B1301, pct_raw!$A$2:$AX$1800, 28, FALSE)</f>
        <v>69</v>
      </c>
      <c r="S1301" s="5">
        <f>VLOOKUP(B1301, pct_raw!$A$2:$AX$1800, 29, FALSE)</f>
        <v>0.83940000000000003</v>
      </c>
      <c r="T1301" s="5">
        <f>VLOOKUP(B1301, pct_raw!$A$2:$AX$1800, 30, FALSE)</f>
        <v>1</v>
      </c>
      <c r="U1301" s="5">
        <f>VLOOKUP(B1301, pct_raw!$A$2:$AX$1800, 31, FALSE)</f>
        <v>0</v>
      </c>
      <c r="V1301" s="5">
        <f>VLOOKUP(B1301, pct_raw!$A$2:$AX$1800, 32, FALSE)</f>
        <v>0</v>
      </c>
      <c r="W1301" s="5">
        <f>VLOOKUP(B1301, pct_raw!$A$2:$AX$1800, 33, FALSE)</f>
        <v>0</v>
      </c>
      <c r="X1301" s="5">
        <f>VLOOKUP(B1301, pct_raw!$A$2:$AX$1800, 34, FALSE)</f>
        <v>0</v>
      </c>
      <c r="Y1301" s="5">
        <f>VLOOKUP(B1301, pct_raw!$A$2:$AX$1800, 35, FALSE)</f>
        <v>0</v>
      </c>
      <c r="Z1301" s="5">
        <f>VLOOKUP(B1301, pct_raw!$A$2:$AX$1800, 36, FALSE)</f>
        <v>43</v>
      </c>
      <c r="AA1301" s="5">
        <f>VLOOKUP(B1301, pct_raw!$A$2:$AX$1800, 37, FALSE)</f>
        <v>45</v>
      </c>
      <c r="AB1301" s="5">
        <f>VLOOKUP(B1301, pct_raw!$A$2:$AX$1800, 38, FALSE)</f>
        <v>0.55959999999999999</v>
      </c>
      <c r="AC1301" s="5">
        <f>VLOOKUP(B1301, pct_raw!$A$2:$AX$1800, 39, FALSE)</f>
        <v>15</v>
      </c>
      <c r="AD1301" s="5">
        <f>VLOOKUP(B1301, pct_raw!$A$2:$AX$1800, 40, FALSE)</f>
        <v>0</v>
      </c>
      <c r="AE1301" s="5">
        <f>VLOOKUP(B1301, pct_raw!$A$2:$AX$1800, 41, FALSE)</f>
        <v>0</v>
      </c>
      <c r="AF1301" s="5">
        <f>VLOOKUP(B1301, pct_raw!$A$2:$AX$1800, 42, FALSE)</f>
        <v>3</v>
      </c>
      <c r="AG1301" s="5">
        <f>VLOOKUP(B1301, pct_raw!$A$2:$AX$1800, 43, FALSE)</f>
        <v>0</v>
      </c>
      <c r="AH1301" s="5">
        <f>VLOOKUP(B1301, pct_raw!$A$2:$AX$1800, 44, FALSE)</f>
        <v>0</v>
      </c>
      <c r="AI1301" s="5">
        <f>VLOOKUP(B1301, pct_raw!$A$2:$AX$1800, 45, FALSE)</f>
        <v>34</v>
      </c>
      <c r="AJ1301" s="5">
        <f>VLOOKUP(B1301, pct_raw!$A$2:$AX$1800, 46, FALSE)</f>
        <v>45</v>
      </c>
      <c r="AK1301" s="5">
        <f>VLOOKUP(B1301, pct_raw!$A$2:$AX$1800, 47, FALSE)</f>
        <v>0.27979999999999999</v>
      </c>
      <c r="AL1301" s="5">
        <f>VLOOKUP(B1301, pct_raw!$A$2:$AX$1800, 48, FALSE)</f>
        <v>8</v>
      </c>
      <c r="AM1301" s="5">
        <f>VLOOKUP(B1301, pct_raw!$A$2:$AX$1800, 49, FALSE)</f>
        <v>0</v>
      </c>
      <c r="AN1301" s="5">
        <f>VLOOKUP(B1301, pct_raw!$A$2:$AX$1800, 50, FALSE)</f>
        <v>0</v>
      </c>
    </row>
    <row r="1302" spans="1:40" x14ac:dyDescent="0.2">
      <c r="A1302" s="2" t="s">
        <v>370</v>
      </c>
      <c r="B1302" s="2" t="str">
        <f t="shared" si="20"/>
        <v>Polk Urbana</v>
      </c>
      <c r="C1302" s="2" t="s">
        <v>4802</v>
      </c>
      <c r="D1302" s="2" t="str">
        <f>VLOOKUP(B1302, pct_raw!$A$2:$AX$1800, 6, FALSE)</f>
        <v xml:space="preserve"> Polk Urbana</v>
      </c>
      <c r="E1302" s="5">
        <f>VLOOKUP(B1302, pct_raw!$A$2:$AX$1800, 15, FALSE)</f>
        <v>21</v>
      </c>
      <c r="F1302" s="5">
        <f>VLOOKUP(B1302, pct_raw!$A$2:$AX$1800, 16, FALSE)</f>
        <v>25</v>
      </c>
      <c r="G1302" s="5">
        <f>VLOOKUP(B1302, pct_raw!$A$2:$AX$1800, 17, FALSE)</f>
        <v>0.45</v>
      </c>
      <c r="H1302">
        <f>VLOOKUP(B1302, pct_raw!$A$2:$AX$1800, 18, FALSE)</f>
        <v>0</v>
      </c>
      <c r="I1302" s="5">
        <f>VLOOKUP(B1302, pct_raw!$A$2:$AX$1800, 19, FALSE)</f>
        <v>0</v>
      </c>
      <c r="J1302">
        <f>VLOOKUP(B1302, pct_raw!$A$2:$AX$1800, 20, FALSE)</f>
        <v>0</v>
      </c>
      <c r="K1302" s="5">
        <f>VLOOKUP(B1302, pct_raw!$A$2:$AX$1800, 21, FALSE)</f>
        <v>22</v>
      </c>
      <c r="L1302" s="5">
        <f>VLOOKUP(B1302, pct_raw!$A$2:$AX$1800, 22, FALSE)</f>
        <v>27</v>
      </c>
      <c r="M1302" s="5">
        <f>VLOOKUP(B1302, pct_raw!$A$2:$AX$1800, 23, FALSE)</f>
        <v>0.52500000000000002</v>
      </c>
      <c r="N1302" s="5">
        <f>VLOOKUP(B1302, pct_raw!$A$2:$AX$1800, 24, FALSE)</f>
        <v>1</v>
      </c>
      <c r="O1302" s="5">
        <f>VLOOKUP(B1302, pct_raw!$A$2:$AX$1800, 25, FALSE)</f>
        <v>0</v>
      </c>
      <c r="P1302" s="5">
        <f>VLOOKUP(B1302, pct_raw!$A$2:$AX$1800, 26, FALSE)</f>
        <v>0</v>
      </c>
      <c r="Q1302" s="5">
        <f>VLOOKUP(B1302, pct_raw!$A$2:$AX$1800, 27, FALSE)</f>
        <v>13</v>
      </c>
      <c r="R1302" s="5">
        <f>VLOOKUP(B1302, pct_raw!$A$2:$AX$1800, 28, FALSE)</f>
        <v>14</v>
      </c>
      <c r="S1302" s="5">
        <f>VLOOKUP(B1302, pct_raw!$A$2:$AX$1800, 29, FALSE)</f>
        <v>0.22500000000000001</v>
      </c>
      <c r="T1302" s="5">
        <f>VLOOKUP(B1302, pct_raw!$A$2:$AX$1800, 30, FALSE)</f>
        <v>0</v>
      </c>
      <c r="U1302" s="5">
        <f>VLOOKUP(B1302, pct_raw!$A$2:$AX$1800, 31, FALSE)</f>
        <v>0</v>
      </c>
      <c r="V1302" s="5">
        <f>VLOOKUP(B1302, pct_raw!$A$2:$AX$1800, 32, FALSE)</f>
        <v>0</v>
      </c>
      <c r="W1302" s="5">
        <f>VLOOKUP(B1302, pct_raw!$A$2:$AX$1800, 33, FALSE)</f>
        <v>0</v>
      </c>
      <c r="X1302" s="5">
        <f>VLOOKUP(B1302, pct_raw!$A$2:$AX$1800, 34, FALSE)</f>
        <v>0</v>
      </c>
      <c r="Y1302" s="5">
        <f>VLOOKUP(B1302, pct_raw!$A$2:$AX$1800, 35, FALSE)</f>
        <v>0</v>
      </c>
      <c r="Z1302" s="5">
        <f>VLOOKUP(B1302, pct_raw!$A$2:$AX$1800, 36, FALSE)</f>
        <v>13</v>
      </c>
      <c r="AA1302" s="5">
        <f>VLOOKUP(B1302, pct_raw!$A$2:$AX$1800, 37, FALSE)</f>
        <v>17</v>
      </c>
      <c r="AB1302" s="5">
        <f>VLOOKUP(B1302, pct_raw!$A$2:$AX$1800, 38, FALSE)</f>
        <v>0.3</v>
      </c>
      <c r="AC1302" s="5">
        <f>VLOOKUP(B1302, pct_raw!$A$2:$AX$1800, 39, FALSE)</f>
        <v>3</v>
      </c>
      <c r="AD1302" s="5">
        <f>VLOOKUP(B1302, pct_raw!$A$2:$AX$1800, 40, FALSE)</f>
        <v>0</v>
      </c>
      <c r="AE1302" s="5">
        <f>VLOOKUP(B1302, pct_raw!$A$2:$AX$1800, 41, FALSE)</f>
        <v>0</v>
      </c>
      <c r="AF1302" s="5">
        <f>VLOOKUP(B1302, pct_raw!$A$2:$AX$1800, 42, FALSE)</f>
        <v>0</v>
      </c>
      <c r="AG1302" s="5">
        <f>VLOOKUP(B1302, pct_raw!$A$2:$AX$1800, 43, FALSE)</f>
        <v>2</v>
      </c>
      <c r="AH1302" s="5">
        <f>VLOOKUP(B1302, pct_raw!$A$2:$AX$1800, 44, FALSE)</f>
        <v>0</v>
      </c>
      <c r="AI1302" s="5">
        <f>VLOOKUP(B1302, pct_raw!$A$2:$AX$1800, 45, FALSE)</f>
        <v>10</v>
      </c>
      <c r="AJ1302" s="5">
        <f>VLOOKUP(B1302, pct_raw!$A$2:$AX$1800, 46, FALSE)</f>
        <v>0</v>
      </c>
      <c r="AK1302" s="5">
        <f>VLOOKUP(B1302, pct_raw!$A$2:$AX$1800, 47, FALSE)</f>
        <v>0</v>
      </c>
      <c r="AL1302" s="5">
        <f>VLOOKUP(B1302, pct_raw!$A$2:$AX$1800, 48, FALSE)</f>
        <v>2</v>
      </c>
      <c r="AM1302" s="5">
        <f>VLOOKUP(B1302, pct_raw!$A$2:$AX$1800, 49, FALSE)</f>
        <v>0</v>
      </c>
      <c r="AN1302" s="5">
        <f>VLOOKUP(B1302, pct_raw!$A$2:$AX$1800, 50, FALSE)</f>
        <v>0</v>
      </c>
    </row>
    <row r="1303" spans="1:40" x14ac:dyDescent="0.2">
      <c r="A1303" s="2" t="s">
        <v>1589</v>
      </c>
      <c r="B1303" s="2" t="str">
        <f t="shared" si="20"/>
        <v>Portland Owen Dougherty</v>
      </c>
      <c r="C1303" s="2" t="s">
        <v>4803</v>
      </c>
      <c r="D1303" s="2" t="str">
        <f>VLOOKUP(B1303, pct_raw!$A$2:$AX$1800, 6, FALSE)</f>
        <v xml:space="preserve"> Portland  Owen  Dougherty</v>
      </c>
      <c r="E1303" s="5">
        <f>VLOOKUP(B1303, pct_raw!$A$2:$AX$1800, 15, FALSE)</f>
        <v>9</v>
      </c>
      <c r="F1303" s="5">
        <f>VLOOKUP(B1303, pct_raw!$A$2:$AX$1800, 16, FALSE)</f>
        <v>9</v>
      </c>
      <c r="G1303" s="5">
        <f>VLOOKUP(B1303, pct_raw!$A$2:$AX$1800, 17, FALSE)</f>
        <v>0.17710000000000001</v>
      </c>
      <c r="H1303">
        <f>VLOOKUP(B1303, pct_raw!$A$2:$AX$1800, 18, FALSE)</f>
        <v>0</v>
      </c>
      <c r="I1303" s="5">
        <f>VLOOKUP(B1303, pct_raw!$A$2:$AX$1800, 19, FALSE)</f>
        <v>0</v>
      </c>
      <c r="J1303">
        <f>VLOOKUP(B1303, pct_raw!$A$2:$AX$1800, 20, FALSE)</f>
        <v>0</v>
      </c>
      <c r="K1303" s="5">
        <f>VLOOKUP(B1303, pct_raw!$A$2:$AX$1800, 21, FALSE)</f>
        <v>6</v>
      </c>
      <c r="L1303" s="5">
        <f>VLOOKUP(B1303, pct_raw!$A$2:$AX$1800, 22, FALSE)</f>
        <v>8</v>
      </c>
      <c r="M1303" s="5">
        <f>VLOOKUP(B1303, pct_raw!$A$2:$AX$1800, 23, FALSE)</f>
        <v>0.17710000000000001</v>
      </c>
      <c r="N1303" s="5">
        <f>VLOOKUP(B1303, pct_raw!$A$2:$AX$1800, 24, FALSE)</f>
        <v>0</v>
      </c>
      <c r="O1303" s="5">
        <f>VLOOKUP(B1303, pct_raw!$A$2:$AX$1800, 25, FALSE)</f>
        <v>0</v>
      </c>
      <c r="P1303" s="5">
        <f>VLOOKUP(B1303, pct_raw!$A$2:$AX$1800, 26, FALSE)</f>
        <v>0</v>
      </c>
      <c r="Q1303" s="5">
        <f>VLOOKUP(B1303, pct_raw!$A$2:$AX$1800, 27, FALSE)</f>
        <v>3</v>
      </c>
      <c r="R1303" s="5">
        <f>VLOOKUP(B1303, pct_raw!$A$2:$AX$1800, 28, FALSE)</f>
        <v>0</v>
      </c>
      <c r="S1303" s="5">
        <f>VLOOKUP(B1303, pct_raw!$A$2:$AX$1800, 29, FALSE)</f>
        <v>0</v>
      </c>
      <c r="T1303" s="5">
        <f>VLOOKUP(B1303, pct_raw!$A$2:$AX$1800, 30, FALSE)</f>
        <v>0</v>
      </c>
      <c r="U1303" s="5">
        <f>VLOOKUP(B1303, pct_raw!$A$2:$AX$1800, 31, FALSE)</f>
        <v>0</v>
      </c>
      <c r="V1303" s="5">
        <f>VLOOKUP(B1303, pct_raw!$A$2:$AX$1800, 32, FALSE)</f>
        <v>0</v>
      </c>
      <c r="W1303" s="5">
        <f>VLOOKUP(B1303, pct_raw!$A$2:$AX$1800, 33, FALSE)</f>
        <v>0</v>
      </c>
      <c r="X1303" s="5">
        <f>VLOOKUP(B1303, pct_raw!$A$2:$AX$1800, 34, FALSE)</f>
        <v>0</v>
      </c>
      <c r="Y1303" s="5">
        <f>VLOOKUP(B1303, pct_raw!$A$2:$AX$1800, 35, FALSE)</f>
        <v>0</v>
      </c>
      <c r="Z1303" s="5">
        <f>VLOOKUP(B1303, pct_raw!$A$2:$AX$1800, 36, FALSE)</f>
        <v>5</v>
      </c>
      <c r="AA1303" s="5">
        <f>VLOOKUP(B1303, pct_raw!$A$2:$AX$1800, 37, FALSE)</f>
        <v>0</v>
      </c>
      <c r="AB1303" s="5">
        <f>VLOOKUP(B1303, pct_raw!$A$2:$AX$1800, 38, FALSE)</f>
        <v>0</v>
      </c>
      <c r="AC1303" s="5">
        <f>VLOOKUP(B1303, pct_raw!$A$2:$AX$1800, 39, FALSE)</f>
        <v>0</v>
      </c>
      <c r="AD1303" s="5">
        <f>VLOOKUP(B1303, pct_raw!$A$2:$AX$1800, 40, FALSE)</f>
        <v>0</v>
      </c>
      <c r="AE1303" s="5">
        <f>VLOOKUP(B1303, pct_raw!$A$2:$AX$1800, 41, FALSE)</f>
        <v>0</v>
      </c>
      <c r="AF1303" s="5">
        <f>VLOOKUP(B1303, pct_raw!$A$2:$AX$1800, 42, FALSE)</f>
        <v>0</v>
      </c>
      <c r="AG1303" s="5">
        <f>VLOOKUP(B1303, pct_raw!$A$2:$AX$1800, 43, FALSE)</f>
        <v>0</v>
      </c>
      <c r="AH1303" s="5">
        <f>VLOOKUP(B1303, pct_raw!$A$2:$AX$1800, 44, FALSE)</f>
        <v>0</v>
      </c>
      <c r="AI1303" s="5">
        <f>VLOOKUP(B1303, pct_raw!$A$2:$AX$1800, 45, FALSE)</f>
        <v>8</v>
      </c>
      <c r="AJ1303" s="5">
        <f>VLOOKUP(B1303, pct_raw!$A$2:$AX$1800, 46, FALSE)</f>
        <v>12</v>
      </c>
      <c r="AK1303" s="5">
        <f>VLOOKUP(B1303, pct_raw!$A$2:$AX$1800, 47, FALSE)</f>
        <v>0.17710000000000001</v>
      </c>
      <c r="AL1303" s="5">
        <f>VLOOKUP(B1303, pct_raw!$A$2:$AX$1800, 48, FALSE)</f>
        <v>0</v>
      </c>
      <c r="AM1303" s="5">
        <f>VLOOKUP(B1303, pct_raw!$A$2:$AX$1800, 49, FALSE)</f>
        <v>0</v>
      </c>
      <c r="AN1303" s="5">
        <f>VLOOKUP(B1303, pct_raw!$A$2:$AX$1800, 50, FALSE)</f>
        <v>0</v>
      </c>
    </row>
    <row r="1304" spans="1:40" x14ac:dyDescent="0.2">
      <c r="A1304" s="2" t="s">
        <v>393</v>
      </c>
      <c r="B1304" s="2" t="str">
        <f t="shared" si="20"/>
        <v>Poyner P1 &amp; East Wloo</v>
      </c>
      <c r="C1304" s="2" t="s">
        <v>393</v>
      </c>
      <c r="D1304" s="2" t="str">
        <f>VLOOKUP(B1304, pct_raw!$A$2:$AX$1800, 6, FALSE)</f>
        <v xml:space="preserve"> Poyner P1 &amp; East Wloo</v>
      </c>
      <c r="E1304" s="5">
        <f>VLOOKUP(B1304, pct_raw!$A$2:$AX$1800, 15, FALSE)</f>
        <v>9</v>
      </c>
      <c r="F1304" s="5">
        <f>VLOOKUP(B1304, pct_raw!$A$2:$AX$1800, 16, FALSE)</f>
        <v>14</v>
      </c>
      <c r="G1304" s="5">
        <f>VLOOKUP(B1304, pct_raw!$A$2:$AX$1800, 17, FALSE)</f>
        <v>0.20200000000000001</v>
      </c>
      <c r="H1304">
        <f>VLOOKUP(B1304, pct_raw!$A$2:$AX$1800, 18, FALSE)</f>
        <v>0</v>
      </c>
      <c r="I1304" s="5">
        <f>VLOOKUP(B1304, pct_raw!$A$2:$AX$1800, 19, FALSE)</f>
        <v>0</v>
      </c>
      <c r="J1304">
        <f>VLOOKUP(B1304, pct_raw!$A$2:$AX$1800, 20, FALSE)</f>
        <v>0</v>
      </c>
      <c r="K1304" s="5">
        <f>VLOOKUP(B1304, pct_raw!$A$2:$AX$1800, 21, FALSE)</f>
        <v>10</v>
      </c>
      <c r="L1304" s="5">
        <f>VLOOKUP(B1304, pct_raw!$A$2:$AX$1800, 22, FALSE)</f>
        <v>12</v>
      </c>
      <c r="M1304" s="5">
        <f>VLOOKUP(B1304, pct_raw!$A$2:$AX$1800, 23, FALSE)</f>
        <v>0.20200000000000001</v>
      </c>
      <c r="N1304" s="5">
        <f>VLOOKUP(B1304, pct_raw!$A$2:$AX$1800, 24, FALSE)</f>
        <v>1</v>
      </c>
      <c r="O1304" s="5">
        <f>VLOOKUP(B1304, pct_raw!$A$2:$AX$1800, 25, FALSE)</f>
        <v>0</v>
      </c>
      <c r="P1304" s="5">
        <f>VLOOKUP(B1304, pct_raw!$A$2:$AX$1800, 26, FALSE)</f>
        <v>0</v>
      </c>
      <c r="Q1304" s="5">
        <f>VLOOKUP(B1304, pct_raw!$A$2:$AX$1800, 27, FALSE)</f>
        <v>1</v>
      </c>
      <c r="R1304" s="5">
        <f>VLOOKUP(B1304, pct_raw!$A$2:$AX$1800, 28, FALSE)</f>
        <v>0</v>
      </c>
      <c r="S1304" s="5">
        <f>VLOOKUP(B1304, pct_raw!$A$2:$AX$1800, 29, FALSE)</f>
        <v>0</v>
      </c>
      <c r="T1304" s="5">
        <f>VLOOKUP(B1304, pct_raw!$A$2:$AX$1800, 30, FALSE)</f>
        <v>0</v>
      </c>
      <c r="U1304" s="5">
        <f>VLOOKUP(B1304, pct_raw!$A$2:$AX$1800, 31, FALSE)</f>
        <v>0</v>
      </c>
      <c r="V1304" s="5">
        <f>VLOOKUP(B1304, pct_raw!$A$2:$AX$1800, 32, FALSE)</f>
        <v>0</v>
      </c>
      <c r="W1304" s="5">
        <f>VLOOKUP(B1304, pct_raw!$A$2:$AX$1800, 33, FALSE)</f>
        <v>0</v>
      </c>
      <c r="X1304" s="5">
        <f>VLOOKUP(B1304, pct_raw!$A$2:$AX$1800, 34, FALSE)</f>
        <v>0</v>
      </c>
      <c r="Y1304" s="5">
        <f>VLOOKUP(B1304, pct_raw!$A$2:$AX$1800, 35, FALSE)</f>
        <v>0</v>
      </c>
      <c r="Z1304" s="5">
        <f>VLOOKUP(B1304, pct_raw!$A$2:$AX$1800, 36, FALSE)</f>
        <v>10</v>
      </c>
      <c r="AA1304" s="5">
        <f>VLOOKUP(B1304, pct_raw!$A$2:$AX$1800, 37, FALSE)</f>
        <v>15</v>
      </c>
      <c r="AB1304" s="5">
        <f>VLOOKUP(B1304, pct_raw!$A$2:$AX$1800, 38, FALSE)</f>
        <v>0.20200000000000001</v>
      </c>
      <c r="AC1304" s="5">
        <f>VLOOKUP(B1304, pct_raw!$A$2:$AX$1800, 39, FALSE)</f>
        <v>2</v>
      </c>
      <c r="AD1304" s="5">
        <f>VLOOKUP(B1304, pct_raw!$A$2:$AX$1800, 40, FALSE)</f>
        <v>0</v>
      </c>
      <c r="AE1304" s="5">
        <f>VLOOKUP(B1304, pct_raw!$A$2:$AX$1800, 41, FALSE)</f>
        <v>0</v>
      </c>
      <c r="AF1304" s="5">
        <f>VLOOKUP(B1304, pct_raw!$A$2:$AX$1800, 42, FALSE)</f>
        <v>0</v>
      </c>
      <c r="AG1304" s="5">
        <f>VLOOKUP(B1304, pct_raw!$A$2:$AX$1800, 43, FALSE)</f>
        <v>0</v>
      </c>
      <c r="AH1304" s="5">
        <f>VLOOKUP(B1304, pct_raw!$A$2:$AX$1800, 44, FALSE)</f>
        <v>0</v>
      </c>
      <c r="AI1304" s="5">
        <f>VLOOKUP(B1304, pct_raw!$A$2:$AX$1800, 45, FALSE)</f>
        <v>5</v>
      </c>
      <c r="AJ1304" s="5">
        <f>VLOOKUP(B1304, pct_raw!$A$2:$AX$1800, 46, FALSE)</f>
        <v>0</v>
      </c>
      <c r="AK1304" s="5">
        <f>VLOOKUP(B1304, pct_raw!$A$2:$AX$1800, 47, FALSE)</f>
        <v>0</v>
      </c>
      <c r="AL1304" s="5">
        <f>VLOOKUP(B1304, pct_raw!$A$2:$AX$1800, 48, FALSE)</f>
        <v>3</v>
      </c>
      <c r="AM1304" s="5">
        <f>VLOOKUP(B1304, pct_raw!$A$2:$AX$1800, 49, FALSE)</f>
        <v>0</v>
      </c>
      <c r="AN1304" s="5">
        <f>VLOOKUP(B1304, pct_raw!$A$2:$AX$1800, 50, FALSE)</f>
        <v>0</v>
      </c>
    </row>
    <row r="1305" spans="1:40" x14ac:dyDescent="0.2">
      <c r="A1305" s="2" t="s">
        <v>400</v>
      </c>
      <c r="B1305" s="2" t="str">
        <f t="shared" si="20"/>
        <v>Poyner P2 Fox Gilbert Jesup</v>
      </c>
      <c r="C1305" s="2" t="s">
        <v>400</v>
      </c>
      <c r="D1305" s="2" t="str">
        <f>VLOOKUP(B1305, pct_raw!$A$2:$AX$1800, 6, FALSE)</f>
        <v xml:space="preserve"> Poyner P2 Fox Gilbert Jesup</v>
      </c>
      <c r="E1305" s="5">
        <f>VLOOKUP(B1305, pct_raw!$A$2:$AX$1800, 15, FALSE)</f>
        <v>13</v>
      </c>
      <c r="F1305" s="5">
        <f>VLOOKUP(B1305, pct_raw!$A$2:$AX$1800, 16, FALSE)</f>
        <v>14</v>
      </c>
      <c r="G1305" s="5">
        <f>VLOOKUP(B1305, pct_raw!$A$2:$AX$1800, 17, FALSE)</f>
        <v>0.40400000000000003</v>
      </c>
      <c r="H1305">
        <f>VLOOKUP(B1305, pct_raw!$A$2:$AX$1800, 18, FALSE)</f>
        <v>0</v>
      </c>
      <c r="I1305" s="5">
        <f>VLOOKUP(B1305, pct_raw!$A$2:$AX$1800, 19, FALSE)</f>
        <v>0</v>
      </c>
      <c r="J1305">
        <f>VLOOKUP(B1305, pct_raw!$A$2:$AX$1800, 20, FALSE)</f>
        <v>0</v>
      </c>
      <c r="K1305" s="5">
        <f>VLOOKUP(B1305, pct_raw!$A$2:$AX$1800, 21, FALSE)</f>
        <v>18</v>
      </c>
      <c r="L1305" s="5">
        <f>VLOOKUP(B1305, pct_raw!$A$2:$AX$1800, 22, FALSE)</f>
        <v>21</v>
      </c>
      <c r="M1305" s="5">
        <f>VLOOKUP(B1305, pct_raw!$A$2:$AX$1800, 23, FALSE)</f>
        <v>0.60599999999999998</v>
      </c>
      <c r="N1305" s="5">
        <f>VLOOKUP(B1305, pct_raw!$A$2:$AX$1800, 24, FALSE)</f>
        <v>0</v>
      </c>
      <c r="O1305" s="5">
        <f>VLOOKUP(B1305, pct_raw!$A$2:$AX$1800, 25, FALSE)</f>
        <v>0</v>
      </c>
      <c r="P1305" s="5">
        <f>VLOOKUP(B1305, pct_raw!$A$2:$AX$1800, 26, FALSE)</f>
        <v>0</v>
      </c>
      <c r="Q1305" s="5">
        <f>VLOOKUP(B1305, pct_raw!$A$2:$AX$1800, 27, FALSE)</f>
        <v>0</v>
      </c>
      <c r="R1305" s="5">
        <f>VLOOKUP(B1305, pct_raw!$A$2:$AX$1800, 28, FALSE)</f>
        <v>0</v>
      </c>
      <c r="S1305" s="5">
        <f>VLOOKUP(B1305, pct_raw!$A$2:$AX$1800, 29, FALSE)</f>
        <v>0</v>
      </c>
      <c r="T1305" s="5">
        <f>VLOOKUP(B1305, pct_raw!$A$2:$AX$1800, 30, FALSE)</f>
        <v>0</v>
      </c>
      <c r="U1305" s="5">
        <f>VLOOKUP(B1305, pct_raw!$A$2:$AX$1800, 31, FALSE)</f>
        <v>0</v>
      </c>
      <c r="V1305" s="5">
        <f>VLOOKUP(B1305, pct_raw!$A$2:$AX$1800, 32, FALSE)</f>
        <v>0</v>
      </c>
      <c r="W1305" s="5">
        <f>VLOOKUP(B1305, pct_raw!$A$2:$AX$1800, 33, FALSE)</f>
        <v>0</v>
      </c>
      <c r="X1305" s="5">
        <f>VLOOKUP(B1305, pct_raw!$A$2:$AX$1800, 34, FALSE)</f>
        <v>0</v>
      </c>
      <c r="Y1305" s="5">
        <f>VLOOKUP(B1305, pct_raw!$A$2:$AX$1800, 35, FALSE)</f>
        <v>0</v>
      </c>
      <c r="Z1305" s="5">
        <f>VLOOKUP(B1305, pct_raw!$A$2:$AX$1800, 36, FALSE)</f>
        <v>12</v>
      </c>
      <c r="AA1305" s="5">
        <f>VLOOKUP(B1305, pct_raw!$A$2:$AX$1800, 37, FALSE)</f>
        <v>19</v>
      </c>
      <c r="AB1305" s="5">
        <f>VLOOKUP(B1305, pct_raw!$A$2:$AX$1800, 38, FALSE)</f>
        <v>0.40400000000000003</v>
      </c>
      <c r="AC1305" s="5">
        <f>VLOOKUP(B1305, pct_raw!$A$2:$AX$1800, 39, FALSE)</f>
        <v>1</v>
      </c>
      <c r="AD1305" s="5">
        <f>VLOOKUP(B1305, pct_raw!$A$2:$AX$1800, 40, FALSE)</f>
        <v>0</v>
      </c>
      <c r="AE1305" s="5">
        <f>VLOOKUP(B1305, pct_raw!$A$2:$AX$1800, 41, FALSE)</f>
        <v>0</v>
      </c>
      <c r="AF1305" s="5">
        <f>VLOOKUP(B1305, pct_raw!$A$2:$AX$1800, 42, FALSE)</f>
        <v>0</v>
      </c>
      <c r="AG1305" s="5">
        <f>VLOOKUP(B1305, pct_raw!$A$2:$AX$1800, 43, FALSE)</f>
        <v>0</v>
      </c>
      <c r="AH1305" s="5">
        <f>VLOOKUP(B1305, pct_raw!$A$2:$AX$1800, 44, FALSE)</f>
        <v>0</v>
      </c>
      <c r="AI1305" s="5">
        <f>VLOOKUP(B1305, pct_raw!$A$2:$AX$1800, 45, FALSE)</f>
        <v>7</v>
      </c>
      <c r="AJ1305" s="5">
        <f>VLOOKUP(B1305, pct_raw!$A$2:$AX$1800, 46, FALSE)</f>
        <v>0</v>
      </c>
      <c r="AK1305" s="5">
        <f>VLOOKUP(B1305, pct_raw!$A$2:$AX$1800, 47, FALSE)</f>
        <v>0</v>
      </c>
      <c r="AL1305" s="5">
        <f>VLOOKUP(B1305, pct_raw!$A$2:$AX$1800, 48, FALSE)</f>
        <v>7</v>
      </c>
      <c r="AM1305" s="5">
        <f>VLOOKUP(B1305, pct_raw!$A$2:$AX$1800, 49, FALSE)</f>
        <v>0</v>
      </c>
      <c r="AN1305" s="5">
        <f>VLOOKUP(B1305, pct_raw!$A$2:$AX$1800, 50, FALSE)</f>
        <v>0</v>
      </c>
    </row>
    <row r="1306" spans="1:40" x14ac:dyDescent="0.2">
      <c r="A1306" s="2" t="s">
        <v>1590</v>
      </c>
      <c r="B1306" s="2" t="str">
        <f t="shared" si="20"/>
        <v>Pr Wl</v>
      </c>
      <c r="C1306" s="2" t="s">
        <v>4804</v>
      </c>
      <c r="D1306" s="2" t="str">
        <f>VLOOKUP(B1306, pct_raw!$A$2:$AX$1800, 6, FALSE)</f>
        <v xml:space="preserve"> PR WL</v>
      </c>
      <c r="E1306" s="5">
        <f>VLOOKUP(B1306, pct_raw!$A$2:$AX$1800, 15, FALSE)</f>
        <v>3</v>
      </c>
      <c r="F1306" s="5">
        <f>VLOOKUP(B1306, pct_raw!$A$2:$AX$1800, 16, FALSE)</f>
        <v>3</v>
      </c>
      <c r="G1306" s="5">
        <f>VLOOKUP(B1306, pct_raw!$A$2:$AX$1800, 17, FALSE)</f>
        <v>8.8900000000000007E-2</v>
      </c>
      <c r="H1306">
        <f>VLOOKUP(B1306, pct_raw!$A$2:$AX$1800, 18, FALSE)</f>
        <v>0</v>
      </c>
      <c r="I1306" s="5">
        <f>VLOOKUP(B1306, pct_raw!$A$2:$AX$1800, 19, FALSE)</f>
        <v>0</v>
      </c>
      <c r="J1306">
        <f>VLOOKUP(B1306, pct_raw!$A$2:$AX$1800, 20, FALSE)</f>
        <v>0</v>
      </c>
      <c r="K1306" s="5">
        <f>VLOOKUP(B1306, pct_raw!$A$2:$AX$1800, 21, FALSE)</f>
        <v>3</v>
      </c>
      <c r="L1306" s="5">
        <f>VLOOKUP(B1306, pct_raw!$A$2:$AX$1800, 22, FALSE)</f>
        <v>3</v>
      </c>
      <c r="M1306" s="5">
        <f>VLOOKUP(B1306, pct_raw!$A$2:$AX$1800, 23, FALSE)</f>
        <v>8.8900000000000007E-2</v>
      </c>
      <c r="N1306" s="5">
        <f>VLOOKUP(B1306, pct_raw!$A$2:$AX$1800, 24, FALSE)</f>
        <v>0</v>
      </c>
      <c r="O1306" s="5">
        <f>VLOOKUP(B1306, pct_raw!$A$2:$AX$1800, 25, FALSE)</f>
        <v>0</v>
      </c>
      <c r="P1306" s="5">
        <f>VLOOKUP(B1306, pct_raw!$A$2:$AX$1800, 26, FALSE)</f>
        <v>0</v>
      </c>
      <c r="Q1306" s="5">
        <f>VLOOKUP(B1306, pct_raw!$A$2:$AX$1800, 27, FALSE)</f>
        <v>3</v>
      </c>
      <c r="R1306" s="5">
        <f>VLOOKUP(B1306, pct_raw!$A$2:$AX$1800, 28, FALSE)</f>
        <v>3</v>
      </c>
      <c r="S1306" s="5">
        <f>VLOOKUP(B1306, pct_raw!$A$2:$AX$1800, 29, FALSE)</f>
        <v>8.8900000000000007E-2</v>
      </c>
      <c r="T1306" s="5">
        <f>VLOOKUP(B1306, pct_raw!$A$2:$AX$1800, 30, FALSE)</f>
        <v>0</v>
      </c>
      <c r="U1306" s="5">
        <f>VLOOKUP(B1306, pct_raw!$A$2:$AX$1800, 31, FALSE)</f>
        <v>0</v>
      </c>
      <c r="V1306" s="5">
        <f>VLOOKUP(B1306, pct_raw!$A$2:$AX$1800, 32, FALSE)</f>
        <v>0</v>
      </c>
      <c r="W1306" s="5">
        <f>VLOOKUP(B1306, pct_raw!$A$2:$AX$1800, 33, FALSE)</f>
        <v>0</v>
      </c>
      <c r="X1306" s="5">
        <f>VLOOKUP(B1306, pct_raw!$A$2:$AX$1800, 34, FALSE)</f>
        <v>0</v>
      </c>
      <c r="Y1306" s="5">
        <f>VLOOKUP(B1306, pct_raw!$A$2:$AX$1800, 35, FALSE)</f>
        <v>0</v>
      </c>
      <c r="Z1306" s="5">
        <f>VLOOKUP(B1306, pct_raw!$A$2:$AX$1800, 36, FALSE)</f>
        <v>1</v>
      </c>
      <c r="AA1306" s="5">
        <f>VLOOKUP(B1306, pct_raw!$A$2:$AX$1800, 37, FALSE)</f>
        <v>0</v>
      </c>
      <c r="AB1306" s="5">
        <f>VLOOKUP(B1306, pct_raw!$A$2:$AX$1800, 38, FALSE)</f>
        <v>0</v>
      </c>
      <c r="AC1306" s="5">
        <f>VLOOKUP(B1306, pct_raw!$A$2:$AX$1800, 39, FALSE)</f>
        <v>5</v>
      </c>
      <c r="AD1306" s="5">
        <f>VLOOKUP(B1306, pct_raw!$A$2:$AX$1800, 40, FALSE)</f>
        <v>5</v>
      </c>
      <c r="AE1306" s="5">
        <f>VLOOKUP(B1306, pct_raw!$A$2:$AX$1800, 41, FALSE)</f>
        <v>8.8900000000000007E-2</v>
      </c>
      <c r="AF1306" s="5">
        <f>VLOOKUP(B1306, pct_raw!$A$2:$AX$1800, 42, FALSE)</f>
        <v>0</v>
      </c>
      <c r="AG1306" s="5">
        <f>VLOOKUP(B1306, pct_raw!$A$2:$AX$1800, 43, FALSE)</f>
        <v>0</v>
      </c>
      <c r="AH1306" s="5">
        <f>VLOOKUP(B1306, pct_raw!$A$2:$AX$1800, 44, FALSE)</f>
        <v>0</v>
      </c>
      <c r="AI1306" s="5">
        <f>VLOOKUP(B1306, pct_raw!$A$2:$AX$1800, 45, FALSE)</f>
        <v>2</v>
      </c>
      <c r="AJ1306" s="5">
        <f>VLOOKUP(B1306, pct_raw!$A$2:$AX$1800, 46, FALSE)</f>
        <v>3</v>
      </c>
      <c r="AK1306" s="5">
        <f>VLOOKUP(B1306, pct_raw!$A$2:$AX$1800, 47, FALSE)</f>
        <v>0</v>
      </c>
      <c r="AL1306" s="5">
        <f>VLOOKUP(B1306, pct_raw!$A$2:$AX$1800, 48, FALSE)</f>
        <v>0</v>
      </c>
      <c r="AM1306" s="5">
        <f>VLOOKUP(B1306, pct_raw!$A$2:$AX$1800, 49, FALSE)</f>
        <v>0</v>
      </c>
      <c r="AN1306" s="5">
        <f>VLOOKUP(B1306, pct_raw!$A$2:$AX$1800, 50, FALSE)</f>
        <v>0</v>
      </c>
    </row>
    <row r="1307" spans="1:40" x14ac:dyDescent="0.2">
      <c r="A1307" s="2" t="s">
        <v>170</v>
      </c>
      <c r="B1307" s="2" t="str">
        <f t="shared" si="20"/>
        <v>Prairie</v>
      </c>
      <c r="C1307" s="2" t="s">
        <v>170</v>
      </c>
      <c r="D1307" s="2" t="str">
        <f>VLOOKUP(B1307, pct_raw!$A$2:$AX$1800, 6, FALSE)</f>
        <v xml:space="preserve"> Prairie</v>
      </c>
      <c r="E1307" s="5">
        <f>VLOOKUP(B1307, pct_raw!$A$2:$AX$1800, 15, FALSE)</f>
        <v>0</v>
      </c>
      <c r="F1307" s="5">
        <f>VLOOKUP(B1307, pct_raw!$A$2:$AX$1800, 16, FALSE)</f>
        <v>0</v>
      </c>
      <c r="G1307" s="5">
        <f>VLOOKUP(B1307, pct_raw!$A$2:$AX$1800, 17, FALSE)</f>
        <v>0</v>
      </c>
      <c r="H1307">
        <f>VLOOKUP(B1307, pct_raw!$A$2:$AX$1800, 18, FALSE)</f>
        <v>0</v>
      </c>
      <c r="I1307" s="5">
        <f>VLOOKUP(B1307, pct_raw!$A$2:$AX$1800, 19, FALSE)</f>
        <v>0</v>
      </c>
      <c r="J1307">
        <f>VLOOKUP(B1307, pct_raw!$A$2:$AX$1800, 20, FALSE)</f>
        <v>0</v>
      </c>
      <c r="K1307" s="5">
        <f>VLOOKUP(B1307, pct_raw!$A$2:$AX$1800, 21, FALSE)</f>
        <v>0</v>
      </c>
      <c r="L1307" s="5">
        <f>VLOOKUP(B1307, pct_raw!$A$2:$AX$1800, 22, FALSE)</f>
        <v>0</v>
      </c>
      <c r="M1307" s="5">
        <f>VLOOKUP(B1307, pct_raw!$A$2:$AX$1800, 23, FALSE)</f>
        <v>0</v>
      </c>
      <c r="N1307" s="5">
        <f>VLOOKUP(B1307, pct_raw!$A$2:$AX$1800, 24, FALSE)</f>
        <v>0</v>
      </c>
      <c r="O1307" s="5">
        <f>VLOOKUP(B1307, pct_raw!$A$2:$AX$1800, 25, FALSE)</f>
        <v>0</v>
      </c>
      <c r="P1307" s="5">
        <f>VLOOKUP(B1307, pct_raw!$A$2:$AX$1800, 26, FALSE)</f>
        <v>0</v>
      </c>
      <c r="Q1307" s="5">
        <f>VLOOKUP(B1307, pct_raw!$A$2:$AX$1800, 27, FALSE)</f>
        <v>1</v>
      </c>
      <c r="R1307" s="5">
        <f>VLOOKUP(B1307, pct_raw!$A$2:$AX$1800, 28, FALSE)</f>
        <v>1</v>
      </c>
      <c r="S1307" s="5">
        <f>VLOOKUP(B1307, pct_raw!$A$2:$AX$1800, 29, FALSE)</f>
        <v>0</v>
      </c>
      <c r="T1307" s="5">
        <f>VLOOKUP(B1307, pct_raw!$A$2:$AX$1800, 30, FALSE)</f>
        <v>0</v>
      </c>
      <c r="U1307" s="5">
        <f>VLOOKUP(B1307, pct_raw!$A$2:$AX$1800, 31, FALSE)</f>
        <v>0</v>
      </c>
      <c r="V1307" s="5">
        <f>VLOOKUP(B1307, pct_raw!$A$2:$AX$1800, 32, FALSE)</f>
        <v>0</v>
      </c>
      <c r="W1307" s="5">
        <f>VLOOKUP(B1307, pct_raw!$A$2:$AX$1800, 33, FALSE)</f>
        <v>0</v>
      </c>
      <c r="X1307" s="5">
        <f>VLOOKUP(B1307, pct_raw!$A$2:$AX$1800, 34, FALSE)</f>
        <v>0</v>
      </c>
      <c r="Y1307" s="5">
        <f>VLOOKUP(B1307, pct_raw!$A$2:$AX$1800, 35, FALSE)</f>
        <v>0</v>
      </c>
      <c r="Z1307" s="5">
        <f>VLOOKUP(B1307, pct_raw!$A$2:$AX$1800, 36, FALSE)</f>
        <v>2</v>
      </c>
      <c r="AA1307" s="5">
        <f>VLOOKUP(B1307, pct_raw!$A$2:$AX$1800, 37, FALSE)</f>
        <v>2</v>
      </c>
      <c r="AB1307" s="5">
        <f>VLOOKUP(B1307, pct_raw!$A$2:$AX$1800, 38, FALSE)</f>
        <v>0.1143</v>
      </c>
      <c r="AC1307" s="5">
        <f>VLOOKUP(B1307, pct_raw!$A$2:$AX$1800, 39, FALSE)</f>
        <v>0</v>
      </c>
      <c r="AD1307" s="5">
        <f>VLOOKUP(B1307, pct_raw!$A$2:$AX$1800, 40, FALSE)</f>
        <v>0</v>
      </c>
      <c r="AE1307" s="5">
        <f>VLOOKUP(B1307, pct_raw!$A$2:$AX$1800, 41, FALSE)</f>
        <v>0</v>
      </c>
      <c r="AF1307" s="5">
        <f>VLOOKUP(B1307, pct_raw!$A$2:$AX$1800, 42, FALSE)</f>
        <v>0</v>
      </c>
      <c r="AG1307" s="5">
        <f>VLOOKUP(B1307, pct_raw!$A$2:$AX$1800, 43, FALSE)</f>
        <v>0</v>
      </c>
      <c r="AH1307" s="5">
        <f>VLOOKUP(B1307, pct_raw!$A$2:$AX$1800, 44, FALSE)</f>
        <v>0</v>
      </c>
      <c r="AI1307" s="5">
        <f>VLOOKUP(B1307, pct_raw!$A$2:$AX$1800, 45, FALSE)</f>
        <v>0</v>
      </c>
      <c r="AJ1307" s="5">
        <f>VLOOKUP(B1307, pct_raw!$A$2:$AX$1800, 46, FALSE)</f>
        <v>0</v>
      </c>
      <c r="AK1307" s="5">
        <f>VLOOKUP(B1307, pct_raw!$A$2:$AX$1800, 47, FALSE)</f>
        <v>0</v>
      </c>
      <c r="AL1307" s="5">
        <f>VLOOKUP(B1307, pct_raw!$A$2:$AX$1800, 48, FALSE)</f>
        <v>0</v>
      </c>
      <c r="AM1307" s="5">
        <f>VLOOKUP(B1307, pct_raw!$A$2:$AX$1800, 49, FALSE)</f>
        <v>0</v>
      </c>
      <c r="AN1307" s="5">
        <f>VLOOKUP(B1307, pct_raw!$A$2:$AX$1800, 50, FALSE)</f>
        <v>0</v>
      </c>
    </row>
    <row r="1308" spans="1:40" x14ac:dyDescent="0.2">
      <c r="A1308" s="2" t="s">
        <v>1591</v>
      </c>
      <c r="B1308" s="2" t="str">
        <f t="shared" si="20"/>
        <v>Prairie Richland</v>
      </c>
      <c r="C1308" s="2" t="s">
        <v>4805</v>
      </c>
      <c r="D1308" s="2" t="str">
        <f>VLOOKUP(B1308, pct_raw!$A$2:$AX$1800, 6, FALSE)</f>
        <v xml:space="preserve"> PRAIRIE  RICHLAND</v>
      </c>
      <c r="E1308" s="5">
        <f>VLOOKUP(B1308, pct_raw!$A$2:$AX$1800, 15, FALSE)</f>
        <v>0</v>
      </c>
      <c r="F1308" s="5">
        <f>VLOOKUP(B1308, pct_raw!$A$2:$AX$1800, 16, FALSE)</f>
        <v>0</v>
      </c>
      <c r="G1308" s="5">
        <f>VLOOKUP(B1308, pct_raw!$A$2:$AX$1800, 17, FALSE)</f>
        <v>0</v>
      </c>
      <c r="H1308">
        <f>VLOOKUP(B1308, pct_raw!$A$2:$AX$1800, 18, FALSE)</f>
        <v>0</v>
      </c>
      <c r="I1308" s="5">
        <f>VLOOKUP(B1308, pct_raw!$A$2:$AX$1800, 19, FALSE)</f>
        <v>0</v>
      </c>
      <c r="J1308">
        <f>VLOOKUP(B1308, pct_raw!$A$2:$AX$1800, 20, FALSE)</f>
        <v>0</v>
      </c>
      <c r="K1308" s="5">
        <f>VLOOKUP(B1308, pct_raw!$A$2:$AX$1800, 21, FALSE)</f>
        <v>8</v>
      </c>
      <c r="L1308" s="5">
        <f>VLOOKUP(B1308, pct_raw!$A$2:$AX$1800, 22, FALSE)</f>
        <v>8</v>
      </c>
      <c r="M1308" s="5">
        <f>VLOOKUP(B1308, pct_raw!$A$2:$AX$1800, 23, FALSE)</f>
        <v>0.16</v>
      </c>
      <c r="N1308" s="5">
        <f>VLOOKUP(B1308, pct_raw!$A$2:$AX$1800, 24, FALSE)</f>
        <v>0</v>
      </c>
      <c r="O1308" s="5">
        <f>VLOOKUP(B1308, pct_raw!$A$2:$AX$1800, 25, FALSE)</f>
        <v>0</v>
      </c>
      <c r="P1308" s="5">
        <f>VLOOKUP(B1308, pct_raw!$A$2:$AX$1800, 26, FALSE)</f>
        <v>0</v>
      </c>
      <c r="Q1308" s="5">
        <f>VLOOKUP(B1308, pct_raw!$A$2:$AX$1800, 27, FALSE)</f>
        <v>8</v>
      </c>
      <c r="R1308" s="5">
        <f>VLOOKUP(B1308, pct_raw!$A$2:$AX$1800, 28, FALSE)</f>
        <v>9</v>
      </c>
      <c r="S1308" s="5">
        <f>VLOOKUP(B1308, pct_raw!$A$2:$AX$1800, 29, FALSE)</f>
        <v>0.16</v>
      </c>
      <c r="T1308" s="5">
        <f>VLOOKUP(B1308, pct_raw!$A$2:$AX$1800, 30, FALSE)</f>
        <v>0</v>
      </c>
      <c r="U1308" s="5">
        <f>VLOOKUP(B1308, pct_raw!$A$2:$AX$1800, 31, FALSE)</f>
        <v>0</v>
      </c>
      <c r="V1308" s="5">
        <f>VLOOKUP(B1308, pct_raw!$A$2:$AX$1800, 32, FALSE)</f>
        <v>0</v>
      </c>
      <c r="W1308" s="5">
        <f>VLOOKUP(B1308, pct_raw!$A$2:$AX$1800, 33, FALSE)</f>
        <v>0</v>
      </c>
      <c r="X1308" s="5">
        <f>VLOOKUP(B1308, pct_raw!$A$2:$AX$1800, 34, FALSE)</f>
        <v>0</v>
      </c>
      <c r="Y1308" s="5">
        <f>VLOOKUP(B1308, pct_raw!$A$2:$AX$1800, 35, FALSE)</f>
        <v>0</v>
      </c>
      <c r="Z1308" s="5">
        <f>VLOOKUP(B1308, pct_raw!$A$2:$AX$1800, 36, FALSE)</f>
        <v>13</v>
      </c>
      <c r="AA1308" s="5">
        <f>VLOOKUP(B1308, pct_raw!$A$2:$AX$1800, 37, FALSE)</f>
        <v>16</v>
      </c>
      <c r="AB1308" s="5">
        <f>VLOOKUP(B1308, pct_raw!$A$2:$AX$1800, 38, FALSE)</f>
        <v>0.16</v>
      </c>
      <c r="AC1308" s="5">
        <f>VLOOKUP(B1308, pct_raw!$A$2:$AX$1800, 39, FALSE)</f>
        <v>1</v>
      </c>
      <c r="AD1308" s="5">
        <f>VLOOKUP(B1308, pct_raw!$A$2:$AX$1800, 40, FALSE)</f>
        <v>0</v>
      </c>
      <c r="AE1308" s="5">
        <f>VLOOKUP(B1308, pct_raw!$A$2:$AX$1800, 41, FALSE)</f>
        <v>0</v>
      </c>
      <c r="AF1308" s="5">
        <f>VLOOKUP(B1308, pct_raw!$A$2:$AX$1800, 42, FALSE)</f>
        <v>0</v>
      </c>
      <c r="AG1308" s="5">
        <f>VLOOKUP(B1308, pct_raw!$A$2:$AX$1800, 43, FALSE)</f>
        <v>0</v>
      </c>
      <c r="AH1308" s="5">
        <f>VLOOKUP(B1308, pct_raw!$A$2:$AX$1800, 44, FALSE)</f>
        <v>0</v>
      </c>
      <c r="AI1308" s="5">
        <f>VLOOKUP(B1308, pct_raw!$A$2:$AX$1800, 45, FALSE)</f>
        <v>3</v>
      </c>
      <c r="AJ1308" s="5">
        <f>VLOOKUP(B1308, pct_raw!$A$2:$AX$1800, 46, FALSE)</f>
        <v>0</v>
      </c>
      <c r="AK1308" s="5">
        <f>VLOOKUP(B1308, pct_raw!$A$2:$AX$1800, 47, FALSE)</f>
        <v>0</v>
      </c>
      <c r="AL1308" s="5">
        <f>VLOOKUP(B1308, pct_raw!$A$2:$AX$1800, 48, FALSE)</f>
        <v>6</v>
      </c>
      <c r="AM1308" s="5">
        <f>VLOOKUP(B1308, pct_raw!$A$2:$AX$1800, 49, FALSE)</f>
        <v>6</v>
      </c>
      <c r="AN1308" s="5">
        <f>VLOOKUP(B1308, pct_raw!$A$2:$AX$1800, 50, FALSE)</f>
        <v>0.16</v>
      </c>
    </row>
    <row r="1309" spans="1:40" x14ac:dyDescent="0.2">
      <c r="A1309" s="2" t="s">
        <v>1592</v>
      </c>
      <c r="B1309" s="2" t="str">
        <f t="shared" si="20"/>
        <v>Precinct #01 Little Sioux</v>
      </c>
      <c r="C1309" s="2" t="s">
        <v>1592</v>
      </c>
      <c r="D1309" s="2" t="str">
        <f>VLOOKUP(B1309, pct_raw!$A$2:$AX$1800, 6, FALSE)</f>
        <v xml:space="preserve"> Precinct #01 Little Sioux</v>
      </c>
      <c r="E1309" s="5">
        <f>VLOOKUP(B1309, pct_raw!$A$2:$AX$1800, 15, FALSE)</f>
        <v>0</v>
      </c>
      <c r="F1309" s="5">
        <f>VLOOKUP(B1309, pct_raw!$A$2:$AX$1800, 16, FALSE)</f>
        <v>0</v>
      </c>
      <c r="G1309" s="5">
        <f>VLOOKUP(B1309, pct_raw!$A$2:$AX$1800, 17, FALSE)</f>
        <v>0</v>
      </c>
      <c r="H1309">
        <f>VLOOKUP(B1309, pct_raw!$A$2:$AX$1800, 18, FALSE)</f>
        <v>0</v>
      </c>
      <c r="I1309" s="5">
        <f>VLOOKUP(B1309, pct_raw!$A$2:$AX$1800, 19, FALSE)</f>
        <v>0</v>
      </c>
      <c r="J1309">
        <f>VLOOKUP(B1309, pct_raw!$A$2:$AX$1800, 20, FALSE)</f>
        <v>0</v>
      </c>
      <c r="K1309" s="5">
        <f>VLOOKUP(B1309, pct_raw!$A$2:$AX$1800, 21, FALSE)</f>
        <v>2</v>
      </c>
      <c r="L1309" s="5">
        <f>VLOOKUP(B1309, pct_raw!$A$2:$AX$1800, 22, FALSE)</f>
        <v>0</v>
      </c>
      <c r="M1309" s="5">
        <f>VLOOKUP(B1309, pct_raw!$A$2:$AX$1800, 23, FALSE)</f>
        <v>0</v>
      </c>
      <c r="N1309" s="5">
        <f>VLOOKUP(B1309, pct_raw!$A$2:$AX$1800, 24, FALSE)</f>
        <v>0</v>
      </c>
      <c r="O1309" s="5">
        <f>VLOOKUP(B1309, pct_raw!$A$2:$AX$1800, 25, FALSE)</f>
        <v>0</v>
      </c>
      <c r="P1309" s="5">
        <f>VLOOKUP(B1309, pct_raw!$A$2:$AX$1800, 26, FALSE)</f>
        <v>0</v>
      </c>
      <c r="Q1309" s="5">
        <f>VLOOKUP(B1309, pct_raw!$A$2:$AX$1800, 27, FALSE)</f>
        <v>3</v>
      </c>
      <c r="R1309" s="5">
        <f>VLOOKUP(B1309, pct_raw!$A$2:$AX$1800, 28, FALSE)</f>
        <v>3</v>
      </c>
      <c r="S1309" s="5">
        <f>VLOOKUP(B1309, pct_raw!$A$2:$AX$1800, 29, FALSE)</f>
        <v>9.3299999999999994E-2</v>
      </c>
      <c r="T1309" s="5">
        <f>VLOOKUP(B1309, pct_raw!$A$2:$AX$1800, 30, FALSE)</f>
        <v>0</v>
      </c>
      <c r="U1309" s="5">
        <f>VLOOKUP(B1309, pct_raw!$A$2:$AX$1800, 31, FALSE)</f>
        <v>0</v>
      </c>
      <c r="V1309" s="5">
        <f>VLOOKUP(B1309, pct_raw!$A$2:$AX$1800, 32, FALSE)</f>
        <v>0</v>
      </c>
      <c r="W1309" s="5">
        <f>VLOOKUP(B1309, pct_raw!$A$2:$AX$1800, 33, FALSE)</f>
        <v>0</v>
      </c>
      <c r="X1309" s="5">
        <f>VLOOKUP(B1309, pct_raw!$A$2:$AX$1800, 34, FALSE)</f>
        <v>0</v>
      </c>
      <c r="Y1309" s="5">
        <f>VLOOKUP(B1309, pct_raw!$A$2:$AX$1800, 35, FALSE)</f>
        <v>0</v>
      </c>
      <c r="Z1309" s="5">
        <f>VLOOKUP(B1309, pct_raw!$A$2:$AX$1800, 36, FALSE)</f>
        <v>2</v>
      </c>
      <c r="AA1309" s="5">
        <f>VLOOKUP(B1309, pct_raw!$A$2:$AX$1800, 37, FALSE)</f>
        <v>3</v>
      </c>
      <c r="AB1309" s="5">
        <f>VLOOKUP(B1309, pct_raw!$A$2:$AX$1800, 38, FALSE)</f>
        <v>9.3299999999999994E-2</v>
      </c>
      <c r="AC1309" s="5">
        <f>VLOOKUP(B1309, pct_raw!$A$2:$AX$1800, 39, FALSE)</f>
        <v>0</v>
      </c>
      <c r="AD1309" s="5">
        <f>VLOOKUP(B1309, pct_raw!$A$2:$AX$1800, 40, FALSE)</f>
        <v>0</v>
      </c>
      <c r="AE1309" s="5">
        <f>VLOOKUP(B1309, pct_raw!$A$2:$AX$1800, 41, FALSE)</f>
        <v>0</v>
      </c>
      <c r="AF1309" s="5">
        <f>VLOOKUP(B1309, pct_raw!$A$2:$AX$1800, 42, FALSE)</f>
        <v>0</v>
      </c>
      <c r="AG1309" s="5">
        <f>VLOOKUP(B1309, pct_raw!$A$2:$AX$1800, 43, FALSE)</f>
        <v>0</v>
      </c>
      <c r="AH1309" s="5">
        <f>VLOOKUP(B1309, pct_raw!$A$2:$AX$1800, 44, FALSE)</f>
        <v>0</v>
      </c>
      <c r="AI1309" s="5">
        <f>VLOOKUP(B1309, pct_raw!$A$2:$AX$1800, 45, FALSE)</f>
        <v>0</v>
      </c>
      <c r="AJ1309" s="5">
        <f>VLOOKUP(B1309, pct_raw!$A$2:$AX$1800, 46, FALSE)</f>
        <v>0</v>
      </c>
      <c r="AK1309" s="5">
        <f>VLOOKUP(B1309, pct_raw!$A$2:$AX$1800, 47, FALSE)</f>
        <v>0</v>
      </c>
      <c r="AL1309" s="5">
        <f>VLOOKUP(B1309, pct_raw!$A$2:$AX$1800, 48, FALSE)</f>
        <v>0</v>
      </c>
      <c r="AM1309" s="5">
        <f>VLOOKUP(B1309, pct_raw!$A$2:$AX$1800, 49, FALSE)</f>
        <v>0</v>
      </c>
      <c r="AN1309" s="5">
        <f>VLOOKUP(B1309, pct_raw!$A$2:$AX$1800, 50, FALSE)</f>
        <v>0</v>
      </c>
    </row>
    <row r="1310" spans="1:40" x14ac:dyDescent="0.2">
      <c r="A1310" s="2" t="s">
        <v>1593</v>
      </c>
      <c r="B1310" s="2" t="str">
        <f t="shared" si="20"/>
        <v>Precinct #02 Pisgah</v>
      </c>
      <c r="C1310" s="2" t="s">
        <v>1593</v>
      </c>
      <c r="D1310" s="2" t="str">
        <f>VLOOKUP(B1310, pct_raw!$A$2:$AX$1800, 6, FALSE)</f>
        <v xml:space="preserve"> Precinct #02 Pisgah</v>
      </c>
      <c r="E1310" s="5">
        <f>VLOOKUP(B1310, pct_raw!$A$2:$AX$1800, 15, FALSE)</f>
        <v>4</v>
      </c>
      <c r="F1310" s="5">
        <f>VLOOKUP(B1310, pct_raw!$A$2:$AX$1800, 16, FALSE)</f>
        <v>4</v>
      </c>
      <c r="G1310" s="5">
        <f>VLOOKUP(B1310, pct_raw!$A$2:$AX$1800, 17, FALSE)</f>
        <v>9.3299999999999994E-2</v>
      </c>
      <c r="H1310">
        <f>VLOOKUP(B1310, pct_raw!$A$2:$AX$1800, 18, FALSE)</f>
        <v>0</v>
      </c>
      <c r="I1310" s="5">
        <f>VLOOKUP(B1310, pct_raw!$A$2:$AX$1800, 19, FALSE)</f>
        <v>0</v>
      </c>
      <c r="J1310">
        <f>VLOOKUP(B1310, pct_raw!$A$2:$AX$1800, 20, FALSE)</f>
        <v>0</v>
      </c>
      <c r="K1310" s="5">
        <f>VLOOKUP(B1310, pct_raw!$A$2:$AX$1800, 21, FALSE)</f>
        <v>5</v>
      </c>
      <c r="L1310" s="5">
        <f>VLOOKUP(B1310, pct_raw!$A$2:$AX$1800, 22, FALSE)</f>
        <v>5</v>
      </c>
      <c r="M1310" s="5">
        <f>VLOOKUP(B1310, pct_raw!$A$2:$AX$1800, 23, FALSE)</f>
        <v>9.3299999999999994E-2</v>
      </c>
      <c r="N1310" s="5">
        <f>VLOOKUP(B1310, pct_raw!$A$2:$AX$1800, 24, FALSE)</f>
        <v>0</v>
      </c>
      <c r="O1310" s="5">
        <f>VLOOKUP(B1310, pct_raw!$A$2:$AX$1800, 25, FALSE)</f>
        <v>0</v>
      </c>
      <c r="P1310" s="5">
        <f>VLOOKUP(B1310, pct_raw!$A$2:$AX$1800, 26, FALSE)</f>
        <v>0</v>
      </c>
      <c r="Q1310" s="5">
        <f>VLOOKUP(B1310, pct_raw!$A$2:$AX$1800, 27, FALSE)</f>
        <v>4</v>
      </c>
      <c r="R1310" s="5">
        <f>VLOOKUP(B1310, pct_raw!$A$2:$AX$1800, 28, FALSE)</f>
        <v>4</v>
      </c>
      <c r="S1310" s="5">
        <f>VLOOKUP(B1310, pct_raw!$A$2:$AX$1800, 29, FALSE)</f>
        <v>9.3299999999999994E-2</v>
      </c>
      <c r="T1310" s="5">
        <f>VLOOKUP(B1310, pct_raw!$A$2:$AX$1800, 30, FALSE)</f>
        <v>0</v>
      </c>
      <c r="U1310" s="5">
        <f>VLOOKUP(B1310, pct_raw!$A$2:$AX$1800, 31, FALSE)</f>
        <v>0</v>
      </c>
      <c r="V1310" s="5">
        <f>VLOOKUP(B1310, pct_raw!$A$2:$AX$1800, 32, FALSE)</f>
        <v>0</v>
      </c>
      <c r="W1310" s="5">
        <f>VLOOKUP(B1310, pct_raw!$A$2:$AX$1800, 33, FALSE)</f>
        <v>0</v>
      </c>
      <c r="X1310" s="5">
        <f>VLOOKUP(B1310, pct_raw!$A$2:$AX$1800, 34, FALSE)</f>
        <v>0</v>
      </c>
      <c r="Y1310" s="5">
        <f>VLOOKUP(B1310, pct_raw!$A$2:$AX$1800, 35, FALSE)</f>
        <v>0</v>
      </c>
      <c r="Z1310" s="5">
        <f>VLOOKUP(B1310, pct_raw!$A$2:$AX$1800, 36, FALSE)</f>
        <v>0</v>
      </c>
      <c r="AA1310" s="5">
        <f>VLOOKUP(B1310, pct_raw!$A$2:$AX$1800, 37, FALSE)</f>
        <v>0</v>
      </c>
      <c r="AB1310" s="5">
        <f>VLOOKUP(B1310, pct_raw!$A$2:$AX$1800, 38, FALSE)</f>
        <v>0</v>
      </c>
      <c r="AC1310" s="5">
        <f>VLOOKUP(B1310, pct_raw!$A$2:$AX$1800, 39, FALSE)</f>
        <v>0</v>
      </c>
      <c r="AD1310" s="5">
        <f>VLOOKUP(B1310, pct_raw!$A$2:$AX$1800, 40, FALSE)</f>
        <v>0</v>
      </c>
      <c r="AE1310" s="5">
        <f>VLOOKUP(B1310, pct_raw!$A$2:$AX$1800, 41, FALSE)</f>
        <v>0</v>
      </c>
      <c r="AF1310" s="5">
        <f>VLOOKUP(B1310, pct_raw!$A$2:$AX$1800, 42, FALSE)</f>
        <v>0</v>
      </c>
      <c r="AG1310" s="5">
        <f>VLOOKUP(B1310, pct_raw!$A$2:$AX$1800, 43, FALSE)</f>
        <v>0</v>
      </c>
      <c r="AH1310" s="5">
        <f>VLOOKUP(B1310, pct_raw!$A$2:$AX$1800, 44, FALSE)</f>
        <v>0</v>
      </c>
      <c r="AI1310" s="5">
        <f>VLOOKUP(B1310, pct_raw!$A$2:$AX$1800, 45, FALSE)</f>
        <v>2</v>
      </c>
      <c r="AJ1310" s="5">
        <f>VLOOKUP(B1310, pct_raw!$A$2:$AX$1800, 46, FALSE)</f>
        <v>2</v>
      </c>
      <c r="AK1310" s="5">
        <f>VLOOKUP(B1310, pct_raw!$A$2:$AX$1800, 47, FALSE)</f>
        <v>0</v>
      </c>
      <c r="AL1310" s="5">
        <f>VLOOKUP(B1310, pct_raw!$A$2:$AX$1800, 48, FALSE)</f>
        <v>0</v>
      </c>
      <c r="AM1310" s="5">
        <f>VLOOKUP(B1310, pct_raw!$A$2:$AX$1800, 49, FALSE)</f>
        <v>0</v>
      </c>
      <c r="AN1310" s="5">
        <f>VLOOKUP(B1310, pct_raw!$A$2:$AX$1800, 50, FALSE)</f>
        <v>0</v>
      </c>
    </row>
    <row r="1311" spans="1:40" x14ac:dyDescent="0.2">
      <c r="A1311" s="2" t="s">
        <v>1594</v>
      </c>
      <c r="B1311" s="2" t="str">
        <f t="shared" si="20"/>
        <v>Precinct #03 Dunlap</v>
      </c>
      <c r="C1311" s="2" t="s">
        <v>1594</v>
      </c>
      <c r="D1311" s="2" t="str">
        <f>VLOOKUP(B1311, pct_raw!$A$2:$AX$1800, 6, FALSE)</f>
        <v xml:space="preserve"> Precinct #03 Dunlap</v>
      </c>
      <c r="E1311" s="5">
        <f>VLOOKUP(B1311, pct_raw!$A$2:$AX$1800, 15, FALSE)</f>
        <v>12</v>
      </c>
      <c r="F1311" s="5">
        <f>VLOOKUP(B1311, pct_raw!$A$2:$AX$1800, 16, FALSE)</f>
        <v>12</v>
      </c>
      <c r="G1311" s="5">
        <f>VLOOKUP(B1311, pct_raw!$A$2:$AX$1800, 17, FALSE)</f>
        <v>0.1867</v>
      </c>
      <c r="H1311">
        <f>VLOOKUP(B1311, pct_raw!$A$2:$AX$1800, 18, FALSE)</f>
        <v>0</v>
      </c>
      <c r="I1311" s="5">
        <f>VLOOKUP(B1311, pct_raw!$A$2:$AX$1800, 19, FALSE)</f>
        <v>0</v>
      </c>
      <c r="J1311">
        <f>VLOOKUP(B1311, pct_raw!$A$2:$AX$1800, 20, FALSE)</f>
        <v>0</v>
      </c>
      <c r="K1311" s="5">
        <f>VLOOKUP(B1311, pct_raw!$A$2:$AX$1800, 21, FALSE)</f>
        <v>18</v>
      </c>
      <c r="L1311" s="5">
        <f>VLOOKUP(B1311, pct_raw!$A$2:$AX$1800, 22, FALSE)</f>
        <v>21</v>
      </c>
      <c r="M1311" s="5">
        <f>VLOOKUP(B1311, pct_raw!$A$2:$AX$1800, 23, FALSE)</f>
        <v>0.28000000000000003</v>
      </c>
      <c r="N1311" s="5">
        <f>VLOOKUP(B1311, pct_raw!$A$2:$AX$1800, 24, FALSE)</f>
        <v>0</v>
      </c>
      <c r="O1311" s="5">
        <f>VLOOKUP(B1311, pct_raw!$A$2:$AX$1800, 25, FALSE)</f>
        <v>0</v>
      </c>
      <c r="P1311" s="5">
        <f>VLOOKUP(B1311, pct_raw!$A$2:$AX$1800, 26, FALSE)</f>
        <v>0</v>
      </c>
      <c r="Q1311" s="5">
        <f>VLOOKUP(B1311, pct_raw!$A$2:$AX$1800, 27, FALSE)</f>
        <v>15</v>
      </c>
      <c r="R1311" s="5">
        <f>VLOOKUP(B1311, pct_raw!$A$2:$AX$1800, 28, FALSE)</f>
        <v>15</v>
      </c>
      <c r="S1311" s="5">
        <f>VLOOKUP(B1311, pct_raw!$A$2:$AX$1800, 29, FALSE)</f>
        <v>0.1867</v>
      </c>
      <c r="T1311" s="5">
        <f>VLOOKUP(B1311, pct_raw!$A$2:$AX$1800, 30, FALSE)</f>
        <v>0</v>
      </c>
      <c r="U1311" s="5">
        <f>VLOOKUP(B1311, pct_raw!$A$2:$AX$1800, 31, FALSE)</f>
        <v>0</v>
      </c>
      <c r="V1311" s="5">
        <f>VLOOKUP(B1311, pct_raw!$A$2:$AX$1800, 32, FALSE)</f>
        <v>0</v>
      </c>
      <c r="W1311" s="5">
        <f>VLOOKUP(B1311, pct_raw!$A$2:$AX$1800, 33, FALSE)</f>
        <v>0</v>
      </c>
      <c r="X1311" s="5">
        <f>VLOOKUP(B1311, pct_raw!$A$2:$AX$1800, 34, FALSE)</f>
        <v>0</v>
      </c>
      <c r="Y1311" s="5">
        <f>VLOOKUP(B1311, pct_raw!$A$2:$AX$1800, 35, FALSE)</f>
        <v>0</v>
      </c>
      <c r="Z1311" s="5">
        <f>VLOOKUP(B1311, pct_raw!$A$2:$AX$1800, 36, FALSE)</f>
        <v>15</v>
      </c>
      <c r="AA1311" s="5">
        <f>VLOOKUP(B1311, pct_raw!$A$2:$AX$1800, 37, FALSE)</f>
        <v>17</v>
      </c>
      <c r="AB1311" s="5">
        <f>VLOOKUP(B1311, pct_raw!$A$2:$AX$1800, 38, FALSE)</f>
        <v>0.1867</v>
      </c>
      <c r="AC1311" s="5">
        <f>VLOOKUP(B1311, pct_raw!$A$2:$AX$1800, 39, FALSE)</f>
        <v>0</v>
      </c>
      <c r="AD1311" s="5">
        <f>VLOOKUP(B1311, pct_raw!$A$2:$AX$1800, 40, FALSE)</f>
        <v>0</v>
      </c>
      <c r="AE1311" s="5">
        <f>VLOOKUP(B1311, pct_raw!$A$2:$AX$1800, 41, FALSE)</f>
        <v>0</v>
      </c>
      <c r="AF1311" s="5">
        <f>VLOOKUP(B1311, pct_raw!$A$2:$AX$1800, 42, FALSE)</f>
        <v>1</v>
      </c>
      <c r="AG1311" s="5">
        <f>VLOOKUP(B1311, pct_raw!$A$2:$AX$1800, 43, FALSE)</f>
        <v>0</v>
      </c>
      <c r="AH1311" s="5">
        <f>VLOOKUP(B1311, pct_raw!$A$2:$AX$1800, 44, FALSE)</f>
        <v>0</v>
      </c>
      <c r="AI1311" s="5">
        <f>VLOOKUP(B1311, pct_raw!$A$2:$AX$1800, 45, FALSE)</f>
        <v>5</v>
      </c>
      <c r="AJ1311" s="5">
        <f>VLOOKUP(B1311, pct_raw!$A$2:$AX$1800, 46, FALSE)</f>
        <v>0</v>
      </c>
      <c r="AK1311" s="5">
        <f>VLOOKUP(B1311, pct_raw!$A$2:$AX$1800, 47, FALSE)</f>
        <v>0</v>
      </c>
      <c r="AL1311" s="5">
        <f>VLOOKUP(B1311, pct_raw!$A$2:$AX$1800, 48, FALSE)</f>
        <v>3</v>
      </c>
      <c r="AM1311" s="5">
        <f>VLOOKUP(B1311, pct_raw!$A$2:$AX$1800, 49, FALSE)</f>
        <v>0</v>
      </c>
      <c r="AN1311" s="5">
        <f>VLOOKUP(B1311, pct_raw!$A$2:$AX$1800, 50, FALSE)</f>
        <v>0</v>
      </c>
    </row>
    <row r="1312" spans="1:40" x14ac:dyDescent="0.2">
      <c r="A1312" s="2" t="s">
        <v>1595</v>
      </c>
      <c r="B1312" s="2" t="str">
        <f t="shared" si="20"/>
        <v>Precinct #04 Mondamin</v>
      </c>
      <c r="C1312" s="2" t="s">
        <v>1595</v>
      </c>
      <c r="D1312" s="2" t="str">
        <f>VLOOKUP(B1312, pct_raw!$A$2:$AX$1800, 6, FALSE)</f>
        <v xml:space="preserve"> Precinct #04 Mondamin</v>
      </c>
      <c r="E1312" s="5">
        <f>VLOOKUP(B1312, pct_raw!$A$2:$AX$1800, 15, FALSE)</f>
        <v>0</v>
      </c>
      <c r="F1312" s="5">
        <f>VLOOKUP(B1312, pct_raw!$A$2:$AX$1800, 16, FALSE)</f>
        <v>0</v>
      </c>
      <c r="G1312" s="5">
        <f>VLOOKUP(B1312, pct_raw!$A$2:$AX$1800, 17, FALSE)</f>
        <v>0</v>
      </c>
      <c r="H1312">
        <f>VLOOKUP(B1312, pct_raw!$A$2:$AX$1800, 18, FALSE)</f>
        <v>0</v>
      </c>
      <c r="I1312" s="5">
        <f>VLOOKUP(B1312, pct_raw!$A$2:$AX$1800, 19, FALSE)</f>
        <v>0</v>
      </c>
      <c r="J1312">
        <f>VLOOKUP(B1312, pct_raw!$A$2:$AX$1800, 20, FALSE)</f>
        <v>0</v>
      </c>
      <c r="K1312" s="5">
        <f>VLOOKUP(B1312, pct_raw!$A$2:$AX$1800, 21, FALSE)</f>
        <v>4</v>
      </c>
      <c r="L1312" s="5">
        <f>VLOOKUP(B1312, pct_raw!$A$2:$AX$1800, 22, FALSE)</f>
        <v>6</v>
      </c>
      <c r="M1312" s="5">
        <f>VLOOKUP(B1312, pct_raw!$A$2:$AX$1800, 23, FALSE)</f>
        <v>9.3299999999999994E-2</v>
      </c>
      <c r="N1312" s="5">
        <f>VLOOKUP(B1312, pct_raw!$A$2:$AX$1800, 24, FALSE)</f>
        <v>0</v>
      </c>
      <c r="O1312" s="5">
        <f>VLOOKUP(B1312, pct_raw!$A$2:$AX$1800, 25, FALSE)</f>
        <v>0</v>
      </c>
      <c r="P1312" s="5">
        <f>VLOOKUP(B1312, pct_raw!$A$2:$AX$1800, 26, FALSE)</f>
        <v>0</v>
      </c>
      <c r="Q1312" s="5">
        <f>VLOOKUP(B1312, pct_raw!$A$2:$AX$1800, 27, FALSE)</f>
        <v>0</v>
      </c>
      <c r="R1312" s="5">
        <f>VLOOKUP(B1312, pct_raw!$A$2:$AX$1800, 28, FALSE)</f>
        <v>0</v>
      </c>
      <c r="S1312" s="5">
        <f>VLOOKUP(B1312, pct_raw!$A$2:$AX$1800, 29, FALSE)</f>
        <v>0</v>
      </c>
      <c r="T1312" s="5">
        <f>VLOOKUP(B1312, pct_raw!$A$2:$AX$1800, 30, FALSE)</f>
        <v>0</v>
      </c>
      <c r="U1312" s="5">
        <f>VLOOKUP(B1312, pct_raw!$A$2:$AX$1800, 31, FALSE)</f>
        <v>0</v>
      </c>
      <c r="V1312" s="5">
        <f>VLOOKUP(B1312, pct_raw!$A$2:$AX$1800, 32, FALSE)</f>
        <v>0</v>
      </c>
      <c r="W1312" s="5">
        <f>VLOOKUP(B1312, pct_raw!$A$2:$AX$1800, 33, FALSE)</f>
        <v>0</v>
      </c>
      <c r="X1312" s="5">
        <f>VLOOKUP(B1312, pct_raw!$A$2:$AX$1800, 34, FALSE)</f>
        <v>0</v>
      </c>
      <c r="Y1312" s="5">
        <f>VLOOKUP(B1312, pct_raw!$A$2:$AX$1800, 35, FALSE)</f>
        <v>0</v>
      </c>
      <c r="Z1312" s="5">
        <f>VLOOKUP(B1312, pct_raw!$A$2:$AX$1800, 36, FALSE)</f>
        <v>11</v>
      </c>
      <c r="AA1312" s="5">
        <f>VLOOKUP(B1312, pct_raw!$A$2:$AX$1800, 37, FALSE)</f>
        <v>13</v>
      </c>
      <c r="AB1312" s="5">
        <f>VLOOKUP(B1312, pct_raw!$A$2:$AX$1800, 38, FALSE)</f>
        <v>0.28000000000000003</v>
      </c>
      <c r="AC1312" s="5">
        <f>VLOOKUP(B1312, pct_raw!$A$2:$AX$1800, 39, FALSE)</f>
        <v>0</v>
      </c>
      <c r="AD1312" s="5">
        <f>VLOOKUP(B1312, pct_raw!$A$2:$AX$1800, 40, FALSE)</f>
        <v>0</v>
      </c>
      <c r="AE1312" s="5">
        <f>VLOOKUP(B1312, pct_raw!$A$2:$AX$1800, 41, FALSE)</f>
        <v>0</v>
      </c>
      <c r="AF1312" s="5">
        <f>VLOOKUP(B1312, pct_raw!$A$2:$AX$1800, 42, FALSE)</f>
        <v>2</v>
      </c>
      <c r="AG1312" s="5">
        <f>VLOOKUP(B1312, pct_raw!$A$2:$AX$1800, 43, FALSE)</f>
        <v>0</v>
      </c>
      <c r="AH1312" s="5">
        <f>VLOOKUP(B1312, pct_raw!$A$2:$AX$1800, 44, FALSE)</f>
        <v>0</v>
      </c>
      <c r="AI1312" s="5">
        <f>VLOOKUP(B1312, pct_raw!$A$2:$AX$1800, 45, FALSE)</f>
        <v>1</v>
      </c>
      <c r="AJ1312" s="5">
        <f>VLOOKUP(B1312, pct_raw!$A$2:$AX$1800, 46, FALSE)</f>
        <v>0</v>
      </c>
      <c r="AK1312" s="5">
        <f>VLOOKUP(B1312, pct_raw!$A$2:$AX$1800, 47, FALSE)</f>
        <v>0</v>
      </c>
      <c r="AL1312" s="5">
        <f>VLOOKUP(B1312, pct_raw!$A$2:$AX$1800, 48, FALSE)</f>
        <v>1</v>
      </c>
      <c r="AM1312" s="5">
        <f>VLOOKUP(B1312, pct_raw!$A$2:$AX$1800, 49, FALSE)</f>
        <v>0</v>
      </c>
      <c r="AN1312" s="5">
        <f>VLOOKUP(B1312, pct_raw!$A$2:$AX$1800, 50, FALSE)</f>
        <v>0</v>
      </c>
    </row>
    <row r="1313" spans="1:40" x14ac:dyDescent="0.2">
      <c r="A1313" s="2" t="s">
        <v>1596</v>
      </c>
      <c r="B1313" s="2" t="str">
        <f t="shared" si="20"/>
        <v>Precinct #05 Magnolia</v>
      </c>
      <c r="C1313" s="2" t="s">
        <v>1596</v>
      </c>
      <c r="D1313" s="2" t="str">
        <f>VLOOKUP(B1313, pct_raw!$A$2:$AX$1800, 6, FALSE)</f>
        <v xml:space="preserve"> Precinct #05 Magnolia</v>
      </c>
      <c r="E1313" s="5">
        <f>VLOOKUP(B1313, pct_raw!$A$2:$AX$1800, 15, FALSE)</f>
        <v>8</v>
      </c>
      <c r="F1313" s="5">
        <f>VLOOKUP(B1313, pct_raw!$A$2:$AX$1800, 16, FALSE)</f>
        <v>8</v>
      </c>
      <c r="G1313" s="5">
        <f>VLOOKUP(B1313, pct_raw!$A$2:$AX$1800, 17, FALSE)</f>
        <v>9.3299999999999994E-2</v>
      </c>
      <c r="H1313">
        <f>VLOOKUP(B1313, pct_raw!$A$2:$AX$1800, 18, FALSE)</f>
        <v>0</v>
      </c>
      <c r="I1313" s="5">
        <f>VLOOKUP(B1313, pct_raw!$A$2:$AX$1800, 19, FALSE)</f>
        <v>0</v>
      </c>
      <c r="J1313">
        <f>VLOOKUP(B1313, pct_raw!$A$2:$AX$1800, 20, FALSE)</f>
        <v>0</v>
      </c>
      <c r="K1313" s="5">
        <f>VLOOKUP(B1313, pct_raw!$A$2:$AX$1800, 21, FALSE)</f>
        <v>10</v>
      </c>
      <c r="L1313" s="5">
        <f>VLOOKUP(B1313, pct_raw!$A$2:$AX$1800, 22, FALSE)</f>
        <v>11</v>
      </c>
      <c r="M1313" s="5">
        <f>VLOOKUP(B1313, pct_raw!$A$2:$AX$1800, 23, FALSE)</f>
        <v>0.1867</v>
      </c>
      <c r="N1313" s="5">
        <f>VLOOKUP(B1313, pct_raw!$A$2:$AX$1800, 24, FALSE)</f>
        <v>0</v>
      </c>
      <c r="O1313" s="5">
        <f>VLOOKUP(B1313, pct_raw!$A$2:$AX$1800, 25, FALSE)</f>
        <v>0</v>
      </c>
      <c r="P1313" s="5">
        <f>VLOOKUP(B1313, pct_raw!$A$2:$AX$1800, 26, FALSE)</f>
        <v>0</v>
      </c>
      <c r="Q1313" s="5">
        <f>VLOOKUP(B1313, pct_raw!$A$2:$AX$1800, 27, FALSE)</f>
        <v>6</v>
      </c>
      <c r="R1313" s="5">
        <f>VLOOKUP(B1313, pct_raw!$A$2:$AX$1800, 28, FALSE)</f>
        <v>9</v>
      </c>
      <c r="S1313" s="5">
        <f>VLOOKUP(B1313, pct_raw!$A$2:$AX$1800, 29, FALSE)</f>
        <v>0.1867</v>
      </c>
      <c r="T1313" s="5">
        <f>VLOOKUP(B1313, pct_raw!$A$2:$AX$1800, 30, FALSE)</f>
        <v>0</v>
      </c>
      <c r="U1313" s="5">
        <f>VLOOKUP(B1313, pct_raw!$A$2:$AX$1800, 31, FALSE)</f>
        <v>0</v>
      </c>
      <c r="V1313" s="5">
        <f>VLOOKUP(B1313, pct_raw!$A$2:$AX$1800, 32, FALSE)</f>
        <v>0</v>
      </c>
      <c r="W1313" s="5">
        <f>VLOOKUP(B1313, pct_raw!$A$2:$AX$1800, 33, FALSE)</f>
        <v>0</v>
      </c>
      <c r="X1313" s="5">
        <f>VLOOKUP(B1313, pct_raw!$A$2:$AX$1800, 34, FALSE)</f>
        <v>0</v>
      </c>
      <c r="Y1313" s="5">
        <f>VLOOKUP(B1313, pct_raw!$A$2:$AX$1800, 35, FALSE)</f>
        <v>0</v>
      </c>
      <c r="Z1313" s="5">
        <f>VLOOKUP(B1313, pct_raw!$A$2:$AX$1800, 36, FALSE)</f>
        <v>6</v>
      </c>
      <c r="AA1313" s="5">
        <f>VLOOKUP(B1313, pct_raw!$A$2:$AX$1800, 37, FALSE)</f>
        <v>6</v>
      </c>
      <c r="AB1313" s="5">
        <f>VLOOKUP(B1313, pct_raw!$A$2:$AX$1800, 38, FALSE)</f>
        <v>9.3299999999999994E-2</v>
      </c>
      <c r="AC1313" s="5">
        <f>VLOOKUP(B1313, pct_raw!$A$2:$AX$1800, 39, FALSE)</f>
        <v>0</v>
      </c>
      <c r="AD1313" s="5">
        <f>VLOOKUP(B1313, pct_raw!$A$2:$AX$1800, 40, FALSE)</f>
        <v>0</v>
      </c>
      <c r="AE1313" s="5">
        <f>VLOOKUP(B1313, pct_raw!$A$2:$AX$1800, 41, FALSE)</f>
        <v>0</v>
      </c>
      <c r="AF1313" s="5">
        <f>VLOOKUP(B1313, pct_raw!$A$2:$AX$1800, 42, FALSE)</f>
        <v>0</v>
      </c>
      <c r="AG1313" s="5">
        <f>VLOOKUP(B1313, pct_raw!$A$2:$AX$1800, 43, FALSE)</f>
        <v>0</v>
      </c>
      <c r="AH1313" s="5">
        <f>VLOOKUP(B1313, pct_raw!$A$2:$AX$1800, 44, FALSE)</f>
        <v>0</v>
      </c>
      <c r="AI1313" s="5">
        <f>VLOOKUP(B1313, pct_raw!$A$2:$AX$1800, 45, FALSE)</f>
        <v>5</v>
      </c>
      <c r="AJ1313" s="5">
        <f>VLOOKUP(B1313, pct_raw!$A$2:$AX$1800, 46, FALSE)</f>
        <v>0</v>
      </c>
      <c r="AK1313" s="5">
        <f>VLOOKUP(B1313, pct_raw!$A$2:$AX$1800, 47, FALSE)</f>
        <v>0</v>
      </c>
      <c r="AL1313" s="5">
        <f>VLOOKUP(B1313, pct_raw!$A$2:$AX$1800, 48, FALSE)</f>
        <v>0</v>
      </c>
      <c r="AM1313" s="5">
        <f>VLOOKUP(B1313, pct_raw!$A$2:$AX$1800, 49, FALSE)</f>
        <v>0</v>
      </c>
      <c r="AN1313" s="5">
        <f>VLOOKUP(B1313, pct_raw!$A$2:$AX$1800, 50, FALSE)</f>
        <v>0</v>
      </c>
    </row>
    <row r="1314" spans="1:40" x14ac:dyDescent="0.2">
      <c r="A1314" s="2" t="s">
        <v>1597</v>
      </c>
      <c r="B1314" s="2" t="str">
        <f t="shared" si="20"/>
        <v>Precinct #06 Boyer Lincoln</v>
      </c>
      <c r="C1314" s="2" t="s">
        <v>5035</v>
      </c>
      <c r="D1314" s="2" t="str">
        <f>VLOOKUP(B1314, pct_raw!$A$2:$AX$1800, 6, FALSE)</f>
        <v xml:space="preserve"> Precinct #06 Boyer Lincoln</v>
      </c>
      <c r="E1314" s="5">
        <f>VLOOKUP(B1314, pct_raw!$A$2:$AX$1800, 15, FALSE)</f>
        <v>3</v>
      </c>
      <c r="F1314" s="5">
        <f>VLOOKUP(B1314, pct_raw!$A$2:$AX$1800, 16, FALSE)</f>
        <v>0</v>
      </c>
      <c r="G1314" s="5">
        <f>VLOOKUP(B1314, pct_raw!$A$2:$AX$1800, 17, FALSE)</f>
        <v>0</v>
      </c>
      <c r="H1314">
        <f>VLOOKUP(B1314, pct_raw!$A$2:$AX$1800, 18, FALSE)</f>
        <v>0</v>
      </c>
      <c r="I1314" s="5">
        <f>VLOOKUP(B1314, pct_raw!$A$2:$AX$1800, 19, FALSE)</f>
        <v>0</v>
      </c>
      <c r="J1314">
        <f>VLOOKUP(B1314, pct_raw!$A$2:$AX$1800, 20, FALSE)</f>
        <v>0</v>
      </c>
      <c r="K1314" s="5">
        <f>VLOOKUP(B1314, pct_raw!$A$2:$AX$1800, 21, FALSE)</f>
        <v>5</v>
      </c>
      <c r="L1314" s="5">
        <f>VLOOKUP(B1314, pct_raw!$A$2:$AX$1800, 22, FALSE)</f>
        <v>5</v>
      </c>
      <c r="M1314" s="5">
        <f>VLOOKUP(B1314, pct_raw!$A$2:$AX$1800, 23, FALSE)</f>
        <v>9.3299999999999994E-2</v>
      </c>
      <c r="N1314" s="5">
        <f>VLOOKUP(B1314, pct_raw!$A$2:$AX$1800, 24, FALSE)</f>
        <v>0</v>
      </c>
      <c r="O1314" s="5">
        <f>VLOOKUP(B1314, pct_raw!$A$2:$AX$1800, 25, FALSE)</f>
        <v>0</v>
      </c>
      <c r="P1314" s="5">
        <f>VLOOKUP(B1314, pct_raw!$A$2:$AX$1800, 26, FALSE)</f>
        <v>0</v>
      </c>
      <c r="Q1314" s="5">
        <f>VLOOKUP(B1314, pct_raw!$A$2:$AX$1800, 27, FALSE)</f>
        <v>5</v>
      </c>
      <c r="R1314" s="5">
        <f>VLOOKUP(B1314, pct_raw!$A$2:$AX$1800, 28, FALSE)</f>
        <v>6</v>
      </c>
      <c r="S1314" s="5">
        <f>VLOOKUP(B1314, pct_raw!$A$2:$AX$1800, 29, FALSE)</f>
        <v>9.3299999999999994E-2</v>
      </c>
      <c r="T1314" s="5">
        <f>VLOOKUP(B1314, pct_raw!$A$2:$AX$1800, 30, FALSE)</f>
        <v>0</v>
      </c>
      <c r="U1314" s="5">
        <f>VLOOKUP(B1314, pct_raw!$A$2:$AX$1800, 31, FALSE)</f>
        <v>0</v>
      </c>
      <c r="V1314" s="5">
        <f>VLOOKUP(B1314, pct_raw!$A$2:$AX$1800, 32, FALSE)</f>
        <v>0</v>
      </c>
      <c r="W1314" s="5">
        <f>VLOOKUP(B1314, pct_raw!$A$2:$AX$1800, 33, FALSE)</f>
        <v>0</v>
      </c>
      <c r="X1314" s="5">
        <f>VLOOKUP(B1314, pct_raw!$A$2:$AX$1800, 34, FALSE)</f>
        <v>0</v>
      </c>
      <c r="Y1314" s="5">
        <f>VLOOKUP(B1314, pct_raw!$A$2:$AX$1800, 35, FALSE)</f>
        <v>0</v>
      </c>
      <c r="Z1314" s="5">
        <f>VLOOKUP(B1314, pct_raw!$A$2:$AX$1800, 36, FALSE)</f>
        <v>2</v>
      </c>
      <c r="AA1314" s="5">
        <f>VLOOKUP(B1314, pct_raw!$A$2:$AX$1800, 37, FALSE)</f>
        <v>8</v>
      </c>
      <c r="AB1314" s="5">
        <f>VLOOKUP(B1314, pct_raw!$A$2:$AX$1800, 38, FALSE)</f>
        <v>9.3299999999999994E-2</v>
      </c>
      <c r="AC1314" s="5">
        <f>VLOOKUP(B1314, pct_raw!$A$2:$AX$1800, 39, FALSE)</f>
        <v>0</v>
      </c>
      <c r="AD1314" s="5">
        <f>VLOOKUP(B1314, pct_raw!$A$2:$AX$1800, 40, FALSE)</f>
        <v>0</v>
      </c>
      <c r="AE1314" s="5">
        <f>VLOOKUP(B1314, pct_raw!$A$2:$AX$1800, 41, FALSE)</f>
        <v>0</v>
      </c>
      <c r="AF1314" s="5">
        <f>VLOOKUP(B1314, pct_raw!$A$2:$AX$1800, 42, FALSE)</f>
        <v>2</v>
      </c>
      <c r="AG1314" s="5">
        <f>VLOOKUP(B1314, pct_raw!$A$2:$AX$1800, 43, FALSE)</f>
        <v>0</v>
      </c>
      <c r="AH1314" s="5">
        <f>VLOOKUP(B1314, pct_raw!$A$2:$AX$1800, 44, FALSE)</f>
        <v>0</v>
      </c>
      <c r="AI1314" s="5">
        <f>VLOOKUP(B1314, pct_raw!$A$2:$AX$1800, 45, FALSE)</f>
        <v>2</v>
      </c>
      <c r="AJ1314" s="5">
        <f>VLOOKUP(B1314, pct_raw!$A$2:$AX$1800, 46, FALSE)</f>
        <v>0</v>
      </c>
      <c r="AK1314" s="5">
        <f>VLOOKUP(B1314, pct_raw!$A$2:$AX$1800, 47, FALSE)</f>
        <v>0</v>
      </c>
      <c r="AL1314" s="5">
        <f>VLOOKUP(B1314, pct_raw!$A$2:$AX$1800, 48, FALSE)</f>
        <v>0</v>
      </c>
      <c r="AM1314" s="5">
        <f>VLOOKUP(B1314, pct_raw!$A$2:$AX$1800, 49, FALSE)</f>
        <v>0</v>
      </c>
      <c r="AN1314" s="5">
        <f>VLOOKUP(B1314, pct_raw!$A$2:$AX$1800, 50, FALSE)</f>
        <v>0</v>
      </c>
    </row>
    <row r="1315" spans="1:40" x14ac:dyDescent="0.2">
      <c r="A1315" s="2" t="s">
        <v>1598</v>
      </c>
      <c r="B1315" s="2" t="str">
        <f t="shared" si="20"/>
        <v>Precinct #07 Woodbine</v>
      </c>
      <c r="C1315" s="2" t="s">
        <v>1598</v>
      </c>
      <c r="D1315" s="2" t="str">
        <f>VLOOKUP(B1315, pct_raw!$A$2:$AX$1800, 6, FALSE)</f>
        <v xml:space="preserve"> Precinct #07  Woodbine</v>
      </c>
      <c r="E1315" s="5">
        <f>VLOOKUP(B1315, pct_raw!$A$2:$AX$1800, 15, FALSE)</f>
        <v>6</v>
      </c>
      <c r="F1315" s="5">
        <f>VLOOKUP(B1315, pct_raw!$A$2:$AX$1800, 16, FALSE)</f>
        <v>6</v>
      </c>
      <c r="G1315" s="5">
        <f>VLOOKUP(B1315, pct_raw!$A$2:$AX$1800, 17, FALSE)</f>
        <v>0.1867</v>
      </c>
      <c r="H1315">
        <f>VLOOKUP(B1315, pct_raw!$A$2:$AX$1800, 18, FALSE)</f>
        <v>0</v>
      </c>
      <c r="I1315" s="5">
        <f>VLOOKUP(B1315, pct_raw!$A$2:$AX$1800, 19, FALSE)</f>
        <v>0</v>
      </c>
      <c r="J1315">
        <f>VLOOKUP(B1315, pct_raw!$A$2:$AX$1800, 20, FALSE)</f>
        <v>0</v>
      </c>
      <c r="K1315" s="5">
        <f>VLOOKUP(B1315, pct_raw!$A$2:$AX$1800, 21, FALSE)</f>
        <v>6</v>
      </c>
      <c r="L1315" s="5">
        <f>VLOOKUP(B1315, pct_raw!$A$2:$AX$1800, 22, FALSE)</f>
        <v>8</v>
      </c>
      <c r="M1315" s="5">
        <f>VLOOKUP(B1315, pct_raw!$A$2:$AX$1800, 23, FALSE)</f>
        <v>0.1867</v>
      </c>
      <c r="N1315" s="5">
        <f>VLOOKUP(B1315, pct_raw!$A$2:$AX$1800, 24, FALSE)</f>
        <v>0</v>
      </c>
      <c r="O1315" s="5">
        <f>VLOOKUP(B1315, pct_raw!$A$2:$AX$1800, 25, FALSE)</f>
        <v>0</v>
      </c>
      <c r="P1315" s="5">
        <f>VLOOKUP(B1315, pct_raw!$A$2:$AX$1800, 26, FALSE)</f>
        <v>0</v>
      </c>
      <c r="Q1315" s="5">
        <f>VLOOKUP(B1315, pct_raw!$A$2:$AX$1800, 27, FALSE)</f>
        <v>2</v>
      </c>
      <c r="R1315" s="5">
        <f>VLOOKUP(B1315, pct_raw!$A$2:$AX$1800, 28, FALSE)</f>
        <v>0</v>
      </c>
      <c r="S1315" s="5">
        <f>VLOOKUP(B1315, pct_raw!$A$2:$AX$1800, 29, FALSE)</f>
        <v>0</v>
      </c>
      <c r="T1315" s="5">
        <f>VLOOKUP(B1315, pct_raw!$A$2:$AX$1800, 30, FALSE)</f>
        <v>0</v>
      </c>
      <c r="U1315" s="5">
        <f>VLOOKUP(B1315, pct_raw!$A$2:$AX$1800, 31, FALSE)</f>
        <v>0</v>
      </c>
      <c r="V1315" s="5">
        <f>VLOOKUP(B1315, pct_raw!$A$2:$AX$1800, 32, FALSE)</f>
        <v>0</v>
      </c>
      <c r="W1315" s="5">
        <f>VLOOKUP(B1315, pct_raw!$A$2:$AX$1800, 33, FALSE)</f>
        <v>0</v>
      </c>
      <c r="X1315" s="5">
        <f>VLOOKUP(B1315, pct_raw!$A$2:$AX$1800, 34, FALSE)</f>
        <v>0</v>
      </c>
      <c r="Y1315" s="5">
        <f>VLOOKUP(B1315, pct_raw!$A$2:$AX$1800, 35, FALSE)</f>
        <v>0</v>
      </c>
      <c r="Z1315" s="5">
        <f>VLOOKUP(B1315, pct_raw!$A$2:$AX$1800, 36, FALSE)</f>
        <v>7</v>
      </c>
      <c r="AA1315" s="5">
        <f>VLOOKUP(B1315, pct_raw!$A$2:$AX$1800, 37, FALSE)</f>
        <v>8</v>
      </c>
      <c r="AB1315" s="5">
        <f>VLOOKUP(B1315, pct_raw!$A$2:$AX$1800, 38, FALSE)</f>
        <v>0.28000000000000003</v>
      </c>
      <c r="AC1315" s="5">
        <f>VLOOKUP(B1315, pct_raw!$A$2:$AX$1800, 39, FALSE)</f>
        <v>0</v>
      </c>
      <c r="AD1315" s="5">
        <f>VLOOKUP(B1315, pct_raw!$A$2:$AX$1800, 40, FALSE)</f>
        <v>0</v>
      </c>
      <c r="AE1315" s="5">
        <f>VLOOKUP(B1315, pct_raw!$A$2:$AX$1800, 41, FALSE)</f>
        <v>0</v>
      </c>
      <c r="AF1315" s="5">
        <f>VLOOKUP(B1315, pct_raw!$A$2:$AX$1800, 42, FALSE)</f>
        <v>2</v>
      </c>
      <c r="AG1315" s="5">
        <f>VLOOKUP(B1315, pct_raw!$A$2:$AX$1800, 43, FALSE)</f>
        <v>0</v>
      </c>
      <c r="AH1315" s="5">
        <f>VLOOKUP(B1315, pct_raw!$A$2:$AX$1800, 44, FALSE)</f>
        <v>0</v>
      </c>
      <c r="AI1315" s="5">
        <f>VLOOKUP(B1315, pct_raw!$A$2:$AX$1800, 45, FALSE)</f>
        <v>4</v>
      </c>
      <c r="AJ1315" s="5">
        <f>VLOOKUP(B1315, pct_raw!$A$2:$AX$1800, 46, FALSE)</f>
        <v>5</v>
      </c>
      <c r="AK1315" s="5">
        <f>VLOOKUP(B1315, pct_raw!$A$2:$AX$1800, 47, FALSE)</f>
        <v>9.3299999999999994E-2</v>
      </c>
      <c r="AL1315" s="5">
        <f>VLOOKUP(B1315, pct_raw!$A$2:$AX$1800, 48, FALSE)</f>
        <v>1</v>
      </c>
      <c r="AM1315" s="5">
        <f>VLOOKUP(B1315, pct_raw!$A$2:$AX$1800, 49, FALSE)</f>
        <v>0</v>
      </c>
      <c r="AN1315" s="5">
        <f>VLOOKUP(B1315, pct_raw!$A$2:$AX$1800, 50, FALSE)</f>
        <v>0</v>
      </c>
    </row>
    <row r="1316" spans="1:40" x14ac:dyDescent="0.2">
      <c r="A1316" s="2" t="s">
        <v>1599</v>
      </c>
      <c r="B1316" s="2" t="str">
        <f t="shared" si="20"/>
        <v>Precinct #08 Modale</v>
      </c>
      <c r="C1316" s="2" t="s">
        <v>1599</v>
      </c>
      <c r="D1316" s="2" t="str">
        <f>VLOOKUP(B1316, pct_raw!$A$2:$AX$1800, 6, FALSE)</f>
        <v xml:space="preserve"> Precinct #08 Modale</v>
      </c>
      <c r="E1316" s="5">
        <f>VLOOKUP(B1316, pct_raw!$A$2:$AX$1800, 15, FALSE)</f>
        <v>0</v>
      </c>
      <c r="F1316" s="5">
        <f>VLOOKUP(B1316, pct_raw!$A$2:$AX$1800, 16, FALSE)</f>
        <v>0</v>
      </c>
      <c r="G1316" s="5">
        <f>VLOOKUP(B1316, pct_raw!$A$2:$AX$1800, 17, FALSE)</f>
        <v>0</v>
      </c>
      <c r="H1316">
        <f>VLOOKUP(B1316, pct_raw!$A$2:$AX$1800, 18, FALSE)</f>
        <v>0</v>
      </c>
      <c r="I1316" s="5">
        <f>VLOOKUP(B1316, pct_raw!$A$2:$AX$1800, 19, FALSE)</f>
        <v>0</v>
      </c>
      <c r="J1316">
        <f>VLOOKUP(B1316, pct_raw!$A$2:$AX$1800, 20, FALSE)</f>
        <v>0</v>
      </c>
      <c r="K1316" s="5">
        <f>VLOOKUP(B1316, pct_raw!$A$2:$AX$1800, 21, FALSE)</f>
        <v>6</v>
      </c>
      <c r="L1316" s="5">
        <f>VLOOKUP(B1316, pct_raw!$A$2:$AX$1800, 22, FALSE)</f>
        <v>6</v>
      </c>
      <c r="M1316" s="5">
        <f>VLOOKUP(B1316, pct_raw!$A$2:$AX$1800, 23, FALSE)</f>
        <v>0.28000000000000003</v>
      </c>
      <c r="N1316" s="5">
        <f>VLOOKUP(B1316, pct_raw!$A$2:$AX$1800, 24, FALSE)</f>
        <v>0</v>
      </c>
      <c r="O1316" s="5">
        <f>VLOOKUP(B1316, pct_raw!$A$2:$AX$1800, 25, FALSE)</f>
        <v>0</v>
      </c>
      <c r="P1316" s="5">
        <f>VLOOKUP(B1316, pct_raw!$A$2:$AX$1800, 26, FALSE)</f>
        <v>0</v>
      </c>
      <c r="Q1316" s="5">
        <f>VLOOKUP(B1316, pct_raw!$A$2:$AX$1800, 27, FALSE)</f>
        <v>0</v>
      </c>
      <c r="R1316" s="5">
        <f>VLOOKUP(B1316, pct_raw!$A$2:$AX$1800, 28, FALSE)</f>
        <v>0</v>
      </c>
      <c r="S1316" s="5">
        <f>VLOOKUP(B1316, pct_raw!$A$2:$AX$1800, 29, FALSE)</f>
        <v>0</v>
      </c>
      <c r="T1316" s="5">
        <f>VLOOKUP(B1316, pct_raw!$A$2:$AX$1800, 30, FALSE)</f>
        <v>0</v>
      </c>
      <c r="U1316" s="5">
        <f>VLOOKUP(B1316, pct_raw!$A$2:$AX$1800, 31, FALSE)</f>
        <v>0</v>
      </c>
      <c r="V1316" s="5">
        <f>VLOOKUP(B1316, pct_raw!$A$2:$AX$1800, 32, FALSE)</f>
        <v>0</v>
      </c>
      <c r="W1316" s="5">
        <f>VLOOKUP(B1316, pct_raw!$A$2:$AX$1800, 33, FALSE)</f>
        <v>0</v>
      </c>
      <c r="X1316" s="5">
        <f>VLOOKUP(B1316, pct_raw!$A$2:$AX$1800, 34, FALSE)</f>
        <v>0</v>
      </c>
      <c r="Y1316" s="5">
        <f>VLOOKUP(B1316, pct_raw!$A$2:$AX$1800, 35, FALSE)</f>
        <v>0</v>
      </c>
      <c r="Z1316" s="5">
        <f>VLOOKUP(B1316, pct_raw!$A$2:$AX$1800, 36, FALSE)</f>
        <v>4</v>
      </c>
      <c r="AA1316" s="5">
        <f>VLOOKUP(B1316, pct_raw!$A$2:$AX$1800, 37, FALSE)</f>
        <v>4</v>
      </c>
      <c r="AB1316" s="5">
        <f>VLOOKUP(B1316, pct_raw!$A$2:$AX$1800, 38, FALSE)</f>
        <v>0.1867</v>
      </c>
      <c r="AC1316" s="5">
        <f>VLOOKUP(B1316, pct_raw!$A$2:$AX$1800, 39, FALSE)</f>
        <v>0</v>
      </c>
      <c r="AD1316" s="5">
        <f>VLOOKUP(B1316, pct_raw!$A$2:$AX$1800, 40, FALSE)</f>
        <v>0</v>
      </c>
      <c r="AE1316" s="5">
        <f>VLOOKUP(B1316, pct_raw!$A$2:$AX$1800, 41, FALSE)</f>
        <v>0</v>
      </c>
      <c r="AF1316" s="5">
        <f>VLOOKUP(B1316, pct_raw!$A$2:$AX$1800, 42, FALSE)</f>
        <v>0</v>
      </c>
      <c r="AG1316" s="5">
        <f>VLOOKUP(B1316, pct_raw!$A$2:$AX$1800, 43, FALSE)</f>
        <v>0</v>
      </c>
      <c r="AH1316" s="5">
        <f>VLOOKUP(B1316, pct_raw!$A$2:$AX$1800, 44, FALSE)</f>
        <v>0</v>
      </c>
      <c r="AI1316" s="5">
        <f>VLOOKUP(B1316, pct_raw!$A$2:$AX$1800, 45, FALSE)</f>
        <v>0</v>
      </c>
      <c r="AJ1316" s="5">
        <f>VLOOKUP(B1316, pct_raw!$A$2:$AX$1800, 46, FALSE)</f>
        <v>0</v>
      </c>
      <c r="AK1316" s="5">
        <f>VLOOKUP(B1316, pct_raw!$A$2:$AX$1800, 47, FALSE)</f>
        <v>0</v>
      </c>
      <c r="AL1316" s="5">
        <f>VLOOKUP(B1316, pct_raw!$A$2:$AX$1800, 48, FALSE)</f>
        <v>0</v>
      </c>
      <c r="AM1316" s="5">
        <f>VLOOKUP(B1316, pct_raw!$A$2:$AX$1800, 49, FALSE)</f>
        <v>0</v>
      </c>
      <c r="AN1316" s="5">
        <f>VLOOKUP(B1316, pct_raw!$A$2:$AX$1800, 50, FALSE)</f>
        <v>0</v>
      </c>
    </row>
    <row r="1317" spans="1:40" x14ac:dyDescent="0.2">
      <c r="A1317" s="2" t="s">
        <v>1600</v>
      </c>
      <c r="B1317" s="2" t="str">
        <f t="shared" si="20"/>
        <v>Precinct #09 Jefferson Lagrange</v>
      </c>
      <c r="C1317" s="2" t="s">
        <v>5036</v>
      </c>
      <c r="D1317" s="2" t="str">
        <f>VLOOKUP(B1317, pct_raw!$A$2:$AX$1800, 6, FALSE)</f>
        <v xml:space="preserve"> Precinct #09 Jefferson LaGrange</v>
      </c>
      <c r="E1317" s="5">
        <f>VLOOKUP(B1317, pct_raw!$A$2:$AX$1800, 15, FALSE)</f>
        <v>3</v>
      </c>
      <c r="F1317" s="5">
        <f>VLOOKUP(B1317, pct_raw!$A$2:$AX$1800, 16, FALSE)</f>
        <v>3</v>
      </c>
      <c r="G1317" s="5">
        <f>VLOOKUP(B1317, pct_raw!$A$2:$AX$1800, 17, FALSE)</f>
        <v>9.3299999999999994E-2</v>
      </c>
      <c r="H1317">
        <f>VLOOKUP(B1317, pct_raw!$A$2:$AX$1800, 18, FALSE)</f>
        <v>0</v>
      </c>
      <c r="I1317" s="5">
        <f>VLOOKUP(B1317, pct_raw!$A$2:$AX$1800, 19, FALSE)</f>
        <v>0</v>
      </c>
      <c r="J1317">
        <f>VLOOKUP(B1317, pct_raw!$A$2:$AX$1800, 20, FALSE)</f>
        <v>0</v>
      </c>
      <c r="K1317" s="5">
        <f>VLOOKUP(B1317, pct_raw!$A$2:$AX$1800, 21, FALSE)</f>
        <v>3</v>
      </c>
      <c r="L1317" s="5">
        <f>VLOOKUP(B1317, pct_raw!$A$2:$AX$1800, 22, FALSE)</f>
        <v>3</v>
      </c>
      <c r="M1317" s="5">
        <f>VLOOKUP(B1317, pct_raw!$A$2:$AX$1800, 23, FALSE)</f>
        <v>0</v>
      </c>
      <c r="N1317" s="5">
        <f>VLOOKUP(B1317, pct_raw!$A$2:$AX$1800, 24, FALSE)</f>
        <v>0</v>
      </c>
      <c r="O1317" s="5">
        <f>VLOOKUP(B1317, pct_raw!$A$2:$AX$1800, 25, FALSE)</f>
        <v>0</v>
      </c>
      <c r="P1317" s="5">
        <f>VLOOKUP(B1317, pct_raw!$A$2:$AX$1800, 26, FALSE)</f>
        <v>0</v>
      </c>
      <c r="Q1317" s="5">
        <f>VLOOKUP(B1317, pct_raw!$A$2:$AX$1800, 27, FALSE)</f>
        <v>1</v>
      </c>
      <c r="R1317" s="5">
        <f>VLOOKUP(B1317, pct_raw!$A$2:$AX$1800, 28, FALSE)</f>
        <v>0</v>
      </c>
      <c r="S1317" s="5">
        <f>VLOOKUP(B1317, pct_raw!$A$2:$AX$1800, 29, FALSE)</f>
        <v>0</v>
      </c>
      <c r="T1317" s="5">
        <f>VLOOKUP(B1317, pct_raw!$A$2:$AX$1800, 30, FALSE)</f>
        <v>0</v>
      </c>
      <c r="U1317" s="5">
        <f>VLOOKUP(B1317, pct_raw!$A$2:$AX$1800, 31, FALSE)</f>
        <v>0</v>
      </c>
      <c r="V1317" s="5">
        <f>VLOOKUP(B1317, pct_raw!$A$2:$AX$1800, 32, FALSE)</f>
        <v>0</v>
      </c>
      <c r="W1317" s="5">
        <f>VLOOKUP(B1317, pct_raw!$A$2:$AX$1800, 33, FALSE)</f>
        <v>0</v>
      </c>
      <c r="X1317" s="5">
        <f>VLOOKUP(B1317, pct_raw!$A$2:$AX$1800, 34, FALSE)</f>
        <v>0</v>
      </c>
      <c r="Y1317" s="5">
        <f>VLOOKUP(B1317, pct_raw!$A$2:$AX$1800, 35, FALSE)</f>
        <v>0</v>
      </c>
      <c r="Z1317" s="5">
        <f>VLOOKUP(B1317, pct_raw!$A$2:$AX$1800, 36, FALSE)</f>
        <v>7</v>
      </c>
      <c r="AA1317" s="5">
        <f>VLOOKUP(B1317, pct_raw!$A$2:$AX$1800, 37, FALSE)</f>
        <v>7</v>
      </c>
      <c r="AB1317" s="5">
        <f>VLOOKUP(B1317, pct_raw!$A$2:$AX$1800, 38, FALSE)</f>
        <v>9.3299999999999994E-2</v>
      </c>
      <c r="AC1317" s="5">
        <f>VLOOKUP(B1317, pct_raw!$A$2:$AX$1800, 39, FALSE)</f>
        <v>1</v>
      </c>
      <c r="AD1317" s="5">
        <f>VLOOKUP(B1317, pct_raw!$A$2:$AX$1800, 40, FALSE)</f>
        <v>0</v>
      </c>
      <c r="AE1317" s="5">
        <f>VLOOKUP(B1317, pct_raw!$A$2:$AX$1800, 41, FALSE)</f>
        <v>0</v>
      </c>
      <c r="AF1317" s="5">
        <f>VLOOKUP(B1317, pct_raw!$A$2:$AX$1800, 42, FALSE)</f>
        <v>0</v>
      </c>
      <c r="AG1317" s="5">
        <f>VLOOKUP(B1317, pct_raw!$A$2:$AX$1800, 43, FALSE)</f>
        <v>1</v>
      </c>
      <c r="AH1317" s="5">
        <f>VLOOKUP(B1317, pct_raw!$A$2:$AX$1800, 44, FALSE)</f>
        <v>0</v>
      </c>
      <c r="AI1317" s="5">
        <f>VLOOKUP(B1317, pct_raw!$A$2:$AX$1800, 45, FALSE)</f>
        <v>3</v>
      </c>
      <c r="AJ1317" s="5">
        <f>VLOOKUP(B1317, pct_raw!$A$2:$AX$1800, 46, FALSE)</f>
        <v>4</v>
      </c>
      <c r="AK1317" s="5">
        <f>VLOOKUP(B1317, pct_raw!$A$2:$AX$1800, 47, FALSE)</f>
        <v>9.3299999999999994E-2</v>
      </c>
      <c r="AL1317" s="5">
        <f>VLOOKUP(B1317, pct_raw!$A$2:$AX$1800, 48, FALSE)</f>
        <v>0</v>
      </c>
      <c r="AM1317" s="5">
        <f>VLOOKUP(B1317, pct_raw!$A$2:$AX$1800, 49, FALSE)</f>
        <v>0</v>
      </c>
      <c r="AN1317" s="5">
        <f>VLOOKUP(B1317, pct_raw!$A$2:$AX$1800, 50, FALSE)</f>
        <v>0</v>
      </c>
    </row>
    <row r="1318" spans="1:40" x14ac:dyDescent="0.2">
      <c r="A1318" s="2" t="s">
        <v>1601</v>
      </c>
      <c r="B1318" s="2" t="str">
        <f t="shared" si="20"/>
        <v>Precinct #10 Logan</v>
      </c>
      <c r="C1318" s="2" t="s">
        <v>1601</v>
      </c>
      <c r="D1318" s="2" t="str">
        <f>VLOOKUP(B1318, pct_raw!$A$2:$AX$1800, 6, FALSE)</f>
        <v xml:space="preserve"> Precinct #10  Logan</v>
      </c>
      <c r="E1318" s="5">
        <f>VLOOKUP(B1318, pct_raw!$A$2:$AX$1800, 15, FALSE)</f>
        <v>9</v>
      </c>
      <c r="F1318" s="5">
        <f>VLOOKUP(B1318, pct_raw!$A$2:$AX$1800, 16, FALSE)</f>
        <v>12</v>
      </c>
      <c r="G1318" s="5">
        <f>VLOOKUP(B1318, pct_raw!$A$2:$AX$1800, 17, FALSE)</f>
        <v>0.28000000000000003</v>
      </c>
      <c r="H1318">
        <f>VLOOKUP(B1318, pct_raw!$A$2:$AX$1800, 18, FALSE)</f>
        <v>0</v>
      </c>
      <c r="I1318" s="5">
        <f>VLOOKUP(B1318, pct_raw!$A$2:$AX$1800, 19, FALSE)</f>
        <v>0</v>
      </c>
      <c r="J1318">
        <f>VLOOKUP(B1318, pct_raw!$A$2:$AX$1800, 20, FALSE)</f>
        <v>0</v>
      </c>
      <c r="K1318" s="5">
        <f>VLOOKUP(B1318, pct_raw!$A$2:$AX$1800, 21, FALSE)</f>
        <v>4</v>
      </c>
      <c r="L1318" s="5">
        <f>VLOOKUP(B1318, pct_raw!$A$2:$AX$1800, 22, FALSE)</f>
        <v>0</v>
      </c>
      <c r="M1318" s="5">
        <f>VLOOKUP(B1318, pct_raw!$A$2:$AX$1800, 23, FALSE)</f>
        <v>0</v>
      </c>
      <c r="N1318" s="5">
        <f>VLOOKUP(B1318, pct_raw!$A$2:$AX$1800, 24, FALSE)</f>
        <v>0</v>
      </c>
      <c r="O1318" s="5">
        <f>VLOOKUP(B1318, pct_raw!$A$2:$AX$1800, 25, FALSE)</f>
        <v>0</v>
      </c>
      <c r="P1318" s="5">
        <f>VLOOKUP(B1318, pct_raw!$A$2:$AX$1800, 26, FALSE)</f>
        <v>0</v>
      </c>
      <c r="Q1318" s="5">
        <f>VLOOKUP(B1318, pct_raw!$A$2:$AX$1800, 27, FALSE)</f>
        <v>2</v>
      </c>
      <c r="R1318" s="5">
        <f>VLOOKUP(B1318, pct_raw!$A$2:$AX$1800, 28, FALSE)</f>
        <v>0</v>
      </c>
      <c r="S1318" s="5">
        <f>VLOOKUP(B1318, pct_raw!$A$2:$AX$1800, 29, FALSE)</f>
        <v>0</v>
      </c>
      <c r="T1318" s="5">
        <f>VLOOKUP(B1318, pct_raw!$A$2:$AX$1800, 30, FALSE)</f>
        <v>0</v>
      </c>
      <c r="U1318" s="5">
        <f>VLOOKUP(B1318, pct_raw!$A$2:$AX$1800, 31, FALSE)</f>
        <v>0</v>
      </c>
      <c r="V1318" s="5">
        <f>VLOOKUP(B1318, pct_raw!$A$2:$AX$1800, 32, FALSE)</f>
        <v>0</v>
      </c>
      <c r="W1318" s="5">
        <f>VLOOKUP(B1318, pct_raw!$A$2:$AX$1800, 33, FALSE)</f>
        <v>0</v>
      </c>
      <c r="X1318" s="5">
        <f>VLOOKUP(B1318, pct_raw!$A$2:$AX$1800, 34, FALSE)</f>
        <v>0</v>
      </c>
      <c r="Y1318" s="5">
        <f>VLOOKUP(B1318, pct_raw!$A$2:$AX$1800, 35, FALSE)</f>
        <v>0</v>
      </c>
      <c r="Z1318" s="5">
        <f>VLOOKUP(B1318, pct_raw!$A$2:$AX$1800, 36, FALSE)</f>
        <v>9</v>
      </c>
      <c r="AA1318" s="5">
        <f>VLOOKUP(B1318, pct_raw!$A$2:$AX$1800, 37, FALSE)</f>
        <v>12</v>
      </c>
      <c r="AB1318" s="5">
        <f>VLOOKUP(B1318, pct_raw!$A$2:$AX$1800, 38, FALSE)</f>
        <v>0.28000000000000003</v>
      </c>
      <c r="AC1318" s="5">
        <f>VLOOKUP(B1318, pct_raw!$A$2:$AX$1800, 39, FALSE)</f>
        <v>1</v>
      </c>
      <c r="AD1318" s="5">
        <f>VLOOKUP(B1318, pct_raw!$A$2:$AX$1800, 40, FALSE)</f>
        <v>0</v>
      </c>
      <c r="AE1318" s="5">
        <f>VLOOKUP(B1318, pct_raw!$A$2:$AX$1800, 41, FALSE)</f>
        <v>0</v>
      </c>
      <c r="AF1318" s="5">
        <f>VLOOKUP(B1318, pct_raw!$A$2:$AX$1800, 42, FALSE)</f>
        <v>0</v>
      </c>
      <c r="AG1318" s="5">
        <f>VLOOKUP(B1318, pct_raw!$A$2:$AX$1800, 43, FALSE)</f>
        <v>0</v>
      </c>
      <c r="AH1318" s="5">
        <f>VLOOKUP(B1318, pct_raw!$A$2:$AX$1800, 44, FALSE)</f>
        <v>0</v>
      </c>
      <c r="AI1318" s="5">
        <f>VLOOKUP(B1318, pct_raw!$A$2:$AX$1800, 45, FALSE)</f>
        <v>7</v>
      </c>
      <c r="AJ1318" s="5">
        <f>VLOOKUP(B1318, pct_raw!$A$2:$AX$1800, 46, FALSE)</f>
        <v>10</v>
      </c>
      <c r="AK1318" s="5">
        <f>VLOOKUP(B1318, pct_raw!$A$2:$AX$1800, 47, FALSE)</f>
        <v>0.1867</v>
      </c>
      <c r="AL1318" s="5">
        <f>VLOOKUP(B1318, pct_raw!$A$2:$AX$1800, 48, FALSE)</f>
        <v>2</v>
      </c>
      <c r="AM1318" s="5">
        <f>VLOOKUP(B1318, pct_raw!$A$2:$AX$1800, 49, FALSE)</f>
        <v>0</v>
      </c>
      <c r="AN1318" s="5">
        <f>VLOOKUP(B1318, pct_raw!$A$2:$AX$1800, 50, FALSE)</f>
        <v>0</v>
      </c>
    </row>
    <row r="1319" spans="1:40" x14ac:dyDescent="0.2">
      <c r="A1319" s="2" t="s">
        <v>1602</v>
      </c>
      <c r="B1319" s="2" t="str">
        <f t="shared" si="20"/>
        <v>Precinct #11 St. John</v>
      </c>
      <c r="C1319" s="2" t="s">
        <v>5462</v>
      </c>
      <c r="D1319" s="2" t="str">
        <f>VLOOKUP(B1319, pct_raw!$A$2:$AX$1800, 6, FALSE)</f>
        <v xml:space="preserve"> Precinct #11  St. John</v>
      </c>
      <c r="E1319" s="5">
        <f>VLOOKUP(B1319, pct_raw!$A$2:$AX$1800, 15, FALSE)</f>
        <v>8</v>
      </c>
      <c r="F1319" s="5">
        <f>VLOOKUP(B1319, pct_raw!$A$2:$AX$1800, 16, FALSE)</f>
        <v>10</v>
      </c>
      <c r="G1319" s="5">
        <f>VLOOKUP(B1319, pct_raw!$A$2:$AX$1800, 17, FALSE)</f>
        <v>0.1867</v>
      </c>
      <c r="H1319">
        <f>VLOOKUP(B1319, pct_raw!$A$2:$AX$1800, 18, FALSE)</f>
        <v>0</v>
      </c>
      <c r="I1319" s="5">
        <f>VLOOKUP(B1319, pct_raw!$A$2:$AX$1800, 19, FALSE)</f>
        <v>0</v>
      </c>
      <c r="J1319">
        <f>VLOOKUP(B1319, pct_raw!$A$2:$AX$1800, 20, FALSE)</f>
        <v>0</v>
      </c>
      <c r="K1319" s="5">
        <f>VLOOKUP(B1319, pct_raw!$A$2:$AX$1800, 21, FALSE)</f>
        <v>12</v>
      </c>
      <c r="L1319" s="5">
        <f>VLOOKUP(B1319, pct_raw!$A$2:$AX$1800, 22, FALSE)</f>
        <v>17</v>
      </c>
      <c r="M1319" s="5">
        <f>VLOOKUP(B1319, pct_raw!$A$2:$AX$1800, 23, FALSE)</f>
        <v>0.1867</v>
      </c>
      <c r="N1319" s="5">
        <f>VLOOKUP(B1319, pct_raw!$A$2:$AX$1800, 24, FALSE)</f>
        <v>0</v>
      </c>
      <c r="O1319" s="5">
        <f>VLOOKUP(B1319, pct_raw!$A$2:$AX$1800, 25, FALSE)</f>
        <v>0</v>
      </c>
      <c r="P1319" s="5">
        <f>VLOOKUP(B1319, pct_raw!$A$2:$AX$1800, 26, FALSE)</f>
        <v>0</v>
      </c>
      <c r="Q1319" s="5">
        <f>VLOOKUP(B1319, pct_raw!$A$2:$AX$1800, 27, FALSE)</f>
        <v>9</v>
      </c>
      <c r="R1319" s="5">
        <f>VLOOKUP(B1319, pct_raw!$A$2:$AX$1800, 28, FALSE)</f>
        <v>9</v>
      </c>
      <c r="S1319" s="5">
        <f>VLOOKUP(B1319, pct_raw!$A$2:$AX$1800, 29, FALSE)</f>
        <v>9.3299999999999994E-2</v>
      </c>
      <c r="T1319" s="5">
        <f>VLOOKUP(B1319, pct_raw!$A$2:$AX$1800, 30, FALSE)</f>
        <v>0</v>
      </c>
      <c r="U1319" s="5">
        <f>VLOOKUP(B1319, pct_raw!$A$2:$AX$1800, 31, FALSE)</f>
        <v>0</v>
      </c>
      <c r="V1319" s="5">
        <f>VLOOKUP(B1319, pct_raw!$A$2:$AX$1800, 32, FALSE)</f>
        <v>0</v>
      </c>
      <c r="W1319" s="5">
        <f>VLOOKUP(B1319, pct_raw!$A$2:$AX$1800, 33, FALSE)</f>
        <v>0</v>
      </c>
      <c r="X1319" s="5">
        <f>VLOOKUP(B1319, pct_raw!$A$2:$AX$1800, 34, FALSE)</f>
        <v>0</v>
      </c>
      <c r="Y1319" s="5">
        <f>VLOOKUP(B1319, pct_raw!$A$2:$AX$1800, 35, FALSE)</f>
        <v>0</v>
      </c>
      <c r="Z1319" s="5">
        <f>VLOOKUP(B1319, pct_raw!$A$2:$AX$1800, 36, FALSE)</f>
        <v>6</v>
      </c>
      <c r="AA1319" s="5">
        <f>VLOOKUP(B1319, pct_raw!$A$2:$AX$1800, 37, FALSE)</f>
        <v>0</v>
      </c>
      <c r="AB1319" s="5">
        <f>VLOOKUP(B1319, pct_raw!$A$2:$AX$1800, 38, FALSE)</f>
        <v>0</v>
      </c>
      <c r="AC1319" s="5">
        <f>VLOOKUP(B1319, pct_raw!$A$2:$AX$1800, 39, FALSE)</f>
        <v>0</v>
      </c>
      <c r="AD1319" s="5">
        <f>VLOOKUP(B1319, pct_raw!$A$2:$AX$1800, 40, FALSE)</f>
        <v>0</v>
      </c>
      <c r="AE1319" s="5">
        <f>VLOOKUP(B1319, pct_raw!$A$2:$AX$1800, 41, FALSE)</f>
        <v>0</v>
      </c>
      <c r="AF1319" s="5">
        <f>VLOOKUP(B1319, pct_raw!$A$2:$AX$1800, 42, FALSE)</f>
        <v>0</v>
      </c>
      <c r="AG1319" s="5">
        <f>VLOOKUP(B1319, pct_raw!$A$2:$AX$1800, 43, FALSE)</f>
        <v>0</v>
      </c>
      <c r="AH1319" s="5">
        <f>VLOOKUP(B1319, pct_raw!$A$2:$AX$1800, 44, FALSE)</f>
        <v>0</v>
      </c>
      <c r="AI1319" s="5">
        <f>VLOOKUP(B1319, pct_raw!$A$2:$AX$1800, 45, FALSE)</f>
        <v>9</v>
      </c>
      <c r="AJ1319" s="5">
        <f>VLOOKUP(B1319, pct_raw!$A$2:$AX$1800, 46, FALSE)</f>
        <v>13</v>
      </c>
      <c r="AK1319" s="5">
        <f>VLOOKUP(B1319, pct_raw!$A$2:$AX$1800, 47, FALSE)</f>
        <v>0.1867</v>
      </c>
      <c r="AL1319" s="5">
        <f>VLOOKUP(B1319, pct_raw!$A$2:$AX$1800, 48, FALSE)</f>
        <v>7</v>
      </c>
      <c r="AM1319" s="5">
        <f>VLOOKUP(B1319, pct_raw!$A$2:$AX$1800, 49, FALSE)</f>
        <v>0</v>
      </c>
      <c r="AN1319" s="5">
        <f>VLOOKUP(B1319, pct_raw!$A$2:$AX$1800, 50, FALSE)</f>
        <v>0</v>
      </c>
    </row>
    <row r="1320" spans="1:40" x14ac:dyDescent="0.2">
      <c r="A1320" s="2" t="s">
        <v>1603</v>
      </c>
      <c r="B1320" s="2" t="str">
        <f t="shared" si="20"/>
        <v>Precinct #12 Missouri Valley</v>
      </c>
      <c r="C1320" s="2" t="s">
        <v>1603</v>
      </c>
      <c r="D1320" s="2" t="str">
        <f>VLOOKUP(B1320, pct_raw!$A$2:$AX$1800, 6, FALSE)</f>
        <v xml:space="preserve"> Precinct #12  Missouri Valley</v>
      </c>
      <c r="E1320" s="5">
        <f>VLOOKUP(B1320, pct_raw!$A$2:$AX$1800, 15, FALSE)</f>
        <v>13</v>
      </c>
      <c r="F1320" s="5">
        <f>VLOOKUP(B1320, pct_raw!$A$2:$AX$1800, 16, FALSE)</f>
        <v>13</v>
      </c>
      <c r="G1320" s="5">
        <f>VLOOKUP(B1320, pct_raw!$A$2:$AX$1800, 17, FALSE)</f>
        <v>0.1867</v>
      </c>
      <c r="H1320">
        <f>VLOOKUP(B1320, pct_raw!$A$2:$AX$1800, 18, FALSE)</f>
        <v>0</v>
      </c>
      <c r="I1320" s="5">
        <f>VLOOKUP(B1320, pct_raw!$A$2:$AX$1800, 19, FALSE)</f>
        <v>0</v>
      </c>
      <c r="J1320">
        <f>VLOOKUP(B1320, pct_raw!$A$2:$AX$1800, 20, FALSE)</f>
        <v>0</v>
      </c>
      <c r="K1320" s="5">
        <f>VLOOKUP(B1320, pct_raw!$A$2:$AX$1800, 21, FALSE)</f>
        <v>21</v>
      </c>
      <c r="L1320" s="5">
        <f>VLOOKUP(B1320, pct_raw!$A$2:$AX$1800, 22, FALSE)</f>
        <v>21</v>
      </c>
      <c r="M1320" s="5">
        <f>VLOOKUP(B1320, pct_raw!$A$2:$AX$1800, 23, FALSE)</f>
        <v>0.37330000000000002</v>
      </c>
      <c r="N1320" s="5">
        <f>VLOOKUP(B1320, pct_raw!$A$2:$AX$1800, 24, FALSE)</f>
        <v>0</v>
      </c>
      <c r="O1320" s="5">
        <f>VLOOKUP(B1320, pct_raw!$A$2:$AX$1800, 25, FALSE)</f>
        <v>0</v>
      </c>
      <c r="P1320" s="5">
        <f>VLOOKUP(B1320, pct_raw!$A$2:$AX$1800, 26, FALSE)</f>
        <v>0</v>
      </c>
      <c r="Q1320" s="5">
        <f>VLOOKUP(B1320, pct_raw!$A$2:$AX$1800, 27, FALSE)</f>
        <v>14</v>
      </c>
      <c r="R1320" s="5">
        <f>VLOOKUP(B1320, pct_raw!$A$2:$AX$1800, 28, FALSE)</f>
        <v>14</v>
      </c>
      <c r="S1320" s="5">
        <f>VLOOKUP(B1320, pct_raw!$A$2:$AX$1800, 29, FALSE)</f>
        <v>0.1867</v>
      </c>
      <c r="T1320" s="5">
        <f>VLOOKUP(B1320, pct_raw!$A$2:$AX$1800, 30, FALSE)</f>
        <v>0</v>
      </c>
      <c r="U1320" s="5">
        <f>VLOOKUP(B1320, pct_raw!$A$2:$AX$1800, 31, FALSE)</f>
        <v>0</v>
      </c>
      <c r="V1320" s="5">
        <f>VLOOKUP(B1320, pct_raw!$A$2:$AX$1800, 32, FALSE)</f>
        <v>0</v>
      </c>
      <c r="W1320" s="5">
        <f>VLOOKUP(B1320, pct_raw!$A$2:$AX$1800, 33, FALSE)</f>
        <v>0</v>
      </c>
      <c r="X1320" s="5">
        <f>VLOOKUP(B1320, pct_raw!$A$2:$AX$1800, 34, FALSE)</f>
        <v>0</v>
      </c>
      <c r="Y1320" s="5">
        <f>VLOOKUP(B1320, pct_raw!$A$2:$AX$1800, 35, FALSE)</f>
        <v>0</v>
      </c>
      <c r="Z1320" s="5">
        <f>VLOOKUP(B1320, pct_raw!$A$2:$AX$1800, 36, FALSE)</f>
        <v>20</v>
      </c>
      <c r="AA1320" s="5">
        <f>VLOOKUP(B1320, pct_raw!$A$2:$AX$1800, 37, FALSE)</f>
        <v>20</v>
      </c>
      <c r="AB1320" s="5">
        <f>VLOOKUP(B1320, pct_raw!$A$2:$AX$1800, 38, FALSE)</f>
        <v>0.37330000000000002</v>
      </c>
      <c r="AC1320" s="5">
        <f>VLOOKUP(B1320, pct_raw!$A$2:$AX$1800, 39, FALSE)</f>
        <v>0</v>
      </c>
      <c r="AD1320" s="5">
        <f>VLOOKUP(B1320, pct_raw!$A$2:$AX$1800, 40, FALSE)</f>
        <v>0</v>
      </c>
      <c r="AE1320" s="5">
        <f>VLOOKUP(B1320, pct_raw!$A$2:$AX$1800, 41, FALSE)</f>
        <v>0</v>
      </c>
      <c r="AF1320" s="5">
        <f>VLOOKUP(B1320, pct_raw!$A$2:$AX$1800, 42, FALSE)</f>
        <v>0</v>
      </c>
      <c r="AG1320" s="5">
        <f>VLOOKUP(B1320, pct_raw!$A$2:$AX$1800, 43, FALSE)</f>
        <v>0</v>
      </c>
      <c r="AH1320" s="5">
        <f>VLOOKUP(B1320, pct_raw!$A$2:$AX$1800, 44, FALSE)</f>
        <v>0</v>
      </c>
      <c r="AI1320" s="5">
        <f>VLOOKUP(B1320, pct_raw!$A$2:$AX$1800, 45, FALSE)</f>
        <v>14</v>
      </c>
      <c r="AJ1320" s="5">
        <f>VLOOKUP(B1320, pct_raw!$A$2:$AX$1800, 46, FALSE)</f>
        <v>14</v>
      </c>
      <c r="AK1320" s="5">
        <f>VLOOKUP(B1320, pct_raw!$A$2:$AX$1800, 47, FALSE)</f>
        <v>0.1867</v>
      </c>
      <c r="AL1320" s="5">
        <f>VLOOKUP(B1320, pct_raw!$A$2:$AX$1800, 48, FALSE)</f>
        <v>0</v>
      </c>
      <c r="AM1320" s="5">
        <f>VLOOKUP(B1320, pct_raw!$A$2:$AX$1800, 49, FALSE)</f>
        <v>0</v>
      </c>
      <c r="AN1320" s="5">
        <f>VLOOKUP(B1320, pct_raw!$A$2:$AX$1800, 50, FALSE)</f>
        <v>0</v>
      </c>
    </row>
    <row r="1321" spans="1:40" x14ac:dyDescent="0.2">
      <c r="A1321" s="2" t="s">
        <v>1604</v>
      </c>
      <c r="B1321" s="2" t="str">
        <f t="shared" si="20"/>
        <v>Precinct #13 Persia</v>
      </c>
      <c r="C1321" s="2" t="s">
        <v>1604</v>
      </c>
      <c r="D1321" s="2" t="str">
        <f>VLOOKUP(B1321, pct_raw!$A$2:$AX$1800, 6, FALSE)</f>
        <v xml:space="preserve"> Precinct #13 Persia</v>
      </c>
      <c r="E1321" s="5">
        <f>VLOOKUP(B1321, pct_raw!$A$2:$AX$1800, 15, FALSE)</f>
        <v>8</v>
      </c>
      <c r="F1321" s="5">
        <f>VLOOKUP(B1321, pct_raw!$A$2:$AX$1800, 16, FALSE)</f>
        <v>8</v>
      </c>
      <c r="G1321" s="5">
        <f>VLOOKUP(B1321, pct_raw!$A$2:$AX$1800, 17, FALSE)</f>
        <v>9.3299999999999994E-2</v>
      </c>
      <c r="H1321">
        <f>VLOOKUP(B1321, pct_raw!$A$2:$AX$1800, 18, FALSE)</f>
        <v>0</v>
      </c>
      <c r="I1321" s="5">
        <f>VLOOKUP(B1321, pct_raw!$A$2:$AX$1800, 19, FALSE)</f>
        <v>0</v>
      </c>
      <c r="J1321">
        <f>VLOOKUP(B1321, pct_raw!$A$2:$AX$1800, 20, FALSE)</f>
        <v>0</v>
      </c>
      <c r="K1321" s="5">
        <f>VLOOKUP(B1321, pct_raw!$A$2:$AX$1800, 21, FALSE)</f>
        <v>5</v>
      </c>
      <c r="L1321" s="5">
        <f>VLOOKUP(B1321, pct_raw!$A$2:$AX$1800, 22, FALSE)</f>
        <v>5</v>
      </c>
      <c r="M1321" s="5">
        <f>VLOOKUP(B1321, pct_raw!$A$2:$AX$1800, 23, FALSE)</f>
        <v>9.3299999999999994E-2</v>
      </c>
      <c r="N1321" s="5">
        <f>VLOOKUP(B1321, pct_raw!$A$2:$AX$1800, 24, FALSE)</f>
        <v>0</v>
      </c>
      <c r="O1321" s="5">
        <f>VLOOKUP(B1321, pct_raw!$A$2:$AX$1800, 25, FALSE)</f>
        <v>0</v>
      </c>
      <c r="P1321" s="5">
        <f>VLOOKUP(B1321, pct_raw!$A$2:$AX$1800, 26, FALSE)</f>
        <v>0</v>
      </c>
      <c r="Q1321" s="5">
        <f>VLOOKUP(B1321, pct_raw!$A$2:$AX$1800, 27, FALSE)</f>
        <v>0</v>
      </c>
      <c r="R1321" s="5">
        <f>VLOOKUP(B1321, pct_raw!$A$2:$AX$1800, 28, FALSE)</f>
        <v>0</v>
      </c>
      <c r="S1321" s="5">
        <f>VLOOKUP(B1321, pct_raw!$A$2:$AX$1800, 29, FALSE)</f>
        <v>0</v>
      </c>
      <c r="T1321" s="5">
        <f>VLOOKUP(B1321, pct_raw!$A$2:$AX$1800, 30, FALSE)</f>
        <v>0</v>
      </c>
      <c r="U1321" s="5">
        <f>VLOOKUP(B1321, pct_raw!$A$2:$AX$1800, 31, FALSE)</f>
        <v>0</v>
      </c>
      <c r="V1321" s="5">
        <f>VLOOKUP(B1321, pct_raw!$A$2:$AX$1800, 32, FALSE)</f>
        <v>0</v>
      </c>
      <c r="W1321" s="5">
        <f>VLOOKUP(B1321, pct_raw!$A$2:$AX$1800, 33, FALSE)</f>
        <v>0</v>
      </c>
      <c r="X1321" s="5">
        <f>VLOOKUP(B1321, pct_raw!$A$2:$AX$1800, 34, FALSE)</f>
        <v>0</v>
      </c>
      <c r="Y1321" s="5">
        <f>VLOOKUP(B1321, pct_raw!$A$2:$AX$1800, 35, FALSE)</f>
        <v>0</v>
      </c>
      <c r="Z1321" s="5">
        <f>VLOOKUP(B1321, pct_raw!$A$2:$AX$1800, 36, FALSE)</f>
        <v>8</v>
      </c>
      <c r="AA1321" s="5">
        <f>VLOOKUP(B1321, pct_raw!$A$2:$AX$1800, 37, FALSE)</f>
        <v>8</v>
      </c>
      <c r="AB1321" s="5">
        <f>VLOOKUP(B1321, pct_raw!$A$2:$AX$1800, 38, FALSE)</f>
        <v>9.3299999999999994E-2</v>
      </c>
      <c r="AC1321" s="5">
        <f>VLOOKUP(B1321, pct_raw!$A$2:$AX$1800, 39, FALSE)</f>
        <v>0</v>
      </c>
      <c r="AD1321" s="5">
        <f>VLOOKUP(B1321, pct_raw!$A$2:$AX$1800, 40, FALSE)</f>
        <v>0</v>
      </c>
      <c r="AE1321" s="5">
        <f>VLOOKUP(B1321, pct_raw!$A$2:$AX$1800, 41, FALSE)</f>
        <v>0</v>
      </c>
      <c r="AF1321" s="5">
        <f>VLOOKUP(B1321, pct_raw!$A$2:$AX$1800, 42, FALSE)</f>
        <v>0</v>
      </c>
      <c r="AG1321" s="5">
        <f>VLOOKUP(B1321, pct_raw!$A$2:$AX$1800, 43, FALSE)</f>
        <v>0</v>
      </c>
      <c r="AH1321" s="5">
        <f>VLOOKUP(B1321, pct_raw!$A$2:$AX$1800, 44, FALSE)</f>
        <v>0</v>
      </c>
      <c r="AI1321" s="5">
        <f>VLOOKUP(B1321, pct_raw!$A$2:$AX$1800, 45, FALSE)</f>
        <v>5</v>
      </c>
      <c r="AJ1321" s="5">
        <f>VLOOKUP(B1321, pct_raw!$A$2:$AX$1800, 46, FALSE)</f>
        <v>5</v>
      </c>
      <c r="AK1321" s="5">
        <f>VLOOKUP(B1321, pct_raw!$A$2:$AX$1800, 47, FALSE)</f>
        <v>9.3299999999999994E-2</v>
      </c>
      <c r="AL1321" s="5">
        <f>VLOOKUP(B1321, pct_raw!$A$2:$AX$1800, 48, FALSE)</f>
        <v>0</v>
      </c>
      <c r="AM1321" s="5">
        <f>VLOOKUP(B1321, pct_raw!$A$2:$AX$1800, 49, FALSE)</f>
        <v>0</v>
      </c>
      <c r="AN1321" s="5">
        <f>VLOOKUP(B1321, pct_raw!$A$2:$AX$1800, 50, FALSE)</f>
        <v>0</v>
      </c>
    </row>
    <row r="1322" spans="1:40" x14ac:dyDescent="0.2">
      <c r="A1322" s="2" t="s">
        <v>587</v>
      </c>
      <c r="B1322" s="2" t="str">
        <f t="shared" si="20"/>
        <v>Precinct 01</v>
      </c>
      <c r="C1322" s="2" t="s">
        <v>587</v>
      </c>
      <c r="D1322" s="2" t="str">
        <f>VLOOKUP(B1322, pct_raw!$A$2:$AX$1800, 6, FALSE)</f>
        <v xml:space="preserve"> Precinct 01</v>
      </c>
      <c r="E1322" s="5">
        <f>VLOOKUP(B1322, pct_raw!$A$2:$AX$1800, 15, FALSE)</f>
        <v>10</v>
      </c>
      <c r="F1322" s="5">
        <f>VLOOKUP(B1322, pct_raw!$A$2:$AX$1800, 16, FALSE)</f>
        <v>11</v>
      </c>
      <c r="G1322" s="5">
        <f>VLOOKUP(B1322, pct_raw!$A$2:$AX$1800, 17, FALSE)</f>
        <v>0.1</v>
      </c>
      <c r="H1322">
        <f>VLOOKUP(B1322, pct_raw!$A$2:$AX$1800, 18, FALSE)</f>
        <v>0</v>
      </c>
      <c r="I1322" s="5">
        <f>VLOOKUP(B1322, pct_raw!$A$2:$AX$1800, 19, FALSE)</f>
        <v>0</v>
      </c>
      <c r="J1322">
        <f>VLOOKUP(B1322, pct_raw!$A$2:$AX$1800, 20, FALSE)</f>
        <v>0</v>
      </c>
      <c r="K1322" s="5">
        <f>VLOOKUP(B1322, pct_raw!$A$2:$AX$1800, 21, FALSE)</f>
        <v>11</v>
      </c>
      <c r="L1322" s="5">
        <f>VLOOKUP(B1322, pct_raw!$A$2:$AX$1800, 22, FALSE)</f>
        <v>12</v>
      </c>
      <c r="M1322" s="5">
        <f>VLOOKUP(B1322, pct_raw!$A$2:$AX$1800, 23, FALSE)</f>
        <v>0.2</v>
      </c>
      <c r="N1322" s="5">
        <f>VLOOKUP(B1322, pct_raw!$A$2:$AX$1800, 24, FALSE)</f>
        <v>0</v>
      </c>
      <c r="O1322" s="5">
        <f>VLOOKUP(B1322, pct_raw!$A$2:$AX$1800, 25, FALSE)</f>
        <v>0</v>
      </c>
      <c r="P1322" s="5">
        <f>VLOOKUP(B1322, pct_raw!$A$2:$AX$1800, 26, FALSE)</f>
        <v>0</v>
      </c>
      <c r="Q1322" s="5">
        <f>VLOOKUP(B1322, pct_raw!$A$2:$AX$1800, 27, FALSE)</f>
        <v>17</v>
      </c>
      <c r="R1322" s="5">
        <f>VLOOKUP(B1322, pct_raw!$A$2:$AX$1800, 28, FALSE)</f>
        <v>19</v>
      </c>
      <c r="S1322" s="5">
        <f>VLOOKUP(B1322, pct_raw!$A$2:$AX$1800, 29, FALSE)</f>
        <v>0.2</v>
      </c>
      <c r="T1322" s="5">
        <f>VLOOKUP(B1322, pct_raw!$A$2:$AX$1800, 30, FALSE)</f>
        <v>0</v>
      </c>
      <c r="U1322" s="5">
        <f>VLOOKUP(B1322, pct_raw!$A$2:$AX$1800, 31, FALSE)</f>
        <v>0</v>
      </c>
      <c r="V1322" s="5">
        <f>VLOOKUP(B1322, pct_raw!$A$2:$AX$1800, 32, FALSE)</f>
        <v>0</v>
      </c>
      <c r="W1322" s="5">
        <f>VLOOKUP(B1322, pct_raw!$A$2:$AX$1800, 33, FALSE)</f>
        <v>0</v>
      </c>
      <c r="X1322" s="5">
        <f>VLOOKUP(B1322, pct_raw!$A$2:$AX$1800, 34, FALSE)</f>
        <v>0</v>
      </c>
      <c r="Y1322" s="5">
        <f>VLOOKUP(B1322, pct_raw!$A$2:$AX$1800, 35, FALSE)</f>
        <v>0</v>
      </c>
      <c r="Z1322" s="5">
        <f>VLOOKUP(B1322, pct_raw!$A$2:$AX$1800, 36, FALSE)</f>
        <v>8</v>
      </c>
      <c r="AA1322" s="5">
        <f>VLOOKUP(B1322, pct_raw!$A$2:$AX$1800, 37, FALSE)</f>
        <v>10</v>
      </c>
      <c r="AB1322" s="5">
        <f>VLOOKUP(B1322, pct_raw!$A$2:$AX$1800, 38, FALSE)</f>
        <v>0.1</v>
      </c>
      <c r="AC1322" s="5">
        <f>VLOOKUP(B1322, pct_raw!$A$2:$AX$1800, 39, FALSE)</f>
        <v>0</v>
      </c>
      <c r="AD1322" s="5">
        <f>VLOOKUP(B1322, pct_raw!$A$2:$AX$1800, 40, FALSE)</f>
        <v>0</v>
      </c>
      <c r="AE1322" s="5">
        <f>VLOOKUP(B1322, pct_raw!$A$2:$AX$1800, 41, FALSE)</f>
        <v>0</v>
      </c>
      <c r="AF1322" s="5">
        <f>VLOOKUP(B1322, pct_raw!$A$2:$AX$1800, 42, FALSE)</f>
        <v>0</v>
      </c>
      <c r="AG1322" s="5">
        <f>VLOOKUP(B1322, pct_raw!$A$2:$AX$1800, 43, FALSE)</f>
        <v>0</v>
      </c>
      <c r="AH1322" s="5">
        <f>VLOOKUP(B1322, pct_raw!$A$2:$AX$1800, 44, FALSE)</f>
        <v>0</v>
      </c>
      <c r="AI1322" s="5">
        <f>VLOOKUP(B1322, pct_raw!$A$2:$AX$1800, 45, FALSE)</f>
        <v>1</v>
      </c>
      <c r="AJ1322" s="5">
        <f>VLOOKUP(B1322, pct_raw!$A$2:$AX$1800, 46, FALSE)</f>
        <v>0</v>
      </c>
      <c r="AK1322" s="5">
        <f>VLOOKUP(B1322, pct_raw!$A$2:$AX$1800, 47, FALSE)</f>
        <v>0</v>
      </c>
      <c r="AL1322" s="5">
        <f>VLOOKUP(B1322, pct_raw!$A$2:$AX$1800, 48, FALSE)</f>
        <v>5</v>
      </c>
      <c r="AM1322" s="5">
        <f>VLOOKUP(B1322, pct_raw!$A$2:$AX$1800, 49, FALSE)</f>
        <v>0</v>
      </c>
      <c r="AN1322" s="5">
        <f>VLOOKUP(B1322, pct_raw!$A$2:$AX$1800, 50, FALSE)</f>
        <v>0</v>
      </c>
    </row>
    <row r="1323" spans="1:40" x14ac:dyDescent="0.2">
      <c r="A1323" s="2" t="s">
        <v>593</v>
      </c>
      <c r="B1323" s="2" t="str">
        <f t="shared" si="20"/>
        <v>Precinct 02</v>
      </c>
      <c r="C1323" s="2" t="s">
        <v>593</v>
      </c>
      <c r="D1323" s="2" t="str">
        <f>VLOOKUP(B1323, pct_raw!$A$2:$AX$1800, 6, FALSE)</f>
        <v xml:space="preserve"> Precinct 02</v>
      </c>
      <c r="E1323" s="5">
        <f>VLOOKUP(B1323, pct_raw!$A$2:$AX$1800, 15, FALSE)</f>
        <v>0</v>
      </c>
      <c r="F1323" s="5">
        <f>VLOOKUP(B1323, pct_raw!$A$2:$AX$1800, 16, FALSE)</f>
        <v>0</v>
      </c>
      <c r="G1323" s="5">
        <f>VLOOKUP(B1323, pct_raw!$A$2:$AX$1800, 17, FALSE)</f>
        <v>0</v>
      </c>
      <c r="H1323">
        <f>VLOOKUP(B1323, pct_raw!$A$2:$AX$1800, 18, FALSE)</f>
        <v>0</v>
      </c>
      <c r="I1323" s="5">
        <f>VLOOKUP(B1323, pct_raw!$A$2:$AX$1800, 19, FALSE)</f>
        <v>0</v>
      </c>
      <c r="J1323">
        <f>VLOOKUP(B1323, pct_raw!$A$2:$AX$1800, 20, FALSE)</f>
        <v>0</v>
      </c>
      <c r="K1323" s="5">
        <f>VLOOKUP(B1323, pct_raw!$A$2:$AX$1800, 21, FALSE)</f>
        <v>4</v>
      </c>
      <c r="L1323" s="5">
        <f>VLOOKUP(B1323, pct_raw!$A$2:$AX$1800, 22, FALSE)</f>
        <v>4</v>
      </c>
      <c r="M1323" s="5">
        <f>VLOOKUP(B1323, pct_raw!$A$2:$AX$1800, 23, FALSE)</f>
        <v>0.1</v>
      </c>
      <c r="N1323" s="5">
        <f>VLOOKUP(B1323, pct_raw!$A$2:$AX$1800, 24, FALSE)</f>
        <v>0</v>
      </c>
      <c r="O1323" s="5">
        <f>VLOOKUP(B1323, pct_raw!$A$2:$AX$1800, 25, FALSE)</f>
        <v>0</v>
      </c>
      <c r="P1323" s="5">
        <f>VLOOKUP(B1323, pct_raw!$A$2:$AX$1800, 26, FALSE)</f>
        <v>0</v>
      </c>
      <c r="Q1323" s="5">
        <f>VLOOKUP(B1323, pct_raw!$A$2:$AX$1800, 27, FALSE)</f>
        <v>0</v>
      </c>
      <c r="R1323" s="5">
        <f>VLOOKUP(B1323, pct_raw!$A$2:$AX$1800, 28, FALSE)</f>
        <v>0</v>
      </c>
      <c r="S1323" s="5">
        <f>VLOOKUP(B1323, pct_raw!$A$2:$AX$1800, 29, FALSE)</f>
        <v>0</v>
      </c>
      <c r="T1323" s="5">
        <f>VLOOKUP(B1323, pct_raw!$A$2:$AX$1800, 30, FALSE)</f>
        <v>0</v>
      </c>
      <c r="U1323" s="5">
        <f>VLOOKUP(B1323, pct_raw!$A$2:$AX$1800, 31, FALSE)</f>
        <v>0</v>
      </c>
      <c r="V1323" s="5">
        <f>VLOOKUP(B1323, pct_raw!$A$2:$AX$1800, 32, FALSE)</f>
        <v>0</v>
      </c>
      <c r="W1323" s="5">
        <f>VLOOKUP(B1323, pct_raw!$A$2:$AX$1800, 33, FALSE)</f>
        <v>0</v>
      </c>
      <c r="X1323" s="5">
        <f>VLOOKUP(B1323, pct_raw!$A$2:$AX$1800, 34, FALSE)</f>
        <v>0</v>
      </c>
      <c r="Y1323" s="5">
        <f>VLOOKUP(B1323, pct_raw!$A$2:$AX$1800, 35, FALSE)</f>
        <v>0</v>
      </c>
      <c r="Z1323" s="5">
        <f>VLOOKUP(B1323, pct_raw!$A$2:$AX$1800, 36, FALSE)</f>
        <v>1</v>
      </c>
      <c r="AA1323" s="5">
        <f>VLOOKUP(B1323, pct_raw!$A$2:$AX$1800, 37, FALSE)</f>
        <v>0</v>
      </c>
      <c r="AB1323" s="5">
        <f>VLOOKUP(B1323, pct_raw!$A$2:$AX$1800, 38, FALSE)</f>
        <v>0</v>
      </c>
      <c r="AC1323" s="5">
        <f>VLOOKUP(B1323, pct_raw!$A$2:$AX$1800, 39, FALSE)</f>
        <v>0</v>
      </c>
      <c r="AD1323" s="5">
        <f>VLOOKUP(B1323, pct_raw!$A$2:$AX$1800, 40, FALSE)</f>
        <v>0</v>
      </c>
      <c r="AE1323" s="5">
        <f>VLOOKUP(B1323, pct_raw!$A$2:$AX$1800, 41, FALSE)</f>
        <v>0</v>
      </c>
      <c r="AF1323" s="5">
        <f>VLOOKUP(B1323, pct_raw!$A$2:$AX$1800, 42, FALSE)</f>
        <v>0</v>
      </c>
      <c r="AG1323" s="5">
        <f>VLOOKUP(B1323, pct_raw!$A$2:$AX$1800, 43, FALSE)</f>
        <v>0</v>
      </c>
      <c r="AH1323" s="5">
        <f>VLOOKUP(B1323, pct_raw!$A$2:$AX$1800, 44, FALSE)</f>
        <v>0</v>
      </c>
      <c r="AI1323" s="5">
        <f>VLOOKUP(B1323, pct_raw!$A$2:$AX$1800, 45, FALSE)</f>
        <v>2</v>
      </c>
      <c r="AJ1323" s="5">
        <f>VLOOKUP(B1323, pct_raw!$A$2:$AX$1800, 46, FALSE)</f>
        <v>3</v>
      </c>
      <c r="AK1323" s="5">
        <f>VLOOKUP(B1323, pct_raw!$A$2:$AX$1800, 47, FALSE)</f>
        <v>0.1</v>
      </c>
      <c r="AL1323" s="5">
        <f>VLOOKUP(B1323, pct_raw!$A$2:$AX$1800, 48, FALSE)</f>
        <v>0</v>
      </c>
      <c r="AM1323" s="5">
        <f>VLOOKUP(B1323, pct_raw!$A$2:$AX$1800, 49, FALSE)</f>
        <v>0</v>
      </c>
      <c r="AN1323" s="5">
        <f>VLOOKUP(B1323, pct_raw!$A$2:$AX$1800, 50, FALSE)</f>
        <v>0</v>
      </c>
    </row>
    <row r="1324" spans="1:40" x14ac:dyDescent="0.2">
      <c r="A1324" s="2" t="s">
        <v>589</v>
      </c>
      <c r="B1324" s="2" t="str">
        <f t="shared" si="20"/>
        <v>Precinct 03</v>
      </c>
      <c r="C1324" s="2" t="s">
        <v>589</v>
      </c>
      <c r="D1324" s="2" t="str">
        <f>VLOOKUP(B1324, pct_raw!$A$2:$AX$1800, 6, FALSE)</f>
        <v xml:space="preserve"> Precinct 03</v>
      </c>
      <c r="E1324" s="5">
        <f>VLOOKUP(B1324, pct_raw!$A$2:$AX$1800, 15, FALSE)</f>
        <v>2</v>
      </c>
      <c r="F1324" s="5">
        <f>VLOOKUP(B1324, pct_raw!$A$2:$AX$1800, 16, FALSE)</f>
        <v>3</v>
      </c>
      <c r="G1324" s="5">
        <f>VLOOKUP(B1324, pct_raw!$A$2:$AX$1800, 17, FALSE)</f>
        <v>0.1</v>
      </c>
      <c r="H1324">
        <f>VLOOKUP(B1324, pct_raw!$A$2:$AX$1800, 18, FALSE)</f>
        <v>0</v>
      </c>
      <c r="I1324" s="5">
        <f>VLOOKUP(B1324, pct_raw!$A$2:$AX$1800, 19, FALSE)</f>
        <v>0</v>
      </c>
      <c r="J1324">
        <f>VLOOKUP(B1324, pct_raw!$A$2:$AX$1800, 20, FALSE)</f>
        <v>0</v>
      </c>
      <c r="K1324" s="5">
        <f>VLOOKUP(B1324, pct_raw!$A$2:$AX$1800, 21, FALSE)</f>
        <v>4</v>
      </c>
      <c r="L1324" s="5">
        <f>VLOOKUP(B1324, pct_raw!$A$2:$AX$1800, 22, FALSE)</f>
        <v>4</v>
      </c>
      <c r="M1324" s="5">
        <f>VLOOKUP(B1324, pct_raw!$A$2:$AX$1800, 23, FALSE)</f>
        <v>0.1</v>
      </c>
      <c r="N1324" s="5">
        <f>VLOOKUP(B1324, pct_raw!$A$2:$AX$1800, 24, FALSE)</f>
        <v>0</v>
      </c>
      <c r="O1324" s="5">
        <f>VLOOKUP(B1324, pct_raw!$A$2:$AX$1800, 25, FALSE)</f>
        <v>0</v>
      </c>
      <c r="P1324" s="5">
        <f>VLOOKUP(B1324, pct_raw!$A$2:$AX$1800, 26, FALSE)</f>
        <v>0</v>
      </c>
      <c r="Q1324" s="5">
        <f>VLOOKUP(B1324, pct_raw!$A$2:$AX$1800, 27, FALSE)</f>
        <v>0</v>
      </c>
      <c r="R1324" s="5">
        <f>VLOOKUP(B1324, pct_raw!$A$2:$AX$1800, 28, FALSE)</f>
        <v>0</v>
      </c>
      <c r="S1324" s="5">
        <f>VLOOKUP(B1324, pct_raw!$A$2:$AX$1800, 29, FALSE)</f>
        <v>0</v>
      </c>
      <c r="T1324" s="5">
        <f>VLOOKUP(B1324, pct_raw!$A$2:$AX$1800, 30, FALSE)</f>
        <v>0</v>
      </c>
      <c r="U1324" s="5">
        <f>VLOOKUP(B1324, pct_raw!$A$2:$AX$1800, 31, FALSE)</f>
        <v>0</v>
      </c>
      <c r="V1324" s="5">
        <f>VLOOKUP(B1324, pct_raw!$A$2:$AX$1800, 32, FALSE)</f>
        <v>0</v>
      </c>
      <c r="W1324" s="5">
        <f>VLOOKUP(B1324, pct_raw!$A$2:$AX$1800, 33, FALSE)</f>
        <v>0</v>
      </c>
      <c r="X1324" s="5">
        <f>VLOOKUP(B1324, pct_raw!$A$2:$AX$1800, 34, FALSE)</f>
        <v>0</v>
      </c>
      <c r="Y1324" s="5">
        <f>VLOOKUP(B1324, pct_raw!$A$2:$AX$1800, 35, FALSE)</f>
        <v>0</v>
      </c>
      <c r="Z1324" s="5">
        <f>VLOOKUP(B1324, pct_raw!$A$2:$AX$1800, 36, FALSE)</f>
        <v>1</v>
      </c>
      <c r="AA1324" s="5">
        <f>VLOOKUP(B1324, pct_raw!$A$2:$AX$1800, 37, FALSE)</f>
        <v>0</v>
      </c>
      <c r="AB1324" s="5">
        <f>VLOOKUP(B1324, pct_raw!$A$2:$AX$1800, 38, FALSE)</f>
        <v>0</v>
      </c>
      <c r="AC1324" s="5">
        <f>VLOOKUP(B1324, pct_raw!$A$2:$AX$1800, 39, FALSE)</f>
        <v>0</v>
      </c>
      <c r="AD1324" s="5">
        <f>VLOOKUP(B1324, pct_raw!$A$2:$AX$1800, 40, FALSE)</f>
        <v>0</v>
      </c>
      <c r="AE1324" s="5">
        <f>VLOOKUP(B1324, pct_raw!$A$2:$AX$1800, 41, FALSE)</f>
        <v>0</v>
      </c>
      <c r="AF1324" s="5">
        <f>VLOOKUP(B1324, pct_raw!$A$2:$AX$1800, 42, FALSE)</f>
        <v>0</v>
      </c>
      <c r="AG1324" s="5">
        <f>VLOOKUP(B1324, pct_raw!$A$2:$AX$1800, 43, FALSE)</f>
        <v>0</v>
      </c>
      <c r="AH1324" s="5">
        <f>VLOOKUP(B1324, pct_raw!$A$2:$AX$1800, 44, FALSE)</f>
        <v>0</v>
      </c>
      <c r="AI1324" s="5">
        <f>VLOOKUP(B1324, pct_raw!$A$2:$AX$1800, 45, FALSE)</f>
        <v>0</v>
      </c>
      <c r="AJ1324" s="5">
        <f>VLOOKUP(B1324, pct_raw!$A$2:$AX$1800, 46, FALSE)</f>
        <v>0</v>
      </c>
      <c r="AK1324" s="5">
        <f>VLOOKUP(B1324, pct_raw!$A$2:$AX$1800, 47, FALSE)</f>
        <v>0</v>
      </c>
      <c r="AL1324" s="5">
        <f>VLOOKUP(B1324, pct_raw!$A$2:$AX$1800, 48, FALSE)</f>
        <v>0</v>
      </c>
      <c r="AM1324" s="5">
        <f>VLOOKUP(B1324, pct_raw!$A$2:$AX$1800, 49, FALSE)</f>
        <v>0</v>
      </c>
      <c r="AN1324" s="5">
        <f>VLOOKUP(B1324, pct_raw!$A$2:$AX$1800, 50, FALSE)</f>
        <v>0</v>
      </c>
    </row>
    <row r="1325" spans="1:40" x14ac:dyDescent="0.2">
      <c r="A1325" s="2" t="s">
        <v>590</v>
      </c>
      <c r="B1325" s="2" t="str">
        <f t="shared" si="20"/>
        <v>Precinct 04</v>
      </c>
      <c r="C1325" s="2" t="s">
        <v>590</v>
      </c>
      <c r="D1325" s="2" t="str">
        <f>VLOOKUP(B1325, pct_raw!$A$2:$AX$1800, 6, FALSE)</f>
        <v xml:space="preserve"> Precinct 04</v>
      </c>
      <c r="E1325" s="5">
        <f>VLOOKUP(B1325, pct_raw!$A$2:$AX$1800, 15, FALSE)</f>
        <v>8</v>
      </c>
      <c r="F1325" s="5">
        <f>VLOOKUP(B1325, pct_raw!$A$2:$AX$1800, 16, FALSE)</f>
        <v>8</v>
      </c>
      <c r="G1325" s="5">
        <f>VLOOKUP(B1325, pct_raw!$A$2:$AX$1800, 17, FALSE)</f>
        <v>0.2</v>
      </c>
      <c r="H1325">
        <f>VLOOKUP(B1325, pct_raw!$A$2:$AX$1800, 18, FALSE)</f>
        <v>0</v>
      </c>
      <c r="I1325" s="5">
        <f>VLOOKUP(B1325, pct_raw!$A$2:$AX$1800, 19, FALSE)</f>
        <v>0</v>
      </c>
      <c r="J1325">
        <f>VLOOKUP(B1325, pct_raw!$A$2:$AX$1800, 20, FALSE)</f>
        <v>0</v>
      </c>
      <c r="K1325" s="5">
        <f>VLOOKUP(B1325, pct_raw!$A$2:$AX$1800, 21, FALSE)</f>
        <v>17</v>
      </c>
      <c r="L1325" s="5">
        <f>VLOOKUP(B1325, pct_raw!$A$2:$AX$1800, 22, FALSE)</f>
        <v>20</v>
      </c>
      <c r="M1325" s="5">
        <f>VLOOKUP(B1325, pct_raw!$A$2:$AX$1800, 23, FALSE)</f>
        <v>0.5</v>
      </c>
      <c r="N1325" s="5">
        <f>VLOOKUP(B1325, pct_raw!$A$2:$AX$1800, 24, FALSE)</f>
        <v>0</v>
      </c>
      <c r="O1325" s="5">
        <f>VLOOKUP(B1325, pct_raw!$A$2:$AX$1800, 25, FALSE)</f>
        <v>0</v>
      </c>
      <c r="P1325" s="5">
        <f>VLOOKUP(B1325, pct_raw!$A$2:$AX$1800, 26, FALSE)</f>
        <v>0</v>
      </c>
      <c r="Q1325" s="5">
        <f>VLOOKUP(B1325, pct_raw!$A$2:$AX$1800, 27, FALSE)</f>
        <v>12</v>
      </c>
      <c r="R1325" s="5">
        <f>VLOOKUP(B1325, pct_raw!$A$2:$AX$1800, 28, FALSE)</f>
        <v>14</v>
      </c>
      <c r="S1325" s="5">
        <f>VLOOKUP(B1325, pct_raw!$A$2:$AX$1800, 29, FALSE)</f>
        <v>0.3</v>
      </c>
      <c r="T1325" s="5">
        <f>VLOOKUP(B1325, pct_raw!$A$2:$AX$1800, 30, FALSE)</f>
        <v>0</v>
      </c>
      <c r="U1325" s="5">
        <f>VLOOKUP(B1325, pct_raw!$A$2:$AX$1800, 31, FALSE)</f>
        <v>0</v>
      </c>
      <c r="V1325" s="5">
        <f>VLOOKUP(B1325, pct_raw!$A$2:$AX$1800, 32, FALSE)</f>
        <v>0</v>
      </c>
      <c r="W1325" s="5">
        <f>VLOOKUP(B1325, pct_raw!$A$2:$AX$1800, 33, FALSE)</f>
        <v>0</v>
      </c>
      <c r="X1325" s="5">
        <f>VLOOKUP(B1325, pct_raw!$A$2:$AX$1800, 34, FALSE)</f>
        <v>0</v>
      </c>
      <c r="Y1325" s="5">
        <f>VLOOKUP(B1325, pct_raw!$A$2:$AX$1800, 35, FALSE)</f>
        <v>0</v>
      </c>
      <c r="Z1325" s="5">
        <f>VLOOKUP(B1325, pct_raw!$A$2:$AX$1800, 36, FALSE)</f>
        <v>4</v>
      </c>
      <c r="AA1325" s="5">
        <f>VLOOKUP(B1325, pct_raw!$A$2:$AX$1800, 37, FALSE)</f>
        <v>0</v>
      </c>
      <c r="AB1325" s="5">
        <f>VLOOKUP(B1325, pct_raw!$A$2:$AX$1800, 38, FALSE)</f>
        <v>0</v>
      </c>
      <c r="AC1325" s="5">
        <f>VLOOKUP(B1325, pct_raw!$A$2:$AX$1800, 39, FALSE)</f>
        <v>0</v>
      </c>
      <c r="AD1325" s="5">
        <f>VLOOKUP(B1325, pct_raw!$A$2:$AX$1800, 40, FALSE)</f>
        <v>0</v>
      </c>
      <c r="AE1325" s="5">
        <f>VLOOKUP(B1325, pct_raw!$A$2:$AX$1800, 41, FALSE)</f>
        <v>0</v>
      </c>
      <c r="AF1325" s="5">
        <f>VLOOKUP(B1325, pct_raw!$A$2:$AX$1800, 42, FALSE)</f>
        <v>0</v>
      </c>
      <c r="AG1325" s="5">
        <f>VLOOKUP(B1325, pct_raw!$A$2:$AX$1800, 43, FALSE)</f>
        <v>0</v>
      </c>
      <c r="AH1325" s="5">
        <f>VLOOKUP(B1325, pct_raw!$A$2:$AX$1800, 44, FALSE)</f>
        <v>0</v>
      </c>
      <c r="AI1325" s="5">
        <f>VLOOKUP(B1325, pct_raw!$A$2:$AX$1800, 45, FALSE)</f>
        <v>4</v>
      </c>
      <c r="AJ1325" s="5">
        <f>VLOOKUP(B1325, pct_raw!$A$2:$AX$1800, 46, FALSE)</f>
        <v>0</v>
      </c>
      <c r="AK1325" s="5">
        <f>VLOOKUP(B1325, pct_raw!$A$2:$AX$1800, 47, FALSE)</f>
        <v>0</v>
      </c>
      <c r="AL1325" s="5">
        <f>VLOOKUP(B1325, pct_raw!$A$2:$AX$1800, 48, FALSE)</f>
        <v>0</v>
      </c>
      <c r="AM1325" s="5">
        <f>VLOOKUP(B1325, pct_raw!$A$2:$AX$1800, 49, FALSE)</f>
        <v>0</v>
      </c>
      <c r="AN1325" s="5">
        <f>VLOOKUP(B1325, pct_raw!$A$2:$AX$1800, 50, FALSE)</f>
        <v>0</v>
      </c>
    </row>
    <row r="1326" spans="1:40" x14ac:dyDescent="0.2">
      <c r="A1326" s="2" t="s">
        <v>1605</v>
      </c>
      <c r="B1326" s="2" t="str">
        <f t="shared" si="20"/>
        <v>Precinct 05</v>
      </c>
      <c r="C1326" s="2" t="s">
        <v>1605</v>
      </c>
      <c r="D1326" s="2" t="str">
        <f>VLOOKUP(B1326, pct_raw!$A$2:$AX$1800, 6, FALSE)</f>
        <v xml:space="preserve"> Precinct 05</v>
      </c>
      <c r="E1326" s="5">
        <f>VLOOKUP(B1326, pct_raw!$A$2:$AX$1800, 15, FALSE)</f>
        <v>0</v>
      </c>
      <c r="F1326" s="5">
        <f>VLOOKUP(B1326, pct_raw!$A$2:$AX$1800, 16, FALSE)</f>
        <v>0</v>
      </c>
      <c r="G1326" s="5">
        <f>VLOOKUP(B1326, pct_raw!$A$2:$AX$1800, 17, FALSE)</f>
        <v>0</v>
      </c>
      <c r="H1326">
        <f>VLOOKUP(B1326, pct_raw!$A$2:$AX$1800, 18, FALSE)</f>
        <v>0</v>
      </c>
      <c r="I1326" s="5">
        <f>VLOOKUP(B1326, pct_raw!$A$2:$AX$1800, 19, FALSE)</f>
        <v>0</v>
      </c>
      <c r="J1326">
        <f>VLOOKUP(B1326, pct_raw!$A$2:$AX$1800, 20, FALSE)</f>
        <v>0</v>
      </c>
      <c r="K1326" s="5">
        <f>VLOOKUP(B1326, pct_raw!$A$2:$AX$1800, 21, FALSE)</f>
        <v>0</v>
      </c>
      <c r="L1326" s="5">
        <f>VLOOKUP(B1326, pct_raw!$A$2:$AX$1800, 22, FALSE)</f>
        <v>0</v>
      </c>
      <c r="M1326" s="5">
        <f>VLOOKUP(B1326, pct_raw!$A$2:$AX$1800, 23, FALSE)</f>
        <v>0</v>
      </c>
      <c r="N1326" s="5">
        <f>VLOOKUP(B1326, pct_raw!$A$2:$AX$1800, 24, FALSE)</f>
        <v>0</v>
      </c>
      <c r="O1326" s="5">
        <f>VLOOKUP(B1326, pct_raw!$A$2:$AX$1800, 25, FALSE)</f>
        <v>0</v>
      </c>
      <c r="P1326" s="5">
        <f>VLOOKUP(B1326, pct_raw!$A$2:$AX$1800, 26, FALSE)</f>
        <v>0</v>
      </c>
      <c r="Q1326" s="5">
        <f>VLOOKUP(B1326, pct_raw!$A$2:$AX$1800, 27, FALSE)</f>
        <v>0</v>
      </c>
      <c r="R1326" s="5">
        <f>VLOOKUP(B1326, pct_raw!$A$2:$AX$1800, 28, FALSE)</f>
        <v>0</v>
      </c>
      <c r="S1326" s="5">
        <f>VLOOKUP(B1326, pct_raw!$A$2:$AX$1800, 29, FALSE)</f>
        <v>0</v>
      </c>
      <c r="T1326" s="5">
        <f>VLOOKUP(B1326, pct_raw!$A$2:$AX$1800, 30, FALSE)</f>
        <v>0</v>
      </c>
      <c r="U1326" s="5">
        <f>VLOOKUP(B1326, pct_raw!$A$2:$AX$1800, 31, FALSE)</f>
        <v>0</v>
      </c>
      <c r="V1326" s="5">
        <f>VLOOKUP(B1326, pct_raw!$A$2:$AX$1800, 32, FALSE)</f>
        <v>0</v>
      </c>
      <c r="W1326" s="5">
        <f>VLOOKUP(B1326, pct_raw!$A$2:$AX$1800, 33, FALSE)</f>
        <v>0</v>
      </c>
      <c r="X1326" s="5">
        <f>VLOOKUP(B1326, pct_raw!$A$2:$AX$1800, 34, FALSE)</f>
        <v>0</v>
      </c>
      <c r="Y1326" s="5">
        <f>VLOOKUP(B1326, pct_raw!$A$2:$AX$1800, 35, FALSE)</f>
        <v>0</v>
      </c>
      <c r="Z1326" s="5">
        <f>VLOOKUP(B1326, pct_raw!$A$2:$AX$1800, 36, FALSE)</f>
        <v>2</v>
      </c>
      <c r="AA1326" s="5">
        <f>VLOOKUP(B1326, pct_raw!$A$2:$AX$1800, 37, FALSE)</f>
        <v>2</v>
      </c>
      <c r="AB1326" s="5">
        <f>VLOOKUP(B1326, pct_raw!$A$2:$AX$1800, 38, FALSE)</f>
        <v>0.1</v>
      </c>
      <c r="AC1326" s="5">
        <f>VLOOKUP(B1326, pct_raw!$A$2:$AX$1800, 39, FALSE)</f>
        <v>0</v>
      </c>
      <c r="AD1326" s="5">
        <f>VLOOKUP(B1326, pct_raw!$A$2:$AX$1800, 40, FALSE)</f>
        <v>0</v>
      </c>
      <c r="AE1326" s="5">
        <f>VLOOKUP(B1326, pct_raw!$A$2:$AX$1800, 41, FALSE)</f>
        <v>0</v>
      </c>
      <c r="AF1326" s="5">
        <f>VLOOKUP(B1326, pct_raw!$A$2:$AX$1800, 42, FALSE)</f>
        <v>0</v>
      </c>
      <c r="AG1326" s="5">
        <f>VLOOKUP(B1326, pct_raw!$A$2:$AX$1800, 43, FALSE)</f>
        <v>0</v>
      </c>
      <c r="AH1326" s="5">
        <f>VLOOKUP(B1326, pct_raw!$A$2:$AX$1800, 44, FALSE)</f>
        <v>0</v>
      </c>
      <c r="AI1326" s="5">
        <f>VLOOKUP(B1326, pct_raw!$A$2:$AX$1800, 45, FALSE)</f>
        <v>0</v>
      </c>
      <c r="AJ1326" s="5">
        <f>VLOOKUP(B1326, pct_raw!$A$2:$AX$1800, 46, FALSE)</f>
        <v>0</v>
      </c>
      <c r="AK1326" s="5">
        <f>VLOOKUP(B1326, pct_raw!$A$2:$AX$1800, 47, FALSE)</f>
        <v>0</v>
      </c>
      <c r="AL1326" s="5">
        <f>VLOOKUP(B1326, pct_raw!$A$2:$AX$1800, 48, FALSE)</f>
        <v>0</v>
      </c>
      <c r="AM1326" s="5">
        <f>VLOOKUP(B1326, pct_raw!$A$2:$AX$1800, 49, FALSE)</f>
        <v>0</v>
      </c>
      <c r="AN1326" s="5">
        <f>VLOOKUP(B1326, pct_raw!$A$2:$AX$1800, 50, FALSE)</f>
        <v>0</v>
      </c>
    </row>
    <row r="1327" spans="1:40" x14ac:dyDescent="0.2">
      <c r="A1327" s="2" t="s">
        <v>586</v>
      </c>
      <c r="B1327" s="2" t="str">
        <f t="shared" si="20"/>
        <v>Precinct 06</v>
      </c>
      <c r="C1327" s="2" t="s">
        <v>586</v>
      </c>
      <c r="D1327" s="2" t="str">
        <f>VLOOKUP(B1327, pct_raw!$A$2:$AX$1800, 6, FALSE)</f>
        <v xml:space="preserve"> Precinct 06</v>
      </c>
      <c r="E1327" s="5">
        <f>VLOOKUP(B1327, pct_raw!$A$2:$AX$1800, 15, FALSE)</f>
        <v>14</v>
      </c>
      <c r="F1327" s="5">
        <f>VLOOKUP(B1327, pct_raw!$A$2:$AX$1800, 16, FALSE)</f>
        <v>15</v>
      </c>
      <c r="G1327" s="5">
        <f>VLOOKUP(B1327, pct_raw!$A$2:$AX$1800, 17, FALSE)</f>
        <v>0.3</v>
      </c>
      <c r="H1327">
        <f>VLOOKUP(B1327, pct_raw!$A$2:$AX$1800, 18, FALSE)</f>
        <v>0</v>
      </c>
      <c r="I1327" s="5">
        <f>VLOOKUP(B1327, pct_raw!$A$2:$AX$1800, 19, FALSE)</f>
        <v>0</v>
      </c>
      <c r="J1327">
        <f>VLOOKUP(B1327, pct_raw!$A$2:$AX$1800, 20, FALSE)</f>
        <v>0</v>
      </c>
      <c r="K1327" s="5">
        <f>VLOOKUP(B1327, pct_raw!$A$2:$AX$1800, 21, FALSE)</f>
        <v>24</v>
      </c>
      <c r="L1327" s="5">
        <f>VLOOKUP(B1327, pct_raw!$A$2:$AX$1800, 22, FALSE)</f>
        <v>26</v>
      </c>
      <c r="M1327" s="5">
        <f>VLOOKUP(B1327, pct_raw!$A$2:$AX$1800, 23, FALSE)</f>
        <v>0.5</v>
      </c>
      <c r="N1327" s="5">
        <f>VLOOKUP(B1327, pct_raw!$A$2:$AX$1800, 24, FALSE)</f>
        <v>0</v>
      </c>
      <c r="O1327" s="5">
        <f>VLOOKUP(B1327, pct_raw!$A$2:$AX$1800, 25, FALSE)</f>
        <v>0</v>
      </c>
      <c r="P1327" s="5">
        <f>VLOOKUP(B1327, pct_raw!$A$2:$AX$1800, 26, FALSE)</f>
        <v>0</v>
      </c>
      <c r="Q1327" s="5">
        <f>VLOOKUP(B1327, pct_raw!$A$2:$AX$1800, 27, FALSE)</f>
        <v>20</v>
      </c>
      <c r="R1327" s="5">
        <f>VLOOKUP(B1327, pct_raw!$A$2:$AX$1800, 28, FALSE)</f>
        <v>25</v>
      </c>
      <c r="S1327" s="5">
        <f>VLOOKUP(B1327, pct_raw!$A$2:$AX$1800, 29, FALSE)</f>
        <v>0.5</v>
      </c>
      <c r="T1327" s="5">
        <f>VLOOKUP(B1327, pct_raw!$A$2:$AX$1800, 30, FALSE)</f>
        <v>0</v>
      </c>
      <c r="U1327" s="5">
        <f>VLOOKUP(B1327, pct_raw!$A$2:$AX$1800, 31, FALSE)</f>
        <v>0</v>
      </c>
      <c r="V1327" s="5">
        <f>VLOOKUP(B1327, pct_raw!$A$2:$AX$1800, 32, FALSE)</f>
        <v>0</v>
      </c>
      <c r="W1327" s="5">
        <f>VLOOKUP(B1327, pct_raw!$A$2:$AX$1800, 33, FALSE)</f>
        <v>0</v>
      </c>
      <c r="X1327" s="5">
        <f>VLOOKUP(B1327, pct_raw!$A$2:$AX$1800, 34, FALSE)</f>
        <v>0</v>
      </c>
      <c r="Y1327" s="5">
        <f>VLOOKUP(B1327, pct_raw!$A$2:$AX$1800, 35, FALSE)</f>
        <v>0</v>
      </c>
      <c r="Z1327" s="5">
        <f>VLOOKUP(B1327, pct_raw!$A$2:$AX$1800, 36, FALSE)</f>
        <v>20</v>
      </c>
      <c r="AA1327" s="5">
        <f>VLOOKUP(B1327, pct_raw!$A$2:$AX$1800, 37, FALSE)</f>
        <v>20</v>
      </c>
      <c r="AB1327" s="5">
        <f>VLOOKUP(B1327, pct_raw!$A$2:$AX$1800, 38, FALSE)</f>
        <v>0.4</v>
      </c>
      <c r="AC1327" s="5">
        <f>VLOOKUP(B1327, pct_raw!$A$2:$AX$1800, 39, FALSE)</f>
        <v>0</v>
      </c>
      <c r="AD1327" s="5">
        <f>VLOOKUP(B1327, pct_raw!$A$2:$AX$1800, 40, FALSE)</f>
        <v>0</v>
      </c>
      <c r="AE1327" s="5">
        <f>VLOOKUP(B1327, pct_raw!$A$2:$AX$1800, 41, FALSE)</f>
        <v>0</v>
      </c>
      <c r="AF1327" s="5">
        <f>VLOOKUP(B1327, pct_raw!$A$2:$AX$1800, 42, FALSE)</f>
        <v>0</v>
      </c>
      <c r="AG1327" s="5">
        <f>VLOOKUP(B1327, pct_raw!$A$2:$AX$1800, 43, FALSE)</f>
        <v>0</v>
      </c>
      <c r="AH1327" s="5">
        <f>VLOOKUP(B1327, pct_raw!$A$2:$AX$1800, 44, FALSE)</f>
        <v>0</v>
      </c>
      <c r="AI1327" s="5">
        <f>VLOOKUP(B1327, pct_raw!$A$2:$AX$1800, 45, FALSE)</f>
        <v>8</v>
      </c>
      <c r="AJ1327" s="5">
        <f>VLOOKUP(B1327, pct_raw!$A$2:$AX$1800, 46, FALSE)</f>
        <v>0</v>
      </c>
      <c r="AK1327" s="5">
        <f>VLOOKUP(B1327, pct_raw!$A$2:$AX$1800, 47, FALSE)</f>
        <v>0</v>
      </c>
      <c r="AL1327" s="5">
        <f>VLOOKUP(B1327, pct_raw!$A$2:$AX$1800, 48, FALSE)</f>
        <v>0</v>
      </c>
      <c r="AM1327" s="5">
        <f>VLOOKUP(B1327, pct_raw!$A$2:$AX$1800, 49, FALSE)</f>
        <v>0</v>
      </c>
      <c r="AN1327" s="5">
        <f>VLOOKUP(B1327, pct_raw!$A$2:$AX$1800, 50, FALSE)</f>
        <v>0</v>
      </c>
    </row>
    <row r="1328" spans="1:40" x14ac:dyDescent="0.2">
      <c r="A1328" s="2" t="s">
        <v>594</v>
      </c>
      <c r="B1328" s="2" t="str">
        <f t="shared" si="20"/>
        <v>Precinct 07</v>
      </c>
      <c r="C1328" s="2" t="s">
        <v>594</v>
      </c>
      <c r="D1328" s="2" t="str">
        <f>VLOOKUP(B1328, pct_raw!$A$2:$AX$1800, 6, FALSE)</f>
        <v xml:space="preserve"> Precinct 07</v>
      </c>
      <c r="E1328" s="5">
        <f>VLOOKUP(B1328, pct_raw!$A$2:$AX$1800, 15, FALSE)</f>
        <v>2</v>
      </c>
      <c r="F1328" s="5">
        <f>VLOOKUP(B1328, pct_raw!$A$2:$AX$1800, 16, FALSE)</f>
        <v>0</v>
      </c>
      <c r="G1328" s="5">
        <f>VLOOKUP(B1328, pct_raw!$A$2:$AX$1800, 17, FALSE)</f>
        <v>0</v>
      </c>
      <c r="H1328">
        <f>VLOOKUP(B1328, pct_raw!$A$2:$AX$1800, 18, FALSE)</f>
        <v>0</v>
      </c>
      <c r="I1328" s="5">
        <f>VLOOKUP(B1328, pct_raw!$A$2:$AX$1800, 19, FALSE)</f>
        <v>0</v>
      </c>
      <c r="J1328">
        <f>VLOOKUP(B1328, pct_raw!$A$2:$AX$1800, 20, FALSE)</f>
        <v>0</v>
      </c>
      <c r="K1328" s="5">
        <f>VLOOKUP(B1328, pct_raw!$A$2:$AX$1800, 21, FALSE)</f>
        <v>4</v>
      </c>
      <c r="L1328" s="5">
        <f>VLOOKUP(B1328, pct_raw!$A$2:$AX$1800, 22, FALSE)</f>
        <v>7</v>
      </c>
      <c r="M1328" s="5">
        <f>VLOOKUP(B1328, pct_raw!$A$2:$AX$1800, 23, FALSE)</f>
        <v>0.1</v>
      </c>
      <c r="N1328" s="5">
        <f>VLOOKUP(B1328, pct_raw!$A$2:$AX$1800, 24, FALSE)</f>
        <v>0</v>
      </c>
      <c r="O1328" s="5">
        <f>VLOOKUP(B1328, pct_raw!$A$2:$AX$1800, 25, FALSE)</f>
        <v>0</v>
      </c>
      <c r="P1328" s="5">
        <f>VLOOKUP(B1328, pct_raw!$A$2:$AX$1800, 26, FALSE)</f>
        <v>0</v>
      </c>
      <c r="Q1328" s="5">
        <f>VLOOKUP(B1328, pct_raw!$A$2:$AX$1800, 27, FALSE)</f>
        <v>4</v>
      </c>
      <c r="R1328" s="5">
        <f>VLOOKUP(B1328, pct_raw!$A$2:$AX$1800, 28, FALSE)</f>
        <v>4</v>
      </c>
      <c r="S1328" s="5">
        <f>VLOOKUP(B1328, pct_raw!$A$2:$AX$1800, 29, FALSE)</f>
        <v>0.1</v>
      </c>
      <c r="T1328" s="5">
        <f>VLOOKUP(B1328, pct_raw!$A$2:$AX$1800, 30, FALSE)</f>
        <v>0</v>
      </c>
      <c r="U1328" s="5">
        <f>VLOOKUP(B1328, pct_raw!$A$2:$AX$1800, 31, FALSE)</f>
        <v>0</v>
      </c>
      <c r="V1328" s="5">
        <f>VLOOKUP(B1328, pct_raw!$A$2:$AX$1800, 32, FALSE)</f>
        <v>0</v>
      </c>
      <c r="W1328" s="5">
        <f>VLOOKUP(B1328, pct_raw!$A$2:$AX$1800, 33, FALSE)</f>
        <v>0</v>
      </c>
      <c r="X1328" s="5">
        <f>VLOOKUP(B1328, pct_raw!$A$2:$AX$1800, 34, FALSE)</f>
        <v>0</v>
      </c>
      <c r="Y1328" s="5">
        <f>VLOOKUP(B1328, pct_raw!$A$2:$AX$1800, 35, FALSE)</f>
        <v>0</v>
      </c>
      <c r="Z1328" s="5">
        <f>VLOOKUP(B1328, pct_raw!$A$2:$AX$1800, 36, FALSE)</f>
        <v>8</v>
      </c>
      <c r="AA1328" s="5">
        <f>VLOOKUP(B1328, pct_raw!$A$2:$AX$1800, 37, FALSE)</f>
        <v>8</v>
      </c>
      <c r="AB1328" s="5">
        <f>VLOOKUP(B1328, pct_raw!$A$2:$AX$1800, 38, FALSE)</f>
        <v>0.1</v>
      </c>
      <c r="AC1328" s="5">
        <f>VLOOKUP(B1328, pct_raw!$A$2:$AX$1800, 39, FALSE)</f>
        <v>2</v>
      </c>
      <c r="AD1328" s="5">
        <f>VLOOKUP(B1328, pct_raw!$A$2:$AX$1800, 40, FALSE)</f>
        <v>0</v>
      </c>
      <c r="AE1328" s="5">
        <f>VLOOKUP(B1328, pct_raw!$A$2:$AX$1800, 41, FALSE)</f>
        <v>0</v>
      </c>
      <c r="AF1328" s="5">
        <f>VLOOKUP(B1328, pct_raw!$A$2:$AX$1800, 42, FALSE)</f>
        <v>0</v>
      </c>
      <c r="AG1328" s="5">
        <f>VLOOKUP(B1328, pct_raw!$A$2:$AX$1800, 43, FALSE)</f>
        <v>1</v>
      </c>
      <c r="AH1328" s="5">
        <f>VLOOKUP(B1328, pct_raw!$A$2:$AX$1800, 44, FALSE)</f>
        <v>0</v>
      </c>
      <c r="AI1328" s="5">
        <f>VLOOKUP(B1328, pct_raw!$A$2:$AX$1800, 45, FALSE)</f>
        <v>4</v>
      </c>
      <c r="AJ1328" s="5">
        <f>VLOOKUP(B1328, pct_raw!$A$2:$AX$1800, 46, FALSE)</f>
        <v>5</v>
      </c>
      <c r="AK1328" s="5">
        <f>VLOOKUP(B1328, pct_raw!$A$2:$AX$1800, 47, FALSE)</f>
        <v>0.1</v>
      </c>
      <c r="AL1328" s="5">
        <f>VLOOKUP(B1328, pct_raw!$A$2:$AX$1800, 48, FALSE)</f>
        <v>1</v>
      </c>
      <c r="AM1328" s="5">
        <f>VLOOKUP(B1328, pct_raw!$A$2:$AX$1800, 49, FALSE)</f>
        <v>0</v>
      </c>
      <c r="AN1328" s="5">
        <f>VLOOKUP(B1328, pct_raw!$A$2:$AX$1800, 50, FALSE)</f>
        <v>0</v>
      </c>
    </row>
    <row r="1329" spans="1:40" x14ac:dyDescent="0.2">
      <c r="A1329" s="2" t="s">
        <v>592</v>
      </c>
      <c r="B1329" s="2" t="str">
        <f t="shared" si="20"/>
        <v>Precinct 08</v>
      </c>
      <c r="C1329" s="2" t="s">
        <v>592</v>
      </c>
      <c r="D1329" s="2" t="str">
        <f>VLOOKUP(B1329, pct_raw!$A$2:$AX$1800, 6, FALSE)</f>
        <v xml:space="preserve"> Precinct 08</v>
      </c>
      <c r="E1329" s="5">
        <f>VLOOKUP(B1329, pct_raw!$A$2:$AX$1800, 15, FALSE)</f>
        <v>0</v>
      </c>
      <c r="F1329" s="5">
        <f>VLOOKUP(B1329, pct_raw!$A$2:$AX$1800, 16, FALSE)</f>
        <v>0</v>
      </c>
      <c r="G1329" s="5">
        <f>VLOOKUP(B1329, pct_raw!$A$2:$AX$1800, 17, FALSE)</f>
        <v>0</v>
      </c>
      <c r="H1329">
        <f>VLOOKUP(B1329, pct_raw!$A$2:$AX$1800, 18, FALSE)</f>
        <v>0</v>
      </c>
      <c r="I1329" s="5">
        <f>VLOOKUP(B1329, pct_raw!$A$2:$AX$1800, 19, FALSE)</f>
        <v>0</v>
      </c>
      <c r="J1329">
        <f>VLOOKUP(B1329, pct_raw!$A$2:$AX$1800, 20, FALSE)</f>
        <v>0</v>
      </c>
      <c r="K1329" s="5">
        <f>VLOOKUP(B1329, pct_raw!$A$2:$AX$1800, 21, FALSE)</f>
        <v>8</v>
      </c>
      <c r="L1329" s="5">
        <f>VLOOKUP(B1329, pct_raw!$A$2:$AX$1800, 22, FALSE)</f>
        <v>8</v>
      </c>
      <c r="M1329" s="5">
        <f>VLOOKUP(B1329, pct_raw!$A$2:$AX$1800, 23, FALSE)</f>
        <v>0.1</v>
      </c>
      <c r="N1329" s="5">
        <f>VLOOKUP(B1329, pct_raw!$A$2:$AX$1800, 24, FALSE)</f>
        <v>0</v>
      </c>
      <c r="O1329" s="5">
        <f>VLOOKUP(B1329, pct_raw!$A$2:$AX$1800, 25, FALSE)</f>
        <v>0</v>
      </c>
      <c r="P1329" s="5">
        <f>VLOOKUP(B1329, pct_raw!$A$2:$AX$1800, 26, FALSE)</f>
        <v>0</v>
      </c>
      <c r="Q1329" s="5">
        <f>VLOOKUP(B1329, pct_raw!$A$2:$AX$1800, 27, FALSE)</f>
        <v>0</v>
      </c>
      <c r="R1329" s="5">
        <f>VLOOKUP(B1329, pct_raw!$A$2:$AX$1800, 28, FALSE)</f>
        <v>0</v>
      </c>
      <c r="S1329" s="5">
        <f>VLOOKUP(B1329, pct_raw!$A$2:$AX$1800, 29, FALSE)</f>
        <v>0</v>
      </c>
      <c r="T1329" s="5">
        <f>VLOOKUP(B1329, pct_raw!$A$2:$AX$1800, 30, FALSE)</f>
        <v>0</v>
      </c>
      <c r="U1329" s="5">
        <f>VLOOKUP(B1329, pct_raw!$A$2:$AX$1800, 31, FALSE)</f>
        <v>0</v>
      </c>
      <c r="V1329" s="5">
        <f>VLOOKUP(B1329, pct_raw!$A$2:$AX$1800, 32, FALSE)</f>
        <v>0</v>
      </c>
      <c r="W1329" s="5">
        <f>VLOOKUP(B1329, pct_raw!$A$2:$AX$1800, 33, FALSE)</f>
        <v>0</v>
      </c>
      <c r="X1329" s="5">
        <f>VLOOKUP(B1329, pct_raw!$A$2:$AX$1800, 34, FALSE)</f>
        <v>0</v>
      </c>
      <c r="Y1329" s="5">
        <f>VLOOKUP(B1329, pct_raw!$A$2:$AX$1800, 35, FALSE)</f>
        <v>0</v>
      </c>
      <c r="Z1329" s="5">
        <f>VLOOKUP(B1329, pct_raw!$A$2:$AX$1800, 36, FALSE)</f>
        <v>0</v>
      </c>
      <c r="AA1329" s="5">
        <f>VLOOKUP(B1329, pct_raw!$A$2:$AX$1800, 37, FALSE)</f>
        <v>0</v>
      </c>
      <c r="AB1329" s="5">
        <f>VLOOKUP(B1329, pct_raw!$A$2:$AX$1800, 38, FALSE)</f>
        <v>0</v>
      </c>
      <c r="AC1329" s="5">
        <f>VLOOKUP(B1329, pct_raw!$A$2:$AX$1800, 39, FALSE)</f>
        <v>0</v>
      </c>
      <c r="AD1329" s="5">
        <f>VLOOKUP(B1329, pct_raw!$A$2:$AX$1800, 40, FALSE)</f>
        <v>0</v>
      </c>
      <c r="AE1329" s="5">
        <f>VLOOKUP(B1329, pct_raw!$A$2:$AX$1800, 41, FALSE)</f>
        <v>0</v>
      </c>
      <c r="AF1329" s="5">
        <f>VLOOKUP(B1329, pct_raw!$A$2:$AX$1800, 42, FALSE)</f>
        <v>0</v>
      </c>
      <c r="AG1329" s="5">
        <f>VLOOKUP(B1329, pct_raw!$A$2:$AX$1800, 43, FALSE)</f>
        <v>0</v>
      </c>
      <c r="AH1329" s="5">
        <f>VLOOKUP(B1329, pct_raw!$A$2:$AX$1800, 44, FALSE)</f>
        <v>0</v>
      </c>
      <c r="AI1329" s="5">
        <f>VLOOKUP(B1329, pct_raw!$A$2:$AX$1800, 45, FALSE)</f>
        <v>5</v>
      </c>
      <c r="AJ1329" s="5">
        <f>VLOOKUP(B1329, pct_raw!$A$2:$AX$1800, 46, FALSE)</f>
        <v>5</v>
      </c>
      <c r="AK1329" s="5">
        <f>VLOOKUP(B1329, pct_raw!$A$2:$AX$1800, 47, FALSE)</f>
        <v>0.1</v>
      </c>
      <c r="AL1329" s="5">
        <f>VLOOKUP(B1329, pct_raw!$A$2:$AX$1800, 48, FALSE)</f>
        <v>2</v>
      </c>
      <c r="AM1329" s="5">
        <f>VLOOKUP(B1329, pct_raw!$A$2:$AX$1800, 49, FALSE)</f>
        <v>0</v>
      </c>
      <c r="AN1329" s="5">
        <f>VLOOKUP(B1329, pct_raw!$A$2:$AX$1800, 50, FALSE)</f>
        <v>0</v>
      </c>
    </row>
    <row r="1330" spans="1:40" x14ac:dyDescent="0.2">
      <c r="A1330" s="2" t="s">
        <v>591</v>
      </c>
      <c r="B1330" s="2" t="str">
        <f t="shared" si="20"/>
        <v>Precinct 09</v>
      </c>
      <c r="C1330" s="2" t="s">
        <v>591</v>
      </c>
      <c r="D1330" s="2" t="str">
        <f>VLOOKUP(B1330, pct_raw!$A$2:$AX$1800, 6, FALSE)</f>
        <v xml:space="preserve"> Precinct 09</v>
      </c>
      <c r="E1330" s="5">
        <f>VLOOKUP(B1330, pct_raw!$A$2:$AX$1800, 15, FALSE)</f>
        <v>2</v>
      </c>
      <c r="F1330" s="5">
        <f>VLOOKUP(B1330, pct_raw!$A$2:$AX$1800, 16, FALSE)</f>
        <v>4</v>
      </c>
      <c r="G1330" s="5">
        <f>VLOOKUP(B1330, pct_raw!$A$2:$AX$1800, 17, FALSE)</f>
        <v>0.1</v>
      </c>
      <c r="H1330">
        <f>VLOOKUP(B1330, pct_raw!$A$2:$AX$1800, 18, FALSE)</f>
        <v>0</v>
      </c>
      <c r="I1330" s="5">
        <f>VLOOKUP(B1330, pct_raw!$A$2:$AX$1800, 19, FALSE)</f>
        <v>0</v>
      </c>
      <c r="J1330">
        <f>VLOOKUP(B1330, pct_raw!$A$2:$AX$1800, 20, FALSE)</f>
        <v>0</v>
      </c>
      <c r="K1330" s="5">
        <f>VLOOKUP(B1330, pct_raw!$A$2:$AX$1800, 21, FALSE)</f>
        <v>1</v>
      </c>
      <c r="L1330" s="5">
        <f>VLOOKUP(B1330, pct_raw!$A$2:$AX$1800, 22, FALSE)</f>
        <v>0</v>
      </c>
      <c r="M1330" s="5">
        <f>VLOOKUP(B1330, pct_raw!$A$2:$AX$1800, 23, FALSE)</f>
        <v>0</v>
      </c>
      <c r="N1330" s="5">
        <f>VLOOKUP(B1330, pct_raw!$A$2:$AX$1800, 24, FALSE)</f>
        <v>0</v>
      </c>
      <c r="O1330" s="5">
        <f>VLOOKUP(B1330, pct_raw!$A$2:$AX$1800, 25, FALSE)</f>
        <v>0</v>
      </c>
      <c r="P1330" s="5">
        <f>VLOOKUP(B1330, pct_raw!$A$2:$AX$1800, 26, FALSE)</f>
        <v>0</v>
      </c>
      <c r="Q1330" s="5">
        <f>VLOOKUP(B1330, pct_raw!$A$2:$AX$1800, 27, FALSE)</f>
        <v>8</v>
      </c>
      <c r="R1330" s="5">
        <f>VLOOKUP(B1330, pct_raw!$A$2:$AX$1800, 28, FALSE)</f>
        <v>8</v>
      </c>
      <c r="S1330" s="5">
        <f>VLOOKUP(B1330, pct_raw!$A$2:$AX$1800, 29, FALSE)</f>
        <v>0.1</v>
      </c>
      <c r="T1330" s="5">
        <f>VLOOKUP(B1330, pct_raw!$A$2:$AX$1800, 30, FALSE)</f>
        <v>0</v>
      </c>
      <c r="U1330" s="5">
        <f>VLOOKUP(B1330, pct_raw!$A$2:$AX$1800, 31, FALSE)</f>
        <v>0</v>
      </c>
      <c r="V1330" s="5">
        <f>VLOOKUP(B1330, pct_raw!$A$2:$AX$1800, 32, FALSE)</f>
        <v>0</v>
      </c>
      <c r="W1330" s="5">
        <f>VLOOKUP(B1330, pct_raw!$A$2:$AX$1800, 33, FALSE)</f>
        <v>0</v>
      </c>
      <c r="X1330" s="5">
        <f>VLOOKUP(B1330, pct_raw!$A$2:$AX$1800, 34, FALSE)</f>
        <v>0</v>
      </c>
      <c r="Y1330" s="5">
        <f>VLOOKUP(B1330, pct_raw!$A$2:$AX$1800, 35, FALSE)</f>
        <v>0</v>
      </c>
      <c r="Z1330" s="5">
        <f>VLOOKUP(B1330, pct_raw!$A$2:$AX$1800, 36, FALSE)</f>
        <v>4</v>
      </c>
      <c r="AA1330" s="5">
        <f>VLOOKUP(B1330, pct_raw!$A$2:$AX$1800, 37, FALSE)</f>
        <v>4</v>
      </c>
      <c r="AB1330" s="5">
        <f>VLOOKUP(B1330, pct_raw!$A$2:$AX$1800, 38, FALSE)</f>
        <v>0.1</v>
      </c>
      <c r="AC1330" s="5">
        <f>VLOOKUP(B1330, pct_raw!$A$2:$AX$1800, 39, FALSE)</f>
        <v>0</v>
      </c>
      <c r="AD1330" s="5">
        <f>VLOOKUP(B1330, pct_raw!$A$2:$AX$1800, 40, FALSE)</f>
        <v>0</v>
      </c>
      <c r="AE1330" s="5">
        <f>VLOOKUP(B1330, pct_raw!$A$2:$AX$1800, 41, FALSE)</f>
        <v>0</v>
      </c>
      <c r="AF1330" s="5">
        <f>VLOOKUP(B1330, pct_raw!$A$2:$AX$1800, 42, FALSE)</f>
        <v>0</v>
      </c>
      <c r="AG1330" s="5">
        <f>VLOOKUP(B1330, pct_raw!$A$2:$AX$1800, 43, FALSE)</f>
        <v>0</v>
      </c>
      <c r="AH1330" s="5">
        <f>VLOOKUP(B1330, pct_raw!$A$2:$AX$1800, 44, FALSE)</f>
        <v>0</v>
      </c>
      <c r="AI1330" s="5">
        <f>VLOOKUP(B1330, pct_raw!$A$2:$AX$1800, 45, FALSE)</f>
        <v>4</v>
      </c>
      <c r="AJ1330" s="5">
        <f>VLOOKUP(B1330, pct_raw!$A$2:$AX$1800, 46, FALSE)</f>
        <v>5</v>
      </c>
      <c r="AK1330" s="5">
        <f>VLOOKUP(B1330, pct_raw!$A$2:$AX$1800, 47, FALSE)</f>
        <v>0.1</v>
      </c>
      <c r="AL1330" s="5">
        <f>VLOOKUP(B1330, pct_raw!$A$2:$AX$1800, 48, FALSE)</f>
        <v>2</v>
      </c>
      <c r="AM1330" s="5">
        <f>VLOOKUP(B1330, pct_raw!$A$2:$AX$1800, 49, FALSE)</f>
        <v>0</v>
      </c>
      <c r="AN1330" s="5">
        <f>VLOOKUP(B1330, pct_raw!$A$2:$AX$1800, 50, FALSE)</f>
        <v>0</v>
      </c>
    </row>
    <row r="1331" spans="1:40" x14ac:dyDescent="0.2">
      <c r="A1331" s="2" t="s">
        <v>367</v>
      </c>
      <c r="B1331" s="2" t="str">
        <f t="shared" si="20"/>
        <v>Precinct 1</v>
      </c>
      <c r="C1331" s="2" t="s">
        <v>367</v>
      </c>
      <c r="D1331" s="2" t="str">
        <f>VLOOKUP(B1331, pct_raw!$A$2:$AX$1800, 6, FALSE)</f>
        <v xml:space="preserve"> PRECINCT 1</v>
      </c>
      <c r="E1331" s="5">
        <f>VLOOKUP(B1331, pct_raw!$A$2:$AX$1800, 15, FALSE)</f>
        <v>7</v>
      </c>
      <c r="F1331" s="5">
        <f>VLOOKUP(B1331, pct_raw!$A$2:$AX$1800, 16, FALSE)</f>
        <v>12</v>
      </c>
      <c r="G1331" s="5">
        <f>VLOOKUP(B1331, pct_raw!$A$2:$AX$1800, 17, FALSE)</f>
        <v>0.2</v>
      </c>
      <c r="H1331">
        <f>VLOOKUP(B1331, pct_raw!$A$2:$AX$1800, 18, FALSE)</f>
        <v>0</v>
      </c>
      <c r="I1331" s="5">
        <f>VLOOKUP(B1331, pct_raw!$A$2:$AX$1800, 19, FALSE)</f>
        <v>0</v>
      </c>
      <c r="J1331">
        <f>VLOOKUP(B1331, pct_raw!$A$2:$AX$1800, 20, FALSE)</f>
        <v>0</v>
      </c>
      <c r="K1331" s="5">
        <f>VLOOKUP(B1331, pct_raw!$A$2:$AX$1800, 21, FALSE)</f>
        <v>11</v>
      </c>
      <c r="L1331" s="5">
        <f>VLOOKUP(B1331, pct_raw!$A$2:$AX$1800, 22, FALSE)</f>
        <v>14</v>
      </c>
      <c r="M1331" s="5">
        <f>VLOOKUP(B1331, pct_raw!$A$2:$AX$1800, 23, FALSE)</f>
        <v>0.3</v>
      </c>
      <c r="N1331" s="5">
        <f>VLOOKUP(B1331, pct_raw!$A$2:$AX$1800, 24, FALSE)</f>
        <v>0</v>
      </c>
      <c r="O1331" s="5">
        <f>VLOOKUP(B1331, pct_raw!$A$2:$AX$1800, 25, FALSE)</f>
        <v>0</v>
      </c>
      <c r="P1331" s="5">
        <f>VLOOKUP(B1331, pct_raw!$A$2:$AX$1800, 26, FALSE)</f>
        <v>0</v>
      </c>
      <c r="Q1331" s="5">
        <f>VLOOKUP(B1331, pct_raw!$A$2:$AX$1800, 27, FALSE)</f>
        <v>7</v>
      </c>
      <c r="R1331" s="5">
        <f>VLOOKUP(B1331, pct_raw!$A$2:$AX$1800, 28, FALSE)</f>
        <v>8</v>
      </c>
      <c r="S1331" s="5">
        <f>VLOOKUP(B1331, pct_raw!$A$2:$AX$1800, 29, FALSE)</f>
        <v>0.2</v>
      </c>
      <c r="T1331" s="5">
        <f>VLOOKUP(B1331, pct_raw!$A$2:$AX$1800, 30, FALSE)</f>
        <v>0</v>
      </c>
      <c r="U1331" s="5">
        <f>VLOOKUP(B1331, pct_raw!$A$2:$AX$1800, 31, FALSE)</f>
        <v>0</v>
      </c>
      <c r="V1331" s="5">
        <f>VLOOKUP(B1331, pct_raw!$A$2:$AX$1800, 32, FALSE)</f>
        <v>0</v>
      </c>
      <c r="W1331" s="5">
        <f>VLOOKUP(B1331, pct_raw!$A$2:$AX$1800, 33, FALSE)</f>
        <v>0</v>
      </c>
      <c r="X1331" s="5">
        <f>VLOOKUP(B1331, pct_raw!$A$2:$AX$1800, 34, FALSE)</f>
        <v>0</v>
      </c>
      <c r="Y1331" s="5">
        <f>VLOOKUP(B1331, pct_raw!$A$2:$AX$1800, 35, FALSE)</f>
        <v>0</v>
      </c>
      <c r="Z1331" s="5">
        <f>VLOOKUP(B1331, pct_raw!$A$2:$AX$1800, 36, FALSE)</f>
        <v>6</v>
      </c>
      <c r="AA1331" s="5">
        <f>VLOOKUP(B1331, pct_raw!$A$2:$AX$1800, 37, FALSE)</f>
        <v>8</v>
      </c>
      <c r="AB1331" s="5">
        <f>VLOOKUP(B1331, pct_raw!$A$2:$AX$1800, 38, FALSE)</f>
        <v>0.2</v>
      </c>
      <c r="AC1331" s="5">
        <f>VLOOKUP(B1331, pct_raw!$A$2:$AX$1800, 39, FALSE)</f>
        <v>2</v>
      </c>
      <c r="AD1331" s="5">
        <f>VLOOKUP(B1331, pct_raw!$A$2:$AX$1800, 40, FALSE)</f>
        <v>0</v>
      </c>
      <c r="AE1331" s="5">
        <f>VLOOKUP(B1331, pct_raw!$A$2:$AX$1800, 41, FALSE)</f>
        <v>0</v>
      </c>
      <c r="AF1331" s="5">
        <f>VLOOKUP(B1331, pct_raw!$A$2:$AX$1800, 42, FALSE)</f>
        <v>4</v>
      </c>
      <c r="AG1331" s="5">
        <f>VLOOKUP(B1331, pct_raw!$A$2:$AX$1800, 43, FALSE)</f>
        <v>0</v>
      </c>
      <c r="AH1331" s="5">
        <f>VLOOKUP(B1331, pct_raw!$A$2:$AX$1800, 44, FALSE)</f>
        <v>0</v>
      </c>
      <c r="AI1331" s="5">
        <f>VLOOKUP(B1331, pct_raw!$A$2:$AX$1800, 45, FALSE)</f>
        <v>5</v>
      </c>
      <c r="AJ1331" s="5">
        <f>VLOOKUP(B1331, pct_raw!$A$2:$AX$1800, 46, FALSE)</f>
        <v>0</v>
      </c>
      <c r="AK1331" s="5">
        <f>VLOOKUP(B1331, pct_raw!$A$2:$AX$1800, 47, FALSE)</f>
        <v>0</v>
      </c>
      <c r="AL1331" s="5">
        <f>VLOOKUP(B1331, pct_raw!$A$2:$AX$1800, 48, FALSE)</f>
        <v>0</v>
      </c>
      <c r="AM1331" s="5">
        <f>VLOOKUP(B1331, pct_raw!$A$2:$AX$1800, 49, FALSE)</f>
        <v>0</v>
      </c>
      <c r="AN1331" s="5">
        <f>VLOOKUP(B1331, pct_raw!$A$2:$AX$1800, 50, FALSE)</f>
        <v>0</v>
      </c>
    </row>
    <row r="1332" spans="1:40" x14ac:dyDescent="0.2">
      <c r="A1332" s="2" t="s">
        <v>367</v>
      </c>
      <c r="B1332" s="2" t="str">
        <f t="shared" si="20"/>
        <v>Precinct 1</v>
      </c>
      <c r="C1332" s="2" t="s">
        <v>367</v>
      </c>
      <c r="D1332" s="2" t="str">
        <f>VLOOKUP(B1332, pct_raw!$A$2:$AX$1800, 6, FALSE)</f>
        <v xml:space="preserve"> PRECINCT 1</v>
      </c>
      <c r="E1332" s="5">
        <f>VLOOKUP(B1332, pct_raw!$A$2:$AX$1800, 15, FALSE)</f>
        <v>7</v>
      </c>
      <c r="F1332" s="5">
        <f>VLOOKUP(B1332, pct_raw!$A$2:$AX$1800, 16, FALSE)</f>
        <v>12</v>
      </c>
      <c r="G1332" s="5">
        <f>VLOOKUP(B1332, pct_raw!$A$2:$AX$1800, 17, FALSE)</f>
        <v>0.2</v>
      </c>
      <c r="H1332">
        <f>VLOOKUP(B1332, pct_raw!$A$2:$AX$1800, 18, FALSE)</f>
        <v>0</v>
      </c>
      <c r="I1332" s="5">
        <f>VLOOKUP(B1332, pct_raw!$A$2:$AX$1800, 19, FALSE)</f>
        <v>0</v>
      </c>
      <c r="J1332">
        <f>VLOOKUP(B1332, pct_raw!$A$2:$AX$1800, 20, FALSE)</f>
        <v>0</v>
      </c>
      <c r="K1332" s="5">
        <f>VLOOKUP(B1332, pct_raw!$A$2:$AX$1800, 21, FALSE)</f>
        <v>11</v>
      </c>
      <c r="L1332" s="5">
        <f>VLOOKUP(B1332, pct_raw!$A$2:$AX$1800, 22, FALSE)</f>
        <v>14</v>
      </c>
      <c r="M1332" s="5">
        <f>VLOOKUP(B1332, pct_raw!$A$2:$AX$1800, 23, FALSE)</f>
        <v>0.3</v>
      </c>
      <c r="N1332" s="5">
        <f>VLOOKUP(B1332, pct_raw!$A$2:$AX$1800, 24, FALSE)</f>
        <v>0</v>
      </c>
      <c r="O1332" s="5">
        <f>VLOOKUP(B1332, pct_raw!$A$2:$AX$1800, 25, FALSE)</f>
        <v>0</v>
      </c>
      <c r="P1332" s="5">
        <f>VLOOKUP(B1332, pct_raw!$A$2:$AX$1800, 26, FALSE)</f>
        <v>0</v>
      </c>
      <c r="Q1332" s="5">
        <f>VLOOKUP(B1332, pct_raw!$A$2:$AX$1800, 27, FALSE)</f>
        <v>7</v>
      </c>
      <c r="R1332" s="5">
        <f>VLOOKUP(B1332, pct_raw!$A$2:$AX$1800, 28, FALSE)</f>
        <v>8</v>
      </c>
      <c r="S1332" s="5">
        <f>VLOOKUP(B1332, pct_raw!$A$2:$AX$1800, 29, FALSE)</f>
        <v>0.2</v>
      </c>
      <c r="T1332" s="5">
        <f>VLOOKUP(B1332, pct_raw!$A$2:$AX$1800, 30, FALSE)</f>
        <v>0</v>
      </c>
      <c r="U1332" s="5">
        <f>VLOOKUP(B1332, pct_raw!$A$2:$AX$1800, 31, FALSE)</f>
        <v>0</v>
      </c>
      <c r="V1332" s="5">
        <f>VLOOKUP(B1332, pct_raw!$A$2:$AX$1800, 32, FALSE)</f>
        <v>0</v>
      </c>
      <c r="W1332" s="5">
        <f>VLOOKUP(B1332, pct_raw!$A$2:$AX$1800, 33, FALSE)</f>
        <v>0</v>
      </c>
      <c r="X1332" s="5">
        <f>VLOOKUP(B1332, pct_raw!$A$2:$AX$1800, 34, FALSE)</f>
        <v>0</v>
      </c>
      <c r="Y1332" s="5">
        <f>VLOOKUP(B1332, pct_raw!$A$2:$AX$1800, 35, FALSE)</f>
        <v>0</v>
      </c>
      <c r="Z1332" s="5">
        <f>VLOOKUP(B1332, pct_raw!$A$2:$AX$1800, 36, FALSE)</f>
        <v>6</v>
      </c>
      <c r="AA1332" s="5">
        <f>VLOOKUP(B1332, pct_raw!$A$2:$AX$1800, 37, FALSE)</f>
        <v>8</v>
      </c>
      <c r="AB1332" s="5">
        <f>VLOOKUP(B1332, pct_raw!$A$2:$AX$1800, 38, FALSE)</f>
        <v>0.2</v>
      </c>
      <c r="AC1332" s="5">
        <f>VLOOKUP(B1332, pct_raw!$A$2:$AX$1800, 39, FALSE)</f>
        <v>2</v>
      </c>
      <c r="AD1332" s="5">
        <f>VLOOKUP(B1332, pct_raw!$A$2:$AX$1800, 40, FALSE)</f>
        <v>0</v>
      </c>
      <c r="AE1332" s="5">
        <f>VLOOKUP(B1332, pct_raw!$A$2:$AX$1800, 41, FALSE)</f>
        <v>0</v>
      </c>
      <c r="AF1332" s="5">
        <f>VLOOKUP(B1332, pct_raw!$A$2:$AX$1800, 42, FALSE)</f>
        <v>4</v>
      </c>
      <c r="AG1332" s="5">
        <f>VLOOKUP(B1332, pct_raw!$A$2:$AX$1800, 43, FALSE)</f>
        <v>0</v>
      </c>
      <c r="AH1332" s="5">
        <f>VLOOKUP(B1332, pct_raw!$A$2:$AX$1800, 44, FALSE)</f>
        <v>0</v>
      </c>
      <c r="AI1332" s="5">
        <f>VLOOKUP(B1332, pct_raw!$A$2:$AX$1800, 45, FALSE)</f>
        <v>5</v>
      </c>
      <c r="AJ1332" s="5">
        <f>VLOOKUP(B1332, pct_raw!$A$2:$AX$1800, 46, FALSE)</f>
        <v>0</v>
      </c>
      <c r="AK1332" s="5">
        <f>VLOOKUP(B1332, pct_raw!$A$2:$AX$1800, 47, FALSE)</f>
        <v>0</v>
      </c>
      <c r="AL1332" s="5">
        <f>VLOOKUP(B1332, pct_raw!$A$2:$AX$1800, 48, FALSE)</f>
        <v>0</v>
      </c>
      <c r="AM1332" s="5">
        <f>VLOOKUP(B1332, pct_raw!$A$2:$AX$1800, 49, FALSE)</f>
        <v>0</v>
      </c>
      <c r="AN1332" s="5">
        <f>VLOOKUP(B1332, pct_raw!$A$2:$AX$1800, 50, FALSE)</f>
        <v>0</v>
      </c>
    </row>
    <row r="1333" spans="1:40" x14ac:dyDescent="0.2">
      <c r="A1333" s="2" t="s">
        <v>588</v>
      </c>
      <c r="B1333" s="2" t="str">
        <f t="shared" si="20"/>
        <v>Precinct 10</v>
      </c>
      <c r="C1333" s="2" t="s">
        <v>588</v>
      </c>
      <c r="D1333" s="2" t="str">
        <f>VLOOKUP(B1333, pct_raw!$A$2:$AX$1800, 6, FALSE)</f>
        <v xml:space="preserve"> Precinct 10</v>
      </c>
      <c r="E1333" s="5">
        <f>VLOOKUP(B1333, pct_raw!$A$2:$AX$1800, 15, FALSE)</f>
        <v>0</v>
      </c>
      <c r="F1333" s="5">
        <f>VLOOKUP(B1333, pct_raw!$A$2:$AX$1800, 16, FALSE)</f>
        <v>0</v>
      </c>
      <c r="G1333" s="5">
        <f>VLOOKUP(B1333, pct_raw!$A$2:$AX$1800, 17, FALSE)</f>
        <v>0</v>
      </c>
      <c r="H1333">
        <f>VLOOKUP(B1333, pct_raw!$A$2:$AX$1800, 18, FALSE)</f>
        <v>0</v>
      </c>
      <c r="I1333" s="5">
        <f>VLOOKUP(B1333, pct_raw!$A$2:$AX$1800, 19, FALSE)</f>
        <v>0</v>
      </c>
      <c r="J1333">
        <f>VLOOKUP(B1333, pct_raw!$A$2:$AX$1800, 20, FALSE)</f>
        <v>0</v>
      </c>
      <c r="K1333" s="5">
        <f>VLOOKUP(B1333, pct_raw!$A$2:$AX$1800, 21, FALSE)</f>
        <v>4</v>
      </c>
      <c r="L1333" s="5">
        <f>VLOOKUP(B1333, pct_raw!$A$2:$AX$1800, 22, FALSE)</f>
        <v>4</v>
      </c>
      <c r="M1333" s="5">
        <f>VLOOKUP(B1333, pct_raw!$A$2:$AX$1800, 23, FALSE)</f>
        <v>0.1</v>
      </c>
      <c r="N1333" s="5">
        <f>VLOOKUP(B1333, pct_raw!$A$2:$AX$1800, 24, FALSE)</f>
        <v>0</v>
      </c>
      <c r="O1333" s="5">
        <f>VLOOKUP(B1333, pct_raw!$A$2:$AX$1800, 25, FALSE)</f>
        <v>0</v>
      </c>
      <c r="P1333" s="5">
        <f>VLOOKUP(B1333, pct_raw!$A$2:$AX$1800, 26, FALSE)</f>
        <v>0</v>
      </c>
      <c r="Q1333" s="5">
        <f>VLOOKUP(B1333, pct_raw!$A$2:$AX$1800, 27, FALSE)</f>
        <v>0</v>
      </c>
      <c r="R1333" s="5">
        <f>VLOOKUP(B1333, pct_raw!$A$2:$AX$1800, 28, FALSE)</f>
        <v>0</v>
      </c>
      <c r="S1333" s="5">
        <f>VLOOKUP(B1333, pct_raw!$A$2:$AX$1800, 29, FALSE)</f>
        <v>0</v>
      </c>
      <c r="T1333" s="5">
        <f>VLOOKUP(B1333, pct_raw!$A$2:$AX$1800, 30, FALSE)</f>
        <v>2</v>
      </c>
      <c r="U1333" s="5">
        <f>VLOOKUP(B1333, pct_raw!$A$2:$AX$1800, 31, FALSE)</f>
        <v>0</v>
      </c>
      <c r="V1333" s="5">
        <f>VLOOKUP(B1333, pct_raw!$A$2:$AX$1800, 32, FALSE)</f>
        <v>0</v>
      </c>
      <c r="W1333" s="5">
        <f>VLOOKUP(B1333, pct_raw!$A$2:$AX$1800, 33, FALSE)</f>
        <v>0</v>
      </c>
      <c r="X1333" s="5">
        <f>VLOOKUP(B1333, pct_raw!$A$2:$AX$1800, 34, FALSE)</f>
        <v>0</v>
      </c>
      <c r="Y1333" s="5">
        <f>VLOOKUP(B1333, pct_raw!$A$2:$AX$1800, 35, FALSE)</f>
        <v>0</v>
      </c>
      <c r="Z1333" s="5">
        <f>VLOOKUP(B1333, pct_raw!$A$2:$AX$1800, 36, FALSE)</f>
        <v>1</v>
      </c>
      <c r="AA1333" s="5">
        <f>VLOOKUP(B1333, pct_raw!$A$2:$AX$1800, 37, FALSE)</f>
        <v>2</v>
      </c>
      <c r="AB1333" s="5">
        <f>VLOOKUP(B1333, pct_raw!$A$2:$AX$1800, 38, FALSE)</f>
        <v>0.1</v>
      </c>
      <c r="AC1333" s="5">
        <f>VLOOKUP(B1333, pct_raw!$A$2:$AX$1800, 39, FALSE)</f>
        <v>0</v>
      </c>
      <c r="AD1333" s="5">
        <f>VLOOKUP(B1333, pct_raw!$A$2:$AX$1800, 40, FALSE)</f>
        <v>0</v>
      </c>
      <c r="AE1333" s="5">
        <f>VLOOKUP(B1333, pct_raw!$A$2:$AX$1800, 41, FALSE)</f>
        <v>0</v>
      </c>
      <c r="AF1333" s="5">
        <f>VLOOKUP(B1333, pct_raw!$A$2:$AX$1800, 42, FALSE)</f>
        <v>0</v>
      </c>
      <c r="AG1333" s="5">
        <f>VLOOKUP(B1333, pct_raw!$A$2:$AX$1800, 43, FALSE)</f>
        <v>0</v>
      </c>
      <c r="AH1333" s="5">
        <f>VLOOKUP(B1333, pct_raw!$A$2:$AX$1800, 44, FALSE)</f>
        <v>0</v>
      </c>
      <c r="AI1333" s="5">
        <f>VLOOKUP(B1333, pct_raw!$A$2:$AX$1800, 45, FALSE)</f>
        <v>1</v>
      </c>
      <c r="AJ1333" s="5">
        <f>VLOOKUP(B1333, pct_raw!$A$2:$AX$1800, 46, FALSE)</f>
        <v>2</v>
      </c>
      <c r="AK1333" s="5">
        <f>VLOOKUP(B1333, pct_raw!$A$2:$AX$1800, 47, FALSE)</f>
        <v>0</v>
      </c>
      <c r="AL1333" s="5">
        <f>VLOOKUP(B1333, pct_raw!$A$2:$AX$1800, 48, FALSE)</f>
        <v>0</v>
      </c>
      <c r="AM1333" s="5">
        <f>VLOOKUP(B1333, pct_raw!$A$2:$AX$1800, 49, FALSE)</f>
        <v>0</v>
      </c>
      <c r="AN1333" s="5">
        <f>VLOOKUP(B1333, pct_raw!$A$2:$AX$1800, 50, FALSE)</f>
        <v>0</v>
      </c>
    </row>
    <row r="1334" spans="1:40" x14ac:dyDescent="0.2">
      <c r="A1334" s="2" t="s">
        <v>366</v>
      </c>
      <c r="B1334" s="2" t="str">
        <f t="shared" si="20"/>
        <v>Precinct 2</v>
      </c>
      <c r="C1334" s="2" t="s">
        <v>366</v>
      </c>
      <c r="D1334" s="2" t="str">
        <f>VLOOKUP(B1334, pct_raw!$A$2:$AX$1800, 6, FALSE)</f>
        <v xml:space="preserve"> Precinct 2</v>
      </c>
      <c r="E1334" s="5">
        <f>VLOOKUP(B1334, pct_raw!$A$2:$AX$1800, 15, FALSE)</f>
        <v>28</v>
      </c>
      <c r="F1334" s="5">
        <f>VLOOKUP(B1334, pct_raw!$A$2:$AX$1800, 16, FALSE)</f>
        <v>38</v>
      </c>
      <c r="G1334" s="5">
        <f>VLOOKUP(B1334, pct_raw!$A$2:$AX$1800, 17, FALSE)</f>
        <v>0.6</v>
      </c>
      <c r="H1334">
        <f>VLOOKUP(B1334, pct_raw!$A$2:$AX$1800, 18, FALSE)</f>
        <v>0</v>
      </c>
      <c r="I1334" s="5">
        <f>VLOOKUP(B1334, pct_raw!$A$2:$AX$1800, 19, FALSE)</f>
        <v>0</v>
      </c>
      <c r="J1334">
        <f>VLOOKUP(B1334, pct_raw!$A$2:$AX$1800, 20, FALSE)</f>
        <v>0</v>
      </c>
      <c r="K1334" s="5">
        <f>VLOOKUP(B1334, pct_raw!$A$2:$AX$1800, 21, FALSE)</f>
        <v>8</v>
      </c>
      <c r="L1334" s="5">
        <f>VLOOKUP(B1334, pct_raw!$A$2:$AX$1800, 22, FALSE)</f>
        <v>0</v>
      </c>
      <c r="M1334" s="5">
        <f>VLOOKUP(B1334, pct_raw!$A$2:$AX$1800, 23, FALSE)</f>
        <v>0</v>
      </c>
      <c r="N1334" s="5">
        <f>VLOOKUP(B1334, pct_raw!$A$2:$AX$1800, 24, FALSE)</f>
        <v>0</v>
      </c>
      <c r="O1334" s="5">
        <f>VLOOKUP(B1334, pct_raw!$A$2:$AX$1800, 25, FALSE)</f>
        <v>0</v>
      </c>
      <c r="P1334" s="5">
        <f>VLOOKUP(B1334, pct_raw!$A$2:$AX$1800, 26, FALSE)</f>
        <v>0</v>
      </c>
      <c r="Q1334" s="5">
        <f>VLOOKUP(B1334, pct_raw!$A$2:$AX$1800, 27, FALSE)</f>
        <v>25</v>
      </c>
      <c r="R1334" s="5">
        <f>VLOOKUP(B1334, pct_raw!$A$2:$AX$1800, 28, FALSE)</f>
        <v>37</v>
      </c>
      <c r="S1334" s="5">
        <f>VLOOKUP(B1334, pct_raw!$A$2:$AX$1800, 29, FALSE)</f>
        <v>0.6</v>
      </c>
      <c r="T1334" s="5">
        <f>VLOOKUP(B1334, pct_raw!$A$2:$AX$1800, 30, FALSE)</f>
        <v>0</v>
      </c>
      <c r="U1334" s="5">
        <f>VLOOKUP(B1334, pct_raw!$A$2:$AX$1800, 31, FALSE)</f>
        <v>0</v>
      </c>
      <c r="V1334" s="5">
        <f>VLOOKUP(B1334, pct_raw!$A$2:$AX$1800, 32, FALSE)</f>
        <v>0</v>
      </c>
      <c r="W1334" s="5">
        <f>VLOOKUP(B1334, pct_raw!$A$2:$AX$1800, 33, FALSE)</f>
        <v>0</v>
      </c>
      <c r="X1334" s="5">
        <f>VLOOKUP(B1334, pct_raw!$A$2:$AX$1800, 34, FALSE)</f>
        <v>0</v>
      </c>
      <c r="Y1334" s="5">
        <f>VLOOKUP(B1334, pct_raw!$A$2:$AX$1800, 35, FALSE)</f>
        <v>0</v>
      </c>
      <c r="Z1334" s="5">
        <f>VLOOKUP(B1334, pct_raw!$A$2:$AX$1800, 36, FALSE)</f>
        <v>14</v>
      </c>
      <c r="AA1334" s="5">
        <f>VLOOKUP(B1334, pct_raw!$A$2:$AX$1800, 37, FALSE)</f>
        <v>17</v>
      </c>
      <c r="AB1334" s="5">
        <f>VLOOKUP(B1334, pct_raw!$A$2:$AX$1800, 38, FALSE)</f>
        <v>0.3</v>
      </c>
      <c r="AC1334" s="5">
        <f>VLOOKUP(B1334, pct_raw!$A$2:$AX$1800, 39, FALSE)</f>
        <v>3</v>
      </c>
      <c r="AD1334" s="5">
        <f>VLOOKUP(B1334, pct_raw!$A$2:$AX$1800, 40, FALSE)</f>
        <v>0</v>
      </c>
      <c r="AE1334" s="5">
        <f>VLOOKUP(B1334, pct_raw!$A$2:$AX$1800, 41, FALSE)</f>
        <v>0</v>
      </c>
      <c r="AF1334" s="5">
        <f>VLOOKUP(B1334, pct_raw!$A$2:$AX$1800, 42, FALSE)</f>
        <v>2</v>
      </c>
      <c r="AG1334" s="5">
        <f>VLOOKUP(B1334, pct_raw!$A$2:$AX$1800, 43, FALSE)</f>
        <v>0</v>
      </c>
      <c r="AH1334" s="5">
        <f>VLOOKUP(B1334, pct_raw!$A$2:$AX$1800, 44, FALSE)</f>
        <v>0</v>
      </c>
      <c r="AI1334" s="5">
        <f>VLOOKUP(B1334, pct_raw!$A$2:$AX$1800, 45, FALSE)</f>
        <v>12</v>
      </c>
      <c r="AJ1334" s="5">
        <f>VLOOKUP(B1334, pct_raw!$A$2:$AX$1800, 46, FALSE)</f>
        <v>0</v>
      </c>
      <c r="AK1334" s="5">
        <f>VLOOKUP(B1334, pct_raw!$A$2:$AX$1800, 47, FALSE)</f>
        <v>0</v>
      </c>
      <c r="AL1334" s="5">
        <f>VLOOKUP(B1334, pct_raw!$A$2:$AX$1800, 48, FALSE)</f>
        <v>0</v>
      </c>
      <c r="AM1334" s="5">
        <f>VLOOKUP(B1334, pct_raw!$A$2:$AX$1800, 49, FALSE)</f>
        <v>0</v>
      </c>
      <c r="AN1334" s="5">
        <f>VLOOKUP(B1334, pct_raw!$A$2:$AX$1800, 50, FALSE)</f>
        <v>0</v>
      </c>
    </row>
    <row r="1335" spans="1:40" x14ac:dyDescent="0.2">
      <c r="A1335" s="2" t="s">
        <v>366</v>
      </c>
      <c r="B1335" s="2" t="str">
        <f t="shared" si="20"/>
        <v>Precinct 2</v>
      </c>
      <c r="C1335" s="2" t="s">
        <v>366</v>
      </c>
      <c r="D1335" s="2" t="str">
        <f>VLOOKUP(B1335, pct_raw!$A$2:$AX$1800, 6, FALSE)</f>
        <v xml:space="preserve"> Precinct 2</v>
      </c>
      <c r="E1335" s="5">
        <f>VLOOKUP(B1335, pct_raw!$A$2:$AX$1800, 15, FALSE)</f>
        <v>28</v>
      </c>
      <c r="F1335" s="5">
        <f>VLOOKUP(B1335, pct_raw!$A$2:$AX$1800, 16, FALSE)</f>
        <v>38</v>
      </c>
      <c r="G1335" s="5">
        <f>VLOOKUP(B1335, pct_raw!$A$2:$AX$1800, 17, FALSE)</f>
        <v>0.6</v>
      </c>
      <c r="H1335">
        <f>VLOOKUP(B1335, pct_raw!$A$2:$AX$1800, 18, FALSE)</f>
        <v>0</v>
      </c>
      <c r="I1335" s="5">
        <f>VLOOKUP(B1335, pct_raw!$A$2:$AX$1800, 19, FALSE)</f>
        <v>0</v>
      </c>
      <c r="J1335">
        <f>VLOOKUP(B1335, pct_raw!$A$2:$AX$1800, 20, FALSE)</f>
        <v>0</v>
      </c>
      <c r="K1335" s="5">
        <f>VLOOKUP(B1335, pct_raw!$A$2:$AX$1800, 21, FALSE)</f>
        <v>8</v>
      </c>
      <c r="L1335" s="5">
        <f>VLOOKUP(B1335, pct_raw!$A$2:$AX$1800, 22, FALSE)</f>
        <v>0</v>
      </c>
      <c r="M1335" s="5">
        <f>VLOOKUP(B1335, pct_raw!$A$2:$AX$1800, 23, FALSE)</f>
        <v>0</v>
      </c>
      <c r="N1335" s="5">
        <f>VLOOKUP(B1335, pct_raw!$A$2:$AX$1800, 24, FALSE)</f>
        <v>0</v>
      </c>
      <c r="O1335" s="5">
        <f>VLOOKUP(B1335, pct_raw!$A$2:$AX$1800, 25, FALSE)</f>
        <v>0</v>
      </c>
      <c r="P1335" s="5">
        <f>VLOOKUP(B1335, pct_raw!$A$2:$AX$1800, 26, FALSE)</f>
        <v>0</v>
      </c>
      <c r="Q1335" s="5">
        <f>VLOOKUP(B1335, pct_raw!$A$2:$AX$1800, 27, FALSE)</f>
        <v>25</v>
      </c>
      <c r="R1335" s="5">
        <f>VLOOKUP(B1335, pct_raw!$A$2:$AX$1800, 28, FALSE)</f>
        <v>37</v>
      </c>
      <c r="S1335" s="5">
        <f>VLOOKUP(B1335, pct_raw!$A$2:$AX$1800, 29, FALSE)</f>
        <v>0.6</v>
      </c>
      <c r="T1335" s="5">
        <f>VLOOKUP(B1335, pct_raw!$A$2:$AX$1800, 30, FALSE)</f>
        <v>0</v>
      </c>
      <c r="U1335" s="5">
        <f>VLOOKUP(B1335, pct_raw!$A$2:$AX$1800, 31, FALSE)</f>
        <v>0</v>
      </c>
      <c r="V1335" s="5">
        <f>VLOOKUP(B1335, pct_raw!$A$2:$AX$1800, 32, FALSE)</f>
        <v>0</v>
      </c>
      <c r="W1335" s="5">
        <f>VLOOKUP(B1335, pct_raw!$A$2:$AX$1800, 33, FALSE)</f>
        <v>0</v>
      </c>
      <c r="X1335" s="5">
        <f>VLOOKUP(B1335, pct_raw!$A$2:$AX$1800, 34, FALSE)</f>
        <v>0</v>
      </c>
      <c r="Y1335" s="5">
        <f>VLOOKUP(B1335, pct_raw!$A$2:$AX$1800, 35, FALSE)</f>
        <v>0</v>
      </c>
      <c r="Z1335" s="5">
        <f>VLOOKUP(B1335, pct_raw!$A$2:$AX$1800, 36, FALSE)</f>
        <v>14</v>
      </c>
      <c r="AA1335" s="5">
        <f>VLOOKUP(B1335, pct_raw!$A$2:$AX$1800, 37, FALSE)</f>
        <v>17</v>
      </c>
      <c r="AB1335" s="5">
        <f>VLOOKUP(B1335, pct_raw!$A$2:$AX$1800, 38, FALSE)</f>
        <v>0.3</v>
      </c>
      <c r="AC1335" s="5">
        <f>VLOOKUP(B1335, pct_raw!$A$2:$AX$1800, 39, FALSE)</f>
        <v>3</v>
      </c>
      <c r="AD1335" s="5">
        <f>VLOOKUP(B1335, pct_raw!$A$2:$AX$1800, 40, FALSE)</f>
        <v>0</v>
      </c>
      <c r="AE1335" s="5">
        <f>VLOOKUP(B1335, pct_raw!$A$2:$AX$1800, 41, FALSE)</f>
        <v>0</v>
      </c>
      <c r="AF1335" s="5">
        <f>VLOOKUP(B1335, pct_raw!$A$2:$AX$1800, 42, FALSE)</f>
        <v>2</v>
      </c>
      <c r="AG1335" s="5">
        <f>VLOOKUP(B1335, pct_raw!$A$2:$AX$1800, 43, FALSE)</f>
        <v>0</v>
      </c>
      <c r="AH1335" s="5">
        <f>VLOOKUP(B1335, pct_raw!$A$2:$AX$1800, 44, FALSE)</f>
        <v>0</v>
      </c>
      <c r="AI1335" s="5">
        <f>VLOOKUP(B1335, pct_raw!$A$2:$AX$1800, 45, FALSE)</f>
        <v>12</v>
      </c>
      <c r="AJ1335" s="5">
        <f>VLOOKUP(B1335, pct_raw!$A$2:$AX$1800, 46, FALSE)</f>
        <v>0</v>
      </c>
      <c r="AK1335" s="5">
        <f>VLOOKUP(B1335, pct_raw!$A$2:$AX$1800, 47, FALSE)</f>
        <v>0</v>
      </c>
      <c r="AL1335" s="5">
        <f>VLOOKUP(B1335, pct_raw!$A$2:$AX$1800, 48, FALSE)</f>
        <v>0</v>
      </c>
      <c r="AM1335" s="5">
        <f>VLOOKUP(B1335, pct_raw!$A$2:$AX$1800, 49, FALSE)</f>
        <v>0</v>
      </c>
      <c r="AN1335" s="5">
        <f>VLOOKUP(B1335, pct_raw!$A$2:$AX$1800, 50, FALSE)</f>
        <v>0</v>
      </c>
    </row>
    <row r="1336" spans="1:40" x14ac:dyDescent="0.2">
      <c r="A1336" s="2" t="s">
        <v>1606</v>
      </c>
      <c r="B1336" s="2" t="str">
        <f t="shared" si="20"/>
        <v>Precinct 3</v>
      </c>
      <c r="C1336" s="2" t="s">
        <v>1606</v>
      </c>
      <c r="D1336" s="2" t="str">
        <f>VLOOKUP(B1336, pct_raw!$A$2:$AX$1800, 6, FALSE)</f>
        <v xml:space="preserve"> PRECINCT 3</v>
      </c>
      <c r="E1336" s="5">
        <f>VLOOKUP(B1336, pct_raw!$A$2:$AX$1800, 15, FALSE)</f>
        <v>4</v>
      </c>
      <c r="F1336" s="5">
        <f>VLOOKUP(B1336, pct_raw!$A$2:$AX$1800, 16, FALSE)</f>
        <v>4</v>
      </c>
      <c r="G1336" s="5">
        <f>VLOOKUP(B1336, pct_raw!$A$2:$AX$1800, 17, FALSE)</f>
        <v>0.1</v>
      </c>
      <c r="H1336">
        <f>VLOOKUP(B1336, pct_raw!$A$2:$AX$1800, 18, FALSE)</f>
        <v>0</v>
      </c>
      <c r="I1336" s="5">
        <f>VLOOKUP(B1336, pct_raw!$A$2:$AX$1800, 19, FALSE)</f>
        <v>0</v>
      </c>
      <c r="J1336">
        <f>VLOOKUP(B1336, pct_raw!$A$2:$AX$1800, 20, FALSE)</f>
        <v>0</v>
      </c>
      <c r="K1336" s="5">
        <f>VLOOKUP(B1336, pct_raw!$A$2:$AX$1800, 21, FALSE)</f>
        <v>5</v>
      </c>
      <c r="L1336" s="5">
        <f>VLOOKUP(B1336, pct_raw!$A$2:$AX$1800, 22, FALSE)</f>
        <v>7</v>
      </c>
      <c r="M1336" s="5">
        <f>VLOOKUP(B1336, pct_raw!$A$2:$AX$1800, 23, FALSE)</f>
        <v>0.2</v>
      </c>
      <c r="N1336" s="5">
        <f>VLOOKUP(B1336, pct_raw!$A$2:$AX$1800, 24, FALSE)</f>
        <v>0</v>
      </c>
      <c r="O1336" s="5">
        <f>VLOOKUP(B1336, pct_raw!$A$2:$AX$1800, 25, FALSE)</f>
        <v>0</v>
      </c>
      <c r="P1336" s="5">
        <f>VLOOKUP(B1336, pct_raw!$A$2:$AX$1800, 26, FALSE)</f>
        <v>0</v>
      </c>
      <c r="Q1336" s="5">
        <f>VLOOKUP(B1336, pct_raw!$A$2:$AX$1800, 27, FALSE)</f>
        <v>3</v>
      </c>
      <c r="R1336" s="5">
        <f>VLOOKUP(B1336, pct_raw!$A$2:$AX$1800, 28, FALSE)</f>
        <v>4</v>
      </c>
      <c r="S1336" s="5">
        <f>VLOOKUP(B1336, pct_raw!$A$2:$AX$1800, 29, FALSE)</f>
        <v>0.1</v>
      </c>
      <c r="T1336" s="5">
        <f>VLOOKUP(B1336, pct_raw!$A$2:$AX$1800, 30, FALSE)</f>
        <v>0</v>
      </c>
      <c r="U1336" s="5">
        <f>VLOOKUP(B1336, pct_raw!$A$2:$AX$1800, 31, FALSE)</f>
        <v>0</v>
      </c>
      <c r="V1336" s="5">
        <f>VLOOKUP(B1336, pct_raw!$A$2:$AX$1800, 32, FALSE)</f>
        <v>0</v>
      </c>
      <c r="W1336" s="5">
        <f>VLOOKUP(B1336, pct_raw!$A$2:$AX$1800, 33, FALSE)</f>
        <v>0</v>
      </c>
      <c r="X1336" s="5">
        <f>VLOOKUP(B1336, pct_raw!$A$2:$AX$1800, 34, FALSE)</f>
        <v>0</v>
      </c>
      <c r="Y1336" s="5">
        <f>VLOOKUP(B1336, pct_raw!$A$2:$AX$1800, 35, FALSE)</f>
        <v>0</v>
      </c>
      <c r="Z1336" s="5">
        <f>VLOOKUP(B1336, pct_raw!$A$2:$AX$1800, 36, FALSE)</f>
        <v>1</v>
      </c>
      <c r="AA1336" s="5">
        <f>VLOOKUP(B1336, pct_raw!$A$2:$AX$1800, 37, FALSE)</f>
        <v>0</v>
      </c>
      <c r="AB1336" s="5">
        <f>VLOOKUP(B1336, pct_raw!$A$2:$AX$1800, 38, FALSE)</f>
        <v>0</v>
      </c>
      <c r="AC1336" s="5">
        <f>VLOOKUP(B1336, pct_raw!$A$2:$AX$1800, 39, FALSE)</f>
        <v>0</v>
      </c>
      <c r="AD1336" s="5">
        <f>VLOOKUP(B1336, pct_raw!$A$2:$AX$1800, 40, FALSE)</f>
        <v>0</v>
      </c>
      <c r="AE1336" s="5">
        <f>VLOOKUP(B1336, pct_raw!$A$2:$AX$1800, 41, FALSE)</f>
        <v>0</v>
      </c>
      <c r="AF1336" s="5">
        <f>VLOOKUP(B1336, pct_raw!$A$2:$AX$1800, 42, FALSE)</f>
        <v>1</v>
      </c>
      <c r="AG1336" s="5">
        <f>VLOOKUP(B1336, pct_raw!$A$2:$AX$1800, 43, FALSE)</f>
        <v>0</v>
      </c>
      <c r="AH1336" s="5">
        <f>VLOOKUP(B1336, pct_raw!$A$2:$AX$1800, 44, FALSE)</f>
        <v>0</v>
      </c>
      <c r="AI1336" s="5">
        <f>VLOOKUP(B1336, pct_raw!$A$2:$AX$1800, 45, FALSE)</f>
        <v>1</v>
      </c>
      <c r="AJ1336" s="5">
        <f>VLOOKUP(B1336, pct_raw!$A$2:$AX$1800, 46, FALSE)</f>
        <v>0</v>
      </c>
      <c r="AK1336" s="5">
        <f>VLOOKUP(B1336, pct_raw!$A$2:$AX$1800, 47, FALSE)</f>
        <v>0</v>
      </c>
      <c r="AL1336" s="5">
        <f>VLOOKUP(B1336, pct_raw!$A$2:$AX$1800, 48, FALSE)</f>
        <v>1</v>
      </c>
      <c r="AM1336" s="5">
        <f>VLOOKUP(B1336, pct_raw!$A$2:$AX$1800, 49, FALSE)</f>
        <v>0</v>
      </c>
      <c r="AN1336" s="5">
        <f>VLOOKUP(B1336, pct_raw!$A$2:$AX$1800, 50, FALSE)</f>
        <v>0</v>
      </c>
    </row>
    <row r="1337" spans="1:40" x14ac:dyDescent="0.2">
      <c r="A1337" s="2" t="s">
        <v>1607</v>
      </c>
      <c r="B1337" s="2" t="str">
        <f t="shared" si="20"/>
        <v>Precinct 4</v>
      </c>
      <c r="C1337" s="2" t="s">
        <v>1607</v>
      </c>
      <c r="D1337" s="2" t="str">
        <f>VLOOKUP(B1337, pct_raw!$A$2:$AX$1800, 6, FALSE)</f>
        <v xml:space="preserve"> PRECINCT 4</v>
      </c>
      <c r="E1337" s="5">
        <f>VLOOKUP(B1337, pct_raw!$A$2:$AX$1800, 15, FALSE)</f>
        <v>0</v>
      </c>
      <c r="F1337" s="5">
        <f>VLOOKUP(B1337, pct_raw!$A$2:$AX$1800, 16, FALSE)</f>
        <v>0</v>
      </c>
      <c r="G1337" s="5">
        <f>VLOOKUP(B1337, pct_raw!$A$2:$AX$1800, 17, FALSE)</f>
        <v>0</v>
      </c>
      <c r="H1337">
        <f>VLOOKUP(B1337, pct_raw!$A$2:$AX$1800, 18, FALSE)</f>
        <v>0</v>
      </c>
      <c r="I1337" s="5">
        <f>VLOOKUP(B1337, pct_raw!$A$2:$AX$1800, 19, FALSE)</f>
        <v>0</v>
      </c>
      <c r="J1337">
        <f>VLOOKUP(B1337, pct_raw!$A$2:$AX$1800, 20, FALSE)</f>
        <v>0</v>
      </c>
      <c r="K1337" s="5">
        <f>VLOOKUP(B1337, pct_raw!$A$2:$AX$1800, 21, FALSE)</f>
        <v>4</v>
      </c>
      <c r="L1337" s="5">
        <f>VLOOKUP(B1337, pct_raw!$A$2:$AX$1800, 22, FALSE)</f>
        <v>0</v>
      </c>
      <c r="M1337" s="5">
        <f>VLOOKUP(B1337, pct_raw!$A$2:$AX$1800, 23, FALSE)</f>
        <v>0</v>
      </c>
      <c r="N1337" s="5">
        <f>VLOOKUP(B1337, pct_raw!$A$2:$AX$1800, 24, FALSE)</f>
        <v>0</v>
      </c>
      <c r="O1337" s="5">
        <f>VLOOKUP(B1337, pct_raw!$A$2:$AX$1800, 25, FALSE)</f>
        <v>0</v>
      </c>
      <c r="P1337" s="5">
        <f>VLOOKUP(B1337, pct_raw!$A$2:$AX$1800, 26, FALSE)</f>
        <v>0</v>
      </c>
      <c r="Q1337" s="5">
        <f>VLOOKUP(B1337, pct_raw!$A$2:$AX$1800, 27, FALSE)</f>
        <v>0</v>
      </c>
      <c r="R1337" s="5">
        <f>VLOOKUP(B1337, pct_raw!$A$2:$AX$1800, 28, FALSE)</f>
        <v>0</v>
      </c>
      <c r="S1337" s="5">
        <f>VLOOKUP(B1337, pct_raw!$A$2:$AX$1800, 29, FALSE)</f>
        <v>0</v>
      </c>
      <c r="T1337" s="5">
        <f>VLOOKUP(B1337, pct_raw!$A$2:$AX$1800, 30, FALSE)</f>
        <v>0</v>
      </c>
      <c r="U1337" s="5">
        <f>VLOOKUP(B1337, pct_raw!$A$2:$AX$1800, 31, FALSE)</f>
        <v>0</v>
      </c>
      <c r="V1337" s="5">
        <f>VLOOKUP(B1337, pct_raw!$A$2:$AX$1800, 32, FALSE)</f>
        <v>0</v>
      </c>
      <c r="W1337" s="5">
        <f>VLOOKUP(B1337, pct_raw!$A$2:$AX$1800, 33, FALSE)</f>
        <v>0</v>
      </c>
      <c r="X1337" s="5">
        <f>VLOOKUP(B1337, pct_raw!$A$2:$AX$1800, 34, FALSE)</f>
        <v>0</v>
      </c>
      <c r="Y1337" s="5">
        <f>VLOOKUP(B1337, pct_raw!$A$2:$AX$1800, 35, FALSE)</f>
        <v>0</v>
      </c>
      <c r="Z1337" s="5">
        <f>VLOOKUP(B1337, pct_raw!$A$2:$AX$1800, 36, FALSE)</f>
        <v>7</v>
      </c>
      <c r="AA1337" s="5">
        <f>VLOOKUP(B1337, pct_raw!$A$2:$AX$1800, 37, FALSE)</f>
        <v>7</v>
      </c>
      <c r="AB1337" s="5">
        <f>VLOOKUP(B1337, pct_raw!$A$2:$AX$1800, 38, FALSE)</f>
        <v>0.1</v>
      </c>
      <c r="AC1337" s="5">
        <f>VLOOKUP(B1337, pct_raw!$A$2:$AX$1800, 39, FALSE)</f>
        <v>3</v>
      </c>
      <c r="AD1337" s="5">
        <f>VLOOKUP(B1337, pct_raw!$A$2:$AX$1800, 40, FALSE)</f>
        <v>0</v>
      </c>
      <c r="AE1337" s="5">
        <f>VLOOKUP(B1337, pct_raw!$A$2:$AX$1800, 41, FALSE)</f>
        <v>0</v>
      </c>
      <c r="AF1337" s="5">
        <f>VLOOKUP(B1337, pct_raw!$A$2:$AX$1800, 42, FALSE)</f>
        <v>0</v>
      </c>
      <c r="AG1337" s="5">
        <f>VLOOKUP(B1337, pct_raw!$A$2:$AX$1800, 43, FALSE)</f>
        <v>0</v>
      </c>
      <c r="AH1337" s="5">
        <f>VLOOKUP(B1337, pct_raw!$A$2:$AX$1800, 44, FALSE)</f>
        <v>0</v>
      </c>
      <c r="AI1337" s="5">
        <f>VLOOKUP(B1337, pct_raw!$A$2:$AX$1800, 45, FALSE)</f>
        <v>5</v>
      </c>
      <c r="AJ1337" s="5">
        <f>VLOOKUP(B1337, pct_raw!$A$2:$AX$1800, 46, FALSE)</f>
        <v>6</v>
      </c>
      <c r="AK1337" s="5">
        <f>VLOOKUP(B1337, pct_raw!$A$2:$AX$1800, 47, FALSE)</f>
        <v>0.1</v>
      </c>
      <c r="AL1337" s="5">
        <f>VLOOKUP(B1337, pct_raw!$A$2:$AX$1800, 48, FALSE)</f>
        <v>4</v>
      </c>
      <c r="AM1337" s="5">
        <f>VLOOKUP(B1337, pct_raw!$A$2:$AX$1800, 49, FALSE)</f>
        <v>6</v>
      </c>
      <c r="AN1337" s="5">
        <f>VLOOKUP(B1337, pct_raw!$A$2:$AX$1800, 50, FALSE)</f>
        <v>0.1</v>
      </c>
    </row>
    <row r="1338" spans="1:40" x14ac:dyDescent="0.2">
      <c r="A1338" s="2" t="s">
        <v>1608</v>
      </c>
      <c r="B1338" s="2" t="str">
        <f t="shared" si="20"/>
        <v>Precinct 5</v>
      </c>
      <c r="C1338" s="2" t="s">
        <v>1608</v>
      </c>
      <c r="D1338" s="2" t="str">
        <f>VLOOKUP(B1338, pct_raw!$A$2:$AX$1800, 6, FALSE)</f>
        <v xml:space="preserve"> PRECINCT 5</v>
      </c>
      <c r="E1338" s="5">
        <f>VLOOKUP(B1338, pct_raw!$A$2:$AX$1800, 15, FALSE)</f>
        <v>18</v>
      </c>
      <c r="F1338" s="5">
        <f>VLOOKUP(B1338, pct_raw!$A$2:$AX$1800, 16, FALSE)</f>
        <v>18</v>
      </c>
      <c r="G1338" s="5">
        <f>VLOOKUP(B1338, pct_raw!$A$2:$AX$1800, 17, FALSE)</f>
        <v>0.3</v>
      </c>
      <c r="H1338">
        <f>VLOOKUP(B1338, pct_raw!$A$2:$AX$1800, 18, FALSE)</f>
        <v>0</v>
      </c>
      <c r="I1338" s="5">
        <f>VLOOKUP(B1338, pct_raw!$A$2:$AX$1800, 19, FALSE)</f>
        <v>0</v>
      </c>
      <c r="J1338">
        <f>VLOOKUP(B1338, pct_raw!$A$2:$AX$1800, 20, FALSE)</f>
        <v>0</v>
      </c>
      <c r="K1338" s="5">
        <f>VLOOKUP(B1338, pct_raw!$A$2:$AX$1800, 21, FALSE)</f>
        <v>16</v>
      </c>
      <c r="L1338" s="5">
        <f>VLOOKUP(B1338, pct_raw!$A$2:$AX$1800, 22, FALSE)</f>
        <v>17</v>
      </c>
      <c r="M1338" s="5">
        <f>VLOOKUP(B1338, pct_raw!$A$2:$AX$1800, 23, FALSE)</f>
        <v>0.3</v>
      </c>
      <c r="N1338" s="5">
        <f>VLOOKUP(B1338, pct_raw!$A$2:$AX$1800, 24, FALSE)</f>
        <v>1</v>
      </c>
      <c r="O1338" s="5">
        <f>VLOOKUP(B1338, pct_raw!$A$2:$AX$1800, 25, FALSE)</f>
        <v>0</v>
      </c>
      <c r="P1338" s="5">
        <f>VLOOKUP(B1338, pct_raw!$A$2:$AX$1800, 26, FALSE)</f>
        <v>0</v>
      </c>
      <c r="Q1338" s="5">
        <f>VLOOKUP(B1338, pct_raw!$A$2:$AX$1800, 27, FALSE)</f>
        <v>15</v>
      </c>
      <c r="R1338" s="5">
        <f>VLOOKUP(B1338, pct_raw!$A$2:$AX$1800, 28, FALSE)</f>
        <v>16</v>
      </c>
      <c r="S1338" s="5">
        <f>VLOOKUP(B1338, pct_raw!$A$2:$AX$1800, 29, FALSE)</f>
        <v>0.3</v>
      </c>
      <c r="T1338" s="5">
        <f>VLOOKUP(B1338, pct_raw!$A$2:$AX$1800, 30, FALSE)</f>
        <v>0</v>
      </c>
      <c r="U1338" s="5">
        <f>VLOOKUP(B1338, pct_raw!$A$2:$AX$1800, 31, FALSE)</f>
        <v>0</v>
      </c>
      <c r="V1338" s="5">
        <f>VLOOKUP(B1338, pct_raw!$A$2:$AX$1800, 32, FALSE)</f>
        <v>0</v>
      </c>
      <c r="W1338" s="5">
        <f>VLOOKUP(B1338, pct_raw!$A$2:$AX$1800, 33, FALSE)</f>
        <v>0</v>
      </c>
      <c r="X1338" s="5">
        <f>VLOOKUP(B1338, pct_raw!$A$2:$AX$1800, 34, FALSE)</f>
        <v>0</v>
      </c>
      <c r="Y1338" s="5">
        <f>VLOOKUP(B1338, pct_raw!$A$2:$AX$1800, 35, FALSE)</f>
        <v>0</v>
      </c>
      <c r="Z1338" s="5">
        <f>VLOOKUP(B1338, pct_raw!$A$2:$AX$1800, 36, FALSE)</f>
        <v>11</v>
      </c>
      <c r="AA1338" s="5">
        <f>VLOOKUP(B1338, pct_raw!$A$2:$AX$1800, 37, FALSE)</f>
        <v>12</v>
      </c>
      <c r="AB1338" s="5">
        <f>VLOOKUP(B1338, pct_raw!$A$2:$AX$1800, 38, FALSE)</f>
        <v>0.2</v>
      </c>
      <c r="AC1338" s="5">
        <f>VLOOKUP(B1338, pct_raw!$A$2:$AX$1800, 39, FALSE)</f>
        <v>0</v>
      </c>
      <c r="AD1338" s="5">
        <f>VLOOKUP(B1338, pct_raw!$A$2:$AX$1800, 40, FALSE)</f>
        <v>0</v>
      </c>
      <c r="AE1338" s="5">
        <f>VLOOKUP(B1338, pct_raw!$A$2:$AX$1800, 41, FALSE)</f>
        <v>0</v>
      </c>
      <c r="AF1338" s="5">
        <f>VLOOKUP(B1338, pct_raw!$A$2:$AX$1800, 42, FALSE)</f>
        <v>0</v>
      </c>
      <c r="AG1338" s="5">
        <f>VLOOKUP(B1338, pct_raw!$A$2:$AX$1800, 43, FALSE)</f>
        <v>4</v>
      </c>
      <c r="AH1338" s="5">
        <f>VLOOKUP(B1338, pct_raw!$A$2:$AX$1800, 44, FALSE)</f>
        <v>0.1</v>
      </c>
      <c r="AI1338" s="5">
        <f>VLOOKUP(B1338, pct_raw!$A$2:$AX$1800, 45, FALSE)</f>
        <v>11</v>
      </c>
      <c r="AJ1338" s="5">
        <f>VLOOKUP(B1338, pct_raw!$A$2:$AX$1800, 46, FALSE)</f>
        <v>12</v>
      </c>
      <c r="AK1338" s="5">
        <f>VLOOKUP(B1338, pct_raw!$A$2:$AX$1800, 47, FALSE)</f>
        <v>0.2</v>
      </c>
      <c r="AL1338" s="5">
        <f>VLOOKUP(B1338, pct_raw!$A$2:$AX$1800, 48, FALSE)</f>
        <v>7</v>
      </c>
      <c r="AM1338" s="5">
        <f>VLOOKUP(B1338, pct_raw!$A$2:$AX$1800, 49, FALSE)</f>
        <v>0</v>
      </c>
      <c r="AN1338" s="5">
        <f>VLOOKUP(B1338, pct_raw!$A$2:$AX$1800, 50, FALSE)</f>
        <v>0</v>
      </c>
    </row>
    <row r="1339" spans="1:40" x14ac:dyDescent="0.2">
      <c r="A1339" s="2" t="s">
        <v>1609</v>
      </c>
      <c r="B1339" s="2" t="str">
        <f t="shared" si="20"/>
        <v>Precinct 6</v>
      </c>
      <c r="C1339" s="2" t="s">
        <v>1609</v>
      </c>
      <c r="D1339" s="2" t="str">
        <f>VLOOKUP(B1339, pct_raw!$A$2:$AX$1800, 6, FALSE)</f>
        <v xml:space="preserve"> PRECINCT 6</v>
      </c>
      <c r="E1339" s="5">
        <f>VLOOKUP(B1339, pct_raw!$A$2:$AX$1800, 15, FALSE)</f>
        <v>16</v>
      </c>
      <c r="F1339" s="5">
        <f>VLOOKUP(B1339, pct_raw!$A$2:$AX$1800, 16, FALSE)</f>
        <v>22</v>
      </c>
      <c r="G1339" s="5">
        <f>VLOOKUP(B1339, pct_raw!$A$2:$AX$1800, 17, FALSE)</f>
        <v>0.4</v>
      </c>
      <c r="H1339">
        <f>VLOOKUP(B1339, pct_raw!$A$2:$AX$1800, 18, FALSE)</f>
        <v>0</v>
      </c>
      <c r="I1339" s="5">
        <f>VLOOKUP(B1339, pct_raw!$A$2:$AX$1800, 19, FALSE)</f>
        <v>0</v>
      </c>
      <c r="J1339">
        <f>VLOOKUP(B1339, pct_raw!$A$2:$AX$1800, 20, FALSE)</f>
        <v>0</v>
      </c>
      <c r="K1339" s="5">
        <f>VLOOKUP(B1339, pct_raw!$A$2:$AX$1800, 21, FALSE)</f>
        <v>16</v>
      </c>
      <c r="L1339" s="5">
        <f>VLOOKUP(B1339, pct_raw!$A$2:$AX$1800, 22, FALSE)</f>
        <v>21</v>
      </c>
      <c r="M1339" s="5">
        <f>VLOOKUP(B1339, pct_raw!$A$2:$AX$1800, 23, FALSE)</f>
        <v>0.4</v>
      </c>
      <c r="N1339" s="5">
        <f>VLOOKUP(B1339, pct_raw!$A$2:$AX$1800, 24, FALSE)</f>
        <v>2</v>
      </c>
      <c r="O1339" s="5">
        <f>VLOOKUP(B1339, pct_raw!$A$2:$AX$1800, 25, FALSE)</f>
        <v>0</v>
      </c>
      <c r="P1339" s="5">
        <f>VLOOKUP(B1339, pct_raw!$A$2:$AX$1800, 26, FALSE)</f>
        <v>0</v>
      </c>
      <c r="Q1339" s="5">
        <f>VLOOKUP(B1339, pct_raw!$A$2:$AX$1800, 27, FALSE)</f>
        <v>16</v>
      </c>
      <c r="R1339" s="5">
        <f>VLOOKUP(B1339, pct_raw!$A$2:$AX$1800, 28, FALSE)</f>
        <v>18</v>
      </c>
      <c r="S1339" s="5">
        <f>VLOOKUP(B1339, pct_raw!$A$2:$AX$1800, 29, FALSE)</f>
        <v>0.3</v>
      </c>
      <c r="T1339" s="5">
        <f>VLOOKUP(B1339, pct_raw!$A$2:$AX$1800, 30, FALSE)</f>
        <v>0</v>
      </c>
      <c r="U1339" s="5">
        <f>VLOOKUP(B1339, pct_raw!$A$2:$AX$1800, 31, FALSE)</f>
        <v>0</v>
      </c>
      <c r="V1339" s="5">
        <f>VLOOKUP(B1339, pct_raw!$A$2:$AX$1800, 32, FALSE)</f>
        <v>0</v>
      </c>
      <c r="W1339" s="5">
        <f>VLOOKUP(B1339, pct_raw!$A$2:$AX$1800, 33, FALSE)</f>
        <v>1</v>
      </c>
      <c r="X1339" s="5">
        <f>VLOOKUP(B1339, pct_raw!$A$2:$AX$1800, 34, FALSE)</f>
        <v>0</v>
      </c>
      <c r="Y1339" s="5">
        <f>VLOOKUP(B1339, pct_raw!$A$2:$AX$1800, 35, FALSE)</f>
        <v>0</v>
      </c>
      <c r="Z1339" s="5">
        <f>VLOOKUP(B1339, pct_raw!$A$2:$AX$1800, 36, FALSE)</f>
        <v>12</v>
      </c>
      <c r="AA1339" s="5">
        <f>VLOOKUP(B1339, pct_raw!$A$2:$AX$1800, 37, FALSE)</f>
        <v>15</v>
      </c>
      <c r="AB1339" s="5">
        <f>VLOOKUP(B1339, pct_raw!$A$2:$AX$1800, 38, FALSE)</f>
        <v>0.2</v>
      </c>
      <c r="AC1339" s="5">
        <f>VLOOKUP(B1339, pct_raw!$A$2:$AX$1800, 39, FALSE)</f>
        <v>6</v>
      </c>
      <c r="AD1339" s="5">
        <f>VLOOKUP(B1339, pct_raw!$A$2:$AX$1800, 40, FALSE)</f>
        <v>0</v>
      </c>
      <c r="AE1339" s="5">
        <f>VLOOKUP(B1339, pct_raw!$A$2:$AX$1800, 41, FALSE)</f>
        <v>0</v>
      </c>
      <c r="AF1339" s="5">
        <f>VLOOKUP(B1339, pct_raw!$A$2:$AX$1800, 42, FALSE)</f>
        <v>1</v>
      </c>
      <c r="AG1339" s="5">
        <f>VLOOKUP(B1339, pct_raw!$A$2:$AX$1800, 43, FALSE)</f>
        <v>0</v>
      </c>
      <c r="AH1339" s="5">
        <f>VLOOKUP(B1339, pct_raw!$A$2:$AX$1800, 44, FALSE)</f>
        <v>0</v>
      </c>
      <c r="AI1339" s="5">
        <f>VLOOKUP(B1339, pct_raw!$A$2:$AX$1800, 45, FALSE)</f>
        <v>6</v>
      </c>
      <c r="AJ1339" s="5">
        <f>VLOOKUP(B1339, pct_raw!$A$2:$AX$1800, 46, FALSE)</f>
        <v>0</v>
      </c>
      <c r="AK1339" s="5">
        <f>VLOOKUP(B1339, pct_raw!$A$2:$AX$1800, 47, FALSE)</f>
        <v>0</v>
      </c>
      <c r="AL1339" s="5">
        <f>VLOOKUP(B1339, pct_raw!$A$2:$AX$1800, 48, FALSE)</f>
        <v>1</v>
      </c>
      <c r="AM1339" s="5">
        <f>VLOOKUP(B1339, pct_raw!$A$2:$AX$1800, 49, FALSE)</f>
        <v>0</v>
      </c>
      <c r="AN1339" s="5">
        <f>VLOOKUP(B1339, pct_raw!$A$2:$AX$1800, 50, FALSE)</f>
        <v>0</v>
      </c>
    </row>
    <row r="1340" spans="1:40" x14ac:dyDescent="0.2">
      <c r="A1340" s="2" t="s">
        <v>1610</v>
      </c>
      <c r="B1340" s="2" t="str">
        <f t="shared" si="20"/>
        <v>Precinct 7</v>
      </c>
      <c r="C1340" s="2" t="s">
        <v>1610</v>
      </c>
      <c r="D1340" s="2" t="str">
        <f>VLOOKUP(B1340, pct_raw!$A$2:$AX$1800, 6, FALSE)</f>
        <v xml:space="preserve"> PRECINCT 7</v>
      </c>
      <c r="E1340" s="5">
        <f>VLOOKUP(B1340, pct_raw!$A$2:$AX$1800, 15, FALSE)</f>
        <v>18</v>
      </c>
      <c r="F1340" s="5">
        <f>VLOOKUP(B1340, pct_raw!$A$2:$AX$1800, 16, FALSE)</f>
        <v>18</v>
      </c>
      <c r="G1340" s="5">
        <f>VLOOKUP(B1340, pct_raw!$A$2:$AX$1800, 17, FALSE)</f>
        <v>0.2</v>
      </c>
      <c r="H1340">
        <f>VLOOKUP(B1340, pct_raw!$A$2:$AX$1800, 18, FALSE)</f>
        <v>0</v>
      </c>
      <c r="I1340" s="5">
        <f>VLOOKUP(B1340, pct_raw!$A$2:$AX$1800, 19, FALSE)</f>
        <v>0</v>
      </c>
      <c r="J1340">
        <f>VLOOKUP(B1340, pct_raw!$A$2:$AX$1800, 20, FALSE)</f>
        <v>0</v>
      </c>
      <c r="K1340" s="5">
        <f>VLOOKUP(B1340, pct_raw!$A$2:$AX$1800, 21, FALSE)</f>
        <v>27</v>
      </c>
      <c r="L1340" s="5">
        <f>VLOOKUP(B1340, pct_raw!$A$2:$AX$1800, 22, FALSE)</f>
        <v>32</v>
      </c>
      <c r="M1340" s="5">
        <f>VLOOKUP(B1340, pct_raw!$A$2:$AX$1800, 23, FALSE)</f>
        <v>0.4</v>
      </c>
      <c r="N1340" s="5">
        <f>VLOOKUP(B1340, pct_raw!$A$2:$AX$1800, 24, FALSE)</f>
        <v>0</v>
      </c>
      <c r="O1340" s="5">
        <f>VLOOKUP(B1340, pct_raw!$A$2:$AX$1800, 25, FALSE)</f>
        <v>0</v>
      </c>
      <c r="P1340" s="5">
        <f>VLOOKUP(B1340, pct_raw!$A$2:$AX$1800, 26, FALSE)</f>
        <v>0</v>
      </c>
      <c r="Q1340" s="5">
        <f>VLOOKUP(B1340, pct_raw!$A$2:$AX$1800, 27, FALSE)</f>
        <v>16</v>
      </c>
      <c r="R1340" s="5">
        <f>VLOOKUP(B1340, pct_raw!$A$2:$AX$1800, 28, FALSE)</f>
        <v>19</v>
      </c>
      <c r="S1340" s="5">
        <f>VLOOKUP(B1340, pct_raw!$A$2:$AX$1800, 29, FALSE)</f>
        <v>0.3</v>
      </c>
      <c r="T1340" s="5">
        <f>VLOOKUP(B1340, pct_raw!$A$2:$AX$1800, 30, FALSE)</f>
        <v>0</v>
      </c>
      <c r="U1340" s="5">
        <f>VLOOKUP(B1340, pct_raw!$A$2:$AX$1800, 31, FALSE)</f>
        <v>0</v>
      </c>
      <c r="V1340" s="5">
        <f>VLOOKUP(B1340, pct_raw!$A$2:$AX$1800, 32, FALSE)</f>
        <v>0</v>
      </c>
      <c r="W1340" s="5">
        <f>VLOOKUP(B1340, pct_raw!$A$2:$AX$1800, 33, FALSE)</f>
        <v>0</v>
      </c>
      <c r="X1340" s="5">
        <f>VLOOKUP(B1340, pct_raw!$A$2:$AX$1800, 34, FALSE)</f>
        <v>0</v>
      </c>
      <c r="Y1340" s="5">
        <f>VLOOKUP(B1340, pct_raw!$A$2:$AX$1800, 35, FALSE)</f>
        <v>0</v>
      </c>
      <c r="Z1340" s="5">
        <f>VLOOKUP(B1340, pct_raw!$A$2:$AX$1800, 36, FALSE)</f>
        <v>27</v>
      </c>
      <c r="AA1340" s="5">
        <f>VLOOKUP(B1340, pct_raw!$A$2:$AX$1800, 37, FALSE)</f>
        <v>34</v>
      </c>
      <c r="AB1340" s="5">
        <f>VLOOKUP(B1340, pct_raw!$A$2:$AX$1800, 38, FALSE)</f>
        <v>0.5</v>
      </c>
      <c r="AC1340" s="5">
        <f>VLOOKUP(B1340, pct_raw!$A$2:$AX$1800, 39, FALSE)</f>
        <v>0</v>
      </c>
      <c r="AD1340" s="5">
        <f>VLOOKUP(B1340, pct_raw!$A$2:$AX$1800, 40, FALSE)</f>
        <v>0</v>
      </c>
      <c r="AE1340" s="5">
        <f>VLOOKUP(B1340, pct_raw!$A$2:$AX$1800, 41, FALSE)</f>
        <v>0</v>
      </c>
      <c r="AF1340" s="5">
        <f>VLOOKUP(B1340, pct_raw!$A$2:$AX$1800, 42, FALSE)</f>
        <v>2</v>
      </c>
      <c r="AG1340" s="5">
        <f>VLOOKUP(B1340, pct_raw!$A$2:$AX$1800, 43, FALSE)</f>
        <v>0</v>
      </c>
      <c r="AH1340" s="5">
        <f>VLOOKUP(B1340, pct_raw!$A$2:$AX$1800, 44, FALSE)</f>
        <v>0</v>
      </c>
      <c r="AI1340" s="5">
        <f>VLOOKUP(B1340, pct_raw!$A$2:$AX$1800, 45, FALSE)</f>
        <v>8</v>
      </c>
      <c r="AJ1340" s="5">
        <f>VLOOKUP(B1340, pct_raw!$A$2:$AX$1800, 46, FALSE)</f>
        <v>0</v>
      </c>
      <c r="AK1340" s="5">
        <f>VLOOKUP(B1340, pct_raw!$A$2:$AX$1800, 47, FALSE)</f>
        <v>0</v>
      </c>
      <c r="AL1340" s="5">
        <f>VLOOKUP(B1340, pct_raw!$A$2:$AX$1800, 48, FALSE)</f>
        <v>6</v>
      </c>
      <c r="AM1340" s="5">
        <f>VLOOKUP(B1340, pct_raw!$A$2:$AX$1800, 49, FALSE)</f>
        <v>0</v>
      </c>
      <c r="AN1340" s="5">
        <f>VLOOKUP(B1340, pct_raw!$A$2:$AX$1800, 50, FALSE)</f>
        <v>0</v>
      </c>
    </row>
    <row r="1341" spans="1:40" x14ac:dyDescent="0.2">
      <c r="A1341" s="2" t="s">
        <v>528</v>
      </c>
      <c r="B1341" s="2" t="str">
        <f t="shared" si="20"/>
        <v>Precinct No. 01</v>
      </c>
      <c r="C1341" s="2" t="s">
        <v>528</v>
      </c>
      <c r="D1341" s="2" t="str">
        <f>VLOOKUP(B1341, pct_raw!$A$2:$AX$1800, 6, FALSE)</f>
        <v xml:space="preserve"> Precinct No. 01</v>
      </c>
      <c r="E1341" s="5">
        <f>VLOOKUP(B1341, pct_raw!$A$2:$AX$1800, 15, FALSE)</f>
        <v>7</v>
      </c>
      <c r="F1341" s="5">
        <f>VLOOKUP(B1341, pct_raw!$A$2:$AX$1800, 16, FALSE)</f>
        <v>8</v>
      </c>
      <c r="G1341" s="5">
        <f>VLOOKUP(B1341, pct_raw!$A$2:$AX$1800, 17, FALSE)</f>
        <v>0.125</v>
      </c>
      <c r="H1341">
        <f>VLOOKUP(B1341, pct_raw!$A$2:$AX$1800, 18, FALSE)</f>
        <v>0</v>
      </c>
      <c r="I1341" s="5">
        <f>VLOOKUP(B1341, pct_raw!$A$2:$AX$1800, 19, FALSE)</f>
        <v>0</v>
      </c>
      <c r="J1341">
        <f>VLOOKUP(B1341, pct_raw!$A$2:$AX$1800, 20, FALSE)</f>
        <v>0</v>
      </c>
      <c r="K1341" s="5">
        <f>VLOOKUP(B1341, pct_raw!$A$2:$AX$1800, 21, FALSE)</f>
        <v>3</v>
      </c>
      <c r="L1341" s="5">
        <f>VLOOKUP(B1341, pct_raw!$A$2:$AX$1800, 22, FALSE)</f>
        <v>0</v>
      </c>
      <c r="M1341" s="5">
        <f>VLOOKUP(B1341, pct_raw!$A$2:$AX$1800, 23, FALSE)</f>
        <v>0</v>
      </c>
      <c r="N1341" s="5">
        <f>VLOOKUP(B1341, pct_raw!$A$2:$AX$1800, 24, FALSE)</f>
        <v>0</v>
      </c>
      <c r="O1341" s="5">
        <f>VLOOKUP(B1341, pct_raw!$A$2:$AX$1800, 25, FALSE)</f>
        <v>0</v>
      </c>
      <c r="P1341" s="5">
        <f>VLOOKUP(B1341, pct_raw!$A$2:$AX$1800, 26, FALSE)</f>
        <v>0</v>
      </c>
      <c r="Q1341" s="5">
        <f>VLOOKUP(B1341, pct_raw!$A$2:$AX$1800, 27, FALSE)</f>
        <v>3</v>
      </c>
      <c r="R1341" s="5">
        <f>VLOOKUP(B1341, pct_raw!$A$2:$AX$1800, 28, FALSE)</f>
        <v>6</v>
      </c>
      <c r="S1341" s="5">
        <f>VLOOKUP(B1341, pct_raw!$A$2:$AX$1800, 29, FALSE)</f>
        <v>0.125</v>
      </c>
      <c r="T1341" s="5">
        <f>VLOOKUP(B1341, pct_raw!$A$2:$AX$1800, 30, FALSE)</f>
        <v>0</v>
      </c>
      <c r="U1341" s="5">
        <f>VLOOKUP(B1341, pct_raw!$A$2:$AX$1800, 31, FALSE)</f>
        <v>0</v>
      </c>
      <c r="V1341" s="5">
        <f>VLOOKUP(B1341, pct_raw!$A$2:$AX$1800, 32, FALSE)</f>
        <v>0</v>
      </c>
      <c r="W1341" s="5">
        <f>VLOOKUP(B1341, pct_raw!$A$2:$AX$1800, 33, FALSE)</f>
        <v>0</v>
      </c>
      <c r="X1341" s="5">
        <f>VLOOKUP(B1341, pct_raw!$A$2:$AX$1800, 34, FALSE)</f>
        <v>0</v>
      </c>
      <c r="Y1341" s="5">
        <f>VLOOKUP(B1341, pct_raw!$A$2:$AX$1800, 35, FALSE)</f>
        <v>0</v>
      </c>
      <c r="Z1341" s="5">
        <f>VLOOKUP(B1341, pct_raw!$A$2:$AX$1800, 36, FALSE)</f>
        <v>8</v>
      </c>
      <c r="AA1341" s="5">
        <f>VLOOKUP(B1341, pct_raw!$A$2:$AX$1800, 37, FALSE)</f>
        <v>9</v>
      </c>
      <c r="AB1341" s="5">
        <f>VLOOKUP(B1341, pct_raw!$A$2:$AX$1800, 38, FALSE)</f>
        <v>0.25</v>
      </c>
      <c r="AC1341" s="5">
        <f>VLOOKUP(B1341, pct_raw!$A$2:$AX$1800, 39, FALSE)</f>
        <v>2</v>
      </c>
      <c r="AD1341" s="5">
        <f>VLOOKUP(B1341, pct_raw!$A$2:$AX$1800, 40, FALSE)</f>
        <v>0</v>
      </c>
      <c r="AE1341" s="5">
        <f>VLOOKUP(B1341, pct_raw!$A$2:$AX$1800, 41, FALSE)</f>
        <v>0</v>
      </c>
      <c r="AF1341" s="5">
        <f>VLOOKUP(B1341, pct_raw!$A$2:$AX$1800, 42, FALSE)</f>
        <v>0</v>
      </c>
      <c r="AG1341" s="5">
        <f>VLOOKUP(B1341, pct_raw!$A$2:$AX$1800, 43, FALSE)</f>
        <v>2</v>
      </c>
      <c r="AH1341" s="5">
        <f>VLOOKUP(B1341, pct_raw!$A$2:$AX$1800, 44, FALSE)</f>
        <v>0</v>
      </c>
      <c r="AI1341" s="5">
        <f>VLOOKUP(B1341, pct_raw!$A$2:$AX$1800, 45, FALSE)</f>
        <v>6</v>
      </c>
      <c r="AJ1341" s="5">
        <f>VLOOKUP(B1341, pct_raw!$A$2:$AX$1800, 46, FALSE)</f>
        <v>7</v>
      </c>
      <c r="AK1341" s="5">
        <f>VLOOKUP(B1341, pct_raw!$A$2:$AX$1800, 47, FALSE)</f>
        <v>0.125</v>
      </c>
      <c r="AL1341" s="5">
        <f>VLOOKUP(B1341, pct_raw!$A$2:$AX$1800, 48, FALSE)</f>
        <v>3</v>
      </c>
      <c r="AM1341" s="5">
        <f>VLOOKUP(B1341, pct_raw!$A$2:$AX$1800, 49, FALSE)</f>
        <v>0</v>
      </c>
      <c r="AN1341" s="5">
        <f>VLOOKUP(B1341, pct_raw!$A$2:$AX$1800, 50, FALSE)</f>
        <v>0</v>
      </c>
    </row>
    <row r="1342" spans="1:40" x14ac:dyDescent="0.2">
      <c r="A1342" s="2" t="s">
        <v>531</v>
      </c>
      <c r="B1342" s="2" t="str">
        <f t="shared" si="20"/>
        <v>Precinct No. 02</v>
      </c>
      <c r="C1342" s="2" t="s">
        <v>531</v>
      </c>
      <c r="D1342" s="2" t="str">
        <f>VLOOKUP(B1342, pct_raw!$A$2:$AX$1800, 6, FALSE)</f>
        <v xml:space="preserve"> Precinct No. 02</v>
      </c>
      <c r="E1342" s="5">
        <f>VLOOKUP(B1342, pct_raw!$A$2:$AX$1800, 15, FALSE)</f>
        <v>18</v>
      </c>
      <c r="F1342" s="5">
        <f>VLOOKUP(B1342, pct_raw!$A$2:$AX$1800, 16, FALSE)</f>
        <v>19</v>
      </c>
      <c r="G1342" s="5">
        <f>VLOOKUP(B1342, pct_raw!$A$2:$AX$1800, 17, FALSE)</f>
        <v>0.25</v>
      </c>
      <c r="H1342">
        <f>VLOOKUP(B1342, pct_raw!$A$2:$AX$1800, 18, FALSE)</f>
        <v>0</v>
      </c>
      <c r="I1342" s="5">
        <f>VLOOKUP(B1342, pct_raw!$A$2:$AX$1800, 19, FALSE)</f>
        <v>0</v>
      </c>
      <c r="J1342">
        <f>VLOOKUP(B1342, pct_raw!$A$2:$AX$1800, 20, FALSE)</f>
        <v>0</v>
      </c>
      <c r="K1342" s="5">
        <f>VLOOKUP(B1342, pct_raw!$A$2:$AX$1800, 21, FALSE)</f>
        <v>13</v>
      </c>
      <c r="L1342" s="5">
        <f>VLOOKUP(B1342, pct_raw!$A$2:$AX$1800, 22, FALSE)</f>
        <v>16</v>
      </c>
      <c r="M1342" s="5">
        <f>VLOOKUP(B1342, pct_raw!$A$2:$AX$1800, 23, FALSE)</f>
        <v>0.25</v>
      </c>
      <c r="N1342" s="5">
        <f>VLOOKUP(B1342, pct_raw!$A$2:$AX$1800, 24, FALSE)</f>
        <v>0</v>
      </c>
      <c r="O1342" s="5">
        <f>VLOOKUP(B1342, pct_raw!$A$2:$AX$1800, 25, FALSE)</f>
        <v>0</v>
      </c>
      <c r="P1342" s="5">
        <f>VLOOKUP(B1342, pct_raw!$A$2:$AX$1800, 26, FALSE)</f>
        <v>0</v>
      </c>
      <c r="Q1342" s="5">
        <f>VLOOKUP(B1342, pct_raw!$A$2:$AX$1800, 27, FALSE)</f>
        <v>9</v>
      </c>
      <c r="R1342" s="5">
        <f>VLOOKUP(B1342, pct_raw!$A$2:$AX$1800, 28, FALSE)</f>
        <v>11</v>
      </c>
      <c r="S1342" s="5">
        <f>VLOOKUP(B1342, pct_raw!$A$2:$AX$1800, 29, FALSE)</f>
        <v>0.125</v>
      </c>
      <c r="T1342" s="5">
        <f>VLOOKUP(B1342, pct_raw!$A$2:$AX$1800, 30, FALSE)</f>
        <v>0</v>
      </c>
      <c r="U1342" s="5">
        <f>VLOOKUP(B1342, pct_raw!$A$2:$AX$1800, 31, FALSE)</f>
        <v>0</v>
      </c>
      <c r="V1342" s="5">
        <f>VLOOKUP(B1342, pct_raw!$A$2:$AX$1800, 32, FALSE)</f>
        <v>0</v>
      </c>
      <c r="W1342" s="5">
        <f>VLOOKUP(B1342, pct_raw!$A$2:$AX$1800, 33, FALSE)</f>
        <v>0</v>
      </c>
      <c r="X1342" s="5">
        <f>VLOOKUP(B1342, pct_raw!$A$2:$AX$1800, 34, FALSE)</f>
        <v>0</v>
      </c>
      <c r="Y1342" s="5">
        <f>VLOOKUP(B1342, pct_raw!$A$2:$AX$1800, 35, FALSE)</f>
        <v>0</v>
      </c>
      <c r="Z1342" s="5">
        <f>VLOOKUP(B1342, pct_raw!$A$2:$AX$1800, 36, FALSE)</f>
        <v>7</v>
      </c>
      <c r="AA1342" s="5">
        <f>VLOOKUP(B1342, pct_raw!$A$2:$AX$1800, 37, FALSE)</f>
        <v>0</v>
      </c>
      <c r="AB1342" s="5">
        <f>VLOOKUP(B1342, pct_raw!$A$2:$AX$1800, 38, FALSE)</f>
        <v>0</v>
      </c>
      <c r="AC1342" s="5">
        <f>VLOOKUP(B1342, pct_raw!$A$2:$AX$1800, 39, FALSE)</f>
        <v>1</v>
      </c>
      <c r="AD1342" s="5">
        <f>VLOOKUP(B1342, pct_raw!$A$2:$AX$1800, 40, FALSE)</f>
        <v>0</v>
      </c>
      <c r="AE1342" s="5">
        <f>VLOOKUP(B1342, pct_raw!$A$2:$AX$1800, 41, FALSE)</f>
        <v>0</v>
      </c>
      <c r="AF1342" s="5">
        <f>VLOOKUP(B1342, pct_raw!$A$2:$AX$1800, 42, FALSE)</f>
        <v>0</v>
      </c>
      <c r="AG1342" s="5">
        <f>VLOOKUP(B1342, pct_raw!$A$2:$AX$1800, 43, FALSE)</f>
        <v>2</v>
      </c>
      <c r="AH1342" s="5">
        <f>VLOOKUP(B1342, pct_raw!$A$2:$AX$1800, 44, FALSE)</f>
        <v>0</v>
      </c>
      <c r="AI1342" s="5">
        <f>VLOOKUP(B1342, pct_raw!$A$2:$AX$1800, 45, FALSE)</f>
        <v>0</v>
      </c>
      <c r="AJ1342" s="5">
        <f>VLOOKUP(B1342, pct_raw!$A$2:$AX$1800, 46, FALSE)</f>
        <v>0</v>
      </c>
      <c r="AK1342" s="5">
        <f>VLOOKUP(B1342, pct_raw!$A$2:$AX$1800, 47, FALSE)</f>
        <v>0</v>
      </c>
      <c r="AL1342" s="5">
        <f>VLOOKUP(B1342, pct_raw!$A$2:$AX$1800, 48, FALSE)</f>
        <v>0</v>
      </c>
      <c r="AM1342" s="5">
        <f>VLOOKUP(B1342, pct_raw!$A$2:$AX$1800, 49, FALSE)</f>
        <v>0</v>
      </c>
      <c r="AN1342" s="5">
        <f>VLOOKUP(B1342, pct_raw!$A$2:$AX$1800, 50, FALSE)</f>
        <v>0</v>
      </c>
    </row>
    <row r="1343" spans="1:40" x14ac:dyDescent="0.2">
      <c r="A1343" s="2" t="s">
        <v>533</v>
      </c>
      <c r="B1343" s="2" t="str">
        <f t="shared" si="20"/>
        <v>Precinct No. 03</v>
      </c>
      <c r="C1343" s="2" t="s">
        <v>533</v>
      </c>
      <c r="D1343" s="2" t="str">
        <f>VLOOKUP(B1343, pct_raw!$A$2:$AX$1800, 6, FALSE)</f>
        <v xml:space="preserve"> Precinct No. 03</v>
      </c>
      <c r="E1343" s="5">
        <f>VLOOKUP(B1343, pct_raw!$A$2:$AX$1800, 15, FALSE)</f>
        <v>14</v>
      </c>
      <c r="F1343" s="5">
        <f>VLOOKUP(B1343, pct_raw!$A$2:$AX$1800, 16, FALSE)</f>
        <v>14</v>
      </c>
      <c r="G1343" s="5">
        <f>VLOOKUP(B1343, pct_raw!$A$2:$AX$1800, 17, FALSE)</f>
        <v>0.25</v>
      </c>
      <c r="H1343">
        <f>VLOOKUP(B1343, pct_raw!$A$2:$AX$1800, 18, FALSE)</f>
        <v>0</v>
      </c>
      <c r="I1343" s="5">
        <f>VLOOKUP(B1343, pct_raw!$A$2:$AX$1800, 19, FALSE)</f>
        <v>0</v>
      </c>
      <c r="J1343">
        <f>VLOOKUP(B1343, pct_raw!$A$2:$AX$1800, 20, FALSE)</f>
        <v>0</v>
      </c>
      <c r="K1343" s="5">
        <f>VLOOKUP(B1343, pct_raw!$A$2:$AX$1800, 21, FALSE)</f>
        <v>14</v>
      </c>
      <c r="L1343" s="5">
        <f>VLOOKUP(B1343, pct_raw!$A$2:$AX$1800, 22, FALSE)</f>
        <v>14</v>
      </c>
      <c r="M1343" s="5">
        <f>VLOOKUP(B1343, pct_raw!$A$2:$AX$1800, 23, FALSE)</f>
        <v>0.25</v>
      </c>
      <c r="N1343" s="5">
        <f>VLOOKUP(B1343, pct_raw!$A$2:$AX$1800, 24, FALSE)</f>
        <v>0</v>
      </c>
      <c r="O1343" s="5">
        <f>VLOOKUP(B1343, pct_raw!$A$2:$AX$1800, 25, FALSE)</f>
        <v>0</v>
      </c>
      <c r="P1343" s="5">
        <f>VLOOKUP(B1343, pct_raw!$A$2:$AX$1800, 26, FALSE)</f>
        <v>0</v>
      </c>
      <c r="Q1343" s="5">
        <f>VLOOKUP(B1343, pct_raw!$A$2:$AX$1800, 27, FALSE)</f>
        <v>10</v>
      </c>
      <c r="R1343" s="5">
        <f>VLOOKUP(B1343, pct_raw!$A$2:$AX$1800, 28, FALSE)</f>
        <v>10</v>
      </c>
      <c r="S1343" s="5">
        <f>VLOOKUP(B1343, pct_raw!$A$2:$AX$1800, 29, FALSE)</f>
        <v>0.125</v>
      </c>
      <c r="T1343" s="5">
        <f>VLOOKUP(B1343, pct_raw!$A$2:$AX$1800, 30, FALSE)</f>
        <v>0</v>
      </c>
      <c r="U1343" s="5">
        <f>VLOOKUP(B1343, pct_raw!$A$2:$AX$1800, 31, FALSE)</f>
        <v>0</v>
      </c>
      <c r="V1343" s="5">
        <f>VLOOKUP(B1343, pct_raw!$A$2:$AX$1800, 32, FALSE)</f>
        <v>0</v>
      </c>
      <c r="W1343" s="5">
        <f>VLOOKUP(B1343, pct_raw!$A$2:$AX$1800, 33, FALSE)</f>
        <v>0</v>
      </c>
      <c r="X1343" s="5">
        <f>VLOOKUP(B1343, pct_raw!$A$2:$AX$1800, 34, FALSE)</f>
        <v>0</v>
      </c>
      <c r="Y1343" s="5">
        <f>VLOOKUP(B1343, pct_raw!$A$2:$AX$1800, 35, FALSE)</f>
        <v>0</v>
      </c>
      <c r="Z1343" s="5">
        <f>VLOOKUP(B1343, pct_raw!$A$2:$AX$1800, 36, FALSE)</f>
        <v>8</v>
      </c>
      <c r="AA1343" s="5">
        <f>VLOOKUP(B1343, pct_raw!$A$2:$AX$1800, 37, FALSE)</f>
        <v>8</v>
      </c>
      <c r="AB1343" s="5">
        <f>VLOOKUP(B1343, pct_raw!$A$2:$AX$1800, 38, FALSE)</f>
        <v>0.125</v>
      </c>
      <c r="AC1343" s="5">
        <f>VLOOKUP(B1343, pct_raw!$A$2:$AX$1800, 39, FALSE)</f>
        <v>0</v>
      </c>
      <c r="AD1343" s="5">
        <f>VLOOKUP(B1343, pct_raw!$A$2:$AX$1800, 40, FALSE)</f>
        <v>0</v>
      </c>
      <c r="AE1343" s="5">
        <f>VLOOKUP(B1343, pct_raw!$A$2:$AX$1800, 41, FALSE)</f>
        <v>0</v>
      </c>
      <c r="AF1343" s="5">
        <f>VLOOKUP(B1343, pct_raw!$A$2:$AX$1800, 42, FALSE)</f>
        <v>0</v>
      </c>
      <c r="AG1343" s="5">
        <f>VLOOKUP(B1343, pct_raw!$A$2:$AX$1800, 43, FALSE)</f>
        <v>0</v>
      </c>
      <c r="AH1343" s="5">
        <f>VLOOKUP(B1343, pct_raw!$A$2:$AX$1800, 44, FALSE)</f>
        <v>0</v>
      </c>
      <c r="AI1343" s="5">
        <f>VLOOKUP(B1343, pct_raw!$A$2:$AX$1800, 45, FALSE)</f>
        <v>0</v>
      </c>
      <c r="AJ1343" s="5">
        <f>VLOOKUP(B1343, pct_raw!$A$2:$AX$1800, 46, FALSE)</f>
        <v>0</v>
      </c>
      <c r="AK1343" s="5">
        <f>VLOOKUP(B1343, pct_raw!$A$2:$AX$1800, 47, FALSE)</f>
        <v>0</v>
      </c>
      <c r="AL1343" s="5">
        <f>VLOOKUP(B1343, pct_raw!$A$2:$AX$1800, 48, FALSE)</f>
        <v>0</v>
      </c>
      <c r="AM1343" s="5">
        <f>VLOOKUP(B1343, pct_raw!$A$2:$AX$1800, 49, FALSE)</f>
        <v>0</v>
      </c>
      <c r="AN1343" s="5">
        <f>VLOOKUP(B1343, pct_raw!$A$2:$AX$1800, 50, FALSE)</f>
        <v>0</v>
      </c>
    </row>
    <row r="1344" spans="1:40" x14ac:dyDescent="0.2">
      <c r="A1344" s="2" t="s">
        <v>532</v>
      </c>
      <c r="B1344" s="2" t="str">
        <f t="shared" si="20"/>
        <v>Precinct No. 04</v>
      </c>
      <c r="C1344" s="2" t="s">
        <v>532</v>
      </c>
      <c r="D1344" s="2" t="str">
        <f>VLOOKUP(B1344, pct_raw!$A$2:$AX$1800, 6, FALSE)</f>
        <v xml:space="preserve"> Precinct No. 04</v>
      </c>
      <c r="E1344" s="5">
        <f>VLOOKUP(B1344, pct_raw!$A$2:$AX$1800, 15, FALSE)</f>
        <v>2</v>
      </c>
      <c r="F1344" s="5">
        <f>VLOOKUP(B1344, pct_raw!$A$2:$AX$1800, 16, FALSE)</f>
        <v>0</v>
      </c>
      <c r="G1344" s="5">
        <f>VLOOKUP(B1344, pct_raw!$A$2:$AX$1800, 17, FALSE)</f>
        <v>0</v>
      </c>
      <c r="H1344">
        <f>VLOOKUP(B1344, pct_raw!$A$2:$AX$1800, 18, FALSE)</f>
        <v>0</v>
      </c>
      <c r="I1344" s="5">
        <f>VLOOKUP(B1344, pct_raw!$A$2:$AX$1800, 19, FALSE)</f>
        <v>0</v>
      </c>
      <c r="J1344">
        <f>VLOOKUP(B1344, pct_raw!$A$2:$AX$1800, 20, FALSE)</f>
        <v>0</v>
      </c>
      <c r="K1344" s="5">
        <f>VLOOKUP(B1344, pct_raw!$A$2:$AX$1800, 21, FALSE)</f>
        <v>2</v>
      </c>
      <c r="L1344" s="5">
        <f>VLOOKUP(B1344, pct_raw!$A$2:$AX$1800, 22, FALSE)</f>
        <v>0</v>
      </c>
      <c r="M1344" s="5">
        <f>VLOOKUP(B1344, pct_raw!$A$2:$AX$1800, 23, FALSE)</f>
        <v>0</v>
      </c>
      <c r="N1344" s="5">
        <f>VLOOKUP(B1344, pct_raw!$A$2:$AX$1800, 24, FALSE)</f>
        <v>0</v>
      </c>
      <c r="O1344" s="5">
        <f>VLOOKUP(B1344, pct_raw!$A$2:$AX$1800, 25, FALSE)</f>
        <v>0</v>
      </c>
      <c r="P1344" s="5">
        <f>VLOOKUP(B1344, pct_raw!$A$2:$AX$1800, 26, FALSE)</f>
        <v>0</v>
      </c>
      <c r="Q1344" s="5">
        <f>VLOOKUP(B1344, pct_raw!$A$2:$AX$1800, 27, FALSE)</f>
        <v>2</v>
      </c>
      <c r="R1344" s="5">
        <f>VLOOKUP(B1344, pct_raw!$A$2:$AX$1800, 28, FALSE)</f>
        <v>7</v>
      </c>
      <c r="S1344" s="5">
        <f>VLOOKUP(B1344, pct_raw!$A$2:$AX$1800, 29, FALSE)</f>
        <v>0.125</v>
      </c>
      <c r="T1344" s="5">
        <f>VLOOKUP(B1344, pct_raw!$A$2:$AX$1800, 30, FALSE)</f>
        <v>0</v>
      </c>
      <c r="U1344" s="5">
        <f>VLOOKUP(B1344, pct_raw!$A$2:$AX$1800, 31, FALSE)</f>
        <v>0</v>
      </c>
      <c r="V1344" s="5">
        <f>VLOOKUP(B1344, pct_raw!$A$2:$AX$1800, 32, FALSE)</f>
        <v>0</v>
      </c>
      <c r="W1344" s="5">
        <f>VLOOKUP(B1344, pct_raw!$A$2:$AX$1800, 33, FALSE)</f>
        <v>0</v>
      </c>
      <c r="X1344" s="5">
        <f>VLOOKUP(B1344, pct_raw!$A$2:$AX$1800, 34, FALSE)</f>
        <v>0</v>
      </c>
      <c r="Y1344" s="5">
        <f>VLOOKUP(B1344, pct_raw!$A$2:$AX$1800, 35, FALSE)</f>
        <v>0</v>
      </c>
      <c r="Z1344" s="5">
        <f>VLOOKUP(B1344, pct_raw!$A$2:$AX$1800, 36, FALSE)</f>
        <v>4</v>
      </c>
      <c r="AA1344" s="5">
        <f>VLOOKUP(B1344, pct_raw!$A$2:$AX$1800, 37, FALSE)</f>
        <v>4</v>
      </c>
      <c r="AB1344" s="5">
        <f>VLOOKUP(B1344, pct_raw!$A$2:$AX$1800, 38, FALSE)</f>
        <v>0.125</v>
      </c>
      <c r="AC1344" s="5">
        <f>VLOOKUP(B1344, pct_raw!$A$2:$AX$1800, 39, FALSE)</f>
        <v>0</v>
      </c>
      <c r="AD1344" s="5">
        <f>VLOOKUP(B1344, pct_raw!$A$2:$AX$1800, 40, FALSE)</f>
        <v>0</v>
      </c>
      <c r="AE1344" s="5">
        <f>VLOOKUP(B1344, pct_raw!$A$2:$AX$1800, 41, FALSE)</f>
        <v>0</v>
      </c>
      <c r="AF1344" s="5">
        <f>VLOOKUP(B1344, pct_raw!$A$2:$AX$1800, 42, FALSE)</f>
        <v>0</v>
      </c>
      <c r="AG1344" s="5">
        <f>VLOOKUP(B1344, pct_raw!$A$2:$AX$1800, 43, FALSE)</f>
        <v>0</v>
      </c>
      <c r="AH1344" s="5">
        <f>VLOOKUP(B1344, pct_raw!$A$2:$AX$1800, 44, FALSE)</f>
        <v>0</v>
      </c>
      <c r="AI1344" s="5">
        <f>VLOOKUP(B1344, pct_raw!$A$2:$AX$1800, 45, FALSE)</f>
        <v>2</v>
      </c>
      <c r="AJ1344" s="5">
        <f>VLOOKUP(B1344, pct_raw!$A$2:$AX$1800, 46, FALSE)</f>
        <v>0</v>
      </c>
      <c r="AK1344" s="5">
        <f>VLOOKUP(B1344, pct_raw!$A$2:$AX$1800, 47, FALSE)</f>
        <v>0</v>
      </c>
      <c r="AL1344" s="5">
        <f>VLOOKUP(B1344, pct_raw!$A$2:$AX$1800, 48, FALSE)</f>
        <v>1</v>
      </c>
      <c r="AM1344" s="5">
        <f>VLOOKUP(B1344, pct_raw!$A$2:$AX$1800, 49, FALSE)</f>
        <v>0</v>
      </c>
      <c r="AN1344" s="5">
        <f>VLOOKUP(B1344, pct_raw!$A$2:$AX$1800, 50, FALSE)</f>
        <v>0</v>
      </c>
    </row>
    <row r="1345" spans="1:40" x14ac:dyDescent="0.2">
      <c r="A1345" s="2" t="s">
        <v>1611</v>
      </c>
      <c r="B1345" s="2" t="str">
        <f t="shared" si="20"/>
        <v>Precinct No. 05</v>
      </c>
      <c r="C1345" s="2" t="s">
        <v>1611</v>
      </c>
      <c r="D1345" s="2" t="str">
        <f>VLOOKUP(B1345, pct_raw!$A$2:$AX$1800, 6, FALSE)</f>
        <v xml:space="preserve"> Precinct No. 05</v>
      </c>
      <c r="E1345" s="5">
        <f>VLOOKUP(B1345, pct_raw!$A$2:$AX$1800, 15, FALSE)</f>
        <v>10</v>
      </c>
      <c r="F1345" s="5">
        <f>VLOOKUP(B1345, pct_raw!$A$2:$AX$1800, 16, FALSE)</f>
        <v>11</v>
      </c>
      <c r="G1345" s="5">
        <f>VLOOKUP(B1345, pct_raw!$A$2:$AX$1800, 17, FALSE)</f>
        <v>0.125</v>
      </c>
      <c r="H1345">
        <f>VLOOKUP(B1345, pct_raw!$A$2:$AX$1800, 18, FALSE)</f>
        <v>0</v>
      </c>
      <c r="I1345" s="5">
        <f>VLOOKUP(B1345, pct_raw!$A$2:$AX$1800, 19, FALSE)</f>
        <v>0</v>
      </c>
      <c r="J1345">
        <f>VLOOKUP(B1345, pct_raw!$A$2:$AX$1800, 20, FALSE)</f>
        <v>0</v>
      </c>
      <c r="K1345" s="5">
        <f>VLOOKUP(B1345, pct_raw!$A$2:$AX$1800, 21, FALSE)</f>
        <v>26</v>
      </c>
      <c r="L1345" s="5">
        <f>VLOOKUP(B1345, pct_raw!$A$2:$AX$1800, 22, FALSE)</f>
        <v>27</v>
      </c>
      <c r="M1345" s="5">
        <f>VLOOKUP(B1345, pct_raw!$A$2:$AX$1800, 23, FALSE)</f>
        <v>0.5</v>
      </c>
      <c r="N1345" s="5">
        <f>VLOOKUP(B1345, pct_raw!$A$2:$AX$1800, 24, FALSE)</f>
        <v>0</v>
      </c>
      <c r="O1345" s="5">
        <f>VLOOKUP(B1345, pct_raw!$A$2:$AX$1800, 25, FALSE)</f>
        <v>0</v>
      </c>
      <c r="P1345" s="5">
        <f>VLOOKUP(B1345, pct_raw!$A$2:$AX$1800, 26, FALSE)</f>
        <v>0</v>
      </c>
      <c r="Q1345" s="5">
        <f>VLOOKUP(B1345, pct_raw!$A$2:$AX$1800, 27, FALSE)</f>
        <v>1</v>
      </c>
      <c r="R1345" s="5">
        <f>VLOOKUP(B1345, pct_raw!$A$2:$AX$1800, 28, FALSE)</f>
        <v>0</v>
      </c>
      <c r="S1345" s="5">
        <f>VLOOKUP(B1345, pct_raw!$A$2:$AX$1800, 29, FALSE)</f>
        <v>0</v>
      </c>
      <c r="T1345" s="5">
        <f>VLOOKUP(B1345, pct_raw!$A$2:$AX$1800, 30, FALSE)</f>
        <v>0</v>
      </c>
      <c r="U1345" s="5">
        <f>VLOOKUP(B1345, pct_raw!$A$2:$AX$1800, 31, FALSE)</f>
        <v>0</v>
      </c>
      <c r="V1345" s="5">
        <f>VLOOKUP(B1345, pct_raw!$A$2:$AX$1800, 32, FALSE)</f>
        <v>0</v>
      </c>
      <c r="W1345" s="5">
        <f>VLOOKUP(B1345, pct_raw!$A$2:$AX$1800, 33, FALSE)</f>
        <v>0</v>
      </c>
      <c r="X1345" s="5">
        <f>VLOOKUP(B1345, pct_raw!$A$2:$AX$1800, 34, FALSE)</f>
        <v>0</v>
      </c>
      <c r="Y1345" s="5">
        <f>VLOOKUP(B1345, pct_raw!$A$2:$AX$1800, 35, FALSE)</f>
        <v>0</v>
      </c>
      <c r="Z1345" s="5">
        <f>VLOOKUP(B1345, pct_raw!$A$2:$AX$1800, 36, FALSE)</f>
        <v>1</v>
      </c>
      <c r="AA1345" s="5">
        <f>VLOOKUP(B1345, pct_raw!$A$2:$AX$1800, 37, FALSE)</f>
        <v>0</v>
      </c>
      <c r="AB1345" s="5">
        <f>VLOOKUP(B1345, pct_raw!$A$2:$AX$1800, 38, FALSE)</f>
        <v>0</v>
      </c>
      <c r="AC1345" s="5">
        <f>VLOOKUP(B1345, pct_raw!$A$2:$AX$1800, 39, FALSE)</f>
        <v>1</v>
      </c>
      <c r="AD1345" s="5">
        <f>VLOOKUP(B1345, pct_raw!$A$2:$AX$1800, 40, FALSE)</f>
        <v>0</v>
      </c>
      <c r="AE1345" s="5">
        <f>VLOOKUP(B1345, pct_raw!$A$2:$AX$1800, 41, FALSE)</f>
        <v>0</v>
      </c>
      <c r="AF1345" s="5">
        <f>VLOOKUP(B1345, pct_raw!$A$2:$AX$1800, 42, FALSE)</f>
        <v>0</v>
      </c>
      <c r="AG1345" s="5">
        <f>VLOOKUP(B1345, pct_raw!$A$2:$AX$1800, 43, FALSE)</f>
        <v>0</v>
      </c>
      <c r="AH1345" s="5">
        <f>VLOOKUP(B1345, pct_raw!$A$2:$AX$1800, 44, FALSE)</f>
        <v>0</v>
      </c>
      <c r="AI1345" s="5">
        <f>VLOOKUP(B1345, pct_raw!$A$2:$AX$1800, 45, FALSE)</f>
        <v>20</v>
      </c>
      <c r="AJ1345" s="5">
        <f>VLOOKUP(B1345, pct_raw!$A$2:$AX$1800, 46, FALSE)</f>
        <v>20</v>
      </c>
      <c r="AK1345" s="5">
        <f>VLOOKUP(B1345, pct_raw!$A$2:$AX$1800, 47, FALSE)</f>
        <v>0.25</v>
      </c>
      <c r="AL1345" s="5">
        <f>VLOOKUP(B1345, pct_raw!$A$2:$AX$1800, 48, FALSE)</f>
        <v>0</v>
      </c>
      <c r="AM1345" s="5">
        <f>VLOOKUP(B1345, pct_raw!$A$2:$AX$1800, 49, FALSE)</f>
        <v>0</v>
      </c>
      <c r="AN1345" s="5">
        <f>VLOOKUP(B1345, pct_raw!$A$2:$AX$1800, 50, FALSE)</f>
        <v>0</v>
      </c>
    </row>
    <row r="1346" spans="1:40" x14ac:dyDescent="0.2">
      <c r="A1346" s="2" t="s">
        <v>535</v>
      </c>
      <c r="B1346" s="2" t="str">
        <f t="shared" ref="B1346:B1409" si="21">PROPER(C1346)</f>
        <v>Precinct No. 06</v>
      </c>
      <c r="C1346" s="2" t="s">
        <v>535</v>
      </c>
      <c r="D1346" s="2" t="str">
        <f>VLOOKUP(B1346, pct_raw!$A$2:$AX$1800, 6, FALSE)</f>
        <v xml:space="preserve"> Precinct No. 06</v>
      </c>
      <c r="E1346" s="5">
        <f>VLOOKUP(B1346, pct_raw!$A$2:$AX$1800, 15, FALSE)</f>
        <v>3</v>
      </c>
      <c r="F1346" s="5">
        <f>VLOOKUP(B1346, pct_raw!$A$2:$AX$1800, 16, FALSE)</f>
        <v>2</v>
      </c>
      <c r="G1346" s="5">
        <f>VLOOKUP(B1346, pct_raw!$A$2:$AX$1800, 17, FALSE)</f>
        <v>0</v>
      </c>
      <c r="H1346">
        <f>VLOOKUP(B1346, pct_raw!$A$2:$AX$1800, 18, FALSE)</f>
        <v>0</v>
      </c>
      <c r="I1346" s="5">
        <f>VLOOKUP(B1346, pct_raw!$A$2:$AX$1800, 19, FALSE)</f>
        <v>0</v>
      </c>
      <c r="J1346">
        <f>VLOOKUP(B1346, pct_raw!$A$2:$AX$1800, 20, FALSE)</f>
        <v>0</v>
      </c>
      <c r="K1346" s="5">
        <f>VLOOKUP(B1346, pct_raw!$A$2:$AX$1800, 21, FALSE)</f>
        <v>3</v>
      </c>
      <c r="L1346" s="5">
        <f>VLOOKUP(B1346, pct_raw!$A$2:$AX$1800, 22, FALSE)</f>
        <v>3</v>
      </c>
      <c r="M1346" s="5">
        <f>VLOOKUP(B1346, pct_raw!$A$2:$AX$1800, 23, FALSE)</f>
        <v>0.125</v>
      </c>
      <c r="N1346" s="5">
        <f>VLOOKUP(B1346, pct_raw!$A$2:$AX$1800, 24, FALSE)</f>
        <v>0</v>
      </c>
      <c r="O1346" s="5">
        <f>VLOOKUP(B1346, pct_raw!$A$2:$AX$1800, 25, FALSE)</f>
        <v>0</v>
      </c>
      <c r="P1346" s="5">
        <f>VLOOKUP(B1346, pct_raw!$A$2:$AX$1800, 26, FALSE)</f>
        <v>0</v>
      </c>
      <c r="Q1346" s="5">
        <f>VLOOKUP(B1346, pct_raw!$A$2:$AX$1800, 27, FALSE)</f>
        <v>3</v>
      </c>
      <c r="R1346" s="5">
        <f>VLOOKUP(B1346, pct_raw!$A$2:$AX$1800, 28, FALSE)</f>
        <v>4</v>
      </c>
      <c r="S1346" s="5">
        <f>VLOOKUP(B1346, pct_raw!$A$2:$AX$1800, 29, FALSE)</f>
        <v>0.125</v>
      </c>
      <c r="T1346" s="5">
        <f>VLOOKUP(B1346, pct_raw!$A$2:$AX$1800, 30, FALSE)</f>
        <v>0</v>
      </c>
      <c r="U1346" s="5">
        <f>VLOOKUP(B1346, pct_raw!$A$2:$AX$1800, 31, FALSE)</f>
        <v>0</v>
      </c>
      <c r="V1346" s="5">
        <f>VLOOKUP(B1346, pct_raw!$A$2:$AX$1800, 32, FALSE)</f>
        <v>0</v>
      </c>
      <c r="W1346" s="5">
        <f>VLOOKUP(B1346, pct_raw!$A$2:$AX$1800, 33, FALSE)</f>
        <v>0</v>
      </c>
      <c r="X1346" s="5">
        <f>VLOOKUP(B1346, pct_raw!$A$2:$AX$1800, 34, FALSE)</f>
        <v>0</v>
      </c>
      <c r="Y1346" s="5">
        <f>VLOOKUP(B1346, pct_raw!$A$2:$AX$1800, 35, FALSE)</f>
        <v>0</v>
      </c>
      <c r="Z1346" s="5">
        <f>VLOOKUP(B1346, pct_raw!$A$2:$AX$1800, 36, FALSE)</f>
        <v>0</v>
      </c>
      <c r="AA1346" s="5">
        <f>VLOOKUP(B1346, pct_raw!$A$2:$AX$1800, 37, FALSE)</f>
        <v>0</v>
      </c>
      <c r="AB1346" s="5">
        <f>VLOOKUP(B1346, pct_raw!$A$2:$AX$1800, 38, FALSE)</f>
        <v>0</v>
      </c>
      <c r="AC1346" s="5">
        <f>VLOOKUP(B1346, pct_raw!$A$2:$AX$1800, 39, FALSE)</f>
        <v>0</v>
      </c>
      <c r="AD1346" s="5">
        <f>VLOOKUP(B1346, pct_raw!$A$2:$AX$1800, 40, FALSE)</f>
        <v>0</v>
      </c>
      <c r="AE1346" s="5">
        <f>VLOOKUP(B1346, pct_raw!$A$2:$AX$1800, 41, FALSE)</f>
        <v>0</v>
      </c>
      <c r="AF1346" s="5">
        <f>VLOOKUP(B1346, pct_raw!$A$2:$AX$1800, 42, FALSE)</f>
        <v>0</v>
      </c>
      <c r="AG1346" s="5">
        <f>VLOOKUP(B1346, pct_raw!$A$2:$AX$1800, 43, FALSE)</f>
        <v>0</v>
      </c>
      <c r="AH1346" s="5">
        <f>VLOOKUP(B1346, pct_raw!$A$2:$AX$1800, 44, FALSE)</f>
        <v>0</v>
      </c>
      <c r="AI1346" s="5">
        <f>VLOOKUP(B1346, pct_raw!$A$2:$AX$1800, 45, FALSE)</f>
        <v>0</v>
      </c>
      <c r="AJ1346" s="5">
        <f>VLOOKUP(B1346, pct_raw!$A$2:$AX$1800, 46, FALSE)</f>
        <v>0</v>
      </c>
      <c r="AK1346" s="5">
        <f>VLOOKUP(B1346, pct_raw!$A$2:$AX$1800, 47, FALSE)</f>
        <v>0</v>
      </c>
      <c r="AL1346" s="5">
        <f>VLOOKUP(B1346, pct_raw!$A$2:$AX$1800, 48, FALSE)</f>
        <v>0</v>
      </c>
      <c r="AM1346" s="5">
        <f>VLOOKUP(B1346, pct_raw!$A$2:$AX$1800, 49, FALSE)</f>
        <v>0</v>
      </c>
      <c r="AN1346" s="5">
        <f>VLOOKUP(B1346, pct_raw!$A$2:$AX$1800, 50, FALSE)</f>
        <v>0</v>
      </c>
    </row>
    <row r="1347" spans="1:40" x14ac:dyDescent="0.2">
      <c r="A1347" s="2" t="s">
        <v>1612</v>
      </c>
      <c r="B1347" s="2" t="str">
        <f t="shared" si="21"/>
        <v>Precinct No. 07</v>
      </c>
      <c r="C1347" s="2" t="s">
        <v>1612</v>
      </c>
      <c r="D1347" s="2" t="str">
        <f>VLOOKUP(B1347, pct_raw!$A$2:$AX$1800, 6, FALSE)</f>
        <v xml:space="preserve"> Precinct No. 07</v>
      </c>
      <c r="E1347" s="5">
        <f>VLOOKUP(B1347, pct_raw!$A$2:$AX$1800, 15, FALSE)</f>
        <v>4</v>
      </c>
      <c r="F1347" s="5">
        <f>VLOOKUP(B1347, pct_raw!$A$2:$AX$1800, 16, FALSE)</f>
        <v>4</v>
      </c>
      <c r="G1347" s="5">
        <f>VLOOKUP(B1347, pct_raw!$A$2:$AX$1800, 17, FALSE)</f>
        <v>0</v>
      </c>
      <c r="H1347">
        <f>VLOOKUP(B1347, pct_raw!$A$2:$AX$1800, 18, FALSE)</f>
        <v>0</v>
      </c>
      <c r="I1347" s="5">
        <f>VLOOKUP(B1347, pct_raw!$A$2:$AX$1800, 19, FALSE)</f>
        <v>0</v>
      </c>
      <c r="J1347">
        <f>VLOOKUP(B1347, pct_raw!$A$2:$AX$1800, 20, FALSE)</f>
        <v>0</v>
      </c>
      <c r="K1347" s="5">
        <f>VLOOKUP(B1347, pct_raw!$A$2:$AX$1800, 21, FALSE)</f>
        <v>0</v>
      </c>
      <c r="L1347" s="5">
        <f>VLOOKUP(B1347, pct_raw!$A$2:$AX$1800, 22, FALSE)</f>
        <v>0</v>
      </c>
      <c r="M1347" s="5">
        <f>VLOOKUP(B1347, pct_raw!$A$2:$AX$1800, 23, FALSE)</f>
        <v>0</v>
      </c>
      <c r="N1347" s="5">
        <f>VLOOKUP(B1347, pct_raw!$A$2:$AX$1800, 24, FALSE)</f>
        <v>0</v>
      </c>
      <c r="O1347" s="5">
        <f>VLOOKUP(B1347, pct_raw!$A$2:$AX$1800, 25, FALSE)</f>
        <v>0</v>
      </c>
      <c r="P1347" s="5">
        <f>VLOOKUP(B1347, pct_raw!$A$2:$AX$1800, 26, FALSE)</f>
        <v>0</v>
      </c>
      <c r="Q1347" s="5">
        <f>VLOOKUP(B1347, pct_raw!$A$2:$AX$1800, 27, FALSE)</f>
        <v>6</v>
      </c>
      <c r="R1347" s="5">
        <f>VLOOKUP(B1347, pct_raw!$A$2:$AX$1800, 28, FALSE)</f>
        <v>6</v>
      </c>
      <c r="S1347" s="5">
        <f>VLOOKUP(B1347, pct_raw!$A$2:$AX$1800, 29, FALSE)</f>
        <v>0.125</v>
      </c>
      <c r="T1347" s="5">
        <f>VLOOKUP(B1347, pct_raw!$A$2:$AX$1800, 30, FALSE)</f>
        <v>0</v>
      </c>
      <c r="U1347" s="5">
        <f>VLOOKUP(B1347, pct_raw!$A$2:$AX$1800, 31, FALSE)</f>
        <v>0</v>
      </c>
      <c r="V1347" s="5">
        <f>VLOOKUP(B1347, pct_raw!$A$2:$AX$1800, 32, FALSE)</f>
        <v>0</v>
      </c>
      <c r="W1347" s="5">
        <f>VLOOKUP(B1347, pct_raw!$A$2:$AX$1800, 33, FALSE)</f>
        <v>0</v>
      </c>
      <c r="X1347" s="5">
        <f>VLOOKUP(B1347, pct_raw!$A$2:$AX$1800, 34, FALSE)</f>
        <v>0</v>
      </c>
      <c r="Y1347" s="5">
        <f>VLOOKUP(B1347, pct_raw!$A$2:$AX$1800, 35, FALSE)</f>
        <v>0</v>
      </c>
      <c r="Z1347" s="5">
        <f>VLOOKUP(B1347, pct_raw!$A$2:$AX$1800, 36, FALSE)</f>
        <v>1</v>
      </c>
      <c r="AA1347" s="5">
        <f>VLOOKUP(B1347, pct_raw!$A$2:$AX$1800, 37, FALSE)</f>
        <v>1</v>
      </c>
      <c r="AB1347" s="5">
        <f>VLOOKUP(B1347, pct_raw!$A$2:$AX$1800, 38, FALSE)</f>
        <v>0</v>
      </c>
      <c r="AC1347" s="5">
        <f>VLOOKUP(B1347, pct_raw!$A$2:$AX$1800, 39, FALSE)</f>
        <v>0</v>
      </c>
      <c r="AD1347" s="5">
        <f>VLOOKUP(B1347, pct_raw!$A$2:$AX$1800, 40, FALSE)</f>
        <v>0</v>
      </c>
      <c r="AE1347" s="5">
        <f>VLOOKUP(B1347, pct_raw!$A$2:$AX$1800, 41, FALSE)</f>
        <v>0</v>
      </c>
      <c r="AF1347" s="5">
        <f>VLOOKUP(B1347, pct_raw!$A$2:$AX$1800, 42, FALSE)</f>
        <v>0</v>
      </c>
      <c r="AG1347" s="5">
        <f>VLOOKUP(B1347, pct_raw!$A$2:$AX$1800, 43, FALSE)</f>
        <v>0</v>
      </c>
      <c r="AH1347" s="5">
        <f>VLOOKUP(B1347, pct_raw!$A$2:$AX$1800, 44, FALSE)</f>
        <v>0</v>
      </c>
      <c r="AI1347" s="5">
        <f>VLOOKUP(B1347, pct_raw!$A$2:$AX$1800, 45, FALSE)</f>
        <v>0</v>
      </c>
      <c r="AJ1347" s="5">
        <f>VLOOKUP(B1347, pct_raw!$A$2:$AX$1800, 46, FALSE)</f>
        <v>0</v>
      </c>
      <c r="AK1347" s="5">
        <f>VLOOKUP(B1347, pct_raw!$A$2:$AX$1800, 47, FALSE)</f>
        <v>0</v>
      </c>
      <c r="AL1347" s="5">
        <f>VLOOKUP(B1347, pct_raw!$A$2:$AX$1800, 48, FALSE)</f>
        <v>0</v>
      </c>
      <c r="AM1347" s="5">
        <f>VLOOKUP(B1347, pct_raw!$A$2:$AX$1800, 49, FALSE)</f>
        <v>0</v>
      </c>
      <c r="AN1347" s="5">
        <f>VLOOKUP(B1347, pct_raw!$A$2:$AX$1800, 50, FALSE)</f>
        <v>0</v>
      </c>
    </row>
    <row r="1348" spans="1:40" x14ac:dyDescent="0.2">
      <c r="A1348" s="2" t="s">
        <v>527</v>
      </c>
      <c r="B1348" s="2" t="str">
        <f t="shared" si="21"/>
        <v>Precinct No. 08</v>
      </c>
      <c r="C1348" s="2" t="s">
        <v>527</v>
      </c>
      <c r="D1348" s="2" t="str">
        <f>VLOOKUP(B1348, pct_raw!$A$2:$AX$1800, 6, FALSE)</f>
        <v xml:space="preserve"> Precinct No. 08</v>
      </c>
      <c r="E1348" s="5">
        <f>VLOOKUP(B1348, pct_raw!$A$2:$AX$1800, 15, FALSE)</f>
        <v>15</v>
      </c>
      <c r="F1348" s="5">
        <f>VLOOKUP(B1348, pct_raw!$A$2:$AX$1800, 16, FALSE)</f>
        <v>15</v>
      </c>
      <c r="G1348" s="5">
        <f>VLOOKUP(B1348, pct_raw!$A$2:$AX$1800, 17, FALSE)</f>
        <v>0.25</v>
      </c>
      <c r="H1348">
        <f>VLOOKUP(B1348, pct_raw!$A$2:$AX$1800, 18, FALSE)</f>
        <v>0</v>
      </c>
      <c r="I1348" s="5">
        <f>VLOOKUP(B1348, pct_raw!$A$2:$AX$1800, 19, FALSE)</f>
        <v>0</v>
      </c>
      <c r="J1348">
        <f>VLOOKUP(B1348, pct_raw!$A$2:$AX$1800, 20, FALSE)</f>
        <v>0</v>
      </c>
      <c r="K1348" s="5">
        <f>VLOOKUP(B1348, pct_raw!$A$2:$AX$1800, 21, FALSE)</f>
        <v>27</v>
      </c>
      <c r="L1348" s="5">
        <f>VLOOKUP(B1348, pct_raw!$A$2:$AX$1800, 22, FALSE)</f>
        <v>27</v>
      </c>
      <c r="M1348" s="5">
        <f>VLOOKUP(B1348, pct_raw!$A$2:$AX$1800, 23, FALSE)</f>
        <v>0.5</v>
      </c>
      <c r="N1348" s="5">
        <f>VLOOKUP(B1348, pct_raw!$A$2:$AX$1800, 24, FALSE)</f>
        <v>0</v>
      </c>
      <c r="O1348" s="5">
        <f>VLOOKUP(B1348, pct_raw!$A$2:$AX$1800, 25, FALSE)</f>
        <v>0</v>
      </c>
      <c r="P1348" s="5">
        <f>VLOOKUP(B1348, pct_raw!$A$2:$AX$1800, 26, FALSE)</f>
        <v>0</v>
      </c>
      <c r="Q1348" s="5">
        <f>VLOOKUP(B1348, pct_raw!$A$2:$AX$1800, 27, FALSE)</f>
        <v>16</v>
      </c>
      <c r="R1348" s="5">
        <f>VLOOKUP(B1348, pct_raw!$A$2:$AX$1800, 28, FALSE)</f>
        <v>16</v>
      </c>
      <c r="S1348" s="5">
        <f>VLOOKUP(B1348, pct_raw!$A$2:$AX$1800, 29, FALSE)</f>
        <v>0.25</v>
      </c>
      <c r="T1348" s="5">
        <f>VLOOKUP(B1348, pct_raw!$A$2:$AX$1800, 30, FALSE)</f>
        <v>0</v>
      </c>
      <c r="U1348" s="5">
        <f>VLOOKUP(B1348, pct_raw!$A$2:$AX$1800, 31, FALSE)</f>
        <v>0</v>
      </c>
      <c r="V1348" s="5">
        <f>VLOOKUP(B1348, pct_raw!$A$2:$AX$1800, 32, FALSE)</f>
        <v>0</v>
      </c>
      <c r="W1348" s="5">
        <f>VLOOKUP(B1348, pct_raw!$A$2:$AX$1800, 33, FALSE)</f>
        <v>0</v>
      </c>
      <c r="X1348" s="5">
        <f>VLOOKUP(B1348, pct_raw!$A$2:$AX$1800, 34, FALSE)</f>
        <v>0</v>
      </c>
      <c r="Y1348" s="5">
        <f>VLOOKUP(B1348, pct_raw!$A$2:$AX$1800, 35, FALSE)</f>
        <v>0</v>
      </c>
      <c r="Z1348" s="5">
        <f>VLOOKUP(B1348, pct_raw!$A$2:$AX$1800, 36, FALSE)</f>
        <v>24</v>
      </c>
      <c r="AA1348" s="5">
        <f>VLOOKUP(B1348, pct_raw!$A$2:$AX$1800, 37, FALSE)</f>
        <v>24</v>
      </c>
      <c r="AB1348" s="5">
        <f>VLOOKUP(B1348, pct_raw!$A$2:$AX$1800, 38, FALSE)</f>
        <v>0.5</v>
      </c>
      <c r="AC1348" s="5">
        <f>VLOOKUP(B1348, pct_raw!$A$2:$AX$1800, 39, FALSE)</f>
        <v>0</v>
      </c>
      <c r="AD1348" s="5">
        <f>VLOOKUP(B1348, pct_raw!$A$2:$AX$1800, 40, FALSE)</f>
        <v>0</v>
      </c>
      <c r="AE1348" s="5">
        <f>VLOOKUP(B1348, pct_raw!$A$2:$AX$1800, 41, FALSE)</f>
        <v>0</v>
      </c>
      <c r="AF1348" s="5">
        <f>VLOOKUP(B1348, pct_raw!$A$2:$AX$1800, 42, FALSE)</f>
        <v>0</v>
      </c>
      <c r="AG1348" s="5">
        <f>VLOOKUP(B1348, pct_raw!$A$2:$AX$1800, 43, FALSE)</f>
        <v>0</v>
      </c>
      <c r="AH1348" s="5">
        <f>VLOOKUP(B1348, pct_raw!$A$2:$AX$1800, 44, FALSE)</f>
        <v>0</v>
      </c>
      <c r="AI1348" s="5">
        <f>VLOOKUP(B1348, pct_raw!$A$2:$AX$1800, 45, FALSE)</f>
        <v>15</v>
      </c>
      <c r="AJ1348" s="5">
        <f>VLOOKUP(B1348, pct_raw!$A$2:$AX$1800, 46, FALSE)</f>
        <v>15</v>
      </c>
      <c r="AK1348" s="5">
        <f>VLOOKUP(B1348, pct_raw!$A$2:$AX$1800, 47, FALSE)</f>
        <v>0.25</v>
      </c>
      <c r="AL1348" s="5">
        <f>VLOOKUP(B1348, pct_raw!$A$2:$AX$1800, 48, FALSE)</f>
        <v>0</v>
      </c>
      <c r="AM1348" s="5">
        <f>VLOOKUP(B1348, pct_raw!$A$2:$AX$1800, 49, FALSE)</f>
        <v>0</v>
      </c>
      <c r="AN1348" s="5">
        <f>VLOOKUP(B1348, pct_raw!$A$2:$AX$1800, 50, FALSE)</f>
        <v>0</v>
      </c>
    </row>
    <row r="1349" spans="1:40" x14ac:dyDescent="0.2">
      <c r="A1349" s="2" t="s">
        <v>1613</v>
      </c>
      <c r="B1349" s="2" t="str">
        <f t="shared" si="21"/>
        <v>Precinct No. 09</v>
      </c>
      <c r="C1349" s="2" t="s">
        <v>1613</v>
      </c>
      <c r="D1349" s="2" t="str">
        <f>VLOOKUP(B1349, pct_raw!$A$2:$AX$1800, 6, FALSE)</f>
        <v xml:space="preserve"> Precinct No. 09</v>
      </c>
      <c r="E1349" s="5">
        <f>VLOOKUP(B1349, pct_raw!$A$2:$AX$1800, 15, FALSE)</f>
        <v>0</v>
      </c>
      <c r="F1349" s="5">
        <f>VLOOKUP(B1349, pct_raw!$A$2:$AX$1800, 16, FALSE)</f>
        <v>0</v>
      </c>
      <c r="G1349" s="5">
        <f>VLOOKUP(B1349, pct_raw!$A$2:$AX$1800, 17, FALSE)</f>
        <v>0</v>
      </c>
      <c r="H1349">
        <f>VLOOKUP(B1349, pct_raw!$A$2:$AX$1800, 18, FALSE)</f>
        <v>0</v>
      </c>
      <c r="I1349" s="5">
        <f>VLOOKUP(B1349, pct_raw!$A$2:$AX$1800, 19, FALSE)</f>
        <v>0</v>
      </c>
      <c r="J1349">
        <f>VLOOKUP(B1349, pct_raw!$A$2:$AX$1800, 20, FALSE)</f>
        <v>0</v>
      </c>
      <c r="K1349" s="5">
        <f>VLOOKUP(B1349, pct_raw!$A$2:$AX$1800, 21, FALSE)</f>
        <v>5</v>
      </c>
      <c r="L1349" s="5">
        <f>VLOOKUP(B1349, pct_raw!$A$2:$AX$1800, 22, FALSE)</f>
        <v>5</v>
      </c>
      <c r="M1349" s="5">
        <f>VLOOKUP(B1349, pct_raw!$A$2:$AX$1800, 23, FALSE)</f>
        <v>0.125</v>
      </c>
      <c r="N1349" s="5">
        <f>VLOOKUP(B1349, pct_raw!$A$2:$AX$1800, 24, FALSE)</f>
        <v>0</v>
      </c>
      <c r="O1349" s="5">
        <f>VLOOKUP(B1349, pct_raw!$A$2:$AX$1800, 25, FALSE)</f>
        <v>0</v>
      </c>
      <c r="P1349" s="5">
        <f>VLOOKUP(B1349, pct_raw!$A$2:$AX$1800, 26, FALSE)</f>
        <v>0</v>
      </c>
      <c r="Q1349" s="5">
        <f>VLOOKUP(B1349, pct_raw!$A$2:$AX$1800, 27, FALSE)</f>
        <v>0</v>
      </c>
      <c r="R1349" s="5">
        <f>VLOOKUP(B1349, pct_raw!$A$2:$AX$1800, 28, FALSE)</f>
        <v>0</v>
      </c>
      <c r="S1349" s="5">
        <f>VLOOKUP(B1349, pct_raw!$A$2:$AX$1800, 29, FALSE)</f>
        <v>0</v>
      </c>
      <c r="T1349" s="5">
        <f>VLOOKUP(B1349, pct_raw!$A$2:$AX$1800, 30, FALSE)</f>
        <v>0</v>
      </c>
      <c r="U1349" s="5">
        <f>VLOOKUP(B1349, pct_raw!$A$2:$AX$1800, 31, FALSE)</f>
        <v>0</v>
      </c>
      <c r="V1349" s="5">
        <f>VLOOKUP(B1349, pct_raw!$A$2:$AX$1800, 32, FALSE)</f>
        <v>0</v>
      </c>
      <c r="W1349" s="5">
        <f>VLOOKUP(B1349, pct_raw!$A$2:$AX$1800, 33, FALSE)</f>
        <v>0</v>
      </c>
      <c r="X1349" s="5">
        <f>VLOOKUP(B1349, pct_raw!$A$2:$AX$1800, 34, FALSE)</f>
        <v>0</v>
      </c>
      <c r="Y1349" s="5">
        <f>VLOOKUP(B1349, pct_raw!$A$2:$AX$1800, 35, FALSE)</f>
        <v>0</v>
      </c>
      <c r="Z1349" s="5">
        <f>VLOOKUP(B1349, pct_raw!$A$2:$AX$1800, 36, FALSE)</f>
        <v>2</v>
      </c>
      <c r="AA1349" s="5">
        <f>VLOOKUP(B1349, pct_raw!$A$2:$AX$1800, 37, FALSE)</f>
        <v>2</v>
      </c>
      <c r="AB1349" s="5">
        <f>VLOOKUP(B1349, pct_raw!$A$2:$AX$1800, 38, FALSE)</f>
        <v>0</v>
      </c>
      <c r="AC1349" s="5">
        <f>VLOOKUP(B1349, pct_raw!$A$2:$AX$1800, 39, FALSE)</f>
        <v>0</v>
      </c>
      <c r="AD1349" s="5">
        <f>VLOOKUP(B1349, pct_raw!$A$2:$AX$1800, 40, FALSE)</f>
        <v>0</v>
      </c>
      <c r="AE1349" s="5">
        <f>VLOOKUP(B1349, pct_raw!$A$2:$AX$1800, 41, FALSE)</f>
        <v>0</v>
      </c>
      <c r="AF1349" s="5">
        <f>VLOOKUP(B1349, pct_raw!$A$2:$AX$1800, 42, FALSE)</f>
        <v>0</v>
      </c>
      <c r="AG1349" s="5">
        <f>VLOOKUP(B1349, pct_raw!$A$2:$AX$1800, 43, FALSE)</f>
        <v>0</v>
      </c>
      <c r="AH1349" s="5">
        <f>VLOOKUP(B1349, pct_raw!$A$2:$AX$1800, 44, FALSE)</f>
        <v>0</v>
      </c>
      <c r="AI1349" s="5">
        <f>VLOOKUP(B1349, pct_raw!$A$2:$AX$1800, 45, FALSE)</f>
        <v>0</v>
      </c>
      <c r="AJ1349" s="5">
        <f>VLOOKUP(B1349, pct_raw!$A$2:$AX$1800, 46, FALSE)</f>
        <v>0</v>
      </c>
      <c r="AK1349" s="5">
        <f>VLOOKUP(B1349, pct_raw!$A$2:$AX$1800, 47, FALSE)</f>
        <v>0</v>
      </c>
      <c r="AL1349" s="5">
        <f>VLOOKUP(B1349, pct_raw!$A$2:$AX$1800, 48, FALSE)</f>
        <v>0</v>
      </c>
      <c r="AM1349" s="5">
        <f>VLOOKUP(B1349, pct_raw!$A$2:$AX$1800, 49, FALSE)</f>
        <v>0</v>
      </c>
      <c r="AN1349" s="5">
        <f>VLOOKUP(B1349, pct_raw!$A$2:$AX$1800, 50, FALSE)</f>
        <v>0</v>
      </c>
    </row>
    <row r="1350" spans="1:40" x14ac:dyDescent="0.2">
      <c r="A1350" s="2" t="s">
        <v>1614</v>
      </c>
      <c r="B1350" s="2" t="str">
        <f t="shared" si="21"/>
        <v>Precinct No. 10 City Wahpeton W Okoboji</v>
      </c>
      <c r="C1350" s="2" t="s">
        <v>5461</v>
      </c>
      <c r="D1350" s="2" t="str">
        <f>VLOOKUP(B1350, pct_raw!$A$2:$AX$1800, 6, FALSE)</f>
        <v xml:space="preserve"> Precinct No. 10 City Wahpeton W Okoboji</v>
      </c>
      <c r="E1350" s="5">
        <f>VLOOKUP(B1350, pct_raw!$A$2:$AX$1800, 15, FALSE)</f>
        <v>14</v>
      </c>
      <c r="F1350" s="5">
        <f>VLOOKUP(B1350, pct_raw!$A$2:$AX$1800, 16, FALSE)</f>
        <v>14</v>
      </c>
      <c r="G1350" s="5">
        <f>VLOOKUP(B1350, pct_raw!$A$2:$AX$1800, 17, FALSE)</f>
        <v>0.125</v>
      </c>
      <c r="H1350">
        <f>VLOOKUP(B1350, pct_raw!$A$2:$AX$1800, 18, FALSE)</f>
        <v>0</v>
      </c>
      <c r="I1350" s="5">
        <f>VLOOKUP(B1350, pct_raw!$A$2:$AX$1800, 19, FALSE)</f>
        <v>0</v>
      </c>
      <c r="J1350">
        <f>VLOOKUP(B1350, pct_raw!$A$2:$AX$1800, 20, FALSE)</f>
        <v>0</v>
      </c>
      <c r="K1350" s="5">
        <f>VLOOKUP(B1350, pct_raw!$A$2:$AX$1800, 21, FALSE)</f>
        <v>8</v>
      </c>
      <c r="L1350" s="5">
        <f>VLOOKUP(B1350, pct_raw!$A$2:$AX$1800, 22, FALSE)</f>
        <v>8</v>
      </c>
      <c r="M1350" s="5">
        <f>VLOOKUP(B1350, pct_raw!$A$2:$AX$1800, 23, FALSE)</f>
        <v>0.125</v>
      </c>
      <c r="N1350" s="5">
        <f>VLOOKUP(B1350, pct_raw!$A$2:$AX$1800, 24, FALSE)</f>
        <v>0</v>
      </c>
      <c r="O1350" s="5">
        <f>VLOOKUP(B1350, pct_raw!$A$2:$AX$1800, 25, FALSE)</f>
        <v>0</v>
      </c>
      <c r="P1350" s="5">
        <f>VLOOKUP(B1350, pct_raw!$A$2:$AX$1800, 26, FALSE)</f>
        <v>0</v>
      </c>
      <c r="Q1350" s="5">
        <f>VLOOKUP(B1350, pct_raw!$A$2:$AX$1800, 27, FALSE)</f>
        <v>7</v>
      </c>
      <c r="R1350" s="5">
        <f>VLOOKUP(B1350, pct_raw!$A$2:$AX$1800, 28, FALSE)</f>
        <v>7</v>
      </c>
      <c r="S1350" s="5">
        <f>VLOOKUP(B1350, pct_raw!$A$2:$AX$1800, 29, FALSE)</f>
        <v>0.125</v>
      </c>
      <c r="T1350" s="5">
        <f>VLOOKUP(B1350, pct_raw!$A$2:$AX$1800, 30, FALSE)</f>
        <v>0</v>
      </c>
      <c r="U1350" s="5">
        <f>VLOOKUP(B1350, pct_raw!$A$2:$AX$1800, 31, FALSE)</f>
        <v>0</v>
      </c>
      <c r="V1350" s="5">
        <f>VLOOKUP(B1350, pct_raw!$A$2:$AX$1800, 32, FALSE)</f>
        <v>0</v>
      </c>
      <c r="W1350" s="5">
        <f>VLOOKUP(B1350, pct_raw!$A$2:$AX$1800, 33, FALSE)</f>
        <v>0</v>
      </c>
      <c r="X1350" s="5">
        <f>VLOOKUP(B1350, pct_raw!$A$2:$AX$1800, 34, FALSE)</f>
        <v>0</v>
      </c>
      <c r="Y1350" s="5">
        <f>VLOOKUP(B1350, pct_raw!$A$2:$AX$1800, 35, FALSE)</f>
        <v>0</v>
      </c>
      <c r="Z1350" s="5">
        <f>VLOOKUP(B1350, pct_raw!$A$2:$AX$1800, 36, FALSE)</f>
        <v>0</v>
      </c>
      <c r="AA1350" s="5">
        <f>VLOOKUP(B1350, pct_raw!$A$2:$AX$1800, 37, FALSE)</f>
        <v>0</v>
      </c>
      <c r="AB1350" s="5">
        <f>VLOOKUP(B1350, pct_raw!$A$2:$AX$1800, 38, FALSE)</f>
        <v>0</v>
      </c>
      <c r="AC1350" s="5">
        <f>VLOOKUP(B1350, pct_raw!$A$2:$AX$1800, 39, FALSE)</f>
        <v>0</v>
      </c>
      <c r="AD1350" s="5">
        <f>VLOOKUP(B1350, pct_raw!$A$2:$AX$1800, 40, FALSE)</f>
        <v>0</v>
      </c>
      <c r="AE1350" s="5">
        <f>VLOOKUP(B1350, pct_raw!$A$2:$AX$1800, 41, FALSE)</f>
        <v>0</v>
      </c>
      <c r="AF1350" s="5">
        <f>VLOOKUP(B1350, pct_raw!$A$2:$AX$1800, 42, FALSE)</f>
        <v>0</v>
      </c>
      <c r="AG1350" s="5">
        <f>VLOOKUP(B1350, pct_raw!$A$2:$AX$1800, 43, FALSE)</f>
        <v>0</v>
      </c>
      <c r="AH1350" s="5">
        <f>VLOOKUP(B1350, pct_raw!$A$2:$AX$1800, 44, FALSE)</f>
        <v>0</v>
      </c>
      <c r="AI1350" s="5">
        <f>VLOOKUP(B1350, pct_raw!$A$2:$AX$1800, 45, FALSE)</f>
        <v>7</v>
      </c>
      <c r="AJ1350" s="5">
        <f>VLOOKUP(B1350, pct_raw!$A$2:$AX$1800, 46, FALSE)</f>
        <v>7</v>
      </c>
      <c r="AK1350" s="5">
        <f>VLOOKUP(B1350, pct_raw!$A$2:$AX$1800, 47, FALSE)</f>
        <v>0.125</v>
      </c>
      <c r="AL1350" s="5">
        <f>VLOOKUP(B1350, pct_raw!$A$2:$AX$1800, 48, FALSE)</f>
        <v>7</v>
      </c>
      <c r="AM1350" s="5">
        <f>VLOOKUP(B1350, pct_raw!$A$2:$AX$1800, 49, FALSE)</f>
        <v>7</v>
      </c>
      <c r="AN1350" s="5">
        <f>VLOOKUP(B1350, pct_raw!$A$2:$AX$1800, 50, FALSE)</f>
        <v>0</v>
      </c>
    </row>
    <row r="1351" spans="1:40" x14ac:dyDescent="0.2">
      <c r="A1351" s="2" t="s">
        <v>530</v>
      </c>
      <c r="B1351" s="2" t="str">
        <f t="shared" si="21"/>
        <v>Precinct No. 11</v>
      </c>
      <c r="C1351" s="2" t="s">
        <v>530</v>
      </c>
      <c r="D1351" s="2" t="str">
        <f>VLOOKUP(B1351, pct_raw!$A$2:$AX$1800, 6, FALSE)</f>
        <v xml:space="preserve"> Precinct No. 11</v>
      </c>
      <c r="E1351" s="5">
        <f>VLOOKUP(B1351, pct_raw!$A$2:$AX$1800, 15, FALSE)</f>
        <v>9</v>
      </c>
      <c r="F1351" s="5">
        <f>VLOOKUP(B1351, pct_raw!$A$2:$AX$1800, 16, FALSE)</f>
        <v>10</v>
      </c>
      <c r="G1351" s="5">
        <f>VLOOKUP(B1351, pct_raw!$A$2:$AX$1800, 17, FALSE)</f>
        <v>0.125</v>
      </c>
      <c r="H1351">
        <f>VLOOKUP(B1351, pct_raw!$A$2:$AX$1800, 18, FALSE)</f>
        <v>0</v>
      </c>
      <c r="I1351" s="5">
        <f>VLOOKUP(B1351, pct_raw!$A$2:$AX$1800, 19, FALSE)</f>
        <v>0</v>
      </c>
      <c r="J1351">
        <f>VLOOKUP(B1351, pct_raw!$A$2:$AX$1800, 20, FALSE)</f>
        <v>0</v>
      </c>
      <c r="K1351" s="5">
        <f>VLOOKUP(B1351, pct_raw!$A$2:$AX$1800, 21, FALSE)</f>
        <v>14</v>
      </c>
      <c r="L1351" s="5">
        <f>VLOOKUP(B1351, pct_raw!$A$2:$AX$1800, 22, FALSE)</f>
        <v>17</v>
      </c>
      <c r="M1351" s="5">
        <f>VLOOKUP(B1351, pct_raw!$A$2:$AX$1800, 23, FALSE)</f>
        <v>0.125</v>
      </c>
      <c r="N1351" s="5">
        <f>VLOOKUP(B1351, pct_raw!$A$2:$AX$1800, 24, FALSE)</f>
        <v>0</v>
      </c>
      <c r="O1351" s="5">
        <f>VLOOKUP(B1351, pct_raw!$A$2:$AX$1800, 25, FALSE)</f>
        <v>0</v>
      </c>
      <c r="P1351" s="5">
        <f>VLOOKUP(B1351, pct_raw!$A$2:$AX$1800, 26, FALSE)</f>
        <v>0</v>
      </c>
      <c r="Q1351" s="5">
        <f>VLOOKUP(B1351, pct_raw!$A$2:$AX$1800, 27, FALSE)</f>
        <v>17</v>
      </c>
      <c r="R1351" s="5">
        <f>VLOOKUP(B1351, pct_raw!$A$2:$AX$1800, 28, FALSE)</f>
        <v>18</v>
      </c>
      <c r="S1351" s="5">
        <f>VLOOKUP(B1351, pct_raw!$A$2:$AX$1800, 29, FALSE)</f>
        <v>0.25</v>
      </c>
      <c r="T1351" s="5">
        <f>VLOOKUP(B1351, pct_raw!$A$2:$AX$1800, 30, FALSE)</f>
        <v>0</v>
      </c>
      <c r="U1351" s="5">
        <f>VLOOKUP(B1351, pct_raw!$A$2:$AX$1800, 31, FALSE)</f>
        <v>0</v>
      </c>
      <c r="V1351" s="5">
        <f>VLOOKUP(B1351, pct_raw!$A$2:$AX$1800, 32, FALSE)</f>
        <v>0</v>
      </c>
      <c r="W1351" s="5">
        <f>VLOOKUP(B1351, pct_raw!$A$2:$AX$1800, 33, FALSE)</f>
        <v>0</v>
      </c>
      <c r="X1351" s="5">
        <f>VLOOKUP(B1351, pct_raw!$A$2:$AX$1800, 34, FALSE)</f>
        <v>0</v>
      </c>
      <c r="Y1351" s="5">
        <f>VLOOKUP(B1351, pct_raw!$A$2:$AX$1800, 35, FALSE)</f>
        <v>0</v>
      </c>
      <c r="Z1351" s="5">
        <f>VLOOKUP(B1351, pct_raw!$A$2:$AX$1800, 36, FALSE)</f>
        <v>9</v>
      </c>
      <c r="AA1351" s="5">
        <f>VLOOKUP(B1351, pct_raw!$A$2:$AX$1800, 37, FALSE)</f>
        <v>17</v>
      </c>
      <c r="AB1351" s="5">
        <f>VLOOKUP(B1351, pct_raw!$A$2:$AX$1800, 38, FALSE)</f>
        <v>0.25</v>
      </c>
      <c r="AC1351" s="5">
        <f>VLOOKUP(B1351, pct_raw!$A$2:$AX$1800, 39, FALSE)</f>
        <v>3</v>
      </c>
      <c r="AD1351" s="5">
        <f>VLOOKUP(B1351, pct_raw!$A$2:$AX$1800, 40, FALSE)</f>
        <v>0</v>
      </c>
      <c r="AE1351" s="5">
        <f>VLOOKUP(B1351, pct_raw!$A$2:$AX$1800, 41, FALSE)</f>
        <v>0</v>
      </c>
      <c r="AF1351" s="5">
        <f>VLOOKUP(B1351, pct_raw!$A$2:$AX$1800, 42, FALSE)</f>
        <v>0</v>
      </c>
      <c r="AG1351" s="5">
        <f>VLOOKUP(B1351, pct_raw!$A$2:$AX$1800, 43, FALSE)</f>
        <v>0</v>
      </c>
      <c r="AH1351" s="5">
        <f>VLOOKUP(B1351, pct_raw!$A$2:$AX$1800, 44, FALSE)</f>
        <v>0</v>
      </c>
      <c r="AI1351" s="5">
        <f>VLOOKUP(B1351, pct_raw!$A$2:$AX$1800, 45, FALSE)</f>
        <v>6</v>
      </c>
      <c r="AJ1351" s="5">
        <f>VLOOKUP(B1351, pct_raw!$A$2:$AX$1800, 46, FALSE)</f>
        <v>0</v>
      </c>
      <c r="AK1351" s="5">
        <f>VLOOKUP(B1351, pct_raw!$A$2:$AX$1800, 47, FALSE)</f>
        <v>0</v>
      </c>
      <c r="AL1351" s="5">
        <f>VLOOKUP(B1351, pct_raw!$A$2:$AX$1800, 48, FALSE)</f>
        <v>4</v>
      </c>
      <c r="AM1351" s="5">
        <f>VLOOKUP(B1351, pct_raw!$A$2:$AX$1800, 49, FALSE)</f>
        <v>0</v>
      </c>
      <c r="AN1351" s="5">
        <f>VLOOKUP(B1351, pct_raw!$A$2:$AX$1800, 50, FALSE)</f>
        <v>0</v>
      </c>
    </row>
    <row r="1352" spans="1:40" x14ac:dyDescent="0.2">
      <c r="A1352" s="2" t="s">
        <v>534</v>
      </c>
      <c r="B1352" s="2" t="str">
        <f t="shared" si="21"/>
        <v>Precinct No. 12</v>
      </c>
      <c r="C1352" s="2" t="s">
        <v>534</v>
      </c>
      <c r="D1352" s="2" t="str">
        <f>VLOOKUP(B1352, pct_raw!$A$2:$AX$1800, 6, FALSE)</f>
        <v xml:space="preserve"> Precinct No. 12</v>
      </c>
      <c r="E1352" s="5">
        <f>VLOOKUP(B1352, pct_raw!$A$2:$AX$1800, 15, FALSE)</f>
        <v>7</v>
      </c>
      <c r="F1352" s="5">
        <f>VLOOKUP(B1352, pct_raw!$A$2:$AX$1800, 16, FALSE)</f>
        <v>7</v>
      </c>
      <c r="G1352" s="5">
        <f>VLOOKUP(B1352, pct_raw!$A$2:$AX$1800, 17, FALSE)</f>
        <v>0.125</v>
      </c>
      <c r="H1352">
        <f>VLOOKUP(B1352, pct_raw!$A$2:$AX$1800, 18, FALSE)</f>
        <v>0</v>
      </c>
      <c r="I1352" s="5">
        <f>VLOOKUP(B1352, pct_raw!$A$2:$AX$1800, 19, FALSE)</f>
        <v>0</v>
      </c>
      <c r="J1352">
        <f>VLOOKUP(B1352, pct_raw!$A$2:$AX$1800, 20, FALSE)</f>
        <v>0</v>
      </c>
      <c r="K1352" s="5">
        <f>VLOOKUP(B1352, pct_raw!$A$2:$AX$1800, 21, FALSE)</f>
        <v>9</v>
      </c>
      <c r="L1352" s="5">
        <f>VLOOKUP(B1352, pct_raw!$A$2:$AX$1800, 22, FALSE)</f>
        <v>14</v>
      </c>
      <c r="M1352" s="5">
        <f>VLOOKUP(B1352, pct_raw!$A$2:$AX$1800, 23, FALSE)</f>
        <v>0.125</v>
      </c>
      <c r="N1352" s="5">
        <f>VLOOKUP(B1352, pct_raw!$A$2:$AX$1800, 24, FALSE)</f>
        <v>0</v>
      </c>
      <c r="O1352" s="5">
        <f>VLOOKUP(B1352, pct_raw!$A$2:$AX$1800, 25, FALSE)</f>
        <v>0</v>
      </c>
      <c r="P1352" s="5">
        <f>VLOOKUP(B1352, pct_raw!$A$2:$AX$1800, 26, FALSE)</f>
        <v>0</v>
      </c>
      <c r="Q1352" s="5">
        <f>VLOOKUP(B1352, pct_raw!$A$2:$AX$1800, 27, FALSE)</f>
        <v>7</v>
      </c>
      <c r="R1352" s="5">
        <f>VLOOKUP(B1352, pct_raw!$A$2:$AX$1800, 28, FALSE)</f>
        <v>7</v>
      </c>
      <c r="S1352" s="5">
        <f>VLOOKUP(B1352, pct_raw!$A$2:$AX$1800, 29, FALSE)</f>
        <v>0.125</v>
      </c>
      <c r="T1352" s="5">
        <f>VLOOKUP(B1352, pct_raw!$A$2:$AX$1800, 30, FALSE)</f>
        <v>0</v>
      </c>
      <c r="U1352" s="5">
        <f>VLOOKUP(B1352, pct_raw!$A$2:$AX$1800, 31, FALSE)</f>
        <v>0</v>
      </c>
      <c r="V1352" s="5">
        <f>VLOOKUP(B1352, pct_raw!$A$2:$AX$1800, 32, FALSE)</f>
        <v>0</v>
      </c>
      <c r="W1352" s="5">
        <f>VLOOKUP(B1352, pct_raw!$A$2:$AX$1800, 33, FALSE)</f>
        <v>0</v>
      </c>
      <c r="X1352" s="5">
        <f>VLOOKUP(B1352, pct_raw!$A$2:$AX$1800, 34, FALSE)</f>
        <v>0</v>
      </c>
      <c r="Y1352" s="5">
        <f>VLOOKUP(B1352, pct_raw!$A$2:$AX$1800, 35, FALSE)</f>
        <v>0</v>
      </c>
      <c r="Z1352" s="5">
        <f>VLOOKUP(B1352, pct_raw!$A$2:$AX$1800, 36, FALSE)</f>
        <v>6</v>
      </c>
      <c r="AA1352" s="5">
        <f>VLOOKUP(B1352, pct_raw!$A$2:$AX$1800, 37, FALSE)</f>
        <v>7</v>
      </c>
      <c r="AB1352" s="5">
        <f>VLOOKUP(B1352, pct_raw!$A$2:$AX$1800, 38, FALSE)</f>
        <v>0.125</v>
      </c>
      <c r="AC1352" s="5">
        <f>VLOOKUP(B1352, pct_raw!$A$2:$AX$1800, 39, FALSE)</f>
        <v>2</v>
      </c>
      <c r="AD1352" s="5">
        <f>VLOOKUP(B1352, pct_raw!$A$2:$AX$1800, 40, FALSE)</f>
        <v>0</v>
      </c>
      <c r="AE1352" s="5">
        <f>VLOOKUP(B1352, pct_raw!$A$2:$AX$1800, 41, FALSE)</f>
        <v>0</v>
      </c>
      <c r="AF1352" s="5">
        <f>VLOOKUP(B1352, pct_raw!$A$2:$AX$1800, 42, FALSE)</f>
        <v>0</v>
      </c>
      <c r="AG1352" s="5">
        <f>VLOOKUP(B1352, pct_raw!$A$2:$AX$1800, 43, FALSE)</f>
        <v>0</v>
      </c>
      <c r="AH1352" s="5">
        <f>VLOOKUP(B1352, pct_raw!$A$2:$AX$1800, 44, FALSE)</f>
        <v>0</v>
      </c>
      <c r="AI1352" s="5">
        <f>VLOOKUP(B1352, pct_raw!$A$2:$AX$1800, 45, FALSE)</f>
        <v>3</v>
      </c>
      <c r="AJ1352" s="5">
        <f>VLOOKUP(B1352, pct_raw!$A$2:$AX$1800, 46, FALSE)</f>
        <v>0</v>
      </c>
      <c r="AK1352" s="5">
        <f>VLOOKUP(B1352, pct_raw!$A$2:$AX$1800, 47, FALSE)</f>
        <v>0</v>
      </c>
      <c r="AL1352" s="5">
        <f>VLOOKUP(B1352, pct_raw!$A$2:$AX$1800, 48, FALSE)</f>
        <v>1</v>
      </c>
      <c r="AM1352" s="5">
        <f>VLOOKUP(B1352, pct_raw!$A$2:$AX$1800, 49, FALSE)</f>
        <v>0</v>
      </c>
      <c r="AN1352" s="5">
        <f>VLOOKUP(B1352, pct_raw!$A$2:$AX$1800, 50, FALSE)</f>
        <v>0</v>
      </c>
    </row>
    <row r="1353" spans="1:40" x14ac:dyDescent="0.2">
      <c r="A1353" s="2" t="s">
        <v>1615</v>
      </c>
      <c r="B1353" s="2" t="str">
        <f t="shared" si="21"/>
        <v>Precinct No. 13</v>
      </c>
      <c r="C1353" s="2" t="s">
        <v>1615</v>
      </c>
      <c r="D1353" s="2" t="str">
        <f>VLOOKUP(B1353, pct_raw!$A$2:$AX$1800, 6, FALSE)</f>
        <v xml:space="preserve"> Precinct No. 13</v>
      </c>
      <c r="E1353" s="5">
        <f>VLOOKUP(B1353, pct_raw!$A$2:$AX$1800, 15, FALSE)</f>
        <v>10</v>
      </c>
      <c r="F1353" s="5">
        <f>VLOOKUP(B1353, pct_raw!$A$2:$AX$1800, 16, FALSE)</f>
        <v>16</v>
      </c>
      <c r="G1353" s="5">
        <f>VLOOKUP(B1353, pct_raw!$A$2:$AX$1800, 17, FALSE)</f>
        <v>0.25</v>
      </c>
      <c r="H1353">
        <f>VLOOKUP(B1353, pct_raw!$A$2:$AX$1800, 18, FALSE)</f>
        <v>0</v>
      </c>
      <c r="I1353" s="5">
        <f>VLOOKUP(B1353, pct_raw!$A$2:$AX$1800, 19, FALSE)</f>
        <v>0</v>
      </c>
      <c r="J1353">
        <f>VLOOKUP(B1353, pct_raw!$A$2:$AX$1800, 20, FALSE)</f>
        <v>0</v>
      </c>
      <c r="K1353" s="5">
        <f>VLOOKUP(B1353, pct_raw!$A$2:$AX$1800, 21, FALSE)</f>
        <v>14</v>
      </c>
      <c r="L1353" s="5">
        <f>VLOOKUP(B1353, pct_raw!$A$2:$AX$1800, 22, FALSE)</f>
        <v>21</v>
      </c>
      <c r="M1353" s="5">
        <f>VLOOKUP(B1353, pct_raw!$A$2:$AX$1800, 23, FALSE)</f>
        <v>0.25</v>
      </c>
      <c r="N1353" s="5">
        <f>VLOOKUP(B1353, pct_raw!$A$2:$AX$1800, 24, FALSE)</f>
        <v>0</v>
      </c>
      <c r="O1353" s="5">
        <f>VLOOKUP(B1353, pct_raw!$A$2:$AX$1800, 25, FALSE)</f>
        <v>0</v>
      </c>
      <c r="P1353" s="5">
        <f>VLOOKUP(B1353, pct_raw!$A$2:$AX$1800, 26, FALSE)</f>
        <v>0</v>
      </c>
      <c r="Q1353" s="5">
        <f>VLOOKUP(B1353, pct_raw!$A$2:$AX$1800, 27, FALSE)</f>
        <v>4</v>
      </c>
      <c r="R1353" s="5">
        <f>VLOOKUP(B1353, pct_raw!$A$2:$AX$1800, 28, FALSE)</f>
        <v>0</v>
      </c>
      <c r="S1353" s="5">
        <f>VLOOKUP(B1353, pct_raw!$A$2:$AX$1800, 29, FALSE)</f>
        <v>0</v>
      </c>
      <c r="T1353" s="5">
        <f>VLOOKUP(B1353, pct_raw!$A$2:$AX$1800, 30, FALSE)</f>
        <v>0</v>
      </c>
      <c r="U1353" s="5">
        <f>VLOOKUP(B1353, pct_raw!$A$2:$AX$1800, 31, FALSE)</f>
        <v>0</v>
      </c>
      <c r="V1353" s="5">
        <f>VLOOKUP(B1353, pct_raw!$A$2:$AX$1800, 32, FALSE)</f>
        <v>0</v>
      </c>
      <c r="W1353" s="5">
        <f>VLOOKUP(B1353, pct_raw!$A$2:$AX$1800, 33, FALSE)</f>
        <v>0</v>
      </c>
      <c r="X1353" s="5">
        <f>VLOOKUP(B1353, pct_raw!$A$2:$AX$1800, 34, FALSE)</f>
        <v>0</v>
      </c>
      <c r="Y1353" s="5">
        <f>VLOOKUP(B1353, pct_raw!$A$2:$AX$1800, 35, FALSE)</f>
        <v>0</v>
      </c>
      <c r="Z1353" s="5">
        <f>VLOOKUP(B1353, pct_raw!$A$2:$AX$1800, 36, FALSE)</f>
        <v>13</v>
      </c>
      <c r="AA1353" s="5">
        <f>VLOOKUP(B1353, pct_raw!$A$2:$AX$1800, 37, FALSE)</f>
        <v>17</v>
      </c>
      <c r="AB1353" s="5">
        <f>VLOOKUP(B1353, pct_raw!$A$2:$AX$1800, 38, FALSE)</f>
        <v>0.25</v>
      </c>
      <c r="AC1353" s="5">
        <f>VLOOKUP(B1353, pct_raw!$A$2:$AX$1800, 39, FALSE)</f>
        <v>4</v>
      </c>
      <c r="AD1353" s="5">
        <f>VLOOKUP(B1353, pct_raw!$A$2:$AX$1800, 40, FALSE)</f>
        <v>0</v>
      </c>
      <c r="AE1353" s="5">
        <f>VLOOKUP(B1353, pct_raw!$A$2:$AX$1800, 41, FALSE)</f>
        <v>0</v>
      </c>
      <c r="AF1353" s="5">
        <f>VLOOKUP(B1353, pct_raw!$A$2:$AX$1800, 42, FALSE)</f>
        <v>0</v>
      </c>
      <c r="AG1353" s="5">
        <f>VLOOKUP(B1353, pct_raw!$A$2:$AX$1800, 43, FALSE)</f>
        <v>0</v>
      </c>
      <c r="AH1353" s="5">
        <f>VLOOKUP(B1353, pct_raw!$A$2:$AX$1800, 44, FALSE)</f>
        <v>0</v>
      </c>
      <c r="AI1353" s="5">
        <f>VLOOKUP(B1353, pct_raw!$A$2:$AX$1800, 45, FALSE)</f>
        <v>7</v>
      </c>
      <c r="AJ1353" s="5">
        <f>VLOOKUP(B1353, pct_raw!$A$2:$AX$1800, 46, FALSE)</f>
        <v>0</v>
      </c>
      <c r="AK1353" s="5">
        <f>VLOOKUP(B1353, pct_raw!$A$2:$AX$1800, 47, FALSE)</f>
        <v>0</v>
      </c>
      <c r="AL1353" s="5">
        <f>VLOOKUP(B1353, pct_raw!$A$2:$AX$1800, 48, FALSE)</f>
        <v>2</v>
      </c>
      <c r="AM1353" s="5">
        <f>VLOOKUP(B1353, pct_raw!$A$2:$AX$1800, 49, FALSE)</f>
        <v>0</v>
      </c>
      <c r="AN1353" s="5">
        <f>VLOOKUP(B1353, pct_raw!$A$2:$AX$1800, 50, FALSE)</f>
        <v>0</v>
      </c>
    </row>
    <row r="1354" spans="1:40" x14ac:dyDescent="0.2">
      <c r="A1354" s="2" t="s">
        <v>529</v>
      </c>
      <c r="B1354" s="2" t="str">
        <f t="shared" si="21"/>
        <v>Precinct No. 14</v>
      </c>
      <c r="C1354" s="2" t="s">
        <v>529</v>
      </c>
      <c r="D1354" s="2" t="str">
        <f>VLOOKUP(B1354, pct_raw!$A$2:$AX$1800, 6, FALSE)</f>
        <v xml:space="preserve"> Precinct No. 14</v>
      </c>
      <c r="E1354" s="5">
        <f>VLOOKUP(B1354, pct_raw!$A$2:$AX$1800, 15, FALSE)</f>
        <v>6</v>
      </c>
      <c r="F1354" s="5">
        <f>VLOOKUP(B1354, pct_raw!$A$2:$AX$1800, 16, FALSE)</f>
        <v>7</v>
      </c>
      <c r="G1354" s="5">
        <f>VLOOKUP(B1354, pct_raw!$A$2:$AX$1800, 17, FALSE)</f>
        <v>0.125</v>
      </c>
      <c r="H1354">
        <f>VLOOKUP(B1354, pct_raw!$A$2:$AX$1800, 18, FALSE)</f>
        <v>0</v>
      </c>
      <c r="I1354" s="5">
        <f>VLOOKUP(B1354, pct_raw!$A$2:$AX$1800, 19, FALSE)</f>
        <v>0</v>
      </c>
      <c r="J1354">
        <f>VLOOKUP(B1354, pct_raw!$A$2:$AX$1800, 20, FALSE)</f>
        <v>0</v>
      </c>
      <c r="K1354" s="5">
        <f>VLOOKUP(B1354, pct_raw!$A$2:$AX$1800, 21, FALSE)</f>
        <v>6</v>
      </c>
      <c r="L1354" s="5">
        <f>VLOOKUP(B1354, pct_raw!$A$2:$AX$1800, 22, FALSE)</f>
        <v>10</v>
      </c>
      <c r="M1354" s="5">
        <f>VLOOKUP(B1354, pct_raw!$A$2:$AX$1800, 23, FALSE)</f>
        <v>0.125</v>
      </c>
      <c r="N1354" s="5">
        <f>VLOOKUP(B1354, pct_raw!$A$2:$AX$1800, 24, FALSE)</f>
        <v>0</v>
      </c>
      <c r="O1354" s="5">
        <f>VLOOKUP(B1354, pct_raw!$A$2:$AX$1800, 25, FALSE)</f>
        <v>0</v>
      </c>
      <c r="P1354" s="5">
        <f>VLOOKUP(B1354, pct_raw!$A$2:$AX$1800, 26, FALSE)</f>
        <v>0</v>
      </c>
      <c r="Q1354" s="5">
        <f>VLOOKUP(B1354, pct_raw!$A$2:$AX$1800, 27, FALSE)</f>
        <v>5</v>
      </c>
      <c r="R1354" s="5">
        <f>VLOOKUP(B1354, pct_raw!$A$2:$AX$1800, 28, FALSE)</f>
        <v>0</v>
      </c>
      <c r="S1354" s="5">
        <f>VLOOKUP(B1354, pct_raw!$A$2:$AX$1800, 29, FALSE)</f>
        <v>0</v>
      </c>
      <c r="T1354" s="5">
        <f>VLOOKUP(B1354, pct_raw!$A$2:$AX$1800, 30, FALSE)</f>
        <v>0</v>
      </c>
      <c r="U1354" s="5">
        <f>VLOOKUP(B1354, pct_raw!$A$2:$AX$1800, 31, FALSE)</f>
        <v>0</v>
      </c>
      <c r="V1354" s="5">
        <f>VLOOKUP(B1354, pct_raw!$A$2:$AX$1800, 32, FALSE)</f>
        <v>0</v>
      </c>
      <c r="W1354" s="5">
        <f>VLOOKUP(B1354, pct_raw!$A$2:$AX$1800, 33, FALSE)</f>
        <v>0</v>
      </c>
      <c r="X1354" s="5">
        <f>VLOOKUP(B1354, pct_raw!$A$2:$AX$1800, 34, FALSE)</f>
        <v>0</v>
      </c>
      <c r="Y1354" s="5">
        <f>VLOOKUP(B1354, pct_raw!$A$2:$AX$1800, 35, FALSE)</f>
        <v>0</v>
      </c>
      <c r="Z1354" s="5">
        <f>VLOOKUP(B1354, pct_raw!$A$2:$AX$1800, 36, FALSE)</f>
        <v>8</v>
      </c>
      <c r="AA1354" s="5">
        <f>VLOOKUP(B1354, pct_raw!$A$2:$AX$1800, 37, FALSE)</f>
        <v>8</v>
      </c>
      <c r="AB1354" s="5">
        <f>VLOOKUP(B1354, pct_raw!$A$2:$AX$1800, 38, FALSE)</f>
        <v>0.125</v>
      </c>
      <c r="AC1354" s="5">
        <f>VLOOKUP(B1354, pct_raw!$A$2:$AX$1800, 39, FALSE)</f>
        <v>0</v>
      </c>
      <c r="AD1354" s="5">
        <f>VLOOKUP(B1354, pct_raw!$A$2:$AX$1800, 40, FALSE)</f>
        <v>0</v>
      </c>
      <c r="AE1354" s="5">
        <f>VLOOKUP(B1354, pct_raw!$A$2:$AX$1800, 41, FALSE)</f>
        <v>0</v>
      </c>
      <c r="AF1354" s="5">
        <f>VLOOKUP(B1354, pct_raw!$A$2:$AX$1800, 42, FALSE)</f>
        <v>0</v>
      </c>
      <c r="AG1354" s="5">
        <f>VLOOKUP(B1354, pct_raw!$A$2:$AX$1800, 43, FALSE)</f>
        <v>0</v>
      </c>
      <c r="AH1354" s="5">
        <f>VLOOKUP(B1354, pct_raw!$A$2:$AX$1800, 44, FALSE)</f>
        <v>0</v>
      </c>
      <c r="AI1354" s="5">
        <f>VLOOKUP(B1354, pct_raw!$A$2:$AX$1800, 45, FALSE)</f>
        <v>8</v>
      </c>
      <c r="AJ1354" s="5">
        <f>VLOOKUP(B1354, pct_raw!$A$2:$AX$1800, 46, FALSE)</f>
        <v>8</v>
      </c>
      <c r="AK1354" s="5">
        <f>VLOOKUP(B1354, pct_raw!$A$2:$AX$1800, 47, FALSE)</f>
        <v>0.125</v>
      </c>
      <c r="AL1354" s="5">
        <f>VLOOKUP(B1354, pct_raw!$A$2:$AX$1800, 48, FALSE)</f>
        <v>0</v>
      </c>
      <c r="AM1354" s="5">
        <f>VLOOKUP(B1354, pct_raw!$A$2:$AX$1800, 49, FALSE)</f>
        <v>0</v>
      </c>
      <c r="AN1354" s="5">
        <f>VLOOKUP(B1354, pct_raw!$A$2:$AX$1800, 50, FALSE)</f>
        <v>0</v>
      </c>
    </row>
    <row r="1355" spans="1:40" x14ac:dyDescent="0.2">
      <c r="A1355" s="2" t="s">
        <v>1616</v>
      </c>
      <c r="B1355" s="2" t="str">
        <f t="shared" si="21"/>
        <v>Precinct No. 15</v>
      </c>
      <c r="C1355" s="2" t="s">
        <v>1616</v>
      </c>
      <c r="D1355" s="2" t="str">
        <f>VLOOKUP(B1355, pct_raw!$A$2:$AX$1800, 6, FALSE)</f>
        <v xml:space="preserve"> Precinct No. 15</v>
      </c>
      <c r="E1355" s="5">
        <f>VLOOKUP(B1355, pct_raw!$A$2:$AX$1800, 15, FALSE)</f>
        <v>27</v>
      </c>
      <c r="F1355" s="5">
        <f>VLOOKUP(B1355, pct_raw!$A$2:$AX$1800, 16, FALSE)</f>
        <v>31</v>
      </c>
      <c r="G1355" s="5">
        <f>VLOOKUP(B1355, pct_raw!$A$2:$AX$1800, 17, FALSE)</f>
        <v>0.5</v>
      </c>
      <c r="H1355">
        <f>VLOOKUP(B1355, pct_raw!$A$2:$AX$1800, 18, FALSE)</f>
        <v>0</v>
      </c>
      <c r="I1355" s="5">
        <f>VLOOKUP(B1355, pct_raw!$A$2:$AX$1800, 19, FALSE)</f>
        <v>0</v>
      </c>
      <c r="J1355">
        <f>VLOOKUP(B1355, pct_raw!$A$2:$AX$1800, 20, FALSE)</f>
        <v>0</v>
      </c>
      <c r="K1355" s="5">
        <f>VLOOKUP(B1355, pct_raw!$A$2:$AX$1800, 21, FALSE)</f>
        <v>34</v>
      </c>
      <c r="L1355" s="5">
        <f>VLOOKUP(B1355, pct_raw!$A$2:$AX$1800, 22, FALSE)</f>
        <v>37</v>
      </c>
      <c r="M1355" s="5">
        <f>VLOOKUP(B1355, pct_raw!$A$2:$AX$1800, 23, FALSE)</f>
        <v>0.5</v>
      </c>
      <c r="N1355" s="5">
        <f>VLOOKUP(B1355, pct_raw!$A$2:$AX$1800, 24, FALSE)</f>
        <v>0</v>
      </c>
      <c r="O1355" s="5">
        <f>VLOOKUP(B1355, pct_raw!$A$2:$AX$1800, 25, FALSE)</f>
        <v>0</v>
      </c>
      <c r="P1355" s="5">
        <f>VLOOKUP(B1355, pct_raw!$A$2:$AX$1800, 26, FALSE)</f>
        <v>0</v>
      </c>
      <c r="Q1355" s="5">
        <f>VLOOKUP(B1355, pct_raw!$A$2:$AX$1800, 27, FALSE)</f>
        <v>21</v>
      </c>
      <c r="R1355" s="5">
        <f>VLOOKUP(B1355, pct_raw!$A$2:$AX$1800, 28, FALSE)</f>
        <v>26</v>
      </c>
      <c r="S1355" s="5">
        <f>VLOOKUP(B1355, pct_raw!$A$2:$AX$1800, 29, FALSE)</f>
        <v>0.375</v>
      </c>
      <c r="T1355" s="5">
        <f>VLOOKUP(B1355, pct_raw!$A$2:$AX$1800, 30, FALSE)</f>
        <v>0</v>
      </c>
      <c r="U1355" s="5">
        <f>VLOOKUP(B1355, pct_raw!$A$2:$AX$1800, 31, FALSE)</f>
        <v>0</v>
      </c>
      <c r="V1355" s="5">
        <f>VLOOKUP(B1355, pct_raw!$A$2:$AX$1800, 32, FALSE)</f>
        <v>0</v>
      </c>
      <c r="W1355" s="5">
        <f>VLOOKUP(B1355, pct_raw!$A$2:$AX$1800, 33, FALSE)</f>
        <v>0</v>
      </c>
      <c r="X1355" s="5">
        <f>VLOOKUP(B1355, pct_raw!$A$2:$AX$1800, 34, FALSE)</f>
        <v>0</v>
      </c>
      <c r="Y1355" s="5">
        <f>VLOOKUP(B1355, pct_raw!$A$2:$AX$1800, 35, FALSE)</f>
        <v>0</v>
      </c>
      <c r="Z1355" s="5">
        <f>VLOOKUP(B1355, pct_raw!$A$2:$AX$1800, 36, FALSE)</f>
        <v>18</v>
      </c>
      <c r="AA1355" s="5">
        <f>VLOOKUP(B1355, pct_raw!$A$2:$AX$1800, 37, FALSE)</f>
        <v>21</v>
      </c>
      <c r="AB1355" s="5">
        <f>VLOOKUP(B1355, pct_raw!$A$2:$AX$1800, 38, FALSE)</f>
        <v>0.25</v>
      </c>
      <c r="AC1355" s="5">
        <f>VLOOKUP(B1355, pct_raw!$A$2:$AX$1800, 39, FALSE)</f>
        <v>0</v>
      </c>
      <c r="AD1355" s="5">
        <f>VLOOKUP(B1355, pct_raw!$A$2:$AX$1800, 40, FALSE)</f>
        <v>0</v>
      </c>
      <c r="AE1355" s="5">
        <f>VLOOKUP(B1355, pct_raw!$A$2:$AX$1800, 41, FALSE)</f>
        <v>0</v>
      </c>
      <c r="AF1355" s="5">
        <f>VLOOKUP(B1355, pct_raw!$A$2:$AX$1800, 42, FALSE)</f>
        <v>0</v>
      </c>
      <c r="AG1355" s="5">
        <f>VLOOKUP(B1355, pct_raw!$A$2:$AX$1800, 43, FALSE)</f>
        <v>0</v>
      </c>
      <c r="AH1355" s="5">
        <f>VLOOKUP(B1355, pct_raw!$A$2:$AX$1800, 44, FALSE)</f>
        <v>0</v>
      </c>
      <c r="AI1355" s="5">
        <f>VLOOKUP(B1355, pct_raw!$A$2:$AX$1800, 45, FALSE)</f>
        <v>17</v>
      </c>
      <c r="AJ1355" s="5">
        <f>VLOOKUP(B1355, pct_raw!$A$2:$AX$1800, 46, FALSE)</f>
        <v>0</v>
      </c>
      <c r="AK1355" s="5">
        <f>VLOOKUP(B1355, pct_raw!$A$2:$AX$1800, 47, FALSE)</f>
        <v>0</v>
      </c>
      <c r="AL1355" s="5">
        <f>VLOOKUP(B1355, pct_raw!$A$2:$AX$1800, 48, FALSE)</f>
        <v>0</v>
      </c>
      <c r="AM1355" s="5">
        <f>VLOOKUP(B1355, pct_raw!$A$2:$AX$1800, 49, FALSE)</f>
        <v>0</v>
      </c>
      <c r="AN1355" s="5">
        <f>VLOOKUP(B1355, pct_raw!$A$2:$AX$1800, 50, FALSE)</f>
        <v>0</v>
      </c>
    </row>
    <row r="1356" spans="1:40" x14ac:dyDescent="0.2">
      <c r="A1356" s="2" t="s">
        <v>582</v>
      </c>
      <c r="B1356" s="2" t="str">
        <f t="shared" si="21"/>
        <v>Purple</v>
      </c>
      <c r="C1356" s="2" t="s">
        <v>582</v>
      </c>
      <c r="D1356" s="2" t="str">
        <f>VLOOKUP(B1356, pct_raw!$A$2:$AX$1800, 6, FALSE)</f>
        <v xml:space="preserve"> Purple</v>
      </c>
      <c r="E1356" s="5">
        <f>VLOOKUP(B1356, pct_raw!$A$2:$AX$1800, 15, FALSE)</f>
        <v>17</v>
      </c>
      <c r="F1356" s="5">
        <f>VLOOKUP(B1356, pct_raw!$A$2:$AX$1800, 16, FALSE)</f>
        <v>17</v>
      </c>
      <c r="G1356" s="5">
        <f>VLOOKUP(B1356, pct_raw!$A$2:$AX$1800, 17, FALSE)</f>
        <v>0.2571</v>
      </c>
      <c r="H1356">
        <f>VLOOKUP(B1356, pct_raw!$A$2:$AX$1800, 18, FALSE)</f>
        <v>0</v>
      </c>
      <c r="I1356" s="5">
        <f>VLOOKUP(B1356, pct_raw!$A$2:$AX$1800, 19, FALSE)</f>
        <v>0</v>
      </c>
      <c r="J1356">
        <f>VLOOKUP(B1356, pct_raw!$A$2:$AX$1800, 20, FALSE)</f>
        <v>0</v>
      </c>
      <c r="K1356" s="5">
        <f>VLOOKUP(B1356, pct_raw!$A$2:$AX$1800, 21, FALSE)</f>
        <v>10</v>
      </c>
      <c r="L1356" s="5">
        <f>VLOOKUP(B1356, pct_raw!$A$2:$AX$1800, 22, FALSE)</f>
        <v>0</v>
      </c>
      <c r="M1356" s="5">
        <f>VLOOKUP(B1356, pct_raw!$A$2:$AX$1800, 23, FALSE)</f>
        <v>0</v>
      </c>
      <c r="N1356" s="5">
        <f>VLOOKUP(B1356, pct_raw!$A$2:$AX$1800, 24, FALSE)</f>
        <v>0</v>
      </c>
      <c r="O1356" s="5">
        <f>VLOOKUP(B1356, pct_raw!$A$2:$AX$1800, 25, FALSE)</f>
        <v>0</v>
      </c>
      <c r="P1356" s="5">
        <f>VLOOKUP(B1356, pct_raw!$A$2:$AX$1800, 26, FALSE)</f>
        <v>0</v>
      </c>
      <c r="Q1356" s="5">
        <f>VLOOKUP(B1356, pct_raw!$A$2:$AX$1800, 27, FALSE)</f>
        <v>25</v>
      </c>
      <c r="R1356" s="5">
        <f>VLOOKUP(B1356, pct_raw!$A$2:$AX$1800, 28, FALSE)</f>
        <v>25</v>
      </c>
      <c r="S1356" s="5">
        <f>VLOOKUP(B1356, pct_raw!$A$2:$AX$1800, 29, FALSE)</f>
        <v>0.42859999999999998</v>
      </c>
      <c r="T1356" s="5">
        <f>VLOOKUP(B1356, pct_raw!$A$2:$AX$1800, 30, FALSE)</f>
        <v>0</v>
      </c>
      <c r="U1356" s="5">
        <f>VLOOKUP(B1356, pct_raw!$A$2:$AX$1800, 31, FALSE)</f>
        <v>0</v>
      </c>
      <c r="V1356" s="5">
        <f>VLOOKUP(B1356, pct_raw!$A$2:$AX$1800, 32, FALSE)</f>
        <v>0</v>
      </c>
      <c r="W1356" s="5">
        <f>VLOOKUP(B1356, pct_raw!$A$2:$AX$1800, 33, FALSE)</f>
        <v>0</v>
      </c>
      <c r="X1356" s="5">
        <f>VLOOKUP(B1356, pct_raw!$A$2:$AX$1800, 34, FALSE)</f>
        <v>0</v>
      </c>
      <c r="Y1356" s="5">
        <f>VLOOKUP(B1356, pct_raw!$A$2:$AX$1800, 35, FALSE)</f>
        <v>0</v>
      </c>
      <c r="Z1356" s="5">
        <f>VLOOKUP(B1356, pct_raw!$A$2:$AX$1800, 36, FALSE)</f>
        <v>12</v>
      </c>
      <c r="AA1356" s="5">
        <f>VLOOKUP(B1356, pct_raw!$A$2:$AX$1800, 37, FALSE)</f>
        <v>0</v>
      </c>
      <c r="AB1356" s="5">
        <f>VLOOKUP(B1356, pct_raw!$A$2:$AX$1800, 38, FALSE)</f>
        <v>0</v>
      </c>
      <c r="AC1356" s="5">
        <f>VLOOKUP(B1356, pct_raw!$A$2:$AX$1800, 39, FALSE)</f>
        <v>0</v>
      </c>
      <c r="AD1356" s="5">
        <f>VLOOKUP(B1356, pct_raw!$A$2:$AX$1800, 40, FALSE)</f>
        <v>0</v>
      </c>
      <c r="AE1356" s="5">
        <f>VLOOKUP(B1356, pct_raw!$A$2:$AX$1800, 41, FALSE)</f>
        <v>0</v>
      </c>
      <c r="AF1356" s="5">
        <f>VLOOKUP(B1356, pct_raw!$A$2:$AX$1800, 42, FALSE)</f>
        <v>0</v>
      </c>
      <c r="AG1356" s="5">
        <f>VLOOKUP(B1356, pct_raw!$A$2:$AX$1800, 43, FALSE)</f>
        <v>0</v>
      </c>
      <c r="AH1356" s="5">
        <f>VLOOKUP(B1356, pct_raw!$A$2:$AX$1800, 44, FALSE)</f>
        <v>0</v>
      </c>
      <c r="AI1356" s="5">
        <f>VLOOKUP(B1356, pct_raw!$A$2:$AX$1800, 45, FALSE)</f>
        <v>18</v>
      </c>
      <c r="AJ1356" s="5">
        <f>VLOOKUP(B1356, pct_raw!$A$2:$AX$1800, 46, FALSE)</f>
        <v>18</v>
      </c>
      <c r="AK1356" s="5">
        <f>VLOOKUP(B1356, pct_raw!$A$2:$AX$1800, 47, FALSE)</f>
        <v>0.2571</v>
      </c>
      <c r="AL1356" s="5">
        <f>VLOOKUP(B1356, pct_raw!$A$2:$AX$1800, 48, FALSE)</f>
        <v>7</v>
      </c>
      <c r="AM1356" s="5">
        <f>VLOOKUP(B1356, pct_raw!$A$2:$AX$1800, 49, FALSE)</f>
        <v>29</v>
      </c>
      <c r="AN1356" s="5">
        <f>VLOOKUP(B1356, pct_raw!$A$2:$AX$1800, 50, FALSE)</f>
        <v>0.42859999999999998</v>
      </c>
    </row>
    <row r="1357" spans="1:40" x14ac:dyDescent="0.2">
      <c r="A1357" s="2" t="s">
        <v>285</v>
      </c>
      <c r="B1357" s="2" t="str">
        <f t="shared" si="21"/>
        <v>Putnam</v>
      </c>
      <c r="C1357" s="2" t="s">
        <v>285</v>
      </c>
      <c r="D1357" s="2" t="str">
        <f>VLOOKUP(B1357, pct_raw!$A$2:$AX$1800, 6, FALSE)</f>
        <v xml:space="preserve"> Putnam</v>
      </c>
      <c r="E1357" s="5">
        <f>VLOOKUP(B1357, pct_raw!$A$2:$AX$1800, 15, FALSE)</f>
        <v>20</v>
      </c>
      <c r="F1357" s="5">
        <f>VLOOKUP(B1357, pct_raw!$A$2:$AX$1800, 16, FALSE)</f>
        <v>0</v>
      </c>
      <c r="G1357" s="5">
        <f>VLOOKUP(B1357, pct_raw!$A$2:$AX$1800, 17, FALSE)</f>
        <v>0</v>
      </c>
      <c r="H1357">
        <f>VLOOKUP(B1357, pct_raw!$A$2:$AX$1800, 18, FALSE)</f>
        <v>0</v>
      </c>
      <c r="I1357" s="5">
        <f>VLOOKUP(B1357, pct_raw!$A$2:$AX$1800, 19, FALSE)</f>
        <v>0</v>
      </c>
      <c r="J1357">
        <f>VLOOKUP(B1357, pct_raw!$A$2:$AX$1800, 20, FALSE)</f>
        <v>0</v>
      </c>
      <c r="K1357" s="5">
        <f>VLOOKUP(B1357, pct_raw!$A$2:$AX$1800, 21, FALSE)</f>
        <v>36</v>
      </c>
      <c r="L1357" s="5">
        <f>VLOOKUP(B1357, pct_raw!$A$2:$AX$1800, 22, FALSE)</f>
        <v>46</v>
      </c>
      <c r="M1357" s="5">
        <f>VLOOKUP(B1357, pct_raw!$A$2:$AX$1800, 23, FALSE)</f>
        <v>0.87909999999999999</v>
      </c>
      <c r="N1357" s="5">
        <f>VLOOKUP(B1357, pct_raw!$A$2:$AX$1800, 24, FALSE)</f>
        <v>0</v>
      </c>
      <c r="O1357" s="5">
        <f>VLOOKUP(B1357, pct_raw!$A$2:$AX$1800, 25, FALSE)</f>
        <v>0</v>
      </c>
      <c r="P1357" s="5">
        <f>VLOOKUP(B1357, pct_raw!$A$2:$AX$1800, 26, FALSE)</f>
        <v>0</v>
      </c>
      <c r="Q1357" s="5">
        <f>VLOOKUP(B1357, pct_raw!$A$2:$AX$1800, 27, FALSE)</f>
        <v>30</v>
      </c>
      <c r="R1357" s="5">
        <f>VLOOKUP(B1357, pct_raw!$A$2:$AX$1800, 28, FALSE)</f>
        <v>36</v>
      </c>
      <c r="S1357" s="5">
        <f>VLOOKUP(B1357, pct_raw!$A$2:$AX$1800, 29, FALSE)</f>
        <v>0.4395</v>
      </c>
      <c r="T1357" s="5">
        <f>VLOOKUP(B1357, pct_raw!$A$2:$AX$1800, 30, FALSE)</f>
        <v>0</v>
      </c>
      <c r="U1357" s="5">
        <f>VLOOKUP(B1357, pct_raw!$A$2:$AX$1800, 31, FALSE)</f>
        <v>0</v>
      </c>
      <c r="V1357" s="5">
        <f>VLOOKUP(B1357, pct_raw!$A$2:$AX$1800, 32, FALSE)</f>
        <v>0</v>
      </c>
      <c r="W1357" s="5">
        <f>VLOOKUP(B1357, pct_raw!$A$2:$AX$1800, 33, FALSE)</f>
        <v>0</v>
      </c>
      <c r="X1357" s="5">
        <f>VLOOKUP(B1357, pct_raw!$A$2:$AX$1800, 34, FALSE)</f>
        <v>0</v>
      </c>
      <c r="Y1357" s="5">
        <f>VLOOKUP(B1357, pct_raw!$A$2:$AX$1800, 35, FALSE)</f>
        <v>0</v>
      </c>
      <c r="Z1357" s="5">
        <f>VLOOKUP(B1357, pct_raw!$A$2:$AX$1800, 36, FALSE)</f>
        <v>31</v>
      </c>
      <c r="AA1357" s="5">
        <f>VLOOKUP(B1357, pct_raw!$A$2:$AX$1800, 37, FALSE)</f>
        <v>39</v>
      </c>
      <c r="AB1357" s="5">
        <f>VLOOKUP(B1357, pct_raw!$A$2:$AX$1800, 38, FALSE)</f>
        <v>0.4395</v>
      </c>
      <c r="AC1357" s="5">
        <f>VLOOKUP(B1357, pct_raw!$A$2:$AX$1800, 39, FALSE)</f>
        <v>2</v>
      </c>
      <c r="AD1357" s="5">
        <f>VLOOKUP(B1357, pct_raw!$A$2:$AX$1800, 40, FALSE)</f>
        <v>0</v>
      </c>
      <c r="AE1357" s="5">
        <f>VLOOKUP(B1357, pct_raw!$A$2:$AX$1800, 41, FALSE)</f>
        <v>0</v>
      </c>
      <c r="AF1357" s="5">
        <f>VLOOKUP(B1357, pct_raw!$A$2:$AX$1800, 42, FALSE)</f>
        <v>0</v>
      </c>
      <c r="AG1357" s="5">
        <f>VLOOKUP(B1357, pct_raw!$A$2:$AX$1800, 43, FALSE)</f>
        <v>7</v>
      </c>
      <c r="AH1357" s="5">
        <f>VLOOKUP(B1357, pct_raw!$A$2:$AX$1800, 44, FALSE)</f>
        <v>0</v>
      </c>
      <c r="AI1357" s="5">
        <f>VLOOKUP(B1357, pct_raw!$A$2:$AX$1800, 45, FALSE)</f>
        <v>18</v>
      </c>
      <c r="AJ1357" s="5">
        <f>VLOOKUP(B1357, pct_raw!$A$2:$AX$1800, 46, FALSE)</f>
        <v>24</v>
      </c>
      <c r="AK1357" s="5">
        <f>VLOOKUP(B1357, pct_raw!$A$2:$AX$1800, 47, FALSE)</f>
        <v>0.4395</v>
      </c>
      <c r="AL1357" s="5">
        <f>VLOOKUP(B1357, pct_raw!$A$2:$AX$1800, 48, FALSE)</f>
        <v>15</v>
      </c>
      <c r="AM1357" s="5">
        <f>VLOOKUP(B1357, pct_raw!$A$2:$AX$1800, 49, FALSE)</f>
        <v>0</v>
      </c>
      <c r="AN1357" s="5">
        <f>VLOOKUP(B1357, pct_raw!$A$2:$AX$1800, 50, FALSE)</f>
        <v>0</v>
      </c>
    </row>
    <row r="1358" spans="1:40" x14ac:dyDescent="0.2">
      <c r="A1358" s="2" t="s">
        <v>266</v>
      </c>
      <c r="B1358" s="2" t="str">
        <f t="shared" si="21"/>
        <v>Quasqueton</v>
      </c>
      <c r="C1358" s="2" t="s">
        <v>266</v>
      </c>
      <c r="D1358" s="2" t="str">
        <f>VLOOKUP(B1358, pct_raw!$A$2:$AX$1800, 6, FALSE)</f>
        <v xml:space="preserve"> Quasqueton</v>
      </c>
      <c r="E1358" s="5">
        <f>VLOOKUP(B1358, pct_raw!$A$2:$AX$1800, 15, FALSE)</f>
        <v>8</v>
      </c>
      <c r="F1358" s="5">
        <f>VLOOKUP(B1358, pct_raw!$A$2:$AX$1800, 16, FALSE)</f>
        <v>10</v>
      </c>
      <c r="G1358" s="5">
        <f>VLOOKUP(B1358, pct_raw!$A$2:$AX$1800, 17, FALSE)</f>
        <v>0.1368</v>
      </c>
      <c r="H1358">
        <f>VLOOKUP(B1358, pct_raw!$A$2:$AX$1800, 18, FALSE)</f>
        <v>0</v>
      </c>
      <c r="I1358" s="5">
        <f>VLOOKUP(B1358, pct_raw!$A$2:$AX$1800, 19, FALSE)</f>
        <v>0</v>
      </c>
      <c r="J1358">
        <f>VLOOKUP(B1358, pct_raw!$A$2:$AX$1800, 20, FALSE)</f>
        <v>0</v>
      </c>
      <c r="K1358" s="5">
        <f>VLOOKUP(B1358, pct_raw!$A$2:$AX$1800, 21, FALSE)</f>
        <v>5</v>
      </c>
      <c r="L1358" s="5">
        <f>VLOOKUP(B1358, pct_raw!$A$2:$AX$1800, 22, FALSE)</f>
        <v>0</v>
      </c>
      <c r="M1358" s="5">
        <f>VLOOKUP(B1358, pct_raw!$A$2:$AX$1800, 23, FALSE)</f>
        <v>0</v>
      </c>
      <c r="N1358" s="5">
        <f>VLOOKUP(B1358, pct_raw!$A$2:$AX$1800, 24, FALSE)</f>
        <v>1</v>
      </c>
      <c r="O1358" s="5">
        <f>VLOOKUP(B1358, pct_raw!$A$2:$AX$1800, 25, FALSE)</f>
        <v>0</v>
      </c>
      <c r="P1358" s="5">
        <f>VLOOKUP(B1358, pct_raw!$A$2:$AX$1800, 26, FALSE)</f>
        <v>0</v>
      </c>
      <c r="Q1358" s="5">
        <f>VLOOKUP(B1358, pct_raw!$A$2:$AX$1800, 27, FALSE)</f>
        <v>11</v>
      </c>
      <c r="R1358" s="5">
        <f>VLOOKUP(B1358, pct_raw!$A$2:$AX$1800, 28, FALSE)</f>
        <v>15</v>
      </c>
      <c r="S1358" s="5">
        <f>VLOOKUP(B1358, pct_raw!$A$2:$AX$1800, 29, FALSE)</f>
        <v>0.2737</v>
      </c>
      <c r="T1358" s="5">
        <f>VLOOKUP(B1358, pct_raw!$A$2:$AX$1800, 30, FALSE)</f>
        <v>0</v>
      </c>
      <c r="U1358" s="5">
        <f>VLOOKUP(B1358, pct_raw!$A$2:$AX$1800, 31, FALSE)</f>
        <v>0</v>
      </c>
      <c r="V1358" s="5">
        <f>VLOOKUP(B1358, pct_raw!$A$2:$AX$1800, 32, FALSE)</f>
        <v>0</v>
      </c>
      <c r="W1358" s="5">
        <f>VLOOKUP(B1358, pct_raw!$A$2:$AX$1800, 33, FALSE)</f>
        <v>0</v>
      </c>
      <c r="X1358" s="5">
        <f>VLOOKUP(B1358, pct_raw!$A$2:$AX$1800, 34, FALSE)</f>
        <v>0</v>
      </c>
      <c r="Y1358" s="5">
        <f>VLOOKUP(B1358, pct_raw!$A$2:$AX$1800, 35, FALSE)</f>
        <v>0</v>
      </c>
      <c r="Z1358" s="5">
        <f>VLOOKUP(B1358, pct_raw!$A$2:$AX$1800, 36, FALSE)</f>
        <v>9</v>
      </c>
      <c r="AA1358" s="5">
        <f>VLOOKUP(B1358, pct_raw!$A$2:$AX$1800, 37, FALSE)</f>
        <v>9</v>
      </c>
      <c r="AB1358" s="5">
        <f>VLOOKUP(B1358, pct_raw!$A$2:$AX$1800, 38, FALSE)</f>
        <v>0.1368</v>
      </c>
      <c r="AC1358" s="5">
        <f>VLOOKUP(B1358, pct_raw!$A$2:$AX$1800, 39, FALSE)</f>
        <v>0</v>
      </c>
      <c r="AD1358" s="5">
        <f>VLOOKUP(B1358, pct_raw!$A$2:$AX$1800, 40, FALSE)</f>
        <v>0</v>
      </c>
      <c r="AE1358" s="5">
        <f>VLOOKUP(B1358, pct_raw!$A$2:$AX$1800, 41, FALSE)</f>
        <v>0</v>
      </c>
      <c r="AF1358" s="5">
        <f>VLOOKUP(B1358, pct_raw!$A$2:$AX$1800, 42, FALSE)</f>
        <v>2</v>
      </c>
      <c r="AG1358" s="5">
        <f>VLOOKUP(B1358, pct_raw!$A$2:$AX$1800, 43, FALSE)</f>
        <v>0</v>
      </c>
      <c r="AH1358" s="5">
        <f>VLOOKUP(B1358, pct_raw!$A$2:$AX$1800, 44, FALSE)</f>
        <v>0</v>
      </c>
      <c r="AI1358" s="5">
        <f>VLOOKUP(B1358, pct_raw!$A$2:$AX$1800, 45, FALSE)</f>
        <v>8</v>
      </c>
      <c r="AJ1358" s="5">
        <f>VLOOKUP(B1358, pct_raw!$A$2:$AX$1800, 46, FALSE)</f>
        <v>9</v>
      </c>
      <c r="AK1358" s="5">
        <f>VLOOKUP(B1358, pct_raw!$A$2:$AX$1800, 47, FALSE)</f>
        <v>0.1368</v>
      </c>
      <c r="AL1358" s="5">
        <f>VLOOKUP(B1358, pct_raw!$A$2:$AX$1800, 48, FALSE)</f>
        <v>12</v>
      </c>
      <c r="AM1358" s="5">
        <f>VLOOKUP(B1358, pct_raw!$A$2:$AX$1800, 49, FALSE)</f>
        <v>13</v>
      </c>
      <c r="AN1358" s="5">
        <f>VLOOKUP(B1358, pct_raw!$A$2:$AX$1800, 50, FALSE)</f>
        <v>0.1368</v>
      </c>
    </row>
    <row r="1359" spans="1:40" x14ac:dyDescent="0.2">
      <c r="A1359" s="2" t="s">
        <v>240</v>
      </c>
      <c r="B1359" s="2" t="str">
        <f t="shared" si="21"/>
        <v>Read</v>
      </c>
      <c r="C1359" s="2" t="s">
        <v>240</v>
      </c>
      <c r="D1359" s="2" t="str">
        <f>VLOOKUP(B1359, pct_raw!$A$2:$AX$1800, 6, FALSE)</f>
        <v xml:space="preserve"> READ</v>
      </c>
      <c r="E1359" s="5">
        <f>VLOOKUP(B1359, pct_raw!$A$2:$AX$1800, 15, FALSE)</f>
        <v>1</v>
      </c>
      <c r="F1359" s="5">
        <f>VLOOKUP(B1359, pct_raw!$A$2:$AX$1800, 16, FALSE)</f>
        <v>1</v>
      </c>
      <c r="G1359" s="5">
        <f>VLOOKUP(B1359, pct_raw!$A$2:$AX$1800, 17, FALSE)</f>
        <v>0</v>
      </c>
      <c r="H1359">
        <f>VLOOKUP(B1359, pct_raw!$A$2:$AX$1800, 18, FALSE)</f>
        <v>0</v>
      </c>
      <c r="I1359" s="5">
        <f>VLOOKUP(B1359, pct_raw!$A$2:$AX$1800, 19, FALSE)</f>
        <v>0</v>
      </c>
      <c r="J1359">
        <f>VLOOKUP(B1359, pct_raw!$A$2:$AX$1800, 20, FALSE)</f>
        <v>0</v>
      </c>
      <c r="K1359" s="5">
        <f>VLOOKUP(B1359, pct_raw!$A$2:$AX$1800, 21, FALSE)</f>
        <v>3</v>
      </c>
      <c r="L1359" s="5">
        <f>VLOOKUP(B1359, pct_raw!$A$2:$AX$1800, 22, FALSE)</f>
        <v>3</v>
      </c>
      <c r="M1359" s="5">
        <f>VLOOKUP(B1359, pct_raw!$A$2:$AX$1800, 23, FALSE)</f>
        <v>0.16669999999999999</v>
      </c>
      <c r="N1359" s="5">
        <f>VLOOKUP(B1359, pct_raw!$A$2:$AX$1800, 24, FALSE)</f>
        <v>0</v>
      </c>
      <c r="O1359" s="5">
        <f>VLOOKUP(B1359, pct_raw!$A$2:$AX$1800, 25, FALSE)</f>
        <v>0</v>
      </c>
      <c r="P1359" s="5">
        <f>VLOOKUP(B1359, pct_raw!$A$2:$AX$1800, 26, FALSE)</f>
        <v>0</v>
      </c>
      <c r="Q1359" s="5">
        <f>VLOOKUP(B1359, pct_raw!$A$2:$AX$1800, 27, FALSE)</f>
        <v>0</v>
      </c>
      <c r="R1359" s="5">
        <f>VLOOKUP(B1359, pct_raw!$A$2:$AX$1800, 28, FALSE)</f>
        <v>0</v>
      </c>
      <c r="S1359" s="5">
        <f>VLOOKUP(B1359, pct_raw!$A$2:$AX$1800, 29, FALSE)</f>
        <v>0</v>
      </c>
      <c r="T1359" s="5">
        <f>VLOOKUP(B1359, pct_raw!$A$2:$AX$1800, 30, FALSE)</f>
        <v>0</v>
      </c>
      <c r="U1359" s="5">
        <f>VLOOKUP(B1359, pct_raw!$A$2:$AX$1800, 31, FALSE)</f>
        <v>0</v>
      </c>
      <c r="V1359" s="5">
        <f>VLOOKUP(B1359, pct_raw!$A$2:$AX$1800, 32, FALSE)</f>
        <v>0</v>
      </c>
      <c r="W1359" s="5">
        <f>VLOOKUP(B1359, pct_raw!$A$2:$AX$1800, 33, FALSE)</f>
        <v>0</v>
      </c>
      <c r="X1359" s="5">
        <f>VLOOKUP(B1359, pct_raw!$A$2:$AX$1800, 34, FALSE)</f>
        <v>0</v>
      </c>
      <c r="Y1359" s="5">
        <f>VLOOKUP(B1359, pct_raw!$A$2:$AX$1800, 35, FALSE)</f>
        <v>0</v>
      </c>
      <c r="Z1359" s="5">
        <f>VLOOKUP(B1359, pct_raw!$A$2:$AX$1800, 36, FALSE)</f>
        <v>0</v>
      </c>
      <c r="AA1359" s="5">
        <f>VLOOKUP(B1359, pct_raw!$A$2:$AX$1800, 37, FALSE)</f>
        <v>0</v>
      </c>
      <c r="AB1359" s="5">
        <f>VLOOKUP(B1359, pct_raw!$A$2:$AX$1800, 38, FALSE)</f>
        <v>0</v>
      </c>
      <c r="AC1359" s="5">
        <f>VLOOKUP(B1359, pct_raw!$A$2:$AX$1800, 39, FALSE)</f>
        <v>0</v>
      </c>
      <c r="AD1359" s="5">
        <f>VLOOKUP(B1359, pct_raw!$A$2:$AX$1800, 40, FALSE)</f>
        <v>0</v>
      </c>
      <c r="AE1359" s="5">
        <f>VLOOKUP(B1359, pct_raw!$A$2:$AX$1800, 41, FALSE)</f>
        <v>0</v>
      </c>
      <c r="AF1359" s="5">
        <f>VLOOKUP(B1359, pct_raw!$A$2:$AX$1800, 42, FALSE)</f>
        <v>1</v>
      </c>
      <c r="AG1359" s="5">
        <f>VLOOKUP(B1359, pct_raw!$A$2:$AX$1800, 43, FALSE)</f>
        <v>1</v>
      </c>
      <c r="AH1359" s="5">
        <f>VLOOKUP(B1359, pct_raw!$A$2:$AX$1800, 44, FALSE)</f>
        <v>0</v>
      </c>
      <c r="AI1359" s="5">
        <f>VLOOKUP(B1359, pct_raw!$A$2:$AX$1800, 45, FALSE)</f>
        <v>0</v>
      </c>
      <c r="AJ1359" s="5">
        <f>VLOOKUP(B1359, pct_raw!$A$2:$AX$1800, 46, FALSE)</f>
        <v>0</v>
      </c>
      <c r="AK1359" s="5">
        <f>VLOOKUP(B1359, pct_raw!$A$2:$AX$1800, 47, FALSE)</f>
        <v>0</v>
      </c>
      <c r="AL1359" s="5">
        <f>VLOOKUP(B1359, pct_raw!$A$2:$AX$1800, 48, FALSE)</f>
        <v>0</v>
      </c>
      <c r="AM1359" s="5">
        <f>VLOOKUP(B1359, pct_raw!$A$2:$AX$1800, 49, FALSE)</f>
        <v>0</v>
      </c>
      <c r="AN1359" s="5">
        <f>VLOOKUP(B1359, pct_raw!$A$2:$AX$1800, 50, FALSE)</f>
        <v>0</v>
      </c>
    </row>
    <row r="1360" spans="1:40" x14ac:dyDescent="0.2">
      <c r="A1360" s="2" t="s">
        <v>441</v>
      </c>
      <c r="B1360" s="2" t="str">
        <f t="shared" si="21"/>
        <v>Reading</v>
      </c>
      <c r="C1360" s="2" t="s">
        <v>441</v>
      </c>
      <c r="D1360" s="2" t="str">
        <f>VLOOKUP(B1360, pct_raw!$A$2:$AX$1800, 6, FALSE)</f>
        <v xml:space="preserve"> Reading</v>
      </c>
      <c r="E1360" s="5">
        <f>VLOOKUP(B1360, pct_raw!$A$2:$AX$1800, 15, FALSE)</f>
        <v>1</v>
      </c>
      <c r="F1360" s="5">
        <f>VLOOKUP(B1360, pct_raw!$A$2:$AX$1800, 16, FALSE)</f>
        <v>0</v>
      </c>
      <c r="G1360" s="5">
        <f>VLOOKUP(B1360, pct_raw!$A$2:$AX$1800, 17, FALSE)</f>
        <v>0</v>
      </c>
      <c r="H1360">
        <f>VLOOKUP(B1360, pct_raw!$A$2:$AX$1800, 18, FALSE)</f>
        <v>0</v>
      </c>
      <c r="I1360" s="5">
        <f>VLOOKUP(B1360, pct_raw!$A$2:$AX$1800, 19, FALSE)</f>
        <v>0</v>
      </c>
      <c r="J1360">
        <f>VLOOKUP(B1360, pct_raw!$A$2:$AX$1800, 20, FALSE)</f>
        <v>0</v>
      </c>
      <c r="K1360" s="5">
        <f>VLOOKUP(B1360, pct_raw!$A$2:$AX$1800, 21, FALSE)</f>
        <v>6</v>
      </c>
      <c r="L1360" s="5">
        <f>VLOOKUP(B1360, pct_raw!$A$2:$AX$1800, 22, FALSE)</f>
        <v>6</v>
      </c>
      <c r="M1360" s="5">
        <f>VLOOKUP(B1360, pct_raw!$A$2:$AX$1800, 23, FALSE)</f>
        <v>8.3299999999999999E-2</v>
      </c>
      <c r="N1360" s="5">
        <f>VLOOKUP(B1360, pct_raw!$A$2:$AX$1800, 24, FALSE)</f>
        <v>0</v>
      </c>
      <c r="O1360" s="5">
        <f>VLOOKUP(B1360, pct_raw!$A$2:$AX$1800, 25, FALSE)</f>
        <v>0</v>
      </c>
      <c r="P1360" s="5">
        <f>VLOOKUP(B1360, pct_raw!$A$2:$AX$1800, 26, FALSE)</f>
        <v>0</v>
      </c>
      <c r="Q1360" s="5">
        <f>VLOOKUP(B1360, pct_raw!$A$2:$AX$1800, 27, FALSE)</f>
        <v>3</v>
      </c>
      <c r="R1360" s="5">
        <f>VLOOKUP(B1360, pct_raw!$A$2:$AX$1800, 28, FALSE)</f>
        <v>3</v>
      </c>
      <c r="S1360" s="5">
        <f>VLOOKUP(B1360, pct_raw!$A$2:$AX$1800, 29, FALSE)</f>
        <v>8.3299999999999999E-2</v>
      </c>
      <c r="T1360" s="5">
        <f>VLOOKUP(B1360, pct_raw!$A$2:$AX$1800, 30, FALSE)</f>
        <v>0</v>
      </c>
      <c r="U1360" s="5">
        <f>VLOOKUP(B1360, pct_raw!$A$2:$AX$1800, 31, FALSE)</f>
        <v>0</v>
      </c>
      <c r="V1360" s="5">
        <f>VLOOKUP(B1360, pct_raw!$A$2:$AX$1800, 32, FALSE)</f>
        <v>0</v>
      </c>
      <c r="W1360" s="5">
        <f>VLOOKUP(B1360, pct_raw!$A$2:$AX$1800, 33, FALSE)</f>
        <v>0</v>
      </c>
      <c r="X1360" s="5">
        <f>VLOOKUP(B1360, pct_raw!$A$2:$AX$1800, 34, FALSE)</f>
        <v>0</v>
      </c>
      <c r="Y1360" s="5">
        <f>VLOOKUP(B1360, pct_raw!$A$2:$AX$1800, 35, FALSE)</f>
        <v>0</v>
      </c>
      <c r="Z1360" s="5">
        <f>VLOOKUP(B1360, pct_raw!$A$2:$AX$1800, 36, FALSE)</f>
        <v>2</v>
      </c>
      <c r="AA1360" s="5">
        <f>VLOOKUP(B1360, pct_raw!$A$2:$AX$1800, 37, FALSE)</f>
        <v>2</v>
      </c>
      <c r="AB1360" s="5">
        <f>VLOOKUP(B1360, pct_raw!$A$2:$AX$1800, 38, FALSE)</f>
        <v>8.3299999999999999E-2</v>
      </c>
      <c r="AC1360" s="5">
        <f>VLOOKUP(B1360, pct_raw!$A$2:$AX$1800, 39, FALSE)</f>
        <v>0</v>
      </c>
      <c r="AD1360" s="5">
        <f>VLOOKUP(B1360, pct_raw!$A$2:$AX$1800, 40, FALSE)</f>
        <v>0</v>
      </c>
      <c r="AE1360" s="5">
        <f>VLOOKUP(B1360, pct_raw!$A$2:$AX$1800, 41, FALSE)</f>
        <v>0</v>
      </c>
      <c r="AF1360" s="5">
        <f>VLOOKUP(B1360, pct_raw!$A$2:$AX$1800, 42, FALSE)</f>
        <v>0</v>
      </c>
      <c r="AG1360" s="5">
        <f>VLOOKUP(B1360, pct_raw!$A$2:$AX$1800, 43, FALSE)</f>
        <v>1</v>
      </c>
      <c r="AH1360" s="5">
        <f>VLOOKUP(B1360, pct_raw!$A$2:$AX$1800, 44, FALSE)</f>
        <v>0</v>
      </c>
      <c r="AI1360" s="5">
        <f>VLOOKUP(B1360, pct_raw!$A$2:$AX$1800, 45, FALSE)</f>
        <v>0</v>
      </c>
      <c r="AJ1360" s="5">
        <f>VLOOKUP(B1360, pct_raw!$A$2:$AX$1800, 46, FALSE)</f>
        <v>0</v>
      </c>
      <c r="AK1360" s="5">
        <f>VLOOKUP(B1360, pct_raw!$A$2:$AX$1800, 47, FALSE)</f>
        <v>0</v>
      </c>
      <c r="AL1360" s="5">
        <f>VLOOKUP(B1360, pct_raw!$A$2:$AX$1800, 48, FALSE)</f>
        <v>0</v>
      </c>
      <c r="AM1360" s="5">
        <f>VLOOKUP(B1360, pct_raw!$A$2:$AX$1800, 49, FALSE)</f>
        <v>0</v>
      </c>
      <c r="AN1360" s="5">
        <f>VLOOKUP(B1360, pct_raw!$A$2:$AX$1800, 50, FALSE)</f>
        <v>0</v>
      </c>
    </row>
    <row r="1361" spans="1:40" x14ac:dyDescent="0.2">
      <c r="A1361" s="2" t="s">
        <v>824</v>
      </c>
      <c r="B1361" s="2" t="str">
        <f t="shared" si="21"/>
        <v>Reading Center South</v>
      </c>
      <c r="C1361" s="2" t="s">
        <v>5037</v>
      </c>
      <c r="D1361" s="2" t="str">
        <f>VLOOKUP(B1361, pct_raw!$A$2:$AX$1800, 6, FALSE)</f>
        <v xml:space="preserve"> Reading Center South</v>
      </c>
      <c r="E1361" s="5">
        <f>VLOOKUP(B1361, pct_raw!$A$2:$AX$1800, 15, FALSE)</f>
        <v>2</v>
      </c>
      <c r="F1361" s="5">
        <f>VLOOKUP(B1361, pct_raw!$A$2:$AX$1800, 16, FALSE)</f>
        <v>2</v>
      </c>
      <c r="G1361" s="5">
        <f>VLOOKUP(B1361, pct_raw!$A$2:$AX$1800, 17, FALSE)</f>
        <v>8.7499999999999994E-2</v>
      </c>
      <c r="H1361">
        <f>VLOOKUP(B1361, pct_raw!$A$2:$AX$1800, 18, FALSE)</f>
        <v>0</v>
      </c>
      <c r="I1361" s="5">
        <f>VLOOKUP(B1361, pct_raw!$A$2:$AX$1800, 19, FALSE)</f>
        <v>0</v>
      </c>
      <c r="J1361">
        <f>VLOOKUP(B1361, pct_raw!$A$2:$AX$1800, 20, FALSE)</f>
        <v>0</v>
      </c>
      <c r="K1361" s="5">
        <f>VLOOKUP(B1361, pct_raw!$A$2:$AX$1800, 21, FALSE)</f>
        <v>4</v>
      </c>
      <c r="L1361" s="5">
        <f>VLOOKUP(B1361, pct_raw!$A$2:$AX$1800, 22, FALSE)</f>
        <v>5</v>
      </c>
      <c r="M1361" s="5">
        <f>VLOOKUP(B1361, pct_raw!$A$2:$AX$1800, 23, FALSE)</f>
        <v>8.7499999999999994E-2</v>
      </c>
      <c r="N1361" s="5">
        <f>VLOOKUP(B1361, pct_raw!$A$2:$AX$1800, 24, FALSE)</f>
        <v>0</v>
      </c>
      <c r="O1361" s="5">
        <f>VLOOKUP(B1361, pct_raw!$A$2:$AX$1800, 25, FALSE)</f>
        <v>0</v>
      </c>
      <c r="P1361" s="5">
        <f>VLOOKUP(B1361, pct_raw!$A$2:$AX$1800, 26, FALSE)</f>
        <v>0</v>
      </c>
      <c r="Q1361" s="5">
        <f>VLOOKUP(B1361, pct_raw!$A$2:$AX$1800, 27, FALSE)</f>
        <v>0</v>
      </c>
      <c r="R1361" s="5">
        <f>VLOOKUP(B1361, pct_raw!$A$2:$AX$1800, 28, FALSE)</f>
        <v>0</v>
      </c>
      <c r="S1361" s="5">
        <f>VLOOKUP(B1361, pct_raw!$A$2:$AX$1800, 29, FALSE)</f>
        <v>0</v>
      </c>
      <c r="T1361" s="5">
        <f>VLOOKUP(B1361, pct_raw!$A$2:$AX$1800, 30, FALSE)</f>
        <v>0</v>
      </c>
      <c r="U1361" s="5">
        <f>VLOOKUP(B1361, pct_raw!$A$2:$AX$1800, 31, FALSE)</f>
        <v>0</v>
      </c>
      <c r="V1361" s="5">
        <f>VLOOKUP(B1361, pct_raw!$A$2:$AX$1800, 32, FALSE)</f>
        <v>0</v>
      </c>
      <c r="W1361" s="5">
        <f>VLOOKUP(B1361, pct_raw!$A$2:$AX$1800, 33, FALSE)</f>
        <v>0</v>
      </c>
      <c r="X1361" s="5">
        <f>VLOOKUP(B1361, pct_raw!$A$2:$AX$1800, 34, FALSE)</f>
        <v>0</v>
      </c>
      <c r="Y1361" s="5">
        <f>VLOOKUP(B1361, pct_raw!$A$2:$AX$1800, 35, FALSE)</f>
        <v>0</v>
      </c>
      <c r="Z1361" s="5">
        <f>VLOOKUP(B1361, pct_raw!$A$2:$AX$1800, 36, FALSE)</f>
        <v>0</v>
      </c>
      <c r="AA1361" s="5">
        <f>VLOOKUP(B1361, pct_raw!$A$2:$AX$1800, 37, FALSE)</f>
        <v>0</v>
      </c>
      <c r="AB1361" s="5">
        <f>VLOOKUP(B1361, pct_raw!$A$2:$AX$1800, 38, FALSE)</f>
        <v>0</v>
      </c>
      <c r="AC1361" s="5">
        <f>VLOOKUP(B1361, pct_raw!$A$2:$AX$1800, 39, FALSE)</f>
        <v>1</v>
      </c>
      <c r="AD1361" s="5">
        <f>VLOOKUP(B1361, pct_raw!$A$2:$AX$1800, 40, FALSE)</f>
        <v>0</v>
      </c>
      <c r="AE1361" s="5">
        <f>VLOOKUP(B1361, pct_raw!$A$2:$AX$1800, 41, FALSE)</f>
        <v>0</v>
      </c>
      <c r="AF1361" s="5">
        <f>VLOOKUP(B1361, pct_raw!$A$2:$AX$1800, 42, FALSE)</f>
        <v>0</v>
      </c>
      <c r="AG1361" s="5">
        <f>VLOOKUP(B1361, pct_raw!$A$2:$AX$1800, 43, FALSE)</f>
        <v>0</v>
      </c>
      <c r="AH1361" s="5">
        <f>VLOOKUP(B1361, pct_raw!$A$2:$AX$1800, 44, FALSE)</f>
        <v>0</v>
      </c>
      <c r="AI1361" s="5">
        <f>VLOOKUP(B1361, pct_raw!$A$2:$AX$1800, 45, FALSE)</f>
        <v>0</v>
      </c>
      <c r="AJ1361" s="5">
        <f>VLOOKUP(B1361, pct_raw!$A$2:$AX$1800, 46, FALSE)</f>
        <v>0</v>
      </c>
      <c r="AK1361" s="5">
        <f>VLOOKUP(B1361, pct_raw!$A$2:$AX$1800, 47, FALSE)</f>
        <v>0</v>
      </c>
      <c r="AL1361" s="5">
        <f>VLOOKUP(B1361, pct_raw!$A$2:$AX$1800, 48, FALSE)</f>
        <v>0</v>
      </c>
      <c r="AM1361" s="5">
        <f>VLOOKUP(B1361, pct_raw!$A$2:$AX$1800, 49, FALSE)</f>
        <v>0</v>
      </c>
      <c r="AN1361" s="5">
        <f>VLOOKUP(B1361, pct_raw!$A$2:$AX$1800, 50, FALSE)</f>
        <v>0</v>
      </c>
    </row>
    <row r="1362" spans="1:40" x14ac:dyDescent="0.2">
      <c r="A1362" s="2" t="s">
        <v>583</v>
      </c>
      <c r="B1362" s="2" t="str">
        <f t="shared" si="21"/>
        <v>Red</v>
      </c>
      <c r="C1362" s="2" t="s">
        <v>583</v>
      </c>
      <c r="D1362" s="2" t="str">
        <f>VLOOKUP(B1362, pct_raw!$A$2:$AX$1800, 6, FALSE)</f>
        <v xml:space="preserve"> Red</v>
      </c>
      <c r="E1362" s="5">
        <f>VLOOKUP(B1362, pct_raw!$A$2:$AX$1800, 15, FALSE)</f>
        <v>2</v>
      </c>
      <c r="F1362" s="5">
        <f>VLOOKUP(B1362, pct_raw!$A$2:$AX$1800, 16, FALSE)</f>
        <v>0</v>
      </c>
      <c r="G1362" s="5">
        <f>VLOOKUP(B1362, pct_raw!$A$2:$AX$1800, 17, FALSE)</f>
        <v>0</v>
      </c>
      <c r="H1362">
        <f>VLOOKUP(B1362, pct_raw!$A$2:$AX$1800, 18, FALSE)</f>
        <v>0</v>
      </c>
      <c r="I1362" s="5">
        <f>VLOOKUP(B1362, pct_raw!$A$2:$AX$1800, 19, FALSE)</f>
        <v>0</v>
      </c>
      <c r="J1362">
        <f>VLOOKUP(B1362, pct_raw!$A$2:$AX$1800, 20, FALSE)</f>
        <v>0</v>
      </c>
      <c r="K1362" s="5">
        <f>VLOOKUP(B1362, pct_raw!$A$2:$AX$1800, 21, FALSE)</f>
        <v>6</v>
      </c>
      <c r="L1362" s="5">
        <f>VLOOKUP(B1362, pct_raw!$A$2:$AX$1800, 22, FALSE)</f>
        <v>8</v>
      </c>
      <c r="M1362" s="5">
        <f>VLOOKUP(B1362, pct_raw!$A$2:$AX$1800, 23, FALSE)</f>
        <v>8.5699999999999998E-2</v>
      </c>
      <c r="N1362" s="5">
        <f>VLOOKUP(B1362, pct_raw!$A$2:$AX$1800, 24, FALSE)</f>
        <v>0</v>
      </c>
      <c r="O1362" s="5">
        <f>VLOOKUP(B1362, pct_raw!$A$2:$AX$1800, 25, FALSE)</f>
        <v>0</v>
      </c>
      <c r="P1362" s="5">
        <f>VLOOKUP(B1362, pct_raw!$A$2:$AX$1800, 26, FALSE)</f>
        <v>0</v>
      </c>
      <c r="Q1362" s="5">
        <f>VLOOKUP(B1362, pct_raw!$A$2:$AX$1800, 27, FALSE)</f>
        <v>0</v>
      </c>
      <c r="R1362" s="5">
        <f>VLOOKUP(B1362, pct_raw!$A$2:$AX$1800, 28, FALSE)</f>
        <v>0</v>
      </c>
      <c r="S1362" s="5">
        <f>VLOOKUP(B1362, pct_raw!$A$2:$AX$1800, 29, FALSE)</f>
        <v>0</v>
      </c>
      <c r="T1362" s="5">
        <f>VLOOKUP(B1362, pct_raw!$A$2:$AX$1800, 30, FALSE)</f>
        <v>0</v>
      </c>
      <c r="U1362" s="5">
        <f>VLOOKUP(B1362, pct_raw!$A$2:$AX$1800, 31, FALSE)</f>
        <v>0</v>
      </c>
      <c r="V1362" s="5">
        <f>VLOOKUP(B1362, pct_raw!$A$2:$AX$1800, 32, FALSE)</f>
        <v>0</v>
      </c>
      <c r="W1362" s="5">
        <f>VLOOKUP(B1362, pct_raw!$A$2:$AX$1800, 33, FALSE)</f>
        <v>0</v>
      </c>
      <c r="X1362" s="5">
        <f>VLOOKUP(B1362, pct_raw!$A$2:$AX$1800, 34, FALSE)</f>
        <v>0</v>
      </c>
      <c r="Y1362" s="5">
        <f>VLOOKUP(B1362, pct_raw!$A$2:$AX$1800, 35, FALSE)</f>
        <v>0</v>
      </c>
      <c r="Z1362" s="5">
        <f>VLOOKUP(B1362, pct_raw!$A$2:$AX$1800, 36, FALSE)</f>
        <v>7</v>
      </c>
      <c r="AA1362" s="5">
        <f>VLOOKUP(B1362, pct_raw!$A$2:$AX$1800, 37, FALSE)</f>
        <v>7</v>
      </c>
      <c r="AB1362" s="5">
        <f>VLOOKUP(B1362, pct_raw!$A$2:$AX$1800, 38, FALSE)</f>
        <v>8.5699999999999998E-2</v>
      </c>
      <c r="AC1362" s="5">
        <f>VLOOKUP(B1362, pct_raw!$A$2:$AX$1800, 39, FALSE)</f>
        <v>0</v>
      </c>
      <c r="AD1362" s="5">
        <f>VLOOKUP(B1362, pct_raw!$A$2:$AX$1800, 40, FALSE)</f>
        <v>0</v>
      </c>
      <c r="AE1362" s="5">
        <f>VLOOKUP(B1362, pct_raw!$A$2:$AX$1800, 41, FALSE)</f>
        <v>0</v>
      </c>
      <c r="AF1362" s="5">
        <f>VLOOKUP(B1362, pct_raw!$A$2:$AX$1800, 42, FALSE)</f>
        <v>0</v>
      </c>
      <c r="AG1362" s="5">
        <f>VLOOKUP(B1362, pct_raw!$A$2:$AX$1800, 43, FALSE)</f>
        <v>0</v>
      </c>
      <c r="AH1362" s="5">
        <f>VLOOKUP(B1362, pct_raw!$A$2:$AX$1800, 44, FALSE)</f>
        <v>0</v>
      </c>
      <c r="AI1362" s="5">
        <f>VLOOKUP(B1362, pct_raw!$A$2:$AX$1800, 45, FALSE)</f>
        <v>4</v>
      </c>
      <c r="AJ1362" s="5">
        <f>VLOOKUP(B1362, pct_raw!$A$2:$AX$1800, 46, FALSE)</f>
        <v>5</v>
      </c>
      <c r="AK1362" s="5">
        <f>VLOOKUP(B1362, pct_raw!$A$2:$AX$1800, 47, FALSE)</f>
        <v>8.5699999999999998E-2</v>
      </c>
      <c r="AL1362" s="5">
        <f>VLOOKUP(B1362, pct_raw!$A$2:$AX$1800, 48, FALSE)</f>
        <v>0</v>
      </c>
      <c r="AM1362" s="5">
        <f>VLOOKUP(B1362, pct_raw!$A$2:$AX$1800, 49, FALSE)</f>
        <v>0</v>
      </c>
      <c r="AN1362" s="5">
        <f>VLOOKUP(B1362, pct_raw!$A$2:$AX$1800, 50, FALSE)</f>
        <v>0</v>
      </c>
    </row>
    <row r="1363" spans="1:40" x14ac:dyDescent="0.2">
      <c r="A1363" s="2" t="s">
        <v>47</v>
      </c>
      <c r="B1363" s="2" t="str">
        <f t="shared" si="21"/>
        <v>Richland</v>
      </c>
      <c r="C1363" s="2" t="s">
        <v>47</v>
      </c>
      <c r="D1363" s="2" t="str">
        <f>VLOOKUP(B1363, pct_raw!$A$2:$AX$1800, 6, FALSE)</f>
        <v xml:space="preserve"> Richland</v>
      </c>
      <c r="E1363" s="5">
        <f>VLOOKUP(B1363, pct_raw!$A$2:$AX$1800, 15, FALSE)</f>
        <v>6</v>
      </c>
      <c r="F1363" s="5">
        <f>VLOOKUP(B1363, pct_raw!$A$2:$AX$1800, 16, FALSE)</f>
        <v>6</v>
      </c>
      <c r="G1363" s="5">
        <f>VLOOKUP(B1363, pct_raw!$A$2:$AX$1800, 17, FALSE)</f>
        <v>0.1143</v>
      </c>
      <c r="H1363">
        <f>VLOOKUP(B1363, pct_raw!$A$2:$AX$1800, 18, FALSE)</f>
        <v>0</v>
      </c>
      <c r="I1363" s="5">
        <f>VLOOKUP(B1363, pct_raw!$A$2:$AX$1800, 19, FALSE)</f>
        <v>0</v>
      </c>
      <c r="J1363">
        <f>VLOOKUP(B1363, pct_raw!$A$2:$AX$1800, 20, FALSE)</f>
        <v>0</v>
      </c>
      <c r="K1363" s="5">
        <f>VLOOKUP(B1363, pct_raw!$A$2:$AX$1800, 21, FALSE)</f>
        <v>6</v>
      </c>
      <c r="L1363" s="5">
        <f>VLOOKUP(B1363, pct_raw!$A$2:$AX$1800, 22, FALSE)</f>
        <v>6</v>
      </c>
      <c r="M1363" s="5">
        <f>VLOOKUP(B1363, pct_raw!$A$2:$AX$1800, 23, FALSE)</f>
        <v>0.1143</v>
      </c>
      <c r="N1363" s="5">
        <f>VLOOKUP(B1363, pct_raw!$A$2:$AX$1800, 24, FALSE)</f>
        <v>0</v>
      </c>
      <c r="O1363" s="5">
        <f>VLOOKUP(B1363, pct_raw!$A$2:$AX$1800, 25, FALSE)</f>
        <v>0</v>
      </c>
      <c r="P1363" s="5">
        <f>VLOOKUP(B1363, pct_raw!$A$2:$AX$1800, 26, FALSE)</f>
        <v>0</v>
      </c>
      <c r="Q1363" s="5">
        <f>VLOOKUP(B1363, pct_raw!$A$2:$AX$1800, 27, FALSE)</f>
        <v>0</v>
      </c>
      <c r="R1363" s="5">
        <f>VLOOKUP(B1363, pct_raw!$A$2:$AX$1800, 28, FALSE)</f>
        <v>0</v>
      </c>
      <c r="S1363" s="5">
        <f>VLOOKUP(B1363, pct_raw!$A$2:$AX$1800, 29, FALSE)</f>
        <v>0</v>
      </c>
      <c r="T1363" s="5">
        <f>VLOOKUP(B1363, pct_raw!$A$2:$AX$1800, 30, FALSE)</f>
        <v>0</v>
      </c>
      <c r="U1363" s="5">
        <f>VLOOKUP(B1363, pct_raw!$A$2:$AX$1800, 31, FALSE)</f>
        <v>0</v>
      </c>
      <c r="V1363" s="5">
        <f>VLOOKUP(B1363, pct_raw!$A$2:$AX$1800, 32, FALSE)</f>
        <v>0</v>
      </c>
      <c r="W1363" s="5">
        <f>VLOOKUP(B1363, pct_raw!$A$2:$AX$1800, 33, FALSE)</f>
        <v>0</v>
      </c>
      <c r="X1363" s="5">
        <f>VLOOKUP(B1363, pct_raw!$A$2:$AX$1800, 34, FALSE)</f>
        <v>0</v>
      </c>
      <c r="Y1363" s="5">
        <f>VLOOKUP(B1363, pct_raw!$A$2:$AX$1800, 35, FALSE)</f>
        <v>0</v>
      </c>
      <c r="Z1363" s="5">
        <f>VLOOKUP(B1363, pct_raw!$A$2:$AX$1800, 36, FALSE)</f>
        <v>2</v>
      </c>
      <c r="AA1363" s="5">
        <f>VLOOKUP(B1363, pct_raw!$A$2:$AX$1800, 37, FALSE)</f>
        <v>2</v>
      </c>
      <c r="AB1363" s="5">
        <f>VLOOKUP(B1363, pct_raw!$A$2:$AX$1800, 38, FALSE)</f>
        <v>0</v>
      </c>
      <c r="AC1363" s="5">
        <f>VLOOKUP(B1363, pct_raw!$A$2:$AX$1800, 39, FALSE)</f>
        <v>0</v>
      </c>
      <c r="AD1363" s="5">
        <f>VLOOKUP(B1363, pct_raw!$A$2:$AX$1800, 40, FALSE)</f>
        <v>0</v>
      </c>
      <c r="AE1363" s="5">
        <f>VLOOKUP(B1363, pct_raw!$A$2:$AX$1800, 41, FALSE)</f>
        <v>0</v>
      </c>
      <c r="AF1363" s="5">
        <f>VLOOKUP(B1363, pct_raw!$A$2:$AX$1800, 42, FALSE)</f>
        <v>0</v>
      </c>
      <c r="AG1363" s="5">
        <f>VLOOKUP(B1363, pct_raw!$A$2:$AX$1800, 43, FALSE)</f>
        <v>0</v>
      </c>
      <c r="AH1363" s="5">
        <f>VLOOKUP(B1363, pct_raw!$A$2:$AX$1800, 44, FALSE)</f>
        <v>0</v>
      </c>
      <c r="AI1363" s="5">
        <f>VLOOKUP(B1363, pct_raw!$A$2:$AX$1800, 45, FALSE)</f>
        <v>2</v>
      </c>
      <c r="AJ1363" s="5">
        <f>VLOOKUP(B1363, pct_raw!$A$2:$AX$1800, 46, FALSE)</f>
        <v>2</v>
      </c>
      <c r="AK1363" s="5">
        <f>VLOOKUP(B1363, pct_raw!$A$2:$AX$1800, 47, FALSE)</f>
        <v>0</v>
      </c>
      <c r="AL1363" s="5">
        <f>VLOOKUP(B1363, pct_raw!$A$2:$AX$1800, 48, FALSE)</f>
        <v>0</v>
      </c>
      <c r="AM1363" s="5">
        <f>VLOOKUP(B1363, pct_raw!$A$2:$AX$1800, 49, FALSE)</f>
        <v>0</v>
      </c>
      <c r="AN1363" s="5">
        <f>VLOOKUP(B1363, pct_raw!$A$2:$AX$1800, 50, FALSE)</f>
        <v>0</v>
      </c>
    </row>
    <row r="1364" spans="1:40" x14ac:dyDescent="0.2">
      <c r="A1364" s="2" t="s">
        <v>832</v>
      </c>
      <c r="B1364" s="2" t="str">
        <f t="shared" si="21"/>
        <v>Richland Township</v>
      </c>
      <c r="C1364" s="2" t="s">
        <v>832</v>
      </c>
      <c r="D1364" s="2" t="str">
        <f>VLOOKUP(B1364, pct_raw!$A$2:$AX$1800, 6, FALSE)</f>
        <v xml:space="preserve"> Richland Township</v>
      </c>
      <c r="E1364" s="5">
        <f>VLOOKUP(B1364, pct_raw!$A$2:$AX$1800, 15, FALSE)</f>
        <v>2</v>
      </c>
      <c r="F1364" s="5">
        <f>VLOOKUP(B1364, pct_raw!$A$2:$AX$1800, 16, FALSE)</f>
        <v>2</v>
      </c>
      <c r="G1364" s="5">
        <f>VLOOKUP(B1364, pct_raw!$A$2:$AX$1800, 17, FALSE)</f>
        <v>0</v>
      </c>
      <c r="H1364">
        <f>VLOOKUP(B1364, pct_raw!$A$2:$AX$1800, 18, FALSE)</f>
        <v>0</v>
      </c>
      <c r="I1364" s="5">
        <f>VLOOKUP(B1364, pct_raw!$A$2:$AX$1800, 19, FALSE)</f>
        <v>0</v>
      </c>
      <c r="J1364">
        <f>VLOOKUP(B1364, pct_raw!$A$2:$AX$1800, 20, FALSE)</f>
        <v>0</v>
      </c>
      <c r="K1364" s="5">
        <f>VLOOKUP(B1364, pct_raw!$A$2:$AX$1800, 21, FALSE)</f>
        <v>0</v>
      </c>
      <c r="L1364" s="5">
        <f>VLOOKUP(B1364, pct_raw!$A$2:$AX$1800, 22, FALSE)</f>
        <v>0</v>
      </c>
      <c r="M1364" s="5">
        <f>VLOOKUP(B1364, pct_raw!$A$2:$AX$1800, 23, FALSE)</f>
        <v>0</v>
      </c>
      <c r="N1364" s="5">
        <f>VLOOKUP(B1364, pct_raw!$A$2:$AX$1800, 24, FALSE)</f>
        <v>0</v>
      </c>
      <c r="O1364" s="5">
        <f>VLOOKUP(B1364, pct_raw!$A$2:$AX$1800, 25, FALSE)</f>
        <v>0</v>
      </c>
      <c r="P1364" s="5">
        <f>VLOOKUP(B1364, pct_raw!$A$2:$AX$1800, 26, FALSE)</f>
        <v>0</v>
      </c>
      <c r="Q1364" s="5">
        <f>VLOOKUP(B1364, pct_raw!$A$2:$AX$1800, 27, FALSE)</f>
        <v>9</v>
      </c>
      <c r="R1364" s="5">
        <f>VLOOKUP(B1364, pct_raw!$A$2:$AX$1800, 28, FALSE)</f>
        <v>9</v>
      </c>
      <c r="S1364" s="5">
        <f>VLOOKUP(B1364, pct_raw!$A$2:$AX$1800, 29, FALSE)</f>
        <v>0.41499999999999998</v>
      </c>
      <c r="T1364" s="5">
        <f>VLOOKUP(B1364, pct_raw!$A$2:$AX$1800, 30, FALSE)</f>
        <v>0</v>
      </c>
      <c r="U1364" s="5">
        <f>VLOOKUP(B1364, pct_raw!$A$2:$AX$1800, 31, FALSE)</f>
        <v>0</v>
      </c>
      <c r="V1364" s="5">
        <f>VLOOKUP(B1364, pct_raw!$A$2:$AX$1800, 32, FALSE)</f>
        <v>0</v>
      </c>
      <c r="W1364" s="5">
        <f>VLOOKUP(B1364, pct_raw!$A$2:$AX$1800, 33, FALSE)</f>
        <v>0</v>
      </c>
      <c r="X1364" s="5">
        <f>VLOOKUP(B1364, pct_raw!$A$2:$AX$1800, 34, FALSE)</f>
        <v>0</v>
      </c>
      <c r="Y1364" s="5">
        <f>VLOOKUP(B1364, pct_raw!$A$2:$AX$1800, 35, FALSE)</f>
        <v>0</v>
      </c>
      <c r="Z1364" s="5">
        <f>VLOOKUP(B1364, pct_raw!$A$2:$AX$1800, 36, FALSE)</f>
        <v>3</v>
      </c>
      <c r="AA1364" s="5">
        <f>VLOOKUP(B1364, pct_raw!$A$2:$AX$1800, 37, FALSE)</f>
        <v>3</v>
      </c>
      <c r="AB1364" s="5">
        <f>VLOOKUP(B1364, pct_raw!$A$2:$AX$1800, 38, FALSE)</f>
        <v>0</v>
      </c>
      <c r="AC1364" s="5">
        <f>VLOOKUP(B1364, pct_raw!$A$2:$AX$1800, 39, FALSE)</f>
        <v>0</v>
      </c>
      <c r="AD1364" s="5">
        <f>VLOOKUP(B1364, pct_raw!$A$2:$AX$1800, 40, FALSE)</f>
        <v>0</v>
      </c>
      <c r="AE1364" s="5">
        <f>VLOOKUP(B1364, pct_raw!$A$2:$AX$1800, 41, FALSE)</f>
        <v>0</v>
      </c>
      <c r="AF1364" s="5">
        <f>VLOOKUP(B1364, pct_raw!$A$2:$AX$1800, 42, FALSE)</f>
        <v>0</v>
      </c>
      <c r="AG1364" s="5">
        <f>VLOOKUP(B1364, pct_raw!$A$2:$AX$1800, 43, FALSE)</f>
        <v>0</v>
      </c>
      <c r="AH1364" s="5">
        <f>VLOOKUP(B1364, pct_raw!$A$2:$AX$1800, 44, FALSE)</f>
        <v>0</v>
      </c>
      <c r="AI1364" s="5">
        <f>VLOOKUP(B1364, pct_raw!$A$2:$AX$1800, 45, FALSE)</f>
        <v>0</v>
      </c>
      <c r="AJ1364" s="5">
        <f>VLOOKUP(B1364, pct_raw!$A$2:$AX$1800, 46, FALSE)</f>
        <v>0</v>
      </c>
      <c r="AK1364" s="5">
        <f>VLOOKUP(B1364, pct_raw!$A$2:$AX$1800, 47, FALSE)</f>
        <v>0</v>
      </c>
      <c r="AL1364" s="5">
        <f>VLOOKUP(B1364, pct_raw!$A$2:$AX$1800, 48, FALSE)</f>
        <v>0</v>
      </c>
      <c r="AM1364" s="5">
        <f>VLOOKUP(B1364, pct_raw!$A$2:$AX$1800, 49, FALSE)</f>
        <v>0</v>
      </c>
      <c r="AN1364" s="5">
        <f>VLOOKUP(B1364, pct_raw!$A$2:$AX$1800, 50, FALSE)</f>
        <v>0</v>
      </c>
    </row>
    <row r="1365" spans="1:40" x14ac:dyDescent="0.2">
      <c r="A1365" s="2" t="s">
        <v>1617</v>
      </c>
      <c r="B1365" s="2" t="str">
        <f t="shared" si="21"/>
        <v>Richland Coffins Grove</v>
      </c>
      <c r="C1365" s="2" t="s">
        <v>5038</v>
      </c>
      <c r="D1365" s="2" t="str">
        <f>VLOOKUP(B1365, pct_raw!$A$2:$AX$1800, 6, FALSE)</f>
        <v xml:space="preserve"> Richland Coffins Grove</v>
      </c>
      <c r="E1365" s="5">
        <f>VLOOKUP(B1365, pct_raw!$A$2:$AX$1800, 15, FALSE)</f>
        <v>12</v>
      </c>
      <c r="F1365" s="5">
        <f>VLOOKUP(B1365, pct_raw!$A$2:$AX$1800, 16, FALSE)</f>
        <v>12</v>
      </c>
      <c r="G1365" s="5">
        <f>VLOOKUP(B1365, pct_raw!$A$2:$AX$1800, 17, FALSE)</f>
        <v>0.22500000000000001</v>
      </c>
      <c r="H1365">
        <f>VLOOKUP(B1365, pct_raw!$A$2:$AX$1800, 18, FALSE)</f>
        <v>0</v>
      </c>
      <c r="I1365" s="5">
        <f>VLOOKUP(B1365, pct_raw!$A$2:$AX$1800, 19, FALSE)</f>
        <v>0</v>
      </c>
      <c r="J1365">
        <f>VLOOKUP(B1365, pct_raw!$A$2:$AX$1800, 20, FALSE)</f>
        <v>0</v>
      </c>
      <c r="K1365" s="5">
        <f>VLOOKUP(B1365, pct_raw!$A$2:$AX$1800, 21, FALSE)</f>
        <v>5</v>
      </c>
      <c r="L1365" s="5">
        <f>VLOOKUP(B1365, pct_raw!$A$2:$AX$1800, 22, FALSE)</f>
        <v>5</v>
      </c>
      <c r="M1365" s="5">
        <f>VLOOKUP(B1365, pct_raw!$A$2:$AX$1800, 23, FALSE)</f>
        <v>0.15</v>
      </c>
      <c r="N1365" s="5">
        <f>VLOOKUP(B1365, pct_raw!$A$2:$AX$1800, 24, FALSE)</f>
        <v>0</v>
      </c>
      <c r="O1365" s="5">
        <f>VLOOKUP(B1365, pct_raw!$A$2:$AX$1800, 25, FALSE)</f>
        <v>0</v>
      </c>
      <c r="P1365" s="5">
        <f>VLOOKUP(B1365, pct_raw!$A$2:$AX$1800, 26, FALSE)</f>
        <v>0</v>
      </c>
      <c r="Q1365" s="5">
        <f>VLOOKUP(B1365, pct_raw!$A$2:$AX$1800, 27, FALSE)</f>
        <v>8</v>
      </c>
      <c r="R1365" s="5">
        <f>VLOOKUP(B1365, pct_raw!$A$2:$AX$1800, 28, FALSE)</f>
        <v>9</v>
      </c>
      <c r="S1365" s="5">
        <f>VLOOKUP(B1365, pct_raw!$A$2:$AX$1800, 29, FALSE)</f>
        <v>0.15</v>
      </c>
      <c r="T1365" s="5">
        <f>VLOOKUP(B1365, pct_raw!$A$2:$AX$1800, 30, FALSE)</f>
        <v>0</v>
      </c>
      <c r="U1365" s="5">
        <f>VLOOKUP(B1365, pct_raw!$A$2:$AX$1800, 31, FALSE)</f>
        <v>0</v>
      </c>
      <c r="V1365" s="5">
        <f>VLOOKUP(B1365, pct_raw!$A$2:$AX$1800, 32, FALSE)</f>
        <v>0</v>
      </c>
      <c r="W1365" s="5">
        <f>VLOOKUP(B1365, pct_raw!$A$2:$AX$1800, 33, FALSE)</f>
        <v>0</v>
      </c>
      <c r="X1365" s="5">
        <f>VLOOKUP(B1365, pct_raw!$A$2:$AX$1800, 34, FALSE)</f>
        <v>0</v>
      </c>
      <c r="Y1365" s="5">
        <f>VLOOKUP(B1365, pct_raw!$A$2:$AX$1800, 35, FALSE)</f>
        <v>0</v>
      </c>
      <c r="Z1365" s="5">
        <f>VLOOKUP(B1365, pct_raw!$A$2:$AX$1800, 36, FALSE)</f>
        <v>4</v>
      </c>
      <c r="AA1365" s="5">
        <f>VLOOKUP(B1365, pct_raw!$A$2:$AX$1800, 37, FALSE)</f>
        <v>1</v>
      </c>
      <c r="AB1365" s="5">
        <f>VLOOKUP(B1365, pct_raw!$A$2:$AX$1800, 38, FALSE)</f>
        <v>0</v>
      </c>
      <c r="AC1365" s="5">
        <f>VLOOKUP(B1365, pct_raw!$A$2:$AX$1800, 39, FALSE)</f>
        <v>0</v>
      </c>
      <c r="AD1365" s="5">
        <f>VLOOKUP(B1365, pct_raw!$A$2:$AX$1800, 40, FALSE)</f>
        <v>0</v>
      </c>
      <c r="AE1365" s="5">
        <f>VLOOKUP(B1365, pct_raw!$A$2:$AX$1800, 41, FALSE)</f>
        <v>0</v>
      </c>
      <c r="AF1365" s="5">
        <f>VLOOKUP(B1365, pct_raw!$A$2:$AX$1800, 42, FALSE)</f>
        <v>0</v>
      </c>
      <c r="AG1365" s="5">
        <f>VLOOKUP(B1365, pct_raw!$A$2:$AX$1800, 43, FALSE)</f>
        <v>0</v>
      </c>
      <c r="AH1365" s="5">
        <f>VLOOKUP(B1365, pct_raw!$A$2:$AX$1800, 44, FALSE)</f>
        <v>0</v>
      </c>
      <c r="AI1365" s="5">
        <f>VLOOKUP(B1365, pct_raw!$A$2:$AX$1800, 45, FALSE)</f>
        <v>7</v>
      </c>
      <c r="AJ1365" s="5">
        <f>VLOOKUP(B1365, pct_raw!$A$2:$AX$1800, 46, FALSE)</f>
        <v>9</v>
      </c>
      <c r="AK1365" s="5">
        <f>VLOOKUP(B1365, pct_raw!$A$2:$AX$1800, 47, FALSE)</f>
        <v>0.15</v>
      </c>
      <c r="AL1365" s="5">
        <f>VLOOKUP(B1365, pct_raw!$A$2:$AX$1800, 48, FALSE)</f>
        <v>0</v>
      </c>
      <c r="AM1365" s="5">
        <f>VLOOKUP(B1365, pct_raw!$A$2:$AX$1800, 49, FALSE)</f>
        <v>0</v>
      </c>
      <c r="AN1365" s="5">
        <f>VLOOKUP(B1365, pct_raw!$A$2:$AX$1800, 50, FALSE)</f>
        <v>0</v>
      </c>
    </row>
    <row r="1366" spans="1:40" x14ac:dyDescent="0.2">
      <c r="A1366" s="2" t="s">
        <v>862</v>
      </c>
      <c r="B1366" s="2" t="str">
        <f t="shared" si="21"/>
        <v>Richland Kirkville</v>
      </c>
      <c r="C1366" s="2" t="s">
        <v>5039</v>
      </c>
      <c r="D1366" s="2" t="str">
        <f>VLOOKUP(B1366, pct_raw!$A$2:$AX$1800, 6, FALSE)</f>
        <v xml:space="preserve"> Richland Kirkville</v>
      </c>
      <c r="E1366" s="5">
        <f>VLOOKUP(B1366, pct_raw!$A$2:$AX$1800, 15, FALSE)</f>
        <v>6</v>
      </c>
      <c r="F1366" s="5">
        <f>VLOOKUP(B1366, pct_raw!$A$2:$AX$1800, 16, FALSE)</f>
        <v>9</v>
      </c>
      <c r="G1366" s="5">
        <f>VLOOKUP(B1366, pct_raw!$A$2:$AX$1800, 17, FALSE)</f>
        <v>0.18</v>
      </c>
      <c r="H1366">
        <f>VLOOKUP(B1366, pct_raw!$A$2:$AX$1800, 18, FALSE)</f>
        <v>0</v>
      </c>
      <c r="I1366" s="5">
        <f>VLOOKUP(B1366, pct_raw!$A$2:$AX$1800, 19, FALSE)</f>
        <v>0</v>
      </c>
      <c r="J1366">
        <f>VLOOKUP(B1366, pct_raw!$A$2:$AX$1800, 20, FALSE)</f>
        <v>0</v>
      </c>
      <c r="K1366" s="5">
        <f>VLOOKUP(B1366, pct_raw!$A$2:$AX$1800, 21, FALSE)</f>
        <v>4</v>
      </c>
      <c r="L1366" s="5">
        <f>VLOOKUP(B1366, pct_raw!$A$2:$AX$1800, 22, FALSE)</f>
        <v>6</v>
      </c>
      <c r="M1366" s="5">
        <f>VLOOKUP(B1366, pct_raw!$A$2:$AX$1800, 23, FALSE)</f>
        <v>0.09</v>
      </c>
      <c r="N1366" s="5">
        <f>VLOOKUP(B1366, pct_raw!$A$2:$AX$1800, 24, FALSE)</f>
        <v>0</v>
      </c>
      <c r="O1366" s="5">
        <f>VLOOKUP(B1366, pct_raw!$A$2:$AX$1800, 25, FALSE)</f>
        <v>0</v>
      </c>
      <c r="P1366" s="5">
        <f>VLOOKUP(B1366, pct_raw!$A$2:$AX$1800, 26, FALSE)</f>
        <v>0</v>
      </c>
      <c r="Q1366" s="5">
        <f>VLOOKUP(B1366, pct_raw!$A$2:$AX$1800, 27, FALSE)</f>
        <v>2</v>
      </c>
      <c r="R1366" s="5">
        <f>VLOOKUP(B1366, pct_raw!$A$2:$AX$1800, 28, FALSE)</f>
        <v>0</v>
      </c>
      <c r="S1366" s="5">
        <f>VLOOKUP(B1366, pct_raw!$A$2:$AX$1800, 29, FALSE)</f>
        <v>0</v>
      </c>
      <c r="T1366" s="5">
        <f>VLOOKUP(B1366, pct_raw!$A$2:$AX$1800, 30, FALSE)</f>
        <v>0</v>
      </c>
      <c r="U1366" s="5">
        <f>VLOOKUP(B1366, pct_raw!$A$2:$AX$1800, 31, FALSE)</f>
        <v>0</v>
      </c>
      <c r="V1366" s="5">
        <f>VLOOKUP(B1366, pct_raw!$A$2:$AX$1800, 32, FALSE)</f>
        <v>0</v>
      </c>
      <c r="W1366" s="5">
        <f>VLOOKUP(B1366, pct_raw!$A$2:$AX$1800, 33, FALSE)</f>
        <v>0</v>
      </c>
      <c r="X1366" s="5">
        <f>VLOOKUP(B1366, pct_raw!$A$2:$AX$1800, 34, FALSE)</f>
        <v>0</v>
      </c>
      <c r="Y1366" s="5">
        <f>VLOOKUP(B1366, pct_raw!$A$2:$AX$1800, 35, FALSE)</f>
        <v>0</v>
      </c>
      <c r="Z1366" s="5">
        <f>VLOOKUP(B1366, pct_raw!$A$2:$AX$1800, 36, FALSE)</f>
        <v>1</v>
      </c>
      <c r="AA1366" s="5">
        <f>VLOOKUP(B1366, pct_raw!$A$2:$AX$1800, 37, FALSE)</f>
        <v>0</v>
      </c>
      <c r="AB1366" s="5">
        <f>VLOOKUP(B1366, pct_raw!$A$2:$AX$1800, 38, FALSE)</f>
        <v>0</v>
      </c>
      <c r="AC1366" s="5">
        <f>VLOOKUP(B1366, pct_raw!$A$2:$AX$1800, 39, FALSE)</f>
        <v>2</v>
      </c>
      <c r="AD1366" s="5">
        <f>VLOOKUP(B1366, pct_raw!$A$2:$AX$1800, 40, FALSE)</f>
        <v>0</v>
      </c>
      <c r="AE1366" s="5">
        <f>VLOOKUP(B1366, pct_raw!$A$2:$AX$1800, 41, FALSE)</f>
        <v>0</v>
      </c>
      <c r="AF1366" s="5">
        <f>VLOOKUP(B1366, pct_raw!$A$2:$AX$1800, 42, FALSE)</f>
        <v>0</v>
      </c>
      <c r="AG1366" s="5">
        <f>VLOOKUP(B1366, pct_raw!$A$2:$AX$1800, 43, FALSE)</f>
        <v>0</v>
      </c>
      <c r="AH1366" s="5">
        <f>VLOOKUP(B1366, pct_raw!$A$2:$AX$1800, 44, FALSE)</f>
        <v>0</v>
      </c>
      <c r="AI1366" s="5">
        <f>VLOOKUP(B1366, pct_raw!$A$2:$AX$1800, 45, FALSE)</f>
        <v>2</v>
      </c>
      <c r="AJ1366" s="5">
        <f>VLOOKUP(B1366, pct_raw!$A$2:$AX$1800, 46, FALSE)</f>
        <v>0</v>
      </c>
      <c r="AK1366" s="5">
        <f>VLOOKUP(B1366, pct_raw!$A$2:$AX$1800, 47, FALSE)</f>
        <v>0</v>
      </c>
      <c r="AL1366" s="5">
        <f>VLOOKUP(B1366, pct_raw!$A$2:$AX$1800, 48, FALSE)</f>
        <v>0</v>
      </c>
      <c r="AM1366" s="5">
        <f>VLOOKUP(B1366, pct_raw!$A$2:$AX$1800, 49, FALSE)</f>
        <v>0</v>
      </c>
      <c r="AN1366" s="5">
        <f>VLOOKUP(B1366, pct_raw!$A$2:$AX$1800, 50, FALSE)</f>
        <v>0</v>
      </c>
    </row>
    <row r="1367" spans="1:40" x14ac:dyDescent="0.2">
      <c r="A1367" s="2" t="s">
        <v>1618</v>
      </c>
      <c r="B1367" s="2" t="str">
        <f t="shared" si="21"/>
        <v>Richland Palmyra</v>
      </c>
      <c r="C1367" s="2" t="s">
        <v>5040</v>
      </c>
      <c r="D1367" s="2" t="str">
        <f>VLOOKUP(B1367, pct_raw!$A$2:$AX$1800, 6, FALSE)</f>
        <v xml:space="preserve"> RICHLAND PALMYRA</v>
      </c>
      <c r="E1367" s="5">
        <f>VLOOKUP(B1367, pct_raw!$A$2:$AX$1800, 15, FALSE)</f>
        <v>10</v>
      </c>
      <c r="F1367" s="5">
        <f>VLOOKUP(B1367, pct_raw!$A$2:$AX$1800, 16, FALSE)</f>
        <v>11</v>
      </c>
      <c r="G1367" s="5">
        <f>VLOOKUP(B1367, pct_raw!$A$2:$AX$1800, 17, FALSE)</f>
        <v>0.23330000000000001</v>
      </c>
      <c r="H1367">
        <f>VLOOKUP(B1367, pct_raw!$A$2:$AX$1800, 18, FALSE)</f>
        <v>0</v>
      </c>
      <c r="I1367" s="5">
        <f>VLOOKUP(B1367, pct_raw!$A$2:$AX$1800, 19, FALSE)</f>
        <v>0</v>
      </c>
      <c r="J1367">
        <f>VLOOKUP(B1367, pct_raw!$A$2:$AX$1800, 20, FALSE)</f>
        <v>0</v>
      </c>
      <c r="K1367" s="5">
        <f>VLOOKUP(B1367, pct_raw!$A$2:$AX$1800, 21, FALSE)</f>
        <v>15</v>
      </c>
      <c r="L1367" s="5">
        <f>VLOOKUP(B1367, pct_raw!$A$2:$AX$1800, 22, FALSE)</f>
        <v>19</v>
      </c>
      <c r="M1367" s="5">
        <f>VLOOKUP(B1367, pct_raw!$A$2:$AX$1800, 23, FALSE)</f>
        <v>0.23330000000000001</v>
      </c>
      <c r="N1367" s="5">
        <f>VLOOKUP(B1367, pct_raw!$A$2:$AX$1800, 24, FALSE)</f>
        <v>0</v>
      </c>
      <c r="O1367" s="5">
        <f>VLOOKUP(B1367, pct_raw!$A$2:$AX$1800, 25, FALSE)</f>
        <v>0</v>
      </c>
      <c r="P1367" s="5">
        <f>VLOOKUP(B1367, pct_raw!$A$2:$AX$1800, 26, FALSE)</f>
        <v>0</v>
      </c>
      <c r="Q1367" s="5">
        <f>VLOOKUP(B1367, pct_raw!$A$2:$AX$1800, 27, FALSE)</f>
        <v>3</v>
      </c>
      <c r="R1367" s="5">
        <f>VLOOKUP(B1367, pct_raw!$A$2:$AX$1800, 28, FALSE)</f>
        <v>0</v>
      </c>
      <c r="S1367" s="5">
        <f>VLOOKUP(B1367, pct_raw!$A$2:$AX$1800, 29, FALSE)</f>
        <v>0</v>
      </c>
      <c r="T1367" s="5">
        <f>VLOOKUP(B1367, pct_raw!$A$2:$AX$1800, 30, FALSE)</f>
        <v>0</v>
      </c>
      <c r="U1367" s="5">
        <f>VLOOKUP(B1367, pct_raw!$A$2:$AX$1800, 31, FALSE)</f>
        <v>0</v>
      </c>
      <c r="V1367" s="5">
        <f>VLOOKUP(B1367, pct_raw!$A$2:$AX$1800, 32, FALSE)</f>
        <v>0</v>
      </c>
      <c r="W1367" s="5">
        <f>VLOOKUP(B1367, pct_raw!$A$2:$AX$1800, 33, FALSE)</f>
        <v>0</v>
      </c>
      <c r="X1367" s="5">
        <f>VLOOKUP(B1367, pct_raw!$A$2:$AX$1800, 34, FALSE)</f>
        <v>0</v>
      </c>
      <c r="Y1367" s="5">
        <f>VLOOKUP(B1367, pct_raw!$A$2:$AX$1800, 35, FALSE)</f>
        <v>0</v>
      </c>
      <c r="Z1367" s="5">
        <f>VLOOKUP(B1367, pct_raw!$A$2:$AX$1800, 36, FALSE)</f>
        <v>9</v>
      </c>
      <c r="AA1367" s="5">
        <f>VLOOKUP(B1367, pct_raw!$A$2:$AX$1800, 37, FALSE)</f>
        <v>10</v>
      </c>
      <c r="AB1367" s="5">
        <f>VLOOKUP(B1367, pct_raw!$A$2:$AX$1800, 38, FALSE)</f>
        <v>0.23330000000000001</v>
      </c>
      <c r="AC1367" s="5">
        <f>VLOOKUP(B1367, pct_raw!$A$2:$AX$1800, 39, FALSE)</f>
        <v>0</v>
      </c>
      <c r="AD1367" s="5">
        <f>VLOOKUP(B1367, pct_raw!$A$2:$AX$1800, 40, FALSE)</f>
        <v>0</v>
      </c>
      <c r="AE1367" s="5">
        <f>VLOOKUP(B1367, pct_raw!$A$2:$AX$1800, 41, FALSE)</f>
        <v>0</v>
      </c>
      <c r="AF1367" s="5">
        <f>VLOOKUP(B1367, pct_raw!$A$2:$AX$1800, 42, FALSE)</f>
        <v>0</v>
      </c>
      <c r="AG1367" s="5">
        <f>VLOOKUP(B1367, pct_raw!$A$2:$AX$1800, 43, FALSE)</f>
        <v>0</v>
      </c>
      <c r="AH1367" s="5">
        <f>VLOOKUP(B1367, pct_raw!$A$2:$AX$1800, 44, FALSE)</f>
        <v>0</v>
      </c>
      <c r="AI1367" s="5">
        <f>VLOOKUP(B1367, pct_raw!$A$2:$AX$1800, 45, FALSE)</f>
        <v>3</v>
      </c>
      <c r="AJ1367" s="5">
        <f>VLOOKUP(B1367, pct_raw!$A$2:$AX$1800, 46, FALSE)</f>
        <v>0</v>
      </c>
      <c r="AK1367" s="5">
        <f>VLOOKUP(B1367, pct_raw!$A$2:$AX$1800, 47, FALSE)</f>
        <v>0</v>
      </c>
      <c r="AL1367" s="5">
        <f>VLOOKUP(B1367, pct_raw!$A$2:$AX$1800, 48, FALSE)</f>
        <v>0</v>
      </c>
      <c r="AM1367" s="5">
        <f>VLOOKUP(B1367, pct_raw!$A$2:$AX$1800, 49, FALSE)</f>
        <v>0</v>
      </c>
      <c r="AN1367" s="5">
        <f>VLOOKUP(B1367, pct_raw!$A$2:$AX$1800, 50, FALSE)</f>
        <v>0</v>
      </c>
    </row>
    <row r="1368" spans="1:40" x14ac:dyDescent="0.2">
      <c r="A1368" s="2" t="s">
        <v>1619</v>
      </c>
      <c r="B1368" s="2" t="str">
        <f t="shared" si="21"/>
        <v>Richland Ross West Fork</v>
      </c>
      <c r="C1368" s="2" t="s">
        <v>5041</v>
      </c>
      <c r="D1368" s="2" t="str">
        <f>VLOOKUP(B1368, pct_raw!$A$2:$AX$1800, 6, FALSE)</f>
        <v xml:space="preserve"> RICHLAND ROSS WEST FORK</v>
      </c>
      <c r="E1368" s="5">
        <f>VLOOKUP(B1368, pct_raw!$A$2:$AX$1800, 15, FALSE)</f>
        <v>5</v>
      </c>
      <c r="F1368" s="5">
        <f>VLOOKUP(B1368, pct_raw!$A$2:$AX$1800, 16, FALSE)</f>
        <v>0</v>
      </c>
      <c r="G1368" s="5">
        <f>VLOOKUP(B1368, pct_raw!$A$2:$AX$1800, 17, FALSE)</f>
        <v>0</v>
      </c>
      <c r="H1368">
        <f>VLOOKUP(B1368, pct_raw!$A$2:$AX$1800, 18, FALSE)</f>
        <v>0</v>
      </c>
      <c r="I1368" s="5">
        <f>VLOOKUP(B1368, pct_raw!$A$2:$AX$1800, 19, FALSE)</f>
        <v>0</v>
      </c>
      <c r="J1368">
        <f>VLOOKUP(B1368, pct_raw!$A$2:$AX$1800, 20, FALSE)</f>
        <v>0</v>
      </c>
      <c r="K1368" s="5">
        <f>VLOOKUP(B1368, pct_raw!$A$2:$AX$1800, 21, FALSE)</f>
        <v>9</v>
      </c>
      <c r="L1368" s="5">
        <f>VLOOKUP(B1368, pct_raw!$A$2:$AX$1800, 22, FALSE)</f>
        <v>9</v>
      </c>
      <c r="M1368" s="5">
        <f>VLOOKUP(B1368, pct_raw!$A$2:$AX$1800, 23, FALSE)</f>
        <v>0.22220000000000001</v>
      </c>
      <c r="N1368" s="5">
        <f>VLOOKUP(B1368, pct_raw!$A$2:$AX$1800, 24, FALSE)</f>
        <v>0</v>
      </c>
      <c r="O1368" s="5">
        <f>VLOOKUP(B1368, pct_raw!$A$2:$AX$1800, 25, FALSE)</f>
        <v>0</v>
      </c>
      <c r="P1368" s="5">
        <f>VLOOKUP(B1368, pct_raw!$A$2:$AX$1800, 26, FALSE)</f>
        <v>0</v>
      </c>
      <c r="Q1368" s="5">
        <f>VLOOKUP(B1368, pct_raw!$A$2:$AX$1800, 27, FALSE)</f>
        <v>12</v>
      </c>
      <c r="R1368" s="5">
        <f>VLOOKUP(B1368, pct_raw!$A$2:$AX$1800, 28, FALSE)</f>
        <v>18</v>
      </c>
      <c r="S1368" s="5">
        <f>VLOOKUP(B1368, pct_raw!$A$2:$AX$1800, 29, FALSE)</f>
        <v>0.38890000000000002</v>
      </c>
      <c r="T1368" s="5">
        <f>VLOOKUP(B1368, pct_raw!$A$2:$AX$1800, 30, FALSE)</f>
        <v>0</v>
      </c>
      <c r="U1368" s="5">
        <f>VLOOKUP(B1368, pct_raw!$A$2:$AX$1800, 31, FALSE)</f>
        <v>0</v>
      </c>
      <c r="V1368" s="5">
        <f>VLOOKUP(B1368, pct_raw!$A$2:$AX$1800, 32, FALSE)</f>
        <v>0</v>
      </c>
      <c r="W1368" s="5">
        <f>VLOOKUP(B1368, pct_raw!$A$2:$AX$1800, 33, FALSE)</f>
        <v>0</v>
      </c>
      <c r="X1368" s="5">
        <f>VLOOKUP(B1368, pct_raw!$A$2:$AX$1800, 34, FALSE)</f>
        <v>0</v>
      </c>
      <c r="Y1368" s="5">
        <f>VLOOKUP(B1368, pct_raw!$A$2:$AX$1800, 35, FALSE)</f>
        <v>0</v>
      </c>
      <c r="Z1368" s="5">
        <f>VLOOKUP(B1368, pct_raw!$A$2:$AX$1800, 36, FALSE)</f>
        <v>7</v>
      </c>
      <c r="AA1368" s="5">
        <f>VLOOKUP(B1368, pct_raw!$A$2:$AX$1800, 37, FALSE)</f>
        <v>11</v>
      </c>
      <c r="AB1368" s="5">
        <f>VLOOKUP(B1368, pct_raw!$A$2:$AX$1800, 38, FALSE)</f>
        <v>0.27779999999999999</v>
      </c>
      <c r="AC1368" s="5">
        <f>VLOOKUP(B1368, pct_raw!$A$2:$AX$1800, 39, FALSE)</f>
        <v>2</v>
      </c>
      <c r="AD1368" s="5">
        <f>VLOOKUP(B1368, pct_raw!$A$2:$AX$1800, 40, FALSE)</f>
        <v>0</v>
      </c>
      <c r="AE1368" s="5">
        <f>VLOOKUP(B1368, pct_raw!$A$2:$AX$1800, 41, FALSE)</f>
        <v>0</v>
      </c>
      <c r="AF1368" s="5">
        <f>VLOOKUP(B1368, pct_raw!$A$2:$AX$1800, 42, FALSE)</f>
        <v>0</v>
      </c>
      <c r="AG1368" s="5">
        <f>VLOOKUP(B1368, pct_raw!$A$2:$AX$1800, 43, FALSE)</f>
        <v>0</v>
      </c>
      <c r="AH1368" s="5">
        <f>VLOOKUP(B1368, pct_raw!$A$2:$AX$1800, 44, FALSE)</f>
        <v>0</v>
      </c>
      <c r="AI1368" s="5">
        <f>VLOOKUP(B1368, pct_raw!$A$2:$AX$1800, 45, FALSE)</f>
        <v>3</v>
      </c>
      <c r="AJ1368" s="5">
        <f>VLOOKUP(B1368, pct_raw!$A$2:$AX$1800, 46, FALSE)</f>
        <v>0</v>
      </c>
      <c r="AK1368" s="5">
        <f>VLOOKUP(B1368, pct_raw!$A$2:$AX$1800, 47, FALSE)</f>
        <v>0</v>
      </c>
      <c r="AL1368" s="5">
        <f>VLOOKUP(B1368, pct_raw!$A$2:$AX$1800, 48, FALSE)</f>
        <v>2</v>
      </c>
      <c r="AM1368" s="5">
        <f>VLOOKUP(B1368, pct_raw!$A$2:$AX$1800, 49, FALSE)</f>
        <v>0</v>
      </c>
      <c r="AN1368" s="5">
        <f>VLOOKUP(B1368, pct_raw!$A$2:$AX$1800, 50, FALSE)</f>
        <v>0</v>
      </c>
    </row>
    <row r="1369" spans="1:40" x14ac:dyDescent="0.2">
      <c r="A1369" s="2" t="s">
        <v>1620</v>
      </c>
      <c r="B1369" s="2" t="str">
        <f t="shared" si="21"/>
        <v>Richland Salt Creek</v>
      </c>
      <c r="C1369" s="2" t="s">
        <v>5042</v>
      </c>
      <c r="D1369" s="2" t="str">
        <f>VLOOKUP(B1369, pct_raw!$A$2:$AX$1800, 6, FALSE)</f>
        <v xml:space="preserve"> RICHLAND SALT CREEK</v>
      </c>
      <c r="E1369" s="5">
        <f>VLOOKUP(B1369, pct_raw!$A$2:$AX$1800, 15, FALSE)</f>
        <v>0</v>
      </c>
      <c r="F1369" s="5">
        <f>VLOOKUP(B1369, pct_raw!$A$2:$AX$1800, 16, FALSE)</f>
        <v>0</v>
      </c>
      <c r="G1369" s="5">
        <f>VLOOKUP(B1369, pct_raw!$A$2:$AX$1800, 17, FALSE)</f>
        <v>0</v>
      </c>
      <c r="H1369">
        <f>VLOOKUP(B1369, pct_raw!$A$2:$AX$1800, 18, FALSE)</f>
        <v>0</v>
      </c>
      <c r="I1369" s="5">
        <f>VLOOKUP(B1369, pct_raw!$A$2:$AX$1800, 19, FALSE)</f>
        <v>0</v>
      </c>
      <c r="J1369">
        <f>VLOOKUP(B1369, pct_raw!$A$2:$AX$1800, 20, FALSE)</f>
        <v>0</v>
      </c>
      <c r="K1369" s="5">
        <f>VLOOKUP(B1369, pct_raw!$A$2:$AX$1800, 21, FALSE)</f>
        <v>3</v>
      </c>
      <c r="L1369" s="5">
        <f>VLOOKUP(B1369, pct_raw!$A$2:$AX$1800, 22, FALSE)</f>
        <v>4</v>
      </c>
      <c r="M1369" s="5">
        <f>VLOOKUP(B1369, pct_raw!$A$2:$AX$1800, 23, FALSE)</f>
        <v>0.12939999999999999</v>
      </c>
      <c r="N1369" s="5">
        <f>VLOOKUP(B1369, pct_raw!$A$2:$AX$1800, 24, FALSE)</f>
        <v>0</v>
      </c>
      <c r="O1369" s="5">
        <f>VLOOKUP(B1369, pct_raw!$A$2:$AX$1800, 25, FALSE)</f>
        <v>0</v>
      </c>
      <c r="P1369" s="5">
        <f>VLOOKUP(B1369, pct_raw!$A$2:$AX$1800, 26, FALSE)</f>
        <v>0</v>
      </c>
      <c r="Q1369" s="5">
        <f>VLOOKUP(B1369, pct_raw!$A$2:$AX$1800, 27, FALSE)</f>
        <v>2</v>
      </c>
      <c r="R1369" s="5">
        <f>VLOOKUP(B1369, pct_raw!$A$2:$AX$1800, 28, FALSE)</f>
        <v>0</v>
      </c>
      <c r="S1369" s="5">
        <f>VLOOKUP(B1369, pct_raw!$A$2:$AX$1800, 29, FALSE)</f>
        <v>0</v>
      </c>
      <c r="T1369" s="5">
        <f>VLOOKUP(B1369, pct_raw!$A$2:$AX$1800, 30, FALSE)</f>
        <v>0</v>
      </c>
      <c r="U1369" s="5">
        <f>VLOOKUP(B1369, pct_raw!$A$2:$AX$1800, 31, FALSE)</f>
        <v>0</v>
      </c>
      <c r="V1369" s="5">
        <f>VLOOKUP(B1369, pct_raw!$A$2:$AX$1800, 32, FALSE)</f>
        <v>0</v>
      </c>
      <c r="W1369" s="5">
        <f>VLOOKUP(B1369, pct_raw!$A$2:$AX$1800, 33, FALSE)</f>
        <v>0</v>
      </c>
      <c r="X1369" s="5">
        <f>VLOOKUP(B1369, pct_raw!$A$2:$AX$1800, 34, FALSE)</f>
        <v>0</v>
      </c>
      <c r="Y1369" s="5">
        <f>VLOOKUP(B1369, pct_raw!$A$2:$AX$1800, 35, FALSE)</f>
        <v>0</v>
      </c>
      <c r="Z1369" s="5">
        <f>VLOOKUP(B1369, pct_raw!$A$2:$AX$1800, 36, FALSE)</f>
        <v>4</v>
      </c>
      <c r="AA1369" s="5">
        <f>VLOOKUP(B1369, pct_raw!$A$2:$AX$1800, 37, FALSE)</f>
        <v>4</v>
      </c>
      <c r="AB1369" s="5">
        <f>VLOOKUP(B1369, pct_raw!$A$2:$AX$1800, 38, FALSE)</f>
        <v>0.12939999999999999</v>
      </c>
      <c r="AC1369" s="5">
        <f>VLOOKUP(B1369, pct_raw!$A$2:$AX$1800, 39, FALSE)</f>
        <v>1</v>
      </c>
      <c r="AD1369" s="5">
        <f>VLOOKUP(B1369, pct_raw!$A$2:$AX$1800, 40, FALSE)</f>
        <v>0</v>
      </c>
      <c r="AE1369" s="5">
        <f>VLOOKUP(B1369, pct_raw!$A$2:$AX$1800, 41, FALSE)</f>
        <v>0</v>
      </c>
      <c r="AF1369" s="5">
        <f>VLOOKUP(B1369, pct_raw!$A$2:$AX$1800, 42, FALSE)</f>
        <v>1</v>
      </c>
      <c r="AG1369" s="5">
        <f>VLOOKUP(B1369, pct_raw!$A$2:$AX$1800, 43, FALSE)</f>
        <v>2</v>
      </c>
      <c r="AH1369" s="5">
        <f>VLOOKUP(B1369, pct_raw!$A$2:$AX$1800, 44, FALSE)</f>
        <v>0</v>
      </c>
      <c r="AI1369" s="5">
        <f>VLOOKUP(B1369, pct_raw!$A$2:$AX$1800, 45, FALSE)</f>
        <v>3</v>
      </c>
      <c r="AJ1369" s="5">
        <f>VLOOKUP(B1369, pct_raw!$A$2:$AX$1800, 46, FALSE)</f>
        <v>4</v>
      </c>
      <c r="AK1369" s="5">
        <f>VLOOKUP(B1369, pct_raw!$A$2:$AX$1800, 47, FALSE)</f>
        <v>0.12939999999999999</v>
      </c>
      <c r="AL1369" s="5">
        <f>VLOOKUP(B1369, pct_raw!$A$2:$AX$1800, 48, FALSE)</f>
        <v>0</v>
      </c>
      <c r="AM1369" s="5">
        <f>VLOOKUP(B1369, pct_raw!$A$2:$AX$1800, 49, FALSE)</f>
        <v>0</v>
      </c>
      <c r="AN1369" s="5">
        <f>VLOOKUP(B1369, pct_raw!$A$2:$AX$1800, 50, FALSE)</f>
        <v>0</v>
      </c>
    </row>
    <row r="1370" spans="1:40" x14ac:dyDescent="0.2">
      <c r="A1370" s="2" t="s">
        <v>168</v>
      </c>
      <c r="B1370" s="2" t="str">
        <f t="shared" si="21"/>
        <v>Riverside</v>
      </c>
      <c r="C1370" s="2" t="s">
        <v>168</v>
      </c>
      <c r="D1370" s="2" t="str">
        <f>VLOOKUP(B1370, pct_raw!$A$2:$AX$1800, 6, FALSE)</f>
        <v xml:space="preserve"> Riverside</v>
      </c>
      <c r="E1370" s="5">
        <f>VLOOKUP(B1370, pct_raw!$A$2:$AX$1800, 15, FALSE)</f>
        <v>13</v>
      </c>
      <c r="F1370" s="5">
        <f>VLOOKUP(B1370, pct_raw!$A$2:$AX$1800, 16, FALSE)</f>
        <v>16</v>
      </c>
      <c r="G1370" s="5">
        <f>VLOOKUP(B1370, pct_raw!$A$2:$AX$1800, 17, FALSE)</f>
        <v>0.1857</v>
      </c>
      <c r="H1370">
        <f>VLOOKUP(B1370, pct_raw!$A$2:$AX$1800, 18, FALSE)</f>
        <v>0</v>
      </c>
      <c r="I1370" s="5">
        <f>VLOOKUP(B1370, pct_raw!$A$2:$AX$1800, 19, FALSE)</f>
        <v>0</v>
      </c>
      <c r="J1370">
        <f>VLOOKUP(B1370, pct_raw!$A$2:$AX$1800, 20, FALSE)</f>
        <v>0</v>
      </c>
      <c r="K1370" s="5">
        <f>VLOOKUP(B1370, pct_raw!$A$2:$AX$1800, 21, FALSE)</f>
        <v>10</v>
      </c>
      <c r="L1370" s="5">
        <f>VLOOKUP(B1370, pct_raw!$A$2:$AX$1800, 22, FALSE)</f>
        <v>1</v>
      </c>
      <c r="M1370" s="5">
        <f>VLOOKUP(B1370, pct_raw!$A$2:$AX$1800, 23, FALSE)</f>
        <v>0</v>
      </c>
      <c r="N1370" s="5">
        <f>VLOOKUP(B1370, pct_raw!$A$2:$AX$1800, 24, FALSE)</f>
        <v>1</v>
      </c>
      <c r="O1370" s="5">
        <f>VLOOKUP(B1370, pct_raw!$A$2:$AX$1800, 25, FALSE)</f>
        <v>0</v>
      </c>
      <c r="P1370" s="5">
        <f>VLOOKUP(B1370, pct_raw!$A$2:$AX$1800, 26, FALSE)</f>
        <v>0</v>
      </c>
      <c r="Q1370" s="5">
        <f>VLOOKUP(B1370, pct_raw!$A$2:$AX$1800, 27, FALSE)</f>
        <v>18</v>
      </c>
      <c r="R1370" s="5">
        <f>VLOOKUP(B1370, pct_raw!$A$2:$AX$1800, 28, FALSE)</f>
        <v>23</v>
      </c>
      <c r="S1370" s="5">
        <f>VLOOKUP(B1370, pct_raw!$A$2:$AX$1800, 29, FALSE)</f>
        <v>0.37140000000000001</v>
      </c>
      <c r="T1370" s="5">
        <f>VLOOKUP(B1370, pct_raw!$A$2:$AX$1800, 30, FALSE)</f>
        <v>0</v>
      </c>
      <c r="U1370" s="5">
        <f>VLOOKUP(B1370, pct_raw!$A$2:$AX$1800, 31, FALSE)</f>
        <v>0</v>
      </c>
      <c r="V1370" s="5">
        <f>VLOOKUP(B1370, pct_raw!$A$2:$AX$1800, 32, FALSE)</f>
        <v>0</v>
      </c>
      <c r="W1370" s="5">
        <f>VLOOKUP(B1370, pct_raw!$A$2:$AX$1800, 33, FALSE)</f>
        <v>0</v>
      </c>
      <c r="X1370" s="5">
        <f>VLOOKUP(B1370, pct_raw!$A$2:$AX$1800, 34, FALSE)</f>
        <v>0</v>
      </c>
      <c r="Y1370" s="5">
        <f>VLOOKUP(B1370, pct_raw!$A$2:$AX$1800, 35, FALSE)</f>
        <v>0</v>
      </c>
      <c r="Z1370" s="5">
        <f>VLOOKUP(B1370, pct_raw!$A$2:$AX$1800, 36, FALSE)</f>
        <v>24</v>
      </c>
      <c r="AA1370" s="5">
        <f>VLOOKUP(B1370, pct_raw!$A$2:$AX$1800, 37, FALSE)</f>
        <v>27</v>
      </c>
      <c r="AB1370" s="5">
        <f>VLOOKUP(B1370, pct_raw!$A$2:$AX$1800, 38, FALSE)</f>
        <v>0.37140000000000001</v>
      </c>
      <c r="AC1370" s="5">
        <f>VLOOKUP(B1370, pct_raw!$A$2:$AX$1800, 39, FALSE)</f>
        <v>0</v>
      </c>
      <c r="AD1370" s="5">
        <f>VLOOKUP(B1370, pct_raw!$A$2:$AX$1800, 40, FALSE)</f>
        <v>0</v>
      </c>
      <c r="AE1370" s="5">
        <f>VLOOKUP(B1370, pct_raw!$A$2:$AX$1800, 41, FALSE)</f>
        <v>0</v>
      </c>
      <c r="AF1370" s="5">
        <f>VLOOKUP(B1370, pct_raw!$A$2:$AX$1800, 42, FALSE)</f>
        <v>1</v>
      </c>
      <c r="AG1370" s="5">
        <f>VLOOKUP(B1370, pct_raw!$A$2:$AX$1800, 43, FALSE)</f>
        <v>0</v>
      </c>
      <c r="AH1370" s="5">
        <f>VLOOKUP(B1370, pct_raw!$A$2:$AX$1800, 44, FALSE)</f>
        <v>0</v>
      </c>
      <c r="AI1370" s="5">
        <f>VLOOKUP(B1370, pct_raw!$A$2:$AX$1800, 45, FALSE)</f>
        <v>26</v>
      </c>
      <c r="AJ1370" s="5">
        <f>VLOOKUP(B1370, pct_raw!$A$2:$AX$1800, 46, FALSE)</f>
        <v>29</v>
      </c>
      <c r="AK1370" s="5">
        <f>VLOOKUP(B1370, pct_raw!$A$2:$AX$1800, 47, FALSE)</f>
        <v>0.37140000000000001</v>
      </c>
      <c r="AL1370" s="5">
        <f>VLOOKUP(B1370, pct_raw!$A$2:$AX$1800, 48, FALSE)</f>
        <v>3</v>
      </c>
      <c r="AM1370" s="5">
        <f>VLOOKUP(B1370, pct_raw!$A$2:$AX$1800, 49, FALSE)</f>
        <v>0</v>
      </c>
      <c r="AN1370" s="5">
        <f>VLOOKUP(B1370, pct_raw!$A$2:$AX$1800, 50, FALSE)</f>
        <v>0</v>
      </c>
    </row>
    <row r="1371" spans="1:40" x14ac:dyDescent="0.2">
      <c r="A1371" s="2" t="s">
        <v>143</v>
      </c>
      <c r="B1371" s="2" t="str">
        <f t="shared" si="21"/>
        <v>Riverton</v>
      </c>
      <c r="C1371" s="2" t="s">
        <v>143</v>
      </c>
      <c r="D1371" s="2" t="str">
        <f>VLOOKUP(B1371, pct_raw!$A$2:$AX$1800, 6, FALSE)</f>
        <v xml:space="preserve"> Riverton</v>
      </c>
      <c r="E1371" s="5">
        <f>VLOOKUP(B1371, pct_raw!$A$2:$AX$1800, 15, FALSE)</f>
        <v>0</v>
      </c>
      <c r="F1371" s="5">
        <f>VLOOKUP(B1371, pct_raw!$A$2:$AX$1800, 16, FALSE)</f>
        <v>0</v>
      </c>
      <c r="G1371" s="5">
        <f>VLOOKUP(B1371, pct_raw!$A$2:$AX$1800, 17, FALSE)</f>
        <v>0</v>
      </c>
      <c r="H1371">
        <f>VLOOKUP(B1371, pct_raw!$A$2:$AX$1800, 18, FALSE)</f>
        <v>0</v>
      </c>
      <c r="I1371" s="5">
        <f>VLOOKUP(B1371, pct_raw!$A$2:$AX$1800, 19, FALSE)</f>
        <v>0</v>
      </c>
      <c r="J1371">
        <f>VLOOKUP(B1371, pct_raw!$A$2:$AX$1800, 20, FALSE)</f>
        <v>0</v>
      </c>
      <c r="K1371" s="5">
        <f>VLOOKUP(B1371, pct_raw!$A$2:$AX$1800, 21, FALSE)</f>
        <v>1</v>
      </c>
      <c r="L1371" s="5">
        <f>VLOOKUP(B1371, pct_raw!$A$2:$AX$1800, 22, FALSE)</f>
        <v>1</v>
      </c>
      <c r="M1371" s="5">
        <f>VLOOKUP(B1371, pct_raw!$A$2:$AX$1800, 23, FALSE)</f>
        <v>7.4999999999999997E-2</v>
      </c>
      <c r="N1371" s="5">
        <f>VLOOKUP(B1371, pct_raw!$A$2:$AX$1800, 24, FALSE)</f>
        <v>0</v>
      </c>
      <c r="O1371" s="5">
        <f>VLOOKUP(B1371, pct_raw!$A$2:$AX$1800, 25, FALSE)</f>
        <v>0</v>
      </c>
      <c r="P1371" s="5">
        <f>VLOOKUP(B1371, pct_raw!$A$2:$AX$1800, 26, FALSE)</f>
        <v>0</v>
      </c>
      <c r="Q1371" s="5">
        <f>VLOOKUP(B1371, pct_raw!$A$2:$AX$1800, 27, FALSE)</f>
        <v>0</v>
      </c>
      <c r="R1371" s="5">
        <f>VLOOKUP(B1371, pct_raw!$A$2:$AX$1800, 28, FALSE)</f>
        <v>0</v>
      </c>
      <c r="S1371" s="5">
        <f>VLOOKUP(B1371, pct_raw!$A$2:$AX$1800, 29, FALSE)</f>
        <v>0</v>
      </c>
      <c r="T1371" s="5">
        <f>VLOOKUP(B1371, pct_raw!$A$2:$AX$1800, 30, FALSE)</f>
        <v>0</v>
      </c>
      <c r="U1371" s="5">
        <f>VLOOKUP(B1371, pct_raw!$A$2:$AX$1800, 31, FALSE)</f>
        <v>0</v>
      </c>
      <c r="V1371" s="5">
        <f>VLOOKUP(B1371, pct_raw!$A$2:$AX$1800, 32, FALSE)</f>
        <v>0</v>
      </c>
      <c r="W1371" s="5">
        <f>VLOOKUP(B1371, pct_raw!$A$2:$AX$1800, 33, FALSE)</f>
        <v>0</v>
      </c>
      <c r="X1371" s="5">
        <f>VLOOKUP(B1371, pct_raw!$A$2:$AX$1800, 34, FALSE)</f>
        <v>0</v>
      </c>
      <c r="Y1371" s="5">
        <f>VLOOKUP(B1371, pct_raw!$A$2:$AX$1800, 35, FALSE)</f>
        <v>0</v>
      </c>
      <c r="Z1371" s="5">
        <f>VLOOKUP(B1371, pct_raw!$A$2:$AX$1800, 36, FALSE)</f>
        <v>0</v>
      </c>
      <c r="AA1371" s="5">
        <f>VLOOKUP(B1371, pct_raw!$A$2:$AX$1800, 37, FALSE)</f>
        <v>0</v>
      </c>
      <c r="AB1371" s="5">
        <f>VLOOKUP(B1371, pct_raw!$A$2:$AX$1800, 38, FALSE)</f>
        <v>0</v>
      </c>
      <c r="AC1371" s="5">
        <f>VLOOKUP(B1371, pct_raw!$A$2:$AX$1800, 39, FALSE)</f>
        <v>0</v>
      </c>
      <c r="AD1371" s="5">
        <f>VLOOKUP(B1371, pct_raw!$A$2:$AX$1800, 40, FALSE)</f>
        <v>0</v>
      </c>
      <c r="AE1371" s="5">
        <f>VLOOKUP(B1371, pct_raw!$A$2:$AX$1800, 41, FALSE)</f>
        <v>0</v>
      </c>
      <c r="AF1371" s="5">
        <f>VLOOKUP(B1371, pct_raw!$A$2:$AX$1800, 42, FALSE)</f>
        <v>0</v>
      </c>
      <c r="AG1371" s="5">
        <f>VLOOKUP(B1371, pct_raw!$A$2:$AX$1800, 43, FALSE)</f>
        <v>0</v>
      </c>
      <c r="AH1371" s="5">
        <f>VLOOKUP(B1371, pct_raw!$A$2:$AX$1800, 44, FALSE)</f>
        <v>0</v>
      </c>
      <c r="AI1371" s="5">
        <f>VLOOKUP(B1371, pct_raw!$A$2:$AX$1800, 45, FALSE)</f>
        <v>1</v>
      </c>
      <c r="AJ1371" s="5">
        <f>VLOOKUP(B1371, pct_raw!$A$2:$AX$1800, 46, FALSE)</f>
        <v>1</v>
      </c>
      <c r="AK1371" s="5">
        <f>VLOOKUP(B1371, pct_raw!$A$2:$AX$1800, 47, FALSE)</f>
        <v>7.4999999999999997E-2</v>
      </c>
      <c r="AL1371" s="5">
        <f>VLOOKUP(B1371, pct_raw!$A$2:$AX$1800, 48, FALSE)</f>
        <v>0</v>
      </c>
      <c r="AM1371" s="5">
        <f>VLOOKUP(B1371, pct_raw!$A$2:$AX$1800, 49, FALSE)</f>
        <v>0</v>
      </c>
      <c r="AN1371" s="5">
        <f>VLOOKUP(B1371, pct_raw!$A$2:$AX$1800, 50, FALSE)</f>
        <v>0</v>
      </c>
    </row>
    <row r="1372" spans="1:40" x14ac:dyDescent="0.2">
      <c r="A1372" s="2" t="s">
        <v>1621</v>
      </c>
      <c r="B1372" s="2" t="str">
        <f t="shared" si="21"/>
        <v>Rlws Richland Washington</v>
      </c>
      <c r="C1372" s="2" t="s">
        <v>5043</v>
      </c>
      <c r="D1372" s="2" t="str">
        <f>VLOOKUP(B1372, pct_raw!$A$2:$AX$1800, 6, FALSE)</f>
        <v xml:space="preserve"> RLWS RICHLAND WASHINGTON</v>
      </c>
      <c r="E1372" s="5">
        <f>VLOOKUP(B1372, pct_raw!$A$2:$AX$1800, 15, FALSE)</f>
        <v>5</v>
      </c>
      <c r="F1372" s="5">
        <f>VLOOKUP(B1372, pct_raw!$A$2:$AX$1800, 16, FALSE)</f>
        <v>0</v>
      </c>
      <c r="G1372" s="5">
        <f>VLOOKUP(B1372, pct_raw!$A$2:$AX$1800, 17, FALSE)</f>
        <v>0</v>
      </c>
      <c r="H1372">
        <f>VLOOKUP(B1372, pct_raw!$A$2:$AX$1800, 18, FALSE)</f>
        <v>0</v>
      </c>
      <c r="I1372" s="5">
        <f>VLOOKUP(B1372, pct_raw!$A$2:$AX$1800, 19, FALSE)</f>
        <v>0</v>
      </c>
      <c r="J1372">
        <f>VLOOKUP(B1372, pct_raw!$A$2:$AX$1800, 20, FALSE)</f>
        <v>0</v>
      </c>
      <c r="K1372" s="5">
        <f>VLOOKUP(B1372, pct_raw!$A$2:$AX$1800, 21, FALSE)</f>
        <v>17</v>
      </c>
      <c r="L1372" s="5">
        <f>VLOOKUP(B1372, pct_raw!$A$2:$AX$1800, 22, FALSE)</f>
        <v>18</v>
      </c>
      <c r="M1372" s="5">
        <f>VLOOKUP(B1372, pct_raw!$A$2:$AX$1800, 23, FALSE)</f>
        <v>0.32</v>
      </c>
      <c r="N1372" s="5">
        <f>VLOOKUP(B1372, pct_raw!$A$2:$AX$1800, 24, FALSE)</f>
        <v>3</v>
      </c>
      <c r="O1372" s="5">
        <f>VLOOKUP(B1372, pct_raw!$A$2:$AX$1800, 25, FALSE)</f>
        <v>0</v>
      </c>
      <c r="P1372" s="5">
        <f>VLOOKUP(B1372, pct_raw!$A$2:$AX$1800, 26, FALSE)</f>
        <v>0</v>
      </c>
      <c r="Q1372" s="5">
        <f>VLOOKUP(B1372, pct_raw!$A$2:$AX$1800, 27, FALSE)</f>
        <v>4</v>
      </c>
      <c r="R1372" s="5">
        <f>VLOOKUP(B1372, pct_raw!$A$2:$AX$1800, 28, FALSE)</f>
        <v>8</v>
      </c>
      <c r="S1372" s="5">
        <f>VLOOKUP(B1372, pct_raw!$A$2:$AX$1800, 29, FALSE)</f>
        <v>0.16</v>
      </c>
      <c r="T1372" s="5">
        <f>VLOOKUP(B1372, pct_raw!$A$2:$AX$1800, 30, FALSE)</f>
        <v>0</v>
      </c>
      <c r="U1372" s="5">
        <f>VLOOKUP(B1372, pct_raw!$A$2:$AX$1800, 31, FALSE)</f>
        <v>0</v>
      </c>
      <c r="V1372" s="5">
        <f>VLOOKUP(B1372, pct_raw!$A$2:$AX$1800, 32, FALSE)</f>
        <v>0</v>
      </c>
      <c r="W1372" s="5">
        <f>VLOOKUP(B1372, pct_raw!$A$2:$AX$1800, 33, FALSE)</f>
        <v>0</v>
      </c>
      <c r="X1372" s="5">
        <f>VLOOKUP(B1372, pct_raw!$A$2:$AX$1800, 34, FALSE)</f>
        <v>0</v>
      </c>
      <c r="Y1372" s="5">
        <f>VLOOKUP(B1372, pct_raw!$A$2:$AX$1800, 35, FALSE)</f>
        <v>0</v>
      </c>
      <c r="Z1372" s="5">
        <f>VLOOKUP(B1372, pct_raw!$A$2:$AX$1800, 36, FALSE)</f>
        <v>7</v>
      </c>
      <c r="AA1372" s="5">
        <f>VLOOKUP(B1372, pct_raw!$A$2:$AX$1800, 37, FALSE)</f>
        <v>11</v>
      </c>
      <c r="AB1372" s="5">
        <f>VLOOKUP(B1372, pct_raw!$A$2:$AX$1800, 38, FALSE)</f>
        <v>0.16</v>
      </c>
      <c r="AC1372" s="5">
        <f>VLOOKUP(B1372, pct_raw!$A$2:$AX$1800, 39, FALSE)</f>
        <v>0</v>
      </c>
      <c r="AD1372" s="5">
        <f>VLOOKUP(B1372, pct_raw!$A$2:$AX$1800, 40, FALSE)</f>
        <v>0</v>
      </c>
      <c r="AE1372" s="5">
        <f>VLOOKUP(B1372, pct_raw!$A$2:$AX$1800, 41, FALSE)</f>
        <v>0</v>
      </c>
      <c r="AF1372" s="5">
        <f>VLOOKUP(B1372, pct_raw!$A$2:$AX$1800, 42, FALSE)</f>
        <v>0</v>
      </c>
      <c r="AG1372" s="5">
        <f>VLOOKUP(B1372, pct_raw!$A$2:$AX$1800, 43, FALSE)</f>
        <v>0</v>
      </c>
      <c r="AH1372" s="5">
        <f>VLOOKUP(B1372, pct_raw!$A$2:$AX$1800, 44, FALSE)</f>
        <v>0</v>
      </c>
      <c r="AI1372" s="5">
        <f>VLOOKUP(B1372, pct_raw!$A$2:$AX$1800, 45, FALSE)</f>
        <v>1</v>
      </c>
      <c r="AJ1372" s="5">
        <f>VLOOKUP(B1372, pct_raw!$A$2:$AX$1800, 46, FALSE)</f>
        <v>0</v>
      </c>
      <c r="AK1372" s="5">
        <f>VLOOKUP(B1372, pct_raw!$A$2:$AX$1800, 47, FALSE)</f>
        <v>0</v>
      </c>
      <c r="AL1372" s="5">
        <f>VLOOKUP(B1372, pct_raw!$A$2:$AX$1800, 48, FALSE)</f>
        <v>0</v>
      </c>
      <c r="AM1372" s="5">
        <f>VLOOKUP(B1372, pct_raw!$A$2:$AX$1800, 49, FALSE)</f>
        <v>0</v>
      </c>
      <c r="AN1372" s="5">
        <f>VLOOKUP(B1372, pct_raw!$A$2:$AX$1800, 50, FALSE)</f>
        <v>0</v>
      </c>
    </row>
    <row r="1373" spans="1:40" x14ac:dyDescent="0.2">
      <c r="A1373" s="2" t="s">
        <v>138</v>
      </c>
      <c r="B1373" s="2" t="str">
        <f t="shared" si="21"/>
        <v>Robins</v>
      </c>
      <c r="C1373" s="2" t="s">
        <v>138</v>
      </c>
      <c r="D1373" s="2" t="str">
        <f>VLOOKUP(B1373, pct_raw!$A$2:$AX$1800, 6, FALSE)</f>
        <v xml:space="preserve"> Robins</v>
      </c>
      <c r="E1373" s="5">
        <f>VLOOKUP(B1373, pct_raw!$A$2:$AX$1800, 15, FALSE)</f>
        <v>46</v>
      </c>
      <c r="F1373" s="5">
        <f>VLOOKUP(B1373, pct_raw!$A$2:$AX$1800, 16, FALSE)</f>
        <v>46</v>
      </c>
      <c r="G1373" s="5">
        <f>VLOOKUP(B1373, pct_raw!$A$2:$AX$1800, 17, FALSE)</f>
        <v>0.4395</v>
      </c>
      <c r="H1373">
        <f>VLOOKUP(B1373, pct_raw!$A$2:$AX$1800, 18, FALSE)</f>
        <v>0</v>
      </c>
      <c r="I1373" s="5">
        <f>VLOOKUP(B1373, pct_raw!$A$2:$AX$1800, 19, FALSE)</f>
        <v>0</v>
      </c>
      <c r="J1373">
        <f>VLOOKUP(B1373, pct_raw!$A$2:$AX$1800, 20, FALSE)</f>
        <v>0</v>
      </c>
      <c r="K1373" s="5">
        <f>VLOOKUP(B1373, pct_raw!$A$2:$AX$1800, 21, FALSE)</f>
        <v>65</v>
      </c>
      <c r="L1373" s="5">
        <f>VLOOKUP(B1373, pct_raw!$A$2:$AX$1800, 22, FALSE)</f>
        <v>70</v>
      </c>
      <c r="M1373" s="5">
        <f>VLOOKUP(B1373, pct_raw!$A$2:$AX$1800, 23, FALSE)</f>
        <v>0.87909999999999999</v>
      </c>
      <c r="N1373" s="5">
        <f>VLOOKUP(B1373, pct_raw!$A$2:$AX$1800, 24, FALSE)</f>
        <v>0</v>
      </c>
      <c r="O1373" s="5">
        <f>VLOOKUP(B1373, pct_raw!$A$2:$AX$1800, 25, FALSE)</f>
        <v>0</v>
      </c>
      <c r="P1373" s="5">
        <f>VLOOKUP(B1373, pct_raw!$A$2:$AX$1800, 26, FALSE)</f>
        <v>0</v>
      </c>
      <c r="Q1373" s="5">
        <f>VLOOKUP(B1373, pct_raw!$A$2:$AX$1800, 27, FALSE)</f>
        <v>47</v>
      </c>
      <c r="R1373" s="5">
        <f>VLOOKUP(B1373, pct_raw!$A$2:$AX$1800, 28, FALSE)</f>
        <v>48</v>
      </c>
      <c r="S1373" s="5">
        <f>VLOOKUP(B1373, pct_raw!$A$2:$AX$1800, 29, FALSE)</f>
        <v>0.4395</v>
      </c>
      <c r="T1373" s="5">
        <f>VLOOKUP(B1373, pct_raw!$A$2:$AX$1800, 30, FALSE)</f>
        <v>0</v>
      </c>
      <c r="U1373" s="5">
        <f>VLOOKUP(B1373, pct_raw!$A$2:$AX$1800, 31, FALSE)</f>
        <v>0</v>
      </c>
      <c r="V1373" s="5">
        <f>VLOOKUP(B1373, pct_raw!$A$2:$AX$1800, 32, FALSE)</f>
        <v>0</v>
      </c>
      <c r="W1373" s="5">
        <f>VLOOKUP(B1373, pct_raw!$A$2:$AX$1800, 33, FALSE)</f>
        <v>0</v>
      </c>
      <c r="X1373" s="5">
        <f>VLOOKUP(B1373, pct_raw!$A$2:$AX$1800, 34, FALSE)</f>
        <v>0</v>
      </c>
      <c r="Y1373" s="5">
        <f>VLOOKUP(B1373, pct_raw!$A$2:$AX$1800, 35, FALSE)</f>
        <v>0</v>
      </c>
      <c r="Z1373" s="5">
        <f>VLOOKUP(B1373, pct_raw!$A$2:$AX$1800, 36, FALSE)</f>
        <v>23</v>
      </c>
      <c r="AA1373" s="5">
        <f>VLOOKUP(B1373, pct_raw!$A$2:$AX$1800, 37, FALSE)</f>
        <v>0</v>
      </c>
      <c r="AB1373" s="5">
        <f>VLOOKUP(B1373, pct_raw!$A$2:$AX$1800, 38, FALSE)</f>
        <v>0</v>
      </c>
      <c r="AC1373" s="5">
        <f>VLOOKUP(B1373, pct_raw!$A$2:$AX$1800, 39, FALSE)</f>
        <v>0</v>
      </c>
      <c r="AD1373" s="5">
        <f>VLOOKUP(B1373, pct_raw!$A$2:$AX$1800, 40, FALSE)</f>
        <v>0</v>
      </c>
      <c r="AE1373" s="5">
        <f>VLOOKUP(B1373, pct_raw!$A$2:$AX$1800, 41, FALSE)</f>
        <v>0</v>
      </c>
      <c r="AF1373" s="5">
        <f>VLOOKUP(B1373, pct_raw!$A$2:$AX$1800, 42, FALSE)</f>
        <v>0</v>
      </c>
      <c r="AG1373" s="5">
        <f>VLOOKUP(B1373, pct_raw!$A$2:$AX$1800, 43, FALSE)</f>
        <v>0</v>
      </c>
      <c r="AH1373" s="5">
        <f>VLOOKUP(B1373, pct_raw!$A$2:$AX$1800, 44, FALSE)</f>
        <v>0</v>
      </c>
      <c r="AI1373" s="5">
        <f>VLOOKUP(B1373, pct_raw!$A$2:$AX$1800, 45, FALSE)</f>
        <v>42</v>
      </c>
      <c r="AJ1373" s="5">
        <f>VLOOKUP(B1373, pct_raw!$A$2:$AX$1800, 46, FALSE)</f>
        <v>56</v>
      </c>
      <c r="AK1373" s="5">
        <f>VLOOKUP(B1373, pct_raw!$A$2:$AX$1800, 47, FALSE)</f>
        <v>0.87909999999999999</v>
      </c>
      <c r="AL1373" s="5">
        <f>VLOOKUP(B1373, pct_raw!$A$2:$AX$1800, 48, FALSE)</f>
        <v>1</v>
      </c>
      <c r="AM1373" s="5">
        <f>VLOOKUP(B1373, pct_raw!$A$2:$AX$1800, 49, FALSE)</f>
        <v>0</v>
      </c>
      <c r="AN1373" s="5">
        <f>VLOOKUP(B1373, pct_raw!$A$2:$AX$1800, 50, FALSE)</f>
        <v>0</v>
      </c>
    </row>
    <row r="1374" spans="1:40" x14ac:dyDescent="0.2">
      <c r="A1374" s="2" t="s">
        <v>59</v>
      </c>
      <c r="B1374" s="2" t="str">
        <f t="shared" si="21"/>
        <v>Rock Grove Rudd</v>
      </c>
      <c r="C1374" s="2" t="s">
        <v>4806</v>
      </c>
      <c r="D1374" s="2" t="str">
        <f>VLOOKUP(B1374, pct_raw!$A$2:$AX$1800, 6, FALSE)</f>
        <v xml:space="preserve"> Rock Grove Rudd</v>
      </c>
      <c r="E1374" s="5">
        <f>VLOOKUP(B1374, pct_raw!$A$2:$AX$1800, 15, FALSE)</f>
        <v>17</v>
      </c>
      <c r="F1374" s="5">
        <f>VLOOKUP(B1374, pct_raw!$A$2:$AX$1800, 16, FALSE)</f>
        <v>17</v>
      </c>
      <c r="G1374" s="5">
        <f>VLOOKUP(B1374, pct_raw!$A$2:$AX$1800, 17, FALSE)</f>
        <v>0.33329999999999999</v>
      </c>
      <c r="H1374">
        <f>VLOOKUP(B1374, pct_raw!$A$2:$AX$1800, 18, FALSE)</f>
        <v>0</v>
      </c>
      <c r="I1374" s="5">
        <f>VLOOKUP(B1374, pct_raw!$A$2:$AX$1800, 19, FALSE)</f>
        <v>0</v>
      </c>
      <c r="J1374">
        <f>VLOOKUP(B1374, pct_raw!$A$2:$AX$1800, 20, FALSE)</f>
        <v>0</v>
      </c>
      <c r="K1374" s="5">
        <f>VLOOKUP(B1374, pct_raw!$A$2:$AX$1800, 21, FALSE)</f>
        <v>16</v>
      </c>
      <c r="L1374" s="5">
        <f>VLOOKUP(B1374, pct_raw!$A$2:$AX$1800, 22, FALSE)</f>
        <v>20</v>
      </c>
      <c r="M1374" s="5">
        <f>VLOOKUP(B1374, pct_raw!$A$2:$AX$1800, 23, FALSE)</f>
        <v>0.33329999999999999</v>
      </c>
      <c r="N1374" s="5">
        <f>VLOOKUP(B1374, pct_raw!$A$2:$AX$1800, 24, FALSE)</f>
        <v>0</v>
      </c>
      <c r="O1374" s="5">
        <f>VLOOKUP(B1374, pct_raw!$A$2:$AX$1800, 25, FALSE)</f>
        <v>0</v>
      </c>
      <c r="P1374" s="5">
        <f>VLOOKUP(B1374, pct_raw!$A$2:$AX$1800, 26, FALSE)</f>
        <v>0</v>
      </c>
      <c r="Q1374" s="5">
        <f>VLOOKUP(B1374, pct_raw!$A$2:$AX$1800, 27, FALSE)</f>
        <v>20</v>
      </c>
      <c r="R1374" s="5">
        <f>VLOOKUP(B1374, pct_raw!$A$2:$AX$1800, 28, FALSE)</f>
        <v>27</v>
      </c>
      <c r="S1374" s="5">
        <f>VLOOKUP(B1374, pct_raw!$A$2:$AX$1800, 29, FALSE)</f>
        <v>0.44440000000000002</v>
      </c>
      <c r="T1374" s="5">
        <f>VLOOKUP(B1374, pct_raw!$A$2:$AX$1800, 30, FALSE)</f>
        <v>0</v>
      </c>
      <c r="U1374" s="5">
        <f>VLOOKUP(B1374, pct_raw!$A$2:$AX$1800, 31, FALSE)</f>
        <v>0</v>
      </c>
      <c r="V1374" s="5">
        <f>VLOOKUP(B1374, pct_raw!$A$2:$AX$1800, 32, FALSE)</f>
        <v>0</v>
      </c>
      <c r="W1374" s="5">
        <f>VLOOKUP(B1374, pct_raw!$A$2:$AX$1800, 33, FALSE)</f>
        <v>0</v>
      </c>
      <c r="X1374" s="5">
        <f>VLOOKUP(B1374, pct_raw!$A$2:$AX$1800, 34, FALSE)</f>
        <v>0</v>
      </c>
      <c r="Y1374" s="5">
        <f>VLOOKUP(B1374, pct_raw!$A$2:$AX$1800, 35, FALSE)</f>
        <v>0</v>
      </c>
      <c r="Z1374" s="5">
        <f>VLOOKUP(B1374, pct_raw!$A$2:$AX$1800, 36, FALSE)</f>
        <v>9</v>
      </c>
      <c r="AA1374" s="5">
        <f>VLOOKUP(B1374, pct_raw!$A$2:$AX$1800, 37, FALSE)</f>
        <v>15</v>
      </c>
      <c r="AB1374" s="5">
        <f>VLOOKUP(B1374, pct_raw!$A$2:$AX$1800, 38, FALSE)</f>
        <v>0.33329999999999999</v>
      </c>
      <c r="AC1374" s="5">
        <f>VLOOKUP(B1374, pct_raw!$A$2:$AX$1800, 39, FALSE)</f>
        <v>1</v>
      </c>
      <c r="AD1374" s="5">
        <f>VLOOKUP(B1374, pct_raw!$A$2:$AX$1800, 40, FALSE)</f>
        <v>0</v>
      </c>
      <c r="AE1374" s="5">
        <f>VLOOKUP(B1374, pct_raw!$A$2:$AX$1800, 41, FALSE)</f>
        <v>0</v>
      </c>
      <c r="AF1374" s="5">
        <f>VLOOKUP(B1374, pct_raw!$A$2:$AX$1800, 42, FALSE)</f>
        <v>2</v>
      </c>
      <c r="AG1374" s="5">
        <f>VLOOKUP(B1374, pct_raw!$A$2:$AX$1800, 43, FALSE)</f>
        <v>0</v>
      </c>
      <c r="AH1374" s="5">
        <f>VLOOKUP(B1374, pct_raw!$A$2:$AX$1800, 44, FALSE)</f>
        <v>0</v>
      </c>
      <c r="AI1374" s="5">
        <f>VLOOKUP(B1374, pct_raw!$A$2:$AX$1800, 45, FALSE)</f>
        <v>8</v>
      </c>
      <c r="AJ1374" s="5">
        <f>VLOOKUP(B1374, pct_raw!$A$2:$AX$1800, 46, FALSE)</f>
        <v>0</v>
      </c>
      <c r="AK1374" s="5">
        <f>VLOOKUP(B1374, pct_raw!$A$2:$AX$1800, 47, FALSE)</f>
        <v>0</v>
      </c>
      <c r="AL1374" s="5">
        <f>VLOOKUP(B1374, pct_raw!$A$2:$AX$1800, 48, FALSE)</f>
        <v>6</v>
      </c>
      <c r="AM1374" s="5">
        <f>VLOOKUP(B1374, pct_raw!$A$2:$AX$1800, 49, FALSE)</f>
        <v>0</v>
      </c>
      <c r="AN1374" s="5">
        <f>VLOOKUP(B1374, pct_raw!$A$2:$AX$1800, 50, FALSE)</f>
        <v>0</v>
      </c>
    </row>
    <row r="1375" spans="1:40" x14ac:dyDescent="0.2">
      <c r="A1375" s="2" t="s">
        <v>819</v>
      </c>
      <c r="B1375" s="2" t="str">
        <f t="shared" si="21"/>
        <v>Rock Valley East</v>
      </c>
      <c r="C1375" s="2" t="s">
        <v>819</v>
      </c>
      <c r="D1375" s="2" t="str">
        <f>VLOOKUP(B1375, pct_raw!$A$2:$AX$1800, 6, FALSE)</f>
        <v xml:space="preserve"> Rock Valley East</v>
      </c>
      <c r="E1375" s="5">
        <f>VLOOKUP(B1375, pct_raw!$A$2:$AX$1800, 15, FALSE)</f>
        <v>8</v>
      </c>
      <c r="F1375" s="5">
        <f>VLOOKUP(B1375, pct_raw!$A$2:$AX$1800, 16, FALSE)</f>
        <v>10</v>
      </c>
      <c r="G1375" s="5">
        <f>VLOOKUP(B1375, pct_raw!$A$2:$AX$1800, 17, FALSE)</f>
        <v>8.7499999999999994E-2</v>
      </c>
      <c r="H1375">
        <f>VLOOKUP(B1375, pct_raw!$A$2:$AX$1800, 18, FALSE)</f>
        <v>0</v>
      </c>
      <c r="I1375" s="5">
        <f>VLOOKUP(B1375, pct_raw!$A$2:$AX$1800, 19, FALSE)</f>
        <v>0</v>
      </c>
      <c r="J1375">
        <f>VLOOKUP(B1375, pct_raw!$A$2:$AX$1800, 20, FALSE)</f>
        <v>0</v>
      </c>
      <c r="K1375" s="5">
        <f>VLOOKUP(B1375, pct_raw!$A$2:$AX$1800, 21, FALSE)</f>
        <v>5</v>
      </c>
      <c r="L1375" s="5">
        <f>VLOOKUP(B1375, pct_raw!$A$2:$AX$1800, 22, FALSE)</f>
        <v>5</v>
      </c>
      <c r="M1375" s="5">
        <f>VLOOKUP(B1375, pct_raw!$A$2:$AX$1800, 23, FALSE)</f>
        <v>8.7499999999999994E-2</v>
      </c>
      <c r="N1375" s="5">
        <f>VLOOKUP(B1375, pct_raw!$A$2:$AX$1800, 24, FALSE)</f>
        <v>0</v>
      </c>
      <c r="O1375" s="5">
        <f>VLOOKUP(B1375, pct_raw!$A$2:$AX$1800, 25, FALSE)</f>
        <v>0</v>
      </c>
      <c r="P1375" s="5">
        <f>VLOOKUP(B1375, pct_raw!$A$2:$AX$1800, 26, FALSE)</f>
        <v>0</v>
      </c>
      <c r="Q1375" s="5">
        <f>VLOOKUP(B1375, pct_raw!$A$2:$AX$1800, 27, FALSE)</f>
        <v>4</v>
      </c>
      <c r="R1375" s="5">
        <f>VLOOKUP(B1375, pct_raw!$A$2:$AX$1800, 28, FALSE)</f>
        <v>4</v>
      </c>
      <c r="S1375" s="5">
        <f>VLOOKUP(B1375, pct_raw!$A$2:$AX$1800, 29, FALSE)</f>
        <v>8.7499999999999994E-2</v>
      </c>
      <c r="T1375" s="5">
        <f>VLOOKUP(B1375, pct_raw!$A$2:$AX$1800, 30, FALSE)</f>
        <v>0</v>
      </c>
      <c r="U1375" s="5">
        <f>VLOOKUP(B1375, pct_raw!$A$2:$AX$1800, 31, FALSE)</f>
        <v>0</v>
      </c>
      <c r="V1375" s="5">
        <f>VLOOKUP(B1375, pct_raw!$A$2:$AX$1800, 32, FALSE)</f>
        <v>0</v>
      </c>
      <c r="W1375" s="5">
        <f>VLOOKUP(B1375, pct_raw!$A$2:$AX$1800, 33, FALSE)</f>
        <v>0</v>
      </c>
      <c r="X1375" s="5">
        <f>VLOOKUP(B1375, pct_raw!$A$2:$AX$1800, 34, FALSE)</f>
        <v>0</v>
      </c>
      <c r="Y1375" s="5">
        <f>VLOOKUP(B1375, pct_raw!$A$2:$AX$1800, 35, FALSE)</f>
        <v>0</v>
      </c>
      <c r="Z1375" s="5">
        <f>VLOOKUP(B1375, pct_raw!$A$2:$AX$1800, 36, FALSE)</f>
        <v>1</v>
      </c>
      <c r="AA1375" s="5">
        <f>VLOOKUP(B1375, pct_raw!$A$2:$AX$1800, 37, FALSE)</f>
        <v>0</v>
      </c>
      <c r="AB1375" s="5">
        <f>VLOOKUP(B1375, pct_raw!$A$2:$AX$1800, 38, FALSE)</f>
        <v>0</v>
      </c>
      <c r="AC1375" s="5">
        <f>VLOOKUP(B1375, pct_raw!$A$2:$AX$1800, 39, FALSE)</f>
        <v>0</v>
      </c>
      <c r="AD1375" s="5">
        <f>VLOOKUP(B1375, pct_raw!$A$2:$AX$1800, 40, FALSE)</f>
        <v>0</v>
      </c>
      <c r="AE1375" s="5">
        <f>VLOOKUP(B1375, pct_raw!$A$2:$AX$1800, 41, FALSE)</f>
        <v>0</v>
      </c>
      <c r="AF1375" s="5">
        <f>VLOOKUP(B1375, pct_raw!$A$2:$AX$1800, 42, FALSE)</f>
        <v>0</v>
      </c>
      <c r="AG1375" s="5">
        <f>VLOOKUP(B1375, pct_raw!$A$2:$AX$1800, 43, FALSE)</f>
        <v>0</v>
      </c>
      <c r="AH1375" s="5">
        <f>VLOOKUP(B1375, pct_raw!$A$2:$AX$1800, 44, FALSE)</f>
        <v>0</v>
      </c>
      <c r="AI1375" s="5">
        <f>VLOOKUP(B1375, pct_raw!$A$2:$AX$1800, 45, FALSE)</f>
        <v>5</v>
      </c>
      <c r="AJ1375" s="5">
        <f>VLOOKUP(B1375, pct_raw!$A$2:$AX$1800, 46, FALSE)</f>
        <v>6</v>
      </c>
      <c r="AK1375" s="5">
        <f>VLOOKUP(B1375, pct_raw!$A$2:$AX$1800, 47, FALSE)</f>
        <v>8.7499999999999994E-2</v>
      </c>
      <c r="AL1375" s="5">
        <f>VLOOKUP(B1375, pct_raw!$A$2:$AX$1800, 48, FALSE)</f>
        <v>2</v>
      </c>
      <c r="AM1375" s="5">
        <f>VLOOKUP(B1375, pct_raw!$A$2:$AX$1800, 49, FALSE)</f>
        <v>0</v>
      </c>
      <c r="AN1375" s="5">
        <f>VLOOKUP(B1375, pct_raw!$A$2:$AX$1800, 50, FALSE)</f>
        <v>0</v>
      </c>
    </row>
    <row r="1376" spans="1:40" x14ac:dyDescent="0.2">
      <c r="A1376" s="2" t="s">
        <v>823</v>
      </c>
      <c r="B1376" s="2" t="str">
        <f t="shared" si="21"/>
        <v>Rock Valley West Rock</v>
      </c>
      <c r="C1376" s="2" t="s">
        <v>5044</v>
      </c>
      <c r="D1376" s="2" t="str">
        <f>VLOOKUP(B1376, pct_raw!$A$2:$AX$1800, 6, FALSE)</f>
        <v xml:space="preserve"> Rock Valley West Rock</v>
      </c>
      <c r="E1376" s="5">
        <f>VLOOKUP(B1376, pct_raw!$A$2:$AX$1800, 15, FALSE)</f>
        <v>3</v>
      </c>
      <c r="F1376" s="5">
        <f>VLOOKUP(B1376, pct_raw!$A$2:$AX$1800, 16, FALSE)</f>
        <v>3</v>
      </c>
      <c r="G1376" s="5">
        <f>VLOOKUP(B1376, pct_raw!$A$2:$AX$1800, 17, FALSE)</f>
        <v>8.7499999999999994E-2</v>
      </c>
      <c r="H1376">
        <f>VLOOKUP(B1376, pct_raw!$A$2:$AX$1800, 18, FALSE)</f>
        <v>0</v>
      </c>
      <c r="I1376" s="5">
        <f>VLOOKUP(B1376, pct_raw!$A$2:$AX$1800, 19, FALSE)</f>
        <v>0</v>
      </c>
      <c r="J1376">
        <f>VLOOKUP(B1376, pct_raw!$A$2:$AX$1800, 20, FALSE)</f>
        <v>0</v>
      </c>
      <c r="K1376" s="5">
        <f>VLOOKUP(B1376, pct_raw!$A$2:$AX$1800, 21, FALSE)</f>
        <v>8</v>
      </c>
      <c r="L1376" s="5">
        <f>VLOOKUP(B1376, pct_raw!$A$2:$AX$1800, 22, FALSE)</f>
        <v>8</v>
      </c>
      <c r="M1376" s="5">
        <f>VLOOKUP(B1376, pct_raw!$A$2:$AX$1800, 23, FALSE)</f>
        <v>8.7499999999999994E-2</v>
      </c>
      <c r="N1376" s="5">
        <f>VLOOKUP(B1376, pct_raw!$A$2:$AX$1800, 24, FALSE)</f>
        <v>0</v>
      </c>
      <c r="O1376" s="5">
        <f>VLOOKUP(B1376, pct_raw!$A$2:$AX$1800, 25, FALSE)</f>
        <v>0</v>
      </c>
      <c r="P1376" s="5">
        <f>VLOOKUP(B1376, pct_raw!$A$2:$AX$1800, 26, FALSE)</f>
        <v>0</v>
      </c>
      <c r="Q1376" s="5">
        <f>VLOOKUP(B1376, pct_raw!$A$2:$AX$1800, 27, FALSE)</f>
        <v>0</v>
      </c>
      <c r="R1376" s="5">
        <f>VLOOKUP(B1376, pct_raw!$A$2:$AX$1800, 28, FALSE)</f>
        <v>0</v>
      </c>
      <c r="S1376" s="5">
        <f>VLOOKUP(B1376, pct_raw!$A$2:$AX$1800, 29, FALSE)</f>
        <v>0</v>
      </c>
      <c r="T1376" s="5">
        <f>VLOOKUP(B1376, pct_raw!$A$2:$AX$1800, 30, FALSE)</f>
        <v>0</v>
      </c>
      <c r="U1376" s="5">
        <f>VLOOKUP(B1376, pct_raw!$A$2:$AX$1800, 31, FALSE)</f>
        <v>0</v>
      </c>
      <c r="V1376" s="5">
        <f>VLOOKUP(B1376, pct_raw!$A$2:$AX$1800, 32, FALSE)</f>
        <v>0</v>
      </c>
      <c r="W1376" s="5">
        <f>VLOOKUP(B1376, pct_raw!$A$2:$AX$1800, 33, FALSE)</f>
        <v>0</v>
      </c>
      <c r="X1376" s="5">
        <f>VLOOKUP(B1376, pct_raw!$A$2:$AX$1800, 34, FALSE)</f>
        <v>0</v>
      </c>
      <c r="Y1376" s="5">
        <f>VLOOKUP(B1376, pct_raw!$A$2:$AX$1800, 35, FALSE)</f>
        <v>0</v>
      </c>
      <c r="Z1376" s="5">
        <f>VLOOKUP(B1376, pct_raw!$A$2:$AX$1800, 36, FALSE)</f>
        <v>3</v>
      </c>
      <c r="AA1376" s="5">
        <f>VLOOKUP(B1376, pct_raw!$A$2:$AX$1800, 37, FALSE)</f>
        <v>3</v>
      </c>
      <c r="AB1376" s="5">
        <f>VLOOKUP(B1376, pct_raw!$A$2:$AX$1800, 38, FALSE)</f>
        <v>8.7499999999999994E-2</v>
      </c>
      <c r="AC1376" s="5">
        <f>VLOOKUP(B1376, pct_raw!$A$2:$AX$1800, 39, FALSE)</f>
        <v>0</v>
      </c>
      <c r="AD1376" s="5">
        <f>VLOOKUP(B1376, pct_raw!$A$2:$AX$1800, 40, FALSE)</f>
        <v>0</v>
      </c>
      <c r="AE1376" s="5">
        <f>VLOOKUP(B1376, pct_raw!$A$2:$AX$1800, 41, FALSE)</f>
        <v>0</v>
      </c>
      <c r="AF1376" s="5">
        <f>VLOOKUP(B1376, pct_raw!$A$2:$AX$1800, 42, FALSE)</f>
        <v>0</v>
      </c>
      <c r="AG1376" s="5">
        <f>VLOOKUP(B1376, pct_raw!$A$2:$AX$1800, 43, FALSE)</f>
        <v>0</v>
      </c>
      <c r="AH1376" s="5">
        <f>VLOOKUP(B1376, pct_raw!$A$2:$AX$1800, 44, FALSE)</f>
        <v>0</v>
      </c>
      <c r="AI1376" s="5">
        <f>VLOOKUP(B1376, pct_raw!$A$2:$AX$1800, 45, FALSE)</f>
        <v>0</v>
      </c>
      <c r="AJ1376" s="5">
        <f>VLOOKUP(B1376, pct_raw!$A$2:$AX$1800, 46, FALSE)</f>
        <v>0</v>
      </c>
      <c r="AK1376" s="5">
        <f>VLOOKUP(B1376, pct_raw!$A$2:$AX$1800, 47, FALSE)</f>
        <v>0</v>
      </c>
      <c r="AL1376" s="5">
        <f>VLOOKUP(B1376, pct_raw!$A$2:$AX$1800, 48, FALSE)</f>
        <v>1</v>
      </c>
      <c r="AM1376" s="5">
        <f>VLOOKUP(B1376, pct_raw!$A$2:$AX$1800, 49, FALSE)</f>
        <v>0</v>
      </c>
      <c r="AN1376" s="5">
        <f>VLOOKUP(B1376, pct_raw!$A$2:$AX$1800, 50, FALSE)</f>
        <v>0</v>
      </c>
    </row>
    <row r="1377" spans="1:40" x14ac:dyDescent="0.2">
      <c r="A1377" s="2" t="s">
        <v>57</v>
      </c>
      <c r="B1377" s="2" t="str">
        <f t="shared" si="21"/>
        <v>Rockford Ulster</v>
      </c>
      <c r="C1377" s="2" t="s">
        <v>4807</v>
      </c>
      <c r="D1377" s="2" t="str">
        <f>VLOOKUP(B1377, pct_raw!$A$2:$AX$1800, 6, FALSE)</f>
        <v xml:space="preserve"> Rockford Ulster</v>
      </c>
      <c r="E1377" s="5">
        <f>VLOOKUP(B1377, pct_raw!$A$2:$AX$1800, 15, FALSE)</f>
        <v>11</v>
      </c>
      <c r="F1377" s="5">
        <f>VLOOKUP(B1377, pct_raw!$A$2:$AX$1800, 16, FALSE)</f>
        <v>13</v>
      </c>
      <c r="G1377" s="5">
        <f>VLOOKUP(B1377, pct_raw!$A$2:$AX$1800, 17, FALSE)</f>
        <v>0.33329999999999999</v>
      </c>
      <c r="H1377">
        <f>VLOOKUP(B1377, pct_raw!$A$2:$AX$1800, 18, FALSE)</f>
        <v>0</v>
      </c>
      <c r="I1377" s="5">
        <f>VLOOKUP(B1377, pct_raw!$A$2:$AX$1800, 19, FALSE)</f>
        <v>0</v>
      </c>
      <c r="J1377">
        <f>VLOOKUP(B1377, pct_raw!$A$2:$AX$1800, 20, FALSE)</f>
        <v>0</v>
      </c>
      <c r="K1377" s="5">
        <f>VLOOKUP(B1377, pct_raw!$A$2:$AX$1800, 21, FALSE)</f>
        <v>6</v>
      </c>
      <c r="L1377" s="5">
        <f>VLOOKUP(B1377, pct_raw!$A$2:$AX$1800, 22, FALSE)</f>
        <v>6</v>
      </c>
      <c r="M1377" s="5">
        <f>VLOOKUP(B1377, pct_raw!$A$2:$AX$1800, 23, FALSE)</f>
        <v>0.1111</v>
      </c>
      <c r="N1377" s="5">
        <f>VLOOKUP(B1377, pct_raw!$A$2:$AX$1800, 24, FALSE)</f>
        <v>0</v>
      </c>
      <c r="O1377" s="5">
        <f>VLOOKUP(B1377, pct_raw!$A$2:$AX$1800, 25, FALSE)</f>
        <v>0</v>
      </c>
      <c r="P1377" s="5">
        <f>VLOOKUP(B1377, pct_raw!$A$2:$AX$1800, 26, FALSE)</f>
        <v>0</v>
      </c>
      <c r="Q1377" s="5">
        <f>VLOOKUP(B1377, pct_raw!$A$2:$AX$1800, 27, FALSE)</f>
        <v>8</v>
      </c>
      <c r="R1377" s="5">
        <f>VLOOKUP(B1377, pct_raw!$A$2:$AX$1800, 28, FALSE)</f>
        <v>9</v>
      </c>
      <c r="S1377" s="5">
        <f>VLOOKUP(B1377, pct_raw!$A$2:$AX$1800, 29, FALSE)</f>
        <v>0.22220000000000001</v>
      </c>
      <c r="T1377" s="5">
        <f>VLOOKUP(B1377, pct_raw!$A$2:$AX$1800, 30, FALSE)</f>
        <v>0</v>
      </c>
      <c r="U1377" s="5">
        <f>VLOOKUP(B1377, pct_raw!$A$2:$AX$1800, 31, FALSE)</f>
        <v>0</v>
      </c>
      <c r="V1377" s="5">
        <f>VLOOKUP(B1377, pct_raw!$A$2:$AX$1800, 32, FALSE)</f>
        <v>0</v>
      </c>
      <c r="W1377" s="5">
        <f>VLOOKUP(B1377, pct_raw!$A$2:$AX$1800, 33, FALSE)</f>
        <v>0</v>
      </c>
      <c r="X1377" s="5">
        <f>VLOOKUP(B1377, pct_raw!$A$2:$AX$1800, 34, FALSE)</f>
        <v>0</v>
      </c>
      <c r="Y1377" s="5">
        <f>VLOOKUP(B1377, pct_raw!$A$2:$AX$1800, 35, FALSE)</f>
        <v>0</v>
      </c>
      <c r="Z1377" s="5">
        <f>VLOOKUP(B1377, pct_raw!$A$2:$AX$1800, 36, FALSE)</f>
        <v>4</v>
      </c>
      <c r="AA1377" s="5">
        <f>VLOOKUP(B1377, pct_raw!$A$2:$AX$1800, 37, FALSE)</f>
        <v>0</v>
      </c>
      <c r="AB1377" s="5">
        <f>VLOOKUP(B1377, pct_raw!$A$2:$AX$1800, 38, FALSE)</f>
        <v>0</v>
      </c>
      <c r="AC1377" s="5">
        <f>VLOOKUP(B1377, pct_raw!$A$2:$AX$1800, 39, FALSE)</f>
        <v>0</v>
      </c>
      <c r="AD1377" s="5">
        <f>VLOOKUP(B1377, pct_raw!$A$2:$AX$1800, 40, FALSE)</f>
        <v>0</v>
      </c>
      <c r="AE1377" s="5">
        <f>VLOOKUP(B1377, pct_raw!$A$2:$AX$1800, 41, FALSE)</f>
        <v>0</v>
      </c>
      <c r="AF1377" s="5">
        <f>VLOOKUP(B1377, pct_raw!$A$2:$AX$1800, 42, FALSE)</f>
        <v>0</v>
      </c>
      <c r="AG1377" s="5">
        <f>VLOOKUP(B1377, pct_raw!$A$2:$AX$1800, 43, FALSE)</f>
        <v>0</v>
      </c>
      <c r="AH1377" s="5">
        <f>VLOOKUP(B1377, pct_raw!$A$2:$AX$1800, 44, FALSE)</f>
        <v>0</v>
      </c>
      <c r="AI1377" s="5">
        <f>VLOOKUP(B1377, pct_raw!$A$2:$AX$1800, 45, FALSE)</f>
        <v>6</v>
      </c>
      <c r="AJ1377" s="5">
        <f>VLOOKUP(B1377, pct_raw!$A$2:$AX$1800, 46, FALSE)</f>
        <v>9</v>
      </c>
      <c r="AK1377" s="5">
        <f>VLOOKUP(B1377, pct_raw!$A$2:$AX$1800, 47, FALSE)</f>
        <v>0.22220000000000001</v>
      </c>
      <c r="AL1377" s="5">
        <f>VLOOKUP(B1377, pct_raw!$A$2:$AX$1800, 48, FALSE)</f>
        <v>2</v>
      </c>
      <c r="AM1377" s="5">
        <f>VLOOKUP(B1377, pct_raw!$A$2:$AX$1800, 49, FALSE)</f>
        <v>0</v>
      </c>
      <c r="AN1377" s="5">
        <f>VLOOKUP(B1377, pct_raw!$A$2:$AX$1800, 50, FALSE)</f>
        <v>0</v>
      </c>
    </row>
    <row r="1378" spans="1:40" x14ac:dyDescent="0.2">
      <c r="A1378" s="2" t="s">
        <v>443</v>
      </c>
      <c r="B1378" s="2" t="str">
        <f t="shared" si="21"/>
        <v>Rockwell City</v>
      </c>
      <c r="C1378" s="2" t="s">
        <v>443</v>
      </c>
      <c r="D1378" s="2" t="str">
        <f>VLOOKUP(B1378, pct_raw!$A$2:$AX$1800, 6, FALSE)</f>
        <v xml:space="preserve"> Rockwell City</v>
      </c>
      <c r="E1378" s="5">
        <f>VLOOKUP(B1378, pct_raw!$A$2:$AX$1800, 15, FALSE)</f>
        <v>10</v>
      </c>
      <c r="F1378" s="5">
        <f>VLOOKUP(B1378, pct_raw!$A$2:$AX$1800, 16, FALSE)</f>
        <v>10</v>
      </c>
      <c r="G1378" s="5">
        <f>VLOOKUP(B1378, pct_raw!$A$2:$AX$1800, 17, FALSE)</f>
        <v>0.25</v>
      </c>
      <c r="H1378">
        <f>VLOOKUP(B1378, pct_raw!$A$2:$AX$1800, 18, FALSE)</f>
        <v>0</v>
      </c>
      <c r="I1378" s="5">
        <f>VLOOKUP(B1378, pct_raw!$A$2:$AX$1800, 19, FALSE)</f>
        <v>0</v>
      </c>
      <c r="J1378">
        <f>VLOOKUP(B1378, pct_raw!$A$2:$AX$1800, 20, FALSE)</f>
        <v>0</v>
      </c>
      <c r="K1378" s="5">
        <f>VLOOKUP(B1378, pct_raw!$A$2:$AX$1800, 21, FALSE)</f>
        <v>14</v>
      </c>
      <c r="L1378" s="5">
        <f>VLOOKUP(B1378, pct_raw!$A$2:$AX$1800, 22, FALSE)</f>
        <v>14</v>
      </c>
      <c r="M1378" s="5">
        <f>VLOOKUP(B1378, pct_raw!$A$2:$AX$1800, 23, FALSE)</f>
        <v>0.41670000000000001</v>
      </c>
      <c r="N1378" s="5">
        <f>VLOOKUP(B1378, pct_raw!$A$2:$AX$1800, 24, FALSE)</f>
        <v>1</v>
      </c>
      <c r="O1378" s="5">
        <f>VLOOKUP(B1378, pct_raw!$A$2:$AX$1800, 25, FALSE)</f>
        <v>0</v>
      </c>
      <c r="P1378" s="5">
        <f>VLOOKUP(B1378, pct_raw!$A$2:$AX$1800, 26, FALSE)</f>
        <v>0</v>
      </c>
      <c r="Q1378" s="5">
        <f>VLOOKUP(B1378, pct_raw!$A$2:$AX$1800, 27, FALSE)</f>
        <v>0</v>
      </c>
      <c r="R1378" s="5">
        <f>VLOOKUP(B1378, pct_raw!$A$2:$AX$1800, 28, FALSE)</f>
        <v>0</v>
      </c>
      <c r="S1378" s="5">
        <f>VLOOKUP(B1378, pct_raw!$A$2:$AX$1800, 29, FALSE)</f>
        <v>0</v>
      </c>
      <c r="T1378" s="5">
        <f>VLOOKUP(B1378, pct_raw!$A$2:$AX$1800, 30, FALSE)</f>
        <v>0</v>
      </c>
      <c r="U1378" s="5">
        <f>VLOOKUP(B1378, pct_raw!$A$2:$AX$1800, 31, FALSE)</f>
        <v>0</v>
      </c>
      <c r="V1378" s="5">
        <f>VLOOKUP(B1378, pct_raw!$A$2:$AX$1800, 32, FALSE)</f>
        <v>0</v>
      </c>
      <c r="W1378" s="5">
        <f>VLOOKUP(B1378, pct_raw!$A$2:$AX$1800, 33, FALSE)</f>
        <v>0</v>
      </c>
      <c r="X1378" s="5">
        <f>VLOOKUP(B1378, pct_raw!$A$2:$AX$1800, 34, FALSE)</f>
        <v>0</v>
      </c>
      <c r="Y1378" s="5">
        <f>VLOOKUP(B1378, pct_raw!$A$2:$AX$1800, 35, FALSE)</f>
        <v>0</v>
      </c>
      <c r="Z1378" s="5">
        <f>VLOOKUP(B1378, pct_raw!$A$2:$AX$1800, 36, FALSE)</f>
        <v>9</v>
      </c>
      <c r="AA1378" s="5">
        <f>VLOOKUP(B1378, pct_raw!$A$2:$AX$1800, 37, FALSE)</f>
        <v>10</v>
      </c>
      <c r="AB1378" s="5">
        <f>VLOOKUP(B1378, pct_raw!$A$2:$AX$1800, 38, FALSE)</f>
        <v>0.25</v>
      </c>
      <c r="AC1378" s="5">
        <f>VLOOKUP(B1378, pct_raw!$A$2:$AX$1800, 39, FALSE)</f>
        <v>0</v>
      </c>
      <c r="AD1378" s="5">
        <f>VLOOKUP(B1378, pct_raw!$A$2:$AX$1800, 40, FALSE)</f>
        <v>0</v>
      </c>
      <c r="AE1378" s="5">
        <f>VLOOKUP(B1378, pct_raw!$A$2:$AX$1800, 41, FALSE)</f>
        <v>0</v>
      </c>
      <c r="AF1378" s="5">
        <f>VLOOKUP(B1378, pct_raw!$A$2:$AX$1800, 42, FALSE)</f>
        <v>0</v>
      </c>
      <c r="AG1378" s="5">
        <f>VLOOKUP(B1378, pct_raw!$A$2:$AX$1800, 43, FALSE)</f>
        <v>0</v>
      </c>
      <c r="AH1378" s="5">
        <f>VLOOKUP(B1378, pct_raw!$A$2:$AX$1800, 44, FALSE)</f>
        <v>0</v>
      </c>
      <c r="AI1378" s="5">
        <f>VLOOKUP(B1378, pct_raw!$A$2:$AX$1800, 45, FALSE)</f>
        <v>7</v>
      </c>
      <c r="AJ1378" s="5">
        <f>VLOOKUP(B1378, pct_raw!$A$2:$AX$1800, 46, FALSE)</f>
        <v>7</v>
      </c>
      <c r="AK1378" s="5">
        <f>VLOOKUP(B1378, pct_raw!$A$2:$AX$1800, 47, FALSE)</f>
        <v>0.16669999999999999</v>
      </c>
      <c r="AL1378" s="5">
        <f>VLOOKUP(B1378, pct_raw!$A$2:$AX$1800, 48, FALSE)</f>
        <v>0</v>
      </c>
      <c r="AM1378" s="5">
        <f>VLOOKUP(B1378, pct_raw!$A$2:$AX$1800, 49, FALSE)</f>
        <v>0</v>
      </c>
      <c r="AN1378" s="5">
        <f>VLOOKUP(B1378, pct_raw!$A$2:$AX$1800, 50, FALSE)</f>
        <v>0</v>
      </c>
    </row>
    <row r="1379" spans="1:40" x14ac:dyDescent="0.2">
      <c r="A1379" s="2" t="s">
        <v>1622</v>
      </c>
      <c r="B1379" s="2" t="str">
        <f t="shared" si="21"/>
        <v>Roha Rome Hale</v>
      </c>
      <c r="C1379" s="2" t="s">
        <v>5045</v>
      </c>
      <c r="D1379" s="2" t="str">
        <f>VLOOKUP(B1379, pct_raw!$A$2:$AX$1800, 6, FALSE)</f>
        <v xml:space="preserve"> ROHA ROME HALE</v>
      </c>
      <c r="E1379" s="5">
        <f>VLOOKUP(B1379, pct_raw!$A$2:$AX$1800, 15, FALSE)</f>
        <v>6</v>
      </c>
      <c r="F1379" s="5">
        <f>VLOOKUP(B1379, pct_raw!$A$2:$AX$1800, 16, FALSE)</f>
        <v>6</v>
      </c>
      <c r="G1379" s="5">
        <f>VLOOKUP(B1379, pct_raw!$A$2:$AX$1800, 17, FALSE)</f>
        <v>0.16</v>
      </c>
      <c r="H1379">
        <f>VLOOKUP(B1379, pct_raw!$A$2:$AX$1800, 18, FALSE)</f>
        <v>0</v>
      </c>
      <c r="I1379" s="5">
        <f>VLOOKUP(B1379, pct_raw!$A$2:$AX$1800, 19, FALSE)</f>
        <v>0</v>
      </c>
      <c r="J1379">
        <f>VLOOKUP(B1379, pct_raw!$A$2:$AX$1800, 20, FALSE)</f>
        <v>0</v>
      </c>
      <c r="K1379" s="5">
        <f>VLOOKUP(B1379, pct_raw!$A$2:$AX$1800, 21, FALSE)</f>
        <v>10</v>
      </c>
      <c r="L1379" s="5">
        <f>VLOOKUP(B1379, pct_raw!$A$2:$AX$1800, 22, FALSE)</f>
        <v>10</v>
      </c>
      <c r="M1379" s="5">
        <f>VLOOKUP(B1379, pct_raw!$A$2:$AX$1800, 23, FALSE)</f>
        <v>0.32</v>
      </c>
      <c r="N1379" s="5">
        <f>VLOOKUP(B1379, pct_raw!$A$2:$AX$1800, 24, FALSE)</f>
        <v>0</v>
      </c>
      <c r="O1379" s="5">
        <f>VLOOKUP(B1379, pct_raw!$A$2:$AX$1800, 25, FALSE)</f>
        <v>0</v>
      </c>
      <c r="P1379" s="5">
        <f>VLOOKUP(B1379, pct_raw!$A$2:$AX$1800, 26, FALSE)</f>
        <v>0</v>
      </c>
      <c r="Q1379" s="5">
        <f>VLOOKUP(B1379, pct_raw!$A$2:$AX$1800, 27, FALSE)</f>
        <v>0</v>
      </c>
      <c r="R1379" s="5">
        <f>VLOOKUP(B1379, pct_raw!$A$2:$AX$1800, 28, FALSE)</f>
        <v>0</v>
      </c>
      <c r="S1379" s="5">
        <f>VLOOKUP(B1379, pct_raw!$A$2:$AX$1800, 29, FALSE)</f>
        <v>0</v>
      </c>
      <c r="T1379" s="5">
        <f>VLOOKUP(B1379, pct_raw!$A$2:$AX$1800, 30, FALSE)</f>
        <v>0</v>
      </c>
      <c r="U1379" s="5">
        <f>VLOOKUP(B1379, pct_raw!$A$2:$AX$1800, 31, FALSE)</f>
        <v>0</v>
      </c>
      <c r="V1379" s="5">
        <f>VLOOKUP(B1379, pct_raw!$A$2:$AX$1800, 32, FALSE)</f>
        <v>0</v>
      </c>
      <c r="W1379" s="5">
        <f>VLOOKUP(B1379, pct_raw!$A$2:$AX$1800, 33, FALSE)</f>
        <v>0</v>
      </c>
      <c r="X1379" s="5">
        <f>VLOOKUP(B1379, pct_raw!$A$2:$AX$1800, 34, FALSE)</f>
        <v>0</v>
      </c>
      <c r="Y1379" s="5">
        <f>VLOOKUP(B1379, pct_raw!$A$2:$AX$1800, 35, FALSE)</f>
        <v>0</v>
      </c>
      <c r="Z1379" s="5">
        <f>VLOOKUP(B1379, pct_raw!$A$2:$AX$1800, 36, FALSE)</f>
        <v>8</v>
      </c>
      <c r="AA1379" s="5">
        <f>VLOOKUP(B1379, pct_raw!$A$2:$AX$1800, 37, FALSE)</f>
        <v>8</v>
      </c>
      <c r="AB1379" s="5">
        <f>VLOOKUP(B1379, pct_raw!$A$2:$AX$1800, 38, FALSE)</f>
        <v>0.32</v>
      </c>
      <c r="AC1379" s="5">
        <f>VLOOKUP(B1379, pct_raw!$A$2:$AX$1800, 39, FALSE)</f>
        <v>0</v>
      </c>
      <c r="AD1379" s="5">
        <f>VLOOKUP(B1379, pct_raw!$A$2:$AX$1800, 40, FALSE)</f>
        <v>0</v>
      </c>
      <c r="AE1379" s="5">
        <f>VLOOKUP(B1379, pct_raw!$A$2:$AX$1800, 41, FALSE)</f>
        <v>0</v>
      </c>
      <c r="AF1379" s="5">
        <f>VLOOKUP(B1379, pct_raw!$A$2:$AX$1800, 42, FALSE)</f>
        <v>0</v>
      </c>
      <c r="AG1379" s="5">
        <f>VLOOKUP(B1379, pct_raw!$A$2:$AX$1800, 43, FALSE)</f>
        <v>0</v>
      </c>
      <c r="AH1379" s="5">
        <f>VLOOKUP(B1379, pct_raw!$A$2:$AX$1800, 44, FALSE)</f>
        <v>0</v>
      </c>
      <c r="AI1379" s="5">
        <f>VLOOKUP(B1379, pct_raw!$A$2:$AX$1800, 45, FALSE)</f>
        <v>0</v>
      </c>
      <c r="AJ1379" s="5">
        <f>VLOOKUP(B1379, pct_raw!$A$2:$AX$1800, 46, FALSE)</f>
        <v>0</v>
      </c>
      <c r="AK1379" s="5">
        <f>VLOOKUP(B1379, pct_raw!$A$2:$AX$1800, 47, FALSE)</f>
        <v>0</v>
      </c>
      <c r="AL1379" s="5">
        <f>VLOOKUP(B1379, pct_raw!$A$2:$AX$1800, 48, FALSE)</f>
        <v>0</v>
      </c>
      <c r="AM1379" s="5">
        <f>VLOOKUP(B1379, pct_raw!$A$2:$AX$1800, 49, FALSE)</f>
        <v>0</v>
      </c>
      <c r="AN1379" s="5">
        <f>VLOOKUP(B1379, pct_raw!$A$2:$AX$1800, 50, FALSE)</f>
        <v>0</v>
      </c>
    </row>
    <row r="1380" spans="1:40" x14ac:dyDescent="0.2">
      <c r="A1380" s="2" t="s">
        <v>324</v>
      </c>
      <c r="B1380" s="2" t="str">
        <f t="shared" si="21"/>
        <v>Rowley</v>
      </c>
      <c r="C1380" s="2" t="s">
        <v>324</v>
      </c>
      <c r="D1380" s="2" t="str">
        <f>VLOOKUP(B1380, pct_raw!$A$2:$AX$1800, 6, FALSE)</f>
        <v xml:space="preserve"> Rowley</v>
      </c>
      <c r="E1380" s="5">
        <f>VLOOKUP(B1380, pct_raw!$A$2:$AX$1800, 15, FALSE)</f>
        <v>8</v>
      </c>
      <c r="F1380" s="5">
        <f>VLOOKUP(B1380, pct_raw!$A$2:$AX$1800, 16, FALSE)</f>
        <v>8</v>
      </c>
      <c r="G1380" s="5">
        <f>VLOOKUP(B1380, pct_raw!$A$2:$AX$1800, 17, FALSE)</f>
        <v>0.1368</v>
      </c>
      <c r="H1380">
        <f>VLOOKUP(B1380, pct_raw!$A$2:$AX$1800, 18, FALSE)</f>
        <v>0</v>
      </c>
      <c r="I1380" s="5">
        <f>VLOOKUP(B1380, pct_raw!$A$2:$AX$1800, 19, FALSE)</f>
        <v>0</v>
      </c>
      <c r="J1380">
        <f>VLOOKUP(B1380, pct_raw!$A$2:$AX$1800, 20, FALSE)</f>
        <v>0</v>
      </c>
      <c r="K1380" s="5">
        <f>VLOOKUP(B1380, pct_raw!$A$2:$AX$1800, 21, FALSE)</f>
        <v>12</v>
      </c>
      <c r="L1380" s="5">
        <f>VLOOKUP(B1380, pct_raw!$A$2:$AX$1800, 22, FALSE)</f>
        <v>12</v>
      </c>
      <c r="M1380" s="5">
        <f>VLOOKUP(B1380, pct_raw!$A$2:$AX$1800, 23, FALSE)</f>
        <v>0.2737</v>
      </c>
      <c r="N1380" s="5">
        <f>VLOOKUP(B1380, pct_raw!$A$2:$AX$1800, 24, FALSE)</f>
        <v>0</v>
      </c>
      <c r="O1380" s="5">
        <f>VLOOKUP(B1380, pct_raw!$A$2:$AX$1800, 25, FALSE)</f>
        <v>0</v>
      </c>
      <c r="P1380" s="5">
        <f>VLOOKUP(B1380, pct_raw!$A$2:$AX$1800, 26, FALSE)</f>
        <v>0</v>
      </c>
      <c r="Q1380" s="5">
        <f>VLOOKUP(B1380, pct_raw!$A$2:$AX$1800, 27, FALSE)</f>
        <v>6</v>
      </c>
      <c r="R1380" s="5">
        <f>VLOOKUP(B1380, pct_raw!$A$2:$AX$1800, 28, FALSE)</f>
        <v>6</v>
      </c>
      <c r="S1380" s="5">
        <f>VLOOKUP(B1380, pct_raw!$A$2:$AX$1800, 29, FALSE)</f>
        <v>0.1368</v>
      </c>
      <c r="T1380" s="5">
        <f>VLOOKUP(B1380, pct_raw!$A$2:$AX$1800, 30, FALSE)</f>
        <v>0</v>
      </c>
      <c r="U1380" s="5">
        <f>VLOOKUP(B1380, pct_raw!$A$2:$AX$1800, 31, FALSE)</f>
        <v>0</v>
      </c>
      <c r="V1380" s="5">
        <f>VLOOKUP(B1380, pct_raw!$A$2:$AX$1800, 32, FALSE)</f>
        <v>0</v>
      </c>
      <c r="W1380" s="5">
        <f>VLOOKUP(B1380, pct_raw!$A$2:$AX$1800, 33, FALSE)</f>
        <v>0</v>
      </c>
      <c r="X1380" s="5">
        <f>VLOOKUP(B1380, pct_raw!$A$2:$AX$1800, 34, FALSE)</f>
        <v>0</v>
      </c>
      <c r="Y1380" s="5">
        <f>VLOOKUP(B1380, pct_raw!$A$2:$AX$1800, 35, FALSE)</f>
        <v>0</v>
      </c>
      <c r="Z1380" s="5">
        <f>VLOOKUP(B1380, pct_raw!$A$2:$AX$1800, 36, FALSE)</f>
        <v>6</v>
      </c>
      <c r="AA1380" s="5">
        <f>VLOOKUP(B1380, pct_raw!$A$2:$AX$1800, 37, FALSE)</f>
        <v>10</v>
      </c>
      <c r="AB1380" s="5">
        <f>VLOOKUP(B1380, pct_raw!$A$2:$AX$1800, 38, FALSE)</f>
        <v>0.1368</v>
      </c>
      <c r="AC1380" s="5">
        <f>VLOOKUP(B1380, pct_raw!$A$2:$AX$1800, 39, FALSE)</f>
        <v>0</v>
      </c>
      <c r="AD1380" s="5">
        <f>VLOOKUP(B1380, pct_raw!$A$2:$AX$1800, 40, FALSE)</f>
        <v>0</v>
      </c>
      <c r="AE1380" s="5">
        <f>VLOOKUP(B1380, pct_raw!$A$2:$AX$1800, 41, FALSE)</f>
        <v>0</v>
      </c>
      <c r="AF1380" s="5">
        <f>VLOOKUP(B1380, pct_raw!$A$2:$AX$1800, 42, FALSE)</f>
        <v>0</v>
      </c>
      <c r="AG1380" s="5">
        <f>VLOOKUP(B1380, pct_raw!$A$2:$AX$1800, 43, FALSE)</f>
        <v>0</v>
      </c>
      <c r="AH1380" s="5">
        <f>VLOOKUP(B1380, pct_raw!$A$2:$AX$1800, 44, FALSE)</f>
        <v>0</v>
      </c>
      <c r="AI1380" s="5">
        <f>VLOOKUP(B1380, pct_raw!$A$2:$AX$1800, 45, FALSE)</f>
        <v>4</v>
      </c>
      <c r="AJ1380" s="5">
        <f>VLOOKUP(B1380, pct_raw!$A$2:$AX$1800, 46, FALSE)</f>
        <v>0</v>
      </c>
      <c r="AK1380" s="5">
        <f>VLOOKUP(B1380, pct_raw!$A$2:$AX$1800, 47, FALSE)</f>
        <v>0</v>
      </c>
      <c r="AL1380" s="5">
        <f>VLOOKUP(B1380, pct_raw!$A$2:$AX$1800, 48, FALSE)</f>
        <v>0</v>
      </c>
      <c r="AM1380" s="5">
        <f>VLOOKUP(B1380, pct_raw!$A$2:$AX$1800, 49, FALSE)</f>
        <v>0</v>
      </c>
      <c r="AN1380" s="5">
        <f>VLOOKUP(B1380, pct_raw!$A$2:$AX$1800, 50, FALSE)</f>
        <v>0</v>
      </c>
    </row>
    <row r="1381" spans="1:40" x14ac:dyDescent="0.2">
      <c r="A1381" s="2" t="s">
        <v>1623</v>
      </c>
      <c r="B1381" s="2" t="str">
        <f t="shared" si="21"/>
        <v>Runnells 01</v>
      </c>
      <c r="C1381" s="2" t="s">
        <v>1623</v>
      </c>
      <c r="D1381" s="2" t="str">
        <f>VLOOKUP(B1381, pct_raw!$A$2:$AX$1800, 6, FALSE)</f>
        <v xml:space="preserve"> RUNNELLS 01</v>
      </c>
      <c r="E1381" s="5">
        <f>VLOOKUP(B1381, pct_raw!$A$2:$AX$1800, 15, FALSE)</f>
        <v>23</v>
      </c>
      <c r="F1381" s="5">
        <f>VLOOKUP(B1381, pct_raw!$A$2:$AX$1800, 16, FALSE)</f>
        <v>26</v>
      </c>
      <c r="G1381" s="5">
        <f>VLOOKUP(B1381, pct_raw!$A$2:$AX$1800, 17, FALSE)</f>
        <v>0.55959999999999999</v>
      </c>
      <c r="H1381">
        <f>VLOOKUP(B1381, pct_raw!$A$2:$AX$1800, 18, FALSE)</f>
        <v>0</v>
      </c>
      <c r="I1381" s="5">
        <f>VLOOKUP(B1381, pct_raw!$A$2:$AX$1800, 19, FALSE)</f>
        <v>0</v>
      </c>
      <c r="J1381">
        <f>VLOOKUP(B1381, pct_raw!$A$2:$AX$1800, 20, FALSE)</f>
        <v>0</v>
      </c>
      <c r="K1381" s="5">
        <f>VLOOKUP(B1381, pct_raw!$A$2:$AX$1800, 21, FALSE)</f>
        <v>20</v>
      </c>
      <c r="L1381" s="5">
        <f>VLOOKUP(B1381, pct_raw!$A$2:$AX$1800, 22, FALSE)</f>
        <v>24</v>
      </c>
      <c r="M1381" s="5">
        <f>VLOOKUP(B1381, pct_raw!$A$2:$AX$1800, 23, FALSE)</f>
        <v>0.27979999999999999</v>
      </c>
      <c r="N1381" s="5">
        <f>VLOOKUP(B1381, pct_raw!$A$2:$AX$1800, 24, FALSE)</f>
        <v>0</v>
      </c>
      <c r="O1381" s="5">
        <f>VLOOKUP(B1381, pct_raw!$A$2:$AX$1800, 25, FALSE)</f>
        <v>0</v>
      </c>
      <c r="P1381" s="5">
        <f>VLOOKUP(B1381, pct_raw!$A$2:$AX$1800, 26, FALSE)</f>
        <v>0</v>
      </c>
      <c r="Q1381" s="5">
        <f>VLOOKUP(B1381, pct_raw!$A$2:$AX$1800, 27, FALSE)</f>
        <v>11</v>
      </c>
      <c r="R1381" s="5">
        <f>VLOOKUP(B1381, pct_raw!$A$2:$AX$1800, 28, FALSE)</f>
        <v>12</v>
      </c>
      <c r="S1381" s="5">
        <f>VLOOKUP(B1381, pct_raw!$A$2:$AX$1800, 29, FALSE)</f>
        <v>0.27979999999999999</v>
      </c>
      <c r="T1381" s="5">
        <f>VLOOKUP(B1381, pct_raw!$A$2:$AX$1800, 30, FALSE)</f>
        <v>0</v>
      </c>
      <c r="U1381" s="5">
        <f>VLOOKUP(B1381, pct_raw!$A$2:$AX$1800, 31, FALSE)</f>
        <v>0</v>
      </c>
      <c r="V1381" s="5">
        <f>VLOOKUP(B1381, pct_raw!$A$2:$AX$1800, 32, FALSE)</f>
        <v>0</v>
      </c>
      <c r="W1381" s="5">
        <f>VLOOKUP(B1381, pct_raw!$A$2:$AX$1800, 33, FALSE)</f>
        <v>0</v>
      </c>
      <c r="X1381" s="5">
        <f>VLOOKUP(B1381, pct_raw!$A$2:$AX$1800, 34, FALSE)</f>
        <v>0</v>
      </c>
      <c r="Y1381" s="5">
        <f>VLOOKUP(B1381, pct_raw!$A$2:$AX$1800, 35, FALSE)</f>
        <v>0</v>
      </c>
      <c r="Z1381" s="5">
        <f>VLOOKUP(B1381, pct_raw!$A$2:$AX$1800, 36, FALSE)</f>
        <v>0</v>
      </c>
      <c r="AA1381" s="5">
        <f>VLOOKUP(B1381, pct_raw!$A$2:$AX$1800, 37, FALSE)</f>
        <v>0</v>
      </c>
      <c r="AB1381" s="5">
        <f>VLOOKUP(B1381, pct_raw!$A$2:$AX$1800, 38, FALSE)</f>
        <v>0</v>
      </c>
      <c r="AC1381" s="5">
        <f>VLOOKUP(B1381, pct_raw!$A$2:$AX$1800, 39, FALSE)</f>
        <v>9</v>
      </c>
      <c r="AD1381" s="5">
        <f>VLOOKUP(B1381, pct_raw!$A$2:$AX$1800, 40, FALSE)</f>
        <v>0</v>
      </c>
      <c r="AE1381" s="5">
        <f>VLOOKUP(B1381, pct_raw!$A$2:$AX$1800, 41, FALSE)</f>
        <v>0</v>
      </c>
      <c r="AF1381" s="5">
        <f>VLOOKUP(B1381, pct_raw!$A$2:$AX$1800, 42, FALSE)</f>
        <v>0</v>
      </c>
      <c r="AG1381" s="5">
        <f>VLOOKUP(B1381, pct_raw!$A$2:$AX$1800, 43, FALSE)</f>
        <v>0</v>
      </c>
      <c r="AH1381" s="5">
        <f>VLOOKUP(B1381, pct_raw!$A$2:$AX$1800, 44, FALSE)</f>
        <v>0</v>
      </c>
      <c r="AI1381" s="5">
        <f>VLOOKUP(B1381, pct_raw!$A$2:$AX$1800, 45, FALSE)</f>
        <v>15</v>
      </c>
      <c r="AJ1381" s="5">
        <f>VLOOKUP(B1381, pct_raw!$A$2:$AX$1800, 46, FALSE)</f>
        <v>17</v>
      </c>
      <c r="AK1381" s="5">
        <f>VLOOKUP(B1381, pct_raw!$A$2:$AX$1800, 47, FALSE)</f>
        <v>0.27979999999999999</v>
      </c>
      <c r="AL1381" s="5">
        <f>VLOOKUP(B1381, pct_raw!$A$2:$AX$1800, 48, FALSE)</f>
        <v>1</v>
      </c>
      <c r="AM1381" s="5">
        <f>VLOOKUP(B1381, pct_raw!$A$2:$AX$1800, 49, FALSE)</f>
        <v>0</v>
      </c>
      <c r="AN1381" s="5">
        <f>VLOOKUP(B1381, pct_raw!$A$2:$AX$1800, 50, FALSE)</f>
        <v>0</v>
      </c>
    </row>
    <row r="1382" spans="1:40" x14ac:dyDescent="0.2">
      <c r="A1382" s="2" t="s">
        <v>74</v>
      </c>
      <c r="B1382" s="2" t="str">
        <f t="shared" si="21"/>
        <v>Eagle Grove Troy</v>
      </c>
      <c r="C1382" s="2" t="s">
        <v>5501</v>
      </c>
      <c r="D1382" s="2" t="str">
        <f>VLOOKUP(B1382, pct_raw!$A$2:$AX$1800, 6, FALSE)</f>
        <v xml:space="preserve"> Eagle Grove Troy</v>
      </c>
      <c r="E1382" s="5">
        <f>VLOOKUP(B1382, pct_raw!$A$2:$AX$1800, 15, FALSE)</f>
        <v>5</v>
      </c>
      <c r="F1382" s="5">
        <f>VLOOKUP(B1382, pct_raw!$A$2:$AX$1800, 16, FALSE)</f>
        <v>6</v>
      </c>
      <c r="G1382" s="5">
        <f>VLOOKUP(B1382, pct_raw!$A$2:$AX$1800, 17, FALSE)</f>
        <v>0.1333</v>
      </c>
      <c r="H1382">
        <f>VLOOKUP(B1382, pct_raw!$A$2:$AX$1800, 18, FALSE)</f>
        <v>0</v>
      </c>
      <c r="I1382" s="5">
        <f>VLOOKUP(B1382, pct_raw!$A$2:$AX$1800, 19, FALSE)</f>
        <v>0</v>
      </c>
      <c r="J1382">
        <f>VLOOKUP(B1382, pct_raw!$A$2:$AX$1800, 20, FALSE)</f>
        <v>0</v>
      </c>
      <c r="K1382" s="5">
        <f>VLOOKUP(B1382, pct_raw!$A$2:$AX$1800, 21, FALSE)</f>
        <v>2</v>
      </c>
      <c r="L1382" s="5">
        <f>VLOOKUP(B1382, pct_raw!$A$2:$AX$1800, 22, FALSE)</f>
        <v>1</v>
      </c>
      <c r="M1382" s="5">
        <f>VLOOKUP(B1382, pct_raw!$A$2:$AX$1800, 23, FALSE)</f>
        <v>0</v>
      </c>
      <c r="N1382" s="5">
        <f>VLOOKUP(B1382, pct_raw!$A$2:$AX$1800, 24, FALSE)</f>
        <v>0</v>
      </c>
      <c r="O1382" s="5">
        <f>VLOOKUP(B1382, pct_raw!$A$2:$AX$1800, 25, FALSE)</f>
        <v>0</v>
      </c>
      <c r="P1382" s="5">
        <f>VLOOKUP(B1382, pct_raw!$A$2:$AX$1800, 26, FALSE)</f>
        <v>0</v>
      </c>
      <c r="Q1382" s="5">
        <f>VLOOKUP(B1382, pct_raw!$A$2:$AX$1800, 27, FALSE)</f>
        <v>2</v>
      </c>
      <c r="R1382" s="5">
        <f>VLOOKUP(B1382, pct_raw!$A$2:$AX$1800, 28, FALSE)</f>
        <v>3</v>
      </c>
      <c r="S1382" s="5">
        <f>VLOOKUP(B1382, pct_raw!$A$2:$AX$1800, 29, FALSE)</f>
        <v>0.1333</v>
      </c>
      <c r="T1382" s="5">
        <f>VLOOKUP(B1382, pct_raw!$A$2:$AX$1800, 30, FALSE)</f>
        <v>0</v>
      </c>
      <c r="U1382" s="5">
        <f>VLOOKUP(B1382, pct_raw!$A$2:$AX$1800, 31, FALSE)</f>
        <v>0</v>
      </c>
      <c r="V1382" s="5">
        <f>VLOOKUP(B1382, pct_raw!$A$2:$AX$1800, 32, FALSE)</f>
        <v>0</v>
      </c>
      <c r="W1382" s="5">
        <f>VLOOKUP(B1382, pct_raw!$A$2:$AX$1800, 33, FALSE)</f>
        <v>0</v>
      </c>
      <c r="X1382" s="5">
        <f>VLOOKUP(B1382, pct_raw!$A$2:$AX$1800, 34, FALSE)</f>
        <v>0</v>
      </c>
      <c r="Y1382" s="5">
        <f>VLOOKUP(B1382, pct_raw!$A$2:$AX$1800, 35, FALSE)</f>
        <v>0</v>
      </c>
      <c r="Z1382" s="5">
        <f>VLOOKUP(B1382, pct_raw!$A$2:$AX$1800, 36, FALSE)</f>
        <v>1</v>
      </c>
      <c r="AA1382" s="5">
        <f>VLOOKUP(B1382, pct_raw!$A$2:$AX$1800, 37, FALSE)</f>
        <v>0</v>
      </c>
      <c r="AB1382" s="5">
        <f>VLOOKUP(B1382, pct_raw!$A$2:$AX$1800, 38, FALSE)</f>
        <v>0</v>
      </c>
      <c r="AC1382" s="5">
        <f>VLOOKUP(B1382, pct_raw!$A$2:$AX$1800, 39, FALSE)</f>
        <v>0</v>
      </c>
      <c r="AD1382" s="5">
        <f>VLOOKUP(B1382, pct_raw!$A$2:$AX$1800, 40, FALSE)</f>
        <v>0</v>
      </c>
      <c r="AE1382" s="5">
        <f>VLOOKUP(B1382, pct_raw!$A$2:$AX$1800, 41, FALSE)</f>
        <v>0</v>
      </c>
      <c r="AF1382" s="5">
        <f>VLOOKUP(B1382, pct_raw!$A$2:$AX$1800, 42, FALSE)</f>
        <v>0</v>
      </c>
      <c r="AG1382" s="5">
        <f>VLOOKUP(B1382, pct_raw!$A$2:$AX$1800, 43, FALSE)</f>
        <v>0</v>
      </c>
      <c r="AH1382" s="5">
        <f>VLOOKUP(B1382, pct_raw!$A$2:$AX$1800, 44, FALSE)</f>
        <v>0</v>
      </c>
      <c r="AI1382" s="5">
        <f>VLOOKUP(B1382, pct_raw!$A$2:$AX$1800, 45, FALSE)</f>
        <v>0</v>
      </c>
      <c r="AJ1382" s="5">
        <f>VLOOKUP(B1382, pct_raw!$A$2:$AX$1800, 46, FALSE)</f>
        <v>0</v>
      </c>
      <c r="AK1382" s="5">
        <f>VLOOKUP(B1382, pct_raw!$A$2:$AX$1800, 47, FALSE)</f>
        <v>0</v>
      </c>
      <c r="AL1382" s="5">
        <f>VLOOKUP(B1382, pct_raw!$A$2:$AX$1800, 48, FALSE)</f>
        <v>0</v>
      </c>
      <c r="AM1382" s="5">
        <f>VLOOKUP(B1382, pct_raw!$A$2:$AX$1800, 49, FALSE)</f>
        <v>0</v>
      </c>
      <c r="AN1382" s="5">
        <f>VLOOKUP(B1382, pct_raw!$A$2:$AX$1800, 50, FALSE)</f>
        <v>0</v>
      </c>
    </row>
    <row r="1383" spans="1:40" x14ac:dyDescent="0.2">
      <c r="A1383" s="2" t="s">
        <v>427</v>
      </c>
      <c r="B1383" s="2" t="str">
        <f t="shared" si="21"/>
        <v>Rural Precinct 1</v>
      </c>
      <c r="C1383" s="2" t="s">
        <v>427</v>
      </c>
      <c r="D1383" s="2" t="str">
        <f>VLOOKUP(B1383, pct_raw!$A$2:$AX$1800, 6, FALSE)</f>
        <v xml:space="preserve"> Rural Precinct 1</v>
      </c>
      <c r="E1383" s="5">
        <f>VLOOKUP(B1383, pct_raw!$A$2:$AX$1800, 15, FALSE)</f>
        <v>10</v>
      </c>
      <c r="F1383" s="5">
        <f>VLOOKUP(B1383, pct_raw!$A$2:$AX$1800, 16, FALSE)</f>
        <v>3</v>
      </c>
      <c r="G1383" s="5">
        <f>VLOOKUP(B1383, pct_raw!$A$2:$AX$1800, 17, FALSE)</f>
        <v>0</v>
      </c>
      <c r="H1383">
        <f>VLOOKUP(B1383, pct_raw!$A$2:$AX$1800, 18, FALSE)</f>
        <v>1</v>
      </c>
      <c r="I1383" s="5">
        <f>VLOOKUP(B1383, pct_raw!$A$2:$AX$1800, 19, FALSE)</f>
        <v>0</v>
      </c>
      <c r="J1383">
        <f>VLOOKUP(B1383, pct_raw!$A$2:$AX$1800, 20, FALSE)</f>
        <v>0</v>
      </c>
      <c r="K1383" s="5">
        <f>VLOOKUP(B1383, pct_raw!$A$2:$AX$1800, 21, FALSE)</f>
        <v>22</v>
      </c>
      <c r="L1383" s="5">
        <f>VLOOKUP(B1383, pct_raw!$A$2:$AX$1800, 22, FALSE)</f>
        <v>25</v>
      </c>
      <c r="M1383" s="5">
        <f>VLOOKUP(B1383, pct_raw!$A$2:$AX$1800, 23, FALSE)</f>
        <v>0.38</v>
      </c>
      <c r="N1383" s="5">
        <f>VLOOKUP(B1383, pct_raw!$A$2:$AX$1800, 24, FALSE)</f>
        <v>0</v>
      </c>
      <c r="O1383" s="5">
        <f>VLOOKUP(B1383, pct_raw!$A$2:$AX$1800, 25, FALSE)</f>
        <v>0</v>
      </c>
      <c r="P1383" s="5">
        <f>VLOOKUP(B1383, pct_raw!$A$2:$AX$1800, 26, FALSE)</f>
        <v>0</v>
      </c>
      <c r="Q1383" s="5">
        <f>VLOOKUP(B1383, pct_raw!$A$2:$AX$1800, 27, FALSE)</f>
        <v>16</v>
      </c>
      <c r="R1383" s="5">
        <f>VLOOKUP(B1383, pct_raw!$A$2:$AX$1800, 28, FALSE)</f>
        <v>20</v>
      </c>
      <c r="S1383" s="5">
        <f>VLOOKUP(B1383, pct_raw!$A$2:$AX$1800, 29, FALSE)</f>
        <v>0.19</v>
      </c>
      <c r="T1383" s="5">
        <f>VLOOKUP(B1383, pct_raw!$A$2:$AX$1800, 30, FALSE)</f>
        <v>0</v>
      </c>
      <c r="U1383" s="5">
        <f>VLOOKUP(B1383, pct_raw!$A$2:$AX$1800, 31, FALSE)</f>
        <v>0</v>
      </c>
      <c r="V1383" s="5">
        <f>VLOOKUP(B1383, pct_raw!$A$2:$AX$1800, 32, FALSE)</f>
        <v>0</v>
      </c>
      <c r="W1383" s="5">
        <f>VLOOKUP(B1383, pct_raw!$A$2:$AX$1800, 33, FALSE)</f>
        <v>0</v>
      </c>
      <c r="X1383" s="5">
        <f>VLOOKUP(B1383, pct_raw!$A$2:$AX$1800, 34, FALSE)</f>
        <v>0</v>
      </c>
      <c r="Y1383" s="5">
        <f>VLOOKUP(B1383, pct_raw!$A$2:$AX$1800, 35, FALSE)</f>
        <v>0</v>
      </c>
      <c r="Z1383" s="5">
        <f>VLOOKUP(B1383, pct_raw!$A$2:$AX$1800, 36, FALSE)</f>
        <v>20</v>
      </c>
      <c r="AA1383" s="5">
        <f>VLOOKUP(B1383, pct_raw!$A$2:$AX$1800, 37, FALSE)</f>
        <v>21</v>
      </c>
      <c r="AB1383" s="5">
        <f>VLOOKUP(B1383, pct_raw!$A$2:$AX$1800, 38, FALSE)</f>
        <v>0.19</v>
      </c>
      <c r="AC1383" s="5">
        <f>VLOOKUP(B1383, pct_raw!$A$2:$AX$1800, 39, FALSE)</f>
        <v>0</v>
      </c>
      <c r="AD1383" s="5">
        <f>VLOOKUP(B1383, pct_raw!$A$2:$AX$1800, 40, FALSE)</f>
        <v>0</v>
      </c>
      <c r="AE1383" s="5">
        <f>VLOOKUP(B1383, pct_raw!$A$2:$AX$1800, 41, FALSE)</f>
        <v>0</v>
      </c>
      <c r="AF1383" s="5">
        <f>VLOOKUP(B1383, pct_raw!$A$2:$AX$1800, 42, FALSE)</f>
        <v>0</v>
      </c>
      <c r="AG1383" s="5">
        <f>VLOOKUP(B1383, pct_raw!$A$2:$AX$1800, 43, FALSE)</f>
        <v>0</v>
      </c>
      <c r="AH1383" s="5">
        <f>VLOOKUP(B1383, pct_raw!$A$2:$AX$1800, 44, FALSE)</f>
        <v>0</v>
      </c>
      <c r="AI1383" s="5">
        <f>VLOOKUP(B1383, pct_raw!$A$2:$AX$1800, 45, FALSE)</f>
        <v>22</v>
      </c>
      <c r="AJ1383" s="5">
        <f>VLOOKUP(B1383, pct_raw!$A$2:$AX$1800, 46, FALSE)</f>
        <v>24</v>
      </c>
      <c r="AK1383" s="5">
        <f>VLOOKUP(B1383, pct_raw!$A$2:$AX$1800, 47, FALSE)</f>
        <v>0.19</v>
      </c>
      <c r="AL1383" s="5">
        <f>VLOOKUP(B1383, pct_raw!$A$2:$AX$1800, 48, FALSE)</f>
        <v>4</v>
      </c>
      <c r="AM1383" s="5">
        <f>VLOOKUP(B1383, pct_raw!$A$2:$AX$1800, 49, FALSE)</f>
        <v>2</v>
      </c>
      <c r="AN1383" s="5">
        <f>VLOOKUP(B1383, pct_raw!$A$2:$AX$1800, 50, FALSE)</f>
        <v>0</v>
      </c>
    </row>
    <row r="1384" spans="1:40" x14ac:dyDescent="0.2">
      <c r="A1384" s="2" t="s">
        <v>431</v>
      </c>
      <c r="B1384" s="2" t="str">
        <f t="shared" si="21"/>
        <v>Rural Precinct 2</v>
      </c>
      <c r="C1384" s="2" t="s">
        <v>431</v>
      </c>
      <c r="D1384" s="2" t="str">
        <f>VLOOKUP(B1384, pct_raw!$A$2:$AX$1800, 6, FALSE)</f>
        <v xml:space="preserve"> Rural Precinct 2</v>
      </c>
      <c r="E1384" s="5">
        <f>VLOOKUP(B1384, pct_raw!$A$2:$AX$1800, 15, FALSE)</f>
        <v>0</v>
      </c>
      <c r="F1384" s="5">
        <f>VLOOKUP(B1384, pct_raw!$A$2:$AX$1800, 16, FALSE)</f>
        <v>0</v>
      </c>
      <c r="G1384" s="5">
        <f>VLOOKUP(B1384, pct_raw!$A$2:$AX$1800, 17, FALSE)</f>
        <v>0</v>
      </c>
      <c r="H1384">
        <f>VLOOKUP(B1384, pct_raw!$A$2:$AX$1800, 18, FALSE)</f>
        <v>0</v>
      </c>
      <c r="I1384" s="5">
        <f>VLOOKUP(B1384, pct_raw!$A$2:$AX$1800, 19, FALSE)</f>
        <v>0</v>
      </c>
      <c r="J1384">
        <f>VLOOKUP(B1384, pct_raw!$A$2:$AX$1800, 20, FALSE)</f>
        <v>0</v>
      </c>
      <c r="K1384" s="5">
        <f>VLOOKUP(B1384, pct_raw!$A$2:$AX$1800, 21, FALSE)</f>
        <v>36</v>
      </c>
      <c r="L1384" s="5">
        <f>VLOOKUP(B1384, pct_raw!$A$2:$AX$1800, 22, FALSE)</f>
        <v>37</v>
      </c>
      <c r="M1384" s="5">
        <f>VLOOKUP(B1384, pct_raw!$A$2:$AX$1800, 23, FALSE)</f>
        <v>0.38</v>
      </c>
      <c r="N1384" s="5">
        <f>VLOOKUP(B1384, pct_raw!$A$2:$AX$1800, 24, FALSE)</f>
        <v>0</v>
      </c>
      <c r="O1384" s="5">
        <f>VLOOKUP(B1384, pct_raw!$A$2:$AX$1800, 25, FALSE)</f>
        <v>0</v>
      </c>
      <c r="P1384" s="5">
        <f>VLOOKUP(B1384, pct_raw!$A$2:$AX$1800, 26, FALSE)</f>
        <v>0</v>
      </c>
      <c r="Q1384" s="5">
        <f>VLOOKUP(B1384, pct_raw!$A$2:$AX$1800, 27, FALSE)</f>
        <v>26</v>
      </c>
      <c r="R1384" s="5">
        <f>VLOOKUP(B1384, pct_raw!$A$2:$AX$1800, 28, FALSE)</f>
        <v>26</v>
      </c>
      <c r="S1384" s="5">
        <f>VLOOKUP(B1384, pct_raw!$A$2:$AX$1800, 29, FALSE)</f>
        <v>0.38</v>
      </c>
      <c r="T1384" s="5">
        <f>VLOOKUP(B1384, pct_raw!$A$2:$AX$1800, 30, FALSE)</f>
        <v>0</v>
      </c>
      <c r="U1384" s="5">
        <f>VLOOKUP(B1384, pct_raw!$A$2:$AX$1800, 31, FALSE)</f>
        <v>0</v>
      </c>
      <c r="V1384" s="5">
        <f>VLOOKUP(B1384, pct_raw!$A$2:$AX$1800, 32, FALSE)</f>
        <v>0</v>
      </c>
      <c r="W1384" s="5">
        <f>VLOOKUP(B1384, pct_raw!$A$2:$AX$1800, 33, FALSE)</f>
        <v>0</v>
      </c>
      <c r="X1384" s="5">
        <f>VLOOKUP(B1384, pct_raw!$A$2:$AX$1800, 34, FALSE)</f>
        <v>0</v>
      </c>
      <c r="Y1384" s="5">
        <f>VLOOKUP(B1384, pct_raw!$A$2:$AX$1800, 35, FALSE)</f>
        <v>0</v>
      </c>
      <c r="Z1384" s="5">
        <f>VLOOKUP(B1384, pct_raw!$A$2:$AX$1800, 36, FALSE)</f>
        <v>18</v>
      </c>
      <c r="AA1384" s="5">
        <f>VLOOKUP(B1384, pct_raw!$A$2:$AX$1800, 37, FALSE)</f>
        <v>19</v>
      </c>
      <c r="AB1384" s="5">
        <f>VLOOKUP(B1384, pct_raw!$A$2:$AX$1800, 38, FALSE)</f>
        <v>0.19</v>
      </c>
      <c r="AC1384" s="5">
        <f>VLOOKUP(B1384, pct_raw!$A$2:$AX$1800, 39, FALSE)</f>
        <v>18</v>
      </c>
      <c r="AD1384" s="5">
        <f>VLOOKUP(B1384, pct_raw!$A$2:$AX$1800, 40, FALSE)</f>
        <v>18</v>
      </c>
      <c r="AE1384" s="5">
        <f>VLOOKUP(B1384, pct_raw!$A$2:$AX$1800, 41, FALSE)</f>
        <v>0.19</v>
      </c>
      <c r="AF1384" s="5">
        <f>VLOOKUP(B1384, pct_raw!$A$2:$AX$1800, 42, FALSE)</f>
        <v>0</v>
      </c>
      <c r="AG1384" s="5">
        <f>VLOOKUP(B1384, pct_raw!$A$2:$AX$1800, 43, FALSE)</f>
        <v>0</v>
      </c>
      <c r="AH1384" s="5">
        <f>VLOOKUP(B1384, pct_raw!$A$2:$AX$1800, 44, FALSE)</f>
        <v>0</v>
      </c>
      <c r="AI1384" s="5">
        <f>VLOOKUP(B1384, pct_raw!$A$2:$AX$1800, 45, FALSE)</f>
        <v>19</v>
      </c>
      <c r="AJ1384" s="5">
        <f>VLOOKUP(B1384, pct_raw!$A$2:$AX$1800, 46, FALSE)</f>
        <v>19</v>
      </c>
      <c r="AK1384" s="5">
        <f>VLOOKUP(B1384, pct_raw!$A$2:$AX$1800, 47, FALSE)</f>
        <v>0.19</v>
      </c>
      <c r="AL1384" s="5">
        <f>VLOOKUP(B1384, pct_raw!$A$2:$AX$1800, 48, FALSE)</f>
        <v>2</v>
      </c>
      <c r="AM1384" s="5">
        <f>VLOOKUP(B1384, pct_raw!$A$2:$AX$1800, 49, FALSE)</f>
        <v>0</v>
      </c>
      <c r="AN1384" s="5">
        <f>VLOOKUP(B1384, pct_raw!$A$2:$AX$1800, 50, FALSE)</f>
        <v>0</v>
      </c>
    </row>
    <row r="1385" spans="1:40" x14ac:dyDescent="0.2">
      <c r="A1385" s="2" t="s">
        <v>429</v>
      </c>
      <c r="B1385" s="2" t="str">
        <f t="shared" si="21"/>
        <v>Rural Precinct 3</v>
      </c>
      <c r="C1385" s="2" t="s">
        <v>429</v>
      </c>
      <c r="D1385" s="2" t="str">
        <f>VLOOKUP(B1385, pct_raw!$A$2:$AX$1800, 6, FALSE)</f>
        <v xml:space="preserve"> Rural Precinct 3</v>
      </c>
      <c r="E1385" s="5">
        <f>VLOOKUP(B1385, pct_raw!$A$2:$AX$1800, 15, FALSE)</f>
        <v>12</v>
      </c>
      <c r="F1385" s="5">
        <f>VLOOKUP(B1385, pct_raw!$A$2:$AX$1800, 16, FALSE)</f>
        <v>12</v>
      </c>
      <c r="G1385" s="5">
        <f>VLOOKUP(B1385, pct_raw!$A$2:$AX$1800, 17, FALSE)</f>
        <v>0.19</v>
      </c>
      <c r="H1385">
        <f>VLOOKUP(B1385, pct_raw!$A$2:$AX$1800, 18, FALSE)</f>
        <v>0</v>
      </c>
      <c r="I1385" s="5">
        <f>VLOOKUP(B1385, pct_raw!$A$2:$AX$1800, 19, FALSE)</f>
        <v>0</v>
      </c>
      <c r="J1385">
        <f>VLOOKUP(B1385, pct_raw!$A$2:$AX$1800, 20, FALSE)</f>
        <v>0</v>
      </c>
      <c r="K1385" s="5">
        <f>VLOOKUP(B1385, pct_raw!$A$2:$AX$1800, 21, FALSE)</f>
        <v>20</v>
      </c>
      <c r="L1385" s="5">
        <f>VLOOKUP(B1385, pct_raw!$A$2:$AX$1800, 22, FALSE)</f>
        <v>23</v>
      </c>
      <c r="M1385" s="5">
        <f>VLOOKUP(B1385, pct_raw!$A$2:$AX$1800, 23, FALSE)</f>
        <v>0.19</v>
      </c>
      <c r="N1385" s="5">
        <f>VLOOKUP(B1385, pct_raw!$A$2:$AX$1800, 24, FALSE)</f>
        <v>0</v>
      </c>
      <c r="O1385" s="5">
        <f>VLOOKUP(B1385, pct_raw!$A$2:$AX$1800, 25, FALSE)</f>
        <v>0</v>
      </c>
      <c r="P1385" s="5">
        <f>VLOOKUP(B1385, pct_raw!$A$2:$AX$1800, 26, FALSE)</f>
        <v>0</v>
      </c>
      <c r="Q1385" s="5">
        <f>VLOOKUP(B1385, pct_raw!$A$2:$AX$1800, 27, FALSE)</f>
        <v>4</v>
      </c>
      <c r="R1385" s="5">
        <f>VLOOKUP(B1385, pct_raw!$A$2:$AX$1800, 28, FALSE)</f>
        <v>0</v>
      </c>
      <c r="S1385" s="5">
        <f>VLOOKUP(B1385, pct_raw!$A$2:$AX$1800, 29, FALSE)</f>
        <v>0</v>
      </c>
      <c r="T1385" s="5">
        <f>VLOOKUP(B1385, pct_raw!$A$2:$AX$1800, 30, FALSE)</f>
        <v>0</v>
      </c>
      <c r="U1385" s="5">
        <f>VLOOKUP(B1385, pct_raw!$A$2:$AX$1800, 31, FALSE)</f>
        <v>0</v>
      </c>
      <c r="V1385" s="5">
        <f>VLOOKUP(B1385, pct_raw!$A$2:$AX$1800, 32, FALSE)</f>
        <v>0</v>
      </c>
      <c r="W1385" s="5">
        <f>VLOOKUP(B1385, pct_raw!$A$2:$AX$1800, 33, FALSE)</f>
        <v>0</v>
      </c>
      <c r="X1385" s="5">
        <f>VLOOKUP(B1385, pct_raw!$A$2:$AX$1800, 34, FALSE)</f>
        <v>0</v>
      </c>
      <c r="Y1385" s="5">
        <f>VLOOKUP(B1385, pct_raw!$A$2:$AX$1800, 35, FALSE)</f>
        <v>0</v>
      </c>
      <c r="Z1385" s="5">
        <f>VLOOKUP(B1385, pct_raw!$A$2:$AX$1800, 36, FALSE)</f>
        <v>5</v>
      </c>
      <c r="AA1385" s="5">
        <f>VLOOKUP(B1385, pct_raw!$A$2:$AX$1800, 37, FALSE)</f>
        <v>0</v>
      </c>
      <c r="AB1385" s="5">
        <f>VLOOKUP(B1385, pct_raw!$A$2:$AX$1800, 38, FALSE)</f>
        <v>0</v>
      </c>
      <c r="AC1385" s="5">
        <f>VLOOKUP(B1385, pct_raw!$A$2:$AX$1800, 39, FALSE)</f>
        <v>0</v>
      </c>
      <c r="AD1385" s="5">
        <f>VLOOKUP(B1385, pct_raw!$A$2:$AX$1800, 40, FALSE)</f>
        <v>0</v>
      </c>
      <c r="AE1385" s="5">
        <f>VLOOKUP(B1385, pct_raw!$A$2:$AX$1800, 41, FALSE)</f>
        <v>0</v>
      </c>
      <c r="AF1385" s="5">
        <f>VLOOKUP(B1385, pct_raw!$A$2:$AX$1800, 42, FALSE)</f>
        <v>0</v>
      </c>
      <c r="AG1385" s="5">
        <f>VLOOKUP(B1385, pct_raw!$A$2:$AX$1800, 43, FALSE)</f>
        <v>0</v>
      </c>
      <c r="AH1385" s="5">
        <f>VLOOKUP(B1385, pct_raw!$A$2:$AX$1800, 44, FALSE)</f>
        <v>0</v>
      </c>
      <c r="AI1385" s="5">
        <f>VLOOKUP(B1385, pct_raw!$A$2:$AX$1800, 45, FALSE)</f>
        <v>9</v>
      </c>
      <c r="AJ1385" s="5">
        <f>VLOOKUP(B1385, pct_raw!$A$2:$AX$1800, 46, FALSE)</f>
        <v>16</v>
      </c>
      <c r="AK1385" s="5">
        <f>VLOOKUP(B1385, pct_raw!$A$2:$AX$1800, 47, FALSE)</f>
        <v>0.19</v>
      </c>
      <c r="AL1385" s="5">
        <f>VLOOKUP(B1385, pct_raw!$A$2:$AX$1800, 48, FALSE)</f>
        <v>0</v>
      </c>
      <c r="AM1385" s="5">
        <f>VLOOKUP(B1385, pct_raw!$A$2:$AX$1800, 49, FALSE)</f>
        <v>0</v>
      </c>
      <c r="AN1385" s="5">
        <f>VLOOKUP(B1385, pct_raw!$A$2:$AX$1800, 50, FALSE)</f>
        <v>0</v>
      </c>
    </row>
    <row r="1386" spans="1:40" x14ac:dyDescent="0.2">
      <c r="A1386" s="2" t="s">
        <v>421</v>
      </c>
      <c r="B1386" s="2" t="str">
        <f t="shared" si="21"/>
        <v>Rural Precinct 4</v>
      </c>
      <c r="C1386" s="2" t="s">
        <v>421</v>
      </c>
      <c r="D1386" s="2" t="str">
        <f>VLOOKUP(B1386, pct_raw!$A$2:$AX$1800, 6, FALSE)</f>
        <v xml:space="preserve"> Rural Precinct 4</v>
      </c>
      <c r="E1386" s="5">
        <f>VLOOKUP(B1386, pct_raw!$A$2:$AX$1800, 15, FALSE)</f>
        <v>9</v>
      </c>
      <c r="F1386" s="5">
        <f>VLOOKUP(B1386, pct_raw!$A$2:$AX$1800, 16, FALSE)</f>
        <v>0</v>
      </c>
      <c r="G1386" s="5">
        <f>VLOOKUP(B1386, pct_raw!$A$2:$AX$1800, 17, FALSE)</f>
        <v>0</v>
      </c>
      <c r="H1386">
        <f>VLOOKUP(B1386, pct_raw!$A$2:$AX$1800, 18, FALSE)</f>
        <v>0</v>
      </c>
      <c r="I1386" s="5">
        <f>VLOOKUP(B1386, pct_raw!$A$2:$AX$1800, 19, FALSE)</f>
        <v>0</v>
      </c>
      <c r="J1386">
        <f>VLOOKUP(B1386, pct_raw!$A$2:$AX$1800, 20, FALSE)</f>
        <v>0</v>
      </c>
      <c r="K1386" s="5">
        <f>VLOOKUP(B1386, pct_raw!$A$2:$AX$1800, 21, FALSE)</f>
        <v>26</v>
      </c>
      <c r="L1386" s="5">
        <f>VLOOKUP(B1386, pct_raw!$A$2:$AX$1800, 22, FALSE)</f>
        <v>34</v>
      </c>
      <c r="M1386" s="5">
        <f>VLOOKUP(B1386, pct_raw!$A$2:$AX$1800, 23, FALSE)</f>
        <v>0.38</v>
      </c>
      <c r="N1386" s="5">
        <f>VLOOKUP(B1386, pct_raw!$A$2:$AX$1800, 24, FALSE)</f>
        <v>0</v>
      </c>
      <c r="O1386" s="5">
        <f>VLOOKUP(B1386, pct_raw!$A$2:$AX$1800, 25, FALSE)</f>
        <v>0</v>
      </c>
      <c r="P1386" s="5">
        <f>VLOOKUP(B1386, pct_raw!$A$2:$AX$1800, 26, FALSE)</f>
        <v>0</v>
      </c>
      <c r="Q1386" s="5">
        <f>VLOOKUP(B1386, pct_raw!$A$2:$AX$1800, 27, FALSE)</f>
        <v>23</v>
      </c>
      <c r="R1386" s="5">
        <f>VLOOKUP(B1386, pct_raw!$A$2:$AX$1800, 28, FALSE)</f>
        <v>25</v>
      </c>
      <c r="S1386" s="5">
        <f>VLOOKUP(B1386, pct_raw!$A$2:$AX$1800, 29, FALSE)</f>
        <v>0.19</v>
      </c>
      <c r="T1386" s="5">
        <f>VLOOKUP(B1386, pct_raw!$A$2:$AX$1800, 30, FALSE)</f>
        <v>0</v>
      </c>
      <c r="U1386" s="5">
        <f>VLOOKUP(B1386, pct_raw!$A$2:$AX$1800, 31, FALSE)</f>
        <v>0</v>
      </c>
      <c r="V1386" s="5">
        <f>VLOOKUP(B1386, pct_raw!$A$2:$AX$1800, 32, FALSE)</f>
        <v>0</v>
      </c>
      <c r="W1386" s="5">
        <f>VLOOKUP(B1386, pct_raw!$A$2:$AX$1800, 33, FALSE)</f>
        <v>0</v>
      </c>
      <c r="X1386" s="5">
        <f>VLOOKUP(B1386, pct_raw!$A$2:$AX$1800, 34, FALSE)</f>
        <v>0</v>
      </c>
      <c r="Y1386" s="5">
        <f>VLOOKUP(B1386, pct_raw!$A$2:$AX$1800, 35, FALSE)</f>
        <v>0</v>
      </c>
      <c r="Z1386" s="5">
        <f>VLOOKUP(B1386, pct_raw!$A$2:$AX$1800, 36, FALSE)</f>
        <v>20</v>
      </c>
      <c r="AA1386" s="5">
        <f>VLOOKUP(B1386, pct_raw!$A$2:$AX$1800, 37, FALSE)</f>
        <v>25</v>
      </c>
      <c r="AB1386" s="5">
        <f>VLOOKUP(B1386, pct_raw!$A$2:$AX$1800, 38, FALSE)</f>
        <v>0.38</v>
      </c>
      <c r="AC1386" s="5">
        <f>VLOOKUP(B1386, pct_raw!$A$2:$AX$1800, 39, FALSE)</f>
        <v>5</v>
      </c>
      <c r="AD1386" s="5">
        <f>VLOOKUP(B1386, pct_raw!$A$2:$AX$1800, 40, FALSE)</f>
        <v>0</v>
      </c>
      <c r="AE1386" s="5">
        <f>VLOOKUP(B1386, pct_raw!$A$2:$AX$1800, 41, FALSE)</f>
        <v>0</v>
      </c>
      <c r="AF1386" s="5">
        <f>VLOOKUP(B1386, pct_raw!$A$2:$AX$1800, 42, FALSE)</f>
        <v>0</v>
      </c>
      <c r="AG1386" s="5">
        <f>VLOOKUP(B1386, pct_raw!$A$2:$AX$1800, 43, FALSE)</f>
        <v>4</v>
      </c>
      <c r="AH1386" s="5">
        <f>VLOOKUP(B1386, pct_raw!$A$2:$AX$1800, 44, FALSE)</f>
        <v>0</v>
      </c>
      <c r="AI1386" s="5">
        <f>VLOOKUP(B1386, pct_raw!$A$2:$AX$1800, 45, FALSE)</f>
        <v>26</v>
      </c>
      <c r="AJ1386" s="5">
        <f>VLOOKUP(B1386, pct_raw!$A$2:$AX$1800, 46, FALSE)</f>
        <v>27</v>
      </c>
      <c r="AK1386" s="5">
        <f>VLOOKUP(B1386, pct_raw!$A$2:$AX$1800, 47, FALSE)</f>
        <v>0.38</v>
      </c>
      <c r="AL1386" s="5">
        <f>VLOOKUP(B1386, pct_raw!$A$2:$AX$1800, 48, FALSE)</f>
        <v>6</v>
      </c>
      <c r="AM1386" s="5">
        <f>VLOOKUP(B1386, pct_raw!$A$2:$AX$1800, 49, FALSE)</f>
        <v>0</v>
      </c>
      <c r="AN1386" s="5">
        <f>VLOOKUP(B1386, pct_raw!$A$2:$AX$1800, 50, FALSE)</f>
        <v>0</v>
      </c>
    </row>
    <row r="1387" spans="1:40" x14ac:dyDescent="0.2">
      <c r="A1387" s="2" t="s">
        <v>428</v>
      </c>
      <c r="B1387" s="2" t="str">
        <f t="shared" si="21"/>
        <v>Rural Precinct 5</v>
      </c>
      <c r="C1387" s="2" t="s">
        <v>428</v>
      </c>
      <c r="D1387" s="2" t="str">
        <f>VLOOKUP(B1387, pct_raw!$A$2:$AX$1800, 6, FALSE)</f>
        <v xml:space="preserve"> Rural Precinct 5</v>
      </c>
      <c r="E1387" s="5">
        <f>VLOOKUP(B1387, pct_raw!$A$2:$AX$1800, 15, FALSE)</f>
        <v>5</v>
      </c>
      <c r="F1387" s="5">
        <f>VLOOKUP(B1387, pct_raw!$A$2:$AX$1800, 16, FALSE)</f>
        <v>0</v>
      </c>
      <c r="G1387" s="5">
        <f>VLOOKUP(B1387, pct_raw!$A$2:$AX$1800, 17, FALSE)</f>
        <v>0</v>
      </c>
      <c r="H1387">
        <f>VLOOKUP(B1387, pct_raw!$A$2:$AX$1800, 18, FALSE)</f>
        <v>0</v>
      </c>
      <c r="I1387" s="5">
        <f>VLOOKUP(B1387, pct_raw!$A$2:$AX$1800, 19, FALSE)</f>
        <v>0</v>
      </c>
      <c r="J1387">
        <f>VLOOKUP(B1387, pct_raw!$A$2:$AX$1800, 20, FALSE)</f>
        <v>0</v>
      </c>
      <c r="K1387" s="5">
        <f>VLOOKUP(B1387, pct_raw!$A$2:$AX$1800, 21, FALSE)</f>
        <v>7</v>
      </c>
      <c r="L1387" s="5">
        <f>VLOOKUP(B1387, pct_raw!$A$2:$AX$1800, 22, FALSE)</f>
        <v>9</v>
      </c>
      <c r="M1387" s="5">
        <f>VLOOKUP(B1387, pct_raw!$A$2:$AX$1800, 23, FALSE)</f>
        <v>0.19</v>
      </c>
      <c r="N1387" s="5">
        <f>VLOOKUP(B1387, pct_raw!$A$2:$AX$1800, 24, FALSE)</f>
        <v>0</v>
      </c>
      <c r="O1387" s="5">
        <f>VLOOKUP(B1387, pct_raw!$A$2:$AX$1800, 25, FALSE)</f>
        <v>0</v>
      </c>
      <c r="P1387" s="5">
        <f>VLOOKUP(B1387, pct_raw!$A$2:$AX$1800, 26, FALSE)</f>
        <v>0</v>
      </c>
      <c r="Q1387" s="5">
        <f>VLOOKUP(B1387, pct_raw!$A$2:$AX$1800, 27, FALSE)</f>
        <v>12</v>
      </c>
      <c r="R1387" s="5">
        <f>VLOOKUP(B1387, pct_raw!$A$2:$AX$1800, 28, FALSE)</f>
        <v>13</v>
      </c>
      <c r="S1387" s="5">
        <f>VLOOKUP(B1387, pct_raw!$A$2:$AX$1800, 29, FALSE)</f>
        <v>0.19</v>
      </c>
      <c r="T1387" s="5">
        <f>VLOOKUP(B1387, pct_raw!$A$2:$AX$1800, 30, FALSE)</f>
        <v>0</v>
      </c>
      <c r="U1387" s="5">
        <f>VLOOKUP(B1387, pct_raw!$A$2:$AX$1800, 31, FALSE)</f>
        <v>0</v>
      </c>
      <c r="V1387" s="5">
        <f>VLOOKUP(B1387, pct_raw!$A$2:$AX$1800, 32, FALSE)</f>
        <v>0</v>
      </c>
      <c r="W1387" s="5">
        <f>VLOOKUP(B1387, pct_raw!$A$2:$AX$1800, 33, FALSE)</f>
        <v>0</v>
      </c>
      <c r="X1387" s="5">
        <f>VLOOKUP(B1387, pct_raw!$A$2:$AX$1800, 34, FALSE)</f>
        <v>0</v>
      </c>
      <c r="Y1387" s="5">
        <f>VLOOKUP(B1387, pct_raw!$A$2:$AX$1800, 35, FALSE)</f>
        <v>0</v>
      </c>
      <c r="Z1387" s="5">
        <f>VLOOKUP(B1387, pct_raw!$A$2:$AX$1800, 36, FALSE)</f>
        <v>3</v>
      </c>
      <c r="AA1387" s="5">
        <f>VLOOKUP(B1387, pct_raw!$A$2:$AX$1800, 37, FALSE)</f>
        <v>0</v>
      </c>
      <c r="AB1387" s="5">
        <f>VLOOKUP(B1387, pct_raw!$A$2:$AX$1800, 38, FALSE)</f>
        <v>0</v>
      </c>
      <c r="AC1387" s="5">
        <f>VLOOKUP(B1387, pct_raw!$A$2:$AX$1800, 39, FALSE)</f>
        <v>0</v>
      </c>
      <c r="AD1387" s="5">
        <f>VLOOKUP(B1387, pct_raw!$A$2:$AX$1800, 40, FALSE)</f>
        <v>0</v>
      </c>
      <c r="AE1387" s="5">
        <f>VLOOKUP(B1387, pct_raw!$A$2:$AX$1800, 41, FALSE)</f>
        <v>0</v>
      </c>
      <c r="AF1387" s="5">
        <f>VLOOKUP(B1387, pct_raw!$A$2:$AX$1800, 42, FALSE)</f>
        <v>0</v>
      </c>
      <c r="AG1387" s="5">
        <f>VLOOKUP(B1387, pct_raw!$A$2:$AX$1800, 43, FALSE)</f>
        <v>0</v>
      </c>
      <c r="AH1387" s="5">
        <f>VLOOKUP(B1387, pct_raw!$A$2:$AX$1800, 44, FALSE)</f>
        <v>0</v>
      </c>
      <c r="AI1387" s="5">
        <f>VLOOKUP(B1387, pct_raw!$A$2:$AX$1800, 45, FALSE)</f>
        <v>7</v>
      </c>
      <c r="AJ1387" s="5">
        <f>VLOOKUP(B1387, pct_raw!$A$2:$AX$1800, 46, FALSE)</f>
        <v>9</v>
      </c>
      <c r="AK1387" s="5">
        <f>VLOOKUP(B1387, pct_raw!$A$2:$AX$1800, 47, FALSE)</f>
        <v>0.19</v>
      </c>
      <c r="AL1387" s="5">
        <f>VLOOKUP(B1387, pct_raw!$A$2:$AX$1800, 48, FALSE)</f>
        <v>0</v>
      </c>
      <c r="AM1387" s="5">
        <f>VLOOKUP(B1387, pct_raw!$A$2:$AX$1800, 49, FALSE)</f>
        <v>0</v>
      </c>
      <c r="AN1387" s="5">
        <f>VLOOKUP(B1387, pct_raw!$A$2:$AX$1800, 50, FALSE)</f>
        <v>0</v>
      </c>
    </row>
    <row r="1388" spans="1:40" x14ac:dyDescent="0.2">
      <c r="A1388" s="2" t="s">
        <v>426</v>
      </c>
      <c r="B1388" s="2" t="str">
        <f t="shared" si="21"/>
        <v>Rural Precinct 6</v>
      </c>
      <c r="C1388" s="2" t="s">
        <v>426</v>
      </c>
      <c r="D1388" s="2" t="str">
        <f>VLOOKUP(B1388, pct_raw!$A$2:$AX$1800, 6, FALSE)</f>
        <v xml:space="preserve"> Rural Precinct 6</v>
      </c>
      <c r="E1388" s="5">
        <f>VLOOKUP(B1388, pct_raw!$A$2:$AX$1800, 15, FALSE)</f>
        <v>18</v>
      </c>
      <c r="F1388" s="5">
        <f>VLOOKUP(B1388, pct_raw!$A$2:$AX$1800, 16, FALSE)</f>
        <v>18</v>
      </c>
      <c r="G1388" s="5">
        <f>VLOOKUP(B1388, pct_raw!$A$2:$AX$1800, 17, FALSE)</f>
        <v>0.19</v>
      </c>
      <c r="H1388">
        <f>VLOOKUP(B1388, pct_raw!$A$2:$AX$1800, 18, FALSE)</f>
        <v>0</v>
      </c>
      <c r="I1388" s="5">
        <f>VLOOKUP(B1388, pct_raw!$A$2:$AX$1800, 19, FALSE)</f>
        <v>0</v>
      </c>
      <c r="J1388">
        <f>VLOOKUP(B1388, pct_raw!$A$2:$AX$1800, 20, FALSE)</f>
        <v>0</v>
      </c>
      <c r="K1388" s="5">
        <f>VLOOKUP(B1388, pct_raw!$A$2:$AX$1800, 21, FALSE)</f>
        <v>31</v>
      </c>
      <c r="L1388" s="5">
        <f>VLOOKUP(B1388, pct_raw!$A$2:$AX$1800, 22, FALSE)</f>
        <v>31</v>
      </c>
      <c r="M1388" s="5">
        <f>VLOOKUP(B1388, pct_raw!$A$2:$AX$1800, 23, FALSE)</f>
        <v>0.38</v>
      </c>
      <c r="N1388" s="5">
        <f>VLOOKUP(B1388, pct_raw!$A$2:$AX$1800, 24, FALSE)</f>
        <v>0</v>
      </c>
      <c r="O1388" s="5">
        <f>VLOOKUP(B1388, pct_raw!$A$2:$AX$1800, 25, FALSE)</f>
        <v>0</v>
      </c>
      <c r="P1388" s="5">
        <f>VLOOKUP(B1388, pct_raw!$A$2:$AX$1800, 26, FALSE)</f>
        <v>0</v>
      </c>
      <c r="Q1388" s="5">
        <f>VLOOKUP(B1388, pct_raw!$A$2:$AX$1800, 27, FALSE)</f>
        <v>19</v>
      </c>
      <c r="R1388" s="5">
        <f>VLOOKUP(B1388, pct_raw!$A$2:$AX$1800, 28, FALSE)</f>
        <v>21</v>
      </c>
      <c r="S1388" s="5">
        <f>VLOOKUP(B1388, pct_raw!$A$2:$AX$1800, 29, FALSE)</f>
        <v>0.19</v>
      </c>
      <c r="T1388" s="5">
        <f>VLOOKUP(B1388, pct_raw!$A$2:$AX$1800, 30, FALSE)</f>
        <v>0</v>
      </c>
      <c r="U1388" s="5">
        <f>VLOOKUP(B1388, pct_raw!$A$2:$AX$1800, 31, FALSE)</f>
        <v>0</v>
      </c>
      <c r="V1388" s="5">
        <f>VLOOKUP(B1388, pct_raw!$A$2:$AX$1800, 32, FALSE)</f>
        <v>0</v>
      </c>
      <c r="W1388" s="5">
        <f>VLOOKUP(B1388, pct_raw!$A$2:$AX$1800, 33, FALSE)</f>
        <v>0</v>
      </c>
      <c r="X1388" s="5">
        <f>VLOOKUP(B1388, pct_raw!$A$2:$AX$1800, 34, FALSE)</f>
        <v>0</v>
      </c>
      <c r="Y1388" s="5">
        <f>VLOOKUP(B1388, pct_raw!$A$2:$AX$1800, 35, FALSE)</f>
        <v>0</v>
      </c>
      <c r="Z1388" s="5">
        <f>VLOOKUP(B1388, pct_raw!$A$2:$AX$1800, 36, FALSE)</f>
        <v>18</v>
      </c>
      <c r="AA1388" s="5">
        <f>VLOOKUP(B1388, pct_raw!$A$2:$AX$1800, 37, FALSE)</f>
        <v>26</v>
      </c>
      <c r="AB1388" s="5">
        <f>VLOOKUP(B1388, pct_raw!$A$2:$AX$1800, 38, FALSE)</f>
        <v>0.19</v>
      </c>
      <c r="AC1388" s="5">
        <f>VLOOKUP(B1388, pct_raw!$A$2:$AX$1800, 39, FALSE)</f>
        <v>0</v>
      </c>
      <c r="AD1388" s="5">
        <f>VLOOKUP(B1388, pct_raw!$A$2:$AX$1800, 40, FALSE)</f>
        <v>0</v>
      </c>
      <c r="AE1388" s="5">
        <f>VLOOKUP(B1388, pct_raw!$A$2:$AX$1800, 41, FALSE)</f>
        <v>0</v>
      </c>
      <c r="AF1388" s="5">
        <f>VLOOKUP(B1388, pct_raw!$A$2:$AX$1800, 42, FALSE)</f>
        <v>0</v>
      </c>
      <c r="AG1388" s="5">
        <f>VLOOKUP(B1388, pct_raw!$A$2:$AX$1800, 43, FALSE)</f>
        <v>0</v>
      </c>
      <c r="AH1388" s="5">
        <f>VLOOKUP(B1388, pct_raw!$A$2:$AX$1800, 44, FALSE)</f>
        <v>0</v>
      </c>
      <c r="AI1388" s="5">
        <f>VLOOKUP(B1388, pct_raw!$A$2:$AX$1800, 45, FALSE)</f>
        <v>18</v>
      </c>
      <c r="AJ1388" s="5">
        <f>VLOOKUP(B1388, pct_raw!$A$2:$AX$1800, 46, FALSE)</f>
        <v>18</v>
      </c>
      <c r="AK1388" s="5">
        <f>VLOOKUP(B1388, pct_raw!$A$2:$AX$1800, 47, FALSE)</f>
        <v>0.19</v>
      </c>
      <c r="AL1388" s="5">
        <f>VLOOKUP(B1388, pct_raw!$A$2:$AX$1800, 48, FALSE)</f>
        <v>10</v>
      </c>
      <c r="AM1388" s="5">
        <f>VLOOKUP(B1388, pct_raw!$A$2:$AX$1800, 49, FALSE)</f>
        <v>0</v>
      </c>
      <c r="AN1388" s="5">
        <f>VLOOKUP(B1388, pct_raw!$A$2:$AX$1800, 50, FALSE)</f>
        <v>0</v>
      </c>
    </row>
    <row r="1389" spans="1:40" x14ac:dyDescent="0.2">
      <c r="A1389" s="2" t="s">
        <v>874</v>
      </c>
      <c r="B1389" s="2" t="str">
        <f t="shared" si="21"/>
        <v>S 04 Seymour Promise City</v>
      </c>
      <c r="C1389" s="2" t="s">
        <v>4808</v>
      </c>
      <c r="D1389" s="2" t="str">
        <f>VLOOKUP(B1389, pct_raw!$A$2:$AX$1800, 6, FALSE)</f>
        <v xml:space="preserve"> S 04 Seymour Promise City</v>
      </c>
      <c r="E1389" s="5">
        <f>VLOOKUP(B1389, pct_raw!$A$2:$AX$1800, 15, FALSE)</f>
        <v>4</v>
      </c>
      <c r="F1389" s="5">
        <f>VLOOKUP(B1389, pct_raw!$A$2:$AX$1800, 16, FALSE)</f>
        <v>0</v>
      </c>
      <c r="G1389" s="5">
        <f>VLOOKUP(B1389, pct_raw!$A$2:$AX$1800, 17, FALSE)</f>
        <v>0</v>
      </c>
      <c r="H1389">
        <f>VLOOKUP(B1389, pct_raw!$A$2:$AX$1800, 18, FALSE)</f>
        <v>0</v>
      </c>
      <c r="I1389" s="5">
        <f>VLOOKUP(B1389, pct_raw!$A$2:$AX$1800, 19, FALSE)</f>
        <v>0</v>
      </c>
      <c r="J1389">
        <f>VLOOKUP(B1389, pct_raw!$A$2:$AX$1800, 20, FALSE)</f>
        <v>0</v>
      </c>
      <c r="K1389" s="5">
        <f>VLOOKUP(B1389, pct_raw!$A$2:$AX$1800, 21, FALSE)</f>
        <v>11</v>
      </c>
      <c r="L1389" s="5">
        <f>VLOOKUP(B1389, pct_raw!$A$2:$AX$1800, 22, FALSE)</f>
        <v>14</v>
      </c>
      <c r="M1389" s="5">
        <f>VLOOKUP(B1389, pct_raw!$A$2:$AX$1800, 23, FALSE)</f>
        <v>0.3</v>
      </c>
      <c r="N1389" s="5">
        <f>VLOOKUP(B1389, pct_raw!$A$2:$AX$1800, 24, FALSE)</f>
        <v>0</v>
      </c>
      <c r="O1389" s="5">
        <f>VLOOKUP(B1389, pct_raw!$A$2:$AX$1800, 25, FALSE)</f>
        <v>0</v>
      </c>
      <c r="P1389" s="5">
        <f>VLOOKUP(B1389, pct_raw!$A$2:$AX$1800, 26, FALSE)</f>
        <v>0</v>
      </c>
      <c r="Q1389" s="5">
        <f>VLOOKUP(B1389, pct_raw!$A$2:$AX$1800, 27, FALSE)</f>
        <v>7</v>
      </c>
      <c r="R1389" s="5">
        <f>VLOOKUP(B1389, pct_raw!$A$2:$AX$1800, 28, FALSE)</f>
        <v>10</v>
      </c>
      <c r="S1389" s="5">
        <f>VLOOKUP(B1389, pct_raw!$A$2:$AX$1800, 29, FALSE)</f>
        <v>0.22500000000000001</v>
      </c>
      <c r="T1389" s="5">
        <f>VLOOKUP(B1389, pct_raw!$A$2:$AX$1800, 30, FALSE)</f>
        <v>0</v>
      </c>
      <c r="U1389" s="5">
        <f>VLOOKUP(B1389, pct_raw!$A$2:$AX$1800, 31, FALSE)</f>
        <v>0</v>
      </c>
      <c r="V1389" s="5">
        <f>VLOOKUP(B1389, pct_raw!$A$2:$AX$1800, 32, FALSE)</f>
        <v>0</v>
      </c>
      <c r="W1389" s="5">
        <f>VLOOKUP(B1389, pct_raw!$A$2:$AX$1800, 33, FALSE)</f>
        <v>0</v>
      </c>
      <c r="X1389" s="5">
        <f>VLOOKUP(B1389, pct_raw!$A$2:$AX$1800, 34, FALSE)</f>
        <v>0</v>
      </c>
      <c r="Y1389" s="5">
        <f>VLOOKUP(B1389, pct_raw!$A$2:$AX$1800, 35, FALSE)</f>
        <v>0</v>
      </c>
      <c r="Z1389" s="5">
        <f>VLOOKUP(B1389, pct_raw!$A$2:$AX$1800, 36, FALSE)</f>
        <v>5</v>
      </c>
      <c r="AA1389" s="5">
        <f>VLOOKUP(B1389, pct_raw!$A$2:$AX$1800, 37, FALSE)</f>
        <v>9</v>
      </c>
      <c r="AB1389" s="5">
        <f>VLOOKUP(B1389, pct_raw!$A$2:$AX$1800, 38, FALSE)</f>
        <v>0.15</v>
      </c>
      <c r="AC1389" s="5">
        <f>VLOOKUP(B1389, pct_raw!$A$2:$AX$1800, 39, FALSE)</f>
        <v>0</v>
      </c>
      <c r="AD1389" s="5">
        <f>VLOOKUP(B1389, pct_raw!$A$2:$AX$1800, 40, FALSE)</f>
        <v>0</v>
      </c>
      <c r="AE1389" s="5">
        <f>VLOOKUP(B1389, pct_raw!$A$2:$AX$1800, 41, FALSE)</f>
        <v>0</v>
      </c>
      <c r="AF1389" s="5">
        <f>VLOOKUP(B1389, pct_raw!$A$2:$AX$1800, 42, FALSE)</f>
        <v>1</v>
      </c>
      <c r="AG1389" s="5">
        <f>VLOOKUP(B1389, pct_raw!$A$2:$AX$1800, 43, FALSE)</f>
        <v>0</v>
      </c>
      <c r="AH1389" s="5">
        <f>VLOOKUP(B1389, pct_raw!$A$2:$AX$1800, 44, FALSE)</f>
        <v>0</v>
      </c>
      <c r="AI1389" s="5">
        <f>VLOOKUP(B1389, pct_raw!$A$2:$AX$1800, 45, FALSE)</f>
        <v>3</v>
      </c>
      <c r="AJ1389" s="5">
        <f>VLOOKUP(B1389, pct_raw!$A$2:$AX$1800, 46, FALSE)</f>
        <v>0</v>
      </c>
      <c r="AK1389" s="5">
        <f>VLOOKUP(B1389, pct_raw!$A$2:$AX$1800, 47, FALSE)</f>
        <v>0</v>
      </c>
      <c r="AL1389" s="5">
        <f>VLOOKUP(B1389, pct_raw!$A$2:$AX$1800, 48, FALSE)</f>
        <v>2</v>
      </c>
      <c r="AM1389" s="5">
        <f>VLOOKUP(B1389, pct_raw!$A$2:$AX$1800, 49, FALSE)</f>
        <v>0</v>
      </c>
      <c r="AN1389" s="5">
        <f>VLOOKUP(B1389, pct_raw!$A$2:$AX$1800, 50, FALSE)</f>
        <v>0</v>
      </c>
    </row>
    <row r="1390" spans="1:40" x14ac:dyDescent="0.2">
      <c r="A1390" s="2" t="s">
        <v>1624</v>
      </c>
      <c r="B1390" s="2" t="str">
        <f t="shared" si="21"/>
        <v>S. Otter Creek</v>
      </c>
      <c r="C1390" s="2" t="s">
        <v>1624</v>
      </c>
      <c r="D1390" s="2" t="str">
        <f>VLOOKUP(B1390, pct_raw!$A$2:$AX$1800, 6, FALSE)</f>
        <v xml:space="preserve"> S. OTTER CREEK</v>
      </c>
      <c r="E1390" s="5">
        <f>VLOOKUP(B1390, pct_raw!$A$2:$AX$1800, 15, FALSE)</f>
        <v>0</v>
      </c>
      <c r="F1390" s="5">
        <f>VLOOKUP(B1390, pct_raw!$A$2:$AX$1800, 16, FALSE)</f>
        <v>0</v>
      </c>
      <c r="G1390" s="5">
        <f>VLOOKUP(B1390, pct_raw!$A$2:$AX$1800, 17, FALSE)</f>
        <v>0</v>
      </c>
      <c r="H1390">
        <f>VLOOKUP(B1390, pct_raw!$A$2:$AX$1800, 18, FALSE)</f>
        <v>0</v>
      </c>
      <c r="I1390" s="5">
        <f>VLOOKUP(B1390, pct_raw!$A$2:$AX$1800, 19, FALSE)</f>
        <v>0</v>
      </c>
      <c r="J1390">
        <f>VLOOKUP(B1390, pct_raw!$A$2:$AX$1800, 20, FALSE)</f>
        <v>0</v>
      </c>
      <c r="K1390" s="5">
        <f>VLOOKUP(B1390, pct_raw!$A$2:$AX$1800, 21, FALSE)</f>
        <v>2</v>
      </c>
      <c r="L1390" s="5">
        <f>VLOOKUP(B1390, pct_raw!$A$2:$AX$1800, 22, FALSE)</f>
        <v>2</v>
      </c>
      <c r="M1390" s="5">
        <f>VLOOKUP(B1390, pct_raw!$A$2:$AX$1800, 23, FALSE)</f>
        <v>0</v>
      </c>
      <c r="N1390" s="5">
        <f>VLOOKUP(B1390, pct_raw!$A$2:$AX$1800, 24, FALSE)</f>
        <v>1</v>
      </c>
      <c r="O1390" s="5">
        <f>VLOOKUP(B1390, pct_raw!$A$2:$AX$1800, 25, FALSE)</f>
        <v>0</v>
      </c>
      <c r="P1390" s="5">
        <f>VLOOKUP(B1390, pct_raw!$A$2:$AX$1800, 26, FALSE)</f>
        <v>0</v>
      </c>
      <c r="Q1390" s="5">
        <f>VLOOKUP(B1390, pct_raw!$A$2:$AX$1800, 27, FALSE)</f>
        <v>0</v>
      </c>
      <c r="R1390" s="5">
        <f>VLOOKUP(B1390, pct_raw!$A$2:$AX$1800, 28, FALSE)</f>
        <v>0</v>
      </c>
      <c r="S1390" s="5">
        <f>VLOOKUP(B1390, pct_raw!$A$2:$AX$1800, 29, FALSE)</f>
        <v>0</v>
      </c>
      <c r="T1390" s="5">
        <f>VLOOKUP(B1390, pct_raw!$A$2:$AX$1800, 30, FALSE)</f>
        <v>0</v>
      </c>
      <c r="U1390" s="5">
        <f>VLOOKUP(B1390, pct_raw!$A$2:$AX$1800, 31, FALSE)</f>
        <v>0</v>
      </c>
      <c r="V1390" s="5">
        <f>VLOOKUP(B1390, pct_raw!$A$2:$AX$1800, 32, FALSE)</f>
        <v>0</v>
      </c>
      <c r="W1390" s="5">
        <f>VLOOKUP(B1390, pct_raw!$A$2:$AX$1800, 33, FALSE)</f>
        <v>0</v>
      </c>
      <c r="X1390" s="5">
        <f>VLOOKUP(B1390, pct_raw!$A$2:$AX$1800, 34, FALSE)</f>
        <v>0</v>
      </c>
      <c r="Y1390" s="5">
        <f>VLOOKUP(B1390, pct_raw!$A$2:$AX$1800, 35, FALSE)</f>
        <v>0</v>
      </c>
      <c r="Z1390" s="5">
        <f>VLOOKUP(B1390, pct_raw!$A$2:$AX$1800, 36, FALSE)</f>
        <v>5</v>
      </c>
      <c r="AA1390" s="5">
        <f>VLOOKUP(B1390, pct_raw!$A$2:$AX$1800, 37, FALSE)</f>
        <v>6</v>
      </c>
      <c r="AB1390" s="5">
        <f>VLOOKUP(B1390, pct_raw!$A$2:$AX$1800, 38, FALSE)</f>
        <v>0.12939999999999999</v>
      </c>
      <c r="AC1390" s="5">
        <f>VLOOKUP(B1390, pct_raw!$A$2:$AX$1800, 39, FALSE)</f>
        <v>0</v>
      </c>
      <c r="AD1390" s="5">
        <f>VLOOKUP(B1390, pct_raw!$A$2:$AX$1800, 40, FALSE)</f>
        <v>0</v>
      </c>
      <c r="AE1390" s="5">
        <f>VLOOKUP(B1390, pct_raw!$A$2:$AX$1800, 41, FALSE)</f>
        <v>0</v>
      </c>
      <c r="AF1390" s="5">
        <f>VLOOKUP(B1390, pct_raw!$A$2:$AX$1800, 42, FALSE)</f>
        <v>0</v>
      </c>
      <c r="AG1390" s="5">
        <f>VLOOKUP(B1390, pct_raw!$A$2:$AX$1800, 43, FALSE)</f>
        <v>0</v>
      </c>
      <c r="AH1390" s="5">
        <f>VLOOKUP(B1390, pct_raw!$A$2:$AX$1800, 44, FALSE)</f>
        <v>0</v>
      </c>
      <c r="AI1390" s="5">
        <f>VLOOKUP(B1390, pct_raw!$A$2:$AX$1800, 45, FALSE)</f>
        <v>3</v>
      </c>
      <c r="AJ1390" s="5">
        <f>VLOOKUP(B1390, pct_raw!$A$2:$AX$1800, 46, FALSE)</f>
        <v>3</v>
      </c>
      <c r="AK1390" s="5">
        <f>VLOOKUP(B1390, pct_raw!$A$2:$AX$1800, 47, FALSE)</f>
        <v>0</v>
      </c>
      <c r="AL1390" s="5">
        <f>VLOOKUP(B1390, pct_raw!$A$2:$AX$1800, 48, FALSE)</f>
        <v>0</v>
      </c>
      <c r="AM1390" s="5">
        <f>VLOOKUP(B1390, pct_raw!$A$2:$AX$1800, 49, FALSE)</f>
        <v>0</v>
      </c>
      <c r="AN1390" s="5">
        <f>VLOOKUP(B1390, pct_raw!$A$2:$AX$1800, 50, FALSE)</f>
        <v>0</v>
      </c>
    </row>
    <row r="1391" spans="1:40" x14ac:dyDescent="0.2">
      <c r="A1391" s="2" t="s">
        <v>89</v>
      </c>
      <c r="B1391" s="2" t="str">
        <f t="shared" si="21"/>
        <v>Sac City</v>
      </c>
      <c r="C1391" s="2" t="s">
        <v>89</v>
      </c>
      <c r="D1391" s="2" t="str">
        <f>VLOOKUP(B1391, pct_raw!$A$2:$AX$1800, 6, FALSE)</f>
        <v xml:space="preserve"> Sac City</v>
      </c>
      <c r="E1391" s="5">
        <f>VLOOKUP(B1391, pct_raw!$A$2:$AX$1800, 15, FALSE)</f>
        <v>20</v>
      </c>
      <c r="F1391" s="5">
        <f>VLOOKUP(B1391, pct_raw!$A$2:$AX$1800, 16, FALSE)</f>
        <v>20</v>
      </c>
      <c r="G1391" s="5">
        <f>VLOOKUP(B1391, pct_raw!$A$2:$AX$1800, 17, FALSE)</f>
        <v>0.33329999999999999</v>
      </c>
      <c r="H1391">
        <f>VLOOKUP(B1391, pct_raw!$A$2:$AX$1800, 18, FALSE)</f>
        <v>0</v>
      </c>
      <c r="I1391" s="5">
        <f>VLOOKUP(B1391, pct_raw!$A$2:$AX$1800, 19, FALSE)</f>
        <v>0</v>
      </c>
      <c r="J1391">
        <f>VLOOKUP(B1391, pct_raw!$A$2:$AX$1800, 20, FALSE)</f>
        <v>0</v>
      </c>
      <c r="K1391" s="5">
        <f>VLOOKUP(B1391, pct_raw!$A$2:$AX$1800, 21, FALSE)</f>
        <v>13</v>
      </c>
      <c r="L1391" s="5">
        <f>VLOOKUP(B1391, pct_raw!$A$2:$AX$1800, 22, FALSE)</f>
        <v>13</v>
      </c>
      <c r="M1391" s="5">
        <f>VLOOKUP(B1391, pct_raw!$A$2:$AX$1800, 23, FALSE)</f>
        <v>0.26669999999999999</v>
      </c>
      <c r="N1391" s="5">
        <f>VLOOKUP(B1391, pct_raw!$A$2:$AX$1800, 24, FALSE)</f>
        <v>0</v>
      </c>
      <c r="O1391" s="5">
        <f>VLOOKUP(B1391, pct_raw!$A$2:$AX$1800, 25, FALSE)</f>
        <v>0</v>
      </c>
      <c r="P1391" s="5">
        <f>VLOOKUP(B1391, pct_raw!$A$2:$AX$1800, 26, FALSE)</f>
        <v>0</v>
      </c>
      <c r="Q1391" s="5">
        <f>VLOOKUP(B1391, pct_raw!$A$2:$AX$1800, 27, FALSE)</f>
        <v>10</v>
      </c>
      <c r="R1391" s="5">
        <f>VLOOKUP(B1391, pct_raw!$A$2:$AX$1800, 28, FALSE)</f>
        <v>10</v>
      </c>
      <c r="S1391" s="5">
        <f>VLOOKUP(B1391, pct_raw!$A$2:$AX$1800, 29, FALSE)</f>
        <v>0.2</v>
      </c>
      <c r="T1391" s="5">
        <f>VLOOKUP(B1391, pct_raw!$A$2:$AX$1800, 30, FALSE)</f>
        <v>0</v>
      </c>
      <c r="U1391" s="5">
        <f>VLOOKUP(B1391, pct_raw!$A$2:$AX$1800, 31, FALSE)</f>
        <v>0</v>
      </c>
      <c r="V1391" s="5">
        <f>VLOOKUP(B1391, pct_raw!$A$2:$AX$1800, 32, FALSE)</f>
        <v>0</v>
      </c>
      <c r="W1391" s="5">
        <f>VLOOKUP(B1391, pct_raw!$A$2:$AX$1800, 33, FALSE)</f>
        <v>0</v>
      </c>
      <c r="X1391" s="5">
        <f>VLOOKUP(B1391, pct_raw!$A$2:$AX$1800, 34, FALSE)</f>
        <v>0</v>
      </c>
      <c r="Y1391" s="5">
        <f>VLOOKUP(B1391, pct_raw!$A$2:$AX$1800, 35, FALSE)</f>
        <v>0</v>
      </c>
      <c r="Z1391" s="5">
        <f>VLOOKUP(B1391, pct_raw!$A$2:$AX$1800, 36, FALSE)</f>
        <v>8</v>
      </c>
      <c r="AA1391" s="5">
        <f>VLOOKUP(B1391, pct_raw!$A$2:$AX$1800, 37, FALSE)</f>
        <v>10</v>
      </c>
      <c r="AB1391" s="5">
        <f>VLOOKUP(B1391, pct_raw!$A$2:$AX$1800, 38, FALSE)</f>
        <v>0.2</v>
      </c>
      <c r="AC1391" s="5">
        <f>VLOOKUP(B1391, pct_raw!$A$2:$AX$1800, 39, FALSE)</f>
        <v>1</v>
      </c>
      <c r="AD1391" s="5">
        <f>VLOOKUP(B1391, pct_raw!$A$2:$AX$1800, 40, FALSE)</f>
        <v>0</v>
      </c>
      <c r="AE1391" s="5">
        <f>VLOOKUP(B1391, pct_raw!$A$2:$AX$1800, 41, FALSE)</f>
        <v>0</v>
      </c>
      <c r="AF1391" s="5">
        <f>VLOOKUP(B1391, pct_raw!$A$2:$AX$1800, 42, FALSE)</f>
        <v>0</v>
      </c>
      <c r="AG1391" s="5">
        <f>VLOOKUP(B1391, pct_raw!$A$2:$AX$1800, 43, FALSE)</f>
        <v>0</v>
      </c>
      <c r="AH1391" s="5">
        <f>VLOOKUP(B1391, pct_raw!$A$2:$AX$1800, 44, FALSE)</f>
        <v>0</v>
      </c>
      <c r="AI1391" s="5">
        <f>VLOOKUP(B1391, pct_raw!$A$2:$AX$1800, 45, FALSE)</f>
        <v>9</v>
      </c>
      <c r="AJ1391" s="5">
        <f>VLOOKUP(B1391, pct_raw!$A$2:$AX$1800, 46, FALSE)</f>
        <v>10</v>
      </c>
      <c r="AK1391" s="5">
        <f>VLOOKUP(B1391, pct_raw!$A$2:$AX$1800, 47, FALSE)</f>
        <v>0.2</v>
      </c>
      <c r="AL1391" s="5">
        <f>VLOOKUP(B1391, pct_raw!$A$2:$AX$1800, 48, FALSE)</f>
        <v>2</v>
      </c>
      <c r="AM1391" s="5">
        <f>VLOOKUP(B1391, pct_raw!$A$2:$AX$1800, 49, FALSE)</f>
        <v>0</v>
      </c>
      <c r="AN1391" s="5">
        <f>VLOOKUP(B1391, pct_raw!$A$2:$AX$1800, 50, FALSE)</f>
        <v>0</v>
      </c>
    </row>
    <row r="1392" spans="1:40" x14ac:dyDescent="0.2">
      <c r="A1392" s="2" t="s">
        <v>1625</v>
      </c>
      <c r="B1392" s="2" t="str">
        <f t="shared" si="21"/>
        <v>Saratoga Howard Ctr Chest</v>
      </c>
      <c r="C1392" s="2" t="s">
        <v>5460</v>
      </c>
      <c r="D1392" s="2" t="str">
        <f>VLOOKUP(B1392, pct_raw!$A$2:$AX$1800, 6, FALSE)</f>
        <v xml:space="preserve"> Saratoga Howard Ctr Chest</v>
      </c>
      <c r="E1392" s="5">
        <f>VLOOKUP(B1392, pct_raw!$A$2:$AX$1800, 15, FALSE)</f>
        <v>4</v>
      </c>
      <c r="F1392" s="5">
        <f>VLOOKUP(B1392, pct_raw!$A$2:$AX$1800, 16, FALSE)</f>
        <v>4</v>
      </c>
      <c r="G1392" s="5">
        <f>VLOOKUP(B1392, pct_raw!$A$2:$AX$1800, 17, FALSE)</f>
        <v>0.1429</v>
      </c>
      <c r="H1392">
        <f>VLOOKUP(B1392, pct_raw!$A$2:$AX$1800, 18, FALSE)</f>
        <v>0</v>
      </c>
      <c r="I1392" s="5">
        <f>VLOOKUP(B1392, pct_raw!$A$2:$AX$1800, 19, FALSE)</f>
        <v>0</v>
      </c>
      <c r="J1392">
        <f>VLOOKUP(B1392, pct_raw!$A$2:$AX$1800, 20, FALSE)</f>
        <v>0</v>
      </c>
      <c r="K1392" s="5">
        <f>VLOOKUP(B1392, pct_raw!$A$2:$AX$1800, 21, FALSE)</f>
        <v>4</v>
      </c>
      <c r="L1392" s="5">
        <f>VLOOKUP(B1392, pct_raw!$A$2:$AX$1800, 22, FALSE)</f>
        <v>4</v>
      </c>
      <c r="M1392" s="5">
        <f>VLOOKUP(B1392, pct_raw!$A$2:$AX$1800, 23, FALSE)</f>
        <v>0.1429</v>
      </c>
      <c r="N1392" s="5">
        <f>VLOOKUP(B1392, pct_raw!$A$2:$AX$1800, 24, FALSE)</f>
        <v>0</v>
      </c>
      <c r="O1392" s="5">
        <f>VLOOKUP(B1392, pct_raw!$A$2:$AX$1800, 25, FALSE)</f>
        <v>0</v>
      </c>
      <c r="P1392" s="5">
        <f>VLOOKUP(B1392, pct_raw!$A$2:$AX$1800, 26, FALSE)</f>
        <v>0</v>
      </c>
      <c r="Q1392" s="5">
        <f>VLOOKUP(B1392, pct_raw!$A$2:$AX$1800, 27, FALSE)</f>
        <v>1</v>
      </c>
      <c r="R1392" s="5">
        <f>VLOOKUP(B1392, pct_raw!$A$2:$AX$1800, 28, FALSE)</f>
        <v>0</v>
      </c>
      <c r="S1392" s="5">
        <f>VLOOKUP(B1392, pct_raw!$A$2:$AX$1800, 29, FALSE)</f>
        <v>0</v>
      </c>
      <c r="T1392" s="5">
        <f>VLOOKUP(B1392, pct_raw!$A$2:$AX$1800, 30, FALSE)</f>
        <v>0</v>
      </c>
      <c r="U1392" s="5">
        <f>VLOOKUP(B1392, pct_raw!$A$2:$AX$1800, 31, FALSE)</f>
        <v>0</v>
      </c>
      <c r="V1392" s="5">
        <f>VLOOKUP(B1392, pct_raw!$A$2:$AX$1800, 32, FALSE)</f>
        <v>0</v>
      </c>
      <c r="W1392" s="5">
        <f>VLOOKUP(B1392, pct_raw!$A$2:$AX$1800, 33, FALSE)</f>
        <v>0</v>
      </c>
      <c r="X1392" s="5">
        <f>VLOOKUP(B1392, pct_raw!$A$2:$AX$1800, 34, FALSE)</f>
        <v>0</v>
      </c>
      <c r="Y1392" s="5">
        <f>VLOOKUP(B1392, pct_raw!$A$2:$AX$1800, 35, FALSE)</f>
        <v>0</v>
      </c>
      <c r="Z1392" s="5">
        <f>VLOOKUP(B1392, pct_raw!$A$2:$AX$1800, 36, FALSE)</f>
        <v>0</v>
      </c>
      <c r="AA1392" s="5">
        <f>VLOOKUP(B1392, pct_raw!$A$2:$AX$1800, 37, FALSE)</f>
        <v>0</v>
      </c>
      <c r="AB1392" s="5">
        <f>VLOOKUP(B1392, pct_raw!$A$2:$AX$1800, 38, FALSE)</f>
        <v>0</v>
      </c>
      <c r="AC1392" s="5">
        <f>VLOOKUP(B1392, pct_raw!$A$2:$AX$1800, 39, FALSE)</f>
        <v>0</v>
      </c>
      <c r="AD1392" s="5">
        <f>VLOOKUP(B1392, pct_raw!$A$2:$AX$1800, 40, FALSE)</f>
        <v>0</v>
      </c>
      <c r="AE1392" s="5">
        <f>VLOOKUP(B1392, pct_raw!$A$2:$AX$1800, 41, FALSE)</f>
        <v>0</v>
      </c>
      <c r="AF1392" s="5">
        <f>VLOOKUP(B1392, pct_raw!$A$2:$AX$1800, 42, FALSE)</f>
        <v>0</v>
      </c>
      <c r="AG1392" s="5">
        <f>VLOOKUP(B1392, pct_raw!$A$2:$AX$1800, 43, FALSE)</f>
        <v>0</v>
      </c>
      <c r="AH1392" s="5">
        <f>VLOOKUP(B1392, pct_raw!$A$2:$AX$1800, 44, FALSE)</f>
        <v>0</v>
      </c>
      <c r="AI1392" s="5">
        <f>VLOOKUP(B1392, pct_raw!$A$2:$AX$1800, 45, FALSE)</f>
        <v>0</v>
      </c>
      <c r="AJ1392" s="5">
        <f>VLOOKUP(B1392, pct_raw!$A$2:$AX$1800, 46, FALSE)</f>
        <v>0</v>
      </c>
      <c r="AK1392" s="5">
        <f>VLOOKUP(B1392, pct_raw!$A$2:$AX$1800, 47, FALSE)</f>
        <v>0</v>
      </c>
      <c r="AL1392" s="5">
        <f>VLOOKUP(B1392, pct_raw!$A$2:$AX$1800, 48, FALSE)</f>
        <v>4</v>
      </c>
      <c r="AM1392" s="5">
        <f>VLOOKUP(B1392, pct_raw!$A$2:$AX$1800, 49, FALSE)</f>
        <v>5</v>
      </c>
      <c r="AN1392" s="5">
        <f>VLOOKUP(B1392, pct_raw!$A$2:$AX$1800, 50, FALSE)</f>
        <v>0.1429</v>
      </c>
    </row>
    <row r="1393" spans="1:40" x14ac:dyDescent="0.2">
      <c r="A1393" s="2" t="s">
        <v>1626</v>
      </c>
      <c r="B1393" s="2" t="str">
        <f t="shared" si="21"/>
        <v>Saylor 01</v>
      </c>
      <c r="C1393" s="2" t="s">
        <v>1626</v>
      </c>
      <c r="D1393" s="2" t="str">
        <f>VLOOKUP(B1393, pct_raw!$A$2:$AX$1800, 6, FALSE)</f>
        <v xml:space="preserve"> SAYLOR 01</v>
      </c>
      <c r="E1393" s="5">
        <f>VLOOKUP(B1393, pct_raw!$A$2:$AX$1800, 15, FALSE)</f>
        <v>27</v>
      </c>
      <c r="F1393" s="5">
        <f>VLOOKUP(B1393, pct_raw!$A$2:$AX$1800, 16, FALSE)</f>
        <v>27</v>
      </c>
      <c r="G1393" s="5">
        <f>VLOOKUP(B1393, pct_raw!$A$2:$AX$1800, 17, FALSE)</f>
        <v>0.27979999999999999</v>
      </c>
      <c r="H1393">
        <f>VLOOKUP(B1393, pct_raw!$A$2:$AX$1800, 18, FALSE)</f>
        <v>0</v>
      </c>
      <c r="I1393" s="5">
        <f>VLOOKUP(B1393, pct_raw!$A$2:$AX$1800, 19, FALSE)</f>
        <v>0</v>
      </c>
      <c r="J1393">
        <f>VLOOKUP(B1393, pct_raw!$A$2:$AX$1800, 20, FALSE)</f>
        <v>0</v>
      </c>
      <c r="K1393" s="5">
        <f>VLOOKUP(B1393, pct_raw!$A$2:$AX$1800, 21, FALSE)</f>
        <v>26</v>
      </c>
      <c r="L1393" s="5">
        <f>VLOOKUP(B1393, pct_raw!$A$2:$AX$1800, 22, FALSE)</f>
        <v>28</v>
      </c>
      <c r="M1393" s="5">
        <f>VLOOKUP(B1393, pct_raw!$A$2:$AX$1800, 23, FALSE)</f>
        <v>0.55959999999999999</v>
      </c>
      <c r="N1393" s="5">
        <f>VLOOKUP(B1393, pct_raw!$A$2:$AX$1800, 24, FALSE)</f>
        <v>0</v>
      </c>
      <c r="O1393" s="5">
        <f>VLOOKUP(B1393, pct_raw!$A$2:$AX$1800, 25, FALSE)</f>
        <v>0</v>
      </c>
      <c r="P1393" s="5">
        <f>VLOOKUP(B1393, pct_raw!$A$2:$AX$1800, 26, FALSE)</f>
        <v>0</v>
      </c>
      <c r="Q1393" s="5">
        <f>VLOOKUP(B1393, pct_raw!$A$2:$AX$1800, 27, FALSE)</f>
        <v>19</v>
      </c>
      <c r="R1393" s="5">
        <f>VLOOKUP(B1393, pct_raw!$A$2:$AX$1800, 28, FALSE)</f>
        <v>22</v>
      </c>
      <c r="S1393" s="5">
        <f>VLOOKUP(B1393, pct_raw!$A$2:$AX$1800, 29, FALSE)</f>
        <v>0.27979999999999999</v>
      </c>
      <c r="T1393" s="5">
        <f>VLOOKUP(B1393, pct_raw!$A$2:$AX$1800, 30, FALSE)</f>
        <v>0</v>
      </c>
      <c r="U1393" s="5">
        <f>VLOOKUP(B1393, pct_raw!$A$2:$AX$1800, 31, FALSE)</f>
        <v>0</v>
      </c>
      <c r="V1393" s="5">
        <f>VLOOKUP(B1393, pct_raw!$A$2:$AX$1800, 32, FALSE)</f>
        <v>0</v>
      </c>
      <c r="W1393" s="5">
        <f>VLOOKUP(B1393, pct_raw!$A$2:$AX$1800, 33, FALSE)</f>
        <v>0</v>
      </c>
      <c r="X1393" s="5">
        <f>VLOOKUP(B1393, pct_raw!$A$2:$AX$1800, 34, FALSE)</f>
        <v>0</v>
      </c>
      <c r="Y1393" s="5">
        <f>VLOOKUP(B1393, pct_raw!$A$2:$AX$1800, 35, FALSE)</f>
        <v>0</v>
      </c>
      <c r="Z1393" s="5">
        <f>VLOOKUP(B1393, pct_raw!$A$2:$AX$1800, 36, FALSE)</f>
        <v>32</v>
      </c>
      <c r="AA1393" s="5">
        <f>VLOOKUP(B1393, pct_raw!$A$2:$AX$1800, 37, FALSE)</f>
        <v>33</v>
      </c>
      <c r="AB1393" s="5">
        <f>VLOOKUP(B1393, pct_raw!$A$2:$AX$1800, 38, FALSE)</f>
        <v>0.55959999999999999</v>
      </c>
      <c r="AC1393" s="5">
        <f>VLOOKUP(B1393, pct_raw!$A$2:$AX$1800, 39, FALSE)</f>
        <v>3</v>
      </c>
      <c r="AD1393" s="5">
        <f>VLOOKUP(B1393, pct_raw!$A$2:$AX$1800, 40, FALSE)</f>
        <v>0</v>
      </c>
      <c r="AE1393" s="5">
        <f>VLOOKUP(B1393, pct_raw!$A$2:$AX$1800, 41, FALSE)</f>
        <v>0</v>
      </c>
      <c r="AF1393" s="5">
        <f>VLOOKUP(B1393, pct_raw!$A$2:$AX$1800, 42, FALSE)</f>
        <v>1</v>
      </c>
      <c r="AG1393" s="5">
        <f>VLOOKUP(B1393, pct_raw!$A$2:$AX$1800, 43, FALSE)</f>
        <v>0</v>
      </c>
      <c r="AH1393" s="5">
        <f>VLOOKUP(B1393, pct_raw!$A$2:$AX$1800, 44, FALSE)</f>
        <v>0</v>
      </c>
      <c r="AI1393" s="5">
        <f>VLOOKUP(B1393, pct_raw!$A$2:$AX$1800, 45, FALSE)</f>
        <v>27</v>
      </c>
      <c r="AJ1393" s="5">
        <f>VLOOKUP(B1393, pct_raw!$A$2:$AX$1800, 46, FALSE)</f>
        <v>29</v>
      </c>
      <c r="AK1393" s="5">
        <f>VLOOKUP(B1393, pct_raw!$A$2:$AX$1800, 47, FALSE)</f>
        <v>0.55959999999999999</v>
      </c>
      <c r="AL1393" s="5">
        <f>VLOOKUP(B1393, pct_raw!$A$2:$AX$1800, 48, FALSE)</f>
        <v>5</v>
      </c>
      <c r="AM1393" s="5">
        <f>VLOOKUP(B1393, pct_raw!$A$2:$AX$1800, 49, FALSE)</f>
        <v>0</v>
      </c>
      <c r="AN1393" s="5">
        <f>VLOOKUP(B1393, pct_raw!$A$2:$AX$1800, 50, FALSE)</f>
        <v>0</v>
      </c>
    </row>
    <row r="1394" spans="1:40" x14ac:dyDescent="0.2">
      <c r="A1394" s="2" t="s">
        <v>1627</v>
      </c>
      <c r="B1394" s="2" t="str">
        <f t="shared" si="21"/>
        <v>Saylor 02</v>
      </c>
      <c r="C1394" s="2" t="s">
        <v>1627</v>
      </c>
      <c r="D1394" s="2" t="str">
        <f>VLOOKUP(B1394, pct_raw!$A$2:$AX$1800, 6, FALSE)</f>
        <v xml:space="preserve"> SAYLOR 02</v>
      </c>
      <c r="E1394" s="5">
        <f>VLOOKUP(B1394, pct_raw!$A$2:$AX$1800, 15, FALSE)</f>
        <v>15</v>
      </c>
      <c r="F1394" s="5">
        <f>VLOOKUP(B1394, pct_raw!$A$2:$AX$1800, 16, FALSE)</f>
        <v>18</v>
      </c>
      <c r="G1394" s="5">
        <f>VLOOKUP(B1394, pct_raw!$A$2:$AX$1800, 17, FALSE)</f>
        <v>0.27979999999999999</v>
      </c>
      <c r="H1394">
        <f>VLOOKUP(B1394, pct_raw!$A$2:$AX$1800, 18, FALSE)</f>
        <v>1</v>
      </c>
      <c r="I1394" s="5">
        <f>VLOOKUP(B1394, pct_raw!$A$2:$AX$1800, 19, FALSE)</f>
        <v>0</v>
      </c>
      <c r="J1394">
        <f>VLOOKUP(B1394, pct_raw!$A$2:$AX$1800, 20, FALSE)</f>
        <v>0</v>
      </c>
      <c r="K1394" s="5">
        <f>VLOOKUP(B1394, pct_raw!$A$2:$AX$1800, 21, FALSE)</f>
        <v>16</v>
      </c>
      <c r="L1394" s="5">
        <f>VLOOKUP(B1394, pct_raw!$A$2:$AX$1800, 22, FALSE)</f>
        <v>19</v>
      </c>
      <c r="M1394" s="5">
        <f>VLOOKUP(B1394, pct_raw!$A$2:$AX$1800, 23, FALSE)</f>
        <v>0.27979999999999999</v>
      </c>
      <c r="N1394" s="5">
        <f>VLOOKUP(B1394, pct_raw!$A$2:$AX$1800, 24, FALSE)</f>
        <v>0</v>
      </c>
      <c r="O1394" s="5">
        <f>VLOOKUP(B1394, pct_raw!$A$2:$AX$1800, 25, FALSE)</f>
        <v>0</v>
      </c>
      <c r="P1394" s="5">
        <f>VLOOKUP(B1394, pct_raw!$A$2:$AX$1800, 26, FALSE)</f>
        <v>0</v>
      </c>
      <c r="Q1394" s="5">
        <f>VLOOKUP(B1394, pct_raw!$A$2:$AX$1800, 27, FALSE)</f>
        <v>18</v>
      </c>
      <c r="R1394" s="5">
        <f>VLOOKUP(B1394, pct_raw!$A$2:$AX$1800, 28, FALSE)</f>
        <v>22</v>
      </c>
      <c r="S1394" s="5">
        <f>VLOOKUP(B1394, pct_raw!$A$2:$AX$1800, 29, FALSE)</f>
        <v>0.55959999999999999</v>
      </c>
      <c r="T1394" s="5">
        <f>VLOOKUP(B1394, pct_raw!$A$2:$AX$1800, 30, FALSE)</f>
        <v>0</v>
      </c>
      <c r="U1394" s="5">
        <f>VLOOKUP(B1394, pct_raw!$A$2:$AX$1800, 31, FALSE)</f>
        <v>0</v>
      </c>
      <c r="V1394" s="5">
        <f>VLOOKUP(B1394, pct_raw!$A$2:$AX$1800, 32, FALSE)</f>
        <v>0</v>
      </c>
      <c r="W1394" s="5">
        <f>VLOOKUP(B1394, pct_raw!$A$2:$AX$1800, 33, FALSE)</f>
        <v>0</v>
      </c>
      <c r="X1394" s="5">
        <f>VLOOKUP(B1394, pct_raw!$A$2:$AX$1800, 34, FALSE)</f>
        <v>0</v>
      </c>
      <c r="Y1394" s="5">
        <f>VLOOKUP(B1394, pct_raw!$A$2:$AX$1800, 35, FALSE)</f>
        <v>0</v>
      </c>
      <c r="Z1394" s="5">
        <f>VLOOKUP(B1394, pct_raw!$A$2:$AX$1800, 36, FALSE)</f>
        <v>22</v>
      </c>
      <c r="AA1394" s="5">
        <f>VLOOKUP(B1394, pct_raw!$A$2:$AX$1800, 37, FALSE)</f>
        <v>22</v>
      </c>
      <c r="AB1394" s="5">
        <f>VLOOKUP(B1394, pct_raw!$A$2:$AX$1800, 38, FALSE)</f>
        <v>0.27979999999999999</v>
      </c>
      <c r="AC1394" s="5">
        <f>VLOOKUP(B1394, pct_raw!$A$2:$AX$1800, 39, FALSE)</f>
        <v>10</v>
      </c>
      <c r="AD1394" s="5">
        <f>VLOOKUP(B1394, pct_raw!$A$2:$AX$1800, 40, FALSE)</f>
        <v>0</v>
      </c>
      <c r="AE1394" s="5">
        <f>VLOOKUP(B1394, pct_raw!$A$2:$AX$1800, 41, FALSE)</f>
        <v>0</v>
      </c>
      <c r="AF1394" s="5">
        <f>VLOOKUP(B1394, pct_raw!$A$2:$AX$1800, 42, FALSE)</f>
        <v>0</v>
      </c>
      <c r="AG1394" s="5">
        <f>VLOOKUP(B1394, pct_raw!$A$2:$AX$1800, 43, FALSE)</f>
        <v>0</v>
      </c>
      <c r="AH1394" s="5">
        <f>VLOOKUP(B1394, pct_raw!$A$2:$AX$1800, 44, FALSE)</f>
        <v>0</v>
      </c>
      <c r="AI1394" s="5">
        <f>VLOOKUP(B1394, pct_raw!$A$2:$AX$1800, 45, FALSE)</f>
        <v>15</v>
      </c>
      <c r="AJ1394" s="5">
        <f>VLOOKUP(B1394, pct_raw!$A$2:$AX$1800, 46, FALSE)</f>
        <v>16</v>
      </c>
      <c r="AK1394" s="5">
        <f>VLOOKUP(B1394, pct_raw!$A$2:$AX$1800, 47, FALSE)</f>
        <v>0.27979999999999999</v>
      </c>
      <c r="AL1394" s="5">
        <f>VLOOKUP(B1394, pct_raw!$A$2:$AX$1800, 48, FALSE)</f>
        <v>2</v>
      </c>
      <c r="AM1394" s="5">
        <f>VLOOKUP(B1394, pct_raw!$A$2:$AX$1800, 49, FALSE)</f>
        <v>0</v>
      </c>
      <c r="AN1394" s="5">
        <f>VLOOKUP(B1394, pct_raw!$A$2:$AX$1800, 50, FALSE)</f>
        <v>0</v>
      </c>
    </row>
    <row r="1395" spans="1:40" x14ac:dyDescent="0.2">
      <c r="A1395" s="2" t="s">
        <v>86</v>
      </c>
      <c r="B1395" s="2" t="str">
        <f t="shared" si="21"/>
        <v>Schaller</v>
      </c>
      <c r="C1395" s="2" t="s">
        <v>86</v>
      </c>
      <c r="D1395" s="2" t="str">
        <f>VLOOKUP(B1395, pct_raw!$A$2:$AX$1800, 6, FALSE)</f>
        <v xml:space="preserve"> Schaller</v>
      </c>
      <c r="E1395" s="5">
        <f>VLOOKUP(B1395, pct_raw!$A$2:$AX$1800, 15, FALSE)</f>
        <v>2</v>
      </c>
      <c r="F1395" s="5">
        <f>VLOOKUP(B1395, pct_raw!$A$2:$AX$1800, 16, FALSE)</f>
        <v>0</v>
      </c>
      <c r="G1395" s="5">
        <f>VLOOKUP(B1395, pct_raw!$A$2:$AX$1800, 17, FALSE)</f>
        <v>0</v>
      </c>
      <c r="H1395">
        <f>VLOOKUP(B1395, pct_raw!$A$2:$AX$1800, 18, FALSE)</f>
        <v>0</v>
      </c>
      <c r="I1395" s="5">
        <f>VLOOKUP(B1395, pct_raw!$A$2:$AX$1800, 19, FALSE)</f>
        <v>0</v>
      </c>
      <c r="J1395">
        <f>VLOOKUP(B1395, pct_raw!$A$2:$AX$1800, 20, FALSE)</f>
        <v>0</v>
      </c>
      <c r="K1395" s="5">
        <f>VLOOKUP(B1395, pct_raw!$A$2:$AX$1800, 21, FALSE)</f>
        <v>14</v>
      </c>
      <c r="L1395" s="5">
        <f>VLOOKUP(B1395, pct_raw!$A$2:$AX$1800, 22, FALSE)</f>
        <v>15</v>
      </c>
      <c r="M1395" s="5">
        <f>VLOOKUP(B1395, pct_raw!$A$2:$AX$1800, 23, FALSE)</f>
        <v>0.26669999999999999</v>
      </c>
      <c r="N1395" s="5">
        <f>VLOOKUP(B1395, pct_raw!$A$2:$AX$1800, 24, FALSE)</f>
        <v>0</v>
      </c>
      <c r="O1395" s="5">
        <f>VLOOKUP(B1395, pct_raw!$A$2:$AX$1800, 25, FALSE)</f>
        <v>0</v>
      </c>
      <c r="P1395" s="5">
        <f>VLOOKUP(B1395, pct_raw!$A$2:$AX$1800, 26, FALSE)</f>
        <v>0</v>
      </c>
      <c r="Q1395" s="5">
        <f>VLOOKUP(B1395, pct_raw!$A$2:$AX$1800, 27, FALSE)</f>
        <v>10</v>
      </c>
      <c r="R1395" s="5">
        <f>VLOOKUP(B1395, pct_raw!$A$2:$AX$1800, 28, FALSE)</f>
        <v>12</v>
      </c>
      <c r="S1395" s="5">
        <f>VLOOKUP(B1395, pct_raw!$A$2:$AX$1800, 29, FALSE)</f>
        <v>0.2</v>
      </c>
      <c r="T1395" s="5">
        <f>VLOOKUP(B1395, pct_raw!$A$2:$AX$1800, 30, FALSE)</f>
        <v>0</v>
      </c>
      <c r="U1395" s="5">
        <f>VLOOKUP(B1395, pct_raw!$A$2:$AX$1800, 31, FALSE)</f>
        <v>0</v>
      </c>
      <c r="V1395" s="5">
        <f>VLOOKUP(B1395, pct_raw!$A$2:$AX$1800, 32, FALSE)</f>
        <v>0</v>
      </c>
      <c r="W1395" s="5">
        <f>VLOOKUP(B1395, pct_raw!$A$2:$AX$1800, 33, FALSE)</f>
        <v>0</v>
      </c>
      <c r="X1395" s="5">
        <f>VLOOKUP(B1395, pct_raw!$A$2:$AX$1800, 34, FALSE)</f>
        <v>0</v>
      </c>
      <c r="Y1395" s="5">
        <f>VLOOKUP(B1395, pct_raw!$A$2:$AX$1800, 35, FALSE)</f>
        <v>0</v>
      </c>
      <c r="Z1395" s="5">
        <f>VLOOKUP(B1395, pct_raw!$A$2:$AX$1800, 36, FALSE)</f>
        <v>0</v>
      </c>
      <c r="AA1395" s="5">
        <f>VLOOKUP(B1395, pct_raw!$A$2:$AX$1800, 37, FALSE)</f>
        <v>0</v>
      </c>
      <c r="AB1395" s="5">
        <f>VLOOKUP(B1395, pct_raw!$A$2:$AX$1800, 38, FALSE)</f>
        <v>0</v>
      </c>
      <c r="AC1395" s="5">
        <f>VLOOKUP(B1395, pct_raw!$A$2:$AX$1800, 39, FALSE)</f>
        <v>0</v>
      </c>
      <c r="AD1395" s="5">
        <f>VLOOKUP(B1395, pct_raw!$A$2:$AX$1800, 40, FALSE)</f>
        <v>0</v>
      </c>
      <c r="AE1395" s="5">
        <f>VLOOKUP(B1395, pct_raw!$A$2:$AX$1800, 41, FALSE)</f>
        <v>0</v>
      </c>
      <c r="AF1395" s="5">
        <f>VLOOKUP(B1395, pct_raw!$A$2:$AX$1800, 42, FALSE)</f>
        <v>1</v>
      </c>
      <c r="AG1395" s="5">
        <f>VLOOKUP(B1395, pct_raw!$A$2:$AX$1800, 43, FALSE)</f>
        <v>0</v>
      </c>
      <c r="AH1395" s="5">
        <f>VLOOKUP(B1395, pct_raw!$A$2:$AX$1800, 44, FALSE)</f>
        <v>0</v>
      </c>
      <c r="AI1395" s="5">
        <f>VLOOKUP(B1395, pct_raw!$A$2:$AX$1800, 45, FALSE)</f>
        <v>0</v>
      </c>
      <c r="AJ1395" s="5">
        <f>VLOOKUP(B1395, pct_raw!$A$2:$AX$1800, 46, FALSE)</f>
        <v>0</v>
      </c>
      <c r="AK1395" s="5">
        <f>VLOOKUP(B1395, pct_raw!$A$2:$AX$1800, 47, FALSE)</f>
        <v>0</v>
      </c>
      <c r="AL1395" s="5">
        <f>VLOOKUP(B1395, pct_raw!$A$2:$AX$1800, 48, FALSE)</f>
        <v>1</v>
      </c>
      <c r="AM1395" s="5">
        <f>VLOOKUP(B1395, pct_raw!$A$2:$AX$1800, 49, FALSE)</f>
        <v>0</v>
      </c>
      <c r="AN1395" s="5">
        <f>VLOOKUP(B1395, pct_raw!$A$2:$AX$1800, 50, FALSE)</f>
        <v>0</v>
      </c>
    </row>
    <row r="1396" spans="1:40" x14ac:dyDescent="0.2">
      <c r="A1396" s="2" t="s">
        <v>820</v>
      </c>
      <c r="B1396" s="2" t="str">
        <f t="shared" si="21"/>
        <v>Scn Capel Welcome</v>
      </c>
      <c r="C1396" s="2" t="s">
        <v>5046</v>
      </c>
      <c r="D1396" s="2" t="str">
        <f>VLOOKUP(B1396, pct_raw!$A$2:$AX$1800, 6, FALSE)</f>
        <v xml:space="preserve"> SCN Capel Welcome</v>
      </c>
      <c r="E1396" s="5">
        <f>VLOOKUP(B1396, pct_raw!$A$2:$AX$1800, 15, FALSE)</f>
        <v>2</v>
      </c>
      <c r="F1396" s="5">
        <f>VLOOKUP(B1396, pct_raw!$A$2:$AX$1800, 16, FALSE)</f>
        <v>0</v>
      </c>
      <c r="G1396" s="5">
        <f>VLOOKUP(B1396, pct_raw!$A$2:$AX$1800, 17, FALSE)</f>
        <v>0</v>
      </c>
      <c r="H1396">
        <f>VLOOKUP(B1396, pct_raw!$A$2:$AX$1800, 18, FALSE)</f>
        <v>0</v>
      </c>
      <c r="I1396" s="5">
        <f>VLOOKUP(B1396, pct_raw!$A$2:$AX$1800, 19, FALSE)</f>
        <v>0</v>
      </c>
      <c r="J1396">
        <f>VLOOKUP(B1396, pct_raw!$A$2:$AX$1800, 20, FALSE)</f>
        <v>0</v>
      </c>
      <c r="K1396" s="5">
        <f>VLOOKUP(B1396, pct_raw!$A$2:$AX$1800, 21, FALSE)</f>
        <v>9</v>
      </c>
      <c r="L1396" s="5">
        <f>VLOOKUP(B1396, pct_raw!$A$2:$AX$1800, 22, FALSE)</f>
        <v>11</v>
      </c>
      <c r="M1396" s="5">
        <f>VLOOKUP(B1396, pct_raw!$A$2:$AX$1800, 23, FALSE)</f>
        <v>8.7499999999999994E-2</v>
      </c>
      <c r="N1396" s="5">
        <f>VLOOKUP(B1396, pct_raw!$A$2:$AX$1800, 24, FALSE)</f>
        <v>0</v>
      </c>
      <c r="O1396" s="5">
        <f>VLOOKUP(B1396, pct_raw!$A$2:$AX$1800, 25, FALSE)</f>
        <v>0</v>
      </c>
      <c r="P1396" s="5">
        <f>VLOOKUP(B1396, pct_raw!$A$2:$AX$1800, 26, FALSE)</f>
        <v>0</v>
      </c>
      <c r="Q1396" s="5">
        <f>VLOOKUP(B1396, pct_raw!$A$2:$AX$1800, 27, FALSE)</f>
        <v>4</v>
      </c>
      <c r="R1396" s="5">
        <f>VLOOKUP(B1396, pct_raw!$A$2:$AX$1800, 28, FALSE)</f>
        <v>0</v>
      </c>
      <c r="S1396" s="5">
        <f>VLOOKUP(B1396, pct_raw!$A$2:$AX$1800, 29, FALSE)</f>
        <v>0</v>
      </c>
      <c r="T1396" s="5">
        <f>VLOOKUP(B1396, pct_raw!$A$2:$AX$1800, 30, FALSE)</f>
        <v>0</v>
      </c>
      <c r="U1396" s="5">
        <f>VLOOKUP(B1396, pct_raw!$A$2:$AX$1800, 31, FALSE)</f>
        <v>0</v>
      </c>
      <c r="V1396" s="5">
        <f>VLOOKUP(B1396, pct_raw!$A$2:$AX$1800, 32, FALSE)</f>
        <v>0</v>
      </c>
      <c r="W1396" s="5">
        <f>VLOOKUP(B1396, pct_raw!$A$2:$AX$1800, 33, FALSE)</f>
        <v>0</v>
      </c>
      <c r="X1396" s="5">
        <f>VLOOKUP(B1396, pct_raw!$A$2:$AX$1800, 34, FALSE)</f>
        <v>0</v>
      </c>
      <c r="Y1396" s="5">
        <f>VLOOKUP(B1396, pct_raw!$A$2:$AX$1800, 35, FALSE)</f>
        <v>0</v>
      </c>
      <c r="Z1396" s="5">
        <f>VLOOKUP(B1396, pct_raw!$A$2:$AX$1800, 36, FALSE)</f>
        <v>6</v>
      </c>
      <c r="AA1396" s="5">
        <f>VLOOKUP(B1396, pct_raw!$A$2:$AX$1800, 37, FALSE)</f>
        <v>7</v>
      </c>
      <c r="AB1396" s="5">
        <f>VLOOKUP(B1396, pct_raw!$A$2:$AX$1800, 38, FALSE)</f>
        <v>8.7499999999999994E-2</v>
      </c>
      <c r="AC1396" s="5">
        <f>VLOOKUP(B1396, pct_raw!$A$2:$AX$1800, 39, FALSE)</f>
        <v>0</v>
      </c>
      <c r="AD1396" s="5">
        <f>VLOOKUP(B1396, pct_raw!$A$2:$AX$1800, 40, FALSE)</f>
        <v>0</v>
      </c>
      <c r="AE1396" s="5">
        <f>VLOOKUP(B1396, pct_raw!$A$2:$AX$1800, 41, FALSE)</f>
        <v>0</v>
      </c>
      <c r="AF1396" s="5">
        <f>VLOOKUP(B1396, pct_raw!$A$2:$AX$1800, 42, FALSE)</f>
        <v>0</v>
      </c>
      <c r="AG1396" s="5">
        <f>VLOOKUP(B1396, pct_raw!$A$2:$AX$1800, 43, FALSE)</f>
        <v>0</v>
      </c>
      <c r="AH1396" s="5">
        <f>VLOOKUP(B1396, pct_raw!$A$2:$AX$1800, 44, FALSE)</f>
        <v>0</v>
      </c>
      <c r="AI1396" s="5">
        <f>VLOOKUP(B1396, pct_raw!$A$2:$AX$1800, 45, FALSE)</f>
        <v>13</v>
      </c>
      <c r="AJ1396" s="5">
        <f>VLOOKUP(B1396, pct_raw!$A$2:$AX$1800, 46, FALSE)</f>
        <v>16</v>
      </c>
      <c r="AK1396" s="5">
        <f>VLOOKUP(B1396, pct_raw!$A$2:$AX$1800, 47, FALSE)</f>
        <v>8.7499999999999994E-2</v>
      </c>
      <c r="AL1396" s="5">
        <f>VLOOKUP(B1396, pct_raw!$A$2:$AX$1800, 48, FALSE)</f>
        <v>8</v>
      </c>
      <c r="AM1396" s="5">
        <f>VLOOKUP(B1396, pct_raw!$A$2:$AX$1800, 49, FALSE)</f>
        <v>8</v>
      </c>
      <c r="AN1396" s="5">
        <f>VLOOKUP(B1396, pct_raw!$A$2:$AX$1800, 50, FALSE)</f>
        <v>8.7499999999999994E-2</v>
      </c>
    </row>
    <row r="1397" spans="1:40" x14ac:dyDescent="0.2">
      <c r="A1397" s="2" t="s">
        <v>1628</v>
      </c>
      <c r="B1397" s="2" t="str">
        <f t="shared" si="21"/>
        <v>Scott Twp</v>
      </c>
      <c r="C1397" s="2" t="s">
        <v>1628</v>
      </c>
      <c r="D1397" s="2" t="str">
        <f>VLOOKUP(B1397, pct_raw!$A$2:$AX$1800, 6, FALSE)</f>
        <v xml:space="preserve"> SCOTT TWP</v>
      </c>
      <c r="E1397" s="5">
        <f>VLOOKUP(B1397, pct_raw!$A$2:$AX$1800, 15, FALSE)</f>
        <v>2</v>
      </c>
      <c r="F1397" s="5">
        <f>VLOOKUP(B1397, pct_raw!$A$2:$AX$1800, 16, FALSE)</f>
        <v>0</v>
      </c>
      <c r="G1397" s="5">
        <f>VLOOKUP(B1397, pct_raw!$A$2:$AX$1800, 17, FALSE)</f>
        <v>0</v>
      </c>
      <c r="H1397">
        <f>VLOOKUP(B1397, pct_raw!$A$2:$AX$1800, 18, FALSE)</f>
        <v>0</v>
      </c>
      <c r="I1397" s="5">
        <f>VLOOKUP(B1397, pct_raw!$A$2:$AX$1800, 19, FALSE)</f>
        <v>0</v>
      </c>
      <c r="J1397">
        <f>VLOOKUP(B1397, pct_raw!$A$2:$AX$1800, 20, FALSE)</f>
        <v>0</v>
      </c>
      <c r="K1397" s="5">
        <f>VLOOKUP(B1397, pct_raw!$A$2:$AX$1800, 21, FALSE)</f>
        <v>0</v>
      </c>
      <c r="L1397" s="5">
        <f>VLOOKUP(B1397, pct_raw!$A$2:$AX$1800, 22, FALSE)</f>
        <v>0</v>
      </c>
      <c r="M1397" s="5">
        <f>VLOOKUP(B1397, pct_raw!$A$2:$AX$1800, 23, FALSE)</f>
        <v>0</v>
      </c>
      <c r="N1397" s="5">
        <f>VLOOKUP(B1397, pct_raw!$A$2:$AX$1800, 24, FALSE)</f>
        <v>0</v>
      </c>
      <c r="O1397" s="5">
        <f>VLOOKUP(B1397, pct_raw!$A$2:$AX$1800, 25, FALSE)</f>
        <v>0</v>
      </c>
      <c r="P1397" s="5">
        <f>VLOOKUP(B1397, pct_raw!$A$2:$AX$1800, 26, FALSE)</f>
        <v>0</v>
      </c>
      <c r="Q1397" s="5">
        <f>VLOOKUP(B1397, pct_raw!$A$2:$AX$1800, 27, FALSE)</f>
        <v>0</v>
      </c>
      <c r="R1397" s="5">
        <f>VLOOKUP(B1397, pct_raw!$A$2:$AX$1800, 28, FALSE)</f>
        <v>0</v>
      </c>
      <c r="S1397" s="5">
        <f>VLOOKUP(B1397, pct_raw!$A$2:$AX$1800, 29, FALSE)</f>
        <v>0</v>
      </c>
      <c r="T1397" s="5">
        <f>VLOOKUP(B1397, pct_raw!$A$2:$AX$1800, 30, FALSE)</f>
        <v>0</v>
      </c>
      <c r="U1397" s="5">
        <f>VLOOKUP(B1397, pct_raw!$A$2:$AX$1800, 31, FALSE)</f>
        <v>0</v>
      </c>
      <c r="V1397" s="5">
        <f>VLOOKUP(B1397, pct_raw!$A$2:$AX$1800, 32, FALSE)</f>
        <v>0</v>
      </c>
      <c r="W1397" s="5">
        <f>VLOOKUP(B1397, pct_raw!$A$2:$AX$1800, 33, FALSE)</f>
        <v>0</v>
      </c>
      <c r="X1397" s="5">
        <f>VLOOKUP(B1397, pct_raw!$A$2:$AX$1800, 34, FALSE)</f>
        <v>0</v>
      </c>
      <c r="Y1397" s="5">
        <f>VLOOKUP(B1397, pct_raw!$A$2:$AX$1800, 35, FALSE)</f>
        <v>0</v>
      </c>
      <c r="Z1397" s="5">
        <f>VLOOKUP(B1397, pct_raw!$A$2:$AX$1800, 36, FALSE)</f>
        <v>2</v>
      </c>
      <c r="AA1397" s="5">
        <f>VLOOKUP(B1397, pct_raw!$A$2:$AX$1800, 37, FALSE)</f>
        <v>5</v>
      </c>
      <c r="AB1397" s="5">
        <f>VLOOKUP(B1397, pct_raw!$A$2:$AX$1800, 38, FALSE)</f>
        <v>0.12</v>
      </c>
      <c r="AC1397" s="5">
        <f>VLOOKUP(B1397, pct_raw!$A$2:$AX$1800, 39, FALSE)</f>
        <v>0</v>
      </c>
      <c r="AD1397" s="5">
        <f>VLOOKUP(B1397, pct_raw!$A$2:$AX$1800, 40, FALSE)</f>
        <v>0</v>
      </c>
      <c r="AE1397" s="5">
        <f>VLOOKUP(B1397, pct_raw!$A$2:$AX$1800, 41, FALSE)</f>
        <v>0</v>
      </c>
      <c r="AF1397" s="5">
        <f>VLOOKUP(B1397, pct_raw!$A$2:$AX$1800, 42, FALSE)</f>
        <v>1</v>
      </c>
      <c r="AG1397" s="5">
        <f>VLOOKUP(B1397, pct_raw!$A$2:$AX$1800, 43, FALSE)</f>
        <v>0</v>
      </c>
      <c r="AH1397" s="5">
        <f>VLOOKUP(B1397, pct_raw!$A$2:$AX$1800, 44, FALSE)</f>
        <v>0</v>
      </c>
      <c r="AI1397" s="5">
        <f>VLOOKUP(B1397, pct_raw!$A$2:$AX$1800, 45, FALSE)</f>
        <v>0</v>
      </c>
      <c r="AJ1397" s="5">
        <f>VLOOKUP(B1397, pct_raw!$A$2:$AX$1800, 46, FALSE)</f>
        <v>0</v>
      </c>
      <c r="AK1397" s="5">
        <f>VLOOKUP(B1397, pct_raw!$A$2:$AX$1800, 47, FALSE)</f>
        <v>0</v>
      </c>
      <c r="AL1397" s="5">
        <f>VLOOKUP(B1397, pct_raw!$A$2:$AX$1800, 48, FALSE)</f>
        <v>0</v>
      </c>
      <c r="AM1397" s="5">
        <f>VLOOKUP(B1397, pct_raw!$A$2:$AX$1800, 49, FALSE)</f>
        <v>0</v>
      </c>
      <c r="AN1397" s="5">
        <f>VLOOKUP(B1397, pct_raw!$A$2:$AX$1800, 50, FALSE)</f>
        <v>0</v>
      </c>
    </row>
    <row r="1398" spans="1:40" x14ac:dyDescent="0.2">
      <c r="A1398" s="2" t="s">
        <v>1629</v>
      </c>
      <c r="B1398" s="2" t="str">
        <f t="shared" si="21"/>
        <v>Scott Twp West Branch</v>
      </c>
      <c r="C1398" s="2" t="s">
        <v>4809</v>
      </c>
      <c r="D1398" s="2" t="str">
        <f>VLOOKUP(B1398, pct_raw!$A$2:$AX$1800, 6, FALSE)</f>
        <v xml:space="preserve"> SCOTT TWP WEST BRANCH</v>
      </c>
      <c r="E1398" s="5">
        <f>VLOOKUP(B1398, pct_raw!$A$2:$AX$1800, 15, FALSE)</f>
        <v>12</v>
      </c>
      <c r="F1398" s="5">
        <f>VLOOKUP(B1398, pct_raw!$A$2:$AX$1800, 16, FALSE)</f>
        <v>4</v>
      </c>
      <c r="G1398" s="5">
        <f>VLOOKUP(B1398, pct_raw!$A$2:$AX$1800, 17, FALSE)</f>
        <v>0</v>
      </c>
      <c r="H1398">
        <f>VLOOKUP(B1398, pct_raw!$A$2:$AX$1800, 18, FALSE)</f>
        <v>0</v>
      </c>
      <c r="I1398" s="5">
        <f>VLOOKUP(B1398, pct_raw!$A$2:$AX$1800, 19, FALSE)</f>
        <v>0</v>
      </c>
      <c r="J1398">
        <f>VLOOKUP(B1398, pct_raw!$A$2:$AX$1800, 20, FALSE)</f>
        <v>0</v>
      </c>
      <c r="K1398" s="5">
        <f>VLOOKUP(B1398, pct_raw!$A$2:$AX$1800, 21, FALSE)</f>
        <v>26</v>
      </c>
      <c r="L1398" s="5">
        <f>VLOOKUP(B1398, pct_raw!$A$2:$AX$1800, 22, FALSE)</f>
        <v>28</v>
      </c>
      <c r="M1398" s="5">
        <f>VLOOKUP(B1398, pct_raw!$A$2:$AX$1800, 23, FALSE)</f>
        <v>0.40500000000000003</v>
      </c>
      <c r="N1398" s="5">
        <f>VLOOKUP(B1398, pct_raw!$A$2:$AX$1800, 24, FALSE)</f>
        <v>0</v>
      </c>
      <c r="O1398" s="5">
        <f>VLOOKUP(B1398, pct_raw!$A$2:$AX$1800, 25, FALSE)</f>
        <v>0</v>
      </c>
      <c r="P1398" s="5">
        <f>VLOOKUP(B1398, pct_raw!$A$2:$AX$1800, 26, FALSE)</f>
        <v>0</v>
      </c>
      <c r="Q1398" s="5">
        <f>VLOOKUP(B1398, pct_raw!$A$2:$AX$1800, 27, FALSE)</f>
        <v>18</v>
      </c>
      <c r="R1398" s="5">
        <f>VLOOKUP(B1398, pct_raw!$A$2:$AX$1800, 28, FALSE)</f>
        <v>27</v>
      </c>
      <c r="S1398" s="5">
        <f>VLOOKUP(B1398, pct_raw!$A$2:$AX$1800, 29, FALSE)</f>
        <v>0.40500000000000003</v>
      </c>
      <c r="T1398" s="5">
        <f>VLOOKUP(B1398, pct_raw!$A$2:$AX$1800, 30, FALSE)</f>
        <v>0</v>
      </c>
      <c r="U1398" s="5">
        <f>VLOOKUP(B1398, pct_raw!$A$2:$AX$1800, 31, FALSE)</f>
        <v>0</v>
      </c>
      <c r="V1398" s="5">
        <f>VLOOKUP(B1398, pct_raw!$A$2:$AX$1800, 32, FALSE)</f>
        <v>0</v>
      </c>
      <c r="W1398" s="5">
        <f>VLOOKUP(B1398, pct_raw!$A$2:$AX$1800, 33, FALSE)</f>
        <v>0</v>
      </c>
      <c r="X1398" s="5">
        <f>VLOOKUP(B1398, pct_raw!$A$2:$AX$1800, 34, FALSE)</f>
        <v>0</v>
      </c>
      <c r="Y1398" s="5">
        <f>VLOOKUP(B1398, pct_raw!$A$2:$AX$1800, 35, FALSE)</f>
        <v>0</v>
      </c>
      <c r="Z1398" s="5">
        <f>VLOOKUP(B1398, pct_raw!$A$2:$AX$1800, 36, FALSE)</f>
        <v>45</v>
      </c>
      <c r="AA1398" s="5">
        <f>VLOOKUP(B1398, pct_raw!$A$2:$AX$1800, 37, FALSE)</f>
        <v>48</v>
      </c>
      <c r="AB1398" s="5">
        <f>VLOOKUP(B1398, pct_raw!$A$2:$AX$1800, 38, FALSE)</f>
        <v>0.40500000000000003</v>
      </c>
      <c r="AC1398" s="5">
        <f>VLOOKUP(B1398, pct_raw!$A$2:$AX$1800, 39, FALSE)</f>
        <v>0</v>
      </c>
      <c r="AD1398" s="5">
        <f>VLOOKUP(B1398, pct_raw!$A$2:$AX$1800, 40, FALSE)</f>
        <v>0</v>
      </c>
      <c r="AE1398" s="5">
        <f>VLOOKUP(B1398, pct_raw!$A$2:$AX$1800, 41, FALSE)</f>
        <v>0</v>
      </c>
      <c r="AF1398" s="5">
        <f>VLOOKUP(B1398, pct_raw!$A$2:$AX$1800, 42, FALSE)</f>
        <v>6</v>
      </c>
      <c r="AG1398" s="5">
        <f>VLOOKUP(B1398, pct_raw!$A$2:$AX$1800, 43, FALSE)</f>
        <v>1</v>
      </c>
      <c r="AH1398" s="5">
        <f>VLOOKUP(B1398, pct_raw!$A$2:$AX$1800, 44, FALSE)</f>
        <v>0</v>
      </c>
      <c r="AI1398" s="5">
        <f>VLOOKUP(B1398, pct_raw!$A$2:$AX$1800, 45, FALSE)</f>
        <v>39</v>
      </c>
      <c r="AJ1398" s="5">
        <f>VLOOKUP(B1398, pct_raw!$A$2:$AX$1800, 46, FALSE)</f>
        <v>49</v>
      </c>
      <c r="AK1398" s="5">
        <f>VLOOKUP(B1398, pct_raw!$A$2:$AX$1800, 47, FALSE)</f>
        <v>0.40500000000000003</v>
      </c>
      <c r="AL1398" s="5">
        <f>VLOOKUP(B1398, pct_raw!$A$2:$AX$1800, 48, FALSE)</f>
        <v>11</v>
      </c>
      <c r="AM1398" s="5">
        <f>VLOOKUP(B1398, pct_raw!$A$2:$AX$1800, 49, FALSE)</f>
        <v>0</v>
      </c>
      <c r="AN1398" s="5">
        <f>VLOOKUP(B1398, pct_raw!$A$2:$AX$1800, 50, FALSE)</f>
        <v>0</v>
      </c>
    </row>
    <row r="1399" spans="1:40" x14ac:dyDescent="0.2">
      <c r="A1399" s="2" t="s">
        <v>58</v>
      </c>
      <c r="B1399" s="2" t="str">
        <f t="shared" si="21"/>
        <v>Scott Union Pleasant Grove</v>
      </c>
      <c r="C1399" s="2" t="s">
        <v>4810</v>
      </c>
      <c r="D1399" s="2" t="str">
        <f>VLOOKUP(B1399, pct_raw!$A$2:$AX$1800, 6, FALSE)</f>
        <v xml:space="preserve"> Scott Union Pleasant Grove</v>
      </c>
      <c r="E1399" s="5">
        <f>VLOOKUP(B1399, pct_raw!$A$2:$AX$1800, 15, FALSE)</f>
        <v>7</v>
      </c>
      <c r="F1399" s="5">
        <f>VLOOKUP(B1399, pct_raw!$A$2:$AX$1800, 16, FALSE)</f>
        <v>7</v>
      </c>
      <c r="G1399" s="5">
        <f>VLOOKUP(B1399, pct_raw!$A$2:$AX$1800, 17, FALSE)</f>
        <v>0.22220000000000001</v>
      </c>
      <c r="H1399">
        <f>VLOOKUP(B1399, pct_raw!$A$2:$AX$1800, 18, FALSE)</f>
        <v>0</v>
      </c>
      <c r="I1399" s="5">
        <f>VLOOKUP(B1399, pct_raw!$A$2:$AX$1800, 19, FALSE)</f>
        <v>0</v>
      </c>
      <c r="J1399">
        <f>VLOOKUP(B1399, pct_raw!$A$2:$AX$1800, 20, FALSE)</f>
        <v>0</v>
      </c>
      <c r="K1399" s="5">
        <f>VLOOKUP(B1399, pct_raw!$A$2:$AX$1800, 21, FALSE)</f>
        <v>5</v>
      </c>
      <c r="L1399" s="5">
        <f>VLOOKUP(B1399, pct_raw!$A$2:$AX$1800, 22, FALSE)</f>
        <v>5</v>
      </c>
      <c r="M1399" s="5">
        <f>VLOOKUP(B1399, pct_raw!$A$2:$AX$1800, 23, FALSE)</f>
        <v>0.1111</v>
      </c>
      <c r="N1399" s="5">
        <f>VLOOKUP(B1399, pct_raw!$A$2:$AX$1800, 24, FALSE)</f>
        <v>0</v>
      </c>
      <c r="O1399" s="5">
        <f>VLOOKUP(B1399, pct_raw!$A$2:$AX$1800, 25, FALSE)</f>
        <v>0</v>
      </c>
      <c r="P1399" s="5">
        <f>VLOOKUP(B1399, pct_raw!$A$2:$AX$1800, 26, FALSE)</f>
        <v>0</v>
      </c>
      <c r="Q1399" s="5">
        <f>VLOOKUP(B1399, pct_raw!$A$2:$AX$1800, 27, FALSE)</f>
        <v>5</v>
      </c>
      <c r="R1399" s="5">
        <f>VLOOKUP(B1399, pct_raw!$A$2:$AX$1800, 28, FALSE)</f>
        <v>6</v>
      </c>
      <c r="S1399" s="5">
        <f>VLOOKUP(B1399, pct_raw!$A$2:$AX$1800, 29, FALSE)</f>
        <v>0.1111</v>
      </c>
      <c r="T1399" s="5">
        <f>VLOOKUP(B1399, pct_raw!$A$2:$AX$1800, 30, FALSE)</f>
        <v>0</v>
      </c>
      <c r="U1399" s="5">
        <f>VLOOKUP(B1399, pct_raw!$A$2:$AX$1800, 31, FALSE)</f>
        <v>0</v>
      </c>
      <c r="V1399" s="5">
        <f>VLOOKUP(B1399, pct_raw!$A$2:$AX$1800, 32, FALSE)</f>
        <v>0</v>
      </c>
      <c r="W1399" s="5">
        <f>VLOOKUP(B1399, pct_raw!$A$2:$AX$1800, 33, FALSE)</f>
        <v>0</v>
      </c>
      <c r="X1399" s="5">
        <f>VLOOKUP(B1399, pct_raw!$A$2:$AX$1800, 34, FALSE)</f>
        <v>0</v>
      </c>
      <c r="Y1399" s="5">
        <f>VLOOKUP(B1399, pct_raw!$A$2:$AX$1800, 35, FALSE)</f>
        <v>0</v>
      </c>
      <c r="Z1399" s="5">
        <f>VLOOKUP(B1399, pct_raw!$A$2:$AX$1800, 36, FALSE)</f>
        <v>2</v>
      </c>
      <c r="AA1399" s="5">
        <f>VLOOKUP(B1399, pct_raw!$A$2:$AX$1800, 37, FALSE)</f>
        <v>0</v>
      </c>
      <c r="AB1399" s="5">
        <f>VLOOKUP(B1399, pct_raw!$A$2:$AX$1800, 38, FALSE)</f>
        <v>0</v>
      </c>
      <c r="AC1399" s="5">
        <f>VLOOKUP(B1399, pct_raw!$A$2:$AX$1800, 39, FALSE)</f>
        <v>0</v>
      </c>
      <c r="AD1399" s="5">
        <f>VLOOKUP(B1399, pct_raw!$A$2:$AX$1800, 40, FALSE)</f>
        <v>0</v>
      </c>
      <c r="AE1399" s="5">
        <f>VLOOKUP(B1399, pct_raw!$A$2:$AX$1800, 41, FALSE)</f>
        <v>0</v>
      </c>
      <c r="AF1399" s="5">
        <f>VLOOKUP(B1399, pct_raw!$A$2:$AX$1800, 42, FALSE)</f>
        <v>0</v>
      </c>
      <c r="AG1399" s="5">
        <f>VLOOKUP(B1399, pct_raw!$A$2:$AX$1800, 43, FALSE)</f>
        <v>0</v>
      </c>
      <c r="AH1399" s="5">
        <f>VLOOKUP(B1399, pct_raw!$A$2:$AX$1800, 44, FALSE)</f>
        <v>0</v>
      </c>
      <c r="AI1399" s="5">
        <f>VLOOKUP(B1399, pct_raw!$A$2:$AX$1800, 45, FALSE)</f>
        <v>7</v>
      </c>
      <c r="AJ1399" s="5">
        <f>VLOOKUP(B1399, pct_raw!$A$2:$AX$1800, 46, FALSE)</f>
        <v>7</v>
      </c>
      <c r="AK1399" s="5">
        <f>VLOOKUP(B1399, pct_raw!$A$2:$AX$1800, 47, FALSE)</f>
        <v>0.1111</v>
      </c>
      <c r="AL1399" s="5">
        <f>VLOOKUP(B1399, pct_raw!$A$2:$AX$1800, 48, FALSE)</f>
        <v>2</v>
      </c>
      <c r="AM1399" s="5">
        <f>VLOOKUP(B1399, pct_raw!$A$2:$AX$1800, 49, FALSE)</f>
        <v>0</v>
      </c>
      <c r="AN1399" s="5">
        <f>VLOOKUP(B1399, pct_raw!$A$2:$AX$1800, 50, FALSE)</f>
        <v>0</v>
      </c>
    </row>
    <row r="1400" spans="1:40" x14ac:dyDescent="0.2">
      <c r="A1400" s="2" t="s">
        <v>1630</v>
      </c>
      <c r="B1400" s="2" t="str">
        <f t="shared" si="21"/>
        <v>Seventy Six Cedar Seventy</v>
      </c>
      <c r="C1400" s="2" t="s">
        <v>5502</v>
      </c>
      <c r="D1400" s="2" t="str">
        <f>VLOOKUP(B1400, pct_raw!$A$2:$AX$1800, 6, FALSE)</f>
        <v xml:space="preserve"> Seventy Six Cedar Seventy</v>
      </c>
      <c r="E1400" s="5">
        <f>VLOOKUP(B1400, pct_raw!$A$2:$AX$1800, 15, FALSE)</f>
        <v>3</v>
      </c>
      <c r="F1400" s="5">
        <f>VLOOKUP(B1400, pct_raw!$A$2:$AX$1800, 16, FALSE)</f>
        <v>0</v>
      </c>
      <c r="G1400" s="5">
        <f>VLOOKUP(B1400, pct_raw!$A$2:$AX$1800, 17, FALSE)</f>
        <v>0</v>
      </c>
      <c r="H1400">
        <f>VLOOKUP(B1400, pct_raw!$A$2:$AX$1800, 18, FALSE)</f>
        <v>0</v>
      </c>
      <c r="I1400" s="5">
        <f>VLOOKUP(B1400, pct_raw!$A$2:$AX$1800, 19, FALSE)</f>
        <v>0</v>
      </c>
      <c r="J1400">
        <f>VLOOKUP(B1400, pct_raw!$A$2:$AX$1800, 20, FALSE)</f>
        <v>0</v>
      </c>
      <c r="K1400" s="5">
        <f>VLOOKUP(B1400, pct_raw!$A$2:$AX$1800, 21, FALSE)</f>
        <v>6</v>
      </c>
      <c r="L1400" s="5">
        <f>VLOOKUP(B1400, pct_raw!$A$2:$AX$1800, 22, FALSE)</f>
        <v>11</v>
      </c>
      <c r="M1400" s="5">
        <f>VLOOKUP(B1400, pct_raw!$A$2:$AX$1800, 23, FALSE)</f>
        <v>0.16669999999999999</v>
      </c>
      <c r="N1400" s="5">
        <f>VLOOKUP(B1400, pct_raw!$A$2:$AX$1800, 24, FALSE)</f>
        <v>0</v>
      </c>
      <c r="O1400" s="5">
        <f>VLOOKUP(B1400, pct_raw!$A$2:$AX$1800, 25, FALSE)</f>
        <v>0</v>
      </c>
      <c r="P1400" s="5">
        <f>VLOOKUP(B1400, pct_raw!$A$2:$AX$1800, 26, FALSE)</f>
        <v>0</v>
      </c>
      <c r="Q1400" s="5">
        <f>VLOOKUP(B1400, pct_raw!$A$2:$AX$1800, 27, FALSE)</f>
        <v>6</v>
      </c>
      <c r="R1400" s="5">
        <f>VLOOKUP(B1400, pct_raw!$A$2:$AX$1800, 28, FALSE)</f>
        <v>7</v>
      </c>
      <c r="S1400" s="5">
        <f>VLOOKUP(B1400, pct_raw!$A$2:$AX$1800, 29, FALSE)</f>
        <v>0.16669999999999999</v>
      </c>
      <c r="T1400" s="5">
        <f>VLOOKUP(B1400, pct_raw!$A$2:$AX$1800, 30, FALSE)</f>
        <v>1</v>
      </c>
      <c r="U1400" s="5">
        <f>VLOOKUP(B1400, pct_raw!$A$2:$AX$1800, 31, FALSE)</f>
        <v>0</v>
      </c>
      <c r="V1400" s="5">
        <f>VLOOKUP(B1400, pct_raw!$A$2:$AX$1800, 32, FALSE)</f>
        <v>0</v>
      </c>
      <c r="W1400" s="5">
        <f>VLOOKUP(B1400, pct_raw!$A$2:$AX$1800, 33, FALSE)</f>
        <v>0</v>
      </c>
      <c r="X1400" s="5">
        <f>VLOOKUP(B1400, pct_raw!$A$2:$AX$1800, 34, FALSE)</f>
        <v>0</v>
      </c>
      <c r="Y1400" s="5">
        <f>VLOOKUP(B1400, pct_raw!$A$2:$AX$1800, 35, FALSE)</f>
        <v>0</v>
      </c>
      <c r="Z1400" s="5">
        <f>VLOOKUP(B1400, pct_raw!$A$2:$AX$1800, 36, FALSE)</f>
        <v>0</v>
      </c>
      <c r="AA1400" s="5">
        <f>VLOOKUP(B1400, pct_raw!$A$2:$AX$1800, 37, FALSE)</f>
        <v>0</v>
      </c>
      <c r="AB1400" s="5">
        <f>VLOOKUP(B1400, pct_raw!$A$2:$AX$1800, 38, FALSE)</f>
        <v>0</v>
      </c>
      <c r="AC1400" s="5">
        <f>VLOOKUP(B1400, pct_raw!$A$2:$AX$1800, 39, FALSE)</f>
        <v>3</v>
      </c>
      <c r="AD1400" s="5">
        <f>VLOOKUP(B1400, pct_raw!$A$2:$AX$1800, 40, FALSE)</f>
        <v>0</v>
      </c>
      <c r="AE1400" s="5">
        <f>VLOOKUP(B1400, pct_raw!$A$2:$AX$1800, 41, FALSE)</f>
        <v>0</v>
      </c>
      <c r="AF1400" s="5">
        <f>VLOOKUP(B1400, pct_raw!$A$2:$AX$1800, 42, FALSE)</f>
        <v>1</v>
      </c>
      <c r="AG1400" s="5">
        <f>VLOOKUP(B1400, pct_raw!$A$2:$AX$1800, 43, FALSE)</f>
        <v>0</v>
      </c>
      <c r="AH1400" s="5">
        <f>VLOOKUP(B1400, pct_raw!$A$2:$AX$1800, 44, FALSE)</f>
        <v>0</v>
      </c>
      <c r="AI1400" s="5">
        <f>VLOOKUP(B1400, pct_raw!$A$2:$AX$1800, 45, FALSE)</f>
        <v>7</v>
      </c>
      <c r="AJ1400" s="5">
        <f>VLOOKUP(B1400, pct_raw!$A$2:$AX$1800, 46, FALSE)</f>
        <v>8</v>
      </c>
      <c r="AK1400" s="5">
        <f>VLOOKUP(B1400, pct_raw!$A$2:$AX$1800, 47, FALSE)</f>
        <v>0.16669999999999999</v>
      </c>
      <c r="AL1400" s="5">
        <f>VLOOKUP(B1400, pct_raw!$A$2:$AX$1800, 48, FALSE)</f>
        <v>0</v>
      </c>
      <c r="AM1400" s="5">
        <f>VLOOKUP(B1400, pct_raw!$A$2:$AX$1800, 49, FALSE)</f>
        <v>0</v>
      </c>
      <c r="AN1400" s="5">
        <f>VLOOKUP(B1400, pct_raw!$A$2:$AX$1800, 50, FALSE)</f>
        <v>0</v>
      </c>
    </row>
    <row r="1401" spans="1:40" x14ac:dyDescent="0.2">
      <c r="A1401" s="2" t="s">
        <v>1631</v>
      </c>
      <c r="B1401" s="2" t="str">
        <f t="shared" si="21"/>
        <v>Sgmc Sc Grv Madison Clay</v>
      </c>
      <c r="C1401" s="2" t="s">
        <v>5047</v>
      </c>
      <c r="D1401" s="2" t="str">
        <f>VLOOKUP(B1401, pct_raw!$A$2:$AX$1800, 6, FALSE)</f>
        <v xml:space="preserve"> SGMC SC GRV MADISON CLAY</v>
      </c>
      <c r="E1401" s="5">
        <f>VLOOKUP(B1401, pct_raw!$A$2:$AX$1800, 15, FALSE)</f>
        <v>4</v>
      </c>
      <c r="F1401" s="5">
        <f>VLOOKUP(B1401, pct_raw!$A$2:$AX$1800, 16, FALSE)</f>
        <v>5</v>
      </c>
      <c r="G1401" s="5">
        <f>VLOOKUP(B1401, pct_raw!$A$2:$AX$1800, 17, FALSE)</f>
        <v>0.16</v>
      </c>
      <c r="H1401">
        <f>VLOOKUP(B1401, pct_raw!$A$2:$AX$1800, 18, FALSE)</f>
        <v>0</v>
      </c>
      <c r="I1401" s="5">
        <f>VLOOKUP(B1401, pct_raw!$A$2:$AX$1800, 19, FALSE)</f>
        <v>0</v>
      </c>
      <c r="J1401">
        <f>VLOOKUP(B1401, pct_raw!$A$2:$AX$1800, 20, FALSE)</f>
        <v>0</v>
      </c>
      <c r="K1401" s="5">
        <f>VLOOKUP(B1401, pct_raw!$A$2:$AX$1800, 21, FALSE)</f>
        <v>6</v>
      </c>
      <c r="L1401" s="5">
        <f>VLOOKUP(B1401, pct_raw!$A$2:$AX$1800, 22, FALSE)</f>
        <v>6</v>
      </c>
      <c r="M1401" s="5">
        <f>VLOOKUP(B1401, pct_raw!$A$2:$AX$1800, 23, FALSE)</f>
        <v>0.16</v>
      </c>
      <c r="N1401" s="5">
        <f>VLOOKUP(B1401, pct_raw!$A$2:$AX$1800, 24, FALSE)</f>
        <v>0</v>
      </c>
      <c r="O1401" s="5">
        <f>VLOOKUP(B1401, pct_raw!$A$2:$AX$1800, 25, FALSE)</f>
        <v>0</v>
      </c>
      <c r="P1401" s="5">
        <f>VLOOKUP(B1401, pct_raw!$A$2:$AX$1800, 26, FALSE)</f>
        <v>0</v>
      </c>
      <c r="Q1401" s="5">
        <f>VLOOKUP(B1401, pct_raw!$A$2:$AX$1800, 27, FALSE)</f>
        <v>7</v>
      </c>
      <c r="R1401" s="5">
        <f>VLOOKUP(B1401, pct_raw!$A$2:$AX$1800, 28, FALSE)</f>
        <v>7</v>
      </c>
      <c r="S1401" s="5">
        <f>VLOOKUP(B1401, pct_raw!$A$2:$AX$1800, 29, FALSE)</f>
        <v>0.16</v>
      </c>
      <c r="T1401" s="5">
        <f>VLOOKUP(B1401, pct_raw!$A$2:$AX$1800, 30, FALSE)</f>
        <v>0</v>
      </c>
      <c r="U1401" s="5">
        <f>VLOOKUP(B1401, pct_raw!$A$2:$AX$1800, 31, FALSE)</f>
        <v>0</v>
      </c>
      <c r="V1401" s="5">
        <f>VLOOKUP(B1401, pct_raw!$A$2:$AX$1800, 32, FALSE)</f>
        <v>0</v>
      </c>
      <c r="W1401" s="5">
        <f>VLOOKUP(B1401, pct_raw!$A$2:$AX$1800, 33, FALSE)</f>
        <v>0</v>
      </c>
      <c r="X1401" s="5">
        <f>VLOOKUP(B1401, pct_raw!$A$2:$AX$1800, 34, FALSE)</f>
        <v>0</v>
      </c>
      <c r="Y1401" s="5">
        <f>VLOOKUP(B1401, pct_raw!$A$2:$AX$1800, 35, FALSE)</f>
        <v>0</v>
      </c>
      <c r="Z1401" s="5">
        <f>VLOOKUP(B1401, pct_raw!$A$2:$AX$1800, 36, FALSE)</f>
        <v>9</v>
      </c>
      <c r="AA1401" s="5">
        <f>VLOOKUP(B1401, pct_raw!$A$2:$AX$1800, 37, FALSE)</f>
        <v>10</v>
      </c>
      <c r="AB1401" s="5">
        <f>VLOOKUP(B1401, pct_raw!$A$2:$AX$1800, 38, FALSE)</f>
        <v>0.16</v>
      </c>
      <c r="AC1401" s="5">
        <f>VLOOKUP(B1401, pct_raw!$A$2:$AX$1800, 39, FALSE)</f>
        <v>0</v>
      </c>
      <c r="AD1401" s="5">
        <f>VLOOKUP(B1401, pct_raw!$A$2:$AX$1800, 40, FALSE)</f>
        <v>0</v>
      </c>
      <c r="AE1401" s="5">
        <f>VLOOKUP(B1401, pct_raw!$A$2:$AX$1800, 41, FALSE)</f>
        <v>0</v>
      </c>
      <c r="AF1401" s="5">
        <f>VLOOKUP(B1401, pct_raw!$A$2:$AX$1800, 42, FALSE)</f>
        <v>0</v>
      </c>
      <c r="AG1401" s="5">
        <f>VLOOKUP(B1401, pct_raw!$A$2:$AX$1800, 43, FALSE)</f>
        <v>0</v>
      </c>
      <c r="AH1401" s="5">
        <f>VLOOKUP(B1401, pct_raw!$A$2:$AX$1800, 44, FALSE)</f>
        <v>0</v>
      </c>
      <c r="AI1401" s="5">
        <f>VLOOKUP(B1401, pct_raw!$A$2:$AX$1800, 45, FALSE)</f>
        <v>2</v>
      </c>
      <c r="AJ1401" s="5">
        <f>VLOOKUP(B1401, pct_raw!$A$2:$AX$1800, 46, FALSE)</f>
        <v>0</v>
      </c>
      <c r="AK1401" s="5">
        <f>VLOOKUP(B1401, pct_raw!$A$2:$AX$1800, 47, FALSE)</f>
        <v>0</v>
      </c>
      <c r="AL1401" s="5">
        <f>VLOOKUP(B1401, pct_raw!$A$2:$AX$1800, 48, FALSE)</f>
        <v>0</v>
      </c>
      <c r="AM1401" s="5">
        <f>VLOOKUP(B1401, pct_raw!$A$2:$AX$1800, 49, FALSE)</f>
        <v>0</v>
      </c>
      <c r="AN1401" s="5">
        <f>VLOOKUP(B1401, pct_raw!$A$2:$AX$1800, 50, FALSE)</f>
        <v>0</v>
      </c>
    </row>
    <row r="1402" spans="1:40" x14ac:dyDescent="0.2">
      <c r="A1402" s="2" t="s">
        <v>1632</v>
      </c>
      <c r="B1402" s="2" t="str">
        <f t="shared" si="21"/>
        <v>Sharon Lost Nation</v>
      </c>
      <c r="C1402" s="2" t="s">
        <v>1632</v>
      </c>
      <c r="D1402" s="2" t="str">
        <f>VLOOKUP(B1402, pct_raw!$A$2:$AX$1800, 6, FALSE)</f>
        <v xml:space="preserve"> SHARON LOST NATION</v>
      </c>
      <c r="E1402" s="5">
        <f>VLOOKUP(B1402, pct_raw!$A$2:$AX$1800, 15, FALSE)</f>
        <v>3</v>
      </c>
      <c r="F1402" s="5">
        <f>VLOOKUP(B1402, pct_raw!$A$2:$AX$1800, 16, FALSE)</f>
        <v>0</v>
      </c>
      <c r="G1402" s="5">
        <f>VLOOKUP(B1402, pct_raw!$A$2:$AX$1800, 17, FALSE)</f>
        <v>0</v>
      </c>
      <c r="H1402">
        <f>VLOOKUP(B1402, pct_raw!$A$2:$AX$1800, 18, FALSE)</f>
        <v>0</v>
      </c>
      <c r="I1402" s="5">
        <f>VLOOKUP(B1402, pct_raw!$A$2:$AX$1800, 19, FALSE)</f>
        <v>0</v>
      </c>
      <c r="J1402">
        <f>VLOOKUP(B1402, pct_raw!$A$2:$AX$1800, 20, FALSE)</f>
        <v>0</v>
      </c>
      <c r="K1402" s="5">
        <f>VLOOKUP(B1402, pct_raw!$A$2:$AX$1800, 21, FALSE)</f>
        <v>7</v>
      </c>
      <c r="L1402" s="5">
        <f>VLOOKUP(B1402, pct_raw!$A$2:$AX$1800, 22, FALSE)</f>
        <v>21</v>
      </c>
      <c r="M1402" s="5">
        <f>VLOOKUP(B1402, pct_raw!$A$2:$AX$1800, 23, FALSE)</f>
        <v>0.22140000000000001</v>
      </c>
      <c r="N1402" s="5">
        <f>VLOOKUP(B1402, pct_raw!$A$2:$AX$1800, 24, FALSE)</f>
        <v>0</v>
      </c>
      <c r="O1402" s="5">
        <f>VLOOKUP(B1402, pct_raw!$A$2:$AX$1800, 25, FALSE)</f>
        <v>0</v>
      </c>
      <c r="P1402" s="5">
        <f>VLOOKUP(B1402, pct_raw!$A$2:$AX$1800, 26, FALSE)</f>
        <v>0</v>
      </c>
      <c r="Q1402" s="5">
        <f>VLOOKUP(B1402, pct_raw!$A$2:$AX$1800, 27, FALSE)</f>
        <v>2</v>
      </c>
      <c r="R1402" s="5">
        <f>VLOOKUP(B1402, pct_raw!$A$2:$AX$1800, 28, FALSE)</f>
        <v>0</v>
      </c>
      <c r="S1402" s="5">
        <f>VLOOKUP(B1402, pct_raw!$A$2:$AX$1800, 29, FALSE)</f>
        <v>0</v>
      </c>
      <c r="T1402" s="5">
        <f>VLOOKUP(B1402, pct_raw!$A$2:$AX$1800, 30, FALSE)</f>
        <v>0</v>
      </c>
      <c r="U1402" s="5">
        <f>VLOOKUP(B1402, pct_raw!$A$2:$AX$1800, 31, FALSE)</f>
        <v>0</v>
      </c>
      <c r="V1402" s="5">
        <f>VLOOKUP(B1402, pct_raw!$A$2:$AX$1800, 32, FALSE)</f>
        <v>0</v>
      </c>
      <c r="W1402" s="5">
        <f>VLOOKUP(B1402, pct_raw!$A$2:$AX$1800, 33, FALSE)</f>
        <v>0</v>
      </c>
      <c r="X1402" s="5">
        <f>VLOOKUP(B1402, pct_raw!$A$2:$AX$1800, 34, FALSE)</f>
        <v>0</v>
      </c>
      <c r="Y1402" s="5">
        <f>VLOOKUP(B1402, pct_raw!$A$2:$AX$1800, 35, FALSE)</f>
        <v>0</v>
      </c>
      <c r="Z1402" s="5">
        <f>VLOOKUP(B1402, pct_raw!$A$2:$AX$1800, 36, FALSE)</f>
        <v>4</v>
      </c>
      <c r="AA1402" s="5">
        <f>VLOOKUP(B1402, pct_raw!$A$2:$AX$1800, 37, FALSE)</f>
        <v>0</v>
      </c>
      <c r="AB1402" s="5">
        <f>VLOOKUP(B1402, pct_raw!$A$2:$AX$1800, 38, FALSE)</f>
        <v>0</v>
      </c>
      <c r="AC1402" s="5">
        <f>VLOOKUP(B1402, pct_raw!$A$2:$AX$1800, 39, FALSE)</f>
        <v>0</v>
      </c>
      <c r="AD1402" s="5">
        <f>VLOOKUP(B1402, pct_raw!$A$2:$AX$1800, 40, FALSE)</f>
        <v>0</v>
      </c>
      <c r="AE1402" s="5">
        <f>VLOOKUP(B1402, pct_raw!$A$2:$AX$1800, 41, FALSE)</f>
        <v>0</v>
      </c>
      <c r="AF1402" s="5">
        <f>VLOOKUP(B1402, pct_raw!$A$2:$AX$1800, 42, FALSE)</f>
        <v>0</v>
      </c>
      <c r="AG1402" s="5">
        <f>VLOOKUP(B1402, pct_raw!$A$2:$AX$1800, 43, FALSE)</f>
        <v>0</v>
      </c>
      <c r="AH1402" s="5">
        <f>VLOOKUP(B1402, pct_raw!$A$2:$AX$1800, 44, FALSE)</f>
        <v>0</v>
      </c>
      <c r="AI1402" s="5">
        <f>VLOOKUP(B1402, pct_raw!$A$2:$AX$1800, 45, FALSE)</f>
        <v>5</v>
      </c>
      <c r="AJ1402" s="5">
        <f>VLOOKUP(B1402, pct_raw!$A$2:$AX$1800, 46, FALSE)</f>
        <v>0</v>
      </c>
      <c r="AK1402" s="5">
        <f>VLOOKUP(B1402, pct_raw!$A$2:$AX$1800, 47, FALSE)</f>
        <v>0</v>
      </c>
      <c r="AL1402" s="5">
        <f>VLOOKUP(B1402, pct_raw!$A$2:$AX$1800, 48, FALSE)</f>
        <v>0</v>
      </c>
      <c r="AM1402" s="5">
        <f>VLOOKUP(B1402, pct_raw!$A$2:$AX$1800, 49, FALSE)</f>
        <v>0</v>
      </c>
      <c r="AN1402" s="5">
        <f>VLOOKUP(B1402, pct_raw!$A$2:$AX$1800, 50, FALSE)</f>
        <v>0</v>
      </c>
    </row>
    <row r="1403" spans="1:40" x14ac:dyDescent="0.2">
      <c r="A1403" s="2" t="s">
        <v>1633</v>
      </c>
      <c r="B1403" s="2" t="str">
        <f t="shared" si="21"/>
        <v>Sharon Township</v>
      </c>
      <c r="C1403" s="2" t="s">
        <v>1633</v>
      </c>
      <c r="D1403" s="2" t="str">
        <f>VLOOKUP(B1403, pct_raw!$A$2:$AX$1800, 6, FALSE)</f>
        <v xml:space="preserve"> SHARON TOWNSHIP</v>
      </c>
      <c r="E1403" s="5">
        <f>VLOOKUP(B1403, pct_raw!$A$2:$AX$1800, 15, FALSE)</f>
        <v>3</v>
      </c>
      <c r="F1403" s="5">
        <f>VLOOKUP(B1403, pct_raw!$A$2:$AX$1800, 16, FALSE)</f>
        <v>3</v>
      </c>
      <c r="G1403" s="5">
        <f>VLOOKUP(B1403, pct_raw!$A$2:$AX$1800, 17, FALSE)</f>
        <v>0</v>
      </c>
      <c r="H1403">
        <f>VLOOKUP(B1403, pct_raw!$A$2:$AX$1800, 18, FALSE)</f>
        <v>0</v>
      </c>
      <c r="I1403" s="5">
        <f>VLOOKUP(B1403, pct_raw!$A$2:$AX$1800, 19, FALSE)</f>
        <v>0</v>
      </c>
      <c r="J1403">
        <f>VLOOKUP(B1403, pct_raw!$A$2:$AX$1800, 20, FALSE)</f>
        <v>0</v>
      </c>
      <c r="K1403" s="5">
        <f>VLOOKUP(B1403, pct_raw!$A$2:$AX$1800, 21, FALSE)</f>
        <v>7</v>
      </c>
      <c r="L1403" s="5">
        <f>VLOOKUP(B1403, pct_raw!$A$2:$AX$1800, 22, FALSE)</f>
        <v>7</v>
      </c>
      <c r="M1403" s="5">
        <f>VLOOKUP(B1403, pct_raw!$A$2:$AX$1800, 23, FALSE)</f>
        <v>0</v>
      </c>
      <c r="N1403" s="5">
        <f>VLOOKUP(B1403, pct_raw!$A$2:$AX$1800, 24, FALSE)</f>
        <v>2</v>
      </c>
      <c r="O1403" s="5">
        <f>VLOOKUP(B1403, pct_raw!$A$2:$AX$1800, 25, FALSE)</f>
        <v>2</v>
      </c>
      <c r="P1403" s="5">
        <f>VLOOKUP(B1403, pct_raw!$A$2:$AX$1800, 26, FALSE)</f>
        <v>0</v>
      </c>
      <c r="Q1403" s="5">
        <f>VLOOKUP(B1403, pct_raw!$A$2:$AX$1800, 27, FALSE)</f>
        <v>17</v>
      </c>
      <c r="R1403" s="5">
        <f>VLOOKUP(B1403, pct_raw!$A$2:$AX$1800, 28, FALSE)</f>
        <v>17</v>
      </c>
      <c r="S1403" s="5">
        <f>VLOOKUP(B1403, pct_raw!$A$2:$AX$1800, 29, FALSE)</f>
        <v>0</v>
      </c>
      <c r="T1403" s="5">
        <f>VLOOKUP(B1403, pct_raw!$A$2:$AX$1800, 30, FALSE)</f>
        <v>0</v>
      </c>
      <c r="U1403" s="5">
        <f>VLOOKUP(B1403, pct_raw!$A$2:$AX$1800, 31, FALSE)</f>
        <v>0</v>
      </c>
      <c r="V1403" s="5">
        <f>VLOOKUP(B1403, pct_raw!$A$2:$AX$1800, 32, FALSE)</f>
        <v>0</v>
      </c>
      <c r="W1403" s="5">
        <f>VLOOKUP(B1403, pct_raw!$A$2:$AX$1800, 33, FALSE)</f>
        <v>0</v>
      </c>
      <c r="X1403" s="5">
        <f>VLOOKUP(B1403, pct_raw!$A$2:$AX$1800, 34, FALSE)</f>
        <v>0</v>
      </c>
      <c r="Y1403" s="5">
        <f>VLOOKUP(B1403, pct_raw!$A$2:$AX$1800, 35, FALSE)</f>
        <v>0</v>
      </c>
      <c r="Z1403" s="5">
        <f>VLOOKUP(B1403, pct_raw!$A$2:$AX$1800, 36, FALSE)</f>
        <v>10</v>
      </c>
      <c r="AA1403" s="5">
        <f>VLOOKUP(B1403, pct_raw!$A$2:$AX$1800, 37, FALSE)</f>
        <v>10</v>
      </c>
      <c r="AB1403" s="5">
        <f>VLOOKUP(B1403, pct_raw!$A$2:$AX$1800, 38, FALSE)</f>
        <v>0</v>
      </c>
      <c r="AC1403" s="5">
        <f>VLOOKUP(B1403, pct_raw!$A$2:$AX$1800, 39, FALSE)</f>
        <v>0</v>
      </c>
      <c r="AD1403" s="5">
        <f>VLOOKUP(B1403, pct_raw!$A$2:$AX$1800, 40, FALSE)</f>
        <v>0</v>
      </c>
      <c r="AE1403" s="5">
        <f>VLOOKUP(B1403, pct_raw!$A$2:$AX$1800, 41, FALSE)</f>
        <v>0</v>
      </c>
      <c r="AF1403" s="5">
        <f>VLOOKUP(B1403, pct_raw!$A$2:$AX$1800, 42, FALSE)</f>
        <v>0</v>
      </c>
      <c r="AG1403" s="5">
        <f>VLOOKUP(B1403, pct_raw!$A$2:$AX$1800, 43, FALSE)</f>
        <v>0</v>
      </c>
      <c r="AH1403" s="5">
        <f>VLOOKUP(B1403, pct_raw!$A$2:$AX$1800, 44, FALSE)</f>
        <v>0</v>
      </c>
      <c r="AI1403" s="5">
        <f>VLOOKUP(B1403, pct_raw!$A$2:$AX$1800, 45, FALSE)</f>
        <v>17</v>
      </c>
      <c r="AJ1403" s="5">
        <f>VLOOKUP(B1403, pct_raw!$A$2:$AX$1800, 46, FALSE)</f>
        <v>17</v>
      </c>
      <c r="AK1403" s="5">
        <f>VLOOKUP(B1403, pct_raw!$A$2:$AX$1800, 47, FALSE)</f>
        <v>0.40500000000000003</v>
      </c>
      <c r="AL1403" s="5">
        <f>VLOOKUP(B1403, pct_raw!$A$2:$AX$1800, 48, FALSE)</f>
        <v>0</v>
      </c>
      <c r="AM1403" s="5">
        <f>VLOOKUP(B1403, pct_raw!$A$2:$AX$1800, 49, FALSE)</f>
        <v>0</v>
      </c>
      <c r="AN1403" s="5">
        <f>VLOOKUP(B1403, pct_raw!$A$2:$AX$1800, 50, FALSE)</f>
        <v>0</v>
      </c>
    </row>
    <row r="1404" spans="1:40" x14ac:dyDescent="0.2">
      <c r="A1404" s="2" t="s">
        <v>1634</v>
      </c>
      <c r="B1404" s="2" t="str">
        <f t="shared" si="21"/>
        <v>Sheldahl 01</v>
      </c>
      <c r="C1404" s="2" t="s">
        <v>1634</v>
      </c>
      <c r="D1404" s="2" t="str">
        <f>VLOOKUP(B1404, pct_raw!$A$2:$AX$1800, 6, FALSE)</f>
        <v xml:space="preserve"> SHELDAHL 01</v>
      </c>
      <c r="E1404" s="5">
        <f>VLOOKUP(B1404, pct_raw!$A$2:$AX$1800, 15, FALSE)</f>
        <v>0</v>
      </c>
      <c r="F1404" s="5">
        <f>VLOOKUP(B1404, pct_raw!$A$2:$AX$1800, 16, FALSE)</f>
        <v>0</v>
      </c>
      <c r="G1404" s="5">
        <f>VLOOKUP(B1404, pct_raw!$A$2:$AX$1800, 17, FALSE)</f>
        <v>0</v>
      </c>
      <c r="H1404">
        <f>VLOOKUP(B1404, pct_raw!$A$2:$AX$1800, 18, FALSE)</f>
        <v>0</v>
      </c>
      <c r="I1404" s="5">
        <f>VLOOKUP(B1404, pct_raw!$A$2:$AX$1800, 19, FALSE)</f>
        <v>0</v>
      </c>
      <c r="J1404">
        <f>VLOOKUP(B1404, pct_raw!$A$2:$AX$1800, 20, FALSE)</f>
        <v>0</v>
      </c>
      <c r="K1404" s="5">
        <f>VLOOKUP(B1404, pct_raw!$A$2:$AX$1800, 21, FALSE)</f>
        <v>4</v>
      </c>
      <c r="L1404" s="5">
        <f>VLOOKUP(B1404, pct_raw!$A$2:$AX$1800, 22, FALSE)</f>
        <v>4</v>
      </c>
      <c r="M1404" s="5">
        <f>VLOOKUP(B1404, pct_raw!$A$2:$AX$1800, 23, FALSE)</f>
        <v>0</v>
      </c>
      <c r="N1404" s="5">
        <f>VLOOKUP(B1404, pct_raw!$A$2:$AX$1800, 24, FALSE)</f>
        <v>0</v>
      </c>
      <c r="O1404" s="5">
        <f>VLOOKUP(B1404, pct_raw!$A$2:$AX$1800, 25, FALSE)</f>
        <v>0</v>
      </c>
      <c r="P1404" s="5">
        <f>VLOOKUP(B1404, pct_raw!$A$2:$AX$1800, 26, FALSE)</f>
        <v>0</v>
      </c>
      <c r="Q1404" s="5">
        <f>VLOOKUP(B1404, pct_raw!$A$2:$AX$1800, 27, FALSE)</f>
        <v>8</v>
      </c>
      <c r="R1404" s="5">
        <f>VLOOKUP(B1404, pct_raw!$A$2:$AX$1800, 28, FALSE)</f>
        <v>8</v>
      </c>
      <c r="S1404" s="5">
        <f>VLOOKUP(B1404, pct_raw!$A$2:$AX$1800, 29, FALSE)</f>
        <v>0.27979999999999999</v>
      </c>
      <c r="T1404" s="5">
        <f>VLOOKUP(B1404, pct_raw!$A$2:$AX$1800, 30, FALSE)</f>
        <v>0</v>
      </c>
      <c r="U1404" s="5">
        <f>VLOOKUP(B1404, pct_raw!$A$2:$AX$1800, 31, FALSE)</f>
        <v>0</v>
      </c>
      <c r="V1404" s="5">
        <f>VLOOKUP(B1404, pct_raw!$A$2:$AX$1800, 32, FALSE)</f>
        <v>0</v>
      </c>
      <c r="W1404" s="5">
        <f>VLOOKUP(B1404, pct_raw!$A$2:$AX$1800, 33, FALSE)</f>
        <v>0</v>
      </c>
      <c r="X1404" s="5">
        <f>VLOOKUP(B1404, pct_raw!$A$2:$AX$1800, 34, FALSE)</f>
        <v>0</v>
      </c>
      <c r="Y1404" s="5">
        <f>VLOOKUP(B1404, pct_raw!$A$2:$AX$1800, 35, FALSE)</f>
        <v>0</v>
      </c>
      <c r="Z1404" s="5">
        <f>VLOOKUP(B1404, pct_raw!$A$2:$AX$1800, 36, FALSE)</f>
        <v>0</v>
      </c>
      <c r="AA1404" s="5">
        <f>VLOOKUP(B1404, pct_raw!$A$2:$AX$1800, 37, FALSE)</f>
        <v>0</v>
      </c>
      <c r="AB1404" s="5">
        <f>VLOOKUP(B1404, pct_raw!$A$2:$AX$1800, 38, FALSE)</f>
        <v>0</v>
      </c>
      <c r="AC1404" s="5">
        <f>VLOOKUP(B1404, pct_raw!$A$2:$AX$1800, 39, FALSE)</f>
        <v>0</v>
      </c>
      <c r="AD1404" s="5">
        <f>VLOOKUP(B1404, pct_raw!$A$2:$AX$1800, 40, FALSE)</f>
        <v>0</v>
      </c>
      <c r="AE1404" s="5">
        <f>VLOOKUP(B1404, pct_raw!$A$2:$AX$1800, 41, FALSE)</f>
        <v>0</v>
      </c>
      <c r="AF1404" s="5">
        <f>VLOOKUP(B1404, pct_raw!$A$2:$AX$1800, 42, FALSE)</f>
        <v>0</v>
      </c>
      <c r="AG1404" s="5">
        <f>VLOOKUP(B1404, pct_raw!$A$2:$AX$1800, 43, FALSE)</f>
        <v>0</v>
      </c>
      <c r="AH1404" s="5">
        <f>VLOOKUP(B1404, pct_raw!$A$2:$AX$1800, 44, FALSE)</f>
        <v>0</v>
      </c>
      <c r="AI1404" s="5">
        <f>VLOOKUP(B1404, pct_raw!$A$2:$AX$1800, 45, FALSE)</f>
        <v>0</v>
      </c>
      <c r="AJ1404" s="5">
        <f>VLOOKUP(B1404, pct_raw!$A$2:$AX$1800, 46, FALSE)</f>
        <v>0</v>
      </c>
      <c r="AK1404" s="5">
        <f>VLOOKUP(B1404, pct_raw!$A$2:$AX$1800, 47, FALSE)</f>
        <v>0</v>
      </c>
      <c r="AL1404" s="5">
        <f>VLOOKUP(B1404, pct_raw!$A$2:$AX$1800, 48, FALSE)</f>
        <v>0</v>
      </c>
      <c r="AM1404" s="5">
        <f>VLOOKUP(B1404, pct_raw!$A$2:$AX$1800, 49, FALSE)</f>
        <v>0</v>
      </c>
      <c r="AN1404" s="5">
        <f>VLOOKUP(B1404, pct_raw!$A$2:$AX$1800, 50, FALSE)</f>
        <v>0</v>
      </c>
    </row>
    <row r="1405" spans="1:40" x14ac:dyDescent="0.2">
      <c r="A1405" s="2" t="s">
        <v>742</v>
      </c>
      <c r="B1405" s="2" t="str">
        <f t="shared" si="21"/>
        <v>Sheldon 1St Ward</v>
      </c>
      <c r="C1405" s="2" t="s">
        <v>742</v>
      </c>
      <c r="D1405" s="2" t="str">
        <f>VLOOKUP(B1405, pct_raw!$A$2:$AX$1800, 6, FALSE)</f>
        <v xml:space="preserve"> Sheldon 1St Ward</v>
      </c>
      <c r="E1405" s="5">
        <f>VLOOKUP(B1405, pct_raw!$A$2:$AX$1800, 15, FALSE)</f>
        <v>5</v>
      </c>
      <c r="F1405" s="5">
        <f>VLOOKUP(B1405, pct_raw!$A$2:$AX$1800, 16, FALSE)</f>
        <v>5</v>
      </c>
      <c r="G1405" s="5">
        <f>VLOOKUP(B1405, pct_raw!$A$2:$AX$1800, 17, FALSE)</f>
        <v>0.14549999999999999</v>
      </c>
      <c r="H1405">
        <f>VLOOKUP(B1405, pct_raw!$A$2:$AX$1800, 18, FALSE)</f>
        <v>0</v>
      </c>
      <c r="I1405" s="5">
        <f>VLOOKUP(B1405, pct_raw!$A$2:$AX$1800, 19, FALSE)</f>
        <v>0</v>
      </c>
      <c r="J1405">
        <f>VLOOKUP(B1405, pct_raw!$A$2:$AX$1800, 20, FALSE)</f>
        <v>0</v>
      </c>
      <c r="K1405" s="5">
        <f>VLOOKUP(B1405, pct_raw!$A$2:$AX$1800, 21, FALSE)</f>
        <v>4</v>
      </c>
      <c r="L1405" s="5">
        <f>VLOOKUP(B1405, pct_raw!$A$2:$AX$1800, 22, FALSE)</f>
        <v>4</v>
      </c>
      <c r="M1405" s="5">
        <f>VLOOKUP(B1405, pct_raw!$A$2:$AX$1800, 23, FALSE)</f>
        <v>7.2700000000000001E-2</v>
      </c>
      <c r="N1405" s="5">
        <f>VLOOKUP(B1405, pct_raw!$A$2:$AX$1800, 24, FALSE)</f>
        <v>0</v>
      </c>
      <c r="O1405" s="5">
        <f>VLOOKUP(B1405, pct_raw!$A$2:$AX$1800, 25, FALSE)</f>
        <v>0</v>
      </c>
      <c r="P1405" s="5">
        <f>VLOOKUP(B1405, pct_raw!$A$2:$AX$1800, 26, FALSE)</f>
        <v>0</v>
      </c>
      <c r="Q1405" s="5">
        <f>VLOOKUP(B1405, pct_raw!$A$2:$AX$1800, 27, FALSE)</f>
        <v>7</v>
      </c>
      <c r="R1405" s="5">
        <f>VLOOKUP(B1405, pct_raw!$A$2:$AX$1800, 28, FALSE)</f>
        <v>7</v>
      </c>
      <c r="S1405" s="5">
        <f>VLOOKUP(B1405, pct_raw!$A$2:$AX$1800, 29, FALSE)</f>
        <v>0.14549999999999999</v>
      </c>
      <c r="T1405" s="5">
        <f>VLOOKUP(B1405, pct_raw!$A$2:$AX$1800, 30, FALSE)</f>
        <v>0</v>
      </c>
      <c r="U1405" s="5">
        <f>VLOOKUP(B1405, pct_raw!$A$2:$AX$1800, 31, FALSE)</f>
        <v>0</v>
      </c>
      <c r="V1405" s="5">
        <f>VLOOKUP(B1405, pct_raw!$A$2:$AX$1800, 32, FALSE)</f>
        <v>0</v>
      </c>
      <c r="W1405" s="5">
        <f>VLOOKUP(B1405, pct_raw!$A$2:$AX$1800, 33, FALSE)</f>
        <v>0</v>
      </c>
      <c r="X1405" s="5">
        <f>VLOOKUP(B1405, pct_raw!$A$2:$AX$1800, 34, FALSE)</f>
        <v>0</v>
      </c>
      <c r="Y1405" s="5">
        <f>VLOOKUP(B1405, pct_raw!$A$2:$AX$1800, 35, FALSE)</f>
        <v>0</v>
      </c>
      <c r="Z1405" s="5">
        <f>VLOOKUP(B1405, pct_raw!$A$2:$AX$1800, 36, FALSE)</f>
        <v>8</v>
      </c>
      <c r="AA1405" s="5">
        <f>VLOOKUP(B1405, pct_raw!$A$2:$AX$1800, 37, FALSE)</f>
        <v>8</v>
      </c>
      <c r="AB1405" s="5">
        <f>VLOOKUP(B1405, pct_raw!$A$2:$AX$1800, 38, FALSE)</f>
        <v>0.14549999999999999</v>
      </c>
      <c r="AC1405" s="5">
        <f>VLOOKUP(B1405, pct_raw!$A$2:$AX$1800, 39, FALSE)</f>
        <v>0</v>
      </c>
      <c r="AD1405" s="5">
        <f>VLOOKUP(B1405, pct_raw!$A$2:$AX$1800, 40, FALSE)</f>
        <v>0</v>
      </c>
      <c r="AE1405" s="5">
        <f>VLOOKUP(B1405, pct_raw!$A$2:$AX$1800, 41, FALSE)</f>
        <v>0</v>
      </c>
      <c r="AF1405" s="5">
        <f>VLOOKUP(B1405, pct_raw!$A$2:$AX$1800, 42, FALSE)</f>
        <v>0</v>
      </c>
      <c r="AG1405" s="5">
        <f>VLOOKUP(B1405, pct_raw!$A$2:$AX$1800, 43, FALSE)</f>
        <v>0</v>
      </c>
      <c r="AH1405" s="5">
        <f>VLOOKUP(B1405, pct_raw!$A$2:$AX$1800, 44, FALSE)</f>
        <v>0</v>
      </c>
      <c r="AI1405" s="5">
        <f>VLOOKUP(B1405, pct_raw!$A$2:$AX$1800, 45, FALSE)</f>
        <v>0</v>
      </c>
      <c r="AJ1405" s="5">
        <f>VLOOKUP(B1405, pct_raw!$A$2:$AX$1800, 46, FALSE)</f>
        <v>0</v>
      </c>
      <c r="AK1405" s="5">
        <f>VLOOKUP(B1405, pct_raw!$A$2:$AX$1800, 47, FALSE)</f>
        <v>0</v>
      </c>
      <c r="AL1405" s="5">
        <f>VLOOKUP(B1405, pct_raw!$A$2:$AX$1800, 48, FALSE)</f>
        <v>0</v>
      </c>
      <c r="AM1405" s="5">
        <f>VLOOKUP(B1405, pct_raw!$A$2:$AX$1800, 49, FALSE)</f>
        <v>0</v>
      </c>
      <c r="AN1405" s="5">
        <f>VLOOKUP(B1405, pct_raw!$A$2:$AX$1800, 50, FALSE)</f>
        <v>0</v>
      </c>
    </row>
    <row r="1406" spans="1:40" x14ac:dyDescent="0.2">
      <c r="A1406" s="2" t="s">
        <v>739</v>
      </c>
      <c r="B1406" s="2" t="str">
        <f t="shared" si="21"/>
        <v>Sheldon 2Nd Ward</v>
      </c>
      <c r="C1406" s="2" t="s">
        <v>739</v>
      </c>
      <c r="D1406" s="2" t="str">
        <f>VLOOKUP(B1406, pct_raw!$A$2:$AX$1800, 6, FALSE)</f>
        <v xml:space="preserve"> Sheldon 2Nd Ward</v>
      </c>
      <c r="E1406" s="5">
        <f>VLOOKUP(B1406, pct_raw!$A$2:$AX$1800, 15, FALSE)</f>
        <v>1</v>
      </c>
      <c r="F1406" s="5">
        <f>VLOOKUP(B1406, pct_raw!$A$2:$AX$1800, 16, FALSE)</f>
        <v>0</v>
      </c>
      <c r="G1406" s="5">
        <f>VLOOKUP(B1406, pct_raw!$A$2:$AX$1800, 17, FALSE)</f>
        <v>0</v>
      </c>
      <c r="H1406">
        <f>VLOOKUP(B1406, pct_raw!$A$2:$AX$1800, 18, FALSE)</f>
        <v>0</v>
      </c>
      <c r="I1406" s="5">
        <f>VLOOKUP(B1406, pct_raw!$A$2:$AX$1800, 19, FALSE)</f>
        <v>0</v>
      </c>
      <c r="J1406">
        <f>VLOOKUP(B1406, pct_raw!$A$2:$AX$1800, 20, FALSE)</f>
        <v>0</v>
      </c>
      <c r="K1406" s="5">
        <f>VLOOKUP(B1406, pct_raw!$A$2:$AX$1800, 21, FALSE)</f>
        <v>6</v>
      </c>
      <c r="L1406" s="5">
        <f>VLOOKUP(B1406, pct_raw!$A$2:$AX$1800, 22, FALSE)</f>
        <v>6</v>
      </c>
      <c r="M1406" s="5">
        <f>VLOOKUP(B1406, pct_raw!$A$2:$AX$1800, 23, FALSE)</f>
        <v>7.2700000000000001E-2</v>
      </c>
      <c r="N1406" s="5">
        <f>VLOOKUP(B1406, pct_raw!$A$2:$AX$1800, 24, FALSE)</f>
        <v>0</v>
      </c>
      <c r="O1406" s="5">
        <f>VLOOKUP(B1406, pct_raw!$A$2:$AX$1800, 25, FALSE)</f>
        <v>0</v>
      </c>
      <c r="P1406" s="5">
        <f>VLOOKUP(B1406, pct_raw!$A$2:$AX$1800, 26, FALSE)</f>
        <v>0</v>
      </c>
      <c r="Q1406" s="5">
        <f>VLOOKUP(B1406, pct_raw!$A$2:$AX$1800, 27, FALSE)</f>
        <v>5</v>
      </c>
      <c r="R1406" s="5">
        <f>VLOOKUP(B1406, pct_raw!$A$2:$AX$1800, 28, FALSE)</f>
        <v>5</v>
      </c>
      <c r="S1406" s="5">
        <f>VLOOKUP(B1406, pct_raw!$A$2:$AX$1800, 29, FALSE)</f>
        <v>7.2700000000000001E-2</v>
      </c>
      <c r="T1406" s="5">
        <f>VLOOKUP(B1406, pct_raw!$A$2:$AX$1800, 30, FALSE)</f>
        <v>0</v>
      </c>
      <c r="U1406" s="5">
        <f>VLOOKUP(B1406, pct_raw!$A$2:$AX$1800, 31, FALSE)</f>
        <v>0</v>
      </c>
      <c r="V1406" s="5">
        <f>VLOOKUP(B1406, pct_raw!$A$2:$AX$1800, 32, FALSE)</f>
        <v>0</v>
      </c>
      <c r="W1406" s="5">
        <f>VLOOKUP(B1406, pct_raw!$A$2:$AX$1800, 33, FALSE)</f>
        <v>0</v>
      </c>
      <c r="X1406" s="5">
        <f>VLOOKUP(B1406, pct_raw!$A$2:$AX$1800, 34, FALSE)</f>
        <v>0</v>
      </c>
      <c r="Y1406" s="5">
        <f>VLOOKUP(B1406, pct_raw!$A$2:$AX$1800, 35, FALSE)</f>
        <v>0</v>
      </c>
      <c r="Z1406" s="5">
        <f>VLOOKUP(B1406, pct_raw!$A$2:$AX$1800, 36, FALSE)</f>
        <v>8</v>
      </c>
      <c r="AA1406" s="5">
        <f>VLOOKUP(B1406, pct_raw!$A$2:$AX$1800, 37, FALSE)</f>
        <v>8</v>
      </c>
      <c r="AB1406" s="5">
        <f>VLOOKUP(B1406, pct_raw!$A$2:$AX$1800, 38, FALSE)</f>
        <v>7.2700000000000001E-2</v>
      </c>
      <c r="AC1406" s="5">
        <f>VLOOKUP(B1406, pct_raw!$A$2:$AX$1800, 39, FALSE)</f>
        <v>2</v>
      </c>
      <c r="AD1406" s="5">
        <f>VLOOKUP(B1406, pct_raw!$A$2:$AX$1800, 40, FALSE)</f>
        <v>0</v>
      </c>
      <c r="AE1406" s="5">
        <f>VLOOKUP(B1406, pct_raw!$A$2:$AX$1800, 41, FALSE)</f>
        <v>0</v>
      </c>
      <c r="AF1406" s="5">
        <f>VLOOKUP(B1406, pct_raw!$A$2:$AX$1800, 42, FALSE)</f>
        <v>0</v>
      </c>
      <c r="AG1406" s="5">
        <f>VLOOKUP(B1406, pct_raw!$A$2:$AX$1800, 43, FALSE)</f>
        <v>0</v>
      </c>
      <c r="AH1406" s="5">
        <f>VLOOKUP(B1406, pct_raw!$A$2:$AX$1800, 44, FALSE)</f>
        <v>0</v>
      </c>
      <c r="AI1406" s="5">
        <f>VLOOKUP(B1406, pct_raw!$A$2:$AX$1800, 45, FALSE)</f>
        <v>8</v>
      </c>
      <c r="AJ1406" s="5">
        <f>VLOOKUP(B1406, pct_raw!$A$2:$AX$1800, 46, FALSE)</f>
        <v>10</v>
      </c>
      <c r="AK1406" s="5">
        <f>VLOOKUP(B1406, pct_raw!$A$2:$AX$1800, 47, FALSE)</f>
        <v>0.14549999999999999</v>
      </c>
      <c r="AL1406" s="5">
        <f>VLOOKUP(B1406, pct_raw!$A$2:$AX$1800, 48, FALSE)</f>
        <v>0</v>
      </c>
      <c r="AM1406" s="5">
        <f>VLOOKUP(B1406, pct_raw!$A$2:$AX$1800, 49, FALSE)</f>
        <v>0</v>
      </c>
      <c r="AN1406" s="5">
        <f>VLOOKUP(B1406, pct_raw!$A$2:$AX$1800, 50, FALSE)</f>
        <v>0</v>
      </c>
    </row>
    <row r="1407" spans="1:40" x14ac:dyDescent="0.2">
      <c r="A1407" s="2" t="s">
        <v>738</v>
      </c>
      <c r="B1407" s="2" t="str">
        <f t="shared" si="21"/>
        <v>Sheldon 3Rd Ward</v>
      </c>
      <c r="C1407" s="2" t="s">
        <v>738</v>
      </c>
      <c r="D1407" s="2" t="str">
        <f>VLOOKUP(B1407, pct_raw!$A$2:$AX$1800, 6, FALSE)</f>
        <v xml:space="preserve"> Sheldon 3Rd Ward</v>
      </c>
      <c r="E1407" s="5">
        <f>VLOOKUP(B1407, pct_raw!$A$2:$AX$1800, 15, FALSE)</f>
        <v>6</v>
      </c>
      <c r="F1407" s="5">
        <f>VLOOKUP(B1407, pct_raw!$A$2:$AX$1800, 16, FALSE)</f>
        <v>6</v>
      </c>
      <c r="G1407" s="5">
        <f>VLOOKUP(B1407, pct_raw!$A$2:$AX$1800, 17, FALSE)</f>
        <v>7.2700000000000001E-2</v>
      </c>
      <c r="H1407">
        <f>VLOOKUP(B1407, pct_raw!$A$2:$AX$1800, 18, FALSE)</f>
        <v>0</v>
      </c>
      <c r="I1407" s="5">
        <f>VLOOKUP(B1407, pct_raw!$A$2:$AX$1800, 19, FALSE)</f>
        <v>0</v>
      </c>
      <c r="J1407">
        <f>VLOOKUP(B1407, pct_raw!$A$2:$AX$1800, 20, FALSE)</f>
        <v>0</v>
      </c>
      <c r="K1407" s="5">
        <f>VLOOKUP(B1407, pct_raw!$A$2:$AX$1800, 21, FALSE)</f>
        <v>5</v>
      </c>
      <c r="L1407" s="5">
        <f>VLOOKUP(B1407, pct_raw!$A$2:$AX$1800, 22, FALSE)</f>
        <v>5</v>
      </c>
      <c r="M1407" s="5">
        <f>VLOOKUP(B1407, pct_raw!$A$2:$AX$1800, 23, FALSE)</f>
        <v>7.2700000000000001E-2</v>
      </c>
      <c r="N1407" s="5">
        <f>VLOOKUP(B1407, pct_raw!$A$2:$AX$1800, 24, FALSE)</f>
        <v>0</v>
      </c>
      <c r="O1407" s="5">
        <f>VLOOKUP(B1407, pct_raw!$A$2:$AX$1800, 25, FALSE)</f>
        <v>0</v>
      </c>
      <c r="P1407" s="5">
        <f>VLOOKUP(B1407, pct_raw!$A$2:$AX$1800, 26, FALSE)</f>
        <v>0</v>
      </c>
      <c r="Q1407" s="5">
        <f>VLOOKUP(B1407, pct_raw!$A$2:$AX$1800, 27, FALSE)</f>
        <v>5</v>
      </c>
      <c r="R1407" s="5">
        <f>VLOOKUP(B1407, pct_raw!$A$2:$AX$1800, 28, FALSE)</f>
        <v>5</v>
      </c>
      <c r="S1407" s="5">
        <f>VLOOKUP(B1407, pct_raw!$A$2:$AX$1800, 29, FALSE)</f>
        <v>7.2700000000000001E-2</v>
      </c>
      <c r="T1407" s="5">
        <f>VLOOKUP(B1407, pct_raw!$A$2:$AX$1800, 30, FALSE)</f>
        <v>0</v>
      </c>
      <c r="U1407" s="5">
        <f>VLOOKUP(B1407, pct_raw!$A$2:$AX$1800, 31, FALSE)</f>
        <v>0</v>
      </c>
      <c r="V1407" s="5">
        <f>VLOOKUP(B1407, pct_raw!$A$2:$AX$1800, 32, FALSE)</f>
        <v>0</v>
      </c>
      <c r="W1407" s="5">
        <f>VLOOKUP(B1407, pct_raw!$A$2:$AX$1800, 33, FALSE)</f>
        <v>0</v>
      </c>
      <c r="X1407" s="5">
        <f>VLOOKUP(B1407, pct_raw!$A$2:$AX$1800, 34, FALSE)</f>
        <v>0</v>
      </c>
      <c r="Y1407" s="5">
        <f>VLOOKUP(B1407, pct_raw!$A$2:$AX$1800, 35, FALSE)</f>
        <v>0</v>
      </c>
      <c r="Z1407" s="5">
        <f>VLOOKUP(B1407, pct_raw!$A$2:$AX$1800, 36, FALSE)</f>
        <v>4</v>
      </c>
      <c r="AA1407" s="5">
        <f>VLOOKUP(B1407, pct_raw!$A$2:$AX$1800, 37, FALSE)</f>
        <v>4</v>
      </c>
      <c r="AB1407" s="5">
        <f>VLOOKUP(B1407, pct_raw!$A$2:$AX$1800, 38, FALSE)</f>
        <v>7.2700000000000001E-2</v>
      </c>
      <c r="AC1407" s="5">
        <f>VLOOKUP(B1407, pct_raw!$A$2:$AX$1800, 39, FALSE)</f>
        <v>0</v>
      </c>
      <c r="AD1407" s="5">
        <f>VLOOKUP(B1407, pct_raw!$A$2:$AX$1800, 40, FALSE)</f>
        <v>0</v>
      </c>
      <c r="AE1407" s="5">
        <f>VLOOKUP(B1407, pct_raw!$A$2:$AX$1800, 41, FALSE)</f>
        <v>0</v>
      </c>
      <c r="AF1407" s="5">
        <f>VLOOKUP(B1407, pct_raw!$A$2:$AX$1800, 42, FALSE)</f>
        <v>0</v>
      </c>
      <c r="AG1407" s="5">
        <f>VLOOKUP(B1407, pct_raw!$A$2:$AX$1800, 43, FALSE)</f>
        <v>0</v>
      </c>
      <c r="AH1407" s="5">
        <f>VLOOKUP(B1407, pct_raw!$A$2:$AX$1800, 44, FALSE)</f>
        <v>0</v>
      </c>
      <c r="AI1407" s="5">
        <f>VLOOKUP(B1407, pct_raw!$A$2:$AX$1800, 45, FALSE)</f>
        <v>7</v>
      </c>
      <c r="AJ1407" s="5">
        <f>VLOOKUP(B1407, pct_raw!$A$2:$AX$1800, 46, FALSE)</f>
        <v>7</v>
      </c>
      <c r="AK1407" s="5">
        <f>VLOOKUP(B1407, pct_raw!$A$2:$AX$1800, 47, FALSE)</f>
        <v>7.2700000000000001E-2</v>
      </c>
      <c r="AL1407" s="5">
        <f>VLOOKUP(B1407, pct_raw!$A$2:$AX$1800, 48, FALSE)</f>
        <v>0</v>
      </c>
      <c r="AM1407" s="5">
        <f>VLOOKUP(B1407, pct_raw!$A$2:$AX$1800, 49, FALSE)</f>
        <v>0</v>
      </c>
      <c r="AN1407" s="5">
        <f>VLOOKUP(B1407, pct_raw!$A$2:$AX$1800, 50, FALSE)</f>
        <v>0</v>
      </c>
    </row>
    <row r="1408" spans="1:40" x14ac:dyDescent="0.2">
      <c r="A1408" s="2" t="s">
        <v>345</v>
      </c>
      <c r="B1408" s="2" t="str">
        <f t="shared" si="21"/>
        <v>Shenandoah 1</v>
      </c>
      <c r="C1408" s="2" t="s">
        <v>345</v>
      </c>
      <c r="D1408" s="2" t="str">
        <f>VLOOKUP(B1408, pct_raw!$A$2:$AX$1800, 6, FALSE)</f>
        <v xml:space="preserve"> Shenandoah 1</v>
      </c>
      <c r="E1408" s="5">
        <f>VLOOKUP(B1408, pct_raw!$A$2:$AX$1800, 15, FALSE)</f>
        <v>2</v>
      </c>
      <c r="F1408" s="5">
        <f>VLOOKUP(B1408, pct_raw!$A$2:$AX$1800, 16, FALSE)</f>
        <v>3</v>
      </c>
      <c r="G1408" s="5">
        <f>VLOOKUP(B1408, pct_raw!$A$2:$AX$1800, 17, FALSE)</f>
        <v>0</v>
      </c>
      <c r="H1408">
        <f>VLOOKUP(B1408, pct_raw!$A$2:$AX$1800, 18, FALSE)</f>
        <v>0</v>
      </c>
      <c r="I1408" s="5">
        <f>VLOOKUP(B1408, pct_raw!$A$2:$AX$1800, 19, FALSE)</f>
        <v>0</v>
      </c>
      <c r="J1408">
        <f>VLOOKUP(B1408, pct_raw!$A$2:$AX$1800, 20, FALSE)</f>
        <v>0</v>
      </c>
      <c r="K1408" s="5">
        <f>VLOOKUP(B1408, pct_raw!$A$2:$AX$1800, 21, FALSE)</f>
        <v>10</v>
      </c>
      <c r="L1408" s="5">
        <f>VLOOKUP(B1408, pct_raw!$A$2:$AX$1800, 22, FALSE)</f>
        <v>10</v>
      </c>
      <c r="M1408" s="5">
        <f>VLOOKUP(B1408, pct_raw!$A$2:$AX$1800, 23, FALSE)</f>
        <v>0.16</v>
      </c>
      <c r="N1408" s="5">
        <f>VLOOKUP(B1408, pct_raw!$A$2:$AX$1800, 24, FALSE)</f>
        <v>0</v>
      </c>
      <c r="O1408" s="5">
        <f>VLOOKUP(B1408, pct_raw!$A$2:$AX$1800, 25, FALSE)</f>
        <v>0</v>
      </c>
      <c r="P1408" s="5">
        <f>VLOOKUP(B1408, pct_raw!$A$2:$AX$1800, 26, FALSE)</f>
        <v>0</v>
      </c>
      <c r="Q1408" s="5">
        <f>VLOOKUP(B1408, pct_raw!$A$2:$AX$1800, 27, FALSE)</f>
        <v>2</v>
      </c>
      <c r="R1408" s="5">
        <f>VLOOKUP(B1408, pct_raw!$A$2:$AX$1800, 28, FALSE)</f>
        <v>2</v>
      </c>
      <c r="S1408" s="5">
        <f>VLOOKUP(B1408, pct_raw!$A$2:$AX$1800, 29, FALSE)</f>
        <v>0</v>
      </c>
      <c r="T1408" s="5">
        <f>VLOOKUP(B1408, pct_raw!$A$2:$AX$1800, 30, FALSE)</f>
        <v>0</v>
      </c>
      <c r="U1408" s="5">
        <f>VLOOKUP(B1408, pct_raw!$A$2:$AX$1800, 31, FALSE)</f>
        <v>0</v>
      </c>
      <c r="V1408" s="5">
        <f>VLOOKUP(B1408, pct_raw!$A$2:$AX$1800, 32, FALSE)</f>
        <v>0</v>
      </c>
      <c r="W1408" s="5">
        <f>VLOOKUP(B1408, pct_raw!$A$2:$AX$1800, 33, FALSE)</f>
        <v>0</v>
      </c>
      <c r="X1408" s="5">
        <f>VLOOKUP(B1408, pct_raw!$A$2:$AX$1800, 34, FALSE)</f>
        <v>0</v>
      </c>
      <c r="Y1408" s="5">
        <f>VLOOKUP(B1408, pct_raw!$A$2:$AX$1800, 35, FALSE)</f>
        <v>0</v>
      </c>
      <c r="Z1408" s="5">
        <f>VLOOKUP(B1408, pct_raw!$A$2:$AX$1800, 36, FALSE)</f>
        <v>22</v>
      </c>
      <c r="AA1408" s="5">
        <f>VLOOKUP(B1408, pct_raw!$A$2:$AX$1800, 37, FALSE)</f>
        <v>24</v>
      </c>
      <c r="AB1408" s="5">
        <f>VLOOKUP(B1408, pct_raw!$A$2:$AX$1800, 38, FALSE)</f>
        <v>0.32</v>
      </c>
      <c r="AC1408" s="5">
        <f>VLOOKUP(B1408, pct_raw!$A$2:$AX$1800, 39, FALSE)</f>
        <v>2</v>
      </c>
      <c r="AD1408" s="5">
        <f>VLOOKUP(B1408, pct_raw!$A$2:$AX$1800, 40, FALSE)</f>
        <v>0</v>
      </c>
      <c r="AE1408" s="5">
        <f>VLOOKUP(B1408, pct_raw!$A$2:$AX$1800, 41, FALSE)</f>
        <v>0</v>
      </c>
      <c r="AF1408" s="5">
        <f>VLOOKUP(B1408, pct_raw!$A$2:$AX$1800, 42, FALSE)</f>
        <v>0</v>
      </c>
      <c r="AG1408" s="5">
        <f>VLOOKUP(B1408, pct_raw!$A$2:$AX$1800, 43, FALSE)</f>
        <v>0</v>
      </c>
      <c r="AH1408" s="5">
        <f>VLOOKUP(B1408, pct_raw!$A$2:$AX$1800, 44, FALSE)</f>
        <v>0</v>
      </c>
      <c r="AI1408" s="5">
        <f>VLOOKUP(B1408, pct_raw!$A$2:$AX$1800, 45, FALSE)</f>
        <v>3</v>
      </c>
      <c r="AJ1408" s="5">
        <f>VLOOKUP(B1408, pct_raw!$A$2:$AX$1800, 46, FALSE)</f>
        <v>2</v>
      </c>
      <c r="AK1408" s="5">
        <f>VLOOKUP(B1408, pct_raw!$A$2:$AX$1800, 47, FALSE)</f>
        <v>0</v>
      </c>
      <c r="AL1408" s="5">
        <f>VLOOKUP(B1408, pct_raw!$A$2:$AX$1800, 48, FALSE)</f>
        <v>2</v>
      </c>
      <c r="AM1408" s="5">
        <f>VLOOKUP(B1408, pct_raw!$A$2:$AX$1800, 49, FALSE)</f>
        <v>2</v>
      </c>
      <c r="AN1408" s="5">
        <f>VLOOKUP(B1408, pct_raw!$A$2:$AX$1800, 50, FALSE)</f>
        <v>0</v>
      </c>
    </row>
    <row r="1409" spans="1:40" x14ac:dyDescent="0.2">
      <c r="A1409" s="2" t="s">
        <v>346</v>
      </c>
      <c r="B1409" s="2" t="str">
        <f t="shared" si="21"/>
        <v>Shenandoah 2</v>
      </c>
      <c r="C1409" s="2" t="s">
        <v>346</v>
      </c>
      <c r="D1409" s="2" t="str">
        <f>VLOOKUP(B1409, pct_raw!$A$2:$AX$1800, 6, FALSE)</f>
        <v xml:space="preserve"> Shenandoah 2</v>
      </c>
      <c r="E1409" s="5">
        <f>VLOOKUP(B1409, pct_raw!$A$2:$AX$1800, 15, FALSE)</f>
        <v>1</v>
      </c>
      <c r="F1409" s="5">
        <f>VLOOKUP(B1409, pct_raw!$A$2:$AX$1800, 16, FALSE)</f>
        <v>0</v>
      </c>
      <c r="G1409" s="5">
        <f>VLOOKUP(B1409, pct_raw!$A$2:$AX$1800, 17, FALSE)</f>
        <v>0</v>
      </c>
      <c r="H1409">
        <f>VLOOKUP(B1409, pct_raw!$A$2:$AX$1800, 18, FALSE)</f>
        <v>0</v>
      </c>
      <c r="I1409" s="5">
        <f>VLOOKUP(B1409, pct_raw!$A$2:$AX$1800, 19, FALSE)</f>
        <v>0</v>
      </c>
      <c r="J1409">
        <f>VLOOKUP(B1409, pct_raw!$A$2:$AX$1800, 20, FALSE)</f>
        <v>0</v>
      </c>
      <c r="K1409" s="5">
        <f>VLOOKUP(B1409, pct_raw!$A$2:$AX$1800, 21, FALSE)</f>
        <v>13</v>
      </c>
      <c r="L1409" s="5">
        <f>VLOOKUP(B1409, pct_raw!$A$2:$AX$1800, 22, FALSE)</f>
        <v>13</v>
      </c>
      <c r="M1409" s="5">
        <f>VLOOKUP(B1409, pct_raw!$A$2:$AX$1800, 23, FALSE)</f>
        <v>0.24</v>
      </c>
      <c r="N1409" s="5">
        <f>VLOOKUP(B1409, pct_raw!$A$2:$AX$1800, 24, FALSE)</f>
        <v>0</v>
      </c>
      <c r="O1409" s="5">
        <f>VLOOKUP(B1409, pct_raw!$A$2:$AX$1800, 25, FALSE)</f>
        <v>0</v>
      </c>
      <c r="P1409" s="5">
        <f>VLOOKUP(B1409, pct_raw!$A$2:$AX$1800, 26, FALSE)</f>
        <v>0</v>
      </c>
      <c r="Q1409" s="5">
        <f>VLOOKUP(B1409, pct_raw!$A$2:$AX$1800, 27, FALSE)</f>
        <v>10</v>
      </c>
      <c r="R1409" s="5">
        <f>VLOOKUP(B1409, pct_raw!$A$2:$AX$1800, 28, FALSE)</f>
        <v>11</v>
      </c>
      <c r="S1409" s="5">
        <f>VLOOKUP(B1409, pct_raw!$A$2:$AX$1800, 29, FALSE)</f>
        <v>0.16</v>
      </c>
      <c r="T1409" s="5">
        <f>VLOOKUP(B1409, pct_raw!$A$2:$AX$1800, 30, FALSE)</f>
        <v>0</v>
      </c>
      <c r="U1409" s="5">
        <f>VLOOKUP(B1409, pct_raw!$A$2:$AX$1800, 31, FALSE)</f>
        <v>0</v>
      </c>
      <c r="V1409" s="5">
        <f>VLOOKUP(B1409, pct_raw!$A$2:$AX$1800, 32, FALSE)</f>
        <v>0</v>
      </c>
      <c r="W1409" s="5">
        <f>VLOOKUP(B1409, pct_raw!$A$2:$AX$1800, 33, FALSE)</f>
        <v>0</v>
      </c>
      <c r="X1409" s="5">
        <f>VLOOKUP(B1409, pct_raw!$A$2:$AX$1800, 34, FALSE)</f>
        <v>0</v>
      </c>
      <c r="Y1409" s="5">
        <f>VLOOKUP(B1409, pct_raw!$A$2:$AX$1800, 35, FALSE)</f>
        <v>0</v>
      </c>
      <c r="Z1409" s="5">
        <f>VLOOKUP(B1409, pct_raw!$A$2:$AX$1800, 36, FALSE)</f>
        <v>12</v>
      </c>
      <c r="AA1409" s="5">
        <f>VLOOKUP(B1409, pct_raw!$A$2:$AX$1800, 37, FALSE)</f>
        <v>14</v>
      </c>
      <c r="AB1409" s="5">
        <f>VLOOKUP(B1409, pct_raw!$A$2:$AX$1800, 38, FALSE)</f>
        <v>0.24</v>
      </c>
      <c r="AC1409" s="5">
        <f>VLOOKUP(B1409, pct_raw!$A$2:$AX$1800, 39, FALSE)</f>
        <v>1</v>
      </c>
      <c r="AD1409" s="5">
        <f>VLOOKUP(B1409, pct_raw!$A$2:$AX$1800, 40, FALSE)</f>
        <v>0</v>
      </c>
      <c r="AE1409" s="5">
        <f>VLOOKUP(B1409, pct_raw!$A$2:$AX$1800, 41, FALSE)</f>
        <v>0</v>
      </c>
      <c r="AF1409" s="5">
        <f>VLOOKUP(B1409, pct_raw!$A$2:$AX$1800, 42, FALSE)</f>
        <v>0</v>
      </c>
      <c r="AG1409" s="5">
        <f>VLOOKUP(B1409, pct_raw!$A$2:$AX$1800, 43, FALSE)</f>
        <v>0</v>
      </c>
      <c r="AH1409" s="5">
        <f>VLOOKUP(B1409, pct_raw!$A$2:$AX$1800, 44, FALSE)</f>
        <v>0</v>
      </c>
      <c r="AI1409" s="5">
        <f>VLOOKUP(B1409, pct_raw!$A$2:$AX$1800, 45, FALSE)</f>
        <v>11</v>
      </c>
      <c r="AJ1409" s="5">
        <f>VLOOKUP(B1409, pct_raw!$A$2:$AX$1800, 46, FALSE)</f>
        <v>12</v>
      </c>
      <c r="AK1409" s="5">
        <f>VLOOKUP(B1409, pct_raw!$A$2:$AX$1800, 47, FALSE)</f>
        <v>0.16</v>
      </c>
      <c r="AL1409" s="5">
        <f>VLOOKUP(B1409, pct_raw!$A$2:$AX$1800, 48, FALSE)</f>
        <v>2</v>
      </c>
      <c r="AM1409" s="5">
        <f>VLOOKUP(B1409, pct_raw!$A$2:$AX$1800, 49, FALSE)</f>
        <v>0</v>
      </c>
      <c r="AN1409" s="5">
        <f>VLOOKUP(B1409, pct_raw!$A$2:$AX$1800, 50, FALSE)</f>
        <v>0</v>
      </c>
    </row>
    <row r="1410" spans="1:40" x14ac:dyDescent="0.2">
      <c r="A1410" s="2" t="s">
        <v>347</v>
      </c>
      <c r="B1410" s="2" t="str">
        <f t="shared" ref="B1410:B1473" si="22">PROPER(C1410)</f>
        <v>Shenandoah 3</v>
      </c>
      <c r="C1410" s="2" t="s">
        <v>347</v>
      </c>
      <c r="D1410" s="2" t="str">
        <f>VLOOKUP(B1410, pct_raw!$A$2:$AX$1800, 6, FALSE)</f>
        <v xml:space="preserve"> Shenandoah 3</v>
      </c>
      <c r="E1410" s="5">
        <f>VLOOKUP(B1410, pct_raw!$A$2:$AX$1800, 15, FALSE)</f>
        <v>13</v>
      </c>
      <c r="F1410" s="5">
        <f>VLOOKUP(B1410, pct_raw!$A$2:$AX$1800, 16, FALSE)</f>
        <v>15</v>
      </c>
      <c r="G1410" s="5">
        <f>VLOOKUP(B1410, pct_raw!$A$2:$AX$1800, 17, FALSE)</f>
        <v>0.24</v>
      </c>
      <c r="H1410">
        <f>VLOOKUP(B1410, pct_raw!$A$2:$AX$1800, 18, FALSE)</f>
        <v>0</v>
      </c>
      <c r="I1410" s="5">
        <f>VLOOKUP(B1410, pct_raw!$A$2:$AX$1800, 19, FALSE)</f>
        <v>0</v>
      </c>
      <c r="J1410">
        <f>VLOOKUP(B1410, pct_raw!$A$2:$AX$1800, 20, FALSE)</f>
        <v>0</v>
      </c>
      <c r="K1410" s="5">
        <f>VLOOKUP(B1410, pct_raw!$A$2:$AX$1800, 21, FALSE)</f>
        <v>21</v>
      </c>
      <c r="L1410" s="5">
        <f>VLOOKUP(B1410, pct_raw!$A$2:$AX$1800, 22, FALSE)</f>
        <v>25</v>
      </c>
      <c r="M1410" s="5">
        <f>VLOOKUP(B1410, pct_raw!$A$2:$AX$1800, 23, FALSE)</f>
        <v>0.32</v>
      </c>
      <c r="N1410" s="5">
        <f>VLOOKUP(B1410, pct_raw!$A$2:$AX$1800, 24, FALSE)</f>
        <v>1</v>
      </c>
      <c r="O1410" s="5">
        <f>VLOOKUP(B1410, pct_raw!$A$2:$AX$1800, 25, FALSE)</f>
        <v>0</v>
      </c>
      <c r="P1410" s="5">
        <f>VLOOKUP(B1410, pct_raw!$A$2:$AX$1800, 26, FALSE)</f>
        <v>0</v>
      </c>
      <c r="Q1410" s="5">
        <f>VLOOKUP(B1410, pct_raw!$A$2:$AX$1800, 27, FALSE)</f>
        <v>7</v>
      </c>
      <c r="R1410" s="5">
        <f>VLOOKUP(B1410, pct_raw!$A$2:$AX$1800, 28, FALSE)</f>
        <v>11</v>
      </c>
      <c r="S1410" s="5">
        <f>VLOOKUP(B1410, pct_raw!$A$2:$AX$1800, 29, FALSE)</f>
        <v>0.16</v>
      </c>
      <c r="T1410" s="5">
        <f>VLOOKUP(B1410, pct_raw!$A$2:$AX$1800, 30, FALSE)</f>
        <v>0</v>
      </c>
      <c r="U1410" s="5">
        <f>VLOOKUP(B1410, pct_raw!$A$2:$AX$1800, 31, FALSE)</f>
        <v>0</v>
      </c>
      <c r="V1410" s="5">
        <f>VLOOKUP(B1410, pct_raw!$A$2:$AX$1800, 32, FALSE)</f>
        <v>0</v>
      </c>
      <c r="W1410" s="5">
        <f>VLOOKUP(B1410, pct_raw!$A$2:$AX$1800, 33, FALSE)</f>
        <v>0</v>
      </c>
      <c r="X1410" s="5">
        <f>VLOOKUP(B1410, pct_raw!$A$2:$AX$1800, 34, FALSE)</f>
        <v>0</v>
      </c>
      <c r="Y1410" s="5">
        <f>VLOOKUP(B1410, pct_raw!$A$2:$AX$1800, 35, FALSE)</f>
        <v>0</v>
      </c>
      <c r="Z1410" s="5">
        <f>VLOOKUP(B1410, pct_raw!$A$2:$AX$1800, 36, FALSE)</f>
        <v>11</v>
      </c>
      <c r="AA1410" s="5">
        <f>VLOOKUP(B1410, pct_raw!$A$2:$AX$1800, 37, FALSE)</f>
        <v>15</v>
      </c>
      <c r="AB1410" s="5">
        <f>VLOOKUP(B1410, pct_raw!$A$2:$AX$1800, 38, FALSE)</f>
        <v>0.16</v>
      </c>
      <c r="AC1410" s="5">
        <f>VLOOKUP(B1410, pct_raw!$A$2:$AX$1800, 39, FALSE)</f>
        <v>4</v>
      </c>
      <c r="AD1410" s="5">
        <f>VLOOKUP(B1410, pct_raw!$A$2:$AX$1800, 40, FALSE)</f>
        <v>0</v>
      </c>
      <c r="AE1410" s="5">
        <f>VLOOKUP(B1410, pct_raw!$A$2:$AX$1800, 41, FALSE)</f>
        <v>0</v>
      </c>
      <c r="AF1410" s="5">
        <f>VLOOKUP(B1410, pct_raw!$A$2:$AX$1800, 42, FALSE)</f>
        <v>0</v>
      </c>
      <c r="AG1410" s="5">
        <f>VLOOKUP(B1410, pct_raw!$A$2:$AX$1800, 43, FALSE)</f>
        <v>0</v>
      </c>
      <c r="AH1410" s="5">
        <f>VLOOKUP(B1410, pct_raw!$A$2:$AX$1800, 44, FALSE)</f>
        <v>0</v>
      </c>
      <c r="AI1410" s="5">
        <f>VLOOKUP(B1410, pct_raw!$A$2:$AX$1800, 45, FALSE)</f>
        <v>7</v>
      </c>
      <c r="AJ1410" s="5">
        <f>VLOOKUP(B1410, pct_raw!$A$2:$AX$1800, 46, FALSE)</f>
        <v>0</v>
      </c>
      <c r="AK1410" s="5">
        <f>VLOOKUP(B1410, pct_raw!$A$2:$AX$1800, 47, FALSE)</f>
        <v>0</v>
      </c>
      <c r="AL1410" s="5">
        <f>VLOOKUP(B1410, pct_raw!$A$2:$AX$1800, 48, FALSE)</f>
        <v>2</v>
      </c>
      <c r="AM1410" s="5">
        <f>VLOOKUP(B1410, pct_raw!$A$2:$AX$1800, 49, FALSE)</f>
        <v>0</v>
      </c>
      <c r="AN1410" s="5">
        <f>VLOOKUP(B1410, pct_raw!$A$2:$AX$1800, 50, FALSE)</f>
        <v>0</v>
      </c>
    </row>
    <row r="1411" spans="1:40" x14ac:dyDescent="0.2">
      <c r="A1411" s="2" t="s">
        <v>450</v>
      </c>
      <c r="B1411" s="2" t="str">
        <f t="shared" si="22"/>
        <v>Sheridan Grant Jasper</v>
      </c>
      <c r="C1411" s="2" t="s">
        <v>4811</v>
      </c>
      <c r="D1411" s="2" t="str">
        <f>VLOOKUP(B1411, pct_raw!$A$2:$AX$1800, 6, FALSE)</f>
        <v xml:space="preserve"> Sheridan Grant Jasper</v>
      </c>
      <c r="E1411" s="5">
        <f>VLOOKUP(B1411, pct_raw!$A$2:$AX$1800, 15, FALSE)</f>
        <v>10</v>
      </c>
      <c r="F1411" s="5">
        <f>VLOOKUP(B1411, pct_raw!$A$2:$AX$1800, 16, FALSE)</f>
        <v>10</v>
      </c>
      <c r="G1411" s="5">
        <f>VLOOKUP(B1411, pct_raw!$A$2:$AX$1800, 17, FALSE)</f>
        <v>0.22</v>
      </c>
      <c r="H1411">
        <f>VLOOKUP(B1411, pct_raw!$A$2:$AX$1800, 18, FALSE)</f>
        <v>0</v>
      </c>
      <c r="I1411" s="5">
        <f>VLOOKUP(B1411, pct_raw!$A$2:$AX$1800, 19, FALSE)</f>
        <v>0</v>
      </c>
      <c r="J1411">
        <f>VLOOKUP(B1411, pct_raw!$A$2:$AX$1800, 20, FALSE)</f>
        <v>0</v>
      </c>
      <c r="K1411" s="5">
        <f>VLOOKUP(B1411, pct_raw!$A$2:$AX$1800, 21, FALSE)</f>
        <v>6</v>
      </c>
      <c r="L1411" s="5">
        <f>VLOOKUP(B1411, pct_raw!$A$2:$AX$1800, 22, FALSE)</f>
        <v>10</v>
      </c>
      <c r="M1411" s="5">
        <f>VLOOKUP(B1411, pct_raw!$A$2:$AX$1800, 23, FALSE)</f>
        <v>0.22</v>
      </c>
      <c r="N1411" s="5">
        <f>VLOOKUP(B1411, pct_raw!$A$2:$AX$1800, 24, FALSE)</f>
        <v>0</v>
      </c>
      <c r="O1411" s="5">
        <f>VLOOKUP(B1411, pct_raw!$A$2:$AX$1800, 25, FALSE)</f>
        <v>0</v>
      </c>
      <c r="P1411" s="5">
        <f>VLOOKUP(B1411, pct_raw!$A$2:$AX$1800, 26, FALSE)</f>
        <v>0</v>
      </c>
      <c r="Q1411" s="5">
        <f>VLOOKUP(B1411, pct_raw!$A$2:$AX$1800, 27, FALSE)</f>
        <v>7</v>
      </c>
      <c r="R1411" s="5">
        <f>VLOOKUP(B1411, pct_raw!$A$2:$AX$1800, 28, FALSE)</f>
        <v>7</v>
      </c>
      <c r="S1411" s="5">
        <f>VLOOKUP(B1411, pct_raw!$A$2:$AX$1800, 29, FALSE)</f>
        <v>0.11</v>
      </c>
      <c r="T1411" s="5">
        <f>VLOOKUP(B1411, pct_raw!$A$2:$AX$1800, 30, FALSE)</f>
        <v>0</v>
      </c>
      <c r="U1411" s="5">
        <f>VLOOKUP(B1411, pct_raw!$A$2:$AX$1800, 31, FALSE)</f>
        <v>0</v>
      </c>
      <c r="V1411" s="5">
        <f>VLOOKUP(B1411, pct_raw!$A$2:$AX$1800, 32, FALSE)</f>
        <v>0</v>
      </c>
      <c r="W1411" s="5">
        <f>VLOOKUP(B1411, pct_raw!$A$2:$AX$1800, 33, FALSE)</f>
        <v>0</v>
      </c>
      <c r="X1411" s="5">
        <f>VLOOKUP(B1411, pct_raw!$A$2:$AX$1800, 34, FALSE)</f>
        <v>0</v>
      </c>
      <c r="Y1411" s="5">
        <f>VLOOKUP(B1411, pct_raw!$A$2:$AX$1800, 35, FALSE)</f>
        <v>0</v>
      </c>
      <c r="Z1411" s="5">
        <f>VLOOKUP(B1411, pct_raw!$A$2:$AX$1800, 36, FALSE)</f>
        <v>0</v>
      </c>
      <c r="AA1411" s="5">
        <f>VLOOKUP(B1411, pct_raw!$A$2:$AX$1800, 37, FALSE)</f>
        <v>0</v>
      </c>
      <c r="AB1411" s="5">
        <f>VLOOKUP(B1411, pct_raw!$A$2:$AX$1800, 38, FALSE)</f>
        <v>0</v>
      </c>
      <c r="AC1411" s="5">
        <f>VLOOKUP(B1411, pct_raw!$A$2:$AX$1800, 39, FALSE)</f>
        <v>0</v>
      </c>
      <c r="AD1411" s="5">
        <f>VLOOKUP(B1411, pct_raw!$A$2:$AX$1800, 40, FALSE)</f>
        <v>0</v>
      </c>
      <c r="AE1411" s="5">
        <f>VLOOKUP(B1411, pct_raw!$A$2:$AX$1800, 41, FALSE)</f>
        <v>0</v>
      </c>
      <c r="AF1411" s="5">
        <f>VLOOKUP(B1411, pct_raw!$A$2:$AX$1800, 42, FALSE)</f>
        <v>0</v>
      </c>
      <c r="AG1411" s="5">
        <f>VLOOKUP(B1411, pct_raw!$A$2:$AX$1800, 43, FALSE)</f>
        <v>0</v>
      </c>
      <c r="AH1411" s="5">
        <f>VLOOKUP(B1411, pct_raw!$A$2:$AX$1800, 44, FALSE)</f>
        <v>0</v>
      </c>
      <c r="AI1411" s="5">
        <f>VLOOKUP(B1411, pct_raw!$A$2:$AX$1800, 45, FALSE)</f>
        <v>4</v>
      </c>
      <c r="AJ1411" s="5">
        <f>VLOOKUP(B1411, pct_raw!$A$2:$AX$1800, 46, FALSE)</f>
        <v>0</v>
      </c>
      <c r="AK1411" s="5">
        <f>VLOOKUP(B1411, pct_raw!$A$2:$AX$1800, 47, FALSE)</f>
        <v>0</v>
      </c>
      <c r="AL1411" s="5">
        <f>VLOOKUP(B1411, pct_raw!$A$2:$AX$1800, 48, FALSE)</f>
        <v>0</v>
      </c>
      <c r="AM1411" s="5">
        <f>VLOOKUP(B1411, pct_raw!$A$2:$AX$1800, 49, FALSE)</f>
        <v>0</v>
      </c>
      <c r="AN1411" s="5">
        <f>VLOOKUP(B1411, pct_raw!$A$2:$AX$1800, 50, FALSE)</f>
        <v>0</v>
      </c>
    </row>
    <row r="1412" spans="1:40" x14ac:dyDescent="0.2">
      <c r="A1412" s="2" t="s">
        <v>48</v>
      </c>
      <c r="B1412" s="2" t="str">
        <f t="shared" si="22"/>
        <v>Sherman</v>
      </c>
      <c r="C1412" s="2" t="s">
        <v>48</v>
      </c>
      <c r="D1412" s="2" t="str">
        <f>VLOOKUP(B1412, pct_raw!$A$2:$AX$1800, 6, FALSE)</f>
        <v xml:space="preserve"> Sherman</v>
      </c>
      <c r="E1412" s="5">
        <f>VLOOKUP(B1412, pct_raw!$A$2:$AX$1800, 15, FALSE)</f>
        <v>0</v>
      </c>
      <c r="F1412" s="5">
        <f>VLOOKUP(B1412, pct_raw!$A$2:$AX$1800, 16, FALSE)</f>
        <v>0</v>
      </c>
      <c r="G1412" s="5">
        <f>VLOOKUP(B1412, pct_raw!$A$2:$AX$1800, 17, FALSE)</f>
        <v>0</v>
      </c>
      <c r="H1412">
        <f>VLOOKUP(B1412, pct_raw!$A$2:$AX$1800, 18, FALSE)</f>
        <v>0</v>
      </c>
      <c r="I1412" s="5">
        <f>VLOOKUP(B1412, pct_raw!$A$2:$AX$1800, 19, FALSE)</f>
        <v>0</v>
      </c>
      <c r="J1412">
        <f>VLOOKUP(B1412, pct_raw!$A$2:$AX$1800, 20, FALSE)</f>
        <v>0</v>
      </c>
      <c r="K1412" s="5">
        <f>VLOOKUP(B1412, pct_raw!$A$2:$AX$1800, 21, FALSE)</f>
        <v>0</v>
      </c>
      <c r="L1412" s="5">
        <f>VLOOKUP(B1412, pct_raw!$A$2:$AX$1800, 22, FALSE)</f>
        <v>0</v>
      </c>
      <c r="M1412" s="5">
        <f>VLOOKUP(B1412, pct_raw!$A$2:$AX$1800, 23, FALSE)</f>
        <v>0</v>
      </c>
      <c r="N1412" s="5">
        <f>VLOOKUP(B1412, pct_raw!$A$2:$AX$1800, 24, FALSE)</f>
        <v>0</v>
      </c>
      <c r="O1412" s="5">
        <f>VLOOKUP(B1412, pct_raw!$A$2:$AX$1800, 25, FALSE)</f>
        <v>0</v>
      </c>
      <c r="P1412" s="5">
        <f>VLOOKUP(B1412, pct_raw!$A$2:$AX$1800, 26, FALSE)</f>
        <v>0</v>
      </c>
      <c r="Q1412" s="5">
        <f>VLOOKUP(B1412, pct_raw!$A$2:$AX$1800, 27, FALSE)</f>
        <v>0</v>
      </c>
      <c r="R1412" s="5">
        <f>VLOOKUP(B1412, pct_raw!$A$2:$AX$1800, 28, FALSE)</f>
        <v>0</v>
      </c>
      <c r="S1412" s="5">
        <f>VLOOKUP(B1412, pct_raw!$A$2:$AX$1800, 29, FALSE)</f>
        <v>0</v>
      </c>
      <c r="T1412" s="5">
        <f>VLOOKUP(B1412, pct_raw!$A$2:$AX$1800, 30, FALSE)</f>
        <v>0</v>
      </c>
      <c r="U1412" s="5">
        <f>VLOOKUP(B1412, pct_raw!$A$2:$AX$1800, 31, FALSE)</f>
        <v>0</v>
      </c>
      <c r="V1412" s="5">
        <f>VLOOKUP(B1412, pct_raw!$A$2:$AX$1800, 32, FALSE)</f>
        <v>0</v>
      </c>
      <c r="W1412" s="5">
        <f>VLOOKUP(B1412, pct_raw!$A$2:$AX$1800, 33, FALSE)</f>
        <v>0</v>
      </c>
      <c r="X1412" s="5">
        <f>VLOOKUP(B1412, pct_raw!$A$2:$AX$1800, 34, FALSE)</f>
        <v>0</v>
      </c>
      <c r="Y1412" s="5">
        <f>VLOOKUP(B1412, pct_raw!$A$2:$AX$1800, 35, FALSE)</f>
        <v>0</v>
      </c>
      <c r="Z1412" s="5">
        <f>VLOOKUP(B1412, pct_raw!$A$2:$AX$1800, 36, FALSE)</f>
        <v>0</v>
      </c>
      <c r="AA1412" s="5">
        <f>VLOOKUP(B1412, pct_raw!$A$2:$AX$1800, 37, FALSE)</f>
        <v>0</v>
      </c>
      <c r="AB1412" s="5">
        <f>VLOOKUP(B1412, pct_raw!$A$2:$AX$1800, 38, FALSE)</f>
        <v>0</v>
      </c>
      <c r="AC1412" s="5">
        <f>VLOOKUP(B1412, pct_raw!$A$2:$AX$1800, 39, FALSE)</f>
        <v>0</v>
      </c>
      <c r="AD1412" s="5">
        <f>VLOOKUP(B1412, pct_raw!$A$2:$AX$1800, 40, FALSE)</f>
        <v>0</v>
      </c>
      <c r="AE1412" s="5">
        <f>VLOOKUP(B1412, pct_raw!$A$2:$AX$1800, 41, FALSE)</f>
        <v>0</v>
      </c>
      <c r="AF1412" s="5">
        <f>VLOOKUP(B1412, pct_raw!$A$2:$AX$1800, 42, FALSE)</f>
        <v>0</v>
      </c>
      <c r="AG1412" s="5">
        <f>VLOOKUP(B1412, pct_raw!$A$2:$AX$1800, 43, FALSE)</f>
        <v>0</v>
      </c>
      <c r="AH1412" s="5">
        <f>VLOOKUP(B1412, pct_raw!$A$2:$AX$1800, 44, FALSE)</f>
        <v>0</v>
      </c>
      <c r="AI1412" s="5">
        <f>VLOOKUP(B1412, pct_raw!$A$2:$AX$1800, 45, FALSE)</f>
        <v>1</v>
      </c>
      <c r="AJ1412" s="5">
        <f>VLOOKUP(B1412, pct_raw!$A$2:$AX$1800, 46, FALSE)</f>
        <v>1</v>
      </c>
      <c r="AK1412" s="5">
        <f>VLOOKUP(B1412, pct_raw!$A$2:$AX$1800, 47, FALSE)</f>
        <v>8.7499999999999994E-2</v>
      </c>
      <c r="AL1412" s="5">
        <f>VLOOKUP(B1412, pct_raw!$A$2:$AX$1800, 48, FALSE)</f>
        <v>0</v>
      </c>
      <c r="AM1412" s="5">
        <f>VLOOKUP(B1412, pct_raw!$A$2:$AX$1800, 49, FALSE)</f>
        <v>0</v>
      </c>
      <c r="AN1412" s="5">
        <f>VLOOKUP(B1412, pct_raw!$A$2:$AX$1800, 50, FALSE)</f>
        <v>0</v>
      </c>
    </row>
    <row r="1413" spans="1:40" x14ac:dyDescent="0.2">
      <c r="A1413" s="2" t="s">
        <v>48</v>
      </c>
      <c r="B1413" s="2" t="str">
        <f t="shared" si="22"/>
        <v>Sherman</v>
      </c>
      <c r="C1413" s="2" t="s">
        <v>48</v>
      </c>
      <c r="D1413" s="2" t="str">
        <f>VLOOKUP(B1413, pct_raw!$A$2:$AX$1800, 6, FALSE)</f>
        <v xml:space="preserve"> Sherman</v>
      </c>
      <c r="E1413" s="5">
        <f>VLOOKUP(B1413, pct_raw!$A$2:$AX$1800, 15, FALSE)</f>
        <v>0</v>
      </c>
      <c r="F1413" s="5">
        <f>VLOOKUP(B1413, pct_raw!$A$2:$AX$1800, 16, FALSE)</f>
        <v>0</v>
      </c>
      <c r="G1413" s="5">
        <f>VLOOKUP(B1413, pct_raw!$A$2:$AX$1800, 17, FALSE)</f>
        <v>0</v>
      </c>
      <c r="H1413">
        <f>VLOOKUP(B1413, pct_raw!$A$2:$AX$1800, 18, FALSE)</f>
        <v>0</v>
      </c>
      <c r="I1413" s="5">
        <f>VLOOKUP(B1413, pct_raw!$A$2:$AX$1800, 19, FALSE)</f>
        <v>0</v>
      </c>
      <c r="J1413">
        <f>VLOOKUP(B1413, pct_raw!$A$2:$AX$1800, 20, FALSE)</f>
        <v>0</v>
      </c>
      <c r="K1413" s="5">
        <f>VLOOKUP(B1413, pct_raw!$A$2:$AX$1800, 21, FALSE)</f>
        <v>0</v>
      </c>
      <c r="L1413" s="5">
        <f>VLOOKUP(B1413, pct_raw!$A$2:$AX$1800, 22, FALSE)</f>
        <v>0</v>
      </c>
      <c r="M1413" s="5">
        <f>VLOOKUP(B1413, pct_raw!$A$2:$AX$1800, 23, FALSE)</f>
        <v>0</v>
      </c>
      <c r="N1413" s="5">
        <f>VLOOKUP(B1413, pct_raw!$A$2:$AX$1800, 24, FALSE)</f>
        <v>0</v>
      </c>
      <c r="O1413" s="5">
        <f>VLOOKUP(B1413, pct_raw!$A$2:$AX$1800, 25, FALSE)</f>
        <v>0</v>
      </c>
      <c r="P1413" s="5">
        <f>VLOOKUP(B1413, pct_raw!$A$2:$AX$1800, 26, FALSE)</f>
        <v>0</v>
      </c>
      <c r="Q1413" s="5">
        <f>VLOOKUP(B1413, pct_raw!$A$2:$AX$1800, 27, FALSE)</f>
        <v>0</v>
      </c>
      <c r="R1413" s="5">
        <f>VLOOKUP(B1413, pct_raw!$A$2:$AX$1800, 28, FALSE)</f>
        <v>0</v>
      </c>
      <c r="S1413" s="5">
        <f>VLOOKUP(B1413, pct_raw!$A$2:$AX$1800, 29, FALSE)</f>
        <v>0</v>
      </c>
      <c r="T1413" s="5">
        <f>VLOOKUP(B1413, pct_raw!$A$2:$AX$1800, 30, FALSE)</f>
        <v>0</v>
      </c>
      <c r="U1413" s="5">
        <f>VLOOKUP(B1413, pct_raw!$A$2:$AX$1800, 31, FALSE)</f>
        <v>0</v>
      </c>
      <c r="V1413" s="5">
        <f>VLOOKUP(B1413, pct_raw!$A$2:$AX$1800, 32, FALSE)</f>
        <v>0</v>
      </c>
      <c r="W1413" s="5">
        <f>VLOOKUP(B1413, pct_raw!$A$2:$AX$1800, 33, FALSE)</f>
        <v>0</v>
      </c>
      <c r="X1413" s="5">
        <f>VLOOKUP(B1413, pct_raw!$A$2:$AX$1800, 34, FALSE)</f>
        <v>0</v>
      </c>
      <c r="Y1413" s="5">
        <f>VLOOKUP(B1413, pct_raw!$A$2:$AX$1800, 35, FALSE)</f>
        <v>0</v>
      </c>
      <c r="Z1413" s="5">
        <f>VLOOKUP(B1413, pct_raw!$A$2:$AX$1800, 36, FALSE)</f>
        <v>0</v>
      </c>
      <c r="AA1413" s="5">
        <f>VLOOKUP(B1413, pct_raw!$A$2:$AX$1800, 37, FALSE)</f>
        <v>0</v>
      </c>
      <c r="AB1413" s="5">
        <f>VLOOKUP(B1413, pct_raw!$A$2:$AX$1800, 38, FALSE)</f>
        <v>0</v>
      </c>
      <c r="AC1413" s="5">
        <f>VLOOKUP(B1413, pct_raw!$A$2:$AX$1800, 39, FALSE)</f>
        <v>0</v>
      </c>
      <c r="AD1413" s="5">
        <f>VLOOKUP(B1413, pct_raw!$A$2:$AX$1800, 40, FALSE)</f>
        <v>0</v>
      </c>
      <c r="AE1413" s="5">
        <f>VLOOKUP(B1413, pct_raw!$A$2:$AX$1800, 41, FALSE)</f>
        <v>0</v>
      </c>
      <c r="AF1413" s="5">
        <f>VLOOKUP(B1413, pct_raw!$A$2:$AX$1800, 42, FALSE)</f>
        <v>0</v>
      </c>
      <c r="AG1413" s="5">
        <f>VLOOKUP(B1413, pct_raw!$A$2:$AX$1800, 43, FALSE)</f>
        <v>0</v>
      </c>
      <c r="AH1413" s="5">
        <f>VLOOKUP(B1413, pct_raw!$A$2:$AX$1800, 44, FALSE)</f>
        <v>0</v>
      </c>
      <c r="AI1413" s="5">
        <f>VLOOKUP(B1413, pct_raw!$A$2:$AX$1800, 45, FALSE)</f>
        <v>1</v>
      </c>
      <c r="AJ1413" s="5">
        <f>VLOOKUP(B1413, pct_raw!$A$2:$AX$1800, 46, FALSE)</f>
        <v>1</v>
      </c>
      <c r="AK1413" s="5">
        <f>VLOOKUP(B1413, pct_raw!$A$2:$AX$1800, 47, FALSE)</f>
        <v>8.7499999999999994E-2</v>
      </c>
      <c r="AL1413" s="5">
        <f>VLOOKUP(B1413, pct_raw!$A$2:$AX$1800, 48, FALSE)</f>
        <v>0</v>
      </c>
      <c r="AM1413" s="5">
        <f>VLOOKUP(B1413, pct_raw!$A$2:$AX$1800, 49, FALSE)</f>
        <v>0</v>
      </c>
      <c r="AN1413" s="5">
        <f>VLOOKUP(B1413, pct_raw!$A$2:$AX$1800, 50, FALSE)</f>
        <v>0</v>
      </c>
    </row>
    <row r="1414" spans="1:40" x14ac:dyDescent="0.2">
      <c r="A1414" s="2" t="s">
        <v>1635</v>
      </c>
      <c r="B1414" s="2" t="str">
        <f t="shared" si="22"/>
        <v>Sherman Se Franklin Blencoe Sioux</v>
      </c>
      <c r="C1414" s="2" t="s">
        <v>1635</v>
      </c>
      <c r="D1414" s="2" t="str">
        <f>VLOOKUP(B1414, pct_raw!$A$2:$AX$1800, 6, FALSE)</f>
        <v xml:space="preserve"> SHERMAN SE FRANKLIN BLENCOE SIOUX</v>
      </c>
      <c r="E1414" s="5">
        <f>VLOOKUP(B1414, pct_raw!$A$2:$AX$1800, 15, FALSE)</f>
        <v>4</v>
      </c>
      <c r="F1414" s="5">
        <f>VLOOKUP(B1414, pct_raw!$A$2:$AX$1800, 16, FALSE)</f>
        <v>4</v>
      </c>
      <c r="G1414" s="5">
        <f>VLOOKUP(B1414, pct_raw!$A$2:$AX$1800, 17, FALSE)</f>
        <v>0.05</v>
      </c>
      <c r="H1414">
        <f>VLOOKUP(B1414, pct_raw!$A$2:$AX$1800, 18, FALSE)</f>
        <v>0</v>
      </c>
      <c r="I1414" s="5">
        <f>VLOOKUP(B1414, pct_raw!$A$2:$AX$1800, 19, FALSE)</f>
        <v>0</v>
      </c>
      <c r="J1414">
        <f>VLOOKUP(B1414, pct_raw!$A$2:$AX$1800, 20, FALSE)</f>
        <v>0</v>
      </c>
      <c r="K1414" s="5">
        <f>VLOOKUP(B1414, pct_raw!$A$2:$AX$1800, 21, FALSE)</f>
        <v>3</v>
      </c>
      <c r="L1414" s="5">
        <f>VLOOKUP(B1414, pct_raw!$A$2:$AX$1800, 22, FALSE)</f>
        <v>4</v>
      </c>
      <c r="M1414" s="5">
        <f>VLOOKUP(B1414, pct_raw!$A$2:$AX$1800, 23, FALSE)</f>
        <v>0.05</v>
      </c>
      <c r="N1414" s="5">
        <f>VLOOKUP(B1414, pct_raw!$A$2:$AX$1800, 24, FALSE)</f>
        <v>0</v>
      </c>
      <c r="O1414" s="5">
        <f>VLOOKUP(B1414, pct_raw!$A$2:$AX$1800, 25, FALSE)</f>
        <v>0</v>
      </c>
      <c r="P1414" s="5">
        <f>VLOOKUP(B1414, pct_raw!$A$2:$AX$1800, 26, FALSE)</f>
        <v>0</v>
      </c>
      <c r="Q1414" s="5">
        <f>VLOOKUP(B1414, pct_raw!$A$2:$AX$1800, 27, FALSE)</f>
        <v>5</v>
      </c>
      <c r="R1414" s="5">
        <f>VLOOKUP(B1414, pct_raw!$A$2:$AX$1800, 28, FALSE)</f>
        <v>6</v>
      </c>
      <c r="S1414" s="5">
        <f>VLOOKUP(B1414, pct_raw!$A$2:$AX$1800, 29, FALSE)</f>
        <v>0.1</v>
      </c>
      <c r="T1414" s="5">
        <f>VLOOKUP(B1414, pct_raw!$A$2:$AX$1800, 30, FALSE)</f>
        <v>0</v>
      </c>
      <c r="U1414" s="5">
        <f>VLOOKUP(B1414, pct_raw!$A$2:$AX$1800, 31, FALSE)</f>
        <v>0</v>
      </c>
      <c r="V1414" s="5">
        <f>VLOOKUP(B1414, pct_raw!$A$2:$AX$1800, 32, FALSE)</f>
        <v>0</v>
      </c>
      <c r="W1414" s="5">
        <f>VLOOKUP(B1414, pct_raw!$A$2:$AX$1800, 33, FALSE)</f>
        <v>0</v>
      </c>
      <c r="X1414" s="5">
        <f>VLOOKUP(B1414, pct_raw!$A$2:$AX$1800, 34, FALSE)</f>
        <v>0</v>
      </c>
      <c r="Y1414" s="5">
        <f>VLOOKUP(B1414, pct_raw!$A$2:$AX$1800, 35, FALSE)</f>
        <v>0</v>
      </c>
      <c r="Z1414" s="5">
        <f>VLOOKUP(B1414, pct_raw!$A$2:$AX$1800, 36, FALSE)</f>
        <v>0</v>
      </c>
      <c r="AA1414" s="5">
        <f>VLOOKUP(B1414, pct_raw!$A$2:$AX$1800, 37, FALSE)</f>
        <v>0</v>
      </c>
      <c r="AB1414" s="5">
        <f>VLOOKUP(B1414, pct_raw!$A$2:$AX$1800, 38, FALSE)</f>
        <v>0</v>
      </c>
      <c r="AC1414" s="5">
        <f>VLOOKUP(B1414, pct_raw!$A$2:$AX$1800, 39, FALSE)</f>
        <v>2</v>
      </c>
      <c r="AD1414" s="5">
        <f>VLOOKUP(B1414, pct_raw!$A$2:$AX$1800, 40, FALSE)</f>
        <v>0</v>
      </c>
      <c r="AE1414" s="5">
        <f>VLOOKUP(B1414, pct_raw!$A$2:$AX$1800, 41, FALSE)</f>
        <v>0</v>
      </c>
      <c r="AF1414" s="5">
        <f>VLOOKUP(B1414, pct_raw!$A$2:$AX$1800, 42, FALSE)</f>
        <v>0</v>
      </c>
      <c r="AG1414" s="5">
        <f>VLOOKUP(B1414, pct_raw!$A$2:$AX$1800, 43, FALSE)</f>
        <v>0</v>
      </c>
      <c r="AH1414" s="5">
        <f>VLOOKUP(B1414, pct_raw!$A$2:$AX$1800, 44, FALSE)</f>
        <v>0</v>
      </c>
      <c r="AI1414" s="5">
        <f>VLOOKUP(B1414, pct_raw!$A$2:$AX$1800, 45, FALSE)</f>
        <v>5</v>
      </c>
      <c r="AJ1414" s="5">
        <f>VLOOKUP(B1414, pct_raw!$A$2:$AX$1800, 46, FALSE)</f>
        <v>5</v>
      </c>
      <c r="AK1414" s="5">
        <f>VLOOKUP(B1414, pct_raw!$A$2:$AX$1800, 47, FALSE)</f>
        <v>0.1</v>
      </c>
      <c r="AL1414" s="5">
        <f>VLOOKUP(B1414, pct_raw!$A$2:$AX$1800, 48, FALSE)</f>
        <v>0</v>
      </c>
      <c r="AM1414" s="5">
        <f>VLOOKUP(B1414, pct_raw!$A$2:$AX$1800, 49, FALSE)</f>
        <v>0</v>
      </c>
      <c r="AN1414" s="5">
        <f>VLOOKUP(B1414, pct_raw!$A$2:$AX$1800, 50, FALSE)</f>
        <v>0</v>
      </c>
    </row>
    <row r="1415" spans="1:40" x14ac:dyDescent="0.2">
      <c r="A1415" s="2" t="s">
        <v>1636</v>
      </c>
      <c r="B1415" s="2" t="str">
        <f t="shared" si="22"/>
        <v>Sherman Township</v>
      </c>
      <c r="C1415" s="2" t="s">
        <v>1636</v>
      </c>
      <c r="D1415" s="2" t="str">
        <f>VLOOKUP(B1415, pct_raw!$A$2:$AX$1800, 6, FALSE)</f>
        <v xml:space="preserve"> Sherman Township</v>
      </c>
      <c r="E1415" s="5">
        <f>VLOOKUP(B1415, pct_raw!$A$2:$AX$1800, 15, FALSE)</f>
        <v>0</v>
      </c>
      <c r="F1415" s="5">
        <f>VLOOKUP(B1415, pct_raw!$A$2:$AX$1800, 16, FALSE)</f>
        <v>0</v>
      </c>
      <c r="G1415" s="5">
        <f>VLOOKUP(B1415, pct_raw!$A$2:$AX$1800, 17, FALSE)</f>
        <v>0</v>
      </c>
      <c r="H1415">
        <f>VLOOKUP(B1415, pct_raw!$A$2:$AX$1800, 18, FALSE)</f>
        <v>0</v>
      </c>
      <c r="I1415" s="5">
        <f>VLOOKUP(B1415, pct_raw!$A$2:$AX$1800, 19, FALSE)</f>
        <v>0</v>
      </c>
      <c r="J1415">
        <f>VLOOKUP(B1415, pct_raw!$A$2:$AX$1800, 20, FALSE)</f>
        <v>0</v>
      </c>
      <c r="K1415" s="5">
        <f>VLOOKUP(B1415, pct_raw!$A$2:$AX$1800, 21, FALSE)</f>
        <v>0</v>
      </c>
      <c r="L1415" s="5">
        <f>VLOOKUP(B1415, pct_raw!$A$2:$AX$1800, 22, FALSE)</f>
        <v>0</v>
      </c>
      <c r="M1415" s="5">
        <f>VLOOKUP(B1415, pct_raw!$A$2:$AX$1800, 23, FALSE)</f>
        <v>0</v>
      </c>
      <c r="N1415" s="5">
        <f>VLOOKUP(B1415, pct_raw!$A$2:$AX$1800, 24, FALSE)</f>
        <v>0</v>
      </c>
      <c r="O1415" s="5">
        <f>VLOOKUP(B1415, pct_raw!$A$2:$AX$1800, 25, FALSE)</f>
        <v>0</v>
      </c>
      <c r="P1415" s="5">
        <f>VLOOKUP(B1415, pct_raw!$A$2:$AX$1800, 26, FALSE)</f>
        <v>0</v>
      </c>
      <c r="Q1415" s="5">
        <f>VLOOKUP(B1415, pct_raw!$A$2:$AX$1800, 27, FALSE)</f>
        <v>2</v>
      </c>
      <c r="R1415" s="5">
        <f>VLOOKUP(B1415, pct_raw!$A$2:$AX$1800, 28, FALSE)</f>
        <v>0</v>
      </c>
      <c r="S1415" s="5">
        <f>VLOOKUP(B1415, pct_raw!$A$2:$AX$1800, 29, FALSE)</f>
        <v>0</v>
      </c>
      <c r="T1415" s="5">
        <f>VLOOKUP(B1415, pct_raw!$A$2:$AX$1800, 30, FALSE)</f>
        <v>0</v>
      </c>
      <c r="U1415" s="5">
        <f>VLOOKUP(B1415, pct_raw!$A$2:$AX$1800, 31, FALSE)</f>
        <v>0</v>
      </c>
      <c r="V1415" s="5">
        <f>VLOOKUP(B1415, pct_raw!$A$2:$AX$1800, 32, FALSE)</f>
        <v>0</v>
      </c>
      <c r="W1415" s="5">
        <f>VLOOKUP(B1415, pct_raw!$A$2:$AX$1800, 33, FALSE)</f>
        <v>0</v>
      </c>
      <c r="X1415" s="5">
        <f>VLOOKUP(B1415, pct_raw!$A$2:$AX$1800, 34, FALSE)</f>
        <v>0</v>
      </c>
      <c r="Y1415" s="5">
        <f>VLOOKUP(B1415, pct_raw!$A$2:$AX$1800, 35, FALSE)</f>
        <v>0</v>
      </c>
      <c r="Z1415" s="5">
        <f>VLOOKUP(B1415, pct_raw!$A$2:$AX$1800, 36, FALSE)</f>
        <v>0</v>
      </c>
      <c r="AA1415" s="5">
        <f>VLOOKUP(B1415, pct_raw!$A$2:$AX$1800, 37, FALSE)</f>
        <v>0</v>
      </c>
      <c r="AB1415" s="5">
        <f>VLOOKUP(B1415, pct_raw!$A$2:$AX$1800, 38, FALSE)</f>
        <v>0</v>
      </c>
      <c r="AC1415" s="5">
        <f>VLOOKUP(B1415, pct_raw!$A$2:$AX$1800, 39, FALSE)</f>
        <v>0</v>
      </c>
      <c r="AD1415" s="5">
        <f>VLOOKUP(B1415, pct_raw!$A$2:$AX$1800, 40, FALSE)</f>
        <v>0</v>
      </c>
      <c r="AE1415" s="5">
        <f>VLOOKUP(B1415, pct_raw!$A$2:$AX$1800, 41, FALSE)</f>
        <v>0</v>
      </c>
      <c r="AF1415" s="5">
        <f>VLOOKUP(B1415, pct_raw!$A$2:$AX$1800, 42, FALSE)</f>
        <v>0</v>
      </c>
      <c r="AG1415" s="5">
        <f>VLOOKUP(B1415, pct_raw!$A$2:$AX$1800, 43, FALSE)</f>
        <v>0</v>
      </c>
      <c r="AH1415" s="5">
        <f>VLOOKUP(B1415, pct_raw!$A$2:$AX$1800, 44, FALSE)</f>
        <v>0</v>
      </c>
      <c r="AI1415" s="5">
        <f>VLOOKUP(B1415, pct_raw!$A$2:$AX$1800, 45, FALSE)</f>
        <v>1</v>
      </c>
      <c r="AJ1415" s="5">
        <f>VLOOKUP(B1415, pct_raw!$A$2:$AX$1800, 46, FALSE)</f>
        <v>0</v>
      </c>
      <c r="AK1415" s="5">
        <f>VLOOKUP(B1415, pct_raw!$A$2:$AX$1800, 47, FALSE)</f>
        <v>0</v>
      </c>
      <c r="AL1415" s="5">
        <f>VLOOKUP(B1415, pct_raw!$A$2:$AX$1800, 48, FALSE)</f>
        <v>1</v>
      </c>
      <c r="AM1415" s="5">
        <f>VLOOKUP(B1415, pct_raw!$A$2:$AX$1800, 49, FALSE)</f>
        <v>1</v>
      </c>
      <c r="AN1415" s="5">
        <f>VLOOKUP(B1415, pct_raw!$A$2:$AX$1800, 50, FALSE)</f>
        <v>0.41499999999999998</v>
      </c>
    </row>
    <row r="1416" spans="1:40" x14ac:dyDescent="0.2">
      <c r="A1416" s="2" t="s">
        <v>144</v>
      </c>
      <c r="B1416" s="2" t="str">
        <f t="shared" si="22"/>
        <v>Sidney</v>
      </c>
      <c r="C1416" s="2" t="s">
        <v>144</v>
      </c>
      <c r="D1416" s="2" t="str">
        <f>VLOOKUP(B1416, pct_raw!$A$2:$AX$1800, 6, FALSE)</f>
        <v xml:space="preserve"> Sidney</v>
      </c>
      <c r="E1416" s="5">
        <f>VLOOKUP(B1416, pct_raw!$A$2:$AX$1800, 15, FALSE)</f>
        <v>18</v>
      </c>
      <c r="F1416" s="5">
        <f>VLOOKUP(B1416, pct_raw!$A$2:$AX$1800, 16, FALSE)</f>
        <v>22</v>
      </c>
      <c r="G1416" s="5">
        <f>VLOOKUP(B1416, pct_raw!$A$2:$AX$1800, 17, FALSE)</f>
        <v>0.22500000000000001</v>
      </c>
      <c r="H1416">
        <f>VLOOKUP(B1416, pct_raw!$A$2:$AX$1800, 18, FALSE)</f>
        <v>0</v>
      </c>
      <c r="I1416" s="5">
        <f>VLOOKUP(B1416, pct_raw!$A$2:$AX$1800, 19, FALSE)</f>
        <v>0</v>
      </c>
      <c r="J1416">
        <f>VLOOKUP(B1416, pct_raw!$A$2:$AX$1800, 20, FALSE)</f>
        <v>0</v>
      </c>
      <c r="K1416" s="5">
        <f>VLOOKUP(B1416, pct_raw!$A$2:$AX$1800, 21, FALSE)</f>
        <v>15</v>
      </c>
      <c r="L1416" s="5">
        <f>VLOOKUP(B1416, pct_raw!$A$2:$AX$1800, 22, FALSE)</f>
        <v>16</v>
      </c>
      <c r="M1416" s="5">
        <f>VLOOKUP(B1416, pct_raw!$A$2:$AX$1800, 23, FALSE)</f>
        <v>0.15</v>
      </c>
      <c r="N1416" s="5">
        <f>VLOOKUP(B1416, pct_raw!$A$2:$AX$1800, 24, FALSE)</f>
        <v>0</v>
      </c>
      <c r="O1416" s="5">
        <f>VLOOKUP(B1416, pct_raw!$A$2:$AX$1800, 25, FALSE)</f>
        <v>0</v>
      </c>
      <c r="P1416" s="5">
        <f>VLOOKUP(B1416, pct_raw!$A$2:$AX$1800, 26, FALSE)</f>
        <v>0</v>
      </c>
      <c r="Q1416" s="5">
        <f>VLOOKUP(B1416, pct_raw!$A$2:$AX$1800, 27, FALSE)</f>
        <v>15</v>
      </c>
      <c r="R1416" s="5">
        <f>VLOOKUP(B1416, pct_raw!$A$2:$AX$1800, 28, FALSE)</f>
        <v>17</v>
      </c>
      <c r="S1416" s="5">
        <f>VLOOKUP(B1416, pct_raw!$A$2:$AX$1800, 29, FALSE)</f>
        <v>0.22500000000000001</v>
      </c>
      <c r="T1416" s="5">
        <f>VLOOKUP(B1416, pct_raw!$A$2:$AX$1800, 30, FALSE)</f>
        <v>0</v>
      </c>
      <c r="U1416" s="5">
        <f>VLOOKUP(B1416, pct_raw!$A$2:$AX$1800, 31, FALSE)</f>
        <v>0</v>
      </c>
      <c r="V1416" s="5">
        <f>VLOOKUP(B1416, pct_raw!$A$2:$AX$1800, 32, FALSE)</f>
        <v>0</v>
      </c>
      <c r="W1416" s="5">
        <f>VLOOKUP(B1416, pct_raw!$A$2:$AX$1800, 33, FALSE)</f>
        <v>0</v>
      </c>
      <c r="X1416" s="5">
        <f>VLOOKUP(B1416, pct_raw!$A$2:$AX$1800, 34, FALSE)</f>
        <v>0</v>
      </c>
      <c r="Y1416" s="5">
        <f>VLOOKUP(B1416, pct_raw!$A$2:$AX$1800, 35, FALSE)</f>
        <v>0</v>
      </c>
      <c r="Z1416" s="5">
        <f>VLOOKUP(B1416, pct_raw!$A$2:$AX$1800, 36, FALSE)</f>
        <v>19</v>
      </c>
      <c r="AA1416" s="5">
        <f>VLOOKUP(B1416, pct_raw!$A$2:$AX$1800, 37, FALSE)</f>
        <v>24</v>
      </c>
      <c r="AB1416" s="5">
        <f>VLOOKUP(B1416, pct_raw!$A$2:$AX$1800, 38, FALSE)</f>
        <v>0.3</v>
      </c>
      <c r="AC1416" s="5">
        <f>VLOOKUP(B1416, pct_raw!$A$2:$AX$1800, 39, FALSE)</f>
        <v>0</v>
      </c>
      <c r="AD1416" s="5">
        <f>VLOOKUP(B1416, pct_raw!$A$2:$AX$1800, 40, FALSE)</f>
        <v>0</v>
      </c>
      <c r="AE1416" s="5">
        <f>VLOOKUP(B1416, pct_raw!$A$2:$AX$1800, 41, FALSE)</f>
        <v>0</v>
      </c>
      <c r="AF1416" s="5">
        <f>VLOOKUP(B1416, pct_raw!$A$2:$AX$1800, 42, FALSE)</f>
        <v>0</v>
      </c>
      <c r="AG1416" s="5">
        <f>VLOOKUP(B1416, pct_raw!$A$2:$AX$1800, 43, FALSE)</f>
        <v>0</v>
      </c>
      <c r="AH1416" s="5">
        <f>VLOOKUP(B1416, pct_raw!$A$2:$AX$1800, 44, FALSE)</f>
        <v>0</v>
      </c>
      <c r="AI1416" s="5">
        <f>VLOOKUP(B1416, pct_raw!$A$2:$AX$1800, 45, FALSE)</f>
        <v>10</v>
      </c>
      <c r="AJ1416" s="5">
        <f>VLOOKUP(B1416, pct_raw!$A$2:$AX$1800, 46, FALSE)</f>
        <v>0</v>
      </c>
      <c r="AK1416" s="5">
        <f>VLOOKUP(B1416, pct_raw!$A$2:$AX$1800, 47, FALSE)</f>
        <v>0</v>
      </c>
      <c r="AL1416" s="5">
        <f>VLOOKUP(B1416, pct_raw!$A$2:$AX$1800, 48, FALSE)</f>
        <v>1</v>
      </c>
      <c r="AM1416" s="5">
        <f>VLOOKUP(B1416, pct_raw!$A$2:$AX$1800, 49, FALSE)</f>
        <v>0</v>
      </c>
      <c r="AN1416" s="5">
        <f>VLOOKUP(B1416, pct_raw!$A$2:$AX$1800, 50, FALSE)</f>
        <v>0</v>
      </c>
    </row>
    <row r="1417" spans="1:40" x14ac:dyDescent="0.2">
      <c r="A1417" s="2" t="s">
        <v>673</v>
      </c>
      <c r="B1417" s="2" t="str">
        <f t="shared" si="22"/>
        <v>Sigourney 1St Ward</v>
      </c>
      <c r="C1417" s="2" t="s">
        <v>673</v>
      </c>
      <c r="D1417" s="2" t="str">
        <f>VLOOKUP(B1417, pct_raw!$A$2:$AX$1800, 6, FALSE)</f>
        <v xml:space="preserve"> Sigourney 1St Ward</v>
      </c>
      <c r="E1417" s="5">
        <f>VLOOKUP(B1417, pct_raw!$A$2:$AX$1800, 15, FALSE)</f>
        <v>5</v>
      </c>
      <c r="F1417" s="5">
        <f>VLOOKUP(B1417, pct_raw!$A$2:$AX$1800, 16, FALSE)</f>
        <v>7</v>
      </c>
      <c r="G1417" s="5">
        <f>VLOOKUP(B1417, pct_raw!$A$2:$AX$1800, 17, FALSE)</f>
        <v>0.1143</v>
      </c>
      <c r="H1417">
        <f>VLOOKUP(B1417, pct_raw!$A$2:$AX$1800, 18, FALSE)</f>
        <v>0</v>
      </c>
      <c r="I1417" s="5">
        <f>VLOOKUP(B1417, pct_raw!$A$2:$AX$1800, 19, FALSE)</f>
        <v>0</v>
      </c>
      <c r="J1417">
        <f>VLOOKUP(B1417, pct_raw!$A$2:$AX$1800, 20, FALSE)</f>
        <v>0</v>
      </c>
      <c r="K1417" s="5">
        <f>VLOOKUP(B1417, pct_raw!$A$2:$AX$1800, 21, FALSE)</f>
        <v>3</v>
      </c>
      <c r="L1417" s="5">
        <f>VLOOKUP(B1417, pct_raw!$A$2:$AX$1800, 22, FALSE)</f>
        <v>0</v>
      </c>
      <c r="M1417" s="5">
        <f>VLOOKUP(B1417, pct_raw!$A$2:$AX$1800, 23, FALSE)</f>
        <v>0</v>
      </c>
      <c r="N1417" s="5">
        <f>VLOOKUP(B1417, pct_raw!$A$2:$AX$1800, 24, FALSE)</f>
        <v>0</v>
      </c>
      <c r="O1417" s="5">
        <f>VLOOKUP(B1417, pct_raw!$A$2:$AX$1800, 25, FALSE)</f>
        <v>0</v>
      </c>
      <c r="P1417" s="5">
        <f>VLOOKUP(B1417, pct_raw!$A$2:$AX$1800, 26, FALSE)</f>
        <v>0</v>
      </c>
      <c r="Q1417" s="5">
        <f>VLOOKUP(B1417, pct_raw!$A$2:$AX$1800, 27, FALSE)</f>
        <v>1</v>
      </c>
      <c r="R1417" s="5">
        <f>VLOOKUP(B1417, pct_raw!$A$2:$AX$1800, 28, FALSE)</f>
        <v>0</v>
      </c>
      <c r="S1417" s="5">
        <f>VLOOKUP(B1417, pct_raw!$A$2:$AX$1800, 29, FALSE)</f>
        <v>0</v>
      </c>
      <c r="T1417" s="5">
        <f>VLOOKUP(B1417, pct_raw!$A$2:$AX$1800, 30, FALSE)</f>
        <v>0</v>
      </c>
      <c r="U1417" s="5">
        <f>VLOOKUP(B1417, pct_raw!$A$2:$AX$1800, 31, FALSE)</f>
        <v>0</v>
      </c>
      <c r="V1417" s="5">
        <f>VLOOKUP(B1417, pct_raw!$A$2:$AX$1800, 32, FALSE)</f>
        <v>0</v>
      </c>
      <c r="W1417" s="5">
        <f>VLOOKUP(B1417, pct_raw!$A$2:$AX$1800, 33, FALSE)</f>
        <v>0</v>
      </c>
      <c r="X1417" s="5">
        <f>VLOOKUP(B1417, pct_raw!$A$2:$AX$1800, 34, FALSE)</f>
        <v>0</v>
      </c>
      <c r="Y1417" s="5">
        <f>VLOOKUP(B1417, pct_raw!$A$2:$AX$1800, 35, FALSE)</f>
        <v>0</v>
      </c>
      <c r="Z1417" s="5">
        <f>VLOOKUP(B1417, pct_raw!$A$2:$AX$1800, 36, FALSE)</f>
        <v>4</v>
      </c>
      <c r="AA1417" s="5">
        <f>VLOOKUP(B1417, pct_raw!$A$2:$AX$1800, 37, FALSE)</f>
        <v>0</v>
      </c>
      <c r="AB1417" s="5">
        <f>VLOOKUP(B1417, pct_raw!$A$2:$AX$1800, 38, FALSE)</f>
        <v>0</v>
      </c>
      <c r="AC1417" s="5">
        <f>VLOOKUP(B1417, pct_raw!$A$2:$AX$1800, 39, FALSE)</f>
        <v>0</v>
      </c>
      <c r="AD1417" s="5">
        <f>VLOOKUP(B1417, pct_raw!$A$2:$AX$1800, 40, FALSE)</f>
        <v>0</v>
      </c>
      <c r="AE1417" s="5">
        <f>VLOOKUP(B1417, pct_raw!$A$2:$AX$1800, 41, FALSE)</f>
        <v>0</v>
      </c>
      <c r="AF1417" s="5">
        <f>VLOOKUP(B1417, pct_raw!$A$2:$AX$1800, 42, FALSE)</f>
        <v>0</v>
      </c>
      <c r="AG1417" s="5">
        <f>VLOOKUP(B1417, pct_raw!$A$2:$AX$1800, 43, FALSE)</f>
        <v>2</v>
      </c>
      <c r="AH1417" s="5">
        <f>VLOOKUP(B1417, pct_raw!$A$2:$AX$1800, 44, FALSE)</f>
        <v>0</v>
      </c>
      <c r="AI1417" s="5">
        <f>VLOOKUP(B1417, pct_raw!$A$2:$AX$1800, 45, FALSE)</f>
        <v>7</v>
      </c>
      <c r="AJ1417" s="5">
        <f>VLOOKUP(B1417, pct_raw!$A$2:$AX$1800, 46, FALSE)</f>
        <v>11</v>
      </c>
      <c r="AK1417" s="5">
        <f>VLOOKUP(B1417, pct_raw!$A$2:$AX$1800, 47, FALSE)</f>
        <v>0.1143</v>
      </c>
      <c r="AL1417" s="5">
        <f>VLOOKUP(B1417, pct_raw!$A$2:$AX$1800, 48, FALSE)</f>
        <v>0</v>
      </c>
      <c r="AM1417" s="5">
        <f>VLOOKUP(B1417, pct_raw!$A$2:$AX$1800, 49, FALSE)</f>
        <v>0</v>
      </c>
      <c r="AN1417" s="5">
        <f>VLOOKUP(B1417, pct_raw!$A$2:$AX$1800, 50, FALSE)</f>
        <v>0</v>
      </c>
    </row>
    <row r="1418" spans="1:40" x14ac:dyDescent="0.2">
      <c r="A1418" s="2" t="s">
        <v>670</v>
      </c>
      <c r="B1418" s="2" t="str">
        <f t="shared" si="22"/>
        <v>Sigourney 2Nd Ward</v>
      </c>
      <c r="C1418" s="2" t="s">
        <v>670</v>
      </c>
      <c r="D1418" s="2" t="str">
        <f>VLOOKUP(B1418, pct_raw!$A$2:$AX$1800, 6, FALSE)</f>
        <v xml:space="preserve"> Sigourney 2Nd Ward</v>
      </c>
      <c r="E1418" s="5">
        <f>VLOOKUP(B1418, pct_raw!$A$2:$AX$1800, 15, FALSE)</f>
        <v>8</v>
      </c>
      <c r="F1418" s="5">
        <f>VLOOKUP(B1418, pct_raw!$A$2:$AX$1800, 16, FALSE)</f>
        <v>0</v>
      </c>
      <c r="G1418" s="5">
        <f>VLOOKUP(B1418, pct_raw!$A$2:$AX$1800, 17, FALSE)</f>
        <v>0</v>
      </c>
      <c r="H1418">
        <f>VLOOKUP(B1418, pct_raw!$A$2:$AX$1800, 18, FALSE)</f>
        <v>0</v>
      </c>
      <c r="I1418" s="5">
        <f>VLOOKUP(B1418, pct_raw!$A$2:$AX$1800, 19, FALSE)</f>
        <v>0</v>
      </c>
      <c r="J1418">
        <f>VLOOKUP(B1418, pct_raw!$A$2:$AX$1800, 20, FALSE)</f>
        <v>0</v>
      </c>
      <c r="K1418" s="5">
        <f>VLOOKUP(B1418, pct_raw!$A$2:$AX$1800, 21, FALSE)</f>
        <v>10</v>
      </c>
      <c r="L1418" s="5">
        <f>VLOOKUP(B1418, pct_raw!$A$2:$AX$1800, 22, FALSE)</f>
        <v>11</v>
      </c>
      <c r="M1418" s="5">
        <f>VLOOKUP(B1418, pct_raw!$A$2:$AX$1800, 23, FALSE)</f>
        <v>0.1143</v>
      </c>
      <c r="N1418" s="5">
        <f>VLOOKUP(B1418, pct_raw!$A$2:$AX$1800, 24, FALSE)</f>
        <v>0</v>
      </c>
      <c r="O1418" s="5">
        <f>VLOOKUP(B1418, pct_raw!$A$2:$AX$1800, 25, FALSE)</f>
        <v>0</v>
      </c>
      <c r="P1418" s="5">
        <f>VLOOKUP(B1418, pct_raw!$A$2:$AX$1800, 26, FALSE)</f>
        <v>0</v>
      </c>
      <c r="Q1418" s="5">
        <f>VLOOKUP(B1418, pct_raw!$A$2:$AX$1800, 27, FALSE)</f>
        <v>0</v>
      </c>
      <c r="R1418" s="5">
        <f>VLOOKUP(B1418, pct_raw!$A$2:$AX$1800, 28, FALSE)</f>
        <v>0</v>
      </c>
      <c r="S1418" s="5">
        <f>VLOOKUP(B1418, pct_raw!$A$2:$AX$1800, 29, FALSE)</f>
        <v>0</v>
      </c>
      <c r="T1418" s="5">
        <f>VLOOKUP(B1418, pct_raw!$A$2:$AX$1800, 30, FALSE)</f>
        <v>0</v>
      </c>
      <c r="U1418" s="5">
        <f>VLOOKUP(B1418, pct_raw!$A$2:$AX$1800, 31, FALSE)</f>
        <v>0</v>
      </c>
      <c r="V1418" s="5">
        <f>VLOOKUP(B1418, pct_raw!$A$2:$AX$1800, 32, FALSE)</f>
        <v>0</v>
      </c>
      <c r="W1418" s="5">
        <f>VLOOKUP(B1418, pct_raw!$A$2:$AX$1800, 33, FALSE)</f>
        <v>0</v>
      </c>
      <c r="X1418" s="5">
        <f>VLOOKUP(B1418, pct_raw!$A$2:$AX$1800, 34, FALSE)</f>
        <v>0</v>
      </c>
      <c r="Y1418" s="5">
        <f>VLOOKUP(B1418, pct_raw!$A$2:$AX$1800, 35, FALSE)</f>
        <v>0</v>
      </c>
      <c r="Z1418" s="5">
        <f>VLOOKUP(B1418, pct_raw!$A$2:$AX$1800, 36, FALSE)</f>
        <v>8</v>
      </c>
      <c r="AA1418" s="5">
        <f>VLOOKUP(B1418, pct_raw!$A$2:$AX$1800, 37, FALSE)</f>
        <v>9</v>
      </c>
      <c r="AB1418" s="5">
        <f>VLOOKUP(B1418, pct_raw!$A$2:$AX$1800, 38, FALSE)</f>
        <v>0.1143</v>
      </c>
      <c r="AC1418" s="5">
        <f>VLOOKUP(B1418, pct_raw!$A$2:$AX$1800, 39, FALSE)</f>
        <v>0</v>
      </c>
      <c r="AD1418" s="5">
        <f>VLOOKUP(B1418, pct_raw!$A$2:$AX$1800, 40, FALSE)</f>
        <v>0</v>
      </c>
      <c r="AE1418" s="5">
        <f>VLOOKUP(B1418, pct_raw!$A$2:$AX$1800, 41, FALSE)</f>
        <v>0</v>
      </c>
      <c r="AF1418" s="5">
        <f>VLOOKUP(B1418, pct_raw!$A$2:$AX$1800, 42, FALSE)</f>
        <v>0</v>
      </c>
      <c r="AG1418" s="5">
        <f>VLOOKUP(B1418, pct_raw!$A$2:$AX$1800, 43, FALSE)</f>
        <v>0</v>
      </c>
      <c r="AH1418" s="5">
        <f>VLOOKUP(B1418, pct_raw!$A$2:$AX$1800, 44, FALSE)</f>
        <v>0</v>
      </c>
      <c r="AI1418" s="5">
        <f>VLOOKUP(B1418, pct_raw!$A$2:$AX$1800, 45, FALSE)</f>
        <v>0</v>
      </c>
      <c r="AJ1418" s="5">
        <f>VLOOKUP(B1418, pct_raw!$A$2:$AX$1800, 46, FALSE)</f>
        <v>0</v>
      </c>
      <c r="AK1418" s="5">
        <f>VLOOKUP(B1418, pct_raw!$A$2:$AX$1800, 47, FALSE)</f>
        <v>0</v>
      </c>
      <c r="AL1418" s="5">
        <f>VLOOKUP(B1418, pct_raw!$A$2:$AX$1800, 48, FALSE)</f>
        <v>0</v>
      </c>
      <c r="AM1418" s="5">
        <f>VLOOKUP(B1418, pct_raw!$A$2:$AX$1800, 49, FALSE)</f>
        <v>0</v>
      </c>
      <c r="AN1418" s="5">
        <f>VLOOKUP(B1418, pct_raw!$A$2:$AX$1800, 50, FALSE)</f>
        <v>0</v>
      </c>
    </row>
    <row r="1419" spans="1:40" x14ac:dyDescent="0.2">
      <c r="A1419" s="2" t="s">
        <v>668</v>
      </c>
      <c r="B1419" s="2" t="str">
        <f t="shared" si="22"/>
        <v>Sigourney 3Rd Ward</v>
      </c>
      <c r="C1419" s="2" t="s">
        <v>668</v>
      </c>
      <c r="D1419" s="2" t="str">
        <f>VLOOKUP(B1419, pct_raw!$A$2:$AX$1800, 6, FALSE)</f>
        <v xml:space="preserve"> Sigourney 3Rd Ward</v>
      </c>
      <c r="E1419" s="5">
        <f>VLOOKUP(B1419, pct_raw!$A$2:$AX$1800, 15, FALSE)</f>
        <v>0</v>
      </c>
      <c r="F1419" s="5">
        <f>VLOOKUP(B1419, pct_raw!$A$2:$AX$1800, 16, FALSE)</f>
        <v>0</v>
      </c>
      <c r="G1419" s="5">
        <f>VLOOKUP(B1419, pct_raw!$A$2:$AX$1800, 17, FALSE)</f>
        <v>0</v>
      </c>
      <c r="H1419">
        <f>VLOOKUP(B1419, pct_raw!$A$2:$AX$1800, 18, FALSE)</f>
        <v>0</v>
      </c>
      <c r="I1419" s="5">
        <f>VLOOKUP(B1419, pct_raw!$A$2:$AX$1800, 19, FALSE)</f>
        <v>0</v>
      </c>
      <c r="J1419">
        <f>VLOOKUP(B1419, pct_raw!$A$2:$AX$1800, 20, FALSE)</f>
        <v>0</v>
      </c>
      <c r="K1419" s="5">
        <f>VLOOKUP(B1419, pct_raw!$A$2:$AX$1800, 21, FALSE)</f>
        <v>5</v>
      </c>
      <c r="L1419" s="5">
        <f>VLOOKUP(B1419, pct_raw!$A$2:$AX$1800, 22, FALSE)</f>
        <v>6</v>
      </c>
      <c r="M1419" s="5">
        <f>VLOOKUP(B1419, pct_raw!$A$2:$AX$1800, 23, FALSE)</f>
        <v>0.1143</v>
      </c>
      <c r="N1419" s="5">
        <f>VLOOKUP(B1419, pct_raw!$A$2:$AX$1800, 24, FALSE)</f>
        <v>0</v>
      </c>
      <c r="O1419" s="5">
        <f>VLOOKUP(B1419, pct_raw!$A$2:$AX$1800, 25, FALSE)</f>
        <v>0</v>
      </c>
      <c r="P1419" s="5">
        <f>VLOOKUP(B1419, pct_raw!$A$2:$AX$1800, 26, FALSE)</f>
        <v>0</v>
      </c>
      <c r="Q1419" s="5">
        <f>VLOOKUP(B1419, pct_raw!$A$2:$AX$1800, 27, FALSE)</f>
        <v>5</v>
      </c>
      <c r="R1419" s="5">
        <f>VLOOKUP(B1419, pct_raw!$A$2:$AX$1800, 28, FALSE)</f>
        <v>7</v>
      </c>
      <c r="S1419" s="5">
        <f>VLOOKUP(B1419, pct_raw!$A$2:$AX$1800, 29, FALSE)</f>
        <v>0.1143</v>
      </c>
      <c r="T1419" s="5">
        <f>VLOOKUP(B1419, pct_raw!$A$2:$AX$1800, 30, FALSE)</f>
        <v>0</v>
      </c>
      <c r="U1419" s="5">
        <f>VLOOKUP(B1419, pct_raw!$A$2:$AX$1800, 31, FALSE)</f>
        <v>0</v>
      </c>
      <c r="V1419" s="5">
        <f>VLOOKUP(B1419, pct_raw!$A$2:$AX$1800, 32, FALSE)</f>
        <v>0</v>
      </c>
      <c r="W1419" s="5">
        <f>VLOOKUP(B1419, pct_raw!$A$2:$AX$1800, 33, FALSE)</f>
        <v>0</v>
      </c>
      <c r="X1419" s="5">
        <f>VLOOKUP(B1419, pct_raw!$A$2:$AX$1800, 34, FALSE)</f>
        <v>0</v>
      </c>
      <c r="Y1419" s="5">
        <f>VLOOKUP(B1419, pct_raw!$A$2:$AX$1800, 35, FALSE)</f>
        <v>0</v>
      </c>
      <c r="Z1419" s="5">
        <f>VLOOKUP(B1419, pct_raw!$A$2:$AX$1800, 36, FALSE)</f>
        <v>1</v>
      </c>
      <c r="AA1419" s="5">
        <f>VLOOKUP(B1419, pct_raw!$A$2:$AX$1800, 37, FALSE)</f>
        <v>0</v>
      </c>
      <c r="AB1419" s="5">
        <f>VLOOKUP(B1419, pct_raw!$A$2:$AX$1800, 38, FALSE)</f>
        <v>0</v>
      </c>
      <c r="AC1419" s="5">
        <f>VLOOKUP(B1419, pct_raw!$A$2:$AX$1800, 39, FALSE)</f>
        <v>0</v>
      </c>
      <c r="AD1419" s="5">
        <f>VLOOKUP(B1419, pct_raw!$A$2:$AX$1800, 40, FALSE)</f>
        <v>0</v>
      </c>
      <c r="AE1419" s="5">
        <f>VLOOKUP(B1419, pct_raw!$A$2:$AX$1800, 41, FALSE)</f>
        <v>0</v>
      </c>
      <c r="AF1419" s="5">
        <f>VLOOKUP(B1419, pct_raw!$A$2:$AX$1800, 42, FALSE)</f>
        <v>0</v>
      </c>
      <c r="AG1419" s="5">
        <f>VLOOKUP(B1419, pct_raw!$A$2:$AX$1800, 43, FALSE)</f>
        <v>0</v>
      </c>
      <c r="AH1419" s="5">
        <f>VLOOKUP(B1419, pct_raw!$A$2:$AX$1800, 44, FALSE)</f>
        <v>0</v>
      </c>
      <c r="AI1419" s="5">
        <f>VLOOKUP(B1419, pct_raw!$A$2:$AX$1800, 45, FALSE)</f>
        <v>0</v>
      </c>
      <c r="AJ1419" s="5">
        <f>VLOOKUP(B1419, pct_raw!$A$2:$AX$1800, 46, FALSE)</f>
        <v>0</v>
      </c>
      <c r="AK1419" s="5">
        <f>VLOOKUP(B1419, pct_raw!$A$2:$AX$1800, 47, FALSE)</f>
        <v>0</v>
      </c>
      <c r="AL1419" s="5">
        <f>VLOOKUP(B1419, pct_raw!$A$2:$AX$1800, 48, FALSE)</f>
        <v>2</v>
      </c>
      <c r="AM1419" s="5">
        <f>VLOOKUP(B1419, pct_raw!$A$2:$AX$1800, 49, FALSE)</f>
        <v>0</v>
      </c>
      <c r="AN1419" s="5">
        <f>VLOOKUP(B1419, pct_raw!$A$2:$AX$1800, 50, FALSE)</f>
        <v>0</v>
      </c>
    </row>
    <row r="1420" spans="1:40" x14ac:dyDescent="0.2">
      <c r="A1420" s="2" t="s">
        <v>672</v>
      </c>
      <c r="B1420" s="2" t="str">
        <f t="shared" si="22"/>
        <v>Sigourney 4Th Ward</v>
      </c>
      <c r="C1420" s="2" t="s">
        <v>5253</v>
      </c>
      <c r="D1420" s="2" t="str">
        <f>VLOOKUP(B1420, pct_raw!$A$2:$AX$1800, 6, FALSE)</f>
        <v xml:space="preserve"> Sigourney 4Th Ward</v>
      </c>
      <c r="E1420" s="5">
        <f>VLOOKUP(B1420, pct_raw!$A$2:$AX$1800, 15, FALSE)</f>
        <v>4</v>
      </c>
      <c r="F1420" s="5">
        <f>VLOOKUP(B1420, pct_raw!$A$2:$AX$1800, 16, FALSE)</f>
        <v>0</v>
      </c>
      <c r="G1420" s="5">
        <f>VLOOKUP(B1420, pct_raw!$A$2:$AX$1800, 17, FALSE)</f>
        <v>0</v>
      </c>
      <c r="H1420">
        <f>VLOOKUP(B1420, pct_raw!$A$2:$AX$1800, 18, FALSE)</f>
        <v>3</v>
      </c>
      <c r="I1420" s="5">
        <f>VLOOKUP(B1420, pct_raw!$A$2:$AX$1800, 19, FALSE)</f>
        <v>0</v>
      </c>
      <c r="J1420">
        <f>VLOOKUP(B1420, pct_raw!$A$2:$AX$1800, 20, FALSE)</f>
        <v>0</v>
      </c>
      <c r="K1420" s="5">
        <f>VLOOKUP(B1420, pct_raw!$A$2:$AX$1800, 21, FALSE)</f>
        <v>6</v>
      </c>
      <c r="L1420" s="5">
        <f>VLOOKUP(B1420, pct_raw!$A$2:$AX$1800, 22, FALSE)</f>
        <v>10</v>
      </c>
      <c r="M1420" s="5">
        <f>VLOOKUP(B1420, pct_raw!$A$2:$AX$1800, 23, FALSE)</f>
        <v>0.1143</v>
      </c>
      <c r="N1420" s="5">
        <f>VLOOKUP(B1420, pct_raw!$A$2:$AX$1800, 24, FALSE)</f>
        <v>0</v>
      </c>
      <c r="O1420" s="5">
        <f>VLOOKUP(B1420, pct_raw!$A$2:$AX$1800, 25, FALSE)</f>
        <v>0</v>
      </c>
      <c r="P1420" s="5">
        <f>VLOOKUP(B1420, pct_raw!$A$2:$AX$1800, 26, FALSE)</f>
        <v>0</v>
      </c>
      <c r="Q1420" s="5">
        <f>VLOOKUP(B1420, pct_raw!$A$2:$AX$1800, 27, FALSE)</f>
        <v>7</v>
      </c>
      <c r="R1420" s="5">
        <f>VLOOKUP(B1420, pct_raw!$A$2:$AX$1800, 28, FALSE)</f>
        <v>13</v>
      </c>
      <c r="S1420" s="5">
        <f>VLOOKUP(B1420, pct_raw!$A$2:$AX$1800, 29, FALSE)</f>
        <v>0.1143</v>
      </c>
      <c r="T1420" s="5">
        <f>VLOOKUP(B1420, pct_raw!$A$2:$AX$1800, 30, FALSE)</f>
        <v>0</v>
      </c>
      <c r="U1420" s="5">
        <f>VLOOKUP(B1420, pct_raw!$A$2:$AX$1800, 31, FALSE)</f>
        <v>0</v>
      </c>
      <c r="V1420" s="5">
        <f>VLOOKUP(B1420, pct_raw!$A$2:$AX$1800, 32, FALSE)</f>
        <v>0</v>
      </c>
      <c r="W1420" s="5">
        <f>VLOOKUP(B1420, pct_raw!$A$2:$AX$1800, 33, FALSE)</f>
        <v>0</v>
      </c>
      <c r="X1420" s="5">
        <f>VLOOKUP(B1420, pct_raw!$A$2:$AX$1800, 34, FALSE)</f>
        <v>0</v>
      </c>
      <c r="Y1420" s="5">
        <f>VLOOKUP(B1420, pct_raw!$A$2:$AX$1800, 35, FALSE)</f>
        <v>0</v>
      </c>
      <c r="Z1420" s="5">
        <f>VLOOKUP(B1420, pct_raw!$A$2:$AX$1800, 36, FALSE)</f>
        <v>3</v>
      </c>
      <c r="AA1420" s="5">
        <f>VLOOKUP(B1420, pct_raw!$A$2:$AX$1800, 37, FALSE)</f>
        <v>0</v>
      </c>
      <c r="AB1420" s="5">
        <f>VLOOKUP(B1420, pct_raw!$A$2:$AX$1800, 38, FALSE)</f>
        <v>0</v>
      </c>
      <c r="AC1420" s="5">
        <f>VLOOKUP(B1420, pct_raw!$A$2:$AX$1800, 39, FALSE)</f>
        <v>0</v>
      </c>
      <c r="AD1420" s="5">
        <f>VLOOKUP(B1420, pct_raw!$A$2:$AX$1800, 40, FALSE)</f>
        <v>0</v>
      </c>
      <c r="AE1420" s="5">
        <f>VLOOKUP(B1420, pct_raw!$A$2:$AX$1800, 41, FALSE)</f>
        <v>0</v>
      </c>
      <c r="AF1420" s="5">
        <f>VLOOKUP(B1420, pct_raw!$A$2:$AX$1800, 42, FALSE)</f>
        <v>0</v>
      </c>
      <c r="AG1420" s="5">
        <f>VLOOKUP(B1420, pct_raw!$A$2:$AX$1800, 43, FALSE)</f>
        <v>0</v>
      </c>
      <c r="AH1420" s="5">
        <f>VLOOKUP(B1420, pct_raw!$A$2:$AX$1800, 44, FALSE)</f>
        <v>0</v>
      </c>
      <c r="AI1420" s="5">
        <f>VLOOKUP(B1420, pct_raw!$A$2:$AX$1800, 45, FALSE)</f>
        <v>0</v>
      </c>
      <c r="AJ1420" s="5">
        <f>VLOOKUP(B1420, pct_raw!$A$2:$AX$1800, 46, FALSE)</f>
        <v>0</v>
      </c>
      <c r="AK1420" s="5">
        <f>VLOOKUP(B1420, pct_raw!$A$2:$AX$1800, 47, FALSE)</f>
        <v>0</v>
      </c>
      <c r="AL1420" s="5">
        <f>VLOOKUP(B1420, pct_raw!$A$2:$AX$1800, 48, FALSE)</f>
        <v>0</v>
      </c>
      <c r="AM1420" s="5">
        <f>VLOOKUP(B1420, pct_raw!$A$2:$AX$1800, 49, FALSE)</f>
        <v>0</v>
      </c>
      <c r="AN1420" s="5">
        <f>VLOOKUP(B1420, pct_raw!$A$2:$AX$1800, 50, FALSE)</f>
        <v>0</v>
      </c>
    </row>
    <row r="1421" spans="1:40" x14ac:dyDescent="0.2">
      <c r="A1421" s="2" t="s">
        <v>674</v>
      </c>
      <c r="B1421" s="2" t="str">
        <f t="shared" si="22"/>
        <v>Sigourney Plank Van Buren</v>
      </c>
      <c r="C1421" s="2" t="s">
        <v>5048</v>
      </c>
      <c r="D1421" s="2" t="str">
        <f>VLOOKUP(B1421, pct_raw!$A$2:$AX$1800, 6, FALSE)</f>
        <v xml:space="preserve"> Sigourney Plank Van Buren</v>
      </c>
      <c r="E1421" s="5">
        <f>VLOOKUP(B1421, pct_raw!$A$2:$AX$1800, 15, FALSE)</f>
        <v>7</v>
      </c>
      <c r="F1421" s="5">
        <f>VLOOKUP(B1421, pct_raw!$A$2:$AX$1800, 16, FALSE)</f>
        <v>7</v>
      </c>
      <c r="G1421" s="5">
        <f>VLOOKUP(B1421, pct_raw!$A$2:$AX$1800, 17, FALSE)</f>
        <v>0.1143</v>
      </c>
      <c r="H1421">
        <f>VLOOKUP(B1421, pct_raw!$A$2:$AX$1800, 18, FALSE)</f>
        <v>0</v>
      </c>
      <c r="I1421" s="5">
        <f>VLOOKUP(B1421, pct_raw!$A$2:$AX$1800, 19, FALSE)</f>
        <v>0</v>
      </c>
      <c r="J1421">
        <f>VLOOKUP(B1421, pct_raw!$A$2:$AX$1800, 20, FALSE)</f>
        <v>0</v>
      </c>
      <c r="K1421" s="5">
        <f>VLOOKUP(B1421, pct_raw!$A$2:$AX$1800, 21, FALSE)</f>
        <v>5</v>
      </c>
      <c r="L1421" s="5">
        <f>VLOOKUP(B1421, pct_raw!$A$2:$AX$1800, 22, FALSE)</f>
        <v>5</v>
      </c>
      <c r="M1421" s="5">
        <f>VLOOKUP(B1421, pct_raw!$A$2:$AX$1800, 23, FALSE)</f>
        <v>0.1143</v>
      </c>
      <c r="N1421" s="5">
        <f>VLOOKUP(B1421, pct_raw!$A$2:$AX$1800, 24, FALSE)</f>
        <v>0</v>
      </c>
      <c r="O1421" s="5">
        <f>VLOOKUP(B1421, pct_raw!$A$2:$AX$1800, 25, FALSE)</f>
        <v>0</v>
      </c>
      <c r="P1421" s="5">
        <f>VLOOKUP(B1421, pct_raw!$A$2:$AX$1800, 26, FALSE)</f>
        <v>0</v>
      </c>
      <c r="Q1421" s="5">
        <f>VLOOKUP(B1421, pct_raw!$A$2:$AX$1800, 27, FALSE)</f>
        <v>0</v>
      </c>
      <c r="R1421" s="5">
        <f>VLOOKUP(B1421, pct_raw!$A$2:$AX$1800, 28, FALSE)</f>
        <v>0</v>
      </c>
      <c r="S1421" s="5">
        <f>VLOOKUP(B1421, pct_raw!$A$2:$AX$1800, 29, FALSE)</f>
        <v>0</v>
      </c>
      <c r="T1421" s="5">
        <f>VLOOKUP(B1421, pct_raw!$A$2:$AX$1800, 30, FALSE)</f>
        <v>0</v>
      </c>
      <c r="U1421" s="5">
        <f>VLOOKUP(B1421, pct_raw!$A$2:$AX$1800, 31, FALSE)</f>
        <v>0</v>
      </c>
      <c r="V1421" s="5">
        <f>VLOOKUP(B1421, pct_raw!$A$2:$AX$1800, 32, FALSE)</f>
        <v>0</v>
      </c>
      <c r="W1421" s="5">
        <f>VLOOKUP(B1421, pct_raw!$A$2:$AX$1800, 33, FALSE)</f>
        <v>0</v>
      </c>
      <c r="X1421" s="5">
        <f>VLOOKUP(B1421, pct_raw!$A$2:$AX$1800, 34, FALSE)</f>
        <v>0</v>
      </c>
      <c r="Y1421" s="5">
        <f>VLOOKUP(B1421, pct_raw!$A$2:$AX$1800, 35, FALSE)</f>
        <v>0</v>
      </c>
      <c r="Z1421" s="5">
        <f>VLOOKUP(B1421, pct_raw!$A$2:$AX$1800, 36, FALSE)</f>
        <v>0</v>
      </c>
      <c r="AA1421" s="5">
        <f>VLOOKUP(B1421, pct_raw!$A$2:$AX$1800, 37, FALSE)</f>
        <v>0</v>
      </c>
      <c r="AB1421" s="5">
        <f>VLOOKUP(B1421, pct_raw!$A$2:$AX$1800, 38, FALSE)</f>
        <v>0</v>
      </c>
      <c r="AC1421" s="5">
        <f>VLOOKUP(B1421, pct_raw!$A$2:$AX$1800, 39, FALSE)</f>
        <v>0</v>
      </c>
      <c r="AD1421" s="5">
        <f>VLOOKUP(B1421, pct_raw!$A$2:$AX$1800, 40, FALSE)</f>
        <v>0</v>
      </c>
      <c r="AE1421" s="5">
        <f>VLOOKUP(B1421, pct_raw!$A$2:$AX$1800, 41, FALSE)</f>
        <v>0</v>
      </c>
      <c r="AF1421" s="5">
        <f>VLOOKUP(B1421, pct_raw!$A$2:$AX$1800, 42, FALSE)</f>
        <v>0</v>
      </c>
      <c r="AG1421" s="5">
        <f>VLOOKUP(B1421, pct_raw!$A$2:$AX$1800, 43, FALSE)</f>
        <v>0</v>
      </c>
      <c r="AH1421" s="5">
        <f>VLOOKUP(B1421, pct_raw!$A$2:$AX$1800, 44, FALSE)</f>
        <v>0</v>
      </c>
      <c r="AI1421" s="5">
        <f>VLOOKUP(B1421, pct_raw!$A$2:$AX$1800, 45, FALSE)</f>
        <v>4</v>
      </c>
      <c r="AJ1421" s="5">
        <f>VLOOKUP(B1421, pct_raw!$A$2:$AX$1800, 46, FALSE)</f>
        <v>4</v>
      </c>
      <c r="AK1421" s="5">
        <f>VLOOKUP(B1421, pct_raw!$A$2:$AX$1800, 47, FALSE)</f>
        <v>0.1143</v>
      </c>
      <c r="AL1421" s="5">
        <f>VLOOKUP(B1421, pct_raw!$A$2:$AX$1800, 48, FALSE)</f>
        <v>0</v>
      </c>
      <c r="AM1421" s="5">
        <f>VLOOKUP(B1421, pct_raw!$A$2:$AX$1800, 49, FALSE)</f>
        <v>0</v>
      </c>
      <c r="AN1421" s="5">
        <f>VLOOKUP(B1421, pct_raw!$A$2:$AX$1800, 50, FALSE)</f>
        <v>0</v>
      </c>
    </row>
    <row r="1422" spans="1:40" x14ac:dyDescent="0.2">
      <c r="A1422" s="2" t="s">
        <v>1637</v>
      </c>
      <c r="B1422" s="2" t="str">
        <f t="shared" si="22"/>
        <v>Silver City Ingraham</v>
      </c>
      <c r="C1422" s="2" t="s">
        <v>5049</v>
      </c>
      <c r="D1422" s="2" t="str">
        <f>VLOOKUP(B1422, pct_raw!$A$2:$AX$1800, 6, FALSE)</f>
        <v xml:space="preserve"> Silver City Ingraham</v>
      </c>
      <c r="E1422" s="5">
        <f>VLOOKUP(B1422, pct_raw!$A$2:$AX$1800, 15, FALSE)</f>
        <v>4</v>
      </c>
      <c r="F1422" s="5">
        <f>VLOOKUP(B1422, pct_raw!$A$2:$AX$1800, 16, FALSE)</f>
        <v>4</v>
      </c>
      <c r="G1422" s="5">
        <f>VLOOKUP(B1422, pct_raw!$A$2:$AX$1800, 17, FALSE)</f>
        <v>0.15559999999999999</v>
      </c>
      <c r="H1422">
        <f>VLOOKUP(B1422, pct_raw!$A$2:$AX$1800, 18, FALSE)</f>
        <v>0</v>
      </c>
      <c r="I1422" s="5">
        <f>VLOOKUP(B1422, pct_raw!$A$2:$AX$1800, 19, FALSE)</f>
        <v>0</v>
      </c>
      <c r="J1422">
        <f>VLOOKUP(B1422, pct_raw!$A$2:$AX$1800, 20, FALSE)</f>
        <v>0</v>
      </c>
      <c r="K1422" s="5">
        <f>VLOOKUP(B1422, pct_raw!$A$2:$AX$1800, 21, FALSE)</f>
        <v>1</v>
      </c>
      <c r="L1422" s="5">
        <f>VLOOKUP(B1422, pct_raw!$A$2:$AX$1800, 22, FALSE)</f>
        <v>1</v>
      </c>
      <c r="M1422" s="5">
        <f>VLOOKUP(B1422, pct_raw!$A$2:$AX$1800, 23, FALSE)</f>
        <v>0</v>
      </c>
      <c r="N1422" s="5">
        <f>VLOOKUP(B1422, pct_raw!$A$2:$AX$1800, 24, FALSE)</f>
        <v>0</v>
      </c>
      <c r="O1422" s="5">
        <f>VLOOKUP(B1422, pct_raw!$A$2:$AX$1800, 25, FALSE)</f>
        <v>0</v>
      </c>
      <c r="P1422" s="5">
        <f>VLOOKUP(B1422, pct_raw!$A$2:$AX$1800, 26, FALSE)</f>
        <v>0</v>
      </c>
      <c r="Q1422" s="5">
        <f>VLOOKUP(B1422, pct_raw!$A$2:$AX$1800, 27, FALSE)</f>
        <v>0</v>
      </c>
      <c r="R1422" s="5">
        <f>VLOOKUP(B1422, pct_raw!$A$2:$AX$1800, 28, FALSE)</f>
        <v>0</v>
      </c>
      <c r="S1422" s="5">
        <f>VLOOKUP(B1422, pct_raw!$A$2:$AX$1800, 29, FALSE)</f>
        <v>0</v>
      </c>
      <c r="T1422" s="5">
        <f>VLOOKUP(B1422, pct_raw!$A$2:$AX$1800, 30, FALSE)</f>
        <v>0</v>
      </c>
      <c r="U1422" s="5">
        <f>VLOOKUP(B1422, pct_raw!$A$2:$AX$1800, 31, FALSE)</f>
        <v>0</v>
      </c>
      <c r="V1422" s="5">
        <f>VLOOKUP(B1422, pct_raw!$A$2:$AX$1800, 32, FALSE)</f>
        <v>0</v>
      </c>
      <c r="W1422" s="5">
        <f>VLOOKUP(B1422, pct_raw!$A$2:$AX$1800, 33, FALSE)</f>
        <v>0</v>
      </c>
      <c r="X1422" s="5">
        <f>VLOOKUP(B1422, pct_raw!$A$2:$AX$1800, 34, FALSE)</f>
        <v>0</v>
      </c>
      <c r="Y1422" s="5">
        <f>VLOOKUP(B1422, pct_raw!$A$2:$AX$1800, 35, FALSE)</f>
        <v>0</v>
      </c>
      <c r="Z1422" s="5">
        <f>VLOOKUP(B1422, pct_raw!$A$2:$AX$1800, 36, FALSE)</f>
        <v>0</v>
      </c>
      <c r="AA1422" s="5">
        <f>VLOOKUP(B1422, pct_raw!$A$2:$AX$1800, 37, FALSE)</f>
        <v>0</v>
      </c>
      <c r="AB1422" s="5">
        <f>VLOOKUP(B1422, pct_raw!$A$2:$AX$1800, 38, FALSE)</f>
        <v>0</v>
      </c>
      <c r="AC1422" s="5">
        <f>VLOOKUP(B1422, pct_raw!$A$2:$AX$1800, 39, FALSE)</f>
        <v>1</v>
      </c>
      <c r="AD1422" s="5">
        <f>VLOOKUP(B1422, pct_raw!$A$2:$AX$1800, 40, FALSE)</f>
        <v>0</v>
      </c>
      <c r="AE1422" s="5">
        <f>VLOOKUP(B1422, pct_raw!$A$2:$AX$1800, 41, FALSE)</f>
        <v>0</v>
      </c>
      <c r="AF1422" s="5">
        <f>VLOOKUP(B1422, pct_raw!$A$2:$AX$1800, 42, FALSE)</f>
        <v>0</v>
      </c>
      <c r="AG1422" s="5">
        <f>VLOOKUP(B1422, pct_raw!$A$2:$AX$1800, 43, FALSE)</f>
        <v>0</v>
      </c>
      <c r="AH1422" s="5">
        <f>VLOOKUP(B1422, pct_raw!$A$2:$AX$1800, 44, FALSE)</f>
        <v>0</v>
      </c>
      <c r="AI1422" s="5">
        <f>VLOOKUP(B1422, pct_raw!$A$2:$AX$1800, 45, FALSE)</f>
        <v>3</v>
      </c>
      <c r="AJ1422" s="5">
        <f>VLOOKUP(B1422, pct_raw!$A$2:$AX$1800, 46, FALSE)</f>
        <v>0</v>
      </c>
      <c r="AK1422" s="5">
        <f>VLOOKUP(B1422, pct_raw!$A$2:$AX$1800, 47, FALSE)</f>
        <v>0</v>
      </c>
      <c r="AL1422" s="5">
        <f>VLOOKUP(B1422, pct_raw!$A$2:$AX$1800, 48, FALSE)</f>
        <v>0</v>
      </c>
      <c r="AM1422" s="5">
        <f>VLOOKUP(B1422, pct_raw!$A$2:$AX$1800, 49, FALSE)</f>
        <v>0</v>
      </c>
      <c r="AN1422" s="5">
        <f>VLOOKUP(B1422, pct_raw!$A$2:$AX$1800, 50, FALSE)</f>
        <v>0</v>
      </c>
    </row>
    <row r="1423" spans="1:40" x14ac:dyDescent="0.2">
      <c r="A1423" s="2" t="s">
        <v>818</v>
      </c>
      <c r="B1423" s="2" t="str">
        <f t="shared" si="22"/>
        <v>Sioux Center Central</v>
      </c>
      <c r="C1423" s="2" t="s">
        <v>818</v>
      </c>
      <c r="D1423" s="2" t="str">
        <f>VLOOKUP(B1423, pct_raw!$A$2:$AX$1800, 6, FALSE)</f>
        <v xml:space="preserve"> Sioux Center Central</v>
      </c>
      <c r="E1423" s="5">
        <f>VLOOKUP(B1423, pct_raw!$A$2:$AX$1800, 15, FALSE)</f>
        <v>2</v>
      </c>
      <c r="F1423" s="5">
        <f>VLOOKUP(B1423, pct_raw!$A$2:$AX$1800, 16, FALSE)</f>
        <v>0</v>
      </c>
      <c r="G1423" s="5">
        <f>VLOOKUP(B1423, pct_raw!$A$2:$AX$1800, 17, FALSE)</f>
        <v>0</v>
      </c>
      <c r="H1423">
        <f>VLOOKUP(B1423, pct_raw!$A$2:$AX$1800, 18, FALSE)</f>
        <v>0</v>
      </c>
      <c r="I1423" s="5">
        <f>VLOOKUP(B1423, pct_raw!$A$2:$AX$1800, 19, FALSE)</f>
        <v>0</v>
      </c>
      <c r="J1423">
        <f>VLOOKUP(B1423, pct_raw!$A$2:$AX$1800, 20, FALSE)</f>
        <v>0</v>
      </c>
      <c r="K1423" s="5">
        <f>VLOOKUP(B1423, pct_raw!$A$2:$AX$1800, 21, FALSE)</f>
        <v>16</v>
      </c>
      <c r="L1423" s="5">
        <f>VLOOKUP(B1423, pct_raw!$A$2:$AX$1800, 22, FALSE)</f>
        <v>18</v>
      </c>
      <c r="M1423" s="5">
        <f>VLOOKUP(B1423, pct_raw!$A$2:$AX$1800, 23, FALSE)</f>
        <v>8.7499999999999994E-2</v>
      </c>
      <c r="N1423" s="5">
        <f>VLOOKUP(B1423, pct_raw!$A$2:$AX$1800, 24, FALSE)</f>
        <v>0</v>
      </c>
      <c r="O1423" s="5">
        <f>VLOOKUP(B1423, pct_raw!$A$2:$AX$1800, 25, FALSE)</f>
        <v>0</v>
      </c>
      <c r="P1423" s="5">
        <f>VLOOKUP(B1423, pct_raw!$A$2:$AX$1800, 26, FALSE)</f>
        <v>0</v>
      </c>
      <c r="Q1423" s="5">
        <f>VLOOKUP(B1423, pct_raw!$A$2:$AX$1800, 27, FALSE)</f>
        <v>29</v>
      </c>
      <c r="R1423" s="5">
        <f>VLOOKUP(B1423, pct_raw!$A$2:$AX$1800, 28, FALSE)</f>
        <v>30</v>
      </c>
      <c r="S1423" s="5">
        <f>VLOOKUP(B1423, pct_raw!$A$2:$AX$1800, 29, FALSE)</f>
        <v>0.26250000000000001</v>
      </c>
      <c r="T1423" s="5">
        <f>VLOOKUP(B1423, pct_raw!$A$2:$AX$1800, 30, FALSE)</f>
        <v>0</v>
      </c>
      <c r="U1423" s="5">
        <f>VLOOKUP(B1423, pct_raw!$A$2:$AX$1800, 31, FALSE)</f>
        <v>0</v>
      </c>
      <c r="V1423" s="5">
        <f>VLOOKUP(B1423, pct_raw!$A$2:$AX$1800, 32, FALSE)</f>
        <v>0</v>
      </c>
      <c r="W1423" s="5">
        <f>VLOOKUP(B1423, pct_raw!$A$2:$AX$1800, 33, FALSE)</f>
        <v>0</v>
      </c>
      <c r="X1423" s="5">
        <f>VLOOKUP(B1423, pct_raw!$A$2:$AX$1800, 34, FALSE)</f>
        <v>0</v>
      </c>
      <c r="Y1423" s="5">
        <f>VLOOKUP(B1423, pct_raw!$A$2:$AX$1800, 35, FALSE)</f>
        <v>0</v>
      </c>
      <c r="Z1423" s="5">
        <f>VLOOKUP(B1423, pct_raw!$A$2:$AX$1800, 36, FALSE)</f>
        <v>3</v>
      </c>
      <c r="AA1423" s="5">
        <f>VLOOKUP(B1423, pct_raw!$A$2:$AX$1800, 37, FALSE)</f>
        <v>0</v>
      </c>
      <c r="AB1423" s="5">
        <f>VLOOKUP(B1423, pct_raw!$A$2:$AX$1800, 38, FALSE)</f>
        <v>0</v>
      </c>
      <c r="AC1423" s="5">
        <f>VLOOKUP(B1423, pct_raw!$A$2:$AX$1800, 39, FALSE)</f>
        <v>0</v>
      </c>
      <c r="AD1423" s="5">
        <f>VLOOKUP(B1423, pct_raw!$A$2:$AX$1800, 40, FALSE)</f>
        <v>0</v>
      </c>
      <c r="AE1423" s="5">
        <f>VLOOKUP(B1423, pct_raw!$A$2:$AX$1800, 41, FALSE)</f>
        <v>0</v>
      </c>
      <c r="AF1423" s="5">
        <f>VLOOKUP(B1423, pct_raw!$A$2:$AX$1800, 42, FALSE)</f>
        <v>0</v>
      </c>
      <c r="AG1423" s="5">
        <f>VLOOKUP(B1423, pct_raw!$A$2:$AX$1800, 43, FALSE)</f>
        <v>0</v>
      </c>
      <c r="AH1423" s="5">
        <f>VLOOKUP(B1423, pct_raw!$A$2:$AX$1800, 44, FALSE)</f>
        <v>0</v>
      </c>
      <c r="AI1423" s="5">
        <f>VLOOKUP(B1423, pct_raw!$A$2:$AX$1800, 45, FALSE)</f>
        <v>17</v>
      </c>
      <c r="AJ1423" s="5">
        <f>VLOOKUP(B1423, pct_raw!$A$2:$AX$1800, 46, FALSE)</f>
        <v>19</v>
      </c>
      <c r="AK1423" s="5">
        <f>VLOOKUP(B1423, pct_raw!$A$2:$AX$1800, 47, FALSE)</f>
        <v>0.17499999999999999</v>
      </c>
      <c r="AL1423" s="5">
        <f>VLOOKUP(B1423, pct_raw!$A$2:$AX$1800, 48, FALSE)</f>
        <v>13</v>
      </c>
      <c r="AM1423" s="5">
        <f>VLOOKUP(B1423, pct_raw!$A$2:$AX$1800, 49, FALSE)</f>
        <v>13</v>
      </c>
      <c r="AN1423" s="5">
        <f>VLOOKUP(B1423, pct_raw!$A$2:$AX$1800, 50, FALSE)</f>
        <v>8.7499999999999994E-2</v>
      </c>
    </row>
    <row r="1424" spans="1:40" x14ac:dyDescent="0.2">
      <c r="A1424" s="2" t="s">
        <v>822</v>
      </c>
      <c r="B1424" s="2" t="str">
        <f t="shared" si="22"/>
        <v>Sioux Center South</v>
      </c>
      <c r="C1424" s="2" t="s">
        <v>822</v>
      </c>
      <c r="D1424" s="2" t="str">
        <f>VLOOKUP(B1424, pct_raw!$A$2:$AX$1800, 6, FALSE)</f>
        <v xml:space="preserve"> Sioux Center South</v>
      </c>
      <c r="E1424" s="5">
        <f>VLOOKUP(B1424, pct_raw!$A$2:$AX$1800, 15, FALSE)</f>
        <v>9</v>
      </c>
      <c r="F1424" s="5">
        <f>VLOOKUP(B1424, pct_raw!$A$2:$AX$1800, 16, FALSE)</f>
        <v>10</v>
      </c>
      <c r="G1424" s="5">
        <f>VLOOKUP(B1424, pct_raw!$A$2:$AX$1800, 17, FALSE)</f>
        <v>8.7499999999999994E-2</v>
      </c>
      <c r="H1424">
        <f>VLOOKUP(B1424, pct_raw!$A$2:$AX$1800, 18, FALSE)</f>
        <v>0</v>
      </c>
      <c r="I1424" s="5">
        <f>VLOOKUP(B1424, pct_raw!$A$2:$AX$1800, 19, FALSE)</f>
        <v>0</v>
      </c>
      <c r="J1424">
        <f>VLOOKUP(B1424, pct_raw!$A$2:$AX$1800, 20, FALSE)</f>
        <v>0</v>
      </c>
      <c r="K1424" s="5">
        <f>VLOOKUP(B1424, pct_raw!$A$2:$AX$1800, 21, FALSE)</f>
        <v>2</v>
      </c>
      <c r="L1424" s="5">
        <f>VLOOKUP(B1424, pct_raw!$A$2:$AX$1800, 22, FALSE)</f>
        <v>0</v>
      </c>
      <c r="M1424" s="5">
        <f>VLOOKUP(B1424, pct_raw!$A$2:$AX$1800, 23, FALSE)</f>
        <v>0</v>
      </c>
      <c r="N1424" s="5">
        <f>VLOOKUP(B1424, pct_raw!$A$2:$AX$1800, 24, FALSE)</f>
        <v>0</v>
      </c>
      <c r="O1424" s="5">
        <f>VLOOKUP(B1424, pct_raw!$A$2:$AX$1800, 25, FALSE)</f>
        <v>0</v>
      </c>
      <c r="P1424" s="5">
        <f>VLOOKUP(B1424, pct_raw!$A$2:$AX$1800, 26, FALSE)</f>
        <v>0</v>
      </c>
      <c r="Q1424" s="5">
        <f>VLOOKUP(B1424, pct_raw!$A$2:$AX$1800, 27, FALSE)</f>
        <v>27</v>
      </c>
      <c r="R1424" s="5">
        <f>VLOOKUP(B1424, pct_raw!$A$2:$AX$1800, 28, FALSE)</f>
        <v>30</v>
      </c>
      <c r="S1424" s="5">
        <f>VLOOKUP(B1424, pct_raw!$A$2:$AX$1800, 29, FALSE)</f>
        <v>0.26250000000000001</v>
      </c>
      <c r="T1424" s="5">
        <f>VLOOKUP(B1424, pct_raw!$A$2:$AX$1800, 30, FALSE)</f>
        <v>1</v>
      </c>
      <c r="U1424" s="5">
        <f>VLOOKUP(B1424, pct_raw!$A$2:$AX$1800, 31, FALSE)</f>
        <v>0</v>
      </c>
      <c r="V1424" s="5">
        <f>VLOOKUP(B1424, pct_raw!$A$2:$AX$1800, 32, FALSE)</f>
        <v>0</v>
      </c>
      <c r="W1424" s="5">
        <f>VLOOKUP(B1424, pct_raw!$A$2:$AX$1800, 33, FALSE)</f>
        <v>0</v>
      </c>
      <c r="X1424" s="5">
        <f>VLOOKUP(B1424, pct_raw!$A$2:$AX$1800, 34, FALSE)</f>
        <v>0</v>
      </c>
      <c r="Y1424" s="5">
        <f>VLOOKUP(B1424, pct_raw!$A$2:$AX$1800, 35, FALSE)</f>
        <v>0</v>
      </c>
      <c r="Z1424" s="5">
        <f>VLOOKUP(B1424, pct_raw!$A$2:$AX$1800, 36, FALSE)</f>
        <v>10</v>
      </c>
      <c r="AA1424" s="5">
        <f>VLOOKUP(B1424, pct_raw!$A$2:$AX$1800, 37, FALSE)</f>
        <v>10</v>
      </c>
      <c r="AB1424" s="5">
        <f>VLOOKUP(B1424, pct_raw!$A$2:$AX$1800, 38, FALSE)</f>
        <v>8.7499999999999994E-2</v>
      </c>
      <c r="AC1424" s="5">
        <f>VLOOKUP(B1424, pct_raw!$A$2:$AX$1800, 39, FALSE)</f>
        <v>0</v>
      </c>
      <c r="AD1424" s="5">
        <f>VLOOKUP(B1424, pct_raw!$A$2:$AX$1800, 40, FALSE)</f>
        <v>0</v>
      </c>
      <c r="AE1424" s="5">
        <f>VLOOKUP(B1424, pct_raw!$A$2:$AX$1800, 41, FALSE)</f>
        <v>0</v>
      </c>
      <c r="AF1424" s="5">
        <f>VLOOKUP(B1424, pct_raw!$A$2:$AX$1800, 42, FALSE)</f>
        <v>0</v>
      </c>
      <c r="AG1424" s="5">
        <f>VLOOKUP(B1424, pct_raw!$A$2:$AX$1800, 43, FALSE)</f>
        <v>0</v>
      </c>
      <c r="AH1424" s="5">
        <f>VLOOKUP(B1424, pct_raw!$A$2:$AX$1800, 44, FALSE)</f>
        <v>0</v>
      </c>
      <c r="AI1424" s="5">
        <f>VLOOKUP(B1424, pct_raw!$A$2:$AX$1800, 45, FALSE)</f>
        <v>10</v>
      </c>
      <c r="AJ1424" s="5">
        <f>VLOOKUP(B1424, pct_raw!$A$2:$AX$1800, 46, FALSE)</f>
        <v>13</v>
      </c>
      <c r="AK1424" s="5">
        <f>VLOOKUP(B1424, pct_raw!$A$2:$AX$1800, 47, FALSE)</f>
        <v>8.7499999999999994E-2</v>
      </c>
      <c r="AL1424" s="5">
        <f>VLOOKUP(B1424, pct_raw!$A$2:$AX$1800, 48, FALSE)</f>
        <v>4</v>
      </c>
      <c r="AM1424" s="5">
        <f>VLOOKUP(B1424, pct_raw!$A$2:$AX$1800, 49, FALSE)</f>
        <v>0</v>
      </c>
      <c r="AN1424" s="5">
        <f>VLOOKUP(B1424, pct_raw!$A$2:$AX$1800, 50, FALSE)</f>
        <v>0</v>
      </c>
    </row>
    <row r="1425" spans="1:40" x14ac:dyDescent="0.2">
      <c r="A1425" s="2" t="s">
        <v>1638</v>
      </c>
      <c r="B1425" s="2" t="str">
        <f t="shared" si="22"/>
        <v>Sioux City 01</v>
      </c>
      <c r="C1425" s="2" t="s">
        <v>1638</v>
      </c>
      <c r="D1425" s="2" t="str">
        <f>VLOOKUP(B1425, pct_raw!$A$2:$AX$1800, 6, FALSE)</f>
        <v xml:space="preserve"> Sioux City 01</v>
      </c>
      <c r="E1425" s="5">
        <f>VLOOKUP(B1425, pct_raw!$A$2:$AX$1800, 15, FALSE)</f>
        <v>29</v>
      </c>
      <c r="F1425" s="5">
        <f>VLOOKUP(B1425, pct_raw!$A$2:$AX$1800, 16, FALSE)</f>
        <v>34</v>
      </c>
      <c r="G1425" s="5">
        <f>VLOOKUP(B1425, pct_raw!$A$2:$AX$1800, 17, FALSE)</f>
        <v>0.42499999999999999</v>
      </c>
      <c r="H1425">
        <f>VLOOKUP(B1425, pct_raw!$A$2:$AX$1800, 18, FALSE)</f>
        <v>0</v>
      </c>
      <c r="I1425" s="5">
        <f>VLOOKUP(B1425, pct_raw!$A$2:$AX$1800, 19, FALSE)</f>
        <v>0</v>
      </c>
      <c r="J1425">
        <f>VLOOKUP(B1425, pct_raw!$A$2:$AX$1800, 20, FALSE)</f>
        <v>0</v>
      </c>
      <c r="K1425" s="5">
        <f>VLOOKUP(B1425, pct_raw!$A$2:$AX$1800, 21, FALSE)</f>
        <v>26</v>
      </c>
      <c r="L1425" s="5">
        <f>VLOOKUP(B1425, pct_raw!$A$2:$AX$1800, 22, FALSE)</f>
        <v>37</v>
      </c>
      <c r="M1425" s="5">
        <f>VLOOKUP(B1425, pct_raw!$A$2:$AX$1800, 23, FALSE)</f>
        <v>0.42499999999999999</v>
      </c>
      <c r="N1425" s="5">
        <f>VLOOKUP(B1425, pct_raw!$A$2:$AX$1800, 24, FALSE)</f>
        <v>0</v>
      </c>
      <c r="O1425" s="5">
        <f>VLOOKUP(B1425, pct_raw!$A$2:$AX$1800, 25, FALSE)</f>
        <v>0</v>
      </c>
      <c r="P1425" s="5">
        <f>VLOOKUP(B1425, pct_raw!$A$2:$AX$1800, 26, FALSE)</f>
        <v>0</v>
      </c>
      <c r="Q1425" s="5">
        <f>VLOOKUP(B1425, pct_raw!$A$2:$AX$1800, 27, FALSE)</f>
        <v>16</v>
      </c>
      <c r="R1425" s="5">
        <f>VLOOKUP(B1425, pct_raw!$A$2:$AX$1800, 28, FALSE)</f>
        <v>26</v>
      </c>
      <c r="S1425" s="5">
        <f>VLOOKUP(B1425, pct_raw!$A$2:$AX$1800, 29, FALSE)</f>
        <v>0.21249999999999999</v>
      </c>
      <c r="T1425" s="5">
        <f>VLOOKUP(B1425, pct_raw!$A$2:$AX$1800, 30, FALSE)</f>
        <v>0</v>
      </c>
      <c r="U1425" s="5">
        <f>VLOOKUP(B1425, pct_raw!$A$2:$AX$1800, 31, FALSE)</f>
        <v>0</v>
      </c>
      <c r="V1425" s="5">
        <f>VLOOKUP(B1425, pct_raw!$A$2:$AX$1800, 32, FALSE)</f>
        <v>0</v>
      </c>
      <c r="W1425" s="5">
        <f>VLOOKUP(B1425, pct_raw!$A$2:$AX$1800, 33, FALSE)</f>
        <v>0</v>
      </c>
      <c r="X1425" s="5">
        <f>VLOOKUP(B1425, pct_raw!$A$2:$AX$1800, 34, FALSE)</f>
        <v>0</v>
      </c>
      <c r="Y1425" s="5">
        <f>VLOOKUP(B1425, pct_raw!$A$2:$AX$1800, 35, FALSE)</f>
        <v>0</v>
      </c>
      <c r="Z1425" s="5">
        <f>VLOOKUP(B1425, pct_raw!$A$2:$AX$1800, 36, FALSE)</f>
        <v>56</v>
      </c>
      <c r="AA1425" s="5">
        <f>VLOOKUP(B1425, pct_raw!$A$2:$AX$1800, 37, FALSE)</f>
        <v>58</v>
      </c>
      <c r="AB1425" s="5">
        <f>VLOOKUP(B1425, pct_raw!$A$2:$AX$1800, 38, FALSE)</f>
        <v>0.63749999999999996</v>
      </c>
      <c r="AC1425" s="5">
        <f>VLOOKUP(B1425, pct_raw!$A$2:$AX$1800, 39, FALSE)</f>
        <v>10</v>
      </c>
      <c r="AD1425" s="5">
        <f>VLOOKUP(B1425, pct_raw!$A$2:$AX$1800, 40, FALSE)</f>
        <v>0</v>
      </c>
      <c r="AE1425" s="5">
        <f>VLOOKUP(B1425, pct_raw!$A$2:$AX$1800, 41, FALSE)</f>
        <v>0</v>
      </c>
      <c r="AF1425" s="5">
        <f>VLOOKUP(B1425, pct_raw!$A$2:$AX$1800, 42, FALSE)</f>
        <v>2</v>
      </c>
      <c r="AG1425" s="5">
        <f>VLOOKUP(B1425, pct_raw!$A$2:$AX$1800, 43, FALSE)</f>
        <v>0</v>
      </c>
      <c r="AH1425" s="5">
        <f>VLOOKUP(B1425, pct_raw!$A$2:$AX$1800, 44, FALSE)</f>
        <v>0</v>
      </c>
      <c r="AI1425" s="5">
        <f>VLOOKUP(B1425, pct_raw!$A$2:$AX$1800, 45, FALSE)</f>
        <v>11</v>
      </c>
      <c r="AJ1425" s="5">
        <f>VLOOKUP(B1425, pct_raw!$A$2:$AX$1800, 46, FALSE)</f>
        <v>0</v>
      </c>
      <c r="AK1425" s="5">
        <f>VLOOKUP(B1425, pct_raw!$A$2:$AX$1800, 47, FALSE)</f>
        <v>0</v>
      </c>
      <c r="AL1425" s="5">
        <f>VLOOKUP(B1425, pct_raw!$A$2:$AX$1800, 48, FALSE)</f>
        <v>4</v>
      </c>
      <c r="AM1425" s="5">
        <f>VLOOKUP(B1425, pct_raw!$A$2:$AX$1800, 49, FALSE)</f>
        <v>0</v>
      </c>
      <c r="AN1425" s="5">
        <f>VLOOKUP(B1425, pct_raw!$A$2:$AX$1800, 50, FALSE)</f>
        <v>0</v>
      </c>
    </row>
    <row r="1426" spans="1:40" x14ac:dyDescent="0.2">
      <c r="A1426" s="2" t="s">
        <v>1639</v>
      </c>
      <c r="B1426" s="2" t="str">
        <f t="shared" si="22"/>
        <v>Sioux City 02</v>
      </c>
      <c r="C1426" s="2" t="s">
        <v>1639</v>
      </c>
      <c r="D1426" s="2" t="str">
        <f>VLOOKUP(B1426, pct_raw!$A$2:$AX$1800, 6, FALSE)</f>
        <v xml:space="preserve"> Sioux City 02</v>
      </c>
      <c r="E1426" s="5">
        <f>VLOOKUP(B1426, pct_raw!$A$2:$AX$1800, 15, FALSE)</f>
        <v>17</v>
      </c>
      <c r="F1426" s="5">
        <f>VLOOKUP(B1426, pct_raw!$A$2:$AX$1800, 16, FALSE)</f>
        <v>17</v>
      </c>
      <c r="G1426" s="5">
        <f>VLOOKUP(B1426, pct_raw!$A$2:$AX$1800, 17, FALSE)</f>
        <v>0.21249999999999999</v>
      </c>
      <c r="H1426">
        <f>VLOOKUP(B1426, pct_raw!$A$2:$AX$1800, 18, FALSE)</f>
        <v>0</v>
      </c>
      <c r="I1426" s="5">
        <f>VLOOKUP(B1426, pct_raw!$A$2:$AX$1800, 19, FALSE)</f>
        <v>0</v>
      </c>
      <c r="J1426">
        <f>VLOOKUP(B1426, pct_raw!$A$2:$AX$1800, 20, FALSE)</f>
        <v>0</v>
      </c>
      <c r="K1426" s="5">
        <f>VLOOKUP(B1426, pct_raw!$A$2:$AX$1800, 21, FALSE)</f>
        <v>15</v>
      </c>
      <c r="L1426" s="5">
        <f>VLOOKUP(B1426, pct_raw!$A$2:$AX$1800, 22, FALSE)</f>
        <v>15</v>
      </c>
      <c r="M1426" s="5">
        <f>VLOOKUP(B1426, pct_raw!$A$2:$AX$1800, 23, FALSE)</f>
        <v>0.21249999999999999</v>
      </c>
      <c r="N1426" s="5">
        <f>VLOOKUP(B1426, pct_raw!$A$2:$AX$1800, 24, FALSE)</f>
        <v>0</v>
      </c>
      <c r="O1426" s="5">
        <f>VLOOKUP(B1426, pct_raw!$A$2:$AX$1800, 25, FALSE)</f>
        <v>0</v>
      </c>
      <c r="P1426" s="5">
        <f>VLOOKUP(B1426, pct_raw!$A$2:$AX$1800, 26, FALSE)</f>
        <v>0</v>
      </c>
      <c r="Q1426" s="5">
        <f>VLOOKUP(B1426, pct_raw!$A$2:$AX$1800, 27, FALSE)</f>
        <v>0</v>
      </c>
      <c r="R1426" s="5">
        <f>VLOOKUP(B1426, pct_raw!$A$2:$AX$1800, 28, FALSE)</f>
        <v>0</v>
      </c>
      <c r="S1426" s="5">
        <f>VLOOKUP(B1426, pct_raw!$A$2:$AX$1800, 29, FALSE)</f>
        <v>0</v>
      </c>
      <c r="T1426" s="5">
        <f>VLOOKUP(B1426, pct_raw!$A$2:$AX$1800, 30, FALSE)</f>
        <v>0</v>
      </c>
      <c r="U1426" s="5">
        <f>VLOOKUP(B1426, pct_raw!$A$2:$AX$1800, 31, FALSE)</f>
        <v>0</v>
      </c>
      <c r="V1426" s="5">
        <f>VLOOKUP(B1426, pct_raw!$A$2:$AX$1800, 32, FALSE)</f>
        <v>0</v>
      </c>
      <c r="W1426" s="5">
        <f>VLOOKUP(B1426, pct_raw!$A$2:$AX$1800, 33, FALSE)</f>
        <v>0</v>
      </c>
      <c r="X1426" s="5">
        <f>VLOOKUP(B1426, pct_raw!$A$2:$AX$1800, 34, FALSE)</f>
        <v>0</v>
      </c>
      <c r="Y1426" s="5">
        <f>VLOOKUP(B1426, pct_raw!$A$2:$AX$1800, 35, FALSE)</f>
        <v>0</v>
      </c>
      <c r="Z1426" s="5">
        <f>VLOOKUP(B1426, pct_raw!$A$2:$AX$1800, 36, FALSE)</f>
        <v>48</v>
      </c>
      <c r="AA1426" s="5">
        <f>VLOOKUP(B1426, pct_raw!$A$2:$AX$1800, 37, FALSE)</f>
        <v>48</v>
      </c>
      <c r="AB1426" s="5">
        <f>VLOOKUP(B1426, pct_raw!$A$2:$AX$1800, 38, FALSE)</f>
        <v>0.85</v>
      </c>
      <c r="AC1426" s="5">
        <f>VLOOKUP(B1426, pct_raw!$A$2:$AX$1800, 39, FALSE)</f>
        <v>0</v>
      </c>
      <c r="AD1426" s="5">
        <f>VLOOKUP(B1426, pct_raw!$A$2:$AX$1800, 40, FALSE)</f>
        <v>0</v>
      </c>
      <c r="AE1426" s="5">
        <f>VLOOKUP(B1426, pct_raw!$A$2:$AX$1800, 41, FALSE)</f>
        <v>0</v>
      </c>
      <c r="AF1426" s="5">
        <f>VLOOKUP(B1426, pct_raw!$A$2:$AX$1800, 42, FALSE)</f>
        <v>0</v>
      </c>
      <c r="AG1426" s="5">
        <f>VLOOKUP(B1426, pct_raw!$A$2:$AX$1800, 43, FALSE)</f>
        <v>0</v>
      </c>
      <c r="AH1426" s="5">
        <f>VLOOKUP(B1426, pct_raw!$A$2:$AX$1800, 44, FALSE)</f>
        <v>0</v>
      </c>
      <c r="AI1426" s="5">
        <f>VLOOKUP(B1426, pct_raw!$A$2:$AX$1800, 45, FALSE)</f>
        <v>18</v>
      </c>
      <c r="AJ1426" s="5">
        <f>VLOOKUP(B1426, pct_raw!$A$2:$AX$1800, 46, FALSE)</f>
        <v>18</v>
      </c>
      <c r="AK1426" s="5">
        <f>VLOOKUP(B1426, pct_raw!$A$2:$AX$1800, 47, FALSE)</f>
        <v>0.42499999999999999</v>
      </c>
      <c r="AL1426" s="5">
        <f>VLOOKUP(B1426, pct_raw!$A$2:$AX$1800, 48, FALSE)</f>
        <v>0</v>
      </c>
      <c r="AM1426" s="5">
        <f>VLOOKUP(B1426, pct_raw!$A$2:$AX$1800, 49, FALSE)</f>
        <v>0</v>
      </c>
      <c r="AN1426" s="5">
        <f>VLOOKUP(B1426, pct_raw!$A$2:$AX$1800, 50, FALSE)</f>
        <v>0</v>
      </c>
    </row>
    <row r="1427" spans="1:40" x14ac:dyDescent="0.2">
      <c r="A1427" s="2" t="s">
        <v>913</v>
      </c>
      <c r="B1427" s="2" t="str">
        <f t="shared" si="22"/>
        <v>Sioux City 03</v>
      </c>
      <c r="C1427" s="2" t="s">
        <v>913</v>
      </c>
      <c r="D1427" s="2" t="str">
        <f>VLOOKUP(B1427, pct_raw!$A$2:$AX$1800, 6, FALSE)</f>
        <v xml:space="preserve"> Sioux City 03</v>
      </c>
      <c r="E1427" s="5">
        <f>VLOOKUP(B1427, pct_raw!$A$2:$AX$1800, 15, FALSE)</f>
        <v>26</v>
      </c>
      <c r="F1427" s="5">
        <f>VLOOKUP(B1427, pct_raw!$A$2:$AX$1800, 16, FALSE)</f>
        <v>31</v>
      </c>
      <c r="G1427" s="5">
        <f>VLOOKUP(B1427, pct_raw!$A$2:$AX$1800, 17, FALSE)</f>
        <v>0.63749999999999996</v>
      </c>
      <c r="H1427">
        <f>VLOOKUP(B1427, pct_raw!$A$2:$AX$1800, 18, FALSE)</f>
        <v>0</v>
      </c>
      <c r="I1427" s="5">
        <f>VLOOKUP(B1427, pct_raw!$A$2:$AX$1800, 19, FALSE)</f>
        <v>0</v>
      </c>
      <c r="J1427">
        <f>VLOOKUP(B1427, pct_raw!$A$2:$AX$1800, 20, FALSE)</f>
        <v>0</v>
      </c>
      <c r="K1427" s="5">
        <f>VLOOKUP(B1427, pct_raw!$A$2:$AX$1800, 21, FALSE)</f>
        <v>15</v>
      </c>
      <c r="L1427" s="5">
        <f>VLOOKUP(B1427, pct_raw!$A$2:$AX$1800, 22, FALSE)</f>
        <v>17</v>
      </c>
      <c r="M1427" s="5">
        <f>VLOOKUP(B1427, pct_raw!$A$2:$AX$1800, 23, FALSE)</f>
        <v>0.42499999999999999</v>
      </c>
      <c r="N1427" s="5">
        <f>VLOOKUP(B1427, pct_raw!$A$2:$AX$1800, 24, FALSE)</f>
        <v>0</v>
      </c>
      <c r="O1427" s="5">
        <f>VLOOKUP(B1427, pct_raw!$A$2:$AX$1800, 25, FALSE)</f>
        <v>0</v>
      </c>
      <c r="P1427" s="5">
        <f>VLOOKUP(B1427, pct_raw!$A$2:$AX$1800, 26, FALSE)</f>
        <v>0</v>
      </c>
      <c r="Q1427" s="5">
        <f>VLOOKUP(B1427, pct_raw!$A$2:$AX$1800, 27, FALSE)</f>
        <v>12</v>
      </c>
      <c r="R1427" s="5">
        <f>VLOOKUP(B1427, pct_raw!$A$2:$AX$1800, 28, FALSE)</f>
        <v>0</v>
      </c>
      <c r="S1427" s="5">
        <f>VLOOKUP(B1427, pct_raw!$A$2:$AX$1800, 29, FALSE)</f>
        <v>0</v>
      </c>
      <c r="T1427" s="5">
        <f>VLOOKUP(B1427, pct_raw!$A$2:$AX$1800, 30, FALSE)</f>
        <v>0</v>
      </c>
      <c r="U1427" s="5">
        <f>VLOOKUP(B1427, pct_raw!$A$2:$AX$1800, 31, FALSE)</f>
        <v>0</v>
      </c>
      <c r="V1427" s="5">
        <f>VLOOKUP(B1427, pct_raw!$A$2:$AX$1800, 32, FALSE)</f>
        <v>0</v>
      </c>
      <c r="W1427" s="5">
        <f>VLOOKUP(B1427, pct_raw!$A$2:$AX$1800, 33, FALSE)</f>
        <v>0</v>
      </c>
      <c r="X1427" s="5">
        <f>VLOOKUP(B1427, pct_raw!$A$2:$AX$1800, 34, FALSE)</f>
        <v>0</v>
      </c>
      <c r="Y1427" s="5">
        <f>VLOOKUP(B1427, pct_raw!$A$2:$AX$1800, 35, FALSE)</f>
        <v>0</v>
      </c>
      <c r="Z1427" s="5">
        <f>VLOOKUP(B1427, pct_raw!$A$2:$AX$1800, 36, FALSE)</f>
        <v>21</v>
      </c>
      <c r="AA1427" s="5">
        <f>VLOOKUP(B1427, pct_raw!$A$2:$AX$1800, 37, FALSE)</f>
        <v>21</v>
      </c>
      <c r="AB1427" s="5">
        <f>VLOOKUP(B1427, pct_raw!$A$2:$AX$1800, 38, FALSE)</f>
        <v>0.42499999999999999</v>
      </c>
      <c r="AC1427" s="5">
        <f>VLOOKUP(B1427, pct_raw!$A$2:$AX$1800, 39, FALSE)</f>
        <v>0</v>
      </c>
      <c r="AD1427" s="5">
        <f>VLOOKUP(B1427, pct_raw!$A$2:$AX$1800, 40, FALSE)</f>
        <v>0</v>
      </c>
      <c r="AE1427" s="5">
        <f>VLOOKUP(B1427, pct_raw!$A$2:$AX$1800, 41, FALSE)</f>
        <v>0</v>
      </c>
      <c r="AF1427" s="5">
        <f>VLOOKUP(B1427, pct_raw!$A$2:$AX$1800, 42, FALSE)</f>
        <v>0</v>
      </c>
      <c r="AG1427" s="5">
        <f>VLOOKUP(B1427, pct_raw!$A$2:$AX$1800, 43, FALSE)</f>
        <v>0</v>
      </c>
      <c r="AH1427" s="5">
        <f>VLOOKUP(B1427, pct_raw!$A$2:$AX$1800, 44, FALSE)</f>
        <v>0</v>
      </c>
      <c r="AI1427" s="5">
        <f>VLOOKUP(B1427, pct_raw!$A$2:$AX$1800, 45, FALSE)</f>
        <v>0</v>
      </c>
      <c r="AJ1427" s="5">
        <f>VLOOKUP(B1427, pct_raw!$A$2:$AX$1800, 46, FALSE)</f>
        <v>0</v>
      </c>
      <c r="AK1427" s="5">
        <f>VLOOKUP(B1427, pct_raw!$A$2:$AX$1800, 47, FALSE)</f>
        <v>0</v>
      </c>
      <c r="AL1427" s="5">
        <f>VLOOKUP(B1427, pct_raw!$A$2:$AX$1800, 48, FALSE)</f>
        <v>14</v>
      </c>
      <c r="AM1427" s="5">
        <f>VLOOKUP(B1427, pct_raw!$A$2:$AX$1800, 49, FALSE)</f>
        <v>14</v>
      </c>
      <c r="AN1427" s="5">
        <f>VLOOKUP(B1427, pct_raw!$A$2:$AX$1800, 50, FALSE)</f>
        <v>0.21249999999999999</v>
      </c>
    </row>
    <row r="1428" spans="1:40" x14ac:dyDescent="0.2">
      <c r="A1428" s="2" t="s">
        <v>914</v>
      </c>
      <c r="B1428" s="2" t="str">
        <f t="shared" si="22"/>
        <v>Sioux City 04</v>
      </c>
      <c r="C1428" s="2" t="s">
        <v>914</v>
      </c>
      <c r="D1428" s="2" t="str">
        <f>VLOOKUP(B1428, pct_raw!$A$2:$AX$1800, 6, FALSE)</f>
        <v xml:space="preserve"> Sioux City 04</v>
      </c>
      <c r="E1428" s="5">
        <f>VLOOKUP(B1428, pct_raw!$A$2:$AX$1800, 15, FALSE)</f>
        <v>17</v>
      </c>
      <c r="F1428" s="5">
        <f>VLOOKUP(B1428, pct_raw!$A$2:$AX$1800, 16, FALSE)</f>
        <v>18</v>
      </c>
      <c r="G1428" s="5">
        <f>VLOOKUP(B1428, pct_raw!$A$2:$AX$1800, 17, FALSE)</f>
        <v>0.21249999999999999</v>
      </c>
      <c r="H1428">
        <f>VLOOKUP(B1428, pct_raw!$A$2:$AX$1800, 18, FALSE)</f>
        <v>0</v>
      </c>
      <c r="I1428" s="5">
        <f>VLOOKUP(B1428, pct_raw!$A$2:$AX$1800, 19, FALSE)</f>
        <v>0</v>
      </c>
      <c r="J1428">
        <f>VLOOKUP(B1428, pct_raw!$A$2:$AX$1800, 20, FALSE)</f>
        <v>0</v>
      </c>
      <c r="K1428" s="5">
        <f>VLOOKUP(B1428, pct_raw!$A$2:$AX$1800, 21, FALSE)</f>
        <v>9</v>
      </c>
      <c r="L1428" s="5">
        <f>VLOOKUP(B1428, pct_raw!$A$2:$AX$1800, 22, FALSE)</f>
        <v>12</v>
      </c>
      <c r="M1428" s="5">
        <f>VLOOKUP(B1428, pct_raw!$A$2:$AX$1800, 23, FALSE)</f>
        <v>0.21249999999999999</v>
      </c>
      <c r="N1428" s="5">
        <f>VLOOKUP(B1428, pct_raw!$A$2:$AX$1800, 24, FALSE)</f>
        <v>0</v>
      </c>
      <c r="O1428" s="5">
        <f>VLOOKUP(B1428, pct_raw!$A$2:$AX$1800, 25, FALSE)</f>
        <v>0</v>
      </c>
      <c r="P1428" s="5">
        <f>VLOOKUP(B1428, pct_raw!$A$2:$AX$1800, 26, FALSE)</f>
        <v>0</v>
      </c>
      <c r="Q1428" s="5">
        <f>VLOOKUP(B1428, pct_raw!$A$2:$AX$1800, 27, FALSE)</f>
        <v>2</v>
      </c>
      <c r="R1428" s="5">
        <f>VLOOKUP(B1428, pct_raw!$A$2:$AX$1800, 28, FALSE)</f>
        <v>0</v>
      </c>
      <c r="S1428" s="5">
        <f>VLOOKUP(B1428, pct_raw!$A$2:$AX$1800, 29, FALSE)</f>
        <v>0</v>
      </c>
      <c r="T1428" s="5">
        <f>VLOOKUP(B1428, pct_raw!$A$2:$AX$1800, 30, FALSE)</f>
        <v>0</v>
      </c>
      <c r="U1428" s="5">
        <f>VLOOKUP(B1428, pct_raw!$A$2:$AX$1800, 31, FALSE)</f>
        <v>4</v>
      </c>
      <c r="V1428" s="5">
        <f>VLOOKUP(B1428, pct_raw!$A$2:$AX$1800, 32, FALSE)</f>
        <v>0</v>
      </c>
      <c r="W1428" s="5">
        <f>VLOOKUP(B1428, pct_raw!$A$2:$AX$1800, 33, FALSE)</f>
        <v>0</v>
      </c>
      <c r="X1428" s="5">
        <f>VLOOKUP(B1428, pct_raw!$A$2:$AX$1800, 34, FALSE)</f>
        <v>0</v>
      </c>
      <c r="Y1428" s="5">
        <f>VLOOKUP(B1428, pct_raw!$A$2:$AX$1800, 35, FALSE)</f>
        <v>0</v>
      </c>
      <c r="Z1428" s="5">
        <f>VLOOKUP(B1428, pct_raw!$A$2:$AX$1800, 36, FALSE)</f>
        <v>36</v>
      </c>
      <c r="AA1428" s="5">
        <f>VLOOKUP(B1428, pct_raw!$A$2:$AX$1800, 37, FALSE)</f>
        <v>40</v>
      </c>
      <c r="AB1428" s="5">
        <f>VLOOKUP(B1428, pct_raw!$A$2:$AX$1800, 38, FALSE)</f>
        <v>0.63749999999999996</v>
      </c>
      <c r="AC1428" s="5">
        <f>VLOOKUP(B1428, pct_raw!$A$2:$AX$1800, 39, FALSE)</f>
        <v>0</v>
      </c>
      <c r="AD1428" s="5">
        <f>VLOOKUP(B1428, pct_raw!$A$2:$AX$1800, 40, FALSE)</f>
        <v>0</v>
      </c>
      <c r="AE1428" s="5">
        <f>VLOOKUP(B1428, pct_raw!$A$2:$AX$1800, 41, FALSE)</f>
        <v>0</v>
      </c>
      <c r="AF1428" s="5">
        <f>VLOOKUP(B1428, pct_raw!$A$2:$AX$1800, 42, FALSE)</f>
        <v>0</v>
      </c>
      <c r="AG1428" s="5">
        <f>VLOOKUP(B1428, pct_raw!$A$2:$AX$1800, 43, FALSE)</f>
        <v>0</v>
      </c>
      <c r="AH1428" s="5">
        <f>VLOOKUP(B1428, pct_raw!$A$2:$AX$1800, 44, FALSE)</f>
        <v>0</v>
      </c>
      <c r="AI1428" s="5">
        <f>VLOOKUP(B1428, pct_raw!$A$2:$AX$1800, 45, FALSE)</f>
        <v>4</v>
      </c>
      <c r="AJ1428" s="5">
        <f>VLOOKUP(B1428, pct_raw!$A$2:$AX$1800, 46, FALSE)</f>
        <v>0</v>
      </c>
      <c r="AK1428" s="5">
        <f>VLOOKUP(B1428, pct_raw!$A$2:$AX$1800, 47, FALSE)</f>
        <v>0</v>
      </c>
      <c r="AL1428" s="5">
        <f>VLOOKUP(B1428, pct_raw!$A$2:$AX$1800, 48, FALSE)</f>
        <v>6</v>
      </c>
      <c r="AM1428" s="5">
        <f>VLOOKUP(B1428, pct_raw!$A$2:$AX$1800, 49, FALSE)</f>
        <v>0</v>
      </c>
      <c r="AN1428" s="5">
        <f>VLOOKUP(B1428, pct_raw!$A$2:$AX$1800, 50, FALSE)</f>
        <v>0</v>
      </c>
    </row>
    <row r="1429" spans="1:40" x14ac:dyDescent="0.2">
      <c r="A1429" s="2" t="s">
        <v>1640</v>
      </c>
      <c r="B1429" s="2" t="str">
        <f t="shared" si="22"/>
        <v>Sioux City 05</v>
      </c>
      <c r="C1429" s="2" t="s">
        <v>1640</v>
      </c>
      <c r="D1429" s="2" t="str">
        <f>VLOOKUP(B1429, pct_raw!$A$2:$AX$1800, 6, FALSE)</f>
        <v xml:space="preserve"> Sioux City 05</v>
      </c>
      <c r="E1429" s="5">
        <f>VLOOKUP(B1429, pct_raw!$A$2:$AX$1800, 15, FALSE)</f>
        <v>38</v>
      </c>
      <c r="F1429" s="5">
        <f>VLOOKUP(B1429, pct_raw!$A$2:$AX$1800, 16, FALSE)</f>
        <v>41</v>
      </c>
      <c r="G1429" s="5">
        <f>VLOOKUP(B1429, pct_raw!$A$2:$AX$1800, 17, FALSE)</f>
        <v>0.85</v>
      </c>
      <c r="H1429">
        <f>VLOOKUP(B1429, pct_raw!$A$2:$AX$1800, 18, FALSE)</f>
        <v>0</v>
      </c>
      <c r="I1429" s="5">
        <f>VLOOKUP(B1429, pct_raw!$A$2:$AX$1800, 19, FALSE)</f>
        <v>0</v>
      </c>
      <c r="J1429">
        <f>VLOOKUP(B1429, pct_raw!$A$2:$AX$1800, 20, FALSE)</f>
        <v>0</v>
      </c>
      <c r="K1429" s="5">
        <f>VLOOKUP(B1429, pct_raw!$A$2:$AX$1800, 21, FALSE)</f>
        <v>15</v>
      </c>
      <c r="L1429" s="5">
        <f>VLOOKUP(B1429, pct_raw!$A$2:$AX$1800, 22, FALSE)</f>
        <v>25</v>
      </c>
      <c r="M1429" s="5">
        <f>VLOOKUP(B1429, pct_raw!$A$2:$AX$1800, 23, FALSE)</f>
        <v>0.42499999999999999</v>
      </c>
      <c r="N1429" s="5">
        <f>VLOOKUP(B1429, pct_raw!$A$2:$AX$1800, 24, FALSE)</f>
        <v>0</v>
      </c>
      <c r="O1429" s="5">
        <f>VLOOKUP(B1429, pct_raw!$A$2:$AX$1800, 25, FALSE)</f>
        <v>0</v>
      </c>
      <c r="P1429" s="5">
        <f>VLOOKUP(B1429, pct_raw!$A$2:$AX$1800, 26, FALSE)</f>
        <v>0</v>
      </c>
      <c r="Q1429" s="5">
        <f>VLOOKUP(B1429, pct_raw!$A$2:$AX$1800, 27, FALSE)</f>
        <v>4</v>
      </c>
      <c r="R1429" s="5">
        <f>VLOOKUP(B1429, pct_raw!$A$2:$AX$1800, 28, FALSE)</f>
        <v>0</v>
      </c>
      <c r="S1429" s="5">
        <f>VLOOKUP(B1429, pct_raw!$A$2:$AX$1800, 29, FALSE)</f>
        <v>0</v>
      </c>
      <c r="T1429" s="5">
        <f>VLOOKUP(B1429, pct_raw!$A$2:$AX$1800, 30, FALSE)</f>
        <v>0</v>
      </c>
      <c r="U1429" s="5">
        <f>VLOOKUP(B1429, pct_raw!$A$2:$AX$1800, 31, FALSE)</f>
        <v>0</v>
      </c>
      <c r="V1429" s="5">
        <f>VLOOKUP(B1429, pct_raw!$A$2:$AX$1800, 32, FALSE)</f>
        <v>0</v>
      </c>
      <c r="W1429" s="5">
        <f>VLOOKUP(B1429, pct_raw!$A$2:$AX$1800, 33, FALSE)</f>
        <v>0</v>
      </c>
      <c r="X1429" s="5">
        <f>VLOOKUP(B1429, pct_raw!$A$2:$AX$1800, 34, FALSE)</f>
        <v>0</v>
      </c>
      <c r="Y1429" s="5">
        <f>VLOOKUP(B1429, pct_raw!$A$2:$AX$1800, 35, FALSE)</f>
        <v>0</v>
      </c>
      <c r="Z1429" s="5">
        <f>VLOOKUP(B1429, pct_raw!$A$2:$AX$1800, 36, FALSE)</f>
        <v>27</v>
      </c>
      <c r="AA1429" s="5">
        <f>VLOOKUP(B1429, pct_raw!$A$2:$AX$1800, 37, FALSE)</f>
        <v>32</v>
      </c>
      <c r="AB1429" s="5">
        <f>VLOOKUP(B1429, pct_raw!$A$2:$AX$1800, 38, FALSE)</f>
        <v>0.63749999999999996</v>
      </c>
      <c r="AC1429" s="5">
        <f>VLOOKUP(B1429, pct_raw!$A$2:$AX$1800, 39, FALSE)</f>
        <v>2</v>
      </c>
      <c r="AD1429" s="5">
        <f>VLOOKUP(B1429, pct_raw!$A$2:$AX$1800, 40, FALSE)</f>
        <v>0</v>
      </c>
      <c r="AE1429" s="5">
        <f>VLOOKUP(B1429, pct_raw!$A$2:$AX$1800, 41, FALSE)</f>
        <v>0</v>
      </c>
      <c r="AF1429" s="5">
        <f>VLOOKUP(B1429, pct_raw!$A$2:$AX$1800, 42, FALSE)</f>
        <v>0</v>
      </c>
      <c r="AG1429" s="5">
        <f>VLOOKUP(B1429, pct_raw!$A$2:$AX$1800, 43, FALSE)</f>
        <v>0</v>
      </c>
      <c r="AH1429" s="5">
        <f>VLOOKUP(B1429, pct_raw!$A$2:$AX$1800, 44, FALSE)</f>
        <v>0</v>
      </c>
      <c r="AI1429" s="5">
        <f>VLOOKUP(B1429, pct_raw!$A$2:$AX$1800, 45, FALSE)</f>
        <v>12</v>
      </c>
      <c r="AJ1429" s="5">
        <f>VLOOKUP(B1429, pct_raw!$A$2:$AX$1800, 46, FALSE)</f>
        <v>0</v>
      </c>
      <c r="AK1429" s="5">
        <f>VLOOKUP(B1429, pct_raw!$A$2:$AX$1800, 47, FALSE)</f>
        <v>0</v>
      </c>
      <c r="AL1429" s="5">
        <f>VLOOKUP(B1429, pct_raw!$A$2:$AX$1800, 48, FALSE)</f>
        <v>0</v>
      </c>
      <c r="AM1429" s="5">
        <f>VLOOKUP(B1429, pct_raw!$A$2:$AX$1800, 49, FALSE)</f>
        <v>0</v>
      </c>
      <c r="AN1429" s="5">
        <f>VLOOKUP(B1429, pct_raw!$A$2:$AX$1800, 50, FALSE)</f>
        <v>0</v>
      </c>
    </row>
    <row r="1430" spans="1:40" x14ac:dyDescent="0.2">
      <c r="A1430" s="2" t="s">
        <v>1641</v>
      </c>
      <c r="B1430" s="2" t="str">
        <f t="shared" si="22"/>
        <v>Sioux City 06</v>
      </c>
      <c r="C1430" s="2" t="s">
        <v>1641</v>
      </c>
      <c r="D1430" s="2" t="str">
        <f>VLOOKUP(B1430, pct_raw!$A$2:$AX$1800, 6, FALSE)</f>
        <v xml:space="preserve"> Sioux City 06</v>
      </c>
      <c r="E1430" s="5">
        <f>VLOOKUP(B1430, pct_raw!$A$2:$AX$1800, 15, FALSE)</f>
        <v>23</v>
      </c>
      <c r="F1430" s="5">
        <f>VLOOKUP(B1430, pct_raw!$A$2:$AX$1800, 16, FALSE)</f>
        <v>26</v>
      </c>
      <c r="G1430" s="5">
        <f>VLOOKUP(B1430, pct_raw!$A$2:$AX$1800, 17, FALSE)</f>
        <v>0.42499999999999999</v>
      </c>
      <c r="H1430">
        <f>VLOOKUP(B1430, pct_raw!$A$2:$AX$1800, 18, FALSE)</f>
        <v>0</v>
      </c>
      <c r="I1430" s="5">
        <f>VLOOKUP(B1430, pct_raw!$A$2:$AX$1800, 19, FALSE)</f>
        <v>0</v>
      </c>
      <c r="J1430">
        <f>VLOOKUP(B1430, pct_raw!$A$2:$AX$1800, 20, FALSE)</f>
        <v>0</v>
      </c>
      <c r="K1430" s="5">
        <f>VLOOKUP(B1430, pct_raw!$A$2:$AX$1800, 21, FALSE)</f>
        <v>23</v>
      </c>
      <c r="L1430" s="5">
        <f>VLOOKUP(B1430, pct_raw!$A$2:$AX$1800, 22, FALSE)</f>
        <v>27</v>
      </c>
      <c r="M1430" s="5">
        <f>VLOOKUP(B1430, pct_raw!$A$2:$AX$1800, 23, FALSE)</f>
        <v>0.42499999999999999</v>
      </c>
      <c r="N1430" s="5">
        <f>VLOOKUP(B1430, pct_raw!$A$2:$AX$1800, 24, FALSE)</f>
        <v>0</v>
      </c>
      <c r="O1430" s="5">
        <f>VLOOKUP(B1430, pct_raw!$A$2:$AX$1800, 25, FALSE)</f>
        <v>0</v>
      </c>
      <c r="P1430" s="5">
        <f>VLOOKUP(B1430, pct_raw!$A$2:$AX$1800, 26, FALSE)</f>
        <v>0</v>
      </c>
      <c r="Q1430" s="5">
        <f>VLOOKUP(B1430, pct_raw!$A$2:$AX$1800, 27, FALSE)</f>
        <v>25</v>
      </c>
      <c r="R1430" s="5">
        <f>VLOOKUP(B1430, pct_raw!$A$2:$AX$1800, 28, FALSE)</f>
        <v>25</v>
      </c>
      <c r="S1430" s="5">
        <f>VLOOKUP(B1430, pct_raw!$A$2:$AX$1800, 29, FALSE)</f>
        <v>0.21249999999999999</v>
      </c>
      <c r="T1430" s="5">
        <f>VLOOKUP(B1430, pct_raw!$A$2:$AX$1800, 30, FALSE)</f>
        <v>0</v>
      </c>
      <c r="U1430" s="5">
        <f>VLOOKUP(B1430, pct_raw!$A$2:$AX$1800, 31, FALSE)</f>
        <v>0</v>
      </c>
      <c r="V1430" s="5">
        <f>VLOOKUP(B1430, pct_raw!$A$2:$AX$1800, 32, FALSE)</f>
        <v>0</v>
      </c>
      <c r="W1430" s="5">
        <f>VLOOKUP(B1430, pct_raw!$A$2:$AX$1800, 33, FALSE)</f>
        <v>0</v>
      </c>
      <c r="X1430" s="5">
        <f>VLOOKUP(B1430, pct_raw!$A$2:$AX$1800, 34, FALSE)</f>
        <v>0</v>
      </c>
      <c r="Y1430" s="5">
        <f>VLOOKUP(B1430, pct_raw!$A$2:$AX$1800, 35, FALSE)</f>
        <v>0</v>
      </c>
      <c r="Z1430" s="5">
        <f>VLOOKUP(B1430, pct_raw!$A$2:$AX$1800, 36, FALSE)</f>
        <v>32</v>
      </c>
      <c r="AA1430" s="5">
        <f>VLOOKUP(B1430, pct_raw!$A$2:$AX$1800, 37, FALSE)</f>
        <v>43</v>
      </c>
      <c r="AB1430" s="5">
        <f>VLOOKUP(B1430, pct_raw!$A$2:$AX$1800, 38, FALSE)</f>
        <v>0.42499999999999999</v>
      </c>
      <c r="AC1430" s="5">
        <f>VLOOKUP(B1430, pct_raw!$A$2:$AX$1800, 39, FALSE)</f>
        <v>2</v>
      </c>
      <c r="AD1430" s="5">
        <f>VLOOKUP(B1430, pct_raw!$A$2:$AX$1800, 40, FALSE)</f>
        <v>0</v>
      </c>
      <c r="AE1430" s="5">
        <f>VLOOKUP(B1430, pct_raw!$A$2:$AX$1800, 41, FALSE)</f>
        <v>0</v>
      </c>
      <c r="AF1430" s="5">
        <f>VLOOKUP(B1430, pct_raw!$A$2:$AX$1800, 42, FALSE)</f>
        <v>0</v>
      </c>
      <c r="AG1430" s="5">
        <f>VLOOKUP(B1430, pct_raw!$A$2:$AX$1800, 43, FALSE)</f>
        <v>0</v>
      </c>
      <c r="AH1430" s="5">
        <f>VLOOKUP(B1430, pct_raw!$A$2:$AX$1800, 44, FALSE)</f>
        <v>0</v>
      </c>
      <c r="AI1430" s="5">
        <f>VLOOKUP(B1430, pct_raw!$A$2:$AX$1800, 45, FALSE)</f>
        <v>30</v>
      </c>
      <c r="AJ1430" s="5">
        <f>VLOOKUP(B1430, pct_raw!$A$2:$AX$1800, 46, FALSE)</f>
        <v>34</v>
      </c>
      <c r="AK1430" s="5">
        <f>VLOOKUP(B1430, pct_raw!$A$2:$AX$1800, 47, FALSE)</f>
        <v>0.42499999999999999</v>
      </c>
      <c r="AL1430" s="5">
        <f>VLOOKUP(B1430, pct_raw!$A$2:$AX$1800, 48, FALSE)</f>
        <v>10</v>
      </c>
      <c r="AM1430" s="5">
        <f>VLOOKUP(B1430, pct_raw!$A$2:$AX$1800, 49, FALSE)</f>
        <v>0</v>
      </c>
      <c r="AN1430" s="5">
        <f>VLOOKUP(B1430, pct_raw!$A$2:$AX$1800, 50, FALSE)</f>
        <v>0</v>
      </c>
    </row>
    <row r="1431" spans="1:40" x14ac:dyDescent="0.2">
      <c r="A1431" s="2" t="s">
        <v>922</v>
      </c>
      <c r="B1431" s="2" t="str">
        <f t="shared" si="22"/>
        <v>Sioux City 07</v>
      </c>
      <c r="C1431" s="2" t="s">
        <v>922</v>
      </c>
      <c r="D1431" s="2" t="str">
        <f>VLOOKUP(B1431, pct_raw!$A$2:$AX$1800, 6, FALSE)</f>
        <v xml:space="preserve"> Sioux City 07</v>
      </c>
      <c r="E1431" s="5">
        <f>VLOOKUP(B1431, pct_raw!$A$2:$AX$1800, 15, FALSE)</f>
        <v>14</v>
      </c>
      <c r="F1431" s="5">
        <f>VLOOKUP(B1431, pct_raw!$A$2:$AX$1800, 16, FALSE)</f>
        <v>17</v>
      </c>
      <c r="G1431" s="5">
        <f>VLOOKUP(B1431, pct_raw!$A$2:$AX$1800, 17, FALSE)</f>
        <v>0.42499999999999999</v>
      </c>
      <c r="H1431">
        <f>VLOOKUP(B1431, pct_raw!$A$2:$AX$1800, 18, FALSE)</f>
        <v>0</v>
      </c>
      <c r="I1431" s="5">
        <f>VLOOKUP(B1431, pct_raw!$A$2:$AX$1800, 19, FALSE)</f>
        <v>0</v>
      </c>
      <c r="J1431">
        <f>VLOOKUP(B1431, pct_raw!$A$2:$AX$1800, 20, FALSE)</f>
        <v>0</v>
      </c>
      <c r="K1431" s="5">
        <f>VLOOKUP(B1431, pct_raw!$A$2:$AX$1800, 21, FALSE)</f>
        <v>7</v>
      </c>
      <c r="L1431" s="5">
        <f>VLOOKUP(B1431, pct_raw!$A$2:$AX$1800, 22, FALSE)</f>
        <v>11</v>
      </c>
      <c r="M1431" s="5">
        <f>VLOOKUP(B1431, pct_raw!$A$2:$AX$1800, 23, FALSE)</f>
        <v>0.21249999999999999</v>
      </c>
      <c r="N1431" s="5">
        <f>VLOOKUP(B1431, pct_raw!$A$2:$AX$1800, 24, FALSE)</f>
        <v>0</v>
      </c>
      <c r="O1431" s="5">
        <f>VLOOKUP(B1431, pct_raw!$A$2:$AX$1800, 25, FALSE)</f>
        <v>0</v>
      </c>
      <c r="P1431" s="5">
        <f>VLOOKUP(B1431, pct_raw!$A$2:$AX$1800, 26, FALSE)</f>
        <v>0</v>
      </c>
      <c r="Q1431" s="5">
        <f>VLOOKUP(B1431, pct_raw!$A$2:$AX$1800, 27, FALSE)</f>
        <v>7</v>
      </c>
      <c r="R1431" s="5">
        <f>VLOOKUP(B1431, pct_raw!$A$2:$AX$1800, 28, FALSE)</f>
        <v>0</v>
      </c>
      <c r="S1431" s="5">
        <f>VLOOKUP(B1431, pct_raw!$A$2:$AX$1800, 29, FALSE)</f>
        <v>0</v>
      </c>
      <c r="T1431" s="5">
        <f>VLOOKUP(B1431, pct_raw!$A$2:$AX$1800, 30, FALSE)</f>
        <v>1</v>
      </c>
      <c r="U1431" s="5">
        <f>VLOOKUP(B1431, pct_raw!$A$2:$AX$1800, 31, FALSE)</f>
        <v>0</v>
      </c>
      <c r="V1431" s="5">
        <f>VLOOKUP(B1431, pct_raw!$A$2:$AX$1800, 32, FALSE)</f>
        <v>0</v>
      </c>
      <c r="W1431" s="5">
        <f>VLOOKUP(B1431, pct_raw!$A$2:$AX$1800, 33, FALSE)</f>
        <v>0</v>
      </c>
      <c r="X1431" s="5">
        <f>VLOOKUP(B1431, pct_raw!$A$2:$AX$1800, 34, FALSE)</f>
        <v>0</v>
      </c>
      <c r="Y1431" s="5">
        <f>VLOOKUP(B1431, pct_raw!$A$2:$AX$1800, 35, FALSE)</f>
        <v>0</v>
      </c>
      <c r="Z1431" s="5">
        <f>VLOOKUP(B1431, pct_raw!$A$2:$AX$1800, 36, FALSE)</f>
        <v>29</v>
      </c>
      <c r="AA1431" s="5">
        <f>VLOOKUP(B1431, pct_raw!$A$2:$AX$1800, 37, FALSE)</f>
        <v>30</v>
      </c>
      <c r="AB1431" s="5">
        <f>VLOOKUP(B1431, pct_raw!$A$2:$AX$1800, 38, FALSE)</f>
        <v>0.85</v>
      </c>
      <c r="AC1431" s="5">
        <f>VLOOKUP(B1431, pct_raw!$A$2:$AX$1800, 39, FALSE)</f>
        <v>1</v>
      </c>
      <c r="AD1431" s="5">
        <f>VLOOKUP(B1431, pct_raw!$A$2:$AX$1800, 40, FALSE)</f>
        <v>0</v>
      </c>
      <c r="AE1431" s="5">
        <f>VLOOKUP(B1431, pct_raw!$A$2:$AX$1800, 41, FALSE)</f>
        <v>0</v>
      </c>
      <c r="AF1431" s="5">
        <f>VLOOKUP(B1431, pct_raw!$A$2:$AX$1800, 42, FALSE)</f>
        <v>0</v>
      </c>
      <c r="AG1431" s="5">
        <f>VLOOKUP(B1431, pct_raw!$A$2:$AX$1800, 43, FALSE)</f>
        <v>0</v>
      </c>
      <c r="AH1431" s="5">
        <f>VLOOKUP(B1431, pct_raw!$A$2:$AX$1800, 44, FALSE)</f>
        <v>0</v>
      </c>
      <c r="AI1431" s="5">
        <f>VLOOKUP(B1431, pct_raw!$A$2:$AX$1800, 45, FALSE)</f>
        <v>8</v>
      </c>
      <c r="AJ1431" s="5">
        <f>VLOOKUP(B1431, pct_raw!$A$2:$AX$1800, 46, FALSE)</f>
        <v>12</v>
      </c>
      <c r="AK1431" s="5">
        <f>VLOOKUP(B1431, pct_raw!$A$2:$AX$1800, 47, FALSE)</f>
        <v>0.21249999999999999</v>
      </c>
      <c r="AL1431" s="5">
        <f>VLOOKUP(B1431, pct_raw!$A$2:$AX$1800, 48, FALSE)</f>
        <v>3</v>
      </c>
      <c r="AM1431" s="5">
        <f>VLOOKUP(B1431, pct_raw!$A$2:$AX$1800, 49, FALSE)</f>
        <v>0</v>
      </c>
      <c r="AN1431" s="5">
        <f>VLOOKUP(B1431, pct_raw!$A$2:$AX$1800, 50, FALSE)</f>
        <v>0</v>
      </c>
    </row>
    <row r="1432" spans="1:40" x14ac:dyDescent="0.2">
      <c r="A1432" s="2" t="s">
        <v>916</v>
      </c>
      <c r="B1432" s="2" t="str">
        <f t="shared" si="22"/>
        <v>Sioux City 08</v>
      </c>
      <c r="C1432" s="2" t="s">
        <v>916</v>
      </c>
      <c r="D1432" s="2" t="str">
        <f>VLOOKUP(B1432, pct_raw!$A$2:$AX$1800, 6, FALSE)</f>
        <v xml:space="preserve"> Sioux City 08</v>
      </c>
      <c r="E1432" s="5">
        <f>VLOOKUP(B1432, pct_raw!$A$2:$AX$1800, 15, FALSE)</f>
        <v>7</v>
      </c>
      <c r="F1432" s="5">
        <f>VLOOKUP(B1432, pct_raw!$A$2:$AX$1800, 16, FALSE)</f>
        <v>9</v>
      </c>
      <c r="G1432" s="5">
        <f>VLOOKUP(B1432, pct_raw!$A$2:$AX$1800, 17, FALSE)</f>
        <v>0.21249999999999999</v>
      </c>
      <c r="H1432">
        <f>VLOOKUP(B1432, pct_raw!$A$2:$AX$1800, 18, FALSE)</f>
        <v>0</v>
      </c>
      <c r="I1432" s="5">
        <f>VLOOKUP(B1432, pct_raw!$A$2:$AX$1800, 19, FALSE)</f>
        <v>0</v>
      </c>
      <c r="J1432">
        <f>VLOOKUP(B1432, pct_raw!$A$2:$AX$1800, 20, FALSE)</f>
        <v>0</v>
      </c>
      <c r="K1432" s="5">
        <f>VLOOKUP(B1432, pct_raw!$A$2:$AX$1800, 21, FALSE)</f>
        <v>3</v>
      </c>
      <c r="L1432" s="5">
        <f>VLOOKUP(B1432, pct_raw!$A$2:$AX$1800, 22, FALSE)</f>
        <v>0</v>
      </c>
      <c r="M1432" s="5">
        <f>VLOOKUP(B1432, pct_raw!$A$2:$AX$1800, 23, FALSE)</f>
        <v>0</v>
      </c>
      <c r="N1432" s="5">
        <f>VLOOKUP(B1432, pct_raw!$A$2:$AX$1800, 24, FALSE)</f>
        <v>2</v>
      </c>
      <c r="O1432" s="5">
        <f>VLOOKUP(B1432, pct_raw!$A$2:$AX$1800, 25, FALSE)</f>
        <v>0</v>
      </c>
      <c r="P1432" s="5">
        <f>VLOOKUP(B1432, pct_raw!$A$2:$AX$1800, 26, FALSE)</f>
        <v>0</v>
      </c>
      <c r="Q1432" s="5">
        <f>VLOOKUP(B1432, pct_raw!$A$2:$AX$1800, 27, FALSE)</f>
        <v>1</v>
      </c>
      <c r="R1432" s="5">
        <f>VLOOKUP(B1432, pct_raw!$A$2:$AX$1800, 28, FALSE)</f>
        <v>1</v>
      </c>
      <c r="S1432" s="5">
        <f>VLOOKUP(B1432, pct_raw!$A$2:$AX$1800, 29, FALSE)</f>
        <v>0</v>
      </c>
      <c r="T1432" s="5">
        <f>VLOOKUP(B1432, pct_raw!$A$2:$AX$1800, 30, FALSE)</f>
        <v>0</v>
      </c>
      <c r="U1432" s="5">
        <f>VLOOKUP(B1432, pct_raw!$A$2:$AX$1800, 31, FALSE)</f>
        <v>0</v>
      </c>
      <c r="V1432" s="5">
        <f>VLOOKUP(B1432, pct_raw!$A$2:$AX$1800, 32, FALSE)</f>
        <v>0</v>
      </c>
      <c r="W1432" s="5">
        <f>VLOOKUP(B1432, pct_raw!$A$2:$AX$1800, 33, FALSE)</f>
        <v>0</v>
      </c>
      <c r="X1432" s="5">
        <f>VLOOKUP(B1432, pct_raw!$A$2:$AX$1800, 34, FALSE)</f>
        <v>0</v>
      </c>
      <c r="Y1432" s="5">
        <f>VLOOKUP(B1432, pct_raw!$A$2:$AX$1800, 35, FALSE)</f>
        <v>0</v>
      </c>
      <c r="Z1432" s="5">
        <f>VLOOKUP(B1432, pct_raw!$A$2:$AX$1800, 36, FALSE)</f>
        <v>27</v>
      </c>
      <c r="AA1432" s="5">
        <f>VLOOKUP(B1432, pct_raw!$A$2:$AX$1800, 37, FALSE)</f>
        <v>30</v>
      </c>
      <c r="AB1432" s="5">
        <f>VLOOKUP(B1432, pct_raw!$A$2:$AX$1800, 38, FALSE)</f>
        <v>0.63749999999999996</v>
      </c>
      <c r="AC1432" s="5">
        <f>VLOOKUP(B1432, pct_raw!$A$2:$AX$1800, 39, FALSE)</f>
        <v>0</v>
      </c>
      <c r="AD1432" s="5">
        <f>VLOOKUP(B1432, pct_raw!$A$2:$AX$1800, 40, FALSE)</f>
        <v>0</v>
      </c>
      <c r="AE1432" s="5">
        <f>VLOOKUP(B1432, pct_raw!$A$2:$AX$1800, 41, FALSE)</f>
        <v>0</v>
      </c>
      <c r="AF1432" s="5">
        <f>VLOOKUP(B1432, pct_raw!$A$2:$AX$1800, 42, FALSE)</f>
        <v>0</v>
      </c>
      <c r="AG1432" s="5">
        <f>VLOOKUP(B1432, pct_raw!$A$2:$AX$1800, 43, FALSE)</f>
        <v>0</v>
      </c>
      <c r="AH1432" s="5">
        <f>VLOOKUP(B1432, pct_raw!$A$2:$AX$1800, 44, FALSE)</f>
        <v>0</v>
      </c>
      <c r="AI1432" s="5">
        <f>VLOOKUP(B1432, pct_raw!$A$2:$AX$1800, 45, FALSE)</f>
        <v>5</v>
      </c>
      <c r="AJ1432" s="5">
        <f>VLOOKUP(B1432, pct_raw!$A$2:$AX$1800, 46, FALSE)</f>
        <v>8</v>
      </c>
      <c r="AK1432" s="5">
        <f>VLOOKUP(B1432, pct_raw!$A$2:$AX$1800, 47, FALSE)</f>
        <v>0.21249999999999999</v>
      </c>
      <c r="AL1432" s="5">
        <f>VLOOKUP(B1432, pct_raw!$A$2:$AX$1800, 48, FALSE)</f>
        <v>3</v>
      </c>
      <c r="AM1432" s="5">
        <f>VLOOKUP(B1432, pct_raw!$A$2:$AX$1800, 49, FALSE)</f>
        <v>0</v>
      </c>
      <c r="AN1432" s="5">
        <f>VLOOKUP(B1432, pct_raw!$A$2:$AX$1800, 50, FALSE)</f>
        <v>0</v>
      </c>
    </row>
    <row r="1433" spans="1:40" x14ac:dyDescent="0.2">
      <c r="A1433" s="2" t="s">
        <v>915</v>
      </c>
      <c r="B1433" s="2" t="str">
        <f t="shared" si="22"/>
        <v>Sioux City 09</v>
      </c>
      <c r="C1433" s="2" t="s">
        <v>915</v>
      </c>
      <c r="D1433" s="2" t="str">
        <f>VLOOKUP(B1433, pct_raw!$A$2:$AX$1800, 6, FALSE)</f>
        <v xml:space="preserve"> Sioux City 09</v>
      </c>
      <c r="E1433" s="5">
        <f>VLOOKUP(B1433, pct_raw!$A$2:$AX$1800, 15, FALSE)</f>
        <v>2</v>
      </c>
      <c r="F1433" s="5">
        <f>VLOOKUP(B1433, pct_raw!$A$2:$AX$1800, 16, FALSE)</f>
        <v>0</v>
      </c>
      <c r="G1433" s="5">
        <f>VLOOKUP(B1433, pct_raw!$A$2:$AX$1800, 17, FALSE)</f>
        <v>0</v>
      </c>
      <c r="H1433">
        <f>VLOOKUP(B1433, pct_raw!$A$2:$AX$1800, 18, FALSE)</f>
        <v>0</v>
      </c>
      <c r="I1433" s="5">
        <f>VLOOKUP(B1433, pct_raw!$A$2:$AX$1800, 19, FALSE)</f>
        <v>0</v>
      </c>
      <c r="J1433">
        <f>VLOOKUP(B1433, pct_raw!$A$2:$AX$1800, 20, FALSE)</f>
        <v>0</v>
      </c>
      <c r="K1433" s="5">
        <f>VLOOKUP(B1433, pct_raw!$A$2:$AX$1800, 21, FALSE)</f>
        <v>4</v>
      </c>
      <c r="L1433" s="5">
        <f>VLOOKUP(B1433, pct_raw!$A$2:$AX$1800, 22, FALSE)</f>
        <v>0</v>
      </c>
      <c r="M1433" s="5">
        <f>VLOOKUP(B1433, pct_raw!$A$2:$AX$1800, 23, FALSE)</f>
        <v>0</v>
      </c>
      <c r="N1433" s="5">
        <f>VLOOKUP(B1433, pct_raw!$A$2:$AX$1800, 24, FALSE)</f>
        <v>0</v>
      </c>
      <c r="O1433" s="5">
        <f>VLOOKUP(B1433, pct_raw!$A$2:$AX$1800, 25, FALSE)</f>
        <v>0</v>
      </c>
      <c r="P1433" s="5">
        <f>VLOOKUP(B1433, pct_raw!$A$2:$AX$1800, 26, FALSE)</f>
        <v>0</v>
      </c>
      <c r="Q1433" s="5">
        <f>VLOOKUP(B1433, pct_raw!$A$2:$AX$1800, 27, FALSE)</f>
        <v>6</v>
      </c>
      <c r="R1433" s="5">
        <f>VLOOKUP(B1433, pct_raw!$A$2:$AX$1800, 28, FALSE)</f>
        <v>6</v>
      </c>
      <c r="S1433" s="5">
        <f>VLOOKUP(B1433, pct_raw!$A$2:$AX$1800, 29, FALSE)</f>
        <v>0.21249999999999999</v>
      </c>
      <c r="T1433" s="5">
        <f>VLOOKUP(B1433, pct_raw!$A$2:$AX$1800, 30, FALSE)</f>
        <v>0</v>
      </c>
      <c r="U1433" s="5">
        <f>VLOOKUP(B1433, pct_raw!$A$2:$AX$1800, 31, FALSE)</f>
        <v>0</v>
      </c>
      <c r="V1433" s="5">
        <f>VLOOKUP(B1433, pct_raw!$A$2:$AX$1800, 32, FALSE)</f>
        <v>0</v>
      </c>
      <c r="W1433" s="5">
        <f>VLOOKUP(B1433, pct_raw!$A$2:$AX$1800, 33, FALSE)</f>
        <v>0</v>
      </c>
      <c r="X1433" s="5">
        <f>VLOOKUP(B1433, pct_raw!$A$2:$AX$1800, 34, FALSE)</f>
        <v>0</v>
      </c>
      <c r="Y1433" s="5">
        <f>VLOOKUP(B1433, pct_raw!$A$2:$AX$1800, 35, FALSE)</f>
        <v>0</v>
      </c>
      <c r="Z1433" s="5">
        <f>VLOOKUP(B1433, pct_raw!$A$2:$AX$1800, 36, FALSE)</f>
        <v>13</v>
      </c>
      <c r="AA1433" s="5">
        <f>VLOOKUP(B1433, pct_raw!$A$2:$AX$1800, 37, FALSE)</f>
        <v>14</v>
      </c>
      <c r="AB1433" s="5">
        <f>VLOOKUP(B1433, pct_raw!$A$2:$AX$1800, 38, FALSE)</f>
        <v>0.21249999999999999</v>
      </c>
      <c r="AC1433" s="5">
        <f>VLOOKUP(B1433, pct_raw!$A$2:$AX$1800, 39, FALSE)</f>
        <v>0</v>
      </c>
      <c r="AD1433" s="5">
        <f>VLOOKUP(B1433, pct_raw!$A$2:$AX$1800, 40, FALSE)</f>
        <v>0</v>
      </c>
      <c r="AE1433" s="5">
        <f>VLOOKUP(B1433, pct_raw!$A$2:$AX$1800, 41, FALSE)</f>
        <v>0</v>
      </c>
      <c r="AF1433" s="5">
        <f>VLOOKUP(B1433, pct_raw!$A$2:$AX$1800, 42, FALSE)</f>
        <v>0</v>
      </c>
      <c r="AG1433" s="5">
        <f>VLOOKUP(B1433, pct_raw!$A$2:$AX$1800, 43, FALSE)</f>
        <v>9</v>
      </c>
      <c r="AH1433" s="5">
        <f>VLOOKUP(B1433, pct_raw!$A$2:$AX$1800, 44, FALSE)</f>
        <v>0.21249999999999999</v>
      </c>
      <c r="AI1433" s="5">
        <f>VLOOKUP(B1433, pct_raw!$A$2:$AX$1800, 45, FALSE)</f>
        <v>1</v>
      </c>
      <c r="AJ1433" s="5">
        <f>VLOOKUP(B1433, pct_raw!$A$2:$AX$1800, 46, FALSE)</f>
        <v>0</v>
      </c>
      <c r="AK1433" s="5">
        <f>VLOOKUP(B1433, pct_raw!$A$2:$AX$1800, 47, FALSE)</f>
        <v>0</v>
      </c>
      <c r="AL1433" s="5">
        <f>VLOOKUP(B1433, pct_raw!$A$2:$AX$1800, 48, FALSE)</f>
        <v>3</v>
      </c>
      <c r="AM1433" s="5">
        <f>VLOOKUP(B1433, pct_raw!$A$2:$AX$1800, 49, FALSE)</f>
        <v>0</v>
      </c>
      <c r="AN1433" s="5">
        <f>VLOOKUP(B1433, pct_raw!$A$2:$AX$1800, 50, FALSE)</f>
        <v>0</v>
      </c>
    </row>
    <row r="1434" spans="1:40" x14ac:dyDescent="0.2">
      <c r="A1434" s="2" t="s">
        <v>1642</v>
      </c>
      <c r="B1434" s="2" t="str">
        <f t="shared" si="22"/>
        <v>Sioux City 10</v>
      </c>
      <c r="C1434" s="2" t="s">
        <v>1642</v>
      </c>
      <c r="D1434" s="2" t="str">
        <f>VLOOKUP(B1434, pct_raw!$A$2:$AX$1800, 6, FALSE)</f>
        <v xml:space="preserve"> Sioux City 10</v>
      </c>
      <c r="E1434" s="5">
        <f>VLOOKUP(B1434, pct_raw!$A$2:$AX$1800, 15, FALSE)</f>
        <v>34</v>
      </c>
      <c r="F1434" s="5">
        <f>VLOOKUP(B1434, pct_raw!$A$2:$AX$1800, 16, FALSE)</f>
        <v>39</v>
      </c>
      <c r="G1434" s="5">
        <f>VLOOKUP(B1434, pct_raw!$A$2:$AX$1800, 17, FALSE)</f>
        <v>0.42499999999999999</v>
      </c>
      <c r="H1434">
        <f>VLOOKUP(B1434, pct_raw!$A$2:$AX$1800, 18, FALSE)</f>
        <v>0</v>
      </c>
      <c r="I1434" s="5">
        <f>VLOOKUP(B1434, pct_raw!$A$2:$AX$1800, 19, FALSE)</f>
        <v>0</v>
      </c>
      <c r="J1434">
        <f>VLOOKUP(B1434, pct_raw!$A$2:$AX$1800, 20, FALSE)</f>
        <v>0</v>
      </c>
      <c r="K1434" s="5">
        <f>VLOOKUP(B1434, pct_raw!$A$2:$AX$1800, 21, FALSE)</f>
        <v>39</v>
      </c>
      <c r="L1434" s="5">
        <f>VLOOKUP(B1434, pct_raw!$A$2:$AX$1800, 22, FALSE)</f>
        <v>43</v>
      </c>
      <c r="M1434" s="5">
        <f>VLOOKUP(B1434, pct_raw!$A$2:$AX$1800, 23, FALSE)</f>
        <v>0.42499999999999999</v>
      </c>
      <c r="N1434" s="5">
        <f>VLOOKUP(B1434, pct_raw!$A$2:$AX$1800, 24, FALSE)</f>
        <v>0</v>
      </c>
      <c r="O1434" s="5">
        <f>VLOOKUP(B1434, pct_raw!$A$2:$AX$1800, 25, FALSE)</f>
        <v>0</v>
      </c>
      <c r="P1434" s="5">
        <f>VLOOKUP(B1434, pct_raw!$A$2:$AX$1800, 26, FALSE)</f>
        <v>0</v>
      </c>
      <c r="Q1434" s="5">
        <f>VLOOKUP(B1434, pct_raw!$A$2:$AX$1800, 27, FALSE)</f>
        <v>35</v>
      </c>
      <c r="R1434" s="5">
        <f>VLOOKUP(B1434, pct_raw!$A$2:$AX$1800, 28, FALSE)</f>
        <v>36</v>
      </c>
      <c r="S1434" s="5">
        <f>VLOOKUP(B1434, pct_raw!$A$2:$AX$1800, 29, FALSE)</f>
        <v>0.21249999999999999</v>
      </c>
      <c r="T1434" s="5">
        <f>VLOOKUP(B1434, pct_raw!$A$2:$AX$1800, 30, FALSE)</f>
        <v>0</v>
      </c>
      <c r="U1434" s="5">
        <f>VLOOKUP(B1434, pct_raw!$A$2:$AX$1800, 31, FALSE)</f>
        <v>0</v>
      </c>
      <c r="V1434" s="5">
        <f>VLOOKUP(B1434, pct_raw!$A$2:$AX$1800, 32, FALSE)</f>
        <v>0</v>
      </c>
      <c r="W1434" s="5">
        <f>VLOOKUP(B1434, pct_raw!$A$2:$AX$1800, 33, FALSE)</f>
        <v>0</v>
      </c>
      <c r="X1434" s="5">
        <f>VLOOKUP(B1434, pct_raw!$A$2:$AX$1800, 34, FALSE)</f>
        <v>0</v>
      </c>
      <c r="Y1434" s="5">
        <f>VLOOKUP(B1434, pct_raw!$A$2:$AX$1800, 35, FALSE)</f>
        <v>0</v>
      </c>
      <c r="Z1434" s="5">
        <f>VLOOKUP(B1434, pct_raw!$A$2:$AX$1800, 36, FALSE)</f>
        <v>35</v>
      </c>
      <c r="AA1434" s="5">
        <f>VLOOKUP(B1434, pct_raw!$A$2:$AX$1800, 37, FALSE)</f>
        <v>40</v>
      </c>
      <c r="AB1434" s="5">
        <f>VLOOKUP(B1434, pct_raw!$A$2:$AX$1800, 38, FALSE)</f>
        <v>0.42499999999999999</v>
      </c>
      <c r="AC1434" s="5">
        <f>VLOOKUP(B1434, pct_raw!$A$2:$AX$1800, 39, FALSE)</f>
        <v>0</v>
      </c>
      <c r="AD1434" s="5">
        <f>VLOOKUP(B1434, pct_raw!$A$2:$AX$1800, 40, FALSE)</f>
        <v>0</v>
      </c>
      <c r="AE1434" s="5">
        <f>VLOOKUP(B1434, pct_raw!$A$2:$AX$1800, 41, FALSE)</f>
        <v>0</v>
      </c>
      <c r="AF1434" s="5">
        <f>VLOOKUP(B1434, pct_raw!$A$2:$AX$1800, 42, FALSE)</f>
        <v>0</v>
      </c>
      <c r="AG1434" s="5">
        <f>VLOOKUP(B1434, pct_raw!$A$2:$AX$1800, 43, FALSE)</f>
        <v>0</v>
      </c>
      <c r="AH1434" s="5">
        <f>VLOOKUP(B1434, pct_raw!$A$2:$AX$1800, 44, FALSE)</f>
        <v>0</v>
      </c>
      <c r="AI1434" s="5">
        <f>VLOOKUP(B1434, pct_raw!$A$2:$AX$1800, 45, FALSE)</f>
        <v>28</v>
      </c>
      <c r="AJ1434" s="5">
        <f>VLOOKUP(B1434, pct_raw!$A$2:$AX$1800, 46, FALSE)</f>
        <v>28</v>
      </c>
      <c r="AK1434" s="5">
        <f>VLOOKUP(B1434, pct_raw!$A$2:$AX$1800, 47, FALSE)</f>
        <v>0.21249999999999999</v>
      </c>
      <c r="AL1434" s="5">
        <f>VLOOKUP(B1434, pct_raw!$A$2:$AX$1800, 48, FALSE)</f>
        <v>19</v>
      </c>
      <c r="AM1434" s="5">
        <f>VLOOKUP(B1434, pct_raw!$A$2:$AX$1800, 49, FALSE)</f>
        <v>0</v>
      </c>
      <c r="AN1434" s="5">
        <f>VLOOKUP(B1434, pct_raw!$A$2:$AX$1800, 50, FALSE)</f>
        <v>0</v>
      </c>
    </row>
    <row r="1435" spans="1:40" x14ac:dyDescent="0.2">
      <c r="A1435" s="2" t="s">
        <v>1643</v>
      </c>
      <c r="B1435" s="2" t="str">
        <f t="shared" si="22"/>
        <v>Sioux City 11</v>
      </c>
      <c r="C1435" s="2" t="s">
        <v>1643</v>
      </c>
      <c r="D1435" s="2" t="str">
        <f>VLOOKUP(B1435, pct_raw!$A$2:$AX$1800, 6, FALSE)</f>
        <v xml:space="preserve"> Sioux City 11</v>
      </c>
      <c r="E1435" s="5">
        <f>VLOOKUP(B1435, pct_raw!$A$2:$AX$1800, 15, FALSE)</f>
        <v>7</v>
      </c>
      <c r="F1435" s="5">
        <f>VLOOKUP(B1435, pct_raw!$A$2:$AX$1800, 16, FALSE)</f>
        <v>7</v>
      </c>
      <c r="G1435" s="5">
        <f>VLOOKUP(B1435, pct_raw!$A$2:$AX$1800, 17, FALSE)</f>
        <v>0.21249999999999999</v>
      </c>
      <c r="H1435">
        <f>VLOOKUP(B1435, pct_raw!$A$2:$AX$1800, 18, FALSE)</f>
        <v>0</v>
      </c>
      <c r="I1435" s="5">
        <f>VLOOKUP(B1435, pct_raw!$A$2:$AX$1800, 19, FALSE)</f>
        <v>0</v>
      </c>
      <c r="J1435">
        <f>VLOOKUP(B1435, pct_raw!$A$2:$AX$1800, 20, FALSE)</f>
        <v>0</v>
      </c>
      <c r="K1435" s="5">
        <f>VLOOKUP(B1435, pct_raw!$A$2:$AX$1800, 21, FALSE)</f>
        <v>7</v>
      </c>
      <c r="L1435" s="5">
        <f>VLOOKUP(B1435, pct_raw!$A$2:$AX$1800, 22, FALSE)</f>
        <v>8</v>
      </c>
      <c r="M1435" s="5">
        <f>VLOOKUP(B1435, pct_raw!$A$2:$AX$1800, 23, FALSE)</f>
        <v>0.21249999999999999</v>
      </c>
      <c r="N1435" s="5">
        <f>VLOOKUP(B1435, pct_raw!$A$2:$AX$1800, 24, FALSE)</f>
        <v>0</v>
      </c>
      <c r="O1435" s="5">
        <f>VLOOKUP(B1435, pct_raw!$A$2:$AX$1800, 25, FALSE)</f>
        <v>0</v>
      </c>
      <c r="P1435" s="5">
        <f>VLOOKUP(B1435, pct_raw!$A$2:$AX$1800, 26, FALSE)</f>
        <v>0</v>
      </c>
      <c r="Q1435" s="5">
        <f>VLOOKUP(B1435, pct_raw!$A$2:$AX$1800, 27, FALSE)</f>
        <v>1</v>
      </c>
      <c r="R1435" s="5">
        <f>VLOOKUP(B1435, pct_raw!$A$2:$AX$1800, 28, FALSE)</f>
        <v>0</v>
      </c>
      <c r="S1435" s="5">
        <f>VLOOKUP(B1435, pct_raw!$A$2:$AX$1800, 29, FALSE)</f>
        <v>0</v>
      </c>
      <c r="T1435" s="5">
        <f>VLOOKUP(B1435, pct_raw!$A$2:$AX$1800, 30, FALSE)</f>
        <v>0</v>
      </c>
      <c r="U1435" s="5">
        <f>VLOOKUP(B1435, pct_raw!$A$2:$AX$1800, 31, FALSE)</f>
        <v>0</v>
      </c>
      <c r="V1435" s="5">
        <f>VLOOKUP(B1435, pct_raw!$A$2:$AX$1800, 32, FALSE)</f>
        <v>0</v>
      </c>
      <c r="W1435" s="5">
        <f>VLOOKUP(B1435, pct_raw!$A$2:$AX$1800, 33, FALSE)</f>
        <v>0</v>
      </c>
      <c r="X1435" s="5">
        <f>VLOOKUP(B1435, pct_raw!$A$2:$AX$1800, 34, FALSE)</f>
        <v>0</v>
      </c>
      <c r="Y1435" s="5">
        <f>VLOOKUP(B1435, pct_raw!$A$2:$AX$1800, 35, FALSE)</f>
        <v>0</v>
      </c>
      <c r="Z1435" s="5">
        <f>VLOOKUP(B1435, pct_raw!$A$2:$AX$1800, 36, FALSE)</f>
        <v>23</v>
      </c>
      <c r="AA1435" s="5">
        <f>VLOOKUP(B1435, pct_raw!$A$2:$AX$1800, 37, FALSE)</f>
        <v>23</v>
      </c>
      <c r="AB1435" s="5">
        <f>VLOOKUP(B1435, pct_raw!$A$2:$AX$1800, 38, FALSE)</f>
        <v>0.42499999999999999</v>
      </c>
      <c r="AC1435" s="5">
        <f>VLOOKUP(B1435, pct_raw!$A$2:$AX$1800, 39, FALSE)</f>
        <v>1</v>
      </c>
      <c r="AD1435" s="5">
        <f>VLOOKUP(B1435, pct_raw!$A$2:$AX$1800, 40, FALSE)</f>
        <v>0</v>
      </c>
      <c r="AE1435" s="5">
        <f>VLOOKUP(B1435, pct_raw!$A$2:$AX$1800, 41, FALSE)</f>
        <v>0</v>
      </c>
      <c r="AF1435" s="5">
        <f>VLOOKUP(B1435, pct_raw!$A$2:$AX$1800, 42, FALSE)</f>
        <v>0</v>
      </c>
      <c r="AG1435" s="5">
        <f>VLOOKUP(B1435, pct_raw!$A$2:$AX$1800, 43, FALSE)</f>
        <v>0</v>
      </c>
      <c r="AH1435" s="5">
        <f>VLOOKUP(B1435, pct_raw!$A$2:$AX$1800, 44, FALSE)</f>
        <v>0</v>
      </c>
      <c r="AI1435" s="5">
        <f>VLOOKUP(B1435, pct_raw!$A$2:$AX$1800, 45, FALSE)</f>
        <v>2</v>
      </c>
      <c r="AJ1435" s="5">
        <f>VLOOKUP(B1435, pct_raw!$A$2:$AX$1800, 46, FALSE)</f>
        <v>0</v>
      </c>
      <c r="AK1435" s="5">
        <f>VLOOKUP(B1435, pct_raw!$A$2:$AX$1800, 47, FALSE)</f>
        <v>0</v>
      </c>
      <c r="AL1435" s="5">
        <f>VLOOKUP(B1435, pct_raw!$A$2:$AX$1800, 48, FALSE)</f>
        <v>0</v>
      </c>
      <c r="AM1435" s="5">
        <f>VLOOKUP(B1435, pct_raw!$A$2:$AX$1800, 49, FALSE)</f>
        <v>0</v>
      </c>
      <c r="AN1435" s="5">
        <f>VLOOKUP(B1435, pct_raw!$A$2:$AX$1800, 50, FALSE)</f>
        <v>0</v>
      </c>
    </row>
    <row r="1436" spans="1:40" x14ac:dyDescent="0.2">
      <c r="A1436" s="2" t="s">
        <v>903</v>
      </c>
      <c r="B1436" s="2" t="str">
        <f t="shared" si="22"/>
        <v>Sioux City 12</v>
      </c>
      <c r="C1436" s="2" t="s">
        <v>903</v>
      </c>
      <c r="D1436" s="2" t="str">
        <f>VLOOKUP(B1436, pct_raw!$A$2:$AX$1800, 6, FALSE)</f>
        <v xml:space="preserve"> Sioux City 12</v>
      </c>
      <c r="E1436" s="5">
        <f>VLOOKUP(B1436, pct_raw!$A$2:$AX$1800, 15, FALSE)</f>
        <v>23</v>
      </c>
      <c r="F1436" s="5">
        <f>VLOOKUP(B1436, pct_raw!$A$2:$AX$1800, 16, FALSE)</f>
        <v>27</v>
      </c>
      <c r="G1436" s="5">
        <f>VLOOKUP(B1436, pct_raw!$A$2:$AX$1800, 17, FALSE)</f>
        <v>0.21249999999999999</v>
      </c>
      <c r="H1436">
        <f>VLOOKUP(B1436, pct_raw!$A$2:$AX$1800, 18, FALSE)</f>
        <v>0</v>
      </c>
      <c r="I1436" s="5">
        <f>VLOOKUP(B1436, pct_raw!$A$2:$AX$1800, 19, FALSE)</f>
        <v>0</v>
      </c>
      <c r="J1436">
        <f>VLOOKUP(B1436, pct_raw!$A$2:$AX$1800, 20, FALSE)</f>
        <v>0</v>
      </c>
      <c r="K1436" s="5">
        <f>VLOOKUP(B1436, pct_raw!$A$2:$AX$1800, 21, FALSE)</f>
        <v>36</v>
      </c>
      <c r="L1436" s="5">
        <f>VLOOKUP(B1436, pct_raw!$A$2:$AX$1800, 22, FALSE)</f>
        <v>42</v>
      </c>
      <c r="M1436" s="5">
        <f>VLOOKUP(B1436, pct_raw!$A$2:$AX$1800, 23, FALSE)</f>
        <v>0.42499999999999999</v>
      </c>
      <c r="N1436" s="5">
        <f>VLOOKUP(B1436, pct_raw!$A$2:$AX$1800, 24, FALSE)</f>
        <v>1</v>
      </c>
      <c r="O1436" s="5">
        <f>VLOOKUP(B1436, pct_raw!$A$2:$AX$1800, 25, FALSE)</f>
        <v>0</v>
      </c>
      <c r="P1436" s="5">
        <f>VLOOKUP(B1436, pct_raw!$A$2:$AX$1800, 26, FALSE)</f>
        <v>0</v>
      </c>
      <c r="Q1436" s="5">
        <f>VLOOKUP(B1436, pct_raw!$A$2:$AX$1800, 27, FALSE)</f>
        <v>14</v>
      </c>
      <c r="R1436" s="5">
        <f>VLOOKUP(B1436, pct_raw!$A$2:$AX$1800, 28, FALSE)</f>
        <v>0</v>
      </c>
      <c r="S1436" s="5">
        <f>VLOOKUP(B1436, pct_raw!$A$2:$AX$1800, 29, FALSE)</f>
        <v>0</v>
      </c>
      <c r="T1436" s="5">
        <f>VLOOKUP(B1436, pct_raw!$A$2:$AX$1800, 30, FALSE)</f>
        <v>0</v>
      </c>
      <c r="U1436" s="5">
        <f>VLOOKUP(B1436, pct_raw!$A$2:$AX$1800, 31, FALSE)</f>
        <v>0</v>
      </c>
      <c r="V1436" s="5">
        <f>VLOOKUP(B1436, pct_raw!$A$2:$AX$1800, 32, FALSE)</f>
        <v>0</v>
      </c>
      <c r="W1436" s="5">
        <f>VLOOKUP(B1436, pct_raw!$A$2:$AX$1800, 33, FALSE)</f>
        <v>0</v>
      </c>
      <c r="X1436" s="5">
        <f>VLOOKUP(B1436, pct_raw!$A$2:$AX$1800, 34, FALSE)</f>
        <v>0</v>
      </c>
      <c r="Y1436" s="5">
        <f>VLOOKUP(B1436, pct_raw!$A$2:$AX$1800, 35, FALSE)</f>
        <v>0</v>
      </c>
      <c r="Z1436" s="5">
        <f>VLOOKUP(B1436, pct_raw!$A$2:$AX$1800, 36, FALSE)</f>
        <v>68</v>
      </c>
      <c r="AA1436" s="5">
        <f>VLOOKUP(B1436, pct_raw!$A$2:$AX$1800, 37, FALSE)</f>
        <v>74</v>
      </c>
      <c r="AB1436" s="5">
        <f>VLOOKUP(B1436, pct_raw!$A$2:$AX$1800, 38, FALSE)</f>
        <v>0.85</v>
      </c>
      <c r="AC1436" s="5">
        <f>VLOOKUP(B1436, pct_raw!$A$2:$AX$1800, 39, FALSE)</f>
        <v>9</v>
      </c>
      <c r="AD1436" s="5">
        <f>VLOOKUP(B1436, pct_raw!$A$2:$AX$1800, 40, FALSE)</f>
        <v>0</v>
      </c>
      <c r="AE1436" s="5">
        <f>VLOOKUP(B1436, pct_raw!$A$2:$AX$1800, 41, FALSE)</f>
        <v>0</v>
      </c>
      <c r="AF1436" s="5">
        <f>VLOOKUP(B1436, pct_raw!$A$2:$AX$1800, 42, FALSE)</f>
        <v>0</v>
      </c>
      <c r="AG1436" s="5">
        <f>VLOOKUP(B1436, pct_raw!$A$2:$AX$1800, 43, FALSE)</f>
        <v>2</v>
      </c>
      <c r="AH1436" s="5">
        <f>VLOOKUP(B1436, pct_raw!$A$2:$AX$1800, 44, FALSE)</f>
        <v>0</v>
      </c>
      <c r="AI1436" s="5">
        <f>VLOOKUP(B1436, pct_raw!$A$2:$AX$1800, 45, FALSE)</f>
        <v>21</v>
      </c>
      <c r="AJ1436" s="5">
        <f>VLOOKUP(B1436, pct_raw!$A$2:$AX$1800, 46, FALSE)</f>
        <v>27</v>
      </c>
      <c r="AK1436" s="5">
        <f>VLOOKUP(B1436, pct_raw!$A$2:$AX$1800, 47, FALSE)</f>
        <v>0.42499999999999999</v>
      </c>
      <c r="AL1436" s="5">
        <f>VLOOKUP(B1436, pct_raw!$A$2:$AX$1800, 48, FALSE)</f>
        <v>0</v>
      </c>
      <c r="AM1436" s="5">
        <f>VLOOKUP(B1436, pct_raw!$A$2:$AX$1800, 49, FALSE)</f>
        <v>0</v>
      </c>
      <c r="AN1436" s="5">
        <f>VLOOKUP(B1436, pct_raw!$A$2:$AX$1800, 50, FALSE)</f>
        <v>0</v>
      </c>
    </row>
    <row r="1437" spans="1:40" x14ac:dyDescent="0.2">
      <c r="A1437" s="2" t="s">
        <v>923</v>
      </c>
      <c r="B1437" s="2" t="str">
        <f t="shared" si="22"/>
        <v>Sioux City 13</v>
      </c>
      <c r="C1437" s="2" t="s">
        <v>923</v>
      </c>
      <c r="D1437" s="2" t="str">
        <f>VLOOKUP(B1437, pct_raw!$A$2:$AX$1800, 6, FALSE)</f>
        <v xml:space="preserve"> Sioux City 13</v>
      </c>
      <c r="E1437" s="5">
        <f>VLOOKUP(B1437, pct_raw!$A$2:$AX$1800, 15, FALSE)</f>
        <v>9</v>
      </c>
      <c r="F1437" s="5">
        <f>VLOOKUP(B1437, pct_raw!$A$2:$AX$1800, 16, FALSE)</f>
        <v>12</v>
      </c>
      <c r="G1437" s="5">
        <f>VLOOKUP(B1437, pct_raw!$A$2:$AX$1800, 17, FALSE)</f>
        <v>0.21249999999999999</v>
      </c>
      <c r="H1437">
        <f>VLOOKUP(B1437, pct_raw!$A$2:$AX$1800, 18, FALSE)</f>
        <v>0</v>
      </c>
      <c r="I1437" s="5">
        <f>VLOOKUP(B1437, pct_raw!$A$2:$AX$1800, 19, FALSE)</f>
        <v>0</v>
      </c>
      <c r="J1437">
        <f>VLOOKUP(B1437, pct_raw!$A$2:$AX$1800, 20, FALSE)</f>
        <v>0</v>
      </c>
      <c r="K1437" s="5">
        <f>VLOOKUP(B1437, pct_raw!$A$2:$AX$1800, 21, FALSE)</f>
        <v>4</v>
      </c>
      <c r="L1437" s="5">
        <f>VLOOKUP(B1437, pct_raw!$A$2:$AX$1800, 22, FALSE)</f>
        <v>0</v>
      </c>
      <c r="M1437" s="5">
        <f>VLOOKUP(B1437, pct_raw!$A$2:$AX$1800, 23, FALSE)</f>
        <v>0</v>
      </c>
      <c r="N1437" s="5">
        <f>VLOOKUP(B1437, pct_raw!$A$2:$AX$1800, 24, FALSE)</f>
        <v>0</v>
      </c>
      <c r="O1437" s="5">
        <f>VLOOKUP(B1437, pct_raw!$A$2:$AX$1800, 25, FALSE)</f>
        <v>0</v>
      </c>
      <c r="P1437" s="5">
        <f>VLOOKUP(B1437, pct_raw!$A$2:$AX$1800, 26, FALSE)</f>
        <v>0</v>
      </c>
      <c r="Q1437" s="5">
        <f>VLOOKUP(B1437, pct_raw!$A$2:$AX$1800, 27, FALSE)</f>
        <v>0</v>
      </c>
      <c r="R1437" s="5">
        <f>VLOOKUP(B1437, pct_raw!$A$2:$AX$1800, 28, FALSE)</f>
        <v>0</v>
      </c>
      <c r="S1437" s="5">
        <f>VLOOKUP(B1437, pct_raw!$A$2:$AX$1800, 29, FALSE)</f>
        <v>0</v>
      </c>
      <c r="T1437" s="5">
        <f>VLOOKUP(B1437, pct_raw!$A$2:$AX$1800, 30, FALSE)</f>
        <v>0</v>
      </c>
      <c r="U1437" s="5">
        <f>VLOOKUP(B1437, pct_raw!$A$2:$AX$1800, 31, FALSE)</f>
        <v>0</v>
      </c>
      <c r="V1437" s="5">
        <f>VLOOKUP(B1437, pct_raw!$A$2:$AX$1800, 32, FALSE)</f>
        <v>0</v>
      </c>
      <c r="W1437" s="5">
        <f>VLOOKUP(B1437, pct_raw!$A$2:$AX$1800, 33, FALSE)</f>
        <v>0</v>
      </c>
      <c r="X1437" s="5">
        <f>VLOOKUP(B1437, pct_raw!$A$2:$AX$1800, 34, FALSE)</f>
        <v>0</v>
      </c>
      <c r="Y1437" s="5">
        <f>VLOOKUP(B1437, pct_raw!$A$2:$AX$1800, 35, FALSE)</f>
        <v>0</v>
      </c>
      <c r="Z1437" s="5">
        <f>VLOOKUP(B1437, pct_raw!$A$2:$AX$1800, 36, FALSE)</f>
        <v>11</v>
      </c>
      <c r="AA1437" s="5">
        <f>VLOOKUP(B1437, pct_raw!$A$2:$AX$1800, 37, FALSE)</f>
        <v>11</v>
      </c>
      <c r="AB1437" s="5">
        <f>VLOOKUP(B1437, pct_raw!$A$2:$AX$1800, 38, FALSE)</f>
        <v>0.21249999999999999</v>
      </c>
      <c r="AC1437" s="5">
        <f>VLOOKUP(B1437, pct_raw!$A$2:$AX$1800, 39, FALSE)</f>
        <v>0</v>
      </c>
      <c r="AD1437" s="5">
        <f>VLOOKUP(B1437, pct_raw!$A$2:$AX$1800, 40, FALSE)</f>
        <v>0</v>
      </c>
      <c r="AE1437" s="5">
        <f>VLOOKUP(B1437, pct_raw!$A$2:$AX$1800, 41, FALSE)</f>
        <v>0</v>
      </c>
      <c r="AF1437" s="5">
        <f>VLOOKUP(B1437, pct_raw!$A$2:$AX$1800, 42, FALSE)</f>
        <v>0</v>
      </c>
      <c r="AG1437" s="5">
        <f>VLOOKUP(B1437, pct_raw!$A$2:$AX$1800, 43, FALSE)</f>
        <v>0</v>
      </c>
      <c r="AH1437" s="5">
        <f>VLOOKUP(B1437, pct_raw!$A$2:$AX$1800, 44, FALSE)</f>
        <v>0</v>
      </c>
      <c r="AI1437" s="5">
        <f>VLOOKUP(B1437, pct_raw!$A$2:$AX$1800, 45, FALSE)</f>
        <v>6</v>
      </c>
      <c r="AJ1437" s="5">
        <f>VLOOKUP(B1437, pct_raw!$A$2:$AX$1800, 46, FALSE)</f>
        <v>6</v>
      </c>
      <c r="AK1437" s="5">
        <f>VLOOKUP(B1437, pct_raw!$A$2:$AX$1800, 47, FALSE)</f>
        <v>0.21249999999999999</v>
      </c>
      <c r="AL1437" s="5">
        <f>VLOOKUP(B1437, pct_raw!$A$2:$AX$1800, 48, FALSE)</f>
        <v>8</v>
      </c>
      <c r="AM1437" s="5">
        <f>VLOOKUP(B1437, pct_raw!$A$2:$AX$1800, 49, FALSE)</f>
        <v>9</v>
      </c>
      <c r="AN1437" s="5">
        <f>VLOOKUP(B1437, pct_raw!$A$2:$AX$1800, 50, FALSE)</f>
        <v>0.21249999999999999</v>
      </c>
    </row>
    <row r="1438" spans="1:40" x14ac:dyDescent="0.2">
      <c r="A1438" s="2" t="s">
        <v>1644</v>
      </c>
      <c r="B1438" s="2" t="str">
        <f t="shared" si="22"/>
        <v>Sioux City 14</v>
      </c>
      <c r="C1438" s="2" t="s">
        <v>1644</v>
      </c>
      <c r="D1438" s="2" t="str">
        <f>VLOOKUP(B1438, pct_raw!$A$2:$AX$1800, 6, FALSE)</f>
        <v xml:space="preserve"> Sioux City 14</v>
      </c>
      <c r="E1438" s="5">
        <f>VLOOKUP(B1438, pct_raw!$A$2:$AX$1800, 15, FALSE)</f>
        <v>12</v>
      </c>
      <c r="F1438" s="5">
        <f>VLOOKUP(B1438, pct_raw!$A$2:$AX$1800, 16, FALSE)</f>
        <v>13</v>
      </c>
      <c r="G1438" s="5">
        <f>VLOOKUP(B1438, pct_raw!$A$2:$AX$1800, 17, FALSE)</f>
        <v>0.21249999999999999</v>
      </c>
      <c r="H1438">
        <f>VLOOKUP(B1438, pct_raw!$A$2:$AX$1800, 18, FALSE)</f>
        <v>1</v>
      </c>
      <c r="I1438" s="5">
        <f>VLOOKUP(B1438, pct_raw!$A$2:$AX$1800, 19, FALSE)</f>
        <v>0</v>
      </c>
      <c r="J1438">
        <f>VLOOKUP(B1438, pct_raw!$A$2:$AX$1800, 20, FALSE)</f>
        <v>0</v>
      </c>
      <c r="K1438" s="5">
        <f>VLOOKUP(B1438, pct_raw!$A$2:$AX$1800, 21, FALSE)</f>
        <v>4</v>
      </c>
      <c r="L1438" s="5">
        <f>VLOOKUP(B1438, pct_raw!$A$2:$AX$1800, 22, FALSE)</f>
        <v>0</v>
      </c>
      <c r="M1438" s="5">
        <f>VLOOKUP(B1438, pct_raw!$A$2:$AX$1800, 23, FALSE)</f>
        <v>0</v>
      </c>
      <c r="N1438" s="5">
        <f>VLOOKUP(B1438, pct_raw!$A$2:$AX$1800, 24, FALSE)</f>
        <v>0</v>
      </c>
      <c r="O1438" s="5">
        <f>VLOOKUP(B1438, pct_raw!$A$2:$AX$1800, 25, FALSE)</f>
        <v>0</v>
      </c>
      <c r="P1438" s="5">
        <f>VLOOKUP(B1438, pct_raw!$A$2:$AX$1800, 26, FALSE)</f>
        <v>0</v>
      </c>
      <c r="Q1438" s="5">
        <f>VLOOKUP(B1438, pct_raw!$A$2:$AX$1800, 27, FALSE)</f>
        <v>1</v>
      </c>
      <c r="R1438" s="5">
        <f>VLOOKUP(B1438, pct_raw!$A$2:$AX$1800, 28, FALSE)</f>
        <v>0</v>
      </c>
      <c r="S1438" s="5">
        <f>VLOOKUP(B1438, pct_raw!$A$2:$AX$1800, 29, FALSE)</f>
        <v>0</v>
      </c>
      <c r="T1438" s="5">
        <f>VLOOKUP(B1438, pct_raw!$A$2:$AX$1800, 30, FALSE)</f>
        <v>0</v>
      </c>
      <c r="U1438" s="5">
        <f>VLOOKUP(B1438, pct_raw!$A$2:$AX$1800, 31, FALSE)</f>
        <v>0</v>
      </c>
      <c r="V1438" s="5">
        <f>VLOOKUP(B1438, pct_raw!$A$2:$AX$1800, 32, FALSE)</f>
        <v>0</v>
      </c>
      <c r="W1438" s="5">
        <f>VLOOKUP(B1438, pct_raw!$A$2:$AX$1800, 33, FALSE)</f>
        <v>0</v>
      </c>
      <c r="X1438" s="5">
        <f>VLOOKUP(B1438, pct_raw!$A$2:$AX$1800, 34, FALSE)</f>
        <v>0</v>
      </c>
      <c r="Y1438" s="5">
        <f>VLOOKUP(B1438, pct_raw!$A$2:$AX$1800, 35, FALSE)</f>
        <v>0</v>
      </c>
      <c r="Z1438" s="5">
        <f>VLOOKUP(B1438, pct_raw!$A$2:$AX$1800, 36, FALSE)</f>
        <v>32</v>
      </c>
      <c r="AA1438" s="5">
        <f>VLOOKUP(B1438, pct_raw!$A$2:$AX$1800, 37, FALSE)</f>
        <v>33</v>
      </c>
      <c r="AB1438" s="5">
        <f>VLOOKUP(B1438, pct_raw!$A$2:$AX$1800, 38, FALSE)</f>
        <v>0.85</v>
      </c>
      <c r="AC1438" s="5">
        <f>VLOOKUP(B1438, pct_raw!$A$2:$AX$1800, 39, FALSE)</f>
        <v>0</v>
      </c>
      <c r="AD1438" s="5">
        <f>VLOOKUP(B1438, pct_raw!$A$2:$AX$1800, 40, FALSE)</f>
        <v>0</v>
      </c>
      <c r="AE1438" s="5">
        <f>VLOOKUP(B1438, pct_raw!$A$2:$AX$1800, 41, FALSE)</f>
        <v>0</v>
      </c>
      <c r="AF1438" s="5">
        <f>VLOOKUP(B1438, pct_raw!$A$2:$AX$1800, 42, FALSE)</f>
        <v>0</v>
      </c>
      <c r="AG1438" s="5">
        <f>VLOOKUP(B1438, pct_raw!$A$2:$AX$1800, 43, FALSE)</f>
        <v>0</v>
      </c>
      <c r="AH1438" s="5">
        <f>VLOOKUP(B1438, pct_raw!$A$2:$AX$1800, 44, FALSE)</f>
        <v>0</v>
      </c>
      <c r="AI1438" s="5">
        <f>VLOOKUP(B1438, pct_raw!$A$2:$AX$1800, 45, FALSE)</f>
        <v>4</v>
      </c>
      <c r="AJ1438" s="5">
        <f>VLOOKUP(B1438, pct_raw!$A$2:$AX$1800, 46, FALSE)</f>
        <v>9</v>
      </c>
      <c r="AK1438" s="5">
        <f>VLOOKUP(B1438, pct_raw!$A$2:$AX$1800, 47, FALSE)</f>
        <v>0.21249999999999999</v>
      </c>
      <c r="AL1438" s="5">
        <f>VLOOKUP(B1438, pct_raw!$A$2:$AX$1800, 48, FALSE)</f>
        <v>4</v>
      </c>
      <c r="AM1438" s="5">
        <f>VLOOKUP(B1438, pct_raw!$A$2:$AX$1800, 49, FALSE)</f>
        <v>0</v>
      </c>
      <c r="AN1438" s="5">
        <f>VLOOKUP(B1438, pct_raw!$A$2:$AX$1800, 50, FALSE)</f>
        <v>0</v>
      </c>
    </row>
    <row r="1439" spans="1:40" x14ac:dyDescent="0.2">
      <c r="A1439" s="2" t="s">
        <v>927</v>
      </c>
      <c r="B1439" s="2" t="str">
        <f t="shared" si="22"/>
        <v>Sioux City 15</v>
      </c>
      <c r="C1439" s="2" t="s">
        <v>927</v>
      </c>
      <c r="D1439" s="2" t="str">
        <f>VLOOKUP(B1439, pct_raw!$A$2:$AX$1800, 6, FALSE)</f>
        <v xml:space="preserve"> Sioux City 15</v>
      </c>
      <c r="E1439" s="5">
        <f>VLOOKUP(B1439, pct_raw!$A$2:$AX$1800, 15, FALSE)</f>
        <v>16</v>
      </c>
      <c r="F1439" s="5">
        <f>VLOOKUP(B1439, pct_raw!$A$2:$AX$1800, 16, FALSE)</f>
        <v>20</v>
      </c>
      <c r="G1439" s="5">
        <f>VLOOKUP(B1439, pct_raw!$A$2:$AX$1800, 17, FALSE)</f>
        <v>0.42499999999999999</v>
      </c>
      <c r="H1439">
        <f>VLOOKUP(B1439, pct_raw!$A$2:$AX$1800, 18, FALSE)</f>
        <v>0</v>
      </c>
      <c r="I1439" s="5">
        <f>VLOOKUP(B1439, pct_raw!$A$2:$AX$1800, 19, FALSE)</f>
        <v>0</v>
      </c>
      <c r="J1439">
        <f>VLOOKUP(B1439, pct_raw!$A$2:$AX$1800, 20, FALSE)</f>
        <v>0</v>
      </c>
      <c r="K1439" s="5">
        <f>VLOOKUP(B1439, pct_raw!$A$2:$AX$1800, 21, FALSE)</f>
        <v>22</v>
      </c>
      <c r="L1439" s="5">
        <f>VLOOKUP(B1439, pct_raw!$A$2:$AX$1800, 22, FALSE)</f>
        <v>25</v>
      </c>
      <c r="M1439" s="5">
        <f>VLOOKUP(B1439, pct_raw!$A$2:$AX$1800, 23, FALSE)</f>
        <v>0.42499999999999999</v>
      </c>
      <c r="N1439" s="5">
        <f>VLOOKUP(B1439, pct_raw!$A$2:$AX$1800, 24, FALSE)</f>
        <v>0</v>
      </c>
      <c r="O1439" s="5">
        <f>VLOOKUP(B1439, pct_raw!$A$2:$AX$1800, 25, FALSE)</f>
        <v>0</v>
      </c>
      <c r="P1439" s="5">
        <f>VLOOKUP(B1439, pct_raw!$A$2:$AX$1800, 26, FALSE)</f>
        <v>0</v>
      </c>
      <c r="Q1439" s="5">
        <f>VLOOKUP(B1439, pct_raw!$A$2:$AX$1800, 27, FALSE)</f>
        <v>5</v>
      </c>
      <c r="R1439" s="5">
        <f>VLOOKUP(B1439, pct_raw!$A$2:$AX$1800, 28, FALSE)</f>
        <v>0</v>
      </c>
      <c r="S1439" s="5">
        <f>VLOOKUP(B1439, pct_raw!$A$2:$AX$1800, 29, FALSE)</f>
        <v>0</v>
      </c>
      <c r="T1439" s="5">
        <f>VLOOKUP(B1439, pct_raw!$A$2:$AX$1800, 30, FALSE)</f>
        <v>0</v>
      </c>
      <c r="U1439" s="5">
        <f>VLOOKUP(B1439, pct_raw!$A$2:$AX$1800, 31, FALSE)</f>
        <v>0</v>
      </c>
      <c r="V1439" s="5">
        <f>VLOOKUP(B1439, pct_raw!$A$2:$AX$1800, 32, FALSE)</f>
        <v>0</v>
      </c>
      <c r="W1439" s="5">
        <f>VLOOKUP(B1439, pct_raw!$A$2:$AX$1800, 33, FALSE)</f>
        <v>0</v>
      </c>
      <c r="X1439" s="5">
        <f>VLOOKUP(B1439, pct_raw!$A$2:$AX$1800, 34, FALSE)</f>
        <v>0</v>
      </c>
      <c r="Y1439" s="5">
        <f>VLOOKUP(B1439, pct_raw!$A$2:$AX$1800, 35, FALSE)</f>
        <v>0</v>
      </c>
      <c r="Z1439" s="5">
        <f>VLOOKUP(B1439, pct_raw!$A$2:$AX$1800, 36, FALSE)</f>
        <v>22</v>
      </c>
      <c r="AA1439" s="5">
        <f>VLOOKUP(B1439, pct_raw!$A$2:$AX$1800, 37, FALSE)</f>
        <v>24</v>
      </c>
      <c r="AB1439" s="5">
        <f>VLOOKUP(B1439, pct_raw!$A$2:$AX$1800, 38, FALSE)</f>
        <v>0.42499999999999999</v>
      </c>
      <c r="AC1439" s="5">
        <f>VLOOKUP(B1439, pct_raw!$A$2:$AX$1800, 39, FALSE)</f>
        <v>3</v>
      </c>
      <c r="AD1439" s="5">
        <f>VLOOKUP(B1439, pct_raw!$A$2:$AX$1800, 40, FALSE)</f>
        <v>0</v>
      </c>
      <c r="AE1439" s="5">
        <f>VLOOKUP(B1439, pct_raw!$A$2:$AX$1800, 41, FALSE)</f>
        <v>0</v>
      </c>
      <c r="AF1439" s="5">
        <f>VLOOKUP(B1439, pct_raw!$A$2:$AX$1800, 42, FALSE)</f>
        <v>1</v>
      </c>
      <c r="AG1439" s="5">
        <f>VLOOKUP(B1439, pct_raw!$A$2:$AX$1800, 43, FALSE)</f>
        <v>0</v>
      </c>
      <c r="AH1439" s="5">
        <f>VLOOKUP(B1439, pct_raw!$A$2:$AX$1800, 44, FALSE)</f>
        <v>0</v>
      </c>
      <c r="AI1439" s="5">
        <f>VLOOKUP(B1439, pct_raw!$A$2:$AX$1800, 45, FALSE)</f>
        <v>13</v>
      </c>
      <c r="AJ1439" s="5">
        <f>VLOOKUP(B1439, pct_raw!$A$2:$AX$1800, 46, FALSE)</f>
        <v>13</v>
      </c>
      <c r="AK1439" s="5">
        <f>VLOOKUP(B1439, pct_raw!$A$2:$AX$1800, 47, FALSE)</f>
        <v>0.21249999999999999</v>
      </c>
      <c r="AL1439" s="5">
        <f>VLOOKUP(B1439, pct_raw!$A$2:$AX$1800, 48, FALSE)</f>
        <v>0</v>
      </c>
      <c r="AM1439" s="5">
        <f>VLOOKUP(B1439, pct_raw!$A$2:$AX$1800, 49, FALSE)</f>
        <v>0</v>
      </c>
      <c r="AN1439" s="5">
        <f>VLOOKUP(B1439, pct_raw!$A$2:$AX$1800, 50, FALSE)</f>
        <v>0</v>
      </c>
    </row>
    <row r="1440" spans="1:40" x14ac:dyDescent="0.2">
      <c r="A1440" s="2" t="s">
        <v>912</v>
      </c>
      <c r="B1440" s="2" t="str">
        <f t="shared" si="22"/>
        <v>Sioux City 16</v>
      </c>
      <c r="C1440" s="2" t="s">
        <v>912</v>
      </c>
      <c r="D1440" s="2" t="str">
        <f>VLOOKUP(B1440, pct_raw!$A$2:$AX$1800, 6, FALSE)</f>
        <v xml:space="preserve"> Sioux City 16</v>
      </c>
      <c r="E1440" s="5">
        <f>VLOOKUP(B1440, pct_raw!$A$2:$AX$1800, 15, FALSE)</f>
        <v>16</v>
      </c>
      <c r="F1440" s="5">
        <f>VLOOKUP(B1440, pct_raw!$A$2:$AX$1800, 16, FALSE)</f>
        <v>19</v>
      </c>
      <c r="G1440" s="5">
        <f>VLOOKUP(B1440, pct_raw!$A$2:$AX$1800, 17, FALSE)</f>
        <v>0.21249999999999999</v>
      </c>
      <c r="H1440">
        <f>VLOOKUP(B1440, pct_raw!$A$2:$AX$1800, 18, FALSE)</f>
        <v>0</v>
      </c>
      <c r="I1440" s="5">
        <f>VLOOKUP(B1440, pct_raw!$A$2:$AX$1800, 19, FALSE)</f>
        <v>0</v>
      </c>
      <c r="J1440">
        <f>VLOOKUP(B1440, pct_raw!$A$2:$AX$1800, 20, FALSE)</f>
        <v>0</v>
      </c>
      <c r="K1440" s="5">
        <f>VLOOKUP(B1440, pct_raw!$A$2:$AX$1800, 21, FALSE)</f>
        <v>20</v>
      </c>
      <c r="L1440" s="5">
        <f>VLOOKUP(B1440, pct_raw!$A$2:$AX$1800, 22, FALSE)</f>
        <v>30</v>
      </c>
      <c r="M1440" s="5">
        <f>VLOOKUP(B1440, pct_raw!$A$2:$AX$1800, 23, FALSE)</f>
        <v>0.42499999999999999</v>
      </c>
      <c r="N1440" s="5">
        <f>VLOOKUP(B1440, pct_raw!$A$2:$AX$1800, 24, FALSE)</f>
        <v>0</v>
      </c>
      <c r="O1440" s="5">
        <f>VLOOKUP(B1440, pct_raw!$A$2:$AX$1800, 25, FALSE)</f>
        <v>0</v>
      </c>
      <c r="P1440" s="5">
        <f>VLOOKUP(B1440, pct_raw!$A$2:$AX$1800, 26, FALSE)</f>
        <v>0</v>
      </c>
      <c r="Q1440" s="5">
        <f>VLOOKUP(B1440, pct_raw!$A$2:$AX$1800, 27, FALSE)</f>
        <v>0</v>
      </c>
      <c r="R1440" s="5">
        <f>VLOOKUP(B1440, pct_raw!$A$2:$AX$1800, 28, FALSE)</f>
        <v>0</v>
      </c>
      <c r="S1440" s="5">
        <f>VLOOKUP(B1440, pct_raw!$A$2:$AX$1800, 29, FALSE)</f>
        <v>0</v>
      </c>
      <c r="T1440" s="5">
        <f>VLOOKUP(B1440, pct_raw!$A$2:$AX$1800, 30, FALSE)</f>
        <v>0</v>
      </c>
      <c r="U1440" s="5">
        <f>VLOOKUP(B1440, pct_raw!$A$2:$AX$1800, 31, FALSE)</f>
        <v>0</v>
      </c>
      <c r="V1440" s="5">
        <f>VLOOKUP(B1440, pct_raw!$A$2:$AX$1800, 32, FALSE)</f>
        <v>0</v>
      </c>
      <c r="W1440" s="5">
        <f>VLOOKUP(B1440, pct_raw!$A$2:$AX$1800, 33, FALSE)</f>
        <v>0</v>
      </c>
      <c r="X1440" s="5">
        <f>VLOOKUP(B1440, pct_raw!$A$2:$AX$1800, 34, FALSE)</f>
        <v>0</v>
      </c>
      <c r="Y1440" s="5">
        <f>VLOOKUP(B1440, pct_raw!$A$2:$AX$1800, 35, FALSE)</f>
        <v>0</v>
      </c>
      <c r="Z1440" s="5">
        <f>VLOOKUP(B1440, pct_raw!$A$2:$AX$1800, 36, FALSE)</f>
        <v>38</v>
      </c>
      <c r="AA1440" s="5">
        <f>VLOOKUP(B1440, pct_raw!$A$2:$AX$1800, 37, FALSE)</f>
        <v>49</v>
      </c>
      <c r="AB1440" s="5">
        <f>VLOOKUP(B1440, pct_raw!$A$2:$AX$1800, 38, FALSE)</f>
        <v>0.85</v>
      </c>
      <c r="AC1440" s="5">
        <f>VLOOKUP(B1440, pct_raw!$A$2:$AX$1800, 39, FALSE)</f>
        <v>5</v>
      </c>
      <c r="AD1440" s="5">
        <f>VLOOKUP(B1440, pct_raw!$A$2:$AX$1800, 40, FALSE)</f>
        <v>0</v>
      </c>
      <c r="AE1440" s="5">
        <f>VLOOKUP(B1440, pct_raw!$A$2:$AX$1800, 41, FALSE)</f>
        <v>0</v>
      </c>
      <c r="AF1440" s="5">
        <f>VLOOKUP(B1440, pct_raw!$A$2:$AX$1800, 42, FALSE)</f>
        <v>1</v>
      </c>
      <c r="AG1440" s="5">
        <f>VLOOKUP(B1440, pct_raw!$A$2:$AX$1800, 43, FALSE)</f>
        <v>0</v>
      </c>
      <c r="AH1440" s="5">
        <f>VLOOKUP(B1440, pct_raw!$A$2:$AX$1800, 44, FALSE)</f>
        <v>0</v>
      </c>
      <c r="AI1440" s="5">
        <f>VLOOKUP(B1440, pct_raw!$A$2:$AX$1800, 45, FALSE)</f>
        <v>7</v>
      </c>
      <c r="AJ1440" s="5">
        <f>VLOOKUP(B1440, pct_raw!$A$2:$AX$1800, 46, FALSE)</f>
        <v>0</v>
      </c>
      <c r="AK1440" s="5">
        <f>VLOOKUP(B1440, pct_raw!$A$2:$AX$1800, 47, FALSE)</f>
        <v>0</v>
      </c>
      <c r="AL1440" s="5">
        <f>VLOOKUP(B1440, pct_raw!$A$2:$AX$1800, 48, FALSE)</f>
        <v>11</v>
      </c>
      <c r="AM1440" s="5">
        <f>VLOOKUP(B1440, pct_raw!$A$2:$AX$1800, 49, FALSE)</f>
        <v>0</v>
      </c>
      <c r="AN1440" s="5">
        <f>VLOOKUP(B1440, pct_raw!$A$2:$AX$1800, 50, FALSE)</f>
        <v>0</v>
      </c>
    </row>
    <row r="1441" spans="1:40" x14ac:dyDescent="0.2">
      <c r="A1441" s="2" t="s">
        <v>904</v>
      </c>
      <c r="B1441" s="2" t="str">
        <f t="shared" si="22"/>
        <v>Sioux City 17</v>
      </c>
      <c r="C1441" s="2" t="s">
        <v>904</v>
      </c>
      <c r="D1441" s="2" t="str">
        <f>VLOOKUP(B1441, pct_raw!$A$2:$AX$1800, 6, FALSE)</f>
        <v xml:space="preserve"> Sioux City 17</v>
      </c>
      <c r="E1441" s="5">
        <f>VLOOKUP(B1441, pct_raw!$A$2:$AX$1800, 15, FALSE)</f>
        <v>27</v>
      </c>
      <c r="F1441" s="5">
        <f>VLOOKUP(B1441, pct_raw!$A$2:$AX$1800, 16, FALSE)</f>
        <v>27</v>
      </c>
      <c r="G1441" s="5">
        <f>VLOOKUP(B1441, pct_raw!$A$2:$AX$1800, 17, FALSE)</f>
        <v>0.42499999999999999</v>
      </c>
      <c r="H1441">
        <f>VLOOKUP(B1441, pct_raw!$A$2:$AX$1800, 18, FALSE)</f>
        <v>0</v>
      </c>
      <c r="I1441" s="5">
        <f>VLOOKUP(B1441, pct_raw!$A$2:$AX$1800, 19, FALSE)</f>
        <v>0</v>
      </c>
      <c r="J1441">
        <f>VLOOKUP(B1441, pct_raw!$A$2:$AX$1800, 20, FALSE)</f>
        <v>0</v>
      </c>
      <c r="K1441" s="5">
        <f>VLOOKUP(B1441, pct_raw!$A$2:$AX$1800, 21, FALSE)</f>
        <v>28</v>
      </c>
      <c r="L1441" s="5">
        <f>VLOOKUP(B1441, pct_raw!$A$2:$AX$1800, 22, FALSE)</f>
        <v>28</v>
      </c>
      <c r="M1441" s="5">
        <f>VLOOKUP(B1441, pct_raw!$A$2:$AX$1800, 23, FALSE)</f>
        <v>0.42499999999999999</v>
      </c>
      <c r="N1441" s="5">
        <f>VLOOKUP(B1441, pct_raw!$A$2:$AX$1800, 24, FALSE)</f>
        <v>0</v>
      </c>
      <c r="O1441" s="5">
        <f>VLOOKUP(B1441, pct_raw!$A$2:$AX$1800, 25, FALSE)</f>
        <v>0</v>
      </c>
      <c r="P1441" s="5">
        <f>VLOOKUP(B1441, pct_raw!$A$2:$AX$1800, 26, FALSE)</f>
        <v>0</v>
      </c>
      <c r="Q1441" s="5">
        <f>VLOOKUP(B1441, pct_raw!$A$2:$AX$1800, 27, FALSE)</f>
        <v>12</v>
      </c>
      <c r="R1441" s="5">
        <f>VLOOKUP(B1441, pct_raw!$A$2:$AX$1800, 28, FALSE)</f>
        <v>0</v>
      </c>
      <c r="S1441" s="5">
        <f>VLOOKUP(B1441, pct_raw!$A$2:$AX$1800, 29, FALSE)</f>
        <v>0</v>
      </c>
      <c r="T1441" s="5">
        <f>VLOOKUP(B1441, pct_raw!$A$2:$AX$1800, 30, FALSE)</f>
        <v>0</v>
      </c>
      <c r="U1441" s="5">
        <f>VLOOKUP(B1441, pct_raw!$A$2:$AX$1800, 31, FALSE)</f>
        <v>0</v>
      </c>
      <c r="V1441" s="5">
        <f>VLOOKUP(B1441, pct_raw!$A$2:$AX$1800, 32, FALSE)</f>
        <v>0</v>
      </c>
      <c r="W1441" s="5">
        <f>VLOOKUP(B1441, pct_raw!$A$2:$AX$1800, 33, FALSE)</f>
        <v>0</v>
      </c>
      <c r="X1441" s="5">
        <f>VLOOKUP(B1441, pct_raw!$A$2:$AX$1800, 34, FALSE)</f>
        <v>0</v>
      </c>
      <c r="Y1441" s="5">
        <f>VLOOKUP(B1441, pct_raw!$A$2:$AX$1800, 35, FALSE)</f>
        <v>0</v>
      </c>
      <c r="Z1441" s="5">
        <f>VLOOKUP(B1441, pct_raw!$A$2:$AX$1800, 36, FALSE)</f>
        <v>40</v>
      </c>
      <c r="AA1441" s="5">
        <f>VLOOKUP(B1441, pct_raw!$A$2:$AX$1800, 37, FALSE)</f>
        <v>40</v>
      </c>
      <c r="AB1441" s="5">
        <f>VLOOKUP(B1441, pct_raw!$A$2:$AX$1800, 38, FALSE)</f>
        <v>0.63749999999999996</v>
      </c>
      <c r="AC1441" s="5">
        <f>VLOOKUP(B1441, pct_raw!$A$2:$AX$1800, 39, FALSE)</f>
        <v>7</v>
      </c>
      <c r="AD1441" s="5">
        <f>VLOOKUP(B1441, pct_raw!$A$2:$AX$1800, 40, FALSE)</f>
        <v>0</v>
      </c>
      <c r="AE1441" s="5">
        <f>VLOOKUP(B1441, pct_raw!$A$2:$AX$1800, 41, FALSE)</f>
        <v>0</v>
      </c>
      <c r="AF1441" s="5">
        <f>VLOOKUP(B1441, pct_raw!$A$2:$AX$1800, 42, FALSE)</f>
        <v>1</v>
      </c>
      <c r="AG1441" s="5">
        <f>VLOOKUP(B1441, pct_raw!$A$2:$AX$1800, 43, FALSE)</f>
        <v>0</v>
      </c>
      <c r="AH1441" s="5">
        <f>VLOOKUP(B1441, pct_raw!$A$2:$AX$1800, 44, FALSE)</f>
        <v>0</v>
      </c>
      <c r="AI1441" s="5">
        <f>VLOOKUP(B1441, pct_raw!$A$2:$AX$1800, 45, FALSE)</f>
        <v>25</v>
      </c>
      <c r="AJ1441" s="5">
        <f>VLOOKUP(B1441, pct_raw!$A$2:$AX$1800, 46, FALSE)</f>
        <v>25</v>
      </c>
      <c r="AK1441" s="5">
        <f>VLOOKUP(B1441, pct_raw!$A$2:$AX$1800, 47, FALSE)</f>
        <v>0.42499999999999999</v>
      </c>
      <c r="AL1441" s="5">
        <f>VLOOKUP(B1441, pct_raw!$A$2:$AX$1800, 48, FALSE)</f>
        <v>6</v>
      </c>
      <c r="AM1441" s="5">
        <f>VLOOKUP(B1441, pct_raw!$A$2:$AX$1800, 49, FALSE)</f>
        <v>0</v>
      </c>
      <c r="AN1441" s="5">
        <f>VLOOKUP(B1441, pct_raw!$A$2:$AX$1800, 50, FALSE)</f>
        <v>0</v>
      </c>
    </row>
    <row r="1442" spans="1:40" x14ac:dyDescent="0.2">
      <c r="A1442" s="2" t="s">
        <v>920</v>
      </c>
      <c r="B1442" s="2" t="str">
        <f t="shared" si="22"/>
        <v>Sioux City 18</v>
      </c>
      <c r="C1442" s="2" t="s">
        <v>920</v>
      </c>
      <c r="D1442" s="2" t="str">
        <f>VLOOKUP(B1442, pct_raw!$A$2:$AX$1800, 6, FALSE)</f>
        <v xml:space="preserve"> Sioux City 18</v>
      </c>
      <c r="E1442" s="5">
        <f>VLOOKUP(B1442, pct_raw!$A$2:$AX$1800, 15, FALSE)</f>
        <v>25</v>
      </c>
      <c r="F1442" s="5">
        <f>VLOOKUP(B1442, pct_raw!$A$2:$AX$1800, 16, FALSE)</f>
        <v>26</v>
      </c>
      <c r="G1442" s="5">
        <f>VLOOKUP(B1442, pct_raw!$A$2:$AX$1800, 17, FALSE)</f>
        <v>0.42499999999999999</v>
      </c>
      <c r="H1442">
        <f>VLOOKUP(B1442, pct_raw!$A$2:$AX$1800, 18, FALSE)</f>
        <v>0</v>
      </c>
      <c r="I1442" s="5">
        <f>VLOOKUP(B1442, pct_raw!$A$2:$AX$1800, 19, FALSE)</f>
        <v>0</v>
      </c>
      <c r="J1442">
        <f>VLOOKUP(B1442, pct_raw!$A$2:$AX$1800, 20, FALSE)</f>
        <v>0</v>
      </c>
      <c r="K1442" s="5">
        <f>VLOOKUP(B1442, pct_raw!$A$2:$AX$1800, 21, FALSE)</f>
        <v>15</v>
      </c>
      <c r="L1442" s="5">
        <f>VLOOKUP(B1442, pct_raw!$A$2:$AX$1800, 22, FALSE)</f>
        <v>16</v>
      </c>
      <c r="M1442" s="5">
        <f>VLOOKUP(B1442, pct_raw!$A$2:$AX$1800, 23, FALSE)</f>
        <v>0.42499999999999999</v>
      </c>
      <c r="N1442" s="5">
        <f>VLOOKUP(B1442, pct_raw!$A$2:$AX$1800, 24, FALSE)</f>
        <v>0</v>
      </c>
      <c r="O1442" s="5">
        <f>VLOOKUP(B1442, pct_raw!$A$2:$AX$1800, 25, FALSE)</f>
        <v>0</v>
      </c>
      <c r="P1442" s="5">
        <f>VLOOKUP(B1442, pct_raw!$A$2:$AX$1800, 26, FALSE)</f>
        <v>0</v>
      </c>
      <c r="Q1442" s="5">
        <f>VLOOKUP(B1442, pct_raw!$A$2:$AX$1800, 27, FALSE)</f>
        <v>2</v>
      </c>
      <c r="R1442" s="5">
        <f>VLOOKUP(B1442, pct_raw!$A$2:$AX$1800, 28, FALSE)</f>
        <v>0</v>
      </c>
      <c r="S1442" s="5">
        <f>VLOOKUP(B1442, pct_raw!$A$2:$AX$1800, 29, FALSE)</f>
        <v>0</v>
      </c>
      <c r="T1442" s="5">
        <f>VLOOKUP(B1442, pct_raw!$A$2:$AX$1800, 30, FALSE)</f>
        <v>0</v>
      </c>
      <c r="U1442" s="5">
        <f>VLOOKUP(B1442, pct_raw!$A$2:$AX$1800, 31, FALSE)</f>
        <v>0</v>
      </c>
      <c r="V1442" s="5">
        <f>VLOOKUP(B1442, pct_raw!$A$2:$AX$1800, 32, FALSE)</f>
        <v>0</v>
      </c>
      <c r="W1442" s="5">
        <f>VLOOKUP(B1442, pct_raw!$A$2:$AX$1800, 33, FALSE)</f>
        <v>0</v>
      </c>
      <c r="X1442" s="5">
        <f>VLOOKUP(B1442, pct_raw!$A$2:$AX$1800, 34, FALSE)</f>
        <v>0</v>
      </c>
      <c r="Y1442" s="5">
        <f>VLOOKUP(B1442, pct_raw!$A$2:$AX$1800, 35, FALSE)</f>
        <v>0</v>
      </c>
      <c r="Z1442" s="5">
        <f>VLOOKUP(B1442, pct_raw!$A$2:$AX$1800, 36, FALSE)</f>
        <v>32</v>
      </c>
      <c r="AA1442" s="5">
        <f>VLOOKUP(B1442, pct_raw!$A$2:$AX$1800, 37, FALSE)</f>
        <v>32</v>
      </c>
      <c r="AB1442" s="5">
        <f>VLOOKUP(B1442, pct_raw!$A$2:$AX$1800, 38, FALSE)</f>
        <v>0.63749999999999996</v>
      </c>
      <c r="AC1442" s="5">
        <f>VLOOKUP(B1442, pct_raw!$A$2:$AX$1800, 39, FALSE)</f>
        <v>0</v>
      </c>
      <c r="AD1442" s="5">
        <f>VLOOKUP(B1442, pct_raw!$A$2:$AX$1800, 40, FALSE)</f>
        <v>0</v>
      </c>
      <c r="AE1442" s="5">
        <f>VLOOKUP(B1442, pct_raw!$A$2:$AX$1800, 41, FALSE)</f>
        <v>0</v>
      </c>
      <c r="AF1442" s="5">
        <f>VLOOKUP(B1442, pct_raw!$A$2:$AX$1800, 42, FALSE)</f>
        <v>0</v>
      </c>
      <c r="AG1442" s="5">
        <f>VLOOKUP(B1442, pct_raw!$A$2:$AX$1800, 43, FALSE)</f>
        <v>0</v>
      </c>
      <c r="AH1442" s="5">
        <f>VLOOKUP(B1442, pct_raw!$A$2:$AX$1800, 44, FALSE)</f>
        <v>0</v>
      </c>
      <c r="AI1442" s="5">
        <f>VLOOKUP(B1442, pct_raw!$A$2:$AX$1800, 45, FALSE)</f>
        <v>14</v>
      </c>
      <c r="AJ1442" s="5">
        <f>VLOOKUP(B1442, pct_raw!$A$2:$AX$1800, 46, FALSE)</f>
        <v>14</v>
      </c>
      <c r="AK1442" s="5">
        <f>VLOOKUP(B1442, pct_raw!$A$2:$AX$1800, 47, FALSE)</f>
        <v>0.21249999999999999</v>
      </c>
      <c r="AL1442" s="5">
        <f>VLOOKUP(B1442, pct_raw!$A$2:$AX$1800, 48, FALSE)</f>
        <v>0</v>
      </c>
      <c r="AM1442" s="5">
        <f>VLOOKUP(B1442, pct_raw!$A$2:$AX$1800, 49, FALSE)</f>
        <v>0</v>
      </c>
      <c r="AN1442" s="5">
        <f>VLOOKUP(B1442, pct_raw!$A$2:$AX$1800, 50, FALSE)</f>
        <v>0</v>
      </c>
    </row>
    <row r="1443" spans="1:40" x14ac:dyDescent="0.2">
      <c r="A1443" s="2" t="s">
        <v>911</v>
      </c>
      <c r="B1443" s="2" t="str">
        <f t="shared" si="22"/>
        <v>Sioux City 19</v>
      </c>
      <c r="C1443" s="2" t="s">
        <v>911</v>
      </c>
      <c r="D1443" s="2" t="str">
        <f>VLOOKUP(B1443, pct_raw!$A$2:$AX$1800, 6, FALSE)</f>
        <v xml:space="preserve"> Sioux City 19</v>
      </c>
      <c r="E1443" s="5">
        <f>VLOOKUP(B1443, pct_raw!$A$2:$AX$1800, 15, FALSE)</f>
        <v>36</v>
      </c>
      <c r="F1443" s="5">
        <f>VLOOKUP(B1443, pct_raw!$A$2:$AX$1800, 16, FALSE)</f>
        <v>45</v>
      </c>
      <c r="G1443" s="5">
        <f>VLOOKUP(B1443, pct_raw!$A$2:$AX$1800, 17, FALSE)</f>
        <v>0.63749999999999996</v>
      </c>
      <c r="H1443">
        <f>VLOOKUP(B1443, pct_raw!$A$2:$AX$1800, 18, FALSE)</f>
        <v>0</v>
      </c>
      <c r="I1443" s="5">
        <f>VLOOKUP(B1443, pct_raw!$A$2:$AX$1800, 19, FALSE)</f>
        <v>0</v>
      </c>
      <c r="J1443">
        <f>VLOOKUP(B1443, pct_raw!$A$2:$AX$1800, 20, FALSE)</f>
        <v>0</v>
      </c>
      <c r="K1443" s="5">
        <f>VLOOKUP(B1443, pct_raw!$A$2:$AX$1800, 21, FALSE)</f>
        <v>26</v>
      </c>
      <c r="L1443" s="5">
        <f>VLOOKUP(B1443, pct_raw!$A$2:$AX$1800, 22, FALSE)</f>
        <v>40</v>
      </c>
      <c r="M1443" s="5">
        <f>VLOOKUP(B1443, pct_raw!$A$2:$AX$1800, 23, FALSE)</f>
        <v>0.63749999999999996</v>
      </c>
      <c r="N1443" s="5">
        <f>VLOOKUP(B1443, pct_raw!$A$2:$AX$1800, 24, FALSE)</f>
        <v>0</v>
      </c>
      <c r="O1443" s="5">
        <f>VLOOKUP(B1443, pct_raw!$A$2:$AX$1800, 25, FALSE)</f>
        <v>0</v>
      </c>
      <c r="P1443" s="5">
        <f>VLOOKUP(B1443, pct_raw!$A$2:$AX$1800, 26, FALSE)</f>
        <v>0</v>
      </c>
      <c r="Q1443" s="5">
        <f>VLOOKUP(B1443, pct_raw!$A$2:$AX$1800, 27, FALSE)</f>
        <v>14</v>
      </c>
      <c r="R1443" s="5">
        <f>VLOOKUP(B1443, pct_raw!$A$2:$AX$1800, 28, FALSE)</f>
        <v>0</v>
      </c>
      <c r="S1443" s="5">
        <f>VLOOKUP(B1443, pct_raw!$A$2:$AX$1800, 29, FALSE)</f>
        <v>0</v>
      </c>
      <c r="T1443" s="5">
        <f>VLOOKUP(B1443, pct_raw!$A$2:$AX$1800, 30, FALSE)</f>
        <v>0</v>
      </c>
      <c r="U1443" s="5">
        <f>VLOOKUP(B1443, pct_raw!$A$2:$AX$1800, 31, FALSE)</f>
        <v>0</v>
      </c>
      <c r="V1443" s="5">
        <f>VLOOKUP(B1443, pct_raw!$A$2:$AX$1800, 32, FALSE)</f>
        <v>0</v>
      </c>
      <c r="W1443" s="5">
        <f>VLOOKUP(B1443, pct_raw!$A$2:$AX$1800, 33, FALSE)</f>
        <v>0</v>
      </c>
      <c r="X1443" s="5">
        <f>VLOOKUP(B1443, pct_raw!$A$2:$AX$1800, 34, FALSE)</f>
        <v>0</v>
      </c>
      <c r="Y1443" s="5">
        <f>VLOOKUP(B1443, pct_raw!$A$2:$AX$1800, 35, FALSE)</f>
        <v>0</v>
      </c>
      <c r="Z1443" s="5">
        <f>VLOOKUP(B1443, pct_raw!$A$2:$AX$1800, 36, FALSE)</f>
        <v>27</v>
      </c>
      <c r="AA1443" s="5">
        <f>VLOOKUP(B1443, pct_raw!$A$2:$AX$1800, 37, FALSE)</f>
        <v>35</v>
      </c>
      <c r="AB1443" s="5">
        <f>VLOOKUP(B1443, pct_raw!$A$2:$AX$1800, 38, FALSE)</f>
        <v>0.63749999999999996</v>
      </c>
      <c r="AC1443" s="5">
        <f>VLOOKUP(B1443, pct_raw!$A$2:$AX$1800, 39, FALSE)</f>
        <v>1</v>
      </c>
      <c r="AD1443" s="5">
        <f>VLOOKUP(B1443, pct_raw!$A$2:$AX$1800, 40, FALSE)</f>
        <v>0</v>
      </c>
      <c r="AE1443" s="5">
        <f>VLOOKUP(B1443, pct_raw!$A$2:$AX$1800, 41, FALSE)</f>
        <v>0</v>
      </c>
      <c r="AF1443" s="5">
        <f>VLOOKUP(B1443, pct_raw!$A$2:$AX$1800, 42, FALSE)</f>
        <v>0</v>
      </c>
      <c r="AG1443" s="5">
        <f>VLOOKUP(B1443, pct_raw!$A$2:$AX$1800, 43, FALSE)</f>
        <v>0</v>
      </c>
      <c r="AH1443" s="5">
        <f>VLOOKUP(B1443, pct_raw!$A$2:$AX$1800, 44, FALSE)</f>
        <v>0</v>
      </c>
      <c r="AI1443" s="5">
        <f>VLOOKUP(B1443, pct_raw!$A$2:$AX$1800, 45, FALSE)</f>
        <v>16</v>
      </c>
      <c r="AJ1443" s="5">
        <f>VLOOKUP(B1443, pct_raw!$A$2:$AX$1800, 46, FALSE)</f>
        <v>0</v>
      </c>
      <c r="AK1443" s="5">
        <f>VLOOKUP(B1443, pct_raw!$A$2:$AX$1800, 47, FALSE)</f>
        <v>0</v>
      </c>
      <c r="AL1443" s="5">
        <f>VLOOKUP(B1443, pct_raw!$A$2:$AX$1800, 48, FALSE)</f>
        <v>5</v>
      </c>
      <c r="AM1443" s="5">
        <f>VLOOKUP(B1443, pct_raw!$A$2:$AX$1800, 49, FALSE)</f>
        <v>0</v>
      </c>
      <c r="AN1443" s="5">
        <f>VLOOKUP(B1443, pct_raw!$A$2:$AX$1800, 50, FALSE)</f>
        <v>0</v>
      </c>
    </row>
    <row r="1444" spans="1:40" x14ac:dyDescent="0.2">
      <c r="A1444" s="2" t="s">
        <v>1645</v>
      </c>
      <c r="B1444" s="2" t="str">
        <f t="shared" si="22"/>
        <v>Sioux City 20</v>
      </c>
      <c r="C1444" s="2" t="s">
        <v>1645</v>
      </c>
      <c r="D1444" s="2" t="str">
        <f>VLOOKUP(B1444, pct_raw!$A$2:$AX$1800, 6, FALSE)</f>
        <v xml:space="preserve"> Sioux City 20</v>
      </c>
      <c r="E1444" s="5">
        <f>VLOOKUP(B1444, pct_raw!$A$2:$AX$1800, 15, FALSE)</f>
        <v>38</v>
      </c>
      <c r="F1444" s="5">
        <f>VLOOKUP(B1444, pct_raw!$A$2:$AX$1800, 16, FALSE)</f>
        <v>41</v>
      </c>
      <c r="G1444" s="5">
        <f>VLOOKUP(B1444, pct_raw!$A$2:$AX$1800, 17, FALSE)</f>
        <v>0.85</v>
      </c>
      <c r="H1444">
        <f>VLOOKUP(B1444, pct_raw!$A$2:$AX$1800, 18, FALSE)</f>
        <v>0</v>
      </c>
      <c r="I1444" s="5">
        <f>VLOOKUP(B1444, pct_raw!$A$2:$AX$1800, 19, FALSE)</f>
        <v>0</v>
      </c>
      <c r="J1444">
        <f>VLOOKUP(B1444, pct_raw!$A$2:$AX$1800, 20, FALSE)</f>
        <v>0</v>
      </c>
      <c r="K1444" s="5">
        <f>VLOOKUP(B1444, pct_raw!$A$2:$AX$1800, 21, FALSE)</f>
        <v>15</v>
      </c>
      <c r="L1444" s="5">
        <f>VLOOKUP(B1444, pct_raw!$A$2:$AX$1800, 22, FALSE)</f>
        <v>25</v>
      </c>
      <c r="M1444" s="5">
        <f>VLOOKUP(B1444, pct_raw!$A$2:$AX$1800, 23, FALSE)</f>
        <v>0.42499999999999999</v>
      </c>
      <c r="N1444" s="5">
        <f>VLOOKUP(B1444, pct_raw!$A$2:$AX$1800, 24, FALSE)</f>
        <v>0</v>
      </c>
      <c r="O1444" s="5">
        <f>VLOOKUP(B1444, pct_raw!$A$2:$AX$1800, 25, FALSE)</f>
        <v>0</v>
      </c>
      <c r="P1444" s="5">
        <f>VLOOKUP(B1444, pct_raw!$A$2:$AX$1800, 26, FALSE)</f>
        <v>0</v>
      </c>
      <c r="Q1444" s="5">
        <f>VLOOKUP(B1444, pct_raw!$A$2:$AX$1800, 27, FALSE)</f>
        <v>4</v>
      </c>
      <c r="R1444" s="5">
        <f>VLOOKUP(B1444, pct_raw!$A$2:$AX$1800, 28, FALSE)</f>
        <v>0</v>
      </c>
      <c r="S1444" s="5">
        <f>VLOOKUP(B1444, pct_raw!$A$2:$AX$1800, 29, FALSE)</f>
        <v>0</v>
      </c>
      <c r="T1444" s="5">
        <f>VLOOKUP(B1444, pct_raw!$A$2:$AX$1800, 30, FALSE)</f>
        <v>0</v>
      </c>
      <c r="U1444" s="5">
        <f>VLOOKUP(B1444, pct_raw!$A$2:$AX$1800, 31, FALSE)</f>
        <v>0</v>
      </c>
      <c r="V1444" s="5">
        <f>VLOOKUP(B1444, pct_raw!$A$2:$AX$1800, 32, FALSE)</f>
        <v>0</v>
      </c>
      <c r="W1444" s="5">
        <f>VLOOKUP(B1444, pct_raw!$A$2:$AX$1800, 33, FALSE)</f>
        <v>0</v>
      </c>
      <c r="X1444" s="5">
        <f>VLOOKUP(B1444, pct_raw!$A$2:$AX$1800, 34, FALSE)</f>
        <v>0</v>
      </c>
      <c r="Y1444" s="5">
        <f>VLOOKUP(B1444, pct_raw!$A$2:$AX$1800, 35, FALSE)</f>
        <v>0</v>
      </c>
      <c r="Z1444" s="5">
        <f>VLOOKUP(B1444, pct_raw!$A$2:$AX$1800, 36, FALSE)</f>
        <v>27</v>
      </c>
      <c r="AA1444" s="5">
        <f>VLOOKUP(B1444, pct_raw!$A$2:$AX$1800, 37, FALSE)</f>
        <v>32</v>
      </c>
      <c r="AB1444" s="5">
        <f>VLOOKUP(B1444, pct_raw!$A$2:$AX$1800, 38, FALSE)</f>
        <v>0.63749999999999996</v>
      </c>
      <c r="AC1444" s="5">
        <f>VLOOKUP(B1444, pct_raw!$A$2:$AX$1800, 39, FALSE)</f>
        <v>2</v>
      </c>
      <c r="AD1444" s="5">
        <f>VLOOKUP(B1444, pct_raw!$A$2:$AX$1800, 40, FALSE)</f>
        <v>0</v>
      </c>
      <c r="AE1444" s="5">
        <f>VLOOKUP(B1444, pct_raw!$A$2:$AX$1800, 41, FALSE)</f>
        <v>0</v>
      </c>
      <c r="AF1444" s="5">
        <f>VLOOKUP(B1444, pct_raw!$A$2:$AX$1800, 42, FALSE)</f>
        <v>0</v>
      </c>
      <c r="AG1444" s="5">
        <f>VLOOKUP(B1444, pct_raw!$A$2:$AX$1800, 43, FALSE)</f>
        <v>0</v>
      </c>
      <c r="AH1444" s="5">
        <f>VLOOKUP(B1444, pct_raw!$A$2:$AX$1800, 44, FALSE)</f>
        <v>0</v>
      </c>
      <c r="AI1444" s="5">
        <f>VLOOKUP(B1444, pct_raw!$A$2:$AX$1800, 45, FALSE)</f>
        <v>12</v>
      </c>
      <c r="AJ1444" s="5">
        <f>VLOOKUP(B1444, pct_raw!$A$2:$AX$1800, 46, FALSE)</f>
        <v>0</v>
      </c>
      <c r="AK1444" s="5">
        <f>VLOOKUP(B1444, pct_raw!$A$2:$AX$1800, 47, FALSE)</f>
        <v>0</v>
      </c>
      <c r="AL1444" s="5">
        <f>VLOOKUP(B1444, pct_raw!$A$2:$AX$1800, 48, FALSE)</f>
        <v>0</v>
      </c>
      <c r="AM1444" s="5">
        <f>VLOOKUP(B1444, pct_raw!$A$2:$AX$1800, 49, FALSE)</f>
        <v>0</v>
      </c>
      <c r="AN1444" s="5">
        <f>VLOOKUP(B1444, pct_raw!$A$2:$AX$1800, 50, FALSE)</f>
        <v>0</v>
      </c>
    </row>
    <row r="1445" spans="1:40" x14ac:dyDescent="0.2">
      <c r="A1445" s="2" t="s">
        <v>918</v>
      </c>
      <c r="B1445" s="2" t="str">
        <f t="shared" si="22"/>
        <v>Sioux City 21</v>
      </c>
      <c r="C1445" s="2" t="s">
        <v>918</v>
      </c>
      <c r="D1445" s="2" t="str">
        <f>VLOOKUP(B1445, pct_raw!$A$2:$AX$1800, 6, FALSE)</f>
        <v xml:space="preserve"> Sioux City 21</v>
      </c>
      <c r="E1445" s="5">
        <f>VLOOKUP(B1445, pct_raw!$A$2:$AX$1800, 15, FALSE)</f>
        <v>5</v>
      </c>
      <c r="F1445" s="5">
        <f>VLOOKUP(B1445, pct_raw!$A$2:$AX$1800, 16, FALSE)</f>
        <v>0</v>
      </c>
      <c r="G1445" s="5">
        <f>VLOOKUP(B1445, pct_raw!$A$2:$AX$1800, 17, FALSE)</f>
        <v>0</v>
      </c>
      <c r="H1445">
        <f>VLOOKUP(B1445, pct_raw!$A$2:$AX$1800, 18, FALSE)</f>
        <v>0</v>
      </c>
      <c r="I1445" s="5">
        <f>VLOOKUP(B1445, pct_raw!$A$2:$AX$1800, 19, FALSE)</f>
        <v>0</v>
      </c>
      <c r="J1445">
        <f>VLOOKUP(B1445, pct_raw!$A$2:$AX$1800, 20, FALSE)</f>
        <v>0</v>
      </c>
      <c r="K1445" s="5">
        <f>VLOOKUP(B1445, pct_raw!$A$2:$AX$1800, 21, FALSE)</f>
        <v>16</v>
      </c>
      <c r="L1445" s="5">
        <f>VLOOKUP(B1445, pct_raw!$A$2:$AX$1800, 22, FALSE)</f>
        <v>27</v>
      </c>
      <c r="M1445" s="5">
        <f>VLOOKUP(B1445, pct_raw!$A$2:$AX$1800, 23, FALSE)</f>
        <v>0.63749999999999996</v>
      </c>
      <c r="N1445" s="5">
        <f>VLOOKUP(B1445, pct_raw!$A$2:$AX$1800, 24, FALSE)</f>
        <v>0</v>
      </c>
      <c r="O1445" s="5">
        <f>VLOOKUP(B1445, pct_raw!$A$2:$AX$1800, 25, FALSE)</f>
        <v>0</v>
      </c>
      <c r="P1445" s="5">
        <f>VLOOKUP(B1445, pct_raw!$A$2:$AX$1800, 26, FALSE)</f>
        <v>0</v>
      </c>
      <c r="Q1445" s="5">
        <f>VLOOKUP(B1445, pct_raw!$A$2:$AX$1800, 27, FALSE)</f>
        <v>4</v>
      </c>
      <c r="R1445" s="5">
        <f>VLOOKUP(B1445, pct_raw!$A$2:$AX$1800, 28, FALSE)</f>
        <v>0</v>
      </c>
      <c r="S1445" s="5">
        <f>VLOOKUP(B1445, pct_raw!$A$2:$AX$1800, 29, FALSE)</f>
        <v>0</v>
      </c>
      <c r="T1445" s="5">
        <f>VLOOKUP(B1445, pct_raw!$A$2:$AX$1800, 30, FALSE)</f>
        <v>0</v>
      </c>
      <c r="U1445" s="5">
        <f>VLOOKUP(B1445, pct_raw!$A$2:$AX$1800, 31, FALSE)</f>
        <v>0</v>
      </c>
      <c r="V1445" s="5">
        <f>VLOOKUP(B1445, pct_raw!$A$2:$AX$1800, 32, FALSE)</f>
        <v>0</v>
      </c>
      <c r="W1445" s="5">
        <f>VLOOKUP(B1445, pct_raw!$A$2:$AX$1800, 33, FALSE)</f>
        <v>0</v>
      </c>
      <c r="X1445" s="5">
        <f>VLOOKUP(B1445, pct_raw!$A$2:$AX$1800, 34, FALSE)</f>
        <v>0</v>
      </c>
      <c r="Y1445" s="5">
        <f>VLOOKUP(B1445, pct_raw!$A$2:$AX$1800, 35, FALSE)</f>
        <v>0</v>
      </c>
      <c r="Z1445" s="5">
        <f>VLOOKUP(B1445, pct_raw!$A$2:$AX$1800, 36, FALSE)</f>
        <v>20</v>
      </c>
      <c r="AA1445" s="5">
        <f>VLOOKUP(B1445, pct_raw!$A$2:$AX$1800, 37, FALSE)</f>
        <v>26</v>
      </c>
      <c r="AB1445" s="5">
        <f>VLOOKUP(B1445, pct_raw!$A$2:$AX$1800, 38, FALSE)</f>
        <v>0.63749999999999996</v>
      </c>
      <c r="AC1445" s="5">
        <f>VLOOKUP(B1445, pct_raw!$A$2:$AX$1800, 39, FALSE)</f>
        <v>4</v>
      </c>
      <c r="AD1445" s="5">
        <f>VLOOKUP(B1445, pct_raw!$A$2:$AX$1800, 40, FALSE)</f>
        <v>0</v>
      </c>
      <c r="AE1445" s="5">
        <f>VLOOKUP(B1445, pct_raw!$A$2:$AX$1800, 41, FALSE)</f>
        <v>0</v>
      </c>
      <c r="AF1445" s="5">
        <f>VLOOKUP(B1445, pct_raw!$A$2:$AX$1800, 42, FALSE)</f>
        <v>2</v>
      </c>
      <c r="AG1445" s="5">
        <f>VLOOKUP(B1445, pct_raw!$A$2:$AX$1800, 43, FALSE)</f>
        <v>0</v>
      </c>
      <c r="AH1445" s="5">
        <f>VLOOKUP(B1445, pct_raw!$A$2:$AX$1800, 44, FALSE)</f>
        <v>0</v>
      </c>
      <c r="AI1445" s="5">
        <f>VLOOKUP(B1445, pct_raw!$A$2:$AX$1800, 45, FALSE)</f>
        <v>13</v>
      </c>
      <c r="AJ1445" s="5">
        <f>VLOOKUP(B1445, pct_raw!$A$2:$AX$1800, 46, FALSE)</f>
        <v>14</v>
      </c>
      <c r="AK1445" s="5">
        <f>VLOOKUP(B1445, pct_raw!$A$2:$AX$1800, 47, FALSE)</f>
        <v>0.21249999999999999</v>
      </c>
      <c r="AL1445" s="5">
        <f>VLOOKUP(B1445, pct_raw!$A$2:$AX$1800, 48, FALSE)</f>
        <v>6</v>
      </c>
      <c r="AM1445" s="5">
        <f>VLOOKUP(B1445, pct_raw!$A$2:$AX$1800, 49, FALSE)</f>
        <v>0</v>
      </c>
      <c r="AN1445" s="5">
        <f>VLOOKUP(B1445, pct_raw!$A$2:$AX$1800, 50, FALSE)</f>
        <v>0</v>
      </c>
    </row>
    <row r="1446" spans="1:40" x14ac:dyDescent="0.2">
      <c r="A1446" s="2" t="s">
        <v>926</v>
      </c>
      <c r="B1446" s="2" t="str">
        <f t="shared" si="22"/>
        <v>Sioux City 23</v>
      </c>
      <c r="C1446" s="2" t="s">
        <v>926</v>
      </c>
      <c r="D1446" s="2" t="str">
        <f>VLOOKUP(B1446, pct_raw!$A$2:$AX$1800, 6, FALSE)</f>
        <v xml:space="preserve"> Sioux City 23</v>
      </c>
      <c r="E1446" s="5">
        <f>VLOOKUP(B1446, pct_raw!$A$2:$AX$1800, 15, FALSE)</f>
        <v>14</v>
      </c>
      <c r="F1446" s="5">
        <f>VLOOKUP(B1446, pct_raw!$A$2:$AX$1800, 16, FALSE)</f>
        <v>17</v>
      </c>
      <c r="G1446" s="5">
        <f>VLOOKUP(B1446, pct_raw!$A$2:$AX$1800, 17, FALSE)</f>
        <v>0.21249999999999999</v>
      </c>
      <c r="H1446">
        <f>VLOOKUP(B1446, pct_raw!$A$2:$AX$1800, 18, FALSE)</f>
        <v>0</v>
      </c>
      <c r="I1446" s="5">
        <f>VLOOKUP(B1446, pct_raw!$A$2:$AX$1800, 19, FALSE)</f>
        <v>0</v>
      </c>
      <c r="J1446">
        <f>VLOOKUP(B1446, pct_raw!$A$2:$AX$1800, 20, FALSE)</f>
        <v>0</v>
      </c>
      <c r="K1446" s="5">
        <f>VLOOKUP(B1446, pct_raw!$A$2:$AX$1800, 21, FALSE)</f>
        <v>23</v>
      </c>
      <c r="L1446" s="5">
        <f>VLOOKUP(B1446, pct_raw!$A$2:$AX$1800, 22, FALSE)</f>
        <v>25</v>
      </c>
      <c r="M1446" s="5">
        <f>VLOOKUP(B1446, pct_raw!$A$2:$AX$1800, 23, FALSE)</f>
        <v>0.42499999999999999</v>
      </c>
      <c r="N1446" s="5">
        <f>VLOOKUP(B1446, pct_raw!$A$2:$AX$1800, 24, FALSE)</f>
        <v>0</v>
      </c>
      <c r="O1446" s="5">
        <f>VLOOKUP(B1446, pct_raw!$A$2:$AX$1800, 25, FALSE)</f>
        <v>0</v>
      </c>
      <c r="P1446" s="5">
        <f>VLOOKUP(B1446, pct_raw!$A$2:$AX$1800, 26, FALSE)</f>
        <v>0</v>
      </c>
      <c r="Q1446" s="5">
        <f>VLOOKUP(B1446, pct_raw!$A$2:$AX$1800, 27, FALSE)</f>
        <v>5</v>
      </c>
      <c r="R1446" s="5">
        <f>VLOOKUP(B1446, pct_raw!$A$2:$AX$1800, 28, FALSE)</f>
        <v>0</v>
      </c>
      <c r="S1446" s="5">
        <f>VLOOKUP(B1446, pct_raw!$A$2:$AX$1800, 29, FALSE)</f>
        <v>0</v>
      </c>
      <c r="T1446" s="5">
        <f>VLOOKUP(B1446, pct_raw!$A$2:$AX$1800, 30, FALSE)</f>
        <v>0</v>
      </c>
      <c r="U1446" s="5">
        <f>VLOOKUP(B1446, pct_raw!$A$2:$AX$1800, 31, FALSE)</f>
        <v>0</v>
      </c>
      <c r="V1446" s="5">
        <f>VLOOKUP(B1446, pct_raw!$A$2:$AX$1800, 32, FALSE)</f>
        <v>0</v>
      </c>
      <c r="W1446" s="5">
        <f>VLOOKUP(B1446, pct_raw!$A$2:$AX$1800, 33, FALSE)</f>
        <v>0</v>
      </c>
      <c r="X1446" s="5">
        <f>VLOOKUP(B1446, pct_raw!$A$2:$AX$1800, 34, FALSE)</f>
        <v>0</v>
      </c>
      <c r="Y1446" s="5">
        <f>VLOOKUP(B1446, pct_raw!$A$2:$AX$1800, 35, FALSE)</f>
        <v>0</v>
      </c>
      <c r="Z1446" s="5">
        <f>VLOOKUP(B1446, pct_raw!$A$2:$AX$1800, 36, FALSE)</f>
        <v>43</v>
      </c>
      <c r="AA1446" s="5">
        <f>VLOOKUP(B1446, pct_raw!$A$2:$AX$1800, 37, FALSE)</f>
        <v>43</v>
      </c>
      <c r="AB1446" s="5">
        <f>VLOOKUP(B1446, pct_raw!$A$2:$AX$1800, 38, FALSE)</f>
        <v>0.63749999999999996</v>
      </c>
      <c r="AC1446" s="5">
        <f>VLOOKUP(B1446, pct_raw!$A$2:$AX$1800, 39, FALSE)</f>
        <v>1</v>
      </c>
      <c r="AD1446" s="5">
        <f>VLOOKUP(B1446, pct_raw!$A$2:$AX$1800, 40, FALSE)</f>
        <v>0</v>
      </c>
      <c r="AE1446" s="5">
        <f>VLOOKUP(B1446, pct_raw!$A$2:$AX$1800, 41, FALSE)</f>
        <v>0</v>
      </c>
      <c r="AF1446" s="5">
        <f>VLOOKUP(B1446, pct_raw!$A$2:$AX$1800, 42, FALSE)</f>
        <v>1</v>
      </c>
      <c r="AG1446" s="5">
        <f>VLOOKUP(B1446, pct_raw!$A$2:$AX$1800, 43, FALSE)</f>
        <v>6</v>
      </c>
      <c r="AH1446" s="5">
        <f>VLOOKUP(B1446, pct_raw!$A$2:$AX$1800, 44, FALSE)</f>
        <v>0</v>
      </c>
      <c r="AI1446" s="5">
        <f>VLOOKUP(B1446, pct_raw!$A$2:$AX$1800, 45, FALSE)</f>
        <v>22</v>
      </c>
      <c r="AJ1446" s="5">
        <f>VLOOKUP(B1446, pct_raw!$A$2:$AX$1800, 46, FALSE)</f>
        <v>22</v>
      </c>
      <c r="AK1446" s="5">
        <f>VLOOKUP(B1446, pct_raw!$A$2:$AX$1800, 47, FALSE)</f>
        <v>0.21249999999999999</v>
      </c>
      <c r="AL1446" s="5">
        <f>VLOOKUP(B1446, pct_raw!$A$2:$AX$1800, 48, FALSE)</f>
        <v>4</v>
      </c>
      <c r="AM1446" s="5">
        <f>VLOOKUP(B1446, pct_raw!$A$2:$AX$1800, 49, FALSE)</f>
        <v>0</v>
      </c>
      <c r="AN1446" s="5">
        <f>VLOOKUP(B1446, pct_raw!$A$2:$AX$1800, 50, FALSE)</f>
        <v>0</v>
      </c>
    </row>
    <row r="1447" spans="1:40" x14ac:dyDescent="0.2">
      <c r="A1447" s="2" t="s">
        <v>1646</v>
      </c>
      <c r="B1447" s="2" t="str">
        <f t="shared" si="22"/>
        <v>Sioux Rapids Marathon Linn Grove Rembrandt</v>
      </c>
      <c r="C1447" s="2" t="s">
        <v>1646</v>
      </c>
      <c r="D1447" s="2" t="e">
        <f>VLOOKUP(B1447, pct_raw!$A$2:$AX$1800, 6, FALSE)</f>
        <v>#N/A</v>
      </c>
      <c r="E1447" s="5" t="e">
        <f>VLOOKUP(B1447, pct_raw!$A$2:$AX$1800, 15, FALSE)</f>
        <v>#N/A</v>
      </c>
      <c r="F1447" s="5" t="e">
        <f>VLOOKUP(B1447, pct_raw!$A$2:$AX$1800, 16, FALSE)</f>
        <v>#N/A</v>
      </c>
      <c r="G1447" s="5" t="e">
        <f>VLOOKUP(B1447, pct_raw!$A$2:$AX$1800, 17, FALSE)</f>
        <v>#N/A</v>
      </c>
      <c r="H1447" t="e">
        <f>VLOOKUP(B1447, pct_raw!$A$2:$AX$1800, 18, FALSE)</f>
        <v>#N/A</v>
      </c>
      <c r="I1447" s="5" t="e">
        <f>VLOOKUP(B1447, pct_raw!$A$2:$AX$1800, 19, FALSE)</f>
        <v>#N/A</v>
      </c>
      <c r="J1447" t="e">
        <f>VLOOKUP(B1447, pct_raw!$A$2:$AX$1800, 20, FALSE)</f>
        <v>#N/A</v>
      </c>
      <c r="K1447" s="5" t="e">
        <f>VLOOKUP(B1447, pct_raw!$A$2:$AX$1800, 21, FALSE)</f>
        <v>#N/A</v>
      </c>
      <c r="L1447" s="5" t="e">
        <f>VLOOKUP(B1447, pct_raw!$A$2:$AX$1800, 22, FALSE)</f>
        <v>#N/A</v>
      </c>
      <c r="M1447" s="5" t="e">
        <f>VLOOKUP(B1447, pct_raw!$A$2:$AX$1800, 23, FALSE)</f>
        <v>#N/A</v>
      </c>
      <c r="N1447" s="5" t="e">
        <f>VLOOKUP(B1447, pct_raw!$A$2:$AX$1800, 24, FALSE)</f>
        <v>#N/A</v>
      </c>
      <c r="O1447" s="5" t="e">
        <f>VLOOKUP(B1447, pct_raw!$A$2:$AX$1800, 25, FALSE)</f>
        <v>#N/A</v>
      </c>
      <c r="P1447" s="5" t="e">
        <f>VLOOKUP(B1447, pct_raw!$A$2:$AX$1800, 26, FALSE)</f>
        <v>#N/A</v>
      </c>
      <c r="Q1447" s="5" t="e">
        <f>VLOOKUP(B1447, pct_raw!$A$2:$AX$1800, 27, FALSE)</f>
        <v>#N/A</v>
      </c>
      <c r="R1447" s="5" t="e">
        <f>VLOOKUP(B1447, pct_raw!$A$2:$AX$1800, 28, FALSE)</f>
        <v>#N/A</v>
      </c>
      <c r="S1447" s="5" t="e">
        <f>VLOOKUP(B1447, pct_raw!$A$2:$AX$1800, 29, FALSE)</f>
        <v>#N/A</v>
      </c>
      <c r="T1447" s="5" t="e">
        <f>VLOOKUP(B1447, pct_raw!$A$2:$AX$1800, 30, FALSE)</f>
        <v>#N/A</v>
      </c>
      <c r="U1447" s="5" t="e">
        <f>VLOOKUP(B1447, pct_raw!$A$2:$AX$1800, 31, FALSE)</f>
        <v>#N/A</v>
      </c>
      <c r="V1447" s="5" t="e">
        <f>VLOOKUP(B1447, pct_raw!$A$2:$AX$1800, 32, FALSE)</f>
        <v>#N/A</v>
      </c>
      <c r="W1447" s="5" t="e">
        <f>VLOOKUP(B1447, pct_raw!$A$2:$AX$1800, 33, FALSE)</f>
        <v>#N/A</v>
      </c>
      <c r="X1447" s="5" t="e">
        <f>VLOOKUP(B1447, pct_raw!$A$2:$AX$1800, 34, FALSE)</f>
        <v>#N/A</v>
      </c>
      <c r="Y1447" s="5" t="e">
        <f>VLOOKUP(B1447, pct_raw!$A$2:$AX$1800, 35, FALSE)</f>
        <v>#N/A</v>
      </c>
      <c r="Z1447" s="5" t="e">
        <f>VLOOKUP(B1447, pct_raw!$A$2:$AX$1800, 36, FALSE)</f>
        <v>#N/A</v>
      </c>
      <c r="AA1447" s="5" t="e">
        <f>VLOOKUP(B1447, pct_raw!$A$2:$AX$1800, 37, FALSE)</f>
        <v>#N/A</v>
      </c>
      <c r="AB1447" s="5" t="e">
        <f>VLOOKUP(B1447, pct_raw!$A$2:$AX$1800, 38, FALSE)</f>
        <v>#N/A</v>
      </c>
      <c r="AC1447" s="5" t="e">
        <f>VLOOKUP(B1447, pct_raw!$A$2:$AX$1800, 39, FALSE)</f>
        <v>#N/A</v>
      </c>
      <c r="AD1447" s="5" t="e">
        <f>VLOOKUP(B1447, pct_raw!$A$2:$AX$1800, 40, FALSE)</f>
        <v>#N/A</v>
      </c>
      <c r="AE1447" s="5" t="e">
        <f>VLOOKUP(B1447, pct_raw!$A$2:$AX$1800, 41, FALSE)</f>
        <v>#N/A</v>
      </c>
      <c r="AF1447" s="5" t="e">
        <f>VLOOKUP(B1447, pct_raw!$A$2:$AX$1800, 42, FALSE)</f>
        <v>#N/A</v>
      </c>
      <c r="AG1447" s="5" t="e">
        <f>VLOOKUP(B1447, pct_raw!$A$2:$AX$1800, 43, FALSE)</f>
        <v>#N/A</v>
      </c>
      <c r="AH1447" s="5" t="e">
        <f>VLOOKUP(B1447, pct_raw!$A$2:$AX$1800, 44, FALSE)</f>
        <v>#N/A</v>
      </c>
      <c r="AI1447" s="5" t="e">
        <f>VLOOKUP(B1447, pct_raw!$A$2:$AX$1800, 45, FALSE)</f>
        <v>#N/A</v>
      </c>
      <c r="AJ1447" s="5" t="e">
        <f>VLOOKUP(B1447, pct_raw!$A$2:$AX$1800, 46, FALSE)</f>
        <v>#N/A</v>
      </c>
      <c r="AK1447" s="5" t="e">
        <f>VLOOKUP(B1447, pct_raw!$A$2:$AX$1800, 47, FALSE)</f>
        <v>#N/A</v>
      </c>
      <c r="AL1447" s="5" t="e">
        <f>VLOOKUP(B1447, pct_raw!$A$2:$AX$1800, 48, FALSE)</f>
        <v>#N/A</v>
      </c>
      <c r="AM1447" s="5" t="e">
        <f>VLOOKUP(B1447, pct_raw!$A$2:$AX$1800, 49, FALSE)</f>
        <v>#N/A</v>
      </c>
      <c r="AN1447" s="5" t="e">
        <f>VLOOKUP(B1447, pct_raw!$A$2:$AX$1800, 50, FALSE)</f>
        <v>#N/A</v>
      </c>
    </row>
    <row r="1448" spans="1:40" x14ac:dyDescent="0.2">
      <c r="A1448" s="2" t="s">
        <v>1647</v>
      </c>
      <c r="B1448" s="2" t="str">
        <f t="shared" si="22"/>
        <v>Slater Sheldahl Pal 2</v>
      </c>
      <c r="C1448" s="2" t="s">
        <v>5050</v>
      </c>
      <c r="D1448" s="2" t="str">
        <f>VLOOKUP(B1448, pct_raw!$A$2:$AX$1800, 6, FALSE)</f>
        <v xml:space="preserve"> Slater Sheldahl Pal 2</v>
      </c>
      <c r="E1448" s="5">
        <f>VLOOKUP(B1448, pct_raw!$A$2:$AX$1800, 15, FALSE)</f>
        <v>4</v>
      </c>
      <c r="F1448" s="5">
        <f>VLOOKUP(B1448, pct_raw!$A$2:$AX$1800, 16, FALSE)</f>
        <v>0</v>
      </c>
      <c r="G1448" s="5">
        <f>VLOOKUP(B1448, pct_raw!$A$2:$AX$1800, 17, FALSE)</f>
        <v>0</v>
      </c>
      <c r="H1448">
        <f>VLOOKUP(B1448, pct_raw!$A$2:$AX$1800, 18, FALSE)</f>
        <v>0</v>
      </c>
      <c r="I1448" s="5">
        <f>VLOOKUP(B1448, pct_raw!$A$2:$AX$1800, 19, FALSE)</f>
        <v>0</v>
      </c>
      <c r="J1448">
        <f>VLOOKUP(B1448, pct_raw!$A$2:$AX$1800, 20, FALSE)</f>
        <v>0</v>
      </c>
      <c r="K1448" s="5">
        <f>VLOOKUP(B1448, pct_raw!$A$2:$AX$1800, 21, FALSE)</f>
        <v>21</v>
      </c>
      <c r="L1448" s="5">
        <f>VLOOKUP(B1448, pct_raw!$A$2:$AX$1800, 22, FALSE)</f>
        <v>32</v>
      </c>
      <c r="M1448" s="5">
        <f>VLOOKUP(B1448, pct_raw!$A$2:$AX$1800, 23, FALSE)</f>
        <v>0.41499999999999998</v>
      </c>
      <c r="N1448" s="5">
        <f>VLOOKUP(B1448, pct_raw!$A$2:$AX$1800, 24, FALSE)</f>
        <v>2</v>
      </c>
      <c r="O1448" s="5">
        <f>VLOOKUP(B1448, pct_raw!$A$2:$AX$1800, 25, FALSE)</f>
        <v>0</v>
      </c>
      <c r="P1448" s="5">
        <f>VLOOKUP(B1448, pct_raw!$A$2:$AX$1800, 26, FALSE)</f>
        <v>0</v>
      </c>
      <c r="Q1448" s="5">
        <f>VLOOKUP(B1448, pct_raw!$A$2:$AX$1800, 27, FALSE)</f>
        <v>20</v>
      </c>
      <c r="R1448" s="5">
        <f>VLOOKUP(B1448, pct_raw!$A$2:$AX$1800, 28, FALSE)</f>
        <v>24</v>
      </c>
      <c r="S1448" s="5">
        <f>VLOOKUP(B1448, pct_raw!$A$2:$AX$1800, 29, FALSE)</f>
        <v>0.41499999999999998</v>
      </c>
      <c r="T1448" s="5">
        <f>VLOOKUP(B1448, pct_raw!$A$2:$AX$1800, 30, FALSE)</f>
        <v>0</v>
      </c>
      <c r="U1448" s="5">
        <f>VLOOKUP(B1448, pct_raw!$A$2:$AX$1800, 31, FALSE)</f>
        <v>0</v>
      </c>
      <c r="V1448" s="5">
        <f>VLOOKUP(B1448, pct_raw!$A$2:$AX$1800, 32, FALSE)</f>
        <v>0</v>
      </c>
      <c r="W1448" s="5">
        <f>VLOOKUP(B1448, pct_raw!$A$2:$AX$1800, 33, FALSE)</f>
        <v>0</v>
      </c>
      <c r="X1448" s="5">
        <f>VLOOKUP(B1448, pct_raw!$A$2:$AX$1800, 34, FALSE)</f>
        <v>0</v>
      </c>
      <c r="Y1448" s="5">
        <f>VLOOKUP(B1448, pct_raw!$A$2:$AX$1800, 35, FALSE)</f>
        <v>0</v>
      </c>
      <c r="Z1448" s="5">
        <f>VLOOKUP(B1448, pct_raw!$A$2:$AX$1800, 36, FALSE)</f>
        <v>24</v>
      </c>
      <c r="AA1448" s="5">
        <f>VLOOKUP(B1448, pct_raw!$A$2:$AX$1800, 37, FALSE)</f>
        <v>32</v>
      </c>
      <c r="AB1448" s="5">
        <f>VLOOKUP(B1448, pct_raw!$A$2:$AX$1800, 38, FALSE)</f>
        <v>0.41499999999999998</v>
      </c>
      <c r="AC1448" s="5">
        <f>VLOOKUP(B1448, pct_raw!$A$2:$AX$1800, 39, FALSE)</f>
        <v>2</v>
      </c>
      <c r="AD1448" s="5">
        <f>VLOOKUP(B1448, pct_raw!$A$2:$AX$1800, 40, FALSE)</f>
        <v>0</v>
      </c>
      <c r="AE1448" s="5">
        <f>VLOOKUP(B1448, pct_raw!$A$2:$AX$1800, 41, FALSE)</f>
        <v>0</v>
      </c>
      <c r="AF1448" s="5">
        <f>VLOOKUP(B1448, pct_raw!$A$2:$AX$1800, 42, FALSE)</f>
        <v>0</v>
      </c>
      <c r="AG1448" s="5">
        <f>VLOOKUP(B1448, pct_raw!$A$2:$AX$1800, 43, FALSE)</f>
        <v>1</v>
      </c>
      <c r="AH1448" s="5">
        <f>VLOOKUP(B1448, pct_raw!$A$2:$AX$1800, 44, FALSE)</f>
        <v>0</v>
      </c>
      <c r="AI1448" s="5">
        <f>VLOOKUP(B1448, pct_raw!$A$2:$AX$1800, 45, FALSE)</f>
        <v>12</v>
      </c>
      <c r="AJ1448" s="5">
        <f>VLOOKUP(B1448, pct_raw!$A$2:$AX$1800, 46, FALSE)</f>
        <v>0</v>
      </c>
      <c r="AK1448" s="5">
        <f>VLOOKUP(B1448, pct_raw!$A$2:$AX$1800, 47, FALSE)</f>
        <v>0</v>
      </c>
      <c r="AL1448" s="5">
        <f>VLOOKUP(B1448, pct_raw!$A$2:$AX$1800, 48, FALSE)</f>
        <v>4</v>
      </c>
      <c r="AM1448" s="5">
        <f>VLOOKUP(B1448, pct_raw!$A$2:$AX$1800, 49, FALSE)</f>
        <v>0</v>
      </c>
      <c r="AN1448" s="5">
        <f>VLOOKUP(B1448, pct_raw!$A$2:$AX$1800, 50, FALSE)</f>
        <v>0</v>
      </c>
    </row>
    <row r="1449" spans="1:40" x14ac:dyDescent="0.2">
      <c r="A1449" s="2" t="s">
        <v>1648</v>
      </c>
      <c r="B1449" s="2" t="str">
        <f t="shared" si="22"/>
        <v>Smithfield Twp</v>
      </c>
      <c r="C1449" s="2" t="s">
        <v>1648</v>
      </c>
      <c r="D1449" s="2" t="str">
        <f>VLOOKUP(B1449, pct_raw!$A$2:$AX$1800, 6, FALSE)</f>
        <v xml:space="preserve"> SMITHFIELD TWP</v>
      </c>
      <c r="E1449" s="5">
        <f>VLOOKUP(B1449, pct_raw!$A$2:$AX$1800, 15, FALSE)</f>
        <v>1</v>
      </c>
      <c r="F1449" s="5">
        <f>VLOOKUP(B1449, pct_raw!$A$2:$AX$1800, 16, FALSE)</f>
        <v>1</v>
      </c>
      <c r="G1449" s="5">
        <f>VLOOKUP(B1449, pct_raw!$A$2:$AX$1800, 17, FALSE)</f>
        <v>0</v>
      </c>
      <c r="H1449">
        <f>VLOOKUP(B1449, pct_raw!$A$2:$AX$1800, 18, FALSE)</f>
        <v>0</v>
      </c>
      <c r="I1449" s="5">
        <f>VLOOKUP(B1449, pct_raw!$A$2:$AX$1800, 19, FALSE)</f>
        <v>0</v>
      </c>
      <c r="J1449">
        <f>VLOOKUP(B1449, pct_raw!$A$2:$AX$1800, 20, FALSE)</f>
        <v>0</v>
      </c>
      <c r="K1449" s="5">
        <f>VLOOKUP(B1449, pct_raw!$A$2:$AX$1800, 21, FALSE)</f>
        <v>2</v>
      </c>
      <c r="L1449" s="5">
        <f>VLOOKUP(B1449, pct_raw!$A$2:$AX$1800, 22, FALSE)</f>
        <v>2</v>
      </c>
      <c r="M1449" s="5">
        <f>VLOOKUP(B1449, pct_raw!$A$2:$AX$1800, 23, FALSE)</f>
        <v>0</v>
      </c>
      <c r="N1449" s="5">
        <f>VLOOKUP(B1449, pct_raw!$A$2:$AX$1800, 24, FALSE)</f>
        <v>0</v>
      </c>
      <c r="O1449" s="5">
        <f>VLOOKUP(B1449, pct_raw!$A$2:$AX$1800, 25, FALSE)</f>
        <v>0</v>
      </c>
      <c r="P1449" s="5">
        <f>VLOOKUP(B1449, pct_raw!$A$2:$AX$1800, 26, FALSE)</f>
        <v>0</v>
      </c>
      <c r="Q1449" s="5">
        <f>VLOOKUP(B1449, pct_raw!$A$2:$AX$1800, 27, FALSE)</f>
        <v>4</v>
      </c>
      <c r="R1449" s="5">
        <f>VLOOKUP(B1449, pct_raw!$A$2:$AX$1800, 28, FALSE)</f>
        <v>4</v>
      </c>
      <c r="S1449" s="5">
        <f>VLOOKUP(B1449, pct_raw!$A$2:$AX$1800, 29, FALSE)</f>
        <v>0.12</v>
      </c>
      <c r="T1449" s="5">
        <f>VLOOKUP(B1449, pct_raw!$A$2:$AX$1800, 30, FALSE)</f>
        <v>0</v>
      </c>
      <c r="U1449" s="5">
        <f>VLOOKUP(B1449, pct_raw!$A$2:$AX$1800, 31, FALSE)</f>
        <v>0</v>
      </c>
      <c r="V1449" s="5">
        <f>VLOOKUP(B1449, pct_raw!$A$2:$AX$1800, 32, FALSE)</f>
        <v>0</v>
      </c>
      <c r="W1449" s="5">
        <f>VLOOKUP(B1449, pct_raw!$A$2:$AX$1800, 33, FALSE)</f>
        <v>0</v>
      </c>
      <c r="X1449" s="5">
        <f>VLOOKUP(B1449, pct_raw!$A$2:$AX$1800, 34, FALSE)</f>
        <v>0</v>
      </c>
      <c r="Y1449" s="5">
        <f>VLOOKUP(B1449, pct_raw!$A$2:$AX$1800, 35, FALSE)</f>
        <v>0</v>
      </c>
      <c r="Z1449" s="5">
        <f>VLOOKUP(B1449, pct_raw!$A$2:$AX$1800, 36, FALSE)</f>
        <v>0</v>
      </c>
      <c r="AA1449" s="5">
        <f>VLOOKUP(B1449, pct_raw!$A$2:$AX$1800, 37, FALSE)</f>
        <v>0</v>
      </c>
      <c r="AB1449" s="5">
        <f>VLOOKUP(B1449, pct_raw!$A$2:$AX$1800, 38, FALSE)</f>
        <v>0</v>
      </c>
      <c r="AC1449" s="5">
        <f>VLOOKUP(B1449, pct_raw!$A$2:$AX$1800, 39, FALSE)</f>
        <v>1</v>
      </c>
      <c r="AD1449" s="5">
        <f>VLOOKUP(B1449, pct_raw!$A$2:$AX$1800, 40, FALSE)</f>
        <v>1</v>
      </c>
      <c r="AE1449" s="5">
        <f>VLOOKUP(B1449, pct_raw!$A$2:$AX$1800, 41, FALSE)</f>
        <v>0</v>
      </c>
      <c r="AF1449" s="5">
        <f>VLOOKUP(B1449, pct_raw!$A$2:$AX$1800, 42, FALSE)</f>
        <v>0</v>
      </c>
      <c r="AG1449" s="5">
        <f>VLOOKUP(B1449, pct_raw!$A$2:$AX$1800, 43, FALSE)</f>
        <v>0</v>
      </c>
      <c r="AH1449" s="5">
        <f>VLOOKUP(B1449, pct_raw!$A$2:$AX$1800, 44, FALSE)</f>
        <v>0</v>
      </c>
      <c r="AI1449" s="5">
        <f>VLOOKUP(B1449, pct_raw!$A$2:$AX$1800, 45, FALSE)</f>
        <v>0</v>
      </c>
      <c r="AJ1449" s="5">
        <f>VLOOKUP(B1449, pct_raw!$A$2:$AX$1800, 46, FALSE)</f>
        <v>0</v>
      </c>
      <c r="AK1449" s="5">
        <f>VLOOKUP(B1449, pct_raw!$A$2:$AX$1800, 47, FALSE)</f>
        <v>0</v>
      </c>
      <c r="AL1449" s="5">
        <f>VLOOKUP(B1449, pct_raw!$A$2:$AX$1800, 48, FALSE)</f>
        <v>0</v>
      </c>
      <c r="AM1449" s="5">
        <f>VLOOKUP(B1449, pct_raw!$A$2:$AX$1800, 49, FALSE)</f>
        <v>0</v>
      </c>
      <c r="AN1449" s="5">
        <f>VLOOKUP(B1449, pct_raw!$A$2:$AX$1800, 50, FALSE)</f>
        <v>0</v>
      </c>
    </row>
    <row r="1450" spans="1:40" x14ac:dyDescent="0.2">
      <c r="A1450" s="2" t="s">
        <v>1649</v>
      </c>
      <c r="B1450" s="2" t="str">
        <f t="shared" si="22"/>
        <v>Solon</v>
      </c>
      <c r="C1450" s="2" t="s">
        <v>1649</v>
      </c>
      <c r="D1450" s="2" t="str">
        <f>VLOOKUP(B1450, pct_raw!$A$2:$AX$1800, 6, FALSE)</f>
        <v xml:space="preserve"> SOLON</v>
      </c>
      <c r="E1450" s="5">
        <f>VLOOKUP(B1450, pct_raw!$A$2:$AX$1800, 15, FALSE)</f>
        <v>0</v>
      </c>
      <c r="F1450" s="5">
        <f>VLOOKUP(B1450, pct_raw!$A$2:$AX$1800, 16, FALSE)</f>
        <v>0</v>
      </c>
      <c r="G1450" s="5">
        <f>VLOOKUP(B1450, pct_raw!$A$2:$AX$1800, 17, FALSE)</f>
        <v>0</v>
      </c>
      <c r="H1450">
        <f>VLOOKUP(B1450, pct_raw!$A$2:$AX$1800, 18, FALSE)</f>
        <v>0</v>
      </c>
      <c r="I1450" s="5">
        <f>VLOOKUP(B1450, pct_raw!$A$2:$AX$1800, 19, FALSE)</f>
        <v>0</v>
      </c>
      <c r="J1450">
        <f>VLOOKUP(B1450, pct_raw!$A$2:$AX$1800, 20, FALSE)</f>
        <v>0</v>
      </c>
      <c r="K1450" s="5">
        <f>VLOOKUP(B1450, pct_raw!$A$2:$AX$1800, 21, FALSE)</f>
        <v>45</v>
      </c>
      <c r="L1450" s="5">
        <f>VLOOKUP(B1450, pct_raw!$A$2:$AX$1800, 22, FALSE)</f>
        <v>47</v>
      </c>
      <c r="M1450" s="5">
        <f>VLOOKUP(B1450, pct_raw!$A$2:$AX$1800, 23, FALSE)</f>
        <v>0.81</v>
      </c>
      <c r="N1450" s="5">
        <f>VLOOKUP(B1450, pct_raw!$A$2:$AX$1800, 24, FALSE)</f>
        <v>1</v>
      </c>
      <c r="O1450" s="5">
        <f>VLOOKUP(B1450, pct_raw!$A$2:$AX$1800, 25, FALSE)</f>
        <v>0</v>
      </c>
      <c r="P1450" s="5">
        <f>VLOOKUP(B1450, pct_raw!$A$2:$AX$1800, 26, FALSE)</f>
        <v>0</v>
      </c>
      <c r="Q1450" s="5">
        <f>VLOOKUP(B1450, pct_raw!$A$2:$AX$1800, 27, FALSE)</f>
        <v>43</v>
      </c>
      <c r="R1450" s="5">
        <f>VLOOKUP(B1450, pct_raw!$A$2:$AX$1800, 28, FALSE)</f>
        <v>44</v>
      </c>
      <c r="S1450" s="5">
        <f>VLOOKUP(B1450, pct_raw!$A$2:$AX$1800, 29, FALSE)</f>
        <v>0.40500000000000003</v>
      </c>
      <c r="T1450" s="5">
        <f>VLOOKUP(B1450, pct_raw!$A$2:$AX$1800, 30, FALSE)</f>
        <v>0</v>
      </c>
      <c r="U1450" s="5">
        <f>VLOOKUP(B1450, pct_raw!$A$2:$AX$1800, 31, FALSE)</f>
        <v>0</v>
      </c>
      <c r="V1450" s="5">
        <f>VLOOKUP(B1450, pct_raw!$A$2:$AX$1800, 32, FALSE)</f>
        <v>0</v>
      </c>
      <c r="W1450" s="5">
        <f>VLOOKUP(B1450, pct_raw!$A$2:$AX$1800, 33, FALSE)</f>
        <v>0</v>
      </c>
      <c r="X1450" s="5">
        <f>VLOOKUP(B1450, pct_raw!$A$2:$AX$1800, 34, FALSE)</f>
        <v>0</v>
      </c>
      <c r="Y1450" s="5">
        <f>VLOOKUP(B1450, pct_raw!$A$2:$AX$1800, 35, FALSE)</f>
        <v>0</v>
      </c>
      <c r="Z1450" s="5">
        <f>VLOOKUP(B1450, pct_raw!$A$2:$AX$1800, 36, FALSE)</f>
        <v>33</v>
      </c>
      <c r="AA1450" s="5">
        <f>VLOOKUP(B1450, pct_raw!$A$2:$AX$1800, 37, FALSE)</f>
        <v>34</v>
      </c>
      <c r="AB1450" s="5">
        <f>VLOOKUP(B1450, pct_raw!$A$2:$AX$1800, 38, FALSE)</f>
        <v>0.40500000000000003</v>
      </c>
      <c r="AC1450" s="5">
        <f>VLOOKUP(B1450, pct_raw!$A$2:$AX$1800, 39, FALSE)</f>
        <v>3</v>
      </c>
      <c r="AD1450" s="5">
        <f>VLOOKUP(B1450, pct_raw!$A$2:$AX$1800, 40, FALSE)</f>
        <v>0</v>
      </c>
      <c r="AE1450" s="5">
        <f>VLOOKUP(B1450, pct_raw!$A$2:$AX$1800, 41, FALSE)</f>
        <v>0</v>
      </c>
      <c r="AF1450" s="5">
        <f>VLOOKUP(B1450, pct_raw!$A$2:$AX$1800, 42, FALSE)</f>
        <v>0</v>
      </c>
      <c r="AG1450" s="5">
        <f>VLOOKUP(B1450, pct_raw!$A$2:$AX$1800, 43, FALSE)</f>
        <v>0</v>
      </c>
      <c r="AH1450" s="5">
        <f>VLOOKUP(B1450, pct_raw!$A$2:$AX$1800, 44, FALSE)</f>
        <v>0</v>
      </c>
      <c r="AI1450" s="5">
        <f>VLOOKUP(B1450, pct_raw!$A$2:$AX$1800, 45, FALSE)</f>
        <v>49</v>
      </c>
      <c r="AJ1450" s="5">
        <f>VLOOKUP(B1450, pct_raw!$A$2:$AX$1800, 46, FALSE)</f>
        <v>56</v>
      </c>
      <c r="AK1450" s="5">
        <f>VLOOKUP(B1450, pct_raw!$A$2:$AX$1800, 47, FALSE)</f>
        <v>0.81</v>
      </c>
      <c r="AL1450" s="5">
        <f>VLOOKUP(B1450, pct_raw!$A$2:$AX$1800, 48, FALSE)</f>
        <v>1</v>
      </c>
      <c r="AM1450" s="5">
        <f>VLOOKUP(B1450, pct_raw!$A$2:$AX$1800, 49, FALSE)</f>
        <v>0</v>
      </c>
      <c r="AN1450" s="5">
        <f>VLOOKUP(B1450, pct_raw!$A$2:$AX$1800, 50, FALSE)</f>
        <v>0</v>
      </c>
    </row>
    <row r="1451" spans="1:40" x14ac:dyDescent="0.2">
      <c r="A1451" s="2" t="s">
        <v>151</v>
      </c>
      <c r="B1451" s="2" t="str">
        <f t="shared" si="22"/>
        <v>South</v>
      </c>
      <c r="C1451" s="2" t="s">
        <v>151</v>
      </c>
      <c r="D1451" s="2" t="str">
        <f>VLOOKUP(B1451, pct_raw!$A$2:$AX$1800, 6, FALSE)</f>
        <v xml:space="preserve"> South</v>
      </c>
      <c r="E1451" s="5">
        <f>VLOOKUP(B1451, pct_raw!$A$2:$AX$1800, 15, FALSE)</f>
        <v>17</v>
      </c>
      <c r="F1451" s="5">
        <f>VLOOKUP(B1451, pct_raw!$A$2:$AX$1800, 16, FALSE)</f>
        <v>18</v>
      </c>
      <c r="G1451" s="5">
        <f>VLOOKUP(B1451, pct_raw!$A$2:$AX$1800, 17, FALSE)</f>
        <v>0.24</v>
      </c>
      <c r="H1451">
        <f>VLOOKUP(B1451, pct_raw!$A$2:$AX$1800, 18, FALSE)</f>
        <v>0</v>
      </c>
      <c r="I1451" s="5">
        <f>VLOOKUP(B1451, pct_raw!$A$2:$AX$1800, 19, FALSE)</f>
        <v>0</v>
      </c>
      <c r="J1451">
        <f>VLOOKUP(B1451, pct_raw!$A$2:$AX$1800, 20, FALSE)</f>
        <v>0</v>
      </c>
      <c r="K1451" s="5">
        <f>VLOOKUP(B1451, pct_raw!$A$2:$AX$1800, 21, FALSE)</f>
        <v>17</v>
      </c>
      <c r="L1451" s="5">
        <f>VLOOKUP(B1451, pct_raw!$A$2:$AX$1800, 22, FALSE)</f>
        <v>18</v>
      </c>
      <c r="M1451" s="5">
        <f>VLOOKUP(B1451, pct_raw!$A$2:$AX$1800, 23, FALSE)</f>
        <v>0.24</v>
      </c>
      <c r="N1451" s="5">
        <f>VLOOKUP(B1451, pct_raw!$A$2:$AX$1800, 24, FALSE)</f>
        <v>0</v>
      </c>
      <c r="O1451" s="5">
        <f>VLOOKUP(B1451, pct_raw!$A$2:$AX$1800, 25, FALSE)</f>
        <v>0</v>
      </c>
      <c r="P1451" s="5">
        <f>VLOOKUP(B1451, pct_raw!$A$2:$AX$1800, 26, FALSE)</f>
        <v>0</v>
      </c>
      <c r="Q1451" s="5">
        <f>VLOOKUP(B1451, pct_raw!$A$2:$AX$1800, 27, FALSE)</f>
        <v>13</v>
      </c>
      <c r="R1451" s="5">
        <f>VLOOKUP(B1451, pct_raw!$A$2:$AX$1800, 28, FALSE)</f>
        <v>13</v>
      </c>
      <c r="S1451" s="5">
        <f>VLOOKUP(B1451, pct_raw!$A$2:$AX$1800, 29, FALSE)</f>
        <v>0.12</v>
      </c>
      <c r="T1451" s="5">
        <f>VLOOKUP(B1451, pct_raw!$A$2:$AX$1800, 30, FALSE)</f>
        <v>0</v>
      </c>
      <c r="U1451" s="5">
        <f>VLOOKUP(B1451, pct_raw!$A$2:$AX$1800, 31, FALSE)</f>
        <v>0</v>
      </c>
      <c r="V1451" s="5">
        <f>VLOOKUP(B1451, pct_raw!$A$2:$AX$1800, 32, FALSE)</f>
        <v>0</v>
      </c>
      <c r="W1451" s="5">
        <f>VLOOKUP(B1451, pct_raw!$A$2:$AX$1800, 33, FALSE)</f>
        <v>0</v>
      </c>
      <c r="X1451" s="5">
        <f>VLOOKUP(B1451, pct_raw!$A$2:$AX$1800, 34, FALSE)</f>
        <v>0</v>
      </c>
      <c r="Y1451" s="5">
        <f>VLOOKUP(B1451, pct_raw!$A$2:$AX$1800, 35, FALSE)</f>
        <v>0</v>
      </c>
      <c r="Z1451" s="5">
        <f>VLOOKUP(B1451, pct_raw!$A$2:$AX$1800, 36, FALSE)</f>
        <v>11</v>
      </c>
      <c r="AA1451" s="5">
        <f>VLOOKUP(B1451, pct_raw!$A$2:$AX$1800, 37, FALSE)</f>
        <v>12</v>
      </c>
      <c r="AB1451" s="5">
        <f>VLOOKUP(B1451, pct_raw!$A$2:$AX$1800, 38, FALSE)</f>
        <v>0.12</v>
      </c>
      <c r="AC1451" s="5">
        <f>VLOOKUP(B1451, pct_raw!$A$2:$AX$1800, 39, FALSE)</f>
        <v>3</v>
      </c>
      <c r="AD1451" s="5">
        <f>VLOOKUP(B1451, pct_raw!$A$2:$AX$1800, 40, FALSE)</f>
        <v>0</v>
      </c>
      <c r="AE1451" s="5">
        <f>VLOOKUP(B1451, pct_raw!$A$2:$AX$1800, 41, FALSE)</f>
        <v>0</v>
      </c>
      <c r="AF1451" s="5">
        <f>VLOOKUP(B1451, pct_raw!$A$2:$AX$1800, 42, FALSE)</f>
        <v>0</v>
      </c>
      <c r="AG1451" s="5">
        <f>VLOOKUP(B1451, pct_raw!$A$2:$AX$1800, 43, FALSE)</f>
        <v>0</v>
      </c>
      <c r="AH1451" s="5">
        <f>VLOOKUP(B1451, pct_raw!$A$2:$AX$1800, 44, FALSE)</f>
        <v>0</v>
      </c>
      <c r="AI1451" s="5">
        <f>VLOOKUP(B1451, pct_raw!$A$2:$AX$1800, 45, FALSE)</f>
        <v>14</v>
      </c>
      <c r="AJ1451" s="5">
        <f>VLOOKUP(B1451, pct_raw!$A$2:$AX$1800, 46, FALSE)</f>
        <v>15</v>
      </c>
      <c r="AK1451" s="5">
        <f>VLOOKUP(B1451, pct_raw!$A$2:$AX$1800, 47, FALSE)</f>
        <v>0.12</v>
      </c>
      <c r="AL1451" s="5">
        <f>VLOOKUP(B1451, pct_raw!$A$2:$AX$1800, 48, FALSE)</f>
        <v>0</v>
      </c>
      <c r="AM1451" s="5">
        <f>VLOOKUP(B1451, pct_raw!$A$2:$AX$1800, 49, FALSE)</f>
        <v>0</v>
      </c>
      <c r="AN1451" s="5">
        <f>VLOOKUP(B1451, pct_raw!$A$2:$AX$1800, 50, FALSE)</f>
        <v>0</v>
      </c>
    </row>
    <row r="1452" spans="1:40" x14ac:dyDescent="0.2">
      <c r="A1452" s="2" t="s">
        <v>508</v>
      </c>
      <c r="B1452" s="2" t="str">
        <f t="shared" si="22"/>
        <v>South Fork Union</v>
      </c>
      <c r="C1452" s="2" t="s">
        <v>5051</v>
      </c>
      <c r="D1452" s="2" t="str">
        <f>VLOOKUP(B1452, pct_raw!$A$2:$AX$1800, 6, FALSE)</f>
        <v xml:space="preserve"> South Fork Union</v>
      </c>
      <c r="E1452" s="5">
        <f>VLOOKUP(B1452, pct_raw!$A$2:$AX$1800, 15, FALSE)</f>
        <v>11</v>
      </c>
      <c r="F1452" s="5">
        <f>VLOOKUP(B1452, pct_raw!$A$2:$AX$1800, 16, FALSE)</f>
        <v>11</v>
      </c>
      <c r="G1452" s="5">
        <f>VLOOKUP(B1452, pct_raw!$A$2:$AX$1800, 17, FALSE)</f>
        <v>0.15</v>
      </c>
      <c r="H1452">
        <f>VLOOKUP(B1452, pct_raw!$A$2:$AX$1800, 18, FALSE)</f>
        <v>0</v>
      </c>
      <c r="I1452" s="5">
        <f>VLOOKUP(B1452, pct_raw!$A$2:$AX$1800, 19, FALSE)</f>
        <v>0</v>
      </c>
      <c r="J1452">
        <f>VLOOKUP(B1452, pct_raw!$A$2:$AX$1800, 20, FALSE)</f>
        <v>0</v>
      </c>
      <c r="K1452" s="5">
        <f>VLOOKUP(B1452, pct_raw!$A$2:$AX$1800, 21, FALSE)</f>
        <v>11</v>
      </c>
      <c r="L1452" s="5">
        <f>VLOOKUP(B1452, pct_raw!$A$2:$AX$1800, 22, FALSE)</f>
        <v>13</v>
      </c>
      <c r="M1452" s="5">
        <f>VLOOKUP(B1452, pct_raw!$A$2:$AX$1800, 23, FALSE)</f>
        <v>0.22500000000000001</v>
      </c>
      <c r="N1452" s="5">
        <f>VLOOKUP(B1452, pct_raw!$A$2:$AX$1800, 24, FALSE)</f>
        <v>0</v>
      </c>
      <c r="O1452" s="5">
        <f>VLOOKUP(B1452, pct_raw!$A$2:$AX$1800, 25, FALSE)</f>
        <v>0</v>
      </c>
      <c r="P1452" s="5">
        <f>VLOOKUP(B1452, pct_raw!$A$2:$AX$1800, 26, FALSE)</f>
        <v>0</v>
      </c>
      <c r="Q1452" s="5">
        <f>VLOOKUP(B1452, pct_raw!$A$2:$AX$1800, 27, FALSE)</f>
        <v>8</v>
      </c>
      <c r="R1452" s="5">
        <f>VLOOKUP(B1452, pct_raw!$A$2:$AX$1800, 28, FALSE)</f>
        <v>9</v>
      </c>
      <c r="S1452" s="5">
        <f>VLOOKUP(B1452, pct_raw!$A$2:$AX$1800, 29, FALSE)</f>
        <v>0.15</v>
      </c>
      <c r="T1452" s="5">
        <f>VLOOKUP(B1452, pct_raw!$A$2:$AX$1800, 30, FALSE)</f>
        <v>0</v>
      </c>
      <c r="U1452" s="5">
        <f>VLOOKUP(B1452, pct_raw!$A$2:$AX$1800, 31, FALSE)</f>
        <v>0</v>
      </c>
      <c r="V1452" s="5">
        <f>VLOOKUP(B1452, pct_raw!$A$2:$AX$1800, 32, FALSE)</f>
        <v>0</v>
      </c>
      <c r="W1452" s="5">
        <f>VLOOKUP(B1452, pct_raw!$A$2:$AX$1800, 33, FALSE)</f>
        <v>0</v>
      </c>
      <c r="X1452" s="5">
        <f>VLOOKUP(B1452, pct_raw!$A$2:$AX$1800, 34, FALSE)</f>
        <v>0</v>
      </c>
      <c r="Y1452" s="5">
        <f>VLOOKUP(B1452, pct_raw!$A$2:$AX$1800, 35, FALSE)</f>
        <v>0</v>
      </c>
      <c r="Z1452" s="5">
        <f>VLOOKUP(B1452, pct_raw!$A$2:$AX$1800, 36, FALSE)</f>
        <v>5</v>
      </c>
      <c r="AA1452" s="5">
        <f>VLOOKUP(B1452, pct_raw!$A$2:$AX$1800, 37, FALSE)</f>
        <v>0</v>
      </c>
      <c r="AB1452" s="5">
        <f>VLOOKUP(B1452, pct_raw!$A$2:$AX$1800, 38, FALSE)</f>
        <v>0</v>
      </c>
      <c r="AC1452" s="5">
        <f>VLOOKUP(B1452, pct_raw!$A$2:$AX$1800, 39, FALSE)</f>
        <v>1</v>
      </c>
      <c r="AD1452" s="5">
        <f>VLOOKUP(B1452, pct_raw!$A$2:$AX$1800, 40, FALSE)</f>
        <v>0</v>
      </c>
      <c r="AE1452" s="5">
        <f>VLOOKUP(B1452, pct_raw!$A$2:$AX$1800, 41, FALSE)</f>
        <v>0</v>
      </c>
      <c r="AF1452" s="5">
        <f>VLOOKUP(B1452, pct_raw!$A$2:$AX$1800, 42, FALSE)</f>
        <v>0</v>
      </c>
      <c r="AG1452" s="5">
        <f>VLOOKUP(B1452, pct_raw!$A$2:$AX$1800, 43, FALSE)</f>
        <v>0</v>
      </c>
      <c r="AH1452" s="5">
        <f>VLOOKUP(B1452, pct_raw!$A$2:$AX$1800, 44, FALSE)</f>
        <v>0</v>
      </c>
      <c r="AI1452" s="5">
        <f>VLOOKUP(B1452, pct_raw!$A$2:$AX$1800, 45, FALSE)</f>
        <v>12</v>
      </c>
      <c r="AJ1452" s="5">
        <f>VLOOKUP(B1452, pct_raw!$A$2:$AX$1800, 46, FALSE)</f>
        <v>14</v>
      </c>
      <c r="AK1452" s="5">
        <f>VLOOKUP(B1452, pct_raw!$A$2:$AX$1800, 47, FALSE)</f>
        <v>0.22500000000000001</v>
      </c>
      <c r="AL1452" s="5">
        <f>VLOOKUP(B1452, pct_raw!$A$2:$AX$1800, 48, FALSE)</f>
        <v>0</v>
      </c>
      <c r="AM1452" s="5">
        <f>VLOOKUP(B1452, pct_raw!$A$2:$AX$1800, 49, FALSE)</f>
        <v>0</v>
      </c>
      <c r="AN1452" s="5">
        <f>VLOOKUP(B1452, pct_raw!$A$2:$AX$1800, 50, FALSE)</f>
        <v>0</v>
      </c>
    </row>
    <row r="1453" spans="1:40" x14ac:dyDescent="0.2">
      <c r="A1453" s="2" t="s">
        <v>1650</v>
      </c>
      <c r="B1453" s="2" t="str">
        <f t="shared" si="22"/>
        <v>South Lake North Norway</v>
      </c>
      <c r="C1453" s="2" t="s">
        <v>4812</v>
      </c>
      <c r="D1453" s="2" t="str">
        <f>VLOOKUP(B1453, pct_raw!$A$2:$AX$1800, 6, FALSE)</f>
        <v xml:space="preserve"> South Lake North Norway</v>
      </c>
      <c r="E1453" s="5">
        <f>VLOOKUP(B1453, pct_raw!$A$2:$AX$1800, 15, FALSE)</f>
        <v>0</v>
      </c>
      <c r="F1453" s="5">
        <f>VLOOKUP(B1453, pct_raw!$A$2:$AX$1800, 16, FALSE)</f>
        <v>0</v>
      </c>
      <c r="G1453" s="5">
        <f>VLOOKUP(B1453, pct_raw!$A$2:$AX$1800, 17, FALSE)</f>
        <v>0</v>
      </c>
      <c r="H1453">
        <f>VLOOKUP(B1453, pct_raw!$A$2:$AX$1800, 18, FALSE)</f>
        <v>0</v>
      </c>
      <c r="I1453" s="5">
        <f>VLOOKUP(B1453, pct_raw!$A$2:$AX$1800, 19, FALSE)</f>
        <v>0</v>
      </c>
      <c r="J1453">
        <f>VLOOKUP(B1453, pct_raw!$A$2:$AX$1800, 20, FALSE)</f>
        <v>0</v>
      </c>
      <c r="K1453" s="5">
        <f>VLOOKUP(B1453, pct_raw!$A$2:$AX$1800, 21, FALSE)</f>
        <v>3</v>
      </c>
      <c r="L1453" s="5">
        <f>VLOOKUP(B1453, pct_raw!$A$2:$AX$1800, 22, FALSE)</f>
        <v>3</v>
      </c>
      <c r="M1453" s="5">
        <f>VLOOKUP(B1453, pct_raw!$A$2:$AX$1800, 23, FALSE)</f>
        <v>8.8900000000000007E-2</v>
      </c>
      <c r="N1453" s="5">
        <f>VLOOKUP(B1453, pct_raw!$A$2:$AX$1800, 24, FALSE)</f>
        <v>0</v>
      </c>
      <c r="O1453" s="5">
        <f>VLOOKUP(B1453, pct_raw!$A$2:$AX$1800, 25, FALSE)</f>
        <v>0</v>
      </c>
      <c r="P1453" s="5">
        <f>VLOOKUP(B1453, pct_raw!$A$2:$AX$1800, 26, FALSE)</f>
        <v>0</v>
      </c>
      <c r="Q1453" s="5">
        <f>VLOOKUP(B1453, pct_raw!$A$2:$AX$1800, 27, FALSE)</f>
        <v>0</v>
      </c>
      <c r="R1453" s="5">
        <f>VLOOKUP(B1453, pct_raw!$A$2:$AX$1800, 28, FALSE)</f>
        <v>0</v>
      </c>
      <c r="S1453" s="5">
        <f>VLOOKUP(B1453, pct_raw!$A$2:$AX$1800, 29, FALSE)</f>
        <v>0</v>
      </c>
      <c r="T1453" s="5">
        <f>VLOOKUP(B1453, pct_raw!$A$2:$AX$1800, 30, FALSE)</f>
        <v>0</v>
      </c>
      <c r="U1453" s="5">
        <f>VLOOKUP(B1453, pct_raw!$A$2:$AX$1800, 31, FALSE)</f>
        <v>0</v>
      </c>
      <c r="V1453" s="5">
        <f>VLOOKUP(B1453, pct_raw!$A$2:$AX$1800, 32, FALSE)</f>
        <v>0</v>
      </c>
      <c r="W1453" s="5">
        <f>VLOOKUP(B1453, pct_raw!$A$2:$AX$1800, 33, FALSE)</f>
        <v>0</v>
      </c>
      <c r="X1453" s="5">
        <f>VLOOKUP(B1453, pct_raw!$A$2:$AX$1800, 34, FALSE)</f>
        <v>0</v>
      </c>
      <c r="Y1453" s="5">
        <f>VLOOKUP(B1453, pct_raw!$A$2:$AX$1800, 35, FALSE)</f>
        <v>0</v>
      </c>
      <c r="Z1453" s="5">
        <f>VLOOKUP(B1453, pct_raw!$A$2:$AX$1800, 36, FALSE)</f>
        <v>1</v>
      </c>
      <c r="AA1453" s="5">
        <f>VLOOKUP(B1453, pct_raw!$A$2:$AX$1800, 37, FALSE)</f>
        <v>1</v>
      </c>
      <c r="AB1453" s="5">
        <f>VLOOKUP(B1453, pct_raw!$A$2:$AX$1800, 38, FALSE)</f>
        <v>0</v>
      </c>
      <c r="AC1453" s="5">
        <f>VLOOKUP(B1453, pct_raw!$A$2:$AX$1800, 39, FALSE)</f>
        <v>0</v>
      </c>
      <c r="AD1453" s="5">
        <f>VLOOKUP(B1453, pct_raw!$A$2:$AX$1800, 40, FALSE)</f>
        <v>0</v>
      </c>
      <c r="AE1453" s="5">
        <f>VLOOKUP(B1453, pct_raw!$A$2:$AX$1800, 41, FALSE)</f>
        <v>0</v>
      </c>
      <c r="AF1453" s="5">
        <f>VLOOKUP(B1453, pct_raw!$A$2:$AX$1800, 42, FALSE)</f>
        <v>0</v>
      </c>
      <c r="AG1453" s="5">
        <f>VLOOKUP(B1453, pct_raw!$A$2:$AX$1800, 43, FALSE)</f>
        <v>0</v>
      </c>
      <c r="AH1453" s="5">
        <f>VLOOKUP(B1453, pct_raw!$A$2:$AX$1800, 44, FALSE)</f>
        <v>0</v>
      </c>
      <c r="AI1453" s="5">
        <f>VLOOKUP(B1453, pct_raw!$A$2:$AX$1800, 45, FALSE)</f>
        <v>0</v>
      </c>
      <c r="AJ1453" s="5">
        <f>VLOOKUP(B1453, pct_raw!$A$2:$AX$1800, 46, FALSE)</f>
        <v>0</v>
      </c>
      <c r="AK1453" s="5">
        <f>VLOOKUP(B1453, pct_raw!$A$2:$AX$1800, 47, FALSE)</f>
        <v>0</v>
      </c>
      <c r="AL1453" s="5">
        <f>VLOOKUP(B1453, pct_raw!$A$2:$AX$1800, 48, FALSE)</f>
        <v>1</v>
      </c>
      <c r="AM1453" s="5">
        <f>VLOOKUP(B1453, pct_raw!$A$2:$AX$1800, 49, FALSE)</f>
        <v>1</v>
      </c>
      <c r="AN1453" s="5">
        <f>VLOOKUP(B1453, pct_raw!$A$2:$AX$1800, 50, FALSE)</f>
        <v>0</v>
      </c>
    </row>
    <row r="1454" spans="1:40" x14ac:dyDescent="0.2">
      <c r="A1454" s="2" t="s">
        <v>96</v>
      </c>
      <c r="B1454" s="2" t="str">
        <f t="shared" si="22"/>
        <v>Southeast</v>
      </c>
      <c r="C1454" s="2" t="s">
        <v>96</v>
      </c>
      <c r="D1454" s="2" t="str">
        <f>VLOOKUP(B1454, pct_raw!$A$2:$AX$1800, 6, FALSE)</f>
        <v xml:space="preserve"> Southeast</v>
      </c>
      <c r="E1454" s="5">
        <f>VLOOKUP(B1454, pct_raw!$A$2:$AX$1800, 15, FALSE)</f>
        <v>14</v>
      </c>
      <c r="F1454" s="5">
        <f>VLOOKUP(B1454, pct_raw!$A$2:$AX$1800, 16, FALSE)</f>
        <v>16</v>
      </c>
      <c r="G1454" s="5">
        <f>VLOOKUP(B1454, pct_raw!$A$2:$AX$1800, 17, FALSE)</f>
        <v>0.45</v>
      </c>
      <c r="H1454">
        <f>VLOOKUP(B1454, pct_raw!$A$2:$AX$1800, 18, FALSE)</f>
        <v>0</v>
      </c>
      <c r="I1454" s="5">
        <f>VLOOKUP(B1454, pct_raw!$A$2:$AX$1800, 19, FALSE)</f>
        <v>0</v>
      </c>
      <c r="J1454">
        <f>VLOOKUP(B1454, pct_raw!$A$2:$AX$1800, 20, FALSE)</f>
        <v>0</v>
      </c>
      <c r="K1454" s="5">
        <f>VLOOKUP(B1454, pct_raw!$A$2:$AX$1800, 21, FALSE)</f>
        <v>0</v>
      </c>
      <c r="L1454" s="5">
        <f>VLOOKUP(B1454, pct_raw!$A$2:$AX$1800, 22, FALSE)</f>
        <v>0</v>
      </c>
      <c r="M1454" s="5">
        <f>VLOOKUP(B1454, pct_raw!$A$2:$AX$1800, 23, FALSE)</f>
        <v>0</v>
      </c>
      <c r="N1454" s="5">
        <f>VLOOKUP(B1454, pct_raw!$A$2:$AX$1800, 24, FALSE)</f>
        <v>0</v>
      </c>
      <c r="O1454" s="5">
        <f>VLOOKUP(B1454, pct_raw!$A$2:$AX$1800, 25, FALSE)</f>
        <v>0</v>
      </c>
      <c r="P1454" s="5">
        <f>VLOOKUP(B1454, pct_raw!$A$2:$AX$1800, 26, FALSE)</f>
        <v>0</v>
      </c>
      <c r="Q1454" s="5">
        <f>VLOOKUP(B1454, pct_raw!$A$2:$AX$1800, 27, FALSE)</f>
        <v>6</v>
      </c>
      <c r="R1454" s="5">
        <f>VLOOKUP(B1454, pct_raw!$A$2:$AX$1800, 28, FALSE)</f>
        <v>8</v>
      </c>
      <c r="S1454" s="5">
        <f>VLOOKUP(B1454, pct_raw!$A$2:$AX$1800, 29, FALSE)</f>
        <v>0.15</v>
      </c>
      <c r="T1454" s="5">
        <f>VLOOKUP(B1454, pct_raw!$A$2:$AX$1800, 30, FALSE)</f>
        <v>0</v>
      </c>
      <c r="U1454" s="5">
        <f>VLOOKUP(B1454, pct_raw!$A$2:$AX$1800, 31, FALSE)</f>
        <v>0</v>
      </c>
      <c r="V1454" s="5">
        <f>VLOOKUP(B1454, pct_raw!$A$2:$AX$1800, 32, FALSE)</f>
        <v>0</v>
      </c>
      <c r="W1454" s="5">
        <f>VLOOKUP(B1454, pct_raw!$A$2:$AX$1800, 33, FALSE)</f>
        <v>0</v>
      </c>
      <c r="X1454" s="5">
        <f>VLOOKUP(B1454, pct_raw!$A$2:$AX$1800, 34, FALSE)</f>
        <v>0</v>
      </c>
      <c r="Y1454" s="5">
        <f>VLOOKUP(B1454, pct_raw!$A$2:$AX$1800, 35, FALSE)</f>
        <v>0</v>
      </c>
      <c r="Z1454" s="5">
        <f>VLOOKUP(B1454, pct_raw!$A$2:$AX$1800, 36, FALSE)</f>
        <v>2</v>
      </c>
      <c r="AA1454" s="5">
        <f>VLOOKUP(B1454, pct_raw!$A$2:$AX$1800, 37, FALSE)</f>
        <v>0</v>
      </c>
      <c r="AB1454" s="5">
        <f>VLOOKUP(B1454, pct_raw!$A$2:$AX$1800, 38, FALSE)</f>
        <v>0</v>
      </c>
      <c r="AC1454" s="5">
        <f>VLOOKUP(B1454, pct_raw!$A$2:$AX$1800, 39, FALSE)</f>
        <v>3</v>
      </c>
      <c r="AD1454" s="5">
        <f>VLOOKUP(B1454, pct_raw!$A$2:$AX$1800, 40, FALSE)</f>
        <v>0</v>
      </c>
      <c r="AE1454" s="5">
        <f>VLOOKUP(B1454, pct_raw!$A$2:$AX$1800, 41, FALSE)</f>
        <v>0</v>
      </c>
      <c r="AF1454" s="5">
        <f>VLOOKUP(B1454, pct_raw!$A$2:$AX$1800, 42, FALSE)</f>
        <v>0</v>
      </c>
      <c r="AG1454" s="5">
        <f>VLOOKUP(B1454, pct_raw!$A$2:$AX$1800, 43, FALSE)</f>
        <v>0</v>
      </c>
      <c r="AH1454" s="5">
        <f>VLOOKUP(B1454, pct_raw!$A$2:$AX$1800, 44, FALSE)</f>
        <v>0</v>
      </c>
      <c r="AI1454" s="5">
        <f>VLOOKUP(B1454, pct_raw!$A$2:$AX$1800, 45, FALSE)</f>
        <v>8</v>
      </c>
      <c r="AJ1454" s="5">
        <f>VLOOKUP(B1454, pct_raw!$A$2:$AX$1800, 46, FALSE)</f>
        <v>9</v>
      </c>
      <c r="AK1454" s="5">
        <f>VLOOKUP(B1454, pct_raw!$A$2:$AX$1800, 47, FALSE)</f>
        <v>0.15</v>
      </c>
      <c r="AL1454" s="5">
        <f>VLOOKUP(B1454, pct_raw!$A$2:$AX$1800, 48, FALSE)</f>
        <v>1</v>
      </c>
      <c r="AM1454" s="5">
        <f>VLOOKUP(B1454, pct_raw!$A$2:$AX$1800, 49, FALSE)</f>
        <v>0</v>
      </c>
      <c r="AN1454" s="5">
        <f>VLOOKUP(B1454, pct_raw!$A$2:$AX$1800, 50, FALSE)</f>
        <v>0</v>
      </c>
    </row>
    <row r="1455" spans="1:40" x14ac:dyDescent="0.2">
      <c r="A1455" s="2" t="s">
        <v>96</v>
      </c>
      <c r="B1455" s="2" t="str">
        <f t="shared" si="22"/>
        <v>Southeast</v>
      </c>
      <c r="C1455" s="2" t="s">
        <v>96</v>
      </c>
      <c r="D1455" s="2" t="str">
        <f>VLOOKUP(B1455, pct_raw!$A$2:$AX$1800, 6, FALSE)</f>
        <v xml:space="preserve"> Southeast</v>
      </c>
      <c r="E1455" s="5">
        <f>VLOOKUP(B1455, pct_raw!$A$2:$AX$1800, 15, FALSE)</f>
        <v>14</v>
      </c>
      <c r="F1455" s="5">
        <f>VLOOKUP(B1455, pct_raw!$A$2:$AX$1800, 16, FALSE)</f>
        <v>16</v>
      </c>
      <c r="G1455" s="5">
        <f>VLOOKUP(B1455, pct_raw!$A$2:$AX$1800, 17, FALSE)</f>
        <v>0.45</v>
      </c>
      <c r="H1455">
        <f>VLOOKUP(B1455, pct_raw!$A$2:$AX$1800, 18, FALSE)</f>
        <v>0</v>
      </c>
      <c r="I1455" s="5">
        <f>VLOOKUP(B1455, pct_raw!$A$2:$AX$1800, 19, FALSE)</f>
        <v>0</v>
      </c>
      <c r="J1455">
        <f>VLOOKUP(B1455, pct_raw!$A$2:$AX$1800, 20, FALSE)</f>
        <v>0</v>
      </c>
      <c r="K1455" s="5">
        <f>VLOOKUP(B1455, pct_raw!$A$2:$AX$1800, 21, FALSE)</f>
        <v>0</v>
      </c>
      <c r="L1455" s="5">
        <f>VLOOKUP(B1455, pct_raw!$A$2:$AX$1800, 22, FALSE)</f>
        <v>0</v>
      </c>
      <c r="M1455" s="5">
        <f>VLOOKUP(B1455, pct_raw!$A$2:$AX$1800, 23, FALSE)</f>
        <v>0</v>
      </c>
      <c r="N1455" s="5">
        <f>VLOOKUP(B1455, pct_raw!$A$2:$AX$1800, 24, FALSE)</f>
        <v>0</v>
      </c>
      <c r="O1455" s="5">
        <f>VLOOKUP(B1455, pct_raw!$A$2:$AX$1800, 25, FALSE)</f>
        <v>0</v>
      </c>
      <c r="P1455" s="5">
        <f>VLOOKUP(B1455, pct_raw!$A$2:$AX$1800, 26, FALSE)</f>
        <v>0</v>
      </c>
      <c r="Q1455" s="5">
        <f>VLOOKUP(B1455, pct_raw!$A$2:$AX$1800, 27, FALSE)</f>
        <v>6</v>
      </c>
      <c r="R1455" s="5">
        <f>VLOOKUP(B1455, pct_raw!$A$2:$AX$1800, 28, FALSE)</f>
        <v>8</v>
      </c>
      <c r="S1455" s="5">
        <f>VLOOKUP(B1455, pct_raw!$A$2:$AX$1800, 29, FALSE)</f>
        <v>0.15</v>
      </c>
      <c r="T1455" s="5">
        <f>VLOOKUP(B1455, pct_raw!$A$2:$AX$1800, 30, FALSE)</f>
        <v>0</v>
      </c>
      <c r="U1455" s="5">
        <f>VLOOKUP(B1455, pct_raw!$A$2:$AX$1800, 31, FALSE)</f>
        <v>0</v>
      </c>
      <c r="V1455" s="5">
        <f>VLOOKUP(B1455, pct_raw!$A$2:$AX$1800, 32, FALSE)</f>
        <v>0</v>
      </c>
      <c r="W1455" s="5">
        <f>VLOOKUP(B1455, pct_raw!$A$2:$AX$1800, 33, FALSE)</f>
        <v>0</v>
      </c>
      <c r="X1455" s="5">
        <f>VLOOKUP(B1455, pct_raw!$A$2:$AX$1800, 34, FALSE)</f>
        <v>0</v>
      </c>
      <c r="Y1455" s="5">
        <f>VLOOKUP(B1455, pct_raw!$A$2:$AX$1800, 35, FALSE)</f>
        <v>0</v>
      </c>
      <c r="Z1455" s="5">
        <f>VLOOKUP(B1455, pct_raw!$A$2:$AX$1800, 36, FALSE)</f>
        <v>2</v>
      </c>
      <c r="AA1455" s="5">
        <f>VLOOKUP(B1455, pct_raw!$A$2:$AX$1800, 37, FALSE)</f>
        <v>0</v>
      </c>
      <c r="AB1455" s="5">
        <f>VLOOKUP(B1455, pct_raw!$A$2:$AX$1800, 38, FALSE)</f>
        <v>0</v>
      </c>
      <c r="AC1455" s="5">
        <f>VLOOKUP(B1455, pct_raw!$A$2:$AX$1800, 39, FALSE)</f>
        <v>3</v>
      </c>
      <c r="AD1455" s="5">
        <f>VLOOKUP(B1455, pct_raw!$A$2:$AX$1800, 40, FALSE)</f>
        <v>0</v>
      </c>
      <c r="AE1455" s="5">
        <f>VLOOKUP(B1455, pct_raw!$A$2:$AX$1800, 41, FALSE)</f>
        <v>0</v>
      </c>
      <c r="AF1455" s="5">
        <f>VLOOKUP(B1455, pct_raw!$A$2:$AX$1800, 42, FALSE)</f>
        <v>0</v>
      </c>
      <c r="AG1455" s="5">
        <f>VLOOKUP(B1455, pct_raw!$A$2:$AX$1800, 43, FALSE)</f>
        <v>0</v>
      </c>
      <c r="AH1455" s="5">
        <f>VLOOKUP(B1455, pct_raw!$A$2:$AX$1800, 44, FALSE)</f>
        <v>0</v>
      </c>
      <c r="AI1455" s="5">
        <f>VLOOKUP(B1455, pct_raw!$A$2:$AX$1800, 45, FALSE)</f>
        <v>8</v>
      </c>
      <c r="AJ1455" s="5">
        <f>VLOOKUP(B1455, pct_raw!$A$2:$AX$1800, 46, FALSE)</f>
        <v>9</v>
      </c>
      <c r="AK1455" s="5">
        <f>VLOOKUP(B1455, pct_raw!$A$2:$AX$1800, 47, FALSE)</f>
        <v>0.15</v>
      </c>
      <c r="AL1455" s="5">
        <f>VLOOKUP(B1455, pct_raw!$A$2:$AX$1800, 48, FALSE)</f>
        <v>1</v>
      </c>
      <c r="AM1455" s="5">
        <f>VLOOKUP(B1455, pct_raw!$A$2:$AX$1800, 49, FALSE)</f>
        <v>0</v>
      </c>
      <c r="AN1455" s="5">
        <f>VLOOKUP(B1455, pct_raw!$A$2:$AX$1800, 50, FALSE)</f>
        <v>0</v>
      </c>
    </row>
    <row r="1456" spans="1:40" x14ac:dyDescent="0.2">
      <c r="A1456" s="2" t="s">
        <v>229</v>
      </c>
      <c r="B1456" s="2" t="str">
        <f t="shared" si="22"/>
        <v>Southeast Louisa</v>
      </c>
      <c r="C1456" s="2" t="s">
        <v>229</v>
      </c>
      <c r="D1456" s="2" t="str">
        <f>VLOOKUP(B1456, pct_raw!$A$2:$AX$1800, 6, FALSE)</f>
        <v xml:space="preserve"> Southeast Louisa</v>
      </c>
      <c r="E1456" s="5">
        <f>VLOOKUP(B1456, pct_raw!$A$2:$AX$1800, 15, FALSE)</f>
        <v>11</v>
      </c>
      <c r="F1456" s="5">
        <f>VLOOKUP(B1456, pct_raw!$A$2:$AX$1800, 16, FALSE)</f>
        <v>21</v>
      </c>
      <c r="G1456" s="5">
        <f>VLOOKUP(B1456, pct_raw!$A$2:$AX$1800, 17, FALSE)</f>
        <v>0.3</v>
      </c>
      <c r="H1456">
        <f>VLOOKUP(B1456, pct_raw!$A$2:$AX$1800, 18, FALSE)</f>
        <v>0</v>
      </c>
      <c r="I1456" s="5">
        <f>VLOOKUP(B1456, pct_raw!$A$2:$AX$1800, 19, FALSE)</f>
        <v>0</v>
      </c>
      <c r="J1456">
        <f>VLOOKUP(B1456, pct_raw!$A$2:$AX$1800, 20, FALSE)</f>
        <v>0</v>
      </c>
      <c r="K1456" s="5">
        <f>VLOOKUP(B1456, pct_raw!$A$2:$AX$1800, 21, FALSE)</f>
        <v>10</v>
      </c>
      <c r="L1456" s="5">
        <f>VLOOKUP(B1456, pct_raw!$A$2:$AX$1800, 22, FALSE)</f>
        <v>0</v>
      </c>
      <c r="M1456" s="5">
        <f>VLOOKUP(B1456, pct_raw!$A$2:$AX$1800, 23, FALSE)</f>
        <v>0</v>
      </c>
      <c r="N1456" s="5">
        <f>VLOOKUP(B1456, pct_raw!$A$2:$AX$1800, 24, FALSE)</f>
        <v>0</v>
      </c>
      <c r="O1456" s="5">
        <f>VLOOKUP(B1456, pct_raw!$A$2:$AX$1800, 25, FALSE)</f>
        <v>0</v>
      </c>
      <c r="P1456" s="5">
        <f>VLOOKUP(B1456, pct_raw!$A$2:$AX$1800, 26, FALSE)</f>
        <v>0</v>
      </c>
      <c r="Q1456" s="5">
        <f>VLOOKUP(B1456, pct_raw!$A$2:$AX$1800, 27, FALSE)</f>
        <v>6</v>
      </c>
      <c r="R1456" s="5">
        <f>VLOOKUP(B1456, pct_raw!$A$2:$AX$1800, 28, FALSE)</f>
        <v>1</v>
      </c>
      <c r="S1456" s="5">
        <f>VLOOKUP(B1456, pct_raw!$A$2:$AX$1800, 29, FALSE)</f>
        <v>0</v>
      </c>
      <c r="T1456" s="5">
        <f>VLOOKUP(B1456, pct_raw!$A$2:$AX$1800, 30, FALSE)</f>
        <v>0</v>
      </c>
      <c r="U1456" s="5">
        <f>VLOOKUP(B1456, pct_raw!$A$2:$AX$1800, 31, FALSE)</f>
        <v>0</v>
      </c>
      <c r="V1456" s="5">
        <f>VLOOKUP(B1456, pct_raw!$A$2:$AX$1800, 32, FALSE)</f>
        <v>0</v>
      </c>
      <c r="W1456" s="5">
        <f>VLOOKUP(B1456, pct_raw!$A$2:$AX$1800, 33, FALSE)</f>
        <v>0</v>
      </c>
      <c r="X1456" s="5">
        <f>VLOOKUP(B1456, pct_raw!$A$2:$AX$1800, 34, FALSE)</f>
        <v>0</v>
      </c>
      <c r="Y1456" s="5">
        <f>VLOOKUP(B1456, pct_raw!$A$2:$AX$1800, 35, FALSE)</f>
        <v>0</v>
      </c>
      <c r="Z1456" s="5">
        <f>VLOOKUP(B1456, pct_raw!$A$2:$AX$1800, 36, FALSE)</f>
        <v>15</v>
      </c>
      <c r="AA1456" s="5">
        <f>VLOOKUP(B1456, pct_raw!$A$2:$AX$1800, 37, FALSE)</f>
        <v>16</v>
      </c>
      <c r="AB1456" s="5">
        <f>VLOOKUP(B1456, pct_raw!$A$2:$AX$1800, 38, FALSE)</f>
        <v>0.3</v>
      </c>
      <c r="AC1456" s="5">
        <f>VLOOKUP(B1456, pct_raw!$A$2:$AX$1800, 39, FALSE)</f>
        <v>8</v>
      </c>
      <c r="AD1456" s="5">
        <f>VLOOKUP(B1456, pct_raw!$A$2:$AX$1800, 40, FALSE)</f>
        <v>0</v>
      </c>
      <c r="AE1456" s="5">
        <f>VLOOKUP(B1456, pct_raw!$A$2:$AX$1800, 41, FALSE)</f>
        <v>0</v>
      </c>
      <c r="AF1456" s="5">
        <f>VLOOKUP(B1456, pct_raw!$A$2:$AX$1800, 42, FALSE)</f>
        <v>1</v>
      </c>
      <c r="AG1456" s="5">
        <f>VLOOKUP(B1456, pct_raw!$A$2:$AX$1800, 43, FALSE)</f>
        <v>0</v>
      </c>
      <c r="AH1456" s="5">
        <f>VLOOKUP(B1456, pct_raw!$A$2:$AX$1800, 44, FALSE)</f>
        <v>0</v>
      </c>
      <c r="AI1456" s="5">
        <f>VLOOKUP(B1456, pct_raw!$A$2:$AX$1800, 45, FALSE)</f>
        <v>10</v>
      </c>
      <c r="AJ1456" s="5">
        <f>VLOOKUP(B1456, pct_raw!$A$2:$AX$1800, 46, FALSE)</f>
        <v>16</v>
      </c>
      <c r="AK1456" s="5">
        <f>VLOOKUP(B1456, pct_raw!$A$2:$AX$1800, 47, FALSE)</f>
        <v>0.3</v>
      </c>
      <c r="AL1456" s="5">
        <f>VLOOKUP(B1456, pct_raw!$A$2:$AX$1800, 48, FALSE)</f>
        <v>29</v>
      </c>
      <c r="AM1456" s="5">
        <f>VLOOKUP(B1456, pct_raw!$A$2:$AX$1800, 49, FALSE)</f>
        <v>36</v>
      </c>
      <c r="AN1456" s="5">
        <f>VLOOKUP(B1456, pct_raw!$A$2:$AX$1800, 50, FALSE)</f>
        <v>0.6</v>
      </c>
    </row>
    <row r="1457" spans="1:40" x14ac:dyDescent="0.2">
      <c r="A1457" s="2" t="s">
        <v>1651</v>
      </c>
      <c r="B1457" s="2" t="str">
        <f t="shared" si="22"/>
        <v>Southeast Precinct</v>
      </c>
      <c r="C1457" s="2" t="s">
        <v>1651</v>
      </c>
      <c r="D1457" s="2" t="str">
        <f>VLOOKUP(B1457, pct_raw!$A$2:$AX$1800, 6, FALSE)</f>
        <v xml:space="preserve"> Southeast Precinct</v>
      </c>
      <c r="E1457" s="5">
        <f>VLOOKUP(B1457, pct_raw!$A$2:$AX$1800, 15, FALSE)</f>
        <v>17</v>
      </c>
      <c r="F1457" s="5">
        <f>VLOOKUP(B1457, pct_raw!$A$2:$AX$1800, 16, FALSE)</f>
        <v>21</v>
      </c>
      <c r="G1457" s="5">
        <f>VLOOKUP(B1457, pct_raw!$A$2:$AX$1800, 17, FALSE)</f>
        <v>0.4</v>
      </c>
      <c r="H1457">
        <f>VLOOKUP(B1457, pct_raw!$A$2:$AX$1800, 18, FALSE)</f>
        <v>0</v>
      </c>
      <c r="I1457" s="5">
        <f>VLOOKUP(B1457, pct_raw!$A$2:$AX$1800, 19, FALSE)</f>
        <v>0</v>
      </c>
      <c r="J1457">
        <f>VLOOKUP(B1457, pct_raw!$A$2:$AX$1800, 20, FALSE)</f>
        <v>0</v>
      </c>
      <c r="K1457" s="5">
        <f>VLOOKUP(B1457, pct_raw!$A$2:$AX$1800, 21, FALSE)</f>
        <v>28</v>
      </c>
      <c r="L1457" s="5">
        <f>VLOOKUP(B1457, pct_raw!$A$2:$AX$1800, 22, FALSE)</f>
        <v>31</v>
      </c>
      <c r="M1457" s="5">
        <f>VLOOKUP(B1457, pct_raw!$A$2:$AX$1800, 23, FALSE)</f>
        <v>0.5333</v>
      </c>
      <c r="N1457" s="5">
        <f>VLOOKUP(B1457, pct_raw!$A$2:$AX$1800, 24, FALSE)</f>
        <v>1</v>
      </c>
      <c r="O1457" s="5">
        <f>VLOOKUP(B1457, pct_raw!$A$2:$AX$1800, 25, FALSE)</f>
        <v>0</v>
      </c>
      <c r="P1457" s="5">
        <f>VLOOKUP(B1457, pct_raw!$A$2:$AX$1800, 26, FALSE)</f>
        <v>0</v>
      </c>
      <c r="Q1457" s="5">
        <f>VLOOKUP(B1457, pct_raw!$A$2:$AX$1800, 27, FALSE)</f>
        <v>4</v>
      </c>
      <c r="R1457" s="5">
        <f>VLOOKUP(B1457, pct_raw!$A$2:$AX$1800, 28, FALSE)</f>
        <v>0</v>
      </c>
      <c r="S1457" s="5">
        <f>VLOOKUP(B1457, pct_raw!$A$2:$AX$1800, 29, FALSE)</f>
        <v>0</v>
      </c>
      <c r="T1457" s="5">
        <f>VLOOKUP(B1457, pct_raw!$A$2:$AX$1800, 30, FALSE)</f>
        <v>0</v>
      </c>
      <c r="U1457" s="5">
        <f>VLOOKUP(B1457, pct_raw!$A$2:$AX$1800, 31, FALSE)</f>
        <v>0</v>
      </c>
      <c r="V1457" s="5">
        <f>VLOOKUP(B1457, pct_raw!$A$2:$AX$1800, 32, FALSE)</f>
        <v>0</v>
      </c>
      <c r="W1457" s="5">
        <f>VLOOKUP(B1457, pct_raw!$A$2:$AX$1800, 33, FALSE)</f>
        <v>0</v>
      </c>
      <c r="X1457" s="5">
        <f>VLOOKUP(B1457, pct_raw!$A$2:$AX$1800, 34, FALSE)</f>
        <v>0</v>
      </c>
      <c r="Y1457" s="5">
        <f>VLOOKUP(B1457, pct_raw!$A$2:$AX$1800, 35, FALSE)</f>
        <v>0</v>
      </c>
      <c r="Z1457" s="5">
        <f>VLOOKUP(B1457, pct_raw!$A$2:$AX$1800, 36, FALSE)</f>
        <v>37</v>
      </c>
      <c r="AA1457" s="5">
        <f>VLOOKUP(B1457, pct_raw!$A$2:$AX$1800, 37, FALSE)</f>
        <v>41</v>
      </c>
      <c r="AB1457" s="5">
        <f>VLOOKUP(B1457, pct_raw!$A$2:$AX$1800, 38, FALSE)</f>
        <v>0.73329999999999995</v>
      </c>
      <c r="AC1457" s="5">
        <f>VLOOKUP(B1457, pct_raw!$A$2:$AX$1800, 39, FALSE)</f>
        <v>4</v>
      </c>
      <c r="AD1457" s="5">
        <f>VLOOKUP(B1457, pct_raw!$A$2:$AX$1800, 40, FALSE)</f>
        <v>0</v>
      </c>
      <c r="AE1457" s="5">
        <f>VLOOKUP(B1457, pct_raw!$A$2:$AX$1800, 41, FALSE)</f>
        <v>0</v>
      </c>
      <c r="AF1457" s="5">
        <f>VLOOKUP(B1457, pct_raw!$A$2:$AX$1800, 42, FALSE)</f>
        <v>0</v>
      </c>
      <c r="AG1457" s="5">
        <f>VLOOKUP(B1457, pct_raw!$A$2:$AX$1800, 43, FALSE)</f>
        <v>0</v>
      </c>
      <c r="AH1457" s="5">
        <f>VLOOKUP(B1457, pct_raw!$A$2:$AX$1800, 44, FALSE)</f>
        <v>0</v>
      </c>
      <c r="AI1457" s="5">
        <f>VLOOKUP(B1457, pct_raw!$A$2:$AX$1800, 45, FALSE)</f>
        <v>4</v>
      </c>
      <c r="AJ1457" s="5">
        <f>VLOOKUP(B1457, pct_raw!$A$2:$AX$1800, 46, FALSE)</f>
        <v>0</v>
      </c>
      <c r="AK1457" s="5">
        <f>VLOOKUP(B1457, pct_raw!$A$2:$AX$1800, 47, FALSE)</f>
        <v>0</v>
      </c>
      <c r="AL1457" s="5">
        <f>VLOOKUP(B1457, pct_raw!$A$2:$AX$1800, 48, FALSE)</f>
        <v>14</v>
      </c>
      <c r="AM1457" s="5">
        <f>VLOOKUP(B1457, pct_raw!$A$2:$AX$1800, 49, FALSE)</f>
        <v>18</v>
      </c>
      <c r="AN1457" s="5">
        <f>VLOOKUP(B1457, pct_raw!$A$2:$AX$1800, 50, FALSE)</f>
        <v>0.33329999999999999</v>
      </c>
    </row>
    <row r="1458" spans="1:40" x14ac:dyDescent="0.2">
      <c r="A1458" s="2" t="s">
        <v>186</v>
      </c>
      <c r="B1458" s="2" t="str">
        <f t="shared" si="22"/>
        <v>Southwest</v>
      </c>
      <c r="C1458" s="2" t="s">
        <v>186</v>
      </c>
      <c r="D1458" s="2" t="str">
        <f>VLOOKUP(B1458, pct_raw!$A$2:$AX$1800, 6, FALSE)</f>
        <v xml:space="preserve"> Southwest</v>
      </c>
      <c r="E1458" s="5">
        <f>VLOOKUP(B1458, pct_raw!$A$2:$AX$1800, 15, FALSE)</f>
        <v>8</v>
      </c>
      <c r="F1458" s="5">
        <f>VLOOKUP(B1458, pct_raw!$A$2:$AX$1800, 16, FALSE)</f>
        <v>9</v>
      </c>
      <c r="G1458" s="5">
        <f>VLOOKUP(B1458, pct_raw!$A$2:$AX$1800, 17, FALSE)</f>
        <v>0.15</v>
      </c>
      <c r="H1458">
        <f>VLOOKUP(B1458, pct_raw!$A$2:$AX$1800, 18, FALSE)</f>
        <v>0</v>
      </c>
      <c r="I1458" s="5">
        <f>VLOOKUP(B1458, pct_raw!$A$2:$AX$1800, 19, FALSE)</f>
        <v>0</v>
      </c>
      <c r="J1458">
        <f>VLOOKUP(B1458, pct_raw!$A$2:$AX$1800, 20, FALSE)</f>
        <v>0</v>
      </c>
      <c r="K1458" s="5">
        <f>VLOOKUP(B1458, pct_raw!$A$2:$AX$1800, 21, FALSE)</f>
        <v>2</v>
      </c>
      <c r="L1458" s="5">
        <f>VLOOKUP(B1458, pct_raw!$A$2:$AX$1800, 22, FALSE)</f>
        <v>3</v>
      </c>
      <c r="M1458" s="5">
        <f>VLOOKUP(B1458, pct_raw!$A$2:$AX$1800, 23, FALSE)</f>
        <v>0.06</v>
      </c>
      <c r="N1458" s="5">
        <f>VLOOKUP(B1458, pct_raw!$A$2:$AX$1800, 24, FALSE)</f>
        <v>0</v>
      </c>
      <c r="O1458" s="5">
        <f>VLOOKUP(B1458, pct_raw!$A$2:$AX$1800, 25, FALSE)</f>
        <v>0</v>
      </c>
      <c r="P1458" s="5">
        <f>VLOOKUP(B1458, pct_raw!$A$2:$AX$1800, 26, FALSE)</f>
        <v>0</v>
      </c>
      <c r="Q1458" s="5">
        <f>VLOOKUP(B1458, pct_raw!$A$2:$AX$1800, 27, FALSE)</f>
        <v>1</v>
      </c>
      <c r="R1458" s="5">
        <f>VLOOKUP(B1458, pct_raw!$A$2:$AX$1800, 28, FALSE)</f>
        <v>0</v>
      </c>
      <c r="S1458" s="5">
        <f>VLOOKUP(B1458, pct_raw!$A$2:$AX$1800, 29, FALSE)</f>
        <v>0</v>
      </c>
      <c r="T1458" s="5">
        <f>VLOOKUP(B1458, pct_raw!$A$2:$AX$1800, 30, FALSE)</f>
        <v>0</v>
      </c>
      <c r="U1458" s="5">
        <f>VLOOKUP(B1458, pct_raw!$A$2:$AX$1800, 31, FALSE)</f>
        <v>0</v>
      </c>
      <c r="V1458" s="5">
        <f>VLOOKUP(B1458, pct_raw!$A$2:$AX$1800, 32, FALSE)</f>
        <v>0</v>
      </c>
      <c r="W1458" s="5">
        <f>VLOOKUP(B1458, pct_raw!$A$2:$AX$1800, 33, FALSE)</f>
        <v>0</v>
      </c>
      <c r="X1458" s="5">
        <f>VLOOKUP(B1458, pct_raw!$A$2:$AX$1800, 34, FALSE)</f>
        <v>0</v>
      </c>
      <c r="Y1458" s="5">
        <f>VLOOKUP(B1458, pct_raw!$A$2:$AX$1800, 35, FALSE)</f>
        <v>0</v>
      </c>
      <c r="Z1458" s="5">
        <f>VLOOKUP(B1458, pct_raw!$A$2:$AX$1800, 36, FALSE)</f>
        <v>1</v>
      </c>
      <c r="AA1458" s="5">
        <f>VLOOKUP(B1458, pct_raw!$A$2:$AX$1800, 37, FALSE)</f>
        <v>0</v>
      </c>
      <c r="AB1458" s="5">
        <f>VLOOKUP(B1458, pct_raw!$A$2:$AX$1800, 38, FALSE)</f>
        <v>0</v>
      </c>
      <c r="AC1458" s="5">
        <f>VLOOKUP(B1458, pct_raw!$A$2:$AX$1800, 39, FALSE)</f>
        <v>0</v>
      </c>
      <c r="AD1458" s="5">
        <f>VLOOKUP(B1458, pct_raw!$A$2:$AX$1800, 40, FALSE)</f>
        <v>0</v>
      </c>
      <c r="AE1458" s="5">
        <f>VLOOKUP(B1458, pct_raw!$A$2:$AX$1800, 41, FALSE)</f>
        <v>0</v>
      </c>
      <c r="AF1458" s="5">
        <f>VLOOKUP(B1458, pct_raw!$A$2:$AX$1800, 42, FALSE)</f>
        <v>0</v>
      </c>
      <c r="AG1458" s="5">
        <f>VLOOKUP(B1458, pct_raw!$A$2:$AX$1800, 43, FALSE)</f>
        <v>0</v>
      </c>
      <c r="AH1458" s="5">
        <f>VLOOKUP(B1458, pct_raw!$A$2:$AX$1800, 44, FALSE)</f>
        <v>0</v>
      </c>
      <c r="AI1458" s="5">
        <f>VLOOKUP(B1458, pct_raw!$A$2:$AX$1800, 45, FALSE)</f>
        <v>0</v>
      </c>
      <c r="AJ1458" s="5">
        <f>VLOOKUP(B1458, pct_raw!$A$2:$AX$1800, 46, FALSE)</f>
        <v>0</v>
      </c>
      <c r="AK1458" s="5">
        <f>VLOOKUP(B1458, pct_raw!$A$2:$AX$1800, 47, FALSE)</f>
        <v>0</v>
      </c>
      <c r="AL1458" s="5">
        <f>VLOOKUP(B1458, pct_raw!$A$2:$AX$1800, 48, FALSE)</f>
        <v>0</v>
      </c>
      <c r="AM1458" s="5">
        <f>VLOOKUP(B1458, pct_raw!$A$2:$AX$1800, 49, FALSE)</f>
        <v>0</v>
      </c>
      <c r="AN1458" s="5">
        <f>VLOOKUP(B1458, pct_raw!$A$2:$AX$1800, 50, FALSE)</f>
        <v>0</v>
      </c>
    </row>
    <row r="1459" spans="1:40" x14ac:dyDescent="0.2">
      <c r="A1459" s="2" t="s">
        <v>601</v>
      </c>
      <c r="B1459" s="2" t="str">
        <f t="shared" si="22"/>
        <v>Southwest Precinct</v>
      </c>
      <c r="C1459" s="2" t="s">
        <v>601</v>
      </c>
      <c r="D1459" s="2" t="str">
        <f>VLOOKUP(B1459, pct_raw!$A$2:$AX$1800, 6, FALSE)</f>
        <v xml:space="preserve"> Southwest Precinct</v>
      </c>
      <c r="E1459" s="5">
        <f>VLOOKUP(B1459, pct_raw!$A$2:$AX$1800, 15, FALSE)</f>
        <v>11</v>
      </c>
      <c r="F1459" s="5">
        <f>VLOOKUP(B1459, pct_raw!$A$2:$AX$1800, 16, FALSE)</f>
        <v>11</v>
      </c>
      <c r="G1459" s="5">
        <f>VLOOKUP(B1459, pct_raw!$A$2:$AX$1800, 17, FALSE)</f>
        <v>0.1333</v>
      </c>
      <c r="H1459">
        <f>VLOOKUP(B1459, pct_raw!$A$2:$AX$1800, 18, FALSE)</f>
        <v>0</v>
      </c>
      <c r="I1459" s="5">
        <f>VLOOKUP(B1459, pct_raw!$A$2:$AX$1800, 19, FALSE)</f>
        <v>0</v>
      </c>
      <c r="J1459">
        <f>VLOOKUP(B1459, pct_raw!$A$2:$AX$1800, 20, FALSE)</f>
        <v>0</v>
      </c>
      <c r="K1459" s="5">
        <f>VLOOKUP(B1459, pct_raw!$A$2:$AX$1800, 21, FALSE)</f>
        <v>11</v>
      </c>
      <c r="L1459" s="5">
        <f>VLOOKUP(B1459, pct_raw!$A$2:$AX$1800, 22, FALSE)</f>
        <v>11</v>
      </c>
      <c r="M1459" s="5">
        <f>VLOOKUP(B1459, pct_raw!$A$2:$AX$1800, 23, FALSE)</f>
        <v>0.1333</v>
      </c>
      <c r="N1459" s="5">
        <f>VLOOKUP(B1459, pct_raw!$A$2:$AX$1800, 24, FALSE)</f>
        <v>1</v>
      </c>
      <c r="O1459" s="5">
        <f>VLOOKUP(B1459, pct_raw!$A$2:$AX$1800, 25, FALSE)</f>
        <v>0</v>
      </c>
      <c r="P1459" s="5">
        <f>VLOOKUP(B1459, pct_raw!$A$2:$AX$1800, 26, FALSE)</f>
        <v>0</v>
      </c>
      <c r="Q1459" s="5">
        <f>VLOOKUP(B1459, pct_raw!$A$2:$AX$1800, 27, FALSE)</f>
        <v>3</v>
      </c>
      <c r="R1459" s="5">
        <f>VLOOKUP(B1459, pct_raw!$A$2:$AX$1800, 28, FALSE)</f>
        <v>9</v>
      </c>
      <c r="S1459" s="5">
        <f>VLOOKUP(B1459, pct_raw!$A$2:$AX$1800, 29, FALSE)</f>
        <v>0.1333</v>
      </c>
      <c r="T1459" s="5">
        <f>VLOOKUP(B1459, pct_raw!$A$2:$AX$1800, 30, FALSE)</f>
        <v>0</v>
      </c>
      <c r="U1459" s="5">
        <f>VLOOKUP(B1459, pct_raw!$A$2:$AX$1800, 31, FALSE)</f>
        <v>0</v>
      </c>
      <c r="V1459" s="5">
        <f>VLOOKUP(B1459, pct_raw!$A$2:$AX$1800, 32, FALSE)</f>
        <v>0</v>
      </c>
      <c r="W1459" s="5">
        <f>VLOOKUP(B1459, pct_raw!$A$2:$AX$1800, 33, FALSE)</f>
        <v>0</v>
      </c>
      <c r="X1459" s="5">
        <f>VLOOKUP(B1459, pct_raw!$A$2:$AX$1800, 34, FALSE)</f>
        <v>0</v>
      </c>
      <c r="Y1459" s="5">
        <f>VLOOKUP(B1459, pct_raw!$A$2:$AX$1800, 35, FALSE)</f>
        <v>0</v>
      </c>
      <c r="Z1459" s="5">
        <f>VLOOKUP(B1459, pct_raw!$A$2:$AX$1800, 36, FALSE)</f>
        <v>9</v>
      </c>
      <c r="AA1459" s="5">
        <f>VLOOKUP(B1459, pct_raw!$A$2:$AX$1800, 37, FALSE)</f>
        <v>9</v>
      </c>
      <c r="AB1459" s="5">
        <f>VLOOKUP(B1459, pct_raw!$A$2:$AX$1800, 38, FALSE)</f>
        <v>0.1333</v>
      </c>
      <c r="AC1459" s="5">
        <f>VLOOKUP(B1459, pct_raw!$A$2:$AX$1800, 39, FALSE)</f>
        <v>5</v>
      </c>
      <c r="AD1459" s="5">
        <f>VLOOKUP(B1459, pct_raw!$A$2:$AX$1800, 40, FALSE)</f>
        <v>0</v>
      </c>
      <c r="AE1459" s="5">
        <f>VLOOKUP(B1459, pct_raw!$A$2:$AX$1800, 41, FALSE)</f>
        <v>0</v>
      </c>
      <c r="AF1459" s="5">
        <f>VLOOKUP(B1459, pct_raw!$A$2:$AX$1800, 42, FALSE)</f>
        <v>0</v>
      </c>
      <c r="AG1459" s="5">
        <f>VLOOKUP(B1459, pct_raw!$A$2:$AX$1800, 43, FALSE)</f>
        <v>0</v>
      </c>
      <c r="AH1459" s="5">
        <f>VLOOKUP(B1459, pct_raw!$A$2:$AX$1800, 44, FALSE)</f>
        <v>0</v>
      </c>
      <c r="AI1459" s="5">
        <f>VLOOKUP(B1459, pct_raw!$A$2:$AX$1800, 45, FALSE)</f>
        <v>10</v>
      </c>
      <c r="AJ1459" s="5">
        <f>VLOOKUP(B1459, pct_raw!$A$2:$AX$1800, 46, FALSE)</f>
        <v>13</v>
      </c>
      <c r="AK1459" s="5">
        <f>VLOOKUP(B1459, pct_raw!$A$2:$AX$1800, 47, FALSE)</f>
        <v>0.1333</v>
      </c>
      <c r="AL1459" s="5">
        <f>VLOOKUP(B1459, pct_raw!$A$2:$AX$1800, 48, FALSE)</f>
        <v>3</v>
      </c>
      <c r="AM1459" s="5">
        <f>VLOOKUP(B1459, pct_raw!$A$2:$AX$1800, 49, FALSE)</f>
        <v>0</v>
      </c>
      <c r="AN1459" s="5">
        <f>VLOOKUP(B1459, pct_raw!$A$2:$AX$1800, 50, FALSE)</f>
        <v>0</v>
      </c>
    </row>
    <row r="1460" spans="1:40" x14ac:dyDescent="0.2">
      <c r="A1460" s="2" t="s">
        <v>484</v>
      </c>
      <c r="B1460" s="2" t="str">
        <f t="shared" si="22"/>
        <v>Spencer Ward 1</v>
      </c>
      <c r="C1460" s="2" t="s">
        <v>484</v>
      </c>
      <c r="D1460" s="2" t="str">
        <f>VLOOKUP(B1460, pct_raw!$A$2:$AX$1800, 6, FALSE)</f>
        <v xml:space="preserve"> Spencer Ward 1</v>
      </c>
      <c r="E1460" s="5">
        <f>VLOOKUP(B1460, pct_raw!$A$2:$AX$1800, 15, FALSE)</f>
        <v>11</v>
      </c>
      <c r="F1460" s="5">
        <f>VLOOKUP(B1460, pct_raw!$A$2:$AX$1800, 16, FALSE)</f>
        <v>11</v>
      </c>
      <c r="G1460" s="5">
        <f>VLOOKUP(B1460, pct_raw!$A$2:$AX$1800, 17, FALSE)</f>
        <v>0.18820000000000001</v>
      </c>
      <c r="H1460">
        <f>VLOOKUP(B1460, pct_raw!$A$2:$AX$1800, 18, FALSE)</f>
        <v>0</v>
      </c>
      <c r="I1460" s="5">
        <f>VLOOKUP(B1460, pct_raw!$A$2:$AX$1800, 19, FALSE)</f>
        <v>0</v>
      </c>
      <c r="J1460">
        <f>VLOOKUP(B1460, pct_raw!$A$2:$AX$1800, 20, FALSE)</f>
        <v>0</v>
      </c>
      <c r="K1460" s="5">
        <f>VLOOKUP(B1460, pct_raw!$A$2:$AX$1800, 21, FALSE)</f>
        <v>15</v>
      </c>
      <c r="L1460" s="5">
        <f>VLOOKUP(B1460, pct_raw!$A$2:$AX$1800, 22, FALSE)</f>
        <v>19</v>
      </c>
      <c r="M1460" s="5">
        <f>VLOOKUP(B1460, pct_raw!$A$2:$AX$1800, 23, FALSE)</f>
        <v>0.28239999999999998</v>
      </c>
      <c r="N1460" s="5">
        <f>VLOOKUP(B1460, pct_raw!$A$2:$AX$1800, 24, FALSE)</f>
        <v>0</v>
      </c>
      <c r="O1460" s="5">
        <f>VLOOKUP(B1460, pct_raw!$A$2:$AX$1800, 25, FALSE)</f>
        <v>0</v>
      </c>
      <c r="P1460" s="5">
        <f>VLOOKUP(B1460, pct_raw!$A$2:$AX$1800, 26, FALSE)</f>
        <v>0</v>
      </c>
      <c r="Q1460" s="5">
        <f>VLOOKUP(B1460, pct_raw!$A$2:$AX$1800, 27, FALSE)</f>
        <v>5</v>
      </c>
      <c r="R1460" s="5">
        <f>VLOOKUP(B1460, pct_raw!$A$2:$AX$1800, 28, FALSE)</f>
        <v>0</v>
      </c>
      <c r="S1460" s="5">
        <f>VLOOKUP(B1460, pct_raw!$A$2:$AX$1800, 29, FALSE)</f>
        <v>0</v>
      </c>
      <c r="T1460" s="5">
        <f>VLOOKUP(B1460, pct_raw!$A$2:$AX$1800, 30, FALSE)</f>
        <v>0</v>
      </c>
      <c r="U1460" s="5">
        <f>VLOOKUP(B1460, pct_raw!$A$2:$AX$1800, 31, FALSE)</f>
        <v>0</v>
      </c>
      <c r="V1460" s="5">
        <f>VLOOKUP(B1460, pct_raw!$A$2:$AX$1800, 32, FALSE)</f>
        <v>0</v>
      </c>
      <c r="W1460" s="5">
        <f>VLOOKUP(B1460, pct_raw!$A$2:$AX$1800, 33, FALSE)</f>
        <v>0</v>
      </c>
      <c r="X1460" s="5">
        <f>VLOOKUP(B1460, pct_raw!$A$2:$AX$1800, 34, FALSE)</f>
        <v>0</v>
      </c>
      <c r="Y1460" s="5">
        <f>VLOOKUP(B1460, pct_raw!$A$2:$AX$1800, 35, FALSE)</f>
        <v>0</v>
      </c>
      <c r="Z1460" s="5">
        <f>VLOOKUP(B1460, pct_raw!$A$2:$AX$1800, 36, FALSE)</f>
        <v>18</v>
      </c>
      <c r="AA1460" s="5">
        <f>VLOOKUP(B1460, pct_raw!$A$2:$AX$1800, 37, FALSE)</f>
        <v>19</v>
      </c>
      <c r="AB1460" s="5">
        <f>VLOOKUP(B1460, pct_raw!$A$2:$AX$1800, 38, FALSE)</f>
        <v>0.28239999999999998</v>
      </c>
      <c r="AC1460" s="5">
        <f>VLOOKUP(B1460, pct_raw!$A$2:$AX$1800, 39, FALSE)</f>
        <v>1</v>
      </c>
      <c r="AD1460" s="5">
        <f>VLOOKUP(B1460, pct_raw!$A$2:$AX$1800, 40, FALSE)</f>
        <v>0</v>
      </c>
      <c r="AE1460" s="5">
        <f>VLOOKUP(B1460, pct_raw!$A$2:$AX$1800, 41, FALSE)</f>
        <v>0</v>
      </c>
      <c r="AF1460" s="5">
        <f>VLOOKUP(B1460, pct_raw!$A$2:$AX$1800, 42, FALSE)</f>
        <v>0</v>
      </c>
      <c r="AG1460" s="5">
        <f>VLOOKUP(B1460, pct_raw!$A$2:$AX$1800, 43, FALSE)</f>
        <v>1</v>
      </c>
      <c r="AH1460" s="5">
        <f>VLOOKUP(B1460, pct_raw!$A$2:$AX$1800, 44, FALSE)</f>
        <v>0</v>
      </c>
      <c r="AI1460" s="5">
        <f>VLOOKUP(B1460, pct_raw!$A$2:$AX$1800, 45, FALSE)</f>
        <v>12</v>
      </c>
      <c r="AJ1460" s="5">
        <f>VLOOKUP(B1460, pct_raw!$A$2:$AX$1800, 46, FALSE)</f>
        <v>14</v>
      </c>
      <c r="AK1460" s="5">
        <f>VLOOKUP(B1460, pct_raw!$A$2:$AX$1800, 47, FALSE)</f>
        <v>0.18820000000000001</v>
      </c>
      <c r="AL1460" s="5">
        <f>VLOOKUP(B1460, pct_raw!$A$2:$AX$1800, 48, FALSE)</f>
        <v>2</v>
      </c>
      <c r="AM1460" s="5">
        <f>VLOOKUP(B1460, pct_raw!$A$2:$AX$1800, 49, FALSE)</f>
        <v>0</v>
      </c>
      <c r="AN1460" s="5">
        <f>VLOOKUP(B1460, pct_raw!$A$2:$AX$1800, 50, FALSE)</f>
        <v>0</v>
      </c>
    </row>
    <row r="1461" spans="1:40" x14ac:dyDescent="0.2">
      <c r="A1461" s="2" t="s">
        <v>486</v>
      </c>
      <c r="B1461" s="2" t="str">
        <f t="shared" si="22"/>
        <v>Spencer Ward 2</v>
      </c>
      <c r="C1461" s="2" t="s">
        <v>486</v>
      </c>
      <c r="D1461" s="2" t="str">
        <f>VLOOKUP(B1461, pct_raw!$A$2:$AX$1800, 6, FALSE)</f>
        <v xml:space="preserve"> Spencer Ward 2</v>
      </c>
      <c r="E1461" s="5">
        <f>VLOOKUP(B1461, pct_raw!$A$2:$AX$1800, 15, FALSE)</f>
        <v>14</v>
      </c>
      <c r="F1461" s="5">
        <f>VLOOKUP(B1461, pct_raw!$A$2:$AX$1800, 16, FALSE)</f>
        <v>14</v>
      </c>
      <c r="G1461" s="5">
        <f>VLOOKUP(B1461, pct_raw!$A$2:$AX$1800, 17, FALSE)</f>
        <v>0.28239999999999998</v>
      </c>
      <c r="H1461">
        <f>VLOOKUP(B1461, pct_raw!$A$2:$AX$1800, 18, FALSE)</f>
        <v>0</v>
      </c>
      <c r="I1461" s="5">
        <f>VLOOKUP(B1461, pct_raw!$A$2:$AX$1800, 19, FALSE)</f>
        <v>0</v>
      </c>
      <c r="J1461">
        <f>VLOOKUP(B1461, pct_raw!$A$2:$AX$1800, 20, FALSE)</f>
        <v>0</v>
      </c>
      <c r="K1461" s="5">
        <f>VLOOKUP(B1461, pct_raw!$A$2:$AX$1800, 21, FALSE)</f>
        <v>13</v>
      </c>
      <c r="L1461" s="5">
        <f>VLOOKUP(B1461, pct_raw!$A$2:$AX$1800, 22, FALSE)</f>
        <v>20</v>
      </c>
      <c r="M1461" s="5">
        <f>VLOOKUP(B1461, pct_raw!$A$2:$AX$1800, 23, FALSE)</f>
        <v>0.3765</v>
      </c>
      <c r="N1461" s="5">
        <f>VLOOKUP(B1461, pct_raw!$A$2:$AX$1800, 24, FALSE)</f>
        <v>0</v>
      </c>
      <c r="O1461" s="5">
        <f>VLOOKUP(B1461, pct_raw!$A$2:$AX$1800, 25, FALSE)</f>
        <v>0</v>
      </c>
      <c r="P1461" s="5">
        <f>VLOOKUP(B1461, pct_raw!$A$2:$AX$1800, 26, FALSE)</f>
        <v>0</v>
      </c>
      <c r="Q1461" s="5">
        <f>VLOOKUP(B1461, pct_raw!$A$2:$AX$1800, 27, FALSE)</f>
        <v>8</v>
      </c>
      <c r="R1461" s="5">
        <f>VLOOKUP(B1461, pct_raw!$A$2:$AX$1800, 28, FALSE)</f>
        <v>0</v>
      </c>
      <c r="S1461" s="5">
        <f>VLOOKUP(B1461, pct_raw!$A$2:$AX$1800, 29, FALSE)</f>
        <v>0</v>
      </c>
      <c r="T1461" s="5">
        <f>VLOOKUP(B1461, pct_raw!$A$2:$AX$1800, 30, FALSE)</f>
        <v>0</v>
      </c>
      <c r="U1461" s="5">
        <f>VLOOKUP(B1461, pct_raw!$A$2:$AX$1800, 31, FALSE)</f>
        <v>0</v>
      </c>
      <c r="V1461" s="5">
        <f>VLOOKUP(B1461, pct_raw!$A$2:$AX$1800, 32, FALSE)</f>
        <v>0</v>
      </c>
      <c r="W1461" s="5">
        <f>VLOOKUP(B1461, pct_raw!$A$2:$AX$1800, 33, FALSE)</f>
        <v>0</v>
      </c>
      <c r="X1461" s="5">
        <f>VLOOKUP(B1461, pct_raw!$A$2:$AX$1800, 34, FALSE)</f>
        <v>0</v>
      </c>
      <c r="Y1461" s="5">
        <f>VLOOKUP(B1461, pct_raw!$A$2:$AX$1800, 35, FALSE)</f>
        <v>0</v>
      </c>
      <c r="Z1461" s="5">
        <f>VLOOKUP(B1461, pct_raw!$A$2:$AX$1800, 36, FALSE)</f>
        <v>18</v>
      </c>
      <c r="AA1461" s="5">
        <f>VLOOKUP(B1461, pct_raw!$A$2:$AX$1800, 37, FALSE)</f>
        <v>19</v>
      </c>
      <c r="AB1461" s="5">
        <f>VLOOKUP(B1461, pct_raw!$A$2:$AX$1800, 38, FALSE)</f>
        <v>0.28239999999999998</v>
      </c>
      <c r="AC1461" s="5">
        <f>VLOOKUP(B1461, pct_raw!$A$2:$AX$1800, 39, FALSE)</f>
        <v>0</v>
      </c>
      <c r="AD1461" s="5">
        <f>VLOOKUP(B1461, pct_raw!$A$2:$AX$1800, 40, FALSE)</f>
        <v>0</v>
      </c>
      <c r="AE1461" s="5">
        <f>VLOOKUP(B1461, pct_raw!$A$2:$AX$1800, 41, FALSE)</f>
        <v>0</v>
      </c>
      <c r="AF1461" s="5">
        <f>VLOOKUP(B1461, pct_raw!$A$2:$AX$1800, 42, FALSE)</f>
        <v>0</v>
      </c>
      <c r="AG1461" s="5">
        <f>VLOOKUP(B1461, pct_raw!$A$2:$AX$1800, 43, FALSE)</f>
        <v>0</v>
      </c>
      <c r="AH1461" s="5">
        <f>VLOOKUP(B1461, pct_raw!$A$2:$AX$1800, 44, FALSE)</f>
        <v>0</v>
      </c>
      <c r="AI1461" s="5">
        <f>VLOOKUP(B1461, pct_raw!$A$2:$AX$1800, 45, FALSE)</f>
        <v>13</v>
      </c>
      <c r="AJ1461" s="5">
        <f>VLOOKUP(B1461, pct_raw!$A$2:$AX$1800, 46, FALSE)</f>
        <v>13</v>
      </c>
      <c r="AK1461" s="5">
        <f>VLOOKUP(B1461, pct_raw!$A$2:$AX$1800, 47, FALSE)</f>
        <v>0.18820000000000001</v>
      </c>
      <c r="AL1461" s="5">
        <f>VLOOKUP(B1461, pct_raw!$A$2:$AX$1800, 48, FALSE)</f>
        <v>4</v>
      </c>
      <c r="AM1461" s="5">
        <f>VLOOKUP(B1461, pct_raw!$A$2:$AX$1800, 49, FALSE)</f>
        <v>0</v>
      </c>
      <c r="AN1461" s="5">
        <f>VLOOKUP(B1461, pct_raw!$A$2:$AX$1800, 50, FALSE)</f>
        <v>0</v>
      </c>
    </row>
    <row r="1462" spans="1:40" x14ac:dyDescent="0.2">
      <c r="A1462" s="2" t="s">
        <v>489</v>
      </c>
      <c r="B1462" s="2" t="str">
        <f t="shared" si="22"/>
        <v>Spencer Ward 3</v>
      </c>
      <c r="C1462" s="2" t="s">
        <v>489</v>
      </c>
      <c r="D1462" s="2" t="str">
        <f>VLOOKUP(B1462, pct_raw!$A$2:$AX$1800, 6, FALSE)</f>
        <v xml:space="preserve"> Spencer Ward 3</v>
      </c>
      <c r="E1462" s="5">
        <f>VLOOKUP(B1462, pct_raw!$A$2:$AX$1800, 15, FALSE)</f>
        <v>19</v>
      </c>
      <c r="F1462" s="5">
        <f>VLOOKUP(B1462, pct_raw!$A$2:$AX$1800, 16, FALSE)</f>
        <v>19</v>
      </c>
      <c r="G1462" s="5">
        <f>VLOOKUP(B1462, pct_raw!$A$2:$AX$1800, 17, FALSE)</f>
        <v>0.28239999999999998</v>
      </c>
      <c r="H1462">
        <f>VLOOKUP(B1462, pct_raw!$A$2:$AX$1800, 18, FALSE)</f>
        <v>0</v>
      </c>
      <c r="I1462" s="5">
        <f>VLOOKUP(B1462, pct_raw!$A$2:$AX$1800, 19, FALSE)</f>
        <v>0</v>
      </c>
      <c r="J1462">
        <f>VLOOKUP(B1462, pct_raw!$A$2:$AX$1800, 20, FALSE)</f>
        <v>0</v>
      </c>
      <c r="K1462" s="5">
        <f>VLOOKUP(B1462, pct_raw!$A$2:$AX$1800, 21, FALSE)</f>
        <v>17</v>
      </c>
      <c r="L1462" s="5">
        <f>VLOOKUP(B1462, pct_raw!$A$2:$AX$1800, 22, FALSE)</f>
        <v>17</v>
      </c>
      <c r="M1462" s="5">
        <f>VLOOKUP(B1462, pct_raw!$A$2:$AX$1800, 23, FALSE)</f>
        <v>0.18820000000000001</v>
      </c>
      <c r="N1462" s="5">
        <f>VLOOKUP(B1462, pct_raw!$A$2:$AX$1800, 24, FALSE)</f>
        <v>0</v>
      </c>
      <c r="O1462" s="5">
        <f>VLOOKUP(B1462, pct_raw!$A$2:$AX$1800, 25, FALSE)</f>
        <v>0</v>
      </c>
      <c r="P1462" s="5">
        <f>VLOOKUP(B1462, pct_raw!$A$2:$AX$1800, 26, FALSE)</f>
        <v>0</v>
      </c>
      <c r="Q1462" s="5">
        <f>VLOOKUP(B1462, pct_raw!$A$2:$AX$1800, 27, FALSE)</f>
        <v>14</v>
      </c>
      <c r="R1462" s="5">
        <f>VLOOKUP(B1462, pct_raw!$A$2:$AX$1800, 28, FALSE)</f>
        <v>20</v>
      </c>
      <c r="S1462" s="5">
        <f>VLOOKUP(B1462, pct_raw!$A$2:$AX$1800, 29, FALSE)</f>
        <v>0.28239999999999998</v>
      </c>
      <c r="T1462" s="5">
        <f>VLOOKUP(B1462, pct_raw!$A$2:$AX$1800, 30, FALSE)</f>
        <v>0</v>
      </c>
      <c r="U1462" s="5">
        <f>VLOOKUP(B1462, pct_raw!$A$2:$AX$1800, 31, FALSE)</f>
        <v>0</v>
      </c>
      <c r="V1462" s="5">
        <f>VLOOKUP(B1462, pct_raw!$A$2:$AX$1800, 32, FALSE)</f>
        <v>0</v>
      </c>
      <c r="W1462" s="5">
        <f>VLOOKUP(B1462, pct_raw!$A$2:$AX$1800, 33, FALSE)</f>
        <v>0</v>
      </c>
      <c r="X1462" s="5">
        <f>VLOOKUP(B1462, pct_raw!$A$2:$AX$1800, 34, FALSE)</f>
        <v>0</v>
      </c>
      <c r="Y1462" s="5">
        <f>VLOOKUP(B1462, pct_raw!$A$2:$AX$1800, 35, FALSE)</f>
        <v>0</v>
      </c>
      <c r="Z1462" s="5">
        <f>VLOOKUP(B1462, pct_raw!$A$2:$AX$1800, 36, FALSE)</f>
        <v>24</v>
      </c>
      <c r="AA1462" s="5">
        <f>VLOOKUP(B1462, pct_raw!$A$2:$AX$1800, 37, FALSE)</f>
        <v>25</v>
      </c>
      <c r="AB1462" s="5">
        <f>VLOOKUP(B1462, pct_raw!$A$2:$AX$1800, 38, FALSE)</f>
        <v>0.3765</v>
      </c>
      <c r="AC1462" s="5">
        <f>VLOOKUP(B1462, pct_raw!$A$2:$AX$1800, 39, FALSE)</f>
        <v>0</v>
      </c>
      <c r="AD1462" s="5">
        <f>VLOOKUP(B1462, pct_raw!$A$2:$AX$1800, 40, FALSE)</f>
        <v>0</v>
      </c>
      <c r="AE1462" s="5">
        <f>VLOOKUP(B1462, pct_raw!$A$2:$AX$1800, 41, FALSE)</f>
        <v>0</v>
      </c>
      <c r="AF1462" s="5">
        <f>VLOOKUP(B1462, pct_raw!$A$2:$AX$1800, 42, FALSE)</f>
        <v>0</v>
      </c>
      <c r="AG1462" s="5">
        <f>VLOOKUP(B1462, pct_raw!$A$2:$AX$1800, 43, FALSE)</f>
        <v>0</v>
      </c>
      <c r="AH1462" s="5">
        <f>VLOOKUP(B1462, pct_raw!$A$2:$AX$1800, 44, FALSE)</f>
        <v>0</v>
      </c>
      <c r="AI1462" s="5">
        <f>VLOOKUP(B1462, pct_raw!$A$2:$AX$1800, 45, FALSE)</f>
        <v>6</v>
      </c>
      <c r="AJ1462" s="5">
        <f>VLOOKUP(B1462, pct_raw!$A$2:$AX$1800, 46, FALSE)</f>
        <v>0</v>
      </c>
      <c r="AK1462" s="5">
        <f>VLOOKUP(B1462, pct_raw!$A$2:$AX$1800, 47, FALSE)</f>
        <v>0</v>
      </c>
      <c r="AL1462" s="5">
        <f>VLOOKUP(B1462, pct_raw!$A$2:$AX$1800, 48, FALSE)</f>
        <v>1</v>
      </c>
      <c r="AM1462" s="5">
        <f>VLOOKUP(B1462, pct_raw!$A$2:$AX$1800, 49, FALSE)</f>
        <v>0</v>
      </c>
      <c r="AN1462" s="5">
        <f>VLOOKUP(B1462, pct_raw!$A$2:$AX$1800, 50, FALSE)</f>
        <v>0</v>
      </c>
    </row>
    <row r="1463" spans="1:40" x14ac:dyDescent="0.2">
      <c r="A1463" s="2" t="s">
        <v>1652</v>
      </c>
      <c r="B1463" s="2" t="str">
        <f t="shared" si="22"/>
        <v>Spencer Ward 4</v>
      </c>
      <c r="C1463" s="2" t="s">
        <v>1652</v>
      </c>
      <c r="D1463" s="2" t="str">
        <f>VLOOKUP(B1463, pct_raw!$A$2:$AX$1800, 6, FALSE)</f>
        <v xml:space="preserve"> Spencer Ward 4</v>
      </c>
      <c r="E1463" s="5">
        <f>VLOOKUP(B1463, pct_raw!$A$2:$AX$1800, 15, FALSE)</f>
        <v>25</v>
      </c>
      <c r="F1463" s="5">
        <f>VLOOKUP(B1463, pct_raw!$A$2:$AX$1800, 16, FALSE)</f>
        <v>30</v>
      </c>
      <c r="G1463" s="5">
        <f>VLOOKUP(B1463, pct_raw!$A$2:$AX$1800, 17, FALSE)</f>
        <v>0.3765</v>
      </c>
      <c r="H1463">
        <f>VLOOKUP(B1463, pct_raw!$A$2:$AX$1800, 18, FALSE)</f>
        <v>0</v>
      </c>
      <c r="I1463" s="5">
        <f>VLOOKUP(B1463, pct_raw!$A$2:$AX$1800, 19, FALSE)</f>
        <v>0</v>
      </c>
      <c r="J1463">
        <f>VLOOKUP(B1463, pct_raw!$A$2:$AX$1800, 20, FALSE)</f>
        <v>0</v>
      </c>
      <c r="K1463" s="5">
        <f>VLOOKUP(B1463, pct_raw!$A$2:$AX$1800, 21, FALSE)</f>
        <v>16</v>
      </c>
      <c r="L1463" s="5">
        <f>VLOOKUP(B1463, pct_raw!$A$2:$AX$1800, 22, FALSE)</f>
        <v>17</v>
      </c>
      <c r="M1463" s="5">
        <f>VLOOKUP(B1463, pct_raw!$A$2:$AX$1800, 23, FALSE)</f>
        <v>0.28239999999999998</v>
      </c>
      <c r="N1463" s="5">
        <f>VLOOKUP(B1463, pct_raw!$A$2:$AX$1800, 24, FALSE)</f>
        <v>0</v>
      </c>
      <c r="O1463" s="5">
        <f>VLOOKUP(B1463, pct_raw!$A$2:$AX$1800, 25, FALSE)</f>
        <v>0</v>
      </c>
      <c r="P1463" s="5">
        <f>VLOOKUP(B1463, pct_raw!$A$2:$AX$1800, 26, FALSE)</f>
        <v>0</v>
      </c>
      <c r="Q1463" s="5">
        <f>VLOOKUP(B1463, pct_raw!$A$2:$AX$1800, 27, FALSE)</f>
        <v>23</v>
      </c>
      <c r="R1463" s="5">
        <f>VLOOKUP(B1463, pct_raw!$A$2:$AX$1800, 28, FALSE)</f>
        <v>31</v>
      </c>
      <c r="S1463" s="5">
        <f>VLOOKUP(B1463, pct_raw!$A$2:$AX$1800, 29, FALSE)</f>
        <v>0.3765</v>
      </c>
      <c r="T1463" s="5">
        <f>VLOOKUP(B1463, pct_raw!$A$2:$AX$1800, 30, FALSE)</f>
        <v>0</v>
      </c>
      <c r="U1463" s="5">
        <f>VLOOKUP(B1463, pct_raw!$A$2:$AX$1800, 31, FALSE)</f>
        <v>0</v>
      </c>
      <c r="V1463" s="5">
        <f>VLOOKUP(B1463, pct_raw!$A$2:$AX$1800, 32, FALSE)</f>
        <v>0</v>
      </c>
      <c r="W1463" s="5">
        <f>VLOOKUP(B1463, pct_raw!$A$2:$AX$1800, 33, FALSE)</f>
        <v>0</v>
      </c>
      <c r="X1463" s="5">
        <f>VLOOKUP(B1463, pct_raw!$A$2:$AX$1800, 34, FALSE)</f>
        <v>0</v>
      </c>
      <c r="Y1463" s="5">
        <f>VLOOKUP(B1463, pct_raw!$A$2:$AX$1800, 35, FALSE)</f>
        <v>0</v>
      </c>
      <c r="Z1463" s="5">
        <f>VLOOKUP(B1463, pct_raw!$A$2:$AX$1800, 36, FALSE)</f>
        <v>11</v>
      </c>
      <c r="AA1463" s="5">
        <f>VLOOKUP(B1463, pct_raw!$A$2:$AX$1800, 37, FALSE)</f>
        <v>15</v>
      </c>
      <c r="AB1463" s="5">
        <f>VLOOKUP(B1463, pct_raw!$A$2:$AX$1800, 38, FALSE)</f>
        <v>0.18820000000000001</v>
      </c>
      <c r="AC1463" s="5">
        <f>VLOOKUP(B1463, pct_raw!$A$2:$AX$1800, 39, FALSE)</f>
        <v>1</v>
      </c>
      <c r="AD1463" s="5">
        <f>VLOOKUP(B1463, pct_raw!$A$2:$AX$1800, 40, FALSE)</f>
        <v>0</v>
      </c>
      <c r="AE1463" s="5">
        <f>VLOOKUP(B1463, pct_raw!$A$2:$AX$1800, 41, FALSE)</f>
        <v>0</v>
      </c>
      <c r="AF1463" s="5">
        <f>VLOOKUP(B1463, pct_raw!$A$2:$AX$1800, 42, FALSE)</f>
        <v>0</v>
      </c>
      <c r="AG1463" s="5">
        <f>VLOOKUP(B1463, pct_raw!$A$2:$AX$1800, 43, FALSE)</f>
        <v>0</v>
      </c>
      <c r="AH1463" s="5">
        <f>VLOOKUP(B1463, pct_raw!$A$2:$AX$1800, 44, FALSE)</f>
        <v>0</v>
      </c>
      <c r="AI1463" s="5">
        <f>VLOOKUP(B1463, pct_raw!$A$2:$AX$1800, 45, FALSE)</f>
        <v>12</v>
      </c>
      <c r="AJ1463" s="5">
        <f>VLOOKUP(B1463, pct_raw!$A$2:$AX$1800, 46, FALSE)</f>
        <v>0</v>
      </c>
      <c r="AK1463" s="5">
        <f>VLOOKUP(B1463, pct_raw!$A$2:$AX$1800, 47, FALSE)</f>
        <v>0</v>
      </c>
      <c r="AL1463" s="5">
        <f>VLOOKUP(B1463, pct_raw!$A$2:$AX$1800, 48, FALSE)</f>
        <v>7</v>
      </c>
      <c r="AM1463" s="5">
        <f>VLOOKUP(B1463, pct_raw!$A$2:$AX$1800, 49, FALSE)</f>
        <v>0</v>
      </c>
      <c r="AN1463" s="5">
        <f>VLOOKUP(B1463, pct_raw!$A$2:$AX$1800, 50, FALSE)</f>
        <v>0</v>
      </c>
    </row>
    <row r="1464" spans="1:40" x14ac:dyDescent="0.2">
      <c r="A1464" s="2" t="s">
        <v>490</v>
      </c>
      <c r="B1464" s="2" t="str">
        <f t="shared" si="22"/>
        <v>Spencer Ward 5</v>
      </c>
      <c r="C1464" s="2" t="s">
        <v>490</v>
      </c>
      <c r="D1464" s="2" t="str">
        <f>VLOOKUP(B1464, pct_raw!$A$2:$AX$1800, 6, FALSE)</f>
        <v xml:space="preserve"> Spencer Ward 5</v>
      </c>
      <c r="E1464" s="5">
        <f>VLOOKUP(B1464, pct_raw!$A$2:$AX$1800, 15, FALSE)</f>
        <v>18</v>
      </c>
      <c r="F1464" s="5">
        <f>VLOOKUP(B1464, pct_raw!$A$2:$AX$1800, 16, FALSE)</f>
        <v>19</v>
      </c>
      <c r="G1464" s="5">
        <f>VLOOKUP(B1464, pct_raw!$A$2:$AX$1800, 17, FALSE)</f>
        <v>0.28239999999999998</v>
      </c>
      <c r="H1464">
        <f>VLOOKUP(B1464, pct_raw!$A$2:$AX$1800, 18, FALSE)</f>
        <v>0</v>
      </c>
      <c r="I1464" s="5">
        <f>VLOOKUP(B1464, pct_raw!$A$2:$AX$1800, 19, FALSE)</f>
        <v>0</v>
      </c>
      <c r="J1464">
        <f>VLOOKUP(B1464, pct_raw!$A$2:$AX$1800, 20, FALSE)</f>
        <v>0</v>
      </c>
      <c r="K1464" s="5">
        <f>VLOOKUP(B1464, pct_raw!$A$2:$AX$1800, 21, FALSE)</f>
        <v>14</v>
      </c>
      <c r="L1464" s="5">
        <f>VLOOKUP(B1464, pct_raw!$A$2:$AX$1800, 22, FALSE)</f>
        <v>16</v>
      </c>
      <c r="M1464" s="5">
        <f>VLOOKUP(B1464, pct_raw!$A$2:$AX$1800, 23, FALSE)</f>
        <v>0.28239999999999998</v>
      </c>
      <c r="N1464" s="5">
        <f>VLOOKUP(B1464, pct_raw!$A$2:$AX$1800, 24, FALSE)</f>
        <v>0</v>
      </c>
      <c r="O1464" s="5">
        <f>VLOOKUP(B1464, pct_raw!$A$2:$AX$1800, 25, FALSE)</f>
        <v>0</v>
      </c>
      <c r="P1464" s="5">
        <f>VLOOKUP(B1464, pct_raw!$A$2:$AX$1800, 26, FALSE)</f>
        <v>0</v>
      </c>
      <c r="Q1464" s="5">
        <f>VLOOKUP(B1464, pct_raw!$A$2:$AX$1800, 27, FALSE)</f>
        <v>18</v>
      </c>
      <c r="R1464" s="5">
        <f>VLOOKUP(B1464, pct_raw!$A$2:$AX$1800, 28, FALSE)</f>
        <v>21</v>
      </c>
      <c r="S1464" s="5">
        <f>VLOOKUP(B1464, pct_raw!$A$2:$AX$1800, 29, FALSE)</f>
        <v>0.3765</v>
      </c>
      <c r="T1464" s="5">
        <f>VLOOKUP(B1464, pct_raw!$A$2:$AX$1800, 30, FALSE)</f>
        <v>0</v>
      </c>
      <c r="U1464" s="5">
        <f>VLOOKUP(B1464, pct_raw!$A$2:$AX$1800, 31, FALSE)</f>
        <v>0</v>
      </c>
      <c r="V1464" s="5">
        <f>VLOOKUP(B1464, pct_raw!$A$2:$AX$1800, 32, FALSE)</f>
        <v>0</v>
      </c>
      <c r="W1464" s="5">
        <f>VLOOKUP(B1464, pct_raw!$A$2:$AX$1800, 33, FALSE)</f>
        <v>0</v>
      </c>
      <c r="X1464" s="5">
        <f>VLOOKUP(B1464, pct_raw!$A$2:$AX$1800, 34, FALSE)</f>
        <v>0</v>
      </c>
      <c r="Y1464" s="5">
        <f>VLOOKUP(B1464, pct_raw!$A$2:$AX$1800, 35, FALSE)</f>
        <v>0</v>
      </c>
      <c r="Z1464" s="5">
        <f>VLOOKUP(B1464, pct_raw!$A$2:$AX$1800, 36, FALSE)</f>
        <v>15</v>
      </c>
      <c r="AA1464" s="5">
        <f>VLOOKUP(B1464, pct_raw!$A$2:$AX$1800, 37, FALSE)</f>
        <v>15</v>
      </c>
      <c r="AB1464" s="5">
        <f>VLOOKUP(B1464, pct_raw!$A$2:$AX$1800, 38, FALSE)</f>
        <v>0.28239999999999998</v>
      </c>
      <c r="AC1464" s="5">
        <f>VLOOKUP(B1464, pct_raw!$A$2:$AX$1800, 39, FALSE)</f>
        <v>0</v>
      </c>
      <c r="AD1464" s="5">
        <f>VLOOKUP(B1464, pct_raw!$A$2:$AX$1800, 40, FALSE)</f>
        <v>0</v>
      </c>
      <c r="AE1464" s="5">
        <f>VLOOKUP(B1464, pct_raw!$A$2:$AX$1800, 41, FALSE)</f>
        <v>0</v>
      </c>
      <c r="AF1464" s="5">
        <f>VLOOKUP(B1464, pct_raw!$A$2:$AX$1800, 42, FALSE)</f>
        <v>0</v>
      </c>
      <c r="AG1464" s="5">
        <f>VLOOKUP(B1464, pct_raw!$A$2:$AX$1800, 43, FALSE)</f>
        <v>0</v>
      </c>
      <c r="AH1464" s="5">
        <f>VLOOKUP(B1464, pct_raw!$A$2:$AX$1800, 44, FALSE)</f>
        <v>0</v>
      </c>
      <c r="AI1464" s="5">
        <f>VLOOKUP(B1464, pct_raw!$A$2:$AX$1800, 45, FALSE)</f>
        <v>6</v>
      </c>
      <c r="AJ1464" s="5">
        <f>VLOOKUP(B1464, pct_raw!$A$2:$AX$1800, 46, FALSE)</f>
        <v>0</v>
      </c>
      <c r="AK1464" s="5">
        <f>VLOOKUP(B1464, pct_raw!$A$2:$AX$1800, 47, FALSE)</f>
        <v>0</v>
      </c>
      <c r="AL1464" s="5">
        <f>VLOOKUP(B1464, pct_raw!$A$2:$AX$1800, 48, FALSE)</f>
        <v>0</v>
      </c>
      <c r="AM1464" s="5">
        <f>VLOOKUP(B1464, pct_raw!$A$2:$AX$1800, 49, FALSE)</f>
        <v>0</v>
      </c>
      <c r="AN1464" s="5">
        <f>VLOOKUP(B1464, pct_raw!$A$2:$AX$1800, 50, FALSE)</f>
        <v>0</v>
      </c>
    </row>
    <row r="1465" spans="1:40" x14ac:dyDescent="0.2">
      <c r="A1465" s="2" t="s">
        <v>1653</v>
      </c>
      <c r="B1465" s="2" t="str">
        <f t="shared" si="22"/>
        <v>Spring Creek</v>
      </c>
      <c r="C1465" s="2" t="s">
        <v>1653</v>
      </c>
      <c r="D1465" s="2" t="str">
        <f>VLOOKUP(B1465, pct_raw!$A$2:$AX$1800, 6, FALSE)</f>
        <v xml:space="preserve"> Spring Creek</v>
      </c>
      <c r="E1465" s="5">
        <f>VLOOKUP(B1465, pct_raw!$A$2:$AX$1800, 15, FALSE)</f>
        <v>0</v>
      </c>
      <c r="F1465" s="5">
        <f>VLOOKUP(B1465, pct_raw!$A$2:$AX$1800, 16, FALSE)</f>
        <v>0</v>
      </c>
      <c r="G1465" s="5">
        <f>VLOOKUP(B1465, pct_raw!$A$2:$AX$1800, 17, FALSE)</f>
        <v>0</v>
      </c>
      <c r="H1465">
        <f>VLOOKUP(B1465, pct_raw!$A$2:$AX$1800, 18, FALSE)</f>
        <v>0</v>
      </c>
      <c r="I1465" s="5">
        <f>VLOOKUP(B1465, pct_raw!$A$2:$AX$1800, 19, FALSE)</f>
        <v>0</v>
      </c>
      <c r="J1465">
        <f>VLOOKUP(B1465, pct_raw!$A$2:$AX$1800, 20, FALSE)</f>
        <v>0</v>
      </c>
      <c r="K1465" s="5">
        <f>VLOOKUP(B1465, pct_raw!$A$2:$AX$1800, 21, FALSE)</f>
        <v>5</v>
      </c>
      <c r="L1465" s="5">
        <f>VLOOKUP(B1465, pct_raw!$A$2:$AX$1800, 22, FALSE)</f>
        <v>5</v>
      </c>
      <c r="M1465" s="5">
        <f>VLOOKUP(B1465, pct_raw!$A$2:$AX$1800, 23, FALSE)</f>
        <v>0.20200000000000001</v>
      </c>
      <c r="N1465" s="5">
        <f>VLOOKUP(B1465, pct_raw!$A$2:$AX$1800, 24, FALSE)</f>
        <v>0</v>
      </c>
      <c r="O1465" s="5">
        <f>VLOOKUP(B1465, pct_raw!$A$2:$AX$1800, 25, FALSE)</f>
        <v>0</v>
      </c>
      <c r="P1465" s="5">
        <f>VLOOKUP(B1465, pct_raw!$A$2:$AX$1800, 26, FALSE)</f>
        <v>0</v>
      </c>
      <c r="Q1465" s="5">
        <f>VLOOKUP(B1465, pct_raw!$A$2:$AX$1800, 27, FALSE)</f>
        <v>0</v>
      </c>
      <c r="R1465" s="5">
        <f>VLOOKUP(B1465, pct_raw!$A$2:$AX$1800, 28, FALSE)</f>
        <v>0</v>
      </c>
      <c r="S1465" s="5">
        <f>VLOOKUP(B1465, pct_raw!$A$2:$AX$1800, 29, FALSE)</f>
        <v>0</v>
      </c>
      <c r="T1465" s="5">
        <f>VLOOKUP(B1465, pct_raw!$A$2:$AX$1800, 30, FALSE)</f>
        <v>0</v>
      </c>
      <c r="U1465" s="5">
        <f>VLOOKUP(B1465, pct_raw!$A$2:$AX$1800, 31, FALSE)</f>
        <v>0</v>
      </c>
      <c r="V1465" s="5">
        <f>VLOOKUP(B1465, pct_raw!$A$2:$AX$1800, 32, FALSE)</f>
        <v>0</v>
      </c>
      <c r="W1465" s="5">
        <f>VLOOKUP(B1465, pct_raw!$A$2:$AX$1800, 33, FALSE)</f>
        <v>0</v>
      </c>
      <c r="X1465" s="5">
        <f>VLOOKUP(B1465, pct_raw!$A$2:$AX$1800, 34, FALSE)</f>
        <v>0</v>
      </c>
      <c r="Y1465" s="5">
        <f>VLOOKUP(B1465, pct_raw!$A$2:$AX$1800, 35, FALSE)</f>
        <v>0</v>
      </c>
      <c r="Z1465" s="5">
        <f>VLOOKUP(B1465, pct_raw!$A$2:$AX$1800, 36, FALSE)</f>
        <v>1</v>
      </c>
      <c r="AA1465" s="5">
        <f>VLOOKUP(B1465, pct_raw!$A$2:$AX$1800, 37, FALSE)</f>
        <v>1</v>
      </c>
      <c r="AB1465" s="5">
        <f>VLOOKUP(B1465, pct_raw!$A$2:$AX$1800, 38, FALSE)</f>
        <v>0</v>
      </c>
      <c r="AC1465" s="5">
        <f>VLOOKUP(B1465, pct_raw!$A$2:$AX$1800, 39, FALSE)</f>
        <v>0</v>
      </c>
      <c r="AD1465" s="5">
        <f>VLOOKUP(B1465, pct_raw!$A$2:$AX$1800, 40, FALSE)</f>
        <v>0</v>
      </c>
      <c r="AE1465" s="5">
        <f>VLOOKUP(B1465, pct_raw!$A$2:$AX$1800, 41, FALSE)</f>
        <v>0</v>
      </c>
      <c r="AF1465" s="5">
        <f>VLOOKUP(B1465, pct_raw!$A$2:$AX$1800, 42, FALSE)</f>
        <v>0</v>
      </c>
      <c r="AG1465" s="5">
        <f>VLOOKUP(B1465, pct_raw!$A$2:$AX$1800, 43, FALSE)</f>
        <v>0</v>
      </c>
      <c r="AH1465" s="5">
        <f>VLOOKUP(B1465, pct_raw!$A$2:$AX$1800, 44, FALSE)</f>
        <v>0</v>
      </c>
      <c r="AI1465" s="5">
        <f>VLOOKUP(B1465, pct_raw!$A$2:$AX$1800, 45, FALSE)</f>
        <v>1</v>
      </c>
      <c r="AJ1465" s="5">
        <f>VLOOKUP(B1465, pct_raw!$A$2:$AX$1800, 46, FALSE)</f>
        <v>1</v>
      </c>
      <c r="AK1465" s="5">
        <f>VLOOKUP(B1465, pct_raw!$A$2:$AX$1800, 47, FALSE)</f>
        <v>0</v>
      </c>
      <c r="AL1465" s="5">
        <f>VLOOKUP(B1465, pct_raw!$A$2:$AX$1800, 48, FALSE)</f>
        <v>0</v>
      </c>
      <c r="AM1465" s="5">
        <f>VLOOKUP(B1465, pct_raw!$A$2:$AX$1800, 49, FALSE)</f>
        <v>0</v>
      </c>
      <c r="AN1465" s="5">
        <f>VLOOKUP(B1465, pct_raw!$A$2:$AX$1800, 50, FALSE)</f>
        <v>0</v>
      </c>
    </row>
    <row r="1466" spans="1:40" x14ac:dyDescent="0.2">
      <c r="A1466" s="2" t="s">
        <v>1653</v>
      </c>
      <c r="B1466" s="2" t="str">
        <f t="shared" si="22"/>
        <v>Spring Creek</v>
      </c>
      <c r="C1466" s="2" t="s">
        <v>1653</v>
      </c>
      <c r="D1466" s="2" t="str">
        <f>VLOOKUP(B1466, pct_raw!$A$2:$AX$1800, 6, FALSE)</f>
        <v xml:space="preserve"> Spring Creek</v>
      </c>
      <c r="E1466" s="5">
        <f>VLOOKUP(B1466, pct_raw!$A$2:$AX$1800, 15, FALSE)</f>
        <v>0</v>
      </c>
      <c r="F1466" s="5">
        <f>VLOOKUP(B1466, pct_raw!$A$2:$AX$1800, 16, FALSE)</f>
        <v>0</v>
      </c>
      <c r="G1466" s="5">
        <f>VLOOKUP(B1466, pct_raw!$A$2:$AX$1800, 17, FALSE)</f>
        <v>0</v>
      </c>
      <c r="H1466">
        <f>VLOOKUP(B1466, pct_raw!$A$2:$AX$1800, 18, FALSE)</f>
        <v>0</v>
      </c>
      <c r="I1466" s="5">
        <f>VLOOKUP(B1466, pct_raw!$A$2:$AX$1800, 19, FALSE)</f>
        <v>0</v>
      </c>
      <c r="J1466">
        <f>VLOOKUP(B1466, pct_raw!$A$2:$AX$1800, 20, FALSE)</f>
        <v>0</v>
      </c>
      <c r="K1466" s="5">
        <f>VLOOKUP(B1466, pct_raw!$A$2:$AX$1800, 21, FALSE)</f>
        <v>5</v>
      </c>
      <c r="L1466" s="5">
        <f>VLOOKUP(B1466, pct_raw!$A$2:$AX$1800, 22, FALSE)</f>
        <v>5</v>
      </c>
      <c r="M1466" s="5">
        <f>VLOOKUP(B1466, pct_raw!$A$2:$AX$1800, 23, FALSE)</f>
        <v>0.20200000000000001</v>
      </c>
      <c r="N1466" s="5">
        <f>VLOOKUP(B1466, pct_raw!$A$2:$AX$1800, 24, FALSE)</f>
        <v>0</v>
      </c>
      <c r="O1466" s="5">
        <f>VLOOKUP(B1466, pct_raw!$A$2:$AX$1800, 25, FALSE)</f>
        <v>0</v>
      </c>
      <c r="P1466" s="5">
        <f>VLOOKUP(B1466, pct_raw!$A$2:$AX$1800, 26, FALSE)</f>
        <v>0</v>
      </c>
      <c r="Q1466" s="5">
        <f>VLOOKUP(B1466, pct_raw!$A$2:$AX$1800, 27, FALSE)</f>
        <v>0</v>
      </c>
      <c r="R1466" s="5">
        <f>VLOOKUP(B1466, pct_raw!$A$2:$AX$1800, 28, FALSE)</f>
        <v>0</v>
      </c>
      <c r="S1466" s="5">
        <f>VLOOKUP(B1466, pct_raw!$A$2:$AX$1800, 29, FALSE)</f>
        <v>0</v>
      </c>
      <c r="T1466" s="5">
        <f>VLOOKUP(B1466, pct_raw!$A$2:$AX$1800, 30, FALSE)</f>
        <v>0</v>
      </c>
      <c r="U1466" s="5">
        <f>VLOOKUP(B1466, pct_raw!$A$2:$AX$1800, 31, FALSE)</f>
        <v>0</v>
      </c>
      <c r="V1466" s="5">
        <f>VLOOKUP(B1466, pct_raw!$A$2:$AX$1800, 32, FALSE)</f>
        <v>0</v>
      </c>
      <c r="W1466" s="5">
        <f>VLOOKUP(B1466, pct_raw!$A$2:$AX$1800, 33, FALSE)</f>
        <v>0</v>
      </c>
      <c r="X1466" s="5">
        <f>VLOOKUP(B1466, pct_raw!$A$2:$AX$1800, 34, FALSE)</f>
        <v>0</v>
      </c>
      <c r="Y1466" s="5">
        <f>VLOOKUP(B1466, pct_raw!$A$2:$AX$1800, 35, FALSE)</f>
        <v>0</v>
      </c>
      <c r="Z1466" s="5">
        <f>VLOOKUP(B1466, pct_raw!$A$2:$AX$1800, 36, FALSE)</f>
        <v>1</v>
      </c>
      <c r="AA1466" s="5">
        <f>VLOOKUP(B1466, pct_raw!$A$2:$AX$1800, 37, FALSE)</f>
        <v>1</v>
      </c>
      <c r="AB1466" s="5">
        <f>VLOOKUP(B1466, pct_raw!$A$2:$AX$1800, 38, FALSE)</f>
        <v>0</v>
      </c>
      <c r="AC1466" s="5">
        <f>VLOOKUP(B1466, pct_raw!$A$2:$AX$1800, 39, FALSE)</f>
        <v>0</v>
      </c>
      <c r="AD1466" s="5">
        <f>VLOOKUP(B1466, pct_raw!$A$2:$AX$1800, 40, FALSE)</f>
        <v>0</v>
      </c>
      <c r="AE1466" s="5">
        <f>VLOOKUP(B1466, pct_raw!$A$2:$AX$1800, 41, FALSE)</f>
        <v>0</v>
      </c>
      <c r="AF1466" s="5">
        <f>VLOOKUP(B1466, pct_raw!$A$2:$AX$1800, 42, FALSE)</f>
        <v>0</v>
      </c>
      <c r="AG1466" s="5">
        <f>VLOOKUP(B1466, pct_raw!$A$2:$AX$1800, 43, FALSE)</f>
        <v>0</v>
      </c>
      <c r="AH1466" s="5">
        <f>VLOOKUP(B1466, pct_raw!$A$2:$AX$1800, 44, FALSE)</f>
        <v>0</v>
      </c>
      <c r="AI1466" s="5">
        <f>VLOOKUP(B1466, pct_raw!$A$2:$AX$1800, 45, FALSE)</f>
        <v>1</v>
      </c>
      <c r="AJ1466" s="5">
        <f>VLOOKUP(B1466, pct_raw!$A$2:$AX$1800, 46, FALSE)</f>
        <v>1</v>
      </c>
      <c r="AK1466" s="5">
        <f>VLOOKUP(B1466, pct_raw!$A$2:$AX$1800, 47, FALSE)</f>
        <v>0</v>
      </c>
      <c r="AL1466" s="5">
        <f>VLOOKUP(B1466, pct_raw!$A$2:$AX$1800, 48, FALSE)</f>
        <v>0</v>
      </c>
      <c r="AM1466" s="5">
        <f>VLOOKUP(B1466, pct_raw!$A$2:$AX$1800, 49, FALSE)</f>
        <v>0</v>
      </c>
      <c r="AN1466" s="5">
        <f>VLOOKUP(B1466, pct_raw!$A$2:$AX$1800, 50, FALSE)</f>
        <v>0</v>
      </c>
    </row>
    <row r="1467" spans="1:40" x14ac:dyDescent="0.2">
      <c r="A1467" s="2" t="s">
        <v>1654</v>
      </c>
      <c r="B1467" s="2" t="str">
        <f t="shared" si="22"/>
        <v>Spring Creek W Crystal</v>
      </c>
      <c r="C1467" s="2" t="s">
        <v>5052</v>
      </c>
      <c r="D1467" s="2" t="str">
        <f>VLOOKUP(B1467, pct_raw!$A$2:$AX$1800, 6, FALSE)</f>
        <v xml:space="preserve"> SPRING CREEK W CRYSTAL</v>
      </c>
      <c r="E1467" s="5">
        <f>VLOOKUP(B1467, pct_raw!$A$2:$AX$1800, 15, FALSE)</f>
        <v>4</v>
      </c>
      <c r="F1467" s="5">
        <f>VLOOKUP(B1467, pct_raw!$A$2:$AX$1800, 16, FALSE)</f>
        <v>4</v>
      </c>
      <c r="G1467" s="5">
        <f>VLOOKUP(B1467, pct_raw!$A$2:$AX$1800, 17, FALSE)</f>
        <v>0.12939999999999999</v>
      </c>
      <c r="H1467">
        <f>VLOOKUP(B1467, pct_raw!$A$2:$AX$1800, 18, FALSE)</f>
        <v>0</v>
      </c>
      <c r="I1467" s="5">
        <f>VLOOKUP(B1467, pct_raw!$A$2:$AX$1800, 19, FALSE)</f>
        <v>0</v>
      </c>
      <c r="J1467">
        <f>VLOOKUP(B1467, pct_raw!$A$2:$AX$1800, 20, FALSE)</f>
        <v>0</v>
      </c>
      <c r="K1467" s="5">
        <f>VLOOKUP(B1467, pct_raw!$A$2:$AX$1800, 21, FALSE)</f>
        <v>5</v>
      </c>
      <c r="L1467" s="5">
        <f>VLOOKUP(B1467, pct_raw!$A$2:$AX$1800, 22, FALSE)</f>
        <v>5</v>
      </c>
      <c r="M1467" s="5">
        <f>VLOOKUP(B1467, pct_raw!$A$2:$AX$1800, 23, FALSE)</f>
        <v>0.12939999999999999</v>
      </c>
      <c r="N1467" s="5">
        <f>VLOOKUP(B1467, pct_raw!$A$2:$AX$1800, 24, FALSE)</f>
        <v>0</v>
      </c>
      <c r="O1467" s="5">
        <f>VLOOKUP(B1467, pct_raw!$A$2:$AX$1800, 25, FALSE)</f>
        <v>0</v>
      </c>
      <c r="P1467" s="5">
        <f>VLOOKUP(B1467, pct_raw!$A$2:$AX$1800, 26, FALSE)</f>
        <v>0</v>
      </c>
      <c r="Q1467" s="5">
        <f>VLOOKUP(B1467, pct_raw!$A$2:$AX$1800, 27, FALSE)</f>
        <v>4</v>
      </c>
      <c r="R1467" s="5">
        <f>VLOOKUP(B1467, pct_raw!$A$2:$AX$1800, 28, FALSE)</f>
        <v>4</v>
      </c>
      <c r="S1467" s="5">
        <f>VLOOKUP(B1467, pct_raw!$A$2:$AX$1800, 29, FALSE)</f>
        <v>0.12939999999999999</v>
      </c>
      <c r="T1467" s="5">
        <f>VLOOKUP(B1467, pct_raw!$A$2:$AX$1800, 30, FALSE)</f>
        <v>0</v>
      </c>
      <c r="U1467" s="5">
        <f>VLOOKUP(B1467, pct_raw!$A$2:$AX$1800, 31, FALSE)</f>
        <v>0</v>
      </c>
      <c r="V1467" s="5">
        <f>VLOOKUP(B1467, pct_raw!$A$2:$AX$1800, 32, FALSE)</f>
        <v>0</v>
      </c>
      <c r="W1467" s="5">
        <f>VLOOKUP(B1467, pct_raw!$A$2:$AX$1800, 33, FALSE)</f>
        <v>0</v>
      </c>
      <c r="X1467" s="5">
        <f>VLOOKUP(B1467, pct_raw!$A$2:$AX$1800, 34, FALSE)</f>
        <v>0</v>
      </c>
      <c r="Y1467" s="5">
        <f>VLOOKUP(B1467, pct_raw!$A$2:$AX$1800, 35, FALSE)</f>
        <v>0</v>
      </c>
      <c r="Z1467" s="5">
        <f>VLOOKUP(B1467, pct_raw!$A$2:$AX$1800, 36, FALSE)</f>
        <v>7</v>
      </c>
      <c r="AA1467" s="5">
        <f>VLOOKUP(B1467, pct_raw!$A$2:$AX$1800, 37, FALSE)</f>
        <v>7</v>
      </c>
      <c r="AB1467" s="5">
        <f>VLOOKUP(B1467, pct_raw!$A$2:$AX$1800, 38, FALSE)</f>
        <v>0.25879999999999997</v>
      </c>
      <c r="AC1467" s="5">
        <f>VLOOKUP(B1467, pct_raw!$A$2:$AX$1800, 39, FALSE)</f>
        <v>0</v>
      </c>
      <c r="AD1467" s="5">
        <f>VLOOKUP(B1467, pct_raw!$A$2:$AX$1800, 40, FALSE)</f>
        <v>0</v>
      </c>
      <c r="AE1467" s="5">
        <f>VLOOKUP(B1467, pct_raw!$A$2:$AX$1800, 41, FALSE)</f>
        <v>0</v>
      </c>
      <c r="AF1467" s="5">
        <f>VLOOKUP(B1467, pct_raw!$A$2:$AX$1800, 42, FALSE)</f>
        <v>0</v>
      </c>
      <c r="AG1467" s="5">
        <f>VLOOKUP(B1467, pct_raw!$A$2:$AX$1800, 43, FALSE)</f>
        <v>0</v>
      </c>
      <c r="AH1467" s="5">
        <f>VLOOKUP(B1467, pct_raw!$A$2:$AX$1800, 44, FALSE)</f>
        <v>0</v>
      </c>
      <c r="AI1467" s="5">
        <f>VLOOKUP(B1467, pct_raw!$A$2:$AX$1800, 45, FALSE)</f>
        <v>4</v>
      </c>
      <c r="AJ1467" s="5">
        <f>VLOOKUP(B1467, pct_raw!$A$2:$AX$1800, 46, FALSE)</f>
        <v>4</v>
      </c>
      <c r="AK1467" s="5">
        <f>VLOOKUP(B1467, pct_raw!$A$2:$AX$1800, 47, FALSE)</f>
        <v>0.12939999999999999</v>
      </c>
      <c r="AL1467" s="5">
        <f>VLOOKUP(B1467, pct_raw!$A$2:$AX$1800, 48, FALSE)</f>
        <v>0</v>
      </c>
      <c r="AM1467" s="5">
        <f>VLOOKUP(B1467, pct_raw!$A$2:$AX$1800, 49, FALSE)</f>
        <v>0</v>
      </c>
      <c r="AN1467" s="5">
        <f>VLOOKUP(B1467, pct_raw!$A$2:$AX$1800, 50, FALSE)</f>
        <v>0</v>
      </c>
    </row>
    <row r="1468" spans="1:40" x14ac:dyDescent="0.2">
      <c r="A1468" s="2" t="s">
        <v>334</v>
      </c>
      <c r="B1468" s="2" t="str">
        <f t="shared" si="22"/>
        <v>Spring Grove</v>
      </c>
      <c r="C1468" s="2" t="s">
        <v>334</v>
      </c>
      <c r="D1468" s="2" t="str">
        <f>VLOOKUP(B1468, pct_raw!$A$2:$AX$1800, 6, FALSE)</f>
        <v xml:space="preserve"> Spring Grove</v>
      </c>
      <c r="E1468" s="5">
        <f>VLOOKUP(B1468, pct_raw!$A$2:$AX$1800, 15, FALSE)</f>
        <v>9</v>
      </c>
      <c r="F1468" s="5">
        <f>VLOOKUP(B1468, pct_raw!$A$2:$AX$1800, 16, FALSE)</f>
        <v>9</v>
      </c>
      <c r="G1468" s="5">
        <f>VLOOKUP(B1468, pct_raw!$A$2:$AX$1800, 17, FALSE)</f>
        <v>0.4395</v>
      </c>
      <c r="H1468">
        <f>VLOOKUP(B1468, pct_raw!$A$2:$AX$1800, 18, FALSE)</f>
        <v>0</v>
      </c>
      <c r="I1468" s="5">
        <f>VLOOKUP(B1468, pct_raw!$A$2:$AX$1800, 19, FALSE)</f>
        <v>0</v>
      </c>
      <c r="J1468">
        <f>VLOOKUP(B1468, pct_raw!$A$2:$AX$1800, 20, FALSE)</f>
        <v>0</v>
      </c>
      <c r="K1468" s="5">
        <f>VLOOKUP(B1468, pct_raw!$A$2:$AX$1800, 21, FALSE)</f>
        <v>1</v>
      </c>
      <c r="L1468" s="5">
        <f>VLOOKUP(B1468, pct_raw!$A$2:$AX$1800, 22, FALSE)</f>
        <v>1</v>
      </c>
      <c r="M1468" s="5">
        <f>VLOOKUP(B1468, pct_raw!$A$2:$AX$1800, 23, FALSE)</f>
        <v>0</v>
      </c>
      <c r="N1468" s="5">
        <f>VLOOKUP(B1468, pct_raw!$A$2:$AX$1800, 24, FALSE)</f>
        <v>0</v>
      </c>
      <c r="O1468" s="5">
        <f>VLOOKUP(B1468, pct_raw!$A$2:$AX$1800, 25, FALSE)</f>
        <v>0</v>
      </c>
      <c r="P1468" s="5">
        <f>VLOOKUP(B1468, pct_raw!$A$2:$AX$1800, 26, FALSE)</f>
        <v>0</v>
      </c>
      <c r="Q1468" s="5">
        <f>VLOOKUP(B1468, pct_raw!$A$2:$AX$1800, 27, FALSE)</f>
        <v>1</v>
      </c>
      <c r="R1468" s="5">
        <f>VLOOKUP(B1468, pct_raw!$A$2:$AX$1800, 28, FALSE)</f>
        <v>1</v>
      </c>
      <c r="S1468" s="5">
        <f>VLOOKUP(B1468, pct_raw!$A$2:$AX$1800, 29, FALSE)</f>
        <v>0</v>
      </c>
      <c r="T1468" s="5">
        <f>VLOOKUP(B1468, pct_raw!$A$2:$AX$1800, 30, FALSE)</f>
        <v>0</v>
      </c>
      <c r="U1468" s="5">
        <f>VLOOKUP(B1468, pct_raw!$A$2:$AX$1800, 31, FALSE)</f>
        <v>0</v>
      </c>
      <c r="V1468" s="5">
        <f>VLOOKUP(B1468, pct_raw!$A$2:$AX$1800, 32, FALSE)</f>
        <v>0</v>
      </c>
      <c r="W1468" s="5">
        <f>VLOOKUP(B1468, pct_raw!$A$2:$AX$1800, 33, FALSE)</f>
        <v>0</v>
      </c>
      <c r="X1468" s="5">
        <f>VLOOKUP(B1468, pct_raw!$A$2:$AX$1800, 34, FALSE)</f>
        <v>0</v>
      </c>
      <c r="Y1468" s="5">
        <f>VLOOKUP(B1468, pct_raw!$A$2:$AX$1800, 35, FALSE)</f>
        <v>0</v>
      </c>
      <c r="Z1468" s="5">
        <f>VLOOKUP(B1468, pct_raw!$A$2:$AX$1800, 36, FALSE)</f>
        <v>2</v>
      </c>
      <c r="AA1468" s="5">
        <f>VLOOKUP(B1468, pct_raw!$A$2:$AX$1800, 37, FALSE)</f>
        <v>2</v>
      </c>
      <c r="AB1468" s="5">
        <f>VLOOKUP(B1468, pct_raw!$A$2:$AX$1800, 38, FALSE)</f>
        <v>0</v>
      </c>
      <c r="AC1468" s="5">
        <f>VLOOKUP(B1468, pct_raw!$A$2:$AX$1800, 39, FALSE)</f>
        <v>1</v>
      </c>
      <c r="AD1468" s="5">
        <f>VLOOKUP(B1468, pct_raw!$A$2:$AX$1800, 40, FALSE)</f>
        <v>1</v>
      </c>
      <c r="AE1468" s="5">
        <f>VLOOKUP(B1468, pct_raw!$A$2:$AX$1800, 41, FALSE)</f>
        <v>0</v>
      </c>
      <c r="AF1468" s="5">
        <f>VLOOKUP(B1468, pct_raw!$A$2:$AX$1800, 42, FALSE)</f>
        <v>0</v>
      </c>
      <c r="AG1468" s="5">
        <f>VLOOKUP(B1468, pct_raw!$A$2:$AX$1800, 43, FALSE)</f>
        <v>0</v>
      </c>
      <c r="AH1468" s="5">
        <f>VLOOKUP(B1468, pct_raw!$A$2:$AX$1800, 44, FALSE)</f>
        <v>0</v>
      </c>
      <c r="AI1468" s="5">
        <f>VLOOKUP(B1468, pct_raw!$A$2:$AX$1800, 45, FALSE)</f>
        <v>5</v>
      </c>
      <c r="AJ1468" s="5">
        <f>VLOOKUP(B1468, pct_raw!$A$2:$AX$1800, 46, FALSE)</f>
        <v>5</v>
      </c>
      <c r="AK1468" s="5">
        <f>VLOOKUP(B1468, pct_raw!$A$2:$AX$1800, 47, FALSE)</f>
        <v>0</v>
      </c>
      <c r="AL1468" s="5">
        <f>VLOOKUP(B1468, pct_raw!$A$2:$AX$1800, 48, FALSE)</f>
        <v>0</v>
      </c>
      <c r="AM1468" s="5">
        <f>VLOOKUP(B1468, pct_raw!$A$2:$AX$1800, 49, FALSE)</f>
        <v>0</v>
      </c>
      <c r="AN1468" s="5">
        <f>VLOOKUP(B1468, pct_raw!$A$2:$AX$1800, 50, FALSE)</f>
        <v>0</v>
      </c>
    </row>
    <row r="1469" spans="1:40" x14ac:dyDescent="0.2">
      <c r="A1469" s="2" t="s">
        <v>1655</v>
      </c>
      <c r="B1469" s="2" t="str">
        <f t="shared" si="22"/>
        <v>Spring Rock Wheatland</v>
      </c>
      <c r="C1469" s="2" t="s">
        <v>1655</v>
      </c>
      <c r="D1469" s="2" t="str">
        <f>VLOOKUP(B1469, pct_raw!$A$2:$AX$1800, 6, FALSE)</f>
        <v xml:space="preserve"> SPRING ROCK WHEATLAND</v>
      </c>
      <c r="E1469" s="5">
        <f>VLOOKUP(B1469, pct_raw!$A$2:$AX$1800, 15, FALSE)</f>
        <v>4</v>
      </c>
      <c r="F1469" s="5">
        <f>VLOOKUP(B1469, pct_raw!$A$2:$AX$1800, 16, FALSE)</f>
        <v>7</v>
      </c>
      <c r="G1469" s="5">
        <f>VLOOKUP(B1469, pct_raw!$A$2:$AX$1800, 17, FALSE)</f>
        <v>0.22140000000000001</v>
      </c>
      <c r="H1469">
        <f>VLOOKUP(B1469, pct_raw!$A$2:$AX$1800, 18, FALSE)</f>
        <v>0</v>
      </c>
      <c r="I1469" s="5">
        <f>VLOOKUP(B1469, pct_raw!$A$2:$AX$1800, 19, FALSE)</f>
        <v>0</v>
      </c>
      <c r="J1469">
        <f>VLOOKUP(B1469, pct_raw!$A$2:$AX$1800, 20, FALSE)</f>
        <v>0</v>
      </c>
      <c r="K1469" s="5">
        <f>VLOOKUP(B1469, pct_raw!$A$2:$AX$1800, 21, FALSE)</f>
        <v>7</v>
      </c>
      <c r="L1469" s="5">
        <f>VLOOKUP(B1469, pct_raw!$A$2:$AX$1800, 22, FALSE)</f>
        <v>8</v>
      </c>
      <c r="M1469" s="5">
        <f>VLOOKUP(B1469, pct_raw!$A$2:$AX$1800, 23, FALSE)</f>
        <v>0.22140000000000001</v>
      </c>
      <c r="N1469" s="5">
        <f>VLOOKUP(B1469, pct_raw!$A$2:$AX$1800, 24, FALSE)</f>
        <v>0</v>
      </c>
      <c r="O1469" s="5">
        <f>VLOOKUP(B1469, pct_raw!$A$2:$AX$1800, 25, FALSE)</f>
        <v>0</v>
      </c>
      <c r="P1469" s="5">
        <f>VLOOKUP(B1469, pct_raw!$A$2:$AX$1800, 26, FALSE)</f>
        <v>0</v>
      </c>
      <c r="Q1469" s="5">
        <f>VLOOKUP(B1469, pct_raw!$A$2:$AX$1800, 27, FALSE)</f>
        <v>3</v>
      </c>
      <c r="R1469" s="5">
        <f>VLOOKUP(B1469, pct_raw!$A$2:$AX$1800, 28, FALSE)</f>
        <v>0</v>
      </c>
      <c r="S1469" s="5">
        <f>VLOOKUP(B1469, pct_raw!$A$2:$AX$1800, 29, FALSE)</f>
        <v>0</v>
      </c>
      <c r="T1469" s="5">
        <f>VLOOKUP(B1469, pct_raw!$A$2:$AX$1800, 30, FALSE)</f>
        <v>0</v>
      </c>
      <c r="U1469" s="5">
        <f>VLOOKUP(B1469, pct_raw!$A$2:$AX$1800, 31, FALSE)</f>
        <v>0</v>
      </c>
      <c r="V1469" s="5">
        <f>VLOOKUP(B1469, pct_raw!$A$2:$AX$1800, 32, FALSE)</f>
        <v>0</v>
      </c>
      <c r="W1469" s="5">
        <f>VLOOKUP(B1469, pct_raw!$A$2:$AX$1800, 33, FALSE)</f>
        <v>0</v>
      </c>
      <c r="X1469" s="5">
        <f>VLOOKUP(B1469, pct_raw!$A$2:$AX$1800, 34, FALSE)</f>
        <v>0</v>
      </c>
      <c r="Y1469" s="5">
        <f>VLOOKUP(B1469, pct_raw!$A$2:$AX$1800, 35, FALSE)</f>
        <v>0</v>
      </c>
      <c r="Z1469" s="5">
        <f>VLOOKUP(B1469, pct_raw!$A$2:$AX$1800, 36, FALSE)</f>
        <v>9</v>
      </c>
      <c r="AA1469" s="5">
        <f>VLOOKUP(B1469, pct_raw!$A$2:$AX$1800, 37, FALSE)</f>
        <v>10</v>
      </c>
      <c r="AB1469" s="5">
        <f>VLOOKUP(B1469, pct_raw!$A$2:$AX$1800, 38, FALSE)</f>
        <v>0.22140000000000001</v>
      </c>
      <c r="AC1469" s="5">
        <f>VLOOKUP(B1469, pct_raw!$A$2:$AX$1800, 39, FALSE)</f>
        <v>0</v>
      </c>
      <c r="AD1469" s="5">
        <f>VLOOKUP(B1469, pct_raw!$A$2:$AX$1800, 40, FALSE)</f>
        <v>0</v>
      </c>
      <c r="AE1469" s="5">
        <f>VLOOKUP(B1469, pct_raw!$A$2:$AX$1800, 41, FALSE)</f>
        <v>0</v>
      </c>
      <c r="AF1469" s="5">
        <f>VLOOKUP(B1469, pct_raw!$A$2:$AX$1800, 42, FALSE)</f>
        <v>0</v>
      </c>
      <c r="AG1469" s="5">
        <f>VLOOKUP(B1469, pct_raw!$A$2:$AX$1800, 43, FALSE)</f>
        <v>0</v>
      </c>
      <c r="AH1469" s="5">
        <f>VLOOKUP(B1469, pct_raw!$A$2:$AX$1800, 44, FALSE)</f>
        <v>0</v>
      </c>
      <c r="AI1469" s="5">
        <f>VLOOKUP(B1469, pct_raw!$A$2:$AX$1800, 45, FALSE)</f>
        <v>3</v>
      </c>
      <c r="AJ1469" s="5">
        <f>VLOOKUP(B1469, pct_raw!$A$2:$AX$1800, 46, FALSE)</f>
        <v>0</v>
      </c>
      <c r="AK1469" s="5">
        <f>VLOOKUP(B1469, pct_raw!$A$2:$AX$1800, 47, FALSE)</f>
        <v>0</v>
      </c>
      <c r="AL1469" s="5">
        <f>VLOOKUP(B1469, pct_raw!$A$2:$AX$1800, 48, FALSE)</f>
        <v>0</v>
      </c>
      <c r="AM1469" s="5">
        <f>VLOOKUP(B1469, pct_raw!$A$2:$AX$1800, 49, FALSE)</f>
        <v>0</v>
      </c>
      <c r="AN1469" s="5">
        <f>VLOOKUP(B1469, pct_raw!$A$2:$AX$1800, 50, FALSE)</f>
        <v>0</v>
      </c>
    </row>
    <row r="1470" spans="1:40" x14ac:dyDescent="0.2">
      <c r="A1470" s="2" t="s">
        <v>1656</v>
      </c>
      <c r="B1470" s="2" t="str">
        <f t="shared" si="22"/>
        <v>Spring Valley Dallas</v>
      </c>
      <c r="C1470" s="2" t="s">
        <v>5053</v>
      </c>
      <c r="D1470" s="2" t="str">
        <f>VLOOKUP(B1470, pct_raw!$A$2:$AX$1800, 6, FALSE)</f>
        <v xml:space="preserve"> SPRING VALLEY  DALLAS</v>
      </c>
      <c r="E1470" s="5">
        <f>VLOOKUP(B1470, pct_raw!$A$2:$AX$1800, 15, FALSE)</f>
        <v>17</v>
      </c>
      <c r="F1470" s="5">
        <f>VLOOKUP(B1470, pct_raw!$A$2:$AX$1800, 16, FALSE)</f>
        <v>17</v>
      </c>
      <c r="G1470" s="5">
        <f>VLOOKUP(B1470, pct_raw!$A$2:$AX$1800, 17, FALSE)</f>
        <v>0.4143</v>
      </c>
      <c r="H1470">
        <f>VLOOKUP(B1470, pct_raw!$A$2:$AX$1800, 18, FALSE)</f>
        <v>1</v>
      </c>
      <c r="I1470" s="5">
        <f>VLOOKUP(B1470, pct_raw!$A$2:$AX$1800, 19, FALSE)</f>
        <v>1</v>
      </c>
      <c r="J1470">
        <f>VLOOKUP(B1470, pct_raw!$A$2:$AX$1800, 20, FALSE)</f>
        <v>0</v>
      </c>
      <c r="K1470" s="5">
        <f>VLOOKUP(B1470, pct_raw!$A$2:$AX$1800, 21, FALSE)</f>
        <v>11</v>
      </c>
      <c r="L1470" s="5">
        <f>VLOOKUP(B1470, pct_raw!$A$2:$AX$1800, 22, FALSE)</f>
        <v>11</v>
      </c>
      <c r="M1470" s="5">
        <f>VLOOKUP(B1470, pct_raw!$A$2:$AX$1800, 23, FALSE)</f>
        <v>0</v>
      </c>
      <c r="N1470" s="5">
        <f>VLOOKUP(B1470, pct_raw!$A$2:$AX$1800, 24, FALSE)</f>
        <v>0</v>
      </c>
      <c r="O1470" s="5">
        <f>VLOOKUP(B1470, pct_raw!$A$2:$AX$1800, 25, FALSE)</f>
        <v>0</v>
      </c>
      <c r="P1470" s="5">
        <f>VLOOKUP(B1470, pct_raw!$A$2:$AX$1800, 26, FALSE)</f>
        <v>0</v>
      </c>
      <c r="Q1470" s="5">
        <f>VLOOKUP(B1470, pct_raw!$A$2:$AX$1800, 27, FALSE)</f>
        <v>4</v>
      </c>
      <c r="R1470" s="5">
        <f>VLOOKUP(B1470, pct_raw!$A$2:$AX$1800, 28, FALSE)</f>
        <v>4</v>
      </c>
      <c r="S1470" s="5">
        <f>VLOOKUP(B1470, pct_raw!$A$2:$AX$1800, 29, FALSE)</f>
        <v>0</v>
      </c>
      <c r="T1470" s="5">
        <f>VLOOKUP(B1470, pct_raw!$A$2:$AX$1800, 30, FALSE)</f>
        <v>0</v>
      </c>
      <c r="U1470" s="5">
        <f>VLOOKUP(B1470, pct_raw!$A$2:$AX$1800, 31, FALSE)</f>
        <v>0</v>
      </c>
      <c r="V1470" s="5">
        <f>VLOOKUP(B1470, pct_raw!$A$2:$AX$1800, 32, FALSE)</f>
        <v>0</v>
      </c>
      <c r="W1470" s="5">
        <f>VLOOKUP(B1470, pct_raw!$A$2:$AX$1800, 33, FALSE)</f>
        <v>0</v>
      </c>
      <c r="X1470" s="5">
        <f>VLOOKUP(B1470, pct_raw!$A$2:$AX$1800, 34, FALSE)</f>
        <v>0</v>
      </c>
      <c r="Y1470" s="5">
        <f>VLOOKUP(B1470, pct_raw!$A$2:$AX$1800, 35, FALSE)</f>
        <v>0</v>
      </c>
      <c r="Z1470" s="5">
        <f>VLOOKUP(B1470, pct_raw!$A$2:$AX$1800, 36, FALSE)</f>
        <v>7</v>
      </c>
      <c r="AA1470" s="5">
        <f>VLOOKUP(B1470, pct_raw!$A$2:$AX$1800, 37, FALSE)</f>
        <v>7</v>
      </c>
      <c r="AB1470" s="5">
        <f>VLOOKUP(B1470, pct_raw!$A$2:$AX$1800, 38, FALSE)</f>
        <v>0</v>
      </c>
      <c r="AC1470" s="5">
        <f>VLOOKUP(B1470, pct_raw!$A$2:$AX$1800, 39, FALSE)</f>
        <v>0</v>
      </c>
      <c r="AD1470" s="5">
        <f>VLOOKUP(B1470, pct_raw!$A$2:$AX$1800, 40, FALSE)</f>
        <v>0</v>
      </c>
      <c r="AE1470" s="5">
        <f>VLOOKUP(B1470, pct_raw!$A$2:$AX$1800, 41, FALSE)</f>
        <v>0</v>
      </c>
      <c r="AF1470" s="5">
        <f>VLOOKUP(B1470, pct_raw!$A$2:$AX$1800, 42, FALSE)</f>
        <v>0</v>
      </c>
      <c r="AG1470" s="5">
        <f>VLOOKUP(B1470, pct_raw!$A$2:$AX$1800, 43, FALSE)</f>
        <v>0</v>
      </c>
      <c r="AH1470" s="5">
        <f>VLOOKUP(B1470, pct_raw!$A$2:$AX$1800, 44, FALSE)</f>
        <v>0</v>
      </c>
      <c r="AI1470" s="5">
        <f>VLOOKUP(B1470, pct_raw!$A$2:$AX$1800, 45, FALSE)</f>
        <v>6</v>
      </c>
      <c r="AJ1470" s="5">
        <f>VLOOKUP(B1470, pct_raw!$A$2:$AX$1800, 46, FALSE)</f>
        <v>6</v>
      </c>
      <c r="AK1470" s="5">
        <f>VLOOKUP(B1470, pct_raw!$A$2:$AX$1800, 47, FALSE)</f>
        <v>0</v>
      </c>
      <c r="AL1470" s="5">
        <f>VLOOKUP(B1470, pct_raw!$A$2:$AX$1800, 48, FALSE)</f>
        <v>6</v>
      </c>
      <c r="AM1470" s="5">
        <f>VLOOKUP(B1470, pct_raw!$A$2:$AX$1800, 49, FALSE)</f>
        <v>6</v>
      </c>
      <c r="AN1470" s="5">
        <f>VLOOKUP(B1470, pct_raw!$A$2:$AX$1800, 50, FALSE)</f>
        <v>0</v>
      </c>
    </row>
    <row r="1471" spans="1:40" x14ac:dyDescent="0.2">
      <c r="A1471" s="2" t="s">
        <v>1657</v>
      </c>
      <c r="B1471" s="2" t="str">
        <f t="shared" si="22"/>
        <v>Squaw Creek Twp</v>
      </c>
      <c r="C1471" s="2" t="s">
        <v>1657</v>
      </c>
      <c r="D1471" s="2" t="str">
        <f>VLOOKUP(B1471, pct_raw!$A$2:$AX$1800, 6, FALSE)</f>
        <v xml:space="preserve"> SQUAW CREEK TWP</v>
      </c>
      <c r="E1471" s="5">
        <f>VLOOKUP(B1471, pct_raw!$A$2:$AX$1800, 15, FALSE)</f>
        <v>1</v>
      </c>
      <c r="F1471" s="5">
        <f>VLOOKUP(B1471, pct_raw!$A$2:$AX$1800, 16, FALSE)</f>
        <v>0</v>
      </c>
      <c r="G1471" s="5">
        <f>VLOOKUP(B1471, pct_raw!$A$2:$AX$1800, 17, FALSE)</f>
        <v>0</v>
      </c>
      <c r="H1471">
        <f>VLOOKUP(B1471, pct_raw!$A$2:$AX$1800, 18, FALSE)</f>
        <v>0</v>
      </c>
      <c r="I1471" s="5">
        <f>VLOOKUP(B1471, pct_raw!$A$2:$AX$1800, 19, FALSE)</f>
        <v>0</v>
      </c>
      <c r="J1471">
        <f>VLOOKUP(B1471, pct_raw!$A$2:$AX$1800, 20, FALSE)</f>
        <v>0</v>
      </c>
      <c r="K1471" s="5">
        <f>VLOOKUP(B1471, pct_raw!$A$2:$AX$1800, 21, FALSE)</f>
        <v>8</v>
      </c>
      <c r="L1471" s="5">
        <f>VLOOKUP(B1471, pct_raw!$A$2:$AX$1800, 22, FALSE)</f>
        <v>8</v>
      </c>
      <c r="M1471" s="5">
        <f>VLOOKUP(B1471, pct_raw!$A$2:$AX$1800, 23, FALSE)</f>
        <v>0</v>
      </c>
      <c r="N1471" s="5">
        <f>VLOOKUP(B1471, pct_raw!$A$2:$AX$1800, 24, FALSE)</f>
        <v>0</v>
      </c>
      <c r="O1471" s="5">
        <f>VLOOKUP(B1471, pct_raw!$A$2:$AX$1800, 25, FALSE)</f>
        <v>0</v>
      </c>
      <c r="P1471" s="5">
        <f>VLOOKUP(B1471, pct_raw!$A$2:$AX$1800, 26, FALSE)</f>
        <v>0</v>
      </c>
      <c r="Q1471" s="5">
        <f>VLOOKUP(B1471, pct_raw!$A$2:$AX$1800, 27, FALSE)</f>
        <v>9</v>
      </c>
      <c r="R1471" s="5">
        <f>VLOOKUP(B1471, pct_raw!$A$2:$AX$1800, 28, FALSE)</f>
        <v>12</v>
      </c>
      <c r="S1471" s="5">
        <f>VLOOKUP(B1471, pct_raw!$A$2:$AX$1800, 29, FALSE)</f>
        <v>0.23330000000000001</v>
      </c>
      <c r="T1471" s="5">
        <f>VLOOKUP(B1471, pct_raw!$A$2:$AX$1800, 30, FALSE)</f>
        <v>0</v>
      </c>
      <c r="U1471" s="5">
        <f>VLOOKUP(B1471, pct_raw!$A$2:$AX$1800, 31, FALSE)</f>
        <v>0</v>
      </c>
      <c r="V1471" s="5">
        <f>VLOOKUP(B1471, pct_raw!$A$2:$AX$1800, 32, FALSE)</f>
        <v>0</v>
      </c>
      <c r="W1471" s="5">
        <f>VLOOKUP(B1471, pct_raw!$A$2:$AX$1800, 33, FALSE)</f>
        <v>0</v>
      </c>
      <c r="X1471" s="5">
        <f>VLOOKUP(B1471, pct_raw!$A$2:$AX$1800, 34, FALSE)</f>
        <v>0</v>
      </c>
      <c r="Y1471" s="5">
        <f>VLOOKUP(B1471, pct_raw!$A$2:$AX$1800, 35, FALSE)</f>
        <v>0</v>
      </c>
      <c r="Z1471" s="5">
        <f>VLOOKUP(B1471, pct_raw!$A$2:$AX$1800, 36, FALSE)</f>
        <v>4</v>
      </c>
      <c r="AA1471" s="5">
        <f>VLOOKUP(B1471, pct_raw!$A$2:$AX$1800, 37, FALSE)</f>
        <v>9</v>
      </c>
      <c r="AB1471" s="5">
        <f>VLOOKUP(B1471, pct_raw!$A$2:$AX$1800, 38, FALSE)</f>
        <v>0.23330000000000001</v>
      </c>
      <c r="AC1471" s="5">
        <f>VLOOKUP(B1471, pct_raw!$A$2:$AX$1800, 39, FALSE)</f>
        <v>1</v>
      </c>
      <c r="AD1471" s="5">
        <f>VLOOKUP(B1471, pct_raw!$A$2:$AX$1800, 40, FALSE)</f>
        <v>0</v>
      </c>
      <c r="AE1471" s="5">
        <f>VLOOKUP(B1471, pct_raw!$A$2:$AX$1800, 41, FALSE)</f>
        <v>0</v>
      </c>
      <c r="AF1471" s="5">
        <f>VLOOKUP(B1471, pct_raw!$A$2:$AX$1800, 42, FALSE)</f>
        <v>1</v>
      </c>
      <c r="AG1471" s="5">
        <f>VLOOKUP(B1471, pct_raw!$A$2:$AX$1800, 43, FALSE)</f>
        <v>1</v>
      </c>
      <c r="AH1471" s="5">
        <f>VLOOKUP(B1471, pct_raw!$A$2:$AX$1800, 44, FALSE)</f>
        <v>0</v>
      </c>
      <c r="AI1471" s="5">
        <f>VLOOKUP(B1471, pct_raw!$A$2:$AX$1800, 45, FALSE)</f>
        <v>4</v>
      </c>
      <c r="AJ1471" s="5">
        <f>VLOOKUP(B1471, pct_raw!$A$2:$AX$1800, 46, FALSE)</f>
        <v>0</v>
      </c>
      <c r="AK1471" s="5">
        <f>VLOOKUP(B1471, pct_raw!$A$2:$AX$1800, 47, FALSE)</f>
        <v>0</v>
      </c>
      <c r="AL1471" s="5">
        <f>VLOOKUP(B1471, pct_raw!$A$2:$AX$1800, 48, FALSE)</f>
        <v>1</v>
      </c>
      <c r="AM1471" s="5">
        <f>VLOOKUP(B1471, pct_raw!$A$2:$AX$1800, 49, FALSE)</f>
        <v>0</v>
      </c>
      <c r="AN1471" s="5">
        <f>VLOOKUP(B1471, pct_raw!$A$2:$AX$1800, 50, FALSE)</f>
        <v>0</v>
      </c>
    </row>
    <row r="1472" spans="1:40" x14ac:dyDescent="0.2">
      <c r="A1472" s="2" t="s">
        <v>9</v>
      </c>
      <c r="B1472" s="2" t="str">
        <f t="shared" si="22"/>
        <v>Srk</v>
      </c>
      <c r="C1472" s="2" t="s">
        <v>9</v>
      </c>
      <c r="D1472" s="2" t="str">
        <f>VLOOKUP(B1472, pct_raw!$A$2:$AX$1800, 6, FALSE)</f>
        <v xml:space="preserve"> SRK</v>
      </c>
      <c r="E1472" s="5">
        <f>VLOOKUP(B1472, pct_raw!$A$2:$AX$1800, 15, FALSE)</f>
        <v>9</v>
      </c>
      <c r="F1472" s="5">
        <f>VLOOKUP(B1472, pct_raw!$A$2:$AX$1800, 16, FALSE)</f>
        <v>9</v>
      </c>
      <c r="G1472" s="5">
        <f>VLOOKUP(B1472, pct_raw!$A$2:$AX$1800, 17, FALSE)</f>
        <v>0.15</v>
      </c>
      <c r="H1472">
        <f>VLOOKUP(B1472, pct_raw!$A$2:$AX$1800, 18, FALSE)</f>
        <v>0</v>
      </c>
      <c r="I1472" s="5">
        <f>VLOOKUP(B1472, pct_raw!$A$2:$AX$1800, 19, FALSE)</f>
        <v>0</v>
      </c>
      <c r="J1472">
        <f>VLOOKUP(B1472, pct_raw!$A$2:$AX$1800, 20, FALSE)</f>
        <v>0</v>
      </c>
      <c r="K1472" s="5">
        <f>VLOOKUP(B1472, pct_raw!$A$2:$AX$1800, 21, FALSE)</f>
        <v>4</v>
      </c>
      <c r="L1472" s="5">
        <f>VLOOKUP(B1472, pct_raw!$A$2:$AX$1800, 22, FALSE)</f>
        <v>7</v>
      </c>
      <c r="M1472" s="5">
        <f>VLOOKUP(B1472, pct_raw!$A$2:$AX$1800, 23, FALSE)</f>
        <v>0.15</v>
      </c>
      <c r="N1472" s="5">
        <f>VLOOKUP(B1472, pct_raw!$A$2:$AX$1800, 24, FALSE)</f>
        <v>0</v>
      </c>
      <c r="O1472" s="5">
        <f>VLOOKUP(B1472, pct_raw!$A$2:$AX$1800, 25, FALSE)</f>
        <v>0</v>
      </c>
      <c r="P1472" s="5">
        <f>VLOOKUP(B1472, pct_raw!$A$2:$AX$1800, 26, FALSE)</f>
        <v>0</v>
      </c>
      <c r="Q1472" s="5">
        <f>VLOOKUP(B1472, pct_raw!$A$2:$AX$1800, 27, FALSE)</f>
        <v>4</v>
      </c>
      <c r="R1472" s="5">
        <f>VLOOKUP(B1472, pct_raw!$A$2:$AX$1800, 28, FALSE)</f>
        <v>4</v>
      </c>
      <c r="S1472" s="5">
        <f>VLOOKUP(B1472, pct_raw!$A$2:$AX$1800, 29, FALSE)</f>
        <v>0.15</v>
      </c>
      <c r="T1472" s="5">
        <f>VLOOKUP(B1472, pct_raw!$A$2:$AX$1800, 30, FALSE)</f>
        <v>0</v>
      </c>
      <c r="U1472" s="5">
        <f>VLOOKUP(B1472, pct_raw!$A$2:$AX$1800, 31, FALSE)</f>
        <v>0</v>
      </c>
      <c r="V1472" s="5">
        <f>VLOOKUP(B1472, pct_raw!$A$2:$AX$1800, 32, FALSE)</f>
        <v>0</v>
      </c>
      <c r="W1472" s="5">
        <f>VLOOKUP(B1472, pct_raw!$A$2:$AX$1800, 33, FALSE)</f>
        <v>0</v>
      </c>
      <c r="X1472" s="5">
        <f>VLOOKUP(B1472, pct_raw!$A$2:$AX$1800, 34, FALSE)</f>
        <v>0</v>
      </c>
      <c r="Y1472" s="5">
        <f>VLOOKUP(B1472, pct_raw!$A$2:$AX$1800, 35, FALSE)</f>
        <v>0</v>
      </c>
      <c r="Z1472" s="5">
        <f>VLOOKUP(B1472, pct_raw!$A$2:$AX$1800, 36, FALSE)</f>
        <v>3</v>
      </c>
      <c r="AA1472" s="5">
        <f>VLOOKUP(B1472, pct_raw!$A$2:$AX$1800, 37, FALSE)</f>
        <v>0</v>
      </c>
      <c r="AB1472" s="5">
        <f>VLOOKUP(B1472, pct_raw!$A$2:$AX$1800, 38, FALSE)</f>
        <v>0</v>
      </c>
      <c r="AC1472" s="5">
        <f>VLOOKUP(B1472, pct_raw!$A$2:$AX$1800, 39, FALSE)</f>
        <v>0</v>
      </c>
      <c r="AD1472" s="5">
        <f>VLOOKUP(B1472, pct_raw!$A$2:$AX$1800, 40, FALSE)</f>
        <v>0</v>
      </c>
      <c r="AE1472" s="5">
        <f>VLOOKUP(B1472, pct_raw!$A$2:$AX$1800, 41, FALSE)</f>
        <v>0</v>
      </c>
      <c r="AF1472" s="5">
        <f>VLOOKUP(B1472, pct_raw!$A$2:$AX$1800, 42, FALSE)</f>
        <v>0</v>
      </c>
      <c r="AG1472" s="5">
        <f>VLOOKUP(B1472, pct_raw!$A$2:$AX$1800, 43, FALSE)</f>
        <v>0</v>
      </c>
      <c r="AH1472" s="5">
        <f>VLOOKUP(B1472, pct_raw!$A$2:$AX$1800, 44, FALSE)</f>
        <v>0</v>
      </c>
      <c r="AI1472" s="5">
        <f>VLOOKUP(B1472, pct_raw!$A$2:$AX$1800, 45, FALSE)</f>
        <v>0</v>
      </c>
      <c r="AJ1472" s="5">
        <f>VLOOKUP(B1472, pct_raw!$A$2:$AX$1800, 46, FALSE)</f>
        <v>0</v>
      </c>
      <c r="AK1472" s="5">
        <f>VLOOKUP(B1472, pct_raw!$A$2:$AX$1800, 47, FALSE)</f>
        <v>0</v>
      </c>
      <c r="AL1472" s="5">
        <f>VLOOKUP(B1472, pct_raw!$A$2:$AX$1800, 48, FALSE)</f>
        <v>0</v>
      </c>
      <c r="AM1472" s="5">
        <f>VLOOKUP(B1472, pct_raw!$A$2:$AX$1800, 49, FALSE)</f>
        <v>0</v>
      </c>
      <c r="AN1472" s="5">
        <f>VLOOKUP(B1472, pct_raw!$A$2:$AX$1800, 50, FALSE)</f>
        <v>0</v>
      </c>
    </row>
    <row r="1473" spans="1:40" x14ac:dyDescent="0.2">
      <c r="A1473" s="2" t="s">
        <v>1658</v>
      </c>
      <c r="B1473" s="2" t="str">
        <f t="shared" si="22"/>
        <v>St Clair Ute</v>
      </c>
      <c r="C1473" s="2" t="s">
        <v>1658</v>
      </c>
      <c r="D1473" s="2" t="str">
        <f>VLOOKUP(B1473, pct_raw!$A$2:$AX$1800, 6, FALSE)</f>
        <v xml:space="preserve"> ST CLAIR UTE</v>
      </c>
      <c r="E1473" s="5">
        <f>VLOOKUP(B1473, pct_raw!$A$2:$AX$1800, 15, FALSE)</f>
        <v>0</v>
      </c>
      <c r="F1473" s="5">
        <f>VLOOKUP(B1473, pct_raw!$A$2:$AX$1800, 16, FALSE)</f>
        <v>0</v>
      </c>
      <c r="G1473" s="5">
        <f>VLOOKUP(B1473, pct_raw!$A$2:$AX$1800, 17, FALSE)</f>
        <v>0</v>
      </c>
      <c r="H1473">
        <f>VLOOKUP(B1473, pct_raw!$A$2:$AX$1800, 18, FALSE)</f>
        <v>0</v>
      </c>
      <c r="I1473" s="5">
        <f>VLOOKUP(B1473, pct_raw!$A$2:$AX$1800, 19, FALSE)</f>
        <v>0</v>
      </c>
      <c r="J1473">
        <f>VLOOKUP(B1473, pct_raw!$A$2:$AX$1800, 20, FALSE)</f>
        <v>0</v>
      </c>
      <c r="K1473" s="5">
        <f>VLOOKUP(B1473, pct_raw!$A$2:$AX$1800, 21, FALSE)</f>
        <v>3</v>
      </c>
      <c r="L1473" s="5">
        <f>VLOOKUP(B1473, pct_raw!$A$2:$AX$1800, 22, FALSE)</f>
        <v>3</v>
      </c>
      <c r="M1473" s="5">
        <f>VLOOKUP(B1473, pct_raw!$A$2:$AX$1800, 23, FALSE)</f>
        <v>0.05</v>
      </c>
      <c r="N1473" s="5">
        <f>VLOOKUP(B1473, pct_raw!$A$2:$AX$1800, 24, FALSE)</f>
        <v>0</v>
      </c>
      <c r="O1473" s="5">
        <f>VLOOKUP(B1473, pct_raw!$A$2:$AX$1800, 25, FALSE)</f>
        <v>0</v>
      </c>
      <c r="P1473" s="5">
        <f>VLOOKUP(B1473, pct_raw!$A$2:$AX$1800, 26, FALSE)</f>
        <v>0</v>
      </c>
      <c r="Q1473" s="5">
        <f>VLOOKUP(B1473, pct_raw!$A$2:$AX$1800, 27, FALSE)</f>
        <v>3</v>
      </c>
      <c r="R1473" s="5">
        <f>VLOOKUP(B1473, pct_raw!$A$2:$AX$1800, 28, FALSE)</f>
        <v>3</v>
      </c>
      <c r="S1473" s="5">
        <f>VLOOKUP(B1473, pct_raw!$A$2:$AX$1800, 29, FALSE)</f>
        <v>0.05</v>
      </c>
      <c r="T1473" s="5">
        <f>VLOOKUP(B1473, pct_raw!$A$2:$AX$1800, 30, FALSE)</f>
        <v>0</v>
      </c>
      <c r="U1473" s="5">
        <f>VLOOKUP(B1473, pct_raw!$A$2:$AX$1800, 31, FALSE)</f>
        <v>0</v>
      </c>
      <c r="V1473" s="5">
        <f>VLOOKUP(B1473, pct_raw!$A$2:$AX$1800, 32, FALSE)</f>
        <v>0</v>
      </c>
      <c r="W1473" s="5">
        <f>VLOOKUP(B1473, pct_raw!$A$2:$AX$1800, 33, FALSE)</f>
        <v>0</v>
      </c>
      <c r="X1473" s="5">
        <f>VLOOKUP(B1473, pct_raw!$A$2:$AX$1800, 34, FALSE)</f>
        <v>0</v>
      </c>
      <c r="Y1473" s="5">
        <f>VLOOKUP(B1473, pct_raw!$A$2:$AX$1800, 35, FALSE)</f>
        <v>0</v>
      </c>
      <c r="Z1473" s="5">
        <f>VLOOKUP(B1473, pct_raw!$A$2:$AX$1800, 36, FALSE)</f>
        <v>2</v>
      </c>
      <c r="AA1473" s="5">
        <f>VLOOKUP(B1473, pct_raw!$A$2:$AX$1800, 37, FALSE)</f>
        <v>2</v>
      </c>
      <c r="AB1473" s="5">
        <f>VLOOKUP(B1473, pct_raw!$A$2:$AX$1800, 38, FALSE)</f>
        <v>0.05</v>
      </c>
      <c r="AC1473" s="5">
        <f>VLOOKUP(B1473, pct_raw!$A$2:$AX$1800, 39, FALSE)</f>
        <v>0</v>
      </c>
      <c r="AD1473" s="5">
        <f>VLOOKUP(B1473, pct_raw!$A$2:$AX$1800, 40, FALSE)</f>
        <v>0</v>
      </c>
      <c r="AE1473" s="5">
        <f>VLOOKUP(B1473, pct_raw!$A$2:$AX$1800, 41, FALSE)</f>
        <v>0</v>
      </c>
      <c r="AF1473" s="5">
        <f>VLOOKUP(B1473, pct_raw!$A$2:$AX$1800, 42, FALSE)</f>
        <v>0</v>
      </c>
      <c r="AG1473" s="5">
        <f>VLOOKUP(B1473, pct_raw!$A$2:$AX$1800, 43, FALSE)</f>
        <v>0</v>
      </c>
      <c r="AH1473" s="5">
        <f>VLOOKUP(B1473, pct_raw!$A$2:$AX$1800, 44, FALSE)</f>
        <v>0</v>
      </c>
      <c r="AI1473" s="5">
        <f>VLOOKUP(B1473, pct_raw!$A$2:$AX$1800, 45, FALSE)</f>
        <v>3</v>
      </c>
      <c r="AJ1473" s="5">
        <f>VLOOKUP(B1473, pct_raw!$A$2:$AX$1800, 46, FALSE)</f>
        <v>3</v>
      </c>
      <c r="AK1473" s="5">
        <f>VLOOKUP(B1473, pct_raw!$A$2:$AX$1800, 47, FALSE)</f>
        <v>0.05</v>
      </c>
      <c r="AL1473" s="5">
        <f>VLOOKUP(B1473, pct_raw!$A$2:$AX$1800, 48, FALSE)</f>
        <v>0</v>
      </c>
      <c r="AM1473" s="5">
        <f>VLOOKUP(B1473, pct_raw!$A$2:$AX$1800, 49, FALSE)</f>
        <v>0</v>
      </c>
      <c r="AN1473" s="5">
        <f>VLOOKUP(B1473, pct_raw!$A$2:$AX$1800, 50, FALSE)</f>
        <v>0</v>
      </c>
    </row>
    <row r="1474" spans="1:40" x14ac:dyDescent="0.2">
      <c r="A1474" s="2" t="s">
        <v>56</v>
      </c>
      <c r="B1474" s="2" t="str">
        <f t="shared" ref="B1474:B1537" si="23">PROPER(C1474)</f>
        <v>St Charles Riverton</v>
      </c>
      <c r="C1474" s="2" t="s">
        <v>5459</v>
      </c>
      <c r="D1474" s="2" t="str">
        <f>VLOOKUP(B1474, pct_raw!$A$2:$AX$1800, 6, FALSE)</f>
        <v xml:space="preserve"> St Charles Riverton</v>
      </c>
      <c r="E1474" s="5">
        <f>VLOOKUP(B1474, pct_raw!$A$2:$AX$1800, 15, FALSE)</f>
        <v>20</v>
      </c>
      <c r="F1474" s="5">
        <f>VLOOKUP(B1474, pct_raw!$A$2:$AX$1800, 16, FALSE)</f>
        <v>20</v>
      </c>
      <c r="G1474" s="5">
        <f>VLOOKUP(B1474, pct_raw!$A$2:$AX$1800, 17, FALSE)</f>
        <v>0.22220000000000001</v>
      </c>
      <c r="H1474">
        <f>VLOOKUP(B1474, pct_raw!$A$2:$AX$1800, 18, FALSE)</f>
        <v>2</v>
      </c>
      <c r="I1474" s="5">
        <f>VLOOKUP(B1474, pct_raw!$A$2:$AX$1800, 19, FALSE)</f>
        <v>0</v>
      </c>
      <c r="J1474">
        <f>VLOOKUP(B1474, pct_raw!$A$2:$AX$1800, 20, FALSE)</f>
        <v>0</v>
      </c>
      <c r="K1474" s="5">
        <f>VLOOKUP(B1474, pct_raw!$A$2:$AX$1800, 21, FALSE)</f>
        <v>28</v>
      </c>
      <c r="L1474" s="5">
        <f>VLOOKUP(B1474, pct_raw!$A$2:$AX$1800, 22, FALSE)</f>
        <v>30</v>
      </c>
      <c r="M1474" s="5">
        <f>VLOOKUP(B1474, pct_raw!$A$2:$AX$1800, 23, FALSE)</f>
        <v>0.44440000000000002</v>
      </c>
      <c r="N1474" s="5">
        <f>VLOOKUP(B1474, pct_raw!$A$2:$AX$1800, 24, FALSE)</f>
        <v>0</v>
      </c>
      <c r="O1474" s="5">
        <f>VLOOKUP(B1474, pct_raw!$A$2:$AX$1800, 25, FALSE)</f>
        <v>0</v>
      </c>
      <c r="P1474" s="5">
        <f>VLOOKUP(B1474, pct_raw!$A$2:$AX$1800, 26, FALSE)</f>
        <v>0</v>
      </c>
      <c r="Q1474" s="5">
        <f>VLOOKUP(B1474, pct_raw!$A$2:$AX$1800, 27, FALSE)</f>
        <v>18</v>
      </c>
      <c r="R1474" s="5">
        <f>VLOOKUP(B1474, pct_raw!$A$2:$AX$1800, 28, FALSE)</f>
        <v>20</v>
      </c>
      <c r="S1474" s="5">
        <f>VLOOKUP(B1474, pct_raw!$A$2:$AX$1800, 29, FALSE)</f>
        <v>0.22220000000000001</v>
      </c>
      <c r="T1474" s="5">
        <f>VLOOKUP(B1474, pct_raw!$A$2:$AX$1800, 30, FALSE)</f>
        <v>0</v>
      </c>
      <c r="U1474" s="5">
        <f>VLOOKUP(B1474, pct_raw!$A$2:$AX$1800, 31, FALSE)</f>
        <v>0</v>
      </c>
      <c r="V1474" s="5">
        <f>VLOOKUP(B1474, pct_raw!$A$2:$AX$1800, 32, FALSE)</f>
        <v>0</v>
      </c>
      <c r="W1474" s="5">
        <f>VLOOKUP(B1474, pct_raw!$A$2:$AX$1800, 33, FALSE)</f>
        <v>0</v>
      </c>
      <c r="X1474" s="5">
        <f>VLOOKUP(B1474, pct_raw!$A$2:$AX$1800, 34, FALSE)</f>
        <v>0</v>
      </c>
      <c r="Y1474" s="5">
        <f>VLOOKUP(B1474, pct_raw!$A$2:$AX$1800, 35, FALSE)</f>
        <v>0</v>
      </c>
      <c r="Z1474" s="5">
        <f>VLOOKUP(B1474, pct_raw!$A$2:$AX$1800, 36, FALSE)</f>
        <v>4</v>
      </c>
      <c r="AA1474" s="5">
        <f>VLOOKUP(B1474, pct_raw!$A$2:$AX$1800, 37, FALSE)</f>
        <v>0</v>
      </c>
      <c r="AB1474" s="5">
        <f>VLOOKUP(B1474, pct_raw!$A$2:$AX$1800, 38, FALSE)</f>
        <v>0</v>
      </c>
      <c r="AC1474" s="5">
        <f>VLOOKUP(B1474, pct_raw!$A$2:$AX$1800, 39, FALSE)</f>
        <v>0</v>
      </c>
      <c r="AD1474" s="5">
        <f>VLOOKUP(B1474, pct_raw!$A$2:$AX$1800, 40, FALSE)</f>
        <v>0</v>
      </c>
      <c r="AE1474" s="5">
        <f>VLOOKUP(B1474, pct_raw!$A$2:$AX$1800, 41, FALSE)</f>
        <v>0</v>
      </c>
      <c r="AF1474" s="5">
        <f>VLOOKUP(B1474, pct_raw!$A$2:$AX$1800, 42, FALSE)</f>
        <v>2</v>
      </c>
      <c r="AG1474" s="5">
        <f>VLOOKUP(B1474, pct_raw!$A$2:$AX$1800, 43, FALSE)</f>
        <v>0</v>
      </c>
      <c r="AH1474" s="5">
        <f>VLOOKUP(B1474, pct_raw!$A$2:$AX$1800, 44, FALSE)</f>
        <v>0</v>
      </c>
      <c r="AI1474" s="5">
        <f>VLOOKUP(B1474, pct_raw!$A$2:$AX$1800, 45, FALSE)</f>
        <v>14</v>
      </c>
      <c r="AJ1474" s="5">
        <f>VLOOKUP(B1474, pct_raw!$A$2:$AX$1800, 46, FALSE)</f>
        <v>18</v>
      </c>
      <c r="AK1474" s="5">
        <f>VLOOKUP(B1474, pct_raw!$A$2:$AX$1800, 47, FALSE)</f>
        <v>0.22220000000000001</v>
      </c>
      <c r="AL1474" s="5">
        <f>VLOOKUP(B1474, pct_raw!$A$2:$AX$1800, 48, FALSE)</f>
        <v>0</v>
      </c>
      <c r="AM1474" s="5">
        <f>VLOOKUP(B1474, pct_raw!$A$2:$AX$1800, 49, FALSE)</f>
        <v>0</v>
      </c>
      <c r="AN1474" s="5">
        <f>VLOOKUP(B1474, pct_raw!$A$2:$AX$1800, 50, FALSE)</f>
        <v>0</v>
      </c>
    </row>
    <row r="1475" spans="1:40" x14ac:dyDescent="0.2">
      <c r="A1475" s="2" t="s">
        <v>64</v>
      </c>
      <c r="B1475" s="2" t="str">
        <f t="shared" si="23"/>
        <v>Stapleton</v>
      </c>
      <c r="C1475" s="2" t="s">
        <v>64</v>
      </c>
      <c r="D1475" s="2" t="str">
        <f>VLOOKUP(B1475, pct_raw!$A$2:$AX$1800, 6, FALSE)</f>
        <v xml:space="preserve"> Stapleton</v>
      </c>
      <c r="E1475" s="5">
        <f>VLOOKUP(B1475, pct_raw!$A$2:$AX$1800, 15, FALSE)</f>
        <v>9</v>
      </c>
      <c r="F1475" s="5">
        <f>VLOOKUP(B1475, pct_raw!$A$2:$AX$1800, 16, FALSE)</f>
        <v>9</v>
      </c>
      <c r="G1475" s="5">
        <f>VLOOKUP(B1475, pct_raw!$A$2:$AX$1800, 17, FALSE)</f>
        <v>0.21</v>
      </c>
      <c r="H1475">
        <f>VLOOKUP(B1475, pct_raw!$A$2:$AX$1800, 18, FALSE)</f>
        <v>0</v>
      </c>
      <c r="I1475" s="5">
        <f>VLOOKUP(B1475, pct_raw!$A$2:$AX$1800, 19, FALSE)</f>
        <v>0</v>
      </c>
      <c r="J1475">
        <f>VLOOKUP(B1475, pct_raw!$A$2:$AX$1800, 20, FALSE)</f>
        <v>0</v>
      </c>
      <c r="K1475" s="5">
        <f>VLOOKUP(B1475, pct_raw!$A$2:$AX$1800, 21, FALSE)</f>
        <v>16</v>
      </c>
      <c r="L1475" s="5">
        <f>VLOOKUP(B1475, pct_raw!$A$2:$AX$1800, 22, FALSE)</f>
        <v>16</v>
      </c>
      <c r="M1475" s="5">
        <f>VLOOKUP(B1475, pct_raw!$A$2:$AX$1800, 23, FALSE)</f>
        <v>0.28000000000000003</v>
      </c>
      <c r="N1475" s="5">
        <f>VLOOKUP(B1475, pct_raw!$A$2:$AX$1800, 24, FALSE)</f>
        <v>0</v>
      </c>
      <c r="O1475" s="5">
        <f>VLOOKUP(B1475, pct_raw!$A$2:$AX$1800, 25, FALSE)</f>
        <v>0</v>
      </c>
      <c r="P1475" s="5">
        <f>VLOOKUP(B1475, pct_raw!$A$2:$AX$1800, 26, FALSE)</f>
        <v>0</v>
      </c>
      <c r="Q1475" s="5">
        <f>VLOOKUP(B1475, pct_raw!$A$2:$AX$1800, 27, FALSE)</f>
        <v>0</v>
      </c>
      <c r="R1475" s="5">
        <f>VLOOKUP(B1475, pct_raw!$A$2:$AX$1800, 28, FALSE)</f>
        <v>0</v>
      </c>
      <c r="S1475" s="5">
        <f>VLOOKUP(B1475, pct_raw!$A$2:$AX$1800, 29, FALSE)</f>
        <v>0</v>
      </c>
      <c r="T1475" s="5">
        <f>VLOOKUP(B1475, pct_raw!$A$2:$AX$1800, 30, FALSE)</f>
        <v>0</v>
      </c>
      <c r="U1475" s="5">
        <f>VLOOKUP(B1475, pct_raw!$A$2:$AX$1800, 31, FALSE)</f>
        <v>0</v>
      </c>
      <c r="V1475" s="5">
        <f>VLOOKUP(B1475, pct_raw!$A$2:$AX$1800, 32, FALSE)</f>
        <v>0</v>
      </c>
      <c r="W1475" s="5">
        <f>VLOOKUP(B1475, pct_raw!$A$2:$AX$1800, 33, FALSE)</f>
        <v>0</v>
      </c>
      <c r="X1475" s="5">
        <f>VLOOKUP(B1475, pct_raw!$A$2:$AX$1800, 34, FALSE)</f>
        <v>0</v>
      </c>
      <c r="Y1475" s="5">
        <f>VLOOKUP(B1475, pct_raw!$A$2:$AX$1800, 35, FALSE)</f>
        <v>0</v>
      </c>
      <c r="Z1475" s="5">
        <f>VLOOKUP(B1475, pct_raw!$A$2:$AX$1800, 36, FALSE)</f>
        <v>0</v>
      </c>
      <c r="AA1475" s="5">
        <f>VLOOKUP(B1475, pct_raw!$A$2:$AX$1800, 37, FALSE)</f>
        <v>0</v>
      </c>
      <c r="AB1475" s="5">
        <f>VLOOKUP(B1475, pct_raw!$A$2:$AX$1800, 38, FALSE)</f>
        <v>0</v>
      </c>
      <c r="AC1475" s="5">
        <f>VLOOKUP(B1475, pct_raw!$A$2:$AX$1800, 39, FALSE)</f>
        <v>0</v>
      </c>
      <c r="AD1475" s="5">
        <f>VLOOKUP(B1475, pct_raw!$A$2:$AX$1800, 40, FALSE)</f>
        <v>0</v>
      </c>
      <c r="AE1475" s="5">
        <f>VLOOKUP(B1475, pct_raw!$A$2:$AX$1800, 41, FALSE)</f>
        <v>0</v>
      </c>
      <c r="AF1475" s="5">
        <f>VLOOKUP(B1475, pct_raw!$A$2:$AX$1800, 42, FALSE)</f>
        <v>0</v>
      </c>
      <c r="AG1475" s="5">
        <f>VLOOKUP(B1475, pct_raw!$A$2:$AX$1800, 43, FALSE)</f>
        <v>0</v>
      </c>
      <c r="AH1475" s="5">
        <f>VLOOKUP(B1475, pct_raw!$A$2:$AX$1800, 44, FALSE)</f>
        <v>0</v>
      </c>
      <c r="AI1475" s="5">
        <f>VLOOKUP(B1475, pct_raw!$A$2:$AX$1800, 45, FALSE)</f>
        <v>5</v>
      </c>
      <c r="AJ1475" s="5">
        <f>VLOOKUP(B1475, pct_raw!$A$2:$AX$1800, 46, FALSE)</f>
        <v>5</v>
      </c>
      <c r="AK1475" s="5">
        <f>VLOOKUP(B1475, pct_raw!$A$2:$AX$1800, 47, FALSE)</f>
        <v>7.0000000000000007E-2</v>
      </c>
      <c r="AL1475" s="5">
        <f>VLOOKUP(B1475, pct_raw!$A$2:$AX$1800, 48, FALSE)</f>
        <v>0</v>
      </c>
      <c r="AM1475" s="5">
        <f>VLOOKUP(B1475, pct_raw!$A$2:$AX$1800, 49, FALSE)</f>
        <v>0</v>
      </c>
      <c r="AN1475" s="5">
        <f>VLOOKUP(B1475, pct_raw!$A$2:$AX$1800, 50, FALSE)</f>
        <v>0</v>
      </c>
    </row>
    <row r="1476" spans="1:40" x14ac:dyDescent="0.2">
      <c r="A1476" s="2" t="s">
        <v>315</v>
      </c>
      <c r="B1476" s="2" t="str">
        <f t="shared" si="23"/>
        <v>State Center</v>
      </c>
      <c r="C1476" s="2" t="s">
        <v>315</v>
      </c>
      <c r="D1476" s="2" t="str">
        <f>VLOOKUP(B1476, pct_raw!$A$2:$AX$1800, 6, FALSE)</f>
        <v xml:space="preserve"> STATE CENTER</v>
      </c>
      <c r="E1476" s="5">
        <f>VLOOKUP(B1476, pct_raw!$A$2:$AX$1800, 15, FALSE)</f>
        <v>17</v>
      </c>
      <c r="F1476" s="5">
        <f>VLOOKUP(B1476, pct_raw!$A$2:$AX$1800, 16, FALSE)</f>
        <v>19</v>
      </c>
      <c r="G1476" s="5">
        <f>VLOOKUP(B1476, pct_raw!$A$2:$AX$1800, 17, FALSE)</f>
        <v>0.32</v>
      </c>
      <c r="H1476">
        <f>VLOOKUP(B1476, pct_raw!$A$2:$AX$1800, 18, FALSE)</f>
        <v>0</v>
      </c>
      <c r="I1476" s="5">
        <f>VLOOKUP(B1476, pct_raw!$A$2:$AX$1800, 19, FALSE)</f>
        <v>0</v>
      </c>
      <c r="J1476">
        <f>VLOOKUP(B1476, pct_raw!$A$2:$AX$1800, 20, FALSE)</f>
        <v>0</v>
      </c>
      <c r="K1476" s="5">
        <f>VLOOKUP(B1476, pct_raw!$A$2:$AX$1800, 21, FALSE)</f>
        <v>27</v>
      </c>
      <c r="L1476" s="5">
        <f>VLOOKUP(B1476, pct_raw!$A$2:$AX$1800, 22, FALSE)</f>
        <v>36</v>
      </c>
      <c r="M1476" s="5">
        <f>VLOOKUP(B1476, pct_raw!$A$2:$AX$1800, 23, FALSE)</f>
        <v>0.48</v>
      </c>
      <c r="N1476" s="5">
        <f>VLOOKUP(B1476, pct_raw!$A$2:$AX$1800, 24, FALSE)</f>
        <v>1</v>
      </c>
      <c r="O1476" s="5">
        <f>VLOOKUP(B1476, pct_raw!$A$2:$AX$1800, 25, FALSE)</f>
        <v>0</v>
      </c>
      <c r="P1476" s="5">
        <f>VLOOKUP(B1476, pct_raw!$A$2:$AX$1800, 26, FALSE)</f>
        <v>0</v>
      </c>
      <c r="Q1476" s="5">
        <f>VLOOKUP(B1476, pct_raw!$A$2:$AX$1800, 27, FALSE)</f>
        <v>5</v>
      </c>
      <c r="R1476" s="5">
        <f>VLOOKUP(B1476, pct_raw!$A$2:$AX$1800, 28, FALSE)</f>
        <v>0</v>
      </c>
      <c r="S1476" s="5">
        <f>VLOOKUP(B1476, pct_raw!$A$2:$AX$1800, 29, FALSE)</f>
        <v>0</v>
      </c>
      <c r="T1476" s="5">
        <f>VLOOKUP(B1476, pct_raw!$A$2:$AX$1800, 30, FALSE)</f>
        <v>0</v>
      </c>
      <c r="U1476" s="5">
        <f>VLOOKUP(B1476, pct_raw!$A$2:$AX$1800, 31, FALSE)</f>
        <v>0</v>
      </c>
      <c r="V1476" s="5">
        <f>VLOOKUP(B1476, pct_raw!$A$2:$AX$1800, 32, FALSE)</f>
        <v>0</v>
      </c>
      <c r="W1476" s="5">
        <f>VLOOKUP(B1476, pct_raw!$A$2:$AX$1800, 33, FALSE)</f>
        <v>0</v>
      </c>
      <c r="X1476" s="5">
        <f>VLOOKUP(B1476, pct_raw!$A$2:$AX$1800, 34, FALSE)</f>
        <v>0</v>
      </c>
      <c r="Y1476" s="5">
        <f>VLOOKUP(B1476, pct_raw!$A$2:$AX$1800, 35, FALSE)</f>
        <v>0</v>
      </c>
      <c r="Z1476" s="5">
        <f>VLOOKUP(B1476, pct_raw!$A$2:$AX$1800, 36, FALSE)</f>
        <v>16</v>
      </c>
      <c r="AA1476" s="5">
        <f>VLOOKUP(B1476, pct_raw!$A$2:$AX$1800, 37, FALSE)</f>
        <v>21</v>
      </c>
      <c r="AB1476" s="5">
        <f>VLOOKUP(B1476, pct_raw!$A$2:$AX$1800, 38, FALSE)</f>
        <v>0.32</v>
      </c>
      <c r="AC1476" s="5">
        <f>VLOOKUP(B1476, pct_raw!$A$2:$AX$1800, 39, FALSE)</f>
        <v>1</v>
      </c>
      <c r="AD1476" s="5">
        <f>VLOOKUP(B1476, pct_raw!$A$2:$AX$1800, 40, FALSE)</f>
        <v>0</v>
      </c>
      <c r="AE1476" s="5">
        <f>VLOOKUP(B1476, pct_raw!$A$2:$AX$1800, 41, FALSE)</f>
        <v>0</v>
      </c>
      <c r="AF1476" s="5">
        <f>VLOOKUP(B1476, pct_raw!$A$2:$AX$1800, 42, FALSE)</f>
        <v>0</v>
      </c>
      <c r="AG1476" s="5">
        <f>VLOOKUP(B1476, pct_raw!$A$2:$AX$1800, 43, FALSE)</f>
        <v>0</v>
      </c>
      <c r="AH1476" s="5">
        <f>VLOOKUP(B1476, pct_raw!$A$2:$AX$1800, 44, FALSE)</f>
        <v>0</v>
      </c>
      <c r="AI1476" s="5">
        <f>VLOOKUP(B1476, pct_raw!$A$2:$AX$1800, 45, FALSE)</f>
        <v>7</v>
      </c>
      <c r="AJ1476" s="5">
        <f>VLOOKUP(B1476, pct_raw!$A$2:$AX$1800, 46, FALSE)</f>
        <v>0</v>
      </c>
      <c r="AK1476" s="5">
        <f>VLOOKUP(B1476, pct_raw!$A$2:$AX$1800, 47, FALSE)</f>
        <v>0</v>
      </c>
      <c r="AL1476" s="5">
        <f>VLOOKUP(B1476, pct_raw!$A$2:$AX$1800, 48, FALSE)</f>
        <v>2</v>
      </c>
      <c r="AM1476" s="5">
        <f>VLOOKUP(B1476, pct_raw!$A$2:$AX$1800, 49, FALSE)</f>
        <v>0</v>
      </c>
      <c r="AN1476" s="5">
        <f>VLOOKUP(B1476, pct_raw!$A$2:$AX$1800, 50, FALSE)</f>
        <v>0</v>
      </c>
    </row>
    <row r="1477" spans="1:40" x14ac:dyDescent="0.2">
      <c r="A1477" s="2" t="s">
        <v>1659</v>
      </c>
      <c r="B1477" s="2" t="str">
        <f t="shared" si="23"/>
        <v>Stockport</v>
      </c>
      <c r="C1477" s="2" t="s">
        <v>1659</v>
      </c>
      <c r="D1477" s="2" t="str">
        <f>VLOOKUP(B1477, pct_raw!$A$2:$AX$1800, 6, FALSE)</f>
        <v xml:space="preserve"> Stockport</v>
      </c>
      <c r="E1477" s="5">
        <f>VLOOKUP(B1477, pct_raw!$A$2:$AX$1800, 15, FALSE)</f>
        <v>4</v>
      </c>
      <c r="F1477" s="5">
        <f>VLOOKUP(B1477, pct_raw!$A$2:$AX$1800, 16, FALSE)</f>
        <v>4</v>
      </c>
      <c r="G1477" s="5">
        <f>VLOOKUP(B1477, pct_raw!$A$2:$AX$1800, 17, FALSE)</f>
        <v>0.1</v>
      </c>
      <c r="H1477">
        <f>VLOOKUP(B1477, pct_raw!$A$2:$AX$1800, 18, FALSE)</f>
        <v>0</v>
      </c>
      <c r="I1477" s="5">
        <f>VLOOKUP(B1477, pct_raw!$A$2:$AX$1800, 19, FALSE)</f>
        <v>0</v>
      </c>
      <c r="J1477">
        <f>VLOOKUP(B1477, pct_raw!$A$2:$AX$1800, 20, FALSE)</f>
        <v>0</v>
      </c>
      <c r="K1477" s="5">
        <f>VLOOKUP(B1477, pct_raw!$A$2:$AX$1800, 21, FALSE)</f>
        <v>0</v>
      </c>
      <c r="L1477" s="5">
        <f>VLOOKUP(B1477, pct_raw!$A$2:$AX$1800, 22, FALSE)</f>
        <v>0</v>
      </c>
      <c r="M1477" s="5">
        <f>VLOOKUP(B1477, pct_raw!$A$2:$AX$1800, 23, FALSE)</f>
        <v>0</v>
      </c>
      <c r="N1477" s="5">
        <f>VLOOKUP(B1477, pct_raw!$A$2:$AX$1800, 24, FALSE)</f>
        <v>0</v>
      </c>
      <c r="O1477" s="5">
        <f>VLOOKUP(B1477, pct_raw!$A$2:$AX$1800, 25, FALSE)</f>
        <v>0</v>
      </c>
      <c r="P1477" s="5">
        <f>VLOOKUP(B1477, pct_raw!$A$2:$AX$1800, 26, FALSE)</f>
        <v>0</v>
      </c>
      <c r="Q1477" s="5">
        <f>VLOOKUP(B1477, pct_raw!$A$2:$AX$1800, 27, FALSE)</f>
        <v>0</v>
      </c>
      <c r="R1477" s="5">
        <f>VLOOKUP(B1477, pct_raw!$A$2:$AX$1800, 28, FALSE)</f>
        <v>0</v>
      </c>
      <c r="S1477" s="5">
        <f>VLOOKUP(B1477, pct_raw!$A$2:$AX$1800, 29, FALSE)</f>
        <v>0</v>
      </c>
      <c r="T1477" s="5">
        <f>VLOOKUP(B1477, pct_raw!$A$2:$AX$1800, 30, FALSE)</f>
        <v>0</v>
      </c>
      <c r="U1477" s="5">
        <f>VLOOKUP(B1477, pct_raw!$A$2:$AX$1800, 31, FALSE)</f>
        <v>0</v>
      </c>
      <c r="V1477" s="5">
        <f>VLOOKUP(B1477, pct_raw!$A$2:$AX$1800, 32, FALSE)</f>
        <v>0</v>
      </c>
      <c r="W1477" s="5">
        <f>VLOOKUP(B1477, pct_raw!$A$2:$AX$1800, 33, FALSE)</f>
        <v>0</v>
      </c>
      <c r="X1477" s="5">
        <f>VLOOKUP(B1477, pct_raw!$A$2:$AX$1800, 34, FALSE)</f>
        <v>0</v>
      </c>
      <c r="Y1477" s="5">
        <f>VLOOKUP(B1477, pct_raw!$A$2:$AX$1800, 35, FALSE)</f>
        <v>0</v>
      </c>
      <c r="Z1477" s="5">
        <f>VLOOKUP(B1477, pct_raw!$A$2:$AX$1800, 36, FALSE)</f>
        <v>2</v>
      </c>
      <c r="AA1477" s="5">
        <f>VLOOKUP(B1477, pct_raw!$A$2:$AX$1800, 37, FALSE)</f>
        <v>0</v>
      </c>
      <c r="AB1477" s="5">
        <f>VLOOKUP(B1477, pct_raw!$A$2:$AX$1800, 38, FALSE)</f>
        <v>0</v>
      </c>
      <c r="AC1477" s="5">
        <f>VLOOKUP(B1477, pct_raw!$A$2:$AX$1800, 39, FALSE)</f>
        <v>0</v>
      </c>
      <c r="AD1477" s="5">
        <f>VLOOKUP(B1477, pct_raw!$A$2:$AX$1800, 40, FALSE)</f>
        <v>0</v>
      </c>
      <c r="AE1477" s="5">
        <f>VLOOKUP(B1477, pct_raw!$A$2:$AX$1800, 41, FALSE)</f>
        <v>0</v>
      </c>
      <c r="AF1477" s="5">
        <f>VLOOKUP(B1477, pct_raw!$A$2:$AX$1800, 42, FALSE)</f>
        <v>0</v>
      </c>
      <c r="AG1477" s="5">
        <f>VLOOKUP(B1477, pct_raw!$A$2:$AX$1800, 43, FALSE)</f>
        <v>0</v>
      </c>
      <c r="AH1477" s="5">
        <f>VLOOKUP(B1477, pct_raw!$A$2:$AX$1800, 44, FALSE)</f>
        <v>0</v>
      </c>
      <c r="AI1477" s="5">
        <f>VLOOKUP(B1477, pct_raw!$A$2:$AX$1800, 45, FALSE)</f>
        <v>0</v>
      </c>
      <c r="AJ1477" s="5">
        <f>VLOOKUP(B1477, pct_raw!$A$2:$AX$1800, 46, FALSE)</f>
        <v>0</v>
      </c>
      <c r="AK1477" s="5">
        <f>VLOOKUP(B1477, pct_raw!$A$2:$AX$1800, 47, FALSE)</f>
        <v>0</v>
      </c>
      <c r="AL1477" s="5">
        <f>VLOOKUP(B1477, pct_raw!$A$2:$AX$1800, 48, FALSE)</f>
        <v>0</v>
      </c>
      <c r="AM1477" s="5">
        <f>VLOOKUP(B1477, pct_raw!$A$2:$AX$1800, 49, FALSE)</f>
        <v>0</v>
      </c>
      <c r="AN1477" s="5">
        <f>VLOOKUP(B1477, pct_raw!$A$2:$AX$1800, 50, FALSE)</f>
        <v>0</v>
      </c>
    </row>
    <row r="1478" spans="1:40" x14ac:dyDescent="0.2">
      <c r="A1478" s="2" t="s">
        <v>1660</v>
      </c>
      <c r="B1478" s="2" t="str">
        <f t="shared" si="23"/>
        <v>Storm Lake 01</v>
      </c>
      <c r="C1478" s="2" t="s">
        <v>1660</v>
      </c>
      <c r="D1478" s="2" t="str">
        <f>VLOOKUP(B1478, pct_raw!$A$2:$AX$1800, 6, FALSE)</f>
        <v xml:space="preserve"> STORM LAKE 01</v>
      </c>
      <c r="E1478" s="5">
        <f>VLOOKUP(B1478, pct_raw!$A$2:$AX$1800, 15, FALSE)</f>
        <v>1</v>
      </c>
      <c r="F1478" s="5">
        <f>VLOOKUP(B1478, pct_raw!$A$2:$AX$1800, 16, FALSE)</f>
        <v>0</v>
      </c>
      <c r="G1478" s="5">
        <f>VLOOKUP(B1478, pct_raw!$A$2:$AX$1800, 17, FALSE)</f>
        <v>0</v>
      </c>
      <c r="H1478">
        <f>VLOOKUP(B1478, pct_raw!$A$2:$AX$1800, 18, FALSE)</f>
        <v>0</v>
      </c>
      <c r="I1478" s="5">
        <f>VLOOKUP(B1478, pct_raw!$A$2:$AX$1800, 19, FALSE)</f>
        <v>0</v>
      </c>
      <c r="J1478">
        <f>VLOOKUP(B1478, pct_raw!$A$2:$AX$1800, 20, FALSE)</f>
        <v>0</v>
      </c>
      <c r="K1478" s="5">
        <f>VLOOKUP(B1478, pct_raw!$A$2:$AX$1800, 21, FALSE)</f>
        <v>11</v>
      </c>
      <c r="L1478" s="5">
        <f>VLOOKUP(B1478, pct_raw!$A$2:$AX$1800, 22, FALSE)</f>
        <v>11</v>
      </c>
      <c r="M1478" s="5">
        <f>VLOOKUP(B1478, pct_raw!$A$2:$AX$1800, 23, FALSE)</f>
        <v>0.4</v>
      </c>
      <c r="N1478" s="5">
        <f>VLOOKUP(B1478, pct_raw!$A$2:$AX$1800, 24, FALSE)</f>
        <v>0</v>
      </c>
      <c r="O1478" s="5">
        <f>VLOOKUP(B1478, pct_raw!$A$2:$AX$1800, 25, FALSE)</f>
        <v>0</v>
      </c>
      <c r="P1478" s="5">
        <f>VLOOKUP(B1478, pct_raw!$A$2:$AX$1800, 26, FALSE)</f>
        <v>0</v>
      </c>
      <c r="Q1478" s="5">
        <f>VLOOKUP(B1478, pct_raw!$A$2:$AX$1800, 27, FALSE)</f>
        <v>0</v>
      </c>
      <c r="R1478" s="5">
        <f>VLOOKUP(B1478, pct_raw!$A$2:$AX$1800, 28, FALSE)</f>
        <v>0</v>
      </c>
      <c r="S1478" s="5">
        <f>VLOOKUP(B1478, pct_raw!$A$2:$AX$1800, 29, FALSE)</f>
        <v>0</v>
      </c>
      <c r="T1478" s="5">
        <f>VLOOKUP(B1478, pct_raw!$A$2:$AX$1800, 30, FALSE)</f>
        <v>0</v>
      </c>
      <c r="U1478" s="5">
        <f>VLOOKUP(B1478, pct_raw!$A$2:$AX$1800, 31, FALSE)</f>
        <v>0</v>
      </c>
      <c r="V1478" s="5">
        <f>VLOOKUP(B1478, pct_raw!$A$2:$AX$1800, 32, FALSE)</f>
        <v>0</v>
      </c>
      <c r="W1478" s="5">
        <f>VLOOKUP(B1478, pct_raw!$A$2:$AX$1800, 33, FALSE)</f>
        <v>0</v>
      </c>
      <c r="X1478" s="5">
        <f>VLOOKUP(B1478, pct_raw!$A$2:$AX$1800, 34, FALSE)</f>
        <v>0</v>
      </c>
      <c r="Y1478" s="5">
        <f>VLOOKUP(B1478, pct_raw!$A$2:$AX$1800, 35, FALSE)</f>
        <v>0</v>
      </c>
      <c r="Z1478" s="5">
        <f>VLOOKUP(B1478, pct_raw!$A$2:$AX$1800, 36, FALSE)</f>
        <v>13</v>
      </c>
      <c r="AA1478" s="5">
        <f>VLOOKUP(B1478, pct_raw!$A$2:$AX$1800, 37, FALSE)</f>
        <v>13</v>
      </c>
      <c r="AB1478" s="5">
        <f>VLOOKUP(B1478, pct_raw!$A$2:$AX$1800, 38, FALSE)</f>
        <v>0.4</v>
      </c>
      <c r="AC1478" s="5">
        <f>VLOOKUP(B1478, pct_raw!$A$2:$AX$1800, 39, FALSE)</f>
        <v>0</v>
      </c>
      <c r="AD1478" s="5">
        <f>VLOOKUP(B1478, pct_raw!$A$2:$AX$1800, 40, FALSE)</f>
        <v>0</v>
      </c>
      <c r="AE1478" s="5">
        <f>VLOOKUP(B1478, pct_raw!$A$2:$AX$1800, 41, FALSE)</f>
        <v>0</v>
      </c>
      <c r="AF1478" s="5">
        <f>VLOOKUP(B1478, pct_raw!$A$2:$AX$1800, 42, FALSE)</f>
        <v>0</v>
      </c>
      <c r="AG1478" s="5">
        <f>VLOOKUP(B1478, pct_raw!$A$2:$AX$1800, 43, FALSE)</f>
        <v>0</v>
      </c>
      <c r="AH1478" s="5">
        <f>VLOOKUP(B1478, pct_raw!$A$2:$AX$1800, 44, FALSE)</f>
        <v>0</v>
      </c>
      <c r="AI1478" s="5">
        <f>VLOOKUP(B1478, pct_raw!$A$2:$AX$1800, 45, FALSE)</f>
        <v>7</v>
      </c>
      <c r="AJ1478" s="5">
        <f>VLOOKUP(B1478, pct_raw!$A$2:$AX$1800, 46, FALSE)</f>
        <v>7</v>
      </c>
      <c r="AK1478" s="5">
        <f>VLOOKUP(B1478, pct_raw!$A$2:$AX$1800, 47, FALSE)</f>
        <v>0.4</v>
      </c>
      <c r="AL1478" s="5">
        <f>VLOOKUP(B1478, pct_raw!$A$2:$AX$1800, 48, FALSE)</f>
        <v>7</v>
      </c>
      <c r="AM1478" s="5">
        <f>VLOOKUP(B1478, pct_raw!$A$2:$AX$1800, 49, FALSE)</f>
        <v>7</v>
      </c>
      <c r="AN1478" s="5">
        <f>VLOOKUP(B1478, pct_raw!$A$2:$AX$1800, 50, FALSE)</f>
        <v>0.2</v>
      </c>
    </row>
    <row r="1479" spans="1:40" x14ac:dyDescent="0.2">
      <c r="A1479" s="2" t="s">
        <v>1661</v>
      </c>
      <c r="B1479" s="2" t="str">
        <f t="shared" si="23"/>
        <v>Storm Lake 02</v>
      </c>
      <c r="C1479" s="2" t="s">
        <v>1661</v>
      </c>
      <c r="D1479" s="2" t="str">
        <f>VLOOKUP(B1479, pct_raw!$A$2:$AX$1800, 6, FALSE)</f>
        <v xml:space="preserve"> STORM LAKE 02</v>
      </c>
      <c r="E1479" s="5">
        <f>VLOOKUP(B1479, pct_raw!$A$2:$AX$1800, 15, FALSE)</f>
        <v>11</v>
      </c>
      <c r="F1479" s="5">
        <f>VLOOKUP(B1479, pct_raw!$A$2:$AX$1800, 16, FALSE)</f>
        <v>13</v>
      </c>
      <c r="G1479" s="5">
        <f>VLOOKUP(B1479, pct_raw!$A$2:$AX$1800, 17, FALSE)</f>
        <v>0.2</v>
      </c>
      <c r="H1479">
        <f>VLOOKUP(B1479, pct_raw!$A$2:$AX$1800, 18, FALSE)</f>
        <v>0</v>
      </c>
      <c r="I1479" s="5">
        <f>VLOOKUP(B1479, pct_raw!$A$2:$AX$1800, 19, FALSE)</f>
        <v>0</v>
      </c>
      <c r="J1479">
        <f>VLOOKUP(B1479, pct_raw!$A$2:$AX$1800, 20, FALSE)</f>
        <v>0</v>
      </c>
      <c r="K1479" s="5">
        <f>VLOOKUP(B1479, pct_raw!$A$2:$AX$1800, 21, FALSE)</f>
        <v>6</v>
      </c>
      <c r="L1479" s="5">
        <f>VLOOKUP(B1479, pct_raw!$A$2:$AX$1800, 22, FALSE)</f>
        <v>0</v>
      </c>
      <c r="M1479" s="5">
        <f>VLOOKUP(B1479, pct_raw!$A$2:$AX$1800, 23, FALSE)</f>
        <v>0</v>
      </c>
      <c r="N1479" s="5">
        <f>VLOOKUP(B1479, pct_raw!$A$2:$AX$1800, 24, FALSE)</f>
        <v>0</v>
      </c>
      <c r="O1479" s="5">
        <f>VLOOKUP(B1479, pct_raw!$A$2:$AX$1800, 25, FALSE)</f>
        <v>0</v>
      </c>
      <c r="P1479" s="5">
        <f>VLOOKUP(B1479, pct_raw!$A$2:$AX$1800, 26, FALSE)</f>
        <v>0</v>
      </c>
      <c r="Q1479" s="5">
        <f>VLOOKUP(B1479, pct_raw!$A$2:$AX$1800, 27, FALSE)</f>
        <v>0</v>
      </c>
      <c r="R1479" s="5">
        <f>VLOOKUP(B1479, pct_raw!$A$2:$AX$1800, 28, FALSE)</f>
        <v>0</v>
      </c>
      <c r="S1479" s="5">
        <f>VLOOKUP(B1479, pct_raw!$A$2:$AX$1800, 29, FALSE)</f>
        <v>0</v>
      </c>
      <c r="T1479" s="5">
        <f>VLOOKUP(B1479, pct_raw!$A$2:$AX$1800, 30, FALSE)</f>
        <v>0</v>
      </c>
      <c r="U1479" s="5">
        <f>VLOOKUP(B1479, pct_raw!$A$2:$AX$1800, 31, FALSE)</f>
        <v>0</v>
      </c>
      <c r="V1479" s="5">
        <f>VLOOKUP(B1479, pct_raw!$A$2:$AX$1800, 32, FALSE)</f>
        <v>0</v>
      </c>
      <c r="W1479" s="5">
        <f>VLOOKUP(B1479, pct_raw!$A$2:$AX$1800, 33, FALSE)</f>
        <v>0</v>
      </c>
      <c r="X1479" s="5">
        <f>VLOOKUP(B1479, pct_raw!$A$2:$AX$1800, 34, FALSE)</f>
        <v>0</v>
      </c>
      <c r="Y1479" s="5">
        <f>VLOOKUP(B1479, pct_raw!$A$2:$AX$1800, 35, FALSE)</f>
        <v>0</v>
      </c>
      <c r="Z1479" s="5">
        <f>VLOOKUP(B1479, pct_raw!$A$2:$AX$1800, 36, FALSE)</f>
        <v>16</v>
      </c>
      <c r="AA1479" s="5">
        <f>VLOOKUP(B1479, pct_raw!$A$2:$AX$1800, 37, FALSE)</f>
        <v>18</v>
      </c>
      <c r="AB1479" s="5">
        <f>VLOOKUP(B1479, pct_raw!$A$2:$AX$1800, 38, FALSE)</f>
        <v>0.4</v>
      </c>
      <c r="AC1479" s="5">
        <f>VLOOKUP(B1479, pct_raw!$A$2:$AX$1800, 39, FALSE)</f>
        <v>0</v>
      </c>
      <c r="AD1479" s="5">
        <f>VLOOKUP(B1479, pct_raw!$A$2:$AX$1800, 40, FALSE)</f>
        <v>0</v>
      </c>
      <c r="AE1479" s="5">
        <f>VLOOKUP(B1479, pct_raw!$A$2:$AX$1800, 41, FALSE)</f>
        <v>0</v>
      </c>
      <c r="AF1479" s="5">
        <f>VLOOKUP(B1479, pct_raw!$A$2:$AX$1800, 42, FALSE)</f>
        <v>0</v>
      </c>
      <c r="AG1479" s="5">
        <f>VLOOKUP(B1479, pct_raw!$A$2:$AX$1800, 43, FALSE)</f>
        <v>0</v>
      </c>
      <c r="AH1479" s="5">
        <f>VLOOKUP(B1479, pct_raw!$A$2:$AX$1800, 44, FALSE)</f>
        <v>0</v>
      </c>
      <c r="AI1479" s="5">
        <f>VLOOKUP(B1479, pct_raw!$A$2:$AX$1800, 45, FALSE)</f>
        <v>12</v>
      </c>
      <c r="AJ1479" s="5">
        <f>VLOOKUP(B1479, pct_raw!$A$2:$AX$1800, 46, FALSE)</f>
        <v>13</v>
      </c>
      <c r="AK1479" s="5">
        <f>VLOOKUP(B1479, pct_raw!$A$2:$AX$1800, 47, FALSE)</f>
        <v>0.2</v>
      </c>
      <c r="AL1479" s="5">
        <f>VLOOKUP(B1479, pct_raw!$A$2:$AX$1800, 48, FALSE)</f>
        <v>2</v>
      </c>
      <c r="AM1479" s="5">
        <f>VLOOKUP(B1479, pct_raw!$A$2:$AX$1800, 49, FALSE)</f>
        <v>0</v>
      </c>
      <c r="AN1479" s="5">
        <f>VLOOKUP(B1479, pct_raw!$A$2:$AX$1800, 50, FALSE)</f>
        <v>0</v>
      </c>
    </row>
    <row r="1480" spans="1:40" x14ac:dyDescent="0.2">
      <c r="A1480" s="2" t="s">
        <v>1662</v>
      </c>
      <c r="B1480" s="2" t="str">
        <f t="shared" si="23"/>
        <v>Storm Lake 03</v>
      </c>
      <c r="C1480" s="2" t="s">
        <v>1662</v>
      </c>
      <c r="D1480" s="2" t="str">
        <f>VLOOKUP(B1480, pct_raw!$A$2:$AX$1800, 6, FALSE)</f>
        <v xml:space="preserve"> STORM LAKE 03</v>
      </c>
      <c r="E1480" s="5">
        <f>VLOOKUP(B1480, pct_raw!$A$2:$AX$1800, 15, FALSE)</f>
        <v>19</v>
      </c>
      <c r="F1480" s="5">
        <f>VLOOKUP(B1480, pct_raw!$A$2:$AX$1800, 16, FALSE)</f>
        <v>19</v>
      </c>
      <c r="G1480" s="5">
        <f>VLOOKUP(B1480, pct_raw!$A$2:$AX$1800, 17, FALSE)</f>
        <v>0.4</v>
      </c>
      <c r="H1480">
        <f>VLOOKUP(B1480, pct_raw!$A$2:$AX$1800, 18, FALSE)</f>
        <v>0</v>
      </c>
      <c r="I1480" s="5">
        <f>VLOOKUP(B1480, pct_raw!$A$2:$AX$1800, 19, FALSE)</f>
        <v>0</v>
      </c>
      <c r="J1480">
        <f>VLOOKUP(B1480, pct_raw!$A$2:$AX$1800, 20, FALSE)</f>
        <v>0</v>
      </c>
      <c r="K1480" s="5">
        <f>VLOOKUP(B1480, pct_raw!$A$2:$AX$1800, 21, FALSE)</f>
        <v>23</v>
      </c>
      <c r="L1480" s="5">
        <f>VLOOKUP(B1480, pct_raw!$A$2:$AX$1800, 22, FALSE)</f>
        <v>24</v>
      </c>
      <c r="M1480" s="5">
        <f>VLOOKUP(B1480, pct_raw!$A$2:$AX$1800, 23, FALSE)</f>
        <v>0.4</v>
      </c>
      <c r="N1480" s="5">
        <f>VLOOKUP(B1480, pct_raw!$A$2:$AX$1800, 24, FALSE)</f>
        <v>0</v>
      </c>
      <c r="O1480" s="5">
        <f>VLOOKUP(B1480, pct_raw!$A$2:$AX$1800, 25, FALSE)</f>
        <v>0</v>
      </c>
      <c r="P1480" s="5">
        <f>VLOOKUP(B1480, pct_raw!$A$2:$AX$1800, 26, FALSE)</f>
        <v>0</v>
      </c>
      <c r="Q1480" s="5">
        <f>VLOOKUP(B1480, pct_raw!$A$2:$AX$1800, 27, FALSE)</f>
        <v>14</v>
      </c>
      <c r="R1480" s="5">
        <f>VLOOKUP(B1480, pct_raw!$A$2:$AX$1800, 28, FALSE)</f>
        <v>14</v>
      </c>
      <c r="S1480" s="5">
        <f>VLOOKUP(B1480, pct_raw!$A$2:$AX$1800, 29, FALSE)</f>
        <v>0.2</v>
      </c>
      <c r="T1480" s="5">
        <f>VLOOKUP(B1480, pct_raw!$A$2:$AX$1800, 30, FALSE)</f>
        <v>0</v>
      </c>
      <c r="U1480" s="5">
        <f>VLOOKUP(B1480, pct_raw!$A$2:$AX$1800, 31, FALSE)</f>
        <v>0</v>
      </c>
      <c r="V1480" s="5">
        <f>VLOOKUP(B1480, pct_raw!$A$2:$AX$1800, 32, FALSE)</f>
        <v>0</v>
      </c>
      <c r="W1480" s="5">
        <f>VLOOKUP(B1480, pct_raw!$A$2:$AX$1800, 33, FALSE)</f>
        <v>0</v>
      </c>
      <c r="X1480" s="5">
        <f>VLOOKUP(B1480, pct_raw!$A$2:$AX$1800, 34, FALSE)</f>
        <v>0</v>
      </c>
      <c r="Y1480" s="5">
        <f>VLOOKUP(B1480, pct_raw!$A$2:$AX$1800, 35, FALSE)</f>
        <v>0</v>
      </c>
      <c r="Z1480" s="5">
        <f>VLOOKUP(B1480, pct_raw!$A$2:$AX$1800, 36, FALSE)</f>
        <v>10</v>
      </c>
      <c r="AA1480" s="5">
        <f>VLOOKUP(B1480, pct_raw!$A$2:$AX$1800, 37, FALSE)</f>
        <v>14</v>
      </c>
      <c r="AB1480" s="5">
        <f>VLOOKUP(B1480, pct_raw!$A$2:$AX$1800, 38, FALSE)</f>
        <v>0.2</v>
      </c>
      <c r="AC1480" s="5">
        <f>VLOOKUP(B1480, pct_raw!$A$2:$AX$1800, 39, FALSE)</f>
        <v>0</v>
      </c>
      <c r="AD1480" s="5">
        <f>VLOOKUP(B1480, pct_raw!$A$2:$AX$1800, 40, FALSE)</f>
        <v>0</v>
      </c>
      <c r="AE1480" s="5">
        <f>VLOOKUP(B1480, pct_raw!$A$2:$AX$1800, 41, FALSE)</f>
        <v>0</v>
      </c>
      <c r="AF1480" s="5">
        <f>VLOOKUP(B1480, pct_raw!$A$2:$AX$1800, 42, FALSE)</f>
        <v>1</v>
      </c>
      <c r="AG1480" s="5">
        <f>VLOOKUP(B1480, pct_raw!$A$2:$AX$1800, 43, FALSE)</f>
        <v>0</v>
      </c>
      <c r="AH1480" s="5">
        <f>VLOOKUP(B1480, pct_raw!$A$2:$AX$1800, 44, FALSE)</f>
        <v>0</v>
      </c>
      <c r="AI1480" s="5">
        <f>VLOOKUP(B1480, pct_raw!$A$2:$AX$1800, 45, FALSE)</f>
        <v>14</v>
      </c>
      <c r="AJ1480" s="5">
        <f>VLOOKUP(B1480, pct_raw!$A$2:$AX$1800, 46, FALSE)</f>
        <v>14</v>
      </c>
      <c r="AK1480" s="5">
        <f>VLOOKUP(B1480, pct_raw!$A$2:$AX$1800, 47, FALSE)</f>
        <v>0.2</v>
      </c>
      <c r="AL1480" s="5">
        <f>VLOOKUP(B1480, pct_raw!$A$2:$AX$1800, 48, FALSE)</f>
        <v>5</v>
      </c>
      <c r="AM1480" s="5">
        <f>VLOOKUP(B1480, pct_raw!$A$2:$AX$1800, 49, FALSE)</f>
        <v>0</v>
      </c>
      <c r="AN1480" s="5">
        <f>VLOOKUP(B1480, pct_raw!$A$2:$AX$1800, 50, FALSE)</f>
        <v>0</v>
      </c>
    </row>
    <row r="1481" spans="1:40" x14ac:dyDescent="0.2">
      <c r="A1481" s="2" t="s">
        <v>1663</v>
      </c>
      <c r="B1481" s="2" t="str">
        <f t="shared" si="23"/>
        <v>Storm Lake 04</v>
      </c>
      <c r="C1481" s="2" t="s">
        <v>1663</v>
      </c>
      <c r="D1481" s="2" t="str">
        <f>VLOOKUP(B1481, pct_raw!$A$2:$AX$1800, 6, FALSE)</f>
        <v xml:space="preserve"> STORM LAKE 04</v>
      </c>
      <c r="E1481" s="5">
        <f>VLOOKUP(B1481, pct_raw!$A$2:$AX$1800, 15, FALSE)</f>
        <v>16</v>
      </c>
      <c r="F1481" s="5">
        <f>VLOOKUP(B1481, pct_raw!$A$2:$AX$1800, 16, FALSE)</f>
        <v>19</v>
      </c>
      <c r="G1481" s="5">
        <f>VLOOKUP(B1481, pct_raw!$A$2:$AX$1800, 17, FALSE)</f>
        <v>0.2</v>
      </c>
      <c r="H1481">
        <f>VLOOKUP(B1481, pct_raw!$A$2:$AX$1800, 18, FALSE)</f>
        <v>0</v>
      </c>
      <c r="I1481" s="5">
        <f>VLOOKUP(B1481, pct_raw!$A$2:$AX$1800, 19, FALSE)</f>
        <v>0</v>
      </c>
      <c r="J1481">
        <f>VLOOKUP(B1481, pct_raw!$A$2:$AX$1800, 20, FALSE)</f>
        <v>0</v>
      </c>
      <c r="K1481" s="5">
        <f>VLOOKUP(B1481, pct_raw!$A$2:$AX$1800, 21, FALSE)</f>
        <v>30</v>
      </c>
      <c r="L1481" s="5">
        <f>VLOOKUP(B1481, pct_raw!$A$2:$AX$1800, 22, FALSE)</f>
        <v>32</v>
      </c>
      <c r="M1481" s="5">
        <f>VLOOKUP(B1481, pct_raw!$A$2:$AX$1800, 23, FALSE)</f>
        <v>0.4</v>
      </c>
      <c r="N1481" s="5">
        <f>VLOOKUP(B1481, pct_raw!$A$2:$AX$1800, 24, FALSE)</f>
        <v>0</v>
      </c>
      <c r="O1481" s="5">
        <f>VLOOKUP(B1481, pct_raw!$A$2:$AX$1800, 25, FALSE)</f>
        <v>0</v>
      </c>
      <c r="P1481" s="5">
        <f>VLOOKUP(B1481, pct_raw!$A$2:$AX$1800, 26, FALSE)</f>
        <v>0</v>
      </c>
      <c r="Q1481" s="5">
        <f>VLOOKUP(B1481, pct_raw!$A$2:$AX$1800, 27, FALSE)</f>
        <v>20</v>
      </c>
      <c r="R1481" s="5">
        <f>VLOOKUP(B1481, pct_raw!$A$2:$AX$1800, 28, FALSE)</f>
        <v>22</v>
      </c>
      <c r="S1481" s="5">
        <f>VLOOKUP(B1481, pct_raw!$A$2:$AX$1800, 29, FALSE)</f>
        <v>0.4</v>
      </c>
      <c r="T1481" s="5">
        <f>VLOOKUP(B1481, pct_raw!$A$2:$AX$1800, 30, FALSE)</f>
        <v>0</v>
      </c>
      <c r="U1481" s="5">
        <f>VLOOKUP(B1481, pct_raw!$A$2:$AX$1800, 31, FALSE)</f>
        <v>0</v>
      </c>
      <c r="V1481" s="5">
        <f>VLOOKUP(B1481, pct_raw!$A$2:$AX$1800, 32, FALSE)</f>
        <v>0</v>
      </c>
      <c r="W1481" s="5">
        <f>VLOOKUP(B1481, pct_raw!$A$2:$AX$1800, 33, FALSE)</f>
        <v>0</v>
      </c>
      <c r="X1481" s="5">
        <f>VLOOKUP(B1481, pct_raw!$A$2:$AX$1800, 34, FALSE)</f>
        <v>0</v>
      </c>
      <c r="Y1481" s="5">
        <f>VLOOKUP(B1481, pct_raw!$A$2:$AX$1800, 35, FALSE)</f>
        <v>0</v>
      </c>
      <c r="Z1481" s="5">
        <f>VLOOKUP(B1481, pct_raw!$A$2:$AX$1800, 36, FALSE)</f>
        <v>26</v>
      </c>
      <c r="AA1481" s="5">
        <f>VLOOKUP(B1481, pct_raw!$A$2:$AX$1800, 37, FALSE)</f>
        <v>33</v>
      </c>
      <c r="AB1481" s="5">
        <f>VLOOKUP(B1481, pct_raw!$A$2:$AX$1800, 38, FALSE)</f>
        <v>0.4</v>
      </c>
      <c r="AC1481" s="5">
        <f>VLOOKUP(B1481, pct_raw!$A$2:$AX$1800, 39, FALSE)</f>
        <v>0</v>
      </c>
      <c r="AD1481" s="5">
        <f>VLOOKUP(B1481, pct_raw!$A$2:$AX$1800, 40, FALSE)</f>
        <v>0</v>
      </c>
      <c r="AE1481" s="5">
        <f>VLOOKUP(B1481, pct_raw!$A$2:$AX$1800, 41, FALSE)</f>
        <v>0</v>
      </c>
      <c r="AF1481" s="5">
        <f>VLOOKUP(B1481, pct_raw!$A$2:$AX$1800, 42, FALSE)</f>
        <v>0</v>
      </c>
      <c r="AG1481" s="5">
        <f>VLOOKUP(B1481, pct_raw!$A$2:$AX$1800, 43, FALSE)</f>
        <v>0</v>
      </c>
      <c r="AH1481" s="5">
        <f>VLOOKUP(B1481, pct_raw!$A$2:$AX$1800, 44, FALSE)</f>
        <v>0</v>
      </c>
      <c r="AI1481" s="5">
        <f>VLOOKUP(B1481, pct_raw!$A$2:$AX$1800, 45, FALSE)</f>
        <v>20</v>
      </c>
      <c r="AJ1481" s="5">
        <f>VLOOKUP(B1481, pct_raw!$A$2:$AX$1800, 46, FALSE)</f>
        <v>20</v>
      </c>
      <c r="AK1481" s="5">
        <f>VLOOKUP(B1481, pct_raw!$A$2:$AX$1800, 47, FALSE)</f>
        <v>0.2</v>
      </c>
      <c r="AL1481" s="5">
        <f>VLOOKUP(B1481, pct_raw!$A$2:$AX$1800, 48, FALSE)</f>
        <v>14</v>
      </c>
      <c r="AM1481" s="5">
        <f>VLOOKUP(B1481, pct_raw!$A$2:$AX$1800, 49, FALSE)</f>
        <v>0</v>
      </c>
      <c r="AN1481" s="5">
        <f>VLOOKUP(B1481, pct_raw!$A$2:$AX$1800, 50, FALSE)</f>
        <v>0</v>
      </c>
    </row>
    <row r="1482" spans="1:40" x14ac:dyDescent="0.2">
      <c r="A1482" s="2" t="s">
        <v>45</v>
      </c>
      <c r="B1482" s="2" t="str">
        <f t="shared" si="23"/>
        <v>Story City</v>
      </c>
      <c r="C1482" s="2" t="s">
        <v>45</v>
      </c>
      <c r="D1482" s="2" t="str">
        <f>VLOOKUP(B1482, pct_raw!$A$2:$AX$1800, 6, FALSE)</f>
        <v xml:space="preserve"> Story City</v>
      </c>
      <c r="E1482" s="5">
        <f>VLOOKUP(B1482, pct_raw!$A$2:$AX$1800, 15, FALSE)</f>
        <v>33</v>
      </c>
      <c r="F1482" s="5">
        <f>VLOOKUP(B1482, pct_raw!$A$2:$AX$1800, 16, FALSE)</f>
        <v>35</v>
      </c>
      <c r="G1482" s="5">
        <f>VLOOKUP(B1482, pct_raw!$A$2:$AX$1800, 17, FALSE)</f>
        <v>0.41499999999999998</v>
      </c>
      <c r="H1482">
        <f>VLOOKUP(B1482, pct_raw!$A$2:$AX$1800, 18, FALSE)</f>
        <v>0</v>
      </c>
      <c r="I1482" s="5">
        <f>VLOOKUP(B1482, pct_raw!$A$2:$AX$1800, 19, FALSE)</f>
        <v>0</v>
      </c>
      <c r="J1482">
        <f>VLOOKUP(B1482, pct_raw!$A$2:$AX$1800, 20, FALSE)</f>
        <v>0</v>
      </c>
      <c r="K1482" s="5">
        <f>VLOOKUP(B1482, pct_raw!$A$2:$AX$1800, 21, FALSE)</f>
        <v>50</v>
      </c>
      <c r="L1482" s="5">
        <f>VLOOKUP(B1482, pct_raw!$A$2:$AX$1800, 22, FALSE)</f>
        <v>54</v>
      </c>
      <c r="M1482" s="5">
        <f>VLOOKUP(B1482, pct_raw!$A$2:$AX$1800, 23, FALSE)</f>
        <v>0.83</v>
      </c>
      <c r="N1482" s="5">
        <f>VLOOKUP(B1482, pct_raw!$A$2:$AX$1800, 24, FALSE)</f>
        <v>0</v>
      </c>
      <c r="O1482" s="5">
        <f>VLOOKUP(B1482, pct_raw!$A$2:$AX$1800, 25, FALSE)</f>
        <v>0</v>
      </c>
      <c r="P1482" s="5">
        <f>VLOOKUP(B1482, pct_raw!$A$2:$AX$1800, 26, FALSE)</f>
        <v>0</v>
      </c>
      <c r="Q1482" s="5">
        <f>VLOOKUP(B1482, pct_raw!$A$2:$AX$1800, 27, FALSE)</f>
        <v>30</v>
      </c>
      <c r="R1482" s="5">
        <f>VLOOKUP(B1482, pct_raw!$A$2:$AX$1800, 28, FALSE)</f>
        <v>34</v>
      </c>
      <c r="S1482" s="5">
        <f>VLOOKUP(B1482, pct_raw!$A$2:$AX$1800, 29, FALSE)</f>
        <v>0.41499999999999998</v>
      </c>
      <c r="T1482" s="5">
        <f>VLOOKUP(B1482, pct_raw!$A$2:$AX$1800, 30, FALSE)</f>
        <v>0</v>
      </c>
      <c r="U1482" s="5">
        <f>VLOOKUP(B1482, pct_raw!$A$2:$AX$1800, 31, FALSE)</f>
        <v>0</v>
      </c>
      <c r="V1482" s="5">
        <f>VLOOKUP(B1482, pct_raw!$A$2:$AX$1800, 32, FALSE)</f>
        <v>0</v>
      </c>
      <c r="W1482" s="5">
        <f>VLOOKUP(B1482, pct_raw!$A$2:$AX$1800, 33, FALSE)</f>
        <v>0</v>
      </c>
      <c r="X1482" s="5">
        <f>VLOOKUP(B1482, pct_raw!$A$2:$AX$1800, 34, FALSE)</f>
        <v>0</v>
      </c>
      <c r="Y1482" s="5">
        <f>VLOOKUP(B1482, pct_raw!$A$2:$AX$1800, 35, FALSE)</f>
        <v>0</v>
      </c>
      <c r="Z1482" s="5">
        <f>VLOOKUP(B1482, pct_raw!$A$2:$AX$1800, 36, FALSE)</f>
        <v>37</v>
      </c>
      <c r="AA1482" s="5">
        <f>VLOOKUP(B1482, pct_raw!$A$2:$AX$1800, 37, FALSE)</f>
        <v>40</v>
      </c>
      <c r="AB1482" s="5">
        <f>VLOOKUP(B1482, pct_raw!$A$2:$AX$1800, 38, FALSE)</f>
        <v>0.41499999999999998</v>
      </c>
      <c r="AC1482" s="5">
        <f>VLOOKUP(B1482, pct_raw!$A$2:$AX$1800, 39, FALSE)</f>
        <v>7</v>
      </c>
      <c r="AD1482" s="5">
        <f>VLOOKUP(B1482, pct_raw!$A$2:$AX$1800, 40, FALSE)</f>
        <v>0</v>
      </c>
      <c r="AE1482" s="5">
        <f>VLOOKUP(B1482, pct_raw!$A$2:$AX$1800, 41, FALSE)</f>
        <v>0</v>
      </c>
      <c r="AF1482" s="5">
        <f>VLOOKUP(B1482, pct_raw!$A$2:$AX$1800, 42, FALSE)</f>
        <v>0</v>
      </c>
      <c r="AG1482" s="5">
        <f>VLOOKUP(B1482, pct_raw!$A$2:$AX$1800, 43, FALSE)</f>
        <v>0</v>
      </c>
      <c r="AH1482" s="5">
        <f>VLOOKUP(B1482, pct_raw!$A$2:$AX$1800, 44, FALSE)</f>
        <v>0</v>
      </c>
      <c r="AI1482" s="5">
        <f>VLOOKUP(B1482, pct_raw!$A$2:$AX$1800, 45, FALSE)</f>
        <v>28</v>
      </c>
      <c r="AJ1482" s="5">
        <f>VLOOKUP(B1482, pct_raw!$A$2:$AX$1800, 46, FALSE)</f>
        <v>30</v>
      </c>
      <c r="AK1482" s="5">
        <f>VLOOKUP(B1482, pct_raw!$A$2:$AX$1800, 47, FALSE)</f>
        <v>0.41499999999999998</v>
      </c>
      <c r="AL1482" s="5">
        <f>VLOOKUP(B1482, pct_raw!$A$2:$AX$1800, 48, FALSE)</f>
        <v>9</v>
      </c>
      <c r="AM1482" s="5">
        <f>VLOOKUP(B1482, pct_raw!$A$2:$AX$1800, 49, FALSE)</f>
        <v>0</v>
      </c>
      <c r="AN1482" s="5">
        <f>VLOOKUP(B1482, pct_raw!$A$2:$AX$1800, 50, FALSE)</f>
        <v>0</v>
      </c>
    </row>
    <row r="1483" spans="1:40" x14ac:dyDescent="0.2">
      <c r="A1483" s="2" t="s">
        <v>1664</v>
      </c>
      <c r="B1483" s="2" t="str">
        <f t="shared" si="23"/>
        <v>Sugar Grove Dallas Center</v>
      </c>
      <c r="C1483" s="2" t="s">
        <v>5054</v>
      </c>
      <c r="D1483" s="2" t="str">
        <f>VLOOKUP(B1483, pct_raw!$A$2:$AX$1800, 6, FALSE)</f>
        <v xml:space="preserve"> SUGAR GROVE  DALLAS CENTER</v>
      </c>
      <c r="E1483" s="5">
        <f>VLOOKUP(B1483, pct_raw!$A$2:$AX$1800, 15, FALSE)</f>
        <v>23</v>
      </c>
      <c r="F1483" s="5">
        <f>VLOOKUP(B1483, pct_raw!$A$2:$AX$1800, 16, FALSE)</f>
        <v>24</v>
      </c>
      <c r="G1483" s="5">
        <f>VLOOKUP(B1483, pct_raw!$A$2:$AX$1800, 17, FALSE)</f>
        <v>0.4143</v>
      </c>
      <c r="H1483">
        <f>VLOOKUP(B1483, pct_raw!$A$2:$AX$1800, 18, FALSE)</f>
        <v>0</v>
      </c>
      <c r="I1483" s="5">
        <f>VLOOKUP(B1483, pct_raw!$A$2:$AX$1800, 19, FALSE)</f>
        <v>0</v>
      </c>
      <c r="J1483">
        <f>VLOOKUP(B1483, pct_raw!$A$2:$AX$1800, 20, FALSE)</f>
        <v>0</v>
      </c>
      <c r="K1483" s="5">
        <f>VLOOKUP(B1483, pct_raw!$A$2:$AX$1800, 21, FALSE)</f>
        <v>19</v>
      </c>
      <c r="L1483" s="5">
        <f>VLOOKUP(B1483, pct_raw!$A$2:$AX$1800, 22, FALSE)</f>
        <v>25</v>
      </c>
      <c r="M1483" s="5">
        <f>VLOOKUP(B1483, pct_raw!$A$2:$AX$1800, 23, FALSE)</f>
        <v>0.4143</v>
      </c>
      <c r="N1483" s="5">
        <f>VLOOKUP(B1483, pct_raw!$A$2:$AX$1800, 24, FALSE)</f>
        <v>2</v>
      </c>
      <c r="O1483" s="5">
        <f>VLOOKUP(B1483, pct_raw!$A$2:$AX$1800, 25, FALSE)</f>
        <v>0</v>
      </c>
      <c r="P1483" s="5">
        <f>VLOOKUP(B1483, pct_raw!$A$2:$AX$1800, 26, FALSE)</f>
        <v>0</v>
      </c>
      <c r="Q1483" s="5">
        <f>VLOOKUP(B1483, pct_raw!$A$2:$AX$1800, 27, FALSE)</f>
        <v>21</v>
      </c>
      <c r="R1483" s="5">
        <f>VLOOKUP(B1483, pct_raw!$A$2:$AX$1800, 28, FALSE)</f>
        <v>24</v>
      </c>
      <c r="S1483" s="5">
        <f>VLOOKUP(B1483, pct_raw!$A$2:$AX$1800, 29, FALSE)</f>
        <v>0.4143</v>
      </c>
      <c r="T1483" s="5">
        <f>VLOOKUP(B1483, pct_raw!$A$2:$AX$1800, 30, FALSE)</f>
        <v>0</v>
      </c>
      <c r="U1483" s="5">
        <f>VLOOKUP(B1483, pct_raw!$A$2:$AX$1800, 31, FALSE)</f>
        <v>0</v>
      </c>
      <c r="V1483" s="5">
        <f>VLOOKUP(B1483, pct_raw!$A$2:$AX$1800, 32, FALSE)</f>
        <v>0</v>
      </c>
      <c r="W1483" s="5">
        <f>VLOOKUP(B1483, pct_raw!$A$2:$AX$1800, 33, FALSE)</f>
        <v>0</v>
      </c>
      <c r="X1483" s="5">
        <f>VLOOKUP(B1483, pct_raw!$A$2:$AX$1800, 34, FALSE)</f>
        <v>0</v>
      </c>
      <c r="Y1483" s="5">
        <f>VLOOKUP(B1483, pct_raw!$A$2:$AX$1800, 35, FALSE)</f>
        <v>0</v>
      </c>
      <c r="Z1483" s="5">
        <f>VLOOKUP(B1483, pct_raw!$A$2:$AX$1800, 36, FALSE)</f>
        <v>23</v>
      </c>
      <c r="AA1483" s="5">
        <f>VLOOKUP(B1483, pct_raw!$A$2:$AX$1800, 37, FALSE)</f>
        <v>27</v>
      </c>
      <c r="AB1483" s="5">
        <f>VLOOKUP(B1483, pct_raw!$A$2:$AX$1800, 38, FALSE)</f>
        <v>0.4143</v>
      </c>
      <c r="AC1483" s="5">
        <f>VLOOKUP(B1483, pct_raw!$A$2:$AX$1800, 39, FALSE)</f>
        <v>9</v>
      </c>
      <c r="AD1483" s="5">
        <f>VLOOKUP(B1483, pct_raw!$A$2:$AX$1800, 40, FALSE)</f>
        <v>0</v>
      </c>
      <c r="AE1483" s="5">
        <f>VLOOKUP(B1483, pct_raw!$A$2:$AX$1800, 41, FALSE)</f>
        <v>0</v>
      </c>
      <c r="AF1483" s="5">
        <f>VLOOKUP(B1483, pct_raw!$A$2:$AX$1800, 42, FALSE)</f>
        <v>0</v>
      </c>
      <c r="AG1483" s="5">
        <f>VLOOKUP(B1483, pct_raw!$A$2:$AX$1800, 43, FALSE)</f>
        <v>0</v>
      </c>
      <c r="AH1483" s="5">
        <f>VLOOKUP(B1483, pct_raw!$A$2:$AX$1800, 44, FALSE)</f>
        <v>0</v>
      </c>
      <c r="AI1483" s="5">
        <f>VLOOKUP(B1483, pct_raw!$A$2:$AX$1800, 45, FALSE)</f>
        <v>22</v>
      </c>
      <c r="AJ1483" s="5">
        <f>VLOOKUP(B1483, pct_raw!$A$2:$AX$1800, 46, FALSE)</f>
        <v>23</v>
      </c>
      <c r="AK1483" s="5">
        <f>VLOOKUP(B1483, pct_raw!$A$2:$AX$1800, 47, FALSE)</f>
        <v>0</v>
      </c>
      <c r="AL1483" s="5">
        <f>VLOOKUP(B1483, pct_raw!$A$2:$AX$1800, 48, FALSE)</f>
        <v>3</v>
      </c>
      <c r="AM1483" s="5">
        <f>VLOOKUP(B1483, pct_raw!$A$2:$AX$1800, 49, FALSE)</f>
        <v>0</v>
      </c>
      <c r="AN1483" s="5">
        <f>VLOOKUP(B1483, pct_raw!$A$2:$AX$1800, 50, FALSE)</f>
        <v>0</v>
      </c>
    </row>
    <row r="1484" spans="1:40" x14ac:dyDescent="0.2">
      <c r="A1484" s="2" t="s">
        <v>743</v>
      </c>
      <c r="B1484" s="2" t="str">
        <f t="shared" si="23"/>
        <v>Summit Center Dale Highland</v>
      </c>
      <c r="C1484" s="2" t="s">
        <v>4813</v>
      </c>
      <c r="D1484" s="2" t="str">
        <f>VLOOKUP(B1484, pct_raw!$A$2:$AX$1800, 6, FALSE)</f>
        <v xml:space="preserve"> Summit Center Dale Highland</v>
      </c>
      <c r="E1484" s="5">
        <f>VLOOKUP(B1484, pct_raw!$A$2:$AX$1800, 15, FALSE)</f>
        <v>12</v>
      </c>
      <c r="F1484" s="5">
        <f>VLOOKUP(B1484, pct_raw!$A$2:$AX$1800, 16, FALSE)</f>
        <v>12</v>
      </c>
      <c r="G1484" s="5">
        <f>VLOOKUP(B1484, pct_raw!$A$2:$AX$1800, 17, FALSE)</f>
        <v>0.21820000000000001</v>
      </c>
      <c r="H1484">
        <f>VLOOKUP(B1484, pct_raw!$A$2:$AX$1800, 18, FALSE)</f>
        <v>0</v>
      </c>
      <c r="I1484" s="5">
        <f>VLOOKUP(B1484, pct_raw!$A$2:$AX$1800, 19, FALSE)</f>
        <v>0</v>
      </c>
      <c r="J1484">
        <f>VLOOKUP(B1484, pct_raw!$A$2:$AX$1800, 20, FALSE)</f>
        <v>0</v>
      </c>
      <c r="K1484" s="5">
        <f>VLOOKUP(B1484, pct_raw!$A$2:$AX$1800, 21, FALSE)</f>
        <v>7</v>
      </c>
      <c r="L1484" s="5">
        <f>VLOOKUP(B1484, pct_raw!$A$2:$AX$1800, 22, FALSE)</f>
        <v>11</v>
      </c>
      <c r="M1484" s="5">
        <f>VLOOKUP(B1484, pct_raw!$A$2:$AX$1800, 23, FALSE)</f>
        <v>0.14549999999999999</v>
      </c>
      <c r="N1484" s="5">
        <f>VLOOKUP(B1484, pct_raw!$A$2:$AX$1800, 24, FALSE)</f>
        <v>0</v>
      </c>
      <c r="O1484" s="5">
        <f>VLOOKUP(B1484, pct_raw!$A$2:$AX$1800, 25, FALSE)</f>
        <v>0</v>
      </c>
      <c r="P1484" s="5">
        <f>VLOOKUP(B1484, pct_raw!$A$2:$AX$1800, 26, FALSE)</f>
        <v>0</v>
      </c>
      <c r="Q1484" s="5">
        <f>VLOOKUP(B1484, pct_raw!$A$2:$AX$1800, 27, FALSE)</f>
        <v>11</v>
      </c>
      <c r="R1484" s="5">
        <f>VLOOKUP(B1484, pct_raw!$A$2:$AX$1800, 28, FALSE)</f>
        <v>12</v>
      </c>
      <c r="S1484" s="5">
        <f>VLOOKUP(B1484, pct_raw!$A$2:$AX$1800, 29, FALSE)</f>
        <v>0.21820000000000001</v>
      </c>
      <c r="T1484" s="5">
        <f>VLOOKUP(B1484, pct_raw!$A$2:$AX$1800, 30, FALSE)</f>
        <v>0</v>
      </c>
      <c r="U1484" s="5">
        <f>VLOOKUP(B1484, pct_raw!$A$2:$AX$1800, 31, FALSE)</f>
        <v>1</v>
      </c>
      <c r="V1484" s="5">
        <f>VLOOKUP(B1484, pct_raw!$A$2:$AX$1800, 32, FALSE)</f>
        <v>0</v>
      </c>
      <c r="W1484" s="5">
        <f>VLOOKUP(B1484, pct_raw!$A$2:$AX$1800, 33, FALSE)</f>
        <v>0</v>
      </c>
      <c r="X1484" s="5">
        <f>VLOOKUP(B1484, pct_raw!$A$2:$AX$1800, 34, FALSE)</f>
        <v>0</v>
      </c>
      <c r="Y1484" s="5">
        <f>VLOOKUP(B1484, pct_raw!$A$2:$AX$1800, 35, FALSE)</f>
        <v>0</v>
      </c>
      <c r="Z1484" s="5">
        <f>VLOOKUP(B1484, pct_raw!$A$2:$AX$1800, 36, FALSE)</f>
        <v>0</v>
      </c>
      <c r="AA1484" s="5">
        <f>VLOOKUP(B1484, pct_raw!$A$2:$AX$1800, 37, FALSE)</f>
        <v>0</v>
      </c>
      <c r="AB1484" s="5">
        <f>VLOOKUP(B1484, pct_raw!$A$2:$AX$1800, 38, FALSE)</f>
        <v>0</v>
      </c>
      <c r="AC1484" s="5">
        <f>VLOOKUP(B1484, pct_raw!$A$2:$AX$1800, 39, FALSE)</f>
        <v>0</v>
      </c>
      <c r="AD1484" s="5">
        <f>VLOOKUP(B1484, pct_raw!$A$2:$AX$1800, 40, FALSE)</f>
        <v>0</v>
      </c>
      <c r="AE1484" s="5">
        <f>VLOOKUP(B1484, pct_raw!$A$2:$AX$1800, 41, FALSE)</f>
        <v>0</v>
      </c>
      <c r="AF1484" s="5">
        <f>VLOOKUP(B1484, pct_raw!$A$2:$AX$1800, 42, FALSE)</f>
        <v>1</v>
      </c>
      <c r="AG1484" s="5">
        <f>VLOOKUP(B1484, pct_raw!$A$2:$AX$1800, 43, FALSE)</f>
        <v>0</v>
      </c>
      <c r="AH1484" s="5">
        <f>VLOOKUP(B1484, pct_raw!$A$2:$AX$1800, 44, FALSE)</f>
        <v>0</v>
      </c>
      <c r="AI1484" s="5">
        <f>VLOOKUP(B1484, pct_raw!$A$2:$AX$1800, 45, FALSE)</f>
        <v>5</v>
      </c>
      <c r="AJ1484" s="5">
        <f>VLOOKUP(B1484, pct_raw!$A$2:$AX$1800, 46, FALSE)</f>
        <v>0</v>
      </c>
      <c r="AK1484" s="5">
        <f>VLOOKUP(B1484, pct_raw!$A$2:$AX$1800, 47, FALSE)</f>
        <v>0</v>
      </c>
      <c r="AL1484" s="5">
        <f>VLOOKUP(B1484, pct_raw!$A$2:$AX$1800, 48, FALSE)</f>
        <v>0</v>
      </c>
      <c r="AM1484" s="5">
        <f>VLOOKUP(B1484, pct_raw!$A$2:$AX$1800, 49, FALSE)</f>
        <v>0</v>
      </c>
      <c r="AN1484" s="5">
        <f>VLOOKUP(B1484, pct_raw!$A$2:$AX$1800, 50, FALSE)</f>
        <v>0</v>
      </c>
    </row>
    <row r="1485" spans="1:40" x14ac:dyDescent="0.2">
      <c r="A1485" s="2" t="s">
        <v>487</v>
      </c>
      <c r="B1485" s="2" t="str">
        <f t="shared" si="23"/>
        <v>Summit Riverton Sioux Meadow</v>
      </c>
      <c r="C1485" s="2" t="s">
        <v>4814</v>
      </c>
      <c r="D1485" s="2" t="str">
        <f>VLOOKUP(B1485, pct_raw!$A$2:$AX$1800, 6, FALSE)</f>
        <v xml:space="preserve"> Summit Riverton Sioux Meadow</v>
      </c>
      <c r="E1485" s="5">
        <f>VLOOKUP(B1485, pct_raw!$A$2:$AX$1800, 15, FALSE)</f>
        <v>8</v>
      </c>
      <c r="F1485" s="5">
        <f>VLOOKUP(B1485, pct_raw!$A$2:$AX$1800, 16, FALSE)</f>
        <v>9</v>
      </c>
      <c r="G1485" s="5">
        <f>VLOOKUP(B1485, pct_raw!$A$2:$AX$1800, 17, FALSE)</f>
        <v>0.18820000000000001</v>
      </c>
      <c r="H1485">
        <f>VLOOKUP(B1485, pct_raw!$A$2:$AX$1800, 18, FALSE)</f>
        <v>0</v>
      </c>
      <c r="I1485" s="5">
        <f>VLOOKUP(B1485, pct_raw!$A$2:$AX$1800, 19, FALSE)</f>
        <v>0</v>
      </c>
      <c r="J1485">
        <f>VLOOKUP(B1485, pct_raw!$A$2:$AX$1800, 20, FALSE)</f>
        <v>0</v>
      </c>
      <c r="K1485" s="5">
        <f>VLOOKUP(B1485, pct_raw!$A$2:$AX$1800, 21, FALSE)</f>
        <v>10</v>
      </c>
      <c r="L1485" s="5">
        <f>VLOOKUP(B1485, pct_raw!$A$2:$AX$1800, 22, FALSE)</f>
        <v>17</v>
      </c>
      <c r="M1485" s="5">
        <f>VLOOKUP(B1485, pct_raw!$A$2:$AX$1800, 23, FALSE)</f>
        <v>0.3765</v>
      </c>
      <c r="N1485" s="5">
        <f>VLOOKUP(B1485, pct_raw!$A$2:$AX$1800, 24, FALSE)</f>
        <v>0</v>
      </c>
      <c r="O1485" s="5">
        <f>VLOOKUP(B1485, pct_raw!$A$2:$AX$1800, 25, FALSE)</f>
        <v>0</v>
      </c>
      <c r="P1485" s="5">
        <f>VLOOKUP(B1485, pct_raw!$A$2:$AX$1800, 26, FALSE)</f>
        <v>0</v>
      </c>
      <c r="Q1485" s="5">
        <f>VLOOKUP(B1485, pct_raw!$A$2:$AX$1800, 27, FALSE)</f>
        <v>6</v>
      </c>
      <c r="R1485" s="5">
        <f>VLOOKUP(B1485, pct_raw!$A$2:$AX$1800, 28, FALSE)</f>
        <v>7</v>
      </c>
      <c r="S1485" s="5">
        <f>VLOOKUP(B1485, pct_raw!$A$2:$AX$1800, 29, FALSE)</f>
        <v>9.4100000000000003E-2</v>
      </c>
      <c r="T1485" s="5">
        <f>VLOOKUP(B1485, pct_raw!$A$2:$AX$1800, 30, FALSE)</f>
        <v>0</v>
      </c>
      <c r="U1485" s="5">
        <f>VLOOKUP(B1485, pct_raw!$A$2:$AX$1800, 31, FALSE)</f>
        <v>0</v>
      </c>
      <c r="V1485" s="5">
        <f>VLOOKUP(B1485, pct_raw!$A$2:$AX$1800, 32, FALSE)</f>
        <v>0</v>
      </c>
      <c r="W1485" s="5">
        <f>VLOOKUP(B1485, pct_raw!$A$2:$AX$1800, 33, FALSE)</f>
        <v>0</v>
      </c>
      <c r="X1485" s="5">
        <f>VLOOKUP(B1485, pct_raw!$A$2:$AX$1800, 34, FALSE)</f>
        <v>0</v>
      </c>
      <c r="Y1485" s="5">
        <f>VLOOKUP(B1485, pct_raw!$A$2:$AX$1800, 35, FALSE)</f>
        <v>0</v>
      </c>
      <c r="Z1485" s="5">
        <f>VLOOKUP(B1485, pct_raw!$A$2:$AX$1800, 36, FALSE)</f>
        <v>5</v>
      </c>
      <c r="AA1485" s="5">
        <f>VLOOKUP(B1485, pct_raw!$A$2:$AX$1800, 37, FALSE)</f>
        <v>0</v>
      </c>
      <c r="AB1485" s="5">
        <f>VLOOKUP(B1485, pct_raw!$A$2:$AX$1800, 38, FALSE)</f>
        <v>0</v>
      </c>
      <c r="AC1485" s="5">
        <f>VLOOKUP(B1485, pct_raw!$A$2:$AX$1800, 39, FALSE)</f>
        <v>0</v>
      </c>
      <c r="AD1485" s="5">
        <f>VLOOKUP(B1485, pct_raw!$A$2:$AX$1800, 40, FALSE)</f>
        <v>0</v>
      </c>
      <c r="AE1485" s="5">
        <f>VLOOKUP(B1485, pct_raw!$A$2:$AX$1800, 41, FALSE)</f>
        <v>0</v>
      </c>
      <c r="AF1485" s="5">
        <f>VLOOKUP(B1485, pct_raw!$A$2:$AX$1800, 42, FALSE)</f>
        <v>0</v>
      </c>
      <c r="AG1485" s="5">
        <f>VLOOKUP(B1485, pct_raw!$A$2:$AX$1800, 43, FALSE)</f>
        <v>0</v>
      </c>
      <c r="AH1485" s="5">
        <f>VLOOKUP(B1485, pct_raw!$A$2:$AX$1800, 44, FALSE)</f>
        <v>0</v>
      </c>
      <c r="AI1485" s="5">
        <f>VLOOKUP(B1485, pct_raw!$A$2:$AX$1800, 45, FALSE)</f>
        <v>4</v>
      </c>
      <c r="AJ1485" s="5">
        <f>VLOOKUP(B1485, pct_raw!$A$2:$AX$1800, 46, FALSE)</f>
        <v>0</v>
      </c>
      <c r="AK1485" s="5">
        <f>VLOOKUP(B1485, pct_raw!$A$2:$AX$1800, 47, FALSE)</f>
        <v>0</v>
      </c>
      <c r="AL1485" s="5">
        <f>VLOOKUP(B1485, pct_raw!$A$2:$AX$1800, 48, FALSE)</f>
        <v>2</v>
      </c>
      <c r="AM1485" s="5">
        <f>VLOOKUP(B1485, pct_raw!$A$2:$AX$1800, 49, FALSE)</f>
        <v>2</v>
      </c>
      <c r="AN1485" s="5">
        <f>VLOOKUP(B1485, pct_raw!$A$2:$AX$1800, 50, FALSE)</f>
        <v>0</v>
      </c>
    </row>
    <row r="1486" spans="1:40" x14ac:dyDescent="0.2">
      <c r="A1486" s="2" t="s">
        <v>1665</v>
      </c>
      <c r="B1486" s="2" t="str">
        <f t="shared" si="23"/>
        <v>Sumner Webster Yell Hardi</v>
      </c>
      <c r="C1486" s="2" t="s">
        <v>5458</v>
      </c>
      <c r="D1486" s="2" t="str">
        <f>VLOOKUP(B1486, pct_raw!$A$2:$AX$1800, 6, FALSE)</f>
        <v xml:space="preserve"> Sumner Webster Yell Hardi</v>
      </c>
      <c r="E1486" s="5">
        <f>VLOOKUP(B1486, pct_raw!$A$2:$AX$1800, 15, FALSE)</f>
        <v>6</v>
      </c>
      <c r="F1486" s="5">
        <f>VLOOKUP(B1486, pct_raw!$A$2:$AX$1800, 16, FALSE)</f>
        <v>9</v>
      </c>
      <c r="G1486" s="5">
        <f>VLOOKUP(B1486, pct_raw!$A$2:$AX$1800, 17, FALSE)</f>
        <v>0.16669999999999999</v>
      </c>
      <c r="H1486">
        <f>VLOOKUP(B1486, pct_raw!$A$2:$AX$1800, 18, FALSE)</f>
        <v>0</v>
      </c>
      <c r="I1486" s="5">
        <f>VLOOKUP(B1486, pct_raw!$A$2:$AX$1800, 19, FALSE)</f>
        <v>0</v>
      </c>
      <c r="J1486">
        <f>VLOOKUP(B1486, pct_raw!$A$2:$AX$1800, 20, FALSE)</f>
        <v>0</v>
      </c>
      <c r="K1486" s="5">
        <f>VLOOKUP(B1486, pct_raw!$A$2:$AX$1800, 21, FALSE)</f>
        <v>4</v>
      </c>
      <c r="L1486" s="5">
        <f>VLOOKUP(B1486, pct_raw!$A$2:$AX$1800, 22, FALSE)</f>
        <v>7</v>
      </c>
      <c r="M1486" s="5">
        <f>VLOOKUP(B1486, pct_raw!$A$2:$AX$1800, 23, FALSE)</f>
        <v>0.16669999999999999</v>
      </c>
      <c r="N1486" s="5">
        <f>VLOOKUP(B1486, pct_raw!$A$2:$AX$1800, 24, FALSE)</f>
        <v>2</v>
      </c>
      <c r="O1486" s="5">
        <f>VLOOKUP(B1486, pct_raw!$A$2:$AX$1800, 25, FALSE)</f>
        <v>0</v>
      </c>
      <c r="P1486" s="5">
        <f>VLOOKUP(B1486, pct_raw!$A$2:$AX$1800, 26, FALSE)</f>
        <v>0</v>
      </c>
      <c r="Q1486" s="5">
        <f>VLOOKUP(B1486, pct_raw!$A$2:$AX$1800, 27, FALSE)</f>
        <v>0</v>
      </c>
      <c r="R1486" s="5">
        <f>VLOOKUP(B1486, pct_raw!$A$2:$AX$1800, 28, FALSE)</f>
        <v>0</v>
      </c>
      <c r="S1486" s="5">
        <f>VLOOKUP(B1486, pct_raw!$A$2:$AX$1800, 29, FALSE)</f>
        <v>0</v>
      </c>
      <c r="T1486" s="5">
        <f>VLOOKUP(B1486, pct_raw!$A$2:$AX$1800, 30, FALSE)</f>
        <v>0</v>
      </c>
      <c r="U1486" s="5">
        <f>VLOOKUP(B1486, pct_raw!$A$2:$AX$1800, 31, FALSE)</f>
        <v>0</v>
      </c>
      <c r="V1486" s="5">
        <f>VLOOKUP(B1486, pct_raw!$A$2:$AX$1800, 32, FALSE)</f>
        <v>0</v>
      </c>
      <c r="W1486" s="5">
        <f>VLOOKUP(B1486, pct_raw!$A$2:$AX$1800, 33, FALSE)</f>
        <v>0</v>
      </c>
      <c r="X1486" s="5">
        <f>VLOOKUP(B1486, pct_raw!$A$2:$AX$1800, 34, FALSE)</f>
        <v>0</v>
      </c>
      <c r="Y1486" s="5">
        <f>VLOOKUP(B1486, pct_raw!$A$2:$AX$1800, 35, FALSE)</f>
        <v>0</v>
      </c>
      <c r="Z1486" s="5">
        <f>VLOOKUP(B1486, pct_raw!$A$2:$AX$1800, 36, FALSE)</f>
        <v>4</v>
      </c>
      <c r="AA1486" s="5">
        <f>VLOOKUP(B1486, pct_raw!$A$2:$AX$1800, 37, FALSE)</f>
        <v>7</v>
      </c>
      <c r="AB1486" s="5">
        <f>VLOOKUP(B1486, pct_raw!$A$2:$AX$1800, 38, FALSE)</f>
        <v>8.3299999999999999E-2</v>
      </c>
      <c r="AC1486" s="5">
        <f>VLOOKUP(B1486, pct_raw!$A$2:$AX$1800, 39, FALSE)</f>
        <v>3</v>
      </c>
      <c r="AD1486" s="5">
        <f>VLOOKUP(B1486, pct_raw!$A$2:$AX$1800, 40, FALSE)</f>
        <v>0</v>
      </c>
      <c r="AE1486" s="5">
        <f>VLOOKUP(B1486, pct_raw!$A$2:$AX$1800, 41, FALSE)</f>
        <v>0</v>
      </c>
      <c r="AF1486" s="5">
        <f>VLOOKUP(B1486, pct_raw!$A$2:$AX$1800, 42, FALSE)</f>
        <v>0</v>
      </c>
      <c r="AG1486" s="5">
        <f>VLOOKUP(B1486, pct_raw!$A$2:$AX$1800, 43, FALSE)</f>
        <v>0</v>
      </c>
      <c r="AH1486" s="5">
        <f>VLOOKUP(B1486, pct_raw!$A$2:$AX$1800, 44, FALSE)</f>
        <v>0</v>
      </c>
      <c r="AI1486" s="5">
        <f>VLOOKUP(B1486, pct_raw!$A$2:$AX$1800, 45, FALSE)</f>
        <v>2</v>
      </c>
      <c r="AJ1486" s="5">
        <f>VLOOKUP(B1486, pct_raw!$A$2:$AX$1800, 46, FALSE)</f>
        <v>0</v>
      </c>
      <c r="AK1486" s="5">
        <f>VLOOKUP(B1486, pct_raw!$A$2:$AX$1800, 47, FALSE)</f>
        <v>0</v>
      </c>
      <c r="AL1486" s="5">
        <f>VLOOKUP(B1486, pct_raw!$A$2:$AX$1800, 48, FALSE)</f>
        <v>2</v>
      </c>
      <c r="AM1486" s="5">
        <f>VLOOKUP(B1486, pct_raw!$A$2:$AX$1800, 49, FALSE)</f>
        <v>0</v>
      </c>
      <c r="AN1486" s="5">
        <f>VLOOKUP(B1486, pct_raw!$A$2:$AX$1800, 50, FALSE)</f>
        <v>0</v>
      </c>
    </row>
    <row r="1487" spans="1:40" x14ac:dyDescent="0.2">
      <c r="A1487" s="2" t="s">
        <v>772</v>
      </c>
      <c r="B1487" s="2" t="str">
        <f t="shared" si="23"/>
        <v>Swan Lake N Marshall</v>
      </c>
      <c r="C1487" s="2" t="s">
        <v>4815</v>
      </c>
      <c r="D1487" s="2" t="str">
        <f>VLOOKUP(B1487, pct_raw!$A$2:$AX$1800, 6, FALSE)</f>
        <v xml:space="preserve"> Swan Lake N Marshall</v>
      </c>
      <c r="E1487" s="5">
        <f>VLOOKUP(B1487, pct_raw!$A$2:$AX$1800, 15, FALSE)</f>
        <v>2</v>
      </c>
      <c r="F1487" s="5">
        <f>VLOOKUP(B1487, pct_raw!$A$2:$AX$1800, 16, FALSE)</f>
        <v>0</v>
      </c>
      <c r="G1487" s="5">
        <f>VLOOKUP(B1487, pct_raw!$A$2:$AX$1800, 17, FALSE)</f>
        <v>0</v>
      </c>
      <c r="H1487">
        <f>VLOOKUP(B1487, pct_raw!$A$2:$AX$1800, 18, FALSE)</f>
        <v>0</v>
      </c>
      <c r="I1487" s="5">
        <f>VLOOKUP(B1487, pct_raw!$A$2:$AX$1800, 19, FALSE)</f>
        <v>0</v>
      </c>
      <c r="J1487">
        <f>VLOOKUP(B1487, pct_raw!$A$2:$AX$1800, 20, FALSE)</f>
        <v>0</v>
      </c>
      <c r="K1487" s="5">
        <f>VLOOKUP(B1487, pct_raw!$A$2:$AX$1800, 21, FALSE)</f>
        <v>11</v>
      </c>
      <c r="L1487" s="5">
        <f>VLOOKUP(B1487, pct_raw!$A$2:$AX$1800, 22, FALSE)</f>
        <v>14</v>
      </c>
      <c r="M1487" s="5">
        <f>VLOOKUP(B1487, pct_raw!$A$2:$AX$1800, 23, FALSE)</f>
        <v>0.24</v>
      </c>
      <c r="N1487" s="5">
        <f>VLOOKUP(B1487, pct_raw!$A$2:$AX$1800, 24, FALSE)</f>
        <v>1</v>
      </c>
      <c r="O1487" s="5">
        <f>VLOOKUP(B1487, pct_raw!$A$2:$AX$1800, 25, FALSE)</f>
        <v>0</v>
      </c>
      <c r="P1487" s="5">
        <f>VLOOKUP(B1487, pct_raw!$A$2:$AX$1800, 26, FALSE)</f>
        <v>0</v>
      </c>
      <c r="Q1487" s="5">
        <f>VLOOKUP(B1487, pct_raw!$A$2:$AX$1800, 27, FALSE)</f>
        <v>2</v>
      </c>
      <c r="R1487" s="5">
        <f>VLOOKUP(B1487, pct_raw!$A$2:$AX$1800, 28, FALSE)</f>
        <v>0</v>
      </c>
      <c r="S1487" s="5">
        <f>VLOOKUP(B1487, pct_raw!$A$2:$AX$1800, 29, FALSE)</f>
        <v>0</v>
      </c>
      <c r="T1487" s="5">
        <f>VLOOKUP(B1487, pct_raw!$A$2:$AX$1800, 30, FALSE)</f>
        <v>0</v>
      </c>
      <c r="U1487" s="5">
        <f>VLOOKUP(B1487, pct_raw!$A$2:$AX$1800, 31, FALSE)</f>
        <v>0</v>
      </c>
      <c r="V1487" s="5">
        <f>VLOOKUP(B1487, pct_raw!$A$2:$AX$1800, 32, FALSE)</f>
        <v>0</v>
      </c>
      <c r="W1487" s="5">
        <f>VLOOKUP(B1487, pct_raw!$A$2:$AX$1800, 33, FALSE)</f>
        <v>0</v>
      </c>
      <c r="X1487" s="5">
        <f>VLOOKUP(B1487, pct_raw!$A$2:$AX$1800, 34, FALSE)</f>
        <v>0</v>
      </c>
      <c r="Y1487" s="5">
        <f>VLOOKUP(B1487, pct_raw!$A$2:$AX$1800, 35, FALSE)</f>
        <v>0</v>
      </c>
      <c r="Z1487" s="5">
        <f>VLOOKUP(B1487, pct_raw!$A$2:$AX$1800, 36, FALSE)</f>
        <v>5</v>
      </c>
      <c r="AA1487" s="5">
        <f>VLOOKUP(B1487, pct_raw!$A$2:$AX$1800, 37, FALSE)</f>
        <v>5</v>
      </c>
      <c r="AB1487" s="5">
        <f>VLOOKUP(B1487, pct_raw!$A$2:$AX$1800, 38, FALSE)</f>
        <v>0.06</v>
      </c>
      <c r="AC1487" s="5">
        <f>VLOOKUP(B1487, pct_raw!$A$2:$AX$1800, 39, FALSE)</f>
        <v>1</v>
      </c>
      <c r="AD1487" s="5">
        <f>VLOOKUP(B1487, pct_raw!$A$2:$AX$1800, 40, FALSE)</f>
        <v>0</v>
      </c>
      <c r="AE1487" s="5">
        <f>VLOOKUP(B1487, pct_raw!$A$2:$AX$1800, 41, FALSE)</f>
        <v>0</v>
      </c>
      <c r="AF1487" s="5">
        <f>VLOOKUP(B1487, pct_raw!$A$2:$AX$1800, 42, FALSE)</f>
        <v>0</v>
      </c>
      <c r="AG1487" s="5">
        <f>VLOOKUP(B1487, pct_raw!$A$2:$AX$1800, 43, FALSE)</f>
        <v>1</v>
      </c>
      <c r="AH1487" s="5">
        <f>VLOOKUP(B1487, pct_raw!$A$2:$AX$1800, 44, FALSE)</f>
        <v>0</v>
      </c>
      <c r="AI1487" s="5">
        <f>VLOOKUP(B1487, pct_raw!$A$2:$AX$1800, 45, FALSE)</f>
        <v>6</v>
      </c>
      <c r="AJ1487" s="5">
        <f>VLOOKUP(B1487, pct_raw!$A$2:$AX$1800, 46, FALSE)</f>
        <v>6</v>
      </c>
      <c r="AK1487" s="5">
        <f>VLOOKUP(B1487, pct_raw!$A$2:$AX$1800, 47, FALSE)</f>
        <v>0.12</v>
      </c>
      <c r="AL1487" s="5">
        <f>VLOOKUP(B1487, pct_raw!$A$2:$AX$1800, 48, FALSE)</f>
        <v>5</v>
      </c>
      <c r="AM1487" s="5">
        <f>VLOOKUP(B1487, pct_raw!$A$2:$AX$1800, 49, FALSE)</f>
        <v>7</v>
      </c>
      <c r="AN1487" s="5">
        <f>VLOOKUP(B1487, pct_raw!$A$2:$AX$1800, 50, FALSE)</f>
        <v>0.12</v>
      </c>
    </row>
    <row r="1488" spans="1:40" x14ac:dyDescent="0.2">
      <c r="A1488" s="2" t="s">
        <v>1666</v>
      </c>
      <c r="B1488" s="2" t="str">
        <f t="shared" si="23"/>
        <v>Sweetland</v>
      </c>
      <c r="C1488" s="2" t="s">
        <v>1666</v>
      </c>
      <c r="D1488" s="2" t="str">
        <f>VLOOKUP(B1488, pct_raw!$A$2:$AX$1800, 6, FALSE)</f>
        <v xml:space="preserve"> Sweetland</v>
      </c>
      <c r="E1488" s="5">
        <f>VLOOKUP(B1488, pct_raw!$A$2:$AX$1800, 15, FALSE)</f>
        <v>16</v>
      </c>
      <c r="F1488" s="5">
        <f>VLOOKUP(B1488, pct_raw!$A$2:$AX$1800, 16, FALSE)</f>
        <v>16</v>
      </c>
      <c r="G1488" s="5">
        <f>VLOOKUP(B1488, pct_raw!$A$2:$AX$1800, 17, FALSE)</f>
        <v>0.16669999999999999</v>
      </c>
      <c r="H1488">
        <f>VLOOKUP(B1488, pct_raw!$A$2:$AX$1800, 18, FALSE)</f>
        <v>0</v>
      </c>
      <c r="I1488" s="5">
        <f>VLOOKUP(B1488, pct_raw!$A$2:$AX$1800, 19, FALSE)</f>
        <v>0</v>
      </c>
      <c r="J1488">
        <f>VLOOKUP(B1488, pct_raw!$A$2:$AX$1800, 20, FALSE)</f>
        <v>0</v>
      </c>
      <c r="K1488" s="5">
        <f>VLOOKUP(B1488, pct_raw!$A$2:$AX$1800, 21, FALSE)</f>
        <v>15</v>
      </c>
      <c r="L1488" s="5">
        <f>VLOOKUP(B1488, pct_raw!$A$2:$AX$1800, 22, FALSE)</f>
        <v>17</v>
      </c>
      <c r="M1488" s="5">
        <f>VLOOKUP(B1488, pct_raw!$A$2:$AX$1800, 23, FALSE)</f>
        <v>0.16669999999999999</v>
      </c>
      <c r="N1488" s="5">
        <f>VLOOKUP(B1488, pct_raw!$A$2:$AX$1800, 24, FALSE)</f>
        <v>0</v>
      </c>
      <c r="O1488" s="5">
        <f>VLOOKUP(B1488, pct_raw!$A$2:$AX$1800, 25, FALSE)</f>
        <v>0</v>
      </c>
      <c r="P1488" s="5">
        <f>VLOOKUP(B1488, pct_raw!$A$2:$AX$1800, 26, FALSE)</f>
        <v>0</v>
      </c>
      <c r="Q1488" s="5">
        <f>VLOOKUP(B1488, pct_raw!$A$2:$AX$1800, 27, FALSE)</f>
        <v>12</v>
      </c>
      <c r="R1488" s="5">
        <f>VLOOKUP(B1488, pct_raw!$A$2:$AX$1800, 28, FALSE)</f>
        <v>20</v>
      </c>
      <c r="S1488" s="5">
        <f>VLOOKUP(B1488, pct_raw!$A$2:$AX$1800, 29, FALSE)</f>
        <v>0.33329999999999999</v>
      </c>
      <c r="T1488" s="5">
        <f>VLOOKUP(B1488, pct_raw!$A$2:$AX$1800, 30, FALSE)</f>
        <v>0</v>
      </c>
      <c r="U1488" s="5">
        <f>VLOOKUP(B1488, pct_raw!$A$2:$AX$1800, 31, FALSE)</f>
        <v>0</v>
      </c>
      <c r="V1488" s="5">
        <f>VLOOKUP(B1488, pct_raw!$A$2:$AX$1800, 32, FALSE)</f>
        <v>0</v>
      </c>
      <c r="W1488" s="5">
        <f>VLOOKUP(B1488, pct_raw!$A$2:$AX$1800, 33, FALSE)</f>
        <v>0</v>
      </c>
      <c r="X1488" s="5">
        <f>VLOOKUP(B1488, pct_raw!$A$2:$AX$1800, 34, FALSE)</f>
        <v>0</v>
      </c>
      <c r="Y1488" s="5">
        <f>VLOOKUP(B1488, pct_raw!$A$2:$AX$1800, 35, FALSE)</f>
        <v>0</v>
      </c>
      <c r="Z1488" s="5">
        <f>VLOOKUP(B1488, pct_raw!$A$2:$AX$1800, 36, FALSE)</f>
        <v>13</v>
      </c>
      <c r="AA1488" s="5">
        <f>VLOOKUP(B1488, pct_raw!$A$2:$AX$1800, 37, FALSE)</f>
        <v>15</v>
      </c>
      <c r="AB1488" s="5">
        <f>VLOOKUP(B1488, pct_raw!$A$2:$AX$1800, 38, FALSE)</f>
        <v>0.16669999999999999</v>
      </c>
      <c r="AC1488" s="5">
        <f>VLOOKUP(B1488, pct_raw!$A$2:$AX$1800, 39, FALSE)</f>
        <v>7</v>
      </c>
      <c r="AD1488" s="5">
        <f>VLOOKUP(B1488, pct_raw!$A$2:$AX$1800, 40, FALSE)</f>
        <v>0</v>
      </c>
      <c r="AE1488" s="5">
        <f>VLOOKUP(B1488, pct_raw!$A$2:$AX$1800, 41, FALSE)</f>
        <v>0</v>
      </c>
      <c r="AF1488" s="5">
        <f>VLOOKUP(B1488, pct_raw!$A$2:$AX$1800, 42, FALSE)</f>
        <v>2</v>
      </c>
      <c r="AG1488" s="5">
        <f>VLOOKUP(B1488, pct_raw!$A$2:$AX$1800, 43, FALSE)</f>
        <v>0</v>
      </c>
      <c r="AH1488" s="5">
        <f>VLOOKUP(B1488, pct_raw!$A$2:$AX$1800, 44, FALSE)</f>
        <v>0</v>
      </c>
      <c r="AI1488" s="5">
        <f>VLOOKUP(B1488, pct_raw!$A$2:$AX$1800, 45, FALSE)</f>
        <v>13</v>
      </c>
      <c r="AJ1488" s="5">
        <f>VLOOKUP(B1488, pct_raw!$A$2:$AX$1800, 46, FALSE)</f>
        <v>13</v>
      </c>
      <c r="AK1488" s="5">
        <f>VLOOKUP(B1488, pct_raw!$A$2:$AX$1800, 47, FALSE)</f>
        <v>0.16669999999999999</v>
      </c>
      <c r="AL1488" s="5">
        <f>VLOOKUP(B1488, pct_raw!$A$2:$AX$1800, 48, FALSE)</f>
        <v>3</v>
      </c>
      <c r="AM1488" s="5">
        <f>VLOOKUP(B1488, pct_raw!$A$2:$AX$1800, 49, FALSE)</f>
        <v>0</v>
      </c>
      <c r="AN1488" s="5">
        <f>VLOOKUP(B1488, pct_raw!$A$2:$AX$1800, 50, FALSE)</f>
        <v>0</v>
      </c>
    </row>
    <row r="1489" spans="1:40" x14ac:dyDescent="0.2">
      <c r="A1489" s="2" t="s">
        <v>319</v>
      </c>
      <c r="B1489" s="2" t="str">
        <f t="shared" si="23"/>
        <v>Taylor</v>
      </c>
      <c r="C1489" s="2" t="s">
        <v>319</v>
      </c>
      <c r="D1489" s="2" t="str">
        <f>VLOOKUP(B1489, pct_raw!$A$2:$AX$1800, 6, FALSE)</f>
        <v xml:space="preserve"> TAYLOR</v>
      </c>
      <c r="E1489" s="5">
        <f>VLOOKUP(B1489, pct_raw!$A$2:$AX$1800, 15, FALSE)</f>
        <v>8</v>
      </c>
      <c r="F1489" s="5">
        <f>VLOOKUP(B1489, pct_raw!$A$2:$AX$1800, 16, FALSE)</f>
        <v>11</v>
      </c>
      <c r="G1489" s="5">
        <f>VLOOKUP(B1489, pct_raw!$A$2:$AX$1800, 17, FALSE)</f>
        <v>0.32</v>
      </c>
      <c r="H1489">
        <f>VLOOKUP(B1489, pct_raw!$A$2:$AX$1800, 18, FALSE)</f>
        <v>0</v>
      </c>
      <c r="I1489" s="5">
        <f>VLOOKUP(B1489, pct_raw!$A$2:$AX$1800, 19, FALSE)</f>
        <v>0</v>
      </c>
      <c r="J1489">
        <f>VLOOKUP(B1489, pct_raw!$A$2:$AX$1800, 20, FALSE)</f>
        <v>0</v>
      </c>
      <c r="K1489" s="5">
        <f>VLOOKUP(B1489, pct_raw!$A$2:$AX$1800, 21, FALSE)</f>
        <v>14</v>
      </c>
      <c r="L1489" s="5">
        <f>VLOOKUP(B1489, pct_raw!$A$2:$AX$1800, 22, FALSE)</f>
        <v>16</v>
      </c>
      <c r="M1489" s="5">
        <f>VLOOKUP(B1489, pct_raw!$A$2:$AX$1800, 23, FALSE)</f>
        <v>0.32</v>
      </c>
      <c r="N1489" s="5">
        <f>VLOOKUP(B1489, pct_raw!$A$2:$AX$1800, 24, FALSE)</f>
        <v>0</v>
      </c>
      <c r="O1489" s="5">
        <f>VLOOKUP(B1489, pct_raw!$A$2:$AX$1800, 25, FALSE)</f>
        <v>0</v>
      </c>
      <c r="P1489" s="5">
        <f>VLOOKUP(B1489, pct_raw!$A$2:$AX$1800, 26, FALSE)</f>
        <v>0</v>
      </c>
      <c r="Q1489" s="5">
        <f>VLOOKUP(B1489, pct_raw!$A$2:$AX$1800, 27, FALSE)</f>
        <v>2</v>
      </c>
      <c r="R1489" s="5">
        <f>VLOOKUP(B1489, pct_raw!$A$2:$AX$1800, 28, FALSE)</f>
        <v>0</v>
      </c>
      <c r="S1489" s="5">
        <f>VLOOKUP(B1489, pct_raw!$A$2:$AX$1800, 29, FALSE)</f>
        <v>0</v>
      </c>
      <c r="T1489" s="5">
        <f>VLOOKUP(B1489, pct_raw!$A$2:$AX$1800, 30, FALSE)</f>
        <v>0</v>
      </c>
      <c r="U1489" s="5">
        <f>VLOOKUP(B1489, pct_raw!$A$2:$AX$1800, 31, FALSE)</f>
        <v>0</v>
      </c>
      <c r="V1489" s="5">
        <f>VLOOKUP(B1489, pct_raw!$A$2:$AX$1800, 32, FALSE)</f>
        <v>0</v>
      </c>
      <c r="W1489" s="5">
        <f>VLOOKUP(B1489, pct_raw!$A$2:$AX$1800, 33, FALSE)</f>
        <v>0</v>
      </c>
      <c r="X1489" s="5">
        <f>VLOOKUP(B1489, pct_raw!$A$2:$AX$1800, 34, FALSE)</f>
        <v>0</v>
      </c>
      <c r="Y1489" s="5">
        <f>VLOOKUP(B1489, pct_raw!$A$2:$AX$1800, 35, FALSE)</f>
        <v>0</v>
      </c>
      <c r="Z1489" s="5">
        <f>VLOOKUP(B1489, pct_raw!$A$2:$AX$1800, 36, FALSE)</f>
        <v>2</v>
      </c>
      <c r="AA1489" s="5">
        <f>VLOOKUP(B1489, pct_raw!$A$2:$AX$1800, 37, FALSE)</f>
        <v>6</v>
      </c>
      <c r="AB1489" s="5">
        <f>VLOOKUP(B1489, pct_raw!$A$2:$AX$1800, 38, FALSE)</f>
        <v>0.16</v>
      </c>
      <c r="AC1489" s="5">
        <f>VLOOKUP(B1489, pct_raw!$A$2:$AX$1800, 39, FALSE)</f>
        <v>2</v>
      </c>
      <c r="AD1489" s="5">
        <f>VLOOKUP(B1489, pct_raw!$A$2:$AX$1800, 40, FALSE)</f>
        <v>0</v>
      </c>
      <c r="AE1489" s="5">
        <f>VLOOKUP(B1489, pct_raw!$A$2:$AX$1800, 41, FALSE)</f>
        <v>0</v>
      </c>
      <c r="AF1489" s="5">
        <f>VLOOKUP(B1489, pct_raw!$A$2:$AX$1800, 42, FALSE)</f>
        <v>2</v>
      </c>
      <c r="AG1489" s="5">
        <f>VLOOKUP(B1489, pct_raw!$A$2:$AX$1800, 43, FALSE)</f>
        <v>2</v>
      </c>
      <c r="AH1489" s="5">
        <f>VLOOKUP(B1489, pct_raw!$A$2:$AX$1800, 44, FALSE)</f>
        <v>0</v>
      </c>
      <c r="AI1489" s="5">
        <f>VLOOKUP(B1489, pct_raw!$A$2:$AX$1800, 45, FALSE)</f>
        <v>2</v>
      </c>
      <c r="AJ1489" s="5">
        <f>VLOOKUP(B1489, pct_raw!$A$2:$AX$1800, 46, FALSE)</f>
        <v>0</v>
      </c>
      <c r="AK1489" s="5">
        <f>VLOOKUP(B1489, pct_raw!$A$2:$AX$1800, 47, FALSE)</f>
        <v>0</v>
      </c>
      <c r="AL1489" s="5">
        <f>VLOOKUP(B1489, pct_raw!$A$2:$AX$1800, 48, FALSE)</f>
        <v>3</v>
      </c>
      <c r="AM1489" s="5">
        <f>VLOOKUP(B1489, pct_raw!$A$2:$AX$1800, 49, FALSE)</f>
        <v>0</v>
      </c>
      <c r="AN1489" s="5">
        <f>VLOOKUP(B1489, pct_raw!$A$2:$AX$1800, 50, FALSE)</f>
        <v>0</v>
      </c>
    </row>
    <row r="1490" spans="1:40" x14ac:dyDescent="0.2">
      <c r="A1490" s="2" t="s">
        <v>172</v>
      </c>
      <c r="B1490" s="2" t="str">
        <f t="shared" si="23"/>
        <v>Taylor Chariton</v>
      </c>
      <c r="C1490" s="2" t="s">
        <v>5055</v>
      </c>
      <c r="D1490" s="2" t="str">
        <f>VLOOKUP(B1490, pct_raw!$A$2:$AX$1800, 6, FALSE)</f>
        <v xml:space="preserve"> Taylor Chariton</v>
      </c>
      <c r="E1490" s="5">
        <f>VLOOKUP(B1490, pct_raw!$A$2:$AX$1800, 15, FALSE)</f>
        <v>7</v>
      </c>
      <c r="F1490" s="5">
        <f>VLOOKUP(B1490, pct_raw!$A$2:$AX$1800, 16, FALSE)</f>
        <v>10</v>
      </c>
      <c r="G1490" s="5">
        <f>VLOOKUP(B1490, pct_raw!$A$2:$AX$1800, 17, FALSE)</f>
        <v>0.24</v>
      </c>
      <c r="H1490">
        <f>VLOOKUP(B1490, pct_raw!$A$2:$AX$1800, 18, FALSE)</f>
        <v>0</v>
      </c>
      <c r="I1490" s="5">
        <f>VLOOKUP(B1490, pct_raw!$A$2:$AX$1800, 19, FALSE)</f>
        <v>0</v>
      </c>
      <c r="J1490">
        <f>VLOOKUP(B1490, pct_raw!$A$2:$AX$1800, 20, FALSE)</f>
        <v>0</v>
      </c>
      <c r="K1490" s="5">
        <f>VLOOKUP(B1490, pct_raw!$A$2:$AX$1800, 21, FALSE)</f>
        <v>10</v>
      </c>
      <c r="L1490" s="5">
        <f>VLOOKUP(B1490, pct_raw!$A$2:$AX$1800, 22, FALSE)</f>
        <v>14</v>
      </c>
      <c r="M1490" s="5">
        <f>VLOOKUP(B1490, pct_raw!$A$2:$AX$1800, 23, FALSE)</f>
        <v>0.24</v>
      </c>
      <c r="N1490" s="5">
        <f>VLOOKUP(B1490, pct_raw!$A$2:$AX$1800, 24, FALSE)</f>
        <v>0</v>
      </c>
      <c r="O1490" s="5">
        <f>VLOOKUP(B1490, pct_raw!$A$2:$AX$1800, 25, FALSE)</f>
        <v>0</v>
      </c>
      <c r="P1490" s="5">
        <f>VLOOKUP(B1490, pct_raw!$A$2:$AX$1800, 26, FALSE)</f>
        <v>0</v>
      </c>
      <c r="Q1490" s="5">
        <f>VLOOKUP(B1490, pct_raw!$A$2:$AX$1800, 27, FALSE)</f>
        <v>4</v>
      </c>
      <c r="R1490" s="5">
        <f>VLOOKUP(B1490, pct_raw!$A$2:$AX$1800, 28, FALSE)</f>
        <v>0</v>
      </c>
      <c r="S1490" s="5">
        <f>VLOOKUP(B1490, pct_raw!$A$2:$AX$1800, 29, FALSE)</f>
        <v>0</v>
      </c>
      <c r="T1490" s="5">
        <f>VLOOKUP(B1490, pct_raw!$A$2:$AX$1800, 30, FALSE)</f>
        <v>0</v>
      </c>
      <c r="U1490" s="5">
        <f>VLOOKUP(B1490, pct_raw!$A$2:$AX$1800, 31, FALSE)</f>
        <v>0</v>
      </c>
      <c r="V1490" s="5">
        <f>VLOOKUP(B1490, pct_raw!$A$2:$AX$1800, 32, FALSE)</f>
        <v>0</v>
      </c>
      <c r="W1490" s="5">
        <f>VLOOKUP(B1490, pct_raw!$A$2:$AX$1800, 33, FALSE)</f>
        <v>0</v>
      </c>
      <c r="X1490" s="5">
        <f>VLOOKUP(B1490, pct_raw!$A$2:$AX$1800, 34, FALSE)</f>
        <v>0</v>
      </c>
      <c r="Y1490" s="5">
        <f>VLOOKUP(B1490, pct_raw!$A$2:$AX$1800, 35, FALSE)</f>
        <v>0</v>
      </c>
      <c r="Z1490" s="5">
        <f>VLOOKUP(B1490, pct_raw!$A$2:$AX$1800, 36, FALSE)</f>
        <v>0</v>
      </c>
      <c r="AA1490" s="5">
        <f>VLOOKUP(B1490, pct_raw!$A$2:$AX$1800, 37, FALSE)</f>
        <v>0</v>
      </c>
      <c r="AB1490" s="5">
        <f>VLOOKUP(B1490, pct_raw!$A$2:$AX$1800, 38, FALSE)</f>
        <v>0</v>
      </c>
      <c r="AC1490" s="5">
        <f>VLOOKUP(B1490, pct_raw!$A$2:$AX$1800, 39, FALSE)</f>
        <v>5</v>
      </c>
      <c r="AD1490" s="5">
        <f>VLOOKUP(B1490, pct_raw!$A$2:$AX$1800, 40, FALSE)</f>
        <v>5</v>
      </c>
      <c r="AE1490" s="5">
        <f>VLOOKUP(B1490, pct_raw!$A$2:$AX$1800, 41, FALSE)</f>
        <v>0.08</v>
      </c>
      <c r="AF1490" s="5">
        <f>VLOOKUP(B1490, pct_raw!$A$2:$AX$1800, 42, FALSE)</f>
        <v>0</v>
      </c>
      <c r="AG1490" s="5">
        <f>VLOOKUP(B1490, pct_raw!$A$2:$AX$1800, 43, FALSE)</f>
        <v>0</v>
      </c>
      <c r="AH1490" s="5">
        <f>VLOOKUP(B1490, pct_raw!$A$2:$AX$1800, 44, FALSE)</f>
        <v>0</v>
      </c>
      <c r="AI1490" s="5">
        <f>VLOOKUP(B1490, pct_raw!$A$2:$AX$1800, 45, FALSE)</f>
        <v>3</v>
      </c>
      <c r="AJ1490" s="5">
        <f>VLOOKUP(B1490, pct_raw!$A$2:$AX$1800, 46, FALSE)</f>
        <v>0</v>
      </c>
      <c r="AK1490" s="5">
        <f>VLOOKUP(B1490, pct_raw!$A$2:$AX$1800, 47, FALSE)</f>
        <v>0</v>
      </c>
      <c r="AL1490" s="5">
        <f>VLOOKUP(B1490, pct_raw!$A$2:$AX$1800, 48, FALSE)</f>
        <v>0</v>
      </c>
      <c r="AM1490" s="5">
        <f>VLOOKUP(B1490, pct_raw!$A$2:$AX$1800, 49, FALSE)</f>
        <v>0</v>
      </c>
      <c r="AN1490" s="5">
        <f>VLOOKUP(B1490, pct_raw!$A$2:$AX$1800, 50, FALSE)</f>
        <v>0</v>
      </c>
    </row>
    <row r="1491" spans="1:40" x14ac:dyDescent="0.2">
      <c r="A1491" s="2" t="s">
        <v>316</v>
      </c>
      <c r="B1491" s="2" t="str">
        <f t="shared" si="23"/>
        <v>Timber Creek</v>
      </c>
      <c r="C1491" s="2" t="s">
        <v>316</v>
      </c>
      <c r="D1491" s="2" t="str">
        <f>VLOOKUP(B1491, pct_raw!$A$2:$AX$1800, 6, FALSE)</f>
        <v xml:space="preserve"> TIMBER CREEK</v>
      </c>
      <c r="E1491" s="5">
        <f>VLOOKUP(B1491, pct_raw!$A$2:$AX$1800, 15, FALSE)</f>
        <v>9</v>
      </c>
      <c r="F1491" s="5">
        <f>VLOOKUP(B1491, pct_raw!$A$2:$AX$1800, 16, FALSE)</f>
        <v>9</v>
      </c>
      <c r="G1491" s="5">
        <f>VLOOKUP(B1491, pct_raw!$A$2:$AX$1800, 17, FALSE)</f>
        <v>0.16</v>
      </c>
      <c r="H1491">
        <f>VLOOKUP(B1491, pct_raw!$A$2:$AX$1800, 18, FALSE)</f>
        <v>0</v>
      </c>
      <c r="I1491" s="5">
        <f>VLOOKUP(B1491, pct_raw!$A$2:$AX$1800, 19, FALSE)</f>
        <v>0</v>
      </c>
      <c r="J1491">
        <f>VLOOKUP(B1491, pct_raw!$A$2:$AX$1800, 20, FALSE)</f>
        <v>0</v>
      </c>
      <c r="K1491" s="5">
        <f>VLOOKUP(B1491, pct_raw!$A$2:$AX$1800, 21, FALSE)</f>
        <v>7</v>
      </c>
      <c r="L1491" s="5">
        <f>VLOOKUP(B1491, pct_raw!$A$2:$AX$1800, 22, FALSE)</f>
        <v>7</v>
      </c>
      <c r="M1491" s="5">
        <f>VLOOKUP(B1491, pct_raw!$A$2:$AX$1800, 23, FALSE)</f>
        <v>0.16</v>
      </c>
      <c r="N1491" s="5">
        <f>VLOOKUP(B1491, pct_raw!$A$2:$AX$1800, 24, FALSE)</f>
        <v>0</v>
      </c>
      <c r="O1491" s="5">
        <f>VLOOKUP(B1491, pct_raw!$A$2:$AX$1800, 25, FALSE)</f>
        <v>0</v>
      </c>
      <c r="P1491" s="5">
        <f>VLOOKUP(B1491, pct_raw!$A$2:$AX$1800, 26, FALSE)</f>
        <v>0</v>
      </c>
      <c r="Q1491" s="5">
        <f>VLOOKUP(B1491, pct_raw!$A$2:$AX$1800, 27, FALSE)</f>
        <v>7</v>
      </c>
      <c r="R1491" s="5">
        <f>VLOOKUP(B1491, pct_raw!$A$2:$AX$1800, 28, FALSE)</f>
        <v>7</v>
      </c>
      <c r="S1491" s="5">
        <f>VLOOKUP(B1491, pct_raw!$A$2:$AX$1800, 29, FALSE)</f>
        <v>0.16</v>
      </c>
      <c r="T1491" s="5">
        <f>VLOOKUP(B1491, pct_raw!$A$2:$AX$1800, 30, FALSE)</f>
        <v>0</v>
      </c>
      <c r="U1491" s="5">
        <f>VLOOKUP(B1491, pct_raw!$A$2:$AX$1800, 31, FALSE)</f>
        <v>0</v>
      </c>
      <c r="V1491" s="5">
        <f>VLOOKUP(B1491, pct_raw!$A$2:$AX$1800, 32, FALSE)</f>
        <v>0</v>
      </c>
      <c r="W1491" s="5">
        <f>VLOOKUP(B1491, pct_raw!$A$2:$AX$1800, 33, FALSE)</f>
        <v>0</v>
      </c>
      <c r="X1491" s="5">
        <f>VLOOKUP(B1491, pct_raw!$A$2:$AX$1800, 34, FALSE)</f>
        <v>0</v>
      </c>
      <c r="Y1491" s="5">
        <f>VLOOKUP(B1491, pct_raw!$A$2:$AX$1800, 35, FALSE)</f>
        <v>0</v>
      </c>
      <c r="Z1491" s="5">
        <f>VLOOKUP(B1491, pct_raw!$A$2:$AX$1800, 36, FALSE)</f>
        <v>5</v>
      </c>
      <c r="AA1491" s="5">
        <f>VLOOKUP(B1491, pct_raw!$A$2:$AX$1800, 37, FALSE)</f>
        <v>0</v>
      </c>
      <c r="AB1491" s="5">
        <f>VLOOKUP(B1491, pct_raw!$A$2:$AX$1800, 38, FALSE)</f>
        <v>0</v>
      </c>
      <c r="AC1491" s="5">
        <f>VLOOKUP(B1491, pct_raw!$A$2:$AX$1800, 39, FALSE)</f>
        <v>6</v>
      </c>
      <c r="AD1491" s="5">
        <f>VLOOKUP(B1491, pct_raw!$A$2:$AX$1800, 40, FALSE)</f>
        <v>6</v>
      </c>
      <c r="AE1491" s="5">
        <f>VLOOKUP(B1491, pct_raw!$A$2:$AX$1800, 41, FALSE)</f>
        <v>0.16</v>
      </c>
      <c r="AF1491" s="5">
        <f>VLOOKUP(B1491, pct_raw!$A$2:$AX$1800, 42, FALSE)</f>
        <v>0</v>
      </c>
      <c r="AG1491" s="5">
        <f>VLOOKUP(B1491, pct_raw!$A$2:$AX$1800, 43, FALSE)</f>
        <v>0</v>
      </c>
      <c r="AH1491" s="5">
        <f>VLOOKUP(B1491, pct_raw!$A$2:$AX$1800, 44, FALSE)</f>
        <v>0</v>
      </c>
      <c r="AI1491" s="5">
        <f>VLOOKUP(B1491, pct_raw!$A$2:$AX$1800, 45, FALSE)</f>
        <v>2</v>
      </c>
      <c r="AJ1491" s="5">
        <f>VLOOKUP(B1491, pct_raw!$A$2:$AX$1800, 46, FALSE)</f>
        <v>0</v>
      </c>
      <c r="AK1491" s="5">
        <f>VLOOKUP(B1491, pct_raw!$A$2:$AX$1800, 47, FALSE)</f>
        <v>0</v>
      </c>
      <c r="AL1491" s="5">
        <f>VLOOKUP(B1491, pct_raw!$A$2:$AX$1800, 48, FALSE)</f>
        <v>0</v>
      </c>
      <c r="AM1491" s="5">
        <f>VLOOKUP(B1491, pct_raw!$A$2:$AX$1800, 49, FALSE)</f>
        <v>0</v>
      </c>
      <c r="AN1491" s="5">
        <f>VLOOKUP(B1491, pct_raw!$A$2:$AX$1800, 50, FALSE)</f>
        <v>0</v>
      </c>
    </row>
    <row r="1492" spans="1:40" x14ac:dyDescent="0.2">
      <c r="A1492" s="2" t="s">
        <v>131</v>
      </c>
      <c r="B1492" s="2" t="str">
        <f t="shared" si="23"/>
        <v>Tingley</v>
      </c>
      <c r="C1492" s="2" t="s">
        <v>131</v>
      </c>
      <c r="D1492" s="2" t="str">
        <f>VLOOKUP(B1492, pct_raw!$A$2:$AX$1800, 6, FALSE)</f>
        <v xml:space="preserve"> Tingley</v>
      </c>
      <c r="E1492" s="5">
        <f>VLOOKUP(B1492, pct_raw!$A$2:$AX$1800, 15, FALSE)</f>
        <v>0</v>
      </c>
      <c r="F1492" s="5">
        <f>VLOOKUP(B1492, pct_raw!$A$2:$AX$1800, 16, FALSE)</f>
        <v>0</v>
      </c>
      <c r="G1492" s="5">
        <f>VLOOKUP(B1492, pct_raw!$A$2:$AX$1800, 17, FALSE)</f>
        <v>0</v>
      </c>
      <c r="H1492">
        <f>VLOOKUP(B1492, pct_raw!$A$2:$AX$1800, 18, FALSE)</f>
        <v>0</v>
      </c>
      <c r="I1492" s="5">
        <f>VLOOKUP(B1492, pct_raw!$A$2:$AX$1800, 19, FALSE)</f>
        <v>0</v>
      </c>
      <c r="J1492">
        <f>VLOOKUP(B1492, pct_raw!$A$2:$AX$1800, 20, FALSE)</f>
        <v>0</v>
      </c>
      <c r="K1492" s="5">
        <f>VLOOKUP(B1492, pct_raw!$A$2:$AX$1800, 21, FALSE)</f>
        <v>4</v>
      </c>
      <c r="L1492" s="5">
        <f>VLOOKUP(B1492, pct_raw!$A$2:$AX$1800, 22, FALSE)</f>
        <v>4</v>
      </c>
      <c r="M1492" s="5">
        <f>VLOOKUP(B1492, pct_raw!$A$2:$AX$1800, 23, FALSE)</f>
        <v>7.4999999999999997E-2</v>
      </c>
      <c r="N1492" s="5">
        <f>VLOOKUP(B1492, pct_raw!$A$2:$AX$1800, 24, FALSE)</f>
        <v>0</v>
      </c>
      <c r="O1492" s="5">
        <f>VLOOKUP(B1492, pct_raw!$A$2:$AX$1800, 25, FALSE)</f>
        <v>0</v>
      </c>
      <c r="P1492" s="5">
        <f>VLOOKUP(B1492, pct_raw!$A$2:$AX$1800, 26, FALSE)</f>
        <v>0</v>
      </c>
      <c r="Q1492" s="5">
        <f>VLOOKUP(B1492, pct_raw!$A$2:$AX$1800, 27, FALSE)</f>
        <v>0</v>
      </c>
      <c r="R1492" s="5">
        <f>VLOOKUP(B1492, pct_raw!$A$2:$AX$1800, 28, FALSE)</f>
        <v>0</v>
      </c>
      <c r="S1492" s="5">
        <f>VLOOKUP(B1492, pct_raw!$A$2:$AX$1800, 29, FALSE)</f>
        <v>0</v>
      </c>
      <c r="T1492" s="5">
        <f>VLOOKUP(B1492, pct_raw!$A$2:$AX$1800, 30, FALSE)</f>
        <v>0</v>
      </c>
      <c r="U1492" s="5">
        <f>VLOOKUP(B1492, pct_raw!$A$2:$AX$1800, 31, FALSE)</f>
        <v>0</v>
      </c>
      <c r="V1492" s="5">
        <f>VLOOKUP(B1492, pct_raw!$A$2:$AX$1800, 32, FALSE)</f>
        <v>0</v>
      </c>
      <c r="W1492" s="5">
        <f>VLOOKUP(B1492, pct_raw!$A$2:$AX$1800, 33, FALSE)</f>
        <v>0</v>
      </c>
      <c r="X1492" s="5">
        <f>VLOOKUP(B1492, pct_raw!$A$2:$AX$1800, 34, FALSE)</f>
        <v>0</v>
      </c>
      <c r="Y1492" s="5">
        <f>VLOOKUP(B1492, pct_raw!$A$2:$AX$1800, 35, FALSE)</f>
        <v>0</v>
      </c>
      <c r="Z1492" s="5">
        <f>VLOOKUP(B1492, pct_raw!$A$2:$AX$1800, 36, FALSE)</f>
        <v>0</v>
      </c>
      <c r="AA1492" s="5">
        <f>VLOOKUP(B1492, pct_raw!$A$2:$AX$1800, 37, FALSE)</f>
        <v>0</v>
      </c>
      <c r="AB1492" s="5">
        <f>VLOOKUP(B1492, pct_raw!$A$2:$AX$1800, 38, FALSE)</f>
        <v>0</v>
      </c>
      <c r="AC1492" s="5">
        <f>VLOOKUP(B1492, pct_raw!$A$2:$AX$1800, 39, FALSE)</f>
        <v>0</v>
      </c>
      <c r="AD1492" s="5">
        <f>VLOOKUP(B1492, pct_raw!$A$2:$AX$1800, 40, FALSE)</f>
        <v>0</v>
      </c>
      <c r="AE1492" s="5">
        <f>VLOOKUP(B1492, pct_raw!$A$2:$AX$1800, 41, FALSE)</f>
        <v>0</v>
      </c>
      <c r="AF1492" s="5">
        <f>VLOOKUP(B1492, pct_raw!$A$2:$AX$1800, 42, FALSE)</f>
        <v>1</v>
      </c>
      <c r="AG1492" s="5">
        <f>VLOOKUP(B1492, pct_raw!$A$2:$AX$1800, 43, FALSE)</f>
        <v>1</v>
      </c>
      <c r="AH1492" s="5">
        <f>VLOOKUP(B1492, pct_raw!$A$2:$AX$1800, 44, FALSE)</f>
        <v>0</v>
      </c>
      <c r="AI1492" s="5">
        <f>VLOOKUP(B1492, pct_raw!$A$2:$AX$1800, 45, FALSE)</f>
        <v>2</v>
      </c>
      <c r="AJ1492" s="5">
        <f>VLOOKUP(B1492, pct_raw!$A$2:$AX$1800, 46, FALSE)</f>
        <v>2</v>
      </c>
      <c r="AK1492" s="5">
        <f>VLOOKUP(B1492, pct_raw!$A$2:$AX$1800, 47, FALSE)</f>
        <v>3.7499999999999999E-2</v>
      </c>
      <c r="AL1492" s="5">
        <f>VLOOKUP(B1492, pct_raw!$A$2:$AX$1800, 48, FALSE)</f>
        <v>0</v>
      </c>
      <c r="AM1492" s="5">
        <f>VLOOKUP(B1492, pct_raw!$A$2:$AX$1800, 49, FALSE)</f>
        <v>0</v>
      </c>
      <c r="AN1492" s="5">
        <f>VLOOKUP(B1492, pct_raw!$A$2:$AX$1800, 50, FALSE)</f>
        <v>0</v>
      </c>
    </row>
    <row r="1493" spans="1:40" x14ac:dyDescent="0.2">
      <c r="A1493" s="2" t="s">
        <v>164</v>
      </c>
      <c r="B1493" s="2" t="str">
        <f t="shared" si="23"/>
        <v>Tipton 1</v>
      </c>
      <c r="C1493" s="2" t="s">
        <v>164</v>
      </c>
      <c r="D1493" s="2" t="str">
        <f>VLOOKUP(B1493, pct_raw!$A$2:$AX$1800, 6, FALSE)</f>
        <v xml:space="preserve"> TIPTON 1</v>
      </c>
      <c r="E1493" s="5">
        <f>VLOOKUP(B1493, pct_raw!$A$2:$AX$1800, 15, FALSE)</f>
        <v>6</v>
      </c>
      <c r="F1493" s="5">
        <f>VLOOKUP(B1493, pct_raw!$A$2:$AX$1800, 16, FALSE)</f>
        <v>6</v>
      </c>
      <c r="G1493" s="5">
        <f>VLOOKUP(B1493, pct_raw!$A$2:$AX$1800, 17, FALSE)</f>
        <v>0.1714</v>
      </c>
      <c r="H1493">
        <f>VLOOKUP(B1493, pct_raw!$A$2:$AX$1800, 18, FALSE)</f>
        <v>0</v>
      </c>
      <c r="I1493" s="5">
        <f>VLOOKUP(B1493, pct_raw!$A$2:$AX$1800, 19, FALSE)</f>
        <v>0</v>
      </c>
      <c r="J1493">
        <f>VLOOKUP(B1493, pct_raw!$A$2:$AX$1800, 20, FALSE)</f>
        <v>0</v>
      </c>
      <c r="K1493" s="5">
        <f>VLOOKUP(B1493, pct_raw!$A$2:$AX$1800, 21, FALSE)</f>
        <v>7</v>
      </c>
      <c r="L1493" s="5">
        <f>VLOOKUP(B1493, pct_raw!$A$2:$AX$1800, 22, FALSE)</f>
        <v>9</v>
      </c>
      <c r="M1493" s="5">
        <f>VLOOKUP(B1493, pct_raw!$A$2:$AX$1800, 23, FALSE)</f>
        <v>0.1714</v>
      </c>
      <c r="N1493" s="5">
        <f>VLOOKUP(B1493, pct_raw!$A$2:$AX$1800, 24, FALSE)</f>
        <v>0</v>
      </c>
      <c r="O1493" s="5">
        <f>VLOOKUP(B1493, pct_raw!$A$2:$AX$1800, 25, FALSE)</f>
        <v>0</v>
      </c>
      <c r="P1493" s="5">
        <f>VLOOKUP(B1493, pct_raw!$A$2:$AX$1800, 26, FALSE)</f>
        <v>0</v>
      </c>
      <c r="Q1493" s="5">
        <f>VLOOKUP(B1493, pct_raw!$A$2:$AX$1800, 27, FALSE)</f>
        <v>6</v>
      </c>
      <c r="R1493" s="5">
        <f>VLOOKUP(B1493, pct_raw!$A$2:$AX$1800, 28, FALSE)</f>
        <v>7</v>
      </c>
      <c r="S1493" s="5">
        <f>VLOOKUP(B1493, pct_raw!$A$2:$AX$1800, 29, FALSE)</f>
        <v>0.1714</v>
      </c>
      <c r="T1493" s="5">
        <f>VLOOKUP(B1493, pct_raw!$A$2:$AX$1800, 30, FALSE)</f>
        <v>0</v>
      </c>
      <c r="U1493" s="5">
        <f>VLOOKUP(B1493, pct_raw!$A$2:$AX$1800, 31, FALSE)</f>
        <v>0</v>
      </c>
      <c r="V1493" s="5">
        <f>VLOOKUP(B1493, pct_raw!$A$2:$AX$1800, 32, FALSE)</f>
        <v>0</v>
      </c>
      <c r="W1493" s="5">
        <f>VLOOKUP(B1493, pct_raw!$A$2:$AX$1800, 33, FALSE)</f>
        <v>0</v>
      </c>
      <c r="X1493" s="5">
        <f>VLOOKUP(B1493, pct_raw!$A$2:$AX$1800, 34, FALSE)</f>
        <v>0</v>
      </c>
      <c r="Y1493" s="5">
        <f>VLOOKUP(B1493, pct_raw!$A$2:$AX$1800, 35, FALSE)</f>
        <v>0</v>
      </c>
      <c r="Z1493" s="5">
        <f>VLOOKUP(B1493, pct_raw!$A$2:$AX$1800, 36, FALSE)</f>
        <v>9</v>
      </c>
      <c r="AA1493" s="5">
        <f>VLOOKUP(B1493, pct_raw!$A$2:$AX$1800, 37, FALSE)</f>
        <v>13</v>
      </c>
      <c r="AB1493" s="5">
        <f>VLOOKUP(B1493, pct_raw!$A$2:$AX$1800, 38, FALSE)</f>
        <v>0.1714</v>
      </c>
      <c r="AC1493" s="5">
        <f>VLOOKUP(B1493, pct_raw!$A$2:$AX$1800, 39, FALSE)</f>
        <v>2</v>
      </c>
      <c r="AD1493" s="5">
        <f>VLOOKUP(B1493, pct_raw!$A$2:$AX$1800, 40, FALSE)</f>
        <v>0</v>
      </c>
      <c r="AE1493" s="5">
        <f>VLOOKUP(B1493, pct_raw!$A$2:$AX$1800, 41, FALSE)</f>
        <v>0</v>
      </c>
      <c r="AF1493" s="5">
        <f>VLOOKUP(B1493, pct_raw!$A$2:$AX$1800, 42, FALSE)</f>
        <v>0</v>
      </c>
      <c r="AG1493" s="5">
        <f>VLOOKUP(B1493, pct_raw!$A$2:$AX$1800, 43, FALSE)</f>
        <v>0</v>
      </c>
      <c r="AH1493" s="5">
        <f>VLOOKUP(B1493, pct_raw!$A$2:$AX$1800, 44, FALSE)</f>
        <v>0</v>
      </c>
      <c r="AI1493" s="5">
        <f>VLOOKUP(B1493, pct_raw!$A$2:$AX$1800, 45, FALSE)</f>
        <v>4</v>
      </c>
      <c r="AJ1493" s="5">
        <f>VLOOKUP(B1493, pct_raw!$A$2:$AX$1800, 46, FALSE)</f>
        <v>0</v>
      </c>
      <c r="AK1493" s="5">
        <f>VLOOKUP(B1493, pct_raw!$A$2:$AX$1800, 47, FALSE)</f>
        <v>0</v>
      </c>
      <c r="AL1493" s="5">
        <f>VLOOKUP(B1493, pct_raw!$A$2:$AX$1800, 48, FALSE)</f>
        <v>0</v>
      </c>
      <c r="AM1493" s="5">
        <f>VLOOKUP(B1493, pct_raw!$A$2:$AX$1800, 49, FALSE)</f>
        <v>0</v>
      </c>
      <c r="AN1493" s="5">
        <f>VLOOKUP(B1493, pct_raw!$A$2:$AX$1800, 50, FALSE)</f>
        <v>0</v>
      </c>
    </row>
    <row r="1494" spans="1:40" x14ac:dyDescent="0.2">
      <c r="A1494" s="2" t="s">
        <v>163</v>
      </c>
      <c r="B1494" s="2" t="str">
        <f t="shared" si="23"/>
        <v>Tipton 2</v>
      </c>
      <c r="C1494" s="2" t="s">
        <v>163</v>
      </c>
      <c r="D1494" s="2" t="str">
        <f>VLOOKUP(B1494, pct_raw!$A$2:$AX$1800, 6, FALSE)</f>
        <v xml:space="preserve"> TIPTON 2</v>
      </c>
      <c r="E1494" s="5">
        <f>VLOOKUP(B1494, pct_raw!$A$2:$AX$1800, 15, FALSE)</f>
        <v>10</v>
      </c>
      <c r="F1494" s="5">
        <f>VLOOKUP(B1494, pct_raw!$A$2:$AX$1800, 16, FALSE)</f>
        <v>10</v>
      </c>
      <c r="G1494" s="5">
        <f>VLOOKUP(B1494, pct_raw!$A$2:$AX$1800, 17, FALSE)</f>
        <v>0.1714</v>
      </c>
      <c r="H1494">
        <f>VLOOKUP(B1494, pct_raw!$A$2:$AX$1800, 18, FALSE)</f>
        <v>0</v>
      </c>
      <c r="I1494" s="5">
        <f>VLOOKUP(B1494, pct_raw!$A$2:$AX$1800, 19, FALSE)</f>
        <v>0</v>
      </c>
      <c r="J1494">
        <f>VLOOKUP(B1494, pct_raw!$A$2:$AX$1800, 20, FALSE)</f>
        <v>0</v>
      </c>
      <c r="K1494" s="5">
        <f>VLOOKUP(B1494, pct_raw!$A$2:$AX$1800, 21, FALSE)</f>
        <v>19</v>
      </c>
      <c r="L1494" s="5">
        <f>VLOOKUP(B1494, pct_raw!$A$2:$AX$1800, 22, FALSE)</f>
        <v>23</v>
      </c>
      <c r="M1494" s="5">
        <f>VLOOKUP(B1494, pct_raw!$A$2:$AX$1800, 23, FALSE)</f>
        <v>0.1714</v>
      </c>
      <c r="N1494" s="5">
        <f>VLOOKUP(B1494, pct_raw!$A$2:$AX$1800, 24, FALSE)</f>
        <v>0</v>
      </c>
      <c r="O1494" s="5">
        <f>VLOOKUP(B1494, pct_raw!$A$2:$AX$1800, 25, FALSE)</f>
        <v>0</v>
      </c>
      <c r="P1494" s="5">
        <f>VLOOKUP(B1494, pct_raw!$A$2:$AX$1800, 26, FALSE)</f>
        <v>0</v>
      </c>
      <c r="Q1494" s="5">
        <f>VLOOKUP(B1494, pct_raw!$A$2:$AX$1800, 27, FALSE)</f>
        <v>5</v>
      </c>
      <c r="R1494" s="5">
        <f>VLOOKUP(B1494, pct_raw!$A$2:$AX$1800, 28, FALSE)</f>
        <v>0</v>
      </c>
      <c r="S1494" s="5">
        <f>VLOOKUP(B1494, pct_raw!$A$2:$AX$1800, 29, FALSE)</f>
        <v>0</v>
      </c>
      <c r="T1494" s="5">
        <f>VLOOKUP(B1494, pct_raw!$A$2:$AX$1800, 30, FALSE)</f>
        <v>0</v>
      </c>
      <c r="U1494" s="5">
        <f>VLOOKUP(B1494, pct_raw!$A$2:$AX$1800, 31, FALSE)</f>
        <v>0</v>
      </c>
      <c r="V1494" s="5">
        <f>VLOOKUP(B1494, pct_raw!$A$2:$AX$1800, 32, FALSE)</f>
        <v>0</v>
      </c>
      <c r="W1494" s="5">
        <f>VLOOKUP(B1494, pct_raw!$A$2:$AX$1800, 33, FALSE)</f>
        <v>0</v>
      </c>
      <c r="X1494" s="5">
        <f>VLOOKUP(B1494, pct_raw!$A$2:$AX$1800, 34, FALSE)</f>
        <v>0</v>
      </c>
      <c r="Y1494" s="5">
        <f>VLOOKUP(B1494, pct_raw!$A$2:$AX$1800, 35, FALSE)</f>
        <v>0</v>
      </c>
      <c r="Z1494" s="5">
        <f>VLOOKUP(B1494, pct_raw!$A$2:$AX$1800, 36, FALSE)</f>
        <v>14</v>
      </c>
      <c r="AA1494" s="5">
        <f>VLOOKUP(B1494, pct_raw!$A$2:$AX$1800, 37, FALSE)</f>
        <v>14</v>
      </c>
      <c r="AB1494" s="5">
        <f>VLOOKUP(B1494, pct_raw!$A$2:$AX$1800, 38, FALSE)</f>
        <v>0.1714</v>
      </c>
      <c r="AC1494" s="5">
        <f>VLOOKUP(B1494, pct_raw!$A$2:$AX$1800, 39, FALSE)</f>
        <v>0</v>
      </c>
      <c r="AD1494" s="5">
        <f>VLOOKUP(B1494, pct_raw!$A$2:$AX$1800, 40, FALSE)</f>
        <v>0</v>
      </c>
      <c r="AE1494" s="5">
        <f>VLOOKUP(B1494, pct_raw!$A$2:$AX$1800, 41, FALSE)</f>
        <v>0</v>
      </c>
      <c r="AF1494" s="5">
        <f>VLOOKUP(B1494, pct_raw!$A$2:$AX$1800, 42, FALSE)</f>
        <v>0</v>
      </c>
      <c r="AG1494" s="5">
        <f>VLOOKUP(B1494, pct_raw!$A$2:$AX$1800, 43, FALSE)</f>
        <v>0</v>
      </c>
      <c r="AH1494" s="5">
        <f>VLOOKUP(B1494, pct_raw!$A$2:$AX$1800, 44, FALSE)</f>
        <v>0</v>
      </c>
      <c r="AI1494" s="5">
        <f>VLOOKUP(B1494, pct_raw!$A$2:$AX$1800, 45, FALSE)</f>
        <v>12</v>
      </c>
      <c r="AJ1494" s="5">
        <f>VLOOKUP(B1494, pct_raw!$A$2:$AX$1800, 46, FALSE)</f>
        <v>12</v>
      </c>
      <c r="AK1494" s="5">
        <f>VLOOKUP(B1494, pct_raw!$A$2:$AX$1800, 47, FALSE)</f>
        <v>0.1714</v>
      </c>
      <c r="AL1494" s="5">
        <f>VLOOKUP(B1494, pct_raw!$A$2:$AX$1800, 48, FALSE)</f>
        <v>2</v>
      </c>
      <c r="AM1494" s="5">
        <f>VLOOKUP(B1494, pct_raw!$A$2:$AX$1800, 49, FALSE)</f>
        <v>0</v>
      </c>
      <c r="AN1494" s="5">
        <f>VLOOKUP(B1494, pct_raw!$A$2:$AX$1800, 50, FALSE)</f>
        <v>0</v>
      </c>
    </row>
    <row r="1495" spans="1:40" x14ac:dyDescent="0.2">
      <c r="A1495" s="2" t="s">
        <v>162</v>
      </c>
      <c r="B1495" s="2" t="str">
        <f t="shared" si="23"/>
        <v>Tipton 3</v>
      </c>
      <c r="C1495" s="2" t="s">
        <v>162</v>
      </c>
      <c r="D1495" s="2" t="str">
        <f>VLOOKUP(B1495, pct_raw!$A$2:$AX$1800, 6, FALSE)</f>
        <v xml:space="preserve"> TIPTON 3</v>
      </c>
      <c r="E1495" s="5">
        <f>VLOOKUP(B1495, pct_raw!$A$2:$AX$1800, 15, FALSE)</f>
        <v>12</v>
      </c>
      <c r="F1495" s="5">
        <f>VLOOKUP(B1495, pct_raw!$A$2:$AX$1800, 16, FALSE)</f>
        <v>13</v>
      </c>
      <c r="G1495" s="5">
        <f>VLOOKUP(B1495, pct_raw!$A$2:$AX$1800, 17, FALSE)</f>
        <v>0.1714</v>
      </c>
      <c r="H1495">
        <f>VLOOKUP(B1495, pct_raw!$A$2:$AX$1800, 18, FALSE)</f>
        <v>0</v>
      </c>
      <c r="I1495" s="5">
        <f>VLOOKUP(B1495, pct_raw!$A$2:$AX$1800, 19, FALSE)</f>
        <v>0</v>
      </c>
      <c r="J1495">
        <f>VLOOKUP(B1495, pct_raw!$A$2:$AX$1800, 20, FALSE)</f>
        <v>0</v>
      </c>
      <c r="K1495" s="5">
        <f>VLOOKUP(B1495, pct_raw!$A$2:$AX$1800, 21, FALSE)</f>
        <v>12</v>
      </c>
      <c r="L1495" s="5">
        <f>VLOOKUP(B1495, pct_raw!$A$2:$AX$1800, 22, FALSE)</f>
        <v>13</v>
      </c>
      <c r="M1495" s="5">
        <f>VLOOKUP(B1495, pct_raw!$A$2:$AX$1800, 23, FALSE)</f>
        <v>0.1714</v>
      </c>
      <c r="N1495" s="5">
        <f>VLOOKUP(B1495, pct_raw!$A$2:$AX$1800, 24, FALSE)</f>
        <v>1</v>
      </c>
      <c r="O1495" s="5">
        <f>VLOOKUP(B1495, pct_raw!$A$2:$AX$1800, 25, FALSE)</f>
        <v>0</v>
      </c>
      <c r="P1495" s="5">
        <f>VLOOKUP(B1495, pct_raw!$A$2:$AX$1800, 26, FALSE)</f>
        <v>0</v>
      </c>
      <c r="Q1495" s="5">
        <f>VLOOKUP(B1495, pct_raw!$A$2:$AX$1800, 27, FALSE)</f>
        <v>7</v>
      </c>
      <c r="R1495" s="5">
        <f>VLOOKUP(B1495, pct_raw!$A$2:$AX$1800, 28, FALSE)</f>
        <v>10</v>
      </c>
      <c r="S1495" s="5">
        <f>VLOOKUP(B1495, pct_raw!$A$2:$AX$1800, 29, FALSE)</f>
        <v>0.1714</v>
      </c>
      <c r="T1495" s="5">
        <f>VLOOKUP(B1495, pct_raw!$A$2:$AX$1800, 30, FALSE)</f>
        <v>0</v>
      </c>
      <c r="U1495" s="5">
        <f>VLOOKUP(B1495, pct_raw!$A$2:$AX$1800, 31, FALSE)</f>
        <v>0</v>
      </c>
      <c r="V1495" s="5">
        <f>VLOOKUP(B1495, pct_raw!$A$2:$AX$1800, 32, FALSE)</f>
        <v>0</v>
      </c>
      <c r="W1495" s="5">
        <f>VLOOKUP(B1495, pct_raw!$A$2:$AX$1800, 33, FALSE)</f>
        <v>0</v>
      </c>
      <c r="X1495" s="5">
        <f>VLOOKUP(B1495, pct_raw!$A$2:$AX$1800, 34, FALSE)</f>
        <v>0</v>
      </c>
      <c r="Y1495" s="5">
        <f>VLOOKUP(B1495, pct_raw!$A$2:$AX$1800, 35, FALSE)</f>
        <v>0</v>
      </c>
      <c r="Z1495" s="5">
        <f>VLOOKUP(B1495, pct_raw!$A$2:$AX$1800, 36, FALSE)</f>
        <v>11</v>
      </c>
      <c r="AA1495" s="5">
        <f>VLOOKUP(B1495, pct_raw!$A$2:$AX$1800, 37, FALSE)</f>
        <v>14</v>
      </c>
      <c r="AB1495" s="5">
        <f>VLOOKUP(B1495, pct_raw!$A$2:$AX$1800, 38, FALSE)</f>
        <v>0.1714</v>
      </c>
      <c r="AC1495" s="5">
        <f>VLOOKUP(B1495, pct_raw!$A$2:$AX$1800, 39, FALSE)</f>
        <v>1</v>
      </c>
      <c r="AD1495" s="5">
        <f>VLOOKUP(B1495, pct_raw!$A$2:$AX$1800, 40, FALSE)</f>
        <v>0</v>
      </c>
      <c r="AE1495" s="5">
        <f>VLOOKUP(B1495, pct_raw!$A$2:$AX$1800, 41, FALSE)</f>
        <v>0</v>
      </c>
      <c r="AF1495" s="5">
        <f>VLOOKUP(B1495, pct_raw!$A$2:$AX$1800, 42, FALSE)</f>
        <v>1</v>
      </c>
      <c r="AG1495" s="5">
        <f>VLOOKUP(B1495, pct_raw!$A$2:$AX$1800, 43, FALSE)</f>
        <v>0</v>
      </c>
      <c r="AH1495" s="5">
        <f>VLOOKUP(B1495, pct_raw!$A$2:$AX$1800, 44, FALSE)</f>
        <v>0</v>
      </c>
      <c r="AI1495" s="5">
        <f>VLOOKUP(B1495, pct_raw!$A$2:$AX$1800, 45, FALSE)</f>
        <v>12</v>
      </c>
      <c r="AJ1495" s="5">
        <f>VLOOKUP(B1495, pct_raw!$A$2:$AX$1800, 46, FALSE)</f>
        <v>12</v>
      </c>
      <c r="AK1495" s="5">
        <f>VLOOKUP(B1495, pct_raw!$A$2:$AX$1800, 47, FALSE)</f>
        <v>0.1714</v>
      </c>
      <c r="AL1495" s="5">
        <f>VLOOKUP(B1495, pct_raw!$A$2:$AX$1800, 48, FALSE)</f>
        <v>5</v>
      </c>
      <c r="AM1495" s="5">
        <f>VLOOKUP(B1495, pct_raw!$A$2:$AX$1800, 49, FALSE)</f>
        <v>0</v>
      </c>
      <c r="AN1495" s="5">
        <f>VLOOKUP(B1495, pct_raw!$A$2:$AX$1800, 50, FALSE)</f>
        <v>0</v>
      </c>
    </row>
    <row r="1496" spans="1:40" x14ac:dyDescent="0.2">
      <c r="A1496" s="2" t="s">
        <v>1667</v>
      </c>
      <c r="B1496" s="2" t="str">
        <f t="shared" si="23"/>
        <v>Toledo City</v>
      </c>
      <c r="C1496" s="2" t="s">
        <v>1667</v>
      </c>
      <c r="D1496" s="2" t="str">
        <f>VLOOKUP(B1496, pct_raw!$A$2:$AX$1800, 6, FALSE)</f>
        <v xml:space="preserve"> TOLEDO CITY</v>
      </c>
      <c r="E1496" s="5">
        <f>VLOOKUP(B1496, pct_raw!$A$2:$AX$1800, 15, FALSE)</f>
        <v>13</v>
      </c>
      <c r="F1496" s="5">
        <f>VLOOKUP(B1496, pct_raw!$A$2:$AX$1800, 16, FALSE)</f>
        <v>18</v>
      </c>
      <c r="G1496" s="5">
        <f>VLOOKUP(B1496, pct_raw!$A$2:$AX$1800, 17, FALSE)</f>
        <v>0.38819999999999999</v>
      </c>
      <c r="H1496">
        <f>VLOOKUP(B1496, pct_raw!$A$2:$AX$1800, 18, FALSE)</f>
        <v>0</v>
      </c>
      <c r="I1496" s="5">
        <f>VLOOKUP(B1496, pct_raw!$A$2:$AX$1800, 19, FALSE)</f>
        <v>0</v>
      </c>
      <c r="J1496">
        <f>VLOOKUP(B1496, pct_raw!$A$2:$AX$1800, 20, FALSE)</f>
        <v>0</v>
      </c>
      <c r="K1496" s="5">
        <f>VLOOKUP(B1496, pct_raw!$A$2:$AX$1800, 21, FALSE)</f>
        <v>18</v>
      </c>
      <c r="L1496" s="5">
        <f>VLOOKUP(B1496, pct_raw!$A$2:$AX$1800, 22, FALSE)</f>
        <v>24</v>
      </c>
      <c r="M1496" s="5">
        <f>VLOOKUP(B1496, pct_raw!$A$2:$AX$1800, 23, FALSE)</f>
        <v>0.38819999999999999</v>
      </c>
      <c r="N1496" s="5">
        <f>VLOOKUP(B1496, pct_raw!$A$2:$AX$1800, 24, FALSE)</f>
        <v>0</v>
      </c>
      <c r="O1496" s="5">
        <f>VLOOKUP(B1496, pct_raw!$A$2:$AX$1800, 25, FALSE)</f>
        <v>0</v>
      </c>
      <c r="P1496" s="5">
        <f>VLOOKUP(B1496, pct_raw!$A$2:$AX$1800, 26, FALSE)</f>
        <v>0</v>
      </c>
      <c r="Q1496" s="5">
        <f>VLOOKUP(B1496, pct_raw!$A$2:$AX$1800, 27, FALSE)</f>
        <v>9</v>
      </c>
      <c r="R1496" s="5">
        <f>VLOOKUP(B1496, pct_raw!$A$2:$AX$1800, 28, FALSE)</f>
        <v>0</v>
      </c>
      <c r="S1496" s="5">
        <f>VLOOKUP(B1496, pct_raw!$A$2:$AX$1800, 29, FALSE)</f>
        <v>0</v>
      </c>
      <c r="T1496" s="5">
        <f>VLOOKUP(B1496, pct_raw!$A$2:$AX$1800, 30, FALSE)</f>
        <v>0</v>
      </c>
      <c r="U1496" s="5">
        <f>VLOOKUP(B1496, pct_raw!$A$2:$AX$1800, 31, FALSE)</f>
        <v>0</v>
      </c>
      <c r="V1496" s="5">
        <f>VLOOKUP(B1496, pct_raw!$A$2:$AX$1800, 32, FALSE)</f>
        <v>0</v>
      </c>
      <c r="W1496" s="5">
        <f>VLOOKUP(B1496, pct_raw!$A$2:$AX$1800, 33, FALSE)</f>
        <v>0</v>
      </c>
      <c r="X1496" s="5">
        <f>VLOOKUP(B1496, pct_raw!$A$2:$AX$1800, 34, FALSE)</f>
        <v>0</v>
      </c>
      <c r="Y1496" s="5">
        <f>VLOOKUP(B1496, pct_raw!$A$2:$AX$1800, 35, FALSE)</f>
        <v>0</v>
      </c>
      <c r="Z1496" s="5">
        <f>VLOOKUP(B1496, pct_raw!$A$2:$AX$1800, 36, FALSE)</f>
        <v>13</v>
      </c>
      <c r="AA1496" s="5">
        <f>VLOOKUP(B1496, pct_raw!$A$2:$AX$1800, 37, FALSE)</f>
        <v>15</v>
      </c>
      <c r="AB1496" s="5">
        <f>VLOOKUP(B1496, pct_raw!$A$2:$AX$1800, 38, FALSE)</f>
        <v>0.25879999999999997</v>
      </c>
      <c r="AC1496" s="5">
        <f>VLOOKUP(B1496, pct_raw!$A$2:$AX$1800, 39, FALSE)</f>
        <v>5</v>
      </c>
      <c r="AD1496" s="5">
        <f>VLOOKUP(B1496, pct_raw!$A$2:$AX$1800, 40, FALSE)</f>
        <v>0</v>
      </c>
      <c r="AE1496" s="5">
        <f>VLOOKUP(B1496, pct_raw!$A$2:$AX$1800, 41, FALSE)</f>
        <v>0</v>
      </c>
      <c r="AF1496" s="5">
        <f>VLOOKUP(B1496, pct_raw!$A$2:$AX$1800, 42, FALSE)</f>
        <v>1</v>
      </c>
      <c r="AG1496" s="5">
        <f>VLOOKUP(B1496, pct_raw!$A$2:$AX$1800, 43, FALSE)</f>
        <v>0</v>
      </c>
      <c r="AH1496" s="5">
        <f>VLOOKUP(B1496, pct_raw!$A$2:$AX$1800, 44, FALSE)</f>
        <v>0</v>
      </c>
      <c r="AI1496" s="5">
        <f>VLOOKUP(B1496, pct_raw!$A$2:$AX$1800, 45, FALSE)</f>
        <v>20</v>
      </c>
      <c r="AJ1496" s="5">
        <f>VLOOKUP(B1496, pct_raw!$A$2:$AX$1800, 46, FALSE)</f>
        <v>22</v>
      </c>
      <c r="AK1496" s="5">
        <f>VLOOKUP(B1496, pct_raw!$A$2:$AX$1800, 47, FALSE)</f>
        <v>0.38819999999999999</v>
      </c>
      <c r="AL1496" s="5">
        <f>VLOOKUP(B1496, pct_raw!$A$2:$AX$1800, 48, FALSE)</f>
        <v>0</v>
      </c>
      <c r="AM1496" s="5">
        <f>VLOOKUP(B1496, pct_raw!$A$2:$AX$1800, 49, FALSE)</f>
        <v>0</v>
      </c>
      <c r="AN1496" s="5">
        <f>VLOOKUP(B1496, pct_raw!$A$2:$AX$1800, 50, FALSE)</f>
        <v>0</v>
      </c>
    </row>
    <row r="1497" spans="1:40" x14ac:dyDescent="0.2">
      <c r="A1497" s="2" t="s">
        <v>125</v>
      </c>
      <c r="B1497" s="2" t="str">
        <f t="shared" si="23"/>
        <v>Treynor</v>
      </c>
      <c r="C1497" s="2" t="s">
        <v>125</v>
      </c>
      <c r="D1497" s="2" t="str">
        <f>VLOOKUP(B1497, pct_raw!$A$2:$AX$1800, 6, FALSE)</f>
        <v xml:space="preserve"> Treynor</v>
      </c>
      <c r="E1497" s="5">
        <f>VLOOKUP(B1497, pct_raw!$A$2:$AX$1800, 15, FALSE)</f>
        <v>6</v>
      </c>
      <c r="F1497" s="5">
        <f>VLOOKUP(B1497, pct_raw!$A$2:$AX$1800, 16, FALSE)</f>
        <v>6</v>
      </c>
      <c r="G1497" s="5">
        <f>VLOOKUP(B1497, pct_raw!$A$2:$AX$1800, 17, FALSE)</f>
        <v>0.12</v>
      </c>
      <c r="H1497">
        <f>VLOOKUP(B1497, pct_raw!$A$2:$AX$1800, 18, FALSE)</f>
        <v>0</v>
      </c>
      <c r="I1497" s="5">
        <f>VLOOKUP(B1497, pct_raw!$A$2:$AX$1800, 19, FALSE)</f>
        <v>0</v>
      </c>
      <c r="J1497">
        <f>VLOOKUP(B1497, pct_raw!$A$2:$AX$1800, 20, FALSE)</f>
        <v>0</v>
      </c>
      <c r="K1497" s="5">
        <f>VLOOKUP(B1497, pct_raw!$A$2:$AX$1800, 21, FALSE)</f>
        <v>13</v>
      </c>
      <c r="L1497" s="5">
        <f>VLOOKUP(B1497, pct_raw!$A$2:$AX$1800, 22, FALSE)</f>
        <v>13</v>
      </c>
      <c r="M1497" s="5">
        <f>VLOOKUP(B1497, pct_raw!$A$2:$AX$1800, 23, FALSE)</f>
        <v>0.24</v>
      </c>
      <c r="N1497" s="5">
        <f>VLOOKUP(B1497, pct_raw!$A$2:$AX$1800, 24, FALSE)</f>
        <v>0</v>
      </c>
      <c r="O1497" s="5">
        <f>VLOOKUP(B1497, pct_raw!$A$2:$AX$1800, 25, FALSE)</f>
        <v>0</v>
      </c>
      <c r="P1497" s="5">
        <f>VLOOKUP(B1497, pct_raw!$A$2:$AX$1800, 26, FALSE)</f>
        <v>0</v>
      </c>
      <c r="Q1497" s="5">
        <f>VLOOKUP(B1497, pct_raw!$A$2:$AX$1800, 27, FALSE)</f>
        <v>7</v>
      </c>
      <c r="R1497" s="5">
        <f>VLOOKUP(B1497, pct_raw!$A$2:$AX$1800, 28, FALSE)</f>
        <v>7</v>
      </c>
      <c r="S1497" s="5">
        <f>VLOOKUP(B1497, pct_raw!$A$2:$AX$1800, 29, FALSE)</f>
        <v>0.12</v>
      </c>
      <c r="T1497" s="5">
        <f>VLOOKUP(B1497, pct_raw!$A$2:$AX$1800, 30, FALSE)</f>
        <v>0</v>
      </c>
      <c r="U1497" s="5">
        <f>VLOOKUP(B1497, pct_raw!$A$2:$AX$1800, 31, FALSE)</f>
        <v>0</v>
      </c>
      <c r="V1497" s="5">
        <f>VLOOKUP(B1497, pct_raw!$A$2:$AX$1800, 32, FALSE)</f>
        <v>0</v>
      </c>
      <c r="W1497" s="5">
        <f>VLOOKUP(B1497, pct_raw!$A$2:$AX$1800, 33, FALSE)</f>
        <v>0</v>
      </c>
      <c r="X1497" s="5">
        <f>VLOOKUP(B1497, pct_raw!$A$2:$AX$1800, 34, FALSE)</f>
        <v>0</v>
      </c>
      <c r="Y1497" s="5">
        <f>VLOOKUP(B1497, pct_raw!$A$2:$AX$1800, 35, FALSE)</f>
        <v>0</v>
      </c>
      <c r="Z1497" s="5">
        <f>VLOOKUP(B1497, pct_raw!$A$2:$AX$1800, 36, FALSE)</f>
        <v>2</v>
      </c>
      <c r="AA1497" s="5">
        <f>VLOOKUP(B1497, pct_raw!$A$2:$AX$1800, 37, FALSE)</f>
        <v>0</v>
      </c>
      <c r="AB1497" s="5">
        <f>VLOOKUP(B1497, pct_raw!$A$2:$AX$1800, 38, FALSE)</f>
        <v>0</v>
      </c>
      <c r="AC1497" s="5">
        <f>VLOOKUP(B1497, pct_raw!$A$2:$AX$1800, 39, FALSE)</f>
        <v>0</v>
      </c>
      <c r="AD1497" s="5">
        <f>VLOOKUP(B1497, pct_raw!$A$2:$AX$1800, 40, FALSE)</f>
        <v>0</v>
      </c>
      <c r="AE1497" s="5">
        <f>VLOOKUP(B1497, pct_raw!$A$2:$AX$1800, 41, FALSE)</f>
        <v>0</v>
      </c>
      <c r="AF1497" s="5">
        <f>VLOOKUP(B1497, pct_raw!$A$2:$AX$1800, 42, FALSE)</f>
        <v>0</v>
      </c>
      <c r="AG1497" s="5">
        <f>VLOOKUP(B1497, pct_raw!$A$2:$AX$1800, 43, FALSE)</f>
        <v>0</v>
      </c>
      <c r="AH1497" s="5">
        <f>VLOOKUP(B1497, pct_raw!$A$2:$AX$1800, 44, FALSE)</f>
        <v>0</v>
      </c>
      <c r="AI1497" s="5">
        <f>VLOOKUP(B1497, pct_raw!$A$2:$AX$1800, 45, FALSE)</f>
        <v>8</v>
      </c>
      <c r="AJ1497" s="5">
        <f>VLOOKUP(B1497, pct_raw!$A$2:$AX$1800, 46, FALSE)</f>
        <v>10</v>
      </c>
      <c r="AK1497" s="5">
        <f>VLOOKUP(B1497, pct_raw!$A$2:$AX$1800, 47, FALSE)</f>
        <v>0.24</v>
      </c>
      <c r="AL1497" s="5">
        <f>VLOOKUP(B1497, pct_raw!$A$2:$AX$1800, 48, FALSE)</f>
        <v>0</v>
      </c>
      <c r="AM1497" s="5">
        <f>VLOOKUP(B1497, pct_raw!$A$2:$AX$1800, 49, FALSE)</f>
        <v>0</v>
      </c>
      <c r="AN1497" s="5">
        <f>VLOOKUP(B1497, pct_raw!$A$2:$AX$1800, 50, FALSE)</f>
        <v>0</v>
      </c>
    </row>
    <row r="1498" spans="1:40" x14ac:dyDescent="0.2">
      <c r="A1498" s="2" t="s">
        <v>1668</v>
      </c>
      <c r="B1498" s="2" t="str">
        <f t="shared" si="23"/>
        <v>Truesdale Washington Grant</v>
      </c>
      <c r="C1498" s="2" t="s">
        <v>1668</v>
      </c>
      <c r="D1498" s="2" t="str">
        <f>VLOOKUP(B1498, pct_raw!$A$2:$AX$1800, 6, FALSE)</f>
        <v xml:space="preserve"> TRUESDALE WASHINGTON GRANT</v>
      </c>
      <c r="E1498" s="5">
        <f>VLOOKUP(B1498, pct_raw!$A$2:$AX$1800, 15, FALSE)</f>
        <v>6</v>
      </c>
      <c r="F1498" s="5">
        <f>VLOOKUP(B1498, pct_raw!$A$2:$AX$1800, 16, FALSE)</f>
        <v>8</v>
      </c>
      <c r="G1498" s="5">
        <f>VLOOKUP(B1498, pct_raw!$A$2:$AX$1800, 17, FALSE)</f>
        <v>0.2</v>
      </c>
      <c r="H1498">
        <f>VLOOKUP(B1498, pct_raw!$A$2:$AX$1800, 18, FALSE)</f>
        <v>0</v>
      </c>
      <c r="I1498" s="5">
        <f>VLOOKUP(B1498, pct_raw!$A$2:$AX$1800, 19, FALSE)</f>
        <v>0</v>
      </c>
      <c r="J1498">
        <f>VLOOKUP(B1498, pct_raw!$A$2:$AX$1800, 20, FALSE)</f>
        <v>0</v>
      </c>
      <c r="K1498" s="5">
        <f>VLOOKUP(B1498, pct_raw!$A$2:$AX$1800, 21, FALSE)</f>
        <v>3</v>
      </c>
      <c r="L1498" s="5">
        <f>VLOOKUP(B1498, pct_raw!$A$2:$AX$1800, 22, FALSE)</f>
        <v>2</v>
      </c>
      <c r="M1498" s="5">
        <f>VLOOKUP(B1498, pct_raw!$A$2:$AX$1800, 23, FALSE)</f>
        <v>0</v>
      </c>
      <c r="N1498" s="5">
        <f>VLOOKUP(B1498, pct_raw!$A$2:$AX$1800, 24, FALSE)</f>
        <v>0</v>
      </c>
      <c r="O1498" s="5">
        <f>VLOOKUP(B1498, pct_raw!$A$2:$AX$1800, 25, FALSE)</f>
        <v>0</v>
      </c>
      <c r="P1498" s="5">
        <f>VLOOKUP(B1498, pct_raw!$A$2:$AX$1800, 26, FALSE)</f>
        <v>0</v>
      </c>
      <c r="Q1498" s="5">
        <f>VLOOKUP(B1498, pct_raw!$A$2:$AX$1800, 27, FALSE)</f>
        <v>4</v>
      </c>
      <c r="R1498" s="5">
        <f>VLOOKUP(B1498, pct_raw!$A$2:$AX$1800, 28, FALSE)</f>
        <v>6</v>
      </c>
      <c r="S1498" s="5">
        <f>VLOOKUP(B1498, pct_raw!$A$2:$AX$1800, 29, FALSE)</f>
        <v>0.2</v>
      </c>
      <c r="T1498" s="5">
        <f>VLOOKUP(B1498, pct_raw!$A$2:$AX$1800, 30, FALSE)</f>
        <v>0</v>
      </c>
      <c r="U1498" s="5">
        <f>VLOOKUP(B1498, pct_raw!$A$2:$AX$1800, 31, FALSE)</f>
        <v>0</v>
      </c>
      <c r="V1498" s="5">
        <f>VLOOKUP(B1498, pct_raw!$A$2:$AX$1800, 32, FALSE)</f>
        <v>0</v>
      </c>
      <c r="W1498" s="5">
        <f>VLOOKUP(B1498, pct_raw!$A$2:$AX$1800, 33, FALSE)</f>
        <v>0</v>
      </c>
      <c r="X1498" s="5">
        <f>VLOOKUP(B1498, pct_raw!$A$2:$AX$1800, 34, FALSE)</f>
        <v>0</v>
      </c>
      <c r="Y1498" s="5">
        <f>VLOOKUP(B1498, pct_raw!$A$2:$AX$1800, 35, FALSE)</f>
        <v>0</v>
      </c>
      <c r="Z1498" s="5">
        <f>VLOOKUP(B1498, pct_raw!$A$2:$AX$1800, 36, FALSE)</f>
        <v>5</v>
      </c>
      <c r="AA1498" s="5">
        <f>VLOOKUP(B1498, pct_raw!$A$2:$AX$1800, 37, FALSE)</f>
        <v>3</v>
      </c>
      <c r="AB1498" s="5">
        <f>VLOOKUP(B1498, pct_raw!$A$2:$AX$1800, 38, FALSE)</f>
        <v>0</v>
      </c>
      <c r="AC1498" s="5">
        <f>VLOOKUP(B1498, pct_raw!$A$2:$AX$1800, 39, FALSE)</f>
        <v>0</v>
      </c>
      <c r="AD1498" s="5">
        <f>VLOOKUP(B1498, pct_raw!$A$2:$AX$1800, 40, FALSE)</f>
        <v>0</v>
      </c>
      <c r="AE1498" s="5">
        <f>VLOOKUP(B1498, pct_raw!$A$2:$AX$1800, 41, FALSE)</f>
        <v>0</v>
      </c>
      <c r="AF1498" s="5">
        <f>VLOOKUP(B1498, pct_raw!$A$2:$AX$1800, 42, FALSE)</f>
        <v>0</v>
      </c>
      <c r="AG1498" s="5">
        <f>VLOOKUP(B1498, pct_raw!$A$2:$AX$1800, 43, FALSE)</f>
        <v>0</v>
      </c>
      <c r="AH1498" s="5">
        <f>VLOOKUP(B1498, pct_raw!$A$2:$AX$1800, 44, FALSE)</f>
        <v>0</v>
      </c>
      <c r="AI1498" s="5">
        <f>VLOOKUP(B1498, pct_raw!$A$2:$AX$1800, 45, FALSE)</f>
        <v>3</v>
      </c>
      <c r="AJ1498" s="5">
        <f>VLOOKUP(B1498, pct_raw!$A$2:$AX$1800, 46, FALSE)</f>
        <v>3</v>
      </c>
      <c r="AK1498" s="5">
        <f>VLOOKUP(B1498, pct_raw!$A$2:$AX$1800, 47, FALSE)</f>
        <v>0</v>
      </c>
      <c r="AL1498" s="5">
        <f>VLOOKUP(B1498, pct_raw!$A$2:$AX$1800, 48, FALSE)</f>
        <v>0</v>
      </c>
      <c r="AM1498" s="5">
        <f>VLOOKUP(B1498, pct_raw!$A$2:$AX$1800, 49, FALSE)</f>
        <v>0</v>
      </c>
      <c r="AN1498" s="5">
        <f>VLOOKUP(B1498, pct_raw!$A$2:$AX$1800, 50, FALSE)</f>
        <v>0</v>
      </c>
    </row>
    <row r="1499" spans="1:40" x14ac:dyDescent="0.2">
      <c r="A1499" s="2" t="s">
        <v>681</v>
      </c>
      <c r="B1499" s="2" t="str">
        <f t="shared" si="23"/>
        <v>Un</v>
      </c>
      <c r="C1499" s="2" t="s">
        <v>681</v>
      </c>
      <c r="D1499" s="2" t="str">
        <f>VLOOKUP(B1499, pct_raw!$A$2:$AX$1800, 6, FALSE)</f>
        <v xml:space="preserve"> UN</v>
      </c>
      <c r="E1499" s="5">
        <f>VLOOKUP(B1499, pct_raw!$A$2:$AX$1800, 15, FALSE)</f>
        <v>1</v>
      </c>
      <c r="F1499" s="5">
        <f>VLOOKUP(B1499, pct_raw!$A$2:$AX$1800, 16, FALSE)</f>
        <v>1</v>
      </c>
      <c r="G1499" s="5">
        <f>VLOOKUP(B1499, pct_raw!$A$2:$AX$1800, 17, FALSE)</f>
        <v>0</v>
      </c>
      <c r="H1499">
        <f>VLOOKUP(B1499, pct_raw!$A$2:$AX$1800, 18, FALSE)</f>
        <v>0</v>
      </c>
      <c r="I1499" s="5">
        <f>VLOOKUP(B1499, pct_raw!$A$2:$AX$1800, 19, FALSE)</f>
        <v>0</v>
      </c>
      <c r="J1499">
        <f>VLOOKUP(B1499, pct_raw!$A$2:$AX$1800, 20, FALSE)</f>
        <v>0</v>
      </c>
      <c r="K1499" s="5">
        <f>VLOOKUP(B1499, pct_raw!$A$2:$AX$1800, 21, FALSE)</f>
        <v>2</v>
      </c>
      <c r="L1499" s="5">
        <f>VLOOKUP(B1499, pct_raw!$A$2:$AX$1800, 22, FALSE)</f>
        <v>2</v>
      </c>
      <c r="M1499" s="5">
        <f>VLOOKUP(B1499, pct_raw!$A$2:$AX$1800, 23, FALSE)</f>
        <v>8.8900000000000007E-2</v>
      </c>
      <c r="N1499" s="5">
        <f>VLOOKUP(B1499, pct_raw!$A$2:$AX$1800, 24, FALSE)</f>
        <v>0</v>
      </c>
      <c r="O1499" s="5">
        <f>VLOOKUP(B1499, pct_raw!$A$2:$AX$1800, 25, FALSE)</f>
        <v>0</v>
      </c>
      <c r="P1499" s="5">
        <f>VLOOKUP(B1499, pct_raw!$A$2:$AX$1800, 26, FALSE)</f>
        <v>0</v>
      </c>
      <c r="Q1499" s="5">
        <f>VLOOKUP(B1499, pct_raw!$A$2:$AX$1800, 27, FALSE)</f>
        <v>0</v>
      </c>
      <c r="R1499" s="5">
        <f>VLOOKUP(B1499, pct_raw!$A$2:$AX$1800, 28, FALSE)</f>
        <v>0</v>
      </c>
      <c r="S1499" s="5">
        <f>VLOOKUP(B1499, pct_raw!$A$2:$AX$1800, 29, FALSE)</f>
        <v>0</v>
      </c>
      <c r="T1499" s="5">
        <f>VLOOKUP(B1499, pct_raw!$A$2:$AX$1800, 30, FALSE)</f>
        <v>0</v>
      </c>
      <c r="U1499" s="5">
        <f>VLOOKUP(B1499, pct_raw!$A$2:$AX$1800, 31, FALSE)</f>
        <v>0</v>
      </c>
      <c r="V1499" s="5">
        <f>VLOOKUP(B1499, pct_raw!$A$2:$AX$1800, 32, FALSE)</f>
        <v>0</v>
      </c>
      <c r="W1499" s="5">
        <f>VLOOKUP(B1499, pct_raw!$A$2:$AX$1800, 33, FALSE)</f>
        <v>0</v>
      </c>
      <c r="X1499" s="5">
        <f>VLOOKUP(B1499, pct_raw!$A$2:$AX$1800, 34, FALSE)</f>
        <v>0</v>
      </c>
      <c r="Y1499" s="5">
        <f>VLOOKUP(B1499, pct_raw!$A$2:$AX$1800, 35, FALSE)</f>
        <v>0</v>
      </c>
      <c r="Z1499" s="5">
        <f>VLOOKUP(B1499, pct_raw!$A$2:$AX$1800, 36, FALSE)</f>
        <v>1</v>
      </c>
      <c r="AA1499" s="5">
        <f>VLOOKUP(B1499, pct_raw!$A$2:$AX$1800, 37, FALSE)</f>
        <v>1</v>
      </c>
      <c r="AB1499" s="5">
        <f>VLOOKUP(B1499, pct_raw!$A$2:$AX$1800, 38, FALSE)</f>
        <v>0</v>
      </c>
      <c r="AC1499" s="5">
        <f>VLOOKUP(B1499, pct_raw!$A$2:$AX$1800, 39, FALSE)</f>
        <v>0</v>
      </c>
      <c r="AD1499" s="5">
        <f>VLOOKUP(B1499, pct_raw!$A$2:$AX$1800, 40, FALSE)</f>
        <v>0</v>
      </c>
      <c r="AE1499" s="5">
        <f>VLOOKUP(B1499, pct_raw!$A$2:$AX$1800, 41, FALSE)</f>
        <v>0</v>
      </c>
      <c r="AF1499" s="5">
        <f>VLOOKUP(B1499, pct_raw!$A$2:$AX$1800, 42, FALSE)</f>
        <v>0</v>
      </c>
      <c r="AG1499" s="5">
        <f>VLOOKUP(B1499, pct_raw!$A$2:$AX$1800, 43, FALSE)</f>
        <v>0</v>
      </c>
      <c r="AH1499" s="5">
        <f>VLOOKUP(B1499, pct_raw!$A$2:$AX$1800, 44, FALSE)</f>
        <v>0</v>
      </c>
      <c r="AI1499" s="5">
        <f>VLOOKUP(B1499, pct_raw!$A$2:$AX$1800, 45, FALSE)</f>
        <v>0</v>
      </c>
      <c r="AJ1499" s="5">
        <f>VLOOKUP(B1499, pct_raw!$A$2:$AX$1800, 46, FALSE)</f>
        <v>0</v>
      </c>
      <c r="AK1499" s="5">
        <f>VLOOKUP(B1499, pct_raw!$A$2:$AX$1800, 47, FALSE)</f>
        <v>0</v>
      </c>
      <c r="AL1499" s="5">
        <f>VLOOKUP(B1499, pct_raw!$A$2:$AX$1800, 48, FALSE)</f>
        <v>0</v>
      </c>
      <c r="AM1499" s="5">
        <f>VLOOKUP(B1499, pct_raw!$A$2:$AX$1800, 49, FALSE)</f>
        <v>0</v>
      </c>
      <c r="AN1499" s="5">
        <f>VLOOKUP(B1499, pct_raw!$A$2:$AX$1800, 50, FALSE)</f>
        <v>0</v>
      </c>
    </row>
    <row r="1500" spans="1:40" x14ac:dyDescent="0.2">
      <c r="A1500" s="2" t="s">
        <v>126</v>
      </c>
      <c r="B1500" s="2" t="str">
        <f t="shared" si="23"/>
        <v>Underwood</v>
      </c>
      <c r="C1500" s="2" t="s">
        <v>126</v>
      </c>
      <c r="D1500" s="2" t="str">
        <f>VLOOKUP(B1500, pct_raw!$A$2:$AX$1800, 6, FALSE)</f>
        <v xml:space="preserve"> Underwood</v>
      </c>
      <c r="E1500" s="5">
        <f>VLOOKUP(B1500, pct_raw!$A$2:$AX$1800, 15, FALSE)</f>
        <v>25</v>
      </c>
      <c r="F1500" s="5">
        <f>VLOOKUP(B1500, pct_raw!$A$2:$AX$1800, 16, FALSE)</f>
        <v>28</v>
      </c>
      <c r="G1500" s="5">
        <f>VLOOKUP(B1500, pct_raw!$A$2:$AX$1800, 17, FALSE)</f>
        <v>0.48</v>
      </c>
      <c r="H1500">
        <f>VLOOKUP(B1500, pct_raw!$A$2:$AX$1800, 18, FALSE)</f>
        <v>0</v>
      </c>
      <c r="I1500" s="5">
        <f>VLOOKUP(B1500, pct_raw!$A$2:$AX$1800, 19, FALSE)</f>
        <v>0</v>
      </c>
      <c r="J1500">
        <f>VLOOKUP(B1500, pct_raw!$A$2:$AX$1800, 20, FALSE)</f>
        <v>0</v>
      </c>
      <c r="K1500" s="5">
        <f>VLOOKUP(B1500, pct_raw!$A$2:$AX$1800, 21, FALSE)</f>
        <v>18</v>
      </c>
      <c r="L1500" s="5">
        <f>VLOOKUP(B1500, pct_raw!$A$2:$AX$1800, 22, FALSE)</f>
        <v>21</v>
      </c>
      <c r="M1500" s="5">
        <f>VLOOKUP(B1500, pct_raw!$A$2:$AX$1800, 23, FALSE)</f>
        <v>0.36</v>
      </c>
      <c r="N1500" s="5">
        <f>VLOOKUP(B1500, pct_raw!$A$2:$AX$1800, 24, FALSE)</f>
        <v>1</v>
      </c>
      <c r="O1500" s="5">
        <f>VLOOKUP(B1500, pct_raw!$A$2:$AX$1800, 25, FALSE)</f>
        <v>0</v>
      </c>
      <c r="P1500" s="5">
        <f>VLOOKUP(B1500, pct_raw!$A$2:$AX$1800, 26, FALSE)</f>
        <v>0</v>
      </c>
      <c r="Q1500" s="5">
        <f>VLOOKUP(B1500, pct_raw!$A$2:$AX$1800, 27, FALSE)</f>
        <v>17</v>
      </c>
      <c r="R1500" s="5">
        <f>VLOOKUP(B1500, pct_raw!$A$2:$AX$1800, 28, FALSE)</f>
        <v>18</v>
      </c>
      <c r="S1500" s="5">
        <f>VLOOKUP(B1500, pct_raw!$A$2:$AX$1800, 29, FALSE)</f>
        <v>0.24</v>
      </c>
      <c r="T1500" s="5">
        <f>VLOOKUP(B1500, pct_raw!$A$2:$AX$1800, 30, FALSE)</f>
        <v>0</v>
      </c>
      <c r="U1500" s="5">
        <f>VLOOKUP(B1500, pct_raw!$A$2:$AX$1800, 31, FALSE)</f>
        <v>0</v>
      </c>
      <c r="V1500" s="5">
        <f>VLOOKUP(B1500, pct_raw!$A$2:$AX$1800, 32, FALSE)</f>
        <v>0</v>
      </c>
      <c r="W1500" s="5">
        <f>VLOOKUP(B1500, pct_raw!$A$2:$AX$1800, 33, FALSE)</f>
        <v>0</v>
      </c>
      <c r="X1500" s="5">
        <f>VLOOKUP(B1500, pct_raw!$A$2:$AX$1800, 34, FALSE)</f>
        <v>0</v>
      </c>
      <c r="Y1500" s="5">
        <f>VLOOKUP(B1500, pct_raw!$A$2:$AX$1800, 35, FALSE)</f>
        <v>0</v>
      </c>
      <c r="Z1500" s="5">
        <f>VLOOKUP(B1500, pct_raw!$A$2:$AX$1800, 36, FALSE)</f>
        <v>17</v>
      </c>
      <c r="AA1500" s="5">
        <f>VLOOKUP(B1500, pct_raw!$A$2:$AX$1800, 37, FALSE)</f>
        <v>17</v>
      </c>
      <c r="AB1500" s="5">
        <f>VLOOKUP(B1500, pct_raw!$A$2:$AX$1800, 38, FALSE)</f>
        <v>0.24</v>
      </c>
      <c r="AC1500" s="5">
        <f>VLOOKUP(B1500, pct_raw!$A$2:$AX$1800, 39, FALSE)</f>
        <v>4</v>
      </c>
      <c r="AD1500" s="5">
        <f>VLOOKUP(B1500, pct_raw!$A$2:$AX$1800, 40, FALSE)</f>
        <v>0</v>
      </c>
      <c r="AE1500" s="5">
        <f>VLOOKUP(B1500, pct_raw!$A$2:$AX$1800, 41, FALSE)</f>
        <v>0</v>
      </c>
      <c r="AF1500" s="5">
        <f>VLOOKUP(B1500, pct_raw!$A$2:$AX$1800, 42, FALSE)</f>
        <v>0</v>
      </c>
      <c r="AG1500" s="5">
        <f>VLOOKUP(B1500, pct_raw!$A$2:$AX$1800, 43, FALSE)</f>
        <v>0</v>
      </c>
      <c r="AH1500" s="5">
        <f>VLOOKUP(B1500, pct_raw!$A$2:$AX$1800, 44, FALSE)</f>
        <v>0</v>
      </c>
      <c r="AI1500" s="5">
        <f>VLOOKUP(B1500, pct_raw!$A$2:$AX$1800, 45, FALSE)</f>
        <v>17</v>
      </c>
      <c r="AJ1500" s="5">
        <f>VLOOKUP(B1500, pct_raw!$A$2:$AX$1800, 46, FALSE)</f>
        <v>17</v>
      </c>
      <c r="AK1500" s="5">
        <f>VLOOKUP(B1500, pct_raw!$A$2:$AX$1800, 47, FALSE)</f>
        <v>0.24</v>
      </c>
      <c r="AL1500" s="5">
        <f>VLOOKUP(B1500, pct_raw!$A$2:$AX$1800, 48, FALSE)</f>
        <v>3</v>
      </c>
      <c r="AM1500" s="5">
        <f>VLOOKUP(B1500, pct_raw!$A$2:$AX$1800, 49, FALSE)</f>
        <v>0</v>
      </c>
      <c r="AN1500" s="5">
        <f>VLOOKUP(B1500, pct_raw!$A$2:$AX$1800, 50, FALSE)</f>
        <v>0</v>
      </c>
    </row>
    <row r="1501" spans="1:40" x14ac:dyDescent="0.2">
      <c r="A1501" s="2" t="s">
        <v>49</v>
      </c>
      <c r="B1501" s="2" t="str">
        <f t="shared" si="23"/>
        <v>Union</v>
      </c>
      <c r="C1501" s="2" t="s">
        <v>49</v>
      </c>
      <c r="D1501" s="2" t="str">
        <f>VLOOKUP(B1501, pct_raw!$A$2:$AX$1800, 6, FALSE)</f>
        <v xml:space="preserve"> Union</v>
      </c>
      <c r="E1501" s="5">
        <f>VLOOKUP(B1501, pct_raw!$A$2:$AX$1800, 15, FALSE)</f>
        <v>16</v>
      </c>
      <c r="F1501" s="5">
        <f>VLOOKUP(B1501, pct_raw!$A$2:$AX$1800, 16, FALSE)</f>
        <v>16</v>
      </c>
      <c r="G1501" s="5">
        <f>VLOOKUP(B1501, pct_raw!$A$2:$AX$1800, 17, FALSE)</f>
        <v>0.22</v>
      </c>
      <c r="H1501">
        <f>VLOOKUP(B1501, pct_raw!$A$2:$AX$1800, 18, FALSE)</f>
        <v>0</v>
      </c>
      <c r="I1501" s="5">
        <f>VLOOKUP(B1501, pct_raw!$A$2:$AX$1800, 19, FALSE)</f>
        <v>0</v>
      </c>
      <c r="J1501">
        <f>VLOOKUP(B1501, pct_raw!$A$2:$AX$1800, 20, FALSE)</f>
        <v>0</v>
      </c>
      <c r="K1501" s="5">
        <f>VLOOKUP(B1501, pct_raw!$A$2:$AX$1800, 21, FALSE)</f>
        <v>13</v>
      </c>
      <c r="L1501" s="5">
        <f>VLOOKUP(B1501, pct_raw!$A$2:$AX$1800, 22, FALSE)</f>
        <v>13</v>
      </c>
      <c r="M1501" s="5">
        <f>VLOOKUP(B1501, pct_raw!$A$2:$AX$1800, 23, FALSE)</f>
        <v>0.22</v>
      </c>
      <c r="N1501" s="5">
        <f>VLOOKUP(B1501, pct_raw!$A$2:$AX$1800, 24, FALSE)</f>
        <v>0</v>
      </c>
      <c r="O1501" s="5">
        <f>VLOOKUP(B1501, pct_raw!$A$2:$AX$1800, 25, FALSE)</f>
        <v>0</v>
      </c>
      <c r="P1501" s="5">
        <f>VLOOKUP(B1501, pct_raw!$A$2:$AX$1800, 26, FALSE)</f>
        <v>0</v>
      </c>
      <c r="Q1501" s="5">
        <f>VLOOKUP(B1501, pct_raw!$A$2:$AX$1800, 27, FALSE)</f>
        <v>12</v>
      </c>
      <c r="R1501" s="5">
        <f>VLOOKUP(B1501, pct_raw!$A$2:$AX$1800, 28, FALSE)</f>
        <v>13</v>
      </c>
      <c r="S1501" s="5">
        <f>VLOOKUP(B1501, pct_raw!$A$2:$AX$1800, 29, FALSE)</f>
        <v>0.11</v>
      </c>
      <c r="T1501" s="5">
        <f>VLOOKUP(B1501, pct_raw!$A$2:$AX$1800, 30, FALSE)</f>
        <v>0</v>
      </c>
      <c r="U1501" s="5">
        <f>VLOOKUP(B1501, pct_raw!$A$2:$AX$1800, 31, FALSE)</f>
        <v>0</v>
      </c>
      <c r="V1501" s="5">
        <f>VLOOKUP(B1501, pct_raw!$A$2:$AX$1800, 32, FALSE)</f>
        <v>0</v>
      </c>
      <c r="W1501" s="5">
        <f>VLOOKUP(B1501, pct_raw!$A$2:$AX$1800, 33, FALSE)</f>
        <v>0</v>
      </c>
      <c r="X1501" s="5">
        <f>VLOOKUP(B1501, pct_raw!$A$2:$AX$1800, 34, FALSE)</f>
        <v>0</v>
      </c>
      <c r="Y1501" s="5">
        <f>VLOOKUP(B1501, pct_raw!$A$2:$AX$1800, 35, FALSE)</f>
        <v>0</v>
      </c>
      <c r="Z1501" s="5">
        <f>VLOOKUP(B1501, pct_raw!$A$2:$AX$1800, 36, FALSE)</f>
        <v>11</v>
      </c>
      <c r="AA1501" s="5">
        <f>VLOOKUP(B1501, pct_raw!$A$2:$AX$1800, 37, FALSE)</f>
        <v>11</v>
      </c>
      <c r="AB1501" s="5">
        <f>VLOOKUP(B1501, pct_raw!$A$2:$AX$1800, 38, FALSE)</f>
        <v>0.11</v>
      </c>
      <c r="AC1501" s="5">
        <f>VLOOKUP(B1501, pct_raw!$A$2:$AX$1800, 39, FALSE)</f>
        <v>0</v>
      </c>
      <c r="AD1501" s="5">
        <f>VLOOKUP(B1501, pct_raw!$A$2:$AX$1800, 40, FALSE)</f>
        <v>0</v>
      </c>
      <c r="AE1501" s="5">
        <f>VLOOKUP(B1501, pct_raw!$A$2:$AX$1800, 41, FALSE)</f>
        <v>0</v>
      </c>
      <c r="AF1501" s="5">
        <f>VLOOKUP(B1501, pct_raw!$A$2:$AX$1800, 42, FALSE)</f>
        <v>0</v>
      </c>
      <c r="AG1501" s="5">
        <f>VLOOKUP(B1501, pct_raw!$A$2:$AX$1800, 43, FALSE)</f>
        <v>0</v>
      </c>
      <c r="AH1501" s="5">
        <f>VLOOKUP(B1501, pct_raw!$A$2:$AX$1800, 44, FALSE)</f>
        <v>0</v>
      </c>
      <c r="AI1501" s="5">
        <f>VLOOKUP(B1501, pct_raw!$A$2:$AX$1800, 45, FALSE)</f>
        <v>11</v>
      </c>
      <c r="AJ1501" s="5">
        <f>VLOOKUP(B1501, pct_raw!$A$2:$AX$1800, 46, FALSE)</f>
        <v>11</v>
      </c>
      <c r="AK1501" s="5">
        <f>VLOOKUP(B1501, pct_raw!$A$2:$AX$1800, 47, FALSE)</f>
        <v>0.11</v>
      </c>
      <c r="AL1501" s="5">
        <f>VLOOKUP(B1501, pct_raw!$A$2:$AX$1800, 48, FALSE)</f>
        <v>1</v>
      </c>
      <c r="AM1501" s="5">
        <f>VLOOKUP(B1501, pct_raw!$A$2:$AX$1800, 49, FALSE)</f>
        <v>0</v>
      </c>
      <c r="AN1501" s="5">
        <f>VLOOKUP(B1501, pct_raw!$A$2:$AX$1800, 50, FALSE)</f>
        <v>0</v>
      </c>
    </row>
    <row r="1502" spans="1:40" x14ac:dyDescent="0.2">
      <c r="A1502" s="2" t="s">
        <v>49</v>
      </c>
      <c r="B1502" s="2" t="str">
        <f t="shared" si="23"/>
        <v>Union</v>
      </c>
      <c r="C1502" s="2" t="s">
        <v>49</v>
      </c>
      <c r="D1502" s="2" t="str">
        <f>VLOOKUP(B1502, pct_raw!$A$2:$AX$1800, 6, FALSE)</f>
        <v xml:space="preserve"> Union</v>
      </c>
      <c r="E1502" s="5">
        <f>VLOOKUP(B1502, pct_raw!$A$2:$AX$1800, 15, FALSE)</f>
        <v>16</v>
      </c>
      <c r="F1502" s="5">
        <f>VLOOKUP(B1502, pct_raw!$A$2:$AX$1800, 16, FALSE)</f>
        <v>16</v>
      </c>
      <c r="G1502" s="5">
        <f>VLOOKUP(B1502, pct_raw!$A$2:$AX$1800, 17, FALSE)</f>
        <v>0.22</v>
      </c>
      <c r="H1502">
        <f>VLOOKUP(B1502, pct_raw!$A$2:$AX$1800, 18, FALSE)</f>
        <v>0</v>
      </c>
      <c r="I1502" s="5">
        <f>VLOOKUP(B1502, pct_raw!$A$2:$AX$1800, 19, FALSE)</f>
        <v>0</v>
      </c>
      <c r="J1502">
        <f>VLOOKUP(B1502, pct_raw!$A$2:$AX$1800, 20, FALSE)</f>
        <v>0</v>
      </c>
      <c r="K1502" s="5">
        <f>VLOOKUP(B1502, pct_raw!$A$2:$AX$1800, 21, FALSE)</f>
        <v>13</v>
      </c>
      <c r="L1502" s="5">
        <f>VLOOKUP(B1502, pct_raw!$A$2:$AX$1800, 22, FALSE)</f>
        <v>13</v>
      </c>
      <c r="M1502" s="5">
        <f>VLOOKUP(B1502, pct_raw!$A$2:$AX$1800, 23, FALSE)</f>
        <v>0.22</v>
      </c>
      <c r="N1502" s="5">
        <f>VLOOKUP(B1502, pct_raw!$A$2:$AX$1800, 24, FALSE)</f>
        <v>0</v>
      </c>
      <c r="O1502" s="5">
        <f>VLOOKUP(B1502, pct_raw!$A$2:$AX$1800, 25, FALSE)</f>
        <v>0</v>
      </c>
      <c r="P1502" s="5">
        <f>VLOOKUP(B1502, pct_raw!$A$2:$AX$1800, 26, FALSE)</f>
        <v>0</v>
      </c>
      <c r="Q1502" s="5">
        <f>VLOOKUP(B1502, pct_raw!$A$2:$AX$1800, 27, FALSE)</f>
        <v>12</v>
      </c>
      <c r="R1502" s="5">
        <f>VLOOKUP(B1502, pct_raw!$A$2:$AX$1800, 28, FALSE)</f>
        <v>13</v>
      </c>
      <c r="S1502" s="5">
        <f>VLOOKUP(B1502, pct_raw!$A$2:$AX$1800, 29, FALSE)</f>
        <v>0.11</v>
      </c>
      <c r="T1502" s="5">
        <f>VLOOKUP(B1502, pct_raw!$A$2:$AX$1800, 30, FALSE)</f>
        <v>0</v>
      </c>
      <c r="U1502" s="5">
        <f>VLOOKUP(B1502, pct_raw!$A$2:$AX$1800, 31, FALSE)</f>
        <v>0</v>
      </c>
      <c r="V1502" s="5">
        <f>VLOOKUP(B1502, pct_raw!$A$2:$AX$1800, 32, FALSE)</f>
        <v>0</v>
      </c>
      <c r="W1502" s="5">
        <f>VLOOKUP(B1502, pct_raw!$A$2:$AX$1800, 33, FALSE)</f>
        <v>0</v>
      </c>
      <c r="X1502" s="5">
        <f>VLOOKUP(B1502, pct_raw!$A$2:$AX$1800, 34, FALSE)</f>
        <v>0</v>
      </c>
      <c r="Y1502" s="5">
        <f>VLOOKUP(B1502, pct_raw!$A$2:$AX$1800, 35, FALSE)</f>
        <v>0</v>
      </c>
      <c r="Z1502" s="5">
        <f>VLOOKUP(B1502, pct_raw!$A$2:$AX$1800, 36, FALSE)</f>
        <v>11</v>
      </c>
      <c r="AA1502" s="5">
        <f>VLOOKUP(B1502, pct_raw!$A$2:$AX$1800, 37, FALSE)</f>
        <v>11</v>
      </c>
      <c r="AB1502" s="5">
        <f>VLOOKUP(B1502, pct_raw!$A$2:$AX$1800, 38, FALSE)</f>
        <v>0.11</v>
      </c>
      <c r="AC1502" s="5">
        <f>VLOOKUP(B1502, pct_raw!$A$2:$AX$1800, 39, FALSE)</f>
        <v>0</v>
      </c>
      <c r="AD1502" s="5">
        <f>VLOOKUP(B1502, pct_raw!$A$2:$AX$1800, 40, FALSE)</f>
        <v>0</v>
      </c>
      <c r="AE1502" s="5">
        <f>VLOOKUP(B1502, pct_raw!$A$2:$AX$1800, 41, FALSE)</f>
        <v>0</v>
      </c>
      <c r="AF1502" s="5">
        <f>VLOOKUP(B1502, pct_raw!$A$2:$AX$1800, 42, FALSE)</f>
        <v>0</v>
      </c>
      <c r="AG1502" s="5">
        <f>VLOOKUP(B1502, pct_raw!$A$2:$AX$1800, 43, FALSE)</f>
        <v>0</v>
      </c>
      <c r="AH1502" s="5">
        <f>VLOOKUP(B1502, pct_raw!$A$2:$AX$1800, 44, FALSE)</f>
        <v>0</v>
      </c>
      <c r="AI1502" s="5">
        <f>VLOOKUP(B1502, pct_raw!$A$2:$AX$1800, 45, FALSE)</f>
        <v>11</v>
      </c>
      <c r="AJ1502" s="5">
        <f>VLOOKUP(B1502, pct_raw!$A$2:$AX$1800, 46, FALSE)</f>
        <v>11</v>
      </c>
      <c r="AK1502" s="5">
        <f>VLOOKUP(B1502, pct_raw!$A$2:$AX$1800, 47, FALSE)</f>
        <v>0.11</v>
      </c>
      <c r="AL1502" s="5">
        <f>VLOOKUP(B1502, pct_raw!$A$2:$AX$1800, 48, FALSE)</f>
        <v>1</v>
      </c>
      <c r="AM1502" s="5">
        <f>VLOOKUP(B1502, pct_raw!$A$2:$AX$1800, 49, FALSE)</f>
        <v>0</v>
      </c>
      <c r="AN1502" s="5">
        <f>VLOOKUP(B1502, pct_raw!$A$2:$AX$1800, 50, FALSE)</f>
        <v>0</v>
      </c>
    </row>
    <row r="1503" spans="1:40" x14ac:dyDescent="0.2">
      <c r="A1503" s="2" t="s">
        <v>49</v>
      </c>
      <c r="B1503" s="2" t="str">
        <f t="shared" si="23"/>
        <v>Union</v>
      </c>
      <c r="C1503" s="2" t="s">
        <v>49</v>
      </c>
      <c r="D1503" s="2" t="str">
        <f>VLOOKUP(B1503, pct_raw!$A$2:$AX$1800, 6, FALSE)</f>
        <v xml:space="preserve"> Union</v>
      </c>
      <c r="E1503" s="5">
        <f>VLOOKUP(B1503, pct_raw!$A$2:$AX$1800, 15, FALSE)</f>
        <v>16</v>
      </c>
      <c r="F1503" s="5">
        <f>VLOOKUP(B1503, pct_raw!$A$2:$AX$1800, 16, FALSE)</f>
        <v>16</v>
      </c>
      <c r="G1503" s="5">
        <f>VLOOKUP(B1503, pct_raw!$A$2:$AX$1800, 17, FALSE)</f>
        <v>0.22</v>
      </c>
      <c r="H1503">
        <f>VLOOKUP(B1503, pct_raw!$A$2:$AX$1800, 18, FALSE)</f>
        <v>0</v>
      </c>
      <c r="I1503" s="5">
        <f>VLOOKUP(B1503, pct_raw!$A$2:$AX$1800, 19, FALSE)</f>
        <v>0</v>
      </c>
      <c r="J1503">
        <f>VLOOKUP(B1503, pct_raw!$A$2:$AX$1800, 20, FALSE)</f>
        <v>0</v>
      </c>
      <c r="K1503" s="5">
        <f>VLOOKUP(B1503, pct_raw!$A$2:$AX$1800, 21, FALSE)</f>
        <v>13</v>
      </c>
      <c r="L1503" s="5">
        <f>VLOOKUP(B1503, pct_raw!$A$2:$AX$1800, 22, FALSE)</f>
        <v>13</v>
      </c>
      <c r="M1503" s="5">
        <f>VLOOKUP(B1503, pct_raw!$A$2:$AX$1800, 23, FALSE)</f>
        <v>0.22</v>
      </c>
      <c r="N1503" s="5">
        <f>VLOOKUP(B1503, pct_raw!$A$2:$AX$1800, 24, FALSE)</f>
        <v>0</v>
      </c>
      <c r="O1503" s="5">
        <f>VLOOKUP(B1503, pct_raw!$A$2:$AX$1800, 25, FALSE)</f>
        <v>0</v>
      </c>
      <c r="P1503" s="5">
        <f>VLOOKUP(B1503, pct_raw!$A$2:$AX$1800, 26, FALSE)</f>
        <v>0</v>
      </c>
      <c r="Q1503" s="5">
        <f>VLOOKUP(B1503, pct_raw!$A$2:$AX$1800, 27, FALSE)</f>
        <v>12</v>
      </c>
      <c r="R1503" s="5">
        <f>VLOOKUP(B1503, pct_raw!$A$2:$AX$1800, 28, FALSE)</f>
        <v>13</v>
      </c>
      <c r="S1503" s="5">
        <f>VLOOKUP(B1503, pct_raw!$A$2:$AX$1800, 29, FALSE)</f>
        <v>0.11</v>
      </c>
      <c r="T1503" s="5">
        <f>VLOOKUP(B1503, pct_raw!$A$2:$AX$1800, 30, FALSE)</f>
        <v>0</v>
      </c>
      <c r="U1503" s="5">
        <f>VLOOKUP(B1503, pct_raw!$A$2:$AX$1800, 31, FALSE)</f>
        <v>0</v>
      </c>
      <c r="V1503" s="5">
        <f>VLOOKUP(B1503, pct_raw!$A$2:$AX$1800, 32, FALSE)</f>
        <v>0</v>
      </c>
      <c r="W1503" s="5">
        <f>VLOOKUP(B1503, pct_raw!$A$2:$AX$1800, 33, FALSE)</f>
        <v>0</v>
      </c>
      <c r="X1503" s="5">
        <f>VLOOKUP(B1503, pct_raw!$A$2:$AX$1800, 34, FALSE)</f>
        <v>0</v>
      </c>
      <c r="Y1503" s="5">
        <f>VLOOKUP(B1503, pct_raw!$A$2:$AX$1800, 35, FALSE)</f>
        <v>0</v>
      </c>
      <c r="Z1503" s="5">
        <f>VLOOKUP(B1503, pct_raw!$A$2:$AX$1800, 36, FALSE)</f>
        <v>11</v>
      </c>
      <c r="AA1503" s="5">
        <f>VLOOKUP(B1503, pct_raw!$A$2:$AX$1800, 37, FALSE)</f>
        <v>11</v>
      </c>
      <c r="AB1503" s="5">
        <f>VLOOKUP(B1503, pct_raw!$A$2:$AX$1800, 38, FALSE)</f>
        <v>0.11</v>
      </c>
      <c r="AC1503" s="5">
        <f>VLOOKUP(B1503, pct_raw!$A$2:$AX$1800, 39, FALSE)</f>
        <v>0</v>
      </c>
      <c r="AD1503" s="5">
        <f>VLOOKUP(B1503, pct_raw!$A$2:$AX$1800, 40, FALSE)</f>
        <v>0</v>
      </c>
      <c r="AE1503" s="5">
        <f>VLOOKUP(B1503, pct_raw!$A$2:$AX$1800, 41, FALSE)</f>
        <v>0</v>
      </c>
      <c r="AF1503" s="5">
        <f>VLOOKUP(B1503, pct_raw!$A$2:$AX$1800, 42, FALSE)</f>
        <v>0</v>
      </c>
      <c r="AG1503" s="5">
        <f>VLOOKUP(B1503, pct_raw!$A$2:$AX$1800, 43, FALSE)</f>
        <v>0</v>
      </c>
      <c r="AH1503" s="5">
        <f>VLOOKUP(B1503, pct_raw!$A$2:$AX$1800, 44, FALSE)</f>
        <v>0</v>
      </c>
      <c r="AI1503" s="5">
        <f>VLOOKUP(B1503, pct_raw!$A$2:$AX$1800, 45, FALSE)</f>
        <v>11</v>
      </c>
      <c r="AJ1503" s="5">
        <f>VLOOKUP(B1503, pct_raw!$A$2:$AX$1800, 46, FALSE)</f>
        <v>11</v>
      </c>
      <c r="AK1503" s="5">
        <f>VLOOKUP(B1503, pct_raw!$A$2:$AX$1800, 47, FALSE)</f>
        <v>0.11</v>
      </c>
      <c r="AL1503" s="5">
        <f>VLOOKUP(B1503, pct_raw!$A$2:$AX$1800, 48, FALSE)</f>
        <v>1</v>
      </c>
      <c r="AM1503" s="5">
        <f>VLOOKUP(B1503, pct_raw!$A$2:$AX$1800, 49, FALSE)</f>
        <v>0</v>
      </c>
      <c r="AN1503" s="5">
        <f>VLOOKUP(B1503, pct_raw!$A$2:$AX$1800, 50, FALSE)</f>
        <v>0</v>
      </c>
    </row>
    <row r="1504" spans="1:40" x14ac:dyDescent="0.2">
      <c r="A1504" s="2" t="s">
        <v>49</v>
      </c>
      <c r="B1504" s="2" t="str">
        <f t="shared" si="23"/>
        <v>Union</v>
      </c>
      <c r="C1504" s="2" t="s">
        <v>49</v>
      </c>
      <c r="D1504" s="2" t="str">
        <f>VLOOKUP(B1504, pct_raw!$A$2:$AX$1800, 6, FALSE)</f>
        <v xml:space="preserve"> Union</v>
      </c>
      <c r="E1504" s="5">
        <f>VLOOKUP(B1504, pct_raw!$A$2:$AX$1800, 15, FALSE)</f>
        <v>16</v>
      </c>
      <c r="F1504" s="5">
        <f>VLOOKUP(B1504, pct_raw!$A$2:$AX$1800, 16, FALSE)</f>
        <v>16</v>
      </c>
      <c r="G1504" s="5">
        <f>VLOOKUP(B1504, pct_raw!$A$2:$AX$1800, 17, FALSE)</f>
        <v>0.22</v>
      </c>
      <c r="H1504">
        <f>VLOOKUP(B1504, pct_raw!$A$2:$AX$1800, 18, FALSE)</f>
        <v>0</v>
      </c>
      <c r="I1504" s="5">
        <f>VLOOKUP(B1504, pct_raw!$A$2:$AX$1800, 19, FALSE)</f>
        <v>0</v>
      </c>
      <c r="J1504">
        <f>VLOOKUP(B1504, pct_raw!$A$2:$AX$1800, 20, FALSE)</f>
        <v>0</v>
      </c>
      <c r="K1504" s="5">
        <f>VLOOKUP(B1504, pct_raw!$A$2:$AX$1800, 21, FALSE)</f>
        <v>13</v>
      </c>
      <c r="L1504" s="5">
        <f>VLOOKUP(B1504, pct_raw!$A$2:$AX$1800, 22, FALSE)</f>
        <v>13</v>
      </c>
      <c r="M1504" s="5">
        <f>VLOOKUP(B1504, pct_raw!$A$2:$AX$1800, 23, FALSE)</f>
        <v>0.22</v>
      </c>
      <c r="N1504" s="5">
        <f>VLOOKUP(B1504, pct_raw!$A$2:$AX$1800, 24, FALSE)</f>
        <v>0</v>
      </c>
      <c r="O1504" s="5">
        <f>VLOOKUP(B1504, pct_raw!$A$2:$AX$1800, 25, FALSE)</f>
        <v>0</v>
      </c>
      <c r="P1504" s="5">
        <f>VLOOKUP(B1504, pct_raw!$A$2:$AX$1800, 26, FALSE)</f>
        <v>0</v>
      </c>
      <c r="Q1504" s="5">
        <f>VLOOKUP(B1504, pct_raw!$A$2:$AX$1800, 27, FALSE)</f>
        <v>12</v>
      </c>
      <c r="R1504" s="5">
        <f>VLOOKUP(B1504, pct_raw!$A$2:$AX$1800, 28, FALSE)</f>
        <v>13</v>
      </c>
      <c r="S1504" s="5">
        <f>VLOOKUP(B1504, pct_raw!$A$2:$AX$1800, 29, FALSE)</f>
        <v>0.11</v>
      </c>
      <c r="T1504" s="5">
        <f>VLOOKUP(B1504, pct_raw!$A$2:$AX$1800, 30, FALSE)</f>
        <v>0</v>
      </c>
      <c r="U1504" s="5">
        <f>VLOOKUP(B1504, pct_raw!$A$2:$AX$1800, 31, FALSE)</f>
        <v>0</v>
      </c>
      <c r="V1504" s="5">
        <f>VLOOKUP(B1504, pct_raw!$A$2:$AX$1800, 32, FALSE)</f>
        <v>0</v>
      </c>
      <c r="W1504" s="5">
        <f>VLOOKUP(B1504, pct_raw!$A$2:$AX$1800, 33, FALSE)</f>
        <v>0</v>
      </c>
      <c r="X1504" s="5">
        <f>VLOOKUP(B1504, pct_raw!$A$2:$AX$1800, 34, FALSE)</f>
        <v>0</v>
      </c>
      <c r="Y1504" s="5">
        <f>VLOOKUP(B1504, pct_raw!$A$2:$AX$1800, 35, FALSE)</f>
        <v>0</v>
      </c>
      <c r="Z1504" s="5">
        <f>VLOOKUP(B1504, pct_raw!$A$2:$AX$1800, 36, FALSE)</f>
        <v>11</v>
      </c>
      <c r="AA1504" s="5">
        <f>VLOOKUP(B1504, pct_raw!$A$2:$AX$1800, 37, FALSE)</f>
        <v>11</v>
      </c>
      <c r="AB1504" s="5">
        <f>VLOOKUP(B1504, pct_raw!$A$2:$AX$1800, 38, FALSE)</f>
        <v>0.11</v>
      </c>
      <c r="AC1504" s="5">
        <f>VLOOKUP(B1504, pct_raw!$A$2:$AX$1800, 39, FALSE)</f>
        <v>0</v>
      </c>
      <c r="AD1504" s="5">
        <f>VLOOKUP(B1504, pct_raw!$A$2:$AX$1800, 40, FALSE)</f>
        <v>0</v>
      </c>
      <c r="AE1504" s="5">
        <f>VLOOKUP(B1504, pct_raw!$A$2:$AX$1800, 41, FALSE)</f>
        <v>0</v>
      </c>
      <c r="AF1504" s="5">
        <f>VLOOKUP(B1504, pct_raw!$A$2:$AX$1800, 42, FALSE)</f>
        <v>0</v>
      </c>
      <c r="AG1504" s="5">
        <f>VLOOKUP(B1504, pct_raw!$A$2:$AX$1800, 43, FALSE)</f>
        <v>0</v>
      </c>
      <c r="AH1504" s="5">
        <f>VLOOKUP(B1504, pct_raw!$A$2:$AX$1800, 44, FALSE)</f>
        <v>0</v>
      </c>
      <c r="AI1504" s="5">
        <f>VLOOKUP(B1504, pct_raw!$A$2:$AX$1800, 45, FALSE)</f>
        <v>11</v>
      </c>
      <c r="AJ1504" s="5">
        <f>VLOOKUP(B1504, pct_raw!$A$2:$AX$1800, 46, FALSE)</f>
        <v>11</v>
      </c>
      <c r="AK1504" s="5">
        <f>VLOOKUP(B1504, pct_raw!$A$2:$AX$1800, 47, FALSE)</f>
        <v>0.11</v>
      </c>
      <c r="AL1504" s="5">
        <f>VLOOKUP(B1504, pct_raw!$A$2:$AX$1800, 48, FALSE)</f>
        <v>1</v>
      </c>
      <c r="AM1504" s="5">
        <f>VLOOKUP(B1504, pct_raw!$A$2:$AX$1800, 49, FALSE)</f>
        <v>0</v>
      </c>
      <c r="AN1504" s="5">
        <f>VLOOKUP(B1504, pct_raw!$A$2:$AX$1800, 50, FALSE)</f>
        <v>0</v>
      </c>
    </row>
    <row r="1505" spans="1:40" x14ac:dyDescent="0.2">
      <c r="A1505" s="2" t="s">
        <v>49</v>
      </c>
      <c r="B1505" s="2" t="str">
        <f t="shared" si="23"/>
        <v>Union</v>
      </c>
      <c r="C1505" s="2" t="s">
        <v>49</v>
      </c>
      <c r="D1505" s="2" t="str">
        <f>VLOOKUP(B1505, pct_raw!$A$2:$AX$1800, 6, FALSE)</f>
        <v xml:space="preserve"> Union</v>
      </c>
      <c r="E1505" s="5">
        <f>VLOOKUP(B1505, pct_raw!$A$2:$AX$1800, 15, FALSE)</f>
        <v>16</v>
      </c>
      <c r="F1505" s="5">
        <f>VLOOKUP(B1505, pct_raw!$A$2:$AX$1800, 16, FALSE)</f>
        <v>16</v>
      </c>
      <c r="G1505" s="5">
        <f>VLOOKUP(B1505, pct_raw!$A$2:$AX$1800, 17, FALSE)</f>
        <v>0.22</v>
      </c>
      <c r="H1505">
        <f>VLOOKUP(B1505, pct_raw!$A$2:$AX$1800, 18, FALSE)</f>
        <v>0</v>
      </c>
      <c r="I1505" s="5">
        <f>VLOOKUP(B1505, pct_raw!$A$2:$AX$1800, 19, FALSE)</f>
        <v>0</v>
      </c>
      <c r="J1505">
        <f>VLOOKUP(B1505, pct_raw!$A$2:$AX$1800, 20, FALSE)</f>
        <v>0</v>
      </c>
      <c r="K1505" s="5">
        <f>VLOOKUP(B1505, pct_raw!$A$2:$AX$1800, 21, FALSE)</f>
        <v>13</v>
      </c>
      <c r="L1505" s="5">
        <f>VLOOKUP(B1505, pct_raw!$A$2:$AX$1800, 22, FALSE)</f>
        <v>13</v>
      </c>
      <c r="M1505" s="5">
        <f>VLOOKUP(B1505, pct_raw!$A$2:$AX$1800, 23, FALSE)</f>
        <v>0.22</v>
      </c>
      <c r="N1505" s="5">
        <f>VLOOKUP(B1505, pct_raw!$A$2:$AX$1800, 24, FALSE)</f>
        <v>0</v>
      </c>
      <c r="O1505" s="5">
        <f>VLOOKUP(B1505, pct_raw!$A$2:$AX$1800, 25, FALSE)</f>
        <v>0</v>
      </c>
      <c r="P1505" s="5">
        <f>VLOOKUP(B1505, pct_raw!$A$2:$AX$1800, 26, FALSE)</f>
        <v>0</v>
      </c>
      <c r="Q1505" s="5">
        <f>VLOOKUP(B1505, pct_raw!$A$2:$AX$1800, 27, FALSE)</f>
        <v>12</v>
      </c>
      <c r="R1505" s="5">
        <f>VLOOKUP(B1505, pct_raw!$A$2:$AX$1800, 28, FALSE)</f>
        <v>13</v>
      </c>
      <c r="S1505" s="5">
        <f>VLOOKUP(B1505, pct_raw!$A$2:$AX$1800, 29, FALSE)</f>
        <v>0.11</v>
      </c>
      <c r="T1505" s="5">
        <f>VLOOKUP(B1505, pct_raw!$A$2:$AX$1800, 30, FALSE)</f>
        <v>0</v>
      </c>
      <c r="U1505" s="5">
        <f>VLOOKUP(B1505, pct_raw!$A$2:$AX$1800, 31, FALSE)</f>
        <v>0</v>
      </c>
      <c r="V1505" s="5">
        <f>VLOOKUP(B1505, pct_raw!$A$2:$AX$1800, 32, FALSE)</f>
        <v>0</v>
      </c>
      <c r="W1505" s="5">
        <f>VLOOKUP(B1505, pct_raw!$A$2:$AX$1800, 33, FALSE)</f>
        <v>0</v>
      </c>
      <c r="X1505" s="5">
        <f>VLOOKUP(B1505, pct_raw!$A$2:$AX$1800, 34, FALSE)</f>
        <v>0</v>
      </c>
      <c r="Y1505" s="5">
        <f>VLOOKUP(B1505, pct_raw!$A$2:$AX$1800, 35, FALSE)</f>
        <v>0</v>
      </c>
      <c r="Z1505" s="5">
        <f>VLOOKUP(B1505, pct_raw!$A$2:$AX$1800, 36, FALSE)</f>
        <v>11</v>
      </c>
      <c r="AA1505" s="5">
        <f>VLOOKUP(B1505, pct_raw!$A$2:$AX$1800, 37, FALSE)</f>
        <v>11</v>
      </c>
      <c r="AB1505" s="5">
        <f>VLOOKUP(B1505, pct_raw!$A$2:$AX$1800, 38, FALSE)</f>
        <v>0.11</v>
      </c>
      <c r="AC1505" s="5">
        <f>VLOOKUP(B1505, pct_raw!$A$2:$AX$1800, 39, FALSE)</f>
        <v>0</v>
      </c>
      <c r="AD1505" s="5">
        <f>VLOOKUP(B1505, pct_raw!$A$2:$AX$1800, 40, FALSE)</f>
        <v>0</v>
      </c>
      <c r="AE1505" s="5">
        <f>VLOOKUP(B1505, pct_raw!$A$2:$AX$1800, 41, FALSE)</f>
        <v>0</v>
      </c>
      <c r="AF1505" s="5">
        <f>VLOOKUP(B1505, pct_raw!$A$2:$AX$1800, 42, FALSE)</f>
        <v>0</v>
      </c>
      <c r="AG1505" s="5">
        <f>VLOOKUP(B1505, pct_raw!$A$2:$AX$1800, 43, FALSE)</f>
        <v>0</v>
      </c>
      <c r="AH1505" s="5">
        <f>VLOOKUP(B1505, pct_raw!$A$2:$AX$1800, 44, FALSE)</f>
        <v>0</v>
      </c>
      <c r="AI1505" s="5">
        <f>VLOOKUP(B1505, pct_raw!$A$2:$AX$1800, 45, FALSE)</f>
        <v>11</v>
      </c>
      <c r="AJ1505" s="5">
        <f>VLOOKUP(B1505, pct_raw!$A$2:$AX$1800, 46, FALSE)</f>
        <v>11</v>
      </c>
      <c r="AK1505" s="5">
        <f>VLOOKUP(B1505, pct_raw!$A$2:$AX$1800, 47, FALSE)</f>
        <v>0.11</v>
      </c>
      <c r="AL1505" s="5">
        <f>VLOOKUP(B1505, pct_raw!$A$2:$AX$1800, 48, FALSE)</f>
        <v>1</v>
      </c>
      <c r="AM1505" s="5">
        <f>VLOOKUP(B1505, pct_raw!$A$2:$AX$1800, 49, FALSE)</f>
        <v>0</v>
      </c>
      <c r="AN1505" s="5">
        <f>VLOOKUP(B1505, pct_raw!$A$2:$AX$1800, 50, FALSE)</f>
        <v>0</v>
      </c>
    </row>
    <row r="1506" spans="1:40" x14ac:dyDescent="0.2">
      <c r="A1506" s="2" t="s">
        <v>49</v>
      </c>
      <c r="B1506" s="2" t="str">
        <f t="shared" si="23"/>
        <v>Union</v>
      </c>
      <c r="C1506" s="2" t="s">
        <v>49</v>
      </c>
      <c r="D1506" s="2" t="str">
        <f>VLOOKUP(B1506, pct_raw!$A$2:$AX$1800, 6, FALSE)</f>
        <v xml:space="preserve"> Union</v>
      </c>
      <c r="E1506" s="5">
        <f>VLOOKUP(B1506, pct_raw!$A$2:$AX$1800, 15, FALSE)</f>
        <v>16</v>
      </c>
      <c r="F1506" s="5">
        <f>VLOOKUP(B1506, pct_raw!$A$2:$AX$1800, 16, FALSE)</f>
        <v>16</v>
      </c>
      <c r="G1506" s="5">
        <f>VLOOKUP(B1506, pct_raw!$A$2:$AX$1800, 17, FALSE)</f>
        <v>0.22</v>
      </c>
      <c r="H1506">
        <f>VLOOKUP(B1506, pct_raw!$A$2:$AX$1800, 18, FALSE)</f>
        <v>0</v>
      </c>
      <c r="I1506" s="5">
        <f>VLOOKUP(B1506, pct_raw!$A$2:$AX$1800, 19, FALSE)</f>
        <v>0</v>
      </c>
      <c r="J1506">
        <f>VLOOKUP(B1506, pct_raw!$A$2:$AX$1800, 20, FALSE)</f>
        <v>0</v>
      </c>
      <c r="K1506" s="5">
        <f>VLOOKUP(B1506, pct_raw!$A$2:$AX$1800, 21, FALSE)</f>
        <v>13</v>
      </c>
      <c r="L1506" s="5">
        <f>VLOOKUP(B1506, pct_raw!$A$2:$AX$1800, 22, FALSE)</f>
        <v>13</v>
      </c>
      <c r="M1506" s="5">
        <f>VLOOKUP(B1506, pct_raw!$A$2:$AX$1800, 23, FALSE)</f>
        <v>0.22</v>
      </c>
      <c r="N1506" s="5">
        <f>VLOOKUP(B1506, pct_raw!$A$2:$AX$1800, 24, FALSE)</f>
        <v>0</v>
      </c>
      <c r="O1506" s="5">
        <f>VLOOKUP(B1506, pct_raw!$A$2:$AX$1800, 25, FALSE)</f>
        <v>0</v>
      </c>
      <c r="P1506" s="5">
        <f>VLOOKUP(B1506, pct_raw!$A$2:$AX$1800, 26, FALSE)</f>
        <v>0</v>
      </c>
      <c r="Q1506" s="5">
        <f>VLOOKUP(B1506, pct_raw!$A$2:$AX$1800, 27, FALSE)</f>
        <v>12</v>
      </c>
      <c r="R1506" s="5">
        <f>VLOOKUP(B1506, pct_raw!$A$2:$AX$1800, 28, FALSE)</f>
        <v>13</v>
      </c>
      <c r="S1506" s="5">
        <f>VLOOKUP(B1506, pct_raw!$A$2:$AX$1800, 29, FALSE)</f>
        <v>0.11</v>
      </c>
      <c r="T1506" s="5">
        <f>VLOOKUP(B1506, pct_raw!$A$2:$AX$1800, 30, FALSE)</f>
        <v>0</v>
      </c>
      <c r="U1506" s="5">
        <f>VLOOKUP(B1506, pct_raw!$A$2:$AX$1800, 31, FALSE)</f>
        <v>0</v>
      </c>
      <c r="V1506" s="5">
        <f>VLOOKUP(B1506, pct_raw!$A$2:$AX$1800, 32, FALSE)</f>
        <v>0</v>
      </c>
      <c r="W1506" s="5">
        <f>VLOOKUP(B1506, pct_raw!$A$2:$AX$1800, 33, FALSE)</f>
        <v>0</v>
      </c>
      <c r="X1506" s="5">
        <f>VLOOKUP(B1506, pct_raw!$A$2:$AX$1800, 34, FALSE)</f>
        <v>0</v>
      </c>
      <c r="Y1506" s="5">
        <f>VLOOKUP(B1506, pct_raw!$A$2:$AX$1800, 35, FALSE)</f>
        <v>0</v>
      </c>
      <c r="Z1506" s="5">
        <f>VLOOKUP(B1506, pct_raw!$A$2:$AX$1800, 36, FALSE)</f>
        <v>11</v>
      </c>
      <c r="AA1506" s="5">
        <f>VLOOKUP(B1506, pct_raw!$A$2:$AX$1800, 37, FALSE)</f>
        <v>11</v>
      </c>
      <c r="AB1506" s="5">
        <f>VLOOKUP(B1506, pct_raw!$A$2:$AX$1800, 38, FALSE)</f>
        <v>0.11</v>
      </c>
      <c r="AC1506" s="5">
        <f>VLOOKUP(B1506, pct_raw!$A$2:$AX$1800, 39, FALSE)</f>
        <v>0</v>
      </c>
      <c r="AD1506" s="5">
        <f>VLOOKUP(B1506, pct_raw!$A$2:$AX$1800, 40, FALSE)</f>
        <v>0</v>
      </c>
      <c r="AE1506" s="5">
        <f>VLOOKUP(B1506, pct_raw!$A$2:$AX$1800, 41, FALSE)</f>
        <v>0</v>
      </c>
      <c r="AF1506" s="5">
        <f>VLOOKUP(B1506, pct_raw!$A$2:$AX$1800, 42, FALSE)</f>
        <v>0</v>
      </c>
      <c r="AG1506" s="5">
        <f>VLOOKUP(B1506, pct_raw!$A$2:$AX$1800, 43, FALSE)</f>
        <v>0</v>
      </c>
      <c r="AH1506" s="5">
        <f>VLOOKUP(B1506, pct_raw!$A$2:$AX$1800, 44, FALSE)</f>
        <v>0</v>
      </c>
      <c r="AI1506" s="5">
        <f>VLOOKUP(B1506, pct_raw!$A$2:$AX$1800, 45, FALSE)</f>
        <v>11</v>
      </c>
      <c r="AJ1506" s="5">
        <f>VLOOKUP(B1506, pct_raw!$A$2:$AX$1800, 46, FALSE)</f>
        <v>11</v>
      </c>
      <c r="AK1506" s="5">
        <f>VLOOKUP(B1506, pct_raw!$A$2:$AX$1800, 47, FALSE)</f>
        <v>0.11</v>
      </c>
      <c r="AL1506" s="5">
        <f>VLOOKUP(B1506, pct_raw!$A$2:$AX$1800, 48, FALSE)</f>
        <v>1</v>
      </c>
      <c r="AM1506" s="5">
        <f>VLOOKUP(B1506, pct_raw!$A$2:$AX$1800, 49, FALSE)</f>
        <v>0</v>
      </c>
      <c r="AN1506" s="5">
        <f>VLOOKUP(B1506, pct_raw!$A$2:$AX$1800, 50, FALSE)</f>
        <v>0</v>
      </c>
    </row>
    <row r="1507" spans="1:40" x14ac:dyDescent="0.2">
      <c r="A1507" s="2" t="s">
        <v>1669</v>
      </c>
      <c r="B1507" s="2" t="str">
        <f t="shared" si="23"/>
        <v>Union Township</v>
      </c>
      <c r="C1507" s="2" t="s">
        <v>1669</v>
      </c>
      <c r="D1507" s="2" t="str">
        <f>VLOOKUP(B1507, pct_raw!$A$2:$AX$1800, 6, FALSE)</f>
        <v xml:space="preserve"> UNION TOWNSHIP</v>
      </c>
      <c r="E1507" s="5">
        <f>VLOOKUP(B1507, pct_raw!$A$2:$AX$1800, 15, FALSE)</f>
        <v>16</v>
      </c>
      <c r="F1507" s="5">
        <f>VLOOKUP(B1507, pct_raw!$A$2:$AX$1800, 16, FALSE)</f>
        <v>20</v>
      </c>
      <c r="G1507" s="5">
        <f>VLOOKUP(B1507, pct_raw!$A$2:$AX$1800, 17, FALSE)</f>
        <v>0</v>
      </c>
      <c r="H1507">
        <f>VLOOKUP(B1507, pct_raw!$A$2:$AX$1800, 18, FALSE)</f>
        <v>0</v>
      </c>
      <c r="I1507" s="5">
        <f>VLOOKUP(B1507, pct_raw!$A$2:$AX$1800, 19, FALSE)</f>
        <v>0</v>
      </c>
      <c r="J1507">
        <f>VLOOKUP(B1507, pct_raw!$A$2:$AX$1800, 20, FALSE)</f>
        <v>0</v>
      </c>
      <c r="K1507" s="5">
        <f>VLOOKUP(B1507, pct_raw!$A$2:$AX$1800, 21, FALSE)</f>
        <v>21</v>
      </c>
      <c r="L1507" s="5">
        <f>VLOOKUP(B1507, pct_raw!$A$2:$AX$1800, 22, FALSE)</f>
        <v>30</v>
      </c>
      <c r="M1507" s="5">
        <f>VLOOKUP(B1507, pct_raw!$A$2:$AX$1800, 23, FALSE)</f>
        <v>0.40500000000000003</v>
      </c>
      <c r="N1507" s="5">
        <f>VLOOKUP(B1507, pct_raw!$A$2:$AX$1800, 24, FALSE)</f>
        <v>0</v>
      </c>
      <c r="O1507" s="5">
        <f>VLOOKUP(B1507, pct_raw!$A$2:$AX$1800, 25, FALSE)</f>
        <v>0</v>
      </c>
      <c r="P1507" s="5">
        <f>VLOOKUP(B1507, pct_raw!$A$2:$AX$1800, 26, FALSE)</f>
        <v>0</v>
      </c>
      <c r="Q1507" s="5">
        <f>VLOOKUP(B1507, pct_raw!$A$2:$AX$1800, 27, FALSE)</f>
        <v>11</v>
      </c>
      <c r="R1507" s="5">
        <f>VLOOKUP(B1507, pct_raw!$A$2:$AX$1800, 28, FALSE)</f>
        <v>0</v>
      </c>
      <c r="S1507" s="5">
        <f>VLOOKUP(B1507, pct_raw!$A$2:$AX$1800, 29, FALSE)</f>
        <v>0</v>
      </c>
      <c r="T1507" s="5">
        <f>VLOOKUP(B1507, pct_raw!$A$2:$AX$1800, 30, FALSE)</f>
        <v>0</v>
      </c>
      <c r="U1507" s="5">
        <f>VLOOKUP(B1507, pct_raw!$A$2:$AX$1800, 31, FALSE)</f>
        <v>2</v>
      </c>
      <c r="V1507" s="5">
        <f>VLOOKUP(B1507, pct_raw!$A$2:$AX$1800, 32, FALSE)</f>
        <v>0</v>
      </c>
      <c r="W1507" s="5">
        <f>VLOOKUP(B1507, pct_raw!$A$2:$AX$1800, 33, FALSE)</f>
        <v>0</v>
      </c>
      <c r="X1507" s="5">
        <f>VLOOKUP(B1507, pct_raw!$A$2:$AX$1800, 34, FALSE)</f>
        <v>0</v>
      </c>
      <c r="Y1507" s="5">
        <f>VLOOKUP(B1507, pct_raw!$A$2:$AX$1800, 35, FALSE)</f>
        <v>0</v>
      </c>
      <c r="Z1507" s="5">
        <f>VLOOKUP(B1507, pct_raw!$A$2:$AX$1800, 36, FALSE)</f>
        <v>11</v>
      </c>
      <c r="AA1507" s="5">
        <f>VLOOKUP(B1507, pct_raw!$A$2:$AX$1800, 37, FALSE)</f>
        <v>0</v>
      </c>
      <c r="AB1507" s="5">
        <f>VLOOKUP(B1507, pct_raw!$A$2:$AX$1800, 38, FALSE)</f>
        <v>0</v>
      </c>
      <c r="AC1507" s="5">
        <f>VLOOKUP(B1507, pct_raw!$A$2:$AX$1800, 39, FALSE)</f>
        <v>4</v>
      </c>
      <c r="AD1507" s="5">
        <f>VLOOKUP(B1507, pct_raw!$A$2:$AX$1800, 40, FALSE)</f>
        <v>0</v>
      </c>
      <c r="AE1507" s="5">
        <f>VLOOKUP(B1507, pct_raw!$A$2:$AX$1800, 41, FALSE)</f>
        <v>0</v>
      </c>
      <c r="AF1507" s="5">
        <f>VLOOKUP(B1507, pct_raw!$A$2:$AX$1800, 42, FALSE)</f>
        <v>1</v>
      </c>
      <c r="AG1507" s="5">
        <f>VLOOKUP(B1507, pct_raw!$A$2:$AX$1800, 43, FALSE)</f>
        <v>2</v>
      </c>
      <c r="AH1507" s="5">
        <f>VLOOKUP(B1507, pct_raw!$A$2:$AX$1800, 44, FALSE)</f>
        <v>0</v>
      </c>
      <c r="AI1507" s="5">
        <f>VLOOKUP(B1507, pct_raw!$A$2:$AX$1800, 45, FALSE)</f>
        <v>26</v>
      </c>
      <c r="AJ1507" s="5">
        <f>VLOOKUP(B1507, pct_raw!$A$2:$AX$1800, 46, FALSE)</f>
        <v>40</v>
      </c>
      <c r="AK1507" s="5">
        <f>VLOOKUP(B1507, pct_raw!$A$2:$AX$1800, 47, FALSE)</f>
        <v>0.40500000000000003</v>
      </c>
      <c r="AL1507" s="5">
        <f>VLOOKUP(B1507, pct_raw!$A$2:$AX$1800, 48, FALSE)</f>
        <v>4</v>
      </c>
      <c r="AM1507" s="5">
        <f>VLOOKUP(B1507, pct_raw!$A$2:$AX$1800, 49, FALSE)</f>
        <v>0</v>
      </c>
      <c r="AN1507" s="5">
        <f>VLOOKUP(B1507, pct_raw!$A$2:$AX$1800, 50, FALSE)</f>
        <v>0</v>
      </c>
    </row>
    <row r="1508" spans="1:40" x14ac:dyDescent="0.2">
      <c r="A1508" s="2" t="s">
        <v>1670</v>
      </c>
      <c r="B1508" s="2" t="str">
        <f t="shared" si="23"/>
        <v>Union Twp</v>
      </c>
      <c r="C1508" s="2" t="s">
        <v>1670</v>
      </c>
      <c r="D1508" s="2" t="str">
        <f>VLOOKUP(B1508, pct_raw!$A$2:$AX$1800, 6, FALSE)</f>
        <v xml:space="preserve"> UNION TWP</v>
      </c>
      <c r="E1508" s="5">
        <f>VLOOKUP(B1508, pct_raw!$A$2:$AX$1800, 15, FALSE)</f>
        <v>1</v>
      </c>
      <c r="F1508" s="5">
        <f>VLOOKUP(B1508, pct_raw!$A$2:$AX$1800, 16, FALSE)</f>
        <v>0</v>
      </c>
      <c r="G1508" s="5">
        <f>VLOOKUP(B1508, pct_raw!$A$2:$AX$1800, 17, FALSE)</f>
        <v>0</v>
      </c>
      <c r="H1508">
        <f>VLOOKUP(B1508, pct_raw!$A$2:$AX$1800, 18, FALSE)</f>
        <v>0</v>
      </c>
      <c r="I1508" s="5">
        <f>VLOOKUP(B1508, pct_raw!$A$2:$AX$1800, 19, FALSE)</f>
        <v>0</v>
      </c>
      <c r="J1508">
        <f>VLOOKUP(B1508, pct_raw!$A$2:$AX$1800, 20, FALSE)</f>
        <v>0</v>
      </c>
      <c r="K1508" s="5">
        <f>VLOOKUP(B1508, pct_raw!$A$2:$AX$1800, 21, FALSE)</f>
        <v>5</v>
      </c>
      <c r="L1508" s="5">
        <f>VLOOKUP(B1508, pct_raw!$A$2:$AX$1800, 22, FALSE)</f>
        <v>0</v>
      </c>
      <c r="M1508" s="5">
        <f>VLOOKUP(B1508, pct_raw!$A$2:$AX$1800, 23, FALSE)</f>
        <v>0</v>
      </c>
      <c r="N1508" s="5">
        <f>VLOOKUP(B1508, pct_raw!$A$2:$AX$1800, 24, FALSE)</f>
        <v>0</v>
      </c>
      <c r="O1508" s="5">
        <f>VLOOKUP(B1508, pct_raw!$A$2:$AX$1800, 25, FALSE)</f>
        <v>0</v>
      </c>
      <c r="P1508" s="5">
        <f>VLOOKUP(B1508, pct_raw!$A$2:$AX$1800, 26, FALSE)</f>
        <v>0</v>
      </c>
      <c r="Q1508" s="5">
        <f>VLOOKUP(B1508, pct_raw!$A$2:$AX$1800, 27, FALSE)</f>
        <v>0</v>
      </c>
      <c r="R1508" s="5">
        <f>VLOOKUP(B1508, pct_raw!$A$2:$AX$1800, 28, FALSE)</f>
        <v>0</v>
      </c>
      <c r="S1508" s="5">
        <f>VLOOKUP(B1508, pct_raw!$A$2:$AX$1800, 29, FALSE)</f>
        <v>0</v>
      </c>
      <c r="T1508" s="5">
        <f>VLOOKUP(B1508, pct_raw!$A$2:$AX$1800, 30, FALSE)</f>
        <v>0</v>
      </c>
      <c r="U1508" s="5">
        <f>VLOOKUP(B1508, pct_raw!$A$2:$AX$1800, 31, FALSE)</f>
        <v>0</v>
      </c>
      <c r="V1508" s="5">
        <f>VLOOKUP(B1508, pct_raw!$A$2:$AX$1800, 32, FALSE)</f>
        <v>0</v>
      </c>
      <c r="W1508" s="5">
        <f>VLOOKUP(B1508, pct_raw!$A$2:$AX$1800, 33, FALSE)</f>
        <v>0</v>
      </c>
      <c r="X1508" s="5">
        <f>VLOOKUP(B1508, pct_raw!$A$2:$AX$1800, 34, FALSE)</f>
        <v>0</v>
      </c>
      <c r="Y1508" s="5">
        <f>VLOOKUP(B1508, pct_raw!$A$2:$AX$1800, 35, FALSE)</f>
        <v>0</v>
      </c>
      <c r="Z1508" s="5">
        <f>VLOOKUP(B1508, pct_raw!$A$2:$AX$1800, 36, FALSE)</f>
        <v>4</v>
      </c>
      <c r="AA1508" s="5">
        <f>VLOOKUP(B1508, pct_raw!$A$2:$AX$1800, 37, FALSE)</f>
        <v>0</v>
      </c>
      <c r="AB1508" s="5">
        <f>VLOOKUP(B1508, pct_raw!$A$2:$AX$1800, 38, FALSE)</f>
        <v>0</v>
      </c>
      <c r="AC1508" s="5">
        <f>VLOOKUP(B1508, pct_raw!$A$2:$AX$1800, 39, FALSE)</f>
        <v>1</v>
      </c>
      <c r="AD1508" s="5">
        <f>VLOOKUP(B1508, pct_raw!$A$2:$AX$1800, 40, FALSE)</f>
        <v>0</v>
      </c>
      <c r="AE1508" s="5">
        <f>VLOOKUP(B1508, pct_raw!$A$2:$AX$1800, 41, FALSE)</f>
        <v>0</v>
      </c>
      <c r="AF1508" s="5">
        <f>VLOOKUP(B1508, pct_raw!$A$2:$AX$1800, 42, FALSE)</f>
        <v>0</v>
      </c>
      <c r="AG1508" s="5">
        <f>VLOOKUP(B1508, pct_raw!$A$2:$AX$1800, 43, FALSE)</f>
        <v>0</v>
      </c>
      <c r="AH1508" s="5">
        <f>VLOOKUP(B1508, pct_raw!$A$2:$AX$1800, 44, FALSE)</f>
        <v>0</v>
      </c>
      <c r="AI1508" s="5">
        <f>VLOOKUP(B1508, pct_raw!$A$2:$AX$1800, 45, FALSE)</f>
        <v>5</v>
      </c>
      <c r="AJ1508" s="5">
        <f>VLOOKUP(B1508, pct_raw!$A$2:$AX$1800, 46, FALSE)</f>
        <v>5</v>
      </c>
      <c r="AK1508" s="5">
        <f>VLOOKUP(B1508, pct_raw!$A$2:$AX$1800, 47, FALSE)</f>
        <v>0.12</v>
      </c>
      <c r="AL1508" s="5">
        <f>VLOOKUP(B1508, pct_raw!$A$2:$AX$1800, 48, FALSE)</f>
        <v>0</v>
      </c>
      <c r="AM1508" s="5">
        <f>VLOOKUP(B1508, pct_raw!$A$2:$AX$1800, 49, FALSE)</f>
        <v>0</v>
      </c>
      <c r="AN1508" s="5">
        <f>VLOOKUP(B1508, pct_raw!$A$2:$AX$1800, 50, FALSE)</f>
        <v>0</v>
      </c>
    </row>
    <row r="1509" spans="1:40" x14ac:dyDescent="0.2">
      <c r="A1509" s="2" t="s">
        <v>834</v>
      </c>
      <c r="B1509" s="2" t="str">
        <f t="shared" si="23"/>
        <v>Union Twp Cambridge</v>
      </c>
      <c r="C1509" s="2" t="s">
        <v>4816</v>
      </c>
      <c r="D1509" s="2" t="str">
        <f>VLOOKUP(B1509, pct_raw!$A$2:$AX$1800, 6, FALSE)</f>
        <v xml:space="preserve"> Union Twp Cambridge</v>
      </c>
      <c r="E1509" s="5">
        <f>VLOOKUP(B1509, pct_raw!$A$2:$AX$1800, 15, FALSE)</f>
        <v>11</v>
      </c>
      <c r="F1509" s="5">
        <f>VLOOKUP(B1509, pct_raw!$A$2:$AX$1800, 16, FALSE)</f>
        <v>0</v>
      </c>
      <c r="G1509" s="5">
        <f>VLOOKUP(B1509, pct_raw!$A$2:$AX$1800, 17, FALSE)</f>
        <v>0</v>
      </c>
      <c r="H1509">
        <f>VLOOKUP(B1509, pct_raw!$A$2:$AX$1800, 18, FALSE)</f>
        <v>0</v>
      </c>
      <c r="I1509" s="5">
        <f>VLOOKUP(B1509, pct_raw!$A$2:$AX$1800, 19, FALSE)</f>
        <v>0</v>
      </c>
      <c r="J1509">
        <f>VLOOKUP(B1509, pct_raw!$A$2:$AX$1800, 20, FALSE)</f>
        <v>0</v>
      </c>
      <c r="K1509" s="5">
        <f>VLOOKUP(B1509, pct_raw!$A$2:$AX$1800, 21, FALSE)</f>
        <v>17</v>
      </c>
      <c r="L1509" s="5">
        <f>VLOOKUP(B1509, pct_raw!$A$2:$AX$1800, 22, FALSE)</f>
        <v>0</v>
      </c>
      <c r="M1509" s="5">
        <f>VLOOKUP(B1509, pct_raw!$A$2:$AX$1800, 23, FALSE)</f>
        <v>0</v>
      </c>
      <c r="N1509" s="5">
        <f>VLOOKUP(B1509, pct_raw!$A$2:$AX$1800, 24, FALSE)</f>
        <v>0</v>
      </c>
      <c r="O1509" s="5">
        <f>VLOOKUP(B1509, pct_raw!$A$2:$AX$1800, 25, FALSE)</f>
        <v>0</v>
      </c>
      <c r="P1509" s="5">
        <f>VLOOKUP(B1509, pct_raw!$A$2:$AX$1800, 26, FALSE)</f>
        <v>0</v>
      </c>
      <c r="Q1509" s="5">
        <f>VLOOKUP(B1509, pct_raw!$A$2:$AX$1800, 27, FALSE)</f>
        <v>21</v>
      </c>
      <c r="R1509" s="5">
        <f>VLOOKUP(B1509, pct_raw!$A$2:$AX$1800, 28, FALSE)</f>
        <v>54</v>
      </c>
      <c r="S1509" s="5">
        <f>VLOOKUP(B1509, pct_raw!$A$2:$AX$1800, 29, FALSE)</f>
        <v>0.41499999999999998</v>
      </c>
      <c r="T1509" s="5">
        <f>VLOOKUP(B1509, pct_raw!$A$2:$AX$1800, 30, FALSE)</f>
        <v>0</v>
      </c>
      <c r="U1509" s="5">
        <f>VLOOKUP(B1509, pct_raw!$A$2:$AX$1800, 31, FALSE)</f>
        <v>0</v>
      </c>
      <c r="V1509" s="5">
        <f>VLOOKUP(B1509, pct_raw!$A$2:$AX$1800, 32, FALSE)</f>
        <v>0</v>
      </c>
      <c r="W1509" s="5">
        <f>VLOOKUP(B1509, pct_raw!$A$2:$AX$1800, 33, FALSE)</f>
        <v>0</v>
      </c>
      <c r="X1509" s="5">
        <f>VLOOKUP(B1509, pct_raw!$A$2:$AX$1800, 34, FALSE)</f>
        <v>0</v>
      </c>
      <c r="Y1509" s="5">
        <f>VLOOKUP(B1509, pct_raw!$A$2:$AX$1800, 35, FALSE)</f>
        <v>0</v>
      </c>
      <c r="Z1509" s="5">
        <f>VLOOKUP(B1509, pct_raw!$A$2:$AX$1800, 36, FALSE)</f>
        <v>28</v>
      </c>
      <c r="AA1509" s="5">
        <f>VLOOKUP(B1509, pct_raw!$A$2:$AX$1800, 37, FALSE)</f>
        <v>32</v>
      </c>
      <c r="AB1509" s="5">
        <f>VLOOKUP(B1509, pct_raw!$A$2:$AX$1800, 38, FALSE)</f>
        <v>0.41499999999999998</v>
      </c>
      <c r="AC1509" s="5">
        <f>VLOOKUP(B1509, pct_raw!$A$2:$AX$1800, 39, FALSE)</f>
        <v>0</v>
      </c>
      <c r="AD1509" s="5">
        <f>VLOOKUP(B1509, pct_raw!$A$2:$AX$1800, 40, FALSE)</f>
        <v>0</v>
      </c>
      <c r="AE1509" s="5">
        <f>VLOOKUP(B1509, pct_raw!$A$2:$AX$1800, 41, FALSE)</f>
        <v>0</v>
      </c>
      <c r="AF1509" s="5">
        <f>VLOOKUP(B1509, pct_raw!$A$2:$AX$1800, 42, FALSE)</f>
        <v>0</v>
      </c>
      <c r="AG1509" s="5">
        <f>VLOOKUP(B1509, pct_raw!$A$2:$AX$1800, 43, FALSE)</f>
        <v>0</v>
      </c>
      <c r="AH1509" s="5">
        <f>VLOOKUP(B1509, pct_raw!$A$2:$AX$1800, 44, FALSE)</f>
        <v>0</v>
      </c>
      <c r="AI1509" s="5">
        <f>VLOOKUP(B1509, pct_raw!$A$2:$AX$1800, 45, FALSE)</f>
        <v>10</v>
      </c>
      <c r="AJ1509" s="5">
        <f>VLOOKUP(B1509, pct_raw!$A$2:$AX$1800, 46, FALSE)</f>
        <v>0</v>
      </c>
      <c r="AK1509" s="5">
        <f>VLOOKUP(B1509, pct_raw!$A$2:$AX$1800, 47, FALSE)</f>
        <v>0</v>
      </c>
      <c r="AL1509" s="5">
        <f>VLOOKUP(B1509, pct_raw!$A$2:$AX$1800, 48, FALSE)</f>
        <v>0</v>
      </c>
      <c r="AM1509" s="5">
        <f>VLOOKUP(B1509, pct_raw!$A$2:$AX$1800, 49, FALSE)</f>
        <v>0</v>
      </c>
      <c r="AN1509" s="5">
        <f>VLOOKUP(B1509, pct_raw!$A$2:$AX$1800, 50, FALSE)</f>
        <v>0</v>
      </c>
    </row>
    <row r="1510" spans="1:40" x14ac:dyDescent="0.2">
      <c r="A1510" s="2" t="s">
        <v>453</v>
      </c>
      <c r="B1510" s="2" t="str">
        <f t="shared" si="23"/>
        <v>Union Twp Cumberland</v>
      </c>
      <c r="C1510" s="2" t="s">
        <v>5056</v>
      </c>
      <c r="D1510" s="2" t="str">
        <f>VLOOKUP(B1510, pct_raw!$A$2:$AX$1800, 6, FALSE)</f>
        <v xml:space="preserve"> Union Twp Cumberland</v>
      </c>
      <c r="E1510" s="5">
        <f>VLOOKUP(B1510, pct_raw!$A$2:$AX$1800, 15, FALSE)</f>
        <v>0</v>
      </c>
      <c r="F1510" s="5">
        <f>VLOOKUP(B1510, pct_raw!$A$2:$AX$1800, 16, FALSE)</f>
        <v>0</v>
      </c>
      <c r="G1510" s="5">
        <f>VLOOKUP(B1510, pct_raw!$A$2:$AX$1800, 17, FALSE)</f>
        <v>0</v>
      </c>
      <c r="H1510">
        <f>VLOOKUP(B1510, pct_raw!$A$2:$AX$1800, 18, FALSE)</f>
        <v>0</v>
      </c>
      <c r="I1510" s="5">
        <f>VLOOKUP(B1510, pct_raw!$A$2:$AX$1800, 19, FALSE)</f>
        <v>0</v>
      </c>
      <c r="J1510">
        <f>VLOOKUP(B1510, pct_raw!$A$2:$AX$1800, 20, FALSE)</f>
        <v>0</v>
      </c>
      <c r="K1510" s="5">
        <f>VLOOKUP(B1510, pct_raw!$A$2:$AX$1800, 21, FALSE)</f>
        <v>2</v>
      </c>
      <c r="L1510" s="5">
        <f>VLOOKUP(B1510, pct_raw!$A$2:$AX$1800, 22, FALSE)</f>
        <v>2</v>
      </c>
      <c r="M1510" s="5">
        <f>VLOOKUP(B1510, pct_raw!$A$2:$AX$1800, 23, FALSE)</f>
        <v>0</v>
      </c>
      <c r="N1510" s="5">
        <f>VLOOKUP(B1510, pct_raw!$A$2:$AX$1800, 24, FALSE)</f>
        <v>0</v>
      </c>
      <c r="O1510" s="5">
        <f>VLOOKUP(B1510, pct_raw!$A$2:$AX$1800, 25, FALSE)</f>
        <v>0</v>
      </c>
      <c r="P1510" s="5">
        <f>VLOOKUP(B1510, pct_raw!$A$2:$AX$1800, 26, FALSE)</f>
        <v>0</v>
      </c>
      <c r="Q1510" s="5">
        <f>VLOOKUP(B1510, pct_raw!$A$2:$AX$1800, 27, FALSE)</f>
        <v>0</v>
      </c>
      <c r="R1510" s="5">
        <f>VLOOKUP(B1510, pct_raw!$A$2:$AX$1800, 28, FALSE)</f>
        <v>0</v>
      </c>
      <c r="S1510" s="5">
        <f>VLOOKUP(B1510, pct_raw!$A$2:$AX$1800, 29, FALSE)</f>
        <v>0</v>
      </c>
      <c r="T1510" s="5">
        <f>VLOOKUP(B1510, pct_raw!$A$2:$AX$1800, 30, FALSE)</f>
        <v>0</v>
      </c>
      <c r="U1510" s="5">
        <f>VLOOKUP(B1510, pct_raw!$A$2:$AX$1800, 31, FALSE)</f>
        <v>0</v>
      </c>
      <c r="V1510" s="5">
        <f>VLOOKUP(B1510, pct_raw!$A$2:$AX$1800, 32, FALSE)</f>
        <v>0</v>
      </c>
      <c r="W1510" s="5">
        <f>VLOOKUP(B1510, pct_raw!$A$2:$AX$1800, 33, FALSE)</f>
        <v>0</v>
      </c>
      <c r="X1510" s="5">
        <f>VLOOKUP(B1510, pct_raw!$A$2:$AX$1800, 34, FALSE)</f>
        <v>0</v>
      </c>
      <c r="Y1510" s="5">
        <f>VLOOKUP(B1510, pct_raw!$A$2:$AX$1800, 35, FALSE)</f>
        <v>0</v>
      </c>
      <c r="Z1510" s="5">
        <f>VLOOKUP(B1510, pct_raw!$A$2:$AX$1800, 36, FALSE)</f>
        <v>2</v>
      </c>
      <c r="AA1510" s="5">
        <f>VLOOKUP(B1510, pct_raw!$A$2:$AX$1800, 37, FALSE)</f>
        <v>2</v>
      </c>
      <c r="AB1510" s="5">
        <f>VLOOKUP(B1510, pct_raw!$A$2:$AX$1800, 38, FALSE)</f>
        <v>0.12</v>
      </c>
      <c r="AC1510" s="5">
        <f>VLOOKUP(B1510, pct_raw!$A$2:$AX$1800, 39, FALSE)</f>
        <v>0</v>
      </c>
      <c r="AD1510" s="5">
        <f>VLOOKUP(B1510, pct_raw!$A$2:$AX$1800, 40, FALSE)</f>
        <v>0</v>
      </c>
      <c r="AE1510" s="5">
        <f>VLOOKUP(B1510, pct_raw!$A$2:$AX$1800, 41, FALSE)</f>
        <v>0</v>
      </c>
      <c r="AF1510" s="5">
        <f>VLOOKUP(B1510, pct_raw!$A$2:$AX$1800, 42, FALSE)</f>
        <v>0</v>
      </c>
      <c r="AG1510" s="5">
        <f>VLOOKUP(B1510, pct_raw!$A$2:$AX$1800, 43, FALSE)</f>
        <v>0</v>
      </c>
      <c r="AH1510" s="5">
        <f>VLOOKUP(B1510, pct_raw!$A$2:$AX$1800, 44, FALSE)</f>
        <v>0</v>
      </c>
      <c r="AI1510" s="5">
        <f>VLOOKUP(B1510, pct_raw!$A$2:$AX$1800, 45, FALSE)</f>
        <v>1</v>
      </c>
      <c r="AJ1510" s="5">
        <f>VLOOKUP(B1510, pct_raw!$A$2:$AX$1800, 46, FALSE)</f>
        <v>1</v>
      </c>
      <c r="AK1510" s="5">
        <f>VLOOKUP(B1510, pct_raw!$A$2:$AX$1800, 47, FALSE)</f>
        <v>0</v>
      </c>
      <c r="AL1510" s="5">
        <f>VLOOKUP(B1510, pct_raw!$A$2:$AX$1800, 48, FALSE)</f>
        <v>0</v>
      </c>
      <c r="AM1510" s="5">
        <f>VLOOKUP(B1510, pct_raw!$A$2:$AX$1800, 49, FALSE)</f>
        <v>0</v>
      </c>
      <c r="AN1510" s="5">
        <f>VLOOKUP(B1510, pct_raw!$A$2:$AX$1800, 50, FALSE)</f>
        <v>0</v>
      </c>
    </row>
    <row r="1511" spans="1:40" x14ac:dyDescent="0.2">
      <c r="A1511" s="2" t="s">
        <v>740</v>
      </c>
      <c r="B1511" s="2" t="str">
        <f t="shared" si="23"/>
        <v>Union Baker Caledonia</v>
      </c>
      <c r="C1511" s="2" t="s">
        <v>4817</v>
      </c>
      <c r="D1511" s="2" t="str">
        <f>VLOOKUP(B1511, pct_raw!$A$2:$AX$1800, 6, FALSE)</f>
        <v xml:space="preserve"> Union Baker Caledonia</v>
      </c>
      <c r="E1511" s="5">
        <f>VLOOKUP(B1511, pct_raw!$A$2:$AX$1800, 15, FALSE)</f>
        <v>8</v>
      </c>
      <c r="F1511" s="5">
        <f>VLOOKUP(B1511, pct_raw!$A$2:$AX$1800, 16, FALSE)</f>
        <v>8</v>
      </c>
      <c r="G1511" s="5">
        <f>VLOOKUP(B1511, pct_raw!$A$2:$AX$1800, 17, FALSE)</f>
        <v>0.14549999999999999</v>
      </c>
      <c r="H1511">
        <f>VLOOKUP(B1511, pct_raw!$A$2:$AX$1800, 18, FALSE)</f>
        <v>0</v>
      </c>
      <c r="I1511" s="5">
        <f>VLOOKUP(B1511, pct_raw!$A$2:$AX$1800, 19, FALSE)</f>
        <v>0</v>
      </c>
      <c r="J1511">
        <f>VLOOKUP(B1511, pct_raw!$A$2:$AX$1800, 20, FALSE)</f>
        <v>0</v>
      </c>
      <c r="K1511" s="5">
        <f>VLOOKUP(B1511, pct_raw!$A$2:$AX$1800, 21, FALSE)</f>
        <v>10</v>
      </c>
      <c r="L1511" s="5">
        <f>VLOOKUP(B1511, pct_raw!$A$2:$AX$1800, 22, FALSE)</f>
        <v>10</v>
      </c>
      <c r="M1511" s="5">
        <f>VLOOKUP(B1511, pct_raw!$A$2:$AX$1800, 23, FALSE)</f>
        <v>0.14549999999999999</v>
      </c>
      <c r="N1511" s="5">
        <f>VLOOKUP(B1511, pct_raw!$A$2:$AX$1800, 24, FALSE)</f>
        <v>0</v>
      </c>
      <c r="O1511" s="5">
        <f>VLOOKUP(B1511, pct_raw!$A$2:$AX$1800, 25, FALSE)</f>
        <v>0</v>
      </c>
      <c r="P1511" s="5">
        <f>VLOOKUP(B1511, pct_raw!$A$2:$AX$1800, 26, FALSE)</f>
        <v>0</v>
      </c>
      <c r="Q1511" s="5">
        <f>VLOOKUP(B1511, pct_raw!$A$2:$AX$1800, 27, FALSE)</f>
        <v>7</v>
      </c>
      <c r="R1511" s="5">
        <f>VLOOKUP(B1511, pct_raw!$A$2:$AX$1800, 28, FALSE)</f>
        <v>7</v>
      </c>
      <c r="S1511" s="5">
        <f>VLOOKUP(B1511, pct_raw!$A$2:$AX$1800, 29, FALSE)</f>
        <v>7.2700000000000001E-2</v>
      </c>
      <c r="T1511" s="5">
        <f>VLOOKUP(B1511, pct_raw!$A$2:$AX$1800, 30, FALSE)</f>
        <v>0</v>
      </c>
      <c r="U1511" s="5">
        <f>VLOOKUP(B1511, pct_raw!$A$2:$AX$1800, 31, FALSE)</f>
        <v>0</v>
      </c>
      <c r="V1511" s="5">
        <f>VLOOKUP(B1511, pct_raw!$A$2:$AX$1800, 32, FALSE)</f>
        <v>0</v>
      </c>
      <c r="W1511" s="5">
        <f>VLOOKUP(B1511, pct_raw!$A$2:$AX$1800, 33, FALSE)</f>
        <v>0</v>
      </c>
      <c r="X1511" s="5">
        <f>VLOOKUP(B1511, pct_raw!$A$2:$AX$1800, 34, FALSE)</f>
        <v>0</v>
      </c>
      <c r="Y1511" s="5">
        <f>VLOOKUP(B1511, pct_raw!$A$2:$AX$1800, 35, FALSE)</f>
        <v>0</v>
      </c>
      <c r="Z1511" s="5">
        <f>VLOOKUP(B1511, pct_raw!$A$2:$AX$1800, 36, FALSE)</f>
        <v>4</v>
      </c>
      <c r="AA1511" s="5">
        <f>VLOOKUP(B1511, pct_raw!$A$2:$AX$1800, 37, FALSE)</f>
        <v>0</v>
      </c>
      <c r="AB1511" s="5">
        <f>VLOOKUP(B1511, pct_raw!$A$2:$AX$1800, 38, FALSE)</f>
        <v>0</v>
      </c>
      <c r="AC1511" s="5">
        <f>VLOOKUP(B1511, pct_raw!$A$2:$AX$1800, 39, FALSE)</f>
        <v>0</v>
      </c>
      <c r="AD1511" s="5">
        <f>VLOOKUP(B1511, pct_raw!$A$2:$AX$1800, 40, FALSE)</f>
        <v>0</v>
      </c>
      <c r="AE1511" s="5">
        <f>VLOOKUP(B1511, pct_raw!$A$2:$AX$1800, 41, FALSE)</f>
        <v>0</v>
      </c>
      <c r="AF1511" s="5">
        <f>VLOOKUP(B1511, pct_raw!$A$2:$AX$1800, 42, FALSE)</f>
        <v>0</v>
      </c>
      <c r="AG1511" s="5">
        <f>VLOOKUP(B1511, pct_raw!$A$2:$AX$1800, 43, FALSE)</f>
        <v>9</v>
      </c>
      <c r="AH1511" s="5">
        <f>VLOOKUP(B1511, pct_raw!$A$2:$AX$1800, 44, FALSE)</f>
        <v>0.14549999999999999</v>
      </c>
      <c r="AI1511" s="5">
        <f>VLOOKUP(B1511, pct_raw!$A$2:$AX$1800, 45, FALSE)</f>
        <v>5</v>
      </c>
      <c r="AJ1511" s="5">
        <f>VLOOKUP(B1511, pct_raw!$A$2:$AX$1800, 46, FALSE)</f>
        <v>0</v>
      </c>
      <c r="AK1511" s="5">
        <f>VLOOKUP(B1511, pct_raw!$A$2:$AX$1800, 47, FALSE)</f>
        <v>0</v>
      </c>
      <c r="AL1511" s="5">
        <f>VLOOKUP(B1511, pct_raw!$A$2:$AX$1800, 48, FALSE)</f>
        <v>0</v>
      </c>
      <c r="AM1511" s="5">
        <f>VLOOKUP(B1511, pct_raw!$A$2:$AX$1800, 49, FALSE)</f>
        <v>0</v>
      </c>
      <c r="AN1511" s="5">
        <f>VLOOKUP(B1511, pct_raw!$A$2:$AX$1800, 50, FALSE)</f>
        <v>0</v>
      </c>
    </row>
    <row r="1512" spans="1:40" x14ac:dyDescent="0.2">
      <c r="A1512" s="2" t="s">
        <v>150</v>
      </c>
      <c r="B1512" s="2" t="str">
        <f t="shared" si="23"/>
        <v>Union Crawford Scott</v>
      </c>
      <c r="C1512" s="2" t="s">
        <v>4818</v>
      </c>
      <c r="D1512" s="2" t="str">
        <f>VLOOKUP(B1512, pct_raw!$A$2:$AX$1800, 6, FALSE)</f>
        <v xml:space="preserve"> Union Crawford Scott</v>
      </c>
      <c r="E1512" s="5">
        <f>VLOOKUP(B1512, pct_raw!$A$2:$AX$1800, 15, FALSE)</f>
        <v>23</v>
      </c>
      <c r="F1512" s="5">
        <f>VLOOKUP(B1512, pct_raw!$A$2:$AX$1800, 16, FALSE)</f>
        <v>23</v>
      </c>
      <c r="G1512" s="5">
        <f>VLOOKUP(B1512, pct_raw!$A$2:$AX$1800, 17, FALSE)</f>
        <v>0.24</v>
      </c>
      <c r="H1512">
        <f>VLOOKUP(B1512, pct_raw!$A$2:$AX$1800, 18, FALSE)</f>
        <v>0</v>
      </c>
      <c r="I1512" s="5">
        <f>VLOOKUP(B1512, pct_raw!$A$2:$AX$1800, 19, FALSE)</f>
        <v>0</v>
      </c>
      <c r="J1512">
        <f>VLOOKUP(B1512, pct_raw!$A$2:$AX$1800, 20, FALSE)</f>
        <v>0</v>
      </c>
      <c r="K1512" s="5">
        <f>VLOOKUP(B1512, pct_raw!$A$2:$AX$1800, 21, FALSE)</f>
        <v>28</v>
      </c>
      <c r="L1512" s="5">
        <f>VLOOKUP(B1512, pct_raw!$A$2:$AX$1800, 22, FALSE)</f>
        <v>31</v>
      </c>
      <c r="M1512" s="5">
        <f>VLOOKUP(B1512, pct_raw!$A$2:$AX$1800, 23, FALSE)</f>
        <v>0.36</v>
      </c>
      <c r="N1512" s="5">
        <f>VLOOKUP(B1512, pct_raw!$A$2:$AX$1800, 24, FALSE)</f>
        <v>0</v>
      </c>
      <c r="O1512" s="5">
        <f>VLOOKUP(B1512, pct_raw!$A$2:$AX$1800, 25, FALSE)</f>
        <v>0</v>
      </c>
      <c r="P1512" s="5">
        <f>VLOOKUP(B1512, pct_raw!$A$2:$AX$1800, 26, FALSE)</f>
        <v>0</v>
      </c>
      <c r="Q1512" s="5">
        <f>VLOOKUP(B1512, pct_raw!$A$2:$AX$1800, 27, FALSE)</f>
        <v>22</v>
      </c>
      <c r="R1512" s="5">
        <f>VLOOKUP(B1512, pct_raw!$A$2:$AX$1800, 28, FALSE)</f>
        <v>24</v>
      </c>
      <c r="S1512" s="5">
        <f>VLOOKUP(B1512, pct_raw!$A$2:$AX$1800, 29, FALSE)</f>
        <v>0.36</v>
      </c>
      <c r="T1512" s="5">
        <f>VLOOKUP(B1512, pct_raw!$A$2:$AX$1800, 30, FALSE)</f>
        <v>0</v>
      </c>
      <c r="U1512" s="5">
        <f>VLOOKUP(B1512, pct_raw!$A$2:$AX$1800, 31, FALSE)</f>
        <v>0</v>
      </c>
      <c r="V1512" s="5">
        <f>VLOOKUP(B1512, pct_raw!$A$2:$AX$1800, 32, FALSE)</f>
        <v>0</v>
      </c>
      <c r="W1512" s="5">
        <f>VLOOKUP(B1512, pct_raw!$A$2:$AX$1800, 33, FALSE)</f>
        <v>0</v>
      </c>
      <c r="X1512" s="5">
        <f>VLOOKUP(B1512, pct_raw!$A$2:$AX$1800, 34, FALSE)</f>
        <v>0</v>
      </c>
      <c r="Y1512" s="5">
        <f>VLOOKUP(B1512, pct_raw!$A$2:$AX$1800, 35, FALSE)</f>
        <v>0</v>
      </c>
      <c r="Z1512" s="5">
        <f>VLOOKUP(B1512, pct_raw!$A$2:$AX$1800, 36, FALSE)</f>
        <v>15</v>
      </c>
      <c r="AA1512" s="5">
        <f>VLOOKUP(B1512, pct_raw!$A$2:$AX$1800, 37, FALSE)</f>
        <v>0</v>
      </c>
      <c r="AB1512" s="5">
        <f>VLOOKUP(B1512, pct_raw!$A$2:$AX$1800, 38, FALSE)</f>
        <v>0</v>
      </c>
      <c r="AC1512" s="5">
        <f>VLOOKUP(B1512, pct_raw!$A$2:$AX$1800, 39, FALSE)</f>
        <v>0</v>
      </c>
      <c r="AD1512" s="5">
        <f>VLOOKUP(B1512, pct_raw!$A$2:$AX$1800, 40, FALSE)</f>
        <v>0</v>
      </c>
      <c r="AE1512" s="5">
        <f>VLOOKUP(B1512, pct_raw!$A$2:$AX$1800, 41, FALSE)</f>
        <v>0</v>
      </c>
      <c r="AF1512" s="5">
        <f>VLOOKUP(B1512, pct_raw!$A$2:$AX$1800, 42, FALSE)</f>
        <v>0</v>
      </c>
      <c r="AG1512" s="5">
        <f>VLOOKUP(B1512, pct_raw!$A$2:$AX$1800, 43, FALSE)</f>
        <v>8</v>
      </c>
      <c r="AH1512" s="5">
        <f>VLOOKUP(B1512, pct_raw!$A$2:$AX$1800, 44, FALSE)</f>
        <v>0</v>
      </c>
      <c r="AI1512" s="5">
        <f>VLOOKUP(B1512, pct_raw!$A$2:$AX$1800, 45, FALSE)</f>
        <v>21</v>
      </c>
      <c r="AJ1512" s="5">
        <f>VLOOKUP(B1512, pct_raw!$A$2:$AX$1800, 46, FALSE)</f>
        <v>24</v>
      </c>
      <c r="AK1512" s="5">
        <f>VLOOKUP(B1512, pct_raw!$A$2:$AX$1800, 47, FALSE)</f>
        <v>0.36</v>
      </c>
      <c r="AL1512" s="5">
        <f>VLOOKUP(B1512, pct_raw!$A$2:$AX$1800, 48, FALSE)</f>
        <v>0</v>
      </c>
      <c r="AM1512" s="5">
        <f>VLOOKUP(B1512, pct_raw!$A$2:$AX$1800, 49, FALSE)</f>
        <v>0</v>
      </c>
      <c r="AN1512" s="5">
        <f>VLOOKUP(B1512, pct_raw!$A$2:$AX$1800, 50, FALSE)</f>
        <v>0</v>
      </c>
    </row>
    <row r="1513" spans="1:40" x14ac:dyDescent="0.2">
      <c r="A1513" s="2" t="s">
        <v>1671</v>
      </c>
      <c r="B1513" s="2" t="str">
        <f t="shared" si="23"/>
        <v>Union Udell Township</v>
      </c>
      <c r="C1513" s="2" t="s">
        <v>5057</v>
      </c>
      <c r="D1513" s="2" t="str">
        <f>VLOOKUP(B1513, pct_raw!$A$2:$AX$1800, 6, FALSE)</f>
        <v xml:space="preserve"> Union  Udell Township</v>
      </c>
      <c r="E1513" s="5">
        <f>VLOOKUP(B1513, pct_raw!$A$2:$AX$1800, 15, FALSE)</f>
        <v>11</v>
      </c>
      <c r="F1513" s="5">
        <f>VLOOKUP(B1513, pct_raw!$A$2:$AX$1800, 16, FALSE)</f>
        <v>14</v>
      </c>
      <c r="G1513" s="5">
        <f>VLOOKUP(B1513, pct_raw!$A$2:$AX$1800, 17, FALSE)</f>
        <v>0.16</v>
      </c>
      <c r="H1513">
        <f>VLOOKUP(B1513, pct_raw!$A$2:$AX$1800, 18, FALSE)</f>
        <v>0</v>
      </c>
      <c r="I1513" s="5">
        <f>VLOOKUP(B1513, pct_raw!$A$2:$AX$1800, 19, FALSE)</f>
        <v>0</v>
      </c>
      <c r="J1513">
        <f>VLOOKUP(B1513, pct_raw!$A$2:$AX$1800, 20, FALSE)</f>
        <v>0</v>
      </c>
      <c r="K1513" s="5">
        <f>VLOOKUP(B1513, pct_raw!$A$2:$AX$1800, 21, FALSE)</f>
        <v>3</v>
      </c>
      <c r="L1513" s="5">
        <f>VLOOKUP(B1513, pct_raw!$A$2:$AX$1800, 22, FALSE)</f>
        <v>6</v>
      </c>
      <c r="M1513" s="5">
        <f>VLOOKUP(B1513, pct_raw!$A$2:$AX$1800, 23, FALSE)</f>
        <v>0.08</v>
      </c>
      <c r="N1513" s="5">
        <f>VLOOKUP(B1513, pct_raw!$A$2:$AX$1800, 24, FALSE)</f>
        <v>0</v>
      </c>
      <c r="O1513" s="5">
        <f>VLOOKUP(B1513, pct_raw!$A$2:$AX$1800, 25, FALSE)</f>
        <v>0</v>
      </c>
      <c r="P1513" s="5">
        <f>VLOOKUP(B1513, pct_raw!$A$2:$AX$1800, 26, FALSE)</f>
        <v>0</v>
      </c>
      <c r="Q1513" s="5">
        <f>VLOOKUP(B1513, pct_raw!$A$2:$AX$1800, 27, FALSE)</f>
        <v>2</v>
      </c>
      <c r="R1513" s="5">
        <f>VLOOKUP(B1513, pct_raw!$A$2:$AX$1800, 28, FALSE)</f>
        <v>0</v>
      </c>
      <c r="S1513" s="5">
        <f>VLOOKUP(B1513, pct_raw!$A$2:$AX$1800, 29, FALSE)</f>
        <v>0</v>
      </c>
      <c r="T1513" s="5">
        <f>VLOOKUP(B1513, pct_raw!$A$2:$AX$1800, 30, FALSE)</f>
        <v>0</v>
      </c>
      <c r="U1513" s="5">
        <f>VLOOKUP(B1513, pct_raw!$A$2:$AX$1800, 31, FALSE)</f>
        <v>0</v>
      </c>
      <c r="V1513" s="5">
        <f>VLOOKUP(B1513, pct_raw!$A$2:$AX$1800, 32, FALSE)</f>
        <v>0</v>
      </c>
      <c r="W1513" s="5">
        <f>VLOOKUP(B1513, pct_raw!$A$2:$AX$1800, 33, FALSE)</f>
        <v>0</v>
      </c>
      <c r="X1513" s="5">
        <f>VLOOKUP(B1513, pct_raw!$A$2:$AX$1800, 34, FALSE)</f>
        <v>0</v>
      </c>
      <c r="Y1513" s="5">
        <f>VLOOKUP(B1513, pct_raw!$A$2:$AX$1800, 35, FALSE)</f>
        <v>0</v>
      </c>
      <c r="Z1513" s="5">
        <f>VLOOKUP(B1513, pct_raw!$A$2:$AX$1800, 36, FALSE)</f>
        <v>4</v>
      </c>
      <c r="AA1513" s="5">
        <f>VLOOKUP(B1513, pct_raw!$A$2:$AX$1800, 37, FALSE)</f>
        <v>4</v>
      </c>
      <c r="AB1513" s="5">
        <f>VLOOKUP(B1513, pct_raw!$A$2:$AX$1800, 38, FALSE)</f>
        <v>0.08</v>
      </c>
      <c r="AC1513" s="5">
        <f>VLOOKUP(B1513, pct_raw!$A$2:$AX$1800, 39, FALSE)</f>
        <v>2</v>
      </c>
      <c r="AD1513" s="5">
        <f>VLOOKUP(B1513, pct_raw!$A$2:$AX$1800, 40, FALSE)</f>
        <v>0</v>
      </c>
      <c r="AE1513" s="5">
        <f>VLOOKUP(B1513, pct_raw!$A$2:$AX$1800, 41, FALSE)</f>
        <v>0</v>
      </c>
      <c r="AF1513" s="5">
        <f>VLOOKUP(B1513, pct_raw!$A$2:$AX$1800, 42, FALSE)</f>
        <v>1</v>
      </c>
      <c r="AG1513" s="5">
        <f>VLOOKUP(B1513, pct_raw!$A$2:$AX$1800, 43, FALSE)</f>
        <v>2</v>
      </c>
      <c r="AH1513" s="5">
        <f>VLOOKUP(B1513, pct_raw!$A$2:$AX$1800, 44, FALSE)</f>
        <v>0</v>
      </c>
      <c r="AI1513" s="5">
        <f>VLOOKUP(B1513, pct_raw!$A$2:$AX$1800, 45, FALSE)</f>
        <v>2</v>
      </c>
      <c r="AJ1513" s="5">
        <f>VLOOKUP(B1513, pct_raw!$A$2:$AX$1800, 46, FALSE)</f>
        <v>0</v>
      </c>
      <c r="AK1513" s="5">
        <f>VLOOKUP(B1513, pct_raw!$A$2:$AX$1800, 47, FALSE)</f>
        <v>0</v>
      </c>
      <c r="AL1513" s="5">
        <f>VLOOKUP(B1513, pct_raw!$A$2:$AX$1800, 48, FALSE)</f>
        <v>1</v>
      </c>
      <c r="AM1513" s="5">
        <f>VLOOKUP(B1513, pct_raw!$A$2:$AX$1800, 49, FALSE)</f>
        <v>0</v>
      </c>
      <c r="AN1513" s="5">
        <f>VLOOKUP(B1513, pct_raw!$A$2:$AX$1800, 50, FALSE)</f>
        <v>0</v>
      </c>
    </row>
    <row r="1514" spans="1:40" x14ac:dyDescent="0.2">
      <c r="A1514" s="2" t="s">
        <v>1672</v>
      </c>
      <c r="B1514" s="2" t="str">
        <f t="shared" si="23"/>
        <v>University Heights</v>
      </c>
      <c r="C1514" s="2" t="s">
        <v>1672</v>
      </c>
      <c r="D1514" s="2" t="str">
        <f>VLOOKUP(B1514, pct_raw!$A$2:$AX$1800, 6, FALSE)</f>
        <v xml:space="preserve"> UNIVERSITY HEIGHTS</v>
      </c>
      <c r="E1514" s="5">
        <f>VLOOKUP(B1514, pct_raw!$A$2:$AX$1800, 15, FALSE)</f>
        <v>34</v>
      </c>
      <c r="F1514" s="5">
        <f>VLOOKUP(B1514, pct_raw!$A$2:$AX$1800, 16, FALSE)</f>
        <v>0</v>
      </c>
      <c r="G1514" s="5">
        <f>VLOOKUP(B1514, pct_raw!$A$2:$AX$1800, 17, FALSE)</f>
        <v>0</v>
      </c>
      <c r="H1514">
        <f>VLOOKUP(B1514, pct_raw!$A$2:$AX$1800, 18, FALSE)</f>
        <v>0</v>
      </c>
      <c r="I1514" s="5">
        <f>VLOOKUP(B1514, pct_raw!$A$2:$AX$1800, 19, FALSE)</f>
        <v>0</v>
      </c>
      <c r="J1514">
        <f>VLOOKUP(B1514, pct_raw!$A$2:$AX$1800, 20, FALSE)</f>
        <v>0</v>
      </c>
      <c r="K1514" s="5">
        <f>VLOOKUP(B1514, pct_raw!$A$2:$AX$1800, 21, FALSE)</f>
        <v>50</v>
      </c>
      <c r="L1514" s="5">
        <f>VLOOKUP(B1514, pct_raw!$A$2:$AX$1800, 22, FALSE)</f>
        <v>60</v>
      </c>
      <c r="M1514" s="5">
        <f>VLOOKUP(B1514, pct_raw!$A$2:$AX$1800, 23, FALSE)</f>
        <v>0.40500000000000003</v>
      </c>
      <c r="N1514" s="5">
        <f>VLOOKUP(B1514, pct_raw!$A$2:$AX$1800, 24, FALSE)</f>
        <v>0</v>
      </c>
      <c r="O1514" s="5">
        <f>VLOOKUP(B1514, pct_raw!$A$2:$AX$1800, 25, FALSE)</f>
        <v>0</v>
      </c>
      <c r="P1514" s="5">
        <f>VLOOKUP(B1514, pct_raw!$A$2:$AX$1800, 26, FALSE)</f>
        <v>0</v>
      </c>
      <c r="Q1514" s="5">
        <f>VLOOKUP(B1514, pct_raw!$A$2:$AX$1800, 27, FALSE)</f>
        <v>46</v>
      </c>
      <c r="R1514" s="5">
        <f>VLOOKUP(B1514, pct_raw!$A$2:$AX$1800, 28, FALSE)</f>
        <v>61</v>
      </c>
      <c r="S1514" s="5">
        <f>VLOOKUP(B1514, pct_raw!$A$2:$AX$1800, 29, FALSE)</f>
        <v>0.40500000000000003</v>
      </c>
      <c r="T1514" s="5">
        <f>VLOOKUP(B1514, pct_raw!$A$2:$AX$1800, 30, FALSE)</f>
        <v>0</v>
      </c>
      <c r="U1514" s="5">
        <f>VLOOKUP(B1514, pct_raw!$A$2:$AX$1800, 31, FALSE)</f>
        <v>0</v>
      </c>
      <c r="V1514" s="5">
        <f>VLOOKUP(B1514, pct_raw!$A$2:$AX$1800, 32, FALSE)</f>
        <v>0</v>
      </c>
      <c r="W1514" s="5">
        <f>VLOOKUP(B1514, pct_raw!$A$2:$AX$1800, 33, FALSE)</f>
        <v>0</v>
      </c>
      <c r="X1514" s="5">
        <f>VLOOKUP(B1514, pct_raw!$A$2:$AX$1800, 34, FALSE)</f>
        <v>0</v>
      </c>
      <c r="Y1514" s="5">
        <f>VLOOKUP(B1514, pct_raw!$A$2:$AX$1800, 35, FALSE)</f>
        <v>0</v>
      </c>
      <c r="Z1514" s="5">
        <f>VLOOKUP(B1514, pct_raw!$A$2:$AX$1800, 36, FALSE)</f>
        <v>74</v>
      </c>
      <c r="AA1514" s="5">
        <f>VLOOKUP(B1514, pct_raw!$A$2:$AX$1800, 37, FALSE)</f>
        <v>79</v>
      </c>
      <c r="AB1514" s="5">
        <f>VLOOKUP(B1514, pct_raw!$A$2:$AX$1800, 38, FALSE)</f>
        <v>0.40500000000000003</v>
      </c>
      <c r="AC1514" s="5">
        <f>VLOOKUP(B1514, pct_raw!$A$2:$AX$1800, 39, FALSE)</f>
        <v>1</v>
      </c>
      <c r="AD1514" s="5">
        <f>VLOOKUP(B1514, pct_raw!$A$2:$AX$1800, 40, FALSE)</f>
        <v>0</v>
      </c>
      <c r="AE1514" s="5">
        <f>VLOOKUP(B1514, pct_raw!$A$2:$AX$1800, 41, FALSE)</f>
        <v>0</v>
      </c>
      <c r="AF1514" s="5">
        <f>VLOOKUP(B1514, pct_raw!$A$2:$AX$1800, 42, FALSE)</f>
        <v>0</v>
      </c>
      <c r="AG1514" s="5">
        <f>VLOOKUP(B1514, pct_raw!$A$2:$AX$1800, 43, FALSE)</f>
        <v>0</v>
      </c>
      <c r="AH1514" s="5">
        <f>VLOOKUP(B1514, pct_raw!$A$2:$AX$1800, 44, FALSE)</f>
        <v>0</v>
      </c>
      <c r="AI1514" s="5">
        <f>VLOOKUP(B1514, pct_raw!$A$2:$AX$1800, 45, FALSE)</f>
        <v>94</v>
      </c>
      <c r="AJ1514" s="5">
        <f>VLOOKUP(B1514, pct_raw!$A$2:$AX$1800, 46, FALSE)</f>
        <v>96</v>
      </c>
      <c r="AK1514" s="5">
        <f>VLOOKUP(B1514, pct_raw!$A$2:$AX$1800, 47, FALSE)</f>
        <v>0.40500000000000003</v>
      </c>
      <c r="AL1514" s="5">
        <f>VLOOKUP(B1514, pct_raw!$A$2:$AX$1800, 48, FALSE)</f>
        <v>11</v>
      </c>
      <c r="AM1514" s="5">
        <f>VLOOKUP(B1514, pct_raw!$A$2:$AX$1800, 49, FALSE)</f>
        <v>0</v>
      </c>
      <c r="AN1514" s="5">
        <f>VLOOKUP(B1514, pct_raw!$A$2:$AX$1800, 50, FALSE)</f>
        <v>0</v>
      </c>
    </row>
    <row r="1515" spans="1:40" x14ac:dyDescent="0.2">
      <c r="A1515" s="2" t="s">
        <v>1673</v>
      </c>
      <c r="B1515" s="2" t="str">
        <f t="shared" si="23"/>
        <v>Urbandale 01</v>
      </c>
      <c r="C1515" s="2" t="s">
        <v>1673</v>
      </c>
      <c r="D1515" s="2" t="str">
        <f>VLOOKUP(B1515, pct_raw!$A$2:$AX$1800, 6, FALSE)</f>
        <v xml:space="preserve"> URBANDALE 01</v>
      </c>
      <c r="E1515" s="5">
        <f>VLOOKUP(B1515, pct_raw!$A$2:$AX$1800, 15, FALSE)</f>
        <v>37</v>
      </c>
      <c r="F1515" s="5">
        <f>VLOOKUP(B1515, pct_raw!$A$2:$AX$1800, 16, FALSE)</f>
        <v>37</v>
      </c>
      <c r="G1515" s="5">
        <f>VLOOKUP(B1515, pct_raw!$A$2:$AX$1800, 17, FALSE)</f>
        <v>0.27979999999999999</v>
      </c>
      <c r="H1515">
        <f>VLOOKUP(B1515, pct_raw!$A$2:$AX$1800, 18, FALSE)</f>
        <v>0</v>
      </c>
      <c r="I1515" s="5">
        <f>VLOOKUP(B1515, pct_raw!$A$2:$AX$1800, 19, FALSE)</f>
        <v>0</v>
      </c>
      <c r="J1515">
        <f>VLOOKUP(B1515, pct_raw!$A$2:$AX$1800, 20, FALSE)</f>
        <v>0</v>
      </c>
      <c r="K1515" s="5">
        <f>VLOOKUP(B1515, pct_raw!$A$2:$AX$1800, 21, FALSE)</f>
        <v>49</v>
      </c>
      <c r="L1515" s="5">
        <f>VLOOKUP(B1515, pct_raw!$A$2:$AX$1800, 22, FALSE)</f>
        <v>53</v>
      </c>
      <c r="M1515" s="5">
        <f>VLOOKUP(B1515, pct_raw!$A$2:$AX$1800, 23, FALSE)</f>
        <v>0.55959999999999999</v>
      </c>
      <c r="N1515" s="5">
        <f>VLOOKUP(B1515, pct_raw!$A$2:$AX$1800, 24, FALSE)</f>
        <v>0</v>
      </c>
      <c r="O1515" s="5">
        <f>VLOOKUP(B1515, pct_raw!$A$2:$AX$1800, 25, FALSE)</f>
        <v>0</v>
      </c>
      <c r="P1515" s="5">
        <f>VLOOKUP(B1515, pct_raw!$A$2:$AX$1800, 26, FALSE)</f>
        <v>0</v>
      </c>
      <c r="Q1515" s="5">
        <f>VLOOKUP(B1515, pct_raw!$A$2:$AX$1800, 27, FALSE)</f>
        <v>36</v>
      </c>
      <c r="R1515" s="5">
        <f>VLOOKUP(B1515, pct_raw!$A$2:$AX$1800, 28, FALSE)</f>
        <v>38</v>
      </c>
      <c r="S1515" s="5">
        <f>VLOOKUP(B1515, pct_raw!$A$2:$AX$1800, 29, FALSE)</f>
        <v>0.55959999999999999</v>
      </c>
      <c r="T1515" s="5">
        <f>VLOOKUP(B1515, pct_raw!$A$2:$AX$1800, 30, FALSE)</f>
        <v>0</v>
      </c>
      <c r="U1515" s="5">
        <f>VLOOKUP(B1515, pct_raw!$A$2:$AX$1800, 31, FALSE)</f>
        <v>0</v>
      </c>
      <c r="V1515" s="5">
        <f>VLOOKUP(B1515, pct_raw!$A$2:$AX$1800, 32, FALSE)</f>
        <v>0</v>
      </c>
      <c r="W1515" s="5">
        <f>VLOOKUP(B1515, pct_raw!$A$2:$AX$1800, 33, FALSE)</f>
        <v>0</v>
      </c>
      <c r="X1515" s="5">
        <f>VLOOKUP(B1515, pct_raw!$A$2:$AX$1800, 34, FALSE)</f>
        <v>0</v>
      </c>
      <c r="Y1515" s="5">
        <f>VLOOKUP(B1515, pct_raw!$A$2:$AX$1800, 35, FALSE)</f>
        <v>0</v>
      </c>
      <c r="Z1515" s="5">
        <f>VLOOKUP(B1515, pct_raw!$A$2:$AX$1800, 36, FALSE)</f>
        <v>59</v>
      </c>
      <c r="AA1515" s="5">
        <f>VLOOKUP(B1515, pct_raw!$A$2:$AX$1800, 37, FALSE)</f>
        <v>61</v>
      </c>
      <c r="AB1515" s="5">
        <f>VLOOKUP(B1515, pct_raw!$A$2:$AX$1800, 38, FALSE)</f>
        <v>0.55959999999999999</v>
      </c>
      <c r="AC1515" s="5">
        <f>VLOOKUP(B1515, pct_raw!$A$2:$AX$1800, 39, FALSE)</f>
        <v>0</v>
      </c>
      <c r="AD1515" s="5">
        <f>VLOOKUP(B1515, pct_raw!$A$2:$AX$1800, 40, FALSE)</f>
        <v>0</v>
      </c>
      <c r="AE1515" s="5">
        <f>VLOOKUP(B1515, pct_raw!$A$2:$AX$1800, 41, FALSE)</f>
        <v>0</v>
      </c>
      <c r="AF1515" s="5">
        <f>VLOOKUP(B1515, pct_raw!$A$2:$AX$1800, 42, FALSE)</f>
        <v>0</v>
      </c>
      <c r="AG1515" s="5">
        <f>VLOOKUP(B1515, pct_raw!$A$2:$AX$1800, 43, FALSE)</f>
        <v>0</v>
      </c>
      <c r="AH1515" s="5">
        <f>VLOOKUP(B1515, pct_raw!$A$2:$AX$1800, 44, FALSE)</f>
        <v>0</v>
      </c>
      <c r="AI1515" s="5">
        <f>VLOOKUP(B1515, pct_raw!$A$2:$AX$1800, 45, FALSE)</f>
        <v>38</v>
      </c>
      <c r="AJ1515" s="5">
        <f>VLOOKUP(B1515, pct_raw!$A$2:$AX$1800, 46, FALSE)</f>
        <v>40</v>
      </c>
      <c r="AK1515" s="5">
        <f>VLOOKUP(B1515, pct_raw!$A$2:$AX$1800, 47, FALSE)</f>
        <v>0.55959999999999999</v>
      </c>
      <c r="AL1515" s="5">
        <f>VLOOKUP(B1515, pct_raw!$A$2:$AX$1800, 48, FALSE)</f>
        <v>18</v>
      </c>
      <c r="AM1515" s="5">
        <f>VLOOKUP(B1515, pct_raw!$A$2:$AX$1800, 49, FALSE)</f>
        <v>0</v>
      </c>
      <c r="AN1515" s="5">
        <f>VLOOKUP(B1515, pct_raw!$A$2:$AX$1800, 50, FALSE)</f>
        <v>0</v>
      </c>
    </row>
    <row r="1516" spans="1:40" x14ac:dyDescent="0.2">
      <c r="A1516" s="2" t="s">
        <v>1674</v>
      </c>
      <c r="B1516" s="2" t="str">
        <f t="shared" si="23"/>
        <v>Urbandale 02</v>
      </c>
      <c r="C1516" s="2" t="s">
        <v>1674</v>
      </c>
      <c r="D1516" s="2" t="str">
        <f>VLOOKUP(B1516, pct_raw!$A$2:$AX$1800, 6, FALSE)</f>
        <v xml:space="preserve"> URBANDALE 02</v>
      </c>
      <c r="E1516" s="5">
        <f>VLOOKUP(B1516, pct_raw!$A$2:$AX$1800, 15, FALSE)</f>
        <v>51</v>
      </c>
      <c r="F1516" s="5">
        <f>VLOOKUP(B1516, pct_raw!$A$2:$AX$1800, 16, FALSE)</f>
        <v>64</v>
      </c>
      <c r="G1516" s="5">
        <f>VLOOKUP(B1516, pct_raw!$A$2:$AX$1800, 17, FALSE)</f>
        <v>0.83940000000000003</v>
      </c>
      <c r="H1516">
        <f>VLOOKUP(B1516, pct_raw!$A$2:$AX$1800, 18, FALSE)</f>
        <v>1</v>
      </c>
      <c r="I1516" s="5">
        <f>VLOOKUP(B1516, pct_raw!$A$2:$AX$1800, 19, FALSE)</f>
        <v>0</v>
      </c>
      <c r="J1516">
        <f>VLOOKUP(B1516, pct_raw!$A$2:$AX$1800, 20, FALSE)</f>
        <v>0</v>
      </c>
      <c r="K1516" s="5">
        <f>VLOOKUP(B1516, pct_raw!$A$2:$AX$1800, 21, FALSE)</f>
        <v>78</v>
      </c>
      <c r="L1516" s="5">
        <f>VLOOKUP(B1516, pct_raw!$A$2:$AX$1800, 22, FALSE)</f>
        <v>104</v>
      </c>
      <c r="M1516" s="5">
        <f>VLOOKUP(B1516, pct_raw!$A$2:$AX$1800, 23, FALSE)</f>
        <v>1.1192</v>
      </c>
      <c r="N1516" s="5">
        <f>VLOOKUP(B1516, pct_raw!$A$2:$AX$1800, 24, FALSE)</f>
        <v>2</v>
      </c>
      <c r="O1516" s="5">
        <f>VLOOKUP(B1516, pct_raw!$A$2:$AX$1800, 25, FALSE)</f>
        <v>0</v>
      </c>
      <c r="P1516" s="5">
        <f>VLOOKUP(B1516, pct_raw!$A$2:$AX$1800, 26, FALSE)</f>
        <v>0</v>
      </c>
      <c r="Q1516" s="5">
        <f>VLOOKUP(B1516, pct_raw!$A$2:$AX$1800, 27, FALSE)</f>
        <v>27</v>
      </c>
      <c r="R1516" s="5">
        <f>VLOOKUP(B1516, pct_raw!$A$2:$AX$1800, 28, FALSE)</f>
        <v>0</v>
      </c>
      <c r="S1516" s="5">
        <f>VLOOKUP(B1516, pct_raw!$A$2:$AX$1800, 29, FALSE)</f>
        <v>0</v>
      </c>
      <c r="T1516" s="5">
        <f>VLOOKUP(B1516, pct_raw!$A$2:$AX$1800, 30, FALSE)</f>
        <v>0</v>
      </c>
      <c r="U1516" s="5">
        <f>VLOOKUP(B1516, pct_raw!$A$2:$AX$1800, 31, FALSE)</f>
        <v>0</v>
      </c>
      <c r="V1516" s="5">
        <f>VLOOKUP(B1516, pct_raw!$A$2:$AX$1800, 32, FALSE)</f>
        <v>0</v>
      </c>
      <c r="W1516" s="5">
        <f>VLOOKUP(B1516, pct_raw!$A$2:$AX$1800, 33, FALSE)</f>
        <v>0</v>
      </c>
      <c r="X1516" s="5">
        <f>VLOOKUP(B1516, pct_raw!$A$2:$AX$1800, 34, FALSE)</f>
        <v>0</v>
      </c>
      <c r="Y1516" s="5">
        <f>VLOOKUP(B1516, pct_raw!$A$2:$AX$1800, 35, FALSE)</f>
        <v>0</v>
      </c>
      <c r="Z1516" s="5">
        <f>VLOOKUP(B1516, pct_raw!$A$2:$AX$1800, 36, FALSE)</f>
        <v>51</v>
      </c>
      <c r="AA1516" s="5">
        <f>VLOOKUP(B1516, pct_raw!$A$2:$AX$1800, 37, FALSE)</f>
        <v>62</v>
      </c>
      <c r="AB1516" s="5">
        <f>VLOOKUP(B1516, pct_raw!$A$2:$AX$1800, 38, FALSE)</f>
        <v>0.55959999999999999</v>
      </c>
      <c r="AC1516" s="5">
        <f>VLOOKUP(B1516, pct_raw!$A$2:$AX$1800, 39, FALSE)</f>
        <v>6</v>
      </c>
      <c r="AD1516" s="5">
        <f>VLOOKUP(B1516, pct_raw!$A$2:$AX$1800, 40, FALSE)</f>
        <v>0</v>
      </c>
      <c r="AE1516" s="5">
        <f>VLOOKUP(B1516, pct_raw!$A$2:$AX$1800, 41, FALSE)</f>
        <v>0</v>
      </c>
      <c r="AF1516" s="5">
        <f>VLOOKUP(B1516, pct_raw!$A$2:$AX$1800, 42, FALSE)</f>
        <v>3</v>
      </c>
      <c r="AG1516" s="5">
        <f>VLOOKUP(B1516, pct_raw!$A$2:$AX$1800, 43, FALSE)</f>
        <v>0</v>
      </c>
      <c r="AH1516" s="5">
        <f>VLOOKUP(B1516, pct_raw!$A$2:$AX$1800, 44, FALSE)</f>
        <v>0</v>
      </c>
      <c r="AI1516" s="5">
        <f>VLOOKUP(B1516, pct_raw!$A$2:$AX$1800, 45, FALSE)</f>
        <v>45</v>
      </c>
      <c r="AJ1516" s="5">
        <f>VLOOKUP(B1516, pct_raw!$A$2:$AX$1800, 46, FALSE)</f>
        <v>56</v>
      </c>
      <c r="AK1516" s="5">
        <f>VLOOKUP(B1516, pct_raw!$A$2:$AX$1800, 47, FALSE)</f>
        <v>0.55959999999999999</v>
      </c>
      <c r="AL1516" s="5">
        <f>VLOOKUP(B1516, pct_raw!$A$2:$AX$1800, 48, FALSE)</f>
        <v>23</v>
      </c>
      <c r="AM1516" s="5">
        <f>VLOOKUP(B1516, pct_raw!$A$2:$AX$1800, 49, FALSE)</f>
        <v>0</v>
      </c>
      <c r="AN1516" s="5">
        <f>VLOOKUP(B1516, pct_raw!$A$2:$AX$1800, 50, FALSE)</f>
        <v>0</v>
      </c>
    </row>
    <row r="1517" spans="1:40" x14ac:dyDescent="0.2">
      <c r="A1517" s="2" t="s">
        <v>1675</v>
      </c>
      <c r="B1517" s="2" t="str">
        <f t="shared" si="23"/>
        <v>Urbandale 03</v>
      </c>
      <c r="C1517" s="2" t="s">
        <v>1675</v>
      </c>
      <c r="D1517" s="2" t="str">
        <f>VLOOKUP(B1517, pct_raw!$A$2:$AX$1800, 6, FALSE)</f>
        <v xml:space="preserve"> URBANDALE 03</v>
      </c>
      <c r="E1517" s="5">
        <f>VLOOKUP(B1517, pct_raw!$A$2:$AX$1800, 15, FALSE)</f>
        <v>0</v>
      </c>
      <c r="F1517" s="5">
        <f>VLOOKUP(B1517, pct_raw!$A$2:$AX$1800, 16, FALSE)</f>
        <v>0</v>
      </c>
      <c r="G1517" s="5">
        <f>VLOOKUP(B1517, pct_raw!$A$2:$AX$1800, 17, FALSE)</f>
        <v>0</v>
      </c>
      <c r="H1517">
        <f>VLOOKUP(B1517, pct_raw!$A$2:$AX$1800, 18, FALSE)</f>
        <v>0</v>
      </c>
      <c r="I1517" s="5">
        <f>VLOOKUP(B1517, pct_raw!$A$2:$AX$1800, 19, FALSE)</f>
        <v>0</v>
      </c>
      <c r="J1517">
        <f>VLOOKUP(B1517, pct_raw!$A$2:$AX$1800, 20, FALSE)</f>
        <v>0</v>
      </c>
      <c r="K1517" s="5">
        <f>VLOOKUP(B1517, pct_raw!$A$2:$AX$1800, 21, FALSE)</f>
        <v>67</v>
      </c>
      <c r="L1517" s="5">
        <f>VLOOKUP(B1517, pct_raw!$A$2:$AX$1800, 22, FALSE)</f>
        <v>83</v>
      </c>
      <c r="M1517" s="5">
        <f>VLOOKUP(B1517, pct_raw!$A$2:$AX$1800, 23, FALSE)</f>
        <v>0.83940000000000003</v>
      </c>
      <c r="N1517" s="5">
        <f>VLOOKUP(B1517, pct_raw!$A$2:$AX$1800, 24, FALSE)</f>
        <v>0</v>
      </c>
      <c r="O1517" s="5">
        <f>VLOOKUP(B1517, pct_raw!$A$2:$AX$1800, 25, FALSE)</f>
        <v>0</v>
      </c>
      <c r="P1517" s="5">
        <f>VLOOKUP(B1517, pct_raw!$A$2:$AX$1800, 26, FALSE)</f>
        <v>0</v>
      </c>
      <c r="Q1517" s="5">
        <f>VLOOKUP(B1517, pct_raw!$A$2:$AX$1800, 27, FALSE)</f>
        <v>49</v>
      </c>
      <c r="R1517" s="5">
        <f>VLOOKUP(B1517, pct_raw!$A$2:$AX$1800, 28, FALSE)</f>
        <v>62</v>
      </c>
      <c r="S1517" s="5">
        <f>VLOOKUP(B1517, pct_raw!$A$2:$AX$1800, 29, FALSE)</f>
        <v>0.55959999999999999</v>
      </c>
      <c r="T1517" s="5">
        <f>VLOOKUP(B1517, pct_raw!$A$2:$AX$1800, 30, FALSE)</f>
        <v>0</v>
      </c>
      <c r="U1517" s="5">
        <f>VLOOKUP(B1517, pct_raw!$A$2:$AX$1800, 31, FALSE)</f>
        <v>0</v>
      </c>
      <c r="V1517" s="5">
        <f>VLOOKUP(B1517, pct_raw!$A$2:$AX$1800, 32, FALSE)</f>
        <v>0</v>
      </c>
      <c r="W1517" s="5">
        <f>VLOOKUP(B1517, pct_raw!$A$2:$AX$1800, 33, FALSE)</f>
        <v>0</v>
      </c>
      <c r="X1517" s="5">
        <f>VLOOKUP(B1517, pct_raw!$A$2:$AX$1800, 34, FALSE)</f>
        <v>0</v>
      </c>
      <c r="Y1517" s="5">
        <f>VLOOKUP(B1517, pct_raw!$A$2:$AX$1800, 35, FALSE)</f>
        <v>0</v>
      </c>
      <c r="Z1517" s="5">
        <f>VLOOKUP(B1517, pct_raw!$A$2:$AX$1800, 36, FALSE)</f>
        <v>67</v>
      </c>
      <c r="AA1517" s="5">
        <f>VLOOKUP(B1517, pct_raw!$A$2:$AX$1800, 37, FALSE)</f>
        <v>79</v>
      </c>
      <c r="AB1517" s="5">
        <f>VLOOKUP(B1517, pct_raw!$A$2:$AX$1800, 38, FALSE)</f>
        <v>0.55959999999999999</v>
      </c>
      <c r="AC1517" s="5">
        <f>VLOOKUP(B1517, pct_raw!$A$2:$AX$1800, 39, FALSE)</f>
        <v>0</v>
      </c>
      <c r="AD1517" s="5">
        <f>VLOOKUP(B1517, pct_raw!$A$2:$AX$1800, 40, FALSE)</f>
        <v>0</v>
      </c>
      <c r="AE1517" s="5">
        <f>VLOOKUP(B1517, pct_raw!$A$2:$AX$1800, 41, FALSE)</f>
        <v>0</v>
      </c>
      <c r="AF1517" s="5">
        <f>VLOOKUP(B1517, pct_raw!$A$2:$AX$1800, 42, FALSE)</f>
        <v>0</v>
      </c>
      <c r="AG1517" s="5">
        <f>VLOOKUP(B1517, pct_raw!$A$2:$AX$1800, 43, FALSE)</f>
        <v>0</v>
      </c>
      <c r="AH1517" s="5">
        <f>VLOOKUP(B1517, pct_raw!$A$2:$AX$1800, 44, FALSE)</f>
        <v>0</v>
      </c>
      <c r="AI1517" s="5">
        <f>VLOOKUP(B1517, pct_raw!$A$2:$AX$1800, 45, FALSE)</f>
        <v>65</v>
      </c>
      <c r="AJ1517" s="5">
        <f>VLOOKUP(B1517, pct_raw!$A$2:$AX$1800, 46, FALSE)</f>
        <v>81</v>
      </c>
      <c r="AK1517" s="5">
        <f>VLOOKUP(B1517, pct_raw!$A$2:$AX$1800, 47, FALSE)</f>
        <v>0.83940000000000003</v>
      </c>
      <c r="AL1517" s="5">
        <f>VLOOKUP(B1517, pct_raw!$A$2:$AX$1800, 48, FALSE)</f>
        <v>0</v>
      </c>
      <c r="AM1517" s="5">
        <f>VLOOKUP(B1517, pct_raw!$A$2:$AX$1800, 49, FALSE)</f>
        <v>0</v>
      </c>
      <c r="AN1517" s="5">
        <f>VLOOKUP(B1517, pct_raw!$A$2:$AX$1800, 50, FALSE)</f>
        <v>0</v>
      </c>
    </row>
    <row r="1518" spans="1:40" x14ac:dyDescent="0.2">
      <c r="A1518" s="2" t="s">
        <v>1676</v>
      </c>
      <c r="B1518" s="2" t="str">
        <f t="shared" si="23"/>
        <v>Urbandale 04</v>
      </c>
      <c r="C1518" s="2" t="s">
        <v>1676</v>
      </c>
      <c r="D1518" s="2" t="str">
        <f>VLOOKUP(B1518, pct_raw!$A$2:$AX$1800, 6, FALSE)</f>
        <v xml:space="preserve"> URBANDALE 04</v>
      </c>
      <c r="E1518" s="5">
        <f>VLOOKUP(B1518, pct_raw!$A$2:$AX$1800, 15, FALSE)</f>
        <v>48</v>
      </c>
      <c r="F1518" s="5">
        <f>VLOOKUP(B1518, pct_raw!$A$2:$AX$1800, 16, FALSE)</f>
        <v>52</v>
      </c>
      <c r="G1518" s="5">
        <f>VLOOKUP(B1518, pct_raw!$A$2:$AX$1800, 17, FALSE)</f>
        <v>0.55959999999999999</v>
      </c>
      <c r="H1518">
        <f>VLOOKUP(B1518, pct_raw!$A$2:$AX$1800, 18, FALSE)</f>
        <v>0</v>
      </c>
      <c r="I1518" s="5">
        <f>VLOOKUP(B1518, pct_raw!$A$2:$AX$1800, 19, FALSE)</f>
        <v>0</v>
      </c>
      <c r="J1518">
        <f>VLOOKUP(B1518, pct_raw!$A$2:$AX$1800, 20, FALSE)</f>
        <v>0</v>
      </c>
      <c r="K1518" s="5">
        <f>VLOOKUP(B1518, pct_raw!$A$2:$AX$1800, 21, FALSE)</f>
        <v>72</v>
      </c>
      <c r="L1518" s="5">
        <f>VLOOKUP(B1518, pct_raw!$A$2:$AX$1800, 22, FALSE)</f>
        <v>83</v>
      </c>
      <c r="M1518" s="5">
        <f>VLOOKUP(B1518, pct_raw!$A$2:$AX$1800, 23, FALSE)</f>
        <v>0.83940000000000003</v>
      </c>
      <c r="N1518" s="5">
        <f>VLOOKUP(B1518, pct_raw!$A$2:$AX$1800, 24, FALSE)</f>
        <v>0</v>
      </c>
      <c r="O1518" s="5">
        <f>VLOOKUP(B1518, pct_raw!$A$2:$AX$1800, 25, FALSE)</f>
        <v>0</v>
      </c>
      <c r="P1518" s="5">
        <f>VLOOKUP(B1518, pct_raw!$A$2:$AX$1800, 26, FALSE)</f>
        <v>0</v>
      </c>
      <c r="Q1518" s="5">
        <f>VLOOKUP(B1518, pct_raw!$A$2:$AX$1800, 27, FALSE)</f>
        <v>45</v>
      </c>
      <c r="R1518" s="5">
        <f>VLOOKUP(B1518, pct_raw!$A$2:$AX$1800, 28, FALSE)</f>
        <v>50</v>
      </c>
      <c r="S1518" s="5">
        <f>VLOOKUP(B1518, pct_raw!$A$2:$AX$1800, 29, FALSE)</f>
        <v>0.55959999999999999</v>
      </c>
      <c r="T1518" s="5">
        <f>VLOOKUP(B1518, pct_raw!$A$2:$AX$1800, 30, FALSE)</f>
        <v>0</v>
      </c>
      <c r="U1518" s="5">
        <f>VLOOKUP(B1518, pct_raw!$A$2:$AX$1800, 31, FALSE)</f>
        <v>0</v>
      </c>
      <c r="V1518" s="5">
        <f>VLOOKUP(B1518, pct_raw!$A$2:$AX$1800, 32, FALSE)</f>
        <v>0</v>
      </c>
      <c r="W1518" s="5">
        <f>VLOOKUP(B1518, pct_raw!$A$2:$AX$1800, 33, FALSE)</f>
        <v>0</v>
      </c>
      <c r="X1518" s="5">
        <f>VLOOKUP(B1518, pct_raw!$A$2:$AX$1800, 34, FALSE)</f>
        <v>0</v>
      </c>
      <c r="Y1518" s="5">
        <f>VLOOKUP(B1518, pct_raw!$A$2:$AX$1800, 35, FALSE)</f>
        <v>0</v>
      </c>
      <c r="Z1518" s="5">
        <f>VLOOKUP(B1518, pct_raw!$A$2:$AX$1800, 36, FALSE)</f>
        <v>26</v>
      </c>
      <c r="AA1518" s="5">
        <f>VLOOKUP(B1518, pct_raw!$A$2:$AX$1800, 37, FALSE)</f>
        <v>0</v>
      </c>
      <c r="AB1518" s="5">
        <f>VLOOKUP(B1518, pct_raw!$A$2:$AX$1800, 38, FALSE)</f>
        <v>0</v>
      </c>
      <c r="AC1518" s="5">
        <f>VLOOKUP(B1518, pct_raw!$A$2:$AX$1800, 39, FALSE)</f>
        <v>7</v>
      </c>
      <c r="AD1518" s="5">
        <f>VLOOKUP(B1518, pct_raw!$A$2:$AX$1800, 40, FALSE)</f>
        <v>0</v>
      </c>
      <c r="AE1518" s="5">
        <f>VLOOKUP(B1518, pct_raw!$A$2:$AX$1800, 41, FALSE)</f>
        <v>0</v>
      </c>
      <c r="AF1518" s="5">
        <f>VLOOKUP(B1518, pct_raw!$A$2:$AX$1800, 42, FALSE)</f>
        <v>0</v>
      </c>
      <c r="AG1518" s="5">
        <f>VLOOKUP(B1518, pct_raw!$A$2:$AX$1800, 43, FALSE)</f>
        <v>0</v>
      </c>
      <c r="AH1518" s="5">
        <f>VLOOKUP(B1518, pct_raw!$A$2:$AX$1800, 44, FALSE)</f>
        <v>0</v>
      </c>
      <c r="AI1518" s="5">
        <f>VLOOKUP(B1518, pct_raw!$A$2:$AX$1800, 45, FALSE)</f>
        <v>44</v>
      </c>
      <c r="AJ1518" s="5">
        <f>VLOOKUP(B1518, pct_raw!$A$2:$AX$1800, 46, FALSE)</f>
        <v>61</v>
      </c>
      <c r="AK1518" s="5">
        <f>VLOOKUP(B1518, pct_raw!$A$2:$AX$1800, 47, FALSE)</f>
        <v>0.55959999999999999</v>
      </c>
      <c r="AL1518" s="5">
        <f>VLOOKUP(B1518, pct_raw!$A$2:$AX$1800, 48, FALSE)</f>
        <v>6</v>
      </c>
      <c r="AM1518" s="5">
        <f>VLOOKUP(B1518, pct_raw!$A$2:$AX$1800, 49, FALSE)</f>
        <v>0</v>
      </c>
      <c r="AN1518" s="5">
        <f>VLOOKUP(B1518, pct_raw!$A$2:$AX$1800, 50, FALSE)</f>
        <v>0</v>
      </c>
    </row>
    <row r="1519" spans="1:40" x14ac:dyDescent="0.2">
      <c r="A1519" s="2" t="s">
        <v>1677</v>
      </c>
      <c r="B1519" s="2" t="str">
        <f t="shared" si="23"/>
        <v>Urbandale 05</v>
      </c>
      <c r="C1519" s="2" t="s">
        <v>1677</v>
      </c>
      <c r="D1519" s="2" t="str">
        <f>VLOOKUP(B1519, pct_raw!$A$2:$AX$1800, 6, FALSE)</f>
        <v xml:space="preserve"> URBANDALE 05</v>
      </c>
      <c r="E1519" s="5">
        <f>VLOOKUP(B1519, pct_raw!$A$2:$AX$1800, 15, FALSE)</f>
        <v>48</v>
      </c>
      <c r="F1519" s="5">
        <f>VLOOKUP(B1519, pct_raw!$A$2:$AX$1800, 16, FALSE)</f>
        <v>48</v>
      </c>
      <c r="G1519" s="5">
        <f>VLOOKUP(B1519, pct_raw!$A$2:$AX$1800, 17, FALSE)</f>
        <v>0.55959999999999999</v>
      </c>
      <c r="H1519">
        <f>VLOOKUP(B1519, pct_raw!$A$2:$AX$1800, 18, FALSE)</f>
        <v>0</v>
      </c>
      <c r="I1519" s="5">
        <f>VLOOKUP(B1519, pct_raw!$A$2:$AX$1800, 19, FALSE)</f>
        <v>0</v>
      </c>
      <c r="J1519">
        <f>VLOOKUP(B1519, pct_raw!$A$2:$AX$1800, 20, FALSE)</f>
        <v>0</v>
      </c>
      <c r="K1519" s="5">
        <f>VLOOKUP(B1519, pct_raw!$A$2:$AX$1800, 21, FALSE)</f>
        <v>63</v>
      </c>
      <c r="L1519" s="5">
        <f>VLOOKUP(B1519, pct_raw!$A$2:$AX$1800, 22, FALSE)</f>
        <v>69</v>
      </c>
      <c r="M1519" s="5">
        <f>VLOOKUP(B1519, pct_raw!$A$2:$AX$1800, 23, FALSE)</f>
        <v>0.55959999999999999</v>
      </c>
      <c r="N1519" s="5">
        <f>VLOOKUP(B1519, pct_raw!$A$2:$AX$1800, 24, FALSE)</f>
        <v>0</v>
      </c>
      <c r="O1519" s="5">
        <f>VLOOKUP(B1519, pct_raw!$A$2:$AX$1800, 25, FALSE)</f>
        <v>0</v>
      </c>
      <c r="P1519" s="5">
        <f>VLOOKUP(B1519, pct_raw!$A$2:$AX$1800, 26, FALSE)</f>
        <v>0</v>
      </c>
      <c r="Q1519" s="5">
        <f>VLOOKUP(B1519, pct_raw!$A$2:$AX$1800, 27, FALSE)</f>
        <v>37</v>
      </c>
      <c r="R1519" s="5">
        <f>VLOOKUP(B1519, pct_raw!$A$2:$AX$1800, 28, FALSE)</f>
        <v>48</v>
      </c>
      <c r="S1519" s="5">
        <f>VLOOKUP(B1519, pct_raw!$A$2:$AX$1800, 29, FALSE)</f>
        <v>0.55959999999999999</v>
      </c>
      <c r="T1519" s="5">
        <f>VLOOKUP(B1519, pct_raw!$A$2:$AX$1800, 30, FALSE)</f>
        <v>0</v>
      </c>
      <c r="U1519" s="5">
        <f>VLOOKUP(B1519, pct_raw!$A$2:$AX$1800, 31, FALSE)</f>
        <v>0</v>
      </c>
      <c r="V1519" s="5">
        <f>VLOOKUP(B1519, pct_raw!$A$2:$AX$1800, 32, FALSE)</f>
        <v>0</v>
      </c>
      <c r="W1519" s="5">
        <f>VLOOKUP(B1519, pct_raw!$A$2:$AX$1800, 33, FALSE)</f>
        <v>0</v>
      </c>
      <c r="X1519" s="5">
        <f>VLOOKUP(B1519, pct_raw!$A$2:$AX$1800, 34, FALSE)</f>
        <v>0</v>
      </c>
      <c r="Y1519" s="5">
        <f>VLOOKUP(B1519, pct_raw!$A$2:$AX$1800, 35, FALSE)</f>
        <v>0</v>
      </c>
      <c r="Z1519" s="5">
        <f>VLOOKUP(B1519, pct_raw!$A$2:$AX$1800, 36, FALSE)</f>
        <v>60</v>
      </c>
      <c r="AA1519" s="5">
        <f>VLOOKUP(B1519, pct_raw!$A$2:$AX$1800, 37, FALSE)</f>
        <v>67</v>
      </c>
      <c r="AB1519" s="5">
        <f>VLOOKUP(B1519, pct_raw!$A$2:$AX$1800, 38, FALSE)</f>
        <v>0.55959999999999999</v>
      </c>
      <c r="AC1519" s="5">
        <f>VLOOKUP(B1519, pct_raw!$A$2:$AX$1800, 39, FALSE)</f>
        <v>5</v>
      </c>
      <c r="AD1519" s="5">
        <f>VLOOKUP(B1519, pct_raw!$A$2:$AX$1800, 40, FALSE)</f>
        <v>0</v>
      </c>
      <c r="AE1519" s="5">
        <f>VLOOKUP(B1519, pct_raw!$A$2:$AX$1800, 41, FALSE)</f>
        <v>0</v>
      </c>
      <c r="AF1519" s="5">
        <f>VLOOKUP(B1519, pct_raw!$A$2:$AX$1800, 42, FALSE)</f>
        <v>0</v>
      </c>
      <c r="AG1519" s="5">
        <f>VLOOKUP(B1519, pct_raw!$A$2:$AX$1800, 43, FALSE)</f>
        <v>0</v>
      </c>
      <c r="AH1519" s="5">
        <f>VLOOKUP(B1519, pct_raw!$A$2:$AX$1800, 44, FALSE)</f>
        <v>0</v>
      </c>
      <c r="AI1519" s="5">
        <f>VLOOKUP(B1519, pct_raw!$A$2:$AX$1800, 45, FALSE)</f>
        <v>43</v>
      </c>
      <c r="AJ1519" s="5">
        <f>VLOOKUP(B1519, pct_raw!$A$2:$AX$1800, 46, FALSE)</f>
        <v>43</v>
      </c>
      <c r="AK1519" s="5">
        <f>VLOOKUP(B1519, pct_raw!$A$2:$AX$1800, 47, FALSE)</f>
        <v>0.55959999999999999</v>
      </c>
      <c r="AL1519" s="5">
        <f>VLOOKUP(B1519, pct_raw!$A$2:$AX$1800, 48, FALSE)</f>
        <v>19</v>
      </c>
      <c r="AM1519" s="5">
        <f>VLOOKUP(B1519, pct_raw!$A$2:$AX$1800, 49, FALSE)</f>
        <v>0</v>
      </c>
      <c r="AN1519" s="5">
        <f>VLOOKUP(B1519, pct_raw!$A$2:$AX$1800, 50, FALSE)</f>
        <v>0</v>
      </c>
    </row>
    <row r="1520" spans="1:40" x14ac:dyDescent="0.2">
      <c r="A1520" s="2" t="s">
        <v>1678</v>
      </c>
      <c r="B1520" s="2" t="str">
        <f t="shared" si="23"/>
        <v>Urbandale 06</v>
      </c>
      <c r="C1520" s="2" t="s">
        <v>1678</v>
      </c>
      <c r="D1520" s="2" t="str">
        <f>VLOOKUP(B1520, pct_raw!$A$2:$AX$1800, 6, FALSE)</f>
        <v xml:space="preserve"> URBANDALE 06</v>
      </c>
      <c r="E1520" s="5">
        <f>VLOOKUP(B1520, pct_raw!$A$2:$AX$1800, 15, FALSE)</f>
        <v>51</v>
      </c>
      <c r="F1520" s="5">
        <f>VLOOKUP(B1520, pct_raw!$A$2:$AX$1800, 16, FALSE)</f>
        <v>53</v>
      </c>
      <c r="G1520" s="5">
        <f>VLOOKUP(B1520, pct_raw!$A$2:$AX$1800, 17, FALSE)</f>
        <v>0.55959999999999999</v>
      </c>
      <c r="H1520">
        <f>VLOOKUP(B1520, pct_raw!$A$2:$AX$1800, 18, FALSE)</f>
        <v>0</v>
      </c>
      <c r="I1520" s="5">
        <f>VLOOKUP(B1520, pct_raw!$A$2:$AX$1800, 19, FALSE)</f>
        <v>0</v>
      </c>
      <c r="J1520">
        <f>VLOOKUP(B1520, pct_raw!$A$2:$AX$1800, 20, FALSE)</f>
        <v>0</v>
      </c>
      <c r="K1520" s="5">
        <f>VLOOKUP(B1520, pct_raw!$A$2:$AX$1800, 21, FALSE)</f>
        <v>66</v>
      </c>
      <c r="L1520" s="5">
        <f>VLOOKUP(B1520, pct_raw!$A$2:$AX$1800, 22, FALSE)</f>
        <v>73</v>
      </c>
      <c r="M1520" s="5">
        <f>VLOOKUP(B1520, pct_raw!$A$2:$AX$1800, 23, FALSE)</f>
        <v>0.83940000000000003</v>
      </c>
      <c r="N1520" s="5">
        <f>VLOOKUP(B1520, pct_raw!$A$2:$AX$1800, 24, FALSE)</f>
        <v>2</v>
      </c>
      <c r="O1520" s="5">
        <f>VLOOKUP(B1520, pct_raw!$A$2:$AX$1800, 25, FALSE)</f>
        <v>0</v>
      </c>
      <c r="P1520" s="5">
        <f>VLOOKUP(B1520, pct_raw!$A$2:$AX$1800, 26, FALSE)</f>
        <v>0</v>
      </c>
      <c r="Q1520" s="5">
        <f>VLOOKUP(B1520, pct_raw!$A$2:$AX$1800, 27, FALSE)</f>
        <v>48</v>
      </c>
      <c r="R1520" s="5">
        <f>VLOOKUP(B1520, pct_raw!$A$2:$AX$1800, 28, FALSE)</f>
        <v>52</v>
      </c>
      <c r="S1520" s="5">
        <f>VLOOKUP(B1520, pct_raw!$A$2:$AX$1800, 29, FALSE)</f>
        <v>0.55959999999999999</v>
      </c>
      <c r="T1520" s="5">
        <f>VLOOKUP(B1520, pct_raw!$A$2:$AX$1800, 30, FALSE)</f>
        <v>0</v>
      </c>
      <c r="U1520" s="5">
        <f>VLOOKUP(B1520, pct_raw!$A$2:$AX$1800, 31, FALSE)</f>
        <v>0</v>
      </c>
      <c r="V1520" s="5">
        <f>VLOOKUP(B1520, pct_raw!$A$2:$AX$1800, 32, FALSE)</f>
        <v>0</v>
      </c>
      <c r="W1520" s="5">
        <f>VLOOKUP(B1520, pct_raw!$A$2:$AX$1800, 33, FALSE)</f>
        <v>0</v>
      </c>
      <c r="X1520" s="5">
        <f>VLOOKUP(B1520, pct_raw!$A$2:$AX$1800, 34, FALSE)</f>
        <v>0</v>
      </c>
      <c r="Y1520" s="5">
        <f>VLOOKUP(B1520, pct_raw!$A$2:$AX$1800, 35, FALSE)</f>
        <v>0</v>
      </c>
      <c r="Z1520" s="5">
        <f>VLOOKUP(B1520, pct_raw!$A$2:$AX$1800, 36, FALSE)</f>
        <v>60</v>
      </c>
      <c r="AA1520" s="5">
        <f>VLOOKUP(B1520, pct_raw!$A$2:$AX$1800, 37, FALSE)</f>
        <v>63</v>
      </c>
      <c r="AB1520" s="5">
        <f>VLOOKUP(B1520, pct_raw!$A$2:$AX$1800, 38, FALSE)</f>
        <v>0.55959999999999999</v>
      </c>
      <c r="AC1520" s="5">
        <f>VLOOKUP(B1520, pct_raw!$A$2:$AX$1800, 39, FALSE)</f>
        <v>4</v>
      </c>
      <c r="AD1520" s="5">
        <f>VLOOKUP(B1520, pct_raw!$A$2:$AX$1800, 40, FALSE)</f>
        <v>0</v>
      </c>
      <c r="AE1520" s="5">
        <f>VLOOKUP(B1520, pct_raw!$A$2:$AX$1800, 41, FALSE)</f>
        <v>0</v>
      </c>
      <c r="AF1520" s="5">
        <f>VLOOKUP(B1520, pct_raw!$A$2:$AX$1800, 42, FALSE)</f>
        <v>0</v>
      </c>
      <c r="AG1520" s="5">
        <f>VLOOKUP(B1520, pct_raw!$A$2:$AX$1800, 43, FALSE)</f>
        <v>2</v>
      </c>
      <c r="AH1520" s="5">
        <f>VLOOKUP(B1520, pct_raw!$A$2:$AX$1800, 44, FALSE)</f>
        <v>0</v>
      </c>
      <c r="AI1520" s="5">
        <f>VLOOKUP(B1520, pct_raw!$A$2:$AX$1800, 45, FALSE)</f>
        <v>48</v>
      </c>
      <c r="AJ1520" s="5">
        <f>VLOOKUP(B1520, pct_raw!$A$2:$AX$1800, 46, FALSE)</f>
        <v>52</v>
      </c>
      <c r="AK1520" s="5">
        <f>VLOOKUP(B1520, pct_raw!$A$2:$AX$1800, 47, FALSE)</f>
        <v>0.55959999999999999</v>
      </c>
      <c r="AL1520" s="5">
        <f>VLOOKUP(B1520, pct_raw!$A$2:$AX$1800, 48, FALSE)</f>
        <v>16</v>
      </c>
      <c r="AM1520" s="5">
        <f>VLOOKUP(B1520, pct_raw!$A$2:$AX$1800, 49, FALSE)</f>
        <v>0</v>
      </c>
      <c r="AN1520" s="5">
        <f>VLOOKUP(B1520, pct_raw!$A$2:$AX$1800, 50, FALSE)</f>
        <v>0</v>
      </c>
    </row>
    <row r="1521" spans="1:40" x14ac:dyDescent="0.2">
      <c r="A1521" s="2" t="s">
        <v>1679</v>
      </c>
      <c r="B1521" s="2" t="str">
        <f t="shared" si="23"/>
        <v>Urbandale 07</v>
      </c>
      <c r="C1521" s="2" t="s">
        <v>1679</v>
      </c>
      <c r="D1521" s="2" t="str">
        <f>VLOOKUP(B1521, pct_raw!$A$2:$AX$1800, 6, FALSE)</f>
        <v xml:space="preserve"> URBANDALE 07</v>
      </c>
      <c r="E1521" s="5">
        <f>VLOOKUP(B1521, pct_raw!$A$2:$AX$1800, 15, FALSE)</f>
        <v>55</v>
      </c>
      <c r="F1521" s="5">
        <f>VLOOKUP(B1521, pct_raw!$A$2:$AX$1800, 16, FALSE)</f>
        <v>57</v>
      </c>
      <c r="G1521" s="5">
        <f>VLOOKUP(B1521, pct_raw!$A$2:$AX$1800, 17, FALSE)</f>
        <v>0.55959999999999999</v>
      </c>
      <c r="H1521">
        <f>VLOOKUP(B1521, pct_raw!$A$2:$AX$1800, 18, FALSE)</f>
        <v>0</v>
      </c>
      <c r="I1521" s="5">
        <f>VLOOKUP(B1521, pct_raw!$A$2:$AX$1800, 19, FALSE)</f>
        <v>0</v>
      </c>
      <c r="J1521">
        <f>VLOOKUP(B1521, pct_raw!$A$2:$AX$1800, 20, FALSE)</f>
        <v>0</v>
      </c>
      <c r="K1521" s="5">
        <f>VLOOKUP(B1521, pct_raw!$A$2:$AX$1800, 21, FALSE)</f>
        <v>75</v>
      </c>
      <c r="L1521" s="5">
        <f>VLOOKUP(B1521, pct_raw!$A$2:$AX$1800, 22, FALSE)</f>
        <v>80</v>
      </c>
      <c r="M1521" s="5">
        <f>VLOOKUP(B1521, pct_raw!$A$2:$AX$1800, 23, FALSE)</f>
        <v>0.83940000000000003</v>
      </c>
      <c r="N1521" s="5">
        <f>VLOOKUP(B1521, pct_raw!$A$2:$AX$1800, 24, FALSE)</f>
        <v>0</v>
      </c>
      <c r="O1521" s="5">
        <f>VLOOKUP(B1521, pct_raw!$A$2:$AX$1800, 25, FALSE)</f>
        <v>0</v>
      </c>
      <c r="P1521" s="5">
        <f>VLOOKUP(B1521, pct_raw!$A$2:$AX$1800, 26, FALSE)</f>
        <v>0</v>
      </c>
      <c r="Q1521" s="5">
        <f>VLOOKUP(B1521, pct_raw!$A$2:$AX$1800, 27, FALSE)</f>
        <v>64</v>
      </c>
      <c r="R1521" s="5">
        <f>VLOOKUP(B1521, pct_raw!$A$2:$AX$1800, 28, FALSE)</f>
        <v>76</v>
      </c>
      <c r="S1521" s="5">
        <f>VLOOKUP(B1521, pct_raw!$A$2:$AX$1800, 29, FALSE)</f>
        <v>0.55959999999999999</v>
      </c>
      <c r="T1521" s="5">
        <f>VLOOKUP(B1521, pct_raw!$A$2:$AX$1800, 30, FALSE)</f>
        <v>0</v>
      </c>
      <c r="U1521" s="5">
        <f>VLOOKUP(B1521, pct_raw!$A$2:$AX$1800, 31, FALSE)</f>
        <v>0</v>
      </c>
      <c r="V1521" s="5">
        <f>VLOOKUP(B1521, pct_raw!$A$2:$AX$1800, 32, FALSE)</f>
        <v>0</v>
      </c>
      <c r="W1521" s="5">
        <f>VLOOKUP(B1521, pct_raw!$A$2:$AX$1800, 33, FALSE)</f>
        <v>0</v>
      </c>
      <c r="X1521" s="5">
        <f>VLOOKUP(B1521, pct_raw!$A$2:$AX$1800, 34, FALSE)</f>
        <v>0</v>
      </c>
      <c r="Y1521" s="5">
        <f>VLOOKUP(B1521, pct_raw!$A$2:$AX$1800, 35, FALSE)</f>
        <v>0</v>
      </c>
      <c r="Z1521" s="5">
        <f>VLOOKUP(B1521, pct_raw!$A$2:$AX$1800, 36, FALSE)</f>
        <v>45</v>
      </c>
      <c r="AA1521" s="5">
        <f>VLOOKUP(B1521, pct_raw!$A$2:$AX$1800, 37, FALSE)</f>
        <v>50</v>
      </c>
      <c r="AB1521" s="5">
        <f>VLOOKUP(B1521, pct_raw!$A$2:$AX$1800, 38, FALSE)</f>
        <v>0.55959999999999999</v>
      </c>
      <c r="AC1521" s="5">
        <f>VLOOKUP(B1521, pct_raw!$A$2:$AX$1800, 39, FALSE)</f>
        <v>16</v>
      </c>
      <c r="AD1521" s="5">
        <f>VLOOKUP(B1521, pct_raw!$A$2:$AX$1800, 40, FALSE)</f>
        <v>0</v>
      </c>
      <c r="AE1521" s="5">
        <f>VLOOKUP(B1521, pct_raw!$A$2:$AX$1800, 41, FALSE)</f>
        <v>0</v>
      </c>
      <c r="AF1521" s="5">
        <f>VLOOKUP(B1521, pct_raw!$A$2:$AX$1800, 42, FALSE)</f>
        <v>1</v>
      </c>
      <c r="AG1521" s="5">
        <f>VLOOKUP(B1521, pct_raw!$A$2:$AX$1800, 43, FALSE)</f>
        <v>3</v>
      </c>
      <c r="AH1521" s="5">
        <f>VLOOKUP(B1521, pct_raw!$A$2:$AX$1800, 44, FALSE)</f>
        <v>0</v>
      </c>
      <c r="AI1521" s="5">
        <f>VLOOKUP(B1521, pct_raw!$A$2:$AX$1800, 45, FALSE)</f>
        <v>59</v>
      </c>
      <c r="AJ1521" s="5">
        <f>VLOOKUP(B1521, pct_raw!$A$2:$AX$1800, 46, FALSE)</f>
        <v>64</v>
      </c>
      <c r="AK1521" s="5">
        <f>VLOOKUP(B1521, pct_raw!$A$2:$AX$1800, 47, FALSE)</f>
        <v>0.55959999999999999</v>
      </c>
      <c r="AL1521" s="5">
        <f>VLOOKUP(B1521, pct_raw!$A$2:$AX$1800, 48, FALSE)</f>
        <v>15</v>
      </c>
      <c r="AM1521" s="5">
        <f>VLOOKUP(B1521, pct_raw!$A$2:$AX$1800, 49, FALSE)</f>
        <v>0</v>
      </c>
      <c r="AN1521" s="5">
        <f>VLOOKUP(B1521, pct_raw!$A$2:$AX$1800, 50, FALSE)</f>
        <v>0</v>
      </c>
    </row>
    <row r="1522" spans="1:40" x14ac:dyDescent="0.2">
      <c r="A1522" s="2" t="s">
        <v>1680</v>
      </c>
      <c r="B1522" s="2" t="str">
        <f t="shared" si="23"/>
        <v>Urbandale 08</v>
      </c>
      <c r="C1522" s="2" t="s">
        <v>1680</v>
      </c>
      <c r="D1522" s="2" t="str">
        <f>VLOOKUP(B1522, pct_raw!$A$2:$AX$1800, 6, FALSE)</f>
        <v xml:space="preserve"> URBANDALE 08</v>
      </c>
      <c r="E1522" s="5">
        <f>VLOOKUP(B1522, pct_raw!$A$2:$AX$1800, 15, FALSE)</f>
        <v>42</v>
      </c>
      <c r="F1522" s="5">
        <f>VLOOKUP(B1522, pct_raw!$A$2:$AX$1800, 16, FALSE)</f>
        <v>42</v>
      </c>
      <c r="G1522" s="5">
        <f>VLOOKUP(B1522, pct_raw!$A$2:$AX$1800, 17, FALSE)</f>
        <v>0.55959999999999999</v>
      </c>
      <c r="H1522">
        <f>VLOOKUP(B1522, pct_raw!$A$2:$AX$1800, 18, FALSE)</f>
        <v>0</v>
      </c>
      <c r="I1522" s="5">
        <f>VLOOKUP(B1522, pct_raw!$A$2:$AX$1800, 19, FALSE)</f>
        <v>0</v>
      </c>
      <c r="J1522">
        <f>VLOOKUP(B1522, pct_raw!$A$2:$AX$1800, 20, FALSE)</f>
        <v>0</v>
      </c>
      <c r="K1522" s="5">
        <f>VLOOKUP(B1522, pct_raw!$A$2:$AX$1800, 21, FALSE)</f>
        <v>50</v>
      </c>
      <c r="L1522" s="5">
        <f>VLOOKUP(B1522, pct_raw!$A$2:$AX$1800, 22, FALSE)</f>
        <v>59</v>
      </c>
      <c r="M1522" s="5">
        <f>VLOOKUP(B1522, pct_raw!$A$2:$AX$1800, 23, FALSE)</f>
        <v>0.55959999999999999</v>
      </c>
      <c r="N1522" s="5">
        <f>VLOOKUP(B1522, pct_raw!$A$2:$AX$1800, 24, FALSE)</f>
        <v>0</v>
      </c>
      <c r="O1522" s="5">
        <f>VLOOKUP(B1522, pct_raw!$A$2:$AX$1800, 25, FALSE)</f>
        <v>0</v>
      </c>
      <c r="P1522" s="5">
        <f>VLOOKUP(B1522, pct_raw!$A$2:$AX$1800, 26, FALSE)</f>
        <v>0</v>
      </c>
      <c r="Q1522" s="5">
        <f>VLOOKUP(B1522, pct_raw!$A$2:$AX$1800, 27, FALSE)</f>
        <v>41</v>
      </c>
      <c r="R1522" s="5">
        <f>VLOOKUP(B1522, pct_raw!$A$2:$AX$1800, 28, FALSE)</f>
        <v>44</v>
      </c>
      <c r="S1522" s="5">
        <f>VLOOKUP(B1522, pct_raw!$A$2:$AX$1800, 29, FALSE)</f>
        <v>0.55959999999999999</v>
      </c>
      <c r="T1522" s="5">
        <f>VLOOKUP(B1522, pct_raw!$A$2:$AX$1800, 30, FALSE)</f>
        <v>0</v>
      </c>
      <c r="U1522" s="5">
        <f>VLOOKUP(B1522, pct_raw!$A$2:$AX$1800, 31, FALSE)</f>
        <v>0</v>
      </c>
      <c r="V1522" s="5">
        <f>VLOOKUP(B1522, pct_raw!$A$2:$AX$1800, 32, FALSE)</f>
        <v>0</v>
      </c>
      <c r="W1522" s="5">
        <f>VLOOKUP(B1522, pct_raw!$A$2:$AX$1800, 33, FALSE)</f>
        <v>0</v>
      </c>
      <c r="X1522" s="5">
        <f>VLOOKUP(B1522, pct_raw!$A$2:$AX$1800, 34, FALSE)</f>
        <v>0</v>
      </c>
      <c r="Y1522" s="5">
        <f>VLOOKUP(B1522, pct_raw!$A$2:$AX$1800, 35, FALSE)</f>
        <v>0</v>
      </c>
      <c r="Z1522" s="5">
        <f>VLOOKUP(B1522, pct_raw!$A$2:$AX$1800, 36, FALSE)</f>
        <v>50</v>
      </c>
      <c r="AA1522" s="5">
        <f>VLOOKUP(B1522, pct_raw!$A$2:$AX$1800, 37, FALSE)</f>
        <v>58</v>
      </c>
      <c r="AB1522" s="5">
        <f>VLOOKUP(B1522, pct_raw!$A$2:$AX$1800, 38, FALSE)</f>
        <v>0.55959999999999999</v>
      </c>
      <c r="AC1522" s="5">
        <f>VLOOKUP(B1522, pct_raw!$A$2:$AX$1800, 39, FALSE)</f>
        <v>3</v>
      </c>
      <c r="AD1522" s="5">
        <f>VLOOKUP(B1522, pct_raw!$A$2:$AX$1800, 40, FALSE)</f>
        <v>0</v>
      </c>
      <c r="AE1522" s="5">
        <f>VLOOKUP(B1522, pct_raw!$A$2:$AX$1800, 41, FALSE)</f>
        <v>0</v>
      </c>
      <c r="AF1522" s="5">
        <f>VLOOKUP(B1522, pct_raw!$A$2:$AX$1800, 42, FALSE)</f>
        <v>0</v>
      </c>
      <c r="AG1522" s="5">
        <f>VLOOKUP(B1522, pct_raw!$A$2:$AX$1800, 43, FALSE)</f>
        <v>0</v>
      </c>
      <c r="AH1522" s="5">
        <f>VLOOKUP(B1522, pct_raw!$A$2:$AX$1800, 44, FALSE)</f>
        <v>0</v>
      </c>
      <c r="AI1522" s="5">
        <f>VLOOKUP(B1522, pct_raw!$A$2:$AX$1800, 45, FALSE)</f>
        <v>43</v>
      </c>
      <c r="AJ1522" s="5">
        <f>VLOOKUP(B1522, pct_raw!$A$2:$AX$1800, 46, FALSE)</f>
        <v>46</v>
      </c>
      <c r="AK1522" s="5">
        <f>VLOOKUP(B1522, pct_raw!$A$2:$AX$1800, 47, FALSE)</f>
        <v>0.55959999999999999</v>
      </c>
      <c r="AL1522" s="5">
        <f>VLOOKUP(B1522, pct_raw!$A$2:$AX$1800, 48, FALSE)</f>
        <v>26</v>
      </c>
      <c r="AM1522" s="5">
        <f>VLOOKUP(B1522, pct_raw!$A$2:$AX$1800, 49, FALSE)</f>
        <v>0</v>
      </c>
      <c r="AN1522" s="5">
        <f>VLOOKUP(B1522, pct_raw!$A$2:$AX$1800, 50, FALSE)</f>
        <v>0</v>
      </c>
    </row>
    <row r="1523" spans="1:40" x14ac:dyDescent="0.2">
      <c r="A1523" s="2" t="s">
        <v>1681</v>
      </c>
      <c r="B1523" s="2" t="str">
        <f t="shared" si="23"/>
        <v>Urbandale 09</v>
      </c>
      <c r="C1523" s="2" t="s">
        <v>1681</v>
      </c>
      <c r="D1523" s="2" t="str">
        <f>VLOOKUP(B1523, pct_raw!$A$2:$AX$1800, 6, FALSE)</f>
        <v xml:space="preserve"> URBANDALE 09</v>
      </c>
      <c r="E1523" s="5">
        <f>VLOOKUP(B1523, pct_raw!$A$2:$AX$1800, 15, FALSE)</f>
        <v>48</v>
      </c>
      <c r="F1523" s="5">
        <f>VLOOKUP(B1523, pct_raw!$A$2:$AX$1800, 16, FALSE)</f>
        <v>58</v>
      </c>
      <c r="G1523" s="5">
        <f>VLOOKUP(B1523, pct_raw!$A$2:$AX$1800, 17, FALSE)</f>
        <v>0.55959999999999999</v>
      </c>
      <c r="H1523">
        <f>VLOOKUP(B1523, pct_raw!$A$2:$AX$1800, 18, FALSE)</f>
        <v>0</v>
      </c>
      <c r="I1523" s="5">
        <f>VLOOKUP(B1523, pct_raw!$A$2:$AX$1800, 19, FALSE)</f>
        <v>0</v>
      </c>
      <c r="J1523">
        <f>VLOOKUP(B1523, pct_raw!$A$2:$AX$1800, 20, FALSE)</f>
        <v>0</v>
      </c>
      <c r="K1523" s="5">
        <f>VLOOKUP(B1523, pct_raw!$A$2:$AX$1800, 21, FALSE)</f>
        <v>60</v>
      </c>
      <c r="L1523" s="5">
        <f>VLOOKUP(B1523, pct_raw!$A$2:$AX$1800, 22, FALSE)</f>
        <v>84</v>
      </c>
      <c r="M1523" s="5">
        <f>VLOOKUP(B1523, pct_raw!$A$2:$AX$1800, 23, FALSE)</f>
        <v>0.83940000000000003</v>
      </c>
      <c r="N1523" s="5">
        <f>VLOOKUP(B1523, pct_raw!$A$2:$AX$1800, 24, FALSE)</f>
        <v>1</v>
      </c>
      <c r="O1523" s="5">
        <f>VLOOKUP(B1523, pct_raw!$A$2:$AX$1800, 25, FALSE)</f>
        <v>0</v>
      </c>
      <c r="P1523" s="5">
        <f>VLOOKUP(B1523, pct_raw!$A$2:$AX$1800, 26, FALSE)</f>
        <v>0</v>
      </c>
      <c r="Q1523" s="5">
        <f>VLOOKUP(B1523, pct_raw!$A$2:$AX$1800, 27, FALSE)</f>
        <v>35</v>
      </c>
      <c r="R1523" s="5">
        <f>VLOOKUP(B1523, pct_raw!$A$2:$AX$1800, 28, FALSE)</f>
        <v>0</v>
      </c>
      <c r="S1523" s="5">
        <f>VLOOKUP(B1523, pct_raw!$A$2:$AX$1800, 29, FALSE)</f>
        <v>0</v>
      </c>
      <c r="T1523" s="5">
        <f>VLOOKUP(B1523, pct_raw!$A$2:$AX$1800, 30, FALSE)</f>
        <v>4</v>
      </c>
      <c r="U1523" s="5">
        <f>VLOOKUP(B1523, pct_raw!$A$2:$AX$1800, 31, FALSE)</f>
        <v>7</v>
      </c>
      <c r="V1523" s="5">
        <f>VLOOKUP(B1523, pct_raw!$A$2:$AX$1800, 32, FALSE)</f>
        <v>0</v>
      </c>
      <c r="W1523" s="5">
        <f>VLOOKUP(B1523, pct_raw!$A$2:$AX$1800, 33, FALSE)</f>
        <v>0</v>
      </c>
      <c r="X1523" s="5">
        <f>VLOOKUP(B1523, pct_raw!$A$2:$AX$1800, 34, FALSE)</f>
        <v>0</v>
      </c>
      <c r="Y1523" s="5">
        <f>VLOOKUP(B1523, pct_raw!$A$2:$AX$1800, 35, FALSE)</f>
        <v>0</v>
      </c>
      <c r="Z1523" s="5">
        <f>VLOOKUP(B1523, pct_raw!$A$2:$AX$1800, 36, FALSE)</f>
        <v>81</v>
      </c>
      <c r="AA1523" s="5">
        <f>VLOOKUP(B1523, pct_raw!$A$2:$AX$1800, 37, FALSE)</f>
        <v>84</v>
      </c>
      <c r="AB1523" s="5">
        <f>VLOOKUP(B1523, pct_raw!$A$2:$AX$1800, 38, FALSE)</f>
        <v>0.83940000000000003</v>
      </c>
      <c r="AC1523" s="5">
        <f>VLOOKUP(B1523, pct_raw!$A$2:$AX$1800, 39, FALSE)</f>
        <v>12</v>
      </c>
      <c r="AD1523" s="5">
        <f>VLOOKUP(B1523, pct_raw!$A$2:$AX$1800, 40, FALSE)</f>
        <v>0</v>
      </c>
      <c r="AE1523" s="5">
        <f>VLOOKUP(B1523, pct_raw!$A$2:$AX$1800, 41, FALSE)</f>
        <v>0</v>
      </c>
      <c r="AF1523" s="5">
        <f>VLOOKUP(B1523, pct_raw!$A$2:$AX$1800, 42, FALSE)</f>
        <v>1</v>
      </c>
      <c r="AG1523" s="5">
        <f>VLOOKUP(B1523, pct_raw!$A$2:$AX$1800, 43, FALSE)</f>
        <v>0</v>
      </c>
      <c r="AH1523" s="5">
        <f>VLOOKUP(B1523, pct_raw!$A$2:$AX$1800, 44, FALSE)</f>
        <v>0</v>
      </c>
      <c r="AI1523" s="5">
        <f>VLOOKUP(B1523, pct_raw!$A$2:$AX$1800, 45, FALSE)</f>
        <v>65</v>
      </c>
      <c r="AJ1523" s="5">
        <f>VLOOKUP(B1523, pct_raw!$A$2:$AX$1800, 46, FALSE)</f>
        <v>79</v>
      </c>
      <c r="AK1523" s="5">
        <f>VLOOKUP(B1523, pct_raw!$A$2:$AX$1800, 47, FALSE)</f>
        <v>0.83940000000000003</v>
      </c>
      <c r="AL1523" s="5">
        <f>VLOOKUP(B1523, pct_raw!$A$2:$AX$1800, 48, FALSE)</f>
        <v>3</v>
      </c>
      <c r="AM1523" s="5">
        <f>VLOOKUP(B1523, pct_raw!$A$2:$AX$1800, 49, FALSE)</f>
        <v>0</v>
      </c>
      <c r="AN1523" s="5">
        <f>VLOOKUP(B1523, pct_raw!$A$2:$AX$1800, 50, FALSE)</f>
        <v>0</v>
      </c>
    </row>
    <row r="1524" spans="1:40" x14ac:dyDescent="0.2">
      <c r="A1524" s="2" t="s">
        <v>1682</v>
      </c>
      <c r="B1524" s="2" t="str">
        <f t="shared" si="23"/>
        <v>Urbandale 10</v>
      </c>
      <c r="C1524" s="2" t="s">
        <v>1682</v>
      </c>
      <c r="D1524" s="2" t="str">
        <f>VLOOKUP(B1524, pct_raw!$A$2:$AX$1800, 6, FALSE)</f>
        <v xml:space="preserve"> URBANDALE 10</v>
      </c>
      <c r="E1524" s="5">
        <f>VLOOKUP(B1524, pct_raw!$A$2:$AX$1800, 15, FALSE)</f>
        <v>56</v>
      </c>
      <c r="F1524" s="5">
        <f>VLOOKUP(B1524, pct_raw!$A$2:$AX$1800, 16, FALSE)</f>
        <v>58</v>
      </c>
      <c r="G1524" s="5">
        <f>VLOOKUP(B1524, pct_raw!$A$2:$AX$1800, 17, FALSE)</f>
        <v>0.55959999999999999</v>
      </c>
      <c r="H1524">
        <f>VLOOKUP(B1524, pct_raw!$A$2:$AX$1800, 18, FALSE)</f>
        <v>0</v>
      </c>
      <c r="I1524" s="5">
        <f>VLOOKUP(B1524, pct_raw!$A$2:$AX$1800, 19, FALSE)</f>
        <v>0</v>
      </c>
      <c r="J1524">
        <f>VLOOKUP(B1524, pct_raw!$A$2:$AX$1800, 20, FALSE)</f>
        <v>0</v>
      </c>
      <c r="K1524" s="5">
        <f>VLOOKUP(B1524, pct_raw!$A$2:$AX$1800, 21, FALSE)</f>
        <v>101</v>
      </c>
      <c r="L1524" s="5">
        <f>VLOOKUP(B1524, pct_raw!$A$2:$AX$1800, 22, FALSE)</f>
        <v>106</v>
      </c>
      <c r="M1524" s="5">
        <f>VLOOKUP(B1524, pct_raw!$A$2:$AX$1800, 23, FALSE)</f>
        <v>1.1192</v>
      </c>
      <c r="N1524" s="5">
        <f>VLOOKUP(B1524, pct_raw!$A$2:$AX$1800, 24, FALSE)</f>
        <v>0</v>
      </c>
      <c r="O1524" s="5">
        <f>VLOOKUP(B1524, pct_raw!$A$2:$AX$1800, 25, FALSE)</f>
        <v>0</v>
      </c>
      <c r="P1524" s="5">
        <f>VLOOKUP(B1524, pct_raw!$A$2:$AX$1800, 26, FALSE)</f>
        <v>0</v>
      </c>
      <c r="Q1524" s="5">
        <f>VLOOKUP(B1524, pct_raw!$A$2:$AX$1800, 27, FALSE)</f>
        <v>45</v>
      </c>
      <c r="R1524" s="5">
        <f>VLOOKUP(B1524, pct_raw!$A$2:$AX$1800, 28, FALSE)</f>
        <v>50</v>
      </c>
      <c r="S1524" s="5">
        <f>VLOOKUP(B1524, pct_raw!$A$2:$AX$1800, 29, FALSE)</f>
        <v>0.55959999999999999</v>
      </c>
      <c r="T1524" s="5">
        <f>VLOOKUP(B1524, pct_raw!$A$2:$AX$1800, 30, FALSE)</f>
        <v>0</v>
      </c>
      <c r="U1524" s="5">
        <f>VLOOKUP(B1524, pct_raw!$A$2:$AX$1800, 31, FALSE)</f>
        <v>0</v>
      </c>
      <c r="V1524" s="5">
        <f>VLOOKUP(B1524, pct_raw!$A$2:$AX$1800, 32, FALSE)</f>
        <v>0</v>
      </c>
      <c r="W1524" s="5">
        <f>VLOOKUP(B1524, pct_raw!$A$2:$AX$1800, 33, FALSE)</f>
        <v>0</v>
      </c>
      <c r="X1524" s="5">
        <f>VLOOKUP(B1524, pct_raw!$A$2:$AX$1800, 34, FALSE)</f>
        <v>0</v>
      </c>
      <c r="Y1524" s="5">
        <f>VLOOKUP(B1524, pct_raw!$A$2:$AX$1800, 35, FALSE)</f>
        <v>0</v>
      </c>
      <c r="Z1524" s="5">
        <f>VLOOKUP(B1524, pct_raw!$A$2:$AX$1800, 36, FALSE)</f>
        <v>36</v>
      </c>
      <c r="AA1524" s="5">
        <f>VLOOKUP(B1524, pct_raw!$A$2:$AX$1800, 37, FALSE)</f>
        <v>12</v>
      </c>
      <c r="AB1524" s="5">
        <f>VLOOKUP(B1524, pct_raw!$A$2:$AX$1800, 38, FALSE)</f>
        <v>0</v>
      </c>
      <c r="AC1524" s="5">
        <f>VLOOKUP(B1524, pct_raw!$A$2:$AX$1800, 39, FALSE)</f>
        <v>2</v>
      </c>
      <c r="AD1524" s="5">
        <f>VLOOKUP(B1524, pct_raw!$A$2:$AX$1800, 40, FALSE)</f>
        <v>0</v>
      </c>
      <c r="AE1524" s="5">
        <f>VLOOKUP(B1524, pct_raw!$A$2:$AX$1800, 41, FALSE)</f>
        <v>0</v>
      </c>
      <c r="AF1524" s="5">
        <f>VLOOKUP(B1524, pct_raw!$A$2:$AX$1800, 42, FALSE)</f>
        <v>0</v>
      </c>
      <c r="AG1524" s="5">
        <f>VLOOKUP(B1524, pct_raw!$A$2:$AX$1800, 43, FALSE)</f>
        <v>0</v>
      </c>
      <c r="AH1524" s="5">
        <f>VLOOKUP(B1524, pct_raw!$A$2:$AX$1800, 44, FALSE)</f>
        <v>0</v>
      </c>
      <c r="AI1524" s="5">
        <f>VLOOKUP(B1524, pct_raw!$A$2:$AX$1800, 45, FALSE)</f>
        <v>48</v>
      </c>
      <c r="AJ1524" s="5">
        <f>VLOOKUP(B1524, pct_raw!$A$2:$AX$1800, 46, FALSE)</f>
        <v>73</v>
      </c>
      <c r="AK1524" s="5">
        <f>VLOOKUP(B1524, pct_raw!$A$2:$AX$1800, 47, FALSE)</f>
        <v>0.55959999999999999</v>
      </c>
      <c r="AL1524" s="5">
        <f>VLOOKUP(B1524, pct_raw!$A$2:$AX$1800, 48, FALSE)</f>
        <v>9</v>
      </c>
      <c r="AM1524" s="5">
        <f>VLOOKUP(B1524, pct_raw!$A$2:$AX$1800, 49, FALSE)</f>
        <v>0</v>
      </c>
      <c r="AN1524" s="5">
        <f>VLOOKUP(B1524, pct_raw!$A$2:$AX$1800, 50, FALSE)</f>
        <v>0</v>
      </c>
    </row>
    <row r="1525" spans="1:40" x14ac:dyDescent="0.2">
      <c r="A1525" s="2" t="s">
        <v>1683</v>
      </c>
      <c r="B1525" s="2" t="str">
        <f t="shared" si="23"/>
        <v>Urbandale 11</v>
      </c>
      <c r="C1525" s="2" t="s">
        <v>1683</v>
      </c>
      <c r="D1525" s="2" t="str">
        <f>VLOOKUP(B1525, pct_raw!$A$2:$AX$1800, 6, FALSE)</f>
        <v xml:space="preserve"> URBANDALE 11</v>
      </c>
      <c r="E1525" s="5">
        <f>VLOOKUP(B1525, pct_raw!$A$2:$AX$1800, 15, FALSE)</f>
        <v>50</v>
      </c>
      <c r="F1525" s="5">
        <f>VLOOKUP(B1525, pct_raw!$A$2:$AX$1800, 16, FALSE)</f>
        <v>61</v>
      </c>
      <c r="G1525" s="5">
        <f>VLOOKUP(B1525, pct_raw!$A$2:$AX$1800, 17, FALSE)</f>
        <v>0.55959999999999999</v>
      </c>
      <c r="H1525">
        <f>VLOOKUP(B1525, pct_raw!$A$2:$AX$1800, 18, FALSE)</f>
        <v>1</v>
      </c>
      <c r="I1525" s="5">
        <f>VLOOKUP(B1525, pct_raw!$A$2:$AX$1800, 19, FALSE)</f>
        <v>0</v>
      </c>
      <c r="J1525">
        <f>VLOOKUP(B1525, pct_raw!$A$2:$AX$1800, 20, FALSE)</f>
        <v>0</v>
      </c>
      <c r="K1525" s="5">
        <f>VLOOKUP(B1525, pct_raw!$A$2:$AX$1800, 21, FALSE)</f>
        <v>58</v>
      </c>
      <c r="L1525" s="5">
        <f>VLOOKUP(B1525, pct_raw!$A$2:$AX$1800, 22, FALSE)</f>
        <v>65</v>
      </c>
      <c r="M1525" s="5">
        <f>VLOOKUP(B1525, pct_raw!$A$2:$AX$1800, 23, FALSE)</f>
        <v>0.83940000000000003</v>
      </c>
      <c r="N1525" s="5">
        <f>VLOOKUP(B1525, pct_raw!$A$2:$AX$1800, 24, FALSE)</f>
        <v>0</v>
      </c>
      <c r="O1525" s="5">
        <f>VLOOKUP(B1525, pct_raw!$A$2:$AX$1800, 25, FALSE)</f>
        <v>0</v>
      </c>
      <c r="P1525" s="5">
        <f>VLOOKUP(B1525, pct_raw!$A$2:$AX$1800, 26, FALSE)</f>
        <v>0</v>
      </c>
      <c r="Q1525" s="5">
        <f>VLOOKUP(B1525, pct_raw!$A$2:$AX$1800, 27, FALSE)</f>
        <v>59</v>
      </c>
      <c r="R1525" s="5">
        <f>VLOOKUP(B1525, pct_raw!$A$2:$AX$1800, 28, FALSE)</f>
        <v>65</v>
      </c>
      <c r="S1525" s="5">
        <f>VLOOKUP(B1525, pct_raw!$A$2:$AX$1800, 29, FALSE)</f>
        <v>0.55959999999999999</v>
      </c>
      <c r="T1525" s="5">
        <f>VLOOKUP(B1525, pct_raw!$A$2:$AX$1800, 30, FALSE)</f>
        <v>2</v>
      </c>
      <c r="U1525" s="5">
        <f>VLOOKUP(B1525, pct_raw!$A$2:$AX$1800, 31, FALSE)</f>
        <v>0</v>
      </c>
      <c r="V1525" s="5">
        <f>VLOOKUP(B1525, pct_raw!$A$2:$AX$1800, 32, FALSE)</f>
        <v>0</v>
      </c>
      <c r="W1525" s="5">
        <f>VLOOKUP(B1525, pct_raw!$A$2:$AX$1800, 33, FALSE)</f>
        <v>0</v>
      </c>
      <c r="X1525" s="5">
        <f>VLOOKUP(B1525, pct_raw!$A$2:$AX$1800, 34, FALSE)</f>
        <v>0</v>
      </c>
      <c r="Y1525" s="5">
        <f>VLOOKUP(B1525, pct_raw!$A$2:$AX$1800, 35, FALSE)</f>
        <v>0</v>
      </c>
      <c r="Z1525" s="5">
        <f>VLOOKUP(B1525, pct_raw!$A$2:$AX$1800, 36, FALSE)</f>
        <v>25</v>
      </c>
      <c r="AA1525" s="5">
        <f>VLOOKUP(B1525, pct_raw!$A$2:$AX$1800, 37, FALSE)</f>
        <v>0</v>
      </c>
      <c r="AB1525" s="5">
        <f>VLOOKUP(B1525, pct_raw!$A$2:$AX$1800, 38, FALSE)</f>
        <v>0</v>
      </c>
      <c r="AC1525" s="5">
        <f>VLOOKUP(B1525, pct_raw!$A$2:$AX$1800, 39, FALSE)</f>
        <v>12</v>
      </c>
      <c r="AD1525" s="5">
        <f>VLOOKUP(B1525, pct_raw!$A$2:$AX$1800, 40, FALSE)</f>
        <v>0</v>
      </c>
      <c r="AE1525" s="5">
        <f>VLOOKUP(B1525, pct_raw!$A$2:$AX$1800, 41, FALSE)</f>
        <v>0</v>
      </c>
      <c r="AF1525" s="5">
        <f>VLOOKUP(B1525, pct_raw!$A$2:$AX$1800, 42, FALSE)</f>
        <v>0</v>
      </c>
      <c r="AG1525" s="5">
        <f>VLOOKUP(B1525, pct_raw!$A$2:$AX$1800, 43, FALSE)</f>
        <v>0</v>
      </c>
      <c r="AH1525" s="5">
        <f>VLOOKUP(B1525, pct_raw!$A$2:$AX$1800, 44, FALSE)</f>
        <v>0</v>
      </c>
      <c r="AI1525" s="5">
        <f>VLOOKUP(B1525, pct_raw!$A$2:$AX$1800, 45, FALSE)</f>
        <v>37</v>
      </c>
      <c r="AJ1525" s="5">
        <f>VLOOKUP(B1525, pct_raw!$A$2:$AX$1800, 46, FALSE)</f>
        <v>53</v>
      </c>
      <c r="AK1525" s="5">
        <f>VLOOKUP(B1525, pct_raw!$A$2:$AX$1800, 47, FALSE)</f>
        <v>0.55959999999999999</v>
      </c>
      <c r="AL1525" s="5">
        <f>VLOOKUP(B1525, pct_raw!$A$2:$AX$1800, 48, FALSE)</f>
        <v>16</v>
      </c>
      <c r="AM1525" s="5">
        <f>VLOOKUP(B1525, pct_raw!$A$2:$AX$1800, 49, FALSE)</f>
        <v>0</v>
      </c>
      <c r="AN1525" s="5">
        <f>VLOOKUP(B1525, pct_raw!$A$2:$AX$1800, 50, FALSE)</f>
        <v>0</v>
      </c>
    </row>
    <row r="1526" spans="1:40" x14ac:dyDescent="0.2">
      <c r="A1526" s="2" t="s">
        <v>1684</v>
      </c>
      <c r="B1526" s="2" t="str">
        <f t="shared" si="23"/>
        <v>Urbandale 13</v>
      </c>
      <c r="C1526" s="2" t="s">
        <v>1684</v>
      </c>
      <c r="D1526" s="2" t="str">
        <f>VLOOKUP(B1526, pct_raw!$A$2:$AX$1800, 6, FALSE)</f>
        <v xml:space="preserve"> URBANDALE 13</v>
      </c>
      <c r="E1526" s="5">
        <f>VLOOKUP(B1526, pct_raw!$A$2:$AX$1800, 15, FALSE)</f>
        <v>58</v>
      </c>
      <c r="F1526" s="5">
        <f>VLOOKUP(B1526, pct_raw!$A$2:$AX$1800, 16, FALSE)</f>
        <v>58</v>
      </c>
      <c r="G1526" s="5">
        <f>VLOOKUP(B1526, pct_raw!$A$2:$AX$1800, 17, FALSE)</f>
        <v>0.4143</v>
      </c>
      <c r="H1526">
        <f>VLOOKUP(B1526, pct_raw!$A$2:$AX$1800, 18, FALSE)</f>
        <v>0</v>
      </c>
      <c r="I1526" s="5">
        <f>VLOOKUP(B1526, pct_raw!$A$2:$AX$1800, 19, FALSE)</f>
        <v>0</v>
      </c>
      <c r="J1526">
        <f>VLOOKUP(B1526, pct_raw!$A$2:$AX$1800, 20, FALSE)</f>
        <v>0</v>
      </c>
      <c r="K1526" s="5">
        <f>VLOOKUP(B1526, pct_raw!$A$2:$AX$1800, 21, FALSE)</f>
        <v>99</v>
      </c>
      <c r="L1526" s="5">
        <f>VLOOKUP(B1526, pct_raw!$A$2:$AX$1800, 22, FALSE)</f>
        <v>110</v>
      </c>
      <c r="M1526" s="5">
        <f>VLOOKUP(B1526, pct_raw!$A$2:$AX$1800, 23, FALSE)</f>
        <v>1.2428999999999999</v>
      </c>
      <c r="N1526" s="5">
        <f>VLOOKUP(B1526, pct_raw!$A$2:$AX$1800, 24, FALSE)</f>
        <v>0</v>
      </c>
      <c r="O1526" s="5">
        <f>VLOOKUP(B1526, pct_raw!$A$2:$AX$1800, 25, FALSE)</f>
        <v>0</v>
      </c>
      <c r="P1526" s="5">
        <f>VLOOKUP(B1526, pct_raw!$A$2:$AX$1800, 26, FALSE)</f>
        <v>0</v>
      </c>
      <c r="Q1526" s="5">
        <f>VLOOKUP(B1526, pct_raw!$A$2:$AX$1800, 27, FALSE)</f>
        <v>51</v>
      </c>
      <c r="R1526" s="5">
        <f>VLOOKUP(B1526, pct_raw!$A$2:$AX$1800, 28, FALSE)</f>
        <v>57</v>
      </c>
      <c r="S1526" s="5">
        <f>VLOOKUP(B1526, pct_raw!$A$2:$AX$1800, 29, FALSE)</f>
        <v>0.4143</v>
      </c>
      <c r="T1526" s="5">
        <f>VLOOKUP(B1526, pct_raw!$A$2:$AX$1800, 30, FALSE)</f>
        <v>0</v>
      </c>
      <c r="U1526" s="5">
        <f>VLOOKUP(B1526, pct_raw!$A$2:$AX$1800, 31, FALSE)</f>
        <v>0</v>
      </c>
      <c r="V1526" s="5">
        <f>VLOOKUP(B1526, pct_raw!$A$2:$AX$1800, 32, FALSE)</f>
        <v>0</v>
      </c>
      <c r="W1526" s="5">
        <f>VLOOKUP(B1526, pct_raw!$A$2:$AX$1800, 33, FALSE)</f>
        <v>0</v>
      </c>
      <c r="X1526" s="5">
        <f>VLOOKUP(B1526, pct_raw!$A$2:$AX$1800, 34, FALSE)</f>
        <v>0</v>
      </c>
      <c r="Y1526" s="5">
        <f>VLOOKUP(B1526, pct_raw!$A$2:$AX$1800, 35, FALSE)</f>
        <v>0</v>
      </c>
      <c r="Z1526" s="5">
        <f>VLOOKUP(B1526, pct_raw!$A$2:$AX$1800, 36, FALSE)</f>
        <v>54</v>
      </c>
      <c r="AA1526" s="5">
        <f>VLOOKUP(B1526, pct_raw!$A$2:$AX$1800, 37, FALSE)</f>
        <v>58</v>
      </c>
      <c r="AB1526" s="5">
        <f>VLOOKUP(B1526, pct_raw!$A$2:$AX$1800, 38, FALSE)</f>
        <v>0.4143</v>
      </c>
      <c r="AC1526" s="5">
        <f>VLOOKUP(B1526, pct_raw!$A$2:$AX$1800, 39, FALSE)</f>
        <v>0</v>
      </c>
      <c r="AD1526" s="5">
        <f>VLOOKUP(B1526, pct_raw!$A$2:$AX$1800, 40, FALSE)</f>
        <v>0</v>
      </c>
      <c r="AE1526" s="5">
        <f>VLOOKUP(B1526, pct_raw!$A$2:$AX$1800, 41, FALSE)</f>
        <v>0</v>
      </c>
      <c r="AF1526" s="5">
        <f>VLOOKUP(B1526, pct_raw!$A$2:$AX$1800, 42, FALSE)</f>
        <v>0</v>
      </c>
      <c r="AG1526" s="5">
        <f>VLOOKUP(B1526, pct_raw!$A$2:$AX$1800, 43, FALSE)</f>
        <v>0</v>
      </c>
      <c r="AH1526" s="5">
        <f>VLOOKUP(B1526, pct_raw!$A$2:$AX$1800, 44, FALSE)</f>
        <v>0</v>
      </c>
      <c r="AI1526" s="5">
        <f>VLOOKUP(B1526, pct_raw!$A$2:$AX$1800, 45, FALSE)</f>
        <v>52</v>
      </c>
      <c r="AJ1526" s="5">
        <f>VLOOKUP(B1526, pct_raw!$A$2:$AX$1800, 46, FALSE)</f>
        <v>52</v>
      </c>
      <c r="AK1526" s="5">
        <f>VLOOKUP(B1526, pct_raw!$A$2:$AX$1800, 47, FALSE)</f>
        <v>0.4143</v>
      </c>
      <c r="AL1526" s="5">
        <f>VLOOKUP(B1526, pct_raw!$A$2:$AX$1800, 48, FALSE)</f>
        <v>0</v>
      </c>
      <c r="AM1526" s="5">
        <f>VLOOKUP(B1526, pct_raw!$A$2:$AX$1800, 49, FALSE)</f>
        <v>0</v>
      </c>
      <c r="AN1526" s="5">
        <f>VLOOKUP(B1526, pct_raw!$A$2:$AX$1800, 50, FALSE)</f>
        <v>0</v>
      </c>
    </row>
    <row r="1527" spans="1:40" x14ac:dyDescent="0.2">
      <c r="A1527" s="2" t="s">
        <v>1685</v>
      </c>
      <c r="B1527" s="2" t="str">
        <f t="shared" si="23"/>
        <v>Urbandale 14</v>
      </c>
      <c r="C1527" s="2" t="s">
        <v>1685</v>
      </c>
      <c r="D1527" s="2" t="str">
        <f>VLOOKUP(B1527, pct_raw!$A$2:$AX$1800, 6, FALSE)</f>
        <v xml:space="preserve"> URBANDALE 14</v>
      </c>
      <c r="E1527" s="5">
        <f>VLOOKUP(B1527, pct_raw!$A$2:$AX$1800, 15, FALSE)</f>
        <v>73</v>
      </c>
      <c r="F1527" s="5">
        <f>VLOOKUP(B1527, pct_raw!$A$2:$AX$1800, 16, FALSE)</f>
        <v>73</v>
      </c>
      <c r="G1527" s="5">
        <f>VLOOKUP(B1527, pct_raw!$A$2:$AX$1800, 17, FALSE)</f>
        <v>0.4143</v>
      </c>
      <c r="H1527">
        <f>VLOOKUP(B1527, pct_raw!$A$2:$AX$1800, 18, FALSE)</f>
        <v>0</v>
      </c>
      <c r="I1527" s="5">
        <f>VLOOKUP(B1527, pct_raw!$A$2:$AX$1800, 19, FALSE)</f>
        <v>0</v>
      </c>
      <c r="J1527">
        <f>VLOOKUP(B1527, pct_raw!$A$2:$AX$1800, 20, FALSE)</f>
        <v>0</v>
      </c>
      <c r="K1527" s="5">
        <f>VLOOKUP(B1527, pct_raw!$A$2:$AX$1800, 21, FALSE)</f>
        <v>79</v>
      </c>
      <c r="L1527" s="5">
        <f>VLOOKUP(B1527, pct_raw!$A$2:$AX$1800, 22, FALSE)</f>
        <v>79</v>
      </c>
      <c r="M1527" s="5">
        <f>VLOOKUP(B1527, pct_raw!$A$2:$AX$1800, 23, FALSE)</f>
        <v>0.8286</v>
      </c>
      <c r="N1527" s="5">
        <f>VLOOKUP(B1527, pct_raw!$A$2:$AX$1800, 24, FALSE)</f>
        <v>0</v>
      </c>
      <c r="O1527" s="5">
        <f>VLOOKUP(B1527, pct_raw!$A$2:$AX$1800, 25, FALSE)</f>
        <v>0</v>
      </c>
      <c r="P1527" s="5">
        <f>VLOOKUP(B1527, pct_raw!$A$2:$AX$1800, 26, FALSE)</f>
        <v>0</v>
      </c>
      <c r="Q1527" s="5">
        <f>VLOOKUP(B1527, pct_raw!$A$2:$AX$1800, 27, FALSE)</f>
        <v>39</v>
      </c>
      <c r="R1527" s="5">
        <f>VLOOKUP(B1527, pct_raw!$A$2:$AX$1800, 28, FALSE)</f>
        <v>39</v>
      </c>
      <c r="S1527" s="5">
        <f>VLOOKUP(B1527, pct_raw!$A$2:$AX$1800, 29, FALSE)</f>
        <v>0.4143</v>
      </c>
      <c r="T1527" s="5">
        <f>VLOOKUP(B1527, pct_raw!$A$2:$AX$1800, 30, FALSE)</f>
        <v>0</v>
      </c>
      <c r="U1527" s="5">
        <f>VLOOKUP(B1527, pct_raw!$A$2:$AX$1800, 31, FALSE)</f>
        <v>0</v>
      </c>
      <c r="V1527" s="5">
        <f>VLOOKUP(B1527, pct_raw!$A$2:$AX$1800, 32, FALSE)</f>
        <v>0</v>
      </c>
      <c r="W1527" s="5">
        <f>VLOOKUP(B1527, pct_raw!$A$2:$AX$1800, 33, FALSE)</f>
        <v>0</v>
      </c>
      <c r="X1527" s="5">
        <f>VLOOKUP(B1527, pct_raw!$A$2:$AX$1800, 34, FALSE)</f>
        <v>0</v>
      </c>
      <c r="Y1527" s="5">
        <f>VLOOKUP(B1527, pct_raw!$A$2:$AX$1800, 35, FALSE)</f>
        <v>0</v>
      </c>
      <c r="Z1527" s="5">
        <f>VLOOKUP(B1527, pct_raw!$A$2:$AX$1800, 36, FALSE)</f>
        <v>0</v>
      </c>
      <c r="AA1527" s="5">
        <f>VLOOKUP(B1527, pct_raw!$A$2:$AX$1800, 37, FALSE)</f>
        <v>0</v>
      </c>
      <c r="AB1527" s="5">
        <f>VLOOKUP(B1527, pct_raw!$A$2:$AX$1800, 38, FALSE)</f>
        <v>0</v>
      </c>
      <c r="AC1527" s="5">
        <f>VLOOKUP(B1527, pct_raw!$A$2:$AX$1800, 39, FALSE)</f>
        <v>1</v>
      </c>
      <c r="AD1527" s="5">
        <f>VLOOKUP(B1527, pct_raw!$A$2:$AX$1800, 40, FALSE)</f>
        <v>0</v>
      </c>
      <c r="AE1527" s="5">
        <f>VLOOKUP(B1527, pct_raw!$A$2:$AX$1800, 41, FALSE)</f>
        <v>0</v>
      </c>
      <c r="AF1527" s="5">
        <f>VLOOKUP(B1527, pct_raw!$A$2:$AX$1800, 42, FALSE)</f>
        <v>0</v>
      </c>
      <c r="AG1527" s="5">
        <f>VLOOKUP(B1527, pct_raw!$A$2:$AX$1800, 43, FALSE)</f>
        <v>0</v>
      </c>
      <c r="AH1527" s="5">
        <f>VLOOKUP(B1527, pct_raw!$A$2:$AX$1800, 44, FALSE)</f>
        <v>0</v>
      </c>
      <c r="AI1527" s="5">
        <f>VLOOKUP(B1527, pct_raw!$A$2:$AX$1800, 45, FALSE)</f>
        <v>44</v>
      </c>
      <c r="AJ1527" s="5">
        <f>VLOOKUP(B1527, pct_raw!$A$2:$AX$1800, 46, FALSE)</f>
        <v>45</v>
      </c>
      <c r="AK1527" s="5">
        <f>VLOOKUP(B1527, pct_raw!$A$2:$AX$1800, 47, FALSE)</f>
        <v>0.4143</v>
      </c>
      <c r="AL1527" s="5">
        <f>VLOOKUP(B1527, pct_raw!$A$2:$AX$1800, 48, FALSE)</f>
        <v>0</v>
      </c>
      <c r="AM1527" s="5">
        <f>VLOOKUP(B1527, pct_raw!$A$2:$AX$1800, 49, FALSE)</f>
        <v>0</v>
      </c>
      <c r="AN1527" s="5">
        <f>VLOOKUP(B1527, pct_raw!$A$2:$AX$1800, 50, FALSE)</f>
        <v>0</v>
      </c>
    </row>
    <row r="1528" spans="1:40" x14ac:dyDescent="0.2">
      <c r="A1528" s="2" t="s">
        <v>1686</v>
      </c>
      <c r="B1528" s="2" t="str">
        <f t="shared" si="23"/>
        <v>Urbandale 15</v>
      </c>
      <c r="C1528" s="2" t="s">
        <v>1686</v>
      </c>
      <c r="D1528" s="2" t="str">
        <f>VLOOKUP(B1528, pct_raw!$A$2:$AX$1800, 6, FALSE)</f>
        <v xml:space="preserve"> URBANDALE 15</v>
      </c>
      <c r="E1528" s="5">
        <f>VLOOKUP(B1528, pct_raw!$A$2:$AX$1800, 15, FALSE)</f>
        <v>25</v>
      </c>
      <c r="F1528" s="5">
        <f>VLOOKUP(B1528, pct_raw!$A$2:$AX$1800, 16, FALSE)</f>
        <v>0</v>
      </c>
      <c r="G1528" s="5">
        <f>VLOOKUP(B1528, pct_raw!$A$2:$AX$1800, 17, FALSE)</f>
        <v>0</v>
      </c>
      <c r="H1528">
        <f>VLOOKUP(B1528, pct_raw!$A$2:$AX$1800, 18, FALSE)</f>
        <v>2</v>
      </c>
      <c r="I1528" s="5">
        <f>VLOOKUP(B1528, pct_raw!$A$2:$AX$1800, 19, FALSE)</f>
        <v>0</v>
      </c>
      <c r="J1528">
        <f>VLOOKUP(B1528, pct_raw!$A$2:$AX$1800, 20, FALSE)</f>
        <v>0</v>
      </c>
      <c r="K1528" s="5">
        <f>VLOOKUP(B1528, pct_raw!$A$2:$AX$1800, 21, FALSE)</f>
        <v>58</v>
      </c>
      <c r="L1528" s="5">
        <f>VLOOKUP(B1528, pct_raw!$A$2:$AX$1800, 22, FALSE)</f>
        <v>73</v>
      </c>
      <c r="M1528" s="5">
        <f>VLOOKUP(B1528, pct_raw!$A$2:$AX$1800, 23, FALSE)</f>
        <v>0.4143</v>
      </c>
      <c r="N1528" s="5">
        <f>VLOOKUP(B1528, pct_raw!$A$2:$AX$1800, 24, FALSE)</f>
        <v>0</v>
      </c>
      <c r="O1528" s="5">
        <f>VLOOKUP(B1528, pct_raw!$A$2:$AX$1800, 25, FALSE)</f>
        <v>0</v>
      </c>
      <c r="P1528" s="5">
        <f>VLOOKUP(B1528, pct_raw!$A$2:$AX$1800, 26, FALSE)</f>
        <v>0</v>
      </c>
      <c r="Q1528" s="5">
        <f>VLOOKUP(B1528, pct_raw!$A$2:$AX$1800, 27, FALSE)</f>
        <v>31</v>
      </c>
      <c r="R1528" s="5">
        <f>VLOOKUP(B1528, pct_raw!$A$2:$AX$1800, 28, FALSE)</f>
        <v>49</v>
      </c>
      <c r="S1528" s="5">
        <f>VLOOKUP(B1528, pct_raw!$A$2:$AX$1800, 29, FALSE)</f>
        <v>0.4143</v>
      </c>
      <c r="T1528" s="5">
        <f>VLOOKUP(B1528, pct_raw!$A$2:$AX$1800, 30, FALSE)</f>
        <v>0</v>
      </c>
      <c r="U1528" s="5">
        <f>VLOOKUP(B1528, pct_raw!$A$2:$AX$1800, 31, FALSE)</f>
        <v>0</v>
      </c>
      <c r="V1528" s="5">
        <f>VLOOKUP(B1528, pct_raw!$A$2:$AX$1800, 32, FALSE)</f>
        <v>0</v>
      </c>
      <c r="W1528" s="5">
        <f>VLOOKUP(B1528, pct_raw!$A$2:$AX$1800, 33, FALSE)</f>
        <v>0</v>
      </c>
      <c r="X1528" s="5">
        <f>VLOOKUP(B1528, pct_raw!$A$2:$AX$1800, 34, FALSE)</f>
        <v>0</v>
      </c>
      <c r="Y1528" s="5">
        <f>VLOOKUP(B1528, pct_raw!$A$2:$AX$1800, 35, FALSE)</f>
        <v>0</v>
      </c>
      <c r="Z1528" s="5">
        <f>VLOOKUP(B1528, pct_raw!$A$2:$AX$1800, 36, FALSE)</f>
        <v>19</v>
      </c>
      <c r="AA1528" s="5">
        <f>VLOOKUP(B1528, pct_raw!$A$2:$AX$1800, 37, FALSE)</f>
        <v>0</v>
      </c>
      <c r="AB1528" s="5">
        <f>VLOOKUP(B1528, pct_raw!$A$2:$AX$1800, 38, FALSE)</f>
        <v>0</v>
      </c>
      <c r="AC1528" s="5">
        <f>VLOOKUP(B1528, pct_raw!$A$2:$AX$1800, 39, FALSE)</f>
        <v>5</v>
      </c>
      <c r="AD1528" s="5">
        <f>VLOOKUP(B1528, pct_raw!$A$2:$AX$1800, 40, FALSE)</f>
        <v>0</v>
      </c>
      <c r="AE1528" s="5">
        <f>VLOOKUP(B1528, pct_raw!$A$2:$AX$1800, 41, FALSE)</f>
        <v>0</v>
      </c>
      <c r="AF1528" s="5">
        <f>VLOOKUP(B1528, pct_raw!$A$2:$AX$1800, 42, FALSE)</f>
        <v>0</v>
      </c>
      <c r="AG1528" s="5">
        <f>VLOOKUP(B1528, pct_raw!$A$2:$AX$1800, 43, FALSE)</f>
        <v>4</v>
      </c>
      <c r="AH1528" s="5">
        <f>VLOOKUP(B1528, pct_raw!$A$2:$AX$1800, 44, FALSE)</f>
        <v>0</v>
      </c>
      <c r="AI1528" s="5">
        <f>VLOOKUP(B1528, pct_raw!$A$2:$AX$1800, 45, FALSE)</f>
        <v>30</v>
      </c>
      <c r="AJ1528" s="5">
        <f>VLOOKUP(B1528, pct_raw!$A$2:$AX$1800, 46, FALSE)</f>
        <v>44</v>
      </c>
      <c r="AK1528" s="5">
        <f>VLOOKUP(B1528, pct_raw!$A$2:$AX$1800, 47, FALSE)</f>
        <v>0.4143</v>
      </c>
      <c r="AL1528" s="5">
        <f>VLOOKUP(B1528, pct_raw!$A$2:$AX$1800, 48, FALSE)</f>
        <v>7</v>
      </c>
      <c r="AM1528" s="5">
        <f>VLOOKUP(B1528, pct_raw!$A$2:$AX$1800, 49, FALSE)</f>
        <v>7</v>
      </c>
      <c r="AN1528" s="5">
        <f>VLOOKUP(B1528, pct_raw!$A$2:$AX$1800, 50, FALSE)</f>
        <v>0</v>
      </c>
    </row>
    <row r="1529" spans="1:40" x14ac:dyDescent="0.2">
      <c r="A1529" s="2" t="s">
        <v>1687</v>
      </c>
      <c r="B1529" s="2" t="str">
        <f t="shared" si="23"/>
        <v>Van Meter</v>
      </c>
      <c r="C1529" s="2" t="s">
        <v>1687</v>
      </c>
      <c r="D1529" s="2" t="str">
        <f>VLOOKUP(B1529, pct_raw!$A$2:$AX$1800, 6, FALSE)</f>
        <v xml:space="preserve"> VAN METER</v>
      </c>
      <c r="E1529" s="5">
        <f>VLOOKUP(B1529, pct_raw!$A$2:$AX$1800, 15, FALSE)</f>
        <v>30</v>
      </c>
      <c r="F1529" s="5">
        <f>VLOOKUP(B1529, pct_raw!$A$2:$AX$1800, 16, FALSE)</f>
        <v>34</v>
      </c>
      <c r="G1529" s="5">
        <f>VLOOKUP(B1529, pct_raw!$A$2:$AX$1800, 17, FALSE)</f>
        <v>0.4143</v>
      </c>
      <c r="H1529">
        <f>VLOOKUP(B1529, pct_raw!$A$2:$AX$1800, 18, FALSE)</f>
        <v>0</v>
      </c>
      <c r="I1529" s="5">
        <f>VLOOKUP(B1529, pct_raw!$A$2:$AX$1800, 19, FALSE)</f>
        <v>0</v>
      </c>
      <c r="J1529">
        <f>VLOOKUP(B1529, pct_raw!$A$2:$AX$1800, 20, FALSE)</f>
        <v>0</v>
      </c>
      <c r="K1529" s="5">
        <f>VLOOKUP(B1529, pct_raw!$A$2:$AX$1800, 21, FALSE)</f>
        <v>32</v>
      </c>
      <c r="L1529" s="5">
        <f>VLOOKUP(B1529, pct_raw!$A$2:$AX$1800, 22, FALSE)</f>
        <v>40</v>
      </c>
      <c r="M1529" s="5">
        <f>VLOOKUP(B1529, pct_raw!$A$2:$AX$1800, 23, FALSE)</f>
        <v>0.4143</v>
      </c>
      <c r="N1529" s="5">
        <f>VLOOKUP(B1529, pct_raw!$A$2:$AX$1800, 24, FALSE)</f>
        <v>0</v>
      </c>
      <c r="O1529" s="5">
        <f>VLOOKUP(B1529, pct_raw!$A$2:$AX$1800, 25, FALSE)</f>
        <v>0</v>
      </c>
      <c r="P1529" s="5">
        <f>VLOOKUP(B1529, pct_raw!$A$2:$AX$1800, 26, FALSE)</f>
        <v>0</v>
      </c>
      <c r="Q1529" s="5">
        <f>VLOOKUP(B1529, pct_raw!$A$2:$AX$1800, 27, FALSE)</f>
        <v>27</v>
      </c>
      <c r="R1529" s="5">
        <f>VLOOKUP(B1529, pct_raw!$A$2:$AX$1800, 28, FALSE)</f>
        <v>35</v>
      </c>
      <c r="S1529" s="5">
        <f>VLOOKUP(B1529, pct_raw!$A$2:$AX$1800, 29, FALSE)</f>
        <v>0.4143</v>
      </c>
      <c r="T1529" s="5">
        <f>VLOOKUP(B1529, pct_raw!$A$2:$AX$1800, 30, FALSE)</f>
        <v>0</v>
      </c>
      <c r="U1529" s="5">
        <f>VLOOKUP(B1529, pct_raw!$A$2:$AX$1800, 31, FALSE)</f>
        <v>0</v>
      </c>
      <c r="V1529" s="5">
        <f>VLOOKUP(B1529, pct_raw!$A$2:$AX$1800, 32, FALSE)</f>
        <v>0</v>
      </c>
      <c r="W1529" s="5">
        <f>VLOOKUP(B1529, pct_raw!$A$2:$AX$1800, 33, FALSE)</f>
        <v>0</v>
      </c>
      <c r="X1529" s="5">
        <f>VLOOKUP(B1529, pct_raw!$A$2:$AX$1800, 34, FALSE)</f>
        <v>0</v>
      </c>
      <c r="Y1529" s="5">
        <f>VLOOKUP(B1529, pct_raw!$A$2:$AX$1800, 35, FALSE)</f>
        <v>0</v>
      </c>
      <c r="Z1529" s="5">
        <f>VLOOKUP(B1529, pct_raw!$A$2:$AX$1800, 36, FALSE)</f>
        <v>22</v>
      </c>
      <c r="AA1529" s="5">
        <f>VLOOKUP(B1529, pct_raw!$A$2:$AX$1800, 37, FALSE)</f>
        <v>27</v>
      </c>
      <c r="AB1529" s="5">
        <f>VLOOKUP(B1529, pct_raw!$A$2:$AX$1800, 38, FALSE)</f>
        <v>0.4143</v>
      </c>
      <c r="AC1529" s="5">
        <f>VLOOKUP(B1529, pct_raw!$A$2:$AX$1800, 39, FALSE)</f>
        <v>0</v>
      </c>
      <c r="AD1529" s="5">
        <f>VLOOKUP(B1529, pct_raw!$A$2:$AX$1800, 40, FALSE)</f>
        <v>0</v>
      </c>
      <c r="AE1529" s="5">
        <f>VLOOKUP(B1529, pct_raw!$A$2:$AX$1800, 41, FALSE)</f>
        <v>0</v>
      </c>
      <c r="AF1529" s="5">
        <f>VLOOKUP(B1529, pct_raw!$A$2:$AX$1800, 42, FALSE)</f>
        <v>2</v>
      </c>
      <c r="AG1529" s="5">
        <f>VLOOKUP(B1529, pct_raw!$A$2:$AX$1800, 43, FALSE)</f>
        <v>0</v>
      </c>
      <c r="AH1529" s="5">
        <f>VLOOKUP(B1529, pct_raw!$A$2:$AX$1800, 44, FALSE)</f>
        <v>0</v>
      </c>
      <c r="AI1529" s="5">
        <f>VLOOKUP(B1529, pct_raw!$A$2:$AX$1800, 45, FALSE)</f>
        <v>17</v>
      </c>
      <c r="AJ1529" s="5">
        <f>VLOOKUP(B1529, pct_raw!$A$2:$AX$1800, 46, FALSE)</f>
        <v>7</v>
      </c>
      <c r="AK1529" s="5">
        <f>VLOOKUP(B1529, pct_raw!$A$2:$AX$1800, 47, FALSE)</f>
        <v>0</v>
      </c>
      <c r="AL1529" s="5">
        <f>VLOOKUP(B1529, pct_raw!$A$2:$AX$1800, 48, FALSE)</f>
        <v>13</v>
      </c>
      <c r="AM1529" s="5">
        <f>VLOOKUP(B1529, pct_raw!$A$2:$AX$1800, 49, FALSE)</f>
        <v>1</v>
      </c>
      <c r="AN1529" s="5">
        <f>VLOOKUP(B1529, pct_raw!$A$2:$AX$1800, 50, FALSE)</f>
        <v>0</v>
      </c>
    </row>
    <row r="1530" spans="1:40" x14ac:dyDescent="0.2">
      <c r="A1530" s="2" t="s">
        <v>173</v>
      </c>
      <c r="B1530" s="2" t="str">
        <f t="shared" si="23"/>
        <v>Vermillion Douglas Sharon</v>
      </c>
      <c r="C1530" s="2" t="s">
        <v>5058</v>
      </c>
      <c r="D1530" s="2" t="str">
        <f>VLOOKUP(B1530, pct_raw!$A$2:$AX$1800, 6, FALSE)</f>
        <v xml:space="preserve"> Vermillion Douglas Sharon</v>
      </c>
      <c r="E1530" s="5">
        <f>VLOOKUP(B1530, pct_raw!$A$2:$AX$1800, 15, FALSE)</f>
        <v>8</v>
      </c>
      <c r="F1530" s="5">
        <f>VLOOKUP(B1530, pct_raw!$A$2:$AX$1800, 16, FALSE)</f>
        <v>8</v>
      </c>
      <c r="G1530" s="5">
        <f>VLOOKUP(B1530, pct_raw!$A$2:$AX$1800, 17, FALSE)</f>
        <v>0.08</v>
      </c>
      <c r="H1530">
        <f>VLOOKUP(B1530, pct_raw!$A$2:$AX$1800, 18, FALSE)</f>
        <v>0</v>
      </c>
      <c r="I1530" s="5">
        <f>VLOOKUP(B1530, pct_raw!$A$2:$AX$1800, 19, FALSE)</f>
        <v>0</v>
      </c>
      <c r="J1530">
        <f>VLOOKUP(B1530, pct_raw!$A$2:$AX$1800, 20, FALSE)</f>
        <v>0</v>
      </c>
      <c r="K1530" s="5">
        <f>VLOOKUP(B1530, pct_raw!$A$2:$AX$1800, 21, FALSE)</f>
        <v>14</v>
      </c>
      <c r="L1530" s="5">
        <f>VLOOKUP(B1530, pct_raw!$A$2:$AX$1800, 22, FALSE)</f>
        <v>15</v>
      </c>
      <c r="M1530" s="5">
        <f>VLOOKUP(B1530, pct_raw!$A$2:$AX$1800, 23, FALSE)</f>
        <v>0.24</v>
      </c>
      <c r="N1530" s="5">
        <f>VLOOKUP(B1530, pct_raw!$A$2:$AX$1800, 24, FALSE)</f>
        <v>0</v>
      </c>
      <c r="O1530" s="5">
        <f>VLOOKUP(B1530, pct_raw!$A$2:$AX$1800, 25, FALSE)</f>
        <v>0</v>
      </c>
      <c r="P1530" s="5">
        <f>VLOOKUP(B1530, pct_raw!$A$2:$AX$1800, 26, FALSE)</f>
        <v>0</v>
      </c>
      <c r="Q1530" s="5">
        <f>VLOOKUP(B1530, pct_raw!$A$2:$AX$1800, 27, FALSE)</f>
        <v>4</v>
      </c>
      <c r="R1530" s="5">
        <f>VLOOKUP(B1530, pct_raw!$A$2:$AX$1800, 28, FALSE)</f>
        <v>8</v>
      </c>
      <c r="S1530" s="5">
        <f>VLOOKUP(B1530, pct_raw!$A$2:$AX$1800, 29, FALSE)</f>
        <v>0.16</v>
      </c>
      <c r="T1530" s="5">
        <f>VLOOKUP(B1530, pct_raw!$A$2:$AX$1800, 30, FALSE)</f>
        <v>0</v>
      </c>
      <c r="U1530" s="5">
        <f>VLOOKUP(B1530, pct_raw!$A$2:$AX$1800, 31, FALSE)</f>
        <v>0</v>
      </c>
      <c r="V1530" s="5">
        <f>VLOOKUP(B1530, pct_raw!$A$2:$AX$1800, 32, FALSE)</f>
        <v>0</v>
      </c>
      <c r="W1530" s="5">
        <f>VLOOKUP(B1530, pct_raw!$A$2:$AX$1800, 33, FALSE)</f>
        <v>0</v>
      </c>
      <c r="X1530" s="5">
        <f>VLOOKUP(B1530, pct_raw!$A$2:$AX$1800, 34, FALSE)</f>
        <v>0</v>
      </c>
      <c r="Y1530" s="5">
        <f>VLOOKUP(B1530, pct_raw!$A$2:$AX$1800, 35, FALSE)</f>
        <v>0</v>
      </c>
      <c r="Z1530" s="5">
        <f>VLOOKUP(B1530, pct_raw!$A$2:$AX$1800, 36, FALSE)</f>
        <v>2</v>
      </c>
      <c r="AA1530" s="5">
        <f>VLOOKUP(B1530, pct_raw!$A$2:$AX$1800, 37, FALSE)</f>
        <v>0</v>
      </c>
      <c r="AB1530" s="5">
        <f>VLOOKUP(B1530, pct_raw!$A$2:$AX$1800, 38, FALSE)</f>
        <v>0</v>
      </c>
      <c r="AC1530" s="5">
        <f>VLOOKUP(B1530, pct_raw!$A$2:$AX$1800, 39, FALSE)</f>
        <v>1</v>
      </c>
      <c r="AD1530" s="5">
        <f>VLOOKUP(B1530, pct_raw!$A$2:$AX$1800, 40, FALSE)</f>
        <v>0</v>
      </c>
      <c r="AE1530" s="5">
        <f>VLOOKUP(B1530, pct_raw!$A$2:$AX$1800, 41, FALSE)</f>
        <v>0</v>
      </c>
      <c r="AF1530" s="5">
        <f>VLOOKUP(B1530, pct_raw!$A$2:$AX$1800, 42, FALSE)</f>
        <v>0</v>
      </c>
      <c r="AG1530" s="5">
        <f>VLOOKUP(B1530, pct_raw!$A$2:$AX$1800, 43, FALSE)</f>
        <v>0</v>
      </c>
      <c r="AH1530" s="5">
        <f>VLOOKUP(B1530, pct_raw!$A$2:$AX$1800, 44, FALSE)</f>
        <v>0</v>
      </c>
      <c r="AI1530" s="5">
        <f>VLOOKUP(B1530, pct_raw!$A$2:$AX$1800, 45, FALSE)</f>
        <v>2</v>
      </c>
      <c r="AJ1530" s="5">
        <f>VLOOKUP(B1530, pct_raw!$A$2:$AX$1800, 46, FALSE)</f>
        <v>0</v>
      </c>
      <c r="AK1530" s="5">
        <f>VLOOKUP(B1530, pct_raw!$A$2:$AX$1800, 47, FALSE)</f>
        <v>0</v>
      </c>
      <c r="AL1530" s="5">
        <f>VLOOKUP(B1530, pct_raw!$A$2:$AX$1800, 48, FALSE)</f>
        <v>0</v>
      </c>
      <c r="AM1530" s="5">
        <f>VLOOKUP(B1530, pct_raw!$A$2:$AX$1800, 49, FALSE)</f>
        <v>0</v>
      </c>
      <c r="AN1530" s="5">
        <f>VLOOKUP(B1530, pct_raw!$A$2:$AX$1800, 50, FALSE)</f>
        <v>0</v>
      </c>
    </row>
    <row r="1531" spans="1:40" x14ac:dyDescent="0.2">
      <c r="A1531" s="2" t="s">
        <v>608</v>
      </c>
      <c r="B1531" s="2" t="str">
        <f t="shared" si="23"/>
        <v>Vernon Springs</v>
      </c>
      <c r="C1531" s="2" t="s">
        <v>608</v>
      </c>
      <c r="D1531" s="2" t="str">
        <f>VLOOKUP(B1531, pct_raw!$A$2:$AX$1800, 6, FALSE)</f>
        <v xml:space="preserve"> Vernon Springs</v>
      </c>
      <c r="E1531" s="5">
        <f>VLOOKUP(B1531, pct_raw!$A$2:$AX$1800, 15, FALSE)</f>
        <v>5</v>
      </c>
      <c r="F1531" s="5">
        <f>VLOOKUP(B1531, pct_raw!$A$2:$AX$1800, 16, FALSE)</f>
        <v>6</v>
      </c>
      <c r="G1531" s="5">
        <f>VLOOKUP(B1531, pct_raw!$A$2:$AX$1800, 17, FALSE)</f>
        <v>0.1429</v>
      </c>
      <c r="H1531">
        <f>VLOOKUP(B1531, pct_raw!$A$2:$AX$1800, 18, FALSE)</f>
        <v>0</v>
      </c>
      <c r="I1531" s="5">
        <f>VLOOKUP(B1531, pct_raw!$A$2:$AX$1800, 19, FALSE)</f>
        <v>0</v>
      </c>
      <c r="J1531">
        <f>VLOOKUP(B1531, pct_raw!$A$2:$AX$1800, 20, FALSE)</f>
        <v>0</v>
      </c>
      <c r="K1531" s="5">
        <f>VLOOKUP(B1531, pct_raw!$A$2:$AX$1800, 21, FALSE)</f>
        <v>12</v>
      </c>
      <c r="L1531" s="5">
        <f>VLOOKUP(B1531, pct_raw!$A$2:$AX$1800, 22, FALSE)</f>
        <v>12</v>
      </c>
      <c r="M1531" s="5">
        <f>VLOOKUP(B1531, pct_raw!$A$2:$AX$1800, 23, FALSE)</f>
        <v>0.28570000000000001</v>
      </c>
      <c r="N1531" s="5">
        <f>VLOOKUP(B1531, pct_raw!$A$2:$AX$1800, 24, FALSE)</f>
        <v>0</v>
      </c>
      <c r="O1531" s="5">
        <f>VLOOKUP(B1531, pct_raw!$A$2:$AX$1800, 25, FALSE)</f>
        <v>0</v>
      </c>
      <c r="P1531" s="5">
        <f>VLOOKUP(B1531, pct_raw!$A$2:$AX$1800, 26, FALSE)</f>
        <v>0</v>
      </c>
      <c r="Q1531" s="5">
        <f>VLOOKUP(B1531, pct_raw!$A$2:$AX$1800, 27, FALSE)</f>
        <v>5</v>
      </c>
      <c r="R1531" s="5">
        <f>VLOOKUP(B1531, pct_raw!$A$2:$AX$1800, 28, FALSE)</f>
        <v>5</v>
      </c>
      <c r="S1531" s="5">
        <f>VLOOKUP(B1531, pct_raw!$A$2:$AX$1800, 29, FALSE)</f>
        <v>0.1429</v>
      </c>
      <c r="T1531" s="5">
        <f>VLOOKUP(B1531, pct_raw!$A$2:$AX$1800, 30, FALSE)</f>
        <v>0</v>
      </c>
      <c r="U1531" s="5">
        <f>VLOOKUP(B1531, pct_raw!$A$2:$AX$1800, 31, FALSE)</f>
        <v>0</v>
      </c>
      <c r="V1531" s="5">
        <f>VLOOKUP(B1531, pct_raw!$A$2:$AX$1800, 32, FALSE)</f>
        <v>0</v>
      </c>
      <c r="W1531" s="5">
        <f>VLOOKUP(B1531, pct_raw!$A$2:$AX$1800, 33, FALSE)</f>
        <v>0</v>
      </c>
      <c r="X1531" s="5">
        <f>VLOOKUP(B1531, pct_raw!$A$2:$AX$1800, 34, FALSE)</f>
        <v>0</v>
      </c>
      <c r="Y1531" s="5">
        <f>VLOOKUP(B1531, pct_raw!$A$2:$AX$1800, 35, FALSE)</f>
        <v>0</v>
      </c>
      <c r="Z1531" s="5">
        <f>VLOOKUP(B1531, pct_raw!$A$2:$AX$1800, 36, FALSE)</f>
        <v>2</v>
      </c>
      <c r="AA1531" s="5">
        <f>VLOOKUP(B1531, pct_raw!$A$2:$AX$1800, 37, FALSE)</f>
        <v>0</v>
      </c>
      <c r="AB1531" s="5">
        <f>VLOOKUP(B1531, pct_raw!$A$2:$AX$1800, 38, FALSE)</f>
        <v>0</v>
      </c>
      <c r="AC1531" s="5">
        <f>VLOOKUP(B1531, pct_raw!$A$2:$AX$1800, 39, FALSE)</f>
        <v>0</v>
      </c>
      <c r="AD1531" s="5">
        <f>VLOOKUP(B1531, pct_raw!$A$2:$AX$1800, 40, FALSE)</f>
        <v>0</v>
      </c>
      <c r="AE1531" s="5">
        <f>VLOOKUP(B1531, pct_raw!$A$2:$AX$1800, 41, FALSE)</f>
        <v>0</v>
      </c>
      <c r="AF1531" s="5">
        <f>VLOOKUP(B1531, pct_raw!$A$2:$AX$1800, 42, FALSE)</f>
        <v>0</v>
      </c>
      <c r="AG1531" s="5">
        <f>VLOOKUP(B1531, pct_raw!$A$2:$AX$1800, 43, FALSE)</f>
        <v>0</v>
      </c>
      <c r="AH1531" s="5">
        <f>VLOOKUP(B1531, pct_raw!$A$2:$AX$1800, 44, FALSE)</f>
        <v>0</v>
      </c>
      <c r="AI1531" s="5">
        <f>VLOOKUP(B1531, pct_raw!$A$2:$AX$1800, 45, FALSE)</f>
        <v>6</v>
      </c>
      <c r="AJ1531" s="5">
        <f>VLOOKUP(B1531, pct_raw!$A$2:$AX$1800, 46, FALSE)</f>
        <v>6</v>
      </c>
      <c r="AK1531" s="5">
        <f>VLOOKUP(B1531, pct_raw!$A$2:$AX$1800, 47, FALSE)</f>
        <v>0.1429</v>
      </c>
      <c r="AL1531" s="5">
        <f>VLOOKUP(B1531, pct_raw!$A$2:$AX$1800, 48, FALSE)</f>
        <v>2</v>
      </c>
      <c r="AM1531" s="5">
        <f>VLOOKUP(B1531, pct_raw!$A$2:$AX$1800, 49, FALSE)</f>
        <v>0</v>
      </c>
      <c r="AN1531" s="5">
        <f>VLOOKUP(B1531, pct_raw!$A$2:$AX$1800, 50, FALSE)</f>
        <v>0</v>
      </c>
    </row>
    <row r="1532" spans="1:40" x14ac:dyDescent="0.2">
      <c r="A1532" s="2" t="s">
        <v>377</v>
      </c>
      <c r="B1532" s="2" t="str">
        <f t="shared" si="23"/>
        <v>Vinton 1</v>
      </c>
      <c r="C1532" s="2" t="s">
        <v>377</v>
      </c>
      <c r="D1532" s="2" t="str">
        <f>VLOOKUP(B1532, pct_raw!$A$2:$AX$1800, 6, FALSE)</f>
        <v xml:space="preserve"> Vinton 1</v>
      </c>
      <c r="E1532" s="5">
        <f>VLOOKUP(B1532, pct_raw!$A$2:$AX$1800, 15, FALSE)</f>
        <v>22</v>
      </c>
      <c r="F1532" s="5">
        <f>VLOOKUP(B1532, pct_raw!$A$2:$AX$1800, 16, FALSE)</f>
        <v>22</v>
      </c>
      <c r="G1532" s="5">
        <f>VLOOKUP(B1532, pct_raw!$A$2:$AX$1800, 17, FALSE)</f>
        <v>0.375</v>
      </c>
      <c r="H1532">
        <f>VLOOKUP(B1532, pct_raw!$A$2:$AX$1800, 18, FALSE)</f>
        <v>0</v>
      </c>
      <c r="I1532" s="5">
        <f>VLOOKUP(B1532, pct_raw!$A$2:$AX$1800, 19, FALSE)</f>
        <v>0</v>
      </c>
      <c r="J1532">
        <f>VLOOKUP(B1532, pct_raw!$A$2:$AX$1800, 20, FALSE)</f>
        <v>0</v>
      </c>
      <c r="K1532" s="5">
        <f>VLOOKUP(B1532, pct_raw!$A$2:$AX$1800, 21, FALSE)</f>
        <v>14</v>
      </c>
      <c r="L1532" s="5">
        <f>VLOOKUP(B1532, pct_raw!$A$2:$AX$1800, 22, FALSE)</f>
        <v>14</v>
      </c>
      <c r="M1532" s="5">
        <f>VLOOKUP(B1532, pct_raw!$A$2:$AX$1800, 23, FALSE)</f>
        <v>0.22500000000000001</v>
      </c>
      <c r="N1532" s="5">
        <f>VLOOKUP(B1532, pct_raw!$A$2:$AX$1800, 24, FALSE)</f>
        <v>0</v>
      </c>
      <c r="O1532" s="5">
        <f>VLOOKUP(B1532, pct_raw!$A$2:$AX$1800, 25, FALSE)</f>
        <v>0</v>
      </c>
      <c r="P1532" s="5">
        <f>VLOOKUP(B1532, pct_raw!$A$2:$AX$1800, 26, FALSE)</f>
        <v>0</v>
      </c>
      <c r="Q1532" s="5">
        <f>VLOOKUP(B1532, pct_raw!$A$2:$AX$1800, 27, FALSE)</f>
        <v>0</v>
      </c>
      <c r="R1532" s="5">
        <f>VLOOKUP(B1532, pct_raw!$A$2:$AX$1800, 28, FALSE)</f>
        <v>0</v>
      </c>
      <c r="S1532" s="5">
        <f>VLOOKUP(B1532, pct_raw!$A$2:$AX$1800, 29, FALSE)</f>
        <v>0</v>
      </c>
      <c r="T1532" s="5">
        <f>VLOOKUP(B1532, pct_raw!$A$2:$AX$1800, 30, FALSE)</f>
        <v>0</v>
      </c>
      <c r="U1532" s="5">
        <f>VLOOKUP(B1532, pct_raw!$A$2:$AX$1800, 31, FALSE)</f>
        <v>0</v>
      </c>
      <c r="V1532" s="5">
        <f>VLOOKUP(B1532, pct_raw!$A$2:$AX$1800, 32, FALSE)</f>
        <v>0</v>
      </c>
      <c r="W1532" s="5">
        <f>VLOOKUP(B1532, pct_raw!$A$2:$AX$1800, 33, FALSE)</f>
        <v>0</v>
      </c>
      <c r="X1532" s="5">
        <f>VLOOKUP(B1532, pct_raw!$A$2:$AX$1800, 34, FALSE)</f>
        <v>0</v>
      </c>
      <c r="Y1532" s="5">
        <f>VLOOKUP(B1532, pct_raw!$A$2:$AX$1800, 35, FALSE)</f>
        <v>0</v>
      </c>
      <c r="Z1532" s="5">
        <f>VLOOKUP(B1532, pct_raw!$A$2:$AX$1800, 36, FALSE)</f>
        <v>9</v>
      </c>
      <c r="AA1532" s="5">
        <f>VLOOKUP(B1532, pct_raw!$A$2:$AX$1800, 37, FALSE)</f>
        <v>9</v>
      </c>
      <c r="AB1532" s="5">
        <f>VLOOKUP(B1532, pct_raw!$A$2:$AX$1800, 38, FALSE)</f>
        <v>0.15</v>
      </c>
      <c r="AC1532" s="5">
        <f>VLOOKUP(B1532, pct_raw!$A$2:$AX$1800, 39, FALSE)</f>
        <v>0</v>
      </c>
      <c r="AD1532" s="5">
        <f>VLOOKUP(B1532, pct_raw!$A$2:$AX$1800, 40, FALSE)</f>
        <v>0</v>
      </c>
      <c r="AE1532" s="5">
        <f>VLOOKUP(B1532, pct_raw!$A$2:$AX$1800, 41, FALSE)</f>
        <v>0</v>
      </c>
      <c r="AF1532" s="5">
        <f>VLOOKUP(B1532, pct_raw!$A$2:$AX$1800, 42, FALSE)</f>
        <v>0</v>
      </c>
      <c r="AG1532" s="5">
        <f>VLOOKUP(B1532, pct_raw!$A$2:$AX$1800, 43, FALSE)</f>
        <v>0</v>
      </c>
      <c r="AH1532" s="5">
        <f>VLOOKUP(B1532, pct_raw!$A$2:$AX$1800, 44, FALSE)</f>
        <v>0</v>
      </c>
      <c r="AI1532" s="5">
        <f>VLOOKUP(B1532, pct_raw!$A$2:$AX$1800, 45, FALSE)</f>
        <v>12</v>
      </c>
      <c r="AJ1532" s="5">
        <f>VLOOKUP(B1532, pct_raw!$A$2:$AX$1800, 46, FALSE)</f>
        <v>12</v>
      </c>
      <c r="AK1532" s="5">
        <f>VLOOKUP(B1532, pct_raw!$A$2:$AX$1800, 47, FALSE)</f>
        <v>0.15</v>
      </c>
      <c r="AL1532" s="5">
        <f>VLOOKUP(B1532, pct_raw!$A$2:$AX$1800, 48, FALSE)</f>
        <v>1</v>
      </c>
      <c r="AM1532" s="5">
        <f>VLOOKUP(B1532, pct_raw!$A$2:$AX$1800, 49, FALSE)</f>
        <v>1</v>
      </c>
      <c r="AN1532" s="5">
        <f>VLOOKUP(B1532, pct_raw!$A$2:$AX$1800, 50, FALSE)</f>
        <v>0</v>
      </c>
    </row>
    <row r="1533" spans="1:40" x14ac:dyDescent="0.2">
      <c r="A1533" s="2" t="s">
        <v>380</v>
      </c>
      <c r="B1533" s="2" t="str">
        <f t="shared" si="23"/>
        <v>Vinton 2</v>
      </c>
      <c r="C1533" s="2" t="s">
        <v>380</v>
      </c>
      <c r="D1533" s="2" t="str">
        <f>VLOOKUP(B1533, pct_raw!$A$2:$AX$1800, 6, FALSE)</f>
        <v xml:space="preserve"> Vinton 2</v>
      </c>
      <c r="E1533" s="5">
        <f>VLOOKUP(B1533, pct_raw!$A$2:$AX$1800, 15, FALSE)</f>
        <v>8</v>
      </c>
      <c r="F1533" s="5">
        <f>VLOOKUP(B1533, pct_raw!$A$2:$AX$1800, 16, FALSE)</f>
        <v>8</v>
      </c>
      <c r="G1533" s="5">
        <f>VLOOKUP(B1533, pct_raw!$A$2:$AX$1800, 17, FALSE)</f>
        <v>7.4999999999999997E-2</v>
      </c>
      <c r="H1533">
        <f>VLOOKUP(B1533, pct_raw!$A$2:$AX$1800, 18, FALSE)</f>
        <v>0</v>
      </c>
      <c r="I1533" s="5">
        <f>VLOOKUP(B1533, pct_raw!$A$2:$AX$1800, 19, FALSE)</f>
        <v>0</v>
      </c>
      <c r="J1533">
        <f>VLOOKUP(B1533, pct_raw!$A$2:$AX$1800, 20, FALSE)</f>
        <v>0</v>
      </c>
      <c r="K1533" s="5">
        <f>VLOOKUP(B1533, pct_raw!$A$2:$AX$1800, 21, FALSE)</f>
        <v>9</v>
      </c>
      <c r="L1533" s="5">
        <f>VLOOKUP(B1533, pct_raw!$A$2:$AX$1800, 22, FALSE)</f>
        <v>9</v>
      </c>
      <c r="M1533" s="5">
        <f>VLOOKUP(B1533, pct_raw!$A$2:$AX$1800, 23, FALSE)</f>
        <v>0.15</v>
      </c>
      <c r="N1533" s="5">
        <f>VLOOKUP(B1533, pct_raw!$A$2:$AX$1800, 24, FALSE)</f>
        <v>1</v>
      </c>
      <c r="O1533" s="5">
        <f>VLOOKUP(B1533, pct_raw!$A$2:$AX$1800, 25, FALSE)</f>
        <v>0</v>
      </c>
      <c r="P1533" s="5">
        <f>VLOOKUP(B1533, pct_raw!$A$2:$AX$1800, 26, FALSE)</f>
        <v>0</v>
      </c>
      <c r="Q1533" s="5">
        <f>VLOOKUP(B1533, pct_raw!$A$2:$AX$1800, 27, FALSE)</f>
        <v>8</v>
      </c>
      <c r="R1533" s="5">
        <f>VLOOKUP(B1533, pct_raw!$A$2:$AX$1800, 28, FALSE)</f>
        <v>9</v>
      </c>
      <c r="S1533" s="5">
        <f>VLOOKUP(B1533, pct_raw!$A$2:$AX$1800, 29, FALSE)</f>
        <v>0.15</v>
      </c>
      <c r="T1533" s="5">
        <f>VLOOKUP(B1533, pct_raw!$A$2:$AX$1800, 30, FALSE)</f>
        <v>0</v>
      </c>
      <c r="U1533" s="5">
        <f>VLOOKUP(B1533, pct_raw!$A$2:$AX$1800, 31, FALSE)</f>
        <v>0</v>
      </c>
      <c r="V1533" s="5">
        <f>VLOOKUP(B1533, pct_raw!$A$2:$AX$1800, 32, FALSE)</f>
        <v>0</v>
      </c>
      <c r="W1533" s="5">
        <f>VLOOKUP(B1533, pct_raw!$A$2:$AX$1800, 33, FALSE)</f>
        <v>0</v>
      </c>
      <c r="X1533" s="5">
        <f>VLOOKUP(B1533, pct_raw!$A$2:$AX$1800, 34, FALSE)</f>
        <v>0</v>
      </c>
      <c r="Y1533" s="5">
        <f>VLOOKUP(B1533, pct_raw!$A$2:$AX$1800, 35, FALSE)</f>
        <v>0</v>
      </c>
      <c r="Z1533" s="5">
        <f>VLOOKUP(B1533, pct_raw!$A$2:$AX$1800, 36, FALSE)</f>
        <v>7</v>
      </c>
      <c r="AA1533" s="5">
        <f>VLOOKUP(B1533, pct_raw!$A$2:$AX$1800, 37, FALSE)</f>
        <v>8</v>
      </c>
      <c r="AB1533" s="5">
        <f>VLOOKUP(B1533, pct_raw!$A$2:$AX$1800, 38, FALSE)</f>
        <v>0.15</v>
      </c>
      <c r="AC1533" s="5">
        <f>VLOOKUP(B1533, pct_raw!$A$2:$AX$1800, 39, FALSE)</f>
        <v>1</v>
      </c>
      <c r="AD1533" s="5">
        <f>VLOOKUP(B1533, pct_raw!$A$2:$AX$1800, 40, FALSE)</f>
        <v>0</v>
      </c>
      <c r="AE1533" s="5">
        <f>VLOOKUP(B1533, pct_raw!$A$2:$AX$1800, 41, FALSE)</f>
        <v>0</v>
      </c>
      <c r="AF1533" s="5">
        <f>VLOOKUP(B1533, pct_raw!$A$2:$AX$1800, 42, FALSE)</f>
        <v>0</v>
      </c>
      <c r="AG1533" s="5">
        <f>VLOOKUP(B1533, pct_raw!$A$2:$AX$1800, 43, FALSE)</f>
        <v>0</v>
      </c>
      <c r="AH1533" s="5">
        <f>VLOOKUP(B1533, pct_raw!$A$2:$AX$1800, 44, FALSE)</f>
        <v>0</v>
      </c>
      <c r="AI1533" s="5">
        <f>VLOOKUP(B1533, pct_raw!$A$2:$AX$1800, 45, FALSE)</f>
        <v>6</v>
      </c>
      <c r="AJ1533" s="5">
        <f>VLOOKUP(B1533, pct_raw!$A$2:$AX$1800, 46, FALSE)</f>
        <v>6</v>
      </c>
      <c r="AK1533" s="5">
        <f>VLOOKUP(B1533, pct_raw!$A$2:$AX$1800, 47, FALSE)</f>
        <v>7.4999999999999997E-2</v>
      </c>
      <c r="AL1533" s="5">
        <f>VLOOKUP(B1533, pct_raw!$A$2:$AX$1800, 48, FALSE)</f>
        <v>0</v>
      </c>
      <c r="AM1533" s="5">
        <f>VLOOKUP(B1533, pct_raw!$A$2:$AX$1800, 49, FALSE)</f>
        <v>0</v>
      </c>
      <c r="AN1533" s="5">
        <f>VLOOKUP(B1533, pct_raw!$A$2:$AX$1800, 50, FALSE)</f>
        <v>0</v>
      </c>
    </row>
    <row r="1534" spans="1:40" x14ac:dyDescent="0.2">
      <c r="A1534" s="2" t="s">
        <v>369</v>
      </c>
      <c r="B1534" s="2" t="str">
        <f t="shared" si="23"/>
        <v>Vinton 3</v>
      </c>
      <c r="C1534" s="2" t="s">
        <v>369</v>
      </c>
      <c r="D1534" s="2" t="str">
        <f>VLOOKUP(B1534, pct_raw!$A$2:$AX$1800, 6, FALSE)</f>
        <v xml:space="preserve"> Vinton 3</v>
      </c>
      <c r="E1534" s="5">
        <f>VLOOKUP(B1534, pct_raw!$A$2:$AX$1800, 15, FALSE)</f>
        <v>10</v>
      </c>
      <c r="F1534" s="5">
        <f>VLOOKUP(B1534, pct_raw!$A$2:$AX$1800, 16, FALSE)</f>
        <v>11</v>
      </c>
      <c r="G1534" s="5">
        <f>VLOOKUP(B1534, pct_raw!$A$2:$AX$1800, 17, FALSE)</f>
        <v>0.15</v>
      </c>
      <c r="H1534">
        <f>VLOOKUP(B1534, pct_raw!$A$2:$AX$1800, 18, FALSE)</f>
        <v>0</v>
      </c>
      <c r="I1534" s="5">
        <f>VLOOKUP(B1534, pct_raw!$A$2:$AX$1800, 19, FALSE)</f>
        <v>0</v>
      </c>
      <c r="J1534">
        <f>VLOOKUP(B1534, pct_raw!$A$2:$AX$1800, 20, FALSE)</f>
        <v>0</v>
      </c>
      <c r="K1534" s="5">
        <f>VLOOKUP(B1534, pct_raw!$A$2:$AX$1800, 21, FALSE)</f>
        <v>18</v>
      </c>
      <c r="L1534" s="5">
        <f>VLOOKUP(B1534, pct_raw!$A$2:$AX$1800, 22, FALSE)</f>
        <v>19</v>
      </c>
      <c r="M1534" s="5">
        <f>VLOOKUP(B1534, pct_raw!$A$2:$AX$1800, 23, FALSE)</f>
        <v>0.3</v>
      </c>
      <c r="N1534" s="5">
        <f>VLOOKUP(B1534, pct_raw!$A$2:$AX$1800, 24, FALSE)</f>
        <v>0</v>
      </c>
      <c r="O1534" s="5">
        <f>VLOOKUP(B1534, pct_raw!$A$2:$AX$1800, 25, FALSE)</f>
        <v>0</v>
      </c>
      <c r="P1534" s="5">
        <f>VLOOKUP(B1534, pct_raw!$A$2:$AX$1800, 26, FALSE)</f>
        <v>0</v>
      </c>
      <c r="Q1534" s="5">
        <f>VLOOKUP(B1534, pct_raw!$A$2:$AX$1800, 27, FALSE)</f>
        <v>8</v>
      </c>
      <c r="R1534" s="5">
        <f>VLOOKUP(B1534, pct_raw!$A$2:$AX$1800, 28, FALSE)</f>
        <v>9</v>
      </c>
      <c r="S1534" s="5">
        <f>VLOOKUP(B1534, pct_raw!$A$2:$AX$1800, 29, FALSE)</f>
        <v>0.15</v>
      </c>
      <c r="T1534" s="5">
        <f>VLOOKUP(B1534, pct_raw!$A$2:$AX$1800, 30, FALSE)</f>
        <v>1</v>
      </c>
      <c r="U1534" s="5">
        <f>VLOOKUP(B1534, pct_raw!$A$2:$AX$1800, 31, FALSE)</f>
        <v>0</v>
      </c>
      <c r="V1534" s="5">
        <f>VLOOKUP(B1534, pct_raw!$A$2:$AX$1800, 32, FALSE)</f>
        <v>0</v>
      </c>
      <c r="W1534" s="5">
        <f>VLOOKUP(B1534, pct_raw!$A$2:$AX$1800, 33, FALSE)</f>
        <v>0</v>
      </c>
      <c r="X1534" s="5">
        <f>VLOOKUP(B1534, pct_raw!$A$2:$AX$1800, 34, FALSE)</f>
        <v>0</v>
      </c>
      <c r="Y1534" s="5">
        <f>VLOOKUP(B1534, pct_raw!$A$2:$AX$1800, 35, FALSE)</f>
        <v>0</v>
      </c>
      <c r="Z1534" s="5">
        <f>VLOOKUP(B1534, pct_raw!$A$2:$AX$1800, 36, FALSE)</f>
        <v>12</v>
      </c>
      <c r="AA1534" s="5">
        <f>VLOOKUP(B1534, pct_raw!$A$2:$AX$1800, 37, FALSE)</f>
        <v>12</v>
      </c>
      <c r="AB1534" s="5">
        <f>VLOOKUP(B1534, pct_raw!$A$2:$AX$1800, 38, FALSE)</f>
        <v>0.22500000000000001</v>
      </c>
      <c r="AC1534" s="5">
        <f>VLOOKUP(B1534, pct_raw!$A$2:$AX$1800, 39, FALSE)</f>
        <v>0</v>
      </c>
      <c r="AD1534" s="5">
        <f>VLOOKUP(B1534, pct_raw!$A$2:$AX$1800, 40, FALSE)</f>
        <v>0</v>
      </c>
      <c r="AE1534" s="5">
        <f>VLOOKUP(B1534, pct_raw!$A$2:$AX$1800, 41, FALSE)</f>
        <v>0</v>
      </c>
      <c r="AF1534" s="5">
        <f>VLOOKUP(B1534, pct_raw!$A$2:$AX$1800, 42, FALSE)</f>
        <v>0</v>
      </c>
      <c r="AG1534" s="5">
        <f>VLOOKUP(B1534, pct_raw!$A$2:$AX$1800, 43, FALSE)</f>
        <v>1</v>
      </c>
      <c r="AH1534" s="5">
        <f>VLOOKUP(B1534, pct_raw!$A$2:$AX$1800, 44, FALSE)</f>
        <v>0</v>
      </c>
      <c r="AI1534" s="5">
        <f>VLOOKUP(B1534, pct_raw!$A$2:$AX$1800, 45, FALSE)</f>
        <v>1</v>
      </c>
      <c r="AJ1534" s="5">
        <f>VLOOKUP(B1534, pct_raw!$A$2:$AX$1800, 46, FALSE)</f>
        <v>0</v>
      </c>
      <c r="AK1534" s="5">
        <f>VLOOKUP(B1534, pct_raw!$A$2:$AX$1800, 47, FALSE)</f>
        <v>0</v>
      </c>
      <c r="AL1534" s="5">
        <f>VLOOKUP(B1534, pct_raw!$A$2:$AX$1800, 48, FALSE)</f>
        <v>2</v>
      </c>
      <c r="AM1534" s="5">
        <f>VLOOKUP(B1534, pct_raw!$A$2:$AX$1800, 49, FALSE)</f>
        <v>0</v>
      </c>
      <c r="AN1534" s="5">
        <f>VLOOKUP(B1534, pct_raw!$A$2:$AX$1800, 50, FALSE)</f>
        <v>0</v>
      </c>
    </row>
    <row r="1535" spans="1:40" x14ac:dyDescent="0.2">
      <c r="A1535" s="2" t="s">
        <v>1688</v>
      </c>
      <c r="B1535" s="2" t="str">
        <f t="shared" si="23"/>
        <v>Vinton 4</v>
      </c>
      <c r="C1535" s="2" t="s">
        <v>1688</v>
      </c>
      <c r="D1535" s="2" t="str">
        <f>VLOOKUP(B1535, pct_raw!$A$2:$AX$1800, 6, FALSE)</f>
        <v xml:space="preserve"> Vinton 4</v>
      </c>
      <c r="E1535" s="5">
        <f>VLOOKUP(B1535, pct_raw!$A$2:$AX$1800, 15, FALSE)</f>
        <v>0</v>
      </c>
      <c r="F1535" s="5">
        <f>VLOOKUP(B1535, pct_raw!$A$2:$AX$1800, 16, FALSE)</f>
        <v>0</v>
      </c>
      <c r="G1535" s="5">
        <f>VLOOKUP(B1535, pct_raw!$A$2:$AX$1800, 17, FALSE)</f>
        <v>0</v>
      </c>
      <c r="H1535">
        <f>VLOOKUP(B1535, pct_raw!$A$2:$AX$1800, 18, FALSE)</f>
        <v>0</v>
      </c>
      <c r="I1535" s="5">
        <f>VLOOKUP(B1535, pct_raw!$A$2:$AX$1800, 19, FALSE)</f>
        <v>0</v>
      </c>
      <c r="J1535">
        <f>VLOOKUP(B1535, pct_raw!$A$2:$AX$1800, 20, FALSE)</f>
        <v>0</v>
      </c>
      <c r="K1535" s="5">
        <f>VLOOKUP(B1535, pct_raw!$A$2:$AX$1800, 21, FALSE)</f>
        <v>5</v>
      </c>
      <c r="L1535" s="5">
        <f>VLOOKUP(B1535, pct_raw!$A$2:$AX$1800, 22, FALSE)</f>
        <v>16</v>
      </c>
      <c r="M1535" s="5">
        <f>VLOOKUP(B1535, pct_raw!$A$2:$AX$1800, 23, FALSE)</f>
        <v>0.375</v>
      </c>
      <c r="N1535" s="5">
        <f>VLOOKUP(B1535, pct_raw!$A$2:$AX$1800, 24, FALSE)</f>
        <v>0</v>
      </c>
      <c r="O1535" s="5">
        <f>VLOOKUP(B1535, pct_raw!$A$2:$AX$1800, 25, FALSE)</f>
        <v>0</v>
      </c>
      <c r="P1535" s="5">
        <f>VLOOKUP(B1535, pct_raw!$A$2:$AX$1800, 26, FALSE)</f>
        <v>0</v>
      </c>
      <c r="Q1535" s="5">
        <f>VLOOKUP(B1535, pct_raw!$A$2:$AX$1800, 27, FALSE)</f>
        <v>2</v>
      </c>
      <c r="R1535" s="5">
        <f>VLOOKUP(B1535, pct_raw!$A$2:$AX$1800, 28, FALSE)</f>
        <v>5</v>
      </c>
      <c r="S1535" s="5">
        <f>VLOOKUP(B1535, pct_raw!$A$2:$AX$1800, 29, FALSE)</f>
        <v>0.15</v>
      </c>
      <c r="T1535" s="5">
        <f>VLOOKUP(B1535, pct_raw!$A$2:$AX$1800, 30, FALSE)</f>
        <v>0</v>
      </c>
      <c r="U1535" s="5">
        <f>VLOOKUP(B1535, pct_raw!$A$2:$AX$1800, 31, FALSE)</f>
        <v>0</v>
      </c>
      <c r="V1535" s="5">
        <f>VLOOKUP(B1535, pct_raw!$A$2:$AX$1800, 32, FALSE)</f>
        <v>0</v>
      </c>
      <c r="W1535" s="5">
        <f>VLOOKUP(B1535, pct_raw!$A$2:$AX$1800, 33, FALSE)</f>
        <v>0</v>
      </c>
      <c r="X1535" s="5">
        <f>VLOOKUP(B1535, pct_raw!$A$2:$AX$1800, 34, FALSE)</f>
        <v>0</v>
      </c>
      <c r="Y1535" s="5">
        <f>VLOOKUP(B1535, pct_raw!$A$2:$AX$1800, 35, FALSE)</f>
        <v>0</v>
      </c>
      <c r="Z1535" s="5">
        <f>VLOOKUP(B1535, pct_raw!$A$2:$AX$1800, 36, FALSE)</f>
        <v>3</v>
      </c>
      <c r="AA1535" s="5">
        <f>VLOOKUP(B1535, pct_raw!$A$2:$AX$1800, 37, FALSE)</f>
        <v>9</v>
      </c>
      <c r="AB1535" s="5">
        <f>VLOOKUP(B1535, pct_raw!$A$2:$AX$1800, 38, FALSE)</f>
        <v>0.22500000000000001</v>
      </c>
      <c r="AC1535" s="5">
        <f>VLOOKUP(B1535, pct_raw!$A$2:$AX$1800, 39, FALSE)</f>
        <v>0</v>
      </c>
      <c r="AD1535" s="5">
        <f>VLOOKUP(B1535, pct_raw!$A$2:$AX$1800, 40, FALSE)</f>
        <v>0</v>
      </c>
      <c r="AE1535" s="5">
        <f>VLOOKUP(B1535, pct_raw!$A$2:$AX$1800, 41, FALSE)</f>
        <v>0</v>
      </c>
      <c r="AF1535" s="5">
        <f>VLOOKUP(B1535, pct_raw!$A$2:$AX$1800, 42, FALSE)</f>
        <v>0</v>
      </c>
      <c r="AG1535" s="5">
        <f>VLOOKUP(B1535, pct_raw!$A$2:$AX$1800, 43, FALSE)</f>
        <v>0</v>
      </c>
      <c r="AH1535" s="5">
        <f>VLOOKUP(B1535, pct_raw!$A$2:$AX$1800, 44, FALSE)</f>
        <v>0</v>
      </c>
      <c r="AI1535" s="5">
        <f>VLOOKUP(B1535, pct_raw!$A$2:$AX$1800, 45, FALSE)</f>
        <v>0</v>
      </c>
      <c r="AJ1535" s="5">
        <f>VLOOKUP(B1535, pct_raw!$A$2:$AX$1800, 46, FALSE)</f>
        <v>0</v>
      </c>
      <c r="AK1535" s="5">
        <f>VLOOKUP(B1535, pct_raw!$A$2:$AX$1800, 47, FALSE)</f>
        <v>0</v>
      </c>
      <c r="AL1535" s="5">
        <f>VLOOKUP(B1535, pct_raw!$A$2:$AX$1800, 48, FALSE)</f>
        <v>0</v>
      </c>
      <c r="AM1535" s="5">
        <f>VLOOKUP(B1535, pct_raw!$A$2:$AX$1800, 49, FALSE)</f>
        <v>0</v>
      </c>
      <c r="AN1535" s="5">
        <f>VLOOKUP(B1535, pct_raw!$A$2:$AX$1800, 50, FALSE)</f>
        <v>0</v>
      </c>
    </row>
    <row r="1536" spans="1:40" x14ac:dyDescent="0.2">
      <c r="A1536" s="2" t="s">
        <v>1689</v>
      </c>
      <c r="B1536" s="2" t="str">
        <f t="shared" si="23"/>
        <v>Virginia</v>
      </c>
      <c r="C1536" s="2" t="s">
        <v>1689</v>
      </c>
      <c r="D1536" s="2" t="str">
        <f>VLOOKUP(B1536, pct_raw!$A$2:$AX$1800, 6, FALSE)</f>
        <v xml:space="preserve"> VIRGINIA</v>
      </c>
      <c r="E1536" s="5">
        <f>VLOOKUP(B1536, pct_raw!$A$2:$AX$1800, 15, FALSE)</f>
        <v>10</v>
      </c>
      <c r="F1536" s="5">
        <f>VLOOKUP(B1536, pct_raw!$A$2:$AX$1800, 16, FALSE)</f>
        <v>11</v>
      </c>
      <c r="G1536" s="5">
        <f>VLOOKUP(B1536, pct_raw!$A$2:$AX$1800, 17, FALSE)</f>
        <v>0.23330000000000001</v>
      </c>
      <c r="H1536">
        <f>VLOOKUP(B1536, pct_raw!$A$2:$AX$1800, 18, FALSE)</f>
        <v>0</v>
      </c>
      <c r="I1536" s="5">
        <f>VLOOKUP(B1536, pct_raw!$A$2:$AX$1800, 19, FALSE)</f>
        <v>0</v>
      </c>
      <c r="J1536">
        <f>VLOOKUP(B1536, pct_raw!$A$2:$AX$1800, 20, FALSE)</f>
        <v>0</v>
      </c>
      <c r="K1536" s="5">
        <f>VLOOKUP(B1536, pct_raw!$A$2:$AX$1800, 21, FALSE)</f>
        <v>6</v>
      </c>
      <c r="L1536" s="5">
        <f>VLOOKUP(B1536, pct_raw!$A$2:$AX$1800, 22, FALSE)</f>
        <v>0</v>
      </c>
      <c r="M1536" s="5">
        <f>VLOOKUP(B1536, pct_raw!$A$2:$AX$1800, 23, FALSE)</f>
        <v>0</v>
      </c>
      <c r="N1536" s="5">
        <f>VLOOKUP(B1536, pct_raw!$A$2:$AX$1800, 24, FALSE)</f>
        <v>0</v>
      </c>
      <c r="O1536" s="5">
        <f>VLOOKUP(B1536, pct_raw!$A$2:$AX$1800, 25, FALSE)</f>
        <v>0</v>
      </c>
      <c r="P1536" s="5">
        <f>VLOOKUP(B1536, pct_raw!$A$2:$AX$1800, 26, FALSE)</f>
        <v>0</v>
      </c>
      <c r="Q1536" s="5">
        <f>VLOOKUP(B1536, pct_raw!$A$2:$AX$1800, 27, FALSE)</f>
        <v>8</v>
      </c>
      <c r="R1536" s="5">
        <f>VLOOKUP(B1536, pct_raw!$A$2:$AX$1800, 28, FALSE)</f>
        <v>11</v>
      </c>
      <c r="S1536" s="5">
        <f>VLOOKUP(B1536, pct_raw!$A$2:$AX$1800, 29, FALSE)</f>
        <v>0</v>
      </c>
      <c r="T1536" s="5">
        <f>VLOOKUP(B1536, pct_raw!$A$2:$AX$1800, 30, FALSE)</f>
        <v>0</v>
      </c>
      <c r="U1536" s="5">
        <f>VLOOKUP(B1536, pct_raw!$A$2:$AX$1800, 31, FALSE)</f>
        <v>0</v>
      </c>
      <c r="V1536" s="5">
        <f>VLOOKUP(B1536, pct_raw!$A$2:$AX$1800, 32, FALSE)</f>
        <v>0</v>
      </c>
      <c r="W1536" s="5">
        <f>VLOOKUP(B1536, pct_raw!$A$2:$AX$1800, 33, FALSE)</f>
        <v>0</v>
      </c>
      <c r="X1536" s="5">
        <f>VLOOKUP(B1536, pct_raw!$A$2:$AX$1800, 34, FALSE)</f>
        <v>0</v>
      </c>
      <c r="Y1536" s="5">
        <f>VLOOKUP(B1536, pct_raw!$A$2:$AX$1800, 35, FALSE)</f>
        <v>0</v>
      </c>
      <c r="Z1536" s="5">
        <f>VLOOKUP(B1536, pct_raw!$A$2:$AX$1800, 36, FALSE)</f>
        <v>5</v>
      </c>
      <c r="AA1536" s="5">
        <f>VLOOKUP(B1536, pct_raw!$A$2:$AX$1800, 37, FALSE)</f>
        <v>5</v>
      </c>
      <c r="AB1536" s="5">
        <f>VLOOKUP(B1536, pct_raw!$A$2:$AX$1800, 38, FALSE)</f>
        <v>0</v>
      </c>
      <c r="AC1536" s="5">
        <f>VLOOKUP(B1536, pct_raw!$A$2:$AX$1800, 39, FALSE)</f>
        <v>0</v>
      </c>
      <c r="AD1536" s="5">
        <f>VLOOKUP(B1536, pct_raw!$A$2:$AX$1800, 40, FALSE)</f>
        <v>0</v>
      </c>
      <c r="AE1536" s="5">
        <f>VLOOKUP(B1536, pct_raw!$A$2:$AX$1800, 41, FALSE)</f>
        <v>0</v>
      </c>
      <c r="AF1536" s="5">
        <f>VLOOKUP(B1536, pct_raw!$A$2:$AX$1800, 42, FALSE)</f>
        <v>1</v>
      </c>
      <c r="AG1536" s="5">
        <f>VLOOKUP(B1536, pct_raw!$A$2:$AX$1800, 43, FALSE)</f>
        <v>0</v>
      </c>
      <c r="AH1536" s="5">
        <f>VLOOKUP(B1536, pct_raw!$A$2:$AX$1800, 44, FALSE)</f>
        <v>0</v>
      </c>
      <c r="AI1536" s="5">
        <f>VLOOKUP(B1536, pct_raw!$A$2:$AX$1800, 45, FALSE)</f>
        <v>7</v>
      </c>
      <c r="AJ1536" s="5">
        <f>VLOOKUP(B1536, pct_raw!$A$2:$AX$1800, 46, FALSE)</f>
        <v>13</v>
      </c>
      <c r="AK1536" s="5">
        <f>VLOOKUP(B1536, pct_raw!$A$2:$AX$1800, 47, FALSE)</f>
        <v>0.23330000000000001</v>
      </c>
      <c r="AL1536" s="5">
        <f>VLOOKUP(B1536, pct_raw!$A$2:$AX$1800, 48, FALSE)</f>
        <v>5</v>
      </c>
      <c r="AM1536" s="5">
        <f>VLOOKUP(B1536, pct_raw!$A$2:$AX$1800, 49, FALSE)</f>
        <v>0</v>
      </c>
      <c r="AN1536" s="5">
        <f>VLOOKUP(B1536, pct_raw!$A$2:$AX$1800, 50, FALSE)</f>
        <v>0</v>
      </c>
    </row>
    <row r="1537" spans="1:40" x14ac:dyDescent="0.2">
      <c r="A1537" s="2" t="s">
        <v>320</v>
      </c>
      <c r="B1537" s="2" t="str">
        <f t="shared" si="23"/>
        <v>Walford</v>
      </c>
      <c r="C1537" s="2" t="s">
        <v>320</v>
      </c>
      <c r="D1537" s="2" t="str">
        <f>VLOOKUP(B1537, pct_raw!$A$2:$AX$1800, 6, FALSE)</f>
        <v xml:space="preserve"> Walford</v>
      </c>
      <c r="E1537" s="5">
        <f>VLOOKUP(B1537, pct_raw!$A$2:$AX$1800, 15, FALSE)</f>
        <v>10</v>
      </c>
      <c r="F1537" s="5">
        <f>VLOOKUP(B1537, pct_raw!$A$2:$AX$1800, 16, FALSE)</f>
        <v>10</v>
      </c>
      <c r="G1537" s="5">
        <f>VLOOKUP(B1537, pct_raw!$A$2:$AX$1800, 17, FALSE)</f>
        <v>0.15</v>
      </c>
      <c r="H1537">
        <f>VLOOKUP(B1537, pct_raw!$A$2:$AX$1800, 18, FALSE)</f>
        <v>0</v>
      </c>
      <c r="I1537" s="5">
        <f>VLOOKUP(B1537, pct_raw!$A$2:$AX$1800, 19, FALSE)</f>
        <v>0</v>
      </c>
      <c r="J1537">
        <f>VLOOKUP(B1537, pct_raw!$A$2:$AX$1800, 20, FALSE)</f>
        <v>0</v>
      </c>
      <c r="K1537" s="5">
        <f>VLOOKUP(B1537, pct_raw!$A$2:$AX$1800, 21, FALSE)</f>
        <v>6</v>
      </c>
      <c r="L1537" s="5">
        <f>VLOOKUP(B1537, pct_raw!$A$2:$AX$1800, 22, FALSE)</f>
        <v>7</v>
      </c>
      <c r="M1537" s="5">
        <f>VLOOKUP(B1537, pct_raw!$A$2:$AX$1800, 23, FALSE)</f>
        <v>0.15</v>
      </c>
      <c r="N1537" s="5">
        <f>VLOOKUP(B1537, pct_raw!$A$2:$AX$1800, 24, FALSE)</f>
        <v>0</v>
      </c>
      <c r="O1537" s="5">
        <f>VLOOKUP(B1537, pct_raw!$A$2:$AX$1800, 25, FALSE)</f>
        <v>0</v>
      </c>
      <c r="P1537" s="5">
        <f>VLOOKUP(B1537, pct_raw!$A$2:$AX$1800, 26, FALSE)</f>
        <v>0</v>
      </c>
      <c r="Q1537" s="5">
        <f>VLOOKUP(B1537, pct_raw!$A$2:$AX$1800, 27, FALSE)</f>
        <v>11</v>
      </c>
      <c r="R1537" s="5">
        <f>VLOOKUP(B1537, pct_raw!$A$2:$AX$1800, 28, FALSE)</f>
        <v>12</v>
      </c>
      <c r="S1537" s="5">
        <f>VLOOKUP(B1537, pct_raw!$A$2:$AX$1800, 29, FALSE)</f>
        <v>0.22500000000000001</v>
      </c>
      <c r="T1537" s="5">
        <f>VLOOKUP(B1537, pct_raw!$A$2:$AX$1800, 30, FALSE)</f>
        <v>0</v>
      </c>
      <c r="U1537" s="5">
        <f>VLOOKUP(B1537, pct_raw!$A$2:$AX$1800, 31, FALSE)</f>
        <v>0</v>
      </c>
      <c r="V1537" s="5">
        <f>VLOOKUP(B1537, pct_raw!$A$2:$AX$1800, 32, FALSE)</f>
        <v>0</v>
      </c>
      <c r="W1537" s="5">
        <f>VLOOKUP(B1537, pct_raw!$A$2:$AX$1800, 33, FALSE)</f>
        <v>0</v>
      </c>
      <c r="X1537" s="5">
        <f>VLOOKUP(B1537, pct_raw!$A$2:$AX$1800, 34, FALSE)</f>
        <v>0</v>
      </c>
      <c r="Y1537" s="5">
        <f>VLOOKUP(B1537, pct_raw!$A$2:$AX$1800, 35, FALSE)</f>
        <v>0</v>
      </c>
      <c r="Z1537" s="5">
        <f>VLOOKUP(B1537, pct_raw!$A$2:$AX$1800, 36, FALSE)</f>
        <v>9</v>
      </c>
      <c r="AA1537" s="5">
        <f>VLOOKUP(B1537, pct_raw!$A$2:$AX$1800, 37, FALSE)</f>
        <v>10</v>
      </c>
      <c r="AB1537" s="5">
        <f>VLOOKUP(B1537, pct_raw!$A$2:$AX$1800, 38, FALSE)</f>
        <v>0.22500000000000001</v>
      </c>
      <c r="AC1537" s="5">
        <f>VLOOKUP(B1537, pct_raw!$A$2:$AX$1800, 39, FALSE)</f>
        <v>0</v>
      </c>
      <c r="AD1537" s="5">
        <f>VLOOKUP(B1537, pct_raw!$A$2:$AX$1800, 40, FALSE)</f>
        <v>0</v>
      </c>
      <c r="AE1537" s="5">
        <f>VLOOKUP(B1537, pct_raw!$A$2:$AX$1800, 41, FALSE)</f>
        <v>0</v>
      </c>
      <c r="AF1537" s="5">
        <f>VLOOKUP(B1537, pct_raw!$A$2:$AX$1800, 42, FALSE)</f>
        <v>1</v>
      </c>
      <c r="AG1537" s="5">
        <f>VLOOKUP(B1537, pct_raw!$A$2:$AX$1800, 43, FALSE)</f>
        <v>0</v>
      </c>
      <c r="AH1537" s="5">
        <f>VLOOKUP(B1537, pct_raw!$A$2:$AX$1800, 44, FALSE)</f>
        <v>0</v>
      </c>
      <c r="AI1537" s="5">
        <f>VLOOKUP(B1537, pct_raw!$A$2:$AX$1800, 45, FALSE)</f>
        <v>0</v>
      </c>
      <c r="AJ1537" s="5">
        <f>VLOOKUP(B1537, pct_raw!$A$2:$AX$1800, 46, FALSE)</f>
        <v>0</v>
      </c>
      <c r="AK1537" s="5">
        <f>VLOOKUP(B1537, pct_raw!$A$2:$AX$1800, 47, FALSE)</f>
        <v>0</v>
      </c>
      <c r="AL1537" s="5">
        <f>VLOOKUP(B1537, pct_raw!$A$2:$AX$1800, 48, FALSE)</f>
        <v>2</v>
      </c>
      <c r="AM1537" s="5">
        <f>VLOOKUP(B1537, pct_raw!$A$2:$AX$1800, 49, FALSE)</f>
        <v>0</v>
      </c>
      <c r="AN1537" s="5">
        <f>VLOOKUP(B1537, pct_raw!$A$2:$AX$1800, 50, FALSE)</f>
        <v>0</v>
      </c>
    </row>
    <row r="1538" spans="1:40" x14ac:dyDescent="0.2">
      <c r="A1538" s="2" t="s">
        <v>94</v>
      </c>
      <c r="B1538" s="2" t="str">
        <f t="shared" ref="B1538:B1601" si="24">PROPER(C1538)</f>
        <v>Wall Lake</v>
      </c>
      <c r="C1538" s="2" t="s">
        <v>94</v>
      </c>
      <c r="D1538" s="2" t="str">
        <f>VLOOKUP(B1538, pct_raw!$A$2:$AX$1800, 6, FALSE)</f>
        <v xml:space="preserve"> Wall Lake</v>
      </c>
      <c r="E1538" s="5">
        <f>VLOOKUP(B1538, pct_raw!$A$2:$AX$1800, 15, FALSE)</f>
        <v>0</v>
      </c>
      <c r="F1538" s="5">
        <f>VLOOKUP(B1538, pct_raw!$A$2:$AX$1800, 16, FALSE)</f>
        <v>0</v>
      </c>
      <c r="G1538" s="5">
        <f>VLOOKUP(B1538, pct_raw!$A$2:$AX$1800, 17, FALSE)</f>
        <v>0</v>
      </c>
      <c r="H1538">
        <f>VLOOKUP(B1538, pct_raw!$A$2:$AX$1800, 18, FALSE)</f>
        <v>0</v>
      </c>
      <c r="I1538" s="5">
        <f>VLOOKUP(B1538, pct_raw!$A$2:$AX$1800, 19, FALSE)</f>
        <v>0</v>
      </c>
      <c r="J1538">
        <f>VLOOKUP(B1538, pct_raw!$A$2:$AX$1800, 20, FALSE)</f>
        <v>0</v>
      </c>
      <c r="K1538" s="5">
        <f>VLOOKUP(B1538, pct_raw!$A$2:$AX$1800, 21, FALSE)</f>
        <v>6</v>
      </c>
      <c r="L1538" s="5">
        <f>VLOOKUP(B1538, pct_raw!$A$2:$AX$1800, 22, FALSE)</f>
        <v>6</v>
      </c>
      <c r="M1538" s="5">
        <f>VLOOKUP(B1538, pct_raw!$A$2:$AX$1800, 23, FALSE)</f>
        <v>6.6699999999999995E-2</v>
      </c>
      <c r="N1538" s="5">
        <f>VLOOKUP(B1538, pct_raw!$A$2:$AX$1800, 24, FALSE)</f>
        <v>1</v>
      </c>
      <c r="O1538" s="5">
        <f>VLOOKUP(B1538, pct_raw!$A$2:$AX$1800, 25, FALSE)</f>
        <v>0</v>
      </c>
      <c r="P1538" s="5">
        <f>VLOOKUP(B1538, pct_raw!$A$2:$AX$1800, 26, FALSE)</f>
        <v>0</v>
      </c>
      <c r="Q1538" s="5">
        <f>VLOOKUP(B1538, pct_raw!$A$2:$AX$1800, 27, FALSE)</f>
        <v>2</v>
      </c>
      <c r="R1538" s="5">
        <f>VLOOKUP(B1538, pct_raw!$A$2:$AX$1800, 28, FALSE)</f>
        <v>0</v>
      </c>
      <c r="S1538" s="5">
        <f>VLOOKUP(B1538, pct_raw!$A$2:$AX$1800, 29, FALSE)</f>
        <v>0</v>
      </c>
      <c r="T1538" s="5">
        <f>VLOOKUP(B1538, pct_raw!$A$2:$AX$1800, 30, FALSE)</f>
        <v>0</v>
      </c>
      <c r="U1538" s="5">
        <f>VLOOKUP(B1538, pct_raw!$A$2:$AX$1800, 31, FALSE)</f>
        <v>0</v>
      </c>
      <c r="V1538" s="5">
        <f>VLOOKUP(B1538, pct_raw!$A$2:$AX$1800, 32, FALSE)</f>
        <v>0</v>
      </c>
      <c r="W1538" s="5">
        <f>VLOOKUP(B1538, pct_raw!$A$2:$AX$1800, 33, FALSE)</f>
        <v>0</v>
      </c>
      <c r="X1538" s="5">
        <f>VLOOKUP(B1538, pct_raw!$A$2:$AX$1800, 34, FALSE)</f>
        <v>0</v>
      </c>
      <c r="Y1538" s="5">
        <f>VLOOKUP(B1538, pct_raw!$A$2:$AX$1800, 35, FALSE)</f>
        <v>0</v>
      </c>
      <c r="Z1538" s="5">
        <f>VLOOKUP(B1538, pct_raw!$A$2:$AX$1800, 36, FALSE)</f>
        <v>10</v>
      </c>
      <c r="AA1538" s="5">
        <f>VLOOKUP(B1538, pct_raw!$A$2:$AX$1800, 37, FALSE)</f>
        <v>12</v>
      </c>
      <c r="AB1538" s="5">
        <f>VLOOKUP(B1538, pct_raw!$A$2:$AX$1800, 38, FALSE)</f>
        <v>0.1333</v>
      </c>
      <c r="AC1538" s="5">
        <f>VLOOKUP(B1538, pct_raw!$A$2:$AX$1800, 39, FALSE)</f>
        <v>0</v>
      </c>
      <c r="AD1538" s="5">
        <f>VLOOKUP(B1538, pct_raw!$A$2:$AX$1800, 40, FALSE)</f>
        <v>0</v>
      </c>
      <c r="AE1538" s="5">
        <f>VLOOKUP(B1538, pct_raw!$A$2:$AX$1800, 41, FALSE)</f>
        <v>0</v>
      </c>
      <c r="AF1538" s="5">
        <f>VLOOKUP(B1538, pct_raw!$A$2:$AX$1800, 42, FALSE)</f>
        <v>0</v>
      </c>
      <c r="AG1538" s="5">
        <f>VLOOKUP(B1538, pct_raw!$A$2:$AX$1800, 43, FALSE)</f>
        <v>0</v>
      </c>
      <c r="AH1538" s="5">
        <f>VLOOKUP(B1538, pct_raw!$A$2:$AX$1800, 44, FALSE)</f>
        <v>0</v>
      </c>
      <c r="AI1538" s="5">
        <f>VLOOKUP(B1538, pct_raw!$A$2:$AX$1800, 45, FALSE)</f>
        <v>6</v>
      </c>
      <c r="AJ1538" s="5">
        <f>VLOOKUP(B1538, pct_raw!$A$2:$AX$1800, 46, FALSE)</f>
        <v>8</v>
      </c>
      <c r="AK1538" s="5">
        <f>VLOOKUP(B1538, pct_raw!$A$2:$AX$1800, 47, FALSE)</f>
        <v>0.1333</v>
      </c>
      <c r="AL1538" s="5">
        <f>VLOOKUP(B1538, pct_raw!$A$2:$AX$1800, 48, FALSE)</f>
        <v>1</v>
      </c>
      <c r="AM1538" s="5">
        <f>VLOOKUP(B1538, pct_raw!$A$2:$AX$1800, 49, FALSE)</f>
        <v>0</v>
      </c>
      <c r="AN1538" s="5">
        <f>VLOOKUP(B1538, pct_raw!$A$2:$AX$1800, 50, FALSE)</f>
        <v>0</v>
      </c>
    </row>
    <row r="1539" spans="1:40" x14ac:dyDescent="0.2">
      <c r="A1539" s="2" t="s">
        <v>109</v>
      </c>
      <c r="B1539" s="2" t="str">
        <f t="shared" si="24"/>
        <v>Walnut</v>
      </c>
      <c r="C1539" s="2" t="s">
        <v>109</v>
      </c>
      <c r="D1539" s="2" t="str">
        <f>VLOOKUP(B1539, pct_raw!$A$2:$AX$1800, 6, FALSE)</f>
        <v xml:space="preserve"> Walnut</v>
      </c>
      <c r="E1539" s="5">
        <f>VLOOKUP(B1539, pct_raw!$A$2:$AX$1800, 15, FALSE)</f>
        <v>0</v>
      </c>
      <c r="F1539" s="5">
        <f>VLOOKUP(B1539, pct_raw!$A$2:$AX$1800, 16, FALSE)</f>
        <v>0</v>
      </c>
      <c r="G1539" s="5">
        <f>VLOOKUP(B1539, pct_raw!$A$2:$AX$1800, 17, FALSE)</f>
        <v>0</v>
      </c>
      <c r="H1539">
        <f>VLOOKUP(B1539, pct_raw!$A$2:$AX$1800, 18, FALSE)</f>
        <v>0</v>
      </c>
      <c r="I1539" s="5">
        <f>VLOOKUP(B1539, pct_raw!$A$2:$AX$1800, 19, FALSE)</f>
        <v>0</v>
      </c>
      <c r="J1539">
        <f>VLOOKUP(B1539, pct_raw!$A$2:$AX$1800, 20, FALSE)</f>
        <v>0</v>
      </c>
      <c r="K1539" s="5">
        <f>VLOOKUP(B1539, pct_raw!$A$2:$AX$1800, 21, FALSE)</f>
        <v>8</v>
      </c>
      <c r="L1539" s="5">
        <f>VLOOKUP(B1539, pct_raw!$A$2:$AX$1800, 22, FALSE)</f>
        <v>8</v>
      </c>
      <c r="M1539" s="5">
        <f>VLOOKUP(B1539, pct_raw!$A$2:$AX$1800, 23, FALSE)</f>
        <v>0.16</v>
      </c>
      <c r="N1539" s="5">
        <f>VLOOKUP(B1539, pct_raw!$A$2:$AX$1800, 24, FALSE)</f>
        <v>0</v>
      </c>
      <c r="O1539" s="5">
        <f>VLOOKUP(B1539, pct_raw!$A$2:$AX$1800, 25, FALSE)</f>
        <v>0</v>
      </c>
      <c r="P1539" s="5">
        <f>VLOOKUP(B1539, pct_raw!$A$2:$AX$1800, 26, FALSE)</f>
        <v>0</v>
      </c>
      <c r="Q1539" s="5">
        <f>VLOOKUP(B1539, pct_raw!$A$2:$AX$1800, 27, FALSE)</f>
        <v>3</v>
      </c>
      <c r="R1539" s="5">
        <f>VLOOKUP(B1539, pct_raw!$A$2:$AX$1800, 28, FALSE)</f>
        <v>3</v>
      </c>
      <c r="S1539" s="5">
        <f>VLOOKUP(B1539, pct_raw!$A$2:$AX$1800, 29, FALSE)</f>
        <v>0.08</v>
      </c>
      <c r="T1539" s="5">
        <f>VLOOKUP(B1539, pct_raw!$A$2:$AX$1800, 30, FALSE)</f>
        <v>0</v>
      </c>
      <c r="U1539" s="5">
        <f>VLOOKUP(B1539, pct_raw!$A$2:$AX$1800, 31, FALSE)</f>
        <v>0</v>
      </c>
      <c r="V1539" s="5">
        <f>VLOOKUP(B1539, pct_raw!$A$2:$AX$1800, 32, FALSE)</f>
        <v>0</v>
      </c>
      <c r="W1539" s="5">
        <f>VLOOKUP(B1539, pct_raw!$A$2:$AX$1800, 33, FALSE)</f>
        <v>0</v>
      </c>
      <c r="X1539" s="5">
        <f>VLOOKUP(B1539, pct_raw!$A$2:$AX$1800, 34, FALSE)</f>
        <v>0</v>
      </c>
      <c r="Y1539" s="5">
        <f>VLOOKUP(B1539, pct_raw!$A$2:$AX$1800, 35, FALSE)</f>
        <v>0</v>
      </c>
      <c r="Z1539" s="5">
        <f>VLOOKUP(B1539, pct_raw!$A$2:$AX$1800, 36, FALSE)</f>
        <v>2</v>
      </c>
      <c r="AA1539" s="5">
        <f>VLOOKUP(B1539, pct_raw!$A$2:$AX$1800, 37, FALSE)</f>
        <v>0</v>
      </c>
      <c r="AB1539" s="5">
        <f>VLOOKUP(B1539, pct_raw!$A$2:$AX$1800, 38, FALSE)</f>
        <v>0</v>
      </c>
      <c r="AC1539" s="5">
        <f>VLOOKUP(B1539, pct_raw!$A$2:$AX$1800, 39, FALSE)</f>
        <v>2</v>
      </c>
      <c r="AD1539" s="5">
        <f>VLOOKUP(B1539, pct_raw!$A$2:$AX$1800, 40, FALSE)</f>
        <v>3</v>
      </c>
      <c r="AE1539" s="5">
        <f>VLOOKUP(B1539, pct_raw!$A$2:$AX$1800, 41, FALSE)</f>
        <v>0.08</v>
      </c>
      <c r="AF1539" s="5">
        <f>VLOOKUP(B1539, pct_raw!$A$2:$AX$1800, 42, FALSE)</f>
        <v>0</v>
      </c>
      <c r="AG1539" s="5">
        <f>VLOOKUP(B1539, pct_raw!$A$2:$AX$1800, 43, FALSE)</f>
        <v>0</v>
      </c>
      <c r="AH1539" s="5">
        <f>VLOOKUP(B1539, pct_raw!$A$2:$AX$1800, 44, FALSE)</f>
        <v>0</v>
      </c>
      <c r="AI1539" s="5">
        <f>VLOOKUP(B1539, pct_raw!$A$2:$AX$1800, 45, FALSE)</f>
        <v>0</v>
      </c>
      <c r="AJ1539" s="5">
        <f>VLOOKUP(B1539, pct_raw!$A$2:$AX$1800, 46, FALSE)</f>
        <v>0</v>
      </c>
      <c r="AK1539" s="5">
        <f>VLOOKUP(B1539, pct_raw!$A$2:$AX$1800, 47, FALSE)</f>
        <v>0</v>
      </c>
      <c r="AL1539" s="5">
        <f>VLOOKUP(B1539, pct_raw!$A$2:$AX$1800, 48, FALSE)</f>
        <v>3</v>
      </c>
      <c r="AM1539" s="5">
        <f>VLOOKUP(B1539, pct_raw!$A$2:$AX$1800, 49, FALSE)</f>
        <v>4</v>
      </c>
      <c r="AN1539" s="5">
        <f>VLOOKUP(B1539, pct_raw!$A$2:$AX$1800, 50, FALSE)</f>
        <v>0.08</v>
      </c>
    </row>
    <row r="1540" spans="1:40" x14ac:dyDescent="0.2">
      <c r="A1540" s="2" t="s">
        <v>109</v>
      </c>
      <c r="B1540" s="2" t="str">
        <f t="shared" si="24"/>
        <v>Walnut</v>
      </c>
      <c r="C1540" s="2" t="s">
        <v>109</v>
      </c>
      <c r="D1540" s="2" t="str">
        <f>VLOOKUP(B1540, pct_raw!$A$2:$AX$1800, 6, FALSE)</f>
        <v xml:space="preserve"> Walnut</v>
      </c>
      <c r="E1540" s="5">
        <f>VLOOKUP(B1540, pct_raw!$A$2:$AX$1800, 15, FALSE)</f>
        <v>0</v>
      </c>
      <c r="F1540" s="5">
        <f>VLOOKUP(B1540, pct_raw!$A$2:$AX$1800, 16, FALSE)</f>
        <v>0</v>
      </c>
      <c r="G1540" s="5">
        <f>VLOOKUP(B1540, pct_raw!$A$2:$AX$1800, 17, FALSE)</f>
        <v>0</v>
      </c>
      <c r="H1540">
        <f>VLOOKUP(B1540, pct_raw!$A$2:$AX$1800, 18, FALSE)</f>
        <v>0</v>
      </c>
      <c r="I1540" s="5">
        <f>VLOOKUP(B1540, pct_raw!$A$2:$AX$1800, 19, FALSE)</f>
        <v>0</v>
      </c>
      <c r="J1540">
        <f>VLOOKUP(B1540, pct_raw!$A$2:$AX$1800, 20, FALSE)</f>
        <v>0</v>
      </c>
      <c r="K1540" s="5">
        <f>VLOOKUP(B1540, pct_raw!$A$2:$AX$1800, 21, FALSE)</f>
        <v>8</v>
      </c>
      <c r="L1540" s="5">
        <f>VLOOKUP(B1540, pct_raw!$A$2:$AX$1800, 22, FALSE)</f>
        <v>8</v>
      </c>
      <c r="M1540" s="5">
        <f>VLOOKUP(B1540, pct_raw!$A$2:$AX$1800, 23, FALSE)</f>
        <v>0.16</v>
      </c>
      <c r="N1540" s="5">
        <f>VLOOKUP(B1540, pct_raw!$A$2:$AX$1800, 24, FALSE)</f>
        <v>0</v>
      </c>
      <c r="O1540" s="5">
        <f>VLOOKUP(B1540, pct_raw!$A$2:$AX$1800, 25, FALSE)</f>
        <v>0</v>
      </c>
      <c r="P1540" s="5">
        <f>VLOOKUP(B1540, pct_raw!$A$2:$AX$1800, 26, FALSE)</f>
        <v>0</v>
      </c>
      <c r="Q1540" s="5">
        <f>VLOOKUP(B1540, pct_raw!$A$2:$AX$1800, 27, FALSE)</f>
        <v>3</v>
      </c>
      <c r="R1540" s="5">
        <f>VLOOKUP(B1540, pct_raw!$A$2:$AX$1800, 28, FALSE)</f>
        <v>3</v>
      </c>
      <c r="S1540" s="5">
        <f>VLOOKUP(B1540, pct_raw!$A$2:$AX$1800, 29, FALSE)</f>
        <v>0.08</v>
      </c>
      <c r="T1540" s="5">
        <f>VLOOKUP(B1540, pct_raw!$A$2:$AX$1800, 30, FALSE)</f>
        <v>0</v>
      </c>
      <c r="U1540" s="5">
        <f>VLOOKUP(B1540, pct_raw!$A$2:$AX$1800, 31, FALSE)</f>
        <v>0</v>
      </c>
      <c r="V1540" s="5">
        <f>VLOOKUP(B1540, pct_raw!$A$2:$AX$1800, 32, FALSE)</f>
        <v>0</v>
      </c>
      <c r="W1540" s="5">
        <f>VLOOKUP(B1540, pct_raw!$A$2:$AX$1800, 33, FALSE)</f>
        <v>0</v>
      </c>
      <c r="X1540" s="5">
        <f>VLOOKUP(B1540, pct_raw!$A$2:$AX$1800, 34, FALSE)</f>
        <v>0</v>
      </c>
      <c r="Y1540" s="5">
        <f>VLOOKUP(B1540, pct_raw!$A$2:$AX$1800, 35, FALSE)</f>
        <v>0</v>
      </c>
      <c r="Z1540" s="5">
        <f>VLOOKUP(B1540, pct_raw!$A$2:$AX$1800, 36, FALSE)</f>
        <v>2</v>
      </c>
      <c r="AA1540" s="5">
        <f>VLOOKUP(B1540, pct_raw!$A$2:$AX$1800, 37, FALSE)</f>
        <v>0</v>
      </c>
      <c r="AB1540" s="5">
        <f>VLOOKUP(B1540, pct_raw!$A$2:$AX$1800, 38, FALSE)</f>
        <v>0</v>
      </c>
      <c r="AC1540" s="5">
        <f>VLOOKUP(B1540, pct_raw!$A$2:$AX$1800, 39, FALSE)</f>
        <v>2</v>
      </c>
      <c r="AD1540" s="5">
        <f>VLOOKUP(B1540, pct_raw!$A$2:$AX$1800, 40, FALSE)</f>
        <v>3</v>
      </c>
      <c r="AE1540" s="5">
        <f>VLOOKUP(B1540, pct_raw!$A$2:$AX$1800, 41, FALSE)</f>
        <v>0.08</v>
      </c>
      <c r="AF1540" s="5">
        <f>VLOOKUP(B1540, pct_raw!$A$2:$AX$1800, 42, FALSE)</f>
        <v>0</v>
      </c>
      <c r="AG1540" s="5">
        <f>VLOOKUP(B1540, pct_raw!$A$2:$AX$1800, 43, FALSE)</f>
        <v>0</v>
      </c>
      <c r="AH1540" s="5">
        <f>VLOOKUP(B1540, pct_raw!$A$2:$AX$1800, 44, FALSE)</f>
        <v>0</v>
      </c>
      <c r="AI1540" s="5">
        <f>VLOOKUP(B1540, pct_raw!$A$2:$AX$1800, 45, FALSE)</f>
        <v>0</v>
      </c>
      <c r="AJ1540" s="5">
        <f>VLOOKUP(B1540, pct_raw!$A$2:$AX$1800, 46, FALSE)</f>
        <v>0</v>
      </c>
      <c r="AK1540" s="5">
        <f>VLOOKUP(B1540, pct_raw!$A$2:$AX$1800, 47, FALSE)</f>
        <v>0</v>
      </c>
      <c r="AL1540" s="5">
        <f>VLOOKUP(B1540, pct_raw!$A$2:$AX$1800, 48, FALSE)</f>
        <v>3</v>
      </c>
      <c r="AM1540" s="5">
        <f>VLOOKUP(B1540, pct_raw!$A$2:$AX$1800, 49, FALSE)</f>
        <v>4</v>
      </c>
      <c r="AN1540" s="5">
        <f>VLOOKUP(B1540, pct_raw!$A$2:$AX$1800, 50, FALSE)</f>
        <v>0.08</v>
      </c>
    </row>
    <row r="1541" spans="1:40" x14ac:dyDescent="0.2">
      <c r="A1541" s="2" t="s">
        <v>153</v>
      </c>
      <c r="B1541" s="2" t="str">
        <f t="shared" si="24"/>
        <v>Walnut Ohio</v>
      </c>
      <c r="C1541" s="2" t="s">
        <v>4819</v>
      </c>
      <c r="D1541" s="2" t="str">
        <f>VLOOKUP(B1541, pct_raw!$A$2:$AX$1800, 6, FALSE)</f>
        <v xml:space="preserve"> Walnut Ohio</v>
      </c>
      <c r="E1541" s="5">
        <f>VLOOKUP(B1541, pct_raw!$A$2:$AX$1800, 15, FALSE)</f>
        <v>0</v>
      </c>
      <c r="F1541" s="5">
        <f>VLOOKUP(B1541, pct_raw!$A$2:$AX$1800, 16, FALSE)</f>
        <v>0</v>
      </c>
      <c r="G1541" s="5">
        <f>VLOOKUP(B1541, pct_raw!$A$2:$AX$1800, 17, FALSE)</f>
        <v>0</v>
      </c>
      <c r="H1541">
        <f>VLOOKUP(B1541, pct_raw!$A$2:$AX$1800, 18, FALSE)</f>
        <v>0</v>
      </c>
      <c r="I1541" s="5">
        <f>VLOOKUP(B1541, pct_raw!$A$2:$AX$1800, 19, FALSE)</f>
        <v>0</v>
      </c>
      <c r="J1541">
        <f>VLOOKUP(B1541, pct_raw!$A$2:$AX$1800, 20, FALSE)</f>
        <v>0</v>
      </c>
      <c r="K1541" s="5">
        <f>VLOOKUP(B1541, pct_raw!$A$2:$AX$1800, 21, FALSE)</f>
        <v>13</v>
      </c>
      <c r="L1541" s="5">
        <f>VLOOKUP(B1541, pct_raw!$A$2:$AX$1800, 22, FALSE)</f>
        <v>13</v>
      </c>
      <c r="M1541" s="5">
        <f>VLOOKUP(B1541, pct_raw!$A$2:$AX$1800, 23, FALSE)</f>
        <v>0.24</v>
      </c>
      <c r="N1541" s="5">
        <f>VLOOKUP(B1541, pct_raw!$A$2:$AX$1800, 24, FALSE)</f>
        <v>0</v>
      </c>
      <c r="O1541" s="5">
        <f>VLOOKUP(B1541, pct_raw!$A$2:$AX$1800, 25, FALSE)</f>
        <v>0</v>
      </c>
      <c r="P1541" s="5">
        <f>VLOOKUP(B1541, pct_raw!$A$2:$AX$1800, 26, FALSE)</f>
        <v>0</v>
      </c>
      <c r="Q1541" s="5">
        <f>VLOOKUP(B1541, pct_raw!$A$2:$AX$1800, 27, FALSE)</f>
        <v>5</v>
      </c>
      <c r="R1541" s="5">
        <f>VLOOKUP(B1541, pct_raw!$A$2:$AX$1800, 28, FALSE)</f>
        <v>6</v>
      </c>
      <c r="S1541" s="5">
        <f>VLOOKUP(B1541, pct_raw!$A$2:$AX$1800, 29, FALSE)</f>
        <v>0.12</v>
      </c>
      <c r="T1541" s="5">
        <f>VLOOKUP(B1541, pct_raw!$A$2:$AX$1800, 30, FALSE)</f>
        <v>0</v>
      </c>
      <c r="U1541" s="5">
        <f>VLOOKUP(B1541, pct_raw!$A$2:$AX$1800, 31, FALSE)</f>
        <v>0</v>
      </c>
      <c r="V1541" s="5">
        <f>VLOOKUP(B1541, pct_raw!$A$2:$AX$1800, 32, FALSE)</f>
        <v>0</v>
      </c>
      <c r="W1541" s="5">
        <f>VLOOKUP(B1541, pct_raw!$A$2:$AX$1800, 33, FALSE)</f>
        <v>0</v>
      </c>
      <c r="X1541" s="5">
        <f>VLOOKUP(B1541, pct_raw!$A$2:$AX$1800, 34, FALSE)</f>
        <v>0</v>
      </c>
      <c r="Y1541" s="5">
        <f>VLOOKUP(B1541, pct_raw!$A$2:$AX$1800, 35, FALSE)</f>
        <v>0</v>
      </c>
      <c r="Z1541" s="5">
        <f>VLOOKUP(B1541, pct_raw!$A$2:$AX$1800, 36, FALSE)</f>
        <v>7</v>
      </c>
      <c r="AA1541" s="5">
        <f>VLOOKUP(B1541, pct_raw!$A$2:$AX$1800, 37, FALSE)</f>
        <v>9</v>
      </c>
      <c r="AB1541" s="5">
        <f>VLOOKUP(B1541, pct_raw!$A$2:$AX$1800, 38, FALSE)</f>
        <v>0.12</v>
      </c>
      <c r="AC1541" s="5">
        <f>VLOOKUP(B1541, pct_raw!$A$2:$AX$1800, 39, FALSE)</f>
        <v>4</v>
      </c>
      <c r="AD1541" s="5">
        <f>VLOOKUP(B1541, pct_raw!$A$2:$AX$1800, 40, FALSE)</f>
        <v>0</v>
      </c>
      <c r="AE1541" s="5">
        <f>VLOOKUP(B1541, pct_raw!$A$2:$AX$1800, 41, FALSE)</f>
        <v>0</v>
      </c>
      <c r="AF1541" s="5">
        <f>VLOOKUP(B1541, pct_raw!$A$2:$AX$1800, 42, FALSE)</f>
        <v>0</v>
      </c>
      <c r="AG1541" s="5">
        <f>VLOOKUP(B1541, pct_raw!$A$2:$AX$1800, 43, FALSE)</f>
        <v>0</v>
      </c>
      <c r="AH1541" s="5">
        <f>VLOOKUP(B1541, pct_raw!$A$2:$AX$1800, 44, FALSE)</f>
        <v>0</v>
      </c>
      <c r="AI1541" s="5">
        <f>VLOOKUP(B1541, pct_raw!$A$2:$AX$1800, 45, FALSE)</f>
        <v>5</v>
      </c>
      <c r="AJ1541" s="5">
        <f>VLOOKUP(B1541, pct_raw!$A$2:$AX$1800, 46, FALSE)</f>
        <v>6</v>
      </c>
      <c r="AK1541" s="5">
        <f>VLOOKUP(B1541, pct_raw!$A$2:$AX$1800, 47, FALSE)</f>
        <v>0.12</v>
      </c>
      <c r="AL1541" s="5">
        <f>VLOOKUP(B1541, pct_raw!$A$2:$AX$1800, 48, FALSE)</f>
        <v>0</v>
      </c>
      <c r="AM1541" s="5">
        <f>VLOOKUP(B1541, pct_raw!$A$2:$AX$1800, 49, FALSE)</f>
        <v>0</v>
      </c>
      <c r="AN1541" s="5">
        <f>VLOOKUP(B1541, pct_raw!$A$2:$AX$1800, 50, FALSE)</f>
        <v>0</v>
      </c>
    </row>
    <row r="1542" spans="1:40" x14ac:dyDescent="0.2">
      <c r="A1542" s="2" t="s">
        <v>1690</v>
      </c>
      <c r="B1542" s="2" t="str">
        <f t="shared" si="24"/>
        <v>Walnut Grimes Grant</v>
      </c>
      <c r="C1542" s="2" t="s">
        <v>5059</v>
      </c>
      <c r="D1542" s="2" t="str">
        <f>VLOOKUP(B1542, pct_raw!$A$2:$AX$1800, 6, FALSE)</f>
        <v xml:space="preserve"> WALNUT  GRIMES  GRANT</v>
      </c>
      <c r="E1542" s="5">
        <f>VLOOKUP(B1542, pct_raw!$A$2:$AX$1800, 15, FALSE)</f>
        <v>18</v>
      </c>
      <c r="F1542" s="5">
        <f>VLOOKUP(B1542, pct_raw!$A$2:$AX$1800, 16, FALSE)</f>
        <v>0</v>
      </c>
      <c r="G1542" s="5">
        <f>VLOOKUP(B1542, pct_raw!$A$2:$AX$1800, 17, FALSE)</f>
        <v>0</v>
      </c>
      <c r="H1542">
        <f>VLOOKUP(B1542, pct_raw!$A$2:$AX$1800, 18, FALSE)</f>
        <v>0</v>
      </c>
      <c r="I1542" s="5">
        <f>VLOOKUP(B1542, pct_raw!$A$2:$AX$1800, 19, FALSE)</f>
        <v>0</v>
      </c>
      <c r="J1542">
        <f>VLOOKUP(B1542, pct_raw!$A$2:$AX$1800, 20, FALSE)</f>
        <v>0</v>
      </c>
      <c r="K1542" s="5">
        <f>VLOOKUP(B1542, pct_raw!$A$2:$AX$1800, 21, FALSE)</f>
        <v>26</v>
      </c>
      <c r="L1542" s="5">
        <f>VLOOKUP(B1542, pct_raw!$A$2:$AX$1800, 22, FALSE)</f>
        <v>31</v>
      </c>
      <c r="M1542" s="5">
        <f>VLOOKUP(B1542, pct_raw!$A$2:$AX$1800, 23, FALSE)</f>
        <v>0.4143</v>
      </c>
      <c r="N1542" s="5">
        <f>VLOOKUP(B1542, pct_raw!$A$2:$AX$1800, 24, FALSE)</f>
        <v>0</v>
      </c>
      <c r="O1542" s="5">
        <f>VLOOKUP(B1542, pct_raw!$A$2:$AX$1800, 25, FALSE)</f>
        <v>0</v>
      </c>
      <c r="P1542" s="5">
        <f>VLOOKUP(B1542, pct_raw!$A$2:$AX$1800, 26, FALSE)</f>
        <v>0</v>
      </c>
      <c r="Q1542" s="5">
        <f>VLOOKUP(B1542, pct_raw!$A$2:$AX$1800, 27, FALSE)</f>
        <v>22</v>
      </c>
      <c r="R1542" s="5">
        <f>VLOOKUP(B1542, pct_raw!$A$2:$AX$1800, 28, FALSE)</f>
        <v>31</v>
      </c>
      <c r="S1542" s="5">
        <f>VLOOKUP(B1542, pct_raw!$A$2:$AX$1800, 29, FALSE)</f>
        <v>0.4143</v>
      </c>
      <c r="T1542" s="5">
        <f>VLOOKUP(B1542, pct_raw!$A$2:$AX$1800, 30, FALSE)</f>
        <v>0</v>
      </c>
      <c r="U1542" s="5">
        <f>VLOOKUP(B1542, pct_raw!$A$2:$AX$1800, 31, FALSE)</f>
        <v>0</v>
      </c>
      <c r="V1542" s="5">
        <f>VLOOKUP(B1542, pct_raw!$A$2:$AX$1800, 32, FALSE)</f>
        <v>0</v>
      </c>
      <c r="W1542" s="5">
        <f>VLOOKUP(B1542, pct_raw!$A$2:$AX$1800, 33, FALSE)</f>
        <v>0</v>
      </c>
      <c r="X1542" s="5">
        <f>VLOOKUP(B1542, pct_raw!$A$2:$AX$1800, 34, FALSE)</f>
        <v>0</v>
      </c>
      <c r="Y1542" s="5">
        <f>VLOOKUP(B1542, pct_raw!$A$2:$AX$1800, 35, FALSE)</f>
        <v>0</v>
      </c>
      <c r="Z1542" s="5">
        <f>VLOOKUP(B1542, pct_raw!$A$2:$AX$1800, 36, FALSE)</f>
        <v>20</v>
      </c>
      <c r="AA1542" s="5">
        <f>VLOOKUP(B1542, pct_raw!$A$2:$AX$1800, 37, FALSE)</f>
        <v>23</v>
      </c>
      <c r="AB1542" s="5">
        <f>VLOOKUP(B1542, pct_raw!$A$2:$AX$1800, 38, FALSE)</f>
        <v>0.4143</v>
      </c>
      <c r="AC1542" s="5">
        <f>VLOOKUP(B1542, pct_raw!$A$2:$AX$1800, 39, FALSE)</f>
        <v>2</v>
      </c>
      <c r="AD1542" s="5">
        <f>VLOOKUP(B1542, pct_raw!$A$2:$AX$1800, 40, FALSE)</f>
        <v>0</v>
      </c>
      <c r="AE1542" s="5">
        <f>VLOOKUP(B1542, pct_raw!$A$2:$AX$1800, 41, FALSE)</f>
        <v>0</v>
      </c>
      <c r="AF1542" s="5">
        <f>VLOOKUP(B1542, pct_raw!$A$2:$AX$1800, 42, FALSE)</f>
        <v>0</v>
      </c>
      <c r="AG1542" s="5">
        <f>VLOOKUP(B1542, pct_raw!$A$2:$AX$1800, 43, FALSE)</f>
        <v>0</v>
      </c>
      <c r="AH1542" s="5">
        <f>VLOOKUP(B1542, pct_raw!$A$2:$AX$1800, 44, FALSE)</f>
        <v>0</v>
      </c>
      <c r="AI1542" s="5">
        <f>VLOOKUP(B1542, pct_raw!$A$2:$AX$1800, 45, FALSE)</f>
        <v>20</v>
      </c>
      <c r="AJ1542" s="5">
        <f>VLOOKUP(B1542, pct_raw!$A$2:$AX$1800, 46, FALSE)</f>
        <v>23</v>
      </c>
      <c r="AK1542" s="5">
        <f>VLOOKUP(B1542, pct_raw!$A$2:$AX$1800, 47, FALSE)</f>
        <v>0</v>
      </c>
      <c r="AL1542" s="5">
        <f>VLOOKUP(B1542, pct_raw!$A$2:$AX$1800, 48, FALSE)</f>
        <v>13</v>
      </c>
      <c r="AM1542" s="5">
        <f>VLOOKUP(B1542, pct_raw!$A$2:$AX$1800, 49, FALSE)</f>
        <v>0</v>
      </c>
      <c r="AN1542" s="5">
        <f>VLOOKUP(B1542, pct_raw!$A$2:$AX$1800, 50, FALSE)</f>
        <v>0</v>
      </c>
    </row>
    <row r="1543" spans="1:40" x14ac:dyDescent="0.2">
      <c r="A1543" s="2" t="s">
        <v>1691</v>
      </c>
      <c r="B1543" s="2" t="str">
        <f t="shared" si="24"/>
        <v>Ward1 Pilot Grove Frankfort Ro Twp</v>
      </c>
      <c r="C1543" s="2" t="s">
        <v>1691</v>
      </c>
      <c r="D1543" s="2" t="str">
        <f>VLOOKUP(B1543, pct_raw!$A$2:$AX$1800, 6, FALSE)</f>
        <v xml:space="preserve"> WARD1 PILOT GROVE FRANKFORT RO TWP</v>
      </c>
      <c r="E1543" s="5">
        <f>VLOOKUP(B1543, pct_raw!$A$2:$AX$1800, 15, FALSE)</f>
        <v>11</v>
      </c>
      <c r="F1543" s="5">
        <f>VLOOKUP(B1543, pct_raw!$A$2:$AX$1800, 16, FALSE)</f>
        <v>11</v>
      </c>
      <c r="G1543" s="5">
        <f>VLOOKUP(B1543, pct_raw!$A$2:$AX$1800, 17, FALSE)</f>
        <v>0.16</v>
      </c>
      <c r="H1543">
        <f>VLOOKUP(B1543, pct_raw!$A$2:$AX$1800, 18, FALSE)</f>
        <v>0</v>
      </c>
      <c r="I1543" s="5">
        <f>VLOOKUP(B1543, pct_raw!$A$2:$AX$1800, 19, FALSE)</f>
        <v>0</v>
      </c>
      <c r="J1543">
        <f>VLOOKUP(B1543, pct_raw!$A$2:$AX$1800, 20, FALSE)</f>
        <v>0</v>
      </c>
      <c r="K1543" s="5">
        <f>VLOOKUP(B1543, pct_raw!$A$2:$AX$1800, 21, FALSE)</f>
        <v>11</v>
      </c>
      <c r="L1543" s="5">
        <f>VLOOKUP(B1543, pct_raw!$A$2:$AX$1800, 22, FALSE)</f>
        <v>15</v>
      </c>
      <c r="M1543" s="5">
        <f>VLOOKUP(B1543, pct_raw!$A$2:$AX$1800, 23, FALSE)</f>
        <v>0.24</v>
      </c>
      <c r="N1543" s="5">
        <f>VLOOKUP(B1543, pct_raw!$A$2:$AX$1800, 24, FALSE)</f>
        <v>0</v>
      </c>
      <c r="O1543" s="5">
        <f>VLOOKUP(B1543, pct_raw!$A$2:$AX$1800, 25, FALSE)</f>
        <v>0</v>
      </c>
      <c r="P1543" s="5">
        <f>VLOOKUP(B1543, pct_raw!$A$2:$AX$1800, 26, FALSE)</f>
        <v>0</v>
      </c>
      <c r="Q1543" s="5">
        <f>VLOOKUP(B1543, pct_raw!$A$2:$AX$1800, 27, FALSE)</f>
        <v>4</v>
      </c>
      <c r="R1543" s="5">
        <f>VLOOKUP(B1543, pct_raw!$A$2:$AX$1800, 28, FALSE)</f>
        <v>0</v>
      </c>
      <c r="S1543" s="5">
        <f>VLOOKUP(B1543, pct_raw!$A$2:$AX$1800, 29, FALSE)</f>
        <v>0</v>
      </c>
      <c r="T1543" s="5">
        <f>VLOOKUP(B1543, pct_raw!$A$2:$AX$1800, 30, FALSE)</f>
        <v>0</v>
      </c>
      <c r="U1543" s="5">
        <f>VLOOKUP(B1543, pct_raw!$A$2:$AX$1800, 31, FALSE)</f>
        <v>0</v>
      </c>
      <c r="V1543" s="5">
        <f>VLOOKUP(B1543, pct_raw!$A$2:$AX$1800, 32, FALSE)</f>
        <v>0</v>
      </c>
      <c r="W1543" s="5">
        <f>VLOOKUP(B1543, pct_raw!$A$2:$AX$1800, 33, FALSE)</f>
        <v>0</v>
      </c>
      <c r="X1543" s="5">
        <f>VLOOKUP(B1543, pct_raw!$A$2:$AX$1800, 34, FALSE)</f>
        <v>0</v>
      </c>
      <c r="Y1543" s="5">
        <f>VLOOKUP(B1543, pct_raw!$A$2:$AX$1800, 35, FALSE)</f>
        <v>0</v>
      </c>
      <c r="Z1543" s="5">
        <f>VLOOKUP(B1543, pct_raw!$A$2:$AX$1800, 36, FALSE)</f>
        <v>13</v>
      </c>
      <c r="AA1543" s="5">
        <f>VLOOKUP(B1543, pct_raw!$A$2:$AX$1800, 37, FALSE)</f>
        <v>13</v>
      </c>
      <c r="AB1543" s="5">
        <f>VLOOKUP(B1543, pct_raw!$A$2:$AX$1800, 38, FALSE)</f>
        <v>0.24</v>
      </c>
      <c r="AC1543" s="5">
        <f>VLOOKUP(B1543, pct_raw!$A$2:$AX$1800, 39, FALSE)</f>
        <v>0</v>
      </c>
      <c r="AD1543" s="5">
        <f>VLOOKUP(B1543, pct_raw!$A$2:$AX$1800, 40, FALSE)</f>
        <v>0</v>
      </c>
      <c r="AE1543" s="5">
        <f>VLOOKUP(B1543, pct_raw!$A$2:$AX$1800, 41, FALSE)</f>
        <v>0</v>
      </c>
      <c r="AF1543" s="5">
        <f>VLOOKUP(B1543, pct_raw!$A$2:$AX$1800, 42, FALSE)</f>
        <v>0</v>
      </c>
      <c r="AG1543" s="5">
        <f>VLOOKUP(B1543, pct_raw!$A$2:$AX$1800, 43, FALSE)</f>
        <v>0</v>
      </c>
      <c r="AH1543" s="5">
        <f>VLOOKUP(B1543, pct_raw!$A$2:$AX$1800, 44, FALSE)</f>
        <v>0</v>
      </c>
      <c r="AI1543" s="5">
        <f>VLOOKUP(B1543, pct_raw!$A$2:$AX$1800, 45, FALSE)</f>
        <v>7</v>
      </c>
      <c r="AJ1543" s="5">
        <f>VLOOKUP(B1543, pct_raw!$A$2:$AX$1800, 46, FALSE)</f>
        <v>7</v>
      </c>
      <c r="AK1543" s="5">
        <f>VLOOKUP(B1543, pct_raw!$A$2:$AX$1800, 47, FALSE)</f>
        <v>0.16</v>
      </c>
      <c r="AL1543" s="5">
        <f>VLOOKUP(B1543, pct_raw!$A$2:$AX$1800, 48, FALSE)</f>
        <v>0</v>
      </c>
      <c r="AM1543" s="5">
        <f>VLOOKUP(B1543, pct_raw!$A$2:$AX$1800, 49, FALSE)</f>
        <v>0</v>
      </c>
      <c r="AN1543" s="5">
        <f>VLOOKUP(B1543, pct_raw!$A$2:$AX$1800, 50, FALSE)</f>
        <v>0</v>
      </c>
    </row>
    <row r="1544" spans="1:40" x14ac:dyDescent="0.2">
      <c r="A1544" s="2" t="s">
        <v>1692</v>
      </c>
      <c r="B1544" s="2" t="str">
        <f t="shared" si="24"/>
        <v>Ward2 Sherman Ro Twp</v>
      </c>
      <c r="C1544" s="2" t="s">
        <v>1692</v>
      </c>
      <c r="D1544" s="2" t="str">
        <f>VLOOKUP(B1544, pct_raw!$A$2:$AX$1800, 6, FALSE)</f>
        <v xml:space="preserve"> WARD2 SHERMAN RO TWP</v>
      </c>
      <c r="E1544" s="5">
        <f>VLOOKUP(B1544, pct_raw!$A$2:$AX$1800, 15, FALSE)</f>
        <v>11</v>
      </c>
      <c r="F1544" s="5">
        <f>VLOOKUP(B1544, pct_raw!$A$2:$AX$1800, 16, FALSE)</f>
        <v>11</v>
      </c>
      <c r="G1544" s="5">
        <f>VLOOKUP(B1544, pct_raw!$A$2:$AX$1800, 17, FALSE)</f>
        <v>0.16</v>
      </c>
      <c r="H1544">
        <f>VLOOKUP(B1544, pct_raw!$A$2:$AX$1800, 18, FALSE)</f>
        <v>2</v>
      </c>
      <c r="I1544" s="5">
        <f>VLOOKUP(B1544, pct_raw!$A$2:$AX$1800, 19, FALSE)</f>
        <v>0</v>
      </c>
      <c r="J1544">
        <f>VLOOKUP(B1544, pct_raw!$A$2:$AX$1800, 20, FALSE)</f>
        <v>0</v>
      </c>
      <c r="K1544" s="5">
        <f>VLOOKUP(B1544, pct_raw!$A$2:$AX$1800, 21, FALSE)</f>
        <v>15</v>
      </c>
      <c r="L1544" s="5">
        <f>VLOOKUP(B1544, pct_raw!$A$2:$AX$1800, 22, FALSE)</f>
        <v>19</v>
      </c>
      <c r="M1544" s="5">
        <f>VLOOKUP(B1544, pct_raw!$A$2:$AX$1800, 23, FALSE)</f>
        <v>0.32</v>
      </c>
      <c r="N1544" s="5">
        <f>VLOOKUP(B1544, pct_raw!$A$2:$AX$1800, 24, FALSE)</f>
        <v>0</v>
      </c>
      <c r="O1544" s="5">
        <f>VLOOKUP(B1544, pct_raw!$A$2:$AX$1800, 25, FALSE)</f>
        <v>0</v>
      </c>
      <c r="P1544" s="5">
        <f>VLOOKUP(B1544, pct_raw!$A$2:$AX$1800, 26, FALSE)</f>
        <v>0</v>
      </c>
      <c r="Q1544" s="5">
        <f>VLOOKUP(B1544, pct_raw!$A$2:$AX$1800, 27, FALSE)</f>
        <v>2</v>
      </c>
      <c r="R1544" s="5">
        <f>VLOOKUP(B1544, pct_raw!$A$2:$AX$1800, 28, FALSE)</f>
        <v>0</v>
      </c>
      <c r="S1544" s="5">
        <f>VLOOKUP(B1544, pct_raw!$A$2:$AX$1800, 29, FALSE)</f>
        <v>0</v>
      </c>
      <c r="T1544" s="5">
        <f>VLOOKUP(B1544, pct_raw!$A$2:$AX$1800, 30, FALSE)</f>
        <v>0</v>
      </c>
      <c r="U1544" s="5">
        <f>VLOOKUP(B1544, pct_raw!$A$2:$AX$1800, 31, FALSE)</f>
        <v>0</v>
      </c>
      <c r="V1544" s="5">
        <f>VLOOKUP(B1544, pct_raw!$A$2:$AX$1800, 32, FALSE)</f>
        <v>0</v>
      </c>
      <c r="W1544" s="5">
        <f>VLOOKUP(B1544, pct_raw!$A$2:$AX$1800, 33, FALSE)</f>
        <v>0</v>
      </c>
      <c r="X1544" s="5">
        <f>VLOOKUP(B1544, pct_raw!$A$2:$AX$1800, 34, FALSE)</f>
        <v>0</v>
      </c>
      <c r="Y1544" s="5">
        <f>VLOOKUP(B1544, pct_raw!$A$2:$AX$1800, 35, FALSE)</f>
        <v>0</v>
      </c>
      <c r="Z1544" s="5">
        <f>VLOOKUP(B1544, pct_raw!$A$2:$AX$1800, 36, FALSE)</f>
        <v>16</v>
      </c>
      <c r="AA1544" s="5">
        <f>VLOOKUP(B1544, pct_raw!$A$2:$AX$1800, 37, FALSE)</f>
        <v>18</v>
      </c>
      <c r="AB1544" s="5">
        <f>VLOOKUP(B1544, pct_raw!$A$2:$AX$1800, 38, FALSE)</f>
        <v>0.32</v>
      </c>
      <c r="AC1544" s="5">
        <f>VLOOKUP(B1544, pct_raw!$A$2:$AX$1800, 39, FALSE)</f>
        <v>2</v>
      </c>
      <c r="AD1544" s="5">
        <f>VLOOKUP(B1544, pct_raw!$A$2:$AX$1800, 40, FALSE)</f>
        <v>0</v>
      </c>
      <c r="AE1544" s="5">
        <f>VLOOKUP(B1544, pct_raw!$A$2:$AX$1800, 41, FALSE)</f>
        <v>0</v>
      </c>
      <c r="AF1544" s="5">
        <f>VLOOKUP(B1544, pct_raw!$A$2:$AX$1800, 42, FALSE)</f>
        <v>0</v>
      </c>
      <c r="AG1544" s="5">
        <f>VLOOKUP(B1544, pct_raw!$A$2:$AX$1800, 43, FALSE)</f>
        <v>0</v>
      </c>
      <c r="AH1544" s="5">
        <f>VLOOKUP(B1544, pct_raw!$A$2:$AX$1800, 44, FALSE)</f>
        <v>0</v>
      </c>
      <c r="AI1544" s="5">
        <f>VLOOKUP(B1544, pct_raw!$A$2:$AX$1800, 45, FALSE)</f>
        <v>0</v>
      </c>
      <c r="AJ1544" s="5">
        <f>VLOOKUP(B1544, pct_raw!$A$2:$AX$1800, 46, FALSE)</f>
        <v>0</v>
      </c>
      <c r="AK1544" s="5">
        <f>VLOOKUP(B1544, pct_raw!$A$2:$AX$1800, 47, FALSE)</f>
        <v>0</v>
      </c>
      <c r="AL1544" s="5">
        <f>VLOOKUP(B1544, pct_raw!$A$2:$AX$1800, 48, FALSE)</f>
        <v>0</v>
      </c>
      <c r="AM1544" s="5">
        <f>VLOOKUP(B1544, pct_raw!$A$2:$AX$1800, 49, FALSE)</f>
        <v>0</v>
      </c>
      <c r="AN1544" s="5">
        <f>VLOOKUP(B1544, pct_raw!$A$2:$AX$1800, 50, FALSE)</f>
        <v>0</v>
      </c>
    </row>
    <row r="1545" spans="1:40" x14ac:dyDescent="0.2">
      <c r="A1545" s="2" t="s">
        <v>1693</v>
      </c>
      <c r="B1545" s="2" t="str">
        <f t="shared" si="24"/>
        <v>Ward3 Sherman Pilot Grove Frankfort Ro Twp</v>
      </c>
      <c r="C1545" s="2" t="s">
        <v>1693</v>
      </c>
      <c r="D1545" s="2" t="str">
        <f>VLOOKUP(B1545, pct_raw!$A$2:$AX$1800, 6, FALSE)</f>
        <v xml:space="preserve"> WARD3 SHERMAN PILOT GROVE FRANKFORT RO TWP</v>
      </c>
      <c r="E1545" s="5">
        <f>VLOOKUP(B1545, pct_raw!$A$2:$AX$1800, 15, FALSE)</f>
        <v>14</v>
      </c>
      <c r="F1545" s="5">
        <f>VLOOKUP(B1545, pct_raw!$A$2:$AX$1800, 16, FALSE)</f>
        <v>18</v>
      </c>
      <c r="G1545" s="5">
        <f>VLOOKUP(B1545, pct_raw!$A$2:$AX$1800, 17, FALSE)</f>
        <v>0.32</v>
      </c>
      <c r="H1545">
        <f>VLOOKUP(B1545, pct_raw!$A$2:$AX$1800, 18, FALSE)</f>
        <v>0</v>
      </c>
      <c r="I1545" s="5">
        <f>VLOOKUP(B1545, pct_raw!$A$2:$AX$1800, 19, FALSE)</f>
        <v>0</v>
      </c>
      <c r="J1545">
        <f>VLOOKUP(B1545, pct_raw!$A$2:$AX$1800, 20, FALSE)</f>
        <v>0</v>
      </c>
      <c r="K1545" s="5">
        <f>VLOOKUP(B1545, pct_raw!$A$2:$AX$1800, 21, FALSE)</f>
        <v>14</v>
      </c>
      <c r="L1545" s="5">
        <f>VLOOKUP(B1545, pct_raw!$A$2:$AX$1800, 22, FALSE)</f>
        <v>18</v>
      </c>
      <c r="M1545" s="5">
        <f>VLOOKUP(B1545, pct_raw!$A$2:$AX$1800, 23, FALSE)</f>
        <v>0.32</v>
      </c>
      <c r="N1545" s="5">
        <f>VLOOKUP(B1545, pct_raw!$A$2:$AX$1800, 24, FALSE)</f>
        <v>0</v>
      </c>
      <c r="O1545" s="5">
        <f>VLOOKUP(B1545, pct_raw!$A$2:$AX$1800, 25, FALSE)</f>
        <v>0</v>
      </c>
      <c r="P1545" s="5">
        <f>VLOOKUP(B1545, pct_raw!$A$2:$AX$1800, 26, FALSE)</f>
        <v>0</v>
      </c>
      <c r="Q1545" s="5">
        <f>VLOOKUP(B1545, pct_raw!$A$2:$AX$1800, 27, FALSE)</f>
        <v>15</v>
      </c>
      <c r="R1545" s="5">
        <f>VLOOKUP(B1545, pct_raw!$A$2:$AX$1800, 28, FALSE)</f>
        <v>22</v>
      </c>
      <c r="S1545" s="5">
        <f>VLOOKUP(B1545, pct_raw!$A$2:$AX$1800, 29, FALSE)</f>
        <v>0.32</v>
      </c>
      <c r="T1545" s="5">
        <f>VLOOKUP(B1545, pct_raw!$A$2:$AX$1800, 30, FALSE)</f>
        <v>0</v>
      </c>
      <c r="U1545" s="5">
        <f>VLOOKUP(B1545, pct_raw!$A$2:$AX$1800, 31, FALSE)</f>
        <v>0</v>
      </c>
      <c r="V1545" s="5">
        <f>VLOOKUP(B1545, pct_raw!$A$2:$AX$1800, 32, FALSE)</f>
        <v>0</v>
      </c>
      <c r="W1545" s="5">
        <f>VLOOKUP(B1545, pct_raw!$A$2:$AX$1800, 33, FALSE)</f>
        <v>0</v>
      </c>
      <c r="X1545" s="5">
        <f>VLOOKUP(B1545, pct_raw!$A$2:$AX$1800, 34, FALSE)</f>
        <v>0</v>
      </c>
      <c r="Y1545" s="5">
        <f>VLOOKUP(B1545, pct_raw!$A$2:$AX$1800, 35, FALSE)</f>
        <v>0</v>
      </c>
      <c r="Z1545" s="5">
        <f>VLOOKUP(B1545, pct_raw!$A$2:$AX$1800, 36, FALSE)</f>
        <v>5</v>
      </c>
      <c r="AA1545" s="5">
        <f>VLOOKUP(B1545, pct_raw!$A$2:$AX$1800, 37, FALSE)</f>
        <v>1</v>
      </c>
      <c r="AB1545" s="5">
        <f>VLOOKUP(B1545, pct_raw!$A$2:$AX$1800, 38, FALSE)</f>
        <v>0</v>
      </c>
      <c r="AC1545" s="5">
        <f>VLOOKUP(B1545, pct_raw!$A$2:$AX$1800, 39, FALSE)</f>
        <v>0</v>
      </c>
      <c r="AD1545" s="5">
        <f>VLOOKUP(B1545, pct_raw!$A$2:$AX$1800, 40, FALSE)</f>
        <v>0</v>
      </c>
      <c r="AE1545" s="5">
        <f>VLOOKUP(B1545, pct_raw!$A$2:$AX$1800, 41, FALSE)</f>
        <v>0</v>
      </c>
      <c r="AF1545" s="5">
        <f>VLOOKUP(B1545, pct_raw!$A$2:$AX$1800, 42, FALSE)</f>
        <v>2</v>
      </c>
      <c r="AG1545" s="5">
        <f>VLOOKUP(B1545, pct_raw!$A$2:$AX$1800, 43, FALSE)</f>
        <v>0</v>
      </c>
      <c r="AH1545" s="5">
        <f>VLOOKUP(B1545, pct_raw!$A$2:$AX$1800, 44, FALSE)</f>
        <v>0</v>
      </c>
      <c r="AI1545" s="5">
        <f>VLOOKUP(B1545, pct_raw!$A$2:$AX$1800, 45, FALSE)</f>
        <v>4</v>
      </c>
      <c r="AJ1545" s="5">
        <f>VLOOKUP(B1545, pct_raw!$A$2:$AX$1800, 46, FALSE)</f>
        <v>0</v>
      </c>
      <c r="AK1545" s="5">
        <f>VLOOKUP(B1545, pct_raw!$A$2:$AX$1800, 47, FALSE)</f>
        <v>0</v>
      </c>
      <c r="AL1545" s="5">
        <f>VLOOKUP(B1545, pct_raw!$A$2:$AX$1800, 48, FALSE)</f>
        <v>5</v>
      </c>
      <c r="AM1545" s="5">
        <f>VLOOKUP(B1545, pct_raw!$A$2:$AX$1800, 49, FALSE)</f>
        <v>0</v>
      </c>
      <c r="AN1545" s="5">
        <f>VLOOKUP(B1545, pct_raw!$A$2:$AX$1800, 50, FALSE)</f>
        <v>0</v>
      </c>
    </row>
    <row r="1546" spans="1:40" x14ac:dyDescent="0.2">
      <c r="A1546" s="2" t="s">
        <v>50</v>
      </c>
      <c r="B1546" s="2" t="str">
        <f t="shared" si="24"/>
        <v>Warren</v>
      </c>
      <c r="C1546" s="2" t="s">
        <v>50</v>
      </c>
      <c r="D1546" s="2" t="str">
        <f>VLOOKUP(B1546, pct_raw!$A$2:$AX$1800, 6, FALSE)</f>
        <v xml:space="preserve"> Warren</v>
      </c>
      <c r="E1546" s="5">
        <f>VLOOKUP(B1546, pct_raw!$A$2:$AX$1800, 15, FALSE)</f>
        <v>0</v>
      </c>
      <c r="F1546" s="5">
        <f>VLOOKUP(B1546, pct_raw!$A$2:$AX$1800, 16, FALSE)</f>
        <v>0</v>
      </c>
      <c r="G1546" s="5">
        <f>VLOOKUP(B1546, pct_raw!$A$2:$AX$1800, 17, FALSE)</f>
        <v>0</v>
      </c>
      <c r="H1546">
        <f>VLOOKUP(B1546, pct_raw!$A$2:$AX$1800, 18, FALSE)</f>
        <v>0</v>
      </c>
      <c r="I1546" s="5">
        <f>VLOOKUP(B1546, pct_raw!$A$2:$AX$1800, 19, FALSE)</f>
        <v>0</v>
      </c>
      <c r="J1546">
        <f>VLOOKUP(B1546, pct_raw!$A$2:$AX$1800, 20, FALSE)</f>
        <v>0</v>
      </c>
      <c r="K1546" s="5">
        <f>VLOOKUP(B1546, pct_raw!$A$2:$AX$1800, 21, FALSE)</f>
        <v>2</v>
      </c>
      <c r="L1546" s="5">
        <f>VLOOKUP(B1546, pct_raw!$A$2:$AX$1800, 22, FALSE)</f>
        <v>2</v>
      </c>
      <c r="M1546" s="5">
        <f>VLOOKUP(B1546, pct_raw!$A$2:$AX$1800, 23, FALSE)</f>
        <v>0</v>
      </c>
      <c r="N1546" s="5">
        <f>VLOOKUP(B1546, pct_raw!$A$2:$AX$1800, 24, FALSE)</f>
        <v>0</v>
      </c>
      <c r="O1546" s="5">
        <f>VLOOKUP(B1546, pct_raw!$A$2:$AX$1800, 25, FALSE)</f>
        <v>0</v>
      </c>
      <c r="P1546" s="5">
        <f>VLOOKUP(B1546, pct_raw!$A$2:$AX$1800, 26, FALSE)</f>
        <v>0</v>
      </c>
      <c r="Q1546" s="5">
        <f>VLOOKUP(B1546, pct_raw!$A$2:$AX$1800, 27, FALSE)</f>
        <v>0</v>
      </c>
      <c r="R1546" s="5">
        <f>VLOOKUP(B1546, pct_raw!$A$2:$AX$1800, 28, FALSE)</f>
        <v>0</v>
      </c>
      <c r="S1546" s="5">
        <f>VLOOKUP(B1546, pct_raw!$A$2:$AX$1800, 29, FALSE)</f>
        <v>0</v>
      </c>
      <c r="T1546" s="5">
        <f>VLOOKUP(B1546, pct_raw!$A$2:$AX$1800, 30, FALSE)</f>
        <v>0</v>
      </c>
      <c r="U1546" s="5">
        <f>VLOOKUP(B1546, pct_raw!$A$2:$AX$1800, 31, FALSE)</f>
        <v>0</v>
      </c>
      <c r="V1546" s="5">
        <f>VLOOKUP(B1546, pct_raw!$A$2:$AX$1800, 32, FALSE)</f>
        <v>0</v>
      </c>
      <c r="W1546" s="5">
        <f>VLOOKUP(B1546, pct_raw!$A$2:$AX$1800, 33, FALSE)</f>
        <v>0</v>
      </c>
      <c r="X1546" s="5">
        <f>VLOOKUP(B1546, pct_raw!$A$2:$AX$1800, 34, FALSE)</f>
        <v>0</v>
      </c>
      <c r="Y1546" s="5">
        <f>VLOOKUP(B1546, pct_raw!$A$2:$AX$1800, 35, FALSE)</f>
        <v>0</v>
      </c>
      <c r="Z1546" s="5">
        <f>VLOOKUP(B1546, pct_raw!$A$2:$AX$1800, 36, FALSE)</f>
        <v>3</v>
      </c>
      <c r="AA1546" s="5">
        <f>VLOOKUP(B1546, pct_raw!$A$2:$AX$1800, 37, FALSE)</f>
        <v>3</v>
      </c>
      <c r="AB1546" s="5">
        <f>VLOOKUP(B1546, pct_raw!$A$2:$AX$1800, 38, FALSE)</f>
        <v>0</v>
      </c>
      <c r="AC1546" s="5">
        <f>VLOOKUP(B1546, pct_raw!$A$2:$AX$1800, 39, FALSE)</f>
        <v>0</v>
      </c>
      <c r="AD1546" s="5">
        <f>VLOOKUP(B1546, pct_raw!$A$2:$AX$1800, 40, FALSE)</f>
        <v>0</v>
      </c>
      <c r="AE1546" s="5">
        <f>VLOOKUP(B1546, pct_raw!$A$2:$AX$1800, 41, FALSE)</f>
        <v>0</v>
      </c>
      <c r="AF1546" s="5">
        <f>VLOOKUP(B1546, pct_raw!$A$2:$AX$1800, 42, FALSE)</f>
        <v>0</v>
      </c>
      <c r="AG1546" s="5">
        <f>VLOOKUP(B1546, pct_raw!$A$2:$AX$1800, 43, FALSE)</f>
        <v>0</v>
      </c>
      <c r="AH1546" s="5">
        <f>VLOOKUP(B1546, pct_raw!$A$2:$AX$1800, 44, FALSE)</f>
        <v>0</v>
      </c>
      <c r="AI1546" s="5">
        <f>VLOOKUP(B1546, pct_raw!$A$2:$AX$1800, 45, FALSE)</f>
        <v>0</v>
      </c>
      <c r="AJ1546" s="5">
        <f>VLOOKUP(B1546, pct_raw!$A$2:$AX$1800, 46, FALSE)</f>
        <v>0</v>
      </c>
      <c r="AK1546" s="5">
        <f>VLOOKUP(B1546, pct_raw!$A$2:$AX$1800, 47, FALSE)</f>
        <v>0</v>
      </c>
      <c r="AL1546" s="5">
        <f>VLOOKUP(B1546, pct_raw!$A$2:$AX$1800, 48, FALSE)</f>
        <v>6</v>
      </c>
      <c r="AM1546" s="5">
        <f>VLOOKUP(B1546, pct_raw!$A$2:$AX$1800, 49, FALSE)</f>
        <v>6</v>
      </c>
      <c r="AN1546" s="5">
        <f>VLOOKUP(B1546, pct_raw!$A$2:$AX$1800, 50, FALSE)</f>
        <v>0.1143</v>
      </c>
    </row>
    <row r="1547" spans="1:40" x14ac:dyDescent="0.2">
      <c r="A1547" s="2" t="s">
        <v>830</v>
      </c>
      <c r="B1547" s="2" t="str">
        <f t="shared" si="24"/>
        <v>Warren Twp Mccallsburg</v>
      </c>
      <c r="C1547" s="2" t="s">
        <v>4820</v>
      </c>
      <c r="D1547" s="2" t="str">
        <f>VLOOKUP(B1547, pct_raw!$A$2:$AX$1800, 6, FALSE)</f>
        <v xml:space="preserve"> Warren Twp McCallsburg</v>
      </c>
      <c r="E1547" s="5">
        <f>VLOOKUP(B1547, pct_raw!$A$2:$AX$1800, 15, FALSE)</f>
        <v>4</v>
      </c>
      <c r="F1547" s="5">
        <f>VLOOKUP(B1547, pct_raw!$A$2:$AX$1800, 16, FALSE)</f>
        <v>9</v>
      </c>
      <c r="G1547" s="5">
        <f>VLOOKUP(B1547, pct_raw!$A$2:$AX$1800, 17, FALSE)</f>
        <v>0.41499999999999998</v>
      </c>
      <c r="H1547">
        <f>VLOOKUP(B1547, pct_raw!$A$2:$AX$1800, 18, FALSE)</f>
        <v>0</v>
      </c>
      <c r="I1547" s="5">
        <f>VLOOKUP(B1547, pct_raw!$A$2:$AX$1800, 19, FALSE)</f>
        <v>0</v>
      </c>
      <c r="J1547">
        <f>VLOOKUP(B1547, pct_raw!$A$2:$AX$1800, 20, FALSE)</f>
        <v>0</v>
      </c>
      <c r="K1547" s="5">
        <f>VLOOKUP(B1547, pct_raw!$A$2:$AX$1800, 21, FALSE)</f>
        <v>2</v>
      </c>
      <c r="L1547" s="5">
        <f>VLOOKUP(B1547, pct_raw!$A$2:$AX$1800, 22, FALSE)</f>
        <v>0</v>
      </c>
      <c r="M1547" s="5">
        <f>VLOOKUP(B1547, pct_raw!$A$2:$AX$1800, 23, FALSE)</f>
        <v>0</v>
      </c>
      <c r="N1547" s="5">
        <f>VLOOKUP(B1547, pct_raw!$A$2:$AX$1800, 24, FALSE)</f>
        <v>0</v>
      </c>
      <c r="O1547" s="5">
        <f>VLOOKUP(B1547, pct_raw!$A$2:$AX$1800, 25, FALSE)</f>
        <v>0</v>
      </c>
      <c r="P1547" s="5">
        <f>VLOOKUP(B1547, pct_raw!$A$2:$AX$1800, 26, FALSE)</f>
        <v>0</v>
      </c>
      <c r="Q1547" s="5">
        <f>VLOOKUP(B1547, pct_raw!$A$2:$AX$1800, 27, FALSE)</f>
        <v>0</v>
      </c>
      <c r="R1547" s="5">
        <f>VLOOKUP(B1547, pct_raw!$A$2:$AX$1800, 28, FALSE)</f>
        <v>0</v>
      </c>
      <c r="S1547" s="5">
        <f>VLOOKUP(B1547, pct_raw!$A$2:$AX$1800, 29, FALSE)</f>
        <v>0</v>
      </c>
      <c r="T1547" s="5">
        <f>VLOOKUP(B1547, pct_raw!$A$2:$AX$1800, 30, FALSE)</f>
        <v>0</v>
      </c>
      <c r="U1547" s="5">
        <f>VLOOKUP(B1547, pct_raw!$A$2:$AX$1800, 31, FALSE)</f>
        <v>0</v>
      </c>
      <c r="V1547" s="5">
        <f>VLOOKUP(B1547, pct_raw!$A$2:$AX$1800, 32, FALSE)</f>
        <v>0</v>
      </c>
      <c r="W1547" s="5">
        <f>VLOOKUP(B1547, pct_raw!$A$2:$AX$1800, 33, FALSE)</f>
        <v>0</v>
      </c>
      <c r="X1547" s="5">
        <f>VLOOKUP(B1547, pct_raw!$A$2:$AX$1800, 34, FALSE)</f>
        <v>0</v>
      </c>
      <c r="Y1547" s="5">
        <f>VLOOKUP(B1547, pct_raw!$A$2:$AX$1800, 35, FALSE)</f>
        <v>0</v>
      </c>
      <c r="Z1547" s="5">
        <f>VLOOKUP(B1547, pct_raw!$A$2:$AX$1800, 36, FALSE)</f>
        <v>2</v>
      </c>
      <c r="AA1547" s="5">
        <f>VLOOKUP(B1547, pct_raw!$A$2:$AX$1800, 37, FALSE)</f>
        <v>0</v>
      </c>
      <c r="AB1547" s="5">
        <f>VLOOKUP(B1547, pct_raw!$A$2:$AX$1800, 38, FALSE)</f>
        <v>0</v>
      </c>
      <c r="AC1547" s="5">
        <f>VLOOKUP(B1547, pct_raw!$A$2:$AX$1800, 39, FALSE)</f>
        <v>0</v>
      </c>
      <c r="AD1547" s="5">
        <f>VLOOKUP(B1547, pct_raw!$A$2:$AX$1800, 40, FALSE)</f>
        <v>0</v>
      </c>
      <c r="AE1547" s="5">
        <f>VLOOKUP(B1547, pct_raw!$A$2:$AX$1800, 41, FALSE)</f>
        <v>0</v>
      </c>
      <c r="AF1547" s="5">
        <f>VLOOKUP(B1547, pct_raw!$A$2:$AX$1800, 42, FALSE)</f>
        <v>0</v>
      </c>
      <c r="AG1547" s="5">
        <f>VLOOKUP(B1547, pct_raw!$A$2:$AX$1800, 43, FALSE)</f>
        <v>0</v>
      </c>
      <c r="AH1547" s="5">
        <f>VLOOKUP(B1547, pct_raw!$A$2:$AX$1800, 44, FALSE)</f>
        <v>0</v>
      </c>
      <c r="AI1547" s="5">
        <f>VLOOKUP(B1547, pct_raw!$A$2:$AX$1800, 45, FALSE)</f>
        <v>1</v>
      </c>
      <c r="AJ1547" s="5">
        <f>VLOOKUP(B1547, pct_raw!$A$2:$AX$1800, 46, FALSE)</f>
        <v>0</v>
      </c>
      <c r="AK1547" s="5">
        <f>VLOOKUP(B1547, pct_raw!$A$2:$AX$1800, 47, FALSE)</f>
        <v>0</v>
      </c>
      <c r="AL1547" s="5">
        <f>VLOOKUP(B1547, pct_raw!$A$2:$AX$1800, 48, FALSE)</f>
        <v>0</v>
      </c>
      <c r="AM1547" s="5">
        <f>VLOOKUP(B1547, pct_raw!$A$2:$AX$1800, 49, FALSE)</f>
        <v>0</v>
      </c>
      <c r="AN1547" s="5">
        <f>VLOOKUP(B1547, pct_raw!$A$2:$AX$1800, 50, FALSE)</f>
        <v>0</v>
      </c>
    </row>
    <row r="1548" spans="1:40" x14ac:dyDescent="0.2">
      <c r="A1548" s="2" t="s">
        <v>28</v>
      </c>
      <c r="B1548" s="2" t="str">
        <f t="shared" si="24"/>
        <v>Washington</v>
      </c>
      <c r="C1548" s="2" t="s">
        <v>28</v>
      </c>
      <c r="D1548" s="2" t="str">
        <f>VLOOKUP(B1548, pct_raw!$A$2:$AX$1800, 6, FALSE)</f>
        <v xml:space="preserve"> Washington</v>
      </c>
      <c r="E1548" s="5">
        <f>VLOOKUP(B1548, pct_raw!$A$2:$AX$1800, 15, FALSE)</f>
        <v>1</v>
      </c>
      <c r="F1548" s="5">
        <f>VLOOKUP(B1548, pct_raw!$A$2:$AX$1800, 16, FALSE)</f>
        <v>0</v>
      </c>
      <c r="G1548" s="5">
        <f>VLOOKUP(B1548, pct_raw!$A$2:$AX$1800, 17, FALSE)</f>
        <v>0</v>
      </c>
      <c r="H1548">
        <f>VLOOKUP(B1548, pct_raw!$A$2:$AX$1800, 18, FALSE)</f>
        <v>0</v>
      </c>
      <c r="I1548" s="5">
        <f>VLOOKUP(B1548, pct_raw!$A$2:$AX$1800, 19, FALSE)</f>
        <v>0</v>
      </c>
      <c r="J1548">
        <f>VLOOKUP(B1548, pct_raw!$A$2:$AX$1800, 20, FALSE)</f>
        <v>0</v>
      </c>
      <c r="K1548" s="5">
        <f>VLOOKUP(B1548, pct_raw!$A$2:$AX$1800, 21, FALSE)</f>
        <v>2</v>
      </c>
      <c r="L1548" s="5">
        <f>VLOOKUP(B1548, pct_raw!$A$2:$AX$1800, 22, FALSE)</f>
        <v>0</v>
      </c>
      <c r="M1548" s="5">
        <f>VLOOKUP(B1548, pct_raw!$A$2:$AX$1800, 23, FALSE)</f>
        <v>0</v>
      </c>
      <c r="N1548" s="5">
        <f>VLOOKUP(B1548, pct_raw!$A$2:$AX$1800, 24, FALSE)</f>
        <v>0</v>
      </c>
      <c r="O1548" s="5">
        <f>VLOOKUP(B1548, pct_raw!$A$2:$AX$1800, 25, FALSE)</f>
        <v>0</v>
      </c>
      <c r="P1548" s="5">
        <f>VLOOKUP(B1548, pct_raw!$A$2:$AX$1800, 26, FALSE)</f>
        <v>0</v>
      </c>
      <c r="Q1548" s="5">
        <f>VLOOKUP(B1548, pct_raw!$A$2:$AX$1800, 27, FALSE)</f>
        <v>5</v>
      </c>
      <c r="R1548" s="5">
        <f>VLOOKUP(B1548, pct_raw!$A$2:$AX$1800, 28, FALSE)</f>
        <v>11</v>
      </c>
      <c r="S1548" s="5">
        <f>VLOOKUP(B1548, pct_raw!$A$2:$AX$1800, 29, FALSE)</f>
        <v>0.1875</v>
      </c>
      <c r="T1548" s="5">
        <f>VLOOKUP(B1548, pct_raw!$A$2:$AX$1800, 30, FALSE)</f>
        <v>0</v>
      </c>
      <c r="U1548" s="5">
        <f>VLOOKUP(B1548, pct_raw!$A$2:$AX$1800, 31, FALSE)</f>
        <v>0</v>
      </c>
      <c r="V1548" s="5">
        <f>VLOOKUP(B1548, pct_raw!$A$2:$AX$1800, 32, FALSE)</f>
        <v>0</v>
      </c>
      <c r="W1548" s="5">
        <f>VLOOKUP(B1548, pct_raw!$A$2:$AX$1800, 33, FALSE)</f>
        <v>0</v>
      </c>
      <c r="X1548" s="5">
        <f>VLOOKUP(B1548, pct_raw!$A$2:$AX$1800, 34, FALSE)</f>
        <v>0</v>
      </c>
      <c r="Y1548" s="5">
        <f>VLOOKUP(B1548, pct_raw!$A$2:$AX$1800, 35, FALSE)</f>
        <v>0</v>
      </c>
      <c r="Z1548" s="5">
        <f>VLOOKUP(B1548, pct_raw!$A$2:$AX$1800, 36, FALSE)</f>
        <v>4</v>
      </c>
      <c r="AA1548" s="5">
        <f>VLOOKUP(B1548, pct_raw!$A$2:$AX$1800, 37, FALSE)</f>
        <v>4</v>
      </c>
      <c r="AB1548" s="5">
        <f>VLOOKUP(B1548, pct_raw!$A$2:$AX$1800, 38, FALSE)</f>
        <v>7.4999999999999997E-2</v>
      </c>
      <c r="AC1548" s="5">
        <f>VLOOKUP(B1548, pct_raw!$A$2:$AX$1800, 39, FALSE)</f>
        <v>0</v>
      </c>
      <c r="AD1548" s="5">
        <f>VLOOKUP(B1548, pct_raw!$A$2:$AX$1800, 40, FALSE)</f>
        <v>0</v>
      </c>
      <c r="AE1548" s="5">
        <f>VLOOKUP(B1548, pct_raw!$A$2:$AX$1800, 41, FALSE)</f>
        <v>0</v>
      </c>
      <c r="AF1548" s="5">
        <f>VLOOKUP(B1548, pct_raw!$A$2:$AX$1800, 42, FALSE)</f>
        <v>5</v>
      </c>
      <c r="AG1548" s="5">
        <f>VLOOKUP(B1548, pct_raw!$A$2:$AX$1800, 43, FALSE)</f>
        <v>0</v>
      </c>
      <c r="AH1548" s="5">
        <f>VLOOKUP(B1548, pct_raw!$A$2:$AX$1800, 44, FALSE)</f>
        <v>0</v>
      </c>
      <c r="AI1548" s="5">
        <f>VLOOKUP(B1548, pct_raw!$A$2:$AX$1800, 45, FALSE)</f>
        <v>5</v>
      </c>
      <c r="AJ1548" s="5">
        <f>VLOOKUP(B1548, pct_raw!$A$2:$AX$1800, 46, FALSE)</f>
        <v>5</v>
      </c>
      <c r="AK1548" s="5">
        <f>VLOOKUP(B1548, pct_raw!$A$2:$AX$1800, 47, FALSE)</f>
        <v>0.1125</v>
      </c>
      <c r="AL1548" s="5">
        <f>VLOOKUP(B1548, pct_raw!$A$2:$AX$1800, 48, FALSE)</f>
        <v>1</v>
      </c>
      <c r="AM1548" s="5">
        <f>VLOOKUP(B1548, pct_raw!$A$2:$AX$1800, 49, FALSE)</f>
        <v>0</v>
      </c>
      <c r="AN1548" s="5">
        <f>VLOOKUP(B1548, pct_raw!$A$2:$AX$1800, 50, FALSE)</f>
        <v>0</v>
      </c>
    </row>
    <row r="1549" spans="1:40" x14ac:dyDescent="0.2">
      <c r="A1549" s="2" t="s">
        <v>28</v>
      </c>
      <c r="B1549" s="2" t="str">
        <f t="shared" si="24"/>
        <v>Washington</v>
      </c>
      <c r="C1549" s="2" t="s">
        <v>28</v>
      </c>
      <c r="D1549" s="2" t="str">
        <f>VLOOKUP(B1549, pct_raw!$A$2:$AX$1800, 6, FALSE)</f>
        <v xml:space="preserve"> Washington</v>
      </c>
      <c r="E1549" s="5">
        <f>VLOOKUP(B1549, pct_raw!$A$2:$AX$1800, 15, FALSE)</f>
        <v>1</v>
      </c>
      <c r="F1549" s="5">
        <f>VLOOKUP(B1549, pct_raw!$A$2:$AX$1800, 16, FALSE)</f>
        <v>0</v>
      </c>
      <c r="G1549" s="5">
        <f>VLOOKUP(B1549, pct_raw!$A$2:$AX$1800, 17, FALSE)</f>
        <v>0</v>
      </c>
      <c r="H1549">
        <f>VLOOKUP(B1549, pct_raw!$A$2:$AX$1800, 18, FALSE)</f>
        <v>0</v>
      </c>
      <c r="I1549" s="5">
        <f>VLOOKUP(B1549, pct_raw!$A$2:$AX$1800, 19, FALSE)</f>
        <v>0</v>
      </c>
      <c r="J1549">
        <f>VLOOKUP(B1549, pct_raw!$A$2:$AX$1800, 20, FALSE)</f>
        <v>0</v>
      </c>
      <c r="K1549" s="5">
        <f>VLOOKUP(B1549, pct_raw!$A$2:$AX$1800, 21, FALSE)</f>
        <v>2</v>
      </c>
      <c r="L1549" s="5">
        <f>VLOOKUP(B1549, pct_raw!$A$2:$AX$1800, 22, FALSE)</f>
        <v>0</v>
      </c>
      <c r="M1549" s="5">
        <f>VLOOKUP(B1549, pct_raw!$A$2:$AX$1800, 23, FALSE)</f>
        <v>0</v>
      </c>
      <c r="N1549" s="5">
        <f>VLOOKUP(B1549, pct_raw!$A$2:$AX$1800, 24, FALSE)</f>
        <v>0</v>
      </c>
      <c r="O1549" s="5">
        <f>VLOOKUP(B1549, pct_raw!$A$2:$AX$1800, 25, FALSE)</f>
        <v>0</v>
      </c>
      <c r="P1549" s="5">
        <f>VLOOKUP(B1549, pct_raw!$A$2:$AX$1800, 26, FALSE)</f>
        <v>0</v>
      </c>
      <c r="Q1549" s="5">
        <f>VLOOKUP(B1549, pct_raw!$A$2:$AX$1800, 27, FALSE)</f>
        <v>5</v>
      </c>
      <c r="R1549" s="5">
        <f>VLOOKUP(B1549, pct_raw!$A$2:$AX$1800, 28, FALSE)</f>
        <v>11</v>
      </c>
      <c r="S1549" s="5">
        <f>VLOOKUP(B1549, pct_raw!$A$2:$AX$1800, 29, FALSE)</f>
        <v>0.1875</v>
      </c>
      <c r="T1549" s="5">
        <f>VLOOKUP(B1549, pct_raw!$A$2:$AX$1800, 30, FALSE)</f>
        <v>0</v>
      </c>
      <c r="U1549" s="5">
        <f>VLOOKUP(B1549, pct_raw!$A$2:$AX$1800, 31, FALSE)</f>
        <v>0</v>
      </c>
      <c r="V1549" s="5">
        <f>VLOOKUP(B1549, pct_raw!$A$2:$AX$1800, 32, FALSE)</f>
        <v>0</v>
      </c>
      <c r="W1549" s="5">
        <f>VLOOKUP(B1549, pct_raw!$A$2:$AX$1800, 33, FALSE)</f>
        <v>0</v>
      </c>
      <c r="X1549" s="5">
        <f>VLOOKUP(B1549, pct_raw!$A$2:$AX$1800, 34, FALSE)</f>
        <v>0</v>
      </c>
      <c r="Y1549" s="5">
        <f>VLOOKUP(B1549, pct_raw!$A$2:$AX$1800, 35, FALSE)</f>
        <v>0</v>
      </c>
      <c r="Z1549" s="5">
        <f>VLOOKUP(B1549, pct_raw!$A$2:$AX$1800, 36, FALSE)</f>
        <v>4</v>
      </c>
      <c r="AA1549" s="5">
        <f>VLOOKUP(B1549, pct_raw!$A$2:$AX$1800, 37, FALSE)</f>
        <v>4</v>
      </c>
      <c r="AB1549" s="5">
        <f>VLOOKUP(B1549, pct_raw!$A$2:$AX$1800, 38, FALSE)</f>
        <v>7.4999999999999997E-2</v>
      </c>
      <c r="AC1549" s="5">
        <f>VLOOKUP(B1549, pct_raw!$A$2:$AX$1800, 39, FALSE)</f>
        <v>0</v>
      </c>
      <c r="AD1549" s="5">
        <f>VLOOKUP(B1549, pct_raw!$A$2:$AX$1800, 40, FALSE)</f>
        <v>0</v>
      </c>
      <c r="AE1549" s="5">
        <f>VLOOKUP(B1549, pct_raw!$A$2:$AX$1800, 41, FALSE)</f>
        <v>0</v>
      </c>
      <c r="AF1549" s="5">
        <f>VLOOKUP(B1549, pct_raw!$A$2:$AX$1800, 42, FALSE)</f>
        <v>5</v>
      </c>
      <c r="AG1549" s="5">
        <f>VLOOKUP(B1549, pct_raw!$A$2:$AX$1800, 43, FALSE)</f>
        <v>0</v>
      </c>
      <c r="AH1549" s="5">
        <f>VLOOKUP(B1549, pct_raw!$A$2:$AX$1800, 44, FALSE)</f>
        <v>0</v>
      </c>
      <c r="AI1549" s="5">
        <f>VLOOKUP(B1549, pct_raw!$A$2:$AX$1800, 45, FALSE)</f>
        <v>5</v>
      </c>
      <c r="AJ1549" s="5">
        <f>VLOOKUP(B1549, pct_raw!$A$2:$AX$1800, 46, FALSE)</f>
        <v>5</v>
      </c>
      <c r="AK1549" s="5">
        <f>VLOOKUP(B1549, pct_raw!$A$2:$AX$1800, 47, FALSE)</f>
        <v>0.1125</v>
      </c>
      <c r="AL1549" s="5">
        <f>VLOOKUP(B1549, pct_raw!$A$2:$AX$1800, 48, FALSE)</f>
        <v>1</v>
      </c>
      <c r="AM1549" s="5">
        <f>VLOOKUP(B1549, pct_raw!$A$2:$AX$1800, 49, FALSE)</f>
        <v>0</v>
      </c>
      <c r="AN1549" s="5">
        <f>VLOOKUP(B1549, pct_raw!$A$2:$AX$1800, 50, FALSE)</f>
        <v>0</v>
      </c>
    </row>
    <row r="1550" spans="1:40" x14ac:dyDescent="0.2">
      <c r="A1550" s="2" t="s">
        <v>28</v>
      </c>
      <c r="B1550" s="2" t="str">
        <f t="shared" si="24"/>
        <v>Washington</v>
      </c>
      <c r="C1550" s="2" t="s">
        <v>28</v>
      </c>
      <c r="D1550" s="2" t="str">
        <f>VLOOKUP(B1550, pct_raw!$A$2:$AX$1800, 6, FALSE)</f>
        <v xml:space="preserve"> Washington</v>
      </c>
      <c r="E1550" s="5">
        <f>VLOOKUP(B1550, pct_raw!$A$2:$AX$1800, 15, FALSE)</f>
        <v>1</v>
      </c>
      <c r="F1550" s="5">
        <f>VLOOKUP(B1550, pct_raw!$A$2:$AX$1800, 16, FALSE)</f>
        <v>0</v>
      </c>
      <c r="G1550" s="5">
        <f>VLOOKUP(B1550, pct_raw!$A$2:$AX$1800, 17, FALSE)</f>
        <v>0</v>
      </c>
      <c r="H1550">
        <f>VLOOKUP(B1550, pct_raw!$A$2:$AX$1800, 18, FALSE)</f>
        <v>0</v>
      </c>
      <c r="I1550" s="5">
        <f>VLOOKUP(B1550, pct_raw!$A$2:$AX$1800, 19, FALSE)</f>
        <v>0</v>
      </c>
      <c r="J1550">
        <f>VLOOKUP(B1550, pct_raw!$A$2:$AX$1800, 20, FALSE)</f>
        <v>0</v>
      </c>
      <c r="K1550" s="5">
        <f>VLOOKUP(B1550, pct_raw!$A$2:$AX$1800, 21, FALSE)</f>
        <v>2</v>
      </c>
      <c r="L1550" s="5">
        <f>VLOOKUP(B1550, pct_raw!$A$2:$AX$1800, 22, FALSE)</f>
        <v>0</v>
      </c>
      <c r="M1550" s="5">
        <f>VLOOKUP(B1550, pct_raw!$A$2:$AX$1800, 23, FALSE)</f>
        <v>0</v>
      </c>
      <c r="N1550" s="5">
        <f>VLOOKUP(B1550, pct_raw!$A$2:$AX$1800, 24, FALSE)</f>
        <v>0</v>
      </c>
      <c r="O1550" s="5">
        <f>VLOOKUP(B1550, pct_raw!$A$2:$AX$1800, 25, FALSE)</f>
        <v>0</v>
      </c>
      <c r="P1550" s="5">
        <f>VLOOKUP(B1550, pct_raw!$A$2:$AX$1800, 26, FALSE)</f>
        <v>0</v>
      </c>
      <c r="Q1550" s="5">
        <f>VLOOKUP(B1550, pct_raw!$A$2:$AX$1800, 27, FALSE)</f>
        <v>5</v>
      </c>
      <c r="R1550" s="5">
        <f>VLOOKUP(B1550, pct_raw!$A$2:$AX$1800, 28, FALSE)</f>
        <v>11</v>
      </c>
      <c r="S1550" s="5">
        <f>VLOOKUP(B1550, pct_raw!$A$2:$AX$1800, 29, FALSE)</f>
        <v>0.1875</v>
      </c>
      <c r="T1550" s="5">
        <f>VLOOKUP(B1550, pct_raw!$A$2:$AX$1800, 30, FALSE)</f>
        <v>0</v>
      </c>
      <c r="U1550" s="5">
        <f>VLOOKUP(B1550, pct_raw!$A$2:$AX$1800, 31, FALSE)</f>
        <v>0</v>
      </c>
      <c r="V1550" s="5">
        <f>VLOOKUP(B1550, pct_raw!$A$2:$AX$1800, 32, FALSE)</f>
        <v>0</v>
      </c>
      <c r="W1550" s="5">
        <f>VLOOKUP(B1550, pct_raw!$A$2:$AX$1800, 33, FALSE)</f>
        <v>0</v>
      </c>
      <c r="X1550" s="5">
        <f>VLOOKUP(B1550, pct_raw!$A$2:$AX$1800, 34, FALSE)</f>
        <v>0</v>
      </c>
      <c r="Y1550" s="5">
        <f>VLOOKUP(B1550, pct_raw!$A$2:$AX$1800, 35, FALSE)</f>
        <v>0</v>
      </c>
      <c r="Z1550" s="5">
        <f>VLOOKUP(B1550, pct_raw!$A$2:$AX$1800, 36, FALSE)</f>
        <v>4</v>
      </c>
      <c r="AA1550" s="5">
        <f>VLOOKUP(B1550, pct_raw!$A$2:$AX$1800, 37, FALSE)</f>
        <v>4</v>
      </c>
      <c r="AB1550" s="5">
        <f>VLOOKUP(B1550, pct_raw!$A$2:$AX$1800, 38, FALSE)</f>
        <v>7.4999999999999997E-2</v>
      </c>
      <c r="AC1550" s="5">
        <f>VLOOKUP(B1550, pct_raw!$A$2:$AX$1800, 39, FALSE)</f>
        <v>0</v>
      </c>
      <c r="AD1550" s="5">
        <f>VLOOKUP(B1550, pct_raw!$A$2:$AX$1800, 40, FALSE)</f>
        <v>0</v>
      </c>
      <c r="AE1550" s="5">
        <f>VLOOKUP(B1550, pct_raw!$A$2:$AX$1800, 41, FALSE)</f>
        <v>0</v>
      </c>
      <c r="AF1550" s="5">
        <f>VLOOKUP(B1550, pct_raw!$A$2:$AX$1800, 42, FALSE)</f>
        <v>5</v>
      </c>
      <c r="AG1550" s="5">
        <f>VLOOKUP(B1550, pct_raw!$A$2:$AX$1800, 43, FALSE)</f>
        <v>0</v>
      </c>
      <c r="AH1550" s="5">
        <f>VLOOKUP(B1550, pct_raw!$A$2:$AX$1800, 44, FALSE)</f>
        <v>0</v>
      </c>
      <c r="AI1550" s="5">
        <f>VLOOKUP(B1550, pct_raw!$A$2:$AX$1800, 45, FALSE)</f>
        <v>5</v>
      </c>
      <c r="AJ1550" s="5">
        <f>VLOOKUP(B1550, pct_raw!$A$2:$AX$1800, 46, FALSE)</f>
        <v>5</v>
      </c>
      <c r="AK1550" s="5">
        <f>VLOOKUP(B1550, pct_raw!$A$2:$AX$1800, 47, FALSE)</f>
        <v>0.1125</v>
      </c>
      <c r="AL1550" s="5">
        <f>VLOOKUP(B1550, pct_raw!$A$2:$AX$1800, 48, FALSE)</f>
        <v>1</v>
      </c>
      <c r="AM1550" s="5">
        <f>VLOOKUP(B1550, pct_raw!$A$2:$AX$1800, 49, FALSE)</f>
        <v>0</v>
      </c>
      <c r="AN1550" s="5">
        <f>VLOOKUP(B1550, pct_raw!$A$2:$AX$1800, 50, FALSE)</f>
        <v>0</v>
      </c>
    </row>
    <row r="1551" spans="1:40" x14ac:dyDescent="0.2">
      <c r="A1551" s="2" t="s">
        <v>1694</v>
      </c>
      <c r="B1551" s="2" t="str">
        <f t="shared" si="24"/>
        <v>Washington 01</v>
      </c>
      <c r="C1551" s="2" t="s">
        <v>1694</v>
      </c>
      <c r="D1551" s="2" t="str">
        <f>VLOOKUP(B1551, pct_raw!$A$2:$AX$1800, 6, FALSE)</f>
        <v xml:space="preserve"> WASHINGTON 01</v>
      </c>
      <c r="E1551" s="5">
        <f>VLOOKUP(B1551, pct_raw!$A$2:$AX$1800, 15, FALSE)</f>
        <v>0</v>
      </c>
      <c r="F1551" s="5">
        <f>VLOOKUP(B1551, pct_raw!$A$2:$AX$1800, 16, FALSE)</f>
        <v>0</v>
      </c>
      <c r="G1551" s="5">
        <f>VLOOKUP(B1551, pct_raw!$A$2:$AX$1800, 17, FALSE)</f>
        <v>0</v>
      </c>
      <c r="H1551">
        <f>VLOOKUP(B1551, pct_raw!$A$2:$AX$1800, 18, FALSE)</f>
        <v>0</v>
      </c>
      <c r="I1551" s="5">
        <f>VLOOKUP(B1551, pct_raw!$A$2:$AX$1800, 19, FALSE)</f>
        <v>0</v>
      </c>
      <c r="J1551">
        <f>VLOOKUP(B1551, pct_raw!$A$2:$AX$1800, 20, FALSE)</f>
        <v>0</v>
      </c>
      <c r="K1551" s="5">
        <f>VLOOKUP(B1551, pct_raw!$A$2:$AX$1800, 21, FALSE)</f>
        <v>5</v>
      </c>
      <c r="L1551" s="5">
        <f>VLOOKUP(B1551, pct_raw!$A$2:$AX$1800, 22, FALSE)</f>
        <v>5</v>
      </c>
      <c r="M1551" s="5">
        <f>VLOOKUP(B1551, pct_raw!$A$2:$AX$1800, 23, FALSE)</f>
        <v>0.27979999999999999</v>
      </c>
      <c r="N1551" s="5">
        <f>VLOOKUP(B1551, pct_raw!$A$2:$AX$1800, 24, FALSE)</f>
        <v>0</v>
      </c>
      <c r="O1551" s="5">
        <f>VLOOKUP(B1551, pct_raw!$A$2:$AX$1800, 25, FALSE)</f>
        <v>0</v>
      </c>
      <c r="P1551" s="5">
        <f>VLOOKUP(B1551, pct_raw!$A$2:$AX$1800, 26, FALSE)</f>
        <v>0</v>
      </c>
      <c r="Q1551" s="5">
        <f>VLOOKUP(B1551, pct_raw!$A$2:$AX$1800, 27, FALSE)</f>
        <v>0</v>
      </c>
      <c r="R1551" s="5">
        <f>VLOOKUP(B1551, pct_raw!$A$2:$AX$1800, 28, FALSE)</f>
        <v>0</v>
      </c>
      <c r="S1551" s="5">
        <f>VLOOKUP(B1551, pct_raw!$A$2:$AX$1800, 29, FALSE)</f>
        <v>0</v>
      </c>
      <c r="T1551" s="5">
        <f>VLOOKUP(B1551, pct_raw!$A$2:$AX$1800, 30, FALSE)</f>
        <v>0</v>
      </c>
      <c r="U1551" s="5">
        <f>VLOOKUP(B1551, pct_raw!$A$2:$AX$1800, 31, FALSE)</f>
        <v>0</v>
      </c>
      <c r="V1551" s="5">
        <f>VLOOKUP(B1551, pct_raw!$A$2:$AX$1800, 32, FALSE)</f>
        <v>0</v>
      </c>
      <c r="W1551" s="5">
        <f>VLOOKUP(B1551, pct_raw!$A$2:$AX$1800, 33, FALSE)</f>
        <v>0</v>
      </c>
      <c r="X1551" s="5">
        <f>VLOOKUP(B1551, pct_raw!$A$2:$AX$1800, 34, FALSE)</f>
        <v>0</v>
      </c>
      <c r="Y1551" s="5">
        <f>VLOOKUP(B1551, pct_raw!$A$2:$AX$1800, 35, FALSE)</f>
        <v>0</v>
      </c>
      <c r="Z1551" s="5">
        <f>VLOOKUP(B1551, pct_raw!$A$2:$AX$1800, 36, FALSE)</f>
        <v>2</v>
      </c>
      <c r="AA1551" s="5">
        <f>VLOOKUP(B1551, pct_raw!$A$2:$AX$1800, 37, FALSE)</f>
        <v>2</v>
      </c>
      <c r="AB1551" s="5">
        <f>VLOOKUP(B1551, pct_raw!$A$2:$AX$1800, 38, FALSE)</f>
        <v>0</v>
      </c>
      <c r="AC1551" s="5">
        <f>VLOOKUP(B1551, pct_raw!$A$2:$AX$1800, 39, FALSE)</f>
        <v>1</v>
      </c>
      <c r="AD1551" s="5">
        <f>VLOOKUP(B1551, pct_raw!$A$2:$AX$1800, 40, FALSE)</f>
        <v>1</v>
      </c>
      <c r="AE1551" s="5">
        <f>VLOOKUP(B1551, pct_raw!$A$2:$AX$1800, 41, FALSE)</f>
        <v>0</v>
      </c>
      <c r="AF1551" s="5">
        <f>VLOOKUP(B1551, pct_raw!$A$2:$AX$1800, 42, FALSE)</f>
        <v>0</v>
      </c>
      <c r="AG1551" s="5">
        <f>VLOOKUP(B1551, pct_raw!$A$2:$AX$1800, 43, FALSE)</f>
        <v>0</v>
      </c>
      <c r="AH1551" s="5">
        <f>VLOOKUP(B1551, pct_raw!$A$2:$AX$1800, 44, FALSE)</f>
        <v>0</v>
      </c>
      <c r="AI1551" s="5">
        <f>VLOOKUP(B1551, pct_raw!$A$2:$AX$1800, 45, FALSE)</f>
        <v>11</v>
      </c>
      <c r="AJ1551" s="5">
        <f>VLOOKUP(B1551, pct_raw!$A$2:$AX$1800, 46, FALSE)</f>
        <v>0</v>
      </c>
      <c r="AK1551" s="5">
        <f>VLOOKUP(B1551, pct_raw!$A$2:$AX$1800, 47, FALSE)</f>
        <v>0</v>
      </c>
      <c r="AL1551" s="5">
        <f>VLOOKUP(B1551, pct_raw!$A$2:$AX$1800, 48, FALSE)</f>
        <v>2</v>
      </c>
      <c r="AM1551" s="5">
        <f>VLOOKUP(B1551, pct_raw!$A$2:$AX$1800, 49, FALSE)</f>
        <v>2</v>
      </c>
      <c r="AN1551" s="5">
        <f>VLOOKUP(B1551, pct_raw!$A$2:$AX$1800, 50, FALSE)</f>
        <v>0</v>
      </c>
    </row>
    <row r="1552" spans="1:40" x14ac:dyDescent="0.2">
      <c r="A1552" s="2" t="s">
        <v>472</v>
      </c>
      <c r="B1552" s="2" t="str">
        <f t="shared" si="24"/>
        <v>Washington 1 Township</v>
      </c>
      <c r="C1552" s="2" t="s">
        <v>472</v>
      </c>
      <c r="D1552" s="2" t="str">
        <f>VLOOKUP(B1552, pct_raw!$A$2:$AX$1800, 6, FALSE)</f>
        <v xml:space="preserve"> Washington 1 Township</v>
      </c>
      <c r="E1552" s="5">
        <f>VLOOKUP(B1552, pct_raw!$A$2:$AX$1800, 15, FALSE)</f>
        <v>0</v>
      </c>
      <c r="F1552" s="5">
        <f>VLOOKUP(B1552, pct_raw!$A$2:$AX$1800, 16, FALSE)</f>
        <v>0</v>
      </c>
      <c r="G1552" s="5">
        <f>VLOOKUP(B1552, pct_raw!$A$2:$AX$1800, 17, FALSE)</f>
        <v>0</v>
      </c>
      <c r="H1552">
        <f>VLOOKUP(B1552, pct_raw!$A$2:$AX$1800, 18, FALSE)</f>
        <v>0</v>
      </c>
      <c r="I1552" s="5">
        <f>VLOOKUP(B1552, pct_raw!$A$2:$AX$1800, 19, FALSE)</f>
        <v>0</v>
      </c>
      <c r="J1552">
        <f>VLOOKUP(B1552, pct_raw!$A$2:$AX$1800, 20, FALSE)</f>
        <v>0</v>
      </c>
      <c r="K1552" s="5">
        <f>VLOOKUP(B1552, pct_raw!$A$2:$AX$1800, 21, FALSE)</f>
        <v>7</v>
      </c>
      <c r="L1552" s="5">
        <f>VLOOKUP(B1552, pct_raw!$A$2:$AX$1800, 22, FALSE)</f>
        <v>8</v>
      </c>
      <c r="M1552" s="5">
        <f>VLOOKUP(B1552, pct_raw!$A$2:$AX$1800, 23, FALSE)</f>
        <v>7.0000000000000007E-2</v>
      </c>
      <c r="N1552" s="5">
        <f>VLOOKUP(B1552, pct_raw!$A$2:$AX$1800, 24, FALSE)</f>
        <v>0</v>
      </c>
      <c r="O1552" s="5">
        <f>VLOOKUP(B1552, pct_raw!$A$2:$AX$1800, 25, FALSE)</f>
        <v>0</v>
      </c>
      <c r="P1552" s="5">
        <f>VLOOKUP(B1552, pct_raw!$A$2:$AX$1800, 26, FALSE)</f>
        <v>0</v>
      </c>
      <c r="Q1552" s="5">
        <f>VLOOKUP(B1552, pct_raw!$A$2:$AX$1800, 27, FALSE)</f>
        <v>0</v>
      </c>
      <c r="R1552" s="5">
        <f>VLOOKUP(B1552, pct_raw!$A$2:$AX$1800, 28, FALSE)</f>
        <v>0</v>
      </c>
      <c r="S1552" s="5">
        <f>VLOOKUP(B1552, pct_raw!$A$2:$AX$1800, 29, FALSE)</f>
        <v>0</v>
      </c>
      <c r="T1552" s="5">
        <f>VLOOKUP(B1552, pct_raw!$A$2:$AX$1800, 30, FALSE)</f>
        <v>0</v>
      </c>
      <c r="U1552" s="5">
        <f>VLOOKUP(B1552, pct_raw!$A$2:$AX$1800, 31, FALSE)</f>
        <v>0</v>
      </c>
      <c r="V1552" s="5">
        <f>VLOOKUP(B1552, pct_raw!$A$2:$AX$1800, 32, FALSE)</f>
        <v>0</v>
      </c>
      <c r="W1552" s="5">
        <f>VLOOKUP(B1552, pct_raw!$A$2:$AX$1800, 33, FALSE)</f>
        <v>0</v>
      </c>
      <c r="X1552" s="5">
        <f>VLOOKUP(B1552, pct_raw!$A$2:$AX$1800, 34, FALSE)</f>
        <v>0</v>
      </c>
      <c r="Y1552" s="5">
        <f>VLOOKUP(B1552, pct_raw!$A$2:$AX$1800, 35, FALSE)</f>
        <v>0</v>
      </c>
      <c r="Z1552" s="5">
        <f>VLOOKUP(B1552, pct_raw!$A$2:$AX$1800, 36, FALSE)</f>
        <v>3</v>
      </c>
      <c r="AA1552" s="5">
        <f>VLOOKUP(B1552, pct_raw!$A$2:$AX$1800, 37, FALSE)</f>
        <v>3</v>
      </c>
      <c r="AB1552" s="5">
        <f>VLOOKUP(B1552, pct_raw!$A$2:$AX$1800, 38, FALSE)</f>
        <v>7.0000000000000007E-2</v>
      </c>
      <c r="AC1552" s="5">
        <f>VLOOKUP(B1552, pct_raw!$A$2:$AX$1800, 39, FALSE)</f>
        <v>0</v>
      </c>
      <c r="AD1552" s="5">
        <f>VLOOKUP(B1552, pct_raw!$A$2:$AX$1800, 40, FALSE)</f>
        <v>0</v>
      </c>
      <c r="AE1552" s="5">
        <f>VLOOKUP(B1552, pct_raw!$A$2:$AX$1800, 41, FALSE)</f>
        <v>0</v>
      </c>
      <c r="AF1552" s="5">
        <f>VLOOKUP(B1552, pct_raw!$A$2:$AX$1800, 42, FALSE)</f>
        <v>0</v>
      </c>
      <c r="AG1552" s="5">
        <f>VLOOKUP(B1552, pct_raw!$A$2:$AX$1800, 43, FALSE)</f>
        <v>0</v>
      </c>
      <c r="AH1552" s="5">
        <f>VLOOKUP(B1552, pct_raw!$A$2:$AX$1800, 44, FALSE)</f>
        <v>0</v>
      </c>
      <c r="AI1552" s="5">
        <f>VLOOKUP(B1552, pct_raw!$A$2:$AX$1800, 45, FALSE)</f>
        <v>4</v>
      </c>
      <c r="AJ1552" s="5">
        <f>VLOOKUP(B1552, pct_raw!$A$2:$AX$1800, 46, FALSE)</f>
        <v>4</v>
      </c>
      <c r="AK1552" s="5">
        <f>VLOOKUP(B1552, pct_raw!$A$2:$AX$1800, 47, FALSE)</f>
        <v>7.0000000000000007E-2</v>
      </c>
      <c r="AL1552" s="5">
        <f>VLOOKUP(B1552, pct_raw!$A$2:$AX$1800, 48, FALSE)</f>
        <v>1</v>
      </c>
      <c r="AM1552" s="5">
        <f>VLOOKUP(B1552, pct_raw!$A$2:$AX$1800, 49, FALSE)</f>
        <v>0</v>
      </c>
      <c r="AN1552" s="5">
        <f>VLOOKUP(B1552, pct_raw!$A$2:$AX$1800, 50, FALSE)</f>
        <v>0</v>
      </c>
    </row>
    <row r="1553" spans="1:40" x14ac:dyDescent="0.2">
      <c r="A1553" s="2" t="s">
        <v>1695</v>
      </c>
      <c r="B1553" s="2" t="str">
        <f t="shared" si="24"/>
        <v>Washington Janesville</v>
      </c>
      <c r="C1553" s="2" t="s">
        <v>1695</v>
      </c>
      <c r="D1553" s="2" t="str">
        <f>VLOOKUP(B1553, pct_raw!$A$2:$AX$1800, 6, FALSE)</f>
        <v xml:space="preserve"> Washington Janesville</v>
      </c>
      <c r="E1553" s="5">
        <f>VLOOKUP(B1553, pct_raw!$A$2:$AX$1800, 15, FALSE)</f>
        <v>6</v>
      </c>
      <c r="F1553" s="5">
        <f>VLOOKUP(B1553, pct_raw!$A$2:$AX$1800, 16, FALSE)</f>
        <v>0</v>
      </c>
      <c r="G1553" s="5">
        <f>VLOOKUP(B1553, pct_raw!$A$2:$AX$1800, 17, FALSE)</f>
        <v>0</v>
      </c>
      <c r="H1553">
        <f>VLOOKUP(B1553, pct_raw!$A$2:$AX$1800, 18, FALSE)</f>
        <v>0</v>
      </c>
      <c r="I1553" s="5">
        <f>VLOOKUP(B1553, pct_raw!$A$2:$AX$1800, 19, FALSE)</f>
        <v>0</v>
      </c>
      <c r="J1553">
        <f>VLOOKUP(B1553, pct_raw!$A$2:$AX$1800, 20, FALSE)</f>
        <v>0</v>
      </c>
      <c r="K1553" s="5">
        <f>VLOOKUP(B1553, pct_raw!$A$2:$AX$1800, 21, FALSE)</f>
        <v>6</v>
      </c>
      <c r="L1553" s="5">
        <f>VLOOKUP(B1553, pct_raw!$A$2:$AX$1800, 22, FALSE)</f>
        <v>14</v>
      </c>
      <c r="M1553" s="5">
        <f>VLOOKUP(B1553, pct_raw!$A$2:$AX$1800, 23, FALSE)</f>
        <v>0.20200000000000001</v>
      </c>
      <c r="N1553" s="5">
        <f>VLOOKUP(B1553, pct_raw!$A$2:$AX$1800, 24, FALSE)</f>
        <v>0</v>
      </c>
      <c r="O1553" s="5">
        <f>VLOOKUP(B1553, pct_raw!$A$2:$AX$1800, 25, FALSE)</f>
        <v>0</v>
      </c>
      <c r="P1553" s="5">
        <f>VLOOKUP(B1553, pct_raw!$A$2:$AX$1800, 26, FALSE)</f>
        <v>0</v>
      </c>
      <c r="Q1553" s="5">
        <f>VLOOKUP(B1553, pct_raw!$A$2:$AX$1800, 27, FALSE)</f>
        <v>0</v>
      </c>
      <c r="R1553" s="5">
        <f>VLOOKUP(B1553, pct_raw!$A$2:$AX$1800, 28, FALSE)</f>
        <v>0</v>
      </c>
      <c r="S1553" s="5">
        <f>VLOOKUP(B1553, pct_raw!$A$2:$AX$1800, 29, FALSE)</f>
        <v>0</v>
      </c>
      <c r="T1553" s="5">
        <f>VLOOKUP(B1553, pct_raw!$A$2:$AX$1800, 30, FALSE)</f>
        <v>0</v>
      </c>
      <c r="U1553" s="5">
        <f>VLOOKUP(B1553, pct_raw!$A$2:$AX$1800, 31, FALSE)</f>
        <v>0</v>
      </c>
      <c r="V1553" s="5">
        <f>VLOOKUP(B1553, pct_raw!$A$2:$AX$1800, 32, FALSE)</f>
        <v>0</v>
      </c>
      <c r="W1553" s="5">
        <f>VLOOKUP(B1553, pct_raw!$A$2:$AX$1800, 33, FALSE)</f>
        <v>0</v>
      </c>
      <c r="X1553" s="5">
        <f>VLOOKUP(B1553, pct_raw!$A$2:$AX$1800, 34, FALSE)</f>
        <v>0</v>
      </c>
      <c r="Y1553" s="5">
        <f>VLOOKUP(B1553, pct_raw!$A$2:$AX$1800, 35, FALSE)</f>
        <v>0</v>
      </c>
      <c r="Z1553" s="5">
        <f>VLOOKUP(B1553, pct_raw!$A$2:$AX$1800, 36, FALSE)</f>
        <v>6</v>
      </c>
      <c r="AA1553" s="5">
        <f>VLOOKUP(B1553, pct_raw!$A$2:$AX$1800, 37, FALSE)</f>
        <v>12</v>
      </c>
      <c r="AB1553" s="5">
        <f>VLOOKUP(B1553, pct_raw!$A$2:$AX$1800, 38, FALSE)</f>
        <v>0.20200000000000001</v>
      </c>
      <c r="AC1553" s="5">
        <f>VLOOKUP(B1553, pct_raw!$A$2:$AX$1800, 39, FALSE)</f>
        <v>3</v>
      </c>
      <c r="AD1553" s="5">
        <f>VLOOKUP(B1553, pct_raw!$A$2:$AX$1800, 40, FALSE)</f>
        <v>0</v>
      </c>
      <c r="AE1553" s="5">
        <f>VLOOKUP(B1553, pct_raw!$A$2:$AX$1800, 41, FALSE)</f>
        <v>0</v>
      </c>
      <c r="AF1553" s="5">
        <f>VLOOKUP(B1553, pct_raw!$A$2:$AX$1800, 42, FALSE)</f>
        <v>0</v>
      </c>
      <c r="AG1553" s="5">
        <f>VLOOKUP(B1553, pct_raw!$A$2:$AX$1800, 43, FALSE)</f>
        <v>0</v>
      </c>
      <c r="AH1553" s="5">
        <f>VLOOKUP(B1553, pct_raw!$A$2:$AX$1800, 44, FALSE)</f>
        <v>0</v>
      </c>
      <c r="AI1553" s="5">
        <f>VLOOKUP(B1553, pct_raw!$A$2:$AX$1800, 45, FALSE)</f>
        <v>4</v>
      </c>
      <c r="AJ1553" s="5">
        <f>VLOOKUP(B1553, pct_raw!$A$2:$AX$1800, 46, FALSE)</f>
        <v>0</v>
      </c>
      <c r="AK1553" s="5">
        <f>VLOOKUP(B1553, pct_raw!$A$2:$AX$1800, 47, FALSE)</f>
        <v>0</v>
      </c>
      <c r="AL1553" s="5">
        <f>VLOOKUP(B1553, pct_raw!$A$2:$AX$1800, 48, FALSE)</f>
        <v>0</v>
      </c>
      <c r="AM1553" s="5">
        <f>VLOOKUP(B1553, pct_raw!$A$2:$AX$1800, 49, FALSE)</f>
        <v>0</v>
      </c>
      <c r="AN1553" s="5">
        <f>VLOOKUP(B1553, pct_raw!$A$2:$AX$1800, 50, FALSE)</f>
        <v>0</v>
      </c>
    </row>
    <row r="1554" spans="1:40" x14ac:dyDescent="0.2">
      <c r="A1554" s="2" t="s">
        <v>1696</v>
      </c>
      <c r="B1554" s="2" t="str">
        <f t="shared" si="24"/>
        <v>Washington Township</v>
      </c>
      <c r="C1554" s="2" t="s">
        <v>1696</v>
      </c>
      <c r="D1554" s="2" t="str">
        <f>VLOOKUP(B1554, pct_raw!$A$2:$AX$1800, 6, FALSE)</f>
        <v xml:space="preserve"> Washington Township</v>
      </c>
      <c r="E1554" s="5">
        <f>VLOOKUP(B1554, pct_raw!$A$2:$AX$1800, 15, FALSE)</f>
        <v>0</v>
      </c>
      <c r="F1554" s="5">
        <f>VLOOKUP(B1554, pct_raw!$A$2:$AX$1800, 16, FALSE)</f>
        <v>0</v>
      </c>
      <c r="G1554" s="5">
        <f>VLOOKUP(B1554, pct_raw!$A$2:$AX$1800, 17, FALSE)</f>
        <v>0</v>
      </c>
      <c r="H1554">
        <f>VLOOKUP(B1554, pct_raw!$A$2:$AX$1800, 18, FALSE)</f>
        <v>0</v>
      </c>
      <c r="I1554" s="5">
        <f>VLOOKUP(B1554, pct_raw!$A$2:$AX$1800, 19, FALSE)</f>
        <v>0</v>
      </c>
      <c r="J1554">
        <f>VLOOKUP(B1554, pct_raw!$A$2:$AX$1800, 20, FALSE)</f>
        <v>0</v>
      </c>
      <c r="K1554" s="5">
        <f>VLOOKUP(B1554, pct_raw!$A$2:$AX$1800, 21, FALSE)</f>
        <v>12</v>
      </c>
      <c r="L1554" s="5">
        <f>VLOOKUP(B1554, pct_raw!$A$2:$AX$1800, 22, FALSE)</f>
        <v>12</v>
      </c>
      <c r="M1554" s="5">
        <f>VLOOKUP(B1554, pct_raw!$A$2:$AX$1800, 23, FALSE)</f>
        <v>0.18</v>
      </c>
      <c r="N1554" s="5">
        <f>VLOOKUP(B1554, pct_raw!$A$2:$AX$1800, 24, FALSE)</f>
        <v>0</v>
      </c>
      <c r="O1554" s="5">
        <f>VLOOKUP(B1554, pct_raw!$A$2:$AX$1800, 25, FALSE)</f>
        <v>0</v>
      </c>
      <c r="P1554" s="5">
        <f>VLOOKUP(B1554, pct_raw!$A$2:$AX$1800, 26, FALSE)</f>
        <v>0</v>
      </c>
      <c r="Q1554" s="5">
        <f>VLOOKUP(B1554, pct_raw!$A$2:$AX$1800, 27, FALSE)</f>
        <v>0</v>
      </c>
      <c r="R1554" s="5">
        <f>VLOOKUP(B1554, pct_raw!$A$2:$AX$1800, 28, FALSE)</f>
        <v>0</v>
      </c>
      <c r="S1554" s="5">
        <f>VLOOKUP(B1554, pct_raw!$A$2:$AX$1800, 29, FALSE)</f>
        <v>0</v>
      </c>
      <c r="T1554" s="5">
        <f>VLOOKUP(B1554, pct_raw!$A$2:$AX$1800, 30, FALSE)</f>
        <v>0</v>
      </c>
      <c r="U1554" s="5">
        <f>VLOOKUP(B1554, pct_raw!$A$2:$AX$1800, 31, FALSE)</f>
        <v>0</v>
      </c>
      <c r="V1554" s="5">
        <f>VLOOKUP(B1554, pct_raw!$A$2:$AX$1800, 32, FALSE)</f>
        <v>0</v>
      </c>
      <c r="W1554" s="5">
        <f>VLOOKUP(B1554, pct_raw!$A$2:$AX$1800, 33, FALSE)</f>
        <v>0</v>
      </c>
      <c r="X1554" s="5">
        <f>VLOOKUP(B1554, pct_raw!$A$2:$AX$1800, 34, FALSE)</f>
        <v>0</v>
      </c>
      <c r="Y1554" s="5">
        <f>VLOOKUP(B1554, pct_raw!$A$2:$AX$1800, 35, FALSE)</f>
        <v>0</v>
      </c>
      <c r="Z1554" s="5">
        <f>VLOOKUP(B1554, pct_raw!$A$2:$AX$1800, 36, FALSE)</f>
        <v>0</v>
      </c>
      <c r="AA1554" s="5">
        <f>VLOOKUP(B1554, pct_raw!$A$2:$AX$1800, 37, FALSE)</f>
        <v>0</v>
      </c>
      <c r="AB1554" s="5">
        <f>VLOOKUP(B1554, pct_raw!$A$2:$AX$1800, 38, FALSE)</f>
        <v>0</v>
      </c>
      <c r="AC1554" s="5">
        <f>VLOOKUP(B1554, pct_raw!$A$2:$AX$1800, 39, FALSE)</f>
        <v>0</v>
      </c>
      <c r="AD1554" s="5">
        <f>VLOOKUP(B1554, pct_raw!$A$2:$AX$1800, 40, FALSE)</f>
        <v>0</v>
      </c>
      <c r="AE1554" s="5">
        <f>VLOOKUP(B1554, pct_raw!$A$2:$AX$1800, 41, FALSE)</f>
        <v>0</v>
      </c>
      <c r="AF1554" s="5">
        <f>VLOOKUP(B1554, pct_raw!$A$2:$AX$1800, 42, FALSE)</f>
        <v>0</v>
      </c>
      <c r="AG1554" s="5">
        <f>VLOOKUP(B1554, pct_raw!$A$2:$AX$1800, 43, FALSE)</f>
        <v>0</v>
      </c>
      <c r="AH1554" s="5">
        <f>VLOOKUP(B1554, pct_raw!$A$2:$AX$1800, 44, FALSE)</f>
        <v>0</v>
      </c>
      <c r="AI1554" s="5">
        <f>VLOOKUP(B1554, pct_raw!$A$2:$AX$1800, 45, FALSE)</f>
        <v>7</v>
      </c>
      <c r="AJ1554" s="5">
        <f>VLOOKUP(B1554, pct_raw!$A$2:$AX$1800, 46, FALSE)</f>
        <v>7</v>
      </c>
      <c r="AK1554" s="5">
        <f>VLOOKUP(B1554, pct_raw!$A$2:$AX$1800, 47, FALSE)</f>
        <v>0.18</v>
      </c>
      <c r="AL1554" s="5">
        <f>VLOOKUP(B1554, pct_raw!$A$2:$AX$1800, 48, FALSE)</f>
        <v>0</v>
      </c>
      <c r="AM1554" s="5">
        <f>VLOOKUP(B1554, pct_raw!$A$2:$AX$1800, 49, FALSE)</f>
        <v>0</v>
      </c>
      <c r="AN1554" s="5">
        <f>VLOOKUP(B1554, pct_raw!$A$2:$AX$1800, 50, FALSE)</f>
        <v>0</v>
      </c>
    </row>
    <row r="1555" spans="1:40" x14ac:dyDescent="0.2">
      <c r="A1555" s="2" t="s">
        <v>1696</v>
      </c>
      <c r="B1555" s="2" t="str">
        <f t="shared" si="24"/>
        <v>Washington Township</v>
      </c>
      <c r="C1555" s="2" t="s">
        <v>1696</v>
      </c>
      <c r="D1555" s="2" t="str">
        <f>VLOOKUP(B1555, pct_raw!$A$2:$AX$1800, 6, FALSE)</f>
        <v xml:space="preserve"> Washington Township</v>
      </c>
      <c r="E1555" s="5">
        <f>VLOOKUP(B1555, pct_raw!$A$2:$AX$1800, 15, FALSE)</f>
        <v>0</v>
      </c>
      <c r="F1555" s="5">
        <f>VLOOKUP(B1555, pct_raw!$A$2:$AX$1800, 16, FALSE)</f>
        <v>0</v>
      </c>
      <c r="G1555" s="5">
        <f>VLOOKUP(B1555, pct_raw!$A$2:$AX$1800, 17, FALSE)</f>
        <v>0</v>
      </c>
      <c r="H1555">
        <f>VLOOKUP(B1555, pct_raw!$A$2:$AX$1800, 18, FALSE)</f>
        <v>0</v>
      </c>
      <c r="I1555" s="5">
        <f>VLOOKUP(B1555, pct_raw!$A$2:$AX$1800, 19, FALSE)</f>
        <v>0</v>
      </c>
      <c r="J1555">
        <f>VLOOKUP(B1555, pct_raw!$A$2:$AX$1800, 20, FALSE)</f>
        <v>0</v>
      </c>
      <c r="K1555" s="5">
        <f>VLOOKUP(B1555, pct_raw!$A$2:$AX$1800, 21, FALSE)</f>
        <v>12</v>
      </c>
      <c r="L1555" s="5">
        <f>VLOOKUP(B1555, pct_raw!$A$2:$AX$1800, 22, FALSE)</f>
        <v>12</v>
      </c>
      <c r="M1555" s="5">
        <f>VLOOKUP(B1555, pct_raw!$A$2:$AX$1800, 23, FALSE)</f>
        <v>0.18</v>
      </c>
      <c r="N1555" s="5">
        <f>VLOOKUP(B1555, pct_raw!$A$2:$AX$1800, 24, FALSE)</f>
        <v>0</v>
      </c>
      <c r="O1555" s="5">
        <f>VLOOKUP(B1555, pct_raw!$A$2:$AX$1800, 25, FALSE)</f>
        <v>0</v>
      </c>
      <c r="P1555" s="5">
        <f>VLOOKUP(B1555, pct_raw!$A$2:$AX$1800, 26, FALSE)</f>
        <v>0</v>
      </c>
      <c r="Q1555" s="5">
        <f>VLOOKUP(B1555, pct_raw!$A$2:$AX$1800, 27, FALSE)</f>
        <v>0</v>
      </c>
      <c r="R1555" s="5">
        <f>VLOOKUP(B1555, pct_raw!$A$2:$AX$1800, 28, FALSE)</f>
        <v>0</v>
      </c>
      <c r="S1555" s="5">
        <f>VLOOKUP(B1555, pct_raw!$A$2:$AX$1800, 29, FALSE)</f>
        <v>0</v>
      </c>
      <c r="T1555" s="5">
        <f>VLOOKUP(B1555, pct_raw!$A$2:$AX$1800, 30, FALSE)</f>
        <v>0</v>
      </c>
      <c r="U1555" s="5">
        <f>VLOOKUP(B1555, pct_raw!$A$2:$AX$1800, 31, FALSE)</f>
        <v>0</v>
      </c>
      <c r="V1555" s="5">
        <f>VLOOKUP(B1555, pct_raw!$A$2:$AX$1800, 32, FALSE)</f>
        <v>0</v>
      </c>
      <c r="W1555" s="5">
        <f>VLOOKUP(B1555, pct_raw!$A$2:$AX$1800, 33, FALSE)</f>
        <v>0</v>
      </c>
      <c r="X1555" s="5">
        <f>VLOOKUP(B1555, pct_raw!$A$2:$AX$1800, 34, FALSE)</f>
        <v>0</v>
      </c>
      <c r="Y1555" s="5">
        <f>VLOOKUP(B1555, pct_raw!$A$2:$AX$1800, 35, FALSE)</f>
        <v>0</v>
      </c>
      <c r="Z1555" s="5">
        <f>VLOOKUP(B1555, pct_raw!$A$2:$AX$1800, 36, FALSE)</f>
        <v>0</v>
      </c>
      <c r="AA1555" s="5">
        <f>VLOOKUP(B1555, pct_raw!$A$2:$AX$1800, 37, FALSE)</f>
        <v>0</v>
      </c>
      <c r="AB1555" s="5">
        <f>VLOOKUP(B1555, pct_raw!$A$2:$AX$1800, 38, FALSE)</f>
        <v>0</v>
      </c>
      <c r="AC1555" s="5">
        <f>VLOOKUP(B1555, pct_raw!$A$2:$AX$1800, 39, FALSE)</f>
        <v>0</v>
      </c>
      <c r="AD1555" s="5">
        <f>VLOOKUP(B1555, pct_raw!$A$2:$AX$1800, 40, FALSE)</f>
        <v>0</v>
      </c>
      <c r="AE1555" s="5">
        <f>VLOOKUP(B1555, pct_raw!$A$2:$AX$1800, 41, FALSE)</f>
        <v>0</v>
      </c>
      <c r="AF1555" s="5">
        <f>VLOOKUP(B1555, pct_raw!$A$2:$AX$1800, 42, FALSE)</f>
        <v>0</v>
      </c>
      <c r="AG1555" s="5">
        <f>VLOOKUP(B1555, pct_raw!$A$2:$AX$1800, 43, FALSE)</f>
        <v>0</v>
      </c>
      <c r="AH1555" s="5">
        <f>VLOOKUP(B1555, pct_raw!$A$2:$AX$1800, 44, FALSE)</f>
        <v>0</v>
      </c>
      <c r="AI1555" s="5">
        <f>VLOOKUP(B1555, pct_raw!$A$2:$AX$1800, 45, FALSE)</f>
        <v>7</v>
      </c>
      <c r="AJ1555" s="5">
        <f>VLOOKUP(B1555, pct_raw!$A$2:$AX$1800, 46, FALSE)</f>
        <v>7</v>
      </c>
      <c r="AK1555" s="5">
        <f>VLOOKUP(B1555, pct_raw!$A$2:$AX$1800, 47, FALSE)</f>
        <v>0.18</v>
      </c>
      <c r="AL1555" s="5">
        <f>VLOOKUP(B1555, pct_raw!$A$2:$AX$1800, 48, FALSE)</f>
        <v>0</v>
      </c>
      <c r="AM1555" s="5">
        <f>VLOOKUP(B1555, pct_raw!$A$2:$AX$1800, 49, FALSE)</f>
        <v>0</v>
      </c>
      <c r="AN1555" s="5">
        <f>VLOOKUP(B1555, pct_raw!$A$2:$AX$1800, 50, FALSE)</f>
        <v>0</v>
      </c>
    </row>
    <row r="1556" spans="1:40" x14ac:dyDescent="0.2">
      <c r="A1556" s="2" t="s">
        <v>829</v>
      </c>
      <c r="B1556" s="2" t="str">
        <f t="shared" si="24"/>
        <v>Washington Twp Kelley</v>
      </c>
      <c r="C1556" s="2" t="s">
        <v>4821</v>
      </c>
      <c r="D1556" s="2" t="str">
        <f>VLOOKUP(B1556, pct_raw!$A$2:$AX$1800, 6, FALSE)</f>
        <v xml:space="preserve"> Washington Twp Kelley</v>
      </c>
      <c r="E1556" s="5">
        <f>VLOOKUP(B1556, pct_raw!$A$2:$AX$1800, 15, FALSE)</f>
        <v>15</v>
      </c>
      <c r="F1556" s="5">
        <f>VLOOKUP(B1556, pct_raw!$A$2:$AX$1800, 16, FALSE)</f>
        <v>0</v>
      </c>
      <c r="G1556" s="5">
        <f>VLOOKUP(B1556, pct_raw!$A$2:$AX$1800, 17, FALSE)</f>
        <v>0</v>
      </c>
      <c r="H1556">
        <f>VLOOKUP(B1556, pct_raw!$A$2:$AX$1800, 18, FALSE)</f>
        <v>0</v>
      </c>
      <c r="I1556" s="5">
        <f>VLOOKUP(B1556, pct_raw!$A$2:$AX$1800, 19, FALSE)</f>
        <v>0</v>
      </c>
      <c r="J1556">
        <f>VLOOKUP(B1556, pct_raw!$A$2:$AX$1800, 20, FALSE)</f>
        <v>0</v>
      </c>
      <c r="K1556" s="5">
        <f>VLOOKUP(B1556, pct_raw!$A$2:$AX$1800, 21, FALSE)</f>
        <v>25</v>
      </c>
      <c r="L1556" s="5">
        <f>VLOOKUP(B1556, pct_raw!$A$2:$AX$1800, 22, FALSE)</f>
        <v>29</v>
      </c>
      <c r="M1556" s="5">
        <f>VLOOKUP(B1556, pct_raw!$A$2:$AX$1800, 23, FALSE)</f>
        <v>0.41499999999999998</v>
      </c>
      <c r="N1556" s="5">
        <f>VLOOKUP(B1556, pct_raw!$A$2:$AX$1800, 24, FALSE)</f>
        <v>0</v>
      </c>
      <c r="O1556" s="5">
        <f>VLOOKUP(B1556, pct_raw!$A$2:$AX$1800, 25, FALSE)</f>
        <v>0</v>
      </c>
      <c r="P1556" s="5">
        <f>VLOOKUP(B1556, pct_raw!$A$2:$AX$1800, 26, FALSE)</f>
        <v>0</v>
      </c>
      <c r="Q1556" s="5">
        <f>VLOOKUP(B1556, pct_raw!$A$2:$AX$1800, 27, FALSE)</f>
        <v>23</v>
      </c>
      <c r="R1556" s="5">
        <f>VLOOKUP(B1556, pct_raw!$A$2:$AX$1800, 28, FALSE)</f>
        <v>34</v>
      </c>
      <c r="S1556" s="5">
        <f>VLOOKUP(B1556, pct_raw!$A$2:$AX$1800, 29, FALSE)</f>
        <v>0.41499999999999998</v>
      </c>
      <c r="T1556" s="5">
        <f>VLOOKUP(B1556, pct_raw!$A$2:$AX$1800, 30, FALSE)</f>
        <v>0</v>
      </c>
      <c r="U1556" s="5">
        <f>VLOOKUP(B1556, pct_raw!$A$2:$AX$1800, 31, FALSE)</f>
        <v>0</v>
      </c>
      <c r="V1556" s="5">
        <f>VLOOKUP(B1556, pct_raw!$A$2:$AX$1800, 32, FALSE)</f>
        <v>0</v>
      </c>
      <c r="W1556" s="5">
        <f>VLOOKUP(B1556, pct_raw!$A$2:$AX$1800, 33, FALSE)</f>
        <v>0</v>
      </c>
      <c r="X1556" s="5">
        <f>VLOOKUP(B1556, pct_raw!$A$2:$AX$1800, 34, FALSE)</f>
        <v>0</v>
      </c>
      <c r="Y1556" s="5">
        <f>VLOOKUP(B1556, pct_raw!$A$2:$AX$1800, 35, FALSE)</f>
        <v>0</v>
      </c>
      <c r="Z1556" s="5">
        <f>VLOOKUP(B1556, pct_raw!$A$2:$AX$1800, 36, FALSE)</f>
        <v>0</v>
      </c>
      <c r="AA1556" s="5">
        <f>VLOOKUP(B1556, pct_raw!$A$2:$AX$1800, 37, FALSE)</f>
        <v>0</v>
      </c>
      <c r="AB1556" s="5">
        <f>VLOOKUP(B1556, pct_raw!$A$2:$AX$1800, 38, FALSE)</f>
        <v>0</v>
      </c>
      <c r="AC1556" s="5">
        <f>VLOOKUP(B1556, pct_raw!$A$2:$AX$1800, 39, FALSE)</f>
        <v>0</v>
      </c>
      <c r="AD1556" s="5">
        <f>VLOOKUP(B1556, pct_raw!$A$2:$AX$1800, 40, FALSE)</f>
        <v>0</v>
      </c>
      <c r="AE1556" s="5">
        <f>VLOOKUP(B1556, pct_raw!$A$2:$AX$1800, 41, FALSE)</f>
        <v>0</v>
      </c>
      <c r="AF1556" s="5">
        <f>VLOOKUP(B1556, pct_raw!$A$2:$AX$1800, 42, FALSE)</f>
        <v>0</v>
      </c>
      <c r="AG1556" s="5">
        <f>VLOOKUP(B1556, pct_raw!$A$2:$AX$1800, 43, FALSE)</f>
        <v>0</v>
      </c>
      <c r="AH1556" s="5">
        <f>VLOOKUP(B1556, pct_raw!$A$2:$AX$1800, 44, FALSE)</f>
        <v>0</v>
      </c>
      <c r="AI1556" s="5">
        <f>VLOOKUP(B1556, pct_raw!$A$2:$AX$1800, 45, FALSE)</f>
        <v>23</v>
      </c>
      <c r="AJ1556" s="5">
        <f>VLOOKUP(B1556, pct_raw!$A$2:$AX$1800, 46, FALSE)</f>
        <v>0</v>
      </c>
      <c r="AK1556" s="5">
        <f>VLOOKUP(B1556, pct_raw!$A$2:$AX$1800, 47, FALSE)</f>
        <v>0</v>
      </c>
      <c r="AL1556" s="5">
        <f>VLOOKUP(B1556, pct_raw!$A$2:$AX$1800, 48, FALSE)</f>
        <v>4</v>
      </c>
      <c r="AM1556" s="5">
        <f>VLOOKUP(B1556, pct_raw!$A$2:$AX$1800, 49, FALSE)</f>
        <v>0</v>
      </c>
      <c r="AN1556" s="5">
        <f>VLOOKUP(B1556, pct_raw!$A$2:$AX$1800, 50, FALSE)</f>
        <v>0</v>
      </c>
    </row>
    <row r="1557" spans="1:40" x14ac:dyDescent="0.2">
      <c r="A1557" s="2" t="s">
        <v>871</v>
      </c>
      <c r="B1557" s="2" t="str">
        <f t="shared" si="24"/>
        <v>Washington Ward 1</v>
      </c>
      <c r="C1557" s="2" t="s">
        <v>871</v>
      </c>
      <c r="D1557" s="2" t="str">
        <f>VLOOKUP(B1557, pct_raw!$A$2:$AX$1800, 6, FALSE)</f>
        <v xml:space="preserve"> Washington Ward 1</v>
      </c>
      <c r="E1557" s="5">
        <f>VLOOKUP(B1557, pct_raw!$A$2:$AX$1800, 15, FALSE)</f>
        <v>17</v>
      </c>
      <c r="F1557" s="5">
        <f>VLOOKUP(B1557, pct_raw!$A$2:$AX$1800, 16, FALSE)</f>
        <v>19</v>
      </c>
      <c r="G1557" s="5">
        <f>VLOOKUP(B1557, pct_raw!$A$2:$AX$1800, 17, FALSE)</f>
        <v>0.1857</v>
      </c>
      <c r="H1557">
        <f>VLOOKUP(B1557, pct_raw!$A$2:$AX$1800, 18, FALSE)</f>
        <v>0</v>
      </c>
      <c r="I1557" s="5">
        <f>VLOOKUP(B1557, pct_raw!$A$2:$AX$1800, 19, FALSE)</f>
        <v>0</v>
      </c>
      <c r="J1557">
        <f>VLOOKUP(B1557, pct_raw!$A$2:$AX$1800, 20, FALSE)</f>
        <v>0</v>
      </c>
      <c r="K1557" s="5">
        <f>VLOOKUP(B1557, pct_raw!$A$2:$AX$1800, 21, FALSE)</f>
        <v>11</v>
      </c>
      <c r="L1557" s="5">
        <f>VLOOKUP(B1557, pct_raw!$A$2:$AX$1800, 22, FALSE)</f>
        <v>0</v>
      </c>
      <c r="M1557" s="5">
        <f>VLOOKUP(B1557, pct_raw!$A$2:$AX$1800, 23, FALSE)</f>
        <v>0</v>
      </c>
      <c r="N1557" s="5">
        <f>VLOOKUP(B1557, pct_raw!$A$2:$AX$1800, 24, FALSE)</f>
        <v>0</v>
      </c>
      <c r="O1557" s="5">
        <f>VLOOKUP(B1557, pct_raw!$A$2:$AX$1800, 25, FALSE)</f>
        <v>0</v>
      </c>
      <c r="P1557" s="5">
        <f>VLOOKUP(B1557, pct_raw!$A$2:$AX$1800, 26, FALSE)</f>
        <v>0</v>
      </c>
      <c r="Q1557" s="5">
        <f>VLOOKUP(B1557, pct_raw!$A$2:$AX$1800, 27, FALSE)</f>
        <v>10</v>
      </c>
      <c r="R1557" s="5">
        <f>VLOOKUP(B1557, pct_raw!$A$2:$AX$1800, 28, FALSE)</f>
        <v>14</v>
      </c>
      <c r="S1557" s="5">
        <f>VLOOKUP(B1557, pct_raw!$A$2:$AX$1800, 29, FALSE)</f>
        <v>0.1857</v>
      </c>
      <c r="T1557" s="5">
        <f>VLOOKUP(B1557, pct_raw!$A$2:$AX$1800, 30, FALSE)</f>
        <v>0</v>
      </c>
      <c r="U1557" s="5">
        <f>VLOOKUP(B1557, pct_raw!$A$2:$AX$1800, 31, FALSE)</f>
        <v>3</v>
      </c>
      <c r="V1557" s="5">
        <f>VLOOKUP(B1557, pct_raw!$A$2:$AX$1800, 32, FALSE)</f>
        <v>0</v>
      </c>
      <c r="W1557" s="5">
        <f>VLOOKUP(B1557, pct_raw!$A$2:$AX$1800, 33, FALSE)</f>
        <v>0</v>
      </c>
      <c r="X1557" s="5">
        <f>VLOOKUP(B1557, pct_raw!$A$2:$AX$1800, 34, FALSE)</f>
        <v>0</v>
      </c>
      <c r="Y1557" s="5">
        <f>VLOOKUP(B1557, pct_raw!$A$2:$AX$1800, 35, FALSE)</f>
        <v>0</v>
      </c>
      <c r="Z1557" s="5">
        <f>VLOOKUP(B1557, pct_raw!$A$2:$AX$1800, 36, FALSE)</f>
        <v>21</v>
      </c>
      <c r="AA1557" s="5">
        <f>VLOOKUP(B1557, pct_raw!$A$2:$AX$1800, 37, FALSE)</f>
        <v>21</v>
      </c>
      <c r="AB1557" s="5">
        <f>VLOOKUP(B1557, pct_raw!$A$2:$AX$1800, 38, FALSE)</f>
        <v>0.37140000000000001</v>
      </c>
      <c r="AC1557" s="5">
        <f>VLOOKUP(B1557, pct_raw!$A$2:$AX$1800, 39, FALSE)</f>
        <v>1</v>
      </c>
      <c r="AD1557" s="5">
        <f>VLOOKUP(B1557, pct_raw!$A$2:$AX$1800, 40, FALSE)</f>
        <v>0</v>
      </c>
      <c r="AE1557" s="5">
        <f>VLOOKUP(B1557, pct_raw!$A$2:$AX$1800, 41, FALSE)</f>
        <v>0</v>
      </c>
      <c r="AF1557" s="5">
        <f>VLOOKUP(B1557, pct_raw!$A$2:$AX$1800, 42, FALSE)</f>
        <v>0</v>
      </c>
      <c r="AG1557" s="5">
        <f>VLOOKUP(B1557, pct_raw!$A$2:$AX$1800, 43, FALSE)</f>
        <v>0</v>
      </c>
      <c r="AH1557" s="5">
        <f>VLOOKUP(B1557, pct_raw!$A$2:$AX$1800, 44, FALSE)</f>
        <v>0</v>
      </c>
      <c r="AI1557" s="5">
        <f>VLOOKUP(B1557, pct_raw!$A$2:$AX$1800, 45, FALSE)</f>
        <v>26</v>
      </c>
      <c r="AJ1557" s="5">
        <f>VLOOKUP(B1557, pct_raw!$A$2:$AX$1800, 46, FALSE)</f>
        <v>34</v>
      </c>
      <c r="AK1557" s="5">
        <f>VLOOKUP(B1557, pct_raw!$A$2:$AX$1800, 47, FALSE)</f>
        <v>0.37140000000000001</v>
      </c>
      <c r="AL1557" s="5">
        <f>VLOOKUP(B1557, pct_raw!$A$2:$AX$1800, 48, FALSE)</f>
        <v>5</v>
      </c>
      <c r="AM1557" s="5">
        <f>VLOOKUP(B1557, pct_raw!$A$2:$AX$1800, 49, FALSE)</f>
        <v>0</v>
      </c>
      <c r="AN1557" s="5">
        <f>VLOOKUP(B1557, pct_raw!$A$2:$AX$1800, 50, FALSE)</f>
        <v>0</v>
      </c>
    </row>
    <row r="1558" spans="1:40" x14ac:dyDescent="0.2">
      <c r="A1558" s="2" t="s">
        <v>870</v>
      </c>
      <c r="B1558" s="2" t="str">
        <f t="shared" si="24"/>
        <v>Washington Ward 2</v>
      </c>
      <c r="C1558" s="2" t="s">
        <v>870</v>
      </c>
      <c r="D1558" s="2" t="str">
        <f>VLOOKUP(B1558, pct_raw!$A$2:$AX$1800, 6, FALSE)</f>
        <v xml:space="preserve"> Washington Ward 2</v>
      </c>
      <c r="E1558" s="5">
        <f>VLOOKUP(B1558, pct_raw!$A$2:$AX$1800, 15, FALSE)</f>
        <v>8</v>
      </c>
      <c r="F1558" s="5">
        <f>VLOOKUP(B1558, pct_raw!$A$2:$AX$1800, 16, FALSE)</f>
        <v>0</v>
      </c>
      <c r="G1558" s="5">
        <f>VLOOKUP(B1558, pct_raw!$A$2:$AX$1800, 17, FALSE)</f>
        <v>0</v>
      </c>
      <c r="H1558">
        <f>VLOOKUP(B1558, pct_raw!$A$2:$AX$1800, 18, FALSE)</f>
        <v>0</v>
      </c>
      <c r="I1558" s="5">
        <f>VLOOKUP(B1558, pct_raw!$A$2:$AX$1800, 19, FALSE)</f>
        <v>0</v>
      </c>
      <c r="J1558">
        <f>VLOOKUP(B1558, pct_raw!$A$2:$AX$1800, 20, FALSE)</f>
        <v>0</v>
      </c>
      <c r="K1558" s="5">
        <f>VLOOKUP(B1558, pct_raw!$A$2:$AX$1800, 21, FALSE)</f>
        <v>19</v>
      </c>
      <c r="L1558" s="5">
        <f>VLOOKUP(B1558, pct_raw!$A$2:$AX$1800, 22, FALSE)</f>
        <v>19</v>
      </c>
      <c r="M1558" s="5">
        <f>VLOOKUP(B1558, pct_raw!$A$2:$AX$1800, 23, FALSE)</f>
        <v>0.1857</v>
      </c>
      <c r="N1558" s="5">
        <f>VLOOKUP(B1558, pct_raw!$A$2:$AX$1800, 24, FALSE)</f>
        <v>0</v>
      </c>
      <c r="O1558" s="5">
        <f>VLOOKUP(B1558, pct_raw!$A$2:$AX$1800, 25, FALSE)</f>
        <v>0</v>
      </c>
      <c r="P1558" s="5">
        <f>VLOOKUP(B1558, pct_raw!$A$2:$AX$1800, 26, FALSE)</f>
        <v>0</v>
      </c>
      <c r="Q1558" s="5">
        <f>VLOOKUP(B1558, pct_raw!$A$2:$AX$1800, 27, FALSE)</f>
        <v>10</v>
      </c>
      <c r="R1558" s="5">
        <f>VLOOKUP(B1558, pct_raw!$A$2:$AX$1800, 28, FALSE)</f>
        <v>16</v>
      </c>
      <c r="S1558" s="5">
        <f>VLOOKUP(B1558, pct_raw!$A$2:$AX$1800, 29, FALSE)</f>
        <v>0.1857</v>
      </c>
      <c r="T1558" s="5">
        <f>VLOOKUP(B1558, pct_raw!$A$2:$AX$1800, 30, FALSE)</f>
        <v>0</v>
      </c>
      <c r="U1558" s="5">
        <f>VLOOKUP(B1558, pct_raw!$A$2:$AX$1800, 31, FALSE)</f>
        <v>0</v>
      </c>
      <c r="V1558" s="5">
        <f>VLOOKUP(B1558, pct_raw!$A$2:$AX$1800, 32, FALSE)</f>
        <v>0</v>
      </c>
      <c r="W1558" s="5">
        <f>VLOOKUP(B1558, pct_raw!$A$2:$AX$1800, 33, FALSE)</f>
        <v>0</v>
      </c>
      <c r="X1558" s="5">
        <f>VLOOKUP(B1558, pct_raw!$A$2:$AX$1800, 34, FALSE)</f>
        <v>0</v>
      </c>
      <c r="Y1558" s="5">
        <f>VLOOKUP(B1558, pct_raw!$A$2:$AX$1800, 35, FALSE)</f>
        <v>0</v>
      </c>
      <c r="Z1558" s="5">
        <f>VLOOKUP(B1558, pct_raw!$A$2:$AX$1800, 36, FALSE)</f>
        <v>32</v>
      </c>
      <c r="AA1558" s="5">
        <f>VLOOKUP(B1558, pct_raw!$A$2:$AX$1800, 37, FALSE)</f>
        <v>35</v>
      </c>
      <c r="AB1558" s="5">
        <f>VLOOKUP(B1558, pct_raw!$A$2:$AX$1800, 38, FALSE)</f>
        <v>0.55710000000000004</v>
      </c>
      <c r="AC1558" s="5">
        <f>VLOOKUP(B1558, pct_raw!$A$2:$AX$1800, 39, FALSE)</f>
        <v>0</v>
      </c>
      <c r="AD1558" s="5">
        <f>VLOOKUP(B1558, pct_raw!$A$2:$AX$1800, 40, FALSE)</f>
        <v>0</v>
      </c>
      <c r="AE1558" s="5">
        <f>VLOOKUP(B1558, pct_raw!$A$2:$AX$1800, 41, FALSE)</f>
        <v>0</v>
      </c>
      <c r="AF1558" s="5">
        <f>VLOOKUP(B1558, pct_raw!$A$2:$AX$1800, 42, FALSE)</f>
        <v>0</v>
      </c>
      <c r="AG1558" s="5">
        <f>VLOOKUP(B1558, pct_raw!$A$2:$AX$1800, 43, FALSE)</f>
        <v>1</v>
      </c>
      <c r="AH1558" s="5">
        <f>VLOOKUP(B1558, pct_raw!$A$2:$AX$1800, 44, FALSE)</f>
        <v>0</v>
      </c>
      <c r="AI1558" s="5">
        <f>VLOOKUP(B1558, pct_raw!$A$2:$AX$1800, 45, FALSE)</f>
        <v>18</v>
      </c>
      <c r="AJ1558" s="5">
        <f>VLOOKUP(B1558, pct_raw!$A$2:$AX$1800, 46, FALSE)</f>
        <v>19</v>
      </c>
      <c r="AK1558" s="5">
        <f>VLOOKUP(B1558, pct_raw!$A$2:$AX$1800, 47, FALSE)</f>
        <v>0.37140000000000001</v>
      </c>
      <c r="AL1558" s="5">
        <f>VLOOKUP(B1558, pct_raw!$A$2:$AX$1800, 48, FALSE)</f>
        <v>3</v>
      </c>
      <c r="AM1558" s="5">
        <f>VLOOKUP(B1558, pct_raw!$A$2:$AX$1800, 49, FALSE)</f>
        <v>0</v>
      </c>
      <c r="AN1558" s="5">
        <f>VLOOKUP(B1558, pct_raw!$A$2:$AX$1800, 50, FALSE)</f>
        <v>0</v>
      </c>
    </row>
    <row r="1559" spans="1:40" x14ac:dyDescent="0.2">
      <c r="A1559" s="2" t="s">
        <v>1697</v>
      </c>
      <c r="B1559" s="2" t="str">
        <f t="shared" si="24"/>
        <v>Washington Ward 3</v>
      </c>
      <c r="C1559" s="2" t="s">
        <v>1697</v>
      </c>
      <c r="D1559" s="2" t="str">
        <f>VLOOKUP(B1559, pct_raw!$A$2:$AX$1800, 6, FALSE)</f>
        <v xml:space="preserve"> Washington Ward 3</v>
      </c>
      <c r="E1559" s="5">
        <f>VLOOKUP(B1559, pct_raw!$A$2:$AX$1800, 15, FALSE)</f>
        <v>17</v>
      </c>
      <c r="F1559" s="5">
        <f>VLOOKUP(B1559, pct_raw!$A$2:$AX$1800, 16, FALSE)</f>
        <v>17</v>
      </c>
      <c r="G1559" s="5">
        <f>VLOOKUP(B1559, pct_raw!$A$2:$AX$1800, 17, FALSE)</f>
        <v>0.37140000000000001</v>
      </c>
      <c r="H1559">
        <f>VLOOKUP(B1559, pct_raw!$A$2:$AX$1800, 18, FALSE)</f>
        <v>0</v>
      </c>
      <c r="I1559" s="5">
        <f>VLOOKUP(B1559, pct_raw!$A$2:$AX$1800, 19, FALSE)</f>
        <v>0</v>
      </c>
      <c r="J1559">
        <f>VLOOKUP(B1559, pct_raw!$A$2:$AX$1800, 20, FALSE)</f>
        <v>0</v>
      </c>
      <c r="K1559" s="5">
        <f>VLOOKUP(B1559, pct_raw!$A$2:$AX$1800, 21, FALSE)</f>
        <v>15</v>
      </c>
      <c r="L1559" s="5">
        <f>VLOOKUP(B1559, pct_raw!$A$2:$AX$1800, 22, FALSE)</f>
        <v>15</v>
      </c>
      <c r="M1559" s="5">
        <f>VLOOKUP(B1559, pct_raw!$A$2:$AX$1800, 23, FALSE)</f>
        <v>0.1857</v>
      </c>
      <c r="N1559" s="5">
        <f>VLOOKUP(B1559, pct_raw!$A$2:$AX$1800, 24, FALSE)</f>
        <v>0</v>
      </c>
      <c r="O1559" s="5">
        <f>VLOOKUP(B1559, pct_raw!$A$2:$AX$1800, 25, FALSE)</f>
        <v>0</v>
      </c>
      <c r="P1559" s="5">
        <f>VLOOKUP(B1559, pct_raw!$A$2:$AX$1800, 26, FALSE)</f>
        <v>0</v>
      </c>
      <c r="Q1559" s="5">
        <f>VLOOKUP(B1559, pct_raw!$A$2:$AX$1800, 27, FALSE)</f>
        <v>16</v>
      </c>
      <c r="R1559" s="5">
        <f>VLOOKUP(B1559, pct_raw!$A$2:$AX$1800, 28, FALSE)</f>
        <v>16</v>
      </c>
      <c r="S1559" s="5">
        <f>VLOOKUP(B1559, pct_raw!$A$2:$AX$1800, 29, FALSE)</f>
        <v>0.37140000000000001</v>
      </c>
      <c r="T1559" s="5">
        <f>VLOOKUP(B1559, pct_raw!$A$2:$AX$1800, 30, FALSE)</f>
        <v>0</v>
      </c>
      <c r="U1559" s="5">
        <f>VLOOKUP(B1559, pct_raw!$A$2:$AX$1800, 31, FALSE)</f>
        <v>0</v>
      </c>
      <c r="V1559" s="5">
        <f>VLOOKUP(B1559, pct_raw!$A$2:$AX$1800, 32, FALSE)</f>
        <v>0</v>
      </c>
      <c r="W1559" s="5">
        <f>VLOOKUP(B1559, pct_raw!$A$2:$AX$1800, 33, FALSE)</f>
        <v>0</v>
      </c>
      <c r="X1559" s="5">
        <f>VLOOKUP(B1559, pct_raw!$A$2:$AX$1800, 34, FALSE)</f>
        <v>0</v>
      </c>
      <c r="Y1559" s="5">
        <f>VLOOKUP(B1559, pct_raw!$A$2:$AX$1800, 35, FALSE)</f>
        <v>0</v>
      </c>
      <c r="Z1559" s="5">
        <f>VLOOKUP(B1559, pct_raw!$A$2:$AX$1800, 36, FALSE)</f>
        <v>26</v>
      </c>
      <c r="AA1559" s="5">
        <f>VLOOKUP(B1559, pct_raw!$A$2:$AX$1800, 37, FALSE)</f>
        <v>26</v>
      </c>
      <c r="AB1559" s="5">
        <f>VLOOKUP(B1559, pct_raw!$A$2:$AX$1800, 38, FALSE)</f>
        <v>0.37140000000000001</v>
      </c>
      <c r="AC1559" s="5">
        <f>VLOOKUP(B1559, pct_raw!$A$2:$AX$1800, 39, FALSE)</f>
        <v>0</v>
      </c>
      <c r="AD1559" s="5">
        <f>VLOOKUP(B1559, pct_raw!$A$2:$AX$1800, 40, FALSE)</f>
        <v>0</v>
      </c>
      <c r="AE1559" s="5">
        <f>VLOOKUP(B1559, pct_raw!$A$2:$AX$1800, 41, FALSE)</f>
        <v>0</v>
      </c>
      <c r="AF1559" s="5">
        <f>VLOOKUP(B1559, pct_raw!$A$2:$AX$1800, 42, FALSE)</f>
        <v>0</v>
      </c>
      <c r="AG1559" s="5">
        <f>VLOOKUP(B1559, pct_raw!$A$2:$AX$1800, 43, FALSE)</f>
        <v>0</v>
      </c>
      <c r="AH1559" s="5">
        <f>VLOOKUP(B1559, pct_raw!$A$2:$AX$1800, 44, FALSE)</f>
        <v>0</v>
      </c>
      <c r="AI1559" s="5">
        <f>VLOOKUP(B1559, pct_raw!$A$2:$AX$1800, 45, FALSE)</f>
        <v>14</v>
      </c>
      <c r="AJ1559" s="5">
        <f>VLOOKUP(B1559, pct_raw!$A$2:$AX$1800, 46, FALSE)</f>
        <v>14</v>
      </c>
      <c r="AK1559" s="5">
        <f>VLOOKUP(B1559, pct_raw!$A$2:$AX$1800, 47, FALSE)</f>
        <v>0.1857</v>
      </c>
      <c r="AL1559" s="5">
        <f>VLOOKUP(B1559, pct_raw!$A$2:$AX$1800, 48, FALSE)</f>
        <v>0</v>
      </c>
      <c r="AM1559" s="5">
        <f>VLOOKUP(B1559, pct_raw!$A$2:$AX$1800, 49, FALSE)</f>
        <v>0</v>
      </c>
      <c r="AN1559" s="5">
        <f>VLOOKUP(B1559, pct_raw!$A$2:$AX$1800, 50, FALSE)</f>
        <v>0</v>
      </c>
    </row>
    <row r="1560" spans="1:40" x14ac:dyDescent="0.2">
      <c r="A1560" s="2" t="s">
        <v>872</v>
      </c>
      <c r="B1560" s="2" t="str">
        <f t="shared" si="24"/>
        <v>Washington Ward 4</v>
      </c>
      <c r="C1560" s="2" t="s">
        <v>872</v>
      </c>
      <c r="D1560" s="2" t="str">
        <f>VLOOKUP(B1560, pct_raw!$A$2:$AX$1800, 6, FALSE)</f>
        <v xml:space="preserve"> Washington Ward 4</v>
      </c>
      <c r="E1560" s="5">
        <f>VLOOKUP(B1560, pct_raw!$A$2:$AX$1800, 15, FALSE)</f>
        <v>10</v>
      </c>
      <c r="F1560" s="5">
        <f>VLOOKUP(B1560, pct_raw!$A$2:$AX$1800, 16, FALSE)</f>
        <v>0</v>
      </c>
      <c r="G1560" s="5">
        <f>VLOOKUP(B1560, pct_raw!$A$2:$AX$1800, 17, FALSE)</f>
        <v>0</v>
      </c>
      <c r="H1560">
        <f>VLOOKUP(B1560, pct_raw!$A$2:$AX$1800, 18, FALSE)</f>
        <v>0</v>
      </c>
      <c r="I1560" s="5">
        <f>VLOOKUP(B1560, pct_raw!$A$2:$AX$1800, 19, FALSE)</f>
        <v>0</v>
      </c>
      <c r="J1560">
        <f>VLOOKUP(B1560, pct_raw!$A$2:$AX$1800, 20, FALSE)</f>
        <v>0</v>
      </c>
      <c r="K1560" s="5">
        <f>VLOOKUP(B1560, pct_raw!$A$2:$AX$1800, 21, FALSE)</f>
        <v>22</v>
      </c>
      <c r="L1560" s="5">
        <f>VLOOKUP(B1560, pct_raw!$A$2:$AX$1800, 22, FALSE)</f>
        <v>31</v>
      </c>
      <c r="M1560" s="5">
        <f>VLOOKUP(B1560, pct_raw!$A$2:$AX$1800, 23, FALSE)</f>
        <v>0.37140000000000001</v>
      </c>
      <c r="N1560" s="5">
        <f>VLOOKUP(B1560, pct_raw!$A$2:$AX$1800, 24, FALSE)</f>
        <v>0</v>
      </c>
      <c r="O1560" s="5">
        <f>VLOOKUP(B1560, pct_raw!$A$2:$AX$1800, 25, FALSE)</f>
        <v>0</v>
      </c>
      <c r="P1560" s="5">
        <f>VLOOKUP(B1560, pct_raw!$A$2:$AX$1800, 26, FALSE)</f>
        <v>0</v>
      </c>
      <c r="Q1560" s="5">
        <f>VLOOKUP(B1560, pct_raw!$A$2:$AX$1800, 27, FALSE)</f>
        <v>24</v>
      </c>
      <c r="R1560" s="5">
        <f>VLOOKUP(B1560, pct_raw!$A$2:$AX$1800, 28, FALSE)</f>
        <v>29</v>
      </c>
      <c r="S1560" s="5">
        <f>VLOOKUP(B1560, pct_raw!$A$2:$AX$1800, 29, FALSE)</f>
        <v>0.37140000000000001</v>
      </c>
      <c r="T1560" s="5">
        <f>VLOOKUP(B1560, pct_raw!$A$2:$AX$1800, 30, FALSE)</f>
        <v>0</v>
      </c>
      <c r="U1560" s="5">
        <f>VLOOKUP(B1560, pct_raw!$A$2:$AX$1800, 31, FALSE)</f>
        <v>0</v>
      </c>
      <c r="V1560" s="5">
        <f>VLOOKUP(B1560, pct_raw!$A$2:$AX$1800, 32, FALSE)</f>
        <v>0</v>
      </c>
      <c r="W1560" s="5">
        <f>VLOOKUP(B1560, pct_raw!$A$2:$AX$1800, 33, FALSE)</f>
        <v>0</v>
      </c>
      <c r="X1560" s="5">
        <f>VLOOKUP(B1560, pct_raw!$A$2:$AX$1800, 34, FALSE)</f>
        <v>0</v>
      </c>
      <c r="Y1560" s="5">
        <f>VLOOKUP(B1560, pct_raw!$A$2:$AX$1800, 35, FALSE)</f>
        <v>0</v>
      </c>
      <c r="Z1560" s="5">
        <f>VLOOKUP(B1560, pct_raw!$A$2:$AX$1800, 36, FALSE)</f>
        <v>42</v>
      </c>
      <c r="AA1560" s="5">
        <f>VLOOKUP(B1560, pct_raw!$A$2:$AX$1800, 37, FALSE)</f>
        <v>44</v>
      </c>
      <c r="AB1560" s="5">
        <f>VLOOKUP(B1560, pct_raw!$A$2:$AX$1800, 38, FALSE)</f>
        <v>0.55710000000000004</v>
      </c>
      <c r="AC1560" s="5">
        <f>VLOOKUP(B1560, pct_raw!$A$2:$AX$1800, 39, FALSE)</f>
        <v>5</v>
      </c>
      <c r="AD1560" s="5">
        <f>VLOOKUP(B1560, pct_raw!$A$2:$AX$1800, 40, FALSE)</f>
        <v>0</v>
      </c>
      <c r="AE1560" s="5">
        <f>VLOOKUP(B1560, pct_raw!$A$2:$AX$1800, 41, FALSE)</f>
        <v>0</v>
      </c>
      <c r="AF1560" s="5">
        <f>VLOOKUP(B1560, pct_raw!$A$2:$AX$1800, 42, FALSE)</f>
        <v>0</v>
      </c>
      <c r="AG1560" s="5">
        <f>VLOOKUP(B1560, pct_raw!$A$2:$AX$1800, 43, FALSE)</f>
        <v>0</v>
      </c>
      <c r="AH1560" s="5">
        <f>VLOOKUP(B1560, pct_raw!$A$2:$AX$1800, 44, FALSE)</f>
        <v>0</v>
      </c>
      <c r="AI1560" s="5">
        <f>VLOOKUP(B1560, pct_raw!$A$2:$AX$1800, 45, FALSE)</f>
        <v>19</v>
      </c>
      <c r="AJ1560" s="5">
        <f>VLOOKUP(B1560, pct_raw!$A$2:$AX$1800, 46, FALSE)</f>
        <v>21</v>
      </c>
      <c r="AK1560" s="5">
        <f>VLOOKUP(B1560, pct_raw!$A$2:$AX$1800, 47, FALSE)</f>
        <v>0.1857</v>
      </c>
      <c r="AL1560" s="5">
        <f>VLOOKUP(B1560, pct_raw!$A$2:$AX$1800, 48, FALSE)</f>
        <v>3</v>
      </c>
      <c r="AM1560" s="5">
        <f>VLOOKUP(B1560, pct_raw!$A$2:$AX$1800, 49, FALSE)</f>
        <v>0</v>
      </c>
      <c r="AN1560" s="5">
        <f>VLOOKUP(B1560, pct_raw!$A$2:$AX$1800, 50, FALSE)</f>
        <v>0</v>
      </c>
    </row>
    <row r="1561" spans="1:40" x14ac:dyDescent="0.2">
      <c r="A1561" s="2" t="s">
        <v>1698</v>
      </c>
      <c r="B1561" s="2" t="str">
        <f t="shared" si="24"/>
        <v>Washington Roselle</v>
      </c>
      <c r="C1561" s="2" t="s">
        <v>4822</v>
      </c>
      <c r="D1561" s="2" t="str">
        <f>VLOOKUP(B1561, pct_raw!$A$2:$AX$1800, 6, FALSE)</f>
        <v xml:space="preserve"> Washington Roselle</v>
      </c>
      <c r="E1561" s="5">
        <f>VLOOKUP(B1561, pct_raw!$A$2:$AX$1800, 15, FALSE)</f>
        <v>2</v>
      </c>
      <c r="F1561" s="5">
        <f>VLOOKUP(B1561, pct_raw!$A$2:$AX$1800, 16, FALSE)</f>
        <v>0</v>
      </c>
      <c r="G1561" s="5">
        <f>VLOOKUP(B1561, pct_raw!$A$2:$AX$1800, 17, FALSE)</f>
        <v>0</v>
      </c>
      <c r="H1561">
        <f>VLOOKUP(B1561, pct_raw!$A$2:$AX$1800, 18, FALSE)</f>
        <v>0</v>
      </c>
      <c r="I1561" s="5">
        <f>VLOOKUP(B1561, pct_raw!$A$2:$AX$1800, 19, FALSE)</f>
        <v>0</v>
      </c>
      <c r="J1561">
        <f>VLOOKUP(B1561, pct_raw!$A$2:$AX$1800, 20, FALSE)</f>
        <v>0</v>
      </c>
      <c r="K1561" s="5">
        <f>VLOOKUP(B1561, pct_raw!$A$2:$AX$1800, 21, FALSE)</f>
        <v>7</v>
      </c>
      <c r="L1561" s="5">
        <f>VLOOKUP(B1561, pct_raw!$A$2:$AX$1800, 22, FALSE)</f>
        <v>11</v>
      </c>
      <c r="M1561" s="5">
        <f>VLOOKUP(B1561, pct_raw!$A$2:$AX$1800, 23, FALSE)</f>
        <v>0.33</v>
      </c>
      <c r="N1561" s="5">
        <f>VLOOKUP(B1561, pct_raw!$A$2:$AX$1800, 24, FALSE)</f>
        <v>0</v>
      </c>
      <c r="O1561" s="5">
        <f>VLOOKUP(B1561, pct_raw!$A$2:$AX$1800, 25, FALSE)</f>
        <v>0</v>
      </c>
      <c r="P1561" s="5">
        <f>VLOOKUP(B1561, pct_raw!$A$2:$AX$1800, 26, FALSE)</f>
        <v>0</v>
      </c>
      <c r="Q1561" s="5">
        <f>VLOOKUP(B1561, pct_raw!$A$2:$AX$1800, 27, FALSE)</f>
        <v>7</v>
      </c>
      <c r="R1561" s="5">
        <f>VLOOKUP(B1561, pct_raw!$A$2:$AX$1800, 28, FALSE)</f>
        <v>8</v>
      </c>
      <c r="S1561" s="5">
        <f>VLOOKUP(B1561, pct_raw!$A$2:$AX$1800, 29, FALSE)</f>
        <v>0.11</v>
      </c>
      <c r="T1561" s="5">
        <f>VLOOKUP(B1561, pct_raw!$A$2:$AX$1800, 30, FALSE)</f>
        <v>0</v>
      </c>
      <c r="U1561" s="5">
        <f>VLOOKUP(B1561, pct_raw!$A$2:$AX$1800, 31, FALSE)</f>
        <v>0</v>
      </c>
      <c r="V1561" s="5">
        <f>VLOOKUP(B1561, pct_raw!$A$2:$AX$1800, 32, FALSE)</f>
        <v>0</v>
      </c>
      <c r="W1561" s="5">
        <f>VLOOKUP(B1561, pct_raw!$A$2:$AX$1800, 33, FALSE)</f>
        <v>0</v>
      </c>
      <c r="X1561" s="5">
        <f>VLOOKUP(B1561, pct_raw!$A$2:$AX$1800, 34, FALSE)</f>
        <v>0</v>
      </c>
      <c r="Y1561" s="5">
        <f>VLOOKUP(B1561, pct_raw!$A$2:$AX$1800, 35, FALSE)</f>
        <v>0</v>
      </c>
      <c r="Z1561" s="5">
        <f>VLOOKUP(B1561, pct_raw!$A$2:$AX$1800, 36, FALSE)</f>
        <v>2</v>
      </c>
      <c r="AA1561" s="5">
        <f>VLOOKUP(B1561, pct_raw!$A$2:$AX$1800, 37, FALSE)</f>
        <v>0</v>
      </c>
      <c r="AB1561" s="5">
        <f>VLOOKUP(B1561, pct_raw!$A$2:$AX$1800, 38, FALSE)</f>
        <v>0</v>
      </c>
      <c r="AC1561" s="5">
        <f>VLOOKUP(B1561, pct_raw!$A$2:$AX$1800, 39, FALSE)</f>
        <v>0</v>
      </c>
      <c r="AD1561" s="5">
        <f>VLOOKUP(B1561, pct_raw!$A$2:$AX$1800, 40, FALSE)</f>
        <v>0</v>
      </c>
      <c r="AE1561" s="5">
        <f>VLOOKUP(B1561, pct_raw!$A$2:$AX$1800, 41, FALSE)</f>
        <v>0</v>
      </c>
      <c r="AF1561" s="5">
        <f>VLOOKUP(B1561, pct_raw!$A$2:$AX$1800, 42, FALSE)</f>
        <v>0</v>
      </c>
      <c r="AG1561" s="5">
        <f>VLOOKUP(B1561, pct_raw!$A$2:$AX$1800, 43, FALSE)</f>
        <v>0</v>
      </c>
      <c r="AH1561" s="5">
        <f>VLOOKUP(B1561, pct_raw!$A$2:$AX$1800, 44, FALSE)</f>
        <v>0</v>
      </c>
      <c r="AI1561" s="5">
        <f>VLOOKUP(B1561, pct_raw!$A$2:$AX$1800, 45, FALSE)</f>
        <v>1</v>
      </c>
      <c r="AJ1561" s="5">
        <f>VLOOKUP(B1561, pct_raw!$A$2:$AX$1800, 46, FALSE)</f>
        <v>0</v>
      </c>
      <c r="AK1561" s="5">
        <f>VLOOKUP(B1561, pct_raw!$A$2:$AX$1800, 47, FALSE)</f>
        <v>0</v>
      </c>
      <c r="AL1561" s="5">
        <f>VLOOKUP(B1561, pct_raw!$A$2:$AX$1800, 48, FALSE)</f>
        <v>0</v>
      </c>
      <c r="AM1561" s="5">
        <f>VLOOKUP(B1561, pct_raw!$A$2:$AX$1800, 49, FALSE)</f>
        <v>0</v>
      </c>
      <c r="AN1561" s="5">
        <f>VLOOKUP(B1561, pct_raw!$A$2:$AX$1800, 50, FALSE)</f>
        <v>0</v>
      </c>
    </row>
    <row r="1562" spans="1:40" x14ac:dyDescent="0.2">
      <c r="A1562" s="2" t="s">
        <v>1699</v>
      </c>
      <c r="B1562" s="2" t="str">
        <f t="shared" si="24"/>
        <v>Washington Eldon</v>
      </c>
      <c r="C1562" s="2" t="s">
        <v>5060</v>
      </c>
      <c r="D1562" s="2" t="str">
        <f>VLOOKUP(B1562, pct_raw!$A$2:$AX$1800, 6, FALSE)</f>
        <v xml:space="preserve"> Washington Eldon</v>
      </c>
      <c r="E1562" s="5">
        <f>VLOOKUP(B1562, pct_raw!$A$2:$AX$1800, 15, FALSE)</f>
        <v>7</v>
      </c>
      <c r="F1562" s="5">
        <f>VLOOKUP(B1562, pct_raw!$A$2:$AX$1800, 16, FALSE)</f>
        <v>7</v>
      </c>
      <c r="G1562" s="5">
        <f>VLOOKUP(B1562, pct_raw!$A$2:$AX$1800, 17, FALSE)</f>
        <v>0.18</v>
      </c>
      <c r="H1562">
        <f>VLOOKUP(B1562, pct_raw!$A$2:$AX$1800, 18, FALSE)</f>
        <v>0</v>
      </c>
      <c r="I1562" s="5">
        <f>VLOOKUP(B1562, pct_raw!$A$2:$AX$1800, 19, FALSE)</f>
        <v>0</v>
      </c>
      <c r="J1562">
        <f>VLOOKUP(B1562, pct_raw!$A$2:$AX$1800, 20, FALSE)</f>
        <v>0</v>
      </c>
      <c r="K1562" s="5">
        <f>VLOOKUP(B1562, pct_raw!$A$2:$AX$1800, 21, FALSE)</f>
        <v>15</v>
      </c>
      <c r="L1562" s="5">
        <f>VLOOKUP(B1562, pct_raw!$A$2:$AX$1800, 22, FALSE)</f>
        <v>15</v>
      </c>
      <c r="M1562" s="5">
        <f>VLOOKUP(B1562, pct_raw!$A$2:$AX$1800, 23, FALSE)</f>
        <v>0.27</v>
      </c>
      <c r="N1562" s="5">
        <f>VLOOKUP(B1562, pct_raw!$A$2:$AX$1800, 24, FALSE)</f>
        <v>0</v>
      </c>
      <c r="O1562" s="5">
        <f>VLOOKUP(B1562, pct_raw!$A$2:$AX$1800, 25, FALSE)</f>
        <v>0</v>
      </c>
      <c r="P1562" s="5">
        <f>VLOOKUP(B1562, pct_raw!$A$2:$AX$1800, 26, FALSE)</f>
        <v>0</v>
      </c>
      <c r="Q1562" s="5">
        <f>VLOOKUP(B1562, pct_raw!$A$2:$AX$1800, 27, FALSE)</f>
        <v>0</v>
      </c>
      <c r="R1562" s="5">
        <f>VLOOKUP(B1562, pct_raw!$A$2:$AX$1800, 28, FALSE)</f>
        <v>0</v>
      </c>
      <c r="S1562" s="5">
        <f>VLOOKUP(B1562, pct_raw!$A$2:$AX$1800, 29, FALSE)</f>
        <v>0</v>
      </c>
      <c r="T1562" s="5">
        <f>VLOOKUP(B1562, pct_raw!$A$2:$AX$1800, 30, FALSE)</f>
        <v>0</v>
      </c>
      <c r="U1562" s="5">
        <f>VLOOKUP(B1562, pct_raw!$A$2:$AX$1800, 31, FALSE)</f>
        <v>0</v>
      </c>
      <c r="V1562" s="5">
        <f>VLOOKUP(B1562, pct_raw!$A$2:$AX$1800, 32, FALSE)</f>
        <v>0</v>
      </c>
      <c r="W1562" s="5">
        <f>VLOOKUP(B1562, pct_raw!$A$2:$AX$1800, 33, FALSE)</f>
        <v>0</v>
      </c>
      <c r="X1562" s="5">
        <f>VLOOKUP(B1562, pct_raw!$A$2:$AX$1800, 34, FALSE)</f>
        <v>0</v>
      </c>
      <c r="Y1562" s="5">
        <f>VLOOKUP(B1562, pct_raw!$A$2:$AX$1800, 35, FALSE)</f>
        <v>0</v>
      </c>
      <c r="Z1562" s="5">
        <f>VLOOKUP(B1562, pct_raw!$A$2:$AX$1800, 36, FALSE)</f>
        <v>3</v>
      </c>
      <c r="AA1562" s="5">
        <f>VLOOKUP(B1562, pct_raw!$A$2:$AX$1800, 37, FALSE)</f>
        <v>4</v>
      </c>
      <c r="AB1562" s="5">
        <f>VLOOKUP(B1562, pct_raw!$A$2:$AX$1800, 38, FALSE)</f>
        <v>0.09</v>
      </c>
      <c r="AC1562" s="5">
        <f>VLOOKUP(B1562, pct_raw!$A$2:$AX$1800, 39, FALSE)</f>
        <v>0</v>
      </c>
      <c r="AD1562" s="5">
        <f>VLOOKUP(B1562, pct_raw!$A$2:$AX$1800, 40, FALSE)</f>
        <v>0</v>
      </c>
      <c r="AE1562" s="5">
        <f>VLOOKUP(B1562, pct_raw!$A$2:$AX$1800, 41, FALSE)</f>
        <v>0</v>
      </c>
      <c r="AF1562" s="5">
        <f>VLOOKUP(B1562, pct_raw!$A$2:$AX$1800, 42, FALSE)</f>
        <v>0</v>
      </c>
      <c r="AG1562" s="5">
        <f>VLOOKUP(B1562, pct_raw!$A$2:$AX$1800, 43, FALSE)</f>
        <v>0</v>
      </c>
      <c r="AH1562" s="5">
        <f>VLOOKUP(B1562, pct_raw!$A$2:$AX$1800, 44, FALSE)</f>
        <v>0</v>
      </c>
      <c r="AI1562" s="5">
        <f>VLOOKUP(B1562, pct_raw!$A$2:$AX$1800, 45, FALSE)</f>
        <v>0</v>
      </c>
      <c r="AJ1562" s="5">
        <f>VLOOKUP(B1562, pct_raw!$A$2:$AX$1800, 46, FALSE)</f>
        <v>0</v>
      </c>
      <c r="AK1562" s="5">
        <f>VLOOKUP(B1562, pct_raw!$A$2:$AX$1800, 47, FALSE)</f>
        <v>0</v>
      </c>
      <c r="AL1562" s="5">
        <f>VLOOKUP(B1562, pct_raw!$A$2:$AX$1800, 48, FALSE)</f>
        <v>0</v>
      </c>
      <c r="AM1562" s="5">
        <f>VLOOKUP(B1562, pct_raw!$A$2:$AX$1800, 49, FALSE)</f>
        <v>0</v>
      </c>
      <c r="AN1562" s="5">
        <f>VLOOKUP(B1562, pct_raw!$A$2:$AX$1800, 50, FALSE)</f>
        <v>0</v>
      </c>
    </row>
    <row r="1563" spans="1:40" x14ac:dyDescent="0.2">
      <c r="A1563" s="2" t="s">
        <v>176</v>
      </c>
      <c r="B1563" s="2" t="str">
        <f t="shared" si="24"/>
        <v>Washington Wells</v>
      </c>
      <c r="C1563" s="2" t="s">
        <v>5061</v>
      </c>
      <c r="D1563" s="2" t="str">
        <f>VLOOKUP(B1563, pct_raw!$A$2:$AX$1800, 6, FALSE)</f>
        <v xml:space="preserve"> Washington Wells</v>
      </c>
      <c r="E1563" s="5">
        <f>VLOOKUP(B1563, pct_raw!$A$2:$AX$1800, 15, FALSE)</f>
        <v>6</v>
      </c>
      <c r="F1563" s="5">
        <f>VLOOKUP(B1563, pct_raw!$A$2:$AX$1800, 16, FALSE)</f>
        <v>7</v>
      </c>
      <c r="G1563" s="5">
        <f>VLOOKUP(B1563, pct_raw!$A$2:$AX$1800, 17, FALSE)</f>
        <v>0.24</v>
      </c>
      <c r="H1563">
        <f>VLOOKUP(B1563, pct_raw!$A$2:$AX$1800, 18, FALSE)</f>
        <v>0</v>
      </c>
      <c r="I1563" s="5">
        <f>VLOOKUP(B1563, pct_raw!$A$2:$AX$1800, 19, FALSE)</f>
        <v>0</v>
      </c>
      <c r="J1563">
        <f>VLOOKUP(B1563, pct_raw!$A$2:$AX$1800, 20, FALSE)</f>
        <v>0</v>
      </c>
      <c r="K1563" s="5">
        <f>VLOOKUP(B1563, pct_raw!$A$2:$AX$1800, 21, FALSE)</f>
        <v>1</v>
      </c>
      <c r="L1563" s="5">
        <f>VLOOKUP(B1563, pct_raw!$A$2:$AX$1800, 22, FALSE)</f>
        <v>0</v>
      </c>
      <c r="M1563" s="5">
        <f>VLOOKUP(B1563, pct_raw!$A$2:$AX$1800, 23, FALSE)</f>
        <v>0</v>
      </c>
      <c r="N1563" s="5">
        <f>VLOOKUP(B1563, pct_raw!$A$2:$AX$1800, 24, FALSE)</f>
        <v>0</v>
      </c>
      <c r="O1563" s="5">
        <f>VLOOKUP(B1563, pct_raw!$A$2:$AX$1800, 25, FALSE)</f>
        <v>0</v>
      </c>
      <c r="P1563" s="5">
        <f>VLOOKUP(B1563, pct_raw!$A$2:$AX$1800, 26, FALSE)</f>
        <v>0</v>
      </c>
      <c r="Q1563" s="5">
        <f>VLOOKUP(B1563, pct_raw!$A$2:$AX$1800, 27, FALSE)</f>
        <v>0</v>
      </c>
      <c r="R1563" s="5">
        <f>VLOOKUP(B1563, pct_raw!$A$2:$AX$1800, 28, FALSE)</f>
        <v>0</v>
      </c>
      <c r="S1563" s="5">
        <f>VLOOKUP(B1563, pct_raw!$A$2:$AX$1800, 29, FALSE)</f>
        <v>0</v>
      </c>
      <c r="T1563" s="5">
        <f>VLOOKUP(B1563, pct_raw!$A$2:$AX$1800, 30, FALSE)</f>
        <v>0</v>
      </c>
      <c r="U1563" s="5">
        <f>VLOOKUP(B1563, pct_raw!$A$2:$AX$1800, 31, FALSE)</f>
        <v>0</v>
      </c>
      <c r="V1563" s="5">
        <f>VLOOKUP(B1563, pct_raw!$A$2:$AX$1800, 32, FALSE)</f>
        <v>0</v>
      </c>
      <c r="W1563" s="5">
        <f>VLOOKUP(B1563, pct_raw!$A$2:$AX$1800, 33, FALSE)</f>
        <v>0</v>
      </c>
      <c r="X1563" s="5">
        <f>VLOOKUP(B1563, pct_raw!$A$2:$AX$1800, 34, FALSE)</f>
        <v>0</v>
      </c>
      <c r="Y1563" s="5">
        <f>VLOOKUP(B1563, pct_raw!$A$2:$AX$1800, 35, FALSE)</f>
        <v>0</v>
      </c>
      <c r="Z1563" s="5">
        <f>VLOOKUP(B1563, pct_raw!$A$2:$AX$1800, 36, FALSE)</f>
        <v>3</v>
      </c>
      <c r="AA1563" s="5">
        <f>VLOOKUP(B1563, pct_raw!$A$2:$AX$1800, 37, FALSE)</f>
        <v>3</v>
      </c>
      <c r="AB1563" s="5">
        <f>VLOOKUP(B1563, pct_raw!$A$2:$AX$1800, 38, FALSE)</f>
        <v>0.08</v>
      </c>
      <c r="AC1563" s="5">
        <f>VLOOKUP(B1563, pct_raw!$A$2:$AX$1800, 39, FALSE)</f>
        <v>0</v>
      </c>
      <c r="AD1563" s="5">
        <f>VLOOKUP(B1563, pct_raw!$A$2:$AX$1800, 40, FALSE)</f>
        <v>0</v>
      </c>
      <c r="AE1563" s="5">
        <f>VLOOKUP(B1563, pct_raw!$A$2:$AX$1800, 41, FALSE)</f>
        <v>0</v>
      </c>
      <c r="AF1563" s="5">
        <f>VLOOKUP(B1563, pct_raw!$A$2:$AX$1800, 42, FALSE)</f>
        <v>0</v>
      </c>
      <c r="AG1563" s="5">
        <f>VLOOKUP(B1563, pct_raw!$A$2:$AX$1800, 43, FALSE)</f>
        <v>0</v>
      </c>
      <c r="AH1563" s="5">
        <f>VLOOKUP(B1563, pct_raw!$A$2:$AX$1800, 44, FALSE)</f>
        <v>0</v>
      </c>
      <c r="AI1563" s="5">
        <f>VLOOKUP(B1563, pct_raw!$A$2:$AX$1800, 45, FALSE)</f>
        <v>0</v>
      </c>
      <c r="AJ1563" s="5">
        <f>VLOOKUP(B1563, pct_raw!$A$2:$AX$1800, 46, FALSE)</f>
        <v>0</v>
      </c>
      <c r="AK1563" s="5">
        <f>VLOOKUP(B1563, pct_raw!$A$2:$AX$1800, 47, FALSE)</f>
        <v>0</v>
      </c>
      <c r="AL1563" s="5">
        <f>VLOOKUP(B1563, pct_raw!$A$2:$AX$1800, 48, FALSE)</f>
        <v>0</v>
      </c>
      <c r="AM1563" s="5">
        <f>VLOOKUP(B1563, pct_raw!$A$2:$AX$1800, 49, FALSE)</f>
        <v>0</v>
      </c>
      <c r="AN1563" s="5">
        <f>VLOOKUP(B1563, pct_raw!$A$2:$AX$1800, 50, FALSE)</f>
        <v>0</v>
      </c>
    </row>
    <row r="1564" spans="1:40" x14ac:dyDescent="0.2">
      <c r="A1564" s="2" t="s">
        <v>1700</v>
      </c>
      <c r="B1564" s="2" t="str">
        <f t="shared" si="24"/>
        <v>Waterford Charlotte</v>
      </c>
      <c r="C1564" s="2" t="s">
        <v>1700</v>
      </c>
      <c r="D1564" s="2" t="str">
        <f>VLOOKUP(B1564, pct_raw!$A$2:$AX$1800, 6, FALSE)</f>
        <v xml:space="preserve"> WATERFORD CHARLOTTE</v>
      </c>
      <c r="E1564" s="5">
        <f>VLOOKUP(B1564, pct_raw!$A$2:$AX$1800, 15, FALSE)</f>
        <v>3</v>
      </c>
      <c r="F1564" s="5">
        <f>VLOOKUP(B1564, pct_raw!$A$2:$AX$1800, 16, FALSE)</f>
        <v>3</v>
      </c>
      <c r="G1564" s="5">
        <f>VLOOKUP(B1564, pct_raw!$A$2:$AX$1800, 17, FALSE)</f>
        <v>0</v>
      </c>
      <c r="H1564">
        <f>VLOOKUP(B1564, pct_raw!$A$2:$AX$1800, 18, FALSE)</f>
        <v>0</v>
      </c>
      <c r="I1564" s="5">
        <f>VLOOKUP(B1564, pct_raw!$A$2:$AX$1800, 19, FALSE)</f>
        <v>0</v>
      </c>
      <c r="J1564">
        <f>VLOOKUP(B1564, pct_raw!$A$2:$AX$1800, 20, FALSE)</f>
        <v>0</v>
      </c>
      <c r="K1564" s="5">
        <f>VLOOKUP(B1564, pct_raw!$A$2:$AX$1800, 21, FALSE)</f>
        <v>6</v>
      </c>
      <c r="L1564" s="5">
        <f>VLOOKUP(B1564, pct_raw!$A$2:$AX$1800, 22, FALSE)</f>
        <v>10</v>
      </c>
      <c r="M1564" s="5">
        <f>VLOOKUP(B1564, pct_raw!$A$2:$AX$1800, 23, FALSE)</f>
        <v>0.22140000000000001</v>
      </c>
      <c r="N1564" s="5">
        <f>VLOOKUP(B1564, pct_raw!$A$2:$AX$1800, 24, FALSE)</f>
        <v>0</v>
      </c>
      <c r="O1564" s="5">
        <f>VLOOKUP(B1564, pct_raw!$A$2:$AX$1800, 25, FALSE)</f>
        <v>0</v>
      </c>
      <c r="P1564" s="5">
        <f>VLOOKUP(B1564, pct_raw!$A$2:$AX$1800, 26, FALSE)</f>
        <v>0</v>
      </c>
      <c r="Q1564" s="5">
        <f>VLOOKUP(B1564, pct_raw!$A$2:$AX$1800, 27, FALSE)</f>
        <v>3</v>
      </c>
      <c r="R1564" s="5">
        <f>VLOOKUP(B1564, pct_raw!$A$2:$AX$1800, 28, FALSE)</f>
        <v>0</v>
      </c>
      <c r="S1564" s="5">
        <f>VLOOKUP(B1564, pct_raw!$A$2:$AX$1800, 29, FALSE)</f>
        <v>0</v>
      </c>
      <c r="T1564" s="5">
        <f>VLOOKUP(B1564, pct_raw!$A$2:$AX$1800, 30, FALSE)</f>
        <v>0</v>
      </c>
      <c r="U1564" s="5">
        <f>VLOOKUP(B1564, pct_raw!$A$2:$AX$1800, 31, FALSE)</f>
        <v>0</v>
      </c>
      <c r="V1564" s="5">
        <f>VLOOKUP(B1564, pct_raw!$A$2:$AX$1800, 32, FALSE)</f>
        <v>0</v>
      </c>
      <c r="W1564" s="5">
        <f>VLOOKUP(B1564, pct_raw!$A$2:$AX$1800, 33, FALSE)</f>
        <v>0</v>
      </c>
      <c r="X1564" s="5">
        <f>VLOOKUP(B1564, pct_raw!$A$2:$AX$1800, 34, FALSE)</f>
        <v>0</v>
      </c>
      <c r="Y1564" s="5">
        <f>VLOOKUP(B1564, pct_raw!$A$2:$AX$1800, 35, FALSE)</f>
        <v>0</v>
      </c>
      <c r="Z1564" s="5">
        <f>VLOOKUP(B1564, pct_raw!$A$2:$AX$1800, 36, FALSE)</f>
        <v>4</v>
      </c>
      <c r="AA1564" s="5">
        <f>VLOOKUP(B1564, pct_raw!$A$2:$AX$1800, 37, FALSE)</f>
        <v>4</v>
      </c>
      <c r="AB1564" s="5">
        <f>VLOOKUP(B1564, pct_raw!$A$2:$AX$1800, 38, FALSE)</f>
        <v>0</v>
      </c>
      <c r="AC1564" s="5">
        <f>VLOOKUP(B1564, pct_raw!$A$2:$AX$1800, 39, FALSE)</f>
        <v>1</v>
      </c>
      <c r="AD1564" s="5">
        <f>VLOOKUP(B1564, pct_raw!$A$2:$AX$1800, 40, FALSE)</f>
        <v>1</v>
      </c>
      <c r="AE1564" s="5">
        <f>VLOOKUP(B1564, pct_raw!$A$2:$AX$1800, 41, FALSE)</f>
        <v>0</v>
      </c>
      <c r="AF1564" s="5">
        <f>VLOOKUP(B1564, pct_raw!$A$2:$AX$1800, 42, FALSE)</f>
        <v>1</v>
      </c>
      <c r="AG1564" s="5">
        <f>VLOOKUP(B1564, pct_raw!$A$2:$AX$1800, 43, FALSE)</f>
        <v>2</v>
      </c>
      <c r="AH1564" s="5">
        <f>VLOOKUP(B1564, pct_raw!$A$2:$AX$1800, 44, FALSE)</f>
        <v>0</v>
      </c>
      <c r="AI1564" s="5">
        <f>VLOOKUP(B1564, pct_raw!$A$2:$AX$1800, 45, FALSE)</f>
        <v>2</v>
      </c>
      <c r="AJ1564" s="5">
        <f>VLOOKUP(B1564, pct_raw!$A$2:$AX$1800, 46, FALSE)</f>
        <v>2</v>
      </c>
      <c r="AK1564" s="5">
        <f>VLOOKUP(B1564, pct_raw!$A$2:$AX$1800, 47, FALSE)</f>
        <v>0</v>
      </c>
      <c r="AL1564" s="5">
        <f>VLOOKUP(B1564, pct_raw!$A$2:$AX$1800, 48, FALSE)</f>
        <v>2</v>
      </c>
      <c r="AM1564" s="5">
        <f>VLOOKUP(B1564, pct_raw!$A$2:$AX$1800, 49, FALSE)</f>
        <v>0</v>
      </c>
      <c r="AN1564" s="5">
        <f>VLOOKUP(B1564, pct_raw!$A$2:$AX$1800, 50, FALSE)</f>
        <v>0</v>
      </c>
    </row>
    <row r="1565" spans="1:40" x14ac:dyDescent="0.2">
      <c r="A1565" s="2" t="s">
        <v>1701</v>
      </c>
      <c r="B1565" s="2" t="str">
        <f t="shared" si="24"/>
        <v>Waterford Lone Tree</v>
      </c>
      <c r="C1565" s="2" t="s">
        <v>4823</v>
      </c>
      <c r="D1565" s="2" t="str">
        <f>VLOOKUP(B1565, pct_raw!$A$2:$AX$1800, 6, FALSE)</f>
        <v xml:space="preserve"> Waterford Lone Tree</v>
      </c>
      <c r="E1565" s="5">
        <f>VLOOKUP(B1565, pct_raw!$A$2:$AX$1800, 15, FALSE)</f>
        <v>6</v>
      </c>
      <c r="F1565" s="5">
        <f>VLOOKUP(B1565, pct_raw!$A$2:$AX$1800, 16, FALSE)</f>
        <v>6</v>
      </c>
      <c r="G1565" s="5">
        <f>VLOOKUP(B1565, pct_raw!$A$2:$AX$1800, 17, FALSE)</f>
        <v>0.18820000000000001</v>
      </c>
      <c r="H1565">
        <f>VLOOKUP(B1565, pct_raw!$A$2:$AX$1800, 18, FALSE)</f>
        <v>0</v>
      </c>
      <c r="I1565" s="5">
        <f>VLOOKUP(B1565, pct_raw!$A$2:$AX$1800, 19, FALSE)</f>
        <v>0</v>
      </c>
      <c r="J1565">
        <f>VLOOKUP(B1565, pct_raw!$A$2:$AX$1800, 20, FALSE)</f>
        <v>0</v>
      </c>
      <c r="K1565" s="5">
        <f>VLOOKUP(B1565, pct_raw!$A$2:$AX$1800, 21, FALSE)</f>
        <v>2</v>
      </c>
      <c r="L1565" s="5">
        <f>VLOOKUP(B1565, pct_raw!$A$2:$AX$1800, 22, FALSE)</f>
        <v>2</v>
      </c>
      <c r="M1565" s="5">
        <f>VLOOKUP(B1565, pct_raw!$A$2:$AX$1800, 23, FALSE)</f>
        <v>9.4100000000000003E-2</v>
      </c>
      <c r="N1565" s="5">
        <f>VLOOKUP(B1565, pct_raw!$A$2:$AX$1800, 24, FALSE)</f>
        <v>0</v>
      </c>
      <c r="O1565" s="5">
        <f>VLOOKUP(B1565, pct_raw!$A$2:$AX$1800, 25, FALSE)</f>
        <v>0</v>
      </c>
      <c r="P1565" s="5">
        <f>VLOOKUP(B1565, pct_raw!$A$2:$AX$1800, 26, FALSE)</f>
        <v>0</v>
      </c>
      <c r="Q1565" s="5">
        <f>VLOOKUP(B1565, pct_raw!$A$2:$AX$1800, 27, FALSE)</f>
        <v>2</v>
      </c>
      <c r="R1565" s="5">
        <f>VLOOKUP(B1565, pct_raw!$A$2:$AX$1800, 28, FALSE)</f>
        <v>2</v>
      </c>
      <c r="S1565" s="5">
        <f>VLOOKUP(B1565, pct_raw!$A$2:$AX$1800, 29, FALSE)</f>
        <v>0</v>
      </c>
      <c r="T1565" s="5">
        <f>VLOOKUP(B1565, pct_raw!$A$2:$AX$1800, 30, FALSE)</f>
        <v>0</v>
      </c>
      <c r="U1565" s="5">
        <f>VLOOKUP(B1565, pct_raw!$A$2:$AX$1800, 31, FALSE)</f>
        <v>0</v>
      </c>
      <c r="V1565" s="5">
        <f>VLOOKUP(B1565, pct_raw!$A$2:$AX$1800, 32, FALSE)</f>
        <v>0</v>
      </c>
      <c r="W1565" s="5">
        <f>VLOOKUP(B1565, pct_raw!$A$2:$AX$1800, 33, FALSE)</f>
        <v>0</v>
      </c>
      <c r="X1565" s="5">
        <f>VLOOKUP(B1565, pct_raw!$A$2:$AX$1800, 34, FALSE)</f>
        <v>0</v>
      </c>
      <c r="Y1565" s="5">
        <f>VLOOKUP(B1565, pct_raw!$A$2:$AX$1800, 35, FALSE)</f>
        <v>0</v>
      </c>
      <c r="Z1565" s="5">
        <f>VLOOKUP(B1565, pct_raw!$A$2:$AX$1800, 36, FALSE)</f>
        <v>0</v>
      </c>
      <c r="AA1565" s="5">
        <f>VLOOKUP(B1565, pct_raw!$A$2:$AX$1800, 37, FALSE)</f>
        <v>0</v>
      </c>
      <c r="AB1565" s="5">
        <f>VLOOKUP(B1565, pct_raw!$A$2:$AX$1800, 38, FALSE)</f>
        <v>0</v>
      </c>
      <c r="AC1565" s="5">
        <f>VLOOKUP(B1565, pct_raw!$A$2:$AX$1800, 39, FALSE)</f>
        <v>0</v>
      </c>
      <c r="AD1565" s="5">
        <f>VLOOKUP(B1565, pct_raw!$A$2:$AX$1800, 40, FALSE)</f>
        <v>0</v>
      </c>
      <c r="AE1565" s="5">
        <f>VLOOKUP(B1565, pct_raw!$A$2:$AX$1800, 41, FALSE)</f>
        <v>0</v>
      </c>
      <c r="AF1565" s="5">
        <f>VLOOKUP(B1565, pct_raw!$A$2:$AX$1800, 42, FALSE)</f>
        <v>0</v>
      </c>
      <c r="AG1565" s="5">
        <f>VLOOKUP(B1565, pct_raw!$A$2:$AX$1800, 43, FALSE)</f>
        <v>0</v>
      </c>
      <c r="AH1565" s="5">
        <f>VLOOKUP(B1565, pct_raw!$A$2:$AX$1800, 44, FALSE)</f>
        <v>0</v>
      </c>
      <c r="AI1565" s="5">
        <f>VLOOKUP(B1565, pct_raw!$A$2:$AX$1800, 45, FALSE)</f>
        <v>2</v>
      </c>
      <c r="AJ1565" s="5">
        <f>VLOOKUP(B1565, pct_raw!$A$2:$AX$1800, 46, FALSE)</f>
        <v>3</v>
      </c>
      <c r="AK1565" s="5">
        <f>VLOOKUP(B1565, pct_raw!$A$2:$AX$1800, 47, FALSE)</f>
        <v>0</v>
      </c>
      <c r="AL1565" s="5">
        <f>VLOOKUP(B1565, pct_raw!$A$2:$AX$1800, 48, FALSE)</f>
        <v>0</v>
      </c>
      <c r="AM1565" s="5">
        <f>VLOOKUP(B1565, pct_raw!$A$2:$AX$1800, 49, FALSE)</f>
        <v>0</v>
      </c>
      <c r="AN1565" s="5">
        <f>VLOOKUP(B1565, pct_raw!$A$2:$AX$1800, 50, FALSE)</f>
        <v>0</v>
      </c>
    </row>
    <row r="1566" spans="1:40" x14ac:dyDescent="0.2">
      <c r="A1566" s="2" t="s">
        <v>737</v>
      </c>
      <c r="B1566" s="2" t="str">
        <f t="shared" si="24"/>
        <v>Waterman Grant Liberty</v>
      </c>
      <c r="C1566" s="2" t="s">
        <v>4824</v>
      </c>
      <c r="D1566" s="2" t="str">
        <f>VLOOKUP(B1566, pct_raw!$A$2:$AX$1800, 6, FALSE)</f>
        <v xml:space="preserve"> Waterman Grant Liberty</v>
      </c>
      <c r="E1566" s="5">
        <f>VLOOKUP(B1566, pct_raw!$A$2:$AX$1800, 15, FALSE)</f>
        <v>2</v>
      </c>
      <c r="F1566" s="5">
        <f>VLOOKUP(B1566, pct_raw!$A$2:$AX$1800, 16, FALSE)</f>
        <v>0</v>
      </c>
      <c r="G1566" s="5">
        <f>VLOOKUP(B1566, pct_raw!$A$2:$AX$1800, 17, FALSE)</f>
        <v>0</v>
      </c>
      <c r="H1566">
        <f>VLOOKUP(B1566, pct_raw!$A$2:$AX$1800, 18, FALSE)</f>
        <v>0</v>
      </c>
      <c r="I1566" s="5">
        <f>VLOOKUP(B1566, pct_raw!$A$2:$AX$1800, 19, FALSE)</f>
        <v>0</v>
      </c>
      <c r="J1566">
        <f>VLOOKUP(B1566, pct_raw!$A$2:$AX$1800, 20, FALSE)</f>
        <v>0</v>
      </c>
      <c r="K1566" s="5">
        <f>VLOOKUP(B1566, pct_raw!$A$2:$AX$1800, 21, FALSE)</f>
        <v>7</v>
      </c>
      <c r="L1566" s="5">
        <f>VLOOKUP(B1566, pct_raw!$A$2:$AX$1800, 22, FALSE)</f>
        <v>7</v>
      </c>
      <c r="M1566" s="5">
        <f>VLOOKUP(B1566, pct_raw!$A$2:$AX$1800, 23, FALSE)</f>
        <v>0.14549999999999999</v>
      </c>
      <c r="N1566" s="5">
        <f>VLOOKUP(B1566, pct_raw!$A$2:$AX$1800, 24, FALSE)</f>
        <v>0</v>
      </c>
      <c r="O1566" s="5">
        <f>VLOOKUP(B1566, pct_raw!$A$2:$AX$1800, 25, FALSE)</f>
        <v>0</v>
      </c>
      <c r="P1566" s="5">
        <f>VLOOKUP(B1566, pct_raw!$A$2:$AX$1800, 26, FALSE)</f>
        <v>0</v>
      </c>
      <c r="Q1566" s="5">
        <f>VLOOKUP(B1566, pct_raw!$A$2:$AX$1800, 27, FALSE)</f>
        <v>3</v>
      </c>
      <c r="R1566" s="5">
        <f>VLOOKUP(B1566, pct_raw!$A$2:$AX$1800, 28, FALSE)</f>
        <v>4</v>
      </c>
      <c r="S1566" s="5">
        <f>VLOOKUP(B1566, pct_raw!$A$2:$AX$1800, 29, FALSE)</f>
        <v>7.2700000000000001E-2</v>
      </c>
      <c r="T1566" s="5">
        <f>VLOOKUP(B1566, pct_raw!$A$2:$AX$1800, 30, FALSE)</f>
        <v>0</v>
      </c>
      <c r="U1566" s="5">
        <f>VLOOKUP(B1566, pct_raw!$A$2:$AX$1800, 31, FALSE)</f>
        <v>0</v>
      </c>
      <c r="V1566" s="5">
        <f>VLOOKUP(B1566, pct_raw!$A$2:$AX$1800, 32, FALSE)</f>
        <v>0</v>
      </c>
      <c r="W1566" s="5">
        <f>VLOOKUP(B1566, pct_raw!$A$2:$AX$1800, 33, FALSE)</f>
        <v>0</v>
      </c>
      <c r="X1566" s="5">
        <f>VLOOKUP(B1566, pct_raw!$A$2:$AX$1800, 34, FALSE)</f>
        <v>0</v>
      </c>
      <c r="Y1566" s="5">
        <f>VLOOKUP(B1566, pct_raw!$A$2:$AX$1800, 35, FALSE)</f>
        <v>0</v>
      </c>
      <c r="Z1566" s="5">
        <f>VLOOKUP(B1566, pct_raw!$A$2:$AX$1800, 36, FALSE)</f>
        <v>4</v>
      </c>
      <c r="AA1566" s="5">
        <f>VLOOKUP(B1566, pct_raw!$A$2:$AX$1800, 37, FALSE)</f>
        <v>4</v>
      </c>
      <c r="AB1566" s="5">
        <f>VLOOKUP(B1566, pct_raw!$A$2:$AX$1800, 38, FALSE)</f>
        <v>7.2700000000000001E-2</v>
      </c>
      <c r="AC1566" s="5">
        <f>VLOOKUP(B1566, pct_raw!$A$2:$AX$1800, 39, FALSE)</f>
        <v>0</v>
      </c>
      <c r="AD1566" s="5">
        <f>VLOOKUP(B1566, pct_raw!$A$2:$AX$1800, 40, FALSE)</f>
        <v>0</v>
      </c>
      <c r="AE1566" s="5">
        <f>VLOOKUP(B1566, pct_raw!$A$2:$AX$1800, 41, FALSE)</f>
        <v>0</v>
      </c>
      <c r="AF1566" s="5">
        <f>VLOOKUP(B1566, pct_raw!$A$2:$AX$1800, 42, FALSE)</f>
        <v>0</v>
      </c>
      <c r="AG1566" s="5">
        <f>VLOOKUP(B1566, pct_raw!$A$2:$AX$1800, 43, FALSE)</f>
        <v>0</v>
      </c>
      <c r="AH1566" s="5">
        <f>VLOOKUP(B1566, pct_raw!$A$2:$AX$1800, 44, FALSE)</f>
        <v>0</v>
      </c>
      <c r="AI1566" s="5">
        <f>VLOOKUP(B1566, pct_raw!$A$2:$AX$1800, 45, FALSE)</f>
        <v>7</v>
      </c>
      <c r="AJ1566" s="5">
        <f>VLOOKUP(B1566, pct_raw!$A$2:$AX$1800, 46, FALSE)</f>
        <v>8</v>
      </c>
      <c r="AK1566" s="5">
        <f>VLOOKUP(B1566, pct_raw!$A$2:$AX$1800, 47, FALSE)</f>
        <v>0.14549999999999999</v>
      </c>
      <c r="AL1566" s="5">
        <f>VLOOKUP(B1566, pct_raw!$A$2:$AX$1800, 48, FALSE)</f>
        <v>0</v>
      </c>
      <c r="AM1566" s="5">
        <f>VLOOKUP(B1566, pct_raw!$A$2:$AX$1800, 49, FALSE)</f>
        <v>0</v>
      </c>
      <c r="AN1566" s="5">
        <f>VLOOKUP(B1566, pct_raw!$A$2:$AX$1800, 50, FALSE)</f>
        <v>0</v>
      </c>
    </row>
    <row r="1567" spans="1:40" x14ac:dyDescent="0.2">
      <c r="A1567" s="2" t="s">
        <v>1702</v>
      </c>
      <c r="B1567" s="2" t="str">
        <f t="shared" si="24"/>
        <v>Waukee 1</v>
      </c>
      <c r="C1567" s="2" t="s">
        <v>1702</v>
      </c>
      <c r="D1567" s="2" t="str">
        <f>VLOOKUP(B1567, pct_raw!$A$2:$AX$1800, 6, FALSE)</f>
        <v xml:space="preserve"> WAUKEE 1</v>
      </c>
      <c r="E1567" s="5">
        <f>VLOOKUP(B1567, pct_raw!$A$2:$AX$1800, 15, FALSE)</f>
        <v>39</v>
      </c>
      <c r="F1567" s="5">
        <f>VLOOKUP(B1567, pct_raw!$A$2:$AX$1800, 16, FALSE)</f>
        <v>39</v>
      </c>
      <c r="G1567" s="5">
        <f>VLOOKUP(B1567, pct_raw!$A$2:$AX$1800, 17, FALSE)</f>
        <v>0.4143</v>
      </c>
      <c r="H1567">
        <f>VLOOKUP(B1567, pct_raw!$A$2:$AX$1800, 18, FALSE)</f>
        <v>0</v>
      </c>
      <c r="I1567" s="5">
        <f>VLOOKUP(B1567, pct_raw!$A$2:$AX$1800, 19, FALSE)</f>
        <v>0</v>
      </c>
      <c r="J1567">
        <f>VLOOKUP(B1567, pct_raw!$A$2:$AX$1800, 20, FALSE)</f>
        <v>0</v>
      </c>
      <c r="K1567" s="5">
        <f>VLOOKUP(B1567, pct_raw!$A$2:$AX$1800, 21, FALSE)</f>
        <v>59</v>
      </c>
      <c r="L1567" s="5">
        <f>VLOOKUP(B1567, pct_raw!$A$2:$AX$1800, 22, FALSE)</f>
        <v>59</v>
      </c>
      <c r="M1567" s="5">
        <f>VLOOKUP(B1567, pct_raw!$A$2:$AX$1800, 23, FALSE)</f>
        <v>0.8286</v>
      </c>
      <c r="N1567" s="5">
        <f>VLOOKUP(B1567, pct_raw!$A$2:$AX$1800, 24, FALSE)</f>
        <v>0</v>
      </c>
      <c r="O1567" s="5">
        <f>VLOOKUP(B1567, pct_raw!$A$2:$AX$1800, 25, FALSE)</f>
        <v>0</v>
      </c>
      <c r="P1567" s="5">
        <f>VLOOKUP(B1567, pct_raw!$A$2:$AX$1800, 26, FALSE)</f>
        <v>0</v>
      </c>
      <c r="Q1567" s="5">
        <f>VLOOKUP(B1567, pct_raw!$A$2:$AX$1800, 27, FALSE)</f>
        <v>35</v>
      </c>
      <c r="R1567" s="5">
        <f>VLOOKUP(B1567, pct_raw!$A$2:$AX$1800, 28, FALSE)</f>
        <v>35</v>
      </c>
      <c r="S1567" s="5">
        <f>VLOOKUP(B1567, pct_raw!$A$2:$AX$1800, 29, FALSE)</f>
        <v>0.4143</v>
      </c>
      <c r="T1567" s="5">
        <f>VLOOKUP(B1567, pct_raw!$A$2:$AX$1800, 30, FALSE)</f>
        <v>0</v>
      </c>
      <c r="U1567" s="5">
        <f>VLOOKUP(B1567, pct_raw!$A$2:$AX$1800, 31, FALSE)</f>
        <v>0</v>
      </c>
      <c r="V1567" s="5">
        <f>VLOOKUP(B1567, pct_raw!$A$2:$AX$1800, 32, FALSE)</f>
        <v>0</v>
      </c>
      <c r="W1567" s="5">
        <f>VLOOKUP(B1567, pct_raw!$A$2:$AX$1800, 33, FALSE)</f>
        <v>0</v>
      </c>
      <c r="X1567" s="5">
        <f>VLOOKUP(B1567, pct_raw!$A$2:$AX$1800, 34, FALSE)</f>
        <v>0</v>
      </c>
      <c r="Y1567" s="5">
        <f>VLOOKUP(B1567, pct_raw!$A$2:$AX$1800, 35, FALSE)</f>
        <v>0</v>
      </c>
      <c r="Z1567" s="5">
        <f>VLOOKUP(B1567, pct_raw!$A$2:$AX$1800, 36, FALSE)</f>
        <v>48</v>
      </c>
      <c r="AA1567" s="5">
        <f>VLOOKUP(B1567, pct_raw!$A$2:$AX$1800, 37, FALSE)</f>
        <v>48</v>
      </c>
      <c r="AB1567" s="5">
        <f>VLOOKUP(B1567, pct_raw!$A$2:$AX$1800, 38, FALSE)</f>
        <v>0.4143</v>
      </c>
      <c r="AC1567" s="5">
        <f>VLOOKUP(B1567, pct_raw!$A$2:$AX$1800, 39, FALSE)</f>
        <v>0</v>
      </c>
      <c r="AD1567" s="5">
        <f>VLOOKUP(B1567, pct_raw!$A$2:$AX$1800, 40, FALSE)</f>
        <v>0</v>
      </c>
      <c r="AE1567" s="5">
        <f>VLOOKUP(B1567, pct_raw!$A$2:$AX$1800, 41, FALSE)</f>
        <v>0</v>
      </c>
      <c r="AF1567" s="5">
        <f>VLOOKUP(B1567, pct_raw!$A$2:$AX$1800, 42, FALSE)</f>
        <v>0</v>
      </c>
      <c r="AG1567" s="5">
        <f>VLOOKUP(B1567, pct_raw!$A$2:$AX$1800, 43, FALSE)</f>
        <v>0</v>
      </c>
      <c r="AH1567" s="5">
        <f>VLOOKUP(B1567, pct_raw!$A$2:$AX$1800, 44, FALSE)</f>
        <v>0</v>
      </c>
      <c r="AI1567" s="5">
        <f>VLOOKUP(B1567, pct_raw!$A$2:$AX$1800, 45, FALSE)</f>
        <v>50</v>
      </c>
      <c r="AJ1567" s="5">
        <f>VLOOKUP(B1567, pct_raw!$A$2:$AX$1800, 46, FALSE)</f>
        <v>50</v>
      </c>
      <c r="AK1567" s="5">
        <f>VLOOKUP(B1567, pct_raw!$A$2:$AX$1800, 47, FALSE)</f>
        <v>0.4143</v>
      </c>
      <c r="AL1567" s="5">
        <f>VLOOKUP(B1567, pct_raw!$A$2:$AX$1800, 48, FALSE)</f>
        <v>0</v>
      </c>
      <c r="AM1567" s="5">
        <f>VLOOKUP(B1567, pct_raw!$A$2:$AX$1800, 49, FALSE)</f>
        <v>0</v>
      </c>
      <c r="AN1567" s="5">
        <f>VLOOKUP(B1567, pct_raw!$A$2:$AX$1800, 50, FALSE)</f>
        <v>0</v>
      </c>
    </row>
    <row r="1568" spans="1:40" x14ac:dyDescent="0.2">
      <c r="A1568" s="2" t="s">
        <v>1703</v>
      </c>
      <c r="B1568" s="2" t="str">
        <f t="shared" si="24"/>
        <v>Waukee 2</v>
      </c>
      <c r="C1568" s="2" t="s">
        <v>1703</v>
      </c>
      <c r="D1568" s="2" t="str">
        <f>VLOOKUP(B1568, pct_raw!$A$2:$AX$1800, 6, FALSE)</f>
        <v xml:space="preserve"> WAUKEE 2</v>
      </c>
      <c r="E1568" s="5">
        <f>VLOOKUP(B1568, pct_raw!$A$2:$AX$1800, 15, FALSE)</f>
        <v>56</v>
      </c>
      <c r="F1568" s="5">
        <f>VLOOKUP(B1568, pct_raw!$A$2:$AX$1800, 16, FALSE)</f>
        <v>73</v>
      </c>
      <c r="G1568" s="5">
        <f>VLOOKUP(B1568, pct_raw!$A$2:$AX$1800, 17, FALSE)</f>
        <v>0.8286</v>
      </c>
      <c r="H1568">
        <f>VLOOKUP(B1568, pct_raw!$A$2:$AX$1800, 18, FALSE)</f>
        <v>1</v>
      </c>
      <c r="I1568" s="5">
        <f>VLOOKUP(B1568, pct_raw!$A$2:$AX$1800, 19, FALSE)</f>
        <v>0</v>
      </c>
      <c r="J1568">
        <f>VLOOKUP(B1568, pct_raw!$A$2:$AX$1800, 20, FALSE)</f>
        <v>0</v>
      </c>
      <c r="K1568" s="5">
        <f>VLOOKUP(B1568, pct_raw!$A$2:$AX$1800, 21, FALSE)</f>
        <v>65</v>
      </c>
      <c r="L1568" s="5">
        <f>VLOOKUP(B1568, pct_raw!$A$2:$AX$1800, 22, FALSE)</f>
        <v>77</v>
      </c>
      <c r="M1568" s="5">
        <f>VLOOKUP(B1568, pct_raw!$A$2:$AX$1800, 23, FALSE)</f>
        <v>0.8286</v>
      </c>
      <c r="N1568" s="5">
        <f>VLOOKUP(B1568, pct_raw!$A$2:$AX$1800, 24, FALSE)</f>
        <v>0</v>
      </c>
      <c r="O1568" s="5">
        <f>VLOOKUP(B1568, pct_raw!$A$2:$AX$1800, 25, FALSE)</f>
        <v>0</v>
      </c>
      <c r="P1568" s="5">
        <f>VLOOKUP(B1568, pct_raw!$A$2:$AX$1800, 26, FALSE)</f>
        <v>0</v>
      </c>
      <c r="Q1568" s="5">
        <f>VLOOKUP(B1568, pct_raw!$A$2:$AX$1800, 27, FALSE)</f>
        <v>26</v>
      </c>
      <c r="R1568" s="5">
        <f>VLOOKUP(B1568, pct_raw!$A$2:$AX$1800, 28, FALSE)</f>
        <v>0</v>
      </c>
      <c r="S1568" s="5">
        <f>VLOOKUP(B1568, pct_raw!$A$2:$AX$1800, 29, FALSE)</f>
        <v>0</v>
      </c>
      <c r="T1568" s="5">
        <f>VLOOKUP(B1568, pct_raw!$A$2:$AX$1800, 30, FALSE)</f>
        <v>0</v>
      </c>
      <c r="U1568" s="5">
        <f>VLOOKUP(B1568, pct_raw!$A$2:$AX$1800, 31, FALSE)</f>
        <v>0</v>
      </c>
      <c r="V1568" s="5">
        <f>VLOOKUP(B1568, pct_raw!$A$2:$AX$1800, 32, FALSE)</f>
        <v>0</v>
      </c>
      <c r="W1568" s="5">
        <f>VLOOKUP(B1568, pct_raw!$A$2:$AX$1800, 33, FALSE)</f>
        <v>0</v>
      </c>
      <c r="X1568" s="5">
        <f>VLOOKUP(B1568, pct_raw!$A$2:$AX$1800, 34, FALSE)</f>
        <v>0</v>
      </c>
      <c r="Y1568" s="5">
        <f>VLOOKUP(B1568, pct_raw!$A$2:$AX$1800, 35, FALSE)</f>
        <v>0</v>
      </c>
      <c r="Z1568" s="5">
        <f>VLOOKUP(B1568, pct_raw!$A$2:$AX$1800, 36, FALSE)</f>
        <v>52</v>
      </c>
      <c r="AA1568" s="5">
        <f>VLOOKUP(B1568, pct_raw!$A$2:$AX$1800, 37, FALSE)</f>
        <v>57</v>
      </c>
      <c r="AB1568" s="5">
        <f>VLOOKUP(B1568, pct_raw!$A$2:$AX$1800, 38, FALSE)</f>
        <v>0.4143</v>
      </c>
      <c r="AC1568" s="5">
        <f>VLOOKUP(B1568, pct_raw!$A$2:$AX$1800, 39, FALSE)</f>
        <v>6</v>
      </c>
      <c r="AD1568" s="5">
        <f>VLOOKUP(B1568, pct_raw!$A$2:$AX$1800, 40, FALSE)</f>
        <v>0</v>
      </c>
      <c r="AE1568" s="5">
        <f>VLOOKUP(B1568, pct_raw!$A$2:$AX$1800, 41, FALSE)</f>
        <v>0</v>
      </c>
      <c r="AF1568" s="5">
        <f>VLOOKUP(B1568, pct_raw!$A$2:$AX$1800, 42, FALSE)</f>
        <v>4</v>
      </c>
      <c r="AG1568" s="5">
        <f>VLOOKUP(B1568, pct_raw!$A$2:$AX$1800, 43, FALSE)</f>
        <v>0</v>
      </c>
      <c r="AH1568" s="5">
        <f>VLOOKUP(B1568, pct_raw!$A$2:$AX$1800, 44, FALSE)</f>
        <v>0</v>
      </c>
      <c r="AI1568" s="5">
        <f>VLOOKUP(B1568, pct_raw!$A$2:$AX$1800, 45, FALSE)</f>
        <v>49</v>
      </c>
      <c r="AJ1568" s="5">
        <f>VLOOKUP(B1568, pct_raw!$A$2:$AX$1800, 46, FALSE)</f>
        <v>64</v>
      </c>
      <c r="AK1568" s="5">
        <f>VLOOKUP(B1568, pct_raw!$A$2:$AX$1800, 47, FALSE)</f>
        <v>0.4143</v>
      </c>
      <c r="AL1568" s="5">
        <f>VLOOKUP(B1568, pct_raw!$A$2:$AX$1800, 48, FALSE)</f>
        <v>31</v>
      </c>
      <c r="AM1568" s="5">
        <f>VLOOKUP(B1568, pct_raw!$A$2:$AX$1800, 49, FALSE)</f>
        <v>0</v>
      </c>
      <c r="AN1568" s="5">
        <f>VLOOKUP(B1568, pct_raw!$A$2:$AX$1800, 50, FALSE)</f>
        <v>0</v>
      </c>
    </row>
    <row r="1569" spans="1:40" x14ac:dyDescent="0.2">
      <c r="A1569" s="2" t="s">
        <v>1704</v>
      </c>
      <c r="B1569" s="2" t="str">
        <f t="shared" si="24"/>
        <v>Waukee 3</v>
      </c>
      <c r="C1569" s="2" t="s">
        <v>1704</v>
      </c>
      <c r="D1569" s="2" t="str">
        <f>VLOOKUP(B1569, pct_raw!$A$2:$AX$1800, 6, FALSE)</f>
        <v xml:space="preserve"> WAUKEE 3</v>
      </c>
      <c r="E1569" s="5">
        <f>VLOOKUP(B1569, pct_raw!$A$2:$AX$1800, 15, FALSE)</f>
        <v>31</v>
      </c>
      <c r="F1569" s="5">
        <f>VLOOKUP(B1569, pct_raw!$A$2:$AX$1800, 16, FALSE)</f>
        <v>46</v>
      </c>
      <c r="G1569" s="5">
        <f>VLOOKUP(B1569, pct_raw!$A$2:$AX$1800, 17, FALSE)</f>
        <v>0.4143</v>
      </c>
      <c r="H1569">
        <f>VLOOKUP(B1569, pct_raw!$A$2:$AX$1800, 18, FALSE)</f>
        <v>0</v>
      </c>
      <c r="I1569" s="5">
        <f>VLOOKUP(B1569, pct_raw!$A$2:$AX$1800, 19, FALSE)</f>
        <v>0</v>
      </c>
      <c r="J1569">
        <f>VLOOKUP(B1569, pct_raw!$A$2:$AX$1800, 20, FALSE)</f>
        <v>0</v>
      </c>
      <c r="K1569" s="5">
        <f>VLOOKUP(B1569, pct_raw!$A$2:$AX$1800, 21, FALSE)</f>
        <v>79</v>
      </c>
      <c r="L1569" s="5">
        <f>VLOOKUP(B1569, pct_raw!$A$2:$AX$1800, 22, FALSE)</f>
        <v>102</v>
      </c>
      <c r="M1569" s="5">
        <f>VLOOKUP(B1569, pct_raw!$A$2:$AX$1800, 23, FALSE)</f>
        <v>1.2428999999999999</v>
      </c>
      <c r="N1569" s="5">
        <f>VLOOKUP(B1569, pct_raw!$A$2:$AX$1800, 24, FALSE)</f>
        <v>0</v>
      </c>
      <c r="O1569" s="5">
        <f>VLOOKUP(B1569, pct_raw!$A$2:$AX$1800, 25, FALSE)</f>
        <v>0</v>
      </c>
      <c r="P1569" s="5">
        <f>VLOOKUP(B1569, pct_raw!$A$2:$AX$1800, 26, FALSE)</f>
        <v>0</v>
      </c>
      <c r="Q1569" s="5">
        <f>VLOOKUP(B1569, pct_raw!$A$2:$AX$1800, 27, FALSE)</f>
        <v>0</v>
      </c>
      <c r="R1569" s="5">
        <f>VLOOKUP(B1569, pct_raw!$A$2:$AX$1800, 28, FALSE)</f>
        <v>0</v>
      </c>
      <c r="S1569" s="5">
        <f>VLOOKUP(B1569, pct_raw!$A$2:$AX$1800, 29, FALSE)</f>
        <v>0</v>
      </c>
      <c r="T1569" s="5">
        <f>VLOOKUP(B1569, pct_raw!$A$2:$AX$1800, 30, FALSE)</f>
        <v>0</v>
      </c>
      <c r="U1569" s="5">
        <f>VLOOKUP(B1569, pct_raw!$A$2:$AX$1800, 31, FALSE)</f>
        <v>0</v>
      </c>
      <c r="V1569" s="5">
        <f>VLOOKUP(B1569, pct_raw!$A$2:$AX$1800, 32, FALSE)</f>
        <v>0</v>
      </c>
      <c r="W1569" s="5">
        <f>VLOOKUP(B1569, pct_raw!$A$2:$AX$1800, 33, FALSE)</f>
        <v>0</v>
      </c>
      <c r="X1569" s="5">
        <f>VLOOKUP(B1569, pct_raw!$A$2:$AX$1800, 34, FALSE)</f>
        <v>0</v>
      </c>
      <c r="Y1569" s="5">
        <f>VLOOKUP(B1569, pct_raw!$A$2:$AX$1800, 35, FALSE)</f>
        <v>0</v>
      </c>
      <c r="Z1569" s="5">
        <f>VLOOKUP(B1569, pct_raw!$A$2:$AX$1800, 36, FALSE)</f>
        <v>46</v>
      </c>
      <c r="AA1569" s="5">
        <f>VLOOKUP(B1569, pct_raw!$A$2:$AX$1800, 37, FALSE)</f>
        <v>49</v>
      </c>
      <c r="AB1569" s="5">
        <f>VLOOKUP(B1569, pct_raw!$A$2:$AX$1800, 38, FALSE)</f>
        <v>0.4143</v>
      </c>
      <c r="AC1569" s="5">
        <f>VLOOKUP(B1569, pct_raw!$A$2:$AX$1800, 39, FALSE)</f>
        <v>0</v>
      </c>
      <c r="AD1569" s="5">
        <f>VLOOKUP(B1569, pct_raw!$A$2:$AX$1800, 40, FALSE)</f>
        <v>0</v>
      </c>
      <c r="AE1569" s="5">
        <f>VLOOKUP(B1569, pct_raw!$A$2:$AX$1800, 41, FALSE)</f>
        <v>0</v>
      </c>
      <c r="AF1569" s="5">
        <f>VLOOKUP(B1569, pct_raw!$A$2:$AX$1800, 42, FALSE)</f>
        <v>3</v>
      </c>
      <c r="AG1569" s="5">
        <f>VLOOKUP(B1569, pct_raw!$A$2:$AX$1800, 43, FALSE)</f>
        <v>0</v>
      </c>
      <c r="AH1569" s="5">
        <f>VLOOKUP(B1569, pct_raw!$A$2:$AX$1800, 44, FALSE)</f>
        <v>0</v>
      </c>
      <c r="AI1569" s="5">
        <f>VLOOKUP(B1569, pct_raw!$A$2:$AX$1800, 45, FALSE)</f>
        <v>45</v>
      </c>
      <c r="AJ1569" s="5">
        <f>VLOOKUP(B1569, pct_raw!$A$2:$AX$1800, 46, FALSE)</f>
        <v>57</v>
      </c>
      <c r="AK1569" s="5">
        <f>VLOOKUP(B1569, pct_raw!$A$2:$AX$1800, 47, FALSE)</f>
        <v>0.8286</v>
      </c>
      <c r="AL1569" s="5">
        <f>VLOOKUP(B1569, pct_raw!$A$2:$AX$1800, 48, FALSE)</f>
        <v>0</v>
      </c>
      <c r="AM1569" s="5">
        <f>VLOOKUP(B1569, pct_raw!$A$2:$AX$1800, 49, FALSE)</f>
        <v>0</v>
      </c>
      <c r="AN1569" s="5">
        <f>VLOOKUP(B1569, pct_raw!$A$2:$AX$1800, 50, FALSE)</f>
        <v>0</v>
      </c>
    </row>
    <row r="1570" spans="1:40" x14ac:dyDescent="0.2">
      <c r="A1570" s="2" t="s">
        <v>1705</v>
      </c>
      <c r="B1570" s="2" t="str">
        <f t="shared" si="24"/>
        <v>Waukee 4</v>
      </c>
      <c r="C1570" s="2" t="s">
        <v>1705</v>
      </c>
      <c r="D1570" s="2" t="str">
        <f>VLOOKUP(B1570, pct_raw!$A$2:$AX$1800, 6, FALSE)</f>
        <v xml:space="preserve"> WAUKEE 4</v>
      </c>
      <c r="E1570" s="5">
        <f>VLOOKUP(B1570, pct_raw!$A$2:$AX$1800, 15, FALSE)</f>
        <v>32</v>
      </c>
      <c r="F1570" s="5">
        <f>VLOOKUP(B1570, pct_raw!$A$2:$AX$1800, 16, FALSE)</f>
        <v>39</v>
      </c>
      <c r="G1570" s="5">
        <f>VLOOKUP(B1570, pct_raw!$A$2:$AX$1800, 17, FALSE)</f>
        <v>0.4143</v>
      </c>
      <c r="H1570">
        <f>VLOOKUP(B1570, pct_raw!$A$2:$AX$1800, 18, FALSE)</f>
        <v>0</v>
      </c>
      <c r="I1570" s="5">
        <f>VLOOKUP(B1570, pct_raw!$A$2:$AX$1800, 19, FALSE)</f>
        <v>0</v>
      </c>
      <c r="J1570">
        <f>VLOOKUP(B1570, pct_raw!$A$2:$AX$1800, 20, FALSE)</f>
        <v>0</v>
      </c>
      <c r="K1570" s="5">
        <f>VLOOKUP(B1570, pct_raw!$A$2:$AX$1800, 21, FALSE)</f>
        <v>64</v>
      </c>
      <c r="L1570" s="5">
        <f>VLOOKUP(B1570, pct_raw!$A$2:$AX$1800, 22, FALSE)</f>
        <v>80</v>
      </c>
      <c r="M1570" s="5">
        <f>VLOOKUP(B1570, pct_raw!$A$2:$AX$1800, 23, FALSE)</f>
        <v>0.8286</v>
      </c>
      <c r="N1570" s="5">
        <f>VLOOKUP(B1570, pct_raw!$A$2:$AX$1800, 24, FALSE)</f>
        <v>0</v>
      </c>
      <c r="O1570" s="5">
        <f>VLOOKUP(B1570, pct_raw!$A$2:$AX$1800, 25, FALSE)</f>
        <v>0</v>
      </c>
      <c r="P1570" s="5">
        <f>VLOOKUP(B1570, pct_raw!$A$2:$AX$1800, 26, FALSE)</f>
        <v>0</v>
      </c>
      <c r="Q1570" s="5">
        <f>VLOOKUP(B1570, pct_raw!$A$2:$AX$1800, 27, FALSE)</f>
        <v>40</v>
      </c>
      <c r="R1570" s="5">
        <f>VLOOKUP(B1570, pct_raw!$A$2:$AX$1800, 28, FALSE)</f>
        <v>48</v>
      </c>
      <c r="S1570" s="5">
        <f>VLOOKUP(B1570, pct_raw!$A$2:$AX$1800, 29, FALSE)</f>
        <v>0.4143</v>
      </c>
      <c r="T1570" s="5">
        <f>VLOOKUP(B1570, pct_raw!$A$2:$AX$1800, 30, FALSE)</f>
        <v>0</v>
      </c>
      <c r="U1570" s="5">
        <f>VLOOKUP(B1570, pct_raw!$A$2:$AX$1800, 31, FALSE)</f>
        <v>0</v>
      </c>
      <c r="V1570" s="5">
        <f>VLOOKUP(B1570, pct_raw!$A$2:$AX$1800, 32, FALSE)</f>
        <v>0</v>
      </c>
      <c r="W1570" s="5">
        <f>VLOOKUP(B1570, pct_raw!$A$2:$AX$1800, 33, FALSE)</f>
        <v>0</v>
      </c>
      <c r="X1570" s="5">
        <f>VLOOKUP(B1570, pct_raw!$A$2:$AX$1800, 34, FALSE)</f>
        <v>0</v>
      </c>
      <c r="Y1570" s="5">
        <f>VLOOKUP(B1570, pct_raw!$A$2:$AX$1800, 35, FALSE)</f>
        <v>0</v>
      </c>
      <c r="Z1570" s="5">
        <f>VLOOKUP(B1570, pct_raw!$A$2:$AX$1800, 36, FALSE)</f>
        <v>28</v>
      </c>
      <c r="AA1570" s="5">
        <f>VLOOKUP(B1570, pct_raw!$A$2:$AX$1800, 37, FALSE)</f>
        <v>0</v>
      </c>
      <c r="AB1570" s="5">
        <f>VLOOKUP(B1570, pct_raw!$A$2:$AX$1800, 38, FALSE)</f>
        <v>0</v>
      </c>
      <c r="AC1570" s="5">
        <f>VLOOKUP(B1570, pct_raw!$A$2:$AX$1800, 39, FALSE)</f>
        <v>6</v>
      </c>
      <c r="AD1570" s="5">
        <f>VLOOKUP(B1570, pct_raw!$A$2:$AX$1800, 40, FALSE)</f>
        <v>0</v>
      </c>
      <c r="AE1570" s="5">
        <f>VLOOKUP(B1570, pct_raw!$A$2:$AX$1800, 41, FALSE)</f>
        <v>0</v>
      </c>
      <c r="AF1570" s="5">
        <f>VLOOKUP(B1570, pct_raw!$A$2:$AX$1800, 42, FALSE)</f>
        <v>0</v>
      </c>
      <c r="AG1570" s="5">
        <f>VLOOKUP(B1570, pct_raw!$A$2:$AX$1800, 43, FALSE)</f>
        <v>0</v>
      </c>
      <c r="AH1570" s="5">
        <f>VLOOKUP(B1570, pct_raw!$A$2:$AX$1800, 44, FALSE)</f>
        <v>0</v>
      </c>
      <c r="AI1570" s="5">
        <f>VLOOKUP(B1570, pct_raw!$A$2:$AX$1800, 45, FALSE)</f>
        <v>33</v>
      </c>
      <c r="AJ1570" s="5">
        <f>VLOOKUP(B1570, pct_raw!$A$2:$AX$1800, 46, FALSE)</f>
        <v>57</v>
      </c>
      <c r="AK1570" s="5">
        <f>VLOOKUP(B1570, pct_raw!$A$2:$AX$1800, 47, FALSE)</f>
        <v>0.4143</v>
      </c>
      <c r="AL1570" s="5">
        <f>VLOOKUP(B1570, pct_raw!$A$2:$AX$1800, 48, FALSE)</f>
        <v>29</v>
      </c>
      <c r="AM1570" s="5">
        <f>VLOOKUP(B1570, pct_raw!$A$2:$AX$1800, 49, FALSE)</f>
        <v>0</v>
      </c>
      <c r="AN1570" s="5">
        <f>VLOOKUP(B1570, pct_raw!$A$2:$AX$1800, 50, FALSE)</f>
        <v>0</v>
      </c>
    </row>
    <row r="1571" spans="1:40" x14ac:dyDescent="0.2">
      <c r="A1571" s="2" t="s">
        <v>1706</v>
      </c>
      <c r="B1571" s="2" t="str">
        <f t="shared" si="24"/>
        <v>Waukee 5</v>
      </c>
      <c r="C1571" s="2" t="s">
        <v>1706</v>
      </c>
      <c r="D1571" s="2" t="str">
        <f>VLOOKUP(B1571, pct_raw!$A$2:$AX$1800, 6, FALSE)</f>
        <v xml:space="preserve"> WAUKEE 5</v>
      </c>
      <c r="E1571" s="5">
        <f>VLOOKUP(B1571, pct_raw!$A$2:$AX$1800, 15, FALSE)</f>
        <v>42</v>
      </c>
      <c r="F1571" s="5">
        <f>VLOOKUP(B1571, pct_raw!$A$2:$AX$1800, 16, FALSE)</f>
        <v>51</v>
      </c>
      <c r="G1571" s="5">
        <f>VLOOKUP(B1571, pct_raw!$A$2:$AX$1800, 17, FALSE)</f>
        <v>0.4143</v>
      </c>
      <c r="H1571">
        <f>VLOOKUP(B1571, pct_raw!$A$2:$AX$1800, 18, FALSE)</f>
        <v>0</v>
      </c>
      <c r="I1571" s="5">
        <f>VLOOKUP(B1571, pct_raw!$A$2:$AX$1800, 19, FALSE)</f>
        <v>0</v>
      </c>
      <c r="J1571">
        <f>VLOOKUP(B1571, pct_raw!$A$2:$AX$1800, 20, FALSE)</f>
        <v>0</v>
      </c>
      <c r="K1571" s="5">
        <f>VLOOKUP(B1571, pct_raw!$A$2:$AX$1800, 21, FALSE)</f>
        <v>95</v>
      </c>
      <c r="L1571" s="5">
        <f>VLOOKUP(B1571, pct_raw!$A$2:$AX$1800, 22, FALSE)</f>
        <v>117</v>
      </c>
      <c r="M1571" s="5">
        <f>VLOOKUP(B1571, pct_raw!$A$2:$AX$1800, 23, FALSE)</f>
        <v>0.8286</v>
      </c>
      <c r="N1571" s="5">
        <f>VLOOKUP(B1571, pct_raw!$A$2:$AX$1800, 24, FALSE)</f>
        <v>0</v>
      </c>
      <c r="O1571" s="5">
        <f>VLOOKUP(B1571, pct_raw!$A$2:$AX$1800, 25, FALSE)</f>
        <v>0</v>
      </c>
      <c r="P1571" s="5">
        <f>VLOOKUP(B1571, pct_raw!$A$2:$AX$1800, 26, FALSE)</f>
        <v>0</v>
      </c>
      <c r="Q1571" s="5">
        <f>VLOOKUP(B1571, pct_raw!$A$2:$AX$1800, 27, FALSE)</f>
        <v>14</v>
      </c>
      <c r="R1571" s="5">
        <f>VLOOKUP(B1571, pct_raw!$A$2:$AX$1800, 28, FALSE)</f>
        <v>14</v>
      </c>
      <c r="S1571" s="5">
        <f>VLOOKUP(B1571, pct_raw!$A$2:$AX$1800, 29, FALSE)</f>
        <v>0</v>
      </c>
      <c r="T1571" s="5">
        <f>VLOOKUP(B1571, pct_raw!$A$2:$AX$1800, 30, FALSE)</f>
        <v>1</v>
      </c>
      <c r="U1571" s="5">
        <f>VLOOKUP(B1571, pct_raw!$A$2:$AX$1800, 31, FALSE)</f>
        <v>0</v>
      </c>
      <c r="V1571" s="5">
        <f>VLOOKUP(B1571, pct_raw!$A$2:$AX$1800, 32, FALSE)</f>
        <v>0</v>
      </c>
      <c r="W1571" s="5">
        <f>VLOOKUP(B1571, pct_raw!$A$2:$AX$1800, 33, FALSE)</f>
        <v>0</v>
      </c>
      <c r="X1571" s="5">
        <f>VLOOKUP(B1571, pct_raw!$A$2:$AX$1800, 34, FALSE)</f>
        <v>0</v>
      </c>
      <c r="Y1571" s="5">
        <f>VLOOKUP(B1571, pct_raw!$A$2:$AX$1800, 35, FALSE)</f>
        <v>0</v>
      </c>
      <c r="Z1571" s="5">
        <f>VLOOKUP(B1571, pct_raw!$A$2:$AX$1800, 36, FALSE)</f>
        <v>24</v>
      </c>
      <c r="AA1571" s="5">
        <f>VLOOKUP(B1571, pct_raw!$A$2:$AX$1800, 37, FALSE)</f>
        <v>24</v>
      </c>
      <c r="AB1571" s="5">
        <f>VLOOKUP(B1571, pct_raw!$A$2:$AX$1800, 38, FALSE)</f>
        <v>0</v>
      </c>
      <c r="AC1571" s="5">
        <f>VLOOKUP(B1571, pct_raw!$A$2:$AX$1800, 39, FALSE)</f>
        <v>0</v>
      </c>
      <c r="AD1571" s="5">
        <f>VLOOKUP(B1571, pct_raw!$A$2:$AX$1800, 40, FALSE)</f>
        <v>0</v>
      </c>
      <c r="AE1571" s="5">
        <f>VLOOKUP(B1571, pct_raw!$A$2:$AX$1800, 41, FALSE)</f>
        <v>0</v>
      </c>
      <c r="AF1571" s="5">
        <f>VLOOKUP(B1571, pct_raw!$A$2:$AX$1800, 42, FALSE)</f>
        <v>0</v>
      </c>
      <c r="AG1571" s="5">
        <f>VLOOKUP(B1571, pct_raw!$A$2:$AX$1800, 43, FALSE)</f>
        <v>0</v>
      </c>
      <c r="AH1571" s="5">
        <f>VLOOKUP(B1571, pct_raw!$A$2:$AX$1800, 44, FALSE)</f>
        <v>0</v>
      </c>
      <c r="AI1571" s="5">
        <f>VLOOKUP(B1571, pct_raw!$A$2:$AX$1800, 45, FALSE)</f>
        <v>49</v>
      </c>
      <c r="AJ1571" s="5">
        <f>VLOOKUP(B1571, pct_raw!$A$2:$AX$1800, 46, FALSE)</f>
        <v>65</v>
      </c>
      <c r="AK1571" s="5">
        <f>VLOOKUP(B1571, pct_raw!$A$2:$AX$1800, 47, FALSE)</f>
        <v>0.8286</v>
      </c>
      <c r="AL1571" s="5">
        <f>VLOOKUP(B1571, pct_raw!$A$2:$AX$1800, 48, FALSE)</f>
        <v>26</v>
      </c>
      <c r="AM1571" s="5">
        <f>VLOOKUP(B1571, pct_raw!$A$2:$AX$1800, 49, FALSE)</f>
        <v>26</v>
      </c>
      <c r="AN1571" s="5">
        <f>VLOOKUP(B1571, pct_raw!$A$2:$AX$1800, 50, FALSE)</f>
        <v>0</v>
      </c>
    </row>
    <row r="1572" spans="1:40" x14ac:dyDescent="0.2">
      <c r="A1572" s="2" t="s">
        <v>1707</v>
      </c>
      <c r="B1572" s="2" t="str">
        <f t="shared" si="24"/>
        <v>Waukee 6</v>
      </c>
      <c r="C1572" s="2" t="s">
        <v>1707</v>
      </c>
      <c r="D1572" s="2" t="str">
        <f>VLOOKUP(B1572, pct_raw!$A$2:$AX$1800, 6, FALSE)</f>
        <v xml:space="preserve"> WAUKEE 6</v>
      </c>
      <c r="E1572" s="5">
        <f>VLOOKUP(B1572, pct_raw!$A$2:$AX$1800, 15, FALSE)</f>
        <v>40</v>
      </c>
      <c r="F1572" s="5">
        <f>VLOOKUP(B1572, pct_raw!$A$2:$AX$1800, 16, FALSE)</f>
        <v>46</v>
      </c>
      <c r="G1572" s="5">
        <f>VLOOKUP(B1572, pct_raw!$A$2:$AX$1800, 17, FALSE)</f>
        <v>0.4143</v>
      </c>
      <c r="H1572">
        <f>VLOOKUP(B1572, pct_raw!$A$2:$AX$1800, 18, FALSE)</f>
        <v>0</v>
      </c>
      <c r="I1572" s="5">
        <f>VLOOKUP(B1572, pct_raw!$A$2:$AX$1800, 19, FALSE)</f>
        <v>0</v>
      </c>
      <c r="J1572">
        <f>VLOOKUP(B1572, pct_raw!$A$2:$AX$1800, 20, FALSE)</f>
        <v>0</v>
      </c>
      <c r="K1572" s="5">
        <f>VLOOKUP(B1572, pct_raw!$A$2:$AX$1800, 21, FALSE)</f>
        <v>65</v>
      </c>
      <c r="L1572" s="5">
        <f>VLOOKUP(B1572, pct_raw!$A$2:$AX$1800, 22, FALSE)</f>
        <v>79</v>
      </c>
      <c r="M1572" s="5">
        <f>VLOOKUP(B1572, pct_raw!$A$2:$AX$1800, 23, FALSE)</f>
        <v>0.8286</v>
      </c>
      <c r="N1572" s="5">
        <f>VLOOKUP(B1572, pct_raw!$A$2:$AX$1800, 24, FALSE)</f>
        <v>0</v>
      </c>
      <c r="O1572" s="5">
        <f>VLOOKUP(B1572, pct_raw!$A$2:$AX$1800, 25, FALSE)</f>
        <v>0</v>
      </c>
      <c r="P1572" s="5">
        <f>VLOOKUP(B1572, pct_raw!$A$2:$AX$1800, 26, FALSE)</f>
        <v>0</v>
      </c>
      <c r="Q1572" s="5">
        <f>VLOOKUP(B1572, pct_raw!$A$2:$AX$1800, 27, FALSE)</f>
        <v>18</v>
      </c>
      <c r="R1572" s="5">
        <f>VLOOKUP(B1572, pct_raw!$A$2:$AX$1800, 28, FALSE)</f>
        <v>0</v>
      </c>
      <c r="S1572" s="5">
        <f>VLOOKUP(B1572, pct_raw!$A$2:$AX$1800, 29, FALSE)</f>
        <v>0</v>
      </c>
      <c r="T1572" s="5">
        <f>VLOOKUP(B1572, pct_raw!$A$2:$AX$1800, 30, FALSE)</f>
        <v>0</v>
      </c>
      <c r="U1572" s="5">
        <f>VLOOKUP(B1572, pct_raw!$A$2:$AX$1800, 31, FALSE)</f>
        <v>0</v>
      </c>
      <c r="V1572" s="5">
        <f>VLOOKUP(B1572, pct_raw!$A$2:$AX$1800, 32, FALSE)</f>
        <v>0</v>
      </c>
      <c r="W1572" s="5">
        <f>VLOOKUP(B1572, pct_raw!$A$2:$AX$1800, 33, FALSE)</f>
        <v>0</v>
      </c>
      <c r="X1572" s="5">
        <f>VLOOKUP(B1572, pct_raw!$A$2:$AX$1800, 34, FALSE)</f>
        <v>0</v>
      </c>
      <c r="Y1572" s="5">
        <f>VLOOKUP(B1572, pct_raw!$A$2:$AX$1800, 35, FALSE)</f>
        <v>0</v>
      </c>
      <c r="Z1572" s="5">
        <f>VLOOKUP(B1572, pct_raw!$A$2:$AX$1800, 36, FALSE)</f>
        <v>43</v>
      </c>
      <c r="AA1572" s="5">
        <f>VLOOKUP(B1572, pct_raw!$A$2:$AX$1800, 37, FALSE)</f>
        <v>49</v>
      </c>
      <c r="AB1572" s="5">
        <f>VLOOKUP(B1572, pct_raw!$A$2:$AX$1800, 38, FALSE)</f>
        <v>0.4143</v>
      </c>
      <c r="AC1572" s="5">
        <f>VLOOKUP(B1572, pct_raw!$A$2:$AX$1800, 39, FALSE)</f>
        <v>7</v>
      </c>
      <c r="AD1572" s="5">
        <f>VLOOKUP(B1572, pct_raw!$A$2:$AX$1800, 40, FALSE)</f>
        <v>0</v>
      </c>
      <c r="AE1572" s="5">
        <f>VLOOKUP(B1572, pct_raw!$A$2:$AX$1800, 41, FALSE)</f>
        <v>0</v>
      </c>
      <c r="AF1572" s="5">
        <f>VLOOKUP(B1572, pct_raw!$A$2:$AX$1800, 42, FALSE)</f>
        <v>0</v>
      </c>
      <c r="AG1572" s="5">
        <f>VLOOKUP(B1572, pct_raw!$A$2:$AX$1800, 43, FALSE)</f>
        <v>5</v>
      </c>
      <c r="AH1572" s="5">
        <f>VLOOKUP(B1572, pct_raw!$A$2:$AX$1800, 44, FALSE)</f>
        <v>0</v>
      </c>
      <c r="AI1572" s="5">
        <f>VLOOKUP(B1572, pct_raw!$A$2:$AX$1800, 45, FALSE)</f>
        <v>34</v>
      </c>
      <c r="AJ1572" s="5">
        <f>VLOOKUP(B1572, pct_raw!$A$2:$AX$1800, 46, FALSE)</f>
        <v>39</v>
      </c>
      <c r="AK1572" s="5">
        <f>VLOOKUP(B1572, pct_raw!$A$2:$AX$1800, 47, FALSE)</f>
        <v>0.4143</v>
      </c>
      <c r="AL1572" s="5">
        <f>VLOOKUP(B1572, pct_raw!$A$2:$AX$1800, 48, FALSE)</f>
        <v>11</v>
      </c>
      <c r="AM1572" s="5">
        <f>VLOOKUP(B1572, pct_raw!$A$2:$AX$1800, 49, FALSE)</f>
        <v>0</v>
      </c>
      <c r="AN1572" s="5">
        <f>VLOOKUP(B1572, pct_raw!$A$2:$AX$1800, 50, FALSE)</f>
        <v>0</v>
      </c>
    </row>
    <row r="1573" spans="1:40" x14ac:dyDescent="0.2">
      <c r="A1573" s="2" t="s">
        <v>1708</v>
      </c>
      <c r="B1573" s="2" t="str">
        <f t="shared" si="24"/>
        <v>Waverly Ward I E Washington Twp</v>
      </c>
      <c r="C1573" s="2" t="s">
        <v>5062</v>
      </c>
      <c r="D1573" s="2" t="str">
        <f>VLOOKUP(B1573, pct_raw!$A$2:$AX$1800, 6, FALSE)</f>
        <v xml:space="preserve"> WAVERLY WARD I E WASHINGTON TWP</v>
      </c>
      <c r="E1573" s="5">
        <f>VLOOKUP(B1573, pct_raw!$A$2:$AX$1800, 15, FALSE)</f>
        <v>26</v>
      </c>
      <c r="F1573" s="5">
        <f>VLOOKUP(B1573, pct_raw!$A$2:$AX$1800, 16, FALSE)</f>
        <v>26</v>
      </c>
      <c r="G1573" s="5">
        <f>VLOOKUP(B1573, pct_raw!$A$2:$AX$1800, 17, FALSE)</f>
        <v>0.22670000000000001</v>
      </c>
      <c r="H1573">
        <f>VLOOKUP(B1573, pct_raw!$A$2:$AX$1800, 18, FALSE)</f>
        <v>0</v>
      </c>
      <c r="I1573" s="5">
        <f>VLOOKUP(B1573, pct_raw!$A$2:$AX$1800, 19, FALSE)</f>
        <v>0</v>
      </c>
      <c r="J1573">
        <f>VLOOKUP(B1573, pct_raw!$A$2:$AX$1800, 20, FALSE)</f>
        <v>0</v>
      </c>
      <c r="K1573" s="5">
        <f>VLOOKUP(B1573, pct_raw!$A$2:$AX$1800, 21, FALSE)</f>
        <v>50</v>
      </c>
      <c r="L1573" s="5">
        <f>VLOOKUP(B1573, pct_raw!$A$2:$AX$1800, 22, FALSE)</f>
        <v>50</v>
      </c>
      <c r="M1573" s="5">
        <f>VLOOKUP(B1573, pct_raw!$A$2:$AX$1800, 23, FALSE)</f>
        <v>0.68</v>
      </c>
      <c r="N1573" s="5">
        <f>VLOOKUP(B1573, pct_raw!$A$2:$AX$1800, 24, FALSE)</f>
        <v>0</v>
      </c>
      <c r="O1573" s="5">
        <f>VLOOKUP(B1573, pct_raw!$A$2:$AX$1800, 25, FALSE)</f>
        <v>0</v>
      </c>
      <c r="P1573" s="5">
        <f>VLOOKUP(B1573, pct_raw!$A$2:$AX$1800, 26, FALSE)</f>
        <v>0</v>
      </c>
      <c r="Q1573" s="5">
        <f>VLOOKUP(B1573, pct_raw!$A$2:$AX$1800, 27, FALSE)</f>
        <v>25</v>
      </c>
      <c r="R1573" s="5">
        <f>VLOOKUP(B1573, pct_raw!$A$2:$AX$1800, 28, FALSE)</f>
        <v>32</v>
      </c>
      <c r="S1573" s="5">
        <f>VLOOKUP(B1573, pct_raw!$A$2:$AX$1800, 29, FALSE)</f>
        <v>0.45329999999999998</v>
      </c>
      <c r="T1573" s="5">
        <f>VLOOKUP(B1573, pct_raw!$A$2:$AX$1800, 30, FALSE)</f>
        <v>0</v>
      </c>
      <c r="U1573" s="5">
        <f>VLOOKUP(B1573, pct_raw!$A$2:$AX$1800, 31, FALSE)</f>
        <v>0</v>
      </c>
      <c r="V1573" s="5">
        <f>VLOOKUP(B1573, pct_raw!$A$2:$AX$1800, 32, FALSE)</f>
        <v>0</v>
      </c>
      <c r="W1573" s="5">
        <f>VLOOKUP(B1573, pct_raw!$A$2:$AX$1800, 33, FALSE)</f>
        <v>0</v>
      </c>
      <c r="X1573" s="5">
        <f>VLOOKUP(B1573, pct_raw!$A$2:$AX$1800, 34, FALSE)</f>
        <v>0</v>
      </c>
      <c r="Y1573" s="5">
        <f>VLOOKUP(B1573, pct_raw!$A$2:$AX$1800, 35, FALSE)</f>
        <v>0</v>
      </c>
      <c r="Z1573" s="5">
        <f>VLOOKUP(B1573, pct_raw!$A$2:$AX$1800, 36, FALSE)</f>
        <v>29</v>
      </c>
      <c r="AA1573" s="5">
        <f>VLOOKUP(B1573, pct_raw!$A$2:$AX$1800, 37, FALSE)</f>
        <v>29</v>
      </c>
      <c r="AB1573" s="5">
        <f>VLOOKUP(B1573, pct_raw!$A$2:$AX$1800, 38, FALSE)</f>
        <v>0.22670000000000001</v>
      </c>
      <c r="AC1573" s="5">
        <f>VLOOKUP(B1573, pct_raw!$A$2:$AX$1800, 39, FALSE)</f>
        <v>2</v>
      </c>
      <c r="AD1573" s="5">
        <f>VLOOKUP(B1573, pct_raw!$A$2:$AX$1800, 40, FALSE)</f>
        <v>0</v>
      </c>
      <c r="AE1573" s="5">
        <f>VLOOKUP(B1573, pct_raw!$A$2:$AX$1800, 41, FALSE)</f>
        <v>0</v>
      </c>
      <c r="AF1573" s="5">
        <f>VLOOKUP(B1573, pct_raw!$A$2:$AX$1800, 42, FALSE)</f>
        <v>1</v>
      </c>
      <c r="AG1573" s="5">
        <f>VLOOKUP(B1573, pct_raw!$A$2:$AX$1800, 43, FALSE)</f>
        <v>0</v>
      </c>
      <c r="AH1573" s="5">
        <f>VLOOKUP(B1573, pct_raw!$A$2:$AX$1800, 44, FALSE)</f>
        <v>0</v>
      </c>
      <c r="AI1573" s="5">
        <f>VLOOKUP(B1573, pct_raw!$A$2:$AX$1800, 45, FALSE)</f>
        <v>31</v>
      </c>
      <c r="AJ1573" s="5">
        <f>VLOOKUP(B1573, pct_raw!$A$2:$AX$1800, 46, FALSE)</f>
        <v>31</v>
      </c>
      <c r="AK1573" s="5">
        <f>VLOOKUP(B1573, pct_raw!$A$2:$AX$1800, 47, FALSE)</f>
        <v>0.45329999999999998</v>
      </c>
      <c r="AL1573" s="5">
        <f>VLOOKUP(B1573, pct_raw!$A$2:$AX$1800, 48, FALSE)</f>
        <v>0</v>
      </c>
      <c r="AM1573" s="5">
        <f>VLOOKUP(B1573, pct_raw!$A$2:$AX$1800, 49, FALSE)</f>
        <v>0</v>
      </c>
      <c r="AN1573" s="5">
        <f>VLOOKUP(B1573, pct_raw!$A$2:$AX$1800, 50, FALSE)</f>
        <v>0</v>
      </c>
    </row>
    <row r="1574" spans="1:40" x14ac:dyDescent="0.2">
      <c r="A1574" s="2" t="s">
        <v>1709</v>
      </c>
      <c r="B1574" s="2" t="str">
        <f t="shared" si="24"/>
        <v>Waverly Ward Ii Ne 1 4 Sec 36 Washington Twp</v>
      </c>
      <c r="C1574" s="2" t="s">
        <v>5063</v>
      </c>
      <c r="D1574" s="2" t="str">
        <f>VLOOKUP(B1574, pct_raw!$A$2:$AX$1800, 6, FALSE)</f>
        <v xml:space="preserve"> WAVERLY WARD II NE 1 4 SEC 36 WASHINGTON TWP</v>
      </c>
      <c r="E1574" s="5">
        <f>VLOOKUP(B1574, pct_raw!$A$2:$AX$1800, 15, FALSE)</f>
        <v>16</v>
      </c>
      <c r="F1574" s="5">
        <f>VLOOKUP(B1574, pct_raw!$A$2:$AX$1800, 16, FALSE)</f>
        <v>0</v>
      </c>
      <c r="G1574" s="5">
        <f>VLOOKUP(B1574, pct_raw!$A$2:$AX$1800, 17, FALSE)</f>
        <v>0</v>
      </c>
      <c r="H1574">
        <f>VLOOKUP(B1574, pct_raw!$A$2:$AX$1800, 18, FALSE)</f>
        <v>0</v>
      </c>
      <c r="I1574" s="5">
        <f>VLOOKUP(B1574, pct_raw!$A$2:$AX$1800, 19, FALSE)</f>
        <v>0</v>
      </c>
      <c r="J1574">
        <f>VLOOKUP(B1574, pct_raw!$A$2:$AX$1800, 20, FALSE)</f>
        <v>0</v>
      </c>
      <c r="K1574" s="5">
        <f>VLOOKUP(B1574, pct_raw!$A$2:$AX$1800, 21, FALSE)</f>
        <v>44</v>
      </c>
      <c r="L1574" s="5">
        <f>VLOOKUP(B1574, pct_raw!$A$2:$AX$1800, 22, FALSE)</f>
        <v>49</v>
      </c>
      <c r="M1574" s="5">
        <f>VLOOKUP(B1574, pct_raw!$A$2:$AX$1800, 23, FALSE)</f>
        <v>0.45329999999999998</v>
      </c>
      <c r="N1574" s="5">
        <f>VLOOKUP(B1574, pct_raw!$A$2:$AX$1800, 24, FALSE)</f>
        <v>0</v>
      </c>
      <c r="O1574" s="5">
        <f>VLOOKUP(B1574, pct_raw!$A$2:$AX$1800, 25, FALSE)</f>
        <v>0</v>
      </c>
      <c r="P1574" s="5">
        <f>VLOOKUP(B1574, pct_raw!$A$2:$AX$1800, 26, FALSE)</f>
        <v>0</v>
      </c>
      <c r="Q1574" s="5">
        <f>VLOOKUP(B1574, pct_raw!$A$2:$AX$1800, 27, FALSE)</f>
        <v>33</v>
      </c>
      <c r="R1574" s="5">
        <f>VLOOKUP(B1574, pct_raw!$A$2:$AX$1800, 28, FALSE)</f>
        <v>38</v>
      </c>
      <c r="S1574" s="5">
        <f>VLOOKUP(B1574, pct_raw!$A$2:$AX$1800, 29, FALSE)</f>
        <v>0.45329999999999998</v>
      </c>
      <c r="T1574" s="5">
        <f>VLOOKUP(B1574, pct_raw!$A$2:$AX$1800, 30, FALSE)</f>
        <v>0</v>
      </c>
      <c r="U1574" s="5">
        <f>VLOOKUP(B1574, pct_raw!$A$2:$AX$1800, 31, FALSE)</f>
        <v>0</v>
      </c>
      <c r="V1574" s="5">
        <f>VLOOKUP(B1574, pct_raw!$A$2:$AX$1800, 32, FALSE)</f>
        <v>0</v>
      </c>
      <c r="W1574" s="5">
        <f>VLOOKUP(B1574, pct_raw!$A$2:$AX$1800, 33, FALSE)</f>
        <v>0</v>
      </c>
      <c r="X1574" s="5">
        <f>VLOOKUP(B1574, pct_raw!$A$2:$AX$1800, 34, FALSE)</f>
        <v>0</v>
      </c>
      <c r="Y1574" s="5">
        <f>VLOOKUP(B1574, pct_raw!$A$2:$AX$1800, 35, FALSE)</f>
        <v>0</v>
      </c>
      <c r="Z1574" s="5">
        <f>VLOOKUP(B1574, pct_raw!$A$2:$AX$1800, 36, FALSE)</f>
        <v>23</v>
      </c>
      <c r="AA1574" s="5">
        <f>VLOOKUP(B1574, pct_raw!$A$2:$AX$1800, 37, FALSE)</f>
        <v>25</v>
      </c>
      <c r="AB1574" s="5">
        <f>VLOOKUP(B1574, pct_raw!$A$2:$AX$1800, 38, FALSE)</f>
        <v>0.22670000000000001</v>
      </c>
      <c r="AC1574" s="5">
        <f>VLOOKUP(B1574, pct_raw!$A$2:$AX$1800, 39, FALSE)</f>
        <v>0</v>
      </c>
      <c r="AD1574" s="5">
        <f>VLOOKUP(B1574, pct_raw!$A$2:$AX$1800, 40, FALSE)</f>
        <v>0</v>
      </c>
      <c r="AE1574" s="5">
        <f>VLOOKUP(B1574, pct_raw!$A$2:$AX$1800, 41, FALSE)</f>
        <v>0</v>
      </c>
      <c r="AF1574" s="5">
        <f>VLOOKUP(B1574, pct_raw!$A$2:$AX$1800, 42, FALSE)</f>
        <v>0</v>
      </c>
      <c r="AG1574" s="5">
        <f>VLOOKUP(B1574, pct_raw!$A$2:$AX$1800, 43, FALSE)</f>
        <v>0</v>
      </c>
      <c r="AH1574" s="5">
        <f>VLOOKUP(B1574, pct_raw!$A$2:$AX$1800, 44, FALSE)</f>
        <v>0</v>
      </c>
      <c r="AI1574" s="5">
        <f>VLOOKUP(B1574, pct_raw!$A$2:$AX$1800, 45, FALSE)</f>
        <v>26</v>
      </c>
      <c r="AJ1574" s="5">
        <f>VLOOKUP(B1574, pct_raw!$A$2:$AX$1800, 46, FALSE)</f>
        <v>31</v>
      </c>
      <c r="AK1574" s="5">
        <f>VLOOKUP(B1574, pct_raw!$A$2:$AX$1800, 47, FALSE)</f>
        <v>0.45329999999999998</v>
      </c>
      <c r="AL1574" s="5">
        <f>VLOOKUP(B1574, pct_raw!$A$2:$AX$1800, 48, FALSE)</f>
        <v>6</v>
      </c>
      <c r="AM1574" s="5">
        <f>VLOOKUP(B1574, pct_raw!$A$2:$AX$1800, 49, FALSE)</f>
        <v>0</v>
      </c>
      <c r="AN1574" s="5">
        <f>VLOOKUP(B1574, pct_raw!$A$2:$AX$1800, 50, FALSE)</f>
        <v>0</v>
      </c>
    </row>
    <row r="1575" spans="1:40" x14ac:dyDescent="0.2">
      <c r="A1575" s="2" t="s">
        <v>1710</v>
      </c>
      <c r="B1575" s="2" t="str">
        <f t="shared" si="24"/>
        <v>Waverly Ward Iii</v>
      </c>
      <c r="C1575" s="2" t="s">
        <v>1710</v>
      </c>
      <c r="D1575" s="2" t="str">
        <f>VLOOKUP(B1575, pct_raw!$A$2:$AX$1800, 6, FALSE)</f>
        <v xml:space="preserve"> WAVERLY WARD III</v>
      </c>
      <c r="E1575" s="5">
        <f>VLOOKUP(B1575, pct_raw!$A$2:$AX$1800, 15, FALSE)</f>
        <v>12</v>
      </c>
      <c r="F1575" s="5">
        <f>VLOOKUP(B1575, pct_raw!$A$2:$AX$1800, 16, FALSE)</f>
        <v>0</v>
      </c>
      <c r="G1575" s="5">
        <f>VLOOKUP(B1575, pct_raw!$A$2:$AX$1800, 17, FALSE)</f>
        <v>0</v>
      </c>
      <c r="H1575">
        <f>VLOOKUP(B1575, pct_raw!$A$2:$AX$1800, 18, FALSE)</f>
        <v>0</v>
      </c>
      <c r="I1575" s="5">
        <f>VLOOKUP(B1575, pct_raw!$A$2:$AX$1800, 19, FALSE)</f>
        <v>0</v>
      </c>
      <c r="J1575">
        <f>VLOOKUP(B1575, pct_raw!$A$2:$AX$1800, 20, FALSE)</f>
        <v>0</v>
      </c>
      <c r="K1575" s="5">
        <f>VLOOKUP(B1575, pct_raw!$A$2:$AX$1800, 21, FALSE)</f>
        <v>57</v>
      </c>
      <c r="L1575" s="5">
        <f>VLOOKUP(B1575, pct_raw!$A$2:$AX$1800, 22, FALSE)</f>
        <v>73</v>
      </c>
      <c r="M1575" s="5">
        <f>VLOOKUP(B1575, pct_raw!$A$2:$AX$1800, 23, FALSE)</f>
        <v>0.45329999999999998</v>
      </c>
      <c r="N1575" s="5">
        <f>VLOOKUP(B1575, pct_raw!$A$2:$AX$1800, 24, FALSE)</f>
        <v>1</v>
      </c>
      <c r="O1575" s="5">
        <f>VLOOKUP(B1575, pct_raw!$A$2:$AX$1800, 25, FALSE)</f>
        <v>0</v>
      </c>
      <c r="P1575" s="5">
        <f>VLOOKUP(B1575, pct_raw!$A$2:$AX$1800, 26, FALSE)</f>
        <v>0</v>
      </c>
      <c r="Q1575" s="5">
        <f>VLOOKUP(B1575, pct_raw!$A$2:$AX$1800, 27, FALSE)</f>
        <v>14</v>
      </c>
      <c r="R1575" s="5">
        <f>VLOOKUP(B1575, pct_raw!$A$2:$AX$1800, 28, FALSE)</f>
        <v>0</v>
      </c>
      <c r="S1575" s="5">
        <f>VLOOKUP(B1575, pct_raw!$A$2:$AX$1800, 29, FALSE)</f>
        <v>0</v>
      </c>
      <c r="T1575" s="5">
        <f>VLOOKUP(B1575, pct_raw!$A$2:$AX$1800, 30, FALSE)</f>
        <v>0</v>
      </c>
      <c r="U1575" s="5">
        <f>VLOOKUP(B1575, pct_raw!$A$2:$AX$1800, 31, FALSE)</f>
        <v>2</v>
      </c>
      <c r="V1575" s="5">
        <f>VLOOKUP(B1575, pct_raw!$A$2:$AX$1800, 32, FALSE)</f>
        <v>0</v>
      </c>
      <c r="W1575" s="5">
        <f>VLOOKUP(B1575, pct_raw!$A$2:$AX$1800, 33, FALSE)</f>
        <v>0</v>
      </c>
      <c r="X1575" s="5">
        <f>VLOOKUP(B1575, pct_raw!$A$2:$AX$1800, 34, FALSE)</f>
        <v>0</v>
      </c>
      <c r="Y1575" s="5">
        <f>VLOOKUP(B1575, pct_raw!$A$2:$AX$1800, 35, FALSE)</f>
        <v>0</v>
      </c>
      <c r="Z1575" s="5">
        <f>VLOOKUP(B1575, pct_raw!$A$2:$AX$1800, 36, FALSE)</f>
        <v>43</v>
      </c>
      <c r="AA1575" s="5">
        <f>VLOOKUP(B1575, pct_raw!$A$2:$AX$1800, 37, FALSE)</f>
        <v>55</v>
      </c>
      <c r="AB1575" s="5">
        <f>VLOOKUP(B1575, pct_raw!$A$2:$AX$1800, 38, FALSE)</f>
        <v>0.45329999999999998</v>
      </c>
      <c r="AC1575" s="5">
        <f>VLOOKUP(B1575, pct_raw!$A$2:$AX$1800, 39, FALSE)</f>
        <v>0</v>
      </c>
      <c r="AD1575" s="5">
        <f>VLOOKUP(B1575, pct_raw!$A$2:$AX$1800, 40, FALSE)</f>
        <v>0</v>
      </c>
      <c r="AE1575" s="5">
        <f>VLOOKUP(B1575, pct_raw!$A$2:$AX$1800, 41, FALSE)</f>
        <v>0</v>
      </c>
      <c r="AF1575" s="5">
        <f>VLOOKUP(B1575, pct_raw!$A$2:$AX$1800, 42, FALSE)</f>
        <v>0</v>
      </c>
      <c r="AG1575" s="5">
        <f>VLOOKUP(B1575, pct_raw!$A$2:$AX$1800, 43, FALSE)</f>
        <v>0</v>
      </c>
      <c r="AH1575" s="5">
        <f>VLOOKUP(B1575, pct_raw!$A$2:$AX$1800, 44, FALSE)</f>
        <v>0</v>
      </c>
      <c r="AI1575" s="5">
        <f>VLOOKUP(B1575, pct_raw!$A$2:$AX$1800, 45, FALSE)</f>
        <v>42</v>
      </c>
      <c r="AJ1575" s="5">
        <f>VLOOKUP(B1575, pct_raw!$A$2:$AX$1800, 46, FALSE)</f>
        <v>46</v>
      </c>
      <c r="AK1575" s="5">
        <f>VLOOKUP(B1575, pct_raw!$A$2:$AX$1800, 47, FALSE)</f>
        <v>0.22670000000000001</v>
      </c>
      <c r="AL1575" s="5">
        <f>VLOOKUP(B1575, pct_raw!$A$2:$AX$1800, 48, FALSE)</f>
        <v>7</v>
      </c>
      <c r="AM1575" s="5">
        <f>VLOOKUP(B1575, pct_raw!$A$2:$AX$1800, 49, FALSE)</f>
        <v>0</v>
      </c>
      <c r="AN1575" s="5">
        <f>VLOOKUP(B1575, pct_raw!$A$2:$AX$1800, 50, FALSE)</f>
        <v>0</v>
      </c>
    </row>
    <row r="1576" spans="1:40" x14ac:dyDescent="0.2">
      <c r="A1576" s="2" t="s">
        <v>1711</v>
      </c>
      <c r="B1576" s="2" t="str">
        <f t="shared" si="24"/>
        <v>Waverly Ward Iv</v>
      </c>
      <c r="C1576" s="2" t="s">
        <v>1711</v>
      </c>
      <c r="D1576" s="2" t="str">
        <f>VLOOKUP(B1576, pct_raw!$A$2:$AX$1800, 6, FALSE)</f>
        <v xml:space="preserve"> WAVERLY WARD IV</v>
      </c>
      <c r="E1576" s="5">
        <f>VLOOKUP(B1576, pct_raw!$A$2:$AX$1800, 15, FALSE)</f>
        <v>29</v>
      </c>
      <c r="F1576" s="5">
        <f>VLOOKUP(B1576, pct_raw!$A$2:$AX$1800, 16, FALSE)</f>
        <v>31</v>
      </c>
      <c r="G1576" s="5">
        <f>VLOOKUP(B1576, pct_raw!$A$2:$AX$1800, 17, FALSE)</f>
        <v>0.45329999999999998</v>
      </c>
      <c r="H1576">
        <f>VLOOKUP(B1576, pct_raw!$A$2:$AX$1800, 18, FALSE)</f>
        <v>0</v>
      </c>
      <c r="I1576" s="5">
        <f>VLOOKUP(B1576, pct_raw!$A$2:$AX$1800, 19, FALSE)</f>
        <v>0</v>
      </c>
      <c r="J1576">
        <f>VLOOKUP(B1576, pct_raw!$A$2:$AX$1800, 20, FALSE)</f>
        <v>0</v>
      </c>
      <c r="K1576" s="5">
        <f>VLOOKUP(B1576, pct_raw!$A$2:$AX$1800, 21, FALSE)</f>
        <v>48</v>
      </c>
      <c r="L1576" s="5">
        <f>VLOOKUP(B1576, pct_raw!$A$2:$AX$1800, 22, FALSE)</f>
        <v>51</v>
      </c>
      <c r="M1576" s="5">
        <f>VLOOKUP(B1576, pct_raw!$A$2:$AX$1800, 23, FALSE)</f>
        <v>0.68</v>
      </c>
      <c r="N1576" s="5">
        <f>VLOOKUP(B1576, pct_raw!$A$2:$AX$1800, 24, FALSE)</f>
        <v>0</v>
      </c>
      <c r="O1576" s="5">
        <f>VLOOKUP(B1576, pct_raw!$A$2:$AX$1800, 25, FALSE)</f>
        <v>0</v>
      </c>
      <c r="P1576" s="5">
        <f>VLOOKUP(B1576, pct_raw!$A$2:$AX$1800, 26, FALSE)</f>
        <v>0</v>
      </c>
      <c r="Q1576" s="5">
        <f>VLOOKUP(B1576, pct_raw!$A$2:$AX$1800, 27, FALSE)</f>
        <v>24</v>
      </c>
      <c r="R1576" s="5">
        <f>VLOOKUP(B1576, pct_raw!$A$2:$AX$1800, 28, FALSE)</f>
        <v>27</v>
      </c>
      <c r="S1576" s="5">
        <f>VLOOKUP(B1576, pct_raw!$A$2:$AX$1800, 29, FALSE)</f>
        <v>0.22670000000000001</v>
      </c>
      <c r="T1576" s="5">
        <f>VLOOKUP(B1576, pct_raw!$A$2:$AX$1800, 30, FALSE)</f>
        <v>0</v>
      </c>
      <c r="U1576" s="5">
        <f>VLOOKUP(B1576, pct_raw!$A$2:$AX$1800, 31, FALSE)</f>
        <v>0</v>
      </c>
      <c r="V1576" s="5">
        <f>VLOOKUP(B1576, pct_raw!$A$2:$AX$1800, 32, FALSE)</f>
        <v>0</v>
      </c>
      <c r="W1576" s="5">
        <f>VLOOKUP(B1576, pct_raw!$A$2:$AX$1800, 33, FALSE)</f>
        <v>0</v>
      </c>
      <c r="X1576" s="5">
        <f>VLOOKUP(B1576, pct_raw!$A$2:$AX$1800, 34, FALSE)</f>
        <v>0</v>
      </c>
      <c r="Y1576" s="5">
        <f>VLOOKUP(B1576, pct_raw!$A$2:$AX$1800, 35, FALSE)</f>
        <v>0</v>
      </c>
      <c r="Z1576" s="5">
        <f>VLOOKUP(B1576, pct_raw!$A$2:$AX$1800, 36, FALSE)</f>
        <v>24</v>
      </c>
      <c r="AA1576" s="5">
        <f>VLOOKUP(B1576, pct_raw!$A$2:$AX$1800, 37, FALSE)</f>
        <v>25</v>
      </c>
      <c r="AB1576" s="5">
        <f>VLOOKUP(B1576, pct_raw!$A$2:$AX$1800, 38, FALSE)</f>
        <v>0.22670000000000001</v>
      </c>
      <c r="AC1576" s="5">
        <f>VLOOKUP(B1576, pct_raw!$A$2:$AX$1800, 39, FALSE)</f>
        <v>0</v>
      </c>
      <c r="AD1576" s="5">
        <f>VLOOKUP(B1576, pct_raw!$A$2:$AX$1800, 40, FALSE)</f>
        <v>0</v>
      </c>
      <c r="AE1576" s="5">
        <f>VLOOKUP(B1576, pct_raw!$A$2:$AX$1800, 41, FALSE)</f>
        <v>0</v>
      </c>
      <c r="AF1576" s="5">
        <f>VLOOKUP(B1576, pct_raw!$A$2:$AX$1800, 42, FALSE)</f>
        <v>1</v>
      </c>
      <c r="AG1576" s="5">
        <f>VLOOKUP(B1576, pct_raw!$A$2:$AX$1800, 43, FALSE)</f>
        <v>0</v>
      </c>
      <c r="AH1576" s="5">
        <f>VLOOKUP(B1576, pct_raw!$A$2:$AX$1800, 44, FALSE)</f>
        <v>0</v>
      </c>
      <c r="AI1576" s="5">
        <f>VLOOKUP(B1576, pct_raw!$A$2:$AX$1800, 45, FALSE)</f>
        <v>27</v>
      </c>
      <c r="AJ1576" s="5">
        <f>VLOOKUP(B1576, pct_raw!$A$2:$AX$1800, 46, FALSE)</f>
        <v>27</v>
      </c>
      <c r="AK1576" s="5">
        <f>VLOOKUP(B1576, pct_raw!$A$2:$AX$1800, 47, FALSE)</f>
        <v>0.22670000000000001</v>
      </c>
      <c r="AL1576" s="5">
        <f>VLOOKUP(B1576, pct_raw!$A$2:$AX$1800, 48, FALSE)</f>
        <v>10</v>
      </c>
      <c r="AM1576" s="5">
        <f>VLOOKUP(B1576, pct_raw!$A$2:$AX$1800, 49, FALSE)</f>
        <v>0</v>
      </c>
      <c r="AN1576" s="5">
        <f>VLOOKUP(B1576, pct_raw!$A$2:$AX$1800, 50, FALSE)</f>
        <v>0</v>
      </c>
    </row>
    <row r="1577" spans="1:40" x14ac:dyDescent="0.2">
      <c r="A1577" s="2" t="s">
        <v>1712</v>
      </c>
      <c r="B1577" s="2" t="str">
        <f t="shared" si="24"/>
        <v>Waverly Ward V W Washington Twp</v>
      </c>
      <c r="C1577" s="2" t="s">
        <v>5064</v>
      </c>
      <c r="D1577" s="2" t="str">
        <f>VLOOKUP(B1577, pct_raw!$A$2:$AX$1800, 6, FALSE)</f>
        <v xml:space="preserve"> WAVERLY WARD V W WASHINGTON TWP</v>
      </c>
      <c r="E1577" s="5">
        <f>VLOOKUP(B1577, pct_raw!$A$2:$AX$1800, 15, FALSE)</f>
        <v>31</v>
      </c>
      <c r="F1577" s="5">
        <f>VLOOKUP(B1577, pct_raw!$A$2:$AX$1800, 16, FALSE)</f>
        <v>32</v>
      </c>
      <c r="G1577" s="5">
        <f>VLOOKUP(B1577, pct_raw!$A$2:$AX$1800, 17, FALSE)</f>
        <v>0.22670000000000001</v>
      </c>
      <c r="H1577">
        <f>VLOOKUP(B1577, pct_raw!$A$2:$AX$1800, 18, FALSE)</f>
        <v>0</v>
      </c>
      <c r="I1577" s="5">
        <f>VLOOKUP(B1577, pct_raw!$A$2:$AX$1800, 19, FALSE)</f>
        <v>0</v>
      </c>
      <c r="J1577">
        <f>VLOOKUP(B1577, pct_raw!$A$2:$AX$1800, 20, FALSE)</f>
        <v>0</v>
      </c>
      <c r="K1577" s="5">
        <f>VLOOKUP(B1577, pct_raw!$A$2:$AX$1800, 21, FALSE)</f>
        <v>55</v>
      </c>
      <c r="L1577" s="5">
        <f>VLOOKUP(B1577, pct_raw!$A$2:$AX$1800, 22, FALSE)</f>
        <v>61</v>
      </c>
      <c r="M1577" s="5">
        <f>VLOOKUP(B1577, pct_raw!$A$2:$AX$1800, 23, FALSE)</f>
        <v>0.68</v>
      </c>
      <c r="N1577" s="5">
        <f>VLOOKUP(B1577, pct_raw!$A$2:$AX$1800, 24, FALSE)</f>
        <v>0</v>
      </c>
      <c r="O1577" s="5">
        <f>VLOOKUP(B1577, pct_raw!$A$2:$AX$1800, 25, FALSE)</f>
        <v>0</v>
      </c>
      <c r="P1577" s="5">
        <f>VLOOKUP(B1577, pct_raw!$A$2:$AX$1800, 26, FALSE)</f>
        <v>0</v>
      </c>
      <c r="Q1577" s="5">
        <f>VLOOKUP(B1577, pct_raw!$A$2:$AX$1800, 27, FALSE)</f>
        <v>34</v>
      </c>
      <c r="R1577" s="5">
        <f>VLOOKUP(B1577, pct_raw!$A$2:$AX$1800, 28, FALSE)</f>
        <v>40</v>
      </c>
      <c r="S1577" s="5">
        <f>VLOOKUP(B1577, pct_raw!$A$2:$AX$1800, 29, FALSE)</f>
        <v>0.45329999999999998</v>
      </c>
      <c r="T1577" s="5">
        <f>VLOOKUP(B1577, pct_raw!$A$2:$AX$1800, 30, FALSE)</f>
        <v>0</v>
      </c>
      <c r="U1577" s="5">
        <f>VLOOKUP(B1577, pct_raw!$A$2:$AX$1800, 31, FALSE)</f>
        <v>0</v>
      </c>
      <c r="V1577" s="5">
        <f>VLOOKUP(B1577, pct_raw!$A$2:$AX$1800, 32, FALSE)</f>
        <v>0</v>
      </c>
      <c r="W1577" s="5">
        <f>VLOOKUP(B1577, pct_raw!$A$2:$AX$1800, 33, FALSE)</f>
        <v>0</v>
      </c>
      <c r="X1577" s="5">
        <f>VLOOKUP(B1577, pct_raw!$A$2:$AX$1800, 34, FALSE)</f>
        <v>0</v>
      </c>
      <c r="Y1577" s="5">
        <f>VLOOKUP(B1577, pct_raw!$A$2:$AX$1800, 35, FALSE)</f>
        <v>0</v>
      </c>
      <c r="Z1577" s="5">
        <f>VLOOKUP(B1577, pct_raw!$A$2:$AX$1800, 36, FALSE)</f>
        <v>22</v>
      </c>
      <c r="AA1577" s="5">
        <f>VLOOKUP(B1577, pct_raw!$A$2:$AX$1800, 37, FALSE)</f>
        <v>0</v>
      </c>
      <c r="AB1577" s="5">
        <f>VLOOKUP(B1577, pct_raw!$A$2:$AX$1800, 38, FALSE)</f>
        <v>0</v>
      </c>
      <c r="AC1577" s="5">
        <f>VLOOKUP(B1577, pct_raw!$A$2:$AX$1800, 39, FALSE)</f>
        <v>4</v>
      </c>
      <c r="AD1577" s="5">
        <f>VLOOKUP(B1577, pct_raw!$A$2:$AX$1800, 40, FALSE)</f>
        <v>0</v>
      </c>
      <c r="AE1577" s="5">
        <f>VLOOKUP(B1577, pct_raw!$A$2:$AX$1800, 41, FALSE)</f>
        <v>0</v>
      </c>
      <c r="AF1577" s="5">
        <f>VLOOKUP(B1577, pct_raw!$A$2:$AX$1800, 42, FALSE)</f>
        <v>2</v>
      </c>
      <c r="AG1577" s="5">
        <f>VLOOKUP(B1577, pct_raw!$A$2:$AX$1800, 43, FALSE)</f>
        <v>4</v>
      </c>
      <c r="AH1577" s="5">
        <f>VLOOKUP(B1577, pct_raw!$A$2:$AX$1800, 44, FALSE)</f>
        <v>0</v>
      </c>
      <c r="AI1577" s="5">
        <f>VLOOKUP(B1577, pct_raw!$A$2:$AX$1800, 45, FALSE)</f>
        <v>54</v>
      </c>
      <c r="AJ1577" s="5">
        <f>VLOOKUP(B1577, pct_raw!$A$2:$AX$1800, 46, FALSE)</f>
        <v>73</v>
      </c>
      <c r="AK1577" s="5">
        <f>VLOOKUP(B1577, pct_raw!$A$2:$AX$1800, 47, FALSE)</f>
        <v>0.68</v>
      </c>
      <c r="AL1577" s="5">
        <f>VLOOKUP(B1577, pct_raw!$A$2:$AX$1800, 48, FALSE)</f>
        <v>8</v>
      </c>
      <c r="AM1577" s="5">
        <f>VLOOKUP(B1577, pct_raw!$A$2:$AX$1800, 49, FALSE)</f>
        <v>0</v>
      </c>
      <c r="AN1577" s="5">
        <f>VLOOKUP(B1577, pct_raw!$A$2:$AX$1800, 50, FALSE)</f>
        <v>0</v>
      </c>
    </row>
    <row r="1578" spans="1:40" x14ac:dyDescent="0.2">
      <c r="A1578" s="2" t="s">
        <v>1713</v>
      </c>
      <c r="B1578" s="2" t="str">
        <f t="shared" si="24"/>
        <v>Wdm 111</v>
      </c>
      <c r="C1578" s="2" t="s">
        <v>5439</v>
      </c>
      <c r="D1578" s="2" t="str">
        <f>VLOOKUP(B1578, pct_raw!$A$2:$AX$1800, 6, FALSE)</f>
        <v xml:space="preserve"> WDM 111</v>
      </c>
      <c r="E1578" s="5">
        <f>VLOOKUP(B1578, pct_raw!$A$2:$AX$1800, 15, FALSE)</f>
        <v>20</v>
      </c>
      <c r="F1578" s="5">
        <f>VLOOKUP(B1578, pct_raw!$A$2:$AX$1800, 16, FALSE)</f>
        <v>0</v>
      </c>
      <c r="G1578" s="5">
        <f>VLOOKUP(B1578, pct_raw!$A$2:$AX$1800, 17, FALSE)</f>
        <v>0</v>
      </c>
      <c r="H1578">
        <f>VLOOKUP(B1578, pct_raw!$A$2:$AX$1800, 18, FALSE)</f>
        <v>0</v>
      </c>
      <c r="I1578" s="5">
        <f>VLOOKUP(B1578, pct_raw!$A$2:$AX$1800, 19, FALSE)</f>
        <v>0</v>
      </c>
      <c r="J1578">
        <f>VLOOKUP(B1578, pct_raw!$A$2:$AX$1800, 20, FALSE)</f>
        <v>0</v>
      </c>
      <c r="K1578" s="5">
        <f>VLOOKUP(B1578, pct_raw!$A$2:$AX$1800, 21, FALSE)</f>
        <v>40</v>
      </c>
      <c r="L1578" s="5">
        <f>VLOOKUP(B1578, pct_raw!$A$2:$AX$1800, 22, FALSE)</f>
        <v>57</v>
      </c>
      <c r="M1578" s="5">
        <f>VLOOKUP(B1578, pct_raw!$A$2:$AX$1800, 23, FALSE)</f>
        <v>0.55959999999999999</v>
      </c>
      <c r="N1578" s="5">
        <f>VLOOKUP(B1578, pct_raw!$A$2:$AX$1800, 24, FALSE)</f>
        <v>0</v>
      </c>
      <c r="O1578" s="5">
        <f>VLOOKUP(B1578, pct_raw!$A$2:$AX$1800, 25, FALSE)</f>
        <v>0</v>
      </c>
      <c r="P1578" s="5">
        <f>VLOOKUP(B1578, pct_raw!$A$2:$AX$1800, 26, FALSE)</f>
        <v>0</v>
      </c>
      <c r="Q1578" s="5">
        <f>VLOOKUP(B1578, pct_raw!$A$2:$AX$1800, 27, FALSE)</f>
        <v>17</v>
      </c>
      <c r="R1578" s="5">
        <f>VLOOKUP(B1578, pct_raw!$A$2:$AX$1800, 28, FALSE)</f>
        <v>0</v>
      </c>
      <c r="S1578" s="5">
        <f>VLOOKUP(B1578, pct_raw!$A$2:$AX$1800, 29, FALSE)</f>
        <v>0</v>
      </c>
      <c r="T1578" s="5">
        <f>VLOOKUP(B1578, pct_raw!$A$2:$AX$1800, 30, FALSE)</f>
        <v>0</v>
      </c>
      <c r="U1578" s="5">
        <f>VLOOKUP(B1578, pct_raw!$A$2:$AX$1800, 31, FALSE)</f>
        <v>0</v>
      </c>
      <c r="V1578" s="5">
        <f>VLOOKUP(B1578, pct_raw!$A$2:$AX$1800, 32, FALSE)</f>
        <v>0</v>
      </c>
      <c r="W1578" s="5">
        <f>VLOOKUP(B1578, pct_raw!$A$2:$AX$1800, 33, FALSE)</f>
        <v>0</v>
      </c>
      <c r="X1578" s="5">
        <f>VLOOKUP(B1578, pct_raw!$A$2:$AX$1800, 34, FALSE)</f>
        <v>0</v>
      </c>
      <c r="Y1578" s="5">
        <f>VLOOKUP(B1578, pct_raw!$A$2:$AX$1800, 35, FALSE)</f>
        <v>0</v>
      </c>
      <c r="Z1578" s="5">
        <f>VLOOKUP(B1578, pct_raw!$A$2:$AX$1800, 36, FALSE)</f>
        <v>71</v>
      </c>
      <c r="AA1578" s="5">
        <f>VLOOKUP(B1578, pct_raw!$A$2:$AX$1800, 37, FALSE)</f>
        <v>75</v>
      </c>
      <c r="AB1578" s="5">
        <f>VLOOKUP(B1578, pct_raw!$A$2:$AX$1800, 38, FALSE)</f>
        <v>0.83940000000000003</v>
      </c>
      <c r="AC1578" s="5">
        <f>VLOOKUP(B1578, pct_raw!$A$2:$AX$1800, 39, FALSE)</f>
        <v>3</v>
      </c>
      <c r="AD1578" s="5">
        <f>VLOOKUP(B1578, pct_raw!$A$2:$AX$1800, 40, FALSE)</f>
        <v>0</v>
      </c>
      <c r="AE1578" s="5">
        <f>VLOOKUP(B1578, pct_raw!$A$2:$AX$1800, 41, FALSE)</f>
        <v>0</v>
      </c>
      <c r="AF1578" s="5">
        <f>VLOOKUP(B1578, pct_raw!$A$2:$AX$1800, 42, FALSE)</f>
        <v>1</v>
      </c>
      <c r="AG1578" s="5">
        <f>VLOOKUP(B1578, pct_raw!$A$2:$AX$1800, 43, FALSE)</f>
        <v>0</v>
      </c>
      <c r="AH1578" s="5">
        <f>VLOOKUP(B1578, pct_raw!$A$2:$AX$1800, 44, FALSE)</f>
        <v>0</v>
      </c>
      <c r="AI1578" s="5">
        <f>VLOOKUP(B1578, pct_raw!$A$2:$AX$1800, 45, FALSE)</f>
        <v>50</v>
      </c>
      <c r="AJ1578" s="5">
        <f>VLOOKUP(B1578, pct_raw!$A$2:$AX$1800, 46, FALSE)</f>
        <v>63</v>
      </c>
      <c r="AK1578" s="5">
        <f>VLOOKUP(B1578, pct_raw!$A$2:$AX$1800, 47, FALSE)</f>
        <v>0.83940000000000003</v>
      </c>
      <c r="AL1578" s="5">
        <f>VLOOKUP(B1578, pct_raw!$A$2:$AX$1800, 48, FALSE)</f>
        <v>12</v>
      </c>
      <c r="AM1578" s="5">
        <f>VLOOKUP(B1578, pct_raw!$A$2:$AX$1800, 49, FALSE)</f>
        <v>0</v>
      </c>
      <c r="AN1578" s="5">
        <f>VLOOKUP(B1578, pct_raw!$A$2:$AX$1800, 50, FALSE)</f>
        <v>0</v>
      </c>
    </row>
    <row r="1579" spans="1:40" x14ac:dyDescent="0.2">
      <c r="A1579" s="2" t="s">
        <v>1714</v>
      </c>
      <c r="B1579" s="2" t="str">
        <f t="shared" si="24"/>
        <v>Wdm 112</v>
      </c>
      <c r="C1579" s="2" t="s">
        <v>5440</v>
      </c>
      <c r="D1579" s="2" t="str">
        <f>VLOOKUP(B1579, pct_raw!$A$2:$AX$1800, 6, FALSE)</f>
        <v xml:space="preserve"> WDM 112</v>
      </c>
      <c r="E1579" s="5">
        <f>VLOOKUP(B1579, pct_raw!$A$2:$AX$1800, 15, FALSE)</f>
        <v>18</v>
      </c>
      <c r="F1579" s="5">
        <f>VLOOKUP(B1579, pct_raw!$A$2:$AX$1800, 16, FALSE)</f>
        <v>0</v>
      </c>
      <c r="G1579" s="5">
        <f>VLOOKUP(B1579, pct_raw!$A$2:$AX$1800, 17, FALSE)</f>
        <v>0</v>
      </c>
      <c r="H1579">
        <f>VLOOKUP(B1579, pct_raw!$A$2:$AX$1800, 18, FALSE)</f>
        <v>0</v>
      </c>
      <c r="I1579" s="5">
        <f>VLOOKUP(B1579, pct_raw!$A$2:$AX$1800, 19, FALSE)</f>
        <v>0</v>
      </c>
      <c r="J1579">
        <f>VLOOKUP(B1579, pct_raw!$A$2:$AX$1800, 20, FALSE)</f>
        <v>0</v>
      </c>
      <c r="K1579" s="5">
        <f>VLOOKUP(B1579, pct_raw!$A$2:$AX$1800, 21, FALSE)</f>
        <v>28</v>
      </c>
      <c r="L1579" s="5">
        <f>VLOOKUP(B1579, pct_raw!$A$2:$AX$1800, 22, FALSE)</f>
        <v>33</v>
      </c>
      <c r="M1579" s="5">
        <f>VLOOKUP(B1579, pct_raw!$A$2:$AX$1800, 23, FALSE)</f>
        <v>0.27979999999999999</v>
      </c>
      <c r="N1579" s="5">
        <f>VLOOKUP(B1579, pct_raw!$A$2:$AX$1800, 24, FALSE)</f>
        <v>0</v>
      </c>
      <c r="O1579" s="5">
        <f>VLOOKUP(B1579, pct_raw!$A$2:$AX$1800, 25, FALSE)</f>
        <v>0</v>
      </c>
      <c r="P1579" s="5">
        <f>VLOOKUP(B1579, pct_raw!$A$2:$AX$1800, 26, FALSE)</f>
        <v>0</v>
      </c>
      <c r="Q1579" s="5">
        <f>VLOOKUP(B1579, pct_raw!$A$2:$AX$1800, 27, FALSE)</f>
        <v>21</v>
      </c>
      <c r="R1579" s="5">
        <f>VLOOKUP(B1579, pct_raw!$A$2:$AX$1800, 28, FALSE)</f>
        <v>24</v>
      </c>
      <c r="S1579" s="5">
        <f>VLOOKUP(B1579, pct_raw!$A$2:$AX$1800, 29, FALSE)</f>
        <v>0.27979999999999999</v>
      </c>
      <c r="T1579" s="5">
        <f>VLOOKUP(B1579, pct_raw!$A$2:$AX$1800, 30, FALSE)</f>
        <v>0</v>
      </c>
      <c r="U1579" s="5">
        <f>VLOOKUP(B1579, pct_raw!$A$2:$AX$1800, 31, FALSE)</f>
        <v>0</v>
      </c>
      <c r="V1579" s="5">
        <f>VLOOKUP(B1579, pct_raw!$A$2:$AX$1800, 32, FALSE)</f>
        <v>0</v>
      </c>
      <c r="W1579" s="5">
        <f>VLOOKUP(B1579, pct_raw!$A$2:$AX$1800, 33, FALSE)</f>
        <v>0</v>
      </c>
      <c r="X1579" s="5">
        <f>VLOOKUP(B1579, pct_raw!$A$2:$AX$1800, 34, FALSE)</f>
        <v>0</v>
      </c>
      <c r="Y1579" s="5">
        <f>VLOOKUP(B1579, pct_raw!$A$2:$AX$1800, 35, FALSE)</f>
        <v>0</v>
      </c>
      <c r="Z1579" s="5">
        <f>VLOOKUP(B1579, pct_raw!$A$2:$AX$1800, 36, FALSE)</f>
        <v>34</v>
      </c>
      <c r="AA1579" s="5">
        <f>VLOOKUP(B1579, pct_raw!$A$2:$AX$1800, 37, FALSE)</f>
        <v>36</v>
      </c>
      <c r="AB1579" s="5">
        <f>VLOOKUP(B1579, pct_raw!$A$2:$AX$1800, 38, FALSE)</f>
        <v>0.55959999999999999</v>
      </c>
      <c r="AC1579" s="5">
        <f>VLOOKUP(B1579, pct_raw!$A$2:$AX$1800, 39, FALSE)</f>
        <v>0</v>
      </c>
      <c r="AD1579" s="5">
        <f>VLOOKUP(B1579, pct_raw!$A$2:$AX$1800, 40, FALSE)</f>
        <v>0</v>
      </c>
      <c r="AE1579" s="5">
        <f>VLOOKUP(B1579, pct_raw!$A$2:$AX$1800, 41, FALSE)</f>
        <v>0</v>
      </c>
      <c r="AF1579" s="5">
        <f>VLOOKUP(B1579, pct_raw!$A$2:$AX$1800, 42, FALSE)</f>
        <v>0</v>
      </c>
      <c r="AG1579" s="5">
        <f>VLOOKUP(B1579, pct_raw!$A$2:$AX$1800, 43, FALSE)</f>
        <v>0</v>
      </c>
      <c r="AH1579" s="5">
        <f>VLOOKUP(B1579, pct_raw!$A$2:$AX$1800, 44, FALSE)</f>
        <v>0</v>
      </c>
      <c r="AI1579" s="5">
        <f>VLOOKUP(B1579, pct_raw!$A$2:$AX$1800, 45, FALSE)</f>
        <v>28</v>
      </c>
      <c r="AJ1579" s="5">
        <f>VLOOKUP(B1579, pct_raw!$A$2:$AX$1800, 46, FALSE)</f>
        <v>32</v>
      </c>
      <c r="AK1579" s="5">
        <f>VLOOKUP(B1579, pct_raw!$A$2:$AX$1800, 47, FALSE)</f>
        <v>0.27979999999999999</v>
      </c>
      <c r="AL1579" s="5">
        <f>VLOOKUP(B1579, pct_raw!$A$2:$AX$1800, 48, FALSE)</f>
        <v>0</v>
      </c>
      <c r="AM1579" s="5">
        <f>VLOOKUP(B1579, pct_raw!$A$2:$AX$1800, 49, FALSE)</f>
        <v>0</v>
      </c>
      <c r="AN1579" s="5">
        <f>VLOOKUP(B1579, pct_raw!$A$2:$AX$1800, 50, FALSE)</f>
        <v>0</v>
      </c>
    </row>
    <row r="1580" spans="1:40" x14ac:dyDescent="0.2">
      <c r="A1580" s="2" t="s">
        <v>1715</v>
      </c>
      <c r="B1580" s="2" t="str">
        <f t="shared" si="24"/>
        <v>Wdm 113</v>
      </c>
      <c r="C1580" s="2" t="s">
        <v>5441</v>
      </c>
      <c r="D1580" s="2" t="str">
        <f>VLOOKUP(B1580, pct_raw!$A$2:$AX$1800, 6, FALSE)</f>
        <v xml:space="preserve"> WDM 113</v>
      </c>
      <c r="E1580" s="5">
        <f>VLOOKUP(B1580, pct_raw!$A$2:$AX$1800, 15, FALSE)</f>
        <v>15</v>
      </c>
      <c r="F1580" s="5">
        <f>VLOOKUP(B1580, pct_raw!$A$2:$AX$1800, 16, FALSE)</f>
        <v>0</v>
      </c>
      <c r="G1580" s="5">
        <f>VLOOKUP(B1580, pct_raw!$A$2:$AX$1800, 17, FALSE)</f>
        <v>0</v>
      </c>
      <c r="H1580">
        <f>VLOOKUP(B1580, pct_raw!$A$2:$AX$1800, 18, FALSE)</f>
        <v>1</v>
      </c>
      <c r="I1580" s="5">
        <f>VLOOKUP(B1580, pct_raw!$A$2:$AX$1800, 19, FALSE)</f>
        <v>0</v>
      </c>
      <c r="J1580">
        <f>VLOOKUP(B1580, pct_raw!$A$2:$AX$1800, 20, FALSE)</f>
        <v>0</v>
      </c>
      <c r="K1580" s="5">
        <f>VLOOKUP(B1580, pct_raw!$A$2:$AX$1800, 21, FALSE)</f>
        <v>56</v>
      </c>
      <c r="L1580" s="5">
        <f>VLOOKUP(B1580, pct_raw!$A$2:$AX$1800, 22, FALSE)</f>
        <v>59</v>
      </c>
      <c r="M1580" s="5">
        <f>VLOOKUP(B1580, pct_raw!$A$2:$AX$1800, 23, FALSE)</f>
        <v>0.55959999999999999</v>
      </c>
      <c r="N1580" s="5">
        <f>VLOOKUP(B1580, pct_raw!$A$2:$AX$1800, 24, FALSE)</f>
        <v>1</v>
      </c>
      <c r="O1580" s="5">
        <f>VLOOKUP(B1580, pct_raw!$A$2:$AX$1800, 25, FALSE)</f>
        <v>0</v>
      </c>
      <c r="P1580" s="5">
        <f>VLOOKUP(B1580, pct_raw!$A$2:$AX$1800, 26, FALSE)</f>
        <v>0</v>
      </c>
      <c r="Q1580" s="5">
        <f>VLOOKUP(B1580, pct_raw!$A$2:$AX$1800, 27, FALSE)</f>
        <v>10</v>
      </c>
      <c r="R1580" s="5">
        <f>VLOOKUP(B1580, pct_raw!$A$2:$AX$1800, 28, FALSE)</f>
        <v>0</v>
      </c>
      <c r="S1580" s="5">
        <f>VLOOKUP(B1580, pct_raw!$A$2:$AX$1800, 29, FALSE)</f>
        <v>0</v>
      </c>
      <c r="T1580" s="5">
        <f>VLOOKUP(B1580, pct_raw!$A$2:$AX$1800, 30, FALSE)</f>
        <v>0</v>
      </c>
      <c r="U1580" s="5">
        <f>VLOOKUP(B1580, pct_raw!$A$2:$AX$1800, 31, FALSE)</f>
        <v>0</v>
      </c>
      <c r="V1580" s="5">
        <f>VLOOKUP(B1580, pct_raw!$A$2:$AX$1800, 32, FALSE)</f>
        <v>0</v>
      </c>
      <c r="W1580" s="5">
        <f>VLOOKUP(B1580, pct_raw!$A$2:$AX$1800, 33, FALSE)</f>
        <v>0</v>
      </c>
      <c r="X1580" s="5">
        <f>VLOOKUP(B1580, pct_raw!$A$2:$AX$1800, 34, FALSE)</f>
        <v>0</v>
      </c>
      <c r="Y1580" s="5">
        <f>VLOOKUP(B1580, pct_raw!$A$2:$AX$1800, 35, FALSE)</f>
        <v>0</v>
      </c>
      <c r="Z1580" s="5">
        <f>VLOOKUP(B1580, pct_raw!$A$2:$AX$1800, 36, FALSE)</f>
        <v>89</v>
      </c>
      <c r="AA1580" s="5">
        <f>VLOOKUP(B1580, pct_raw!$A$2:$AX$1800, 37, FALSE)</f>
        <v>94</v>
      </c>
      <c r="AB1580" s="5">
        <f>VLOOKUP(B1580, pct_raw!$A$2:$AX$1800, 38, FALSE)</f>
        <v>1.1192</v>
      </c>
      <c r="AC1580" s="5">
        <f>VLOOKUP(B1580, pct_raw!$A$2:$AX$1800, 39, FALSE)</f>
        <v>1</v>
      </c>
      <c r="AD1580" s="5">
        <f>VLOOKUP(B1580, pct_raw!$A$2:$AX$1800, 40, FALSE)</f>
        <v>0</v>
      </c>
      <c r="AE1580" s="5">
        <f>VLOOKUP(B1580, pct_raw!$A$2:$AX$1800, 41, FALSE)</f>
        <v>0</v>
      </c>
      <c r="AF1580" s="5">
        <f>VLOOKUP(B1580, pct_raw!$A$2:$AX$1800, 42, FALSE)</f>
        <v>0</v>
      </c>
      <c r="AG1580" s="5">
        <f>VLOOKUP(B1580, pct_raw!$A$2:$AX$1800, 43, FALSE)</f>
        <v>17</v>
      </c>
      <c r="AH1580" s="5">
        <f>VLOOKUP(B1580, pct_raw!$A$2:$AX$1800, 44, FALSE)</f>
        <v>0</v>
      </c>
      <c r="AI1580" s="5">
        <f>VLOOKUP(B1580, pct_raw!$A$2:$AX$1800, 45, FALSE)</f>
        <v>38</v>
      </c>
      <c r="AJ1580" s="5">
        <f>VLOOKUP(B1580, pct_raw!$A$2:$AX$1800, 46, FALSE)</f>
        <v>51</v>
      </c>
      <c r="AK1580" s="5">
        <f>VLOOKUP(B1580, pct_raw!$A$2:$AX$1800, 47, FALSE)</f>
        <v>0.55959999999999999</v>
      </c>
      <c r="AL1580" s="5">
        <f>VLOOKUP(B1580, pct_raw!$A$2:$AX$1800, 48, FALSE)</f>
        <v>9</v>
      </c>
      <c r="AM1580" s="5">
        <f>VLOOKUP(B1580, pct_raw!$A$2:$AX$1800, 49, FALSE)</f>
        <v>0</v>
      </c>
      <c r="AN1580" s="5">
        <f>VLOOKUP(B1580, pct_raw!$A$2:$AX$1800, 50, FALSE)</f>
        <v>0</v>
      </c>
    </row>
    <row r="1581" spans="1:40" x14ac:dyDescent="0.2">
      <c r="A1581" s="2" t="s">
        <v>1716</v>
      </c>
      <c r="B1581" s="2" t="str">
        <f t="shared" si="24"/>
        <v>Wdm 114</v>
      </c>
      <c r="C1581" s="2" t="s">
        <v>5442</v>
      </c>
      <c r="D1581" s="2" t="str">
        <f>VLOOKUP(B1581, pct_raw!$A$2:$AX$1800, 6, FALSE)</f>
        <v xml:space="preserve"> WDM 114</v>
      </c>
      <c r="E1581" s="5">
        <f>VLOOKUP(B1581, pct_raw!$A$2:$AX$1800, 15, FALSE)</f>
        <v>62</v>
      </c>
      <c r="F1581" s="5">
        <f>VLOOKUP(B1581, pct_raw!$A$2:$AX$1800, 16, FALSE)</f>
        <v>68</v>
      </c>
      <c r="G1581" s="5">
        <f>VLOOKUP(B1581, pct_raw!$A$2:$AX$1800, 17, FALSE)</f>
        <v>0.55959999999999999</v>
      </c>
      <c r="H1581">
        <f>VLOOKUP(B1581, pct_raw!$A$2:$AX$1800, 18, FALSE)</f>
        <v>0</v>
      </c>
      <c r="I1581" s="5">
        <f>VLOOKUP(B1581, pct_raw!$A$2:$AX$1800, 19, FALSE)</f>
        <v>0</v>
      </c>
      <c r="J1581">
        <f>VLOOKUP(B1581, pct_raw!$A$2:$AX$1800, 20, FALSE)</f>
        <v>0</v>
      </c>
      <c r="K1581" s="5">
        <f>VLOOKUP(B1581, pct_raw!$A$2:$AX$1800, 21, FALSE)</f>
        <v>108</v>
      </c>
      <c r="L1581" s="5">
        <f>VLOOKUP(B1581, pct_raw!$A$2:$AX$1800, 22, FALSE)</f>
        <v>128</v>
      </c>
      <c r="M1581" s="5">
        <f>VLOOKUP(B1581, pct_raw!$A$2:$AX$1800, 23, FALSE)</f>
        <v>1.1192</v>
      </c>
      <c r="N1581" s="5">
        <f>VLOOKUP(B1581, pct_raw!$A$2:$AX$1800, 24, FALSE)</f>
        <v>1</v>
      </c>
      <c r="O1581" s="5">
        <f>VLOOKUP(B1581, pct_raw!$A$2:$AX$1800, 25, FALSE)</f>
        <v>0</v>
      </c>
      <c r="P1581" s="5">
        <f>VLOOKUP(B1581, pct_raw!$A$2:$AX$1800, 26, FALSE)</f>
        <v>0</v>
      </c>
      <c r="Q1581" s="5">
        <f>VLOOKUP(B1581, pct_raw!$A$2:$AX$1800, 27, FALSE)</f>
        <v>58</v>
      </c>
      <c r="R1581" s="5">
        <f>VLOOKUP(B1581, pct_raw!$A$2:$AX$1800, 28, FALSE)</f>
        <v>70</v>
      </c>
      <c r="S1581" s="5">
        <f>VLOOKUP(B1581, pct_raw!$A$2:$AX$1800, 29, FALSE)</f>
        <v>0.83940000000000003</v>
      </c>
      <c r="T1581" s="5">
        <f>VLOOKUP(B1581, pct_raw!$A$2:$AX$1800, 30, FALSE)</f>
        <v>0</v>
      </c>
      <c r="U1581" s="5">
        <f>VLOOKUP(B1581, pct_raw!$A$2:$AX$1800, 31, FALSE)</f>
        <v>0</v>
      </c>
      <c r="V1581" s="5">
        <f>VLOOKUP(B1581, pct_raw!$A$2:$AX$1800, 32, FALSE)</f>
        <v>0</v>
      </c>
      <c r="W1581" s="5">
        <f>VLOOKUP(B1581, pct_raw!$A$2:$AX$1800, 33, FALSE)</f>
        <v>0</v>
      </c>
      <c r="X1581" s="5">
        <f>VLOOKUP(B1581, pct_raw!$A$2:$AX$1800, 34, FALSE)</f>
        <v>0</v>
      </c>
      <c r="Y1581" s="5">
        <f>VLOOKUP(B1581, pct_raw!$A$2:$AX$1800, 35, FALSE)</f>
        <v>0</v>
      </c>
      <c r="Z1581" s="5">
        <f>VLOOKUP(B1581, pct_raw!$A$2:$AX$1800, 36, FALSE)</f>
        <v>74</v>
      </c>
      <c r="AA1581" s="5">
        <f>VLOOKUP(B1581, pct_raw!$A$2:$AX$1800, 37, FALSE)</f>
        <v>100</v>
      </c>
      <c r="AB1581" s="5">
        <f>VLOOKUP(B1581, pct_raw!$A$2:$AX$1800, 38, FALSE)</f>
        <v>0.83940000000000003</v>
      </c>
      <c r="AC1581" s="5">
        <f>VLOOKUP(B1581, pct_raw!$A$2:$AX$1800, 39, FALSE)</f>
        <v>10</v>
      </c>
      <c r="AD1581" s="5">
        <f>VLOOKUP(B1581, pct_raw!$A$2:$AX$1800, 40, FALSE)</f>
        <v>0</v>
      </c>
      <c r="AE1581" s="5">
        <f>VLOOKUP(B1581, pct_raw!$A$2:$AX$1800, 41, FALSE)</f>
        <v>0</v>
      </c>
      <c r="AF1581" s="5">
        <f>VLOOKUP(B1581, pct_raw!$A$2:$AX$1800, 42, FALSE)</f>
        <v>1</v>
      </c>
      <c r="AG1581" s="5">
        <f>VLOOKUP(B1581, pct_raw!$A$2:$AX$1800, 43, FALSE)</f>
        <v>0</v>
      </c>
      <c r="AH1581" s="5">
        <f>VLOOKUP(B1581, pct_raw!$A$2:$AX$1800, 44, FALSE)</f>
        <v>0</v>
      </c>
      <c r="AI1581" s="5">
        <f>VLOOKUP(B1581, pct_raw!$A$2:$AX$1800, 45, FALSE)</f>
        <v>53</v>
      </c>
      <c r="AJ1581" s="5">
        <f>VLOOKUP(B1581, pct_raw!$A$2:$AX$1800, 46, FALSE)</f>
        <v>0</v>
      </c>
      <c r="AK1581" s="5">
        <f>VLOOKUP(B1581, pct_raw!$A$2:$AX$1800, 47, FALSE)</f>
        <v>0</v>
      </c>
      <c r="AL1581" s="5">
        <f>VLOOKUP(B1581, pct_raw!$A$2:$AX$1800, 48, FALSE)</f>
        <v>9</v>
      </c>
      <c r="AM1581" s="5">
        <f>VLOOKUP(B1581, pct_raw!$A$2:$AX$1800, 49, FALSE)</f>
        <v>0</v>
      </c>
      <c r="AN1581" s="5">
        <f>VLOOKUP(B1581, pct_raw!$A$2:$AX$1800, 50, FALSE)</f>
        <v>0</v>
      </c>
    </row>
    <row r="1582" spans="1:40" x14ac:dyDescent="0.2">
      <c r="A1582" s="2" t="s">
        <v>1717</v>
      </c>
      <c r="B1582" s="2" t="str">
        <f t="shared" si="24"/>
        <v>Wdm 115</v>
      </c>
      <c r="C1582" s="2" t="s">
        <v>5443</v>
      </c>
      <c r="D1582" s="2" t="str">
        <f>VLOOKUP(B1582, pct_raw!$A$2:$AX$1800, 6, FALSE)</f>
        <v xml:space="preserve"> WDM 115</v>
      </c>
      <c r="E1582" s="5">
        <f>VLOOKUP(B1582, pct_raw!$A$2:$AX$1800, 15, FALSE)</f>
        <v>38</v>
      </c>
      <c r="F1582" s="5">
        <f>VLOOKUP(B1582, pct_raw!$A$2:$AX$1800, 16, FALSE)</f>
        <v>38</v>
      </c>
      <c r="G1582" s="5">
        <f>VLOOKUP(B1582, pct_raw!$A$2:$AX$1800, 17, FALSE)</f>
        <v>0.55959999999999999</v>
      </c>
      <c r="H1582">
        <f>VLOOKUP(B1582, pct_raw!$A$2:$AX$1800, 18, FALSE)</f>
        <v>0</v>
      </c>
      <c r="I1582" s="5">
        <f>VLOOKUP(B1582, pct_raw!$A$2:$AX$1800, 19, FALSE)</f>
        <v>0</v>
      </c>
      <c r="J1582">
        <f>VLOOKUP(B1582, pct_raw!$A$2:$AX$1800, 20, FALSE)</f>
        <v>0</v>
      </c>
      <c r="K1582" s="5">
        <f>VLOOKUP(B1582, pct_raw!$A$2:$AX$1800, 21, FALSE)</f>
        <v>63</v>
      </c>
      <c r="L1582" s="5">
        <f>VLOOKUP(B1582, pct_raw!$A$2:$AX$1800, 22, FALSE)</f>
        <v>67</v>
      </c>
      <c r="M1582" s="5">
        <f>VLOOKUP(B1582, pct_raw!$A$2:$AX$1800, 23, FALSE)</f>
        <v>0.83940000000000003</v>
      </c>
      <c r="N1582" s="5">
        <f>VLOOKUP(B1582, pct_raw!$A$2:$AX$1800, 24, FALSE)</f>
        <v>4</v>
      </c>
      <c r="O1582" s="5">
        <f>VLOOKUP(B1582, pct_raw!$A$2:$AX$1800, 25, FALSE)</f>
        <v>0</v>
      </c>
      <c r="P1582" s="5">
        <f>VLOOKUP(B1582, pct_raw!$A$2:$AX$1800, 26, FALSE)</f>
        <v>0</v>
      </c>
      <c r="Q1582" s="5">
        <f>VLOOKUP(B1582, pct_raw!$A$2:$AX$1800, 27, FALSE)</f>
        <v>25</v>
      </c>
      <c r="R1582" s="5">
        <f>VLOOKUP(B1582, pct_raw!$A$2:$AX$1800, 28, FALSE)</f>
        <v>0</v>
      </c>
      <c r="S1582" s="5">
        <f>VLOOKUP(B1582, pct_raw!$A$2:$AX$1800, 29, FALSE)</f>
        <v>0</v>
      </c>
      <c r="T1582" s="5">
        <f>VLOOKUP(B1582, pct_raw!$A$2:$AX$1800, 30, FALSE)</f>
        <v>0</v>
      </c>
      <c r="U1582" s="5">
        <f>VLOOKUP(B1582, pct_raw!$A$2:$AX$1800, 31, FALSE)</f>
        <v>0</v>
      </c>
      <c r="V1582" s="5">
        <f>VLOOKUP(B1582, pct_raw!$A$2:$AX$1800, 32, FALSE)</f>
        <v>0</v>
      </c>
      <c r="W1582" s="5">
        <f>VLOOKUP(B1582, pct_raw!$A$2:$AX$1800, 33, FALSE)</f>
        <v>0</v>
      </c>
      <c r="X1582" s="5">
        <f>VLOOKUP(B1582, pct_raw!$A$2:$AX$1800, 34, FALSE)</f>
        <v>0</v>
      </c>
      <c r="Y1582" s="5">
        <f>VLOOKUP(B1582, pct_raw!$A$2:$AX$1800, 35, FALSE)</f>
        <v>0</v>
      </c>
      <c r="Z1582" s="5">
        <f>VLOOKUP(B1582, pct_raw!$A$2:$AX$1800, 36, FALSE)</f>
        <v>28</v>
      </c>
      <c r="AA1582" s="5">
        <f>VLOOKUP(B1582, pct_raw!$A$2:$AX$1800, 37, FALSE)</f>
        <v>33</v>
      </c>
      <c r="AB1582" s="5">
        <f>VLOOKUP(B1582, pct_raw!$A$2:$AX$1800, 38, FALSE)</f>
        <v>0.27979999999999999</v>
      </c>
      <c r="AC1582" s="5">
        <f>VLOOKUP(B1582, pct_raw!$A$2:$AX$1800, 39, FALSE)</f>
        <v>2</v>
      </c>
      <c r="AD1582" s="5">
        <f>VLOOKUP(B1582, pct_raw!$A$2:$AX$1800, 40, FALSE)</f>
        <v>0</v>
      </c>
      <c r="AE1582" s="5">
        <f>VLOOKUP(B1582, pct_raw!$A$2:$AX$1800, 41, FALSE)</f>
        <v>0</v>
      </c>
      <c r="AF1582" s="5">
        <f>VLOOKUP(B1582, pct_raw!$A$2:$AX$1800, 42, FALSE)</f>
        <v>0</v>
      </c>
      <c r="AG1582" s="5">
        <f>VLOOKUP(B1582, pct_raw!$A$2:$AX$1800, 43, FALSE)</f>
        <v>0</v>
      </c>
      <c r="AH1582" s="5">
        <f>VLOOKUP(B1582, pct_raw!$A$2:$AX$1800, 44, FALSE)</f>
        <v>0</v>
      </c>
      <c r="AI1582" s="5">
        <f>VLOOKUP(B1582, pct_raw!$A$2:$AX$1800, 45, FALSE)</f>
        <v>33</v>
      </c>
      <c r="AJ1582" s="5">
        <f>VLOOKUP(B1582, pct_raw!$A$2:$AX$1800, 46, FALSE)</f>
        <v>33</v>
      </c>
      <c r="AK1582" s="5">
        <f>VLOOKUP(B1582, pct_raw!$A$2:$AX$1800, 47, FALSE)</f>
        <v>0.27979999999999999</v>
      </c>
      <c r="AL1582" s="5">
        <f>VLOOKUP(B1582, pct_raw!$A$2:$AX$1800, 48, FALSE)</f>
        <v>10</v>
      </c>
      <c r="AM1582" s="5">
        <f>VLOOKUP(B1582, pct_raw!$A$2:$AX$1800, 49, FALSE)</f>
        <v>0</v>
      </c>
      <c r="AN1582" s="5">
        <f>VLOOKUP(B1582, pct_raw!$A$2:$AX$1800, 50, FALSE)</f>
        <v>0</v>
      </c>
    </row>
    <row r="1583" spans="1:40" x14ac:dyDescent="0.2">
      <c r="A1583" s="2" t="s">
        <v>1718</v>
      </c>
      <c r="B1583" s="2" t="str">
        <f t="shared" si="24"/>
        <v>Wdm 116</v>
      </c>
      <c r="C1583" s="2" t="s">
        <v>5444</v>
      </c>
      <c r="D1583" s="2" t="str">
        <f>VLOOKUP(B1583, pct_raw!$A$2:$AX$1800, 6, FALSE)</f>
        <v xml:space="preserve"> WDM 116</v>
      </c>
      <c r="E1583" s="5">
        <f>VLOOKUP(B1583, pct_raw!$A$2:$AX$1800, 15, FALSE)</f>
        <v>45</v>
      </c>
      <c r="F1583" s="5">
        <f>VLOOKUP(B1583, pct_raw!$A$2:$AX$1800, 16, FALSE)</f>
        <v>49</v>
      </c>
      <c r="G1583" s="5">
        <f>VLOOKUP(B1583, pct_raw!$A$2:$AX$1800, 17, FALSE)</f>
        <v>0.55959999999999999</v>
      </c>
      <c r="H1583">
        <f>VLOOKUP(B1583, pct_raw!$A$2:$AX$1800, 18, FALSE)</f>
        <v>2</v>
      </c>
      <c r="I1583" s="5">
        <f>VLOOKUP(B1583, pct_raw!$A$2:$AX$1800, 19, FALSE)</f>
        <v>0</v>
      </c>
      <c r="J1583">
        <f>VLOOKUP(B1583, pct_raw!$A$2:$AX$1800, 20, FALSE)</f>
        <v>0</v>
      </c>
      <c r="K1583" s="5">
        <f>VLOOKUP(B1583, pct_raw!$A$2:$AX$1800, 21, FALSE)</f>
        <v>51</v>
      </c>
      <c r="L1583" s="5">
        <f>VLOOKUP(B1583, pct_raw!$A$2:$AX$1800, 22, FALSE)</f>
        <v>57</v>
      </c>
      <c r="M1583" s="5">
        <f>VLOOKUP(B1583, pct_raw!$A$2:$AX$1800, 23, FALSE)</f>
        <v>0.55959999999999999</v>
      </c>
      <c r="N1583" s="5">
        <f>VLOOKUP(B1583, pct_raw!$A$2:$AX$1800, 24, FALSE)</f>
        <v>0</v>
      </c>
      <c r="O1583" s="5">
        <f>VLOOKUP(B1583, pct_raw!$A$2:$AX$1800, 25, FALSE)</f>
        <v>0</v>
      </c>
      <c r="P1583" s="5">
        <f>VLOOKUP(B1583, pct_raw!$A$2:$AX$1800, 26, FALSE)</f>
        <v>0</v>
      </c>
      <c r="Q1583" s="5">
        <f>VLOOKUP(B1583, pct_raw!$A$2:$AX$1800, 27, FALSE)</f>
        <v>50</v>
      </c>
      <c r="R1583" s="5">
        <f>VLOOKUP(B1583, pct_raw!$A$2:$AX$1800, 28, FALSE)</f>
        <v>54</v>
      </c>
      <c r="S1583" s="5">
        <f>VLOOKUP(B1583, pct_raw!$A$2:$AX$1800, 29, FALSE)</f>
        <v>0.55959999999999999</v>
      </c>
      <c r="T1583" s="5">
        <f>VLOOKUP(B1583, pct_raw!$A$2:$AX$1800, 30, FALSE)</f>
        <v>0</v>
      </c>
      <c r="U1583" s="5">
        <f>VLOOKUP(B1583, pct_raw!$A$2:$AX$1800, 31, FALSE)</f>
        <v>0</v>
      </c>
      <c r="V1583" s="5">
        <f>VLOOKUP(B1583, pct_raw!$A$2:$AX$1800, 32, FALSE)</f>
        <v>0</v>
      </c>
      <c r="W1583" s="5">
        <f>VLOOKUP(B1583, pct_raw!$A$2:$AX$1800, 33, FALSE)</f>
        <v>0</v>
      </c>
      <c r="X1583" s="5">
        <f>VLOOKUP(B1583, pct_raw!$A$2:$AX$1800, 34, FALSE)</f>
        <v>0</v>
      </c>
      <c r="Y1583" s="5">
        <f>VLOOKUP(B1583, pct_raw!$A$2:$AX$1800, 35, FALSE)</f>
        <v>0</v>
      </c>
      <c r="Z1583" s="5">
        <f>VLOOKUP(B1583, pct_raw!$A$2:$AX$1800, 36, FALSE)</f>
        <v>79</v>
      </c>
      <c r="AA1583" s="5">
        <f>VLOOKUP(B1583, pct_raw!$A$2:$AX$1800, 37, FALSE)</f>
        <v>81</v>
      </c>
      <c r="AB1583" s="5">
        <f>VLOOKUP(B1583, pct_raw!$A$2:$AX$1800, 38, FALSE)</f>
        <v>0.55959999999999999</v>
      </c>
      <c r="AC1583" s="5">
        <f>VLOOKUP(B1583, pct_raw!$A$2:$AX$1800, 39, FALSE)</f>
        <v>8</v>
      </c>
      <c r="AD1583" s="5">
        <f>VLOOKUP(B1583, pct_raw!$A$2:$AX$1800, 40, FALSE)</f>
        <v>0</v>
      </c>
      <c r="AE1583" s="5">
        <f>VLOOKUP(B1583, pct_raw!$A$2:$AX$1800, 41, FALSE)</f>
        <v>0</v>
      </c>
      <c r="AF1583" s="5">
        <f>VLOOKUP(B1583, pct_raw!$A$2:$AX$1800, 42, FALSE)</f>
        <v>0</v>
      </c>
      <c r="AG1583" s="5">
        <f>VLOOKUP(B1583, pct_raw!$A$2:$AX$1800, 43, FALSE)</f>
        <v>0</v>
      </c>
      <c r="AH1583" s="5">
        <f>VLOOKUP(B1583, pct_raw!$A$2:$AX$1800, 44, FALSE)</f>
        <v>0</v>
      </c>
      <c r="AI1583" s="5">
        <f>VLOOKUP(B1583, pct_raw!$A$2:$AX$1800, 45, FALSE)</f>
        <v>48</v>
      </c>
      <c r="AJ1583" s="5">
        <f>VLOOKUP(B1583, pct_raw!$A$2:$AX$1800, 46, FALSE)</f>
        <v>48</v>
      </c>
      <c r="AK1583" s="5">
        <f>VLOOKUP(B1583, pct_raw!$A$2:$AX$1800, 47, FALSE)</f>
        <v>0.27979999999999999</v>
      </c>
      <c r="AL1583" s="5">
        <f>VLOOKUP(B1583, pct_raw!$A$2:$AX$1800, 48, FALSE)</f>
        <v>5</v>
      </c>
      <c r="AM1583" s="5">
        <f>VLOOKUP(B1583, pct_raw!$A$2:$AX$1800, 49, FALSE)</f>
        <v>0</v>
      </c>
      <c r="AN1583" s="5">
        <f>VLOOKUP(B1583, pct_raw!$A$2:$AX$1800, 50, FALSE)</f>
        <v>0</v>
      </c>
    </row>
    <row r="1584" spans="1:40" x14ac:dyDescent="0.2">
      <c r="A1584" s="2" t="s">
        <v>1719</v>
      </c>
      <c r="B1584" s="2" t="str">
        <f t="shared" si="24"/>
        <v>Wdm 117</v>
      </c>
      <c r="C1584" s="2" t="s">
        <v>5445</v>
      </c>
      <c r="D1584" s="2" t="str">
        <f>VLOOKUP(B1584, pct_raw!$A$2:$AX$1800, 6, FALSE)</f>
        <v xml:space="preserve"> WDM 117</v>
      </c>
      <c r="E1584" s="5">
        <f>VLOOKUP(B1584, pct_raw!$A$2:$AX$1800, 15, FALSE)</f>
        <v>50</v>
      </c>
      <c r="F1584" s="5">
        <f>VLOOKUP(B1584, pct_raw!$A$2:$AX$1800, 16, FALSE)</f>
        <v>53</v>
      </c>
      <c r="G1584" s="5">
        <f>VLOOKUP(B1584, pct_raw!$A$2:$AX$1800, 17, FALSE)</f>
        <v>0.55959999999999999</v>
      </c>
      <c r="H1584">
        <f>VLOOKUP(B1584, pct_raw!$A$2:$AX$1800, 18, FALSE)</f>
        <v>0</v>
      </c>
      <c r="I1584" s="5">
        <f>VLOOKUP(B1584, pct_raw!$A$2:$AX$1800, 19, FALSE)</f>
        <v>0</v>
      </c>
      <c r="J1584">
        <f>VLOOKUP(B1584, pct_raw!$A$2:$AX$1800, 20, FALSE)</f>
        <v>0</v>
      </c>
      <c r="K1584" s="5">
        <f>VLOOKUP(B1584, pct_raw!$A$2:$AX$1800, 21, FALSE)</f>
        <v>52</v>
      </c>
      <c r="L1584" s="5">
        <f>VLOOKUP(B1584, pct_raw!$A$2:$AX$1800, 22, FALSE)</f>
        <v>59</v>
      </c>
      <c r="M1584" s="5">
        <f>VLOOKUP(B1584, pct_raw!$A$2:$AX$1800, 23, FALSE)</f>
        <v>0.55959999999999999</v>
      </c>
      <c r="N1584" s="5">
        <f>VLOOKUP(B1584, pct_raw!$A$2:$AX$1800, 24, FALSE)</f>
        <v>0</v>
      </c>
      <c r="O1584" s="5">
        <f>VLOOKUP(B1584, pct_raw!$A$2:$AX$1800, 25, FALSE)</f>
        <v>0</v>
      </c>
      <c r="P1584" s="5">
        <f>VLOOKUP(B1584, pct_raw!$A$2:$AX$1800, 26, FALSE)</f>
        <v>0</v>
      </c>
      <c r="Q1584" s="5">
        <f>VLOOKUP(B1584, pct_raw!$A$2:$AX$1800, 27, FALSE)</f>
        <v>41</v>
      </c>
      <c r="R1584" s="5">
        <f>VLOOKUP(B1584, pct_raw!$A$2:$AX$1800, 28, FALSE)</f>
        <v>42</v>
      </c>
      <c r="S1584" s="5">
        <f>VLOOKUP(B1584, pct_raw!$A$2:$AX$1800, 29, FALSE)</f>
        <v>0.27979999999999999</v>
      </c>
      <c r="T1584" s="5">
        <f>VLOOKUP(B1584, pct_raw!$A$2:$AX$1800, 30, FALSE)</f>
        <v>0</v>
      </c>
      <c r="U1584" s="5">
        <f>VLOOKUP(B1584, pct_raw!$A$2:$AX$1800, 31, FALSE)</f>
        <v>0</v>
      </c>
      <c r="V1584" s="5">
        <f>VLOOKUP(B1584, pct_raw!$A$2:$AX$1800, 32, FALSE)</f>
        <v>0</v>
      </c>
      <c r="W1584" s="5">
        <f>VLOOKUP(B1584, pct_raw!$A$2:$AX$1800, 33, FALSE)</f>
        <v>0</v>
      </c>
      <c r="X1584" s="5">
        <f>VLOOKUP(B1584, pct_raw!$A$2:$AX$1800, 34, FALSE)</f>
        <v>0</v>
      </c>
      <c r="Y1584" s="5">
        <f>VLOOKUP(B1584, pct_raw!$A$2:$AX$1800, 35, FALSE)</f>
        <v>0</v>
      </c>
      <c r="Z1584" s="5">
        <f>VLOOKUP(B1584, pct_raw!$A$2:$AX$1800, 36, FALSE)</f>
        <v>51</v>
      </c>
      <c r="AA1584" s="5">
        <f>VLOOKUP(B1584, pct_raw!$A$2:$AX$1800, 37, FALSE)</f>
        <v>52</v>
      </c>
      <c r="AB1584" s="5">
        <f>VLOOKUP(B1584, pct_raw!$A$2:$AX$1800, 38, FALSE)</f>
        <v>0.55959999999999999</v>
      </c>
      <c r="AC1584" s="5">
        <f>VLOOKUP(B1584, pct_raw!$A$2:$AX$1800, 39, FALSE)</f>
        <v>3</v>
      </c>
      <c r="AD1584" s="5">
        <f>VLOOKUP(B1584, pct_raw!$A$2:$AX$1800, 40, FALSE)</f>
        <v>0</v>
      </c>
      <c r="AE1584" s="5">
        <f>VLOOKUP(B1584, pct_raw!$A$2:$AX$1800, 41, FALSE)</f>
        <v>0</v>
      </c>
      <c r="AF1584" s="5">
        <f>VLOOKUP(B1584, pct_raw!$A$2:$AX$1800, 42, FALSE)</f>
        <v>0</v>
      </c>
      <c r="AG1584" s="5">
        <f>VLOOKUP(B1584, pct_raw!$A$2:$AX$1800, 43, FALSE)</f>
        <v>0</v>
      </c>
      <c r="AH1584" s="5">
        <f>VLOOKUP(B1584, pct_raw!$A$2:$AX$1800, 44, FALSE)</f>
        <v>0</v>
      </c>
      <c r="AI1584" s="5">
        <f>VLOOKUP(B1584, pct_raw!$A$2:$AX$1800, 45, FALSE)</f>
        <v>48</v>
      </c>
      <c r="AJ1584" s="5">
        <f>VLOOKUP(B1584, pct_raw!$A$2:$AX$1800, 46, FALSE)</f>
        <v>50</v>
      </c>
      <c r="AK1584" s="5">
        <f>VLOOKUP(B1584, pct_raw!$A$2:$AX$1800, 47, FALSE)</f>
        <v>0.55959999999999999</v>
      </c>
      <c r="AL1584" s="5">
        <f>VLOOKUP(B1584, pct_raw!$A$2:$AX$1800, 48, FALSE)</f>
        <v>16</v>
      </c>
      <c r="AM1584" s="5">
        <f>VLOOKUP(B1584, pct_raw!$A$2:$AX$1800, 49, FALSE)</f>
        <v>0</v>
      </c>
      <c r="AN1584" s="5">
        <f>VLOOKUP(B1584, pct_raw!$A$2:$AX$1800, 50, FALSE)</f>
        <v>0</v>
      </c>
    </row>
    <row r="1585" spans="1:40" x14ac:dyDescent="0.2">
      <c r="A1585" s="2" t="s">
        <v>1720</v>
      </c>
      <c r="B1585" s="2" t="str">
        <f t="shared" si="24"/>
        <v>Wdm 118</v>
      </c>
      <c r="C1585" s="2" t="s">
        <v>5446</v>
      </c>
      <c r="D1585" s="2" t="str">
        <f>VLOOKUP(B1585, pct_raw!$A$2:$AX$1800, 6, FALSE)</f>
        <v xml:space="preserve"> WDM 118</v>
      </c>
      <c r="E1585" s="5">
        <f>VLOOKUP(B1585, pct_raw!$A$2:$AX$1800, 15, FALSE)</f>
        <v>26</v>
      </c>
      <c r="F1585" s="5">
        <f>VLOOKUP(B1585, pct_raw!$A$2:$AX$1800, 16, FALSE)</f>
        <v>37</v>
      </c>
      <c r="G1585" s="5">
        <f>VLOOKUP(B1585, pct_raw!$A$2:$AX$1800, 17, FALSE)</f>
        <v>0.55959999999999999</v>
      </c>
      <c r="H1585">
        <f>VLOOKUP(B1585, pct_raw!$A$2:$AX$1800, 18, FALSE)</f>
        <v>0</v>
      </c>
      <c r="I1585" s="5">
        <f>VLOOKUP(B1585, pct_raw!$A$2:$AX$1800, 19, FALSE)</f>
        <v>0</v>
      </c>
      <c r="J1585">
        <f>VLOOKUP(B1585, pct_raw!$A$2:$AX$1800, 20, FALSE)</f>
        <v>0</v>
      </c>
      <c r="K1585" s="5">
        <f>VLOOKUP(B1585, pct_raw!$A$2:$AX$1800, 21, FALSE)</f>
        <v>36</v>
      </c>
      <c r="L1585" s="5">
        <f>VLOOKUP(B1585, pct_raw!$A$2:$AX$1800, 22, FALSE)</f>
        <v>50</v>
      </c>
      <c r="M1585" s="5">
        <f>VLOOKUP(B1585, pct_raw!$A$2:$AX$1800, 23, FALSE)</f>
        <v>0.55959999999999999</v>
      </c>
      <c r="N1585" s="5">
        <f>VLOOKUP(B1585, pct_raw!$A$2:$AX$1800, 24, FALSE)</f>
        <v>3</v>
      </c>
      <c r="O1585" s="5">
        <f>VLOOKUP(B1585, pct_raw!$A$2:$AX$1800, 25, FALSE)</f>
        <v>0</v>
      </c>
      <c r="P1585" s="5">
        <f>VLOOKUP(B1585, pct_raw!$A$2:$AX$1800, 26, FALSE)</f>
        <v>0</v>
      </c>
      <c r="Q1585" s="5">
        <f>VLOOKUP(B1585, pct_raw!$A$2:$AX$1800, 27, FALSE)</f>
        <v>16</v>
      </c>
      <c r="R1585" s="5">
        <f>VLOOKUP(B1585, pct_raw!$A$2:$AX$1800, 28, FALSE)</f>
        <v>0</v>
      </c>
      <c r="S1585" s="5">
        <f>VLOOKUP(B1585, pct_raw!$A$2:$AX$1800, 29, FALSE)</f>
        <v>0</v>
      </c>
      <c r="T1585" s="5">
        <f>VLOOKUP(B1585, pct_raw!$A$2:$AX$1800, 30, FALSE)</f>
        <v>0</v>
      </c>
      <c r="U1585" s="5">
        <f>VLOOKUP(B1585, pct_raw!$A$2:$AX$1800, 31, FALSE)</f>
        <v>0</v>
      </c>
      <c r="V1585" s="5">
        <f>VLOOKUP(B1585, pct_raw!$A$2:$AX$1800, 32, FALSE)</f>
        <v>0</v>
      </c>
      <c r="W1585" s="5">
        <f>VLOOKUP(B1585, pct_raw!$A$2:$AX$1800, 33, FALSE)</f>
        <v>0</v>
      </c>
      <c r="X1585" s="5">
        <f>VLOOKUP(B1585, pct_raw!$A$2:$AX$1800, 34, FALSE)</f>
        <v>0</v>
      </c>
      <c r="Y1585" s="5">
        <f>VLOOKUP(B1585, pct_raw!$A$2:$AX$1800, 35, FALSE)</f>
        <v>0</v>
      </c>
      <c r="Z1585" s="5">
        <f>VLOOKUP(B1585, pct_raw!$A$2:$AX$1800, 36, FALSE)</f>
        <v>63</v>
      </c>
      <c r="AA1585" s="5">
        <f>VLOOKUP(B1585, pct_raw!$A$2:$AX$1800, 37, FALSE)</f>
        <v>66</v>
      </c>
      <c r="AB1585" s="5">
        <f>VLOOKUP(B1585, pct_raw!$A$2:$AX$1800, 38, FALSE)</f>
        <v>0.83940000000000003</v>
      </c>
      <c r="AC1585" s="5">
        <f>VLOOKUP(B1585, pct_raw!$A$2:$AX$1800, 39, FALSE)</f>
        <v>3</v>
      </c>
      <c r="AD1585" s="5">
        <f>VLOOKUP(B1585, pct_raw!$A$2:$AX$1800, 40, FALSE)</f>
        <v>0</v>
      </c>
      <c r="AE1585" s="5">
        <f>VLOOKUP(B1585, pct_raw!$A$2:$AX$1800, 41, FALSE)</f>
        <v>0</v>
      </c>
      <c r="AF1585" s="5">
        <f>VLOOKUP(B1585, pct_raw!$A$2:$AX$1800, 42, FALSE)</f>
        <v>0</v>
      </c>
      <c r="AG1585" s="5">
        <f>VLOOKUP(B1585, pct_raw!$A$2:$AX$1800, 43, FALSE)</f>
        <v>0</v>
      </c>
      <c r="AH1585" s="5">
        <f>VLOOKUP(B1585, pct_raw!$A$2:$AX$1800, 44, FALSE)</f>
        <v>0</v>
      </c>
      <c r="AI1585" s="5">
        <f>VLOOKUP(B1585, pct_raw!$A$2:$AX$1800, 45, FALSE)</f>
        <v>42</v>
      </c>
      <c r="AJ1585" s="5">
        <f>VLOOKUP(B1585, pct_raw!$A$2:$AX$1800, 46, FALSE)</f>
        <v>53</v>
      </c>
      <c r="AK1585" s="5">
        <f>VLOOKUP(B1585, pct_raw!$A$2:$AX$1800, 47, FALSE)</f>
        <v>0.55959999999999999</v>
      </c>
      <c r="AL1585" s="5">
        <f>VLOOKUP(B1585, pct_raw!$A$2:$AX$1800, 48, FALSE)</f>
        <v>20</v>
      </c>
      <c r="AM1585" s="5">
        <f>VLOOKUP(B1585, pct_raw!$A$2:$AX$1800, 49, FALSE)</f>
        <v>0</v>
      </c>
      <c r="AN1585" s="5">
        <f>VLOOKUP(B1585, pct_raw!$A$2:$AX$1800, 50, FALSE)</f>
        <v>0</v>
      </c>
    </row>
    <row r="1586" spans="1:40" x14ac:dyDescent="0.2">
      <c r="A1586" s="2" t="s">
        <v>1721</v>
      </c>
      <c r="B1586" s="2" t="str">
        <f t="shared" si="24"/>
        <v>Wdm 211</v>
      </c>
      <c r="C1586" s="2" t="s">
        <v>5447</v>
      </c>
      <c r="D1586" s="2" t="str">
        <f>VLOOKUP(B1586, pct_raw!$A$2:$AX$1800, 6, FALSE)</f>
        <v xml:space="preserve"> WDM 211</v>
      </c>
      <c r="E1586" s="5">
        <f>VLOOKUP(B1586, pct_raw!$A$2:$AX$1800, 15, FALSE)</f>
        <v>40</v>
      </c>
      <c r="F1586" s="5">
        <f>VLOOKUP(B1586, pct_raw!$A$2:$AX$1800, 16, FALSE)</f>
        <v>50</v>
      </c>
      <c r="G1586" s="5">
        <f>VLOOKUP(B1586, pct_raw!$A$2:$AX$1800, 17, FALSE)</f>
        <v>0.55959999999999999</v>
      </c>
      <c r="H1586">
        <f>VLOOKUP(B1586, pct_raw!$A$2:$AX$1800, 18, FALSE)</f>
        <v>0</v>
      </c>
      <c r="I1586" s="5">
        <f>VLOOKUP(B1586, pct_raw!$A$2:$AX$1800, 19, FALSE)</f>
        <v>0</v>
      </c>
      <c r="J1586">
        <f>VLOOKUP(B1586, pct_raw!$A$2:$AX$1800, 20, FALSE)</f>
        <v>0</v>
      </c>
      <c r="K1586" s="5">
        <f>VLOOKUP(B1586, pct_raw!$A$2:$AX$1800, 21, FALSE)</f>
        <v>39</v>
      </c>
      <c r="L1586" s="5">
        <f>VLOOKUP(B1586, pct_raw!$A$2:$AX$1800, 22, FALSE)</f>
        <v>54</v>
      </c>
      <c r="M1586" s="5">
        <f>VLOOKUP(B1586, pct_raw!$A$2:$AX$1800, 23, FALSE)</f>
        <v>0.55959999999999999</v>
      </c>
      <c r="N1586" s="5">
        <f>VLOOKUP(B1586, pct_raw!$A$2:$AX$1800, 24, FALSE)</f>
        <v>2</v>
      </c>
      <c r="O1586" s="5">
        <f>VLOOKUP(B1586, pct_raw!$A$2:$AX$1800, 25, FALSE)</f>
        <v>0</v>
      </c>
      <c r="P1586" s="5">
        <f>VLOOKUP(B1586, pct_raw!$A$2:$AX$1800, 26, FALSE)</f>
        <v>0</v>
      </c>
      <c r="Q1586" s="5">
        <f>VLOOKUP(B1586, pct_raw!$A$2:$AX$1800, 27, FALSE)</f>
        <v>23</v>
      </c>
      <c r="R1586" s="5">
        <f>VLOOKUP(B1586, pct_raw!$A$2:$AX$1800, 28, FALSE)</f>
        <v>0</v>
      </c>
      <c r="S1586" s="5">
        <f>VLOOKUP(B1586, pct_raw!$A$2:$AX$1800, 29, FALSE)</f>
        <v>0</v>
      </c>
      <c r="T1586" s="5">
        <f>VLOOKUP(B1586, pct_raw!$A$2:$AX$1800, 30, FALSE)</f>
        <v>0</v>
      </c>
      <c r="U1586" s="5">
        <f>VLOOKUP(B1586, pct_raw!$A$2:$AX$1800, 31, FALSE)</f>
        <v>0</v>
      </c>
      <c r="V1586" s="5">
        <f>VLOOKUP(B1586, pct_raw!$A$2:$AX$1800, 32, FALSE)</f>
        <v>0</v>
      </c>
      <c r="W1586" s="5">
        <f>VLOOKUP(B1586, pct_raw!$A$2:$AX$1800, 33, FALSE)</f>
        <v>0</v>
      </c>
      <c r="X1586" s="5">
        <f>VLOOKUP(B1586, pct_raw!$A$2:$AX$1800, 34, FALSE)</f>
        <v>0</v>
      </c>
      <c r="Y1586" s="5">
        <f>VLOOKUP(B1586, pct_raw!$A$2:$AX$1800, 35, FALSE)</f>
        <v>0</v>
      </c>
      <c r="Z1586" s="5">
        <f>VLOOKUP(B1586, pct_raw!$A$2:$AX$1800, 36, FALSE)</f>
        <v>66</v>
      </c>
      <c r="AA1586" s="5">
        <f>VLOOKUP(B1586, pct_raw!$A$2:$AX$1800, 37, FALSE)</f>
        <v>72</v>
      </c>
      <c r="AB1586" s="5">
        <f>VLOOKUP(B1586, pct_raw!$A$2:$AX$1800, 38, FALSE)</f>
        <v>0.55959999999999999</v>
      </c>
      <c r="AC1586" s="5">
        <f>VLOOKUP(B1586, pct_raw!$A$2:$AX$1800, 39, FALSE)</f>
        <v>4</v>
      </c>
      <c r="AD1586" s="5">
        <f>VLOOKUP(B1586, pct_raw!$A$2:$AX$1800, 40, FALSE)</f>
        <v>0</v>
      </c>
      <c r="AE1586" s="5">
        <f>VLOOKUP(B1586, pct_raw!$A$2:$AX$1800, 41, FALSE)</f>
        <v>0</v>
      </c>
      <c r="AF1586" s="5">
        <f>VLOOKUP(B1586, pct_raw!$A$2:$AX$1800, 42, FALSE)</f>
        <v>1</v>
      </c>
      <c r="AG1586" s="5">
        <f>VLOOKUP(B1586, pct_raw!$A$2:$AX$1800, 43, FALSE)</f>
        <v>0</v>
      </c>
      <c r="AH1586" s="5">
        <f>VLOOKUP(B1586, pct_raw!$A$2:$AX$1800, 44, FALSE)</f>
        <v>0</v>
      </c>
      <c r="AI1586" s="5">
        <f>VLOOKUP(B1586, pct_raw!$A$2:$AX$1800, 45, FALSE)</f>
        <v>33</v>
      </c>
      <c r="AJ1586" s="5">
        <f>VLOOKUP(B1586, pct_raw!$A$2:$AX$1800, 46, FALSE)</f>
        <v>35</v>
      </c>
      <c r="AK1586" s="5">
        <f>VLOOKUP(B1586, pct_raw!$A$2:$AX$1800, 47, FALSE)</f>
        <v>0.27979999999999999</v>
      </c>
      <c r="AL1586" s="5">
        <f>VLOOKUP(B1586, pct_raw!$A$2:$AX$1800, 48, FALSE)</f>
        <v>11</v>
      </c>
      <c r="AM1586" s="5">
        <f>VLOOKUP(B1586, pct_raw!$A$2:$AX$1800, 49, FALSE)</f>
        <v>0</v>
      </c>
      <c r="AN1586" s="5">
        <f>VLOOKUP(B1586, pct_raw!$A$2:$AX$1800, 50, FALSE)</f>
        <v>0</v>
      </c>
    </row>
    <row r="1587" spans="1:40" x14ac:dyDescent="0.2">
      <c r="A1587" s="2" t="s">
        <v>1722</v>
      </c>
      <c r="B1587" s="2" t="str">
        <f t="shared" si="24"/>
        <v>Wdm 212</v>
      </c>
      <c r="C1587" s="2" t="s">
        <v>5448</v>
      </c>
      <c r="D1587" s="2" t="str">
        <f>VLOOKUP(B1587, pct_raw!$A$2:$AX$1800, 6, FALSE)</f>
        <v xml:space="preserve"> WDM 212</v>
      </c>
      <c r="E1587" s="5">
        <f>VLOOKUP(B1587, pct_raw!$A$2:$AX$1800, 15, FALSE)</f>
        <v>42</v>
      </c>
      <c r="F1587" s="5">
        <f>VLOOKUP(B1587, pct_raw!$A$2:$AX$1800, 16, FALSE)</f>
        <v>0</v>
      </c>
      <c r="G1587" s="5">
        <f>VLOOKUP(B1587, pct_raw!$A$2:$AX$1800, 17, FALSE)</f>
        <v>0</v>
      </c>
      <c r="H1587">
        <f>VLOOKUP(B1587, pct_raw!$A$2:$AX$1800, 18, FALSE)</f>
        <v>0</v>
      </c>
      <c r="I1587" s="5">
        <f>VLOOKUP(B1587, pct_raw!$A$2:$AX$1800, 19, FALSE)</f>
        <v>0</v>
      </c>
      <c r="J1587">
        <f>VLOOKUP(B1587, pct_raw!$A$2:$AX$1800, 20, FALSE)</f>
        <v>0</v>
      </c>
      <c r="K1587" s="5">
        <f>VLOOKUP(B1587, pct_raw!$A$2:$AX$1800, 21, FALSE)</f>
        <v>58</v>
      </c>
      <c r="L1587" s="5">
        <f>VLOOKUP(B1587, pct_raw!$A$2:$AX$1800, 22, FALSE)</f>
        <v>58</v>
      </c>
      <c r="M1587" s="5">
        <f>VLOOKUP(B1587, pct_raw!$A$2:$AX$1800, 23, FALSE)</f>
        <v>0.83940000000000003</v>
      </c>
      <c r="N1587" s="5">
        <f>VLOOKUP(B1587, pct_raw!$A$2:$AX$1800, 24, FALSE)</f>
        <v>0</v>
      </c>
      <c r="O1587" s="5">
        <f>VLOOKUP(B1587, pct_raw!$A$2:$AX$1800, 25, FALSE)</f>
        <v>0</v>
      </c>
      <c r="P1587" s="5">
        <f>VLOOKUP(B1587, pct_raw!$A$2:$AX$1800, 26, FALSE)</f>
        <v>0</v>
      </c>
      <c r="Q1587" s="5">
        <f>VLOOKUP(B1587, pct_raw!$A$2:$AX$1800, 27, FALSE)</f>
        <v>57</v>
      </c>
      <c r="R1587" s="5">
        <f>VLOOKUP(B1587, pct_raw!$A$2:$AX$1800, 28, FALSE)</f>
        <v>57</v>
      </c>
      <c r="S1587" s="5">
        <f>VLOOKUP(B1587, pct_raw!$A$2:$AX$1800, 29, FALSE)</f>
        <v>0.55959999999999999</v>
      </c>
      <c r="T1587" s="5">
        <f>VLOOKUP(B1587, pct_raw!$A$2:$AX$1800, 30, FALSE)</f>
        <v>0</v>
      </c>
      <c r="U1587" s="5">
        <f>VLOOKUP(B1587, pct_raw!$A$2:$AX$1800, 31, FALSE)</f>
        <v>0</v>
      </c>
      <c r="V1587" s="5">
        <f>VLOOKUP(B1587, pct_raw!$A$2:$AX$1800, 32, FALSE)</f>
        <v>0</v>
      </c>
      <c r="W1587" s="5">
        <f>VLOOKUP(B1587, pct_raw!$A$2:$AX$1800, 33, FALSE)</f>
        <v>0</v>
      </c>
      <c r="X1587" s="5">
        <f>VLOOKUP(B1587, pct_raw!$A$2:$AX$1800, 34, FALSE)</f>
        <v>0</v>
      </c>
      <c r="Y1587" s="5">
        <f>VLOOKUP(B1587, pct_raw!$A$2:$AX$1800, 35, FALSE)</f>
        <v>0</v>
      </c>
      <c r="Z1587" s="5">
        <f>VLOOKUP(B1587, pct_raw!$A$2:$AX$1800, 36, FALSE)</f>
        <v>98</v>
      </c>
      <c r="AA1587" s="5">
        <f>VLOOKUP(B1587, pct_raw!$A$2:$AX$1800, 37, FALSE)</f>
        <v>99</v>
      </c>
      <c r="AB1587" s="5">
        <f>VLOOKUP(B1587, pct_raw!$A$2:$AX$1800, 38, FALSE)</f>
        <v>0.83940000000000003</v>
      </c>
      <c r="AC1587" s="5">
        <f>VLOOKUP(B1587, pct_raw!$A$2:$AX$1800, 39, FALSE)</f>
        <v>0</v>
      </c>
      <c r="AD1587" s="5">
        <f>VLOOKUP(B1587, pct_raw!$A$2:$AX$1800, 40, FALSE)</f>
        <v>0</v>
      </c>
      <c r="AE1587" s="5">
        <f>VLOOKUP(B1587, pct_raw!$A$2:$AX$1800, 41, FALSE)</f>
        <v>0</v>
      </c>
      <c r="AF1587" s="5">
        <f>VLOOKUP(B1587, pct_raw!$A$2:$AX$1800, 42, FALSE)</f>
        <v>0</v>
      </c>
      <c r="AG1587" s="5">
        <f>VLOOKUP(B1587, pct_raw!$A$2:$AX$1800, 43, FALSE)</f>
        <v>0</v>
      </c>
      <c r="AH1587" s="5">
        <f>VLOOKUP(B1587, pct_raw!$A$2:$AX$1800, 44, FALSE)</f>
        <v>0</v>
      </c>
      <c r="AI1587" s="5">
        <f>VLOOKUP(B1587, pct_raw!$A$2:$AX$1800, 45, FALSE)</f>
        <v>66</v>
      </c>
      <c r="AJ1587" s="5">
        <f>VLOOKUP(B1587, pct_raw!$A$2:$AX$1800, 46, FALSE)</f>
        <v>66</v>
      </c>
      <c r="AK1587" s="5">
        <f>VLOOKUP(B1587, pct_raw!$A$2:$AX$1800, 47, FALSE)</f>
        <v>0.83940000000000003</v>
      </c>
      <c r="AL1587" s="5">
        <f>VLOOKUP(B1587, pct_raw!$A$2:$AX$1800, 48, FALSE)</f>
        <v>23</v>
      </c>
      <c r="AM1587" s="5">
        <f>VLOOKUP(B1587, pct_raw!$A$2:$AX$1800, 49, FALSE)</f>
        <v>0</v>
      </c>
      <c r="AN1587" s="5">
        <f>VLOOKUP(B1587, pct_raw!$A$2:$AX$1800, 50, FALSE)</f>
        <v>0</v>
      </c>
    </row>
    <row r="1588" spans="1:40" x14ac:dyDescent="0.2">
      <c r="A1588" s="2" t="s">
        <v>1723</v>
      </c>
      <c r="B1588" s="2" t="str">
        <f t="shared" si="24"/>
        <v>Wdm 213</v>
      </c>
      <c r="C1588" s="2" t="s">
        <v>5449</v>
      </c>
      <c r="D1588" s="2" t="str">
        <f>VLOOKUP(B1588, pct_raw!$A$2:$AX$1800, 6, FALSE)</f>
        <v xml:space="preserve"> WDM 213</v>
      </c>
      <c r="E1588" s="5">
        <f>VLOOKUP(B1588, pct_raw!$A$2:$AX$1800, 15, FALSE)</f>
        <v>28</v>
      </c>
      <c r="F1588" s="5">
        <f>VLOOKUP(B1588, pct_raw!$A$2:$AX$1800, 16, FALSE)</f>
        <v>33</v>
      </c>
      <c r="G1588" s="5">
        <f>VLOOKUP(B1588, pct_raw!$A$2:$AX$1800, 17, FALSE)</f>
        <v>0.27979999999999999</v>
      </c>
      <c r="H1588">
        <f>VLOOKUP(B1588, pct_raw!$A$2:$AX$1800, 18, FALSE)</f>
        <v>2</v>
      </c>
      <c r="I1588" s="5">
        <f>VLOOKUP(B1588, pct_raw!$A$2:$AX$1800, 19, FALSE)</f>
        <v>0</v>
      </c>
      <c r="J1588">
        <f>VLOOKUP(B1588, pct_raw!$A$2:$AX$1800, 20, FALSE)</f>
        <v>0</v>
      </c>
      <c r="K1588" s="5">
        <f>VLOOKUP(B1588, pct_raw!$A$2:$AX$1800, 21, FALSE)</f>
        <v>52</v>
      </c>
      <c r="L1588" s="5">
        <f>VLOOKUP(B1588, pct_raw!$A$2:$AX$1800, 22, FALSE)</f>
        <v>55</v>
      </c>
      <c r="M1588" s="5">
        <f>VLOOKUP(B1588, pct_raw!$A$2:$AX$1800, 23, FALSE)</f>
        <v>0.55959999999999999</v>
      </c>
      <c r="N1588" s="5">
        <f>VLOOKUP(B1588, pct_raw!$A$2:$AX$1800, 24, FALSE)</f>
        <v>0</v>
      </c>
      <c r="O1588" s="5">
        <f>VLOOKUP(B1588, pct_raw!$A$2:$AX$1800, 25, FALSE)</f>
        <v>0</v>
      </c>
      <c r="P1588" s="5">
        <f>VLOOKUP(B1588, pct_raw!$A$2:$AX$1800, 26, FALSE)</f>
        <v>0</v>
      </c>
      <c r="Q1588" s="5">
        <f>VLOOKUP(B1588, pct_raw!$A$2:$AX$1800, 27, FALSE)</f>
        <v>28</v>
      </c>
      <c r="R1588" s="5">
        <f>VLOOKUP(B1588, pct_raw!$A$2:$AX$1800, 28, FALSE)</f>
        <v>32</v>
      </c>
      <c r="S1588" s="5">
        <f>VLOOKUP(B1588, pct_raw!$A$2:$AX$1800, 29, FALSE)</f>
        <v>0.27979999999999999</v>
      </c>
      <c r="T1588" s="5">
        <f>VLOOKUP(B1588, pct_raw!$A$2:$AX$1800, 30, FALSE)</f>
        <v>0</v>
      </c>
      <c r="U1588" s="5">
        <f>VLOOKUP(B1588, pct_raw!$A$2:$AX$1800, 31, FALSE)</f>
        <v>0</v>
      </c>
      <c r="V1588" s="5">
        <f>VLOOKUP(B1588, pct_raw!$A$2:$AX$1800, 32, FALSE)</f>
        <v>0</v>
      </c>
      <c r="W1588" s="5">
        <f>VLOOKUP(B1588, pct_raw!$A$2:$AX$1800, 33, FALSE)</f>
        <v>0</v>
      </c>
      <c r="X1588" s="5">
        <f>VLOOKUP(B1588, pct_raw!$A$2:$AX$1800, 34, FALSE)</f>
        <v>0</v>
      </c>
      <c r="Y1588" s="5">
        <f>VLOOKUP(B1588, pct_raw!$A$2:$AX$1800, 35, FALSE)</f>
        <v>0</v>
      </c>
      <c r="Z1588" s="5">
        <f>VLOOKUP(B1588, pct_raw!$A$2:$AX$1800, 36, FALSE)</f>
        <v>32</v>
      </c>
      <c r="AA1588" s="5">
        <f>VLOOKUP(B1588, pct_raw!$A$2:$AX$1800, 37, FALSE)</f>
        <v>34</v>
      </c>
      <c r="AB1588" s="5">
        <f>VLOOKUP(B1588, pct_raw!$A$2:$AX$1800, 38, FALSE)</f>
        <v>0.27979999999999999</v>
      </c>
      <c r="AC1588" s="5">
        <f>VLOOKUP(B1588, pct_raw!$A$2:$AX$1800, 39, FALSE)</f>
        <v>0</v>
      </c>
      <c r="AD1588" s="5">
        <f>VLOOKUP(B1588, pct_raw!$A$2:$AX$1800, 40, FALSE)</f>
        <v>0</v>
      </c>
      <c r="AE1588" s="5">
        <f>VLOOKUP(B1588, pct_raw!$A$2:$AX$1800, 41, FALSE)</f>
        <v>0</v>
      </c>
      <c r="AF1588" s="5">
        <f>VLOOKUP(B1588, pct_raw!$A$2:$AX$1800, 42, FALSE)</f>
        <v>0</v>
      </c>
      <c r="AG1588" s="5">
        <f>VLOOKUP(B1588, pct_raw!$A$2:$AX$1800, 43, FALSE)</f>
        <v>0</v>
      </c>
      <c r="AH1588" s="5">
        <f>VLOOKUP(B1588, pct_raw!$A$2:$AX$1800, 44, FALSE)</f>
        <v>0</v>
      </c>
      <c r="AI1588" s="5">
        <f>VLOOKUP(B1588, pct_raw!$A$2:$AX$1800, 45, FALSE)</f>
        <v>34</v>
      </c>
      <c r="AJ1588" s="5">
        <f>VLOOKUP(B1588, pct_raw!$A$2:$AX$1800, 46, FALSE)</f>
        <v>34</v>
      </c>
      <c r="AK1588" s="5">
        <f>VLOOKUP(B1588, pct_raw!$A$2:$AX$1800, 47, FALSE)</f>
        <v>0.27979999999999999</v>
      </c>
      <c r="AL1588" s="5">
        <f>VLOOKUP(B1588, pct_raw!$A$2:$AX$1800, 48, FALSE)</f>
        <v>0</v>
      </c>
      <c r="AM1588" s="5">
        <f>VLOOKUP(B1588, pct_raw!$A$2:$AX$1800, 49, FALSE)</f>
        <v>0</v>
      </c>
      <c r="AN1588" s="5">
        <f>VLOOKUP(B1588, pct_raw!$A$2:$AX$1800, 50, FALSE)</f>
        <v>0</v>
      </c>
    </row>
    <row r="1589" spans="1:40" x14ac:dyDescent="0.2">
      <c r="A1589" s="2" t="s">
        <v>1724</v>
      </c>
      <c r="B1589" s="2" t="str">
        <f t="shared" si="24"/>
        <v>Wdm 311</v>
      </c>
      <c r="C1589" s="2" t="s">
        <v>5450</v>
      </c>
      <c r="D1589" s="2" t="str">
        <f>VLOOKUP(B1589, pct_raw!$A$2:$AX$1800, 6, FALSE)</f>
        <v xml:space="preserve"> WDM 311</v>
      </c>
      <c r="E1589" s="5">
        <f>VLOOKUP(B1589, pct_raw!$A$2:$AX$1800, 15, FALSE)</f>
        <v>46</v>
      </c>
      <c r="F1589" s="5">
        <f>VLOOKUP(B1589, pct_raw!$A$2:$AX$1800, 16, FALSE)</f>
        <v>39</v>
      </c>
      <c r="G1589" s="5">
        <f>VLOOKUP(B1589, pct_raw!$A$2:$AX$1800, 17, FALSE)</f>
        <v>0</v>
      </c>
      <c r="H1589">
        <f>VLOOKUP(B1589, pct_raw!$A$2:$AX$1800, 18, FALSE)</f>
        <v>0</v>
      </c>
      <c r="I1589" s="5">
        <f>VLOOKUP(B1589, pct_raw!$A$2:$AX$1800, 19, FALSE)</f>
        <v>0</v>
      </c>
      <c r="J1589">
        <f>VLOOKUP(B1589, pct_raw!$A$2:$AX$1800, 20, FALSE)</f>
        <v>0</v>
      </c>
      <c r="K1589" s="5">
        <f>VLOOKUP(B1589, pct_raw!$A$2:$AX$1800, 21, FALSE)</f>
        <v>82</v>
      </c>
      <c r="L1589" s="5">
        <f>VLOOKUP(B1589, pct_raw!$A$2:$AX$1800, 22, FALSE)</f>
        <v>96</v>
      </c>
      <c r="M1589" s="5">
        <f>VLOOKUP(B1589, pct_raw!$A$2:$AX$1800, 23, FALSE)</f>
        <v>1.1192</v>
      </c>
      <c r="N1589" s="5">
        <f>VLOOKUP(B1589, pct_raw!$A$2:$AX$1800, 24, FALSE)</f>
        <v>0</v>
      </c>
      <c r="O1589" s="5">
        <f>VLOOKUP(B1589, pct_raw!$A$2:$AX$1800, 25, FALSE)</f>
        <v>0</v>
      </c>
      <c r="P1589" s="5">
        <f>VLOOKUP(B1589, pct_raw!$A$2:$AX$1800, 26, FALSE)</f>
        <v>0</v>
      </c>
      <c r="Q1589" s="5">
        <f>VLOOKUP(B1589, pct_raw!$A$2:$AX$1800, 27, FALSE)</f>
        <v>57</v>
      </c>
      <c r="R1589" s="5">
        <f>VLOOKUP(B1589, pct_raw!$A$2:$AX$1800, 28, FALSE)</f>
        <v>60</v>
      </c>
      <c r="S1589" s="5">
        <f>VLOOKUP(B1589, pct_raw!$A$2:$AX$1800, 29, FALSE)</f>
        <v>0.55959999999999999</v>
      </c>
      <c r="T1589" s="5">
        <f>VLOOKUP(B1589, pct_raw!$A$2:$AX$1800, 30, FALSE)</f>
        <v>0</v>
      </c>
      <c r="U1589" s="5">
        <f>VLOOKUP(B1589, pct_raw!$A$2:$AX$1800, 31, FALSE)</f>
        <v>0</v>
      </c>
      <c r="V1589" s="5">
        <f>VLOOKUP(B1589, pct_raw!$A$2:$AX$1800, 32, FALSE)</f>
        <v>0</v>
      </c>
      <c r="W1589" s="5">
        <f>VLOOKUP(B1589, pct_raw!$A$2:$AX$1800, 33, FALSE)</f>
        <v>0</v>
      </c>
      <c r="X1589" s="5">
        <f>VLOOKUP(B1589, pct_raw!$A$2:$AX$1800, 34, FALSE)</f>
        <v>0</v>
      </c>
      <c r="Y1589" s="5">
        <f>VLOOKUP(B1589, pct_raw!$A$2:$AX$1800, 35, FALSE)</f>
        <v>0</v>
      </c>
      <c r="Z1589" s="5">
        <f>VLOOKUP(B1589, pct_raw!$A$2:$AX$1800, 36, FALSE)</f>
        <v>50</v>
      </c>
      <c r="AA1589" s="5">
        <f>VLOOKUP(B1589, pct_raw!$A$2:$AX$1800, 37, FALSE)</f>
        <v>59</v>
      </c>
      <c r="AB1589" s="5">
        <f>VLOOKUP(B1589, pct_raw!$A$2:$AX$1800, 38, FALSE)</f>
        <v>0.55959999999999999</v>
      </c>
      <c r="AC1589" s="5">
        <f>VLOOKUP(B1589, pct_raw!$A$2:$AX$1800, 39, FALSE)</f>
        <v>0</v>
      </c>
      <c r="AD1589" s="5">
        <f>VLOOKUP(B1589, pct_raw!$A$2:$AX$1800, 40, FALSE)</f>
        <v>0</v>
      </c>
      <c r="AE1589" s="5">
        <f>VLOOKUP(B1589, pct_raw!$A$2:$AX$1800, 41, FALSE)</f>
        <v>0</v>
      </c>
      <c r="AF1589" s="5">
        <f>VLOOKUP(B1589, pct_raw!$A$2:$AX$1800, 42, FALSE)</f>
        <v>0</v>
      </c>
      <c r="AG1589" s="5">
        <f>VLOOKUP(B1589, pct_raw!$A$2:$AX$1800, 43, FALSE)</f>
        <v>0</v>
      </c>
      <c r="AH1589" s="5">
        <f>VLOOKUP(B1589, pct_raw!$A$2:$AX$1800, 44, FALSE)</f>
        <v>0</v>
      </c>
      <c r="AI1589" s="5">
        <f>VLOOKUP(B1589, pct_raw!$A$2:$AX$1800, 45, FALSE)</f>
        <v>60</v>
      </c>
      <c r="AJ1589" s="5">
        <f>VLOOKUP(B1589, pct_raw!$A$2:$AX$1800, 46, FALSE)</f>
        <v>61</v>
      </c>
      <c r="AK1589" s="5">
        <f>VLOOKUP(B1589, pct_raw!$A$2:$AX$1800, 47, FALSE)</f>
        <v>0.55959999999999999</v>
      </c>
      <c r="AL1589" s="5">
        <f>VLOOKUP(B1589, pct_raw!$A$2:$AX$1800, 48, FALSE)</f>
        <v>33</v>
      </c>
      <c r="AM1589" s="5">
        <f>VLOOKUP(B1589, pct_raw!$A$2:$AX$1800, 49, FALSE)</f>
        <v>0</v>
      </c>
      <c r="AN1589" s="5">
        <f>VLOOKUP(B1589, pct_raw!$A$2:$AX$1800, 50, FALSE)</f>
        <v>0</v>
      </c>
    </row>
    <row r="1590" spans="1:40" x14ac:dyDescent="0.2">
      <c r="A1590" s="2" t="s">
        <v>1725</v>
      </c>
      <c r="B1590" s="2" t="str">
        <f t="shared" si="24"/>
        <v>Wdm 312</v>
      </c>
      <c r="C1590" s="2" t="s">
        <v>5451</v>
      </c>
      <c r="D1590" s="2" t="str">
        <f>VLOOKUP(B1590, pct_raw!$A$2:$AX$1800, 6, FALSE)</f>
        <v xml:space="preserve"> WDM 312</v>
      </c>
      <c r="E1590" s="5">
        <f>VLOOKUP(B1590, pct_raw!$A$2:$AX$1800, 15, FALSE)</f>
        <v>0</v>
      </c>
      <c r="F1590" s="5">
        <f>VLOOKUP(B1590, pct_raw!$A$2:$AX$1800, 16, FALSE)</f>
        <v>65</v>
      </c>
      <c r="G1590" s="5">
        <f>VLOOKUP(B1590, pct_raw!$A$2:$AX$1800, 17, FALSE)</f>
        <v>0.55959999999999999</v>
      </c>
      <c r="H1590">
        <f>VLOOKUP(B1590, pct_raw!$A$2:$AX$1800, 18, FALSE)</f>
        <v>0</v>
      </c>
      <c r="I1590" s="5">
        <f>VLOOKUP(B1590, pct_raw!$A$2:$AX$1800, 19, FALSE)</f>
        <v>0</v>
      </c>
      <c r="J1590">
        <f>VLOOKUP(B1590, pct_raw!$A$2:$AX$1800, 20, FALSE)</f>
        <v>0</v>
      </c>
      <c r="K1590" s="5">
        <f>VLOOKUP(B1590, pct_raw!$A$2:$AX$1800, 21, FALSE)</f>
        <v>0</v>
      </c>
      <c r="L1590" s="5">
        <f>VLOOKUP(B1590, pct_raw!$A$2:$AX$1800, 22, FALSE)</f>
        <v>108</v>
      </c>
      <c r="M1590" s="5">
        <f>VLOOKUP(B1590, pct_raw!$A$2:$AX$1800, 23, FALSE)</f>
        <v>0.83940000000000003</v>
      </c>
      <c r="N1590" s="5">
        <f>VLOOKUP(B1590, pct_raw!$A$2:$AX$1800, 24, FALSE)</f>
        <v>0</v>
      </c>
      <c r="O1590" s="5">
        <f>VLOOKUP(B1590, pct_raw!$A$2:$AX$1800, 25, FALSE)</f>
        <v>0</v>
      </c>
      <c r="P1590" s="5">
        <f>VLOOKUP(B1590, pct_raw!$A$2:$AX$1800, 26, FALSE)</f>
        <v>0</v>
      </c>
      <c r="Q1590" s="5">
        <f>VLOOKUP(B1590, pct_raw!$A$2:$AX$1800, 27, FALSE)</f>
        <v>43</v>
      </c>
      <c r="R1590" s="5">
        <f>VLOOKUP(B1590, pct_raw!$A$2:$AX$1800, 28, FALSE)</f>
        <v>0</v>
      </c>
      <c r="S1590" s="5">
        <f>VLOOKUP(B1590, pct_raw!$A$2:$AX$1800, 29, FALSE)</f>
        <v>0</v>
      </c>
      <c r="T1590" s="5">
        <f>VLOOKUP(B1590, pct_raw!$A$2:$AX$1800, 30, FALSE)</f>
        <v>0</v>
      </c>
      <c r="U1590" s="5">
        <f>VLOOKUP(B1590, pct_raw!$A$2:$AX$1800, 31, FALSE)</f>
        <v>0</v>
      </c>
      <c r="V1590" s="5">
        <f>VLOOKUP(B1590, pct_raw!$A$2:$AX$1800, 32, FALSE)</f>
        <v>0</v>
      </c>
      <c r="W1590" s="5">
        <f>VLOOKUP(B1590, pct_raw!$A$2:$AX$1800, 33, FALSE)</f>
        <v>0</v>
      </c>
      <c r="X1590" s="5">
        <f>VLOOKUP(B1590, pct_raw!$A$2:$AX$1800, 34, FALSE)</f>
        <v>0</v>
      </c>
      <c r="Y1590" s="5">
        <f>VLOOKUP(B1590, pct_raw!$A$2:$AX$1800, 35, FALSE)</f>
        <v>0</v>
      </c>
      <c r="Z1590" s="5">
        <f>VLOOKUP(B1590, pct_raw!$A$2:$AX$1800, 36, FALSE)</f>
        <v>0</v>
      </c>
      <c r="AA1590" s="5">
        <f>VLOOKUP(B1590, pct_raw!$A$2:$AX$1800, 37, FALSE)</f>
        <v>74</v>
      </c>
      <c r="AB1590" s="5">
        <f>VLOOKUP(B1590, pct_raw!$A$2:$AX$1800, 38, FALSE)</f>
        <v>0.55959999999999999</v>
      </c>
      <c r="AC1590" s="5">
        <f>VLOOKUP(B1590, pct_raw!$A$2:$AX$1800, 39, FALSE)</f>
        <v>0</v>
      </c>
      <c r="AD1590" s="5">
        <f>VLOOKUP(B1590, pct_raw!$A$2:$AX$1800, 40, FALSE)</f>
        <v>0</v>
      </c>
      <c r="AE1590" s="5">
        <f>VLOOKUP(B1590, pct_raw!$A$2:$AX$1800, 41, FALSE)</f>
        <v>0</v>
      </c>
      <c r="AF1590" s="5">
        <f>VLOOKUP(B1590, pct_raw!$A$2:$AX$1800, 42, FALSE)</f>
        <v>0</v>
      </c>
      <c r="AG1590" s="5">
        <f>VLOOKUP(B1590, pct_raw!$A$2:$AX$1800, 43, FALSE)</f>
        <v>0</v>
      </c>
      <c r="AH1590" s="5">
        <f>VLOOKUP(B1590, pct_raw!$A$2:$AX$1800, 44, FALSE)</f>
        <v>0</v>
      </c>
      <c r="AI1590" s="5">
        <f>VLOOKUP(B1590, pct_raw!$A$2:$AX$1800, 45, FALSE)</f>
        <v>0</v>
      </c>
      <c r="AJ1590" s="5">
        <f>VLOOKUP(B1590, pct_raw!$A$2:$AX$1800, 46, FALSE)</f>
        <v>92</v>
      </c>
      <c r="AK1590" s="5">
        <f>VLOOKUP(B1590, pct_raw!$A$2:$AX$1800, 47, FALSE)</f>
        <v>0.83940000000000003</v>
      </c>
      <c r="AL1590" s="5">
        <f>VLOOKUP(B1590, pct_raw!$A$2:$AX$1800, 48, FALSE)</f>
        <v>18</v>
      </c>
      <c r="AM1590" s="5">
        <f>VLOOKUP(B1590, pct_raw!$A$2:$AX$1800, 49, FALSE)</f>
        <v>0</v>
      </c>
      <c r="AN1590" s="5">
        <f>VLOOKUP(B1590, pct_raw!$A$2:$AX$1800, 50, FALSE)</f>
        <v>0</v>
      </c>
    </row>
    <row r="1591" spans="1:40" x14ac:dyDescent="0.2">
      <c r="A1591" s="2" t="s">
        <v>1726</v>
      </c>
      <c r="B1591" s="2" t="str">
        <f t="shared" si="24"/>
        <v>Wdm 313</v>
      </c>
      <c r="C1591" s="2" t="s">
        <v>5452</v>
      </c>
      <c r="D1591" s="2" t="str">
        <f>VLOOKUP(B1591, pct_raw!$A$2:$AX$1800, 6, FALSE)</f>
        <v xml:space="preserve"> WDM 313</v>
      </c>
      <c r="E1591" s="5">
        <f>VLOOKUP(B1591, pct_raw!$A$2:$AX$1800, 15, FALSE)</f>
        <v>26</v>
      </c>
      <c r="F1591" s="5">
        <f>VLOOKUP(B1591, pct_raw!$A$2:$AX$1800, 16, FALSE)</f>
        <v>32</v>
      </c>
      <c r="G1591" s="5">
        <f>VLOOKUP(B1591, pct_raw!$A$2:$AX$1800, 17, FALSE)</f>
        <v>0.27979999999999999</v>
      </c>
      <c r="H1591">
        <f>VLOOKUP(B1591, pct_raw!$A$2:$AX$1800, 18, FALSE)</f>
        <v>0</v>
      </c>
      <c r="I1591" s="5">
        <f>VLOOKUP(B1591, pct_raw!$A$2:$AX$1800, 19, FALSE)</f>
        <v>0</v>
      </c>
      <c r="J1591">
        <f>VLOOKUP(B1591, pct_raw!$A$2:$AX$1800, 20, FALSE)</f>
        <v>0</v>
      </c>
      <c r="K1591" s="5">
        <f>VLOOKUP(B1591, pct_raw!$A$2:$AX$1800, 21, FALSE)</f>
        <v>36</v>
      </c>
      <c r="L1591" s="5">
        <f>VLOOKUP(B1591, pct_raw!$A$2:$AX$1800, 22, FALSE)</f>
        <v>41</v>
      </c>
      <c r="M1591" s="5">
        <f>VLOOKUP(B1591, pct_raw!$A$2:$AX$1800, 23, FALSE)</f>
        <v>0.27979999999999999</v>
      </c>
      <c r="N1591" s="5">
        <f>VLOOKUP(B1591, pct_raw!$A$2:$AX$1800, 24, FALSE)</f>
        <v>0</v>
      </c>
      <c r="O1591" s="5">
        <f>VLOOKUP(B1591, pct_raw!$A$2:$AX$1800, 25, FALSE)</f>
        <v>0</v>
      </c>
      <c r="P1591" s="5">
        <f>VLOOKUP(B1591, pct_raw!$A$2:$AX$1800, 26, FALSE)</f>
        <v>0</v>
      </c>
      <c r="Q1591" s="5">
        <f>VLOOKUP(B1591, pct_raw!$A$2:$AX$1800, 27, FALSE)</f>
        <v>22</v>
      </c>
      <c r="R1591" s="5">
        <f>VLOOKUP(B1591, pct_raw!$A$2:$AX$1800, 28, FALSE)</f>
        <v>26</v>
      </c>
      <c r="S1591" s="5">
        <f>VLOOKUP(B1591, pct_raw!$A$2:$AX$1800, 29, FALSE)</f>
        <v>0.27979999999999999</v>
      </c>
      <c r="T1591" s="5">
        <f>VLOOKUP(B1591, pct_raw!$A$2:$AX$1800, 30, FALSE)</f>
        <v>0</v>
      </c>
      <c r="U1591" s="5">
        <f>VLOOKUP(B1591, pct_raw!$A$2:$AX$1800, 31, FALSE)</f>
        <v>0</v>
      </c>
      <c r="V1591" s="5">
        <f>VLOOKUP(B1591, pct_raw!$A$2:$AX$1800, 32, FALSE)</f>
        <v>0</v>
      </c>
      <c r="W1591" s="5">
        <f>VLOOKUP(B1591, pct_raw!$A$2:$AX$1800, 33, FALSE)</f>
        <v>0</v>
      </c>
      <c r="X1591" s="5">
        <f>VLOOKUP(B1591, pct_raw!$A$2:$AX$1800, 34, FALSE)</f>
        <v>0</v>
      </c>
      <c r="Y1591" s="5">
        <f>VLOOKUP(B1591, pct_raw!$A$2:$AX$1800, 35, FALSE)</f>
        <v>0</v>
      </c>
      <c r="Z1591" s="5">
        <f>VLOOKUP(B1591, pct_raw!$A$2:$AX$1800, 36, FALSE)</f>
        <v>23</v>
      </c>
      <c r="AA1591" s="5">
        <f>VLOOKUP(B1591, pct_raw!$A$2:$AX$1800, 37, FALSE)</f>
        <v>0</v>
      </c>
      <c r="AB1591" s="5">
        <f>VLOOKUP(B1591, pct_raw!$A$2:$AX$1800, 38, FALSE)</f>
        <v>0</v>
      </c>
      <c r="AC1591" s="5">
        <f>VLOOKUP(B1591, pct_raw!$A$2:$AX$1800, 39, FALSE)</f>
        <v>0</v>
      </c>
      <c r="AD1591" s="5">
        <f>VLOOKUP(B1591, pct_raw!$A$2:$AX$1800, 40, FALSE)</f>
        <v>0</v>
      </c>
      <c r="AE1591" s="5">
        <f>VLOOKUP(B1591, pct_raw!$A$2:$AX$1800, 41, FALSE)</f>
        <v>0</v>
      </c>
      <c r="AF1591" s="5">
        <f>VLOOKUP(B1591, pct_raw!$A$2:$AX$1800, 42, FALSE)</f>
        <v>8</v>
      </c>
      <c r="AG1591" s="5">
        <f>VLOOKUP(B1591, pct_raw!$A$2:$AX$1800, 43, FALSE)</f>
        <v>0</v>
      </c>
      <c r="AH1591" s="5">
        <f>VLOOKUP(B1591, pct_raw!$A$2:$AX$1800, 44, FALSE)</f>
        <v>0</v>
      </c>
      <c r="AI1591" s="5">
        <f>VLOOKUP(B1591, pct_raw!$A$2:$AX$1800, 45, FALSE)</f>
        <v>28</v>
      </c>
      <c r="AJ1591" s="5">
        <f>VLOOKUP(B1591, pct_raw!$A$2:$AX$1800, 46, FALSE)</f>
        <v>34</v>
      </c>
      <c r="AK1591" s="5">
        <f>VLOOKUP(B1591, pct_raw!$A$2:$AX$1800, 47, FALSE)</f>
        <v>0.27979999999999999</v>
      </c>
      <c r="AL1591" s="5">
        <f>VLOOKUP(B1591, pct_raw!$A$2:$AX$1800, 48, FALSE)</f>
        <v>4</v>
      </c>
      <c r="AM1591" s="5">
        <f>VLOOKUP(B1591, pct_raw!$A$2:$AX$1800, 49, FALSE)</f>
        <v>0</v>
      </c>
      <c r="AN1591" s="5">
        <f>VLOOKUP(B1591, pct_raw!$A$2:$AX$1800, 50, FALSE)</f>
        <v>0</v>
      </c>
    </row>
    <row r="1592" spans="1:40" x14ac:dyDescent="0.2">
      <c r="A1592" s="2" t="s">
        <v>1727</v>
      </c>
      <c r="B1592" s="2" t="str">
        <f t="shared" si="24"/>
        <v>Wdm 314</v>
      </c>
      <c r="C1592" s="2" t="s">
        <v>5453</v>
      </c>
      <c r="D1592" s="2" t="str">
        <f>VLOOKUP(B1592, pct_raw!$A$2:$AX$1800, 6, FALSE)</f>
        <v xml:space="preserve"> WDM 314</v>
      </c>
      <c r="E1592" s="5">
        <f>VLOOKUP(B1592, pct_raw!$A$2:$AX$1800, 15, FALSE)</f>
        <v>0</v>
      </c>
      <c r="F1592" s="5">
        <f>VLOOKUP(B1592, pct_raw!$A$2:$AX$1800, 16, FALSE)</f>
        <v>0</v>
      </c>
      <c r="G1592" s="5">
        <f>VLOOKUP(B1592, pct_raw!$A$2:$AX$1800, 17, FALSE)</f>
        <v>0</v>
      </c>
      <c r="H1592">
        <f>VLOOKUP(B1592, pct_raw!$A$2:$AX$1800, 18, FALSE)</f>
        <v>0</v>
      </c>
      <c r="I1592" s="5">
        <f>VLOOKUP(B1592, pct_raw!$A$2:$AX$1800, 19, FALSE)</f>
        <v>0</v>
      </c>
      <c r="J1592">
        <f>VLOOKUP(B1592, pct_raw!$A$2:$AX$1800, 20, FALSE)</f>
        <v>0</v>
      </c>
      <c r="K1592" s="5">
        <f>VLOOKUP(B1592, pct_raw!$A$2:$AX$1800, 21, FALSE)</f>
        <v>47</v>
      </c>
      <c r="L1592" s="5">
        <f>VLOOKUP(B1592, pct_raw!$A$2:$AX$1800, 22, FALSE)</f>
        <v>47</v>
      </c>
      <c r="M1592" s="5">
        <f>VLOOKUP(B1592, pct_raw!$A$2:$AX$1800, 23, FALSE)</f>
        <v>0.55959999999999999</v>
      </c>
      <c r="N1592" s="5">
        <f>VLOOKUP(B1592, pct_raw!$A$2:$AX$1800, 24, FALSE)</f>
        <v>0</v>
      </c>
      <c r="O1592" s="5">
        <f>VLOOKUP(B1592, pct_raw!$A$2:$AX$1800, 25, FALSE)</f>
        <v>0</v>
      </c>
      <c r="P1592" s="5">
        <f>VLOOKUP(B1592, pct_raw!$A$2:$AX$1800, 26, FALSE)</f>
        <v>0</v>
      </c>
      <c r="Q1592" s="5">
        <f>VLOOKUP(B1592, pct_raw!$A$2:$AX$1800, 27, FALSE)</f>
        <v>0</v>
      </c>
      <c r="R1592" s="5">
        <f>VLOOKUP(B1592, pct_raw!$A$2:$AX$1800, 28, FALSE)</f>
        <v>0</v>
      </c>
      <c r="S1592" s="5">
        <f>VLOOKUP(B1592, pct_raw!$A$2:$AX$1800, 29, FALSE)</f>
        <v>0</v>
      </c>
      <c r="T1592" s="5">
        <f>VLOOKUP(B1592, pct_raw!$A$2:$AX$1800, 30, FALSE)</f>
        <v>0</v>
      </c>
      <c r="U1592" s="5">
        <f>VLOOKUP(B1592, pct_raw!$A$2:$AX$1800, 31, FALSE)</f>
        <v>0</v>
      </c>
      <c r="V1592" s="5">
        <f>VLOOKUP(B1592, pct_raw!$A$2:$AX$1800, 32, FALSE)</f>
        <v>0</v>
      </c>
      <c r="W1592" s="5">
        <f>VLOOKUP(B1592, pct_raw!$A$2:$AX$1800, 33, FALSE)</f>
        <v>0</v>
      </c>
      <c r="X1592" s="5">
        <f>VLOOKUP(B1592, pct_raw!$A$2:$AX$1800, 34, FALSE)</f>
        <v>0</v>
      </c>
      <c r="Y1592" s="5">
        <f>VLOOKUP(B1592, pct_raw!$A$2:$AX$1800, 35, FALSE)</f>
        <v>0</v>
      </c>
      <c r="Z1592" s="5">
        <f>VLOOKUP(B1592, pct_raw!$A$2:$AX$1800, 36, FALSE)</f>
        <v>56</v>
      </c>
      <c r="AA1592" s="5">
        <f>VLOOKUP(B1592, pct_raw!$A$2:$AX$1800, 37, FALSE)</f>
        <v>56</v>
      </c>
      <c r="AB1592" s="5">
        <f>VLOOKUP(B1592, pct_raw!$A$2:$AX$1800, 38, FALSE)</f>
        <v>0.55959999999999999</v>
      </c>
      <c r="AC1592" s="5">
        <f>VLOOKUP(B1592, pct_raw!$A$2:$AX$1800, 39, FALSE)</f>
        <v>0</v>
      </c>
      <c r="AD1592" s="5">
        <f>VLOOKUP(B1592, pct_raw!$A$2:$AX$1800, 40, FALSE)</f>
        <v>0</v>
      </c>
      <c r="AE1592" s="5">
        <f>VLOOKUP(B1592, pct_raw!$A$2:$AX$1800, 41, FALSE)</f>
        <v>0</v>
      </c>
      <c r="AF1592" s="5">
        <f>VLOOKUP(B1592, pct_raw!$A$2:$AX$1800, 42, FALSE)</f>
        <v>0</v>
      </c>
      <c r="AG1592" s="5">
        <f>VLOOKUP(B1592, pct_raw!$A$2:$AX$1800, 43, FALSE)</f>
        <v>0</v>
      </c>
      <c r="AH1592" s="5">
        <f>VLOOKUP(B1592, pct_raw!$A$2:$AX$1800, 44, FALSE)</f>
        <v>0</v>
      </c>
      <c r="AI1592" s="5">
        <f>VLOOKUP(B1592, pct_raw!$A$2:$AX$1800, 45, FALSE)</f>
        <v>41</v>
      </c>
      <c r="AJ1592" s="5">
        <f>VLOOKUP(B1592, pct_raw!$A$2:$AX$1800, 46, FALSE)</f>
        <v>41</v>
      </c>
      <c r="AK1592" s="5">
        <f>VLOOKUP(B1592, pct_raw!$A$2:$AX$1800, 47, FALSE)</f>
        <v>0.55959999999999999</v>
      </c>
      <c r="AL1592" s="5">
        <f>VLOOKUP(B1592, pct_raw!$A$2:$AX$1800, 48, FALSE)</f>
        <v>0</v>
      </c>
      <c r="AM1592" s="5">
        <f>VLOOKUP(B1592, pct_raw!$A$2:$AX$1800, 49, FALSE)</f>
        <v>0</v>
      </c>
      <c r="AN1592" s="5">
        <f>VLOOKUP(B1592, pct_raw!$A$2:$AX$1800, 50, FALSE)</f>
        <v>0</v>
      </c>
    </row>
    <row r="1593" spans="1:40" x14ac:dyDescent="0.2">
      <c r="A1593" s="2" t="s">
        <v>1728</v>
      </c>
      <c r="B1593" s="2" t="str">
        <f t="shared" si="24"/>
        <v>Wdm 315</v>
      </c>
      <c r="C1593" s="2" t="s">
        <v>5454</v>
      </c>
      <c r="D1593" s="2" t="str">
        <f>VLOOKUP(B1593, pct_raw!$A$2:$AX$1800, 6, FALSE)</f>
        <v xml:space="preserve"> WDM 315</v>
      </c>
      <c r="E1593" s="5">
        <f>VLOOKUP(B1593, pct_raw!$A$2:$AX$1800, 15, FALSE)</f>
        <v>34</v>
      </c>
      <c r="F1593" s="5">
        <f>VLOOKUP(B1593, pct_raw!$A$2:$AX$1800, 16, FALSE)</f>
        <v>37</v>
      </c>
      <c r="G1593" s="5">
        <f>VLOOKUP(B1593, pct_raw!$A$2:$AX$1800, 17, FALSE)</f>
        <v>0.27979999999999999</v>
      </c>
      <c r="H1593">
        <f>VLOOKUP(B1593, pct_raw!$A$2:$AX$1800, 18, FALSE)</f>
        <v>0</v>
      </c>
      <c r="I1593" s="5">
        <f>VLOOKUP(B1593, pct_raw!$A$2:$AX$1800, 19, FALSE)</f>
        <v>0</v>
      </c>
      <c r="J1593">
        <f>VLOOKUP(B1593, pct_raw!$A$2:$AX$1800, 20, FALSE)</f>
        <v>0</v>
      </c>
      <c r="K1593" s="5">
        <f>VLOOKUP(B1593, pct_raw!$A$2:$AX$1800, 21, FALSE)</f>
        <v>54</v>
      </c>
      <c r="L1593" s="5">
        <f>VLOOKUP(B1593, pct_raw!$A$2:$AX$1800, 22, FALSE)</f>
        <v>66</v>
      </c>
      <c r="M1593" s="5">
        <f>VLOOKUP(B1593, pct_raw!$A$2:$AX$1800, 23, FALSE)</f>
        <v>0.83940000000000003</v>
      </c>
      <c r="N1593" s="5">
        <f>VLOOKUP(B1593, pct_raw!$A$2:$AX$1800, 24, FALSE)</f>
        <v>0</v>
      </c>
      <c r="O1593" s="5">
        <f>VLOOKUP(B1593, pct_raw!$A$2:$AX$1800, 25, FALSE)</f>
        <v>0</v>
      </c>
      <c r="P1593" s="5">
        <f>VLOOKUP(B1593, pct_raw!$A$2:$AX$1800, 26, FALSE)</f>
        <v>0</v>
      </c>
      <c r="Q1593" s="5">
        <f>VLOOKUP(B1593, pct_raw!$A$2:$AX$1800, 27, FALSE)</f>
        <v>34</v>
      </c>
      <c r="R1593" s="5">
        <f>VLOOKUP(B1593, pct_raw!$A$2:$AX$1800, 28, FALSE)</f>
        <v>48</v>
      </c>
      <c r="S1593" s="5">
        <f>VLOOKUP(B1593, pct_raw!$A$2:$AX$1800, 29, FALSE)</f>
        <v>0.55959999999999999</v>
      </c>
      <c r="T1593" s="5">
        <f>VLOOKUP(B1593, pct_raw!$A$2:$AX$1800, 30, FALSE)</f>
        <v>0</v>
      </c>
      <c r="U1593" s="5">
        <f>VLOOKUP(B1593, pct_raw!$A$2:$AX$1800, 31, FALSE)</f>
        <v>0</v>
      </c>
      <c r="V1593" s="5">
        <f>VLOOKUP(B1593, pct_raw!$A$2:$AX$1800, 32, FALSE)</f>
        <v>0</v>
      </c>
      <c r="W1593" s="5">
        <f>VLOOKUP(B1593, pct_raw!$A$2:$AX$1800, 33, FALSE)</f>
        <v>0</v>
      </c>
      <c r="X1593" s="5">
        <f>VLOOKUP(B1593, pct_raw!$A$2:$AX$1800, 34, FALSE)</f>
        <v>0</v>
      </c>
      <c r="Y1593" s="5">
        <f>VLOOKUP(B1593, pct_raw!$A$2:$AX$1800, 35, FALSE)</f>
        <v>0</v>
      </c>
      <c r="Z1593" s="5">
        <f>VLOOKUP(B1593, pct_raw!$A$2:$AX$1800, 36, FALSE)</f>
        <v>48</v>
      </c>
      <c r="AA1593" s="5">
        <f>VLOOKUP(B1593, pct_raw!$A$2:$AX$1800, 37, FALSE)</f>
        <v>57</v>
      </c>
      <c r="AB1593" s="5">
        <f>VLOOKUP(B1593, pct_raw!$A$2:$AX$1800, 38, FALSE)</f>
        <v>0.55959999999999999</v>
      </c>
      <c r="AC1593" s="5">
        <f>VLOOKUP(B1593, pct_raw!$A$2:$AX$1800, 39, FALSE)</f>
        <v>1</v>
      </c>
      <c r="AD1593" s="5">
        <f>VLOOKUP(B1593, pct_raw!$A$2:$AX$1800, 40, FALSE)</f>
        <v>0</v>
      </c>
      <c r="AE1593" s="5">
        <f>VLOOKUP(B1593, pct_raw!$A$2:$AX$1800, 41, FALSE)</f>
        <v>0</v>
      </c>
      <c r="AF1593" s="5">
        <f>VLOOKUP(B1593, pct_raw!$A$2:$AX$1800, 42, FALSE)</f>
        <v>0</v>
      </c>
      <c r="AG1593" s="5">
        <f>VLOOKUP(B1593, pct_raw!$A$2:$AX$1800, 43, FALSE)</f>
        <v>0</v>
      </c>
      <c r="AH1593" s="5">
        <f>VLOOKUP(B1593, pct_raw!$A$2:$AX$1800, 44, FALSE)</f>
        <v>0</v>
      </c>
      <c r="AI1593" s="5">
        <f>VLOOKUP(B1593, pct_raw!$A$2:$AX$1800, 45, FALSE)</f>
        <v>31</v>
      </c>
      <c r="AJ1593" s="5">
        <f>VLOOKUP(B1593, pct_raw!$A$2:$AX$1800, 46, FALSE)</f>
        <v>0</v>
      </c>
      <c r="AK1593" s="5">
        <f>VLOOKUP(B1593, pct_raw!$A$2:$AX$1800, 47, FALSE)</f>
        <v>0</v>
      </c>
      <c r="AL1593" s="5">
        <f>VLOOKUP(B1593, pct_raw!$A$2:$AX$1800, 48, FALSE)</f>
        <v>13</v>
      </c>
      <c r="AM1593" s="5">
        <f>VLOOKUP(B1593, pct_raw!$A$2:$AX$1800, 49, FALSE)</f>
        <v>0</v>
      </c>
      <c r="AN1593" s="5">
        <f>VLOOKUP(B1593, pct_raw!$A$2:$AX$1800, 50, FALSE)</f>
        <v>0</v>
      </c>
    </row>
    <row r="1594" spans="1:40" x14ac:dyDescent="0.2">
      <c r="A1594" s="2" t="s">
        <v>1729</v>
      </c>
      <c r="B1594" s="2" t="str">
        <f t="shared" si="24"/>
        <v>Wdm 316</v>
      </c>
      <c r="C1594" s="2" t="s">
        <v>5455</v>
      </c>
      <c r="D1594" s="2" t="str">
        <f>VLOOKUP(B1594, pct_raw!$A$2:$AX$1800, 6, FALSE)</f>
        <v xml:space="preserve"> WDM 316</v>
      </c>
      <c r="E1594" s="5">
        <f>VLOOKUP(B1594, pct_raw!$A$2:$AX$1800, 15, FALSE)</f>
        <v>61</v>
      </c>
      <c r="F1594" s="5">
        <f>VLOOKUP(B1594, pct_raw!$A$2:$AX$1800, 16, FALSE)</f>
        <v>70</v>
      </c>
      <c r="G1594" s="5">
        <f>VLOOKUP(B1594, pct_raw!$A$2:$AX$1800, 17, FALSE)</f>
        <v>0.55959999999999999</v>
      </c>
      <c r="H1594">
        <f>VLOOKUP(B1594, pct_raw!$A$2:$AX$1800, 18, FALSE)</f>
        <v>4</v>
      </c>
      <c r="I1594" s="5">
        <f>VLOOKUP(B1594, pct_raw!$A$2:$AX$1800, 19, FALSE)</f>
        <v>0</v>
      </c>
      <c r="J1594">
        <f>VLOOKUP(B1594, pct_raw!$A$2:$AX$1800, 20, FALSE)</f>
        <v>0</v>
      </c>
      <c r="K1594" s="5">
        <f>VLOOKUP(B1594, pct_raw!$A$2:$AX$1800, 21, FALSE)</f>
        <v>91</v>
      </c>
      <c r="L1594" s="5">
        <f>VLOOKUP(B1594, pct_raw!$A$2:$AX$1800, 22, FALSE)</f>
        <v>103</v>
      </c>
      <c r="M1594" s="5">
        <f>VLOOKUP(B1594, pct_raw!$A$2:$AX$1800, 23, FALSE)</f>
        <v>0.83940000000000003</v>
      </c>
      <c r="N1594" s="5">
        <f>VLOOKUP(B1594, pct_raw!$A$2:$AX$1800, 24, FALSE)</f>
        <v>0</v>
      </c>
      <c r="O1594" s="5">
        <f>VLOOKUP(B1594, pct_raw!$A$2:$AX$1800, 25, FALSE)</f>
        <v>0</v>
      </c>
      <c r="P1594" s="5">
        <f>VLOOKUP(B1594, pct_raw!$A$2:$AX$1800, 26, FALSE)</f>
        <v>0</v>
      </c>
      <c r="Q1594" s="5">
        <f>VLOOKUP(B1594, pct_raw!$A$2:$AX$1800, 27, FALSE)</f>
        <v>64</v>
      </c>
      <c r="R1594" s="5">
        <f>VLOOKUP(B1594, pct_raw!$A$2:$AX$1800, 28, FALSE)</f>
        <v>81</v>
      </c>
      <c r="S1594" s="5">
        <f>VLOOKUP(B1594, pct_raw!$A$2:$AX$1800, 29, FALSE)</f>
        <v>0.83940000000000003</v>
      </c>
      <c r="T1594" s="5">
        <f>VLOOKUP(B1594, pct_raw!$A$2:$AX$1800, 30, FALSE)</f>
        <v>0</v>
      </c>
      <c r="U1594" s="5">
        <f>VLOOKUP(B1594, pct_raw!$A$2:$AX$1800, 31, FALSE)</f>
        <v>0</v>
      </c>
      <c r="V1594" s="5">
        <f>VLOOKUP(B1594, pct_raw!$A$2:$AX$1800, 32, FALSE)</f>
        <v>0</v>
      </c>
      <c r="W1594" s="5">
        <f>VLOOKUP(B1594, pct_raw!$A$2:$AX$1800, 33, FALSE)</f>
        <v>0</v>
      </c>
      <c r="X1594" s="5">
        <f>VLOOKUP(B1594, pct_raw!$A$2:$AX$1800, 34, FALSE)</f>
        <v>0</v>
      </c>
      <c r="Y1594" s="5">
        <f>VLOOKUP(B1594, pct_raw!$A$2:$AX$1800, 35, FALSE)</f>
        <v>0</v>
      </c>
      <c r="Z1594" s="5">
        <f>VLOOKUP(B1594, pct_raw!$A$2:$AX$1800, 36, FALSE)</f>
        <v>47</v>
      </c>
      <c r="AA1594" s="5">
        <f>VLOOKUP(B1594, pct_raw!$A$2:$AX$1800, 37, FALSE)</f>
        <v>0</v>
      </c>
      <c r="AB1594" s="5">
        <f>VLOOKUP(B1594, pct_raw!$A$2:$AX$1800, 38, FALSE)</f>
        <v>0</v>
      </c>
      <c r="AC1594" s="5">
        <f>VLOOKUP(B1594, pct_raw!$A$2:$AX$1800, 39, FALSE)</f>
        <v>14</v>
      </c>
      <c r="AD1594" s="5">
        <f>VLOOKUP(B1594, pct_raw!$A$2:$AX$1800, 40, FALSE)</f>
        <v>0</v>
      </c>
      <c r="AE1594" s="5">
        <f>VLOOKUP(B1594, pct_raw!$A$2:$AX$1800, 41, FALSE)</f>
        <v>0</v>
      </c>
      <c r="AF1594" s="5">
        <f>VLOOKUP(B1594, pct_raw!$A$2:$AX$1800, 42, FALSE)</f>
        <v>3</v>
      </c>
      <c r="AG1594" s="5">
        <f>VLOOKUP(B1594, pct_raw!$A$2:$AX$1800, 43, FALSE)</f>
        <v>0</v>
      </c>
      <c r="AH1594" s="5">
        <f>VLOOKUP(B1594, pct_raw!$A$2:$AX$1800, 44, FALSE)</f>
        <v>0</v>
      </c>
      <c r="AI1594" s="5">
        <f>VLOOKUP(B1594, pct_raw!$A$2:$AX$1800, 45, FALSE)</f>
        <v>63</v>
      </c>
      <c r="AJ1594" s="5">
        <f>VLOOKUP(B1594, pct_raw!$A$2:$AX$1800, 46, FALSE)</f>
        <v>94</v>
      </c>
      <c r="AK1594" s="5">
        <f>VLOOKUP(B1594, pct_raw!$A$2:$AX$1800, 47, FALSE)</f>
        <v>0.83940000000000003</v>
      </c>
      <c r="AL1594" s="5">
        <f>VLOOKUP(B1594, pct_raw!$A$2:$AX$1800, 48, FALSE)</f>
        <v>21</v>
      </c>
      <c r="AM1594" s="5">
        <f>VLOOKUP(B1594, pct_raw!$A$2:$AX$1800, 49, FALSE)</f>
        <v>0</v>
      </c>
      <c r="AN1594" s="5">
        <f>VLOOKUP(B1594, pct_raw!$A$2:$AX$1800, 50, FALSE)</f>
        <v>0</v>
      </c>
    </row>
    <row r="1595" spans="1:40" x14ac:dyDescent="0.2">
      <c r="A1595" s="2" t="s">
        <v>1730</v>
      </c>
      <c r="B1595" s="2" t="str">
        <f t="shared" si="24"/>
        <v>Wdm 317</v>
      </c>
      <c r="C1595" s="2" t="s">
        <v>5456</v>
      </c>
      <c r="D1595" s="2" t="str">
        <f>VLOOKUP(B1595, pct_raw!$A$2:$AX$1800, 6, FALSE)</f>
        <v xml:space="preserve"> WDM 317</v>
      </c>
      <c r="E1595" s="5">
        <f>VLOOKUP(B1595, pct_raw!$A$2:$AX$1800, 15, FALSE)</f>
        <v>75</v>
      </c>
      <c r="F1595" s="5">
        <f>VLOOKUP(B1595, pct_raw!$A$2:$AX$1800, 16, FALSE)</f>
        <v>91</v>
      </c>
      <c r="G1595" s="5">
        <f>VLOOKUP(B1595, pct_raw!$A$2:$AX$1800, 17, FALSE)</f>
        <v>0.55959999999999999</v>
      </c>
      <c r="H1595">
        <f>VLOOKUP(B1595, pct_raw!$A$2:$AX$1800, 18, FALSE)</f>
        <v>0</v>
      </c>
      <c r="I1595" s="5">
        <f>VLOOKUP(B1595, pct_raw!$A$2:$AX$1800, 19, FALSE)</f>
        <v>0</v>
      </c>
      <c r="J1595">
        <f>VLOOKUP(B1595, pct_raw!$A$2:$AX$1800, 20, FALSE)</f>
        <v>0</v>
      </c>
      <c r="K1595" s="5">
        <f>VLOOKUP(B1595, pct_raw!$A$2:$AX$1800, 21, FALSE)</f>
        <v>85</v>
      </c>
      <c r="L1595" s="5">
        <f>VLOOKUP(B1595, pct_raw!$A$2:$AX$1800, 22, FALSE)</f>
        <v>93</v>
      </c>
      <c r="M1595" s="5">
        <f>VLOOKUP(B1595, pct_raw!$A$2:$AX$1800, 23, FALSE)</f>
        <v>0.83940000000000003</v>
      </c>
      <c r="N1595" s="5">
        <f>VLOOKUP(B1595, pct_raw!$A$2:$AX$1800, 24, FALSE)</f>
        <v>0</v>
      </c>
      <c r="O1595" s="5">
        <f>VLOOKUP(B1595, pct_raw!$A$2:$AX$1800, 25, FALSE)</f>
        <v>0</v>
      </c>
      <c r="P1595" s="5">
        <f>VLOOKUP(B1595, pct_raw!$A$2:$AX$1800, 26, FALSE)</f>
        <v>0</v>
      </c>
      <c r="Q1595" s="5">
        <f>VLOOKUP(B1595, pct_raw!$A$2:$AX$1800, 27, FALSE)</f>
        <v>59</v>
      </c>
      <c r="R1595" s="5">
        <f>VLOOKUP(B1595, pct_raw!$A$2:$AX$1800, 28, FALSE)</f>
        <v>63</v>
      </c>
      <c r="S1595" s="5">
        <f>VLOOKUP(B1595, pct_raw!$A$2:$AX$1800, 29, FALSE)</f>
        <v>0.55959999999999999</v>
      </c>
      <c r="T1595" s="5">
        <f>VLOOKUP(B1595, pct_raw!$A$2:$AX$1800, 30, FALSE)</f>
        <v>0</v>
      </c>
      <c r="U1595" s="5">
        <f>VLOOKUP(B1595, pct_raw!$A$2:$AX$1800, 31, FALSE)</f>
        <v>0</v>
      </c>
      <c r="V1595" s="5">
        <f>VLOOKUP(B1595, pct_raw!$A$2:$AX$1800, 32, FALSE)</f>
        <v>0</v>
      </c>
      <c r="W1595" s="5">
        <f>VLOOKUP(B1595, pct_raw!$A$2:$AX$1800, 33, FALSE)</f>
        <v>0</v>
      </c>
      <c r="X1595" s="5">
        <f>VLOOKUP(B1595, pct_raw!$A$2:$AX$1800, 34, FALSE)</f>
        <v>0</v>
      </c>
      <c r="Y1595" s="5">
        <f>VLOOKUP(B1595, pct_raw!$A$2:$AX$1800, 35, FALSE)</f>
        <v>0</v>
      </c>
      <c r="Z1595" s="5">
        <f>VLOOKUP(B1595, pct_raw!$A$2:$AX$1800, 36, FALSE)</f>
        <v>25</v>
      </c>
      <c r="AA1595" s="5">
        <f>VLOOKUP(B1595, pct_raw!$A$2:$AX$1800, 37, FALSE)</f>
        <v>0</v>
      </c>
      <c r="AB1595" s="5">
        <f>VLOOKUP(B1595, pct_raw!$A$2:$AX$1800, 38, FALSE)</f>
        <v>0</v>
      </c>
      <c r="AC1595" s="5">
        <f>VLOOKUP(B1595, pct_raw!$A$2:$AX$1800, 39, FALSE)</f>
        <v>11</v>
      </c>
      <c r="AD1595" s="5">
        <f>VLOOKUP(B1595, pct_raw!$A$2:$AX$1800, 40, FALSE)</f>
        <v>0</v>
      </c>
      <c r="AE1595" s="5">
        <f>VLOOKUP(B1595, pct_raw!$A$2:$AX$1800, 41, FALSE)</f>
        <v>0</v>
      </c>
      <c r="AF1595" s="5">
        <f>VLOOKUP(B1595, pct_raw!$A$2:$AX$1800, 42, FALSE)</f>
        <v>0</v>
      </c>
      <c r="AG1595" s="5">
        <f>VLOOKUP(B1595, pct_raw!$A$2:$AX$1800, 43, FALSE)</f>
        <v>0</v>
      </c>
      <c r="AH1595" s="5">
        <f>VLOOKUP(B1595, pct_raw!$A$2:$AX$1800, 44, FALSE)</f>
        <v>0</v>
      </c>
      <c r="AI1595" s="5">
        <f>VLOOKUP(B1595, pct_raw!$A$2:$AX$1800, 45, FALSE)</f>
        <v>57</v>
      </c>
      <c r="AJ1595" s="5">
        <f>VLOOKUP(B1595, pct_raw!$A$2:$AX$1800, 46, FALSE)</f>
        <v>77</v>
      </c>
      <c r="AK1595" s="5">
        <f>VLOOKUP(B1595, pct_raw!$A$2:$AX$1800, 47, FALSE)</f>
        <v>0.55959999999999999</v>
      </c>
      <c r="AL1595" s="5">
        <f>VLOOKUP(B1595, pct_raw!$A$2:$AX$1800, 48, FALSE)</f>
        <v>20</v>
      </c>
      <c r="AM1595" s="5">
        <f>VLOOKUP(B1595, pct_raw!$A$2:$AX$1800, 49, FALSE)</f>
        <v>0</v>
      </c>
      <c r="AN1595" s="5">
        <f>VLOOKUP(B1595, pct_raw!$A$2:$AX$1800, 50, FALSE)</f>
        <v>0</v>
      </c>
    </row>
    <row r="1596" spans="1:40" x14ac:dyDescent="0.2">
      <c r="A1596" s="2" t="s">
        <v>1731</v>
      </c>
      <c r="B1596" s="2" t="str">
        <f t="shared" si="24"/>
        <v>Wdm 318</v>
      </c>
      <c r="C1596" s="2" t="s">
        <v>5457</v>
      </c>
      <c r="D1596" s="2" t="str">
        <f>VLOOKUP(B1596, pct_raw!$A$2:$AX$1800, 6, FALSE)</f>
        <v xml:space="preserve"> WDM 318</v>
      </c>
      <c r="E1596" s="5">
        <f>VLOOKUP(B1596, pct_raw!$A$2:$AX$1800, 15, FALSE)</f>
        <v>21</v>
      </c>
      <c r="F1596" s="5">
        <f>VLOOKUP(B1596, pct_raw!$A$2:$AX$1800, 16, FALSE)</f>
        <v>27</v>
      </c>
      <c r="G1596" s="5">
        <f>VLOOKUP(B1596, pct_raw!$A$2:$AX$1800, 17, FALSE)</f>
        <v>0.27979999999999999</v>
      </c>
      <c r="H1596">
        <f>VLOOKUP(B1596, pct_raw!$A$2:$AX$1800, 18, FALSE)</f>
        <v>0</v>
      </c>
      <c r="I1596" s="5">
        <f>VLOOKUP(B1596, pct_raw!$A$2:$AX$1800, 19, FALSE)</f>
        <v>0</v>
      </c>
      <c r="J1596">
        <f>VLOOKUP(B1596, pct_raw!$A$2:$AX$1800, 20, FALSE)</f>
        <v>0</v>
      </c>
      <c r="K1596" s="5">
        <f>VLOOKUP(B1596, pct_raw!$A$2:$AX$1800, 21, FALSE)</f>
        <v>21</v>
      </c>
      <c r="L1596" s="5">
        <f>VLOOKUP(B1596, pct_raw!$A$2:$AX$1800, 22, FALSE)</f>
        <v>25</v>
      </c>
      <c r="M1596" s="5">
        <f>VLOOKUP(B1596, pct_raw!$A$2:$AX$1800, 23, FALSE)</f>
        <v>0.27979999999999999</v>
      </c>
      <c r="N1596" s="5">
        <f>VLOOKUP(B1596, pct_raw!$A$2:$AX$1800, 24, FALSE)</f>
        <v>0</v>
      </c>
      <c r="O1596" s="5">
        <f>VLOOKUP(B1596, pct_raw!$A$2:$AX$1800, 25, FALSE)</f>
        <v>0</v>
      </c>
      <c r="P1596" s="5">
        <f>VLOOKUP(B1596, pct_raw!$A$2:$AX$1800, 26, FALSE)</f>
        <v>0</v>
      </c>
      <c r="Q1596" s="5">
        <f>VLOOKUP(B1596, pct_raw!$A$2:$AX$1800, 27, FALSE)</f>
        <v>19</v>
      </c>
      <c r="R1596" s="5">
        <f>VLOOKUP(B1596, pct_raw!$A$2:$AX$1800, 28, FALSE)</f>
        <v>22</v>
      </c>
      <c r="S1596" s="5">
        <f>VLOOKUP(B1596, pct_raw!$A$2:$AX$1800, 29, FALSE)</f>
        <v>0.27979999999999999</v>
      </c>
      <c r="T1596" s="5">
        <f>VLOOKUP(B1596, pct_raw!$A$2:$AX$1800, 30, FALSE)</f>
        <v>0</v>
      </c>
      <c r="U1596" s="5">
        <f>VLOOKUP(B1596, pct_raw!$A$2:$AX$1800, 31, FALSE)</f>
        <v>0</v>
      </c>
      <c r="V1596" s="5">
        <f>VLOOKUP(B1596, pct_raw!$A$2:$AX$1800, 32, FALSE)</f>
        <v>0</v>
      </c>
      <c r="W1596" s="5">
        <f>VLOOKUP(B1596, pct_raw!$A$2:$AX$1800, 33, FALSE)</f>
        <v>0</v>
      </c>
      <c r="X1596" s="5">
        <f>VLOOKUP(B1596, pct_raw!$A$2:$AX$1800, 34, FALSE)</f>
        <v>0</v>
      </c>
      <c r="Y1596" s="5">
        <f>VLOOKUP(B1596, pct_raw!$A$2:$AX$1800, 35, FALSE)</f>
        <v>0</v>
      </c>
      <c r="Z1596" s="5">
        <f>VLOOKUP(B1596, pct_raw!$A$2:$AX$1800, 36, FALSE)</f>
        <v>0</v>
      </c>
      <c r="AA1596" s="5">
        <f>VLOOKUP(B1596, pct_raw!$A$2:$AX$1800, 37, FALSE)</f>
        <v>0</v>
      </c>
      <c r="AB1596" s="5">
        <f>VLOOKUP(B1596, pct_raw!$A$2:$AX$1800, 38, FALSE)</f>
        <v>0</v>
      </c>
      <c r="AC1596" s="5">
        <f>VLOOKUP(B1596, pct_raw!$A$2:$AX$1800, 39, FALSE)</f>
        <v>0</v>
      </c>
      <c r="AD1596" s="5">
        <f>VLOOKUP(B1596, pct_raw!$A$2:$AX$1800, 40, FALSE)</f>
        <v>0</v>
      </c>
      <c r="AE1596" s="5">
        <f>VLOOKUP(B1596, pct_raw!$A$2:$AX$1800, 41, FALSE)</f>
        <v>0</v>
      </c>
      <c r="AF1596" s="5">
        <f>VLOOKUP(B1596, pct_raw!$A$2:$AX$1800, 42, FALSE)</f>
        <v>0</v>
      </c>
      <c r="AG1596" s="5">
        <f>VLOOKUP(B1596, pct_raw!$A$2:$AX$1800, 43, FALSE)</f>
        <v>0</v>
      </c>
      <c r="AH1596" s="5">
        <f>VLOOKUP(B1596, pct_raw!$A$2:$AX$1800, 44, FALSE)</f>
        <v>0</v>
      </c>
      <c r="AI1596" s="5">
        <f>VLOOKUP(B1596, pct_raw!$A$2:$AX$1800, 45, FALSE)</f>
        <v>0</v>
      </c>
      <c r="AJ1596" s="5">
        <f>VLOOKUP(B1596, pct_raw!$A$2:$AX$1800, 46, FALSE)</f>
        <v>0</v>
      </c>
      <c r="AK1596" s="5">
        <f>VLOOKUP(B1596, pct_raw!$A$2:$AX$1800, 47, FALSE)</f>
        <v>0</v>
      </c>
      <c r="AL1596" s="5">
        <f>VLOOKUP(B1596, pct_raw!$A$2:$AX$1800, 48, FALSE)</f>
        <v>0</v>
      </c>
      <c r="AM1596" s="5">
        <f>VLOOKUP(B1596, pct_raw!$A$2:$AX$1800, 49, FALSE)</f>
        <v>0</v>
      </c>
      <c r="AN1596" s="5">
        <f>VLOOKUP(B1596, pct_raw!$A$2:$AX$1800, 50, FALSE)</f>
        <v>0</v>
      </c>
    </row>
    <row r="1597" spans="1:40" x14ac:dyDescent="0.2">
      <c r="A1597" s="2" t="s">
        <v>1732</v>
      </c>
      <c r="B1597" s="2" t="str">
        <f t="shared" si="24"/>
        <v>Webster 01</v>
      </c>
      <c r="C1597" s="2" t="s">
        <v>1732</v>
      </c>
      <c r="D1597" s="2" t="str">
        <f>VLOOKUP(B1597, pct_raw!$A$2:$AX$1800, 6, FALSE)</f>
        <v xml:space="preserve"> WEBSTER 01</v>
      </c>
      <c r="E1597" s="5">
        <f>VLOOKUP(B1597, pct_raw!$A$2:$AX$1800, 15, FALSE)</f>
        <v>11</v>
      </c>
      <c r="F1597" s="5">
        <f>VLOOKUP(B1597, pct_raw!$A$2:$AX$1800, 16, FALSE)</f>
        <v>0</v>
      </c>
      <c r="G1597" s="5">
        <f>VLOOKUP(B1597, pct_raw!$A$2:$AX$1800, 17, FALSE)</f>
        <v>0</v>
      </c>
      <c r="H1597">
        <f>VLOOKUP(B1597, pct_raw!$A$2:$AX$1800, 18, FALSE)</f>
        <v>0</v>
      </c>
      <c r="I1597" s="5">
        <f>VLOOKUP(B1597, pct_raw!$A$2:$AX$1800, 19, FALSE)</f>
        <v>0</v>
      </c>
      <c r="J1597">
        <f>VLOOKUP(B1597, pct_raw!$A$2:$AX$1800, 20, FALSE)</f>
        <v>0</v>
      </c>
      <c r="K1597" s="5">
        <f>VLOOKUP(B1597, pct_raw!$A$2:$AX$1800, 21, FALSE)</f>
        <v>12</v>
      </c>
      <c r="L1597" s="5">
        <f>VLOOKUP(B1597, pct_raw!$A$2:$AX$1800, 22, FALSE)</f>
        <v>17</v>
      </c>
      <c r="M1597" s="5">
        <f>VLOOKUP(B1597, pct_raw!$A$2:$AX$1800, 23, FALSE)</f>
        <v>0.27979999999999999</v>
      </c>
      <c r="N1597" s="5">
        <f>VLOOKUP(B1597, pct_raw!$A$2:$AX$1800, 24, FALSE)</f>
        <v>0</v>
      </c>
      <c r="O1597" s="5">
        <f>VLOOKUP(B1597, pct_raw!$A$2:$AX$1800, 25, FALSE)</f>
        <v>0</v>
      </c>
      <c r="P1597" s="5">
        <f>VLOOKUP(B1597, pct_raw!$A$2:$AX$1800, 26, FALSE)</f>
        <v>0</v>
      </c>
      <c r="Q1597" s="5">
        <f>VLOOKUP(B1597, pct_raw!$A$2:$AX$1800, 27, FALSE)</f>
        <v>1</v>
      </c>
      <c r="R1597" s="5">
        <f>VLOOKUP(B1597, pct_raw!$A$2:$AX$1800, 28, FALSE)</f>
        <v>0</v>
      </c>
      <c r="S1597" s="5">
        <f>VLOOKUP(B1597, pct_raw!$A$2:$AX$1800, 29, FALSE)</f>
        <v>0</v>
      </c>
      <c r="T1597" s="5">
        <f>VLOOKUP(B1597, pct_raw!$A$2:$AX$1800, 30, FALSE)</f>
        <v>0</v>
      </c>
      <c r="U1597" s="5">
        <f>VLOOKUP(B1597, pct_raw!$A$2:$AX$1800, 31, FALSE)</f>
        <v>0</v>
      </c>
      <c r="V1597" s="5">
        <f>VLOOKUP(B1597, pct_raw!$A$2:$AX$1800, 32, FALSE)</f>
        <v>0</v>
      </c>
      <c r="W1597" s="5">
        <f>VLOOKUP(B1597, pct_raw!$A$2:$AX$1800, 33, FALSE)</f>
        <v>0</v>
      </c>
      <c r="X1597" s="5">
        <f>VLOOKUP(B1597, pct_raw!$A$2:$AX$1800, 34, FALSE)</f>
        <v>0</v>
      </c>
      <c r="Y1597" s="5">
        <f>VLOOKUP(B1597, pct_raw!$A$2:$AX$1800, 35, FALSE)</f>
        <v>0</v>
      </c>
      <c r="Z1597" s="5">
        <f>VLOOKUP(B1597, pct_raw!$A$2:$AX$1800, 36, FALSE)</f>
        <v>12</v>
      </c>
      <c r="AA1597" s="5">
        <f>VLOOKUP(B1597, pct_raw!$A$2:$AX$1800, 37, FALSE)</f>
        <v>13</v>
      </c>
      <c r="AB1597" s="5">
        <f>VLOOKUP(B1597, pct_raw!$A$2:$AX$1800, 38, FALSE)</f>
        <v>0.27979999999999999</v>
      </c>
      <c r="AC1597" s="5">
        <f>VLOOKUP(B1597, pct_raw!$A$2:$AX$1800, 39, FALSE)</f>
        <v>0</v>
      </c>
      <c r="AD1597" s="5">
        <f>VLOOKUP(B1597, pct_raw!$A$2:$AX$1800, 40, FALSE)</f>
        <v>0</v>
      </c>
      <c r="AE1597" s="5">
        <f>VLOOKUP(B1597, pct_raw!$A$2:$AX$1800, 41, FALSE)</f>
        <v>0</v>
      </c>
      <c r="AF1597" s="5">
        <f>VLOOKUP(B1597, pct_raw!$A$2:$AX$1800, 42, FALSE)</f>
        <v>0</v>
      </c>
      <c r="AG1597" s="5">
        <f>VLOOKUP(B1597, pct_raw!$A$2:$AX$1800, 43, FALSE)</f>
        <v>0</v>
      </c>
      <c r="AH1597" s="5">
        <f>VLOOKUP(B1597, pct_raw!$A$2:$AX$1800, 44, FALSE)</f>
        <v>0</v>
      </c>
      <c r="AI1597" s="5">
        <f>VLOOKUP(B1597, pct_raw!$A$2:$AX$1800, 45, FALSE)</f>
        <v>4</v>
      </c>
      <c r="AJ1597" s="5">
        <f>VLOOKUP(B1597, pct_raw!$A$2:$AX$1800, 46, FALSE)</f>
        <v>0</v>
      </c>
      <c r="AK1597" s="5">
        <f>VLOOKUP(B1597, pct_raw!$A$2:$AX$1800, 47, FALSE)</f>
        <v>0</v>
      </c>
      <c r="AL1597" s="5">
        <f>VLOOKUP(B1597, pct_raw!$A$2:$AX$1800, 48, FALSE)</f>
        <v>2</v>
      </c>
      <c r="AM1597" s="5">
        <f>VLOOKUP(B1597, pct_raw!$A$2:$AX$1800, 49, FALSE)</f>
        <v>0</v>
      </c>
      <c r="AN1597" s="5">
        <f>VLOOKUP(B1597, pct_raw!$A$2:$AX$1800, 50, FALSE)</f>
        <v>0</v>
      </c>
    </row>
    <row r="1598" spans="1:40" x14ac:dyDescent="0.2">
      <c r="A1598" s="2" t="s">
        <v>40</v>
      </c>
      <c r="B1598" s="2" t="str">
        <f t="shared" si="24"/>
        <v>Webster City 1</v>
      </c>
      <c r="C1598" s="2" t="s">
        <v>40</v>
      </c>
      <c r="D1598" s="2" t="str">
        <f>VLOOKUP(B1598, pct_raw!$A$2:$AX$1800, 6, FALSE)</f>
        <v xml:space="preserve"> Webster City 1</v>
      </c>
      <c r="E1598" s="5">
        <f>VLOOKUP(B1598, pct_raw!$A$2:$AX$1800, 15, FALSE)</f>
        <v>20</v>
      </c>
      <c r="F1598" s="5">
        <f>VLOOKUP(B1598, pct_raw!$A$2:$AX$1800, 16, FALSE)</f>
        <v>21</v>
      </c>
      <c r="G1598" s="5">
        <f>VLOOKUP(B1598, pct_raw!$A$2:$AX$1800, 17, FALSE)</f>
        <v>0.3</v>
      </c>
      <c r="H1598">
        <f>VLOOKUP(B1598, pct_raw!$A$2:$AX$1800, 18, FALSE)</f>
        <v>0</v>
      </c>
      <c r="I1598" s="5">
        <f>VLOOKUP(B1598, pct_raw!$A$2:$AX$1800, 19, FALSE)</f>
        <v>0</v>
      </c>
      <c r="J1598">
        <f>VLOOKUP(B1598, pct_raw!$A$2:$AX$1800, 20, FALSE)</f>
        <v>0</v>
      </c>
      <c r="K1598" s="5">
        <f>VLOOKUP(B1598, pct_raw!$A$2:$AX$1800, 21, FALSE)</f>
        <v>39</v>
      </c>
      <c r="L1598" s="5">
        <f>VLOOKUP(B1598, pct_raw!$A$2:$AX$1800, 22, FALSE)</f>
        <v>40</v>
      </c>
      <c r="M1598" s="5">
        <f>VLOOKUP(B1598, pct_raw!$A$2:$AX$1800, 23, FALSE)</f>
        <v>0.6</v>
      </c>
      <c r="N1598" s="5">
        <f>VLOOKUP(B1598, pct_raw!$A$2:$AX$1800, 24, FALSE)</f>
        <v>0</v>
      </c>
      <c r="O1598" s="5">
        <f>VLOOKUP(B1598, pct_raw!$A$2:$AX$1800, 25, FALSE)</f>
        <v>0</v>
      </c>
      <c r="P1598" s="5">
        <f>VLOOKUP(B1598, pct_raw!$A$2:$AX$1800, 26, FALSE)</f>
        <v>0</v>
      </c>
      <c r="Q1598" s="5">
        <f>VLOOKUP(B1598, pct_raw!$A$2:$AX$1800, 27, FALSE)</f>
        <v>20</v>
      </c>
      <c r="R1598" s="5">
        <f>VLOOKUP(B1598, pct_raw!$A$2:$AX$1800, 28, FALSE)</f>
        <v>20</v>
      </c>
      <c r="S1598" s="5">
        <f>VLOOKUP(B1598, pct_raw!$A$2:$AX$1800, 29, FALSE)</f>
        <v>0.3</v>
      </c>
      <c r="T1598" s="5">
        <f>VLOOKUP(B1598, pct_raw!$A$2:$AX$1800, 30, FALSE)</f>
        <v>0</v>
      </c>
      <c r="U1598" s="5">
        <f>VLOOKUP(B1598, pct_raw!$A$2:$AX$1800, 31, FALSE)</f>
        <v>0</v>
      </c>
      <c r="V1598" s="5">
        <f>VLOOKUP(B1598, pct_raw!$A$2:$AX$1800, 32, FALSE)</f>
        <v>0</v>
      </c>
      <c r="W1598" s="5">
        <f>VLOOKUP(B1598, pct_raw!$A$2:$AX$1800, 33, FALSE)</f>
        <v>0</v>
      </c>
      <c r="X1598" s="5">
        <f>VLOOKUP(B1598, pct_raw!$A$2:$AX$1800, 34, FALSE)</f>
        <v>0</v>
      </c>
      <c r="Y1598" s="5">
        <f>VLOOKUP(B1598, pct_raw!$A$2:$AX$1800, 35, FALSE)</f>
        <v>0</v>
      </c>
      <c r="Z1598" s="5">
        <f>VLOOKUP(B1598, pct_raw!$A$2:$AX$1800, 36, FALSE)</f>
        <v>18</v>
      </c>
      <c r="AA1598" s="5">
        <f>VLOOKUP(B1598, pct_raw!$A$2:$AX$1800, 37, FALSE)</f>
        <v>18</v>
      </c>
      <c r="AB1598" s="5">
        <f>VLOOKUP(B1598, pct_raw!$A$2:$AX$1800, 38, FALSE)</f>
        <v>0.2</v>
      </c>
      <c r="AC1598" s="5">
        <f>VLOOKUP(B1598, pct_raw!$A$2:$AX$1800, 39, FALSE)</f>
        <v>1</v>
      </c>
      <c r="AD1598" s="5">
        <f>VLOOKUP(B1598, pct_raw!$A$2:$AX$1800, 40, FALSE)</f>
        <v>0</v>
      </c>
      <c r="AE1598" s="5">
        <f>VLOOKUP(B1598, pct_raw!$A$2:$AX$1800, 41, FALSE)</f>
        <v>0</v>
      </c>
      <c r="AF1598" s="5">
        <f>VLOOKUP(B1598, pct_raw!$A$2:$AX$1800, 42, FALSE)</f>
        <v>2</v>
      </c>
      <c r="AG1598" s="5">
        <f>VLOOKUP(B1598, pct_raw!$A$2:$AX$1800, 43, FALSE)</f>
        <v>0</v>
      </c>
      <c r="AH1598" s="5">
        <f>VLOOKUP(B1598, pct_raw!$A$2:$AX$1800, 44, FALSE)</f>
        <v>0</v>
      </c>
      <c r="AI1598" s="5">
        <f>VLOOKUP(B1598, pct_raw!$A$2:$AX$1800, 45, FALSE)</f>
        <v>20</v>
      </c>
      <c r="AJ1598" s="5">
        <f>VLOOKUP(B1598, pct_raw!$A$2:$AX$1800, 46, FALSE)</f>
        <v>21</v>
      </c>
      <c r="AK1598" s="5">
        <f>VLOOKUP(B1598, pct_raw!$A$2:$AX$1800, 47, FALSE)</f>
        <v>0.3</v>
      </c>
      <c r="AL1598" s="5">
        <f>VLOOKUP(B1598, pct_raw!$A$2:$AX$1800, 48, FALSE)</f>
        <v>0</v>
      </c>
      <c r="AM1598" s="5">
        <f>VLOOKUP(B1598, pct_raw!$A$2:$AX$1800, 49, FALSE)</f>
        <v>0</v>
      </c>
      <c r="AN1598" s="5">
        <f>VLOOKUP(B1598, pct_raw!$A$2:$AX$1800, 50, FALSE)</f>
        <v>0</v>
      </c>
    </row>
    <row r="1599" spans="1:40" x14ac:dyDescent="0.2">
      <c r="A1599" s="2" t="s">
        <v>39</v>
      </c>
      <c r="B1599" s="2" t="str">
        <f t="shared" si="24"/>
        <v>Webster City 2</v>
      </c>
      <c r="C1599" s="2" t="s">
        <v>39</v>
      </c>
      <c r="D1599" s="2" t="str">
        <f>VLOOKUP(B1599, pct_raw!$A$2:$AX$1800, 6, FALSE)</f>
        <v xml:space="preserve"> Webster City 2</v>
      </c>
      <c r="E1599" s="5">
        <f>VLOOKUP(B1599, pct_raw!$A$2:$AX$1800, 15, FALSE)</f>
        <v>20</v>
      </c>
      <c r="F1599" s="5">
        <f>VLOOKUP(B1599, pct_raw!$A$2:$AX$1800, 16, FALSE)</f>
        <v>21</v>
      </c>
      <c r="G1599" s="5">
        <f>VLOOKUP(B1599, pct_raw!$A$2:$AX$1800, 17, FALSE)</f>
        <v>0.4</v>
      </c>
      <c r="H1599">
        <f>VLOOKUP(B1599, pct_raw!$A$2:$AX$1800, 18, FALSE)</f>
        <v>0</v>
      </c>
      <c r="I1599" s="5">
        <f>VLOOKUP(B1599, pct_raw!$A$2:$AX$1800, 19, FALSE)</f>
        <v>0</v>
      </c>
      <c r="J1599">
        <f>VLOOKUP(B1599, pct_raw!$A$2:$AX$1800, 20, FALSE)</f>
        <v>0</v>
      </c>
      <c r="K1599" s="5">
        <f>VLOOKUP(B1599, pct_raw!$A$2:$AX$1800, 21, FALSE)</f>
        <v>38</v>
      </c>
      <c r="L1599" s="5">
        <f>VLOOKUP(B1599, pct_raw!$A$2:$AX$1800, 22, FALSE)</f>
        <v>39</v>
      </c>
      <c r="M1599" s="5">
        <f>VLOOKUP(B1599, pct_raw!$A$2:$AX$1800, 23, FALSE)</f>
        <v>0.7</v>
      </c>
      <c r="N1599" s="5">
        <f>VLOOKUP(B1599, pct_raw!$A$2:$AX$1800, 24, FALSE)</f>
        <v>0</v>
      </c>
      <c r="O1599" s="5">
        <f>VLOOKUP(B1599, pct_raw!$A$2:$AX$1800, 25, FALSE)</f>
        <v>0</v>
      </c>
      <c r="P1599" s="5">
        <f>VLOOKUP(B1599, pct_raw!$A$2:$AX$1800, 26, FALSE)</f>
        <v>0</v>
      </c>
      <c r="Q1599" s="5">
        <f>VLOOKUP(B1599, pct_raw!$A$2:$AX$1800, 27, FALSE)</f>
        <v>17</v>
      </c>
      <c r="R1599" s="5">
        <f>VLOOKUP(B1599, pct_raw!$A$2:$AX$1800, 28, FALSE)</f>
        <v>19</v>
      </c>
      <c r="S1599" s="5">
        <f>VLOOKUP(B1599, pct_raw!$A$2:$AX$1800, 29, FALSE)</f>
        <v>0.3</v>
      </c>
      <c r="T1599" s="5">
        <f>VLOOKUP(B1599, pct_raw!$A$2:$AX$1800, 30, FALSE)</f>
        <v>1</v>
      </c>
      <c r="U1599" s="5">
        <f>VLOOKUP(B1599, pct_raw!$A$2:$AX$1800, 31, FALSE)</f>
        <v>0</v>
      </c>
      <c r="V1599" s="5">
        <f>VLOOKUP(B1599, pct_raw!$A$2:$AX$1800, 32, FALSE)</f>
        <v>0</v>
      </c>
      <c r="W1599" s="5">
        <f>VLOOKUP(B1599, pct_raw!$A$2:$AX$1800, 33, FALSE)</f>
        <v>0</v>
      </c>
      <c r="X1599" s="5">
        <f>VLOOKUP(B1599, pct_raw!$A$2:$AX$1800, 34, FALSE)</f>
        <v>0</v>
      </c>
      <c r="Y1599" s="5">
        <f>VLOOKUP(B1599, pct_raw!$A$2:$AX$1800, 35, FALSE)</f>
        <v>0</v>
      </c>
      <c r="Z1599" s="5">
        <f>VLOOKUP(B1599, pct_raw!$A$2:$AX$1800, 36, FALSE)</f>
        <v>18</v>
      </c>
      <c r="AA1599" s="5">
        <f>VLOOKUP(B1599, pct_raw!$A$2:$AX$1800, 37, FALSE)</f>
        <v>19</v>
      </c>
      <c r="AB1599" s="5">
        <f>VLOOKUP(B1599, pct_raw!$A$2:$AX$1800, 38, FALSE)</f>
        <v>0.3</v>
      </c>
      <c r="AC1599" s="5">
        <f>VLOOKUP(B1599, pct_raw!$A$2:$AX$1800, 39, FALSE)</f>
        <v>4</v>
      </c>
      <c r="AD1599" s="5">
        <f>VLOOKUP(B1599, pct_raw!$A$2:$AX$1800, 40, FALSE)</f>
        <v>0</v>
      </c>
      <c r="AE1599" s="5">
        <f>VLOOKUP(B1599, pct_raw!$A$2:$AX$1800, 41, FALSE)</f>
        <v>0</v>
      </c>
      <c r="AF1599" s="5">
        <f>VLOOKUP(B1599, pct_raw!$A$2:$AX$1800, 42, FALSE)</f>
        <v>0</v>
      </c>
      <c r="AG1599" s="5">
        <f>VLOOKUP(B1599, pct_raw!$A$2:$AX$1800, 43, FALSE)</f>
        <v>0</v>
      </c>
      <c r="AH1599" s="5">
        <f>VLOOKUP(B1599, pct_raw!$A$2:$AX$1800, 44, FALSE)</f>
        <v>0</v>
      </c>
      <c r="AI1599" s="5">
        <f>VLOOKUP(B1599, pct_raw!$A$2:$AX$1800, 45, FALSE)</f>
        <v>16</v>
      </c>
      <c r="AJ1599" s="5">
        <f>VLOOKUP(B1599, pct_raw!$A$2:$AX$1800, 46, FALSE)</f>
        <v>19</v>
      </c>
      <c r="AK1599" s="5">
        <f>VLOOKUP(B1599, pct_raw!$A$2:$AX$1800, 47, FALSE)</f>
        <v>0.3</v>
      </c>
      <c r="AL1599" s="5">
        <f>VLOOKUP(B1599, pct_raw!$A$2:$AX$1800, 48, FALSE)</f>
        <v>3</v>
      </c>
      <c r="AM1599" s="5">
        <f>VLOOKUP(B1599, pct_raw!$A$2:$AX$1800, 49, FALSE)</f>
        <v>0</v>
      </c>
      <c r="AN1599" s="5">
        <f>VLOOKUP(B1599, pct_raw!$A$2:$AX$1800, 50, FALSE)</f>
        <v>0</v>
      </c>
    </row>
    <row r="1600" spans="1:40" x14ac:dyDescent="0.2">
      <c r="A1600" s="2" t="s">
        <v>41</v>
      </c>
      <c r="B1600" s="2" t="str">
        <f t="shared" si="24"/>
        <v>Webster City 3</v>
      </c>
      <c r="C1600" s="2" t="s">
        <v>41</v>
      </c>
      <c r="D1600" s="2" t="str">
        <f>VLOOKUP(B1600, pct_raw!$A$2:$AX$1800, 6, FALSE)</f>
        <v xml:space="preserve"> Webster City 3</v>
      </c>
      <c r="E1600" s="5">
        <f>VLOOKUP(B1600, pct_raw!$A$2:$AX$1800, 15, FALSE)</f>
        <v>16</v>
      </c>
      <c r="F1600" s="5">
        <f>VLOOKUP(B1600, pct_raw!$A$2:$AX$1800, 16, FALSE)</f>
        <v>19</v>
      </c>
      <c r="G1600" s="5">
        <f>VLOOKUP(B1600, pct_raw!$A$2:$AX$1800, 17, FALSE)</f>
        <v>0.4</v>
      </c>
      <c r="H1600">
        <f>VLOOKUP(B1600, pct_raw!$A$2:$AX$1800, 18, FALSE)</f>
        <v>0</v>
      </c>
      <c r="I1600" s="5">
        <f>VLOOKUP(B1600, pct_raw!$A$2:$AX$1800, 19, FALSE)</f>
        <v>0</v>
      </c>
      <c r="J1600">
        <f>VLOOKUP(B1600, pct_raw!$A$2:$AX$1800, 20, FALSE)</f>
        <v>0</v>
      </c>
      <c r="K1600" s="5">
        <f>VLOOKUP(B1600, pct_raw!$A$2:$AX$1800, 21, FALSE)</f>
        <v>16</v>
      </c>
      <c r="L1600" s="5">
        <f>VLOOKUP(B1600, pct_raw!$A$2:$AX$1800, 22, FALSE)</f>
        <v>17</v>
      </c>
      <c r="M1600" s="5">
        <f>VLOOKUP(B1600, pct_raw!$A$2:$AX$1800, 23, FALSE)</f>
        <v>0.3</v>
      </c>
      <c r="N1600" s="5">
        <f>VLOOKUP(B1600, pct_raw!$A$2:$AX$1800, 24, FALSE)</f>
        <v>0</v>
      </c>
      <c r="O1600" s="5">
        <f>VLOOKUP(B1600, pct_raw!$A$2:$AX$1800, 25, FALSE)</f>
        <v>0</v>
      </c>
      <c r="P1600" s="5">
        <f>VLOOKUP(B1600, pct_raw!$A$2:$AX$1800, 26, FALSE)</f>
        <v>0</v>
      </c>
      <c r="Q1600" s="5">
        <f>VLOOKUP(B1600, pct_raw!$A$2:$AX$1800, 27, FALSE)</f>
        <v>6</v>
      </c>
      <c r="R1600" s="5">
        <f>VLOOKUP(B1600, pct_raw!$A$2:$AX$1800, 28, FALSE)</f>
        <v>11</v>
      </c>
      <c r="S1600" s="5">
        <f>VLOOKUP(B1600, pct_raw!$A$2:$AX$1800, 29, FALSE)</f>
        <v>0.2</v>
      </c>
      <c r="T1600" s="5">
        <f>VLOOKUP(B1600, pct_raw!$A$2:$AX$1800, 30, FALSE)</f>
        <v>0</v>
      </c>
      <c r="U1600" s="5">
        <f>VLOOKUP(B1600, pct_raw!$A$2:$AX$1800, 31, FALSE)</f>
        <v>0</v>
      </c>
      <c r="V1600" s="5">
        <f>VLOOKUP(B1600, pct_raw!$A$2:$AX$1800, 32, FALSE)</f>
        <v>0</v>
      </c>
      <c r="W1600" s="5">
        <f>VLOOKUP(B1600, pct_raw!$A$2:$AX$1800, 33, FALSE)</f>
        <v>0</v>
      </c>
      <c r="X1600" s="5">
        <f>VLOOKUP(B1600, pct_raw!$A$2:$AX$1800, 34, FALSE)</f>
        <v>0</v>
      </c>
      <c r="Y1600" s="5">
        <f>VLOOKUP(B1600, pct_raw!$A$2:$AX$1800, 35, FALSE)</f>
        <v>0</v>
      </c>
      <c r="Z1600" s="5">
        <f>VLOOKUP(B1600, pct_raw!$A$2:$AX$1800, 36, FALSE)</f>
        <v>8</v>
      </c>
      <c r="AA1600" s="5">
        <f>VLOOKUP(B1600, pct_raw!$A$2:$AX$1800, 37, FALSE)</f>
        <v>13</v>
      </c>
      <c r="AB1600" s="5">
        <f>VLOOKUP(B1600, pct_raw!$A$2:$AX$1800, 38, FALSE)</f>
        <v>0.3</v>
      </c>
      <c r="AC1600" s="5">
        <f>VLOOKUP(B1600, pct_raw!$A$2:$AX$1800, 39, FALSE)</f>
        <v>5</v>
      </c>
      <c r="AD1600" s="5">
        <f>VLOOKUP(B1600, pct_raw!$A$2:$AX$1800, 40, FALSE)</f>
        <v>0</v>
      </c>
      <c r="AE1600" s="5">
        <f>VLOOKUP(B1600, pct_raw!$A$2:$AX$1800, 41, FALSE)</f>
        <v>0</v>
      </c>
      <c r="AF1600" s="5">
        <f>VLOOKUP(B1600, pct_raw!$A$2:$AX$1800, 42, FALSE)</f>
        <v>2</v>
      </c>
      <c r="AG1600" s="5">
        <f>VLOOKUP(B1600, pct_raw!$A$2:$AX$1800, 43, FALSE)</f>
        <v>2</v>
      </c>
      <c r="AH1600" s="5">
        <f>VLOOKUP(B1600, pct_raw!$A$2:$AX$1800, 44, FALSE)</f>
        <v>0</v>
      </c>
      <c r="AI1600" s="5">
        <f>VLOOKUP(B1600, pct_raw!$A$2:$AX$1800, 45, FALSE)</f>
        <v>9</v>
      </c>
      <c r="AJ1600" s="5">
        <f>VLOOKUP(B1600, pct_raw!$A$2:$AX$1800, 46, FALSE)</f>
        <v>0</v>
      </c>
      <c r="AK1600" s="5">
        <f>VLOOKUP(B1600, pct_raw!$A$2:$AX$1800, 47, FALSE)</f>
        <v>0</v>
      </c>
      <c r="AL1600" s="5">
        <f>VLOOKUP(B1600, pct_raw!$A$2:$AX$1800, 48, FALSE)</f>
        <v>0</v>
      </c>
      <c r="AM1600" s="5">
        <f>VLOOKUP(B1600, pct_raw!$A$2:$AX$1800, 49, FALSE)</f>
        <v>0</v>
      </c>
      <c r="AN1600" s="5">
        <f>VLOOKUP(B1600, pct_raw!$A$2:$AX$1800, 50, FALSE)</f>
        <v>0</v>
      </c>
    </row>
    <row r="1601" spans="1:40" x14ac:dyDescent="0.2">
      <c r="A1601" s="2" t="s">
        <v>169</v>
      </c>
      <c r="B1601" s="2" t="str">
        <f t="shared" si="24"/>
        <v>Wellman</v>
      </c>
      <c r="C1601" s="2" t="s">
        <v>169</v>
      </c>
      <c r="D1601" s="2" t="str">
        <f>VLOOKUP(B1601, pct_raw!$A$2:$AX$1800, 6, FALSE)</f>
        <v xml:space="preserve"> Wellman</v>
      </c>
      <c r="E1601" s="5">
        <f>VLOOKUP(B1601, pct_raw!$A$2:$AX$1800, 15, FALSE)</f>
        <v>24</v>
      </c>
      <c r="F1601" s="5">
        <f>VLOOKUP(B1601, pct_raw!$A$2:$AX$1800, 16, FALSE)</f>
        <v>26</v>
      </c>
      <c r="G1601" s="5">
        <f>VLOOKUP(B1601, pct_raw!$A$2:$AX$1800, 17, FALSE)</f>
        <v>0.1857</v>
      </c>
      <c r="H1601">
        <f>VLOOKUP(B1601, pct_raw!$A$2:$AX$1800, 18, FALSE)</f>
        <v>0</v>
      </c>
      <c r="I1601" s="5">
        <f>VLOOKUP(B1601, pct_raw!$A$2:$AX$1800, 19, FALSE)</f>
        <v>0</v>
      </c>
      <c r="J1601">
        <f>VLOOKUP(B1601, pct_raw!$A$2:$AX$1800, 20, FALSE)</f>
        <v>0</v>
      </c>
      <c r="K1601" s="5">
        <f>VLOOKUP(B1601, pct_raw!$A$2:$AX$1800, 21, FALSE)</f>
        <v>26</v>
      </c>
      <c r="L1601" s="5">
        <f>VLOOKUP(B1601, pct_raw!$A$2:$AX$1800, 22, FALSE)</f>
        <v>29</v>
      </c>
      <c r="M1601" s="5">
        <f>VLOOKUP(B1601, pct_raw!$A$2:$AX$1800, 23, FALSE)</f>
        <v>0.37140000000000001</v>
      </c>
      <c r="N1601" s="5">
        <f>VLOOKUP(B1601, pct_raw!$A$2:$AX$1800, 24, FALSE)</f>
        <v>0</v>
      </c>
      <c r="O1601" s="5">
        <f>VLOOKUP(B1601, pct_raw!$A$2:$AX$1800, 25, FALSE)</f>
        <v>0</v>
      </c>
      <c r="P1601" s="5">
        <f>VLOOKUP(B1601, pct_raw!$A$2:$AX$1800, 26, FALSE)</f>
        <v>0</v>
      </c>
      <c r="Q1601" s="5">
        <f>VLOOKUP(B1601, pct_raw!$A$2:$AX$1800, 27, FALSE)</f>
        <v>31</v>
      </c>
      <c r="R1601" s="5">
        <f>VLOOKUP(B1601, pct_raw!$A$2:$AX$1800, 28, FALSE)</f>
        <v>40</v>
      </c>
      <c r="S1601" s="5">
        <f>VLOOKUP(B1601, pct_raw!$A$2:$AX$1800, 29, FALSE)</f>
        <v>0.55710000000000004</v>
      </c>
      <c r="T1601" s="5">
        <f>VLOOKUP(B1601, pct_raw!$A$2:$AX$1800, 30, FALSE)</f>
        <v>0</v>
      </c>
      <c r="U1601" s="5">
        <f>VLOOKUP(B1601, pct_raw!$A$2:$AX$1800, 31, FALSE)</f>
        <v>0</v>
      </c>
      <c r="V1601" s="5">
        <f>VLOOKUP(B1601, pct_raw!$A$2:$AX$1800, 32, FALSE)</f>
        <v>0</v>
      </c>
      <c r="W1601" s="5">
        <f>VLOOKUP(B1601, pct_raw!$A$2:$AX$1800, 33, FALSE)</f>
        <v>0</v>
      </c>
      <c r="X1601" s="5">
        <f>VLOOKUP(B1601, pct_raw!$A$2:$AX$1800, 34, FALSE)</f>
        <v>0</v>
      </c>
      <c r="Y1601" s="5">
        <f>VLOOKUP(B1601, pct_raw!$A$2:$AX$1800, 35, FALSE)</f>
        <v>0</v>
      </c>
      <c r="Z1601" s="5">
        <f>VLOOKUP(B1601, pct_raw!$A$2:$AX$1800, 36, FALSE)</f>
        <v>34</v>
      </c>
      <c r="AA1601" s="5">
        <f>VLOOKUP(B1601, pct_raw!$A$2:$AX$1800, 37, FALSE)</f>
        <v>40</v>
      </c>
      <c r="AB1601" s="5">
        <f>VLOOKUP(B1601, pct_raw!$A$2:$AX$1800, 38, FALSE)</f>
        <v>0.55710000000000004</v>
      </c>
      <c r="AC1601" s="5">
        <f>VLOOKUP(B1601, pct_raw!$A$2:$AX$1800, 39, FALSE)</f>
        <v>0</v>
      </c>
      <c r="AD1601" s="5">
        <f>VLOOKUP(B1601, pct_raw!$A$2:$AX$1800, 40, FALSE)</f>
        <v>0</v>
      </c>
      <c r="AE1601" s="5">
        <f>VLOOKUP(B1601, pct_raw!$A$2:$AX$1800, 41, FALSE)</f>
        <v>0</v>
      </c>
      <c r="AF1601" s="5">
        <f>VLOOKUP(B1601, pct_raw!$A$2:$AX$1800, 42, FALSE)</f>
        <v>7</v>
      </c>
      <c r="AG1601" s="5">
        <f>VLOOKUP(B1601, pct_raw!$A$2:$AX$1800, 43, FALSE)</f>
        <v>0</v>
      </c>
      <c r="AH1601" s="5">
        <f>VLOOKUP(B1601, pct_raw!$A$2:$AX$1800, 44, FALSE)</f>
        <v>0</v>
      </c>
      <c r="AI1601" s="5">
        <f>VLOOKUP(B1601, pct_raw!$A$2:$AX$1800, 45, FALSE)</f>
        <v>15</v>
      </c>
      <c r="AJ1601" s="5">
        <f>VLOOKUP(B1601, pct_raw!$A$2:$AX$1800, 46, FALSE)</f>
        <v>0</v>
      </c>
      <c r="AK1601" s="5">
        <f>VLOOKUP(B1601, pct_raw!$A$2:$AX$1800, 47, FALSE)</f>
        <v>0</v>
      </c>
      <c r="AL1601" s="5">
        <f>VLOOKUP(B1601, pct_raw!$A$2:$AX$1800, 48, FALSE)</f>
        <v>0</v>
      </c>
      <c r="AM1601" s="5">
        <f>VLOOKUP(B1601, pct_raw!$A$2:$AX$1800, 49, FALSE)</f>
        <v>0</v>
      </c>
      <c r="AN1601" s="5">
        <f>VLOOKUP(B1601, pct_raw!$A$2:$AX$1800, 50, FALSE)</f>
        <v>0</v>
      </c>
    </row>
    <row r="1602" spans="1:40" x14ac:dyDescent="0.2">
      <c r="A1602" s="2" t="s">
        <v>1733</v>
      </c>
      <c r="B1602" s="2" t="str">
        <f t="shared" ref="B1602:B1665" si="25">PROPER(C1602)</f>
        <v>Welton Washington Welton</v>
      </c>
      <c r="C1602" s="2" t="s">
        <v>1733</v>
      </c>
      <c r="D1602" s="2" t="str">
        <f>VLOOKUP(B1602, pct_raw!$A$2:$AX$1800, 6, FALSE)</f>
        <v xml:space="preserve"> WELTON WASHINGTON WELTON</v>
      </c>
      <c r="E1602" s="5">
        <f>VLOOKUP(B1602, pct_raw!$A$2:$AX$1800, 15, FALSE)</f>
        <v>7</v>
      </c>
      <c r="F1602" s="5">
        <f>VLOOKUP(B1602, pct_raw!$A$2:$AX$1800, 16, FALSE)</f>
        <v>8</v>
      </c>
      <c r="G1602" s="5">
        <f>VLOOKUP(B1602, pct_raw!$A$2:$AX$1800, 17, FALSE)</f>
        <v>0.22140000000000001</v>
      </c>
      <c r="H1602">
        <f>VLOOKUP(B1602, pct_raw!$A$2:$AX$1800, 18, FALSE)</f>
        <v>0</v>
      </c>
      <c r="I1602" s="5">
        <f>VLOOKUP(B1602, pct_raw!$A$2:$AX$1800, 19, FALSE)</f>
        <v>0</v>
      </c>
      <c r="J1602">
        <f>VLOOKUP(B1602, pct_raw!$A$2:$AX$1800, 20, FALSE)</f>
        <v>0</v>
      </c>
      <c r="K1602" s="5">
        <f>VLOOKUP(B1602, pct_raw!$A$2:$AX$1800, 21, FALSE)</f>
        <v>6</v>
      </c>
      <c r="L1602" s="5">
        <f>VLOOKUP(B1602, pct_raw!$A$2:$AX$1800, 22, FALSE)</f>
        <v>13</v>
      </c>
      <c r="M1602" s="5">
        <f>VLOOKUP(B1602, pct_raw!$A$2:$AX$1800, 23, FALSE)</f>
        <v>0.22140000000000001</v>
      </c>
      <c r="N1602" s="5">
        <f>VLOOKUP(B1602, pct_raw!$A$2:$AX$1800, 24, FALSE)</f>
        <v>0</v>
      </c>
      <c r="O1602" s="5">
        <f>VLOOKUP(B1602, pct_raw!$A$2:$AX$1800, 25, FALSE)</f>
        <v>0</v>
      </c>
      <c r="P1602" s="5">
        <f>VLOOKUP(B1602, pct_raw!$A$2:$AX$1800, 26, FALSE)</f>
        <v>0</v>
      </c>
      <c r="Q1602" s="5">
        <f>VLOOKUP(B1602, pct_raw!$A$2:$AX$1800, 27, FALSE)</f>
        <v>4</v>
      </c>
      <c r="R1602" s="5">
        <f>VLOOKUP(B1602, pct_raw!$A$2:$AX$1800, 28, FALSE)</f>
        <v>0</v>
      </c>
      <c r="S1602" s="5">
        <f>VLOOKUP(B1602, pct_raw!$A$2:$AX$1800, 29, FALSE)</f>
        <v>0</v>
      </c>
      <c r="T1602" s="5">
        <f>VLOOKUP(B1602, pct_raw!$A$2:$AX$1800, 30, FALSE)</f>
        <v>0</v>
      </c>
      <c r="U1602" s="5">
        <f>VLOOKUP(B1602, pct_raw!$A$2:$AX$1800, 31, FALSE)</f>
        <v>0</v>
      </c>
      <c r="V1602" s="5">
        <f>VLOOKUP(B1602, pct_raw!$A$2:$AX$1800, 32, FALSE)</f>
        <v>0</v>
      </c>
      <c r="W1602" s="5">
        <f>VLOOKUP(B1602, pct_raw!$A$2:$AX$1800, 33, FALSE)</f>
        <v>0</v>
      </c>
      <c r="X1602" s="5">
        <f>VLOOKUP(B1602, pct_raw!$A$2:$AX$1800, 34, FALSE)</f>
        <v>0</v>
      </c>
      <c r="Y1602" s="5">
        <f>VLOOKUP(B1602, pct_raw!$A$2:$AX$1800, 35, FALSE)</f>
        <v>0</v>
      </c>
      <c r="Z1602" s="5">
        <f>VLOOKUP(B1602, pct_raw!$A$2:$AX$1800, 36, FALSE)</f>
        <v>5</v>
      </c>
      <c r="AA1602" s="5">
        <f>VLOOKUP(B1602, pct_raw!$A$2:$AX$1800, 37, FALSE)</f>
        <v>7</v>
      </c>
      <c r="AB1602" s="5">
        <f>VLOOKUP(B1602, pct_raw!$A$2:$AX$1800, 38, FALSE)</f>
        <v>0.22140000000000001</v>
      </c>
      <c r="AC1602" s="5">
        <f>VLOOKUP(B1602, pct_raw!$A$2:$AX$1800, 39, FALSE)</f>
        <v>3</v>
      </c>
      <c r="AD1602" s="5">
        <f>VLOOKUP(B1602, pct_raw!$A$2:$AX$1800, 40, FALSE)</f>
        <v>0</v>
      </c>
      <c r="AE1602" s="5">
        <f>VLOOKUP(B1602, pct_raw!$A$2:$AX$1800, 41, FALSE)</f>
        <v>0</v>
      </c>
      <c r="AF1602" s="5">
        <f>VLOOKUP(B1602, pct_raw!$A$2:$AX$1800, 42, FALSE)</f>
        <v>0</v>
      </c>
      <c r="AG1602" s="5">
        <f>VLOOKUP(B1602, pct_raw!$A$2:$AX$1800, 43, FALSE)</f>
        <v>1</v>
      </c>
      <c r="AH1602" s="5">
        <f>VLOOKUP(B1602, pct_raw!$A$2:$AX$1800, 44, FALSE)</f>
        <v>0</v>
      </c>
      <c r="AI1602" s="5">
        <f>VLOOKUP(B1602, pct_raw!$A$2:$AX$1800, 45, FALSE)</f>
        <v>3</v>
      </c>
      <c r="AJ1602" s="5">
        <f>VLOOKUP(B1602, pct_raw!$A$2:$AX$1800, 46, FALSE)</f>
        <v>0</v>
      </c>
      <c r="AK1602" s="5">
        <f>VLOOKUP(B1602, pct_raw!$A$2:$AX$1800, 47, FALSE)</f>
        <v>0</v>
      </c>
      <c r="AL1602" s="5">
        <f>VLOOKUP(B1602, pct_raw!$A$2:$AX$1800, 48, FALSE)</f>
        <v>1</v>
      </c>
      <c r="AM1602" s="5">
        <f>VLOOKUP(B1602, pct_raw!$A$2:$AX$1800, 49, FALSE)</f>
        <v>0</v>
      </c>
      <c r="AN1602" s="5">
        <f>VLOOKUP(B1602, pct_raw!$A$2:$AX$1800, 50, FALSE)</f>
        <v>0</v>
      </c>
    </row>
    <row r="1603" spans="1:40" x14ac:dyDescent="0.2">
      <c r="A1603" s="2" t="s">
        <v>165</v>
      </c>
      <c r="B1603" s="2" t="str">
        <f t="shared" si="25"/>
        <v>West Branch 1</v>
      </c>
      <c r="C1603" s="2" t="s">
        <v>165</v>
      </c>
      <c r="D1603" s="2" t="str">
        <f>VLOOKUP(B1603, pct_raw!$A$2:$AX$1800, 6, FALSE)</f>
        <v xml:space="preserve"> WEST BRANCH 1</v>
      </c>
      <c r="E1603" s="5">
        <f>VLOOKUP(B1603, pct_raw!$A$2:$AX$1800, 15, FALSE)</f>
        <v>0</v>
      </c>
      <c r="F1603" s="5">
        <f>VLOOKUP(B1603, pct_raw!$A$2:$AX$1800, 16, FALSE)</f>
        <v>0</v>
      </c>
      <c r="G1603" s="5">
        <f>VLOOKUP(B1603, pct_raw!$A$2:$AX$1800, 17, FALSE)</f>
        <v>0</v>
      </c>
      <c r="H1603">
        <f>VLOOKUP(B1603, pct_raw!$A$2:$AX$1800, 18, FALSE)</f>
        <v>0</v>
      </c>
      <c r="I1603" s="5">
        <f>VLOOKUP(B1603, pct_raw!$A$2:$AX$1800, 19, FALSE)</f>
        <v>0</v>
      </c>
      <c r="J1603">
        <f>VLOOKUP(B1603, pct_raw!$A$2:$AX$1800, 20, FALSE)</f>
        <v>0</v>
      </c>
      <c r="K1603" s="5">
        <f>VLOOKUP(B1603, pct_raw!$A$2:$AX$1800, 21, FALSE)</f>
        <v>58</v>
      </c>
      <c r="L1603" s="5">
        <f>VLOOKUP(B1603, pct_raw!$A$2:$AX$1800, 22, FALSE)</f>
        <v>58</v>
      </c>
      <c r="M1603" s="5">
        <f>VLOOKUP(B1603, pct_raw!$A$2:$AX$1800, 23, FALSE)</f>
        <v>0.68569999999999998</v>
      </c>
      <c r="N1603" s="5">
        <f>VLOOKUP(B1603, pct_raw!$A$2:$AX$1800, 24, FALSE)</f>
        <v>0</v>
      </c>
      <c r="O1603" s="5">
        <f>VLOOKUP(B1603, pct_raw!$A$2:$AX$1800, 25, FALSE)</f>
        <v>0</v>
      </c>
      <c r="P1603" s="5">
        <f>VLOOKUP(B1603, pct_raw!$A$2:$AX$1800, 26, FALSE)</f>
        <v>0</v>
      </c>
      <c r="Q1603" s="5">
        <f>VLOOKUP(B1603, pct_raw!$A$2:$AX$1800, 27, FALSE)</f>
        <v>45</v>
      </c>
      <c r="R1603" s="5">
        <f>VLOOKUP(B1603, pct_raw!$A$2:$AX$1800, 28, FALSE)</f>
        <v>45</v>
      </c>
      <c r="S1603" s="5">
        <f>VLOOKUP(B1603, pct_raw!$A$2:$AX$1800, 29, FALSE)</f>
        <v>0.51429999999999998</v>
      </c>
      <c r="T1603" s="5">
        <f>VLOOKUP(B1603, pct_raw!$A$2:$AX$1800, 30, FALSE)</f>
        <v>0</v>
      </c>
      <c r="U1603" s="5">
        <f>VLOOKUP(B1603, pct_raw!$A$2:$AX$1800, 31, FALSE)</f>
        <v>0</v>
      </c>
      <c r="V1603" s="5">
        <f>VLOOKUP(B1603, pct_raw!$A$2:$AX$1800, 32, FALSE)</f>
        <v>0</v>
      </c>
      <c r="W1603" s="5">
        <f>VLOOKUP(B1603, pct_raw!$A$2:$AX$1800, 33, FALSE)</f>
        <v>0</v>
      </c>
      <c r="X1603" s="5">
        <f>VLOOKUP(B1603, pct_raw!$A$2:$AX$1800, 34, FALSE)</f>
        <v>0</v>
      </c>
      <c r="Y1603" s="5">
        <f>VLOOKUP(B1603, pct_raw!$A$2:$AX$1800, 35, FALSE)</f>
        <v>0</v>
      </c>
      <c r="Z1603" s="5">
        <f>VLOOKUP(B1603, pct_raw!$A$2:$AX$1800, 36, FALSE)</f>
        <v>65</v>
      </c>
      <c r="AA1603" s="5">
        <f>VLOOKUP(B1603, pct_raw!$A$2:$AX$1800, 37, FALSE)</f>
        <v>65</v>
      </c>
      <c r="AB1603" s="5">
        <f>VLOOKUP(B1603, pct_raw!$A$2:$AX$1800, 38, FALSE)</f>
        <v>0.68569999999999998</v>
      </c>
      <c r="AC1603" s="5">
        <f>VLOOKUP(B1603, pct_raw!$A$2:$AX$1800, 39, FALSE)</f>
        <v>0</v>
      </c>
      <c r="AD1603" s="5">
        <f>VLOOKUP(B1603, pct_raw!$A$2:$AX$1800, 40, FALSE)</f>
        <v>0</v>
      </c>
      <c r="AE1603" s="5">
        <f>VLOOKUP(B1603, pct_raw!$A$2:$AX$1800, 41, FALSE)</f>
        <v>0</v>
      </c>
      <c r="AF1603" s="5">
        <f>VLOOKUP(B1603, pct_raw!$A$2:$AX$1800, 42, FALSE)</f>
        <v>0</v>
      </c>
      <c r="AG1603" s="5">
        <f>VLOOKUP(B1603, pct_raw!$A$2:$AX$1800, 43, FALSE)</f>
        <v>0</v>
      </c>
      <c r="AH1603" s="5">
        <f>VLOOKUP(B1603, pct_raw!$A$2:$AX$1800, 44, FALSE)</f>
        <v>0</v>
      </c>
      <c r="AI1603" s="5">
        <f>VLOOKUP(B1603, pct_raw!$A$2:$AX$1800, 45, FALSE)</f>
        <v>40</v>
      </c>
      <c r="AJ1603" s="5">
        <f>VLOOKUP(B1603, pct_raw!$A$2:$AX$1800, 46, FALSE)</f>
        <v>40</v>
      </c>
      <c r="AK1603" s="5">
        <f>VLOOKUP(B1603, pct_raw!$A$2:$AX$1800, 47, FALSE)</f>
        <v>0.51429999999999998</v>
      </c>
      <c r="AL1603" s="5">
        <f>VLOOKUP(B1603, pct_raw!$A$2:$AX$1800, 48, FALSE)</f>
        <v>0</v>
      </c>
      <c r="AM1603" s="5">
        <f>VLOOKUP(B1603, pct_raw!$A$2:$AX$1800, 49, FALSE)</f>
        <v>0</v>
      </c>
      <c r="AN1603" s="5">
        <f>VLOOKUP(B1603, pct_raw!$A$2:$AX$1800, 50, FALSE)</f>
        <v>0</v>
      </c>
    </row>
    <row r="1604" spans="1:40" x14ac:dyDescent="0.2">
      <c r="A1604" s="2" t="s">
        <v>826</v>
      </c>
      <c r="B1604" s="2" t="str">
        <f t="shared" si="25"/>
        <v>West Branch Center North</v>
      </c>
      <c r="C1604" s="2" t="s">
        <v>5065</v>
      </c>
      <c r="D1604" s="2" t="str">
        <f>VLOOKUP(B1604, pct_raw!$A$2:$AX$1800, 6, FALSE)</f>
        <v xml:space="preserve"> West Branch Center North</v>
      </c>
      <c r="E1604" s="5">
        <f>VLOOKUP(B1604, pct_raw!$A$2:$AX$1800, 15, FALSE)</f>
        <v>0</v>
      </c>
      <c r="F1604" s="5">
        <f>VLOOKUP(B1604, pct_raw!$A$2:$AX$1800, 16, FALSE)</f>
        <v>0</v>
      </c>
      <c r="G1604" s="5">
        <f>VLOOKUP(B1604, pct_raw!$A$2:$AX$1800, 17, FALSE)</f>
        <v>0</v>
      </c>
      <c r="H1604">
        <f>VLOOKUP(B1604, pct_raw!$A$2:$AX$1800, 18, FALSE)</f>
        <v>0</v>
      </c>
      <c r="I1604" s="5">
        <f>VLOOKUP(B1604, pct_raw!$A$2:$AX$1800, 19, FALSE)</f>
        <v>0</v>
      </c>
      <c r="J1604">
        <f>VLOOKUP(B1604, pct_raw!$A$2:$AX$1800, 20, FALSE)</f>
        <v>0</v>
      </c>
      <c r="K1604" s="5">
        <f>VLOOKUP(B1604, pct_raw!$A$2:$AX$1800, 21, FALSE)</f>
        <v>2</v>
      </c>
      <c r="L1604" s="5">
        <f>VLOOKUP(B1604, pct_raw!$A$2:$AX$1800, 22, FALSE)</f>
        <v>2</v>
      </c>
      <c r="M1604" s="5">
        <f>VLOOKUP(B1604, pct_raw!$A$2:$AX$1800, 23, FALSE)</f>
        <v>8.7499999999999994E-2</v>
      </c>
      <c r="N1604" s="5">
        <f>VLOOKUP(B1604, pct_raw!$A$2:$AX$1800, 24, FALSE)</f>
        <v>0</v>
      </c>
      <c r="O1604" s="5">
        <f>VLOOKUP(B1604, pct_raw!$A$2:$AX$1800, 25, FALSE)</f>
        <v>0</v>
      </c>
      <c r="P1604" s="5">
        <f>VLOOKUP(B1604, pct_raw!$A$2:$AX$1800, 26, FALSE)</f>
        <v>0</v>
      </c>
      <c r="Q1604" s="5">
        <f>VLOOKUP(B1604, pct_raw!$A$2:$AX$1800, 27, FALSE)</f>
        <v>2</v>
      </c>
      <c r="R1604" s="5">
        <f>VLOOKUP(B1604, pct_raw!$A$2:$AX$1800, 28, FALSE)</f>
        <v>2</v>
      </c>
      <c r="S1604" s="5">
        <f>VLOOKUP(B1604, pct_raw!$A$2:$AX$1800, 29, FALSE)</f>
        <v>0</v>
      </c>
      <c r="T1604" s="5">
        <f>VLOOKUP(B1604, pct_raw!$A$2:$AX$1800, 30, FALSE)</f>
        <v>0</v>
      </c>
      <c r="U1604" s="5">
        <f>VLOOKUP(B1604, pct_raw!$A$2:$AX$1800, 31, FALSE)</f>
        <v>0</v>
      </c>
      <c r="V1604" s="5">
        <f>VLOOKUP(B1604, pct_raw!$A$2:$AX$1800, 32, FALSE)</f>
        <v>0</v>
      </c>
      <c r="W1604" s="5">
        <f>VLOOKUP(B1604, pct_raw!$A$2:$AX$1800, 33, FALSE)</f>
        <v>0</v>
      </c>
      <c r="X1604" s="5">
        <f>VLOOKUP(B1604, pct_raw!$A$2:$AX$1800, 34, FALSE)</f>
        <v>0</v>
      </c>
      <c r="Y1604" s="5">
        <f>VLOOKUP(B1604, pct_raw!$A$2:$AX$1800, 35, FALSE)</f>
        <v>0</v>
      </c>
      <c r="Z1604" s="5">
        <f>VLOOKUP(B1604, pct_raw!$A$2:$AX$1800, 36, FALSE)</f>
        <v>1</v>
      </c>
      <c r="AA1604" s="5">
        <f>VLOOKUP(B1604, pct_raw!$A$2:$AX$1800, 37, FALSE)</f>
        <v>1</v>
      </c>
      <c r="AB1604" s="5">
        <f>VLOOKUP(B1604, pct_raw!$A$2:$AX$1800, 38, FALSE)</f>
        <v>0</v>
      </c>
      <c r="AC1604" s="5">
        <f>VLOOKUP(B1604, pct_raw!$A$2:$AX$1800, 39, FALSE)</f>
        <v>0</v>
      </c>
      <c r="AD1604" s="5">
        <f>VLOOKUP(B1604, pct_raw!$A$2:$AX$1800, 40, FALSE)</f>
        <v>0</v>
      </c>
      <c r="AE1604" s="5">
        <f>VLOOKUP(B1604, pct_raw!$A$2:$AX$1800, 41, FALSE)</f>
        <v>0</v>
      </c>
      <c r="AF1604" s="5">
        <f>VLOOKUP(B1604, pct_raw!$A$2:$AX$1800, 42, FALSE)</f>
        <v>0</v>
      </c>
      <c r="AG1604" s="5">
        <f>VLOOKUP(B1604, pct_raw!$A$2:$AX$1800, 43, FALSE)</f>
        <v>0</v>
      </c>
      <c r="AH1604" s="5">
        <f>VLOOKUP(B1604, pct_raw!$A$2:$AX$1800, 44, FALSE)</f>
        <v>0</v>
      </c>
      <c r="AI1604" s="5">
        <f>VLOOKUP(B1604, pct_raw!$A$2:$AX$1800, 45, FALSE)</f>
        <v>1</v>
      </c>
      <c r="AJ1604" s="5">
        <f>VLOOKUP(B1604, pct_raw!$A$2:$AX$1800, 46, FALSE)</f>
        <v>1</v>
      </c>
      <c r="AK1604" s="5">
        <f>VLOOKUP(B1604, pct_raw!$A$2:$AX$1800, 47, FALSE)</f>
        <v>0</v>
      </c>
      <c r="AL1604" s="5">
        <f>VLOOKUP(B1604, pct_raw!$A$2:$AX$1800, 48, FALSE)</f>
        <v>0</v>
      </c>
      <c r="AM1604" s="5">
        <f>VLOOKUP(B1604, pct_raw!$A$2:$AX$1800, 49, FALSE)</f>
        <v>0</v>
      </c>
      <c r="AN1604" s="5">
        <f>VLOOKUP(B1604, pct_raw!$A$2:$AX$1800, 50, FALSE)</f>
        <v>0</v>
      </c>
    </row>
    <row r="1605" spans="1:40" x14ac:dyDescent="0.2">
      <c r="A1605" s="2" t="s">
        <v>340</v>
      </c>
      <c r="B1605" s="2" t="str">
        <f t="shared" si="25"/>
        <v>West Chester</v>
      </c>
      <c r="C1605" s="2" t="s">
        <v>340</v>
      </c>
      <c r="D1605" s="2" t="str">
        <f>VLOOKUP(B1605, pct_raw!$A$2:$AX$1800, 6, FALSE)</f>
        <v xml:space="preserve"> West Chester</v>
      </c>
      <c r="E1605" s="5">
        <f>VLOOKUP(B1605, pct_raw!$A$2:$AX$1800, 15, FALSE)</f>
        <v>7</v>
      </c>
      <c r="F1605" s="5">
        <f>VLOOKUP(B1605, pct_raw!$A$2:$AX$1800, 16, FALSE)</f>
        <v>8</v>
      </c>
      <c r="G1605" s="5">
        <f>VLOOKUP(B1605, pct_raw!$A$2:$AX$1800, 17, FALSE)</f>
        <v>0.1857</v>
      </c>
      <c r="H1605">
        <f>VLOOKUP(B1605, pct_raw!$A$2:$AX$1800, 18, FALSE)</f>
        <v>0</v>
      </c>
      <c r="I1605" s="5">
        <f>VLOOKUP(B1605, pct_raw!$A$2:$AX$1800, 19, FALSE)</f>
        <v>0</v>
      </c>
      <c r="J1605">
        <f>VLOOKUP(B1605, pct_raw!$A$2:$AX$1800, 20, FALSE)</f>
        <v>0</v>
      </c>
      <c r="K1605" s="5">
        <f>VLOOKUP(B1605, pct_raw!$A$2:$AX$1800, 21, FALSE)</f>
        <v>9</v>
      </c>
      <c r="L1605" s="5">
        <f>VLOOKUP(B1605, pct_raw!$A$2:$AX$1800, 22, FALSE)</f>
        <v>10</v>
      </c>
      <c r="M1605" s="5">
        <f>VLOOKUP(B1605, pct_raw!$A$2:$AX$1800, 23, FALSE)</f>
        <v>0.1857</v>
      </c>
      <c r="N1605" s="5">
        <f>VLOOKUP(B1605, pct_raw!$A$2:$AX$1800, 24, FALSE)</f>
        <v>1</v>
      </c>
      <c r="O1605" s="5">
        <f>VLOOKUP(B1605, pct_raw!$A$2:$AX$1800, 25, FALSE)</f>
        <v>1</v>
      </c>
      <c r="P1605" s="5">
        <f>VLOOKUP(B1605, pct_raw!$A$2:$AX$1800, 26, FALSE)</f>
        <v>0</v>
      </c>
      <c r="Q1605" s="5">
        <f>VLOOKUP(B1605, pct_raw!$A$2:$AX$1800, 27, FALSE)</f>
        <v>3</v>
      </c>
      <c r="R1605" s="5">
        <f>VLOOKUP(B1605, pct_raw!$A$2:$AX$1800, 28, FALSE)</f>
        <v>0</v>
      </c>
      <c r="S1605" s="5">
        <f>VLOOKUP(B1605, pct_raw!$A$2:$AX$1800, 29, FALSE)</f>
        <v>0</v>
      </c>
      <c r="T1605" s="5">
        <f>VLOOKUP(B1605, pct_raw!$A$2:$AX$1800, 30, FALSE)</f>
        <v>0</v>
      </c>
      <c r="U1605" s="5">
        <f>VLOOKUP(B1605, pct_raw!$A$2:$AX$1800, 31, FALSE)</f>
        <v>0</v>
      </c>
      <c r="V1605" s="5">
        <f>VLOOKUP(B1605, pct_raw!$A$2:$AX$1800, 32, FALSE)</f>
        <v>0</v>
      </c>
      <c r="W1605" s="5">
        <f>VLOOKUP(B1605, pct_raw!$A$2:$AX$1800, 33, FALSE)</f>
        <v>0</v>
      </c>
      <c r="X1605" s="5">
        <f>VLOOKUP(B1605, pct_raw!$A$2:$AX$1800, 34, FALSE)</f>
        <v>0</v>
      </c>
      <c r="Y1605" s="5">
        <f>VLOOKUP(B1605, pct_raw!$A$2:$AX$1800, 35, FALSE)</f>
        <v>0</v>
      </c>
      <c r="Z1605" s="5">
        <f>VLOOKUP(B1605, pct_raw!$A$2:$AX$1800, 36, FALSE)</f>
        <v>6</v>
      </c>
      <c r="AA1605" s="5">
        <f>VLOOKUP(B1605, pct_raw!$A$2:$AX$1800, 37, FALSE)</f>
        <v>0</v>
      </c>
      <c r="AB1605" s="5">
        <f>VLOOKUP(B1605, pct_raw!$A$2:$AX$1800, 38, FALSE)</f>
        <v>0</v>
      </c>
      <c r="AC1605" s="5">
        <f>VLOOKUP(B1605, pct_raw!$A$2:$AX$1800, 39, FALSE)</f>
        <v>0</v>
      </c>
      <c r="AD1605" s="5">
        <f>VLOOKUP(B1605, pct_raw!$A$2:$AX$1800, 40, FALSE)</f>
        <v>0</v>
      </c>
      <c r="AE1605" s="5">
        <f>VLOOKUP(B1605, pct_raw!$A$2:$AX$1800, 41, FALSE)</f>
        <v>0</v>
      </c>
      <c r="AF1605" s="5">
        <f>VLOOKUP(B1605, pct_raw!$A$2:$AX$1800, 42, FALSE)</f>
        <v>0</v>
      </c>
      <c r="AG1605" s="5">
        <f>VLOOKUP(B1605, pct_raw!$A$2:$AX$1800, 43, FALSE)</f>
        <v>0</v>
      </c>
      <c r="AH1605" s="5">
        <f>VLOOKUP(B1605, pct_raw!$A$2:$AX$1800, 44, FALSE)</f>
        <v>0</v>
      </c>
      <c r="AI1605" s="5">
        <f>VLOOKUP(B1605, pct_raw!$A$2:$AX$1800, 45, FALSE)</f>
        <v>7</v>
      </c>
      <c r="AJ1605" s="5">
        <f>VLOOKUP(B1605, pct_raw!$A$2:$AX$1800, 46, FALSE)</f>
        <v>15</v>
      </c>
      <c r="AK1605" s="5">
        <f>VLOOKUP(B1605, pct_raw!$A$2:$AX$1800, 47, FALSE)</f>
        <v>0.1857</v>
      </c>
      <c r="AL1605" s="5">
        <f>VLOOKUP(B1605, pct_raw!$A$2:$AX$1800, 48, FALSE)</f>
        <v>1</v>
      </c>
      <c r="AM1605" s="5">
        <f>VLOOKUP(B1605, pct_raw!$A$2:$AX$1800, 49, FALSE)</f>
        <v>0</v>
      </c>
      <c r="AN1605" s="5">
        <f>VLOOKUP(B1605, pct_raw!$A$2:$AX$1800, 50, FALSE)</f>
        <v>0</v>
      </c>
    </row>
    <row r="1606" spans="1:40" x14ac:dyDescent="0.2">
      <c r="A1606" s="2" t="s">
        <v>1734</v>
      </c>
      <c r="B1606" s="2" t="str">
        <f t="shared" si="25"/>
        <v>West Des Moines 221</v>
      </c>
      <c r="C1606" s="2" t="s">
        <v>1734</v>
      </c>
      <c r="D1606" s="2" t="str">
        <f>VLOOKUP(B1606, pct_raw!$A$2:$AX$1800, 6, FALSE)</f>
        <v xml:space="preserve"> WEST DES MOINES 221</v>
      </c>
      <c r="E1606" s="5">
        <f>VLOOKUP(B1606, pct_raw!$A$2:$AX$1800, 15, FALSE)</f>
        <v>84</v>
      </c>
      <c r="F1606" s="5">
        <f>VLOOKUP(B1606, pct_raw!$A$2:$AX$1800, 16, FALSE)</f>
        <v>101</v>
      </c>
      <c r="G1606" s="5">
        <f>VLOOKUP(B1606, pct_raw!$A$2:$AX$1800, 17, FALSE)</f>
        <v>0.8286</v>
      </c>
      <c r="H1606">
        <f>VLOOKUP(B1606, pct_raw!$A$2:$AX$1800, 18, FALSE)</f>
        <v>0</v>
      </c>
      <c r="I1606" s="5">
        <f>VLOOKUP(B1606, pct_raw!$A$2:$AX$1800, 19, FALSE)</f>
        <v>0</v>
      </c>
      <c r="J1606">
        <f>VLOOKUP(B1606, pct_raw!$A$2:$AX$1800, 20, FALSE)</f>
        <v>0</v>
      </c>
      <c r="K1606" s="5">
        <f>VLOOKUP(B1606, pct_raw!$A$2:$AX$1800, 21, FALSE)</f>
        <v>107</v>
      </c>
      <c r="L1606" s="5">
        <f>VLOOKUP(B1606, pct_raw!$A$2:$AX$1800, 22, FALSE)</f>
        <v>124</v>
      </c>
      <c r="M1606" s="5">
        <f>VLOOKUP(B1606, pct_raw!$A$2:$AX$1800, 23, FALSE)</f>
        <v>1.2428999999999999</v>
      </c>
      <c r="N1606" s="5">
        <f>VLOOKUP(B1606, pct_raw!$A$2:$AX$1800, 24, FALSE)</f>
        <v>0</v>
      </c>
      <c r="O1606" s="5">
        <f>VLOOKUP(B1606, pct_raw!$A$2:$AX$1800, 25, FALSE)</f>
        <v>0</v>
      </c>
      <c r="P1606" s="5">
        <f>VLOOKUP(B1606, pct_raw!$A$2:$AX$1800, 26, FALSE)</f>
        <v>0</v>
      </c>
      <c r="Q1606" s="5">
        <f>VLOOKUP(B1606, pct_raw!$A$2:$AX$1800, 27, FALSE)</f>
        <v>51</v>
      </c>
      <c r="R1606" s="5">
        <f>VLOOKUP(B1606, pct_raw!$A$2:$AX$1800, 28, FALSE)</f>
        <v>0</v>
      </c>
      <c r="S1606" s="5">
        <f>VLOOKUP(B1606, pct_raw!$A$2:$AX$1800, 29, FALSE)</f>
        <v>0</v>
      </c>
      <c r="T1606" s="5">
        <f>VLOOKUP(B1606, pct_raw!$A$2:$AX$1800, 30, FALSE)</f>
        <v>0</v>
      </c>
      <c r="U1606" s="5">
        <f>VLOOKUP(B1606, pct_raw!$A$2:$AX$1800, 31, FALSE)</f>
        <v>0</v>
      </c>
      <c r="V1606" s="5">
        <f>VLOOKUP(B1606, pct_raw!$A$2:$AX$1800, 32, FALSE)</f>
        <v>0</v>
      </c>
      <c r="W1606" s="5">
        <f>VLOOKUP(B1606, pct_raw!$A$2:$AX$1800, 33, FALSE)</f>
        <v>0</v>
      </c>
      <c r="X1606" s="5">
        <f>VLOOKUP(B1606, pct_raw!$A$2:$AX$1800, 34, FALSE)</f>
        <v>0</v>
      </c>
      <c r="Y1606" s="5">
        <f>VLOOKUP(B1606, pct_raw!$A$2:$AX$1800, 35, FALSE)</f>
        <v>0</v>
      </c>
      <c r="Z1606" s="5">
        <f>VLOOKUP(B1606, pct_raw!$A$2:$AX$1800, 36, FALSE)</f>
        <v>76</v>
      </c>
      <c r="AA1606" s="5">
        <f>VLOOKUP(B1606, pct_raw!$A$2:$AX$1800, 37, FALSE)</f>
        <v>80</v>
      </c>
      <c r="AB1606" s="5">
        <f>VLOOKUP(B1606, pct_raw!$A$2:$AX$1800, 38, FALSE)</f>
        <v>0.8286</v>
      </c>
      <c r="AC1606" s="5">
        <f>VLOOKUP(B1606, pct_raw!$A$2:$AX$1800, 39, FALSE)</f>
        <v>1</v>
      </c>
      <c r="AD1606" s="5">
        <f>VLOOKUP(B1606, pct_raw!$A$2:$AX$1800, 40, FALSE)</f>
        <v>0</v>
      </c>
      <c r="AE1606" s="5">
        <f>VLOOKUP(B1606, pct_raw!$A$2:$AX$1800, 41, FALSE)</f>
        <v>0</v>
      </c>
      <c r="AF1606" s="5">
        <f>VLOOKUP(B1606, pct_raw!$A$2:$AX$1800, 42, FALSE)</f>
        <v>0</v>
      </c>
      <c r="AG1606" s="5">
        <f>VLOOKUP(B1606, pct_raw!$A$2:$AX$1800, 43, FALSE)</f>
        <v>0</v>
      </c>
      <c r="AH1606" s="5">
        <f>VLOOKUP(B1606, pct_raw!$A$2:$AX$1800, 44, FALSE)</f>
        <v>0</v>
      </c>
      <c r="AI1606" s="5">
        <f>VLOOKUP(B1606, pct_raw!$A$2:$AX$1800, 45, FALSE)</f>
        <v>59</v>
      </c>
      <c r="AJ1606" s="5">
        <f>VLOOKUP(B1606, pct_raw!$A$2:$AX$1800, 46, FALSE)</f>
        <v>71</v>
      </c>
      <c r="AK1606" s="5">
        <f>VLOOKUP(B1606, pct_raw!$A$2:$AX$1800, 47, FALSE)</f>
        <v>0.4143</v>
      </c>
      <c r="AL1606" s="5">
        <f>VLOOKUP(B1606, pct_raw!$A$2:$AX$1800, 48, FALSE)</f>
        <v>17</v>
      </c>
      <c r="AM1606" s="5">
        <f>VLOOKUP(B1606, pct_raw!$A$2:$AX$1800, 49, FALSE)</f>
        <v>0</v>
      </c>
      <c r="AN1606" s="5">
        <f>VLOOKUP(B1606, pct_raw!$A$2:$AX$1800, 50, FALSE)</f>
        <v>0</v>
      </c>
    </row>
    <row r="1607" spans="1:40" x14ac:dyDescent="0.2">
      <c r="A1607" s="2" t="s">
        <v>1735</v>
      </c>
      <c r="B1607" s="2" t="str">
        <f t="shared" si="25"/>
        <v>West Des Moines 222</v>
      </c>
      <c r="C1607" s="2" t="s">
        <v>1735</v>
      </c>
      <c r="D1607" s="2" t="str">
        <f>VLOOKUP(B1607, pct_raw!$A$2:$AX$1800, 6, FALSE)</f>
        <v xml:space="preserve"> WEST DES MOINES 222</v>
      </c>
      <c r="E1607" s="5">
        <f>VLOOKUP(B1607, pct_raw!$A$2:$AX$1800, 15, FALSE)</f>
        <v>41</v>
      </c>
      <c r="F1607" s="5">
        <f>VLOOKUP(B1607, pct_raw!$A$2:$AX$1800, 16, FALSE)</f>
        <v>43</v>
      </c>
      <c r="G1607" s="5">
        <f>VLOOKUP(B1607, pct_raw!$A$2:$AX$1800, 17, FALSE)</f>
        <v>0.4143</v>
      </c>
      <c r="H1607">
        <f>VLOOKUP(B1607, pct_raw!$A$2:$AX$1800, 18, FALSE)</f>
        <v>0</v>
      </c>
      <c r="I1607" s="5">
        <f>VLOOKUP(B1607, pct_raw!$A$2:$AX$1800, 19, FALSE)</f>
        <v>0</v>
      </c>
      <c r="J1607">
        <f>VLOOKUP(B1607, pct_raw!$A$2:$AX$1800, 20, FALSE)</f>
        <v>0</v>
      </c>
      <c r="K1607" s="5">
        <f>VLOOKUP(B1607, pct_raw!$A$2:$AX$1800, 21, FALSE)</f>
        <v>65</v>
      </c>
      <c r="L1607" s="5">
        <f>VLOOKUP(B1607, pct_raw!$A$2:$AX$1800, 22, FALSE)</f>
        <v>65</v>
      </c>
      <c r="M1607" s="5">
        <f>VLOOKUP(B1607, pct_raw!$A$2:$AX$1800, 23, FALSE)</f>
        <v>0.4143</v>
      </c>
      <c r="N1607" s="5">
        <f>VLOOKUP(B1607, pct_raw!$A$2:$AX$1800, 24, FALSE)</f>
        <v>0</v>
      </c>
      <c r="O1607" s="5">
        <f>VLOOKUP(B1607, pct_raw!$A$2:$AX$1800, 25, FALSE)</f>
        <v>0</v>
      </c>
      <c r="P1607" s="5">
        <f>VLOOKUP(B1607, pct_raw!$A$2:$AX$1800, 26, FALSE)</f>
        <v>0</v>
      </c>
      <c r="Q1607" s="5">
        <f>VLOOKUP(B1607, pct_raw!$A$2:$AX$1800, 27, FALSE)</f>
        <v>39</v>
      </c>
      <c r="R1607" s="5">
        <f>VLOOKUP(B1607, pct_raw!$A$2:$AX$1800, 28, FALSE)</f>
        <v>39</v>
      </c>
      <c r="S1607" s="5">
        <f>VLOOKUP(B1607, pct_raw!$A$2:$AX$1800, 29, FALSE)</f>
        <v>0.4143</v>
      </c>
      <c r="T1607" s="5">
        <f>VLOOKUP(B1607, pct_raw!$A$2:$AX$1800, 30, FALSE)</f>
        <v>0</v>
      </c>
      <c r="U1607" s="5">
        <f>VLOOKUP(B1607, pct_raw!$A$2:$AX$1800, 31, FALSE)</f>
        <v>0</v>
      </c>
      <c r="V1607" s="5">
        <f>VLOOKUP(B1607, pct_raw!$A$2:$AX$1800, 32, FALSE)</f>
        <v>0</v>
      </c>
      <c r="W1607" s="5">
        <f>VLOOKUP(B1607, pct_raw!$A$2:$AX$1800, 33, FALSE)</f>
        <v>0</v>
      </c>
      <c r="X1607" s="5">
        <f>VLOOKUP(B1607, pct_raw!$A$2:$AX$1800, 34, FALSE)</f>
        <v>0</v>
      </c>
      <c r="Y1607" s="5">
        <f>VLOOKUP(B1607, pct_raw!$A$2:$AX$1800, 35, FALSE)</f>
        <v>0</v>
      </c>
      <c r="Z1607" s="5">
        <f>VLOOKUP(B1607, pct_raw!$A$2:$AX$1800, 36, FALSE)</f>
        <v>55</v>
      </c>
      <c r="AA1607" s="5">
        <f>VLOOKUP(B1607, pct_raw!$A$2:$AX$1800, 37, FALSE)</f>
        <v>55</v>
      </c>
      <c r="AB1607" s="5">
        <f>VLOOKUP(B1607, pct_raw!$A$2:$AX$1800, 38, FALSE)</f>
        <v>0.4143</v>
      </c>
      <c r="AC1607" s="5">
        <f>VLOOKUP(B1607, pct_raw!$A$2:$AX$1800, 39, FALSE)</f>
        <v>2</v>
      </c>
      <c r="AD1607" s="5">
        <f>VLOOKUP(B1607, pct_raw!$A$2:$AX$1800, 40, FALSE)</f>
        <v>0</v>
      </c>
      <c r="AE1607" s="5">
        <f>VLOOKUP(B1607, pct_raw!$A$2:$AX$1800, 41, FALSE)</f>
        <v>0</v>
      </c>
      <c r="AF1607" s="5">
        <f>VLOOKUP(B1607, pct_raw!$A$2:$AX$1800, 42, FALSE)</f>
        <v>0</v>
      </c>
      <c r="AG1607" s="5">
        <f>VLOOKUP(B1607, pct_raw!$A$2:$AX$1800, 43, FALSE)</f>
        <v>0</v>
      </c>
      <c r="AH1607" s="5">
        <f>VLOOKUP(B1607, pct_raw!$A$2:$AX$1800, 44, FALSE)</f>
        <v>0</v>
      </c>
      <c r="AI1607" s="5">
        <f>VLOOKUP(B1607, pct_raw!$A$2:$AX$1800, 45, FALSE)</f>
        <v>48</v>
      </c>
      <c r="AJ1607" s="5">
        <f>VLOOKUP(B1607, pct_raw!$A$2:$AX$1800, 46, FALSE)</f>
        <v>48</v>
      </c>
      <c r="AK1607" s="5">
        <f>VLOOKUP(B1607, pct_raw!$A$2:$AX$1800, 47, FALSE)</f>
        <v>0.4143</v>
      </c>
      <c r="AL1607" s="5">
        <f>VLOOKUP(B1607, pct_raw!$A$2:$AX$1800, 48, FALSE)</f>
        <v>0</v>
      </c>
      <c r="AM1607" s="5">
        <f>VLOOKUP(B1607, pct_raw!$A$2:$AX$1800, 49, FALSE)</f>
        <v>0</v>
      </c>
      <c r="AN1607" s="5">
        <f>VLOOKUP(B1607, pct_raw!$A$2:$AX$1800, 50, FALSE)</f>
        <v>0</v>
      </c>
    </row>
    <row r="1608" spans="1:40" x14ac:dyDescent="0.2">
      <c r="A1608" s="2" t="s">
        <v>1736</v>
      </c>
      <c r="B1608" s="2" t="str">
        <f t="shared" si="25"/>
        <v>West Des Moines 223</v>
      </c>
      <c r="C1608" s="2" t="s">
        <v>1736</v>
      </c>
      <c r="D1608" s="2" t="str">
        <f>VLOOKUP(B1608, pct_raw!$A$2:$AX$1800, 6, FALSE)</f>
        <v xml:space="preserve"> WEST DES MOINES 223</v>
      </c>
      <c r="E1608" s="5">
        <f>VLOOKUP(B1608, pct_raw!$A$2:$AX$1800, 15, FALSE)</f>
        <v>28</v>
      </c>
      <c r="F1608" s="5">
        <f>VLOOKUP(B1608, pct_raw!$A$2:$AX$1800, 16, FALSE)</f>
        <v>29</v>
      </c>
      <c r="G1608" s="5">
        <f>VLOOKUP(B1608, pct_raw!$A$2:$AX$1800, 17, FALSE)</f>
        <v>0.4143</v>
      </c>
      <c r="H1608">
        <f>VLOOKUP(B1608, pct_raw!$A$2:$AX$1800, 18, FALSE)</f>
        <v>0</v>
      </c>
      <c r="I1608" s="5">
        <f>VLOOKUP(B1608, pct_raw!$A$2:$AX$1800, 19, FALSE)</f>
        <v>0</v>
      </c>
      <c r="J1608">
        <f>VLOOKUP(B1608, pct_raw!$A$2:$AX$1800, 20, FALSE)</f>
        <v>0</v>
      </c>
      <c r="K1608" s="5">
        <f>VLOOKUP(B1608, pct_raw!$A$2:$AX$1800, 21, FALSE)</f>
        <v>48</v>
      </c>
      <c r="L1608" s="5">
        <f>VLOOKUP(B1608, pct_raw!$A$2:$AX$1800, 22, FALSE)</f>
        <v>57</v>
      </c>
      <c r="M1608" s="5">
        <f>VLOOKUP(B1608, pct_raw!$A$2:$AX$1800, 23, FALSE)</f>
        <v>0.4143</v>
      </c>
      <c r="N1608" s="5">
        <f>VLOOKUP(B1608, pct_raw!$A$2:$AX$1800, 24, FALSE)</f>
        <v>0</v>
      </c>
      <c r="O1608" s="5">
        <f>VLOOKUP(B1608, pct_raw!$A$2:$AX$1800, 25, FALSE)</f>
        <v>0</v>
      </c>
      <c r="P1608" s="5">
        <f>VLOOKUP(B1608, pct_raw!$A$2:$AX$1800, 26, FALSE)</f>
        <v>0</v>
      </c>
      <c r="Q1608" s="5">
        <f>VLOOKUP(B1608, pct_raw!$A$2:$AX$1800, 27, FALSE)</f>
        <v>24</v>
      </c>
      <c r="R1608" s="5">
        <f>VLOOKUP(B1608, pct_raw!$A$2:$AX$1800, 28, FALSE)</f>
        <v>26</v>
      </c>
      <c r="S1608" s="5">
        <f>VLOOKUP(B1608, pct_raw!$A$2:$AX$1800, 29, FALSE)</f>
        <v>0.4143</v>
      </c>
      <c r="T1608" s="5">
        <f>VLOOKUP(B1608, pct_raw!$A$2:$AX$1800, 30, FALSE)</f>
        <v>4</v>
      </c>
      <c r="U1608" s="5">
        <f>VLOOKUP(B1608, pct_raw!$A$2:$AX$1800, 31, FALSE)</f>
        <v>0</v>
      </c>
      <c r="V1608" s="5">
        <f>VLOOKUP(B1608, pct_raw!$A$2:$AX$1800, 32, FALSE)</f>
        <v>0</v>
      </c>
      <c r="W1608" s="5">
        <f>VLOOKUP(B1608, pct_raw!$A$2:$AX$1800, 33, FALSE)</f>
        <v>0</v>
      </c>
      <c r="X1608" s="5">
        <f>VLOOKUP(B1608, pct_raw!$A$2:$AX$1800, 34, FALSE)</f>
        <v>0</v>
      </c>
      <c r="Y1608" s="5">
        <f>VLOOKUP(B1608, pct_raw!$A$2:$AX$1800, 35, FALSE)</f>
        <v>0</v>
      </c>
      <c r="Z1608" s="5">
        <f>VLOOKUP(B1608, pct_raw!$A$2:$AX$1800, 36, FALSE)</f>
        <v>11</v>
      </c>
      <c r="AA1608" s="5">
        <f>VLOOKUP(B1608, pct_raw!$A$2:$AX$1800, 37, FALSE)</f>
        <v>0</v>
      </c>
      <c r="AB1608" s="5">
        <f>VLOOKUP(B1608, pct_raw!$A$2:$AX$1800, 38, FALSE)</f>
        <v>0</v>
      </c>
      <c r="AC1608" s="5">
        <f>VLOOKUP(B1608, pct_raw!$A$2:$AX$1800, 39, FALSE)</f>
        <v>0</v>
      </c>
      <c r="AD1608" s="5">
        <f>VLOOKUP(B1608, pct_raw!$A$2:$AX$1800, 40, FALSE)</f>
        <v>0</v>
      </c>
      <c r="AE1608" s="5">
        <f>VLOOKUP(B1608, pct_raw!$A$2:$AX$1800, 41, FALSE)</f>
        <v>0</v>
      </c>
      <c r="AF1608" s="5">
        <f>VLOOKUP(B1608, pct_raw!$A$2:$AX$1800, 42, FALSE)</f>
        <v>0</v>
      </c>
      <c r="AG1608" s="5">
        <f>VLOOKUP(B1608, pct_raw!$A$2:$AX$1800, 43, FALSE)</f>
        <v>0</v>
      </c>
      <c r="AH1608" s="5">
        <f>VLOOKUP(B1608, pct_raw!$A$2:$AX$1800, 44, FALSE)</f>
        <v>0</v>
      </c>
      <c r="AI1608" s="5">
        <f>VLOOKUP(B1608, pct_raw!$A$2:$AX$1800, 45, FALSE)</f>
        <v>29</v>
      </c>
      <c r="AJ1608" s="5">
        <f>VLOOKUP(B1608, pct_raw!$A$2:$AX$1800, 46, FALSE)</f>
        <v>26</v>
      </c>
      <c r="AK1608" s="5">
        <f>VLOOKUP(B1608, pct_raw!$A$2:$AX$1800, 47, FALSE)</f>
        <v>0.4143</v>
      </c>
      <c r="AL1608" s="5">
        <f>VLOOKUP(B1608, pct_raw!$A$2:$AX$1800, 48, FALSE)</f>
        <v>14</v>
      </c>
      <c r="AM1608" s="5">
        <f>VLOOKUP(B1608, pct_raw!$A$2:$AX$1800, 49, FALSE)</f>
        <v>0</v>
      </c>
      <c r="AN1608" s="5">
        <f>VLOOKUP(B1608, pct_raw!$A$2:$AX$1800, 50, FALSE)</f>
        <v>0</v>
      </c>
    </row>
    <row r="1609" spans="1:40" x14ac:dyDescent="0.2">
      <c r="A1609" s="2" t="s">
        <v>1737</v>
      </c>
      <c r="B1609" s="2" t="str">
        <f t="shared" si="25"/>
        <v>West Des Moines 224</v>
      </c>
      <c r="C1609" s="2" t="s">
        <v>1737</v>
      </c>
      <c r="D1609" s="2" t="str">
        <f>VLOOKUP(B1609, pct_raw!$A$2:$AX$1800, 6, FALSE)</f>
        <v xml:space="preserve"> WEST DES MOINES 224</v>
      </c>
      <c r="E1609" s="5">
        <f>VLOOKUP(B1609, pct_raw!$A$2:$AX$1800, 15, FALSE)</f>
        <v>5</v>
      </c>
      <c r="F1609" s="5">
        <f>VLOOKUP(B1609, pct_raw!$A$2:$AX$1800, 16, FALSE)</f>
        <v>5</v>
      </c>
      <c r="G1609" s="5">
        <f>VLOOKUP(B1609, pct_raw!$A$2:$AX$1800, 17, FALSE)</f>
        <v>0</v>
      </c>
      <c r="H1609">
        <f>VLOOKUP(B1609, pct_raw!$A$2:$AX$1800, 18, FALSE)</f>
        <v>0</v>
      </c>
      <c r="I1609" s="5">
        <f>VLOOKUP(B1609, pct_raw!$A$2:$AX$1800, 19, FALSE)</f>
        <v>0</v>
      </c>
      <c r="J1609">
        <f>VLOOKUP(B1609, pct_raw!$A$2:$AX$1800, 20, FALSE)</f>
        <v>0</v>
      </c>
      <c r="K1609" s="5">
        <f>VLOOKUP(B1609, pct_raw!$A$2:$AX$1800, 21, FALSE)</f>
        <v>20</v>
      </c>
      <c r="L1609" s="5">
        <f>VLOOKUP(B1609, pct_raw!$A$2:$AX$1800, 22, FALSE)</f>
        <v>20</v>
      </c>
      <c r="M1609" s="5">
        <f>VLOOKUP(B1609, pct_raw!$A$2:$AX$1800, 23, FALSE)</f>
        <v>0.4143</v>
      </c>
      <c r="N1609" s="5">
        <f>VLOOKUP(B1609, pct_raw!$A$2:$AX$1800, 24, FALSE)</f>
        <v>0</v>
      </c>
      <c r="O1609" s="5">
        <f>VLOOKUP(B1609, pct_raw!$A$2:$AX$1800, 25, FALSE)</f>
        <v>0</v>
      </c>
      <c r="P1609" s="5">
        <f>VLOOKUP(B1609, pct_raw!$A$2:$AX$1800, 26, FALSE)</f>
        <v>0</v>
      </c>
      <c r="Q1609" s="5">
        <f>VLOOKUP(B1609, pct_raw!$A$2:$AX$1800, 27, FALSE)</f>
        <v>2</v>
      </c>
      <c r="R1609" s="5">
        <f>VLOOKUP(B1609, pct_raw!$A$2:$AX$1800, 28, FALSE)</f>
        <v>2</v>
      </c>
      <c r="S1609" s="5">
        <f>VLOOKUP(B1609, pct_raw!$A$2:$AX$1800, 29, FALSE)</f>
        <v>0</v>
      </c>
      <c r="T1609" s="5">
        <f>VLOOKUP(B1609, pct_raw!$A$2:$AX$1800, 30, FALSE)</f>
        <v>0</v>
      </c>
      <c r="U1609" s="5">
        <f>VLOOKUP(B1609, pct_raw!$A$2:$AX$1800, 31, FALSE)</f>
        <v>0</v>
      </c>
      <c r="V1609" s="5">
        <f>VLOOKUP(B1609, pct_raw!$A$2:$AX$1800, 32, FALSE)</f>
        <v>0</v>
      </c>
      <c r="W1609" s="5">
        <f>VLOOKUP(B1609, pct_raw!$A$2:$AX$1800, 33, FALSE)</f>
        <v>0</v>
      </c>
      <c r="X1609" s="5">
        <f>VLOOKUP(B1609, pct_raw!$A$2:$AX$1800, 34, FALSE)</f>
        <v>0</v>
      </c>
      <c r="Y1609" s="5">
        <f>VLOOKUP(B1609, pct_raw!$A$2:$AX$1800, 35, FALSE)</f>
        <v>0</v>
      </c>
      <c r="Z1609" s="5">
        <f>VLOOKUP(B1609, pct_raw!$A$2:$AX$1800, 36, FALSE)</f>
        <v>6</v>
      </c>
      <c r="AA1609" s="5">
        <f>VLOOKUP(B1609, pct_raw!$A$2:$AX$1800, 37, FALSE)</f>
        <v>6</v>
      </c>
      <c r="AB1609" s="5">
        <f>VLOOKUP(B1609, pct_raw!$A$2:$AX$1800, 38, FALSE)</f>
        <v>0</v>
      </c>
      <c r="AC1609" s="5">
        <f>VLOOKUP(B1609, pct_raw!$A$2:$AX$1800, 39, FALSE)</f>
        <v>0</v>
      </c>
      <c r="AD1609" s="5">
        <f>VLOOKUP(B1609, pct_raw!$A$2:$AX$1800, 40, FALSE)</f>
        <v>0</v>
      </c>
      <c r="AE1609" s="5">
        <f>VLOOKUP(B1609, pct_raw!$A$2:$AX$1800, 41, FALSE)</f>
        <v>0</v>
      </c>
      <c r="AF1609" s="5">
        <f>VLOOKUP(B1609, pct_raw!$A$2:$AX$1800, 42, FALSE)</f>
        <v>0</v>
      </c>
      <c r="AG1609" s="5">
        <f>VLOOKUP(B1609, pct_raw!$A$2:$AX$1800, 43, FALSE)</f>
        <v>0</v>
      </c>
      <c r="AH1609" s="5">
        <f>VLOOKUP(B1609, pct_raw!$A$2:$AX$1800, 44, FALSE)</f>
        <v>0</v>
      </c>
      <c r="AI1609" s="5">
        <f>VLOOKUP(B1609, pct_raw!$A$2:$AX$1800, 45, FALSE)</f>
        <v>11</v>
      </c>
      <c r="AJ1609" s="5">
        <f>VLOOKUP(B1609, pct_raw!$A$2:$AX$1800, 46, FALSE)</f>
        <v>11</v>
      </c>
      <c r="AK1609" s="5">
        <f>VLOOKUP(B1609, pct_raw!$A$2:$AX$1800, 47, FALSE)</f>
        <v>0</v>
      </c>
      <c r="AL1609" s="5">
        <f>VLOOKUP(B1609, pct_raw!$A$2:$AX$1800, 48, FALSE)</f>
        <v>1</v>
      </c>
      <c r="AM1609" s="5">
        <f>VLOOKUP(B1609, pct_raw!$A$2:$AX$1800, 49, FALSE)</f>
        <v>1</v>
      </c>
      <c r="AN1609" s="5">
        <f>VLOOKUP(B1609, pct_raw!$A$2:$AX$1800, 50, FALSE)</f>
        <v>0</v>
      </c>
    </row>
    <row r="1610" spans="1:40" x14ac:dyDescent="0.2">
      <c r="A1610" s="2" t="s">
        <v>1738</v>
      </c>
      <c r="B1610" s="2" t="str">
        <f t="shared" si="25"/>
        <v>West Des Moines 225</v>
      </c>
      <c r="C1610" s="2" t="s">
        <v>1738</v>
      </c>
      <c r="D1610" s="2" t="str">
        <f>VLOOKUP(B1610, pct_raw!$A$2:$AX$1800, 6, FALSE)</f>
        <v xml:space="preserve"> WEST DES MOINES 225</v>
      </c>
      <c r="E1610" s="5">
        <f>VLOOKUP(B1610, pct_raw!$A$2:$AX$1800, 15, FALSE)</f>
        <v>42</v>
      </c>
      <c r="F1610" s="5">
        <f>VLOOKUP(B1610, pct_raw!$A$2:$AX$1800, 16, FALSE)</f>
        <v>54</v>
      </c>
      <c r="G1610" s="5">
        <f>VLOOKUP(B1610, pct_raw!$A$2:$AX$1800, 17, FALSE)</f>
        <v>0.8286</v>
      </c>
      <c r="H1610">
        <f>VLOOKUP(B1610, pct_raw!$A$2:$AX$1800, 18, FALSE)</f>
        <v>0</v>
      </c>
      <c r="I1610" s="5">
        <f>VLOOKUP(B1610, pct_raw!$A$2:$AX$1800, 19, FALSE)</f>
        <v>0</v>
      </c>
      <c r="J1610">
        <f>VLOOKUP(B1610, pct_raw!$A$2:$AX$1800, 20, FALSE)</f>
        <v>0</v>
      </c>
      <c r="K1610" s="5">
        <f>VLOOKUP(B1610, pct_raw!$A$2:$AX$1800, 21, FALSE)</f>
        <v>64</v>
      </c>
      <c r="L1610" s="5">
        <f>VLOOKUP(B1610, pct_raw!$A$2:$AX$1800, 22, FALSE)</f>
        <v>75</v>
      </c>
      <c r="M1610" s="5">
        <f>VLOOKUP(B1610, pct_raw!$A$2:$AX$1800, 23, FALSE)</f>
        <v>0.8286</v>
      </c>
      <c r="N1610" s="5">
        <f>VLOOKUP(B1610, pct_raw!$A$2:$AX$1800, 24, FALSE)</f>
        <v>0</v>
      </c>
      <c r="O1610" s="5">
        <f>VLOOKUP(B1610, pct_raw!$A$2:$AX$1800, 25, FALSE)</f>
        <v>0</v>
      </c>
      <c r="P1610" s="5">
        <f>VLOOKUP(B1610, pct_raw!$A$2:$AX$1800, 26, FALSE)</f>
        <v>0</v>
      </c>
      <c r="Q1610" s="5">
        <f>VLOOKUP(B1610, pct_raw!$A$2:$AX$1800, 27, FALSE)</f>
        <v>28</v>
      </c>
      <c r="R1610" s="5">
        <f>VLOOKUP(B1610, pct_raw!$A$2:$AX$1800, 28, FALSE)</f>
        <v>0</v>
      </c>
      <c r="S1610" s="5">
        <f>VLOOKUP(B1610, pct_raw!$A$2:$AX$1800, 29, FALSE)</f>
        <v>0</v>
      </c>
      <c r="T1610" s="5">
        <f>VLOOKUP(B1610, pct_raw!$A$2:$AX$1800, 30, FALSE)</f>
        <v>0</v>
      </c>
      <c r="U1610" s="5">
        <f>VLOOKUP(B1610, pct_raw!$A$2:$AX$1800, 31, FALSE)</f>
        <v>0</v>
      </c>
      <c r="V1610" s="5">
        <f>VLOOKUP(B1610, pct_raw!$A$2:$AX$1800, 32, FALSE)</f>
        <v>0</v>
      </c>
      <c r="W1610" s="5">
        <f>VLOOKUP(B1610, pct_raw!$A$2:$AX$1800, 33, FALSE)</f>
        <v>0</v>
      </c>
      <c r="X1610" s="5">
        <f>VLOOKUP(B1610, pct_raw!$A$2:$AX$1800, 34, FALSE)</f>
        <v>0</v>
      </c>
      <c r="Y1610" s="5">
        <f>VLOOKUP(B1610, pct_raw!$A$2:$AX$1800, 35, FALSE)</f>
        <v>0</v>
      </c>
      <c r="Z1610" s="5">
        <f>VLOOKUP(B1610, pct_raw!$A$2:$AX$1800, 36, FALSE)</f>
        <v>56</v>
      </c>
      <c r="AA1610" s="5">
        <f>VLOOKUP(B1610, pct_raw!$A$2:$AX$1800, 37, FALSE)</f>
        <v>65</v>
      </c>
      <c r="AB1610" s="5">
        <f>VLOOKUP(B1610, pct_raw!$A$2:$AX$1800, 38, FALSE)</f>
        <v>0.8286</v>
      </c>
      <c r="AC1610" s="5">
        <f>VLOOKUP(B1610, pct_raw!$A$2:$AX$1800, 39, FALSE)</f>
        <v>1</v>
      </c>
      <c r="AD1610" s="5">
        <f>VLOOKUP(B1610, pct_raw!$A$2:$AX$1800, 40, FALSE)</f>
        <v>0</v>
      </c>
      <c r="AE1610" s="5">
        <f>VLOOKUP(B1610, pct_raw!$A$2:$AX$1800, 41, FALSE)</f>
        <v>0</v>
      </c>
      <c r="AF1610" s="5">
        <f>VLOOKUP(B1610, pct_raw!$A$2:$AX$1800, 42, FALSE)</f>
        <v>9</v>
      </c>
      <c r="AG1610" s="5">
        <f>VLOOKUP(B1610, pct_raw!$A$2:$AX$1800, 43, FALSE)</f>
        <v>0</v>
      </c>
      <c r="AH1610" s="5">
        <f>VLOOKUP(B1610, pct_raw!$A$2:$AX$1800, 44, FALSE)</f>
        <v>0</v>
      </c>
      <c r="AI1610" s="5">
        <f>VLOOKUP(B1610, pct_raw!$A$2:$AX$1800, 45, FALSE)</f>
        <v>52</v>
      </c>
      <c r="AJ1610" s="5">
        <f>VLOOKUP(B1610, pct_raw!$A$2:$AX$1800, 46, FALSE)</f>
        <v>63</v>
      </c>
      <c r="AK1610" s="5">
        <f>VLOOKUP(B1610, pct_raw!$A$2:$AX$1800, 47, FALSE)</f>
        <v>0.8286</v>
      </c>
      <c r="AL1610" s="5">
        <f>VLOOKUP(B1610, pct_raw!$A$2:$AX$1800, 48, FALSE)</f>
        <v>20</v>
      </c>
      <c r="AM1610" s="5">
        <f>VLOOKUP(B1610, pct_raw!$A$2:$AX$1800, 49, FALSE)</f>
        <v>0</v>
      </c>
      <c r="AN1610" s="5">
        <f>VLOOKUP(B1610, pct_raw!$A$2:$AX$1800, 50, FALSE)</f>
        <v>0</v>
      </c>
    </row>
    <row r="1611" spans="1:40" x14ac:dyDescent="0.2">
      <c r="A1611" s="2" t="s">
        <v>1739</v>
      </c>
      <c r="B1611" s="2" t="str">
        <f t="shared" si="25"/>
        <v>West Des Moines 226</v>
      </c>
      <c r="C1611" s="2" t="s">
        <v>1739</v>
      </c>
      <c r="D1611" s="2" t="str">
        <f>VLOOKUP(B1611, pct_raw!$A$2:$AX$1800, 6, FALSE)</f>
        <v xml:space="preserve"> WEST DES MOINES 226</v>
      </c>
      <c r="E1611" s="5">
        <f>VLOOKUP(B1611, pct_raw!$A$2:$AX$1800, 15, FALSE)</f>
        <v>18</v>
      </c>
      <c r="F1611" s="5">
        <f>VLOOKUP(B1611, pct_raw!$A$2:$AX$1800, 16, FALSE)</f>
        <v>0</v>
      </c>
      <c r="G1611" s="5">
        <f>VLOOKUP(B1611, pct_raw!$A$2:$AX$1800, 17, FALSE)</f>
        <v>0</v>
      </c>
      <c r="H1611">
        <f>VLOOKUP(B1611, pct_raw!$A$2:$AX$1800, 18, FALSE)</f>
        <v>0</v>
      </c>
      <c r="I1611" s="5">
        <f>VLOOKUP(B1611, pct_raw!$A$2:$AX$1800, 19, FALSE)</f>
        <v>0</v>
      </c>
      <c r="J1611">
        <f>VLOOKUP(B1611, pct_raw!$A$2:$AX$1800, 20, FALSE)</f>
        <v>0</v>
      </c>
      <c r="K1611" s="5">
        <f>VLOOKUP(B1611, pct_raw!$A$2:$AX$1800, 21, FALSE)</f>
        <v>33</v>
      </c>
      <c r="L1611" s="5">
        <f>VLOOKUP(B1611, pct_raw!$A$2:$AX$1800, 22, FALSE)</f>
        <v>40</v>
      </c>
      <c r="M1611" s="5">
        <f>VLOOKUP(B1611, pct_raw!$A$2:$AX$1800, 23, FALSE)</f>
        <v>0.4143</v>
      </c>
      <c r="N1611" s="5">
        <f>VLOOKUP(B1611, pct_raw!$A$2:$AX$1800, 24, FALSE)</f>
        <v>0</v>
      </c>
      <c r="O1611" s="5">
        <f>VLOOKUP(B1611, pct_raw!$A$2:$AX$1800, 25, FALSE)</f>
        <v>0</v>
      </c>
      <c r="P1611" s="5">
        <f>VLOOKUP(B1611, pct_raw!$A$2:$AX$1800, 26, FALSE)</f>
        <v>0</v>
      </c>
      <c r="Q1611" s="5">
        <f>VLOOKUP(B1611, pct_raw!$A$2:$AX$1800, 27, FALSE)</f>
        <v>23</v>
      </c>
      <c r="R1611" s="5">
        <f>VLOOKUP(B1611, pct_raw!$A$2:$AX$1800, 28, FALSE)</f>
        <v>29</v>
      </c>
      <c r="S1611" s="5">
        <f>VLOOKUP(B1611, pct_raw!$A$2:$AX$1800, 29, FALSE)</f>
        <v>0.4143</v>
      </c>
      <c r="T1611" s="5">
        <f>VLOOKUP(B1611, pct_raw!$A$2:$AX$1800, 30, FALSE)</f>
        <v>0</v>
      </c>
      <c r="U1611" s="5">
        <f>VLOOKUP(B1611, pct_raw!$A$2:$AX$1800, 31, FALSE)</f>
        <v>0</v>
      </c>
      <c r="V1611" s="5">
        <f>VLOOKUP(B1611, pct_raw!$A$2:$AX$1800, 32, FALSE)</f>
        <v>0</v>
      </c>
      <c r="W1611" s="5">
        <f>VLOOKUP(B1611, pct_raw!$A$2:$AX$1800, 33, FALSE)</f>
        <v>0</v>
      </c>
      <c r="X1611" s="5">
        <f>VLOOKUP(B1611, pct_raw!$A$2:$AX$1800, 34, FALSE)</f>
        <v>0</v>
      </c>
      <c r="Y1611" s="5">
        <f>VLOOKUP(B1611, pct_raw!$A$2:$AX$1800, 35, FALSE)</f>
        <v>0</v>
      </c>
      <c r="Z1611" s="5">
        <f>VLOOKUP(B1611, pct_raw!$A$2:$AX$1800, 36, FALSE)</f>
        <v>52</v>
      </c>
      <c r="AA1611" s="5">
        <f>VLOOKUP(B1611, pct_raw!$A$2:$AX$1800, 37, FALSE)</f>
        <v>55</v>
      </c>
      <c r="AB1611" s="5">
        <f>VLOOKUP(B1611, pct_raw!$A$2:$AX$1800, 38, FALSE)</f>
        <v>0.4143</v>
      </c>
      <c r="AC1611" s="5">
        <f>VLOOKUP(B1611, pct_raw!$A$2:$AX$1800, 39, FALSE)</f>
        <v>0</v>
      </c>
      <c r="AD1611" s="5">
        <f>VLOOKUP(B1611, pct_raw!$A$2:$AX$1800, 40, FALSE)</f>
        <v>0</v>
      </c>
      <c r="AE1611" s="5">
        <f>VLOOKUP(B1611, pct_raw!$A$2:$AX$1800, 41, FALSE)</f>
        <v>0</v>
      </c>
      <c r="AF1611" s="5">
        <f>VLOOKUP(B1611, pct_raw!$A$2:$AX$1800, 42, FALSE)</f>
        <v>0</v>
      </c>
      <c r="AG1611" s="5">
        <f>VLOOKUP(B1611, pct_raw!$A$2:$AX$1800, 43, FALSE)</f>
        <v>0</v>
      </c>
      <c r="AH1611" s="5">
        <f>VLOOKUP(B1611, pct_raw!$A$2:$AX$1800, 44, FALSE)</f>
        <v>0</v>
      </c>
      <c r="AI1611" s="5">
        <f>VLOOKUP(B1611, pct_raw!$A$2:$AX$1800, 45, FALSE)</f>
        <v>28</v>
      </c>
      <c r="AJ1611" s="5">
        <f>VLOOKUP(B1611, pct_raw!$A$2:$AX$1800, 46, FALSE)</f>
        <v>31</v>
      </c>
      <c r="AK1611" s="5">
        <f>VLOOKUP(B1611, pct_raw!$A$2:$AX$1800, 47, FALSE)</f>
        <v>0.4143</v>
      </c>
      <c r="AL1611" s="5">
        <f>VLOOKUP(B1611, pct_raw!$A$2:$AX$1800, 48, FALSE)</f>
        <v>4</v>
      </c>
      <c r="AM1611" s="5">
        <f>VLOOKUP(B1611, pct_raw!$A$2:$AX$1800, 49, FALSE)</f>
        <v>0</v>
      </c>
      <c r="AN1611" s="5">
        <f>VLOOKUP(B1611, pct_raw!$A$2:$AX$1800, 50, FALSE)</f>
        <v>0</v>
      </c>
    </row>
    <row r="1612" spans="1:40" x14ac:dyDescent="0.2">
      <c r="A1612" s="2" t="s">
        <v>1740</v>
      </c>
      <c r="B1612" s="2" t="str">
        <f t="shared" si="25"/>
        <v>West Des Moines 321</v>
      </c>
      <c r="C1612" s="2" t="s">
        <v>1740</v>
      </c>
      <c r="D1612" s="2" t="str">
        <f>VLOOKUP(B1612, pct_raw!$A$2:$AX$1800, 6, FALSE)</f>
        <v xml:space="preserve"> WEST DES MOINES 321</v>
      </c>
      <c r="E1612" s="5">
        <f>VLOOKUP(B1612, pct_raw!$A$2:$AX$1800, 15, FALSE)</f>
        <v>35</v>
      </c>
      <c r="F1612" s="5">
        <f>VLOOKUP(B1612, pct_raw!$A$2:$AX$1800, 16, FALSE)</f>
        <v>0</v>
      </c>
      <c r="G1612" s="5">
        <f>VLOOKUP(B1612, pct_raw!$A$2:$AX$1800, 17, FALSE)</f>
        <v>0</v>
      </c>
      <c r="H1612">
        <f>VLOOKUP(B1612, pct_raw!$A$2:$AX$1800, 18, FALSE)</f>
        <v>1</v>
      </c>
      <c r="I1612" s="5">
        <f>VLOOKUP(B1612, pct_raw!$A$2:$AX$1800, 19, FALSE)</f>
        <v>0</v>
      </c>
      <c r="J1612">
        <f>VLOOKUP(B1612, pct_raw!$A$2:$AX$1800, 20, FALSE)</f>
        <v>0</v>
      </c>
      <c r="K1612" s="5">
        <f>VLOOKUP(B1612, pct_raw!$A$2:$AX$1800, 21, FALSE)</f>
        <v>56</v>
      </c>
      <c r="L1612" s="5">
        <f>VLOOKUP(B1612, pct_raw!$A$2:$AX$1800, 22, FALSE)</f>
        <v>66</v>
      </c>
      <c r="M1612" s="5">
        <f>VLOOKUP(B1612, pct_raw!$A$2:$AX$1800, 23, FALSE)</f>
        <v>0.4143</v>
      </c>
      <c r="N1612" s="5">
        <f>VLOOKUP(B1612, pct_raw!$A$2:$AX$1800, 24, FALSE)</f>
        <v>0</v>
      </c>
      <c r="O1612" s="5">
        <f>VLOOKUP(B1612, pct_raw!$A$2:$AX$1800, 25, FALSE)</f>
        <v>0</v>
      </c>
      <c r="P1612" s="5">
        <f>VLOOKUP(B1612, pct_raw!$A$2:$AX$1800, 26, FALSE)</f>
        <v>0</v>
      </c>
      <c r="Q1612" s="5">
        <f>VLOOKUP(B1612, pct_raw!$A$2:$AX$1800, 27, FALSE)</f>
        <v>46</v>
      </c>
      <c r="R1612" s="5">
        <f>VLOOKUP(B1612, pct_raw!$A$2:$AX$1800, 28, FALSE)</f>
        <v>71</v>
      </c>
      <c r="S1612" s="5">
        <f>VLOOKUP(B1612, pct_raw!$A$2:$AX$1800, 29, FALSE)</f>
        <v>0.8286</v>
      </c>
      <c r="T1612" s="5">
        <f>VLOOKUP(B1612, pct_raw!$A$2:$AX$1800, 30, FALSE)</f>
        <v>0</v>
      </c>
      <c r="U1612" s="5">
        <f>VLOOKUP(B1612, pct_raw!$A$2:$AX$1800, 31, FALSE)</f>
        <v>0</v>
      </c>
      <c r="V1612" s="5">
        <f>VLOOKUP(B1612, pct_raw!$A$2:$AX$1800, 32, FALSE)</f>
        <v>0</v>
      </c>
      <c r="W1612" s="5">
        <f>VLOOKUP(B1612, pct_raw!$A$2:$AX$1800, 33, FALSE)</f>
        <v>0</v>
      </c>
      <c r="X1612" s="5">
        <f>VLOOKUP(B1612, pct_raw!$A$2:$AX$1800, 34, FALSE)</f>
        <v>0</v>
      </c>
      <c r="Y1612" s="5">
        <f>VLOOKUP(B1612, pct_raw!$A$2:$AX$1800, 35, FALSE)</f>
        <v>0</v>
      </c>
      <c r="Z1612" s="5">
        <f>VLOOKUP(B1612, pct_raw!$A$2:$AX$1800, 36, FALSE)</f>
        <v>34</v>
      </c>
      <c r="AA1612" s="5">
        <f>VLOOKUP(B1612, pct_raw!$A$2:$AX$1800, 37, FALSE)</f>
        <v>42</v>
      </c>
      <c r="AB1612" s="5">
        <f>VLOOKUP(B1612, pct_raw!$A$2:$AX$1800, 38, FALSE)</f>
        <v>0.4143</v>
      </c>
      <c r="AC1612" s="5">
        <f>VLOOKUP(B1612, pct_raw!$A$2:$AX$1800, 39, FALSE)</f>
        <v>0</v>
      </c>
      <c r="AD1612" s="5">
        <f>VLOOKUP(B1612, pct_raw!$A$2:$AX$1800, 40, FALSE)</f>
        <v>0</v>
      </c>
      <c r="AE1612" s="5">
        <f>VLOOKUP(B1612, pct_raw!$A$2:$AX$1800, 41, FALSE)</f>
        <v>0</v>
      </c>
      <c r="AF1612" s="5">
        <f>VLOOKUP(B1612, pct_raw!$A$2:$AX$1800, 42, FALSE)</f>
        <v>0</v>
      </c>
      <c r="AG1612" s="5">
        <f>VLOOKUP(B1612, pct_raw!$A$2:$AX$1800, 43, FALSE)</f>
        <v>0</v>
      </c>
      <c r="AH1612" s="5">
        <f>VLOOKUP(B1612, pct_raw!$A$2:$AX$1800, 44, FALSE)</f>
        <v>0</v>
      </c>
      <c r="AI1612" s="5">
        <f>VLOOKUP(B1612, pct_raw!$A$2:$AX$1800, 45, FALSE)</f>
        <v>56</v>
      </c>
      <c r="AJ1612" s="5">
        <f>VLOOKUP(B1612, pct_raw!$A$2:$AX$1800, 46, FALSE)</f>
        <v>64</v>
      </c>
      <c r="AK1612" s="5">
        <f>VLOOKUP(B1612, pct_raw!$A$2:$AX$1800, 47, FALSE)</f>
        <v>0.4143</v>
      </c>
      <c r="AL1612" s="5">
        <f>VLOOKUP(B1612, pct_raw!$A$2:$AX$1800, 48, FALSE)</f>
        <v>30</v>
      </c>
      <c r="AM1612" s="5">
        <f>VLOOKUP(B1612, pct_raw!$A$2:$AX$1800, 49, FALSE)</f>
        <v>0</v>
      </c>
      <c r="AN1612" s="5">
        <f>VLOOKUP(B1612, pct_raw!$A$2:$AX$1800, 50, FALSE)</f>
        <v>0</v>
      </c>
    </row>
    <row r="1613" spans="1:40" x14ac:dyDescent="0.2">
      <c r="A1613" s="2" t="s">
        <v>1741</v>
      </c>
      <c r="B1613" s="2" t="str">
        <f t="shared" si="25"/>
        <v>West Des Moines 322</v>
      </c>
      <c r="C1613" s="2" t="s">
        <v>1741</v>
      </c>
      <c r="D1613" s="2" t="str">
        <f>VLOOKUP(B1613, pct_raw!$A$2:$AX$1800, 6, FALSE)</f>
        <v xml:space="preserve"> WEST DES MOINES 322</v>
      </c>
      <c r="E1613" s="5">
        <f>VLOOKUP(B1613, pct_raw!$A$2:$AX$1800, 15, FALSE)</f>
        <v>33</v>
      </c>
      <c r="F1613" s="5">
        <f>VLOOKUP(B1613, pct_raw!$A$2:$AX$1800, 16, FALSE)</f>
        <v>40</v>
      </c>
      <c r="G1613" s="5">
        <f>VLOOKUP(B1613, pct_raw!$A$2:$AX$1800, 17, FALSE)</f>
        <v>0.4143</v>
      </c>
      <c r="H1613">
        <f>VLOOKUP(B1613, pct_raw!$A$2:$AX$1800, 18, FALSE)</f>
        <v>0</v>
      </c>
      <c r="I1613" s="5">
        <f>VLOOKUP(B1613, pct_raw!$A$2:$AX$1800, 19, FALSE)</f>
        <v>0</v>
      </c>
      <c r="J1613">
        <f>VLOOKUP(B1613, pct_raw!$A$2:$AX$1800, 20, FALSE)</f>
        <v>0</v>
      </c>
      <c r="K1613" s="5">
        <f>VLOOKUP(B1613, pct_raw!$A$2:$AX$1800, 21, FALSE)</f>
        <v>32</v>
      </c>
      <c r="L1613" s="5">
        <f>VLOOKUP(B1613, pct_raw!$A$2:$AX$1800, 22, FALSE)</f>
        <v>39</v>
      </c>
      <c r="M1613" s="5">
        <f>VLOOKUP(B1613, pct_raw!$A$2:$AX$1800, 23, FALSE)</f>
        <v>0</v>
      </c>
      <c r="N1613" s="5">
        <f>VLOOKUP(B1613, pct_raw!$A$2:$AX$1800, 24, FALSE)</f>
        <v>0</v>
      </c>
      <c r="O1613" s="5">
        <f>VLOOKUP(B1613, pct_raw!$A$2:$AX$1800, 25, FALSE)</f>
        <v>0</v>
      </c>
      <c r="P1613" s="5">
        <f>VLOOKUP(B1613, pct_raw!$A$2:$AX$1800, 26, FALSE)</f>
        <v>0</v>
      </c>
      <c r="Q1613" s="5">
        <f>VLOOKUP(B1613, pct_raw!$A$2:$AX$1800, 27, FALSE)</f>
        <v>37</v>
      </c>
      <c r="R1613" s="5">
        <f>VLOOKUP(B1613, pct_raw!$A$2:$AX$1800, 28, FALSE)</f>
        <v>44</v>
      </c>
      <c r="S1613" s="5">
        <f>VLOOKUP(B1613, pct_raw!$A$2:$AX$1800, 29, FALSE)</f>
        <v>0.4143</v>
      </c>
      <c r="T1613" s="5">
        <f>VLOOKUP(B1613, pct_raw!$A$2:$AX$1800, 30, FALSE)</f>
        <v>0</v>
      </c>
      <c r="U1613" s="5">
        <f>VLOOKUP(B1613, pct_raw!$A$2:$AX$1800, 31, FALSE)</f>
        <v>0</v>
      </c>
      <c r="V1613" s="5">
        <f>VLOOKUP(B1613, pct_raw!$A$2:$AX$1800, 32, FALSE)</f>
        <v>0</v>
      </c>
      <c r="W1613" s="5">
        <f>VLOOKUP(B1613, pct_raw!$A$2:$AX$1800, 33, FALSE)</f>
        <v>0</v>
      </c>
      <c r="X1613" s="5">
        <f>VLOOKUP(B1613, pct_raw!$A$2:$AX$1800, 34, FALSE)</f>
        <v>0</v>
      </c>
      <c r="Y1613" s="5">
        <f>VLOOKUP(B1613, pct_raw!$A$2:$AX$1800, 35, FALSE)</f>
        <v>0</v>
      </c>
      <c r="Z1613" s="5">
        <f>VLOOKUP(B1613, pct_raw!$A$2:$AX$1800, 36, FALSE)</f>
        <v>0</v>
      </c>
      <c r="AA1613" s="5">
        <f>VLOOKUP(B1613, pct_raw!$A$2:$AX$1800, 37, FALSE)</f>
        <v>0</v>
      </c>
      <c r="AB1613" s="5">
        <f>VLOOKUP(B1613, pct_raw!$A$2:$AX$1800, 38, FALSE)</f>
        <v>0</v>
      </c>
      <c r="AC1613" s="5">
        <f>VLOOKUP(B1613, pct_raw!$A$2:$AX$1800, 39, FALSE)</f>
        <v>0</v>
      </c>
      <c r="AD1613" s="5">
        <f>VLOOKUP(B1613, pct_raw!$A$2:$AX$1800, 40, FALSE)</f>
        <v>0</v>
      </c>
      <c r="AE1613" s="5">
        <f>VLOOKUP(B1613, pct_raw!$A$2:$AX$1800, 41, FALSE)</f>
        <v>0</v>
      </c>
      <c r="AF1613" s="5">
        <f>VLOOKUP(B1613, pct_raw!$A$2:$AX$1800, 42, FALSE)</f>
        <v>0</v>
      </c>
      <c r="AG1613" s="5">
        <f>VLOOKUP(B1613, pct_raw!$A$2:$AX$1800, 43, FALSE)</f>
        <v>0</v>
      </c>
      <c r="AH1613" s="5">
        <f>VLOOKUP(B1613, pct_raw!$A$2:$AX$1800, 44, FALSE)</f>
        <v>0</v>
      </c>
      <c r="AI1613" s="5">
        <f>VLOOKUP(B1613, pct_raw!$A$2:$AX$1800, 45, FALSE)</f>
        <v>22</v>
      </c>
      <c r="AJ1613" s="5">
        <f>VLOOKUP(B1613, pct_raw!$A$2:$AX$1800, 46, FALSE)</f>
        <v>0</v>
      </c>
      <c r="AK1613" s="5">
        <f>VLOOKUP(B1613, pct_raw!$A$2:$AX$1800, 47, FALSE)</f>
        <v>0</v>
      </c>
      <c r="AL1613" s="5">
        <f>VLOOKUP(B1613, pct_raw!$A$2:$AX$1800, 48, FALSE)</f>
        <v>1</v>
      </c>
      <c r="AM1613" s="5">
        <f>VLOOKUP(B1613, pct_raw!$A$2:$AX$1800, 49, FALSE)</f>
        <v>0</v>
      </c>
      <c r="AN1613" s="5">
        <f>VLOOKUP(B1613, pct_raw!$A$2:$AX$1800, 50, FALSE)</f>
        <v>0</v>
      </c>
    </row>
    <row r="1614" spans="1:40" x14ac:dyDescent="0.2">
      <c r="A1614" s="2" t="s">
        <v>1742</v>
      </c>
      <c r="B1614" s="2" t="str">
        <f t="shared" si="25"/>
        <v>West Liberty Wapsie Wl1 C</v>
      </c>
      <c r="C1614" s="2" t="s">
        <v>5438</v>
      </c>
      <c r="D1614" s="2" t="str">
        <f>VLOOKUP(B1614, pct_raw!$A$2:$AX$1800, 6, FALSE)</f>
        <v xml:space="preserve"> West Liberty Wapsie WL1 C</v>
      </c>
      <c r="E1614" s="5">
        <f>VLOOKUP(B1614, pct_raw!$A$2:$AX$1800, 15, FALSE)</f>
        <v>8</v>
      </c>
      <c r="F1614" s="5">
        <f>VLOOKUP(B1614, pct_raw!$A$2:$AX$1800, 16, FALSE)</f>
        <v>0</v>
      </c>
      <c r="G1614" s="5">
        <f>VLOOKUP(B1614, pct_raw!$A$2:$AX$1800, 17, FALSE)</f>
        <v>0</v>
      </c>
      <c r="H1614">
        <f>VLOOKUP(B1614, pct_raw!$A$2:$AX$1800, 18, FALSE)</f>
        <v>0</v>
      </c>
      <c r="I1614" s="5">
        <f>VLOOKUP(B1614, pct_raw!$A$2:$AX$1800, 19, FALSE)</f>
        <v>0</v>
      </c>
      <c r="J1614">
        <f>VLOOKUP(B1614, pct_raw!$A$2:$AX$1800, 20, FALSE)</f>
        <v>0</v>
      </c>
      <c r="K1614" s="5">
        <f>VLOOKUP(B1614, pct_raw!$A$2:$AX$1800, 21, FALSE)</f>
        <v>32</v>
      </c>
      <c r="L1614" s="5">
        <f>VLOOKUP(B1614, pct_raw!$A$2:$AX$1800, 22, FALSE)</f>
        <v>48</v>
      </c>
      <c r="M1614" s="5">
        <f>VLOOKUP(B1614, pct_raw!$A$2:$AX$1800, 23, FALSE)</f>
        <v>0.66669999999999996</v>
      </c>
      <c r="N1614" s="5">
        <f>VLOOKUP(B1614, pct_raw!$A$2:$AX$1800, 24, FALSE)</f>
        <v>0</v>
      </c>
      <c r="O1614" s="5">
        <f>VLOOKUP(B1614, pct_raw!$A$2:$AX$1800, 25, FALSE)</f>
        <v>0</v>
      </c>
      <c r="P1614" s="5">
        <f>VLOOKUP(B1614, pct_raw!$A$2:$AX$1800, 26, FALSE)</f>
        <v>0</v>
      </c>
      <c r="Q1614" s="5">
        <f>VLOOKUP(B1614, pct_raw!$A$2:$AX$1800, 27, FALSE)</f>
        <v>12</v>
      </c>
      <c r="R1614" s="5">
        <f>VLOOKUP(B1614, pct_raw!$A$2:$AX$1800, 28, FALSE)</f>
        <v>0</v>
      </c>
      <c r="S1614" s="5">
        <f>VLOOKUP(B1614, pct_raw!$A$2:$AX$1800, 29, FALSE)</f>
        <v>0</v>
      </c>
      <c r="T1614" s="5">
        <f>VLOOKUP(B1614, pct_raw!$A$2:$AX$1800, 30, FALSE)</f>
        <v>0</v>
      </c>
      <c r="U1614" s="5">
        <f>VLOOKUP(B1614, pct_raw!$A$2:$AX$1800, 31, FALSE)</f>
        <v>0</v>
      </c>
      <c r="V1614" s="5">
        <f>VLOOKUP(B1614, pct_raw!$A$2:$AX$1800, 32, FALSE)</f>
        <v>0</v>
      </c>
      <c r="W1614" s="5">
        <f>VLOOKUP(B1614, pct_raw!$A$2:$AX$1800, 33, FALSE)</f>
        <v>0</v>
      </c>
      <c r="X1614" s="5">
        <f>VLOOKUP(B1614, pct_raw!$A$2:$AX$1800, 34, FALSE)</f>
        <v>0</v>
      </c>
      <c r="Y1614" s="5">
        <f>VLOOKUP(B1614, pct_raw!$A$2:$AX$1800, 35, FALSE)</f>
        <v>0</v>
      </c>
      <c r="Z1614" s="5">
        <f>VLOOKUP(B1614, pct_raw!$A$2:$AX$1800, 36, FALSE)</f>
        <v>49</v>
      </c>
      <c r="AA1614" s="5">
        <f>VLOOKUP(B1614, pct_raw!$A$2:$AX$1800, 37, FALSE)</f>
        <v>55</v>
      </c>
      <c r="AB1614" s="5">
        <f>VLOOKUP(B1614, pct_raw!$A$2:$AX$1800, 38, FALSE)</f>
        <v>0.83330000000000004</v>
      </c>
      <c r="AC1614" s="5">
        <f>VLOOKUP(B1614, pct_raw!$A$2:$AX$1800, 39, FALSE)</f>
        <v>0</v>
      </c>
      <c r="AD1614" s="5">
        <f>VLOOKUP(B1614, pct_raw!$A$2:$AX$1800, 40, FALSE)</f>
        <v>0</v>
      </c>
      <c r="AE1614" s="5">
        <f>VLOOKUP(B1614, pct_raw!$A$2:$AX$1800, 41, FALSE)</f>
        <v>0</v>
      </c>
      <c r="AF1614" s="5">
        <f>VLOOKUP(B1614, pct_raw!$A$2:$AX$1800, 42, FALSE)</f>
        <v>0</v>
      </c>
      <c r="AG1614" s="5">
        <f>VLOOKUP(B1614, pct_raw!$A$2:$AX$1800, 43, FALSE)</f>
        <v>0</v>
      </c>
      <c r="AH1614" s="5">
        <f>VLOOKUP(B1614, pct_raw!$A$2:$AX$1800, 44, FALSE)</f>
        <v>0</v>
      </c>
      <c r="AI1614" s="5">
        <f>VLOOKUP(B1614, pct_raw!$A$2:$AX$1800, 45, FALSE)</f>
        <v>29</v>
      </c>
      <c r="AJ1614" s="5">
        <f>VLOOKUP(B1614, pct_raw!$A$2:$AX$1800, 46, FALSE)</f>
        <v>34</v>
      </c>
      <c r="AK1614" s="5">
        <f>VLOOKUP(B1614, pct_raw!$A$2:$AX$1800, 47, FALSE)</f>
        <v>0.5</v>
      </c>
      <c r="AL1614" s="5">
        <f>VLOOKUP(B1614, pct_raw!$A$2:$AX$1800, 48, FALSE)</f>
        <v>14</v>
      </c>
      <c r="AM1614" s="5">
        <f>VLOOKUP(B1614, pct_raw!$A$2:$AX$1800, 49, FALSE)</f>
        <v>0</v>
      </c>
      <c r="AN1614" s="5">
        <f>VLOOKUP(B1614, pct_raw!$A$2:$AX$1800, 50, FALSE)</f>
        <v>0</v>
      </c>
    </row>
    <row r="1615" spans="1:40" x14ac:dyDescent="0.2">
      <c r="A1615" s="2" t="s">
        <v>231</v>
      </c>
      <c r="B1615" s="2" t="str">
        <f t="shared" si="25"/>
        <v>West Liberty 2</v>
      </c>
      <c r="C1615" s="2" t="s">
        <v>231</v>
      </c>
      <c r="D1615" s="2" t="str">
        <f>VLOOKUP(B1615, pct_raw!$A$2:$AX$1800, 6, FALSE)</f>
        <v xml:space="preserve"> West Liberty 2</v>
      </c>
      <c r="E1615" s="5">
        <f>VLOOKUP(B1615, pct_raw!$A$2:$AX$1800, 15, FALSE)</f>
        <v>15</v>
      </c>
      <c r="F1615" s="5">
        <f>VLOOKUP(B1615, pct_raw!$A$2:$AX$1800, 16, FALSE)</f>
        <v>16</v>
      </c>
      <c r="G1615" s="5">
        <f>VLOOKUP(B1615, pct_raw!$A$2:$AX$1800, 17, FALSE)</f>
        <v>0.16669999999999999</v>
      </c>
      <c r="H1615">
        <f>VLOOKUP(B1615, pct_raw!$A$2:$AX$1800, 18, FALSE)</f>
        <v>0</v>
      </c>
      <c r="I1615" s="5">
        <f>VLOOKUP(B1615, pct_raw!$A$2:$AX$1800, 19, FALSE)</f>
        <v>0</v>
      </c>
      <c r="J1615">
        <f>VLOOKUP(B1615, pct_raw!$A$2:$AX$1800, 20, FALSE)</f>
        <v>0</v>
      </c>
      <c r="K1615" s="5">
        <f>VLOOKUP(B1615, pct_raw!$A$2:$AX$1800, 21, FALSE)</f>
        <v>8</v>
      </c>
      <c r="L1615" s="5">
        <f>VLOOKUP(B1615, pct_raw!$A$2:$AX$1800, 22, FALSE)</f>
        <v>4</v>
      </c>
      <c r="M1615" s="5">
        <f>VLOOKUP(B1615, pct_raw!$A$2:$AX$1800, 23, FALSE)</f>
        <v>0</v>
      </c>
      <c r="N1615" s="5">
        <f>VLOOKUP(B1615, pct_raw!$A$2:$AX$1800, 24, FALSE)</f>
        <v>0</v>
      </c>
      <c r="O1615" s="5">
        <f>VLOOKUP(B1615, pct_raw!$A$2:$AX$1800, 25, FALSE)</f>
        <v>0</v>
      </c>
      <c r="P1615" s="5">
        <f>VLOOKUP(B1615, pct_raw!$A$2:$AX$1800, 26, FALSE)</f>
        <v>0</v>
      </c>
      <c r="Q1615" s="5">
        <f>VLOOKUP(B1615, pct_raw!$A$2:$AX$1800, 27, FALSE)</f>
        <v>0</v>
      </c>
      <c r="R1615" s="5">
        <f>VLOOKUP(B1615, pct_raw!$A$2:$AX$1800, 28, FALSE)</f>
        <v>0</v>
      </c>
      <c r="S1615" s="5">
        <f>VLOOKUP(B1615, pct_raw!$A$2:$AX$1800, 29, FALSE)</f>
        <v>0</v>
      </c>
      <c r="T1615" s="5">
        <f>VLOOKUP(B1615, pct_raw!$A$2:$AX$1800, 30, FALSE)</f>
        <v>0</v>
      </c>
      <c r="U1615" s="5">
        <f>VLOOKUP(B1615, pct_raw!$A$2:$AX$1800, 31, FALSE)</f>
        <v>0</v>
      </c>
      <c r="V1615" s="5">
        <f>VLOOKUP(B1615, pct_raw!$A$2:$AX$1800, 32, FALSE)</f>
        <v>0</v>
      </c>
      <c r="W1615" s="5">
        <f>VLOOKUP(B1615, pct_raw!$A$2:$AX$1800, 33, FALSE)</f>
        <v>0</v>
      </c>
      <c r="X1615" s="5">
        <f>VLOOKUP(B1615, pct_raw!$A$2:$AX$1800, 34, FALSE)</f>
        <v>0</v>
      </c>
      <c r="Y1615" s="5">
        <f>VLOOKUP(B1615, pct_raw!$A$2:$AX$1800, 35, FALSE)</f>
        <v>0</v>
      </c>
      <c r="Z1615" s="5">
        <f>VLOOKUP(B1615, pct_raw!$A$2:$AX$1800, 36, FALSE)</f>
        <v>47</v>
      </c>
      <c r="AA1615" s="5">
        <f>VLOOKUP(B1615, pct_raw!$A$2:$AX$1800, 37, FALSE)</f>
        <v>48</v>
      </c>
      <c r="AB1615" s="5">
        <f>VLOOKUP(B1615, pct_raw!$A$2:$AX$1800, 38, FALSE)</f>
        <v>0.66669999999999996</v>
      </c>
      <c r="AC1615" s="5">
        <f>VLOOKUP(B1615, pct_raw!$A$2:$AX$1800, 39, FALSE)</f>
        <v>0</v>
      </c>
      <c r="AD1615" s="5">
        <f>VLOOKUP(B1615, pct_raw!$A$2:$AX$1800, 40, FALSE)</f>
        <v>0</v>
      </c>
      <c r="AE1615" s="5">
        <f>VLOOKUP(B1615, pct_raw!$A$2:$AX$1800, 41, FALSE)</f>
        <v>0</v>
      </c>
      <c r="AF1615" s="5">
        <f>VLOOKUP(B1615, pct_raw!$A$2:$AX$1800, 42, FALSE)</f>
        <v>0</v>
      </c>
      <c r="AG1615" s="5">
        <f>VLOOKUP(B1615, pct_raw!$A$2:$AX$1800, 43, FALSE)</f>
        <v>0</v>
      </c>
      <c r="AH1615" s="5">
        <f>VLOOKUP(B1615, pct_raw!$A$2:$AX$1800, 44, FALSE)</f>
        <v>0</v>
      </c>
      <c r="AI1615" s="5">
        <f>VLOOKUP(B1615, pct_raw!$A$2:$AX$1800, 45, FALSE)</f>
        <v>21</v>
      </c>
      <c r="AJ1615" s="5">
        <f>VLOOKUP(B1615, pct_raw!$A$2:$AX$1800, 46, FALSE)</f>
        <v>24</v>
      </c>
      <c r="AK1615" s="5">
        <f>VLOOKUP(B1615, pct_raw!$A$2:$AX$1800, 47, FALSE)</f>
        <v>0.33329999999999999</v>
      </c>
      <c r="AL1615" s="5">
        <f>VLOOKUP(B1615, pct_raw!$A$2:$AX$1800, 48, FALSE)</f>
        <v>1</v>
      </c>
      <c r="AM1615" s="5">
        <f>VLOOKUP(B1615, pct_raw!$A$2:$AX$1800, 49, FALSE)</f>
        <v>0</v>
      </c>
      <c r="AN1615" s="5">
        <f>VLOOKUP(B1615, pct_raw!$A$2:$AX$1800, 50, FALSE)</f>
        <v>0</v>
      </c>
    </row>
    <row r="1616" spans="1:40" x14ac:dyDescent="0.2">
      <c r="A1616" s="2" t="s">
        <v>230</v>
      </c>
      <c r="B1616" s="2" t="str">
        <f t="shared" si="25"/>
        <v>West Louisa</v>
      </c>
      <c r="C1616" s="2" t="s">
        <v>230</v>
      </c>
      <c r="D1616" s="2" t="str">
        <f>VLOOKUP(B1616, pct_raw!$A$2:$AX$1800, 6, FALSE)</f>
        <v xml:space="preserve"> West Louisa</v>
      </c>
      <c r="E1616" s="5">
        <f>VLOOKUP(B1616, pct_raw!$A$2:$AX$1800, 15, FALSE)</f>
        <v>13</v>
      </c>
      <c r="F1616" s="5">
        <f>VLOOKUP(B1616, pct_raw!$A$2:$AX$1800, 16, FALSE)</f>
        <v>13</v>
      </c>
      <c r="G1616" s="5">
        <f>VLOOKUP(B1616, pct_raw!$A$2:$AX$1800, 17, FALSE)</f>
        <v>0.2</v>
      </c>
      <c r="H1616">
        <f>VLOOKUP(B1616, pct_raw!$A$2:$AX$1800, 18, FALSE)</f>
        <v>0</v>
      </c>
      <c r="I1616" s="5">
        <f>VLOOKUP(B1616, pct_raw!$A$2:$AX$1800, 19, FALSE)</f>
        <v>0</v>
      </c>
      <c r="J1616">
        <f>VLOOKUP(B1616, pct_raw!$A$2:$AX$1800, 20, FALSE)</f>
        <v>0</v>
      </c>
      <c r="K1616" s="5">
        <f>VLOOKUP(B1616, pct_raw!$A$2:$AX$1800, 21, FALSE)</f>
        <v>17</v>
      </c>
      <c r="L1616" s="5">
        <f>VLOOKUP(B1616, pct_raw!$A$2:$AX$1800, 22, FALSE)</f>
        <v>20</v>
      </c>
      <c r="M1616" s="5">
        <f>VLOOKUP(B1616, pct_raw!$A$2:$AX$1800, 23, FALSE)</f>
        <v>0.3</v>
      </c>
      <c r="N1616" s="5">
        <f>VLOOKUP(B1616, pct_raw!$A$2:$AX$1800, 24, FALSE)</f>
        <v>0</v>
      </c>
      <c r="O1616" s="5">
        <f>VLOOKUP(B1616, pct_raw!$A$2:$AX$1800, 25, FALSE)</f>
        <v>0</v>
      </c>
      <c r="P1616" s="5">
        <f>VLOOKUP(B1616, pct_raw!$A$2:$AX$1800, 26, FALSE)</f>
        <v>0</v>
      </c>
      <c r="Q1616" s="5">
        <f>VLOOKUP(B1616, pct_raw!$A$2:$AX$1800, 27, FALSE)</f>
        <v>11</v>
      </c>
      <c r="R1616" s="5">
        <f>VLOOKUP(B1616, pct_raw!$A$2:$AX$1800, 28, FALSE)</f>
        <v>11</v>
      </c>
      <c r="S1616" s="5">
        <f>VLOOKUP(B1616, pct_raw!$A$2:$AX$1800, 29, FALSE)</f>
        <v>0.2</v>
      </c>
      <c r="T1616" s="5">
        <f>VLOOKUP(B1616, pct_raw!$A$2:$AX$1800, 30, FALSE)</f>
        <v>0</v>
      </c>
      <c r="U1616" s="5">
        <f>VLOOKUP(B1616, pct_raw!$A$2:$AX$1800, 31, FALSE)</f>
        <v>0</v>
      </c>
      <c r="V1616" s="5">
        <f>VLOOKUP(B1616, pct_raw!$A$2:$AX$1800, 32, FALSE)</f>
        <v>0</v>
      </c>
      <c r="W1616" s="5">
        <f>VLOOKUP(B1616, pct_raw!$A$2:$AX$1800, 33, FALSE)</f>
        <v>0</v>
      </c>
      <c r="X1616" s="5">
        <f>VLOOKUP(B1616, pct_raw!$A$2:$AX$1800, 34, FALSE)</f>
        <v>0</v>
      </c>
      <c r="Y1616" s="5">
        <f>VLOOKUP(B1616, pct_raw!$A$2:$AX$1800, 35, FALSE)</f>
        <v>0</v>
      </c>
      <c r="Z1616" s="5">
        <f>VLOOKUP(B1616, pct_raw!$A$2:$AX$1800, 36, FALSE)</f>
        <v>11</v>
      </c>
      <c r="AA1616" s="5">
        <f>VLOOKUP(B1616, pct_raw!$A$2:$AX$1800, 37, FALSE)</f>
        <v>12</v>
      </c>
      <c r="AB1616" s="5">
        <f>VLOOKUP(B1616, pct_raw!$A$2:$AX$1800, 38, FALSE)</f>
        <v>0.2</v>
      </c>
      <c r="AC1616" s="5">
        <f>VLOOKUP(B1616, pct_raw!$A$2:$AX$1800, 39, FALSE)</f>
        <v>0</v>
      </c>
      <c r="AD1616" s="5">
        <f>VLOOKUP(B1616, pct_raw!$A$2:$AX$1800, 40, FALSE)</f>
        <v>0</v>
      </c>
      <c r="AE1616" s="5">
        <f>VLOOKUP(B1616, pct_raw!$A$2:$AX$1800, 41, FALSE)</f>
        <v>0</v>
      </c>
      <c r="AF1616" s="5">
        <f>VLOOKUP(B1616, pct_raw!$A$2:$AX$1800, 42, FALSE)</f>
        <v>0</v>
      </c>
      <c r="AG1616" s="5">
        <f>VLOOKUP(B1616, pct_raw!$A$2:$AX$1800, 43, FALSE)</f>
        <v>2</v>
      </c>
      <c r="AH1616" s="5">
        <f>VLOOKUP(B1616, pct_raw!$A$2:$AX$1800, 44, FALSE)</f>
        <v>0</v>
      </c>
      <c r="AI1616" s="5">
        <f>VLOOKUP(B1616, pct_raw!$A$2:$AX$1800, 45, FALSE)</f>
        <v>11</v>
      </c>
      <c r="AJ1616" s="5">
        <f>VLOOKUP(B1616, pct_raw!$A$2:$AX$1800, 46, FALSE)</f>
        <v>11</v>
      </c>
      <c r="AK1616" s="5">
        <f>VLOOKUP(B1616, pct_raw!$A$2:$AX$1800, 47, FALSE)</f>
        <v>0.2</v>
      </c>
      <c r="AL1616" s="5">
        <f>VLOOKUP(B1616, pct_raw!$A$2:$AX$1800, 48, FALSE)</f>
        <v>6</v>
      </c>
      <c r="AM1616" s="5">
        <f>VLOOKUP(B1616, pct_raw!$A$2:$AX$1800, 49, FALSE)</f>
        <v>0</v>
      </c>
      <c r="AN1616" s="5">
        <f>VLOOKUP(B1616, pct_raw!$A$2:$AX$1800, 50, FALSE)</f>
        <v>0</v>
      </c>
    </row>
    <row r="1617" spans="1:40" x14ac:dyDescent="0.2">
      <c r="A1617" s="2" t="s">
        <v>1743</v>
      </c>
      <c r="B1617" s="2" t="str">
        <f t="shared" si="25"/>
        <v>West Lucas Township</v>
      </c>
      <c r="C1617" s="2" t="s">
        <v>1743</v>
      </c>
      <c r="D1617" s="2" t="str">
        <f>VLOOKUP(B1617, pct_raw!$A$2:$AX$1800, 6, FALSE)</f>
        <v xml:space="preserve"> WEST LUCAS TOWNSHIP</v>
      </c>
      <c r="E1617" s="5">
        <f>VLOOKUP(B1617, pct_raw!$A$2:$AX$1800, 15, FALSE)</f>
        <v>13</v>
      </c>
      <c r="F1617" s="5">
        <f>VLOOKUP(B1617, pct_raw!$A$2:$AX$1800, 16, FALSE)</f>
        <v>14</v>
      </c>
      <c r="G1617" s="5">
        <f>VLOOKUP(B1617, pct_raw!$A$2:$AX$1800, 17, FALSE)</f>
        <v>0.40500000000000003</v>
      </c>
      <c r="H1617">
        <f>VLOOKUP(B1617, pct_raw!$A$2:$AX$1800, 18, FALSE)</f>
        <v>0</v>
      </c>
      <c r="I1617" s="5">
        <f>VLOOKUP(B1617, pct_raw!$A$2:$AX$1800, 19, FALSE)</f>
        <v>0</v>
      </c>
      <c r="J1617">
        <f>VLOOKUP(B1617, pct_raw!$A$2:$AX$1800, 20, FALSE)</f>
        <v>0</v>
      </c>
      <c r="K1617" s="5">
        <f>VLOOKUP(B1617, pct_raw!$A$2:$AX$1800, 21, FALSE)</f>
        <v>6</v>
      </c>
      <c r="L1617" s="5">
        <f>VLOOKUP(B1617, pct_raw!$A$2:$AX$1800, 22, FALSE)</f>
        <v>0</v>
      </c>
      <c r="M1617" s="5">
        <f>VLOOKUP(B1617, pct_raw!$A$2:$AX$1800, 23, FALSE)</f>
        <v>0</v>
      </c>
      <c r="N1617" s="5">
        <f>VLOOKUP(B1617, pct_raw!$A$2:$AX$1800, 24, FALSE)</f>
        <v>0</v>
      </c>
      <c r="O1617" s="5">
        <f>VLOOKUP(B1617, pct_raw!$A$2:$AX$1800, 25, FALSE)</f>
        <v>0</v>
      </c>
      <c r="P1617" s="5">
        <f>VLOOKUP(B1617, pct_raw!$A$2:$AX$1800, 26, FALSE)</f>
        <v>0</v>
      </c>
      <c r="Q1617" s="5">
        <f>VLOOKUP(B1617, pct_raw!$A$2:$AX$1800, 27, FALSE)</f>
        <v>7</v>
      </c>
      <c r="R1617" s="5">
        <f>VLOOKUP(B1617, pct_raw!$A$2:$AX$1800, 28, FALSE)</f>
        <v>9</v>
      </c>
      <c r="S1617" s="5">
        <f>VLOOKUP(B1617, pct_raw!$A$2:$AX$1800, 29, FALSE)</f>
        <v>0</v>
      </c>
      <c r="T1617" s="5">
        <f>VLOOKUP(B1617, pct_raw!$A$2:$AX$1800, 30, FALSE)</f>
        <v>0</v>
      </c>
      <c r="U1617" s="5">
        <f>VLOOKUP(B1617, pct_raw!$A$2:$AX$1800, 31, FALSE)</f>
        <v>0</v>
      </c>
      <c r="V1617" s="5">
        <f>VLOOKUP(B1617, pct_raw!$A$2:$AX$1800, 32, FALSE)</f>
        <v>0</v>
      </c>
      <c r="W1617" s="5">
        <f>VLOOKUP(B1617, pct_raw!$A$2:$AX$1800, 33, FALSE)</f>
        <v>0</v>
      </c>
      <c r="X1617" s="5">
        <f>VLOOKUP(B1617, pct_raw!$A$2:$AX$1800, 34, FALSE)</f>
        <v>0</v>
      </c>
      <c r="Y1617" s="5">
        <f>VLOOKUP(B1617, pct_raw!$A$2:$AX$1800, 35, FALSE)</f>
        <v>0</v>
      </c>
      <c r="Z1617" s="5">
        <f>VLOOKUP(B1617, pct_raw!$A$2:$AX$1800, 36, FALSE)</f>
        <v>27</v>
      </c>
      <c r="AA1617" s="5">
        <f>VLOOKUP(B1617, pct_raw!$A$2:$AX$1800, 37, FALSE)</f>
        <v>27</v>
      </c>
      <c r="AB1617" s="5">
        <f>VLOOKUP(B1617, pct_raw!$A$2:$AX$1800, 38, FALSE)</f>
        <v>0.40500000000000003</v>
      </c>
      <c r="AC1617" s="5">
        <f>VLOOKUP(B1617, pct_raw!$A$2:$AX$1800, 39, FALSE)</f>
        <v>0</v>
      </c>
      <c r="AD1617" s="5">
        <f>VLOOKUP(B1617, pct_raw!$A$2:$AX$1800, 40, FALSE)</f>
        <v>0</v>
      </c>
      <c r="AE1617" s="5">
        <f>VLOOKUP(B1617, pct_raw!$A$2:$AX$1800, 41, FALSE)</f>
        <v>0</v>
      </c>
      <c r="AF1617" s="5">
        <f>VLOOKUP(B1617, pct_raw!$A$2:$AX$1800, 42, FALSE)</f>
        <v>0</v>
      </c>
      <c r="AG1617" s="5">
        <f>VLOOKUP(B1617, pct_raw!$A$2:$AX$1800, 43, FALSE)</f>
        <v>0</v>
      </c>
      <c r="AH1617" s="5">
        <f>VLOOKUP(B1617, pct_raw!$A$2:$AX$1800, 44, FALSE)</f>
        <v>0</v>
      </c>
      <c r="AI1617" s="5">
        <f>VLOOKUP(B1617, pct_raw!$A$2:$AX$1800, 45, FALSE)</f>
        <v>14</v>
      </c>
      <c r="AJ1617" s="5">
        <f>VLOOKUP(B1617, pct_raw!$A$2:$AX$1800, 46, FALSE)</f>
        <v>23</v>
      </c>
      <c r="AK1617" s="5">
        <f>VLOOKUP(B1617, pct_raw!$A$2:$AX$1800, 47, FALSE)</f>
        <v>0.40500000000000003</v>
      </c>
      <c r="AL1617" s="5">
        <f>VLOOKUP(B1617, pct_raw!$A$2:$AX$1800, 48, FALSE)</f>
        <v>7</v>
      </c>
      <c r="AM1617" s="5">
        <f>VLOOKUP(B1617, pct_raw!$A$2:$AX$1800, 49, FALSE)</f>
        <v>1</v>
      </c>
      <c r="AN1617" s="5">
        <f>VLOOKUP(B1617, pct_raw!$A$2:$AX$1800, 50, FALSE)</f>
        <v>0</v>
      </c>
    </row>
    <row r="1618" spans="1:40" x14ac:dyDescent="0.2">
      <c r="A1618" s="2" t="s">
        <v>1744</v>
      </c>
      <c r="B1618" s="2" t="str">
        <f t="shared" si="25"/>
        <v>West Mott Township</v>
      </c>
      <c r="C1618" s="2" t="s">
        <v>1744</v>
      </c>
      <c r="D1618" s="2" t="str">
        <f>VLOOKUP(B1618, pct_raw!$A$2:$AX$1800, 6, FALSE)</f>
        <v xml:space="preserve"> WEST MOTT TOWNSHIP</v>
      </c>
      <c r="E1618" s="5">
        <f>VLOOKUP(B1618, pct_raw!$A$2:$AX$1800, 15, FALSE)</f>
        <v>4</v>
      </c>
      <c r="F1618" s="5">
        <f>VLOOKUP(B1618, pct_raw!$A$2:$AX$1800, 16, FALSE)</f>
        <v>5</v>
      </c>
      <c r="G1618" s="5">
        <f>VLOOKUP(B1618, pct_raw!$A$2:$AX$1800, 17, FALSE)</f>
        <v>0.1111</v>
      </c>
      <c r="H1618">
        <f>VLOOKUP(B1618, pct_raw!$A$2:$AX$1800, 18, FALSE)</f>
        <v>0</v>
      </c>
      <c r="I1618" s="5">
        <f>VLOOKUP(B1618, pct_raw!$A$2:$AX$1800, 19, FALSE)</f>
        <v>0</v>
      </c>
      <c r="J1618">
        <f>VLOOKUP(B1618, pct_raw!$A$2:$AX$1800, 20, FALSE)</f>
        <v>0</v>
      </c>
      <c r="K1618" s="5">
        <f>VLOOKUP(B1618, pct_raw!$A$2:$AX$1800, 21, FALSE)</f>
        <v>4</v>
      </c>
      <c r="L1618" s="5">
        <f>VLOOKUP(B1618, pct_raw!$A$2:$AX$1800, 22, FALSE)</f>
        <v>5</v>
      </c>
      <c r="M1618" s="5">
        <f>VLOOKUP(B1618, pct_raw!$A$2:$AX$1800, 23, FALSE)</f>
        <v>5.5599999999999997E-2</v>
      </c>
      <c r="N1618" s="5">
        <f>VLOOKUP(B1618, pct_raw!$A$2:$AX$1800, 24, FALSE)</f>
        <v>0</v>
      </c>
      <c r="O1618" s="5">
        <f>VLOOKUP(B1618, pct_raw!$A$2:$AX$1800, 25, FALSE)</f>
        <v>0</v>
      </c>
      <c r="P1618" s="5">
        <f>VLOOKUP(B1618, pct_raw!$A$2:$AX$1800, 26, FALSE)</f>
        <v>0</v>
      </c>
      <c r="Q1618" s="5">
        <f>VLOOKUP(B1618, pct_raw!$A$2:$AX$1800, 27, FALSE)</f>
        <v>2</v>
      </c>
      <c r="R1618" s="5">
        <f>VLOOKUP(B1618, pct_raw!$A$2:$AX$1800, 28, FALSE)</f>
        <v>0</v>
      </c>
      <c r="S1618" s="5">
        <f>VLOOKUP(B1618, pct_raw!$A$2:$AX$1800, 29, FALSE)</f>
        <v>0</v>
      </c>
      <c r="T1618" s="5">
        <f>VLOOKUP(B1618, pct_raw!$A$2:$AX$1800, 30, FALSE)</f>
        <v>0</v>
      </c>
      <c r="U1618" s="5">
        <f>VLOOKUP(B1618, pct_raw!$A$2:$AX$1800, 31, FALSE)</f>
        <v>0</v>
      </c>
      <c r="V1618" s="5">
        <f>VLOOKUP(B1618, pct_raw!$A$2:$AX$1800, 32, FALSE)</f>
        <v>0</v>
      </c>
      <c r="W1618" s="5">
        <f>VLOOKUP(B1618, pct_raw!$A$2:$AX$1800, 33, FALSE)</f>
        <v>0</v>
      </c>
      <c r="X1618" s="5">
        <f>VLOOKUP(B1618, pct_raw!$A$2:$AX$1800, 34, FALSE)</f>
        <v>0</v>
      </c>
      <c r="Y1618" s="5">
        <f>VLOOKUP(B1618, pct_raw!$A$2:$AX$1800, 35, FALSE)</f>
        <v>0</v>
      </c>
      <c r="Z1618" s="5">
        <f>VLOOKUP(B1618, pct_raw!$A$2:$AX$1800, 36, FALSE)</f>
        <v>3</v>
      </c>
      <c r="AA1618" s="5">
        <f>VLOOKUP(B1618, pct_raw!$A$2:$AX$1800, 37, FALSE)</f>
        <v>5</v>
      </c>
      <c r="AB1618" s="5">
        <f>VLOOKUP(B1618, pct_raw!$A$2:$AX$1800, 38, FALSE)</f>
        <v>5.5599999999999997E-2</v>
      </c>
      <c r="AC1618" s="5">
        <f>VLOOKUP(B1618, pct_raw!$A$2:$AX$1800, 39, FALSE)</f>
        <v>2</v>
      </c>
      <c r="AD1618" s="5">
        <f>VLOOKUP(B1618, pct_raw!$A$2:$AX$1800, 40, FALSE)</f>
        <v>0</v>
      </c>
      <c r="AE1618" s="5">
        <f>VLOOKUP(B1618, pct_raw!$A$2:$AX$1800, 41, FALSE)</f>
        <v>0</v>
      </c>
      <c r="AF1618" s="5">
        <f>VLOOKUP(B1618, pct_raw!$A$2:$AX$1800, 42, FALSE)</f>
        <v>0</v>
      </c>
      <c r="AG1618" s="5">
        <f>VLOOKUP(B1618, pct_raw!$A$2:$AX$1800, 43, FALSE)</f>
        <v>0</v>
      </c>
      <c r="AH1618" s="5">
        <f>VLOOKUP(B1618, pct_raw!$A$2:$AX$1800, 44, FALSE)</f>
        <v>0</v>
      </c>
      <c r="AI1618" s="5">
        <f>VLOOKUP(B1618, pct_raw!$A$2:$AX$1800, 45, FALSE)</f>
        <v>0</v>
      </c>
      <c r="AJ1618" s="5">
        <f>VLOOKUP(B1618, pct_raw!$A$2:$AX$1800, 46, FALSE)</f>
        <v>0</v>
      </c>
      <c r="AK1618" s="5">
        <f>VLOOKUP(B1618, pct_raw!$A$2:$AX$1800, 47, FALSE)</f>
        <v>0</v>
      </c>
      <c r="AL1618" s="5">
        <f>VLOOKUP(B1618, pct_raw!$A$2:$AX$1800, 48, FALSE)</f>
        <v>0</v>
      </c>
      <c r="AM1618" s="5">
        <f>VLOOKUP(B1618, pct_raw!$A$2:$AX$1800, 49, FALSE)</f>
        <v>0</v>
      </c>
      <c r="AN1618" s="5">
        <f>VLOOKUP(B1618, pct_raw!$A$2:$AX$1800, 50, FALSE)</f>
        <v>0</v>
      </c>
    </row>
    <row r="1619" spans="1:40" x14ac:dyDescent="0.2">
      <c r="A1619" s="2" t="s">
        <v>206</v>
      </c>
      <c r="B1619" s="2" t="str">
        <f t="shared" si="25"/>
        <v>West Point Pleasant Ridge Denmark</v>
      </c>
      <c r="C1619" s="2" t="s">
        <v>5066</v>
      </c>
      <c r="D1619" s="2" t="str">
        <f>VLOOKUP(B1619, pct_raw!$A$2:$AX$1800, 6, FALSE)</f>
        <v xml:space="preserve"> West Point Pleasant Ridge Denmark</v>
      </c>
      <c r="E1619" s="5">
        <f>VLOOKUP(B1619, pct_raw!$A$2:$AX$1800, 15, FALSE)</f>
        <v>21</v>
      </c>
      <c r="F1619" s="5">
        <f>VLOOKUP(B1619, pct_raw!$A$2:$AX$1800, 16, FALSE)</f>
        <v>21</v>
      </c>
      <c r="G1619" s="5">
        <f>VLOOKUP(B1619, pct_raw!$A$2:$AX$1800, 17, FALSE)</f>
        <v>0.56000000000000005</v>
      </c>
      <c r="H1619">
        <f>VLOOKUP(B1619, pct_raw!$A$2:$AX$1800, 18, FALSE)</f>
        <v>0</v>
      </c>
      <c r="I1619" s="5">
        <f>VLOOKUP(B1619, pct_raw!$A$2:$AX$1800, 19, FALSE)</f>
        <v>0</v>
      </c>
      <c r="J1619">
        <f>VLOOKUP(B1619, pct_raw!$A$2:$AX$1800, 20, FALSE)</f>
        <v>0</v>
      </c>
      <c r="K1619" s="5">
        <f>VLOOKUP(B1619, pct_raw!$A$2:$AX$1800, 21, FALSE)</f>
        <v>33</v>
      </c>
      <c r="L1619" s="5">
        <f>VLOOKUP(B1619, pct_raw!$A$2:$AX$1800, 22, FALSE)</f>
        <v>35</v>
      </c>
      <c r="M1619" s="5">
        <f>VLOOKUP(B1619, pct_raw!$A$2:$AX$1800, 23, FALSE)</f>
        <v>0.7</v>
      </c>
      <c r="N1619" s="5">
        <f>VLOOKUP(B1619, pct_raw!$A$2:$AX$1800, 24, FALSE)</f>
        <v>0</v>
      </c>
      <c r="O1619" s="5">
        <f>VLOOKUP(B1619, pct_raw!$A$2:$AX$1800, 25, FALSE)</f>
        <v>0</v>
      </c>
      <c r="P1619" s="5">
        <f>VLOOKUP(B1619, pct_raw!$A$2:$AX$1800, 26, FALSE)</f>
        <v>0</v>
      </c>
      <c r="Q1619" s="5">
        <f>VLOOKUP(B1619, pct_raw!$A$2:$AX$1800, 27, FALSE)</f>
        <v>2</v>
      </c>
      <c r="R1619" s="5">
        <f>VLOOKUP(B1619, pct_raw!$A$2:$AX$1800, 28, FALSE)</f>
        <v>0</v>
      </c>
      <c r="S1619" s="5">
        <f>VLOOKUP(B1619, pct_raw!$A$2:$AX$1800, 29, FALSE)</f>
        <v>0</v>
      </c>
      <c r="T1619" s="5">
        <f>VLOOKUP(B1619, pct_raw!$A$2:$AX$1800, 30, FALSE)</f>
        <v>0</v>
      </c>
      <c r="U1619" s="5">
        <f>VLOOKUP(B1619, pct_raw!$A$2:$AX$1800, 31, FALSE)</f>
        <v>0</v>
      </c>
      <c r="V1619" s="5">
        <f>VLOOKUP(B1619, pct_raw!$A$2:$AX$1800, 32, FALSE)</f>
        <v>0</v>
      </c>
      <c r="W1619" s="5">
        <f>VLOOKUP(B1619, pct_raw!$A$2:$AX$1800, 33, FALSE)</f>
        <v>0</v>
      </c>
      <c r="X1619" s="5">
        <f>VLOOKUP(B1619, pct_raw!$A$2:$AX$1800, 34, FALSE)</f>
        <v>0</v>
      </c>
      <c r="Y1619" s="5">
        <f>VLOOKUP(B1619, pct_raw!$A$2:$AX$1800, 35, FALSE)</f>
        <v>0</v>
      </c>
      <c r="Z1619" s="5">
        <f>VLOOKUP(B1619, pct_raw!$A$2:$AX$1800, 36, FALSE)</f>
        <v>16</v>
      </c>
      <c r="AA1619" s="5">
        <f>VLOOKUP(B1619, pct_raw!$A$2:$AX$1800, 37, FALSE)</f>
        <v>17</v>
      </c>
      <c r="AB1619" s="5">
        <f>VLOOKUP(B1619, pct_raw!$A$2:$AX$1800, 38, FALSE)</f>
        <v>0.28000000000000003</v>
      </c>
      <c r="AC1619" s="5">
        <f>VLOOKUP(B1619, pct_raw!$A$2:$AX$1800, 39, FALSE)</f>
        <v>0</v>
      </c>
      <c r="AD1619" s="5">
        <f>VLOOKUP(B1619, pct_raw!$A$2:$AX$1800, 40, FALSE)</f>
        <v>0</v>
      </c>
      <c r="AE1619" s="5">
        <f>VLOOKUP(B1619, pct_raw!$A$2:$AX$1800, 41, FALSE)</f>
        <v>0</v>
      </c>
      <c r="AF1619" s="5">
        <f>VLOOKUP(B1619, pct_raw!$A$2:$AX$1800, 42, FALSE)</f>
        <v>1</v>
      </c>
      <c r="AG1619" s="5">
        <f>VLOOKUP(B1619, pct_raw!$A$2:$AX$1800, 43, FALSE)</f>
        <v>7</v>
      </c>
      <c r="AH1619" s="5">
        <f>VLOOKUP(B1619, pct_raw!$A$2:$AX$1800, 44, FALSE)</f>
        <v>0</v>
      </c>
      <c r="AI1619" s="5">
        <f>VLOOKUP(B1619, pct_raw!$A$2:$AX$1800, 45, FALSE)</f>
        <v>16</v>
      </c>
      <c r="AJ1619" s="5">
        <f>VLOOKUP(B1619, pct_raw!$A$2:$AX$1800, 46, FALSE)</f>
        <v>18</v>
      </c>
      <c r="AK1619" s="5">
        <f>VLOOKUP(B1619, pct_raw!$A$2:$AX$1800, 47, FALSE)</f>
        <v>0.28000000000000003</v>
      </c>
      <c r="AL1619" s="5">
        <f>VLOOKUP(B1619, pct_raw!$A$2:$AX$1800, 48, FALSE)</f>
        <v>10</v>
      </c>
      <c r="AM1619" s="5">
        <f>VLOOKUP(B1619, pct_raw!$A$2:$AX$1800, 49, FALSE)</f>
        <v>0</v>
      </c>
      <c r="AN1619" s="5">
        <f>VLOOKUP(B1619, pct_raw!$A$2:$AX$1800, 50, FALSE)</f>
        <v>0</v>
      </c>
    </row>
    <row r="1620" spans="1:40" x14ac:dyDescent="0.2">
      <c r="A1620" s="2" t="s">
        <v>577</v>
      </c>
      <c r="B1620" s="2" t="str">
        <f t="shared" si="25"/>
        <v>West Precinct</v>
      </c>
      <c r="C1620" s="2" t="s">
        <v>577</v>
      </c>
      <c r="D1620" s="2" t="str">
        <f>VLOOKUP(B1620, pct_raw!$A$2:$AX$1800, 6, FALSE)</f>
        <v xml:space="preserve"> West Precinct</v>
      </c>
      <c r="E1620" s="5">
        <f>VLOOKUP(B1620, pct_raw!$A$2:$AX$1800, 15, FALSE)</f>
        <v>0</v>
      </c>
      <c r="F1620" s="5">
        <f>VLOOKUP(B1620, pct_raw!$A$2:$AX$1800, 16, FALSE)</f>
        <v>0</v>
      </c>
      <c r="G1620" s="5">
        <f>VLOOKUP(B1620, pct_raw!$A$2:$AX$1800, 17, FALSE)</f>
        <v>0</v>
      </c>
      <c r="H1620">
        <f>VLOOKUP(B1620, pct_raw!$A$2:$AX$1800, 18, FALSE)</f>
        <v>0</v>
      </c>
      <c r="I1620" s="5">
        <f>VLOOKUP(B1620, pct_raw!$A$2:$AX$1800, 19, FALSE)</f>
        <v>0</v>
      </c>
      <c r="J1620">
        <f>VLOOKUP(B1620, pct_raw!$A$2:$AX$1800, 20, FALSE)</f>
        <v>0</v>
      </c>
      <c r="K1620" s="5">
        <f>VLOOKUP(B1620, pct_raw!$A$2:$AX$1800, 21, FALSE)</f>
        <v>5</v>
      </c>
      <c r="L1620" s="5">
        <f>VLOOKUP(B1620, pct_raw!$A$2:$AX$1800, 22, FALSE)</f>
        <v>6</v>
      </c>
      <c r="M1620" s="5">
        <f>VLOOKUP(B1620, pct_raw!$A$2:$AX$1800, 23, FALSE)</f>
        <v>0.12</v>
      </c>
      <c r="N1620" s="5">
        <f>VLOOKUP(B1620, pct_raw!$A$2:$AX$1800, 24, FALSE)</f>
        <v>0</v>
      </c>
      <c r="O1620" s="5">
        <f>VLOOKUP(B1620, pct_raw!$A$2:$AX$1800, 25, FALSE)</f>
        <v>0</v>
      </c>
      <c r="P1620" s="5">
        <f>VLOOKUP(B1620, pct_raw!$A$2:$AX$1800, 26, FALSE)</f>
        <v>0</v>
      </c>
      <c r="Q1620" s="5">
        <f>VLOOKUP(B1620, pct_raw!$A$2:$AX$1800, 27, FALSE)</f>
        <v>5</v>
      </c>
      <c r="R1620" s="5">
        <f>VLOOKUP(B1620, pct_raw!$A$2:$AX$1800, 28, FALSE)</f>
        <v>10</v>
      </c>
      <c r="S1620" s="5">
        <f>VLOOKUP(B1620, pct_raw!$A$2:$AX$1800, 29, FALSE)</f>
        <v>0.12</v>
      </c>
      <c r="T1620" s="5">
        <f>VLOOKUP(B1620, pct_raw!$A$2:$AX$1800, 30, FALSE)</f>
        <v>0</v>
      </c>
      <c r="U1620" s="5">
        <f>VLOOKUP(B1620, pct_raw!$A$2:$AX$1800, 31, FALSE)</f>
        <v>0</v>
      </c>
      <c r="V1620" s="5">
        <f>VLOOKUP(B1620, pct_raw!$A$2:$AX$1800, 32, FALSE)</f>
        <v>0</v>
      </c>
      <c r="W1620" s="5">
        <f>VLOOKUP(B1620, pct_raw!$A$2:$AX$1800, 33, FALSE)</f>
        <v>0</v>
      </c>
      <c r="X1620" s="5">
        <f>VLOOKUP(B1620, pct_raw!$A$2:$AX$1800, 34, FALSE)</f>
        <v>0</v>
      </c>
      <c r="Y1620" s="5">
        <f>VLOOKUP(B1620, pct_raw!$A$2:$AX$1800, 35, FALSE)</f>
        <v>0</v>
      </c>
      <c r="Z1620" s="5">
        <f>VLOOKUP(B1620, pct_raw!$A$2:$AX$1800, 36, FALSE)</f>
        <v>5</v>
      </c>
      <c r="AA1620" s="5">
        <f>VLOOKUP(B1620, pct_raw!$A$2:$AX$1800, 37, FALSE)</f>
        <v>6</v>
      </c>
      <c r="AB1620" s="5">
        <f>VLOOKUP(B1620, pct_raw!$A$2:$AX$1800, 38, FALSE)</f>
        <v>0.12</v>
      </c>
      <c r="AC1620" s="5">
        <f>VLOOKUP(B1620, pct_raw!$A$2:$AX$1800, 39, FALSE)</f>
        <v>5</v>
      </c>
      <c r="AD1620" s="5">
        <f>VLOOKUP(B1620, pct_raw!$A$2:$AX$1800, 40, FALSE)</f>
        <v>5</v>
      </c>
      <c r="AE1620" s="5">
        <f>VLOOKUP(B1620, pct_raw!$A$2:$AX$1800, 41, FALSE)</f>
        <v>0.12</v>
      </c>
      <c r="AF1620" s="5">
        <f>VLOOKUP(B1620, pct_raw!$A$2:$AX$1800, 42, FALSE)</f>
        <v>2</v>
      </c>
      <c r="AG1620" s="5">
        <f>VLOOKUP(B1620, pct_raw!$A$2:$AX$1800, 43, FALSE)</f>
        <v>0</v>
      </c>
      <c r="AH1620" s="5">
        <f>VLOOKUP(B1620, pct_raw!$A$2:$AX$1800, 44, FALSE)</f>
        <v>0</v>
      </c>
      <c r="AI1620" s="5">
        <f>VLOOKUP(B1620, pct_raw!$A$2:$AX$1800, 45, FALSE)</f>
        <v>3</v>
      </c>
      <c r="AJ1620" s="5">
        <f>VLOOKUP(B1620, pct_raw!$A$2:$AX$1800, 46, FALSE)</f>
        <v>0</v>
      </c>
      <c r="AK1620" s="5">
        <f>VLOOKUP(B1620, pct_raw!$A$2:$AX$1800, 47, FALSE)</f>
        <v>0</v>
      </c>
      <c r="AL1620" s="5">
        <f>VLOOKUP(B1620, pct_raw!$A$2:$AX$1800, 48, FALSE)</f>
        <v>3</v>
      </c>
      <c r="AM1620" s="5">
        <f>VLOOKUP(B1620, pct_raw!$A$2:$AX$1800, 49, FALSE)</f>
        <v>0</v>
      </c>
      <c r="AN1620" s="5">
        <f>VLOOKUP(B1620, pct_raw!$A$2:$AX$1800, 50, FALSE)</f>
        <v>0</v>
      </c>
    </row>
    <row r="1621" spans="1:40" x14ac:dyDescent="0.2">
      <c r="A1621" s="2" t="s">
        <v>1745</v>
      </c>
      <c r="B1621" s="2" t="str">
        <f t="shared" si="25"/>
        <v>West Union Ward 1</v>
      </c>
      <c r="C1621" s="2" t="s">
        <v>1745</v>
      </c>
      <c r="D1621" s="2" t="str">
        <f>VLOOKUP(B1621, pct_raw!$A$2:$AX$1800, 6, FALSE)</f>
        <v xml:space="preserve"> WEST UNION  WARD 1</v>
      </c>
      <c r="E1621" s="5">
        <f>VLOOKUP(B1621, pct_raw!$A$2:$AX$1800, 15, FALSE)</f>
        <v>8</v>
      </c>
      <c r="F1621" s="5">
        <f>VLOOKUP(B1621, pct_raw!$A$2:$AX$1800, 16, FALSE)</f>
        <v>8</v>
      </c>
      <c r="G1621" s="5">
        <f>VLOOKUP(B1621, pct_raw!$A$2:$AX$1800, 17, FALSE)</f>
        <v>0.12</v>
      </c>
      <c r="H1621">
        <f>VLOOKUP(B1621, pct_raw!$A$2:$AX$1800, 18, FALSE)</f>
        <v>0</v>
      </c>
      <c r="I1621" s="5">
        <f>VLOOKUP(B1621, pct_raw!$A$2:$AX$1800, 19, FALSE)</f>
        <v>0</v>
      </c>
      <c r="J1621">
        <f>VLOOKUP(B1621, pct_raw!$A$2:$AX$1800, 20, FALSE)</f>
        <v>0</v>
      </c>
      <c r="K1621" s="5">
        <f>VLOOKUP(B1621, pct_raw!$A$2:$AX$1800, 21, FALSE)</f>
        <v>11</v>
      </c>
      <c r="L1621" s="5">
        <f>VLOOKUP(B1621, pct_raw!$A$2:$AX$1800, 22, FALSE)</f>
        <v>11</v>
      </c>
      <c r="M1621" s="5">
        <f>VLOOKUP(B1621, pct_raw!$A$2:$AX$1800, 23, FALSE)</f>
        <v>0.12</v>
      </c>
      <c r="N1621" s="5">
        <f>VLOOKUP(B1621, pct_raw!$A$2:$AX$1800, 24, FALSE)</f>
        <v>0</v>
      </c>
      <c r="O1621" s="5">
        <f>VLOOKUP(B1621, pct_raw!$A$2:$AX$1800, 25, FALSE)</f>
        <v>0</v>
      </c>
      <c r="P1621" s="5">
        <f>VLOOKUP(B1621, pct_raw!$A$2:$AX$1800, 26, FALSE)</f>
        <v>0</v>
      </c>
      <c r="Q1621" s="5">
        <f>VLOOKUP(B1621, pct_raw!$A$2:$AX$1800, 27, FALSE)</f>
        <v>7</v>
      </c>
      <c r="R1621" s="5">
        <f>VLOOKUP(B1621, pct_raw!$A$2:$AX$1800, 28, FALSE)</f>
        <v>7</v>
      </c>
      <c r="S1621" s="5">
        <f>VLOOKUP(B1621, pct_raw!$A$2:$AX$1800, 29, FALSE)</f>
        <v>0.12</v>
      </c>
      <c r="T1621" s="5">
        <f>VLOOKUP(B1621, pct_raw!$A$2:$AX$1800, 30, FALSE)</f>
        <v>0</v>
      </c>
      <c r="U1621" s="5">
        <f>VLOOKUP(B1621, pct_raw!$A$2:$AX$1800, 31, FALSE)</f>
        <v>0</v>
      </c>
      <c r="V1621" s="5">
        <f>VLOOKUP(B1621, pct_raw!$A$2:$AX$1800, 32, FALSE)</f>
        <v>0</v>
      </c>
      <c r="W1621" s="5">
        <f>VLOOKUP(B1621, pct_raw!$A$2:$AX$1800, 33, FALSE)</f>
        <v>0</v>
      </c>
      <c r="X1621" s="5">
        <f>VLOOKUP(B1621, pct_raw!$A$2:$AX$1800, 34, FALSE)</f>
        <v>0</v>
      </c>
      <c r="Y1621" s="5">
        <f>VLOOKUP(B1621, pct_raw!$A$2:$AX$1800, 35, FALSE)</f>
        <v>0</v>
      </c>
      <c r="Z1621" s="5">
        <f>VLOOKUP(B1621, pct_raw!$A$2:$AX$1800, 36, FALSE)</f>
        <v>2</v>
      </c>
      <c r="AA1621" s="5">
        <f>VLOOKUP(B1621, pct_raw!$A$2:$AX$1800, 37, FALSE)</f>
        <v>0</v>
      </c>
      <c r="AB1621" s="5">
        <f>VLOOKUP(B1621, pct_raw!$A$2:$AX$1800, 38, FALSE)</f>
        <v>0</v>
      </c>
      <c r="AC1621" s="5">
        <f>VLOOKUP(B1621, pct_raw!$A$2:$AX$1800, 39, FALSE)</f>
        <v>0</v>
      </c>
      <c r="AD1621" s="5">
        <f>VLOOKUP(B1621, pct_raw!$A$2:$AX$1800, 40, FALSE)</f>
        <v>0</v>
      </c>
      <c r="AE1621" s="5">
        <f>VLOOKUP(B1621, pct_raw!$A$2:$AX$1800, 41, FALSE)</f>
        <v>0</v>
      </c>
      <c r="AF1621" s="5">
        <f>VLOOKUP(B1621, pct_raw!$A$2:$AX$1800, 42, FALSE)</f>
        <v>1</v>
      </c>
      <c r="AG1621" s="5">
        <f>VLOOKUP(B1621, pct_raw!$A$2:$AX$1800, 43, FALSE)</f>
        <v>0</v>
      </c>
      <c r="AH1621" s="5">
        <f>VLOOKUP(B1621, pct_raw!$A$2:$AX$1800, 44, FALSE)</f>
        <v>0</v>
      </c>
      <c r="AI1621" s="5">
        <f>VLOOKUP(B1621, pct_raw!$A$2:$AX$1800, 45, FALSE)</f>
        <v>4</v>
      </c>
      <c r="AJ1621" s="5">
        <f>VLOOKUP(B1621, pct_raw!$A$2:$AX$1800, 46, FALSE)</f>
        <v>6</v>
      </c>
      <c r="AK1621" s="5">
        <f>VLOOKUP(B1621, pct_raw!$A$2:$AX$1800, 47, FALSE)</f>
        <v>0.12</v>
      </c>
      <c r="AL1621" s="5">
        <f>VLOOKUP(B1621, pct_raw!$A$2:$AX$1800, 48, FALSE)</f>
        <v>6</v>
      </c>
      <c r="AM1621" s="5">
        <f>VLOOKUP(B1621, pct_raw!$A$2:$AX$1800, 49, FALSE)</f>
        <v>7</v>
      </c>
      <c r="AN1621" s="5">
        <f>VLOOKUP(B1621, pct_raw!$A$2:$AX$1800, 50, FALSE)</f>
        <v>0.12</v>
      </c>
    </row>
    <row r="1622" spans="1:40" x14ac:dyDescent="0.2">
      <c r="A1622" s="2" t="s">
        <v>1746</v>
      </c>
      <c r="B1622" s="2" t="str">
        <f t="shared" si="25"/>
        <v>West Union Ward 2</v>
      </c>
      <c r="C1622" s="2" t="s">
        <v>1746</v>
      </c>
      <c r="D1622" s="2" t="str">
        <f>VLOOKUP(B1622, pct_raw!$A$2:$AX$1800, 6, FALSE)</f>
        <v xml:space="preserve"> WEST UNION  WARD 2</v>
      </c>
      <c r="E1622" s="5">
        <f>VLOOKUP(B1622, pct_raw!$A$2:$AX$1800, 15, FALSE)</f>
        <v>3</v>
      </c>
      <c r="F1622" s="5">
        <f>VLOOKUP(B1622, pct_raw!$A$2:$AX$1800, 16, FALSE)</f>
        <v>0</v>
      </c>
      <c r="G1622" s="5">
        <f>VLOOKUP(B1622, pct_raw!$A$2:$AX$1800, 17, FALSE)</f>
        <v>0</v>
      </c>
      <c r="H1622">
        <f>VLOOKUP(B1622, pct_raw!$A$2:$AX$1800, 18, FALSE)</f>
        <v>0</v>
      </c>
      <c r="I1622" s="5">
        <f>VLOOKUP(B1622, pct_raw!$A$2:$AX$1800, 19, FALSE)</f>
        <v>0</v>
      </c>
      <c r="J1622">
        <f>VLOOKUP(B1622, pct_raw!$A$2:$AX$1800, 20, FALSE)</f>
        <v>0</v>
      </c>
      <c r="K1622" s="5">
        <f>VLOOKUP(B1622, pct_raw!$A$2:$AX$1800, 21, FALSE)</f>
        <v>7</v>
      </c>
      <c r="L1622" s="5">
        <f>VLOOKUP(B1622, pct_raw!$A$2:$AX$1800, 22, FALSE)</f>
        <v>10</v>
      </c>
      <c r="M1622" s="5">
        <f>VLOOKUP(B1622, pct_raw!$A$2:$AX$1800, 23, FALSE)</f>
        <v>0.24</v>
      </c>
      <c r="N1622" s="5">
        <f>VLOOKUP(B1622, pct_raw!$A$2:$AX$1800, 24, FALSE)</f>
        <v>0</v>
      </c>
      <c r="O1622" s="5">
        <f>VLOOKUP(B1622, pct_raw!$A$2:$AX$1800, 25, FALSE)</f>
        <v>0</v>
      </c>
      <c r="P1622" s="5">
        <f>VLOOKUP(B1622, pct_raw!$A$2:$AX$1800, 26, FALSE)</f>
        <v>0</v>
      </c>
      <c r="Q1622" s="5">
        <f>VLOOKUP(B1622, pct_raw!$A$2:$AX$1800, 27, FALSE)</f>
        <v>4</v>
      </c>
      <c r="R1622" s="5">
        <f>VLOOKUP(B1622, pct_raw!$A$2:$AX$1800, 28, FALSE)</f>
        <v>0</v>
      </c>
      <c r="S1622" s="5">
        <f>VLOOKUP(B1622, pct_raw!$A$2:$AX$1800, 29, FALSE)</f>
        <v>0</v>
      </c>
      <c r="T1622" s="5">
        <f>VLOOKUP(B1622, pct_raw!$A$2:$AX$1800, 30, FALSE)</f>
        <v>0</v>
      </c>
      <c r="U1622" s="5">
        <f>VLOOKUP(B1622, pct_raw!$A$2:$AX$1800, 31, FALSE)</f>
        <v>0</v>
      </c>
      <c r="V1622" s="5">
        <f>VLOOKUP(B1622, pct_raw!$A$2:$AX$1800, 32, FALSE)</f>
        <v>0</v>
      </c>
      <c r="W1622" s="5">
        <f>VLOOKUP(B1622, pct_raw!$A$2:$AX$1800, 33, FALSE)</f>
        <v>0</v>
      </c>
      <c r="X1622" s="5">
        <f>VLOOKUP(B1622, pct_raw!$A$2:$AX$1800, 34, FALSE)</f>
        <v>0</v>
      </c>
      <c r="Y1622" s="5">
        <f>VLOOKUP(B1622, pct_raw!$A$2:$AX$1800, 35, FALSE)</f>
        <v>0</v>
      </c>
      <c r="Z1622" s="5">
        <f>VLOOKUP(B1622, pct_raw!$A$2:$AX$1800, 36, FALSE)</f>
        <v>4</v>
      </c>
      <c r="AA1622" s="5">
        <f>VLOOKUP(B1622, pct_raw!$A$2:$AX$1800, 37, FALSE)</f>
        <v>5</v>
      </c>
      <c r="AB1622" s="5">
        <f>VLOOKUP(B1622, pct_raw!$A$2:$AX$1800, 38, FALSE)</f>
        <v>0.12</v>
      </c>
      <c r="AC1622" s="5">
        <f>VLOOKUP(B1622, pct_raw!$A$2:$AX$1800, 39, FALSE)</f>
        <v>0</v>
      </c>
      <c r="AD1622" s="5">
        <f>VLOOKUP(B1622, pct_raw!$A$2:$AX$1800, 40, FALSE)</f>
        <v>0</v>
      </c>
      <c r="AE1622" s="5">
        <f>VLOOKUP(B1622, pct_raw!$A$2:$AX$1800, 41, FALSE)</f>
        <v>0</v>
      </c>
      <c r="AF1622" s="5">
        <f>VLOOKUP(B1622, pct_raw!$A$2:$AX$1800, 42, FALSE)</f>
        <v>0</v>
      </c>
      <c r="AG1622" s="5">
        <f>VLOOKUP(B1622, pct_raw!$A$2:$AX$1800, 43, FALSE)</f>
        <v>0</v>
      </c>
      <c r="AH1622" s="5">
        <f>VLOOKUP(B1622, pct_raw!$A$2:$AX$1800, 44, FALSE)</f>
        <v>0</v>
      </c>
      <c r="AI1622" s="5">
        <f>VLOOKUP(B1622, pct_raw!$A$2:$AX$1800, 45, FALSE)</f>
        <v>1</v>
      </c>
      <c r="AJ1622" s="5">
        <f>VLOOKUP(B1622, pct_raw!$A$2:$AX$1800, 46, FALSE)</f>
        <v>0</v>
      </c>
      <c r="AK1622" s="5">
        <f>VLOOKUP(B1622, pct_raw!$A$2:$AX$1800, 47, FALSE)</f>
        <v>0</v>
      </c>
      <c r="AL1622" s="5">
        <f>VLOOKUP(B1622, pct_raw!$A$2:$AX$1800, 48, FALSE)</f>
        <v>0</v>
      </c>
      <c r="AM1622" s="5">
        <f>VLOOKUP(B1622, pct_raw!$A$2:$AX$1800, 49, FALSE)</f>
        <v>0</v>
      </c>
      <c r="AN1622" s="5">
        <f>VLOOKUP(B1622, pct_raw!$A$2:$AX$1800, 50, FALSE)</f>
        <v>0</v>
      </c>
    </row>
    <row r="1623" spans="1:40" x14ac:dyDescent="0.2">
      <c r="A1623" s="2" t="s">
        <v>1747</v>
      </c>
      <c r="B1623" s="2" t="str">
        <f t="shared" si="25"/>
        <v>West Union Ward 3</v>
      </c>
      <c r="C1623" s="2" t="s">
        <v>1747</v>
      </c>
      <c r="D1623" s="2" t="str">
        <f>VLOOKUP(B1623, pct_raw!$A$2:$AX$1800, 6, FALSE)</f>
        <v xml:space="preserve"> WEST UNION  WARD 3</v>
      </c>
      <c r="E1623" s="5">
        <f>VLOOKUP(B1623, pct_raw!$A$2:$AX$1800, 15, FALSE)</f>
        <v>7</v>
      </c>
      <c r="F1623" s="5">
        <f>VLOOKUP(B1623, pct_raw!$A$2:$AX$1800, 16, FALSE)</f>
        <v>7</v>
      </c>
      <c r="G1623" s="5">
        <f>VLOOKUP(B1623, pct_raw!$A$2:$AX$1800, 17, FALSE)</f>
        <v>0.12</v>
      </c>
      <c r="H1623">
        <f>VLOOKUP(B1623, pct_raw!$A$2:$AX$1800, 18, FALSE)</f>
        <v>0</v>
      </c>
      <c r="I1623" s="5">
        <f>VLOOKUP(B1623, pct_raw!$A$2:$AX$1800, 19, FALSE)</f>
        <v>0</v>
      </c>
      <c r="J1623">
        <f>VLOOKUP(B1623, pct_raw!$A$2:$AX$1800, 20, FALSE)</f>
        <v>0</v>
      </c>
      <c r="K1623" s="5">
        <f>VLOOKUP(B1623, pct_raw!$A$2:$AX$1800, 21, FALSE)</f>
        <v>10</v>
      </c>
      <c r="L1623" s="5">
        <f>VLOOKUP(B1623, pct_raw!$A$2:$AX$1800, 22, FALSE)</f>
        <v>10</v>
      </c>
      <c r="M1623" s="5">
        <f>VLOOKUP(B1623, pct_raw!$A$2:$AX$1800, 23, FALSE)</f>
        <v>0.12</v>
      </c>
      <c r="N1623" s="5">
        <f>VLOOKUP(B1623, pct_raw!$A$2:$AX$1800, 24, FALSE)</f>
        <v>0</v>
      </c>
      <c r="O1623" s="5">
        <f>VLOOKUP(B1623, pct_raw!$A$2:$AX$1800, 25, FALSE)</f>
        <v>0</v>
      </c>
      <c r="P1623" s="5">
        <f>VLOOKUP(B1623, pct_raw!$A$2:$AX$1800, 26, FALSE)</f>
        <v>0</v>
      </c>
      <c r="Q1623" s="5">
        <f>VLOOKUP(B1623, pct_raw!$A$2:$AX$1800, 27, FALSE)</f>
        <v>0</v>
      </c>
      <c r="R1623" s="5">
        <f>VLOOKUP(B1623, pct_raw!$A$2:$AX$1800, 28, FALSE)</f>
        <v>0</v>
      </c>
      <c r="S1623" s="5">
        <f>VLOOKUP(B1623, pct_raw!$A$2:$AX$1800, 29, FALSE)</f>
        <v>0</v>
      </c>
      <c r="T1623" s="5">
        <f>VLOOKUP(B1623, pct_raw!$A$2:$AX$1800, 30, FALSE)</f>
        <v>0</v>
      </c>
      <c r="U1623" s="5">
        <f>VLOOKUP(B1623, pct_raw!$A$2:$AX$1800, 31, FALSE)</f>
        <v>0</v>
      </c>
      <c r="V1623" s="5">
        <f>VLOOKUP(B1623, pct_raw!$A$2:$AX$1800, 32, FALSE)</f>
        <v>0</v>
      </c>
      <c r="W1623" s="5">
        <f>VLOOKUP(B1623, pct_raw!$A$2:$AX$1800, 33, FALSE)</f>
        <v>0</v>
      </c>
      <c r="X1623" s="5">
        <f>VLOOKUP(B1623, pct_raw!$A$2:$AX$1800, 34, FALSE)</f>
        <v>0</v>
      </c>
      <c r="Y1623" s="5">
        <f>VLOOKUP(B1623, pct_raw!$A$2:$AX$1800, 35, FALSE)</f>
        <v>0</v>
      </c>
      <c r="Z1623" s="5">
        <f>VLOOKUP(B1623, pct_raw!$A$2:$AX$1800, 36, FALSE)</f>
        <v>7</v>
      </c>
      <c r="AA1623" s="5">
        <f>VLOOKUP(B1623, pct_raw!$A$2:$AX$1800, 37, FALSE)</f>
        <v>7</v>
      </c>
      <c r="AB1623" s="5">
        <f>VLOOKUP(B1623, pct_raw!$A$2:$AX$1800, 38, FALSE)</f>
        <v>0.12</v>
      </c>
      <c r="AC1623" s="5">
        <f>VLOOKUP(B1623, pct_raw!$A$2:$AX$1800, 39, FALSE)</f>
        <v>0</v>
      </c>
      <c r="AD1623" s="5">
        <f>VLOOKUP(B1623, pct_raw!$A$2:$AX$1800, 40, FALSE)</f>
        <v>0</v>
      </c>
      <c r="AE1623" s="5">
        <f>VLOOKUP(B1623, pct_raw!$A$2:$AX$1800, 41, FALSE)</f>
        <v>0</v>
      </c>
      <c r="AF1623" s="5">
        <f>VLOOKUP(B1623, pct_raw!$A$2:$AX$1800, 42, FALSE)</f>
        <v>0</v>
      </c>
      <c r="AG1623" s="5">
        <f>VLOOKUP(B1623, pct_raw!$A$2:$AX$1800, 43, FALSE)</f>
        <v>0</v>
      </c>
      <c r="AH1623" s="5">
        <f>VLOOKUP(B1623, pct_raw!$A$2:$AX$1800, 44, FALSE)</f>
        <v>0</v>
      </c>
      <c r="AI1623" s="5">
        <f>VLOOKUP(B1623, pct_raw!$A$2:$AX$1800, 45, FALSE)</f>
        <v>5</v>
      </c>
      <c r="AJ1623" s="5">
        <f>VLOOKUP(B1623, pct_raw!$A$2:$AX$1800, 46, FALSE)</f>
        <v>6</v>
      </c>
      <c r="AK1623" s="5">
        <f>VLOOKUP(B1623, pct_raw!$A$2:$AX$1800, 47, FALSE)</f>
        <v>0.12</v>
      </c>
      <c r="AL1623" s="5">
        <f>VLOOKUP(B1623, pct_raw!$A$2:$AX$1800, 48, FALSE)</f>
        <v>2</v>
      </c>
      <c r="AM1623" s="5">
        <f>VLOOKUP(B1623, pct_raw!$A$2:$AX$1800, 49, FALSE)</f>
        <v>0</v>
      </c>
      <c r="AN1623" s="5">
        <f>VLOOKUP(B1623, pct_raw!$A$2:$AX$1800, 50, FALSE)</f>
        <v>0</v>
      </c>
    </row>
    <row r="1624" spans="1:40" x14ac:dyDescent="0.2">
      <c r="A1624" s="2" t="s">
        <v>1748</v>
      </c>
      <c r="B1624" s="2" t="str">
        <f t="shared" si="25"/>
        <v>Westfield Twp</v>
      </c>
      <c r="C1624" s="2" t="s">
        <v>1748</v>
      </c>
      <c r="D1624" s="2" t="str">
        <f>VLOOKUP(B1624, pct_raw!$A$2:$AX$1800, 6, FALSE)</f>
        <v xml:space="preserve"> WESTFIELD TWP</v>
      </c>
      <c r="E1624" s="5">
        <f>VLOOKUP(B1624, pct_raw!$A$2:$AX$1800, 15, FALSE)</f>
        <v>6</v>
      </c>
      <c r="F1624" s="5">
        <f>VLOOKUP(B1624, pct_raw!$A$2:$AX$1800, 16, FALSE)</f>
        <v>0</v>
      </c>
      <c r="G1624" s="5">
        <f>VLOOKUP(B1624, pct_raw!$A$2:$AX$1800, 17, FALSE)</f>
        <v>0</v>
      </c>
      <c r="H1624">
        <f>VLOOKUP(B1624, pct_raw!$A$2:$AX$1800, 18, FALSE)</f>
        <v>0</v>
      </c>
      <c r="I1624" s="5">
        <f>VLOOKUP(B1624, pct_raw!$A$2:$AX$1800, 19, FALSE)</f>
        <v>0</v>
      </c>
      <c r="J1624">
        <f>VLOOKUP(B1624, pct_raw!$A$2:$AX$1800, 20, FALSE)</f>
        <v>0</v>
      </c>
      <c r="K1624" s="5">
        <f>VLOOKUP(B1624, pct_raw!$A$2:$AX$1800, 21, FALSE)</f>
        <v>18</v>
      </c>
      <c r="L1624" s="5">
        <f>VLOOKUP(B1624, pct_raw!$A$2:$AX$1800, 22, FALSE)</f>
        <v>20</v>
      </c>
      <c r="M1624" s="5">
        <f>VLOOKUP(B1624, pct_raw!$A$2:$AX$1800, 23, FALSE)</f>
        <v>0.24</v>
      </c>
      <c r="N1624" s="5">
        <f>VLOOKUP(B1624, pct_raw!$A$2:$AX$1800, 24, FALSE)</f>
        <v>0</v>
      </c>
      <c r="O1624" s="5">
        <f>VLOOKUP(B1624, pct_raw!$A$2:$AX$1800, 25, FALSE)</f>
        <v>0</v>
      </c>
      <c r="P1624" s="5">
        <f>VLOOKUP(B1624, pct_raw!$A$2:$AX$1800, 26, FALSE)</f>
        <v>0</v>
      </c>
      <c r="Q1624" s="5">
        <f>VLOOKUP(B1624, pct_raw!$A$2:$AX$1800, 27, FALSE)</f>
        <v>11</v>
      </c>
      <c r="R1624" s="5">
        <f>VLOOKUP(B1624, pct_raw!$A$2:$AX$1800, 28, FALSE)</f>
        <v>17</v>
      </c>
      <c r="S1624" s="5">
        <f>VLOOKUP(B1624, pct_raw!$A$2:$AX$1800, 29, FALSE)</f>
        <v>0.24</v>
      </c>
      <c r="T1624" s="5">
        <f>VLOOKUP(B1624, pct_raw!$A$2:$AX$1800, 30, FALSE)</f>
        <v>0</v>
      </c>
      <c r="U1624" s="5">
        <f>VLOOKUP(B1624, pct_raw!$A$2:$AX$1800, 31, FALSE)</f>
        <v>0</v>
      </c>
      <c r="V1624" s="5">
        <f>VLOOKUP(B1624, pct_raw!$A$2:$AX$1800, 32, FALSE)</f>
        <v>0</v>
      </c>
      <c r="W1624" s="5">
        <f>VLOOKUP(B1624, pct_raw!$A$2:$AX$1800, 33, FALSE)</f>
        <v>0</v>
      </c>
      <c r="X1624" s="5">
        <f>VLOOKUP(B1624, pct_raw!$A$2:$AX$1800, 34, FALSE)</f>
        <v>0</v>
      </c>
      <c r="Y1624" s="5">
        <f>VLOOKUP(B1624, pct_raw!$A$2:$AX$1800, 35, FALSE)</f>
        <v>0</v>
      </c>
      <c r="Z1624" s="5">
        <f>VLOOKUP(B1624, pct_raw!$A$2:$AX$1800, 36, FALSE)</f>
        <v>15</v>
      </c>
      <c r="AA1624" s="5">
        <f>VLOOKUP(B1624, pct_raw!$A$2:$AX$1800, 37, FALSE)</f>
        <v>17</v>
      </c>
      <c r="AB1624" s="5">
        <f>VLOOKUP(B1624, pct_raw!$A$2:$AX$1800, 38, FALSE)</f>
        <v>0.24</v>
      </c>
      <c r="AC1624" s="5">
        <f>VLOOKUP(B1624, pct_raw!$A$2:$AX$1800, 39, FALSE)</f>
        <v>0</v>
      </c>
      <c r="AD1624" s="5">
        <f>VLOOKUP(B1624, pct_raw!$A$2:$AX$1800, 40, FALSE)</f>
        <v>0</v>
      </c>
      <c r="AE1624" s="5">
        <f>VLOOKUP(B1624, pct_raw!$A$2:$AX$1800, 41, FALSE)</f>
        <v>0</v>
      </c>
      <c r="AF1624" s="5">
        <f>VLOOKUP(B1624, pct_raw!$A$2:$AX$1800, 42, FALSE)</f>
        <v>0</v>
      </c>
      <c r="AG1624" s="5">
        <f>VLOOKUP(B1624, pct_raw!$A$2:$AX$1800, 43, FALSE)</f>
        <v>0</v>
      </c>
      <c r="AH1624" s="5">
        <f>VLOOKUP(B1624, pct_raw!$A$2:$AX$1800, 44, FALSE)</f>
        <v>0</v>
      </c>
      <c r="AI1624" s="5">
        <f>VLOOKUP(B1624, pct_raw!$A$2:$AX$1800, 45, FALSE)</f>
        <v>13</v>
      </c>
      <c r="AJ1624" s="5">
        <f>VLOOKUP(B1624, pct_raw!$A$2:$AX$1800, 46, FALSE)</f>
        <v>13</v>
      </c>
      <c r="AK1624" s="5">
        <f>VLOOKUP(B1624, pct_raw!$A$2:$AX$1800, 47, FALSE)</f>
        <v>0.12</v>
      </c>
      <c r="AL1624" s="5">
        <f>VLOOKUP(B1624, pct_raw!$A$2:$AX$1800, 48, FALSE)</f>
        <v>4</v>
      </c>
      <c r="AM1624" s="5">
        <f>VLOOKUP(B1624, pct_raw!$A$2:$AX$1800, 49, FALSE)</f>
        <v>0</v>
      </c>
      <c r="AN1624" s="5">
        <f>VLOOKUP(B1624, pct_raw!$A$2:$AX$1800, 50, FALSE)</f>
        <v>0</v>
      </c>
    </row>
    <row r="1625" spans="1:40" x14ac:dyDescent="0.2">
      <c r="A1625" s="2" t="s">
        <v>675</v>
      </c>
      <c r="B1625" s="2" t="str">
        <f t="shared" si="25"/>
        <v>What Cheer Washington</v>
      </c>
      <c r="C1625" s="2" t="s">
        <v>5067</v>
      </c>
      <c r="D1625" s="2" t="str">
        <f>VLOOKUP(B1625, pct_raw!$A$2:$AX$1800, 6, FALSE)</f>
        <v xml:space="preserve"> What Cheer Washington</v>
      </c>
      <c r="E1625" s="5">
        <f>VLOOKUP(B1625, pct_raw!$A$2:$AX$1800, 15, FALSE)</f>
        <v>2</v>
      </c>
      <c r="F1625" s="5">
        <f>VLOOKUP(B1625, pct_raw!$A$2:$AX$1800, 16, FALSE)</f>
        <v>3</v>
      </c>
      <c r="G1625" s="5">
        <f>VLOOKUP(B1625, pct_raw!$A$2:$AX$1800, 17, FALSE)</f>
        <v>0.1143</v>
      </c>
      <c r="H1625">
        <f>VLOOKUP(B1625, pct_raw!$A$2:$AX$1800, 18, FALSE)</f>
        <v>0</v>
      </c>
      <c r="I1625" s="5">
        <f>VLOOKUP(B1625, pct_raw!$A$2:$AX$1800, 19, FALSE)</f>
        <v>0</v>
      </c>
      <c r="J1625">
        <f>VLOOKUP(B1625, pct_raw!$A$2:$AX$1800, 20, FALSE)</f>
        <v>0</v>
      </c>
      <c r="K1625" s="5">
        <f>VLOOKUP(B1625, pct_raw!$A$2:$AX$1800, 21, FALSE)</f>
        <v>2</v>
      </c>
      <c r="L1625" s="5">
        <f>VLOOKUP(B1625, pct_raw!$A$2:$AX$1800, 22, FALSE)</f>
        <v>0</v>
      </c>
      <c r="M1625" s="5">
        <f>VLOOKUP(B1625, pct_raw!$A$2:$AX$1800, 23, FALSE)</f>
        <v>0</v>
      </c>
      <c r="N1625" s="5">
        <f>VLOOKUP(B1625, pct_raw!$A$2:$AX$1800, 24, FALSE)</f>
        <v>0</v>
      </c>
      <c r="O1625" s="5">
        <f>VLOOKUP(B1625, pct_raw!$A$2:$AX$1800, 25, FALSE)</f>
        <v>0</v>
      </c>
      <c r="P1625" s="5">
        <f>VLOOKUP(B1625, pct_raw!$A$2:$AX$1800, 26, FALSE)</f>
        <v>0</v>
      </c>
      <c r="Q1625" s="5">
        <f>VLOOKUP(B1625, pct_raw!$A$2:$AX$1800, 27, FALSE)</f>
        <v>1</v>
      </c>
      <c r="R1625" s="5">
        <f>VLOOKUP(B1625, pct_raw!$A$2:$AX$1800, 28, FALSE)</f>
        <v>0</v>
      </c>
      <c r="S1625" s="5">
        <f>VLOOKUP(B1625, pct_raw!$A$2:$AX$1800, 29, FALSE)</f>
        <v>0</v>
      </c>
      <c r="T1625" s="5">
        <f>VLOOKUP(B1625, pct_raw!$A$2:$AX$1800, 30, FALSE)</f>
        <v>0</v>
      </c>
      <c r="U1625" s="5">
        <f>VLOOKUP(B1625, pct_raw!$A$2:$AX$1800, 31, FALSE)</f>
        <v>0</v>
      </c>
      <c r="V1625" s="5">
        <f>VLOOKUP(B1625, pct_raw!$A$2:$AX$1800, 32, FALSE)</f>
        <v>0</v>
      </c>
      <c r="W1625" s="5">
        <f>VLOOKUP(B1625, pct_raw!$A$2:$AX$1800, 33, FALSE)</f>
        <v>0</v>
      </c>
      <c r="X1625" s="5">
        <f>VLOOKUP(B1625, pct_raw!$A$2:$AX$1800, 34, FALSE)</f>
        <v>0</v>
      </c>
      <c r="Y1625" s="5">
        <f>VLOOKUP(B1625, pct_raw!$A$2:$AX$1800, 35, FALSE)</f>
        <v>0</v>
      </c>
      <c r="Z1625" s="5">
        <f>VLOOKUP(B1625, pct_raw!$A$2:$AX$1800, 36, FALSE)</f>
        <v>2</v>
      </c>
      <c r="AA1625" s="5">
        <f>VLOOKUP(B1625, pct_raw!$A$2:$AX$1800, 37, FALSE)</f>
        <v>3</v>
      </c>
      <c r="AB1625" s="5">
        <f>VLOOKUP(B1625, pct_raw!$A$2:$AX$1800, 38, FALSE)</f>
        <v>0.1143</v>
      </c>
      <c r="AC1625" s="5">
        <f>VLOOKUP(B1625, pct_raw!$A$2:$AX$1800, 39, FALSE)</f>
        <v>0</v>
      </c>
      <c r="AD1625" s="5">
        <f>VLOOKUP(B1625, pct_raw!$A$2:$AX$1800, 40, FALSE)</f>
        <v>0</v>
      </c>
      <c r="AE1625" s="5">
        <f>VLOOKUP(B1625, pct_raw!$A$2:$AX$1800, 41, FALSE)</f>
        <v>0</v>
      </c>
      <c r="AF1625" s="5">
        <f>VLOOKUP(B1625, pct_raw!$A$2:$AX$1800, 42, FALSE)</f>
        <v>1</v>
      </c>
      <c r="AG1625" s="5">
        <f>VLOOKUP(B1625, pct_raw!$A$2:$AX$1800, 43, FALSE)</f>
        <v>0</v>
      </c>
      <c r="AH1625" s="5">
        <f>VLOOKUP(B1625, pct_raw!$A$2:$AX$1800, 44, FALSE)</f>
        <v>0</v>
      </c>
      <c r="AI1625" s="5">
        <f>VLOOKUP(B1625, pct_raw!$A$2:$AX$1800, 45, FALSE)</f>
        <v>4</v>
      </c>
      <c r="AJ1625" s="5">
        <f>VLOOKUP(B1625, pct_raw!$A$2:$AX$1800, 46, FALSE)</f>
        <v>4</v>
      </c>
      <c r="AK1625" s="5">
        <f>VLOOKUP(B1625, pct_raw!$A$2:$AX$1800, 47, FALSE)</f>
        <v>0.1143</v>
      </c>
      <c r="AL1625" s="5">
        <f>VLOOKUP(B1625, pct_raw!$A$2:$AX$1800, 48, FALSE)</f>
        <v>0</v>
      </c>
      <c r="AM1625" s="5">
        <f>VLOOKUP(B1625, pct_raw!$A$2:$AX$1800, 49, FALSE)</f>
        <v>0</v>
      </c>
      <c r="AN1625" s="5">
        <f>VLOOKUP(B1625, pct_raw!$A$2:$AX$1800, 50, FALSE)</f>
        <v>0</v>
      </c>
    </row>
    <row r="1626" spans="1:40" x14ac:dyDescent="0.2">
      <c r="A1626" s="2" t="s">
        <v>446</v>
      </c>
      <c r="B1626" s="2" t="str">
        <f t="shared" si="25"/>
        <v>Wheatland Kniest</v>
      </c>
      <c r="C1626" s="2" t="s">
        <v>4825</v>
      </c>
      <c r="D1626" s="2" t="str">
        <f>VLOOKUP(B1626, pct_raw!$A$2:$AX$1800, 6, FALSE)</f>
        <v xml:space="preserve"> Wheatland Kniest</v>
      </c>
      <c r="E1626" s="5">
        <f>VLOOKUP(B1626, pct_raw!$A$2:$AX$1800, 15, FALSE)</f>
        <v>2</v>
      </c>
      <c r="F1626" s="5">
        <f>VLOOKUP(B1626, pct_raw!$A$2:$AX$1800, 16, FALSE)</f>
        <v>0</v>
      </c>
      <c r="G1626" s="5">
        <f>VLOOKUP(B1626, pct_raw!$A$2:$AX$1800, 17, FALSE)</f>
        <v>0</v>
      </c>
      <c r="H1626">
        <f>VLOOKUP(B1626, pct_raw!$A$2:$AX$1800, 18, FALSE)</f>
        <v>0</v>
      </c>
      <c r="I1626" s="5">
        <f>VLOOKUP(B1626, pct_raw!$A$2:$AX$1800, 19, FALSE)</f>
        <v>0</v>
      </c>
      <c r="J1626">
        <f>VLOOKUP(B1626, pct_raw!$A$2:$AX$1800, 20, FALSE)</f>
        <v>0</v>
      </c>
      <c r="K1626" s="5">
        <f>VLOOKUP(B1626, pct_raw!$A$2:$AX$1800, 21, FALSE)</f>
        <v>8</v>
      </c>
      <c r="L1626" s="5">
        <f>VLOOKUP(B1626, pct_raw!$A$2:$AX$1800, 22, FALSE)</f>
        <v>10</v>
      </c>
      <c r="M1626" s="5">
        <f>VLOOKUP(B1626, pct_raw!$A$2:$AX$1800, 23, FALSE)</f>
        <v>0.11</v>
      </c>
      <c r="N1626" s="5">
        <f>VLOOKUP(B1626, pct_raw!$A$2:$AX$1800, 24, FALSE)</f>
        <v>0</v>
      </c>
      <c r="O1626" s="5">
        <f>VLOOKUP(B1626, pct_raw!$A$2:$AX$1800, 25, FALSE)</f>
        <v>0</v>
      </c>
      <c r="P1626" s="5">
        <f>VLOOKUP(B1626, pct_raw!$A$2:$AX$1800, 26, FALSE)</f>
        <v>0</v>
      </c>
      <c r="Q1626" s="5">
        <f>VLOOKUP(B1626, pct_raw!$A$2:$AX$1800, 27, FALSE)</f>
        <v>6</v>
      </c>
      <c r="R1626" s="5">
        <f>VLOOKUP(B1626, pct_raw!$A$2:$AX$1800, 28, FALSE)</f>
        <v>6</v>
      </c>
      <c r="S1626" s="5">
        <f>VLOOKUP(B1626, pct_raw!$A$2:$AX$1800, 29, FALSE)</f>
        <v>0.11</v>
      </c>
      <c r="T1626" s="5">
        <f>VLOOKUP(B1626, pct_raw!$A$2:$AX$1800, 30, FALSE)</f>
        <v>0</v>
      </c>
      <c r="U1626" s="5">
        <f>VLOOKUP(B1626, pct_raw!$A$2:$AX$1800, 31, FALSE)</f>
        <v>0</v>
      </c>
      <c r="V1626" s="5">
        <f>VLOOKUP(B1626, pct_raw!$A$2:$AX$1800, 32, FALSE)</f>
        <v>0</v>
      </c>
      <c r="W1626" s="5">
        <f>VLOOKUP(B1626, pct_raw!$A$2:$AX$1800, 33, FALSE)</f>
        <v>0</v>
      </c>
      <c r="X1626" s="5">
        <f>VLOOKUP(B1626, pct_raw!$A$2:$AX$1800, 34, FALSE)</f>
        <v>0</v>
      </c>
      <c r="Y1626" s="5">
        <f>VLOOKUP(B1626, pct_raw!$A$2:$AX$1800, 35, FALSE)</f>
        <v>0</v>
      </c>
      <c r="Z1626" s="5">
        <f>VLOOKUP(B1626, pct_raw!$A$2:$AX$1800, 36, FALSE)</f>
        <v>4</v>
      </c>
      <c r="AA1626" s="5">
        <f>VLOOKUP(B1626, pct_raw!$A$2:$AX$1800, 37, FALSE)</f>
        <v>0</v>
      </c>
      <c r="AB1626" s="5">
        <f>VLOOKUP(B1626, pct_raw!$A$2:$AX$1800, 38, FALSE)</f>
        <v>0</v>
      </c>
      <c r="AC1626" s="5">
        <f>VLOOKUP(B1626, pct_raw!$A$2:$AX$1800, 39, FALSE)</f>
        <v>1</v>
      </c>
      <c r="AD1626" s="5">
        <f>VLOOKUP(B1626, pct_raw!$A$2:$AX$1800, 40, FALSE)</f>
        <v>0</v>
      </c>
      <c r="AE1626" s="5">
        <f>VLOOKUP(B1626, pct_raw!$A$2:$AX$1800, 41, FALSE)</f>
        <v>0</v>
      </c>
      <c r="AF1626" s="5">
        <f>VLOOKUP(B1626, pct_raw!$A$2:$AX$1800, 42, FALSE)</f>
        <v>0</v>
      </c>
      <c r="AG1626" s="5">
        <f>VLOOKUP(B1626, pct_raw!$A$2:$AX$1800, 43, FALSE)</f>
        <v>0</v>
      </c>
      <c r="AH1626" s="5">
        <f>VLOOKUP(B1626, pct_raw!$A$2:$AX$1800, 44, FALSE)</f>
        <v>0</v>
      </c>
      <c r="AI1626" s="5">
        <f>VLOOKUP(B1626, pct_raw!$A$2:$AX$1800, 45, FALSE)</f>
        <v>3</v>
      </c>
      <c r="AJ1626" s="5">
        <f>VLOOKUP(B1626, pct_raw!$A$2:$AX$1800, 46, FALSE)</f>
        <v>6</v>
      </c>
      <c r="AK1626" s="5">
        <f>VLOOKUP(B1626, pct_raw!$A$2:$AX$1800, 47, FALSE)</f>
        <v>0.11</v>
      </c>
      <c r="AL1626" s="5">
        <f>VLOOKUP(B1626, pct_raw!$A$2:$AX$1800, 48, FALSE)</f>
        <v>3</v>
      </c>
      <c r="AM1626" s="5">
        <f>VLOOKUP(B1626, pct_raw!$A$2:$AX$1800, 49, FALSE)</f>
        <v>5</v>
      </c>
      <c r="AN1626" s="5">
        <f>VLOOKUP(B1626, pct_raw!$A$2:$AX$1800, 50, FALSE)</f>
        <v>0.11</v>
      </c>
    </row>
    <row r="1627" spans="1:40" x14ac:dyDescent="0.2">
      <c r="A1627" s="2" t="s">
        <v>1749</v>
      </c>
      <c r="B1627" s="2" t="str">
        <f t="shared" si="25"/>
        <v>White</v>
      </c>
      <c r="C1627" s="2" t="s">
        <v>1749</v>
      </c>
      <c r="D1627" s="2" t="str">
        <f>VLOOKUP(B1627, pct_raw!$A$2:$AX$1800, 6, FALSE)</f>
        <v xml:space="preserve"> White</v>
      </c>
      <c r="E1627" s="5">
        <f>VLOOKUP(B1627, pct_raw!$A$2:$AX$1800, 15, FALSE)</f>
        <v>3</v>
      </c>
      <c r="F1627" s="5">
        <f>VLOOKUP(B1627, pct_raw!$A$2:$AX$1800, 16, FALSE)</f>
        <v>4</v>
      </c>
      <c r="G1627" s="5">
        <f>VLOOKUP(B1627, pct_raw!$A$2:$AX$1800, 17, FALSE)</f>
        <v>8.5699999999999998E-2</v>
      </c>
      <c r="H1627">
        <f>VLOOKUP(B1627, pct_raw!$A$2:$AX$1800, 18, FALSE)</f>
        <v>0</v>
      </c>
      <c r="I1627" s="5">
        <f>VLOOKUP(B1627, pct_raw!$A$2:$AX$1800, 19, FALSE)</f>
        <v>0</v>
      </c>
      <c r="J1627">
        <f>VLOOKUP(B1627, pct_raw!$A$2:$AX$1800, 20, FALSE)</f>
        <v>0</v>
      </c>
      <c r="K1627" s="5">
        <f>VLOOKUP(B1627, pct_raw!$A$2:$AX$1800, 21, FALSE)</f>
        <v>1</v>
      </c>
      <c r="L1627" s="5">
        <f>VLOOKUP(B1627, pct_raw!$A$2:$AX$1800, 22, FALSE)</f>
        <v>0</v>
      </c>
      <c r="M1627" s="5">
        <f>VLOOKUP(B1627, pct_raw!$A$2:$AX$1800, 23, FALSE)</f>
        <v>0</v>
      </c>
      <c r="N1627" s="5">
        <f>VLOOKUP(B1627, pct_raw!$A$2:$AX$1800, 24, FALSE)</f>
        <v>0</v>
      </c>
      <c r="O1627" s="5">
        <f>VLOOKUP(B1627, pct_raw!$A$2:$AX$1800, 25, FALSE)</f>
        <v>0</v>
      </c>
      <c r="P1627" s="5">
        <f>VLOOKUP(B1627, pct_raw!$A$2:$AX$1800, 26, FALSE)</f>
        <v>0</v>
      </c>
      <c r="Q1627" s="5">
        <f>VLOOKUP(B1627, pct_raw!$A$2:$AX$1800, 27, FALSE)</f>
        <v>4</v>
      </c>
      <c r="R1627" s="5">
        <f>VLOOKUP(B1627, pct_raw!$A$2:$AX$1800, 28, FALSE)</f>
        <v>6</v>
      </c>
      <c r="S1627" s="5">
        <f>VLOOKUP(B1627, pct_raw!$A$2:$AX$1800, 29, FALSE)</f>
        <v>8.5699999999999998E-2</v>
      </c>
      <c r="T1627" s="5">
        <f>VLOOKUP(B1627, pct_raw!$A$2:$AX$1800, 30, FALSE)</f>
        <v>0</v>
      </c>
      <c r="U1627" s="5">
        <f>VLOOKUP(B1627, pct_raw!$A$2:$AX$1800, 31, FALSE)</f>
        <v>0</v>
      </c>
      <c r="V1627" s="5">
        <f>VLOOKUP(B1627, pct_raw!$A$2:$AX$1800, 32, FALSE)</f>
        <v>0</v>
      </c>
      <c r="W1627" s="5">
        <f>VLOOKUP(B1627, pct_raw!$A$2:$AX$1800, 33, FALSE)</f>
        <v>0</v>
      </c>
      <c r="X1627" s="5">
        <f>VLOOKUP(B1627, pct_raw!$A$2:$AX$1800, 34, FALSE)</f>
        <v>0</v>
      </c>
      <c r="Y1627" s="5">
        <f>VLOOKUP(B1627, pct_raw!$A$2:$AX$1800, 35, FALSE)</f>
        <v>0</v>
      </c>
      <c r="Z1627" s="5">
        <f>VLOOKUP(B1627, pct_raw!$A$2:$AX$1800, 36, FALSE)</f>
        <v>0</v>
      </c>
      <c r="AA1627" s="5">
        <f>VLOOKUP(B1627, pct_raw!$A$2:$AX$1800, 37, FALSE)</f>
        <v>0</v>
      </c>
      <c r="AB1627" s="5">
        <f>VLOOKUP(B1627, pct_raw!$A$2:$AX$1800, 38, FALSE)</f>
        <v>0</v>
      </c>
      <c r="AC1627" s="5">
        <f>VLOOKUP(B1627, pct_raw!$A$2:$AX$1800, 39, FALSE)</f>
        <v>2</v>
      </c>
      <c r="AD1627" s="5">
        <f>VLOOKUP(B1627, pct_raw!$A$2:$AX$1800, 40, FALSE)</f>
        <v>0</v>
      </c>
      <c r="AE1627" s="5">
        <f>VLOOKUP(B1627, pct_raw!$A$2:$AX$1800, 41, FALSE)</f>
        <v>0</v>
      </c>
      <c r="AF1627" s="5">
        <f>VLOOKUP(B1627, pct_raw!$A$2:$AX$1800, 42, FALSE)</f>
        <v>0</v>
      </c>
      <c r="AG1627" s="5">
        <f>VLOOKUP(B1627, pct_raw!$A$2:$AX$1800, 43, FALSE)</f>
        <v>0</v>
      </c>
      <c r="AH1627" s="5">
        <f>VLOOKUP(B1627, pct_raw!$A$2:$AX$1800, 44, FALSE)</f>
        <v>0</v>
      </c>
      <c r="AI1627" s="5">
        <f>VLOOKUP(B1627, pct_raw!$A$2:$AX$1800, 45, FALSE)</f>
        <v>0</v>
      </c>
      <c r="AJ1627" s="5">
        <f>VLOOKUP(B1627, pct_raw!$A$2:$AX$1800, 46, FALSE)</f>
        <v>0</v>
      </c>
      <c r="AK1627" s="5">
        <f>VLOOKUP(B1627, pct_raw!$A$2:$AX$1800, 47, FALSE)</f>
        <v>0</v>
      </c>
      <c r="AL1627" s="5">
        <f>VLOOKUP(B1627, pct_raw!$A$2:$AX$1800, 48, FALSE)</f>
        <v>0</v>
      </c>
      <c r="AM1627" s="5">
        <f>VLOOKUP(B1627, pct_raw!$A$2:$AX$1800, 49, FALSE)</f>
        <v>0</v>
      </c>
      <c r="AN1627" s="5">
        <f>VLOOKUP(B1627, pct_raw!$A$2:$AX$1800, 50, FALSE)</f>
        <v>0</v>
      </c>
    </row>
    <row r="1628" spans="1:40" x14ac:dyDescent="0.2">
      <c r="A1628" s="2" t="s">
        <v>1750</v>
      </c>
      <c r="B1628" s="2" t="str">
        <f t="shared" si="25"/>
        <v>White Breast</v>
      </c>
      <c r="C1628" s="2" t="s">
        <v>1750</v>
      </c>
      <c r="D1628" s="2" t="str">
        <f>VLOOKUP(B1628, pct_raw!$A$2:$AX$1800, 6, FALSE)</f>
        <v xml:space="preserve"> WHITE BREAST</v>
      </c>
      <c r="E1628" s="5">
        <f>VLOOKUP(B1628, pct_raw!$A$2:$AX$1800, 15, FALSE)</f>
        <v>6</v>
      </c>
      <c r="F1628" s="5">
        <f>VLOOKUP(B1628, pct_raw!$A$2:$AX$1800, 16, FALSE)</f>
        <v>6</v>
      </c>
      <c r="G1628" s="5">
        <f>VLOOKUP(B1628, pct_raw!$A$2:$AX$1800, 17, FALSE)</f>
        <v>0</v>
      </c>
      <c r="H1628">
        <f>VLOOKUP(B1628, pct_raw!$A$2:$AX$1800, 18, FALSE)</f>
        <v>0</v>
      </c>
      <c r="I1628" s="5">
        <f>VLOOKUP(B1628, pct_raw!$A$2:$AX$1800, 19, FALSE)</f>
        <v>0</v>
      </c>
      <c r="J1628">
        <f>VLOOKUP(B1628, pct_raw!$A$2:$AX$1800, 20, FALSE)</f>
        <v>0</v>
      </c>
      <c r="K1628" s="5">
        <f>VLOOKUP(B1628, pct_raw!$A$2:$AX$1800, 21, FALSE)</f>
        <v>4</v>
      </c>
      <c r="L1628" s="5">
        <f>VLOOKUP(B1628, pct_raw!$A$2:$AX$1800, 22, FALSE)</f>
        <v>4</v>
      </c>
      <c r="M1628" s="5">
        <f>VLOOKUP(B1628, pct_raw!$A$2:$AX$1800, 23, FALSE)</f>
        <v>0</v>
      </c>
      <c r="N1628" s="5">
        <f>VLOOKUP(B1628, pct_raw!$A$2:$AX$1800, 24, FALSE)</f>
        <v>0</v>
      </c>
      <c r="O1628" s="5">
        <f>VLOOKUP(B1628, pct_raw!$A$2:$AX$1800, 25, FALSE)</f>
        <v>0</v>
      </c>
      <c r="P1628" s="5">
        <f>VLOOKUP(B1628, pct_raw!$A$2:$AX$1800, 26, FALSE)</f>
        <v>0</v>
      </c>
      <c r="Q1628" s="5">
        <f>VLOOKUP(B1628, pct_raw!$A$2:$AX$1800, 27, FALSE)</f>
        <v>4</v>
      </c>
      <c r="R1628" s="5">
        <f>VLOOKUP(B1628, pct_raw!$A$2:$AX$1800, 28, FALSE)</f>
        <v>4</v>
      </c>
      <c r="S1628" s="5">
        <f>VLOOKUP(B1628, pct_raw!$A$2:$AX$1800, 29, FALSE)</f>
        <v>0</v>
      </c>
      <c r="T1628" s="5">
        <f>VLOOKUP(B1628, pct_raw!$A$2:$AX$1800, 30, FALSE)</f>
        <v>0</v>
      </c>
      <c r="U1628" s="5">
        <f>VLOOKUP(B1628, pct_raw!$A$2:$AX$1800, 31, FALSE)</f>
        <v>0</v>
      </c>
      <c r="V1628" s="5">
        <f>VLOOKUP(B1628, pct_raw!$A$2:$AX$1800, 32, FALSE)</f>
        <v>0</v>
      </c>
      <c r="W1628" s="5">
        <f>VLOOKUP(B1628, pct_raw!$A$2:$AX$1800, 33, FALSE)</f>
        <v>0</v>
      </c>
      <c r="X1628" s="5">
        <f>VLOOKUP(B1628, pct_raw!$A$2:$AX$1800, 34, FALSE)</f>
        <v>0</v>
      </c>
      <c r="Y1628" s="5">
        <f>VLOOKUP(B1628, pct_raw!$A$2:$AX$1800, 35, FALSE)</f>
        <v>0</v>
      </c>
      <c r="Z1628" s="5">
        <f>VLOOKUP(B1628, pct_raw!$A$2:$AX$1800, 36, FALSE)</f>
        <v>6</v>
      </c>
      <c r="AA1628" s="5">
        <f>VLOOKUP(B1628, pct_raw!$A$2:$AX$1800, 37, FALSE)</f>
        <v>6</v>
      </c>
      <c r="AB1628" s="5">
        <f>VLOOKUP(B1628, pct_raw!$A$2:$AX$1800, 38, FALSE)</f>
        <v>0.23330000000000001</v>
      </c>
      <c r="AC1628" s="5">
        <f>VLOOKUP(B1628, pct_raw!$A$2:$AX$1800, 39, FALSE)</f>
        <v>0</v>
      </c>
      <c r="AD1628" s="5">
        <f>VLOOKUP(B1628, pct_raw!$A$2:$AX$1800, 40, FALSE)</f>
        <v>0</v>
      </c>
      <c r="AE1628" s="5">
        <f>VLOOKUP(B1628, pct_raw!$A$2:$AX$1800, 41, FALSE)</f>
        <v>0</v>
      </c>
      <c r="AF1628" s="5">
        <f>VLOOKUP(B1628, pct_raw!$A$2:$AX$1800, 42, FALSE)</f>
        <v>0</v>
      </c>
      <c r="AG1628" s="5">
        <f>VLOOKUP(B1628, pct_raw!$A$2:$AX$1800, 43, FALSE)</f>
        <v>0</v>
      </c>
      <c r="AH1628" s="5">
        <f>VLOOKUP(B1628, pct_raw!$A$2:$AX$1800, 44, FALSE)</f>
        <v>0</v>
      </c>
      <c r="AI1628" s="5">
        <f>VLOOKUP(B1628, pct_raw!$A$2:$AX$1800, 45, FALSE)</f>
        <v>4</v>
      </c>
      <c r="AJ1628" s="5">
        <f>VLOOKUP(B1628, pct_raw!$A$2:$AX$1800, 46, FALSE)</f>
        <v>4</v>
      </c>
      <c r="AK1628" s="5">
        <f>VLOOKUP(B1628, pct_raw!$A$2:$AX$1800, 47, FALSE)</f>
        <v>0</v>
      </c>
      <c r="AL1628" s="5">
        <f>VLOOKUP(B1628, pct_raw!$A$2:$AX$1800, 48, FALSE)</f>
        <v>0</v>
      </c>
      <c r="AM1628" s="5">
        <f>VLOOKUP(B1628, pct_raw!$A$2:$AX$1800, 49, FALSE)</f>
        <v>0</v>
      </c>
      <c r="AN1628" s="5">
        <f>VLOOKUP(B1628, pct_raw!$A$2:$AX$1800, 50, FALSE)</f>
        <v>0</v>
      </c>
    </row>
    <row r="1629" spans="1:40" x14ac:dyDescent="0.2">
      <c r="A1629" s="2" t="s">
        <v>1751</v>
      </c>
      <c r="B1629" s="2" t="str">
        <f t="shared" si="25"/>
        <v>White Oak Twp</v>
      </c>
      <c r="C1629" s="2" t="s">
        <v>1751</v>
      </c>
      <c r="D1629" s="2" t="str">
        <f>VLOOKUP(B1629, pct_raw!$A$2:$AX$1800, 6, FALSE)</f>
        <v xml:space="preserve"> WHITE OAK TWP</v>
      </c>
      <c r="E1629" s="5">
        <f>VLOOKUP(B1629, pct_raw!$A$2:$AX$1800, 15, FALSE)</f>
        <v>12</v>
      </c>
      <c r="F1629" s="5">
        <f>VLOOKUP(B1629, pct_raw!$A$2:$AX$1800, 16, FALSE)</f>
        <v>15</v>
      </c>
      <c r="G1629" s="5">
        <f>VLOOKUP(B1629, pct_raw!$A$2:$AX$1800, 17, FALSE)</f>
        <v>0.23330000000000001</v>
      </c>
      <c r="H1629">
        <f>VLOOKUP(B1629, pct_raw!$A$2:$AX$1800, 18, FALSE)</f>
        <v>1</v>
      </c>
      <c r="I1629" s="5">
        <f>VLOOKUP(B1629, pct_raw!$A$2:$AX$1800, 19, FALSE)</f>
        <v>0</v>
      </c>
      <c r="J1629">
        <f>VLOOKUP(B1629, pct_raw!$A$2:$AX$1800, 20, FALSE)</f>
        <v>0</v>
      </c>
      <c r="K1629" s="5">
        <f>VLOOKUP(B1629, pct_raw!$A$2:$AX$1800, 21, FALSE)</f>
        <v>24</v>
      </c>
      <c r="L1629" s="5">
        <f>VLOOKUP(B1629, pct_raw!$A$2:$AX$1800, 22, FALSE)</f>
        <v>31</v>
      </c>
      <c r="M1629" s="5">
        <f>VLOOKUP(B1629, pct_raw!$A$2:$AX$1800, 23, FALSE)</f>
        <v>0.23330000000000001</v>
      </c>
      <c r="N1629" s="5">
        <f>VLOOKUP(B1629, pct_raw!$A$2:$AX$1800, 24, FALSE)</f>
        <v>2</v>
      </c>
      <c r="O1629" s="5">
        <f>VLOOKUP(B1629, pct_raw!$A$2:$AX$1800, 25, FALSE)</f>
        <v>0</v>
      </c>
      <c r="P1629" s="5">
        <f>VLOOKUP(B1629, pct_raw!$A$2:$AX$1800, 26, FALSE)</f>
        <v>0</v>
      </c>
      <c r="Q1629" s="5">
        <f>VLOOKUP(B1629, pct_raw!$A$2:$AX$1800, 27, FALSE)</f>
        <v>4</v>
      </c>
      <c r="R1629" s="5">
        <f>VLOOKUP(B1629, pct_raw!$A$2:$AX$1800, 28, FALSE)</f>
        <v>0</v>
      </c>
      <c r="S1629" s="5">
        <f>VLOOKUP(B1629, pct_raw!$A$2:$AX$1800, 29, FALSE)</f>
        <v>0</v>
      </c>
      <c r="T1629" s="5">
        <f>VLOOKUP(B1629, pct_raw!$A$2:$AX$1800, 30, FALSE)</f>
        <v>0</v>
      </c>
      <c r="U1629" s="5">
        <f>VLOOKUP(B1629, pct_raw!$A$2:$AX$1800, 31, FALSE)</f>
        <v>0</v>
      </c>
      <c r="V1629" s="5">
        <f>VLOOKUP(B1629, pct_raw!$A$2:$AX$1800, 32, FALSE)</f>
        <v>0</v>
      </c>
      <c r="W1629" s="5">
        <f>VLOOKUP(B1629, pct_raw!$A$2:$AX$1800, 33, FALSE)</f>
        <v>0</v>
      </c>
      <c r="X1629" s="5">
        <f>VLOOKUP(B1629, pct_raw!$A$2:$AX$1800, 34, FALSE)</f>
        <v>0</v>
      </c>
      <c r="Y1629" s="5">
        <f>VLOOKUP(B1629, pct_raw!$A$2:$AX$1800, 35, FALSE)</f>
        <v>0</v>
      </c>
      <c r="Z1629" s="5">
        <f>VLOOKUP(B1629, pct_raw!$A$2:$AX$1800, 36, FALSE)</f>
        <v>8</v>
      </c>
      <c r="AA1629" s="5">
        <f>VLOOKUP(B1629, pct_raw!$A$2:$AX$1800, 37, FALSE)</f>
        <v>0</v>
      </c>
      <c r="AB1629" s="5">
        <f>VLOOKUP(B1629, pct_raw!$A$2:$AX$1800, 38, FALSE)</f>
        <v>0</v>
      </c>
      <c r="AC1629" s="5">
        <f>VLOOKUP(B1629, pct_raw!$A$2:$AX$1800, 39, FALSE)</f>
        <v>1</v>
      </c>
      <c r="AD1629" s="5">
        <f>VLOOKUP(B1629, pct_raw!$A$2:$AX$1800, 40, FALSE)</f>
        <v>0</v>
      </c>
      <c r="AE1629" s="5">
        <f>VLOOKUP(B1629, pct_raw!$A$2:$AX$1800, 41, FALSE)</f>
        <v>0</v>
      </c>
      <c r="AF1629" s="5">
        <f>VLOOKUP(B1629, pct_raw!$A$2:$AX$1800, 42, FALSE)</f>
        <v>0</v>
      </c>
      <c r="AG1629" s="5">
        <f>VLOOKUP(B1629, pct_raw!$A$2:$AX$1800, 43, FALSE)</f>
        <v>0</v>
      </c>
      <c r="AH1629" s="5">
        <f>VLOOKUP(B1629, pct_raw!$A$2:$AX$1800, 44, FALSE)</f>
        <v>0</v>
      </c>
      <c r="AI1629" s="5">
        <f>VLOOKUP(B1629, pct_raw!$A$2:$AX$1800, 45, FALSE)</f>
        <v>12</v>
      </c>
      <c r="AJ1629" s="5">
        <f>VLOOKUP(B1629, pct_raw!$A$2:$AX$1800, 46, FALSE)</f>
        <v>19</v>
      </c>
      <c r="AK1629" s="5">
        <f>VLOOKUP(B1629, pct_raw!$A$2:$AX$1800, 47, FALSE)</f>
        <v>0.23330000000000001</v>
      </c>
      <c r="AL1629" s="5">
        <f>VLOOKUP(B1629, pct_raw!$A$2:$AX$1800, 48, FALSE)</f>
        <v>0</v>
      </c>
      <c r="AM1629" s="5">
        <f>VLOOKUP(B1629, pct_raw!$A$2:$AX$1800, 49, FALSE)</f>
        <v>0</v>
      </c>
      <c r="AN1629" s="5">
        <f>VLOOKUP(B1629, pct_raw!$A$2:$AX$1800, 50, FALSE)</f>
        <v>0</v>
      </c>
    </row>
    <row r="1630" spans="1:40" x14ac:dyDescent="0.2">
      <c r="A1630" s="2" t="s">
        <v>323</v>
      </c>
      <c r="B1630" s="2" t="str">
        <f t="shared" si="25"/>
        <v>Williamsburg</v>
      </c>
      <c r="C1630" s="2" t="s">
        <v>323</v>
      </c>
      <c r="D1630" s="2" t="str">
        <f>VLOOKUP(B1630, pct_raw!$A$2:$AX$1800, 6, FALSE)</f>
        <v xml:space="preserve"> Williamsburg</v>
      </c>
      <c r="E1630" s="5">
        <f>VLOOKUP(B1630, pct_raw!$A$2:$AX$1800, 15, FALSE)</f>
        <v>27</v>
      </c>
      <c r="F1630" s="5">
        <f>VLOOKUP(B1630, pct_raw!$A$2:$AX$1800, 16, FALSE)</f>
        <v>30</v>
      </c>
      <c r="G1630" s="5">
        <f>VLOOKUP(B1630, pct_raw!$A$2:$AX$1800, 17, FALSE)</f>
        <v>0.5</v>
      </c>
      <c r="H1630">
        <f>VLOOKUP(B1630, pct_raw!$A$2:$AX$1800, 18, FALSE)</f>
        <v>0</v>
      </c>
      <c r="I1630" s="5">
        <f>VLOOKUP(B1630, pct_raw!$A$2:$AX$1800, 19, FALSE)</f>
        <v>0</v>
      </c>
      <c r="J1630">
        <f>VLOOKUP(B1630, pct_raw!$A$2:$AX$1800, 20, FALSE)</f>
        <v>0</v>
      </c>
      <c r="K1630" s="5">
        <f>VLOOKUP(B1630, pct_raw!$A$2:$AX$1800, 21, FALSE)</f>
        <v>30</v>
      </c>
      <c r="L1630" s="5">
        <f>VLOOKUP(B1630, pct_raw!$A$2:$AX$1800, 22, FALSE)</f>
        <v>36</v>
      </c>
      <c r="M1630" s="5">
        <f>VLOOKUP(B1630, pct_raw!$A$2:$AX$1800, 23, FALSE)</f>
        <v>0.6</v>
      </c>
      <c r="N1630" s="5">
        <f>VLOOKUP(B1630, pct_raw!$A$2:$AX$1800, 24, FALSE)</f>
        <v>0</v>
      </c>
      <c r="O1630" s="5">
        <f>VLOOKUP(B1630, pct_raw!$A$2:$AX$1800, 25, FALSE)</f>
        <v>0</v>
      </c>
      <c r="P1630" s="5">
        <f>VLOOKUP(B1630, pct_raw!$A$2:$AX$1800, 26, FALSE)</f>
        <v>0</v>
      </c>
      <c r="Q1630" s="5">
        <f>VLOOKUP(B1630, pct_raw!$A$2:$AX$1800, 27, FALSE)</f>
        <v>12</v>
      </c>
      <c r="R1630" s="5">
        <f>VLOOKUP(B1630, pct_raw!$A$2:$AX$1800, 28, FALSE)</f>
        <v>0</v>
      </c>
      <c r="S1630" s="5">
        <f>VLOOKUP(B1630, pct_raw!$A$2:$AX$1800, 29, FALSE)</f>
        <v>0</v>
      </c>
      <c r="T1630" s="5">
        <f>VLOOKUP(B1630, pct_raw!$A$2:$AX$1800, 30, FALSE)</f>
        <v>0</v>
      </c>
      <c r="U1630" s="5">
        <f>VLOOKUP(B1630, pct_raw!$A$2:$AX$1800, 31, FALSE)</f>
        <v>0</v>
      </c>
      <c r="V1630" s="5">
        <f>VLOOKUP(B1630, pct_raw!$A$2:$AX$1800, 32, FALSE)</f>
        <v>0</v>
      </c>
      <c r="W1630" s="5">
        <f>VLOOKUP(B1630, pct_raw!$A$2:$AX$1800, 33, FALSE)</f>
        <v>0</v>
      </c>
      <c r="X1630" s="5">
        <f>VLOOKUP(B1630, pct_raw!$A$2:$AX$1800, 34, FALSE)</f>
        <v>0</v>
      </c>
      <c r="Y1630" s="5">
        <f>VLOOKUP(B1630, pct_raw!$A$2:$AX$1800, 35, FALSE)</f>
        <v>0</v>
      </c>
      <c r="Z1630" s="5">
        <f>VLOOKUP(B1630, pct_raw!$A$2:$AX$1800, 36, FALSE)</f>
        <v>34</v>
      </c>
      <c r="AA1630" s="5">
        <f>VLOOKUP(B1630, pct_raw!$A$2:$AX$1800, 37, FALSE)</f>
        <v>36</v>
      </c>
      <c r="AB1630" s="5">
        <f>VLOOKUP(B1630, pct_raw!$A$2:$AX$1800, 38, FALSE)</f>
        <v>0.5</v>
      </c>
      <c r="AC1630" s="5">
        <f>VLOOKUP(B1630, pct_raw!$A$2:$AX$1800, 39, FALSE)</f>
        <v>2</v>
      </c>
      <c r="AD1630" s="5">
        <f>VLOOKUP(B1630, pct_raw!$A$2:$AX$1800, 40, FALSE)</f>
        <v>0</v>
      </c>
      <c r="AE1630" s="5">
        <f>VLOOKUP(B1630, pct_raw!$A$2:$AX$1800, 41, FALSE)</f>
        <v>0</v>
      </c>
      <c r="AF1630" s="5">
        <f>VLOOKUP(B1630, pct_raw!$A$2:$AX$1800, 42, FALSE)</f>
        <v>0</v>
      </c>
      <c r="AG1630" s="5">
        <f>VLOOKUP(B1630, pct_raw!$A$2:$AX$1800, 43, FALSE)</f>
        <v>1</v>
      </c>
      <c r="AH1630" s="5">
        <f>VLOOKUP(B1630, pct_raw!$A$2:$AX$1800, 44, FALSE)</f>
        <v>0</v>
      </c>
      <c r="AI1630" s="5">
        <f>VLOOKUP(B1630, pct_raw!$A$2:$AX$1800, 45, FALSE)</f>
        <v>35</v>
      </c>
      <c r="AJ1630" s="5">
        <f>VLOOKUP(B1630, pct_raw!$A$2:$AX$1800, 46, FALSE)</f>
        <v>43</v>
      </c>
      <c r="AK1630" s="5">
        <f>VLOOKUP(B1630, pct_raw!$A$2:$AX$1800, 47, FALSE)</f>
        <v>0.7</v>
      </c>
      <c r="AL1630" s="5">
        <f>VLOOKUP(B1630, pct_raw!$A$2:$AX$1800, 48, FALSE)</f>
        <v>6</v>
      </c>
      <c r="AM1630" s="5">
        <f>VLOOKUP(B1630, pct_raw!$A$2:$AX$1800, 49, FALSE)</f>
        <v>0</v>
      </c>
      <c r="AN1630" s="5">
        <f>VLOOKUP(B1630, pct_raw!$A$2:$AX$1800, 50, FALSE)</f>
        <v>0</v>
      </c>
    </row>
    <row r="1631" spans="1:40" x14ac:dyDescent="0.2">
      <c r="A1631" s="2" t="s">
        <v>705</v>
      </c>
      <c r="B1631" s="2" t="str">
        <f t="shared" si="25"/>
        <v>Williamson</v>
      </c>
      <c r="C1631" s="2" t="s">
        <v>705</v>
      </c>
      <c r="D1631" s="2" t="str">
        <f>VLOOKUP(B1631, pct_raw!$A$2:$AX$1800, 6, FALSE)</f>
        <v xml:space="preserve"> Williamson</v>
      </c>
      <c r="E1631" s="5">
        <f>VLOOKUP(B1631, pct_raw!$A$2:$AX$1800, 15, FALSE)</f>
        <v>3</v>
      </c>
      <c r="F1631" s="5">
        <f>VLOOKUP(B1631, pct_raw!$A$2:$AX$1800, 16, FALSE)</f>
        <v>3</v>
      </c>
      <c r="G1631" s="5">
        <f>VLOOKUP(B1631, pct_raw!$A$2:$AX$1800, 17, FALSE)</f>
        <v>0.14549999999999999</v>
      </c>
      <c r="H1631">
        <f>VLOOKUP(B1631, pct_raw!$A$2:$AX$1800, 18, FALSE)</f>
        <v>0</v>
      </c>
      <c r="I1631" s="5">
        <f>VLOOKUP(B1631, pct_raw!$A$2:$AX$1800, 19, FALSE)</f>
        <v>0</v>
      </c>
      <c r="J1631">
        <f>VLOOKUP(B1631, pct_raw!$A$2:$AX$1800, 20, FALSE)</f>
        <v>0</v>
      </c>
      <c r="K1631" s="5">
        <f>VLOOKUP(B1631, pct_raw!$A$2:$AX$1800, 21, FALSE)</f>
        <v>4</v>
      </c>
      <c r="L1631" s="5">
        <f>VLOOKUP(B1631, pct_raw!$A$2:$AX$1800, 22, FALSE)</f>
        <v>4</v>
      </c>
      <c r="M1631" s="5">
        <f>VLOOKUP(B1631, pct_raw!$A$2:$AX$1800, 23, FALSE)</f>
        <v>0.21820000000000001</v>
      </c>
      <c r="N1631" s="5">
        <f>VLOOKUP(B1631, pct_raw!$A$2:$AX$1800, 24, FALSE)</f>
        <v>0</v>
      </c>
      <c r="O1631" s="5">
        <f>VLOOKUP(B1631, pct_raw!$A$2:$AX$1800, 25, FALSE)</f>
        <v>0</v>
      </c>
      <c r="P1631" s="5">
        <f>VLOOKUP(B1631, pct_raw!$A$2:$AX$1800, 26, FALSE)</f>
        <v>0</v>
      </c>
      <c r="Q1631" s="5">
        <f>VLOOKUP(B1631, pct_raw!$A$2:$AX$1800, 27, FALSE)</f>
        <v>0</v>
      </c>
      <c r="R1631" s="5">
        <f>VLOOKUP(B1631, pct_raw!$A$2:$AX$1800, 28, FALSE)</f>
        <v>0</v>
      </c>
      <c r="S1631" s="5">
        <f>VLOOKUP(B1631, pct_raw!$A$2:$AX$1800, 29, FALSE)</f>
        <v>0</v>
      </c>
      <c r="T1631" s="5">
        <f>VLOOKUP(B1631, pct_raw!$A$2:$AX$1800, 30, FALSE)</f>
        <v>0</v>
      </c>
      <c r="U1631" s="5">
        <f>VLOOKUP(B1631, pct_raw!$A$2:$AX$1800, 31, FALSE)</f>
        <v>0</v>
      </c>
      <c r="V1631" s="5">
        <f>VLOOKUP(B1631, pct_raw!$A$2:$AX$1800, 32, FALSE)</f>
        <v>0</v>
      </c>
      <c r="W1631" s="5">
        <f>VLOOKUP(B1631, pct_raw!$A$2:$AX$1800, 33, FALSE)</f>
        <v>0</v>
      </c>
      <c r="X1631" s="5">
        <f>VLOOKUP(B1631, pct_raw!$A$2:$AX$1800, 34, FALSE)</f>
        <v>0</v>
      </c>
      <c r="Y1631" s="5">
        <f>VLOOKUP(B1631, pct_raw!$A$2:$AX$1800, 35, FALSE)</f>
        <v>0</v>
      </c>
      <c r="Z1631" s="5">
        <f>VLOOKUP(B1631, pct_raw!$A$2:$AX$1800, 36, FALSE)</f>
        <v>0</v>
      </c>
      <c r="AA1631" s="5">
        <f>VLOOKUP(B1631, pct_raw!$A$2:$AX$1800, 37, FALSE)</f>
        <v>0</v>
      </c>
      <c r="AB1631" s="5">
        <f>VLOOKUP(B1631, pct_raw!$A$2:$AX$1800, 38, FALSE)</f>
        <v>0</v>
      </c>
      <c r="AC1631" s="5">
        <f>VLOOKUP(B1631, pct_raw!$A$2:$AX$1800, 39, FALSE)</f>
        <v>2</v>
      </c>
      <c r="AD1631" s="5">
        <f>VLOOKUP(B1631, pct_raw!$A$2:$AX$1800, 40, FALSE)</f>
        <v>2</v>
      </c>
      <c r="AE1631" s="5">
        <f>VLOOKUP(B1631, pct_raw!$A$2:$AX$1800, 41, FALSE)</f>
        <v>7.2700000000000001E-2</v>
      </c>
      <c r="AF1631" s="5">
        <f>VLOOKUP(B1631, pct_raw!$A$2:$AX$1800, 42, FALSE)</f>
        <v>0</v>
      </c>
      <c r="AG1631" s="5">
        <f>VLOOKUP(B1631, pct_raw!$A$2:$AX$1800, 43, FALSE)</f>
        <v>0</v>
      </c>
      <c r="AH1631" s="5">
        <f>VLOOKUP(B1631, pct_raw!$A$2:$AX$1800, 44, FALSE)</f>
        <v>0</v>
      </c>
      <c r="AI1631" s="5">
        <f>VLOOKUP(B1631, pct_raw!$A$2:$AX$1800, 45, FALSE)</f>
        <v>0</v>
      </c>
      <c r="AJ1631" s="5">
        <f>VLOOKUP(B1631, pct_raw!$A$2:$AX$1800, 46, FALSE)</f>
        <v>0</v>
      </c>
      <c r="AK1631" s="5">
        <f>VLOOKUP(B1631, pct_raw!$A$2:$AX$1800, 47, FALSE)</f>
        <v>0</v>
      </c>
      <c r="AL1631" s="5">
        <f>VLOOKUP(B1631, pct_raw!$A$2:$AX$1800, 48, FALSE)</f>
        <v>2</v>
      </c>
      <c r="AM1631" s="5">
        <f>VLOOKUP(B1631, pct_raw!$A$2:$AX$1800, 49, FALSE)</f>
        <v>2</v>
      </c>
      <c r="AN1631" s="5">
        <f>VLOOKUP(B1631, pct_raw!$A$2:$AX$1800, 50, FALSE)</f>
        <v>7.2700000000000001E-2</v>
      </c>
    </row>
    <row r="1632" spans="1:40" x14ac:dyDescent="0.2">
      <c r="A1632" s="2" t="s">
        <v>730</v>
      </c>
      <c r="B1632" s="2" t="str">
        <f t="shared" si="25"/>
        <v>Wilton City</v>
      </c>
      <c r="C1632" s="2" t="s">
        <v>730</v>
      </c>
      <c r="D1632" s="2" t="str">
        <f>VLOOKUP(B1632, pct_raw!$A$2:$AX$1800, 6, FALSE)</f>
        <v xml:space="preserve"> Wilton City</v>
      </c>
      <c r="E1632" s="5">
        <f>VLOOKUP(B1632, pct_raw!$A$2:$AX$1800, 15, FALSE)</f>
        <v>15</v>
      </c>
      <c r="F1632" s="5">
        <f>VLOOKUP(B1632, pct_raw!$A$2:$AX$1800, 16, FALSE)</f>
        <v>19</v>
      </c>
      <c r="G1632" s="5">
        <f>VLOOKUP(B1632, pct_raw!$A$2:$AX$1800, 17, FALSE)</f>
        <v>0.33329999999999999</v>
      </c>
      <c r="H1632">
        <f>VLOOKUP(B1632, pct_raw!$A$2:$AX$1800, 18, FALSE)</f>
        <v>1</v>
      </c>
      <c r="I1632" s="5">
        <f>VLOOKUP(B1632, pct_raw!$A$2:$AX$1800, 19, FALSE)</f>
        <v>0</v>
      </c>
      <c r="J1632">
        <f>VLOOKUP(B1632, pct_raw!$A$2:$AX$1800, 20, FALSE)</f>
        <v>0</v>
      </c>
      <c r="K1632" s="5">
        <f>VLOOKUP(B1632, pct_raw!$A$2:$AX$1800, 21, FALSE)</f>
        <v>25</v>
      </c>
      <c r="L1632" s="5">
        <f>VLOOKUP(B1632, pct_raw!$A$2:$AX$1800, 22, FALSE)</f>
        <v>33</v>
      </c>
      <c r="M1632" s="5">
        <f>VLOOKUP(B1632, pct_raw!$A$2:$AX$1800, 23, FALSE)</f>
        <v>0.5</v>
      </c>
      <c r="N1632" s="5">
        <f>VLOOKUP(B1632, pct_raw!$A$2:$AX$1800, 24, FALSE)</f>
        <v>0</v>
      </c>
      <c r="O1632" s="5">
        <f>VLOOKUP(B1632, pct_raw!$A$2:$AX$1800, 25, FALSE)</f>
        <v>0</v>
      </c>
      <c r="P1632" s="5">
        <f>VLOOKUP(B1632, pct_raw!$A$2:$AX$1800, 26, FALSE)</f>
        <v>0</v>
      </c>
      <c r="Q1632" s="5">
        <f>VLOOKUP(B1632, pct_raw!$A$2:$AX$1800, 27, FALSE)</f>
        <v>11</v>
      </c>
      <c r="R1632" s="5">
        <f>VLOOKUP(B1632, pct_raw!$A$2:$AX$1800, 28, FALSE)</f>
        <v>0</v>
      </c>
      <c r="S1632" s="5">
        <f>VLOOKUP(B1632, pct_raw!$A$2:$AX$1800, 29, FALSE)</f>
        <v>0</v>
      </c>
      <c r="T1632" s="5">
        <f>VLOOKUP(B1632, pct_raw!$A$2:$AX$1800, 30, FALSE)</f>
        <v>0</v>
      </c>
      <c r="U1632" s="5">
        <f>VLOOKUP(B1632, pct_raw!$A$2:$AX$1800, 31, FALSE)</f>
        <v>0</v>
      </c>
      <c r="V1632" s="5">
        <f>VLOOKUP(B1632, pct_raw!$A$2:$AX$1800, 32, FALSE)</f>
        <v>0</v>
      </c>
      <c r="W1632" s="5">
        <f>VLOOKUP(B1632, pct_raw!$A$2:$AX$1800, 33, FALSE)</f>
        <v>0</v>
      </c>
      <c r="X1632" s="5">
        <f>VLOOKUP(B1632, pct_raw!$A$2:$AX$1800, 34, FALSE)</f>
        <v>0</v>
      </c>
      <c r="Y1632" s="5">
        <f>VLOOKUP(B1632, pct_raw!$A$2:$AX$1800, 35, FALSE)</f>
        <v>0</v>
      </c>
      <c r="Z1632" s="5">
        <f>VLOOKUP(B1632, pct_raw!$A$2:$AX$1800, 36, FALSE)</f>
        <v>22</v>
      </c>
      <c r="AA1632" s="5">
        <f>VLOOKUP(B1632, pct_raw!$A$2:$AX$1800, 37, FALSE)</f>
        <v>26</v>
      </c>
      <c r="AB1632" s="5">
        <f>VLOOKUP(B1632, pct_raw!$A$2:$AX$1800, 38, FALSE)</f>
        <v>0.5</v>
      </c>
      <c r="AC1632" s="5">
        <f>VLOOKUP(B1632, pct_raw!$A$2:$AX$1800, 39, FALSE)</f>
        <v>0</v>
      </c>
      <c r="AD1632" s="5">
        <f>VLOOKUP(B1632, pct_raw!$A$2:$AX$1800, 40, FALSE)</f>
        <v>0</v>
      </c>
      <c r="AE1632" s="5">
        <f>VLOOKUP(B1632, pct_raw!$A$2:$AX$1800, 41, FALSE)</f>
        <v>0</v>
      </c>
      <c r="AF1632" s="5">
        <f>VLOOKUP(B1632, pct_raw!$A$2:$AX$1800, 42, FALSE)</f>
        <v>0</v>
      </c>
      <c r="AG1632" s="5">
        <f>VLOOKUP(B1632, pct_raw!$A$2:$AX$1800, 43, FALSE)</f>
        <v>0</v>
      </c>
      <c r="AH1632" s="5">
        <f>VLOOKUP(B1632, pct_raw!$A$2:$AX$1800, 44, FALSE)</f>
        <v>0</v>
      </c>
      <c r="AI1632" s="5">
        <f>VLOOKUP(B1632, pct_raw!$A$2:$AX$1800, 45, FALSE)</f>
        <v>21</v>
      </c>
      <c r="AJ1632" s="5">
        <f>VLOOKUP(B1632, pct_raw!$A$2:$AX$1800, 46, FALSE)</f>
        <v>21</v>
      </c>
      <c r="AK1632" s="5">
        <f>VLOOKUP(B1632, pct_raw!$A$2:$AX$1800, 47, FALSE)</f>
        <v>0.33329999999999999</v>
      </c>
      <c r="AL1632" s="5">
        <f>VLOOKUP(B1632, pct_raw!$A$2:$AX$1800, 48, FALSE)</f>
        <v>5</v>
      </c>
      <c r="AM1632" s="5">
        <f>VLOOKUP(B1632, pct_raw!$A$2:$AX$1800, 49, FALSE)</f>
        <v>0</v>
      </c>
      <c r="AN1632" s="5">
        <f>VLOOKUP(B1632, pct_raw!$A$2:$AX$1800, 50, FALSE)</f>
        <v>0</v>
      </c>
    </row>
    <row r="1633" spans="1:40" x14ac:dyDescent="0.2">
      <c r="A1633" s="2" t="s">
        <v>1752</v>
      </c>
      <c r="B1633" s="2" t="str">
        <f t="shared" si="25"/>
        <v>Wilton Moscow Wilton</v>
      </c>
      <c r="C1633" s="2" t="s">
        <v>5437</v>
      </c>
      <c r="D1633" s="2" t="str">
        <f>VLOOKUP(B1633, pct_raw!$A$2:$AX$1800, 6, FALSE)</f>
        <v xml:space="preserve"> Wilton Moscow Wilton</v>
      </c>
      <c r="E1633" s="5">
        <f>VLOOKUP(B1633, pct_raw!$A$2:$AX$1800, 15, FALSE)</f>
        <v>3</v>
      </c>
      <c r="F1633" s="5">
        <f>VLOOKUP(B1633, pct_raw!$A$2:$AX$1800, 16, FALSE)</f>
        <v>0</v>
      </c>
      <c r="G1633" s="5">
        <f>VLOOKUP(B1633, pct_raw!$A$2:$AX$1800, 17, FALSE)</f>
        <v>0</v>
      </c>
      <c r="H1633">
        <f>VLOOKUP(B1633, pct_raw!$A$2:$AX$1800, 18, FALSE)</f>
        <v>0</v>
      </c>
      <c r="I1633" s="5">
        <f>VLOOKUP(B1633, pct_raw!$A$2:$AX$1800, 19, FALSE)</f>
        <v>0</v>
      </c>
      <c r="J1633">
        <f>VLOOKUP(B1633, pct_raw!$A$2:$AX$1800, 20, FALSE)</f>
        <v>0</v>
      </c>
      <c r="K1633" s="5">
        <f>VLOOKUP(B1633, pct_raw!$A$2:$AX$1800, 21, FALSE)</f>
        <v>5</v>
      </c>
      <c r="L1633" s="5">
        <f>VLOOKUP(B1633, pct_raw!$A$2:$AX$1800, 22, FALSE)</f>
        <v>7</v>
      </c>
      <c r="M1633" s="5">
        <f>VLOOKUP(B1633, pct_raw!$A$2:$AX$1800, 23, FALSE)</f>
        <v>0.16669999999999999</v>
      </c>
      <c r="N1633" s="5">
        <f>VLOOKUP(B1633, pct_raw!$A$2:$AX$1800, 24, FALSE)</f>
        <v>0</v>
      </c>
      <c r="O1633" s="5">
        <f>VLOOKUP(B1633, pct_raw!$A$2:$AX$1800, 25, FALSE)</f>
        <v>0</v>
      </c>
      <c r="P1633" s="5">
        <f>VLOOKUP(B1633, pct_raw!$A$2:$AX$1800, 26, FALSE)</f>
        <v>0</v>
      </c>
      <c r="Q1633" s="5">
        <f>VLOOKUP(B1633, pct_raw!$A$2:$AX$1800, 27, FALSE)</f>
        <v>2</v>
      </c>
      <c r="R1633" s="5">
        <f>VLOOKUP(B1633, pct_raw!$A$2:$AX$1800, 28, FALSE)</f>
        <v>0</v>
      </c>
      <c r="S1633" s="5">
        <f>VLOOKUP(B1633, pct_raw!$A$2:$AX$1800, 29, FALSE)</f>
        <v>0</v>
      </c>
      <c r="T1633" s="5">
        <f>VLOOKUP(B1633, pct_raw!$A$2:$AX$1800, 30, FALSE)</f>
        <v>0</v>
      </c>
      <c r="U1633" s="5">
        <f>VLOOKUP(B1633, pct_raw!$A$2:$AX$1800, 31, FALSE)</f>
        <v>0</v>
      </c>
      <c r="V1633" s="5">
        <f>VLOOKUP(B1633, pct_raw!$A$2:$AX$1800, 32, FALSE)</f>
        <v>0</v>
      </c>
      <c r="W1633" s="5">
        <f>VLOOKUP(B1633, pct_raw!$A$2:$AX$1800, 33, FALSE)</f>
        <v>0</v>
      </c>
      <c r="X1633" s="5">
        <f>VLOOKUP(B1633, pct_raw!$A$2:$AX$1800, 34, FALSE)</f>
        <v>0</v>
      </c>
      <c r="Y1633" s="5">
        <f>VLOOKUP(B1633, pct_raw!$A$2:$AX$1800, 35, FALSE)</f>
        <v>0</v>
      </c>
      <c r="Z1633" s="5">
        <f>VLOOKUP(B1633, pct_raw!$A$2:$AX$1800, 36, FALSE)</f>
        <v>5</v>
      </c>
      <c r="AA1633" s="5">
        <f>VLOOKUP(B1633, pct_raw!$A$2:$AX$1800, 37, FALSE)</f>
        <v>5</v>
      </c>
      <c r="AB1633" s="5">
        <f>VLOOKUP(B1633, pct_raw!$A$2:$AX$1800, 38, FALSE)</f>
        <v>0.16669999999999999</v>
      </c>
      <c r="AC1633" s="5">
        <f>VLOOKUP(B1633, pct_raw!$A$2:$AX$1800, 39, FALSE)</f>
        <v>1</v>
      </c>
      <c r="AD1633" s="5">
        <f>VLOOKUP(B1633, pct_raw!$A$2:$AX$1800, 40, FALSE)</f>
        <v>0</v>
      </c>
      <c r="AE1633" s="5">
        <f>VLOOKUP(B1633, pct_raw!$A$2:$AX$1800, 41, FALSE)</f>
        <v>0</v>
      </c>
      <c r="AF1633" s="5">
        <f>VLOOKUP(B1633, pct_raw!$A$2:$AX$1800, 42, FALSE)</f>
        <v>0</v>
      </c>
      <c r="AG1633" s="5">
        <f>VLOOKUP(B1633, pct_raw!$A$2:$AX$1800, 43, FALSE)</f>
        <v>0</v>
      </c>
      <c r="AH1633" s="5">
        <f>VLOOKUP(B1633, pct_raw!$A$2:$AX$1800, 44, FALSE)</f>
        <v>0</v>
      </c>
      <c r="AI1633" s="5">
        <f>VLOOKUP(B1633, pct_raw!$A$2:$AX$1800, 45, FALSE)</f>
        <v>7</v>
      </c>
      <c r="AJ1633" s="5">
        <f>VLOOKUP(B1633, pct_raw!$A$2:$AX$1800, 46, FALSE)</f>
        <v>11</v>
      </c>
      <c r="AK1633" s="5">
        <f>VLOOKUP(B1633, pct_raw!$A$2:$AX$1800, 47, FALSE)</f>
        <v>0.16669999999999999</v>
      </c>
      <c r="AL1633" s="5">
        <f>VLOOKUP(B1633, pct_raw!$A$2:$AX$1800, 48, FALSE)</f>
        <v>0</v>
      </c>
      <c r="AM1633" s="5">
        <f>VLOOKUP(B1633, pct_raw!$A$2:$AX$1800, 49, FALSE)</f>
        <v>0</v>
      </c>
      <c r="AN1633" s="5">
        <f>VLOOKUP(B1633, pct_raw!$A$2:$AX$1800, 50, FALSE)</f>
        <v>0</v>
      </c>
    </row>
    <row r="1634" spans="1:40" x14ac:dyDescent="0.2">
      <c r="A1634" s="2" t="s">
        <v>1753</v>
      </c>
      <c r="B1634" s="2" t="str">
        <f t="shared" si="25"/>
        <v>Windsor Heights 01</v>
      </c>
      <c r="C1634" s="2" t="s">
        <v>1753</v>
      </c>
      <c r="D1634" s="2" t="str">
        <f>VLOOKUP(B1634, pct_raw!$A$2:$AX$1800, 6, FALSE)</f>
        <v xml:space="preserve"> WINDSOR HEIGHTS 01</v>
      </c>
      <c r="E1634" s="5">
        <f>VLOOKUP(B1634, pct_raw!$A$2:$AX$1800, 15, FALSE)</f>
        <v>41</v>
      </c>
      <c r="F1634" s="5">
        <f>VLOOKUP(B1634, pct_raw!$A$2:$AX$1800, 16, FALSE)</f>
        <v>51</v>
      </c>
      <c r="G1634" s="5">
        <f>VLOOKUP(B1634, pct_raw!$A$2:$AX$1800, 17, FALSE)</f>
        <v>0.27979999999999999</v>
      </c>
      <c r="H1634">
        <f>VLOOKUP(B1634, pct_raw!$A$2:$AX$1800, 18, FALSE)</f>
        <v>0</v>
      </c>
      <c r="I1634" s="5">
        <f>VLOOKUP(B1634, pct_raw!$A$2:$AX$1800, 19, FALSE)</f>
        <v>0</v>
      </c>
      <c r="J1634">
        <f>VLOOKUP(B1634, pct_raw!$A$2:$AX$1800, 20, FALSE)</f>
        <v>0</v>
      </c>
      <c r="K1634" s="5">
        <f>VLOOKUP(B1634, pct_raw!$A$2:$AX$1800, 21, FALSE)</f>
        <v>47</v>
      </c>
      <c r="L1634" s="5">
        <f>VLOOKUP(B1634, pct_raw!$A$2:$AX$1800, 22, FALSE)</f>
        <v>64</v>
      </c>
      <c r="M1634" s="5">
        <f>VLOOKUP(B1634, pct_raw!$A$2:$AX$1800, 23, FALSE)</f>
        <v>0.55959999999999999</v>
      </c>
      <c r="N1634" s="5">
        <f>VLOOKUP(B1634, pct_raw!$A$2:$AX$1800, 24, FALSE)</f>
        <v>2</v>
      </c>
      <c r="O1634" s="5">
        <f>VLOOKUP(B1634, pct_raw!$A$2:$AX$1800, 25, FALSE)</f>
        <v>0</v>
      </c>
      <c r="P1634" s="5">
        <f>VLOOKUP(B1634, pct_raw!$A$2:$AX$1800, 26, FALSE)</f>
        <v>0</v>
      </c>
      <c r="Q1634" s="5">
        <f>VLOOKUP(B1634, pct_raw!$A$2:$AX$1800, 27, FALSE)</f>
        <v>26</v>
      </c>
      <c r="R1634" s="5">
        <f>VLOOKUP(B1634, pct_raw!$A$2:$AX$1800, 28, FALSE)</f>
        <v>0</v>
      </c>
      <c r="S1634" s="5">
        <f>VLOOKUP(B1634, pct_raw!$A$2:$AX$1800, 29, FALSE)</f>
        <v>0</v>
      </c>
      <c r="T1634" s="5">
        <f>VLOOKUP(B1634, pct_raw!$A$2:$AX$1800, 30, FALSE)</f>
        <v>0</v>
      </c>
      <c r="U1634" s="5">
        <f>VLOOKUP(B1634, pct_raw!$A$2:$AX$1800, 31, FALSE)</f>
        <v>0</v>
      </c>
      <c r="V1634" s="5">
        <f>VLOOKUP(B1634, pct_raw!$A$2:$AX$1800, 32, FALSE)</f>
        <v>0</v>
      </c>
      <c r="W1634" s="5">
        <f>VLOOKUP(B1634, pct_raw!$A$2:$AX$1800, 33, FALSE)</f>
        <v>0</v>
      </c>
      <c r="X1634" s="5">
        <f>VLOOKUP(B1634, pct_raw!$A$2:$AX$1800, 34, FALSE)</f>
        <v>0</v>
      </c>
      <c r="Y1634" s="5">
        <f>VLOOKUP(B1634, pct_raw!$A$2:$AX$1800, 35, FALSE)</f>
        <v>0</v>
      </c>
      <c r="Z1634" s="5">
        <f>VLOOKUP(B1634, pct_raw!$A$2:$AX$1800, 36, FALSE)</f>
        <v>47</v>
      </c>
      <c r="AA1634" s="5">
        <f>VLOOKUP(B1634, pct_raw!$A$2:$AX$1800, 37, FALSE)</f>
        <v>54</v>
      </c>
      <c r="AB1634" s="5">
        <f>VLOOKUP(B1634, pct_raw!$A$2:$AX$1800, 38, FALSE)</f>
        <v>0.27979999999999999</v>
      </c>
      <c r="AC1634" s="5">
        <f>VLOOKUP(B1634, pct_raw!$A$2:$AX$1800, 39, FALSE)</f>
        <v>2</v>
      </c>
      <c r="AD1634" s="5">
        <f>VLOOKUP(B1634, pct_raw!$A$2:$AX$1800, 40, FALSE)</f>
        <v>0</v>
      </c>
      <c r="AE1634" s="5">
        <f>VLOOKUP(B1634, pct_raw!$A$2:$AX$1800, 41, FALSE)</f>
        <v>0</v>
      </c>
      <c r="AF1634" s="5">
        <f>VLOOKUP(B1634, pct_raw!$A$2:$AX$1800, 42, FALSE)</f>
        <v>0</v>
      </c>
      <c r="AG1634" s="5">
        <f>VLOOKUP(B1634, pct_raw!$A$2:$AX$1800, 43, FALSE)</f>
        <v>0</v>
      </c>
      <c r="AH1634" s="5">
        <f>VLOOKUP(B1634, pct_raw!$A$2:$AX$1800, 44, FALSE)</f>
        <v>0</v>
      </c>
      <c r="AI1634" s="5">
        <f>VLOOKUP(B1634, pct_raw!$A$2:$AX$1800, 45, FALSE)</f>
        <v>57</v>
      </c>
      <c r="AJ1634" s="5">
        <f>VLOOKUP(B1634, pct_raw!$A$2:$AX$1800, 46, FALSE)</f>
        <v>69</v>
      </c>
      <c r="AK1634" s="5">
        <f>VLOOKUP(B1634, pct_raw!$A$2:$AX$1800, 47, FALSE)</f>
        <v>0.55959999999999999</v>
      </c>
      <c r="AL1634" s="5">
        <f>VLOOKUP(B1634, pct_raw!$A$2:$AX$1800, 48, FALSE)</f>
        <v>16</v>
      </c>
      <c r="AM1634" s="5">
        <f>VLOOKUP(B1634, pct_raw!$A$2:$AX$1800, 49, FALSE)</f>
        <v>0</v>
      </c>
      <c r="AN1634" s="5">
        <f>VLOOKUP(B1634, pct_raw!$A$2:$AX$1800, 50, FALSE)</f>
        <v>0</v>
      </c>
    </row>
    <row r="1635" spans="1:40" x14ac:dyDescent="0.2">
      <c r="A1635" s="2" t="s">
        <v>1754</v>
      </c>
      <c r="B1635" s="2" t="str">
        <f t="shared" si="25"/>
        <v>Windsor Heights 02</v>
      </c>
      <c r="C1635" s="2" t="s">
        <v>1754</v>
      </c>
      <c r="D1635" s="2" t="str">
        <f>VLOOKUP(B1635, pct_raw!$A$2:$AX$1800, 6, FALSE)</f>
        <v xml:space="preserve"> WINDSOR HEIGHTS 02</v>
      </c>
      <c r="E1635" s="5">
        <f>VLOOKUP(B1635, pct_raw!$A$2:$AX$1800, 15, FALSE)</f>
        <v>39</v>
      </c>
      <c r="F1635" s="5">
        <f>VLOOKUP(B1635, pct_raw!$A$2:$AX$1800, 16, FALSE)</f>
        <v>40</v>
      </c>
      <c r="G1635" s="5">
        <f>VLOOKUP(B1635, pct_raw!$A$2:$AX$1800, 17, FALSE)</f>
        <v>0.27979999999999999</v>
      </c>
      <c r="H1635">
        <f>VLOOKUP(B1635, pct_raw!$A$2:$AX$1800, 18, FALSE)</f>
        <v>0</v>
      </c>
      <c r="I1635" s="5">
        <f>VLOOKUP(B1635, pct_raw!$A$2:$AX$1800, 19, FALSE)</f>
        <v>0</v>
      </c>
      <c r="J1635">
        <f>VLOOKUP(B1635, pct_raw!$A$2:$AX$1800, 20, FALSE)</f>
        <v>0</v>
      </c>
      <c r="K1635" s="5">
        <f>VLOOKUP(B1635, pct_raw!$A$2:$AX$1800, 21, FALSE)</f>
        <v>59</v>
      </c>
      <c r="L1635" s="5">
        <f>VLOOKUP(B1635, pct_raw!$A$2:$AX$1800, 22, FALSE)</f>
        <v>61</v>
      </c>
      <c r="M1635" s="5">
        <f>VLOOKUP(B1635, pct_raw!$A$2:$AX$1800, 23, FALSE)</f>
        <v>0.55959999999999999</v>
      </c>
      <c r="N1635" s="5">
        <f>VLOOKUP(B1635, pct_raw!$A$2:$AX$1800, 24, FALSE)</f>
        <v>0</v>
      </c>
      <c r="O1635" s="5">
        <f>VLOOKUP(B1635, pct_raw!$A$2:$AX$1800, 25, FALSE)</f>
        <v>0</v>
      </c>
      <c r="P1635" s="5">
        <f>VLOOKUP(B1635, pct_raw!$A$2:$AX$1800, 26, FALSE)</f>
        <v>0</v>
      </c>
      <c r="Q1635" s="5">
        <f>VLOOKUP(B1635, pct_raw!$A$2:$AX$1800, 27, FALSE)</f>
        <v>48</v>
      </c>
      <c r="R1635" s="5">
        <f>VLOOKUP(B1635, pct_raw!$A$2:$AX$1800, 28, FALSE)</f>
        <v>48</v>
      </c>
      <c r="S1635" s="5">
        <f>VLOOKUP(B1635, pct_raw!$A$2:$AX$1800, 29, FALSE)</f>
        <v>0.27979999999999999</v>
      </c>
      <c r="T1635" s="5">
        <f>VLOOKUP(B1635, pct_raw!$A$2:$AX$1800, 30, FALSE)</f>
        <v>0</v>
      </c>
      <c r="U1635" s="5">
        <f>VLOOKUP(B1635, pct_raw!$A$2:$AX$1800, 31, FALSE)</f>
        <v>0</v>
      </c>
      <c r="V1635" s="5">
        <f>VLOOKUP(B1635, pct_raw!$A$2:$AX$1800, 32, FALSE)</f>
        <v>0</v>
      </c>
      <c r="W1635" s="5">
        <f>VLOOKUP(B1635, pct_raw!$A$2:$AX$1800, 33, FALSE)</f>
        <v>0</v>
      </c>
      <c r="X1635" s="5">
        <f>VLOOKUP(B1635, pct_raw!$A$2:$AX$1800, 34, FALSE)</f>
        <v>0</v>
      </c>
      <c r="Y1635" s="5">
        <f>VLOOKUP(B1635, pct_raw!$A$2:$AX$1800, 35, FALSE)</f>
        <v>0</v>
      </c>
      <c r="Z1635" s="5">
        <f>VLOOKUP(B1635, pct_raw!$A$2:$AX$1800, 36, FALSE)</f>
        <v>40</v>
      </c>
      <c r="AA1635" s="5">
        <f>VLOOKUP(B1635, pct_raw!$A$2:$AX$1800, 37, FALSE)</f>
        <v>43</v>
      </c>
      <c r="AB1635" s="5">
        <f>VLOOKUP(B1635, pct_raw!$A$2:$AX$1800, 38, FALSE)</f>
        <v>0.27979999999999999</v>
      </c>
      <c r="AC1635" s="5">
        <f>VLOOKUP(B1635, pct_raw!$A$2:$AX$1800, 39, FALSE)</f>
        <v>0</v>
      </c>
      <c r="AD1635" s="5">
        <f>VLOOKUP(B1635, pct_raw!$A$2:$AX$1800, 40, FALSE)</f>
        <v>0</v>
      </c>
      <c r="AE1635" s="5">
        <f>VLOOKUP(B1635, pct_raw!$A$2:$AX$1800, 41, FALSE)</f>
        <v>0</v>
      </c>
      <c r="AF1635" s="5">
        <f>VLOOKUP(B1635, pct_raw!$A$2:$AX$1800, 42, FALSE)</f>
        <v>0</v>
      </c>
      <c r="AG1635" s="5">
        <f>VLOOKUP(B1635, pct_raw!$A$2:$AX$1800, 43, FALSE)</f>
        <v>0</v>
      </c>
      <c r="AH1635" s="5">
        <f>VLOOKUP(B1635, pct_raw!$A$2:$AX$1800, 44, FALSE)</f>
        <v>0</v>
      </c>
      <c r="AI1635" s="5">
        <f>VLOOKUP(B1635, pct_raw!$A$2:$AX$1800, 45, FALSE)</f>
        <v>57</v>
      </c>
      <c r="AJ1635" s="5">
        <f>VLOOKUP(B1635, pct_raw!$A$2:$AX$1800, 46, FALSE)</f>
        <v>62</v>
      </c>
      <c r="AK1635" s="5">
        <f>VLOOKUP(B1635, pct_raw!$A$2:$AX$1800, 47, FALSE)</f>
        <v>0.55959999999999999</v>
      </c>
      <c r="AL1635" s="5">
        <f>VLOOKUP(B1635, pct_raw!$A$2:$AX$1800, 48, FALSE)</f>
        <v>0</v>
      </c>
      <c r="AM1635" s="5">
        <f>VLOOKUP(B1635, pct_raw!$A$2:$AX$1800, 49, FALSE)</f>
        <v>0</v>
      </c>
      <c r="AN1635" s="5">
        <f>VLOOKUP(B1635, pct_raw!$A$2:$AX$1800, 50, FALSE)</f>
        <v>0</v>
      </c>
    </row>
    <row r="1636" spans="1:40" x14ac:dyDescent="0.2">
      <c r="A1636" s="2" t="s">
        <v>1755</v>
      </c>
      <c r="B1636" s="2" t="str">
        <f t="shared" si="25"/>
        <v>Windsor Heights 03</v>
      </c>
      <c r="C1636" s="2" t="s">
        <v>1755</v>
      </c>
      <c r="D1636" s="2" t="str">
        <f>VLOOKUP(B1636, pct_raw!$A$2:$AX$1800, 6, FALSE)</f>
        <v xml:space="preserve"> WINDSOR HEIGHTS 03</v>
      </c>
      <c r="E1636" s="5">
        <f>VLOOKUP(B1636, pct_raw!$A$2:$AX$1800, 15, FALSE)</f>
        <v>37</v>
      </c>
      <c r="F1636" s="5">
        <f>VLOOKUP(B1636, pct_raw!$A$2:$AX$1800, 16, FALSE)</f>
        <v>40</v>
      </c>
      <c r="G1636" s="5">
        <f>VLOOKUP(B1636, pct_raw!$A$2:$AX$1800, 17, FALSE)</f>
        <v>0.55959999999999999</v>
      </c>
      <c r="H1636">
        <f>VLOOKUP(B1636, pct_raw!$A$2:$AX$1800, 18, FALSE)</f>
        <v>0</v>
      </c>
      <c r="I1636" s="5">
        <f>VLOOKUP(B1636, pct_raw!$A$2:$AX$1800, 19, FALSE)</f>
        <v>0</v>
      </c>
      <c r="J1636">
        <f>VLOOKUP(B1636, pct_raw!$A$2:$AX$1800, 20, FALSE)</f>
        <v>0</v>
      </c>
      <c r="K1636" s="5">
        <f>VLOOKUP(B1636, pct_raw!$A$2:$AX$1800, 21, FALSE)</f>
        <v>53</v>
      </c>
      <c r="L1636" s="5">
        <f>VLOOKUP(B1636, pct_raw!$A$2:$AX$1800, 22, FALSE)</f>
        <v>68</v>
      </c>
      <c r="M1636" s="5">
        <f>VLOOKUP(B1636, pct_raw!$A$2:$AX$1800, 23, FALSE)</f>
        <v>0.83940000000000003</v>
      </c>
      <c r="N1636" s="5">
        <f>VLOOKUP(B1636, pct_raw!$A$2:$AX$1800, 24, FALSE)</f>
        <v>0</v>
      </c>
      <c r="O1636" s="5">
        <f>VLOOKUP(B1636, pct_raw!$A$2:$AX$1800, 25, FALSE)</f>
        <v>0</v>
      </c>
      <c r="P1636" s="5">
        <f>VLOOKUP(B1636, pct_raw!$A$2:$AX$1800, 26, FALSE)</f>
        <v>0</v>
      </c>
      <c r="Q1636" s="5">
        <f>VLOOKUP(B1636, pct_raw!$A$2:$AX$1800, 27, FALSE)</f>
        <v>12</v>
      </c>
      <c r="R1636" s="5">
        <f>VLOOKUP(B1636, pct_raw!$A$2:$AX$1800, 28, FALSE)</f>
        <v>0</v>
      </c>
      <c r="S1636" s="5">
        <f>VLOOKUP(B1636, pct_raw!$A$2:$AX$1800, 29, FALSE)</f>
        <v>0</v>
      </c>
      <c r="T1636" s="5">
        <f>VLOOKUP(B1636, pct_raw!$A$2:$AX$1800, 30, FALSE)</f>
        <v>0</v>
      </c>
      <c r="U1636" s="5">
        <f>VLOOKUP(B1636, pct_raw!$A$2:$AX$1800, 31, FALSE)</f>
        <v>0</v>
      </c>
      <c r="V1636" s="5">
        <f>VLOOKUP(B1636, pct_raw!$A$2:$AX$1800, 32, FALSE)</f>
        <v>0</v>
      </c>
      <c r="W1636" s="5">
        <f>VLOOKUP(B1636, pct_raw!$A$2:$AX$1800, 33, FALSE)</f>
        <v>0</v>
      </c>
      <c r="X1636" s="5">
        <f>VLOOKUP(B1636, pct_raw!$A$2:$AX$1800, 34, FALSE)</f>
        <v>0</v>
      </c>
      <c r="Y1636" s="5">
        <f>VLOOKUP(B1636, pct_raw!$A$2:$AX$1800, 35, FALSE)</f>
        <v>0</v>
      </c>
      <c r="Z1636" s="5">
        <f>VLOOKUP(B1636, pct_raw!$A$2:$AX$1800, 36, FALSE)</f>
        <v>52</v>
      </c>
      <c r="AA1636" s="5">
        <f>VLOOKUP(B1636, pct_raw!$A$2:$AX$1800, 37, FALSE)</f>
        <v>60</v>
      </c>
      <c r="AB1636" s="5">
        <f>VLOOKUP(B1636, pct_raw!$A$2:$AX$1800, 38, FALSE)</f>
        <v>0.55959999999999999</v>
      </c>
      <c r="AC1636" s="5">
        <f>VLOOKUP(B1636, pct_raw!$A$2:$AX$1800, 39, FALSE)</f>
        <v>2</v>
      </c>
      <c r="AD1636" s="5">
        <f>VLOOKUP(B1636, pct_raw!$A$2:$AX$1800, 40, FALSE)</f>
        <v>0</v>
      </c>
      <c r="AE1636" s="5">
        <f>VLOOKUP(B1636, pct_raw!$A$2:$AX$1800, 41, FALSE)</f>
        <v>0</v>
      </c>
      <c r="AF1636" s="5">
        <f>VLOOKUP(B1636, pct_raw!$A$2:$AX$1800, 42, FALSE)</f>
        <v>0</v>
      </c>
      <c r="AG1636" s="5">
        <f>VLOOKUP(B1636, pct_raw!$A$2:$AX$1800, 43, FALSE)</f>
        <v>0</v>
      </c>
      <c r="AH1636" s="5">
        <f>VLOOKUP(B1636, pct_raw!$A$2:$AX$1800, 44, FALSE)</f>
        <v>0</v>
      </c>
      <c r="AI1636" s="5">
        <f>VLOOKUP(B1636, pct_raw!$A$2:$AX$1800, 45, FALSE)</f>
        <v>55</v>
      </c>
      <c r="AJ1636" s="5">
        <f>VLOOKUP(B1636, pct_raw!$A$2:$AX$1800, 46, FALSE)</f>
        <v>64</v>
      </c>
      <c r="AK1636" s="5">
        <f>VLOOKUP(B1636, pct_raw!$A$2:$AX$1800, 47, FALSE)</f>
        <v>0.55959999999999999</v>
      </c>
      <c r="AL1636" s="5">
        <f>VLOOKUP(B1636, pct_raw!$A$2:$AX$1800, 48, FALSE)</f>
        <v>22</v>
      </c>
      <c r="AM1636" s="5">
        <f>VLOOKUP(B1636, pct_raw!$A$2:$AX$1800, 49, FALSE)</f>
        <v>0</v>
      </c>
      <c r="AN1636" s="5">
        <f>VLOOKUP(B1636, pct_raw!$A$2:$AX$1800, 50, FALSE)</f>
        <v>0</v>
      </c>
    </row>
    <row r="1637" spans="1:40" x14ac:dyDescent="0.2">
      <c r="A1637" s="2" t="s">
        <v>146</v>
      </c>
      <c r="B1637" s="2" t="str">
        <f t="shared" si="25"/>
        <v>Winterset 1</v>
      </c>
      <c r="C1637" s="2" t="s">
        <v>146</v>
      </c>
      <c r="D1637" s="2" t="str">
        <f>VLOOKUP(B1637, pct_raw!$A$2:$AX$1800, 6, FALSE)</f>
        <v xml:space="preserve"> Winterset 1</v>
      </c>
      <c r="E1637" s="5">
        <f>VLOOKUP(B1637, pct_raw!$A$2:$AX$1800, 15, FALSE)</f>
        <v>21</v>
      </c>
      <c r="F1637" s="5">
        <f>VLOOKUP(B1637, pct_raw!$A$2:$AX$1800, 16, FALSE)</f>
        <v>26</v>
      </c>
      <c r="G1637" s="5">
        <f>VLOOKUP(B1637, pct_raw!$A$2:$AX$1800, 17, FALSE)</f>
        <v>0.36</v>
      </c>
      <c r="H1637">
        <f>VLOOKUP(B1637, pct_raw!$A$2:$AX$1800, 18, FALSE)</f>
        <v>0</v>
      </c>
      <c r="I1637" s="5">
        <f>VLOOKUP(B1637, pct_raw!$A$2:$AX$1800, 19, FALSE)</f>
        <v>0</v>
      </c>
      <c r="J1637">
        <f>VLOOKUP(B1637, pct_raw!$A$2:$AX$1800, 20, FALSE)</f>
        <v>0</v>
      </c>
      <c r="K1637" s="5">
        <f>VLOOKUP(B1637, pct_raw!$A$2:$AX$1800, 21, FALSE)</f>
        <v>47</v>
      </c>
      <c r="L1637" s="5">
        <f>VLOOKUP(B1637, pct_raw!$A$2:$AX$1800, 22, FALSE)</f>
        <v>56</v>
      </c>
      <c r="M1637" s="5">
        <f>VLOOKUP(B1637, pct_raw!$A$2:$AX$1800, 23, FALSE)</f>
        <v>0.6</v>
      </c>
      <c r="N1637" s="5">
        <f>VLOOKUP(B1637, pct_raw!$A$2:$AX$1800, 24, FALSE)</f>
        <v>2</v>
      </c>
      <c r="O1637" s="5">
        <f>VLOOKUP(B1637, pct_raw!$A$2:$AX$1800, 25, FALSE)</f>
        <v>0</v>
      </c>
      <c r="P1637" s="5">
        <f>VLOOKUP(B1637, pct_raw!$A$2:$AX$1800, 26, FALSE)</f>
        <v>0</v>
      </c>
      <c r="Q1637" s="5">
        <f>VLOOKUP(B1637, pct_raw!$A$2:$AX$1800, 27, FALSE)</f>
        <v>14</v>
      </c>
      <c r="R1637" s="5">
        <f>VLOOKUP(B1637, pct_raw!$A$2:$AX$1800, 28, FALSE)</f>
        <v>0</v>
      </c>
      <c r="S1637" s="5">
        <f>VLOOKUP(B1637, pct_raw!$A$2:$AX$1800, 29, FALSE)</f>
        <v>0</v>
      </c>
      <c r="T1637" s="5">
        <f>VLOOKUP(B1637, pct_raw!$A$2:$AX$1800, 30, FALSE)</f>
        <v>0</v>
      </c>
      <c r="U1637" s="5">
        <f>VLOOKUP(B1637, pct_raw!$A$2:$AX$1800, 31, FALSE)</f>
        <v>0</v>
      </c>
      <c r="V1637" s="5">
        <f>VLOOKUP(B1637, pct_raw!$A$2:$AX$1800, 32, FALSE)</f>
        <v>0</v>
      </c>
      <c r="W1637" s="5">
        <f>VLOOKUP(B1637, pct_raw!$A$2:$AX$1800, 33, FALSE)</f>
        <v>0</v>
      </c>
      <c r="X1637" s="5">
        <f>VLOOKUP(B1637, pct_raw!$A$2:$AX$1800, 34, FALSE)</f>
        <v>0</v>
      </c>
      <c r="Y1637" s="5">
        <f>VLOOKUP(B1637, pct_raw!$A$2:$AX$1800, 35, FALSE)</f>
        <v>0</v>
      </c>
      <c r="Z1637" s="5">
        <f>VLOOKUP(B1637, pct_raw!$A$2:$AX$1800, 36, FALSE)</f>
        <v>24</v>
      </c>
      <c r="AA1637" s="5">
        <f>VLOOKUP(B1637, pct_raw!$A$2:$AX$1800, 37, FALSE)</f>
        <v>24</v>
      </c>
      <c r="AB1637" s="5">
        <f>VLOOKUP(B1637, pct_raw!$A$2:$AX$1800, 38, FALSE)</f>
        <v>0.24</v>
      </c>
      <c r="AC1637" s="5">
        <f>VLOOKUP(B1637, pct_raw!$A$2:$AX$1800, 39, FALSE)</f>
        <v>4</v>
      </c>
      <c r="AD1637" s="5">
        <f>VLOOKUP(B1637, pct_raw!$A$2:$AX$1800, 40, FALSE)</f>
        <v>0</v>
      </c>
      <c r="AE1637" s="5">
        <f>VLOOKUP(B1637, pct_raw!$A$2:$AX$1800, 41, FALSE)</f>
        <v>0</v>
      </c>
      <c r="AF1637" s="5">
        <f>VLOOKUP(B1637, pct_raw!$A$2:$AX$1800, 42, FALSE)</f>
        <v>1</v>
      </c>
      <c r="AG1637" s="5">
        <f>VLOOKUP(B1637, pct_raw!$A$2:$AX$1800, 43, FALSE)</f>
        <v>1</v>
      </c>
      <c r="AH1637" s="5">
        <f>VLOOKUP(B1637, pct_raw!$A$2:$AX$1800, 44, FALSE)</f>
        <v>0</v>
      </c>
      <c r="AI1637" s="5">
        <f>VLOOKUP(B1637, pct_raw!$A$2:$AX$1800, 45, FALSE)</f>
        <v>23</v>
      </c>
      <c r="AJ1637" s="5">
        <f>VLOOKUP(B1637, pct_raw!$A$2:$AX$1800, 46, FALSE)</f>
        <v>29</v>
      </c>
      <c r="AK1637" s="5">
        <f>VLOOKUP(B1637, pct_raw!$A$2:$AX$1800, 47, FALSE)</f>
        <v>0.36</v>
      </c>
      <c r="AL1637" s="5">
        <f>VLOOKUP(B1637, pct_raw!$A$2:$AX$1800, 48, FALSE)</f>
        <v>0</v>
      </c>
      <c r="AM1637" s="5">
        <f>VLOOKUP(B1637, pct_raw!$A$2:$AX$1800, 49, FALSE)</f>
        <v>0</v>
      </c>
      <c r="AN1637" s="5">
        <f>VLOOKUP(B1637, pct_raw!$A$2:$AX$1800, 50, FALSE)</f>
        <v>0</v>
      </c>
    </row>
    <row r="1638" spans="1:40" x14ac:dyDescent="0.2">
      <c r="A1638" s="2" t="s">
        <v>145</v>
      </c>
      <c r="B1638" s="2" t="str">
        <f t="shared" si="25"/>
        <v>Winterset 2</v>
      </c>
      <c r="C1638" s="2" t="s">
        <v>145</v>
      </c>
      <c r="D1638" s="2" t="str">
        <f>VLOOKUP(B1638, pct_raw!$A$2:$AX$1800, 6, FALSE)</f>
        <v xml:space="preserve"> Winterset 2</v>
      </c>
      <c r="E1638" s="5">
        <f>VLOOKUP(B1638, pct_raw!$A$2:$AX$1800, 15, FALSE)</f>
        <v>21</v>
      </c>
      <c r="F1638" s="5">
        <f>VLOOKUP(B1638, pct_raw!$A$2:$AX$1800, 16, FALSE)</f>
        <v>21</v>
      </c>
      <c r="G1638" s="5">
        <f>VLOOKUP(B1638, pct_raw!$A$2:$AX$1800, 17, FALSE)</f>
        <v>0.24</v>
      </c>
      <c r="H1638">
        <f>VLOOKUP(B1638, pct_raw!$A$2:$AX$1800, 18, FALSE)</f>
        <v>0</v>
      </c>
      <c r="I1638" s="5">
        <f>VLOOKUP(B1638, pct_raw!$A$2:$AX$1800, 19, FALSE)</f>
        <v>0</v>
      </c>
      <c r="J1638">
        <f>VLOOKUP(B1638, pct_raw!$A$2:$AX$1800, 20, FALSE)</f>
        <v>0</v>
      </c>
      <c r="K1638" s="5">
        <f>VLOOKUP(B1638, pct_raw!$A$2:$AX$1800, 21, FALSE)</f>
        <v>37</v>
      </c>
      <c r="L1638" s="5">
        <f>VLOOKUP(B1638, pct_raw!$A$2:$AX$1800, 22, FALSE)</f>
        <v>37</v>
      </c>
      <c r="M1638" s="5">
        <f>VLOOKUP(B1638, pct_raw!$A$2:$AX$1800, 23, FALSE)</f>
        <v>0.48</v>
      </c>
      <c r="N1638" s="5">
        <f>VLOOKUP(B1638, pct_raw!$A$2:$AX$1800, 24, FALSE)</f>
        <v>3</v>
      </c>
      <c r="O1638" s="5">
        <f>VLOOKUP(B1638, pct_raw!$A$2:$AX$1800, 25, FALSE)</f>
        <v>0</v>
      </c>
      <c r="P1638" s="5">
        <f>VLOOKUP(B1638, pct_raw!$A$2:$AX$1800, 26, FALSE)</f>
        <v>0</v>
      </c>
      <c r="Q1638" s="5">
        <f>VLOOKUP(B1638, pct_raw!$A$2:$AX$1800, 27, FALSE)</f>
        <v>17</v>
      </c>
      <c r="R1638" s="5">
        <f>VLOOKUP(B1638, pct_raw!$A$2:$AX$1800, 28, FALSE)</f>
        <v>20</v>
      </c>
      <c r="S1638" s="5">
        <f>VLOOKUP(B1638, pct_raw!$A$2:$AX$1800, 29, FALSE)</f>
        <v>0.24</v>
      </c>
      <c r="T1638" s="5">
        <f>VLOOKUP(B1638, pct_raw!$A$2:$AX$1800, 30, FALSE)</f>
        <v>0</v>
      </c>
      <c r="U1638" s="5">
        <f>VLOOKUP(B1638, pct_raw!$A$2:$AX$1800, 31, FALSE)</f>
        <v>0</v>
      </c>
      <c r="V1638" s="5">
        <f>VLOOKUP(B1638, pct_raw!$A$2:$AX$1800, 32, FALSE)</f>
        <v>0</v>
      </c>
      <c r="W1638" s="5">
        <f>VLOOKUP(B1638, pct_raw!$A$2:$AX$1800, 33, FALSE)</f>
        <v>0</v>
      </c>
      <c r="X1638" s="5">
        <f>VLOOKUP(B1638, pct_raw!$A$2:$AX$1800, 34, FALSE)</f>
        <v>0</v>
      </c>
      <c r="Y1638" s="5">
        <f>VLOOKUP(B1638, pct_raw!$A$2:$AX$1800, 35, FALSE)</f>
        <v>0</v>
      </c>
      <c r="Z1638" s="5">
        <f>VLOOKUP(B1638, pct_raw!$A$2:$AX$1800, 36, FALSE)</f>
        <v>22</v>
      </c>
      <c r="AA1638" s="5">
        <f>VLOOKUP(B1638, pct_raw!$A$2:$AX$1800, 37, FALSE)</f>
        <v>26</v>
      </c>
      <c r="AB1638" s="5">
        <f>VLOOKUP(B1638, pct_raw!$A$2:$AX$1800, 38, FALSE)</f>
        <v>0.36</v>
      </c>
      <c r="AC1638" s="5">
        <f>VLOOKUP(B1638, pct_raw!$A$2:$AX$1800, 39, FALSE)</f>
        <v>0</v>
      </c>
      <c r="AD1638" s="5">
        <f>VLOOKUP(B1638, pct_raw!$A$2:$AX$1800, 40, FALSE)</f>
        <v>0</v>
      </c>
      <c r="AE1638" s="5">
        <f>VLOOKUP(B1638, pct_raw!$A$2:$AX$1800, 41, FALSE)</f>
        <v>0</v>
      </c>
      <c r="AF1638" s="5">
        <f>VLOOKUP(B1638, pct_raw!$A$2:$AX$1800, 42, FALSE)</f>
        <v>0</v>
      </c>
      <c r="AG1638" s="5">
        <f>VLOOKUP(B1638, pct_raw!$A$2:$AX$1800, 43, FALSE)</f>
        <v>4</v>
      </c>
      <c r="AH1638" s="5">
        <f>VLOOKUP(B1638, pct_raw!$A$2:$AX$1800, 44, FALSE)</f>
        <v>0</v>
      </c>
      <c r="AI1638" s="5">
        <f>VLOOKUP(B1638, pct_raw!$A$2:$AX$1800, 45, FALSE)</f>
        <v>22</v>
      </c>
      <c r="AJ1638" s="5">
        <f>VLOOKUP(B1638, pct_raw!$A$2:$AX$1800, 46, FALSE)</f>
        <v>24</v>
      </c>
      <c r="AK1638" s="5">
        <f>VLOOKUP(B1638, pct_raw!$A$2:$AX$1800, 47, FALSE)</f>
        <v>0.24</v>
      </c>
      <c r="AL1638" s="5">
        <f>VLOOKUP(B1638, pct_raw!$A$2:$AX$1800, 48, FALSE)</f>
        <v>10</v>
      </c>
      <c r="AM1638" s="5">
        <f>VLOOKUP(B1638, pct_raw!$A$2:$AX$1800, 49, FALSE)</f>
        <v>0</v>
      </c>
      <c r="AN1638" s="5">
        <f>VLOOKUP(B1638, pct_raw!$A$2:$AX$1800, 50, FALSE)</f>
        <v>0</v>
      </c>
    </row>
    <row r="1639" spans="1:40" x14ac:dyDescent="0.2">
      <c r="A1639" s="2" t="s">
        <v>267</v>
      </c>
      <c r="B1639" s="2" t="str">
        <f t="shared" si="25"/>
        <v>Winthrop</v>
      </c>
      <c r="C1639" s="2" t="s">
        <v>267</v>
      </c>
      <c r="D1639" s="2" t="str">
        <f>VLOOKUP(B1639, pct_raw!$A$2:$AX$1800, 6, FALSE)</f>
        <v xml:space="preserve"> Winthrop</v>
      </c>
      <c r="E1639" s="5">
        <f>VLOOKUP(B1639, pct_raw!$A$2:$AX$1800, 15, FALSE)</f>
        <v>18</v>
      </c>
      <c r="F1639" s="5">
        <f>VLOOKUP(B1639, pct_raw!$A$2:$AX$1800, 16, FALSE)</f>
        <v>19</v>
      </c>
      <c r="G1639" s="5">
        <f>VLOOKUP(B1639, pct_raw!$A$2:$AX$1800, 17, FALSE)</f>
        <v>0.2737</v>
      </c>
      <c r="H1639">
        <f>VLOOKUP(B1639, pct_raw!$A$2:$AX$1800, 18, FALSE)</f>
        <v>0</v>
      </c>
      <c r="I1639" s="5">
        <f>VLOOKUP(B1639, pct_raw!$A$2:$AX$1800, 19, FALSE)</f>
        <v>0</v>
      </c>
      <c r="J1639">
        <f>VLOOKUP(B1639, pct_raw!$A$2:$AX$1800, 20, FALSE)</f>
        <v>0</v>
      </c>
      <c r="K1639" s="5">
        <f>VLOOKUP(B1639, pct_raw!$A$2:$AX$1800, 21, FALSE)</f>
        <v>29</v>
      </c>
      <c r="L1639" s="5">
        <f>VLOOKUP(B1639, pct_raw!$A$2:$AX$1800, 22, FALSE)</f>
        <v>31</v>
      </c>
      <c r="M1639" s="5">
        <f>VLOOKUP(B1639, pct_raw!$A$2:$AX$1800, 23, FALSE)</f>
        <v>0.5474</v>
      </c>
      <c r="N1639" s="5">
        <f>VLOOKUP(B1639, pct_raw!$A$2:$AX$1800, 24, FALSE)</f>
        <v>0</v>
      </c>
      <c r="O1639" s="5">
        <f>VLOOKUP(B1639, pct_raw!$A$2:$AX$1800, 25, FALSE)</f>
        <v>0</v>
      </c>
      <c r="P1639" s="5">
        <f>VLOOKUP(B1639, pct_raw!$A$2:$AX$1800, 26, FALSE)</f>
        <v>0</v>
      </c>
      <c r="Q1639" s="5">
        <f>VLOOKUP(B1639, pct_raw!$A$2:$AX$1800, 27, FALSE)</f>
        <v>10</v>
      </c>
      <c r="R1639" s="5">
        <f>VLOOKUP(B1639, pct_raw!$A$2:$AX$1800, 28, FALSE)</f>
        <v>10</v>
      </c>
      <c r="S1639" s="5">
        <f>VLOOKUP(B1639, pct_raw!$A$2:$AX$1800, 29, FALSE)</f>
        <v>0.1368</v>
      </c>
      <c r="T1639" s="5">
        <f>VLOOKUP(B1639, pct_raw!$A$2:$AX$1800, 30, FALSE)</f>
        <v>0</v>
      </c>
      <c r="U1639" s="5">
        <f>VLOOKUP(B1639, pct_raw!$A$2:$AX$1800, 31, FALSE)</f>
        <v>0</v>
      </c>
      <c r="V1639" s="5">
        <f>VLOOKUP(B1639, pct_raw!$A$2:$AX$1800, 32, FALSE)</f>
        <v>0</v>
      </c>
      <c r="W1639" s="5">
        <f>VLOOKUP(B1639, pct_raw!$A$2:$AX$1800, 33, FALSE)</f>
        <v>0</v>
      </c>
      <c r="X1639" s="5">
        <f>VLOOKUP(B1639, pct_raw!$A$2:$AX$1800, 34, FALSE)</f>
        <v>0</v>
      </c>
      <c r="Y1639" s="5">
        <f>VLOOKUP(B1639, pct_raw!$A$2:$AX$1800, 35, FALSE)</f>
        <v>0</v>
      </c>
      <c r="Z1639" s="5">
        <f>VLOOKUP(B1639, pct_raw!$A$2:$AX$1800, 36, FALSE)</f>
        <v>5</v>
      </c>
      <c r="AA1639" s="5">
        <f>VLOOKUP(B1639, pct_raw!$A$2:$AX$1800, 37, FALSE)</f>
        <v>0</v>
      </c>
      <c r="AB1639" s="5">
        <f>VLOOKUP(B1639, pct_raw!$A$2:$AX$1800, 38, FALSE)</f>
        <v>0</v>
      </c>
      <c r="AC1639" s="5">
        <f>VLOOKUP(B1639, pct_raw!$A$2:$AX$1800, 39, FALSE)</f>
        <v>1</v>
      </c>
      <c r="AD1639" s="5">
        <f>VLOOKUP(B1639, pct_raw!$A$2:$AX$1800, 40, FALSE)</f>
        <v>0</v>
      </c>
      <c r="AE1639" s="5">
        <f>VLOOKUP(B1639, pct_raw!$A$2:$AX$1800, 41, FALSE)</f>
        <v>0</v>
      </c>
      <c r="AF1639" s="5">
        <f>VLOOKUP(B1639, pct_raw!$A$2:$AX$1800, 42, FALSE)</f>
        <v>0</v>
      </c>
      <c r="AG1639" s="5">
        <f>VLOOKUP(B1639, pct_raw!$A$2:$AX$1800, 43, FALSE)</f>
        <v>4</v>
      </c>
      <c r="AH1639" s="5">
        <f>VLOOKUP(B1639, pct_raw!$A$2:$AX$1800, 44, FALSE)</f>
        <v>0</v>
      </c>
      <c r="AI1639" s="5">
        <f>VLOOKUP(B1639, pct_raw!$A$2:$AX$1800, 45, FALSE)</f>
        <v>1</v>
      </c>
      <c r="AJ1639" s="5">
        <f>VLOOKUP(B1639, pct_raw!$A$2:$AX$1800, 46, FALSE)</f>
        <v>0</v>
      </c>
      <c r="AK1639" s="5">
        <f>VLOOKUP(B1639, pct_raw!$A$2:$AX$1800, 47, FALSE)</f>
        <v>0</v>
      </c>
      <c r="AL1639" s="5">
        <f>VLOOKUP(B1639, pct_raw!$A$2:$AX$1800, 48, FALSE)</f>
        <v>0</v>
      </c>
      <c r="AM1639" s="5">
        <f>VLOOKUP(B1639, pct_raw!$A$2:$AX$1800, 49, FALSE)</f>
        <v>0</v>
      </c>
      <c r="AN1639" s="5">
        <f>VLOOKUP(B1639, pct_raw!$A$2:$AX$1800, 50, FALSE)</f>
        <v>0</v>
      </c>
    </row>
    <row r="1640" spans="1:40" x14ac:dyDescent="0.2">
      <c r="A1640" s="2" t="s">
        <v>1756</v>
      </c>
      <c r="B1640" s="2" t="str">
        <f t="shared" si="25"/>
        <v>Wisner Scott</v>
      </c>
      <c r="C1640" s="2" t="s">
        <v>5068</v>
      </c>
      <c r="D1640" s="2" t="str">
        <f>VLOOKUP(B1640, pct_raw!$A$2:$AX$1800, 6, FALSE)</f>
        <v xml:space="preserve"> WISNER SCOTT</v>
      </c>
      <c r="E1640" s="5">
        <f>VLOOKUP(B1640, pct_raw!$A$2:$AX$1800, 15, FALSE)</f>
        <v>1</v>
      </c>
      <c r="F1640" s="5">
        <f>VLOOKUP(B1640, pct_raw!$A$2:$AX$1800, 16, FALSE)</f>
        <v>1</v>
      </c>
      <c r="G1640" s="5">
        <f>VLOOKUP(B1640, pct_raw!$A$2:$AX$1800, 17, FALSE)</f>
        <v>5.5599999999999997E-2</v>
      </c>
      <c r="H1640">
        <f>VLOOKUP(B1640, pct_raw!$A$2:$AX$1800, 18, FALSE)</f>
        <v>0</v>
      </c>
      <c r="I1640" s="5">
        <f>VLOOKUP(B1640, pct_raw!$A$2:$AX$1800, 19, FALSE)</f>
        <v>0</v>
      </c>
      <c r="J1640">
        <f>VLOOKUP(B1640, pct_raw!$A$2:$AX$1800, 20, FALSE)</f>
        <v>0</v>
      </c>
      <c r="K1640" s="5">
        <f>VLOOKUP(B1640, pct_raw!$A$2:$AX$1800, 21, FALSE)</f>
        <v>0</v>
      </c>
      <c r="L1640" s="5">
        <f>VLOOKUP(B1640, pct_raw!$A$2:$AX$1800, 22, FALSE)</f>
        <v>0</v>
      </c>
      <c r="M1640" s="5">
        <f>VLOOKUP(B1640, pct_raw!$A$2:$AX$1800, 23, FALSE)</f>
        <v>0</v>
      </c>
      <c r="N1640" s="5">
        <f>VLOOKUP(B1640, pct_raw!$A$2:$AX$1800, 24, FALSE)</f>
        <v>0</v>
      </c>
      <c r="O1640" s="5">
        <f>VLOOKUP(B1640, pct_raw!$A$2:$AX$1800, 25, FALSE)</f>
        <v>0</v>
      </c>
      <c r="P1640" s="5">
        <f>VLOOKUP(B1640, pct_raw!$A$2:$AX$1800, 26, FALSE)</f>
        <v>0</v>
      </c>
      <c r="Q1640" s="5">
        <f>VLOOKUP(B1640, pct_raw!$A$2:$AX$1800, 27, FALSE)</f>
        <v>2</v>
      </c>
      <c r="R1640" s="5">
        <f>VLOOKUP(B1640, pct_raw!$A$2:$AX$1800, 28, FALSE)</f>
        <v>2</v>
      </c>
      <c r="S1640" s="5">
        <f>VLOOKUP(B1640, pct_raw!$A$2:$AX$1800, 29, FALSE)</f>
        <v>0.16669999999999999</v>
      </c>
      <c r="T1640" s="5">
        <f>VLOOKUP(B1640, pct_raw!$A$2:$AX$1800, 30, FALSE)</f>
        <v>0</v>
      </c>
      <c r="U1640" s="5">
        <f>VLOOKUP(B1640, pct_raw!$A$2:$AX$1800, 31, FALSE)</f>
        <v>0</v>
      </c>
      <c r="V1640" s="5">
        <f>VLOOKUP(B1640, pct_raw!$A$2:$AX$1800, 32, FALSE)</f>
        <v>0</v>
      </c>
      <c r="W1640" s="5">
        <f>VLOOKUP(B1640, pct_raw!$A$2:$AX$1800, 33, FALSE)</f>
        <v>0</v>
      </c>
      <c r="X1640" s="5">
        <f>VLOOKUP(B1640, pct_raw!$A$2:$AX$1800, 34, FALSE)</f>
        <v>0</v>
      </c>
      <c r="Y1640" s="5">
        <f>VLOOKUP(B1640, pct_raw!$A$2:$AX$1800, 35, FALSE)</f>
        <v>0</v>
      </c>
      <c r="Z1640" s="5">
        <f>VLOOKUP(B1640, pct_raw!$A$2:$AX$1800, 36, FALSE)</f>
        <v>0</v>
      </c>
      <c r="AA1640" s="5">
        <f>VLOOKUP(B1640, pct_raw!$A$2:$AX$1800, 37, FALSE)</f>
        <v>0</v>
      </c>
      <c r="AB1640" s="5">
        <f>VLOOKUP(B1640, pct_raw!$A$2:$AX$1800, 38, FALSE)</f>
        <v>0</v>
      </c>
      <c r="AC1640" s="5">
        <f>VLOOKUP(B1640, pct_raw!$A$2:$AX$1800, 39, FALSE)</f>
        <v>0</v>
      </c>
      <c r="AD1640" s="5">
        <f>VLOOKUP(B1640, pct_raw!$A$2:$AX$1800, 40, FALSE)</f>
        <v>0</v>
      </c>
      <c r="AE1640" s="5">
        <f>VLOOKUP(B1640, pct_raw!$A$2:$AX$1800, 41, FALSE)</f>
        <v>0</v>
      </c>
      <c r="AF1640" s="5">
        <f>VLOOKUP(B1640, pct_raw!$A$2:$AX$1800, 42, FALSE)</f>
        <v>0</v>
      </c>
      <c r="AG1640" s="5">
        <f>VLOOKUP(B1640, pct_raw!$A$2:$AX$1800, 43, FALSE)</f>
        <v>0</v>
      </c>
      <c r="AH1640" s="5">
        <f>VLOOKUP(B1640, pct_raw!$A$2:$AX$1800, 44, FALSE)</f>
        <v>0</v>
      </c>
      <c r="AI1640" s="5">
        <f>VLOOKUP(B1640, pct_raw!$A$2:$AX$1800, 45, FALSE)</f>
        <v>0</v>
      </c>
      <c r="AJ1640" s="5">
        <f>VLOOKUP(B1640, pct_raw!$A$2:$AX$1800, 46, FALSE)</f>
        <v>0</v>
      </c>
      <c r="AK1640" s="5">
        <f>VLOOKUP(B1640, pct_raw!$A$2:$AX$1800, 47, FALSE)</f>
        <v>0</v>
      </c>
      <c r="AL1640" s="5">
        <f>VLOOKUP(B1640, pct_raw!$A$2:$AX$1800, 48, FALSE)</f>
        <v>0</v>
      </c>
      <c r="AM1640" s="5">
        <f>VLOOKUP(B1640, pct_raw!$A$2:$AX$1800, 49, FALSE)</f>
        <v>0</v>
      </c>
      <c r="AN1640" s="5">
        <f>VLOOKUP(B1640, pct_raw!$A$2:$AX$1800, 50, FALSE)</f>
        <v>0</v>
      </c>
    </row>
    <row r="1641" spans="1:40" x14ac:dyDescent="0.2">
      <c r="A1641" s="2" t="s">
        <v>1757</v>
      </c>
      <c r="B1641" s="2" t="str">
        <f t="shared" si="25"/>
        <v>Wl 1 1</v>
      </c>
      <c r="C1641" s="2" t="s">
        <v>4826</v>
      </c>
      <c r="D1641" s="2" t="str">
        <f>VLOOKUP(B1641, pct_raw!$A$2:$AX$1800, 6, FALSE)</f>
        <v xml:space="preserve"> WL 1 1</v>
      </c>
      <c r="E1641" s="5">
        <f>VLOOKUP(B1641, pct_raw!$A$2:$AX$1800, 15, FALSE)</f>
        <v>36</v>
      </c>
      <c r="F1641" s="5">
        <f>VLOOKUP(B1641, pct_raw!$A$2:$AX$1800, 16, FALSE)</f>
        <v>39</v>
      </c>
      <c r="G1641" s="5">
        <f>VLOOKUP(B1641, pct_raw!$A$2:$AX$1800, 17, FALSE)</f>
        <v>0.40400000000000003</v>
      </c>
      <c r="H1641">
        <f>VLOOKUP(B1641, pct_raw!$A$2:$AX$1800, 18, FALSE)</f>
        <v>0</v>
      </c>
      <c r="I1641" s="5">
        <f>VLOOKUP(B1641, pct_raw!$A$2:$AX$1800, 19, FALSE)</f>
        <v>0</v>
      </c>
      <c r="J1641">
        <f>VLOOKUP(B1641, pct_raw!$A$2:$AX$1800, 20, FALSE)</f>
        <v>0</v>
      </c>
      <c r="K1641" s="5">
        <f>VLOOKUP(B1641, pct_raw!$A$2:$AX$1800, 21, FALSE)</f>
        <v>37</v>
      </c>
      <c r="L1641" s="5">
        <f>VLOOKUP(B1641, pct_raw!$A$2:$AX$1800, 22, FALSE)</f>
        <v>46</v>
      </c>
      <c r="M1641" s="5">
        <f>VLOOKUP(B1641, pct_raw!$A$2:$AX$1800, 23, FALSE)</f>
        <v>0.60599999999999998</v>
      </c>
      <c r="N1641" s="5">
        <f>VLOOKUP(B1641, pct_raw!$A$2:$AX$1800, 24, FALSE)</f>
        <v>0</v>
      </c>
      <c r="O1641" s="5">
        <f>VLOOKUP(B1641, pct_raw!$A$2:$AX$1800, 25, FALSE)</f>
        <v>0</v>
      </c>
      <c r="P1641" s="5">
        <f>VLOOKUP(B1641, pct_raw!$A$2:$AX$1800, 26, FALSE)</f>
        <v>0</v>
      </c>
      <c r="Q1641" s="5">
        <f>VLOOKUP(B1641, pct_raw!$A$2:$AX$1800, 27, FALSE)</f>
        <v>11</v>
      </c>
      <c r="R1641" s="5">
        <f>VLOOKUP(B1641, pct_raw!$A$2:$AX$1800, 28, FALSE)</f>
        <v>0</v>
      </c>
      <c r="S1641" s="5">
        <f>VLOOKUP(B1641, pct_raw!$A$2:$AX$1800, 29, FALSE)</f>
        <v>0</v>
      </c>
      <c r="T1641" s="5">
        <f>VLOOKUP(B1641, pct_raw!$A$2:$AX$1800, 30, FALSE)</f>
        <v>1</v>
      </c>
      <c r="U1641" s="5">
        <f>VLOOKUP(B1641, pct_raw!$A$2:$AX$1800, 31, FALSE)</f>
        <v>0</v>
      </c>
      <c r="V1641" s="5">
        <f>VLOOKUP(B1641, pct_raw!$A$2:$AX$1800, 32, FALSE)</f>
        <v>0</v>
      </c>
      <c r="W1641" s="5">
        <f>VLOOKUP(B1641, pct_raw!$A$2:$AX$1800, 33, FALSE)</f>
        <v>0</v>
      </c>
      <c r="X1641" s="5">
        <f>VLOOKUP(B1641, pct_raw!$A$2:$AX$1800, 34, FALSE)</f>
        <v>0</v>
      </c>
      <c r="Y1641" s="5">
        <f>VLOOKUP(B1641, pct_raw!$A$2:$AX$1800, 35, FALSE)</f>
        <v>0</v>
      </c>
      <c r="Z1641" s="5">
        <f>VLOOKUP(B1641, pct_raw!$A$2:$AX$1800, 36, FALSE)</f>
        <v>38</v>
      </c>
      <c r="AA1641" s="5">
        <f>VLOOKUP(B1641, pct_raw!$A$2:$AX$1800, 37, FALSE)</f>
        <v>45</v>
      </c>
      <c r="AB1641" s="5">
        <f>VLOOKUP(B1641, pct_raw!$A$2:$AX$1800, 38, FALSE)</f>
        <v>0.60599999999999998</v>
      </c>
      <c r="AC1641" s="5">
        <f>VLOOKUP(B1641, pct_raw!$A$2:$AX$1800, 39, FALSE)</f>
        <v>3</v>
      </c>
      <c r="AD1641" s="5">
        <f>VLOOKUP(B1641, pct_raw!$A$2:$AX$1800, 40, FALSE)</f>
        <v>0</v>
      </c>
      <c r="AE1641" s="5">
        <f>VLOOKUP(B1641, pct_raw!$A$2:$AX$1800, 41, FALSE)</f>
        <v>0</v>
      </c>
      <c r="AF1641" s="5">
        <f>VLOOKUP(B1641, pct_raw!$A$2:$AX$1800, 42, FALSE)</f>
        <v>0</v>
      </c>
      <c r="AG1641" s="5">
        <f>VLOOKUP(B1641, pct_raw!$A$2:$AX$1800, 43, FALSE)</f>
        <v>0</v>
      </c>
      <c r="AH1641" s="5">
        <f>VLOOKUP(B1641, pct_raw!$A$2:$AX$1800, 44, FALSE)</f>
        <v>0</v>
      </c>
      <c r="AI1641" s="5">
        <f>VLOOKUP(B1641, pct_raw!$A$2:$AX$1800, 45, FALSE)</f>
        <v>20</v>
      </c>
      <c r="AJ1641" s="5">
        <f>VLOOKUP(B1641, pct_raw!$A$2:$AX$1800, 46, FALSE)</f>
        <v>28</v>
      </c>
      <c r="AK1641" s="5">
        <f>VLOOKUP(B1641, pct_raw!$A$2:$AX$1800, 47, FALSE)</f>
        <v>0.40400000000000003</v>
      </c>
      <c r="AL1641" s="5">
        <f>VLOOKUP(B1641, pct_raw!$A$2:$AX$1800, 48, FALSE)</f>
        <v>0</v>
      </c>
      <c r="AM1641" s="5">
        <f>VLOOKUP(B1641, pct_raw!$A$2:$AX$1800, 49, FALSE)</f>
        <v>0</v>
      </c>
      <c r="AN1641" s="5">
        <f>VLOOKUP(B1641, pct_raw!$A$2:$AX$1800, 50, FALSE)</f>
        <v>0</v>
      </c>
    </row>
    <row r="1642" spans="1:40" x14ac:dyDescent="0.2">
      <c r="A1642" s="2" t="s">
        <v>410</v>
      </c>
      <c r="B1642" s="2" t="str">
        <f t="shared" si="25"/>
        <v>Wl 1 2</v>
      </c>
      <c r="C1642" s="2" t="s">
        <v>4827</v>
      </c>
      <c r="D1642" s="2" t="str">
        <f>VLOOKUP(B1642, pct_raw!$A$2:$AX$1800, 6, FALSE)</f>
        <v xml:space="preserve"> WL 1 2</v>
      </c>
      <c r="E1642" s="5">
        <f>VLOOKUP(B1642, pct_raw!$A$2:$AX$1800, 15, FALSE)</f>
        <v>22</v>
      </c>
      <c r="F1642" s="5">
        <f>VLOOKUP(B1642, pct_raw!$A$2:$AX$1800, 16, FALSE)</f>
        <v>23</v>
      </c>
      <c r="G1642" s="5">
        <f>VLOOKUP(B1642, pct_raw!$A$2:$AX$1800, 17, FALSE)</f>
        <v>0.20200000000000001</v>
      </c>
      <c r="H1642">
        <f>VLOOKUP(B1642, pct_raw!$A$2:$AX$1800, 18, FALSE)</f>
        <v>0</v>
      </c>
      <c r="I1642" s="5">
        <f>VLOOKUP(B1642, pct_raw!$A$2:$AX$1800, 19, FALSE)</f>
        <v>0</v>
      </c>
      <c r="J1642">
        <f>VLOOKUP(B1642, pct_raw!$A$2:$AX$1800, 20, FALSE)</f>
        <v>0</v>
      </c>
      <c r="K1642" s="5">
        <f>VLOOKUP(B1642, pct_raw!$A$2:$AX$1800, 21, FALSE)</f>
        <v>36</v>
      </c>
      <c r="L1642" s="5">
        <f>VLOOKUP(B1642, pct_raw!$A$2:$AX$1800, 22, FALSE)</f>
        <v>38</v>
      </c>
      <c r="M1642" s="5">
        <f>VLOOKUP(B1642, pct_raw!$A$2:$AX$1800, 23, FALSE)</f>
        <v>0.60599999999999998</v>
      </c>
      <c r="N1642" s="5">
        <f>VLOOKUP(B1642, pct_raw!$A$2:$AX$1800, 24, FALSE)</f>
        <v>3</v>
      </c>
      <c r="O1642" s="5">
        <f>VLOOKUP(B1642, pct_raw!$A$2:$AX$1800, 25, FALSE)</f>
        <v>0</v>
      </c>
      <c r="P1642" s="5">
        <f>VLOOKUP(B1642, pct_raw!$A$2:$AX$1800, 26, FALSE)</f>
        <v>0</v>
      </c>
      <c r="Q1642" s="5">
        <f>VLOOKUP(B1642, pct_raw!$A$2:$AX$1800, 27, FALSE)</f>
        <v>0</v>
      </c>
      <c r="R1642" s="5">
        <f>VLOOKUP(B1642, pct_raw!$A$2:$AX$1800, 28, FALSE)</f>
        <v>0</v>
      </c>
      <c r="S1642" s="5">
        <f>VLOOKUP(B1642, pct_raw!$A$2:$AX$1800, 29, FALSE)</f>
        <v>0</v>
      </c>
      <c r="T1642" s="5">
        <f>VLOOKUP(B1642, pct_raw!$A$2:$AX$1800, 30, FALSE)</f>
        <v>0</v>
      </c>
      <c r="U1642" s="5">
        <f>VLOOKUP(B1642, pct_raw!$A$2:$AX$1800, 31, FALSE)</f>
        <v>0</v>
      </c>
      <c r="V1642" s="5">
        <f>VLOOKUP(B1642, pct_raw!$A$2:$AX$1800, 32, FALSE)</f>
        <v>0</v>
      </c>
      <c r="W1642" s="5">
        <f>VLOOKUP(B1642, pct_raw!$A$2:$AX$1800, 33, FALSE)</f>
        <v>0</v>
      </c>
      <c r="X1642" s="5">
        <f>VLOOKUP(B1642, pct_raw!$A$2:$AX$1800, 34, FALSE)</f>
        <v>0</v>
      </c>
      <c r="Y1642" s="5">
        <f>VLOOKUP(B1642, pct_raw!$A$2:$AX$1800, 35, FALSE)</f>
        <v>0</v>
      </c>
      <c r="Z1642" s="5">
        <f>VLOOKUP(B1642, pct_raw!$A$2:$AX$1800, 36, FALSE)</f>
        <v>38</v>
      </c>
      <c r="AA1642" s="5">
        <f>VLOOKUP(B1642, pct_raw!$A$2:$AX$1800, 37, FALSE)</f>
        <v>39</v>
      </c>
      <c r="AB1642" s="5">
        <f>VLOOKUP(B1642, pct_raw!$A$2:$AX$1800, 38, FALSE)</f>
        <v>0.60599999999999998</v>
      </c>
      <c r="AC1642" s="5">
        <f>VLOOKUP(B1642, pct_raw!$A$2:$AX$1800, 39, FALSE)</f>
        <v>0</v>
      </c>
      <c r="AD1642" s="5">
        <f>VLOOKUP(B1642, pct_raw!$A$2:$AX$1800, 40, FALSE)</f>
        <v>0</v>
      </c>
      <c r="AE1642" s="5">
        <f>VLOOKUP(B1642, pct_raw!$A$2:$AX$1800, 41, FALSE)</f>
        <v>0</v>
      </c>
      <c r="AF1642" s="5">
        <f>VLOOKUP(B1642, pct_raw!$A$2:$AX$1800, 42, FALSE)</f>
        <v>1</v>
      </c>
      <c r="AG1642" s="5">
        <f>VLOOKUP(B1642, pct_raw!$A$2:$AX$1800, 43, FALSE)</f>
        <v>0</v>
      </c>
      <c r="AH1642" s="5">
        <f>VLOOKUP(B1642, pct_raw!$A$2:$AX$1800, 44, FALSE)</f>
        <v>0</v>
      </c>
      <c r="AI1642" s="5">
        <f>VLOOKUP(B1642, pct_raw!$A$2:$AX$1800, 45, FALSE)</f>
        <v>27</v>
      </c>
      <c r="AJ1642" s="5">
        <f>VLOOKUP(B1642, pct_raw!$A$2:$AX$1800, 46, FALSE)</f>
        <v>27</v>
      </c>
      <c r="AK1642" s="5">
        <f>VLOOKUP(B1642, pct_raw!$A$2:$AX$1800, 47, FALSE)</f>
        <v>0.40400000000000003</v>
      </c>
      <c r="AL1642" s="5">
        <f>VLOOKUP(B1642, pct_raw!$A$2:$AX$1800, 48, FALSE)</f>
        <v>5</v>
      </c>
      <c r="AM1642" s="5">
        <f>VLOOKUP(B1642, pct_raw!$A$2:$AX$1800, 49, FALSE)</f>
        <v>0</v>
      </c>
      <c r="AN1642" s="5">
        <f>VLOOKUP(B1642, pct_raw!$A$2:$AX$1800, 50, FALSE)</f>
        <v>0</v>
      </c>
    </row>
    <row r="1643" spans="1:40" x14ac:dyDescent="0.2">
      <c r="A1643" s="2" t="s">
        <v>1758</v>
      </c>
      <c r="B1643" s="2" t="str">
        <f t="shared" si="25"/>
        <v>Wl 1 3</v>
      </c>
      <c r="C1643" s="2" t="s">
        <v>4828</v>
      </c>
      <c r="D1643" s="2" t="str">
        <f>VLOOKUP(B1643, pct_raw!$A$2:$AX$1800, 6, FALSE)</f>
        <v xml:space="preserve"> WL 1 3</v>
      </c>
      <c r="E1643" s="5">
        <f>VLOOKUP(B1643, pct_raw!$A$2:$AX$1800, 15, FALSE)</f>
        <v>10</v>
      </c>
      <c r="F1643" s="5">
        <f>VLOOKUP(B1643, pct_raw!$A$2:$AX$1800, 16, FALSE)</f>
        <v>17</v>
      </c>
      <c r="G1643" s="5">
        <f>VLOOKUP(B1643, pct_raw!$A$2:$AX$1800, 17, FALSE)</f>
        <v>0.40400000000000003</v>
      </c>
      <c r="H1643">
        <f>VLOOKUP(B1643, pct_raw!$A$2:$AX$1800, 18, FALSE)</f>
        <v>0</v>
      </c>
      <c r="I1643" s="5">
        <f>VLOOKUP(B1643, pct_raw!$A$2:$AX$1800, 19, FALSE)</f>
        <v>0</v>
      </c>
      <c r="J1643">
        <f>VLOOKUP(B1643, pct_raw!$A$2:$AX$1800, 20, FALSE)</f>
        <v>0</v>
      </c>
      <c r="K1643" s="5">
        <f>VLOOKUP(B1643, pct_raw!$A$2:$AX$1800, 21, FALSE)</f>
        <v>8</v>
      </c>
      <c r="L1643" s="5">
        <f>VLOOKUP(B1643, pct_raw!$A$2:$AX$1800, 22, FALSE)</f>
        <v>0</v>
      </c>
      <c r="M1643" s="5">
        <f>VLOOKUP(B1643, pct_raw!$A$2:$AX$1800, 23, FALSE)</f>
        <v>0</v>
      </c>
      <c r="N1643" s="5">
        <f>VLOOKUP(B1643, pct_raw!$A$2:$AX$1800, 24, FALSE)</f>
        <v>1</v>
      </c>
      <c r="O1643" s="5">
        <f>VLOOKUP(B1643, pct_raw!$A$2:$AX$1800, 25, FALSE)</f>
        <v>0</v>
      </c>
      <c r="P1643" s="5">
        <f>VLOOKUP(B1643, pct_raw!$A$2:$AX$1800, 26, FALSE)</f>
        <v>0</v>
      </c>
      <c r="Q1643" s="5">
        <f>VLOOKUP(B1643, pct_raw!$A$2:$AX$1800, 27, FALSE)</f>
        <v>7</v>
      </c>
      <c r="R1643" s="5">
        <f>VLOOKUP(B1643, pct_raw!$A$2:$AX$1800, 28, FALSE)</f>
        <v>0</v>
      </c>
      <c r="S1643" s="5">
        <f>VLOOKUP(B1643, pct_raw!$A$2:$AX$1800, 29, FALSE)</f>
        <v>0</v>
      </c>
      <c r="T1643" s="5">
        <f>VLOOKUP(B1643, pct_raw!$A$2:$AX$1800, 30, FALSE)</f>
        <v>0</v>
      </c>
      <c r="U1643" s="5">
        <f>VLOOKUP(B1643, pct_raw!$A$2:$AX$1800, 31, FALSE)</f>
        <v>0</v>
      </c>
      <c r="V1643" s="5">
        <f>VLOOKUP(B1643, pct_raw!$A$2:$AX$1800, 32, FALSE)</f>
        <v>0</v>
      </c>
      <c r="W1643" s="5">
        <f>VLOOKUP(B1643, pct_raw!$A$2:$AX$1800, 33, FALSE)</f>
        <v>0</v>
      </c>
      <c r="X1643" s="5">
        <f>VLOOKUP(B1643, pct_raw!$A$2:$AX$1800, 34, FALSE)</f>
        <v>0</v>
      </c>
      <c r="Y1643" s="5">
        <f>VLOOKUP(B1643, pct_raw!$A$2:$AX$1800, 35, FALSE)</f>
        <v>0</v>
      </c>
      <c r="Z1643" s="5">
        <f>VLOOKUP(B1643, pct_raw!$A$2:$AX$1800, 36, FALSE)</f>
        <v>43</v>
      </c>
      <c r="AA1643" s="5">
        <f>VLOOKUP(B1643, pct_raw!$A$2:$AX$1800, 37, FALSE)</f>
        <v>43</v>
      </c>
      <c r="AB1643" s="5">
        <f>VLOOKUP(B1643, pct_raw!$A$2:$AX$1800, 38, FALSE)</f>
        <v>0.80800000000000005</v>
      </c>
      <c r="AC1643" s="5">
        <f>VLOOKUP(B1643, pct_raw!$A$2:$AX$1800, 39, FALSE)</f>
        <v>0</v>
      </c>
      <c r="AD1643" s="5">
        <f>VLOOKUP(B1643, pct_raw!$A$2:$AX$1800, 40, FALSE)</f>
        <v>0</v>
      </c>
      <c r="AE1643" s="5">
        <f>VLOOKUP(B1643, pct_raw!$A$2:$AX$1800, 41, FALSE)</f>
        <v>0</v>
      </c>
      <c r="AF1643" s="5">
        <f>VLOOKUP(B1643, pct_raw!$A$2:$AX$1800, 42, FALSE)</f>
        <v>0</v>
      </c>
      <c r="AG1643" s="5">
        <f>VLOOKUP(B1643, pct_raw!$A$2:$AX$1800, 43, FALSE)</f>
        <v>0</v>
      </c>
      <c r="AH1643" s="5">
        <f>VLOOKUP(B1643, pct_raw!$A$2:$AX$1800, 44, FALSE)</f>
        <v>0</v>
      </c>
      <c r="AI1643" s="5">
        <f>VLOOKUP(B1643, pct_raw!$A$2:$AX$1800, 45, FALSE)</f>
        <v>16</v>
      </c>
      <c r="AJ1643" s="5">
        <f>VLOOKUP(B1643, pct_raw!$A$2:$AX$1800, 46, FALSE)</f>
        <v>27</v>
      </c>
      <c r="AK1643" s="5">
        <f>VLOOKUP(B1643, pct_raw!$A$2:$AX$1800, 47, FALSE)</f>
        <v>0.40400000000000003</v>
      </c>
      <c r="AL1643" s="5">
        <f>VLOOKUP(B1643, pct_raw!$A$2:$AX$1800, 48, FALSE)</f>
        <v>0</v>
      </c>
      <c r="AM1643" s="5">
        <f>VLOOKUP(B1643, pct_raw!$A$2:$AX$1800, 49, FALSE)</f>
        <v>0</v>
      </c>
      <c r="AN1643" s="5">
        <f>VLOOKUP(B1643, pct_raw!$A$2:$AX$1800, 50, FALSE)</f>
        <v>0</v>
      </c>
    </row>
    <row r="1644" spans="1:40" x14ac:dyDescent="0.2">
      <c r="A1644" s="2" t="s">
        <v>1759</v>
      </c>
      <c r="B1644" s="2" t="str">
        <f t="shared" si="25"/>
        <v>Wl 1 4</v>
      </c>
      <c r="C1644" s="2" t="s">
        <v>4829</v>
      </c>
      <c r="D1644" s="2" t="str">
        <f>VLOOKUP(B1644, pct_raw!$A$2:$AX$1800, 6, FALSE)</f>
        <v xml:space="preserve"> WL 1 4</v>
      </c>
      <c r="E1644" s="5">
        <f>VLOOKUP(B1644, pct_raw!$A$2:$AX$1800, 15, FALSE)</f>
        <v>23</v>
      </c>
      <c r="F1644" s="5">
        <f>VLOOKUP(B1644, pct_raw!$A$2:$AX$1800, 16, FALSE)</f>
        <v>25</v>
      </c>
      <c r="G1644" s="5">
        <f>VLOOKUP(B1644, pct_raw!$A$2:$AX$1800, 17, FALSE)</f>
        <v>0.40400000000000003</v>
      </c>
      <c r="H1644">
        <f>VLOOKUP(B1644, pct_raw!$A$2:$AX$1800, 18, FALSE)</f>
        <v>0</v>
      </c>
      <c r="I1644" s="5">
        <f>VLOOKUP(B1644, pct_raw!$A$2:$AX$1800, 19, FALSE)</f>
        <v>0</v>
      </c>
      <c r="J1644">
        <f>VLOOKUP(B1644, pct_raw!$A$2:$AX$1800, 20, FALSE)</f>
        <v>0</v>
      </c>
      <c r="K1644" s="5">
        <f>VLOOKUP(B1644, pct_raw!$A$2:$AX$1800, 21, FALSE)</f>
        <v>35</v>
      </c>
      <c r="L1644" s="5">
        <f>VLOOKUP(B1644, pct_raw!$A$2:$AX$1800, 22, FALSE)</f>
        <v>39</v>
      </c>
      <c r="M1644" s="5">
        <f>VLOOKUP(B1644, pct_raw!$A$2:$AX$1800, 23, FALSE)</f>
        <v>0.60599999999999998</v>
      </c>
      <c r="N1644" s="5">
        <f>VLOOKUP(B1644, pct_raw!$A$2:$AX$1800, 24, FALSE)</f>
        <v>0</v>
      </c>
      <c r="O1644" s="5">
        <f>VLOOKUP(B1644, pct_raw!$A$2:$AX$1800, 25, FALSE)</f>
        <v>0</v>
      </c>
      <c r="P1644" s="5">
        <f>VLOOKUP(B1644, pct_raw!$A$2:$AX$1800, 26, FALSE)</f>
        <v>0</v>
      </c>
      <c r="Q1644" s="5">
        <f>VLOOKUP(B1644, pct_raw!$A$2:$AX$1800, 27, FALSE)</f>
        <v>0</v>
      </c>
      <c r="R1644" s="5">
        <f>VLOOKUP(B1644, pct_raw!$A$2:$AX$1800, 28, FALSE)</f>
        <v>0</v>
      </c>
      <c r="S1644" s="5">
        <f>VLOOKUP(B1644, pct_raw!$A$2:$AX$1800, 29, FALSE)</f>
        <v>0</v>
      </c>
      <c r="T1644" s="5">
        <f>VLOOKUP(B1644, pct_raw!$A$2:$AX$1800, 30, FALSE)</f>
        <v>0</v>
      </c>
      <c r="U1644" s="5">
        <f>VLOOKUP(B1644, pct_raw!$A$2:$AX$1800, 31, FALSE)</f>
        <v>0</v>
      </c>
      <c r="V1644" s="5">
        <f>VLOOKUP(B1644, pct_raw!$A$2:$AX$1800, 32, FALSE)</f>
        <v>0</v>
      </c>
      <c r="W1644" s="5">
        <f>VLOOKUP(B1644, pct_raw!$A$2:$AX$1800, 33, FALSE)</f>
        <v>0</v>
      </c>
      <c r="X1644" s="5">
        <f>VLOOKUP(B1644, pct_raw!$A$2:$AX$1800, 34, FALSE)</f>
        <v>0</v>
      </c>
      <c r="Y1644" s="5">
        <f>VLOOKUP(B1644, pct_raw!$A$2:$AX$1800, 35, FALSE)</f>
        <v>0</v>
      </c>
      <c r="Z1644" s="5">
        <f>VLOOKUP(B1644, pct_raw!$A$2:$AX$1800, 36, FALSE)</f>
        <v>30</v>
      </c>
      <c r="AA1644" s="5">
        <f>VLOOKUP(B1644, pct_raw!$A$2:$AX$1800, 37, FALSE)</f>
        <v>35</v>
      </c>
      <c r="AB1644" s="5">
        <f>VLOOKUP(B1644, pct_raw!$A$2:$AX$1800, 38, FALSE)</f>
        <v>0.40400000000000003</v>
      </c>
      <c r="AC1644" s="5">
        <f>VLOOKUP(B1644, pct_raw!$A$2:$AX$1800, 39, FALSE)</f>
        <v>7</v>
      </c>
      <c r="AD1644" s="5">
        <f>VLOOKUP(B1644, pct_raw!$A$2:$AX$1800, 40, FALSE)</f>
        <v>0</v>
      </c>
      <c r="AE1644" s="5">
        <f>VLOOKUP(B1644, pct_raw!$A$2:$AX$1800, 41, FALSE)</f>
        <v>0</v>
      </c>
      <c r="AF1644" s="5">
        <f>VLOOKUP(B1644, pct_raw!$A$2:$AX$1800, 42, FALSE)</f>
        <v>0</v>
      </c>
      <c r="AG1644" s="5">
        <f>VLOOKUP(B1644, pct_raw!$A$2:$AX$1800, 43, FALSE)</f>
        <v>3</v>
      </c>
      <c r="AH1644" s="5">
        <f>VLOOKUP(B1644, pct_raw!$A$2:$AX$1800, 44, FALSE)</f>
        <v>0</v>
      </c>
      <c r="AI1644" s="5">
        <f>VLOOKUP(B1644, pct_raw!$A$2:$AX$1800, 45, FALSE)</f>
        <v>20</v>
      </c>
      <c r="AJ1644" s="5">
        <f>VLOOKUP(B1644, pct_raw!$A$2:$AX$1800, 46, FALSE)</f>
        <v>23</v>
      </c>
      <c r="AK1644" s="5">
        <f>VLOOKUP(B1644, pct_raw!$A$2:$AX$1800, 47, FALSE)</f>
        <v>0.40400000000000003</v>
      </c>
      <c r="AL1644" s="5">
        <f>VLOOKUP(B1644, pct_raw!$A$2:$AX$1800, 48, FALSE)</f>
        <v>10</v>
      </c>
      <c r="AM1644" s="5">
        <f>VLOOKUP(B1644, pct_raw!$A$2:$AX$1800, 49, FALSE)</f>
        <v>0</v>
      </c>
      <c r="AN1644" s="5">
        <f>VLOOKUP(B1644, pct_raw!$A$2:$AX$1800, 50, FALSE)</f>
        <v>0</v>
      </c>
    </row>
    <row r="1645" spans="1:40" x14ac:dyDescent="0.2">
      <c r="A1645" s="2" t="s">
        <v>1760</v>
      </c>
      <c r="B1645" s="2" t="str">
        <f t="shared" si="25"/>
        <v>Wl 1 5</v>
      </c>
      <c r="C1645" s="2" t="s">
        <v>4830</v>
      </c>
      <c r="D1645" s="2" t="str">
        <f>VLOOKUP(B1645, pct_raw!$A$2:$AX$1800, 6, FALSE)</f>
        <v xml:space="preserve"> WL 1 5</v>
      </c>
      <c r="E1645" s="5">
        <f>VLOOKUP(B1645, pct_raw!$A$2:$AX$1800, 15, FALSE)</f>
        <v>15</v>
      </c>
      <c r="F1645" s="5">
        <f>VLOOKUP(B1645, pct_raw!$A$2:$AX$1800, 16, FALSE)</f>
        <v>16</v>
      </c>
      <c r="G1645" s="5">
        <f>VLOOKUP(B1645, pct_raw!$A$2:$AX$1800, 17, FALSE)</f>
        <v>0.40400000000000003</v>
      </c>
      <c r="H1645">
        <f>VLOOKUP(B1645, pct_raw!$A$2:$AX$1800, 18, FALSE)</f>
        <v>0</v>
      </c>
      <c r="I1645" s="5">
        <f>VLOOKUP(B1645, pct_raw!$A$2:$AX$1800, 19, FALSE)</f>
        <v>0</v>
      </c>
      <c r="J1645">
        <f>VLOOKUP(B1645, pct_raw!$A$2:$AX$1800, 20, FALSE)</f>
        <v>0</v>
      </c>
      <c r="K1645" s="5">
        <f>VLOOKUP(B1645, pct_raw!$A$2:$AX$1800, 21, FALSE)</f>
        <v>10</v>
      </c>
      <c r="L1645" s="5">
        <f>VLOOKUP(B1645, pct_raw!$A$2:$AX$1800, 22, FALSE)</f>
        <v>14</v>
      </c>
      <c r="M1645" s="5">
        <f>VLOOKUP(B1645, pct_raw!$A$2:$AX$1800, 23, FALSE)</f>
        <v>0.20200000000000001</v>
      </c>
      <c r="N1645" s="5">
        <f>VLOOKUP(B1645, pct_raw!$A$2:$AX$1800, 24, FALSE)</f>
        <v>0</v>
      </c>
      <c r="O1645" s="5">
        <f>VLOOKUP(B1645, pct_raw!$A$2:$AX$1800, 25, FALSE)</f>
        <v>0</v>
      </c>
      <c r="P1645" s="5">
        <f>VLOOKUP(B1645, pct_raw!$A$2:$AX$1800, 26, FALSE)</f>
        <v>0</v>
      </c>
      <c r="Q1645" s="5">
        <f>VLOOKUP(B1645, pct_raw!$A$2:$AX$1800, 27, FALSE)</f>
        <v>11</v>
      </c>
      <c r="R1645" s="5">
        <f>VLOOKUP(B1645, pct_raw!$A$2:$AX$1800, 28, FALSE)</f>
        <v>14</v>
      </c>
      <c r="S1645" s="5">
        <f>VLOOKUP(B1645, pct_raw!$A$2:$AX$1800, 29, FALSE)</f>
        <v>0.20200000000000001</v>
      </c>
      <c r="T1645" s="5">
        <f>VLOOKUP(B1645, pct_raw!$A$2:$AX$1800, 30, FALSE)</f>
        <v>0</v>
      </c>
      <c r="U1645" s="5">
        <f>VLOOKUP(B1645, pct_raw!$A$2:$AX$1800, 31, FALSE)</f>
        <v>0</v>
      </c>
      <c r="V1645" s="5">
        <f>VLOOKUP(B1645, pct_raw!$A$2:$AX$1800, 32, FALSE)</f>
        <v>0</v>
      </c>
      <c r="W1645" s="5">
        <f>VLOOKUP(B1645, pct_raw!$A$2:$AX$1800, 33, FALSE)</f>
        <v>0</v>
      </c>
      <c r="X1645" s="5">
        <f>VLOOKUP(B1645, pct_raw!$A$2:$AX$1800, 34, FALSE)</f>
        <v>0</v>
      </c>
      <c r="Y1645" s="5">
        <f>VLOOKUP(B1645, pct_raw!$A$2:$AX$1800, 35, FALSE)</f>
        <v>0</v>
      </c>
      <c r="Z1645" s="5">
        <f>VLOOKUP(B1645, pct_raw!$A$2:$AX$1800, 36, FALSE)</f>
        <v>24</v>
      </c>
      <c r="AA1645" s="5">
        <f>VLOOKUP(B1645, pct_raw!$A$2:$AX$1800, 37, FALSE)</f>
        <v>25</v>
      </c>
      <c r="AB1645" s="5">
        <f>VLOOKUP(B1645, pct_raw!$A$2:$AX$1800, 38, FALSE)</f>
        <v>0.40400000000000003</v>
      </c>
      <c r="AC1645" s="5">
        <f>VLOOKUP(B1645, pct_raw!$A$2:$AX$1800, 39, FALSE)</f>
        <v>7</v>
      </c>
      <c r="AD1645" s="5">
        <f>VLOOKUP(B1645, pct_raw!$A$2:$AX$1800, 40, FALSE)</f>
        <v>0</v>
      </c>
      <c r="AE1645" s="5">
        <f>VLOOKUP(B1645, pct_raw!$A$2:$AX$1800, 41, FALSE)</f>
        <v>0</v>
      </c>
      <c r="AF1645" s="5">
        <f>VLOOKUP(B1645, pct_raw!$A$2:$AX$1800, 42, FALSE)</f>
        <v>0</v>
      </c>
      <c r="AG1645" s="5">
        <f>VLOOKUP(B1645, pct_raw!$A$2:$AX$1800, 43, FALSE)</f>
        <v>0</v>
      </c>
      <c r="AH1645" s="5">
        <f>VLOOKUP(B1645, pct_raw!$A$2:$AX$1800, 44, FALSE)</f>
        <v>0</v>
      </c>
      <c r="AI1645" s="5">
        <f>VLOOKUP(B1645, pct_raw!$A$2:$AX$1800, 45, FALSE)</f>
        <v>19</v>
      </c>
      <c r="AJ1645" s="5">
        <f>VLOOKUP(B1645, pct_raw!$A$2:$AX$1800, 46, FALSE)</f>
        <v>20</v>
      </c>
      <c r="AK1645" s="5">
        <f>VLOOKUP(B1645, pct_raw!$A$2:$AX$1800, 47, FALSE)</f>
        <v>0.40400000000000003</v>
      </c>
      <c r="AL1645" s="5">
        <f>VLOOKUP(B1645, pct_raw!$A$2:$AX$1800, 48, FALSE)</f>
        <v>4</v>
      </c>
      <c r="AM1645" s="5">
        <f>VLOOKUP(B1645, pct_raw!$A$2:$AX$1800, 49, FALSE)</f>
        <v>0</v>
      </c>
      <c r="AN1645" s="5">
        <f>VLOOKUP(B1645, pct_raw!$A$2:$AX$1800, 50, FALSE)</f>
        <v>0</v>
      </c>
    </row>
    <row r="1646" spans="1:40" x14ac:dyDescent="0.2">
      <c r="A1646" s="2" t="s">
        <v>395</v>
      </c>
      <c r="B1646" s="2" t="str">
        <f t="shared" si="25"/>
        <v>Wl 1 6</v>
      </c>
      <c r="C1646" s="2" t="s">
        <v>4831</v>
      </c>
      <c r="D1646" s="2" t="str">
        <f>VLOOKUP(B1646, pct_raw!$A$2:$AX$1800, 6, FALSE)</f>
        <v xml:space="preserve"> WL 1 6</v>
      </c>
      <c r="E1646" s="5">
        <f>VLOOKUP(B1646, pct_raw!$A$2:$AX$1800, 15, FALSE)</f>
        <v>34</v>
      </c>
      <c r="F1646" s="5">
        <f>VLOOKUP(B1646, pct_raw!$A$2:$AX$1800, 16, FALSE)</f>
        <v>37</v>
      </c>
      <c r="G1646" s="5">
        <f>VLOOKUP(B1646, pct_raw!$A$2:$AX$1800, 17, FALSE)</f>
        <v>0.60599999999999998</v>
      </c>
      <c r="H1646">
        <f>VLOOKUP(B1646, pct_raw!$A$2:$AX$1800, 18, FALSE)</f>
        <v>0</v>
      </c>
      <c r="I1646" s="5">
        <f>VLOOKUP(B1646, pct_raw!$A$2:$AX$1800, 19, FALSE)</f>
        <v>0</v>
      </c>
      <c r="J1646">
        <f>VLOOKUP(B1646, pct_raw!$A$2:$AX$1800, 20, FALSE)</f>
        <v>0</v>
      </c>
      <c r="K1646" s="5">
        <f>VLOOKUP(B1646, pct_raw!$A$2:$AX$1800, 21, FALSE)</f>
        <v>30</v>
      </c>
      <c r="L1646" s="5">
        <f>VLOOKUP(B1646, pct_raw!$A$2:$AX$1800, 22, FALSE)</f>
        <v>37</v>
      </c>
      <c r="M1646" s="5">
        <f>VLOOKUP(B1646, pct_raw!$A$2:$AX$1800, 23, FALSE)</f>
        <v>0.40400000000000003</v>
      </c>
      <c r="N1646" s="5">
        <f>VLOOKUP(B1646, pct_raw!$A$2:$AX$1800, 24, FALSE)</f>
        <v>3</v>
      </c>
      <c r="O1646" s="5">
        <f>VLOOKUP(B1646, pct_raw!$A$2:$AX$1800, 25, FALSE)</f>
        <v>0</v>
      </c>
      <c r="P1646" s="5">
        <f>VLOOKUP(B1646, pct_raw!$A$2:$AX$1800, 26, FALSE)</f>
        <v>0</v>
      </c>
      <c r="Q1646" s="5">
        <f>VLOOKUP(B1646, pct_raw!$A$2:$AX$1800, 27, FALSE)</f>
        <v>32</v>
      </c>
      <c r="R1646" s="5">
        <f>VLOOKUP(B1646, pct_raw!$A$2:$AX$1800, 28, FALSE)</f>
        <v>41</v>
      </c>
      <c r="S1646" s="5">
        <f>VLOOKUP(B1646, pct_raw!$A$2:$AX$1800, 29, FALSE)</f>
        <v>0.60599999999999998</v>
      </c>
      <c r="T1646" s="5">
        <f>VLOOKUP(B1646, pct_raw!$A$2:$AX$1800, 30, FALSE)</f>
        <v>0</v>
      </c>
      <c r="U1646" s="5">
        <f>VLOOKUP(B1646, pct_raw!$A$2:$AX$1800, 31, FALSE)</f>
        <v>0</v>
      </c>
      <c r="V1646" s="5">
        <f>VLOOKUP(B1646, pct_raw!$A$2:$AX$1800, 32, FALSE)</f>
        <v>0</v>
      </c>
      <c r="W1646" s="5">
        <f>VLOOKUP(B1646, pct_raw!$A$2:$AX$1800, 33, FALSE)</f>
        <v>0</v>
      </c>
      <c r="X1646" s="5">
        <f>VLOOKUP(B1646, pct_raw!$A$2:$AX$1800, 34, FALSE)</f>
        <v>0</v>
      </c>
      <c r="Y1646" s="5">
        <f>VLOOKUP(B1646, pct_raw!$A$2:$AX$1800, 35, FALSE)</f>
        <v>0</v>
      </c>
      <c r="Z1646" s="5">
        <f>VLOOKUP(B1646, pct_raw!$A$2:$AX$1800, 36, FALSE)</f>
        <v>34</v>
      </c>
      <c r="AA1646" s="5">
        <f>VLOOKUP(B1646, pct_raw!$A$2:$AX$1800, 37, FALSE)</f>
        <v>39</v>
      </c>
      <c r="AB1646" s="5">
        <f>VLOOKUP(B1646, pct_raw!$A$2:$AX$1800, 38, FALSE)</f>
        <v>0.60599999999999998</v>
      </c>
      <c r="AC1646" s="5">
        <f>VLOOKUP(B1646, pct_raw!$A$2:$AX$1800, 39, FALSE)</f>
        <v>0</v>
      </c>
      <c r="AD1646" s="5">
        <f>VLOOKUP(B1646, pct_raw!$A$2:$AX$1800, 40, FALSE)</f>
        <v>0</v>
      </c>
      <c r="AE1646" s="5">
        <f>VLOOKUP(B1646, pct_raw!$A$2:$AX$1800, 41, FALSE)</f>
        <v>0</v>
      </c>
      <c r="AF1646" s="5">
        <f>VLOOKUP(B1646, pct_raw!$A$2:$AX$1800, 42, FALSE)</f>
        <v>0</v>
      </c>
      <c r="AG1646" s="5">
        <f>VLOOKUP(B1646, pct_raw!$A$2:$AX$1800, 43, FALSE)</f>
        <v>0</v>
      </c>
      <c r="AH1646" s="5">
        <f>VLOOKUP(B1646, pct_raw!$A$2:$AX$1800, 44, FALSE)</f>
        <v>0</v>
      </c>
      <c r="AI1646" s="5">
        <f>VLOOKUP(B1646, pct_raw!$A$2:$AX$1800, 45, FALSE)</f>
        <v>21</v>
      </c>
      <c r="AJ1646" s="5">
        <f>VLOOKUP(B1646, pct_raw!$A$2:$AX$1800, 46, FALSE)</f>
        <v>0</v>
      </c>
      <c r="AK1646" s="5">
        <f>VLOOKUP(B1646, pct_raw!$A$2:$AX$1800, 47, FALSE)</f>
        <v>0</v>
      </c>
      <c r="AL1646" s="5">
        <f>VLOOKUP(B1646, pct_raw!$A$2:$AX$1800, 48, FALSE)</f>
        <v>2</v>
      </c>
      <c r="AM1646" s="5">
        <f>VLOOKUP(B1646, pct_raw!$A$2:$AX$1800, 49, FALSE)</f>
        <v>0</v>
      </c>
      <c r="AN1646" s="5">
        <f>VLOOKUP(B1646, pct_raw!$A$2:$AX$1800, 50, FALSE)</f>
        <v>0</v>
      </c>
    </row>
    <row r="1647" spans="1:40" x14ac:dyDescent="0.2">
      <c r="A1647" s="2" t="s">
        <v>415</v>
      </c>
      <c r="B1647" s="2" t="str">
        <f t="shared" si="25"/>
        <v>Wl 2 1</v>
      </c>
      <c r="C1647" s="2" t="s">
        <v>4832</v>
      </c>
      <c r="D1647" s="2" t="str">
        <f>VLOOKUP(B1647, pct_raw!$A$2:$AX$1800, 6, FALSE)</f>
        <v xml:space="preserve"> WL 2 1</v>
      </c>
      <c r="E1647" s="5">
        <f>VLOOKUP(B1647, pct_raw!$A$2:$AX$1800, 15, FALSE)</f>
        <v>10</v>
      </c>
      <c r="F1647" s="5">
        <f>VLOOKUP(B1647, pct_raw!$A$2:$AX$1800, 16, FALSE)</f>
        <v>10</v>
      </c>
      <c r="G1647" s="5">
        <f>VLOOKUP(B1647, pct_raw!$A$2:$AX$1800, 17, FALSE)</f>
        <v>0.20200000000000001</v>
      </c>
      <c r="H1647">
        <f>VLOOKUP(B1647, pct_raw!$A$2:$AX$1800, 18, FALSE)</f>
        <v>0</v>
      </c>
      <c r="I1647" s="5">
        <f>VLOOKUP(B1647, pct_raw!$A$2:$AX$1800, 19, FALSE)</f>
        <v>0</v>
      </c>
      <c r="J1647">
        <f>VLOOKUP(B1647, pct_raw!$A$2:$AX$1800, 20, FALSE)</f>
        <v>0</v>
      </c>
      <c r="K1647" s="5">
        <f>VLOOKUP(B1647, pct_raw!$A$2:$AX$1800, 21, FALSE)</f>
        <v>13</v>
      </c>
      <c r="L1647" s="5">
        <f>VLOOKUP(B1647, pct_raw!$A$2:$AX$1800, 22, FALSE)</f>
        <v>19</v>
      </c>
      <c r="M1647" s="5">
        <f>VLOOKUP(B1647, pct_raw!$A$2:$AX$1800, 23, FALSE)</f>
        <v>0.40400000000000003</v>
      </c>
      <c r="N1647" s="5">
        <f>VLOOKUP(B1647, pct_raw!$A$2:$AX$1800, 24, FALSE)</f>
        <v>0</v>
      </c>
      <c r="O1647" s="5">
        <f>VLOOKUP(B1647, pct_raw!$A$2:$AX$1800, 25, FALSE)</f>
        <v>0</v>
      </c>
      <c r="P1647" s="5">
        <f>VLOOKUP(B1647, pct_raw!$A$2:$AX$1800, 26, FALSE)</f>
        <v>0</v>
      </c>
      <c r="Q1647" s="5">
        <f>VLOOKUP(B1647, pct_raw!$A$2:$AX$1800, 27, FALSE)</f>
        <v>8</v>
      </c>
      <c r="R1647" s="5">
        <f>VLOOKUP(B1647, pct_raw!$A$2:$AX$1800, 28, FALSE)</f>
        <v>0</v>
      </c>
      <c r="S1647" s="5">
        <f>VLOOKUP(B1647, pct_raw!$A$2:$AX$1800, 29, FALSE)</f>
        <v>0</v>
      </c>
      <c r="T1647" s="5">
        <f>VLOOKUP(B1647, pct_raw!$A$2:$AX$1800, 30, FALSE)</f>
        <v>0</v>
      </c>
      <c r="U1647" s="5">
        <f>VLOOKUP(B1647, pct_raw!$A$2:$AX$1800, 31, FALSE)</f>
        <v>0</v>
      </c>
      <c r="V1647" s="5">
        <f>VLOOKUP(B1647, pct_raw!$A$2:$AX$1800, 32, FALSE)</f>
        <v>0</v>
      </c>
      <c r="W1647" s="5">
        <f>VLOOKUP(B1647, pct_raw!$A$2:$AX$1800, 33, FALSE)</f>
        <v>0</v>
      </c>
      <c r="X1647" s="5">
        <f>VLOOKUP(B1647, pct_raw!$A$2:$AX$1800, 34, FALSE)</f>
        <v>0</v>
      </c>
      <c r="Y1647" s="5">
        <f>VLOOKUP(B1647, pct_raw!$A$2:$AX$1800, 35, FALSE)</f>
        <v>0</v>
      </c>
      <c r="Z1647" s="5">
        <f>VLOOKUP(B1647, pct_raw!$A$2:$AX$1800, 36, FALSE)</f>
        <v>18</v>
      </c>
      <c r="AA1647" s="5">
        <f>VLOOKUP(B1647, pct_raw!$A$2:$AX$1800, 37, FALSE)</f>
        <v>19</v>
      </c>
      <c r="AB1647" s="5">
        <f>VLOOKUP(B1647, pct_raw!$A$2:$AX$1800, 38, FALSE)</f>
        <v>0.40400000000000003</v>
      </c>
      <c r="AC1647" s="5">
        <f>VLOOKUP(B1647, pct_raw!$A$2:$AX$1800, 39, FALSE)</f>
        <v>0</v>
      </c>
      <c r="AD1647" s="5">
        <f>VLOOKUP(B1647, pct_raw!$A$2:$AX$1800, 40, FALSE)</f>
        <v>0</v>
      </c>
      <c r="AE1647" s="5">
        <f>VLOOKUP(B1647, pct_raw!$A$2:$AX$1800, 41, FALSE)</f>
        <v>0</v>
      </c>
      <c r="AF1647" s="5">
        <f>VLOOKUP(B1647, pct_raw!$A$2:$AX$1800, 42, FALSE)</f>
        <v>0</v>
      </c>
      <c r="AG1647" s="5">
        <f>VLOOKUP(B1647, pct_raw!$A$2:$AX$1800, 43, FALSE)</f>
        <v>1</v>
      </c>
      <c r="AH1647" s="5">
        <f>VLOOKUP(B1647, pct_raw!$A$2:$AX$1800, 44, FALSE)</f>
        <v>0</v>
      </c>
      <c r="AI1647" s="5">
        <f>VLOOKUP(B1647, pct_raw!$A$2:$AX$1800, 45, FALSE)</f>
        <v>11</v>
      </c>
      <c r="AJ1647" s="5">
        <f>VLOOKUP(B1647, pct_raw!$A$2:$AX$1800, 46, FALSE)</f>
        <v>11</v>
      </c>
      <c r="AK1647" s="5">
        <f>VLOOKUP(B1647, pct_raw!$A$2:$AX$1800, 47, FALSE)</f>
        <v>0.20200000000000001</v>
      </c>
      <c r="AL1647" s="5">
        <f>VLOOKUP(B1647, pct_raw!$A$2:$AX$1800, 48, FALSE)</f>
        <v>0</v>
      </c>
      <c r="AM1647" s="5">
        <f>VLOOKUP(B1647, pct_raw!$A$2:$AX$1800, 49, FALSE)</f>
        <v>0</v>
      </c>
      <c r="AN1647" s="5">
        <f>VLOOKUP(B1647, pct_raw!$A$2:$AX$1800, 50, FALSE)</f>
        <v>0</v>
      </c>
    </row>
    <row r="1648" spans="1:40" x14ac:dyDescent="0.2">
      <c r="A1648" s="2" t="s">
        <v>1761</v>
      </c>
      <c r="B1648" s="2" t="str">
        <f t="shared" si="25"/>
        <v>Wl 2 2</v>
      </c>
      <c r="C1648" s="2" t="s">
        <v>4833</v>
      </c>
      <c r="D1648" s="2" t="str">
        <f>VLOOKUP(B1648, pct_raw!$A$2:$AX$1800, 6, FALSE)</f>
        <v xml:space="preserve"> WL 2 2</v>
      </c>
      <c r="E1648" s="5">
        <f>VLOOKUP(B1648, pct_raw!$A$2:$AX$1800, 15, FALSE)</f>
        <v>4</v>
      </c>
      <c r="F1648" s="5">
        <f>VLOOKUP(B1648, pct_raw!$A$2:$AX$1800, 16, FALSE)</f>
        <v>0</v>
      </c>
      <c r="G1648" s="5">
        <f>VLOOKUP(B1648, pct_raw!$A$2:$AX$1800, 17, FALSE)</f>
        <v>0</v>
      </c>
      <c r="H1648">
        <f>VLOOKUP(B1648, pct_raw!$A$2:$AX$1800, 18, FALSE)</f>
        <v>0</v>
      </c>
      <c r="I1648" s="5">
        <f>VLOOKUP(B1648, pct_raw!$A$2:$AX$1800, 19, FALSE)</f>
        <v>0</v>
      </c>
      <c r="J1648">
        <f>VLOOKUP(B1648, pct_raw!$A$2:$AX$1800, 20, FALSE)</f>
        <v>0</v>
      </c>
      <c r="K1648" s="5">
        <f>VLOOKUP(B1648, pct_raw!$A$2:$AX$1800, 21, FALSE)</f>
        <v>6</v>
      </c>
      <c r="L1648" s="5">
        <f>VLOOKUP(B1648, pct_raw!$A$2:$AX$1800, 22, FALSE)</f>
        <v>0</v>
      </c>
      <c r="M1648" s="5">
        <f>VLOOKUP(B1648, pct_raw!$A$2:$AX$1800, 23, FALSE)</f>
        <v>0</v>
      </c>
      <c r="N1648" s="5">
        <f>VLOOKUP(B1648, pct_raw!$A$2:$AX$1800, 24, FALSE)</f>
        <v>0</v>
      </c>
      <c r="O1648" s="5">
        <f>VLOOKUP(B1648, pct_raw!$A$2:$AX$1800, 25, FALSE)</f>
        <v>0</v>
      </c>
      <c r="P1648" s="5">
        <f>VLOOKUP(B1648, pct_raw!$A$2:$AX$1800, 26, FALSE)</f>
        <v>0</v>
      </c>
      <c r="Q1648" s="5">
        <f>VLOOKUP(B1648, pct_raw!$A$2:$AX$1800, 27, FALSE)</f>
        <v>13</v>
      </c>
      <c r="R1648" s="5">
        <f>VLOOKUP(B1648, pct_raw!$A$2:$AX$1800, 28, FALSE)</f>
        <v>19</v>
      </c>
      <c r="S1648" s="5">
        <f>VLOOKUP(B1648, pct_raw!$A$2:$AX$1800, 29, FALSE)</f>
        <v>0.40400000000000003</v>
      </c>
      <c r="T1648" s="5">
        <f>VLOOKUP(B1648, pct_raw!$A$2:$AX$1800, 30, FALSE)</f>
        <v>0</v>
      </c>
      <c r="U1648" s="5">
        <f>VLOOKUP(B1648, pct_raw!$A$2:$AX$1800, 31, FALSE)</f>
        <v>0</v>
      </c>
      <c r="V1648" s="5">
        <f>VLOOKUP(B1648, pct_raw!$A$2:$AX$1800, 32, FALSE)</f>
        <v>0</v>
      </c>
      <c r="W1648" s="5">
        <f>VLOOKUP(B1648, pct_raw!$A$2:$AX$1800, 33, FALSE)</f>
        <v>0</v>
      </c>
      <c r="X1648" s="5">
        <f>VLOOKUP(B1648, pct_raw!$A$2:$AX$1800, 34, FALSE)</f>
        <v>0</v>
      </c>
      <c r="Y1648" s="5">
        <f>VLOOKUP(B1648, pct_raw!$A$2:$AX$1800, 35, FALSE)</f>
        <v>0</v>
      </c>
      <c r="Z1648" s="5">
        <f>VLOOKUP(B1648, pct_raw!$A$2:$AX$1800, 36, FALSE)</f>
        <v>24</v>
      </c>
      <c r="AA1648" s="5">
        <f>VLOOKUP(B1648, pct_raw!$A$2:$AX$1800, 37, FALSE)</f>
        <v>25</v>
      </c>
      <c r="AB1648" s="5">
        <f>VLOOKUP(B1648, pct_raw!$A$2:$AX$1800, 38, FALSE)</f>
        <v>0.60599999999999998</v>
      </c>
      <c r="AC1648" s="5">
        <f>VLOOKUP(B1648, pct_raw!$A$2:$AX$1800, 39, FALSE)</f>
        <v>0</v>
      </c>
      <c r="AD1648" s="5">
        <f>VLOOKUP(B1648, pct_raw!$A$2:$AX$1800, 40, FALSE)</f>
        <v>0</v>
      </c>
      <c r="AE1648" s="5">
        <f>VLOOKUP(B1648, pct_raw!$A$2:$AX$1800, 41, FALSE)</f>
        <v>0</v>
      </c>
      <c r="AF1648" s="5">
        <f>VLOOKUP(B1648, pct_raw!$A$2:$AX$1800, 42, FALSE)</f>
        <v>0</v>
      </c>
      <c r="AG1648" s="5">
        <f>VLOOKUP(B1648, pct_raw!$A$2:$AX$1800, 43, FALSE)</f>
        <v>0</v>
      </c>
      <c r="AH1648" s="5">
        <f>VLOOKUP(B1648, pct_raw!$A$2:$AX$1800, 44, FALSE)</f>
        <v>0</v>
      </c>
      <c r="AI1648" s="5">
        <f>VLOOKUP(B1648, pct_raw!$A$2:$AX$1800, 45, FALSE)</f>
        <v>10</v>
      </c>
      <c r="AJ1648" s="5">
        <f>VLOOKUP(B1648, pct_raw!$A$2:$AX$1800, 46, FALSE)</f>
        <v>11</v>
      </c>
      <c r="AK1648" s="5">
        <f>VLOOKUP(B1648, pct_raw!$A$2:$AX$1800, 47, FALSE)</f>
        <v>0.20200000000000001</v>
      </c>
      <c r="AL1648" s="5">
        <f>VLOOKUP(B1648, pct_raw!$A$2:$AX$1800, 48, FALSE)</f>
        <v>12</v>
      </c>
      <c r="AM1648" s="5">
        <f>VLOOKUP(B1648, pct_raw!$A$2:$AX$1800, 49, FALSE)</f>
        <v>13</v>
      </c>
      <c r="AN1648" s="5">
        <f>VLOOKUP(B1648, pct_raw!$A$2:$AX$1800, 50, FALSE)</f>
        <v>0.20200000000000001</v>
      </c>
    </row>
    <row r="1649" spans="1:40" x14ac:dyDescent="0.2">
      <c r="A1649" s="2" t="s">
        <v>1762</v>
      </c>
      <c r="B1649" s="2" t="str">
        <f t="shared" si="25"/>
        <v>Wl 2 3</v>
      </c>
      <c r="C1649" s="2" t="s">
        <v>4834</v>
      </c>
      <c r="D1649" s="2" t="str">
        <f>VLOOKUP(B1649, pct_raw!$A$2:$AX$1800, 6, FALSE)</f>
        <v xml:space="preserve"> WL 2 3</v>
      </c>
      <c r="E1649" s="5">
        <f>VLOOKUP(B1649, pct_raw!$A$2:$AX$1800, 15, FALSE)</f>
        <v>11</v>
      </c>
      <c r="F1649" s="5">
        <f>VLOOKUP(B1649, pct_raw!$A$2:$AX$1800, 16, FALSE)</f>
        <v>0</v>
      </c>
      <c r="G1649" s="5">
        <f>VLOOKUP(B1649, pct_raw!$A$2:$AX$1800, 17, FALSE)</f>
        <v>0</v>
      </c>
      <c r="H1649">
        <f>VLOOKUP(B1649, pct_raw!$A$2:$AX$1800, 18, FALSE)</f>
        <v>0</v>
      </c>
      <c r="I1649" s="5">
        <f>VLOOKUP(B1649, pct_raw!$A$2:$AX$1800, 19, FALSE)</f>
        <v>0</v>
      </c>
      <c r="J1649">
        <f>VLOOKUP(B1649, pct_raw!$A$2:$AX$1800, 20, FALSE)</f>
        <v>0</v>
      </c>
      <c r="K1649" s="5">
        <f>VLOOKUP(B1649, pct_raw!$A$2:$AX$1800, 21, FALSE)</f>
        <v>17</v>
      </c>
      <c r="L1649" s="5">
        <f>VLOOKUP(B1649, pct_raw!$A$2:$AX$1800, 22, FALSE)</f>
        <v>25</v>
      </c>
      <c r="M1649" s="5">
        <f>VLOOKUP(B1649, pct_raw!$A$2:$AX$1800, 23, FALSE)</f>
        <v>0.60599999999999998</v>
      </c>
      <c r="N1649" s="5">
        <f>VLOOKUP(B1649, pct_raw!$A$2:$AX$1800, 24, FALSE)</f>
        <v>0</v>
      </c>
      <c r="O1649" s="5">
        <f>VLOOKUP(B1649, pct_raw!$A$2:$AX$1800, 25, FALSE)</f>
        <v>0</v>
      </c>
      <c r="P1649" s="5">
        <f>VLOOKUP(B1649, pct_raw!$A$2:$AX$1800, 26, FALSE)</f>
        <v>0</v>
      </c>
      <c r="Q1649" s="5">
        <f>VLOOKUP(B1649, pct_raw!$A$2:$AX$1800, 27, FALSE)</f>
        <v>5</v>
      </c>
      <c r="R1649" s="5">
        <f>VLOOKUP(B1649, pct_raw!$A$2:$AX$1800, 28, FALSE)</f>
        <v>0</v>
      </c>
      <c r="S1649" s="5">
        <f>VLOOKUP(B1649, pct_raw!$A$2:$AX$1800, 29, FALSE)</f>
        <v>0</v>
      </c>
      <c r="T1649" s="5">
        <f>VLOOKUP(B1649, pct_raw!$A$2:$AX$1800, 30, FALSE)</f>
        <v>0</v>
      </c>
      <c r="U1649" s="5">
        <f>VLOOKUP(B1649, pct_raw!$A$2:$AX$1800, 31, FALSE)</f>
        <v>0</v>
      </c>
      <c r="V1649" s="5">
        <f>VLOOKUP(B1649, pct_raw!$A$2:$AX$1800, 32, FALSE)</f>
        <v>0</v>
      </c>
      <c r="W1649" s="5">
        <f>VLOOKUP(B1649, pct_raw!$A$2:$AX$1800, 33, FALSE)</f>
        <v>0</v>
      </c>
      <c r="X1649" s="5">
        <f>VLOOKUP(B1649, pct_raw!$A$2:$AX$1800, 34, FALSE)</f>
        <v>0</v>
      </c>
      <c r="Y1649" s="5">
        <f>VLOOKUP(B1649, pct_raw!$A$2:$AX$1800, 35, FALSE)</f>
        <v>0</v>
      </c>
      <c r="Z1649" s="5">
        <f>VLOOKUP(B1649, pct_raw!$A$2:$AX$1800, 36, FALSE)</f>
        <v>29</v>
      </c>
      <c r="AA1649" s="5">
        <f>VLOOKUP(B1649, pct_raw!$A$2:$AX$1800, 37, FALSE)</f>
        <v>34</v>
      </c>
      <c r="AB1649" s="5">
        <f>VLOOKUP(B1649, pct_raw!$A$2:$AX$1800, 38, FALSE)</f>
        <v>0.80800000000000005</v>
      </c>
      <c r="AC1649" s="5">
        <f>VLOOKUP(B1649, pct_raw!$A$2:$AX$1800, 39, FALSE)</f>
        <v>2</v>
      </c>
      <c r="AD1649" s="5">
        <f>VLOOKUP(B1649, pct_raw!$A$2:$AX$1800, 40, FALSE)</f>
        <v>0</v>
      </c>
      <c r="AE1649" s="5">
        <f>VLOOKUP(B1649, pct_raw!$A$2:$AX$1800, 41, FALSE)</f>
        <v>0</v>
      </c>
      <c r="AF1649" s="5">
        <f>VLOOKUP(B1649, pct_raw!$A$2:$AX$1800, 42, FALSE)</f>
        <v>1</v>
      </c>
      <c r="AG1649" s="5">
        <f>VLOOKUP(B1649, pct_raw!$A$2:$AX$1800, 43, FALSE)</f>
        <v>0</v>
      </c>
      <c r="AH1649" s="5">
        <f>VLOOKUP(B1649, pct_raw!$A$2:$AX$1800, 44, FALSE)</f>
        <v>0</v>
      </c>
      <c r="AI1649" s="5">
        <f>VLOOKUP(B1649, pct_raw!$A$2:$AX$1800, 45, FALSE)</f>
        <v>16</v>
      </c>
      <c r="AJ1649" s="5">
        <f>VLOOKUP(B1649, pct_raw!$A$2:$AX$1800, 46, FALSE)</f>
        <v>20</v>
      </c>
      <c r="AK1649" s="5">
        <f>VLOOKUP(B1649, pct_raw!$A$2:$AX$1800, 47, FALSE)</f>
        <v>0.40400000000000003</v>
      </c>
      <c r="AL1649" s="5">
        <f>VLOOKUP(B1649, pct_raw!$A$2:$AX$1800, 48, FALSE)</f>
        <v>9</v>
      </c>
      <c r="AM1649" s="5">
        <f>VLOOKUP(B1649, pct_raw!$A$2:$AX$1800, 49, FALSE)</f>
        <v>0</v>
      </c>
      <c r="AN1649" s="5">
        <f>VLOOKUP(B1649, pct_raw!$A$2:$AX$1800, 50, FALSE)</f>
        <v>0</v>
      </c>
    </row>
    <row r="1650" spans="1:40" x14ac:dyDescent="0.2">
      <c r="A1650" s="2" t="s">
        <v>1763</v>
      </c>
      <c r="B1650" s="2" t="str">
        <f t="shared" si="25"/>
        <v>Wl 2 4</v>
      </c>
      <c r="C1650" s="2" t="s">
        <v>4835</v>
      </c>
      <c r="D1650" s="2" t="str">
        <f>VLOOKUP(B1650, pct_raw!$A$2:$AX$1800, 6, FALSE)</f>
        <v xml:space="preserve"> WL 2 4</v>
      </c>
      <c r="E1650" s="5">
        <f>VLOOKUP(B1650, pct_raw!$A$2:$AX$1800, 15, FALSE)</f>
        <v>24</v>
      </c>
      <c r="F1650" s="5">
        <f>VLOOKUP(B1650, pct_raw!$A$2:$AX$1800, 16, FALSE)</f>
        <v>25</v>
      </c>
      <c r="G1650" s="5">
        <f>VLOOKUP(B1650, pct_raw!$A$2:$AX$1800, 17, FALSE)</f>
        <v>0.60599999999999998</v>
      </c>
      <c r="H1650">
        <f>VLOOKUP(B1650, pct_raw!$A$2:$AX$1800, 18, FALSE)</f>
        <v>0</v>
      </c>
      <c r="I1650" s="5">
        <f>VLOOKUP(B1650, pct_raw!$A$2:$AX$1800, 19, FALSE)</f>
        <v>0</v>
      </c>
      <c r="J1650">
        <f>VLOOKUP(B1650, pct_raw!$A$2:$AX$1800, 20, FALSE)</f>
        <v>0</v>
      </c>
      <c r="K1650" s="5">
        <f>VLOOKUP(B1650, pct_raw!$A$2:$AX$1800, 21, FALSE)</f>
        <v>28</v>
      </c>
      <c r="L1650" s="5">
        <f>VLOOKUP(B1650, pct_raw!$A$2:$AX$1800, 22, FALSE)</f>
        <v>29</v>
      </c>
      <c r="M1650" s="5">
        <f>VLOOKUP(B1650, pct_raw!$A$2:$AX$1800, 23, FALSE)</f>
        <v>0.80800000000000005</v>
      </c>
      <c r="N1650" s="5">
        <f>VLOOKUP(B1650, pct_raw!$A$2:$AX$1800, 24, FALSE)</f>
        <v>0</v>
      </c>
      <c r="O1650" s="5">
        <f>VLOOKUP(B1650, pct_raw!$A$2:$AX$1800, 25, FALSE)</f>
        <v>0</v>
      </c>
      <c r="P1650" s="5">
        <f>VLOOKUP(B1650, pct_raw!$A$2:$AX$1800, 26, FALSE)</f>
        <v>0</v>
      </c>
      <c r="Q1650" s="5">
        <f>VLOOKUP(B1650, pct_raw!$A$2:$AX$1800, 27, FALSE)</f>
        <v>19</v>
      </c>
      <c r="R1650" s="5">
        <f>VLOOKUP(B1650, pct_raw!$A$2:$AX$1800, 28, FALSE)</f>
        <v>20</v>
      </c>
      <c r="S1650" s="5">
        <f>VLOOKUP(B1650, pct_raw!$A$2:$AX$1800, 29, FALSE)</f>
        <v>0.60599999999999998</v>
      </c>
      <c r="T1650" s="5">
        <f>VLOOKUP(B1650, pct_raw!$A$2:$AX$1800, 30, FALSE)</f>
        <v>0</v>
      </c>
      <c r="U1650" s="5">
        <f>VLOOKUP(B1650, pct_raw!$A$2:$AX$1800, 31, FALSE)</f>
        <v>0</v>
      </c>
      <c r="V1650" s="5">
        <f>VLOOKUP(B1650, pct_raw!$A$2:$AX$1800, 32, FALSE)</f>
        <v>0</v>
      </c>
      <c r="W1650" s="5">
        <f>VLOOKUP(B1650, pct_raw!$A$2:$AX$1800, 33, FALSE)</f>
        <v>0</v>
      </c>
      <c r="X1650" s="5">
        <f>VLOOKUP(B1650, pct_raw!$A$2:$AX$1800, 34, FALSE)</f>
        <v>0</v>
      </c>
      <c r="Y1650" s="5">
        <f>VLOOKUP(B1650, pct_raw!$A$2:$AX$1800, 35, FALSE)</f>
        <v>0</v>
      </c>
      <c r="Z1650" s="5">
        <f>VLOOKUP(B1650, pct_raw!$A$2:$AX$1800, 36, FALSE)</f>
        <v>26</v>
      </c>
      <c r="AA1650" s="5">
        <f>VLOOKUP(B1650, pct_raw!$A$2:$AX$1800, 37, FALSE)</f>
        <v>30</v>
      </c>
      <c r="AB1650" s="5">
        <f>VLOOKUP(B1650, pct_raw!$A$2:$AX$1800, 38, FALSE)</f>
        <v>0.80800000000000005</v>
      </c>
      <c r="AC1650" s="5">
        <f>VLOOKUP(B1650, pct_raw!$A$2:$AX$1800, 39, FALSE)</f>
        <v>7</v>
      </c>
      <c r="AD1650" s="5">
        <f>VLOOKUP(B1650, pct_raw!$A$2:$AX$1800, 40, FALSE)</f>
        <v>0</v>
      </c>
      <c r="AE1650" s="5">
        <f>VLOOKUP(B1650, pct_raw!$A$2:$AX$1800, 41, FALSE)</f>
        <v>0</v>
      </c>
      <c r="AF1650" s="5">
        <f>VLOOKUP(B1650, pct_raw!$A$2:$AX$1800, 42, FALSE)</f>
        <v>0</v>
      </c>
      <c r="AG1650" s="5">
        <f>VLOOKUP(B1650, pct_raw!$A$2:$AX$1800, 43, FALSE)</f>
        <v>0</v>
      </c>
      <c r="AH1650" s="5">
        <f>VLOOKUP(B1650, pct_raw!$A$2:$AX$1800, 44, FALSE)</f>
        <v>0</v>
      </c>
      <c r="AI1650" s="5">
        <f>VLOOKUP(B1650, pct_raw!$A$2:$AX$1800, 45, FALSE)</f>
        <v>15</v>
      </c>
      <c r="AJ1650" s="5">
        <f>VLOOKUP(B1650, pct_raw!$A$2:$AX$1800, 46, FALSE)</f>
        <v>19</v>
      </c>
      <c r="AK1650" s="5">
        <f>VLOOKUP(B1650, pct_raw!$A$2:$AX$1800, 47, FALSE)</f>
        <v>0.60599999999999998</v>
      </c>
      <c r="AL1650" s="5">
        <f>VLOOKUP(B1650, pct_raw!$A$2:$AX$1800, 48, FALSE)</f>
        <v>5</v>
      </c>
      <c r="AM1650" s="5">
        <f>VLOOKUP(B1650, pct_raw!$A$2:$AX$1800, 49, FALSE)</f>
        <v>0</v>
      </c>
      <c r="AN1650" s="5">
        <f>VLOOKUP(B1650, pct_raw!$A$2:$AX$1800, 50, FALSE)</f>
        <v>0</v>
      </c>
    </row>
    <row r="1651" spans="1:40" x14ac:dyDescent="0.2">
      <c r="A1651" s="2" t="s">
        <v>414</v>
      </c>
      <c r="B1651" s="2" t="str">
        <f t="shared" si="25"/>
        <v>Wl 2 5</v>
      </c>
      <c r="C1651" s="2" t="s">
        <v>4836</v>
      </c>
      <c r="D1651" s="2" t="str">
        <f>VLOOKUP(B1651, pct_raw!$A$2:$AX$1800, 6, FALSE)</f>
        <v xml:space="preserve"> WL 2 5</v>
      </c>
      <c r="E1651" s="5">
        <f>VLOOKUP(B1651, pct_raw!$A$2:$AX$1800, 15, FALSE)</f>
        <v>22</v>
      </c>
      <c r="F1651" s="5">
        <f>VLOOKUP(B1651, pct_raw!$A$2:$AX$1800, 16, FALSE)</f>
        <v>25</v>
      </c>
      <c r="G1651" s="5">
        <f>VLOOKUP(B1651, pct_raw!$A$2:$AX$1800, 17, FALSE)</f>
        <v>0.40400000000000003</v>
      </c>
      <c r="H1651">
        <f>VLOOKUP(B1651, pct_raw!$A$2:$AX$1800, 18, FALSE)</f>
        <v>0</v>
      </c>
      <c r="I1651" s="5">
        <f>VLOOKUP(B1651, pct_raw!$A$2:$AX$1800, 19, FALSE)</f>
        <v>0</v>
      </c>
      <c r="J1651">
        <f>VLOOKUP(B1651, pct_raw!$A$2:$AX$1800, 20, FALSE)</f>
        <v>0</v>
      </c>
      <c r="K1651" s="5">
        <f>VLOOKUP(B1651, pct_raw!$A$2:$AX$1800, 21, FALSE)</f>
        <v>24</v>
      </c>
      <c r="L1651" s="5">
        <f>VLOOKUP(B1651, pct_raw!$A$2:$AX$1800, 22, FALSE)</f>
        <v>32</v>
      </c>
      <c r="M1651" s="5">
        <f>VLOOKUP(B1651, pct_raw!$A$2:$AX$1800, 23, FALSE)</f>
        <v>0.60599999999999998</v>
      </c>
      <c r="N1651" s="5">
        <f>VLOOKUP(B1651, pct_raw!$A$2:$AX$1800, 24, FALSE)</f>
        <v>0</v>
      </c>
      <c r="O1651" s="5">
        <f>VLOOKUP(B1651, pct_raw!$A$2:$AX$1800, 25, FALSE)</f>
        <v>0</v>
      </c>
      <c r="P1651" s="5">
        <f>VLOOKUP(B1651, pct_raw!$A$2:$AX$1800, 26, FALSE)</f>
        <v>0</v>
      </c>
      <c r="Q1651" s="5">
        <f>VLOOKUP(B1651, pct_raw!$A$2:$AX$1800, 27, FALSE)</f>
        <v>12</v>
      </c>
      <c r="R1651" s="5">
        <f>VLOOKUP(B1651, pct_raw!$A$2:$AX$1800, 28, FALSE)</f>
        <v>0</v>
      </c>
      <c r="S1651" s="5">
        <f>VLOOKUP(B1651, pct_raw!$A$2:$AX$1800, 29, FALSE)</f>
        <v>0</v>
      </c>
      <c r="T1651" s="5">
        <f>VLOOKUP(B1651, pct_raw!$A$2:$AX$1800, 30, FALSE)</f>
        <v>0</v>
      </c>
      <c r="U1651" s="5">
        <f>VLOOKUP(B1651, pct_raw!$A$2:$AX$1800, 31, FALSE)</f>
        <v>0</v>
      </c>
      <c r="V1651" s="5">
        <f>VLOOKUP(B1651, pct_raw!$A$2:$AX$1800, 32, FALSE)</f>
        <v>0</v>
      </c>
      <c r="W1651" s="5">
        <f>VLOOKUP(B1651, pct_raw!$A$2:$AX$1800, 33, FALSE)</f>
        <v>0</v>
      </c>
      <c r="X1651" s="5">
        <f>VLOOKUP(B1651, pct_raw!$A$2:$AX$1800, 34, FALSE)</f>
        <v>0</v>
      </c>
      <c r="Y1651" s="5">
        <f>VLOOKUP(B1651, pct_raw!$A$2:$AX$1800, 35, FALSE)</f>
        <v>0</v>
      </c>
      <c r="Z1651" s="5">
        <f>VLOOKUP(B1651, pct_raw!$A$2:$AX$1800, 36, FALSE)</f>
        <v>29</v>
      </c>
      <c r="AA1651" s="5">
        <f>VLOOKUP(B1651, pct_raw!$A$2:$AX$1800, 37, FALSE)</f>
        <v>34</v>
      </c>
      <c r="AB1651" s="5">
        <f>VLOOKUP(B1651, pct_raw!$A$2:$AX$1800, 38, FALSE)</f>
        <v>0.60599999999999998</v>
      </c>
      <c r="AC1651" s="5">
        <f>VLOOKUP(B1651, pct_raw!$A$2:$AX$1800, 39, FALSE)</f>
        <v>3</v>
      </c>
      <c r="AD1651" s="5">
        <f>VLOOKUP(B1651, pct_raw!$A$2:$AX$1800, 40, FALSE)</f>
        <v>0</v>
      </c>
      <c r="AE1651" s="5">
        <f>VLOOKUP(B1651, pct_raw!$A$2:$AX$1800, 41, FALSE)</f>
        <v>0</v>
      </c>
      <c r="AF1651" s="5">
        <f>VLOOKUP(B1651, pct_raw!$A$2:$AX$1800, 42, FALSE)</f>
        <v>0</v>
      </c>
      <c r="AG1651" s="5">
        <f>VLOOKUP(B1651, pct_raw!$A$2:$AX$1800, 43, FALSE)</f>
        <v>0</v>
      </c>
      <c r="AH1651" s="5">
        <f>VLOOKUP(B1651, pct_raw!$A$2:$AX$1800, 44, FALSE)</f>
        <v>0</v>
      </c>
      <c r="AI1651" s="5">
        <f>VLOOKUP(B1651, pct_raw!$A$2:$AX$1800, 45, FALSE)</f>
        <v>15</v>
      </c>
      <c r="AJ1651" s="5">
        <f>VLOOKUP(B1651, pct_raw!$A$2:$AX$1800, 46, FALSE)</f>
        <v>19</v>
      </c>
      <c r="AK1651" s="5">
        <f>VLOOKUP(B1651, pct_raw!$A$2:$AX$1800, 47, FALSE)</f>
        <v>0.20200000000000001</v>
      </c>
      <c r="AL1651" s="5">
        <f>VLOOKUP(B1651, pct_raw!$A$2:$AX$1800, 48, FALSE)</f>
        <v>5</v>
      </c>
      <c r="AM1651" s="5">
        <f>VLOOKUP(B1651, pct_raw!$A$2:$AX$1800, 49, FALSE)</f>
        <v>0</v>
      </c>
      <c r="AN1651" s="5">
        <f>VLOOKUP(B1651, pct_raw!$A$2:$AX$1800, 50, FALSE)</f>
        <v>0</v>
      </c>
    </row>
    <row r="1652" spans="1:40" x14ac:dyDescent="0.2">
      <c r="A1652" s="2" t="s">
        <v>403</v>
      </c>
      <c r="B1652" s="2" t="str">
        <f t="shared" si="25"/>
        <v>Wl 2 6</v>
      </c>
      <c r="C1652" s="2" t="s">
        <v>4837</v>
      </c>
      <c r="D1652" s="2" t="str">
        <f>VLOOKUP(B1652, pct_raw!$A$2:$AX$1800, 6, FALSE)</f>
        <v xml:space="preserve"> WL 2 6</v>
      </c>
      <c r="E1652" s="5">
        <f>VLOOKUP(B1652, pct_raw!$A$2:$AX$1800, 15, FALSE)</f>
        <v>25</v>
      </c>
      <c r="F1652" s="5">
        <f>VLOOKUP(B1652, pct_raw!$A$2:$AX$1800, 16, FALSE)</f>
        <v>26</v>
      </c>
      <c r="G1652" s="5">
        <f>VLOOKUP(B1652, pct_raw!$A$2:$AX$1800, 17, FALSE)</f>
        <v>0.20200000000000001</v>
      </c>
      <c r="H1652">
        <f>VLOOKUP(B1652, pct_raw!$A$2:$AX$1800, 18, FALSE)</f>
        <v>0</v>
      </c>
      <c r="I1652" s="5">
        <f>VLOOKUP(B1652, pct_raw!$A$2:$AX$1800, 19, FALSE)</f>
        <v>0</v>
      </c>
      <c r="J1652">
        <f>VLOOKUP(B1652, pct_raw!$A$2:$AX$1800, 20, FALSE)</f>
        <v>0</v>
      </c>
      <c r="K1652" s="5">
        <f>VLOOKUP(B1652, pct_raw!$A$2:$AX$1800, 21, FALSE)</f>
        <v>30</v>
      </c>
      <c r="L1652" s="5">
        <f>VLOOKUP(B1652, pct_raw!$A$2:$AX$1800, 22, FALSE)</f>
        <v>31</v>
      </c>
      <c r="M1652" s="5">
        <f>VLOOKUP(B1652, pct_raw!$A$2:$AX$1800, 23, FALSE)</f>
        <v>0.40400000000000003</v>
      </c>
      <c r="N1652" s="5">
        <f>VLOOKUP(B1652, pct_raw!$A$2:$AX$1800, 24, FALSE)</f>
        <v>0</v>
      </c>
      <c r="O1652" s="5">
        <f>VLOOKUP(B1652, pct_raw!$A$2:$AX$1800, 25, FALSE)</f>
        <v>0</v>
      </c>
      <c r="P1652" s="5">
        <f>VLOOKUP(B1652, pct_raw!$A$2:$AX$1800, 26, FALSE)</f>
        <v>0</v>
      </c>
      <c r="Q1652" s="5">
        <f>VLOOKUP(B1652, pct_raw!$A$2:$AX$1800, 27, FALSE)</f>
        <v>31</v>
      </c>
      <c r="R1652" s="5">
        <f>VLOOKUP(B1652, pct_raw!$A$2:$AX$1800, 28, FALSE)</f>
        <v>36</v>
      </c>
      <c r="S1652" s="5">
        <f>VLOOKUP(B1652, pct_raw!$A$2:$AX$1800, 29, FALSE)</f>
        <v>0.40400000000000003</v>
      </c>
      <c r="T1652" s="5">
        <f>VLOOKUP(B1652, pct_raw!$A$2:$AX$1800, 30, FALSE)</f>
        <v>0</v>
      </c>
      <c r="U1652" s="5">
        <f>VLOOKUP(B1652, pct_raw!$A$2:$AX$1800, 31, FALSE)</f>
        <v>0</v>
      </c>
      <c r="V1652" s="5">
        <f>VLOOKUP(B1652, pct_raw!$A$2:$AX$1800, 32, FALSE)</f>
        <v>0</v>
      </c>
      <c r="W1652" s="5">
        <f>VLOOKUP(B1652, pct_raw!$A$2:$AX$1800, 33, FALSE)</f>
        <v>0</v>
      </c>
      <c r="X1652" s="5">
        <f>VLOOKUP(B1652, pct_raw!$A$2:$AX$1800, 34, FALSE)</f>
        <v>0</v>
      </c>
      <c r="Y1652" s="5">
        <f>VLOOKUP(B1652, pct_raw!$A$2:$AX$1800, 35, FALSE)</f>
        <v>0</v>
      </c>
      <c r="Z1652" s="5">
        <f>VLOOKUP(B1652, pct_raw!$A$2:$AX$1800, 36, FALSE)</f>
        <v>26</v>
      </c>
      <c r="AA1652" s="5">
        <f>VLOOKUP(B1652, pct_raw!$A$2:$AX$1800, 37, FALSE)</f>
        <v>28</v>
      </c>
      <c r="AB1652" s="5">
        <f>VLOOKUP(B1652, pct_raw!$A$2:$AX$1800, 38, FALSE)</f>
        <v>0.40400000000000003</v>
      </c>
      <c r="AC1652" s="5">
        <f>VLOOKUP(B1652, pct_raw!$A$2:$AX$1800, 39, FALSE)</f>
        <v>5</v>
      </c>
      <c r="AD1652" s="5">
        <f>VLOOKUP(B1652, pct_raw!$A$2:$AX$1800, 40, FALSE)</f>
        <v>0</v>
      </c>
      <c r="AE1652" s="5">
        <f>VLOOKUP(B1652, pct_raw!$A$2:$AX$1800, 41, FALSE)</f>
        <v>0</v>
      </c>
      <c r="AF1652" s="5">
        <f>VLOOKUP(B1652, pct_raw!$A$2:$AX$1800, 42, FALSE)</f>
        <v>0</v>
      </c>
      <c r="AG1652" s="5">
        <f>VLOOKUP(B1652, pct_raw!$A$2:$AX$1800, 43, FALSE)</f>
        <v>0</v>
      </c>
      <c r="AH1652" s="5">
        <f>VLOOKUP(B1652, pct_raw!$A$2:$AX$1800, 44, FALSE)</f>
        <v>0</v>
      </c>
      <c r="AI1652" s="5">
        <f>VLOOKUP(B1652, pct_raw!$A$2:$AX$1800, 45, FALSE)</f>
        <v>26</v>
      </c>
      <c r="AJ1652" s="5">
        <f>VLOOKUP(B1652, pct_raw!$A$2:$AX$1800, 46, FALSE)</f>
        <v>28</v>
      </c>
      <c r="AK1652" s="5">
        <f>VLOOKUP(B1652, pct_raw!$A$2:$AX$1800, 47, FALSE)</f>
        <v>0.40400000000000003</v>
      </c>
      <c r="AL1652" s="5">
        <f>VLOOKUP(B1652, pct_raw!$A$2:$AX$1800, 48, FALSE)</f>
        <v>9</v>
      </c>
      <c r="AM1652" s="5">
        <f>VLOOKUP(B1652, pct_raw!$A$2:$AX$1800, 49, FALSE)</f>
        <v>0</v>
      </c>
      <c r="AN1652" s="5">
        <f>VLOOKUP(B1652, pct_raw!$A$2:$AX$1800, 50, FALSE)</f>
        <v>0</v>
      </c>
    </row>
    <row r="1653" spans="1:40" x14ac:dyDescent="0.2">
      <c r="A1653" s="2" t="s">
        <v>1764</v>
      </c>
      <c r="B1653" s="2" t="str">
        <f t="shared" si="25"/>
        <v>Wl 3 1</v>
      </c>
      <c r="C1653" s="2" t="s">
        <v>4838</v>
      </c>
      <c r="D1653" s="2" t="str">
        <f>VLOOKUP(B1653, pct_raw!$A$2:$AX$1800, 6, FALSE)</f>
        <v xml:space="preserve"> WL 3 1</v>
      </c>
      <c r="E1653" s="5">
        <f>VLOOKUP(B1653, pct_raw!$A$2:$AX$1800, 15, FALSE)</f>
        <v>19</v>
      </c>
      <c r="F1653" s="5">
        <f>VLOOKUP(B1653, pct_raw!$A$2:$AX$1800, 16, FALSE)</f>
        <v>20</v>
      </c>
      <c r="G1653" s="5">
        <f>VLOOKUP(B1653, pct_raw!$A$2:$AX$1800, 17, FALSE)</f>
        <v>0.40400000000000003</v>
      </c>
      <c r="H1653">
        <f>VLOOKUP(B1653, pct_raw!$A$2:$AX$1800, 18, FALSE)</f>
        <v>0</v>
      </c>
      <c r="I1653" s="5">
        <f>VLOOKUP(B1653, pct_raw!$A$2:$AX$1800, 19, FALSE)</f>
        <v>0</v>
      </c>
      <c r="J1653">
        <f>VLOOKUP(B1653, pct_raw!$A$2:$AX$1800, 20, FALSE)</f>
        <v>0</v>
      </c>
      <c r="K1653" s="5">
        <f>VLOOKUP(B1653, pct_raw!$A$2:$AX$1800, 21, FALSE)</f>
        <v>14</v>
      </c>
      <c r="L1653" s="5">
        <f>VLOOKUP(B1653, pct_raw!$A$2:$AX$1800, 22, FALSE)</f>
        <v>21</v>
      </c>
      <c r="M1653" s="5">
        <f>VLOOKUP(B1653, pct_raw!$A$2:$AX$1800, 23, FALSE)</f>
        <v>0.40400000000000003</v>
      </c>
      <c r="N1653" s="5">
        <f>VLOOKUP(B1653, pct_raw!$A$2:$AX$1800, 24, FALSE)</f>
        <v>0</v>
      </c>
      <c r="O1653" s="5">
        <f>VLOOKUP(B1653, pct_raw!$A$2:$AX$1800, 25, FALSE)</f>
        <v>0</v>
      </c>
      <c r="P1653" s="5">
        <f>VLOOKUP(B1653, pct_raw!$A$2:$AX$1800, 26, FALSE)</f>
        <v>0</v>
      </c>
      <c r="Q1653" s="5">
        <f>VLOOKUP(B1653, pct_raw!$A$2:$AX$1800, 27, FALSE)</f>
        <v>2</v>
      </c>
      <c r="R1653" s="5">
        <f>VLOOKUP(B1653, pct_raw!$A$2:$AX$1800, 28, FALSE)</f>
        <v>0</v>
      </c>
      <c r="S1653" s="5">
        <f>VLOOKUP(B1653, pct_raw!$A$2:$AX$1800, 29, FALSE)</f>
        <v>0</v>
      </c>
      <c r="T1653" s="5">
        <f>VLOOKUP(B1653, pct_raw!$A$2:$AX$1800, 30, FALSE)</f>
        <v>0</v>
      </c>
      <c r="U1653" s="5">
        <f>VLOOKUP(B1653, pct_raw!$A$2:$AX$1800, 31, FALSE)</f>
        <v>0</v>
      </c>
      <c r="V1653" s="5">
        <f>VLOOKUP(B1653, pct_raw!$A$2:$AX$1800, 32, FALSE)</f>
        <v>0</v>
      </c>
      <c r="W1653" s="5">
        <f>VLOOKUP(B1653, pct_raw!$A$2:$AX$1800, 33, FALSE)</f>
        <v>0</v>
      </c>
      <c r="X1653" s="5">
        <f>VLOOKUP(B1653, pct_raw!$A$2:$AX$1800, 34, FALSE)</f>
        <v>0</v>
      </c>
      <c r="Y1653" s="5">
        <f>VLOOKUP(B1653, pct_raw!$A$2:$AX$1800, 35, FALSE)</f>
        <v>0</v>
      </c>
      <c r="Z1653" s="5">
        <f>VLOOKUP(B1653, pct_raw!$A$2:$AX$1800, 36, FALSE)</f>
        <v>23</v>
      </c>
      <c r="AA1653" s="5">
        <f>VLOOKUP(B1653, pct_raw!$A$2:$AX$1800, 37, FALSE)</f>
        <v>24</v>
      </c>
      <c r="AB1653" s="5">
        <f>VLOOKUP(B1653, pct_raw!$A$2:$AX$1800, 38, FALSE)</f>
        <v>0.40400000000000003</v>
      </c>
      <c r="AC1653" s="5">
        <f>VLOOKUP(B1653, pct_raw!$A$2:$AX$1800, 39, FALSE)</f>
        <v>6</v>
      </c>
      <c r="AD1653" s="5">
        <f>VLOOKUP(B1653, pct_raw!$A$2:$AX$1800, 40, FALSE)</f>
        <v>0</v>
      </c>
      <c r="AE1653" s="5">
        <f>VLOOKUP(B1653, pct_raw!$A$2:$AX$1800, 41, FALSE)</f>
        <v>0</v>
      </c>
      <c r="AF1653" s="5">
        <f>VLOOKUP(B1653, pct_raw!$A$2:$AX$1800, 42, FALSE)</f>
        <v>0</v>
      </c>
      <c r="AG1653" s="5">
        <f>VLOOKUP(B1653, pct_raw!$A$2:$AX$1800, 43, FALSE)</f>
        <v>0</v>
      </c>
      <c r="AH1653" s="5">
        <f>VLOOKUP(B1653, pct_raw!$A$2:$AX$1800, 44, FALSE)</f>
        <v>0</v>
      </c>
      <c r="AI1653" s="5">
        <f>VLOOKUP(B1653, pct_raw!$A$2:$AX$1800, 45, FALSE)</f>
        <v>17</v>
      </c>
      <c r="AJ1653" s="5">
        <f>VLOOKUP(B1653, pct_raw!$A$2:$AX$1800, 46, FALSE)</f>
        <v>21</v>
      </c>
      <c r="AK1653" s="5">
        <f>VLOOKUP(B1653, pct_raw!$A$2:$AX$1800, 47, FALSE)</f>
        <v>0.40400000000000003</v>
      </c>
      <c r="AL1653" s="5">
        <f>VLOOKUP(B1653, pct_raw!$A$2:$AX$1800, 48, FALSE)</f>
        <v>5</v>
      </c>
      <c r="AM1653" s="5">
        <f>VLOOKUP(B1653, pct_raw!$A$2:$AX$1800, 49, FALSE)</f>
        <v>0</v>
      </c>
      <c r="AN1653" s="5">
        <f>VLOOKUP(B1653, pct_raw!$A$2:$AX$1800, 50, FALSE)</f>
        <v>0</v>
      </c>
    </row>
    <row r="1654" spans="1:40" x14ac:dyDescent="0.2">
      <c r="A1654" s="2" t="s">
        <v>402</v>
      </c>
      <c r="B1654" s="2" t="str">
        <f t="shared" si="25"/>
        <v>Wl 3 2</v>
      </c>
      <c r="C1654" s="2" t="s">
        <v>4839</v>
      </c>
      <c r="D1654" s="2" t="str">
        <f>VLOOKUP(B1654, pct_raw!$A$2:$AX$1800, 6, FALSE)</f>
        <v xml:space="preserve"> WL 3 2</v>
      </c>
      <c r="E1654" s="5">
        <f>VLOOKUP(B1654, pct_raw!$A$2:$AX$1800, 15, FALSE)</f>
        <v>31</v>
      </c>
      <c r="F1654" s="5">
        <f>VLOOKUP(B1654, pct_raw!$A$2:$AX$1800, 16, FALSE)</f>
        <v>31</v>
      </c>
      <c r="G1654" s="5">
        <f>VLOOKUP(B1654, pct_raw!$A$2:$AX$1800, 17, FALSE)</f>
        <v>0.60599999999999998</v>
      </c>
      <c r="H1654">
        <f>VLOOKUP(B1654, pct_raw!$A$2:$AX$1800, 18, FALSE)</f>
        <v>0</v>
      </c>
      <c r="I1654" s="5">
        <f>VLOOKUP(B1654, pct_raw!$A$2:$AX$1800, 19, FALSE)</f>
        <v>0</v>
      </c>
      <c r="J1654">
        <f>VLOOKUP(B1654, pct_raw!$A$2:$AX$1800, 20, FALSE)</f>
        <v>0</v>
      </c>
      <c r="K1654" s="5">
        <f>VLOOKUP(B1654, pct_raw!$A$2:$AX$1800, 21, FALSE)</f>
        <v>19</v>
      </c>
      <c r="L1654" s="5">
        <f>VLOOKUP(B1654, pct_raw!$A$2:$AX$1800, 22, FALSE)</f>
        <v>19</v>
      </c>
      <c r="M1654" s="5">
        <f>VLOOKUP(B1654, pct_raw!$A$2:$AX$1800, 23, FALSE)</f>
        <v>0.40400000000000003</v>
      </c>
      <c r="N1654" s="5">
        <f>VLOOKUP(B1654, pct_raw!$A$2:$AX$1800, 24, FALSE)</f>
        <v>0</v>
      </c>
      <c r="O1654" s="5">
        <f>VLOOKUP(B1654, pct_raw!$A$2:$AX$1800, 25, FALSE)</f>
        <v>0</v>
      </c>
      <c r="P1654" s="5">
        <f>VLOOKUP(B1654, pct_raw!$A$2:$AX$1800, 26, FALSE)</f>
        <v>0</v>
      </c>
      <c r="Q1654" s="5">
        <f>VLOOKUP(B1654, pct_raw!$A$2:$AX$1800, 27, FALSE)</f>
        <v>2</v>
      </c>
      <c r="R1654" s="5">
        <f>VLOOKUP(B1654, pct_raw!$A$2:$AX$1800, 28, FALSE)</f>
        <v>0</v>
      </c>
      <c r="S1654" s="5">
        <f>VLOOKUP(B1654, pct_raw!$A$2:$AX$1800, 29, FALSE)</f>
        <v>0</v>
      </c>
      <c r="T1654" s="5">
        <f>VLOOKUP(B1654, pct_raw!$A$2:$AX$1800, 30, FALSE)</f>
        <v>0</v>
      </c>
      <c r="U1654" s="5">
        <f>VLOOKUP(B1654, pct_raw!$A$2:$AX$1800, 31, FALSE)</f>
        <v>0</v>
      </c>
      <c r="V1654" s="5">
        <f>VLOOKUP(B1654, pct_raw!$A$2:$AX$1800, 32, FALSE)</f>
        <v>0</v>
      </c>
      <c r="W1654" s="5">
        <f>VLOOKUP(B1654, pct_raw!$A$2:$AX$1800, 33, FALSE)</f>
        <v>0</v>
      </c>
      <c r="X1654" s="5">
        <f>VLOOKUP(B1654, pct_raw!$A$2:$AX$1800, 34, FALSE)</f>
        <v>0</v>
      </c>
      <c r="Y1654" s="5">
        <f>VLOOKUP(B1654, pct_raw!$A$2:$AX$1800, 35, FALSE)</f>
        <v>0</v>
      </c>
      <c r="Z1654" s="5">
        <f>VLOOKUP(B1654, pct_raw!$A$2:$AX$1800, 36, FALSE)</f>
        <v>22</v>
      </c>
      <c r="AA1654" s="5">
        <f>VLOOKUP(B1654, pct_raw!$A$2:$AX$1800, 37, FALSE)</f>
        <v>22</v>
      </c>
      <c r="AB1654" s="5">
        <f>VLOOKUP(B1654, pct_raw!$A$2:$AX$1800, 38, FALSE)</f>
        <v>0.40400000000000003</v>
      </c>
      <c r="AC1654" s="5">
        <f>VLOOKUP(B1654, pct_raw!$A$2:$AX$1800, 39, FALSE)</f>
        <v>0</v>
      </c>
      <c r="AD1654" s="5">
        <f>VLOOKUP(B1654, pct_raw!$A$2:$AX$1800, 40, FALSE)</f>
        <v>0</v>
      </c>
      <c r="AE1654" s="5">
        <f>VLOOKUP(B1654, pct_raw!$A$2:$AX$1800, 41, FALSE)</f>
        <v>0</v>
      </c>
      <c r="AF1654" s="5">
        <f>VLOOKUP(B1654, pct_raw!$A$2:$AX$1800, 42, FALSE)</f>
        <v>0</v>
      </c>
      <c r="AG1654" s="5">
        <f>VLOOKUP(B1654, pct_raw!$A$2:$AX$1800, 43, FALSE)</f>
        <v>0</v>
      </c>
      <c r="AH1654" s="5">
        <f>VLOOKUP(B1654, pct_raw!$A$2:$AX$1800, 44, FALSE)</f>
        <v>0</v>
      </c>
      <c r="AI1654" s="5">
        <f>VLOOKUP(B1654, pct_raw!$A$2:$AX$1800, 45, FALSE)</f>
        <v>16</v>
      </c>
      <c r="AJ1654" s="5">
        <f>VLOOKUP(B1654, pct_raw!$A$2:$AX$1800, 46, FALSE)</f>
        <v>16</v>
      </c>
      <c r="AK1654" s="5">
        <f>VLOOKUP(B1654, pct_raw!$A$2:$AX$1800, 47, FALSE)</f>
        <v>0.40400000000000003</v>
      </c>
      <c r="AL1654" s="5">
        <f>VLOOKUP(B1654, pct_raw!$A$2:$AX$1800, 48, FALSE)</f>
        <v>0</v>
      </c>
      <c r="AM1654" s="5">
        <f>VLOOKUP(B1654, pct_raw!$A$2:$AX$1800, 49, FALSE)</f>
        <v>0</v>
      </c>
      <c r="AN1654" s="5">
        <f>VLOOKUP(B1654, pct_raw!$A$2:$AX$1800, 50, FALSE)</f>
        <v>0</v>
      </c>
    </row>
    <row r="1655" spans="1:40" x14ac:dyDescent="0.2">
      <c r="A1655" s="2" t="s">
        <v>404</v>
      </c>
      <c r="B1655" s="2" t="str">
        <f t="shared" si="25"/>
        <v>Wl 3 3</v>
      </c>
      <c r="C1655" s="2" t="s">
        <v>4840</v>
      </c>
      <c r="D1655" s="2" t="str">
        <f>VLOOKUP(B1655, pct_raw!$A$2:$AX$1800, 6, FALSE)</f>
        <v xml:space="preserve"> WL 3 3</v>
      </c>
      <c r="E1655" s="5">
        <f>VLOOKUP(B1655, pct_raw!$A$2:$AX$1800, 15, FALSE)</f>
        <v>4</v>
      </c>
      <c r="F1655" s="5">
        <f>VLOOKUP(B1655, pct_raw!$A$2:$AX$1800, 16, FALSE)</f>
        <v>0</v>
      </c>
      <c r="G1655" s="5">
        <f>VLOOKUP(B1655, pct_raw!$A$2:$AX$1800, 17, FALSE)</f>
        <v>0</v>
      </c>
      <c r="H1655">
        <f>VLOOKUP(B1655, pct_raw!$A$2:$AX$1800, 18, FALSE)</f>
        <v>0</v>
      </c>
      <c r="I1655" s="5">
        <f>VLOOKUP(B1655, pct_raw!$A$2:$AX$1800, 19, FALSE)</f>
        <v>0</v>
      </c>
      <c r="J1655">
        <f>VLOOKUP(B1655, pct_raw!$A$2:$AX$1800, 20, FALSE)</f>
        <v>0</v>
      </c>
      <c r="K1655" s="5">
        <f>VLOOKUP(B1655, pct_raw!$A$2:$AX$1800, 21, FALSE)</f>
        <v>2</v>
      </c>
      <c r="L1655" s="5">
        <f>VLOOKUP(B1655, pct_raw!$A$2:$AX$1800, 22, FALSE)</f>
        <v>0</v>
      </c>
      <c r="M1655" s="5">
        <f>VLOOKUP(B1655, pct_raw!$A$2:$AX$1800, 23, FALSE)</f>
        <v>0</v>
      </c>
      <c r="N1655" s="5">
        <f>VLOOKUP(B1655, pct_raw!$A$2:$AX$1800, 24, FALSE)</f>
        <v>0</v>
      </c>
      <c r="O1655" s="5">
        <f>VLOOKUP(B1655, pct_raw!$A$2:$AX$1800, 25, FALSE)</f>
        <v>0</v>
      </c>
      <c r="P1655" s="5">
        <f>VLOOKUP(B1655, pct_raw!$A$2:$AX$1800, 26, FALSE)</f>
        <v>0</v>
      </c>
      <c r="Q1655" s="5">
        <f>VLOOKUP(B1655, pct_raw!$A$2:$AX$1800, 27, FALSE)</f>
        <v>3</v>
      </c>
      <c r="R1655" s="5">
        <f>VLOOKUP(B1655, pct_raw!$A$2:$AX$1800, 28, FALSE)</f>
        <v>0</v>
      </c>
      <c r="S1655" s="5">
        <f>VLOOKUP(B1655, pct_raw!$A$2:$AX$1800, 29, FALSE)</f>
        <v>0</v>
      </c>
      <c r="T1655" s="5">
        <f>VLOOKUP(B1655, pct_raw!$A$2:$AX$1800, 30, FALSE)</f>
        <v>0</v>
      </c>
      <c r="U1655" s="5">
        <f>VLOOKUP(B1655, pct_raw!$A$2:$AX$1800, 31, FALSE)</f>
        <v>0</v>
      </c>
      <c r="V1655" s="5">
        <f>VLOOKUP(B1655, pct_raw!$A$2:$AX$1800, 32, FALSE)</f>
        <v>0</v>
      </c>
      <c r="W1655" s="5">
        <f>VLOOKUP(B1655, pct_raw!$A$2:$AX$1800, 33, FALSE)</f>
        <v>0</v>
      </c>
      <c r="X1655" s="5">
        <f>VLOOKUP(B1655, pct_raw!$A$2:$AX$1800, 34, FALSE)</f>
        <v>0</v>
      </c>
      <c r="Y1655" s="5">
        <f>VLOOKUP(B1655, pct_raw!$A$2:$AX$1800, 35, FALSE)</f>
        <v>0</v>
      </c>
      <c r="Z1655" s="5">
        <f>VLOOKUP(B1655, pct_raw!$A$2:$AX$1800, 36, FALSE)</f>
        <v>10</v>
      </c>
      <c r="AA1655" s="5">
        <f>VLOOKUP(B1655, pct_raw!$A$2:$AX$1800, 37, FALSE)</f>
        <v>10</v>
      </c>
      <c r="AB1655" s="5">
        <f>VLOOKUP(B1655, pct_raw!$A$2:$AX$1800, 38, FALSE)</f>
        <v>0.40400000000000003</v>
      </c>
      <c r="AC1655" s="5">
        <f>VLOOKUP(B1655, pct_raw!$A$2:$AX$1800, 39, FALSE)</f>
        <v>7</v>
      </c>
      <c r="AD1655" s="5">
        <f>VLOOKUP(B1655, pct_raw!$A$2:$AX$1800, 40, FALSE)</f>
        <v>10</v>
      </c>
      <c r="AE1655" s="5">
        <f>VLOOKUP(B1655, pct_raw!$A$2:$AX$1800, 41, FALSE)</f>
        <v>0.40400000000000003</v>
      </c>
      <c r="AF1655" s="5">
        <f>VLOOKUP(B1655, pct_raw!$A$2:$AX$1800, 42, FALSE)</f>
        <v>3</v>
      </c>
      <c r="AG1655" s="5">
        <f>VLOOKUP(B1655, pct_raw!$A$2:$AX$1800, 43, FALSE)</f>
        <v>0</v>
      </c>
      <c r="AH1655" s="5">
        <f>VLOOKUP(B1655, pct_raw!$A$2:$AX$1800, 44, FALSE)</f>
        <v>0</v>
      </c>
      <c r="AI1655" s="5">
        <f>VLOOKUP(B1655, pct_raw!$A$2:$AX$1800, 45, FALSE)</f>
        <v>10</v>
      </c>
      <c r="AJ1655" s="5">
        <f>VLOOKUP(B1655, pct_raw!$A$2:$AX$1800, 46, FALSE)</f>
        <v>11</v>
      </c>
      <c r="AK1655" s="5">
        <f>VLOOKUP(B1655, pct_raw!$A$2:$AX$1800, 47, FALSE)</f>
        <v>0.40400000000000003</v>
      </c>
      <c r="AL1655" s="5">
        <f>VLOOKUP(B1655, pct_raw!$A$2:$AX$1800, 48, FALSE)</f>
        <v>7</v>
      </c>
      <c r="AM1655" s="5">
        <f>VLOOKUP(B1655, pct_raw!$A$2:$AX$1800, 49, FALSE)</f>
        <v>8</v>
      </c>
      <c r="AN1655" s="5">
        <f>VLOOKUP(B1655, pct_raw!$A$2:$AX$1800, 50, FALSE)</f>
        <v>0.20200000000000001</v>
      </c>
    </row>
    <row r="1656" spans="1:40" x14ac:dyDescent="0.2">
      <c r="A1656" s="2" t="s">
        <v>1765</v>
      </c>
      <c r="B1656" s="2" t="str">
        <f t="shared" si="25"/>
        <v>Wl 3 4</v>
      </c>
      <c r="C1656" s="2" t="s">
        <v>4841</v>
      </c>
      <c r="D1656" s="2" t="str">
        <f>VLOOKUP(B1656, pct_raw!$A$2:$AX$1800, 6, FALSE)</f>
        <v xml:space="preserve"> WL 3 4</v>
      </c>
      <c r="E1656" s="5">
        <f>VLOOKUP(B1656, pct_raw!$A$2:$AX$1800, 15, FALSE)</f>
        <v>7</v>
      </c>
      <c r="F1656" s="5">
        <f>VLOOKUP(B1656, pct_raw!$A$2:$AX$1800, 16, FALSE)</f>
        <v>14</v>
      </c>
      <c r="G1656" s="5">
        <f>VLOOKUP(B1656, pct_raw!$A$2:$AX$1800, 17, FALSE)</f>
        <v>0.40400000000000003</v>
      </c>
      <c r="H1656">
        <f>VLOOKUP(B1656, pct_raw!$A$2:$AX$1800, 18, FALSE)</f>
        <v>0</v>
      </c>
      <c r="I1656" s="5">
        <f>VLOOKUP(B1656, pct_raw!$A$2:$AX$1800, 19, FALSE)</f>
        <v>0</v>
      </c>
      <c r="J1656">
        <f>VLOOKUP(B1656, pct_raw!$A$2:$AX$1800, 20, FALSE)</f>
        <v>0</v>
      </c>
      <c r="K1656" s="5">
        <f>VLOOKUP(B1656, pct_raw!$A$2:$AX$1800, 21, FALSE)</f>
        <v>5</v>
      </c>
      <c r="L1656" s="5">
        <f>VLOOKUP(B1656, pct_raw!$A$2:$AX$1800, 22, FALSE)</f>
        <v>0</v>
      </c>
      <c r="M1656" s="5">
        <f>VLOOKUP(B1656, pct_raw!$A$2:$AX$1800, 23, FALSE)</f>
        <v>0</v>
      </c>
      <c r="N1656" s="5">
        <f>VLOOKUP(B1656, pct_raw!$A$2:$AX$1800, 24, FALSE)</f>
        <v>0</v>
      </c>
      <c r="O1656" s="5">
        <f>VLOOKUP(B1656, pct_raw!$A$2:$AX$1800, 25, FALSE)</f>
        <v>0</v>
      </c>
      <c r="P1656" s="5">
        <f>VLOOKUP(B1656, pct_raw!$A$2:$AX$1800, 26, FALSE)</f>
        <v>0</v>
      </c>
      <c r="Q1656" s="5">
        <f>VLOOKUP(B1656, pct_raw!$A$2:$AX$1800, 27, FALSE)</f>
        <v>0</v>
      </c>
      <c r="R1656" s="5">
        <f>VLOOKUP(B1656, pct_raw!$A$2:$AX$1800, 28, FALSE)</f>
        <v>0</v>
      </c>
      <c r="S1656" s="5">
        <f>VLOOKUP(B1656, pct_raw!$A$2:$AX$1800, 29, FALSE)</f>
        <v>0</v>
      </c>
      <c r="T1656" s="5">
        <f>VLOOKUP(B1656, pct_raw!$A$2:$AX$1800, 30, FALSE)</f>
        <v>0</v>
      </c>
      <c r="U1656" s="5">
        <f>VLOOKUP(B1656, pct_raw!$A$2:$AX$1800, 31, FALSE)</f>
        <v>0</v>
      </c>
      <c r="V1656" s="5">
        <f>VLOOKUP(B1656, pct_raw!$A$2:$AX$1800, 32, FALSE)</f>
        <v>0</v>
      </c>
      <c r="W1656" s="5">
        <f>VLOOKUP(B1656, pct_raw!$A$2:$AX$1800, 33, FALSE)</f>
        <v>0</v>
      </c>
      <c r="X1656" s="5">
        <f>VLOOKUP(B1656, pct_raw!$A$2:$AX$1800, 34, FALSE)</f>
        <v>0</v>
      </c>
      <c r="Y1656" s="5">
        <f>VLOOKUP(B1656, pct_raw!$A$2:$AX$1800, 35, FALSE)</f>
        <v>0</v>
      </c>
      <c r="Z1656" s="5">
        <f>VLOOKUP(B1656, pct_raw!$A$2:$AX$1800, 36, FALSE)</f>
        <v>19</v>
      </c>
      <c r="AA1656" s="5">
        <f>VLOOKUP(B1656, pct_raw!$A$2:$AX$1800, 37, FALSE)</f>
        <v>21</v>
      </c>
      <c r="AB1656" s="5">
        <f>VLOOKUP(B1656, pct_raw!$A$2:$AX$1800, 38, FALSE)</f>
        <v>0.80800000000000005</v>
      </c>
      <c r="AC1656" s="5">
        <f>VLOOKUP(B1656, pct_raw!$A$2:$AX$1800, 39, FALSE)</f>
        <v>3</v>
      </c>
      <c r="AD1656" s="5">
        <f>VLOOKUP(B1656, pct_raw!$A$2:$AX$1800, 40, FALSE)</f>
        <v>0</v>
      </c>
      <c r="AE1656" s="5">
        <f>VLOOKUP(B1656, pct_raw!$A$2:$AX$1800, 41, FALSE)</f>
        <v>0</v>
      </c>
      <c r="AF1656" s="5">
        <f>VLOOKUP(B1656, pct_raw!$A$2:$AX$1800, 42, FALSE)</f>
        <v>0</v>
      </c>
      <c r="AG1656" s="5">
        <f>VLOOKUP(B1656, pct_raw!$A$2:$AX$1800, 43, FALSE)</f>
        <v>0</v>
      </c>
      <c r="AH1656" s="5">
        <f>VLOOKUP(B1656, pct_raw!$A$2:$AX$1800, 44, FALSE)</f>
        <v>0</v>
      </c>
      <c r="AI1656" s="5">
        <f>VLOOKUP(B1656, pct_raw!$A$2:$AX$1800, 45, FALSE)</f>
        <v>7</v>
      </c>
      <c r="AJ1656" s="5">
        <f>VLOOKUP(B1656, pct_raw!$A$2:$AX$1800, 46, FALSE)</f>
        <v>8</v>
      </c>
      <c r="AK1656" s="5">
        <f>VLOOKUP(B1656, pct_raw!$A$2:$AX$1800, 47, FALSE)</f>
        <v>0.20200000000000001</v>
      </c>
      <c r="AL1656" s="5">
        <f>VLOOKUP(B1656, pct_raw!$A$2:$AX$1800, 48, FALSE)</f>
        <v>1</v>
      </c>
      <c r="AM1656" s="5">
        <f>VLOOKUP(B1656, pct_raw!$A$2:$AX$1800, 49, FALSE)</f>
        <v>0</v>
      </c>
      <c r="AN1656" s="5">
        <f>VLOOKUP(B1656, pct_raw!$A$2:$AX$1800, 50, FALSE)</f>
        <v>0</v>
      </c>
    </row>
    <row r="1657" spans="1:40" x14ac:dyDescent="0.2">
      <c r="A1657" s="2" t="s">
        <v>405</v>
      </c>
      <c r="B1657" s="2" t="str">
        <f t="shared" si="25"/>
        <v>Wl 3 5</v>
      </c>
      <c r="C1657" s="2" t="s">
        <v>4842</v>
      </c>
      <c r="D1657" s="2" t="str">
        <f>VLOOKUP(B1657, pct_raw!$A$2:$AX$1800, 6, FALSE)</f>
        <v xml:space="preserve"> WL 3 5</v>
      </c>
      <c r="E1657" s="5">
        <f>VLOOKUP(B1657, pct_raw!$A$2:$AX$1800, 15, FALSE)</f>
        <v>21</v>
      </c>
      <c r="F1657" s="5">
        <f>VLOOKUP(B1657, pct_raw!$A$2:$AX$1800, 16, FALSE)</f>
        <v>23</v>
      </c>
      <c r="G1657" s="5">
        <f>VLOOKUP(B1657, pct_raw!$A$2:$AX$1800, 17, FALSE)</f>
        <v>0.40400000000000003</v>
      </c>
      <c r="H1657">
        <f>VLOOKUP(B1657, pct_raw!$A$2:$AX$1800, 18, FALSE)</f>
        <v>0</v>
      </c>
      <c r="I1657" s="5">
        <f>VLOOKUP(B1657, pct_raw!$A$2:$AX$1800, 19, FALSE)</f>
        <v>0</v>
      </c>
      <c r="J1657">
        <f>VLOOKUP(B1657, pct_raw!$A$2:$AX$1800, 20, FALSE)</f>
        <v>0</v>
      </c>
      <c r="K1657" s="5">
        <f>VLOOKUP(B1657, pct_raw!$A$2:$AX$1800, 21, FALSE)</f>
        <v>19</v>
      </c>
      <c r="L1657" s="5">
        <f>VLOOKUP(B1657, pct_raw!$A$2:$AX$1800, 22, FALSE)</f>
        <v>19</v>
      </c>
      <c r="M1657" s="5">
        <f>VLOOKUP(B1657, pct_raw!$A$2:$AX$1800, 23, FALSE)</f>
        <v>0.40400000000000003</v>
      </c>
      <c r="N1657" s="5">
        <f>VLOOKUP(B1657, pct_raw!$A$2:$AX$1800, 24, FALSE)</f>
        <v>0</v>
      </c>
      <c r="O1657" s="5">
        <f>VLOOKUP(B1657, pct_raw!$A$2:$AX$1800, 25, FALSE)</f>
        <v>0</v>
      </c>
      <c r="P1657" s="5">
        <f>VLOOKUP(B1657, pct_raw!$A$2:$AX$1800, 26, FALSE)</f>
        <v>0</v>
      </c>
      <c r="Q1657" s="5">
        <f>VLOOKUP(B1657, pct_raw!$A$2:$AX$1800, 27, FALSE)</f>
        <v>0</v>
      </c>
      <c r="R1657" s="5">
        <f>VLOOKUP(B1657, pct_raw!$A$2:$AX$1800, 28, FALSE)</f>
        <v>0</v>
      </c>
      <c r="S1657" s="5">
        <f>VLOOKUP(B1657, pct_raw!$A$2:$AX$1800, 29, FALSE)</f>
        <v>0</v>
      </c>
      <c r="T1657" s="5">
        <f>VLOOKUP(B1657, pct_raw!$A$2:$AX$1800, 30, FALSE)</f>
        <v>0</v>
      </c>
      <c r="U1657" s="5">
        <f>VLOOKUP(B1657, pct_raw!$A$2:$AX$1800, 31, FALSE)</f>
        <v>0</v>
      </c>
      <c r="V1657" s="5">
        <f>VLOOKUP(B1657, pct_raw!$A$2:$AX$1800, 32, FALSE)</f>
        <v>0</v>
      </c>
      <c r="W1657" s="5">
        <f>VLOOKUP(B1657, pct_raw!$A$2:$AX$1800, 33, FALSE)</f>
        <v>0</v>
      </c>
      <c r="X1657" s="5">
        <f>VLOOKUP(B1657, pct_raw!$A$2:$AX$1800, 34, FALSE)</f>
        <v>0</v>
      </c>
      <c r="Y1657" s="5">
        <f>VLOOKUP(B1657, pct_raw!$A$2:$AX$1800, 35, FALSE)</f>
        <v>0</v>
      </c>
      <c r="Z1657" s="5">
        <f>VLOOKUP(B1657, pct_raw!$A$2:$AX$1800, 36, FALSE)</f>
        <v>59</v>
      </c>
      <c r="AA1657" s="5">
        <f>VLOOKUP(B1657, pct_raw!$A$2:$AX$1800, 37, FALSE)</f>
        <v>59</v>
      </c>
      <c r="AB1657" s="5">
        <f>VLOOKUP(B1657, pct_raw!$A$2:$AX$1800, 38, FALSE)</f>
        <v>1.01</v>
      </c>
      <c r="AC1657" s="5">
        <f>VLOOKUP(B1657, pct_raw!$A$2:$AX$1800, 39, FALSE)</f>
        <v>2</v>
      </c>
      <c r="AD1657" s="5">
        <f>VLOOKUP(B1657, pct_raw!$A$2:$AX$1800, 40, FALSE)</f>
        <v>0</v>
      </c>
      <c r="AE1657" s="5">
        <f>VLOOKUP(B1657, pct_raw!$A$2:$AX$1800, 41, FALSE)</f>
        <v>0</v>
      </c>
      <c r="AF1657" s="5">
        <f>VLOOKUP(B1657, pct_raw!$A$2:$AX$1800, 42, FALSE)</f>
        <v>1</v>
      </c>
      <c r="AG1657" s="5">
        <f>VLOOKUP(B1657, pct_raw!$A$2:$AX$1800, 43, FALSE)</f>
        <v>0</v>
      </c>
      <c r="AH1657" s="5">
        <f>VLOOKUP(B1657, pct_raw!$A$2:$AX$1800, 44, FALSE)</f>
        <v>0</v>
      </c>
      <c r="AI1657" s="5">
        <f>VLOOKUP(B1657, pct_raw!$A$2:$AX$1800, 45, FALSE)</f>
        <v>19</v>
      </c>
      <c r="AJ1657" s="5">
        <f>VLOOKUP(B1657, pct_raw!$A$2:$AX$1800, 46, FALSE)</f>
        <v>19</v>
      </c>
      <c r="AK1657" s="5">
        <f>VLOOKUP(B1657, pct_raw!$A$2:$AX$1800, 47, FALSE)</f>
        <v>0.40400000000000003</v>
      </c>
      <c r="AL1657" s="5">
        <f>VLOOKUP(B1657, pct_raw!$A$2:$AX$1800, 48, FALSE)</f>
        <v>0</v>
      </c>
      <c r="AM1657" s="5">
        <f>VLOOKUP(B1657, pct_raw!$A$2:$AX$1800, 49, FALSE)</f>
        <v>0</v>
      </c>
      <c r="AN1657" s="5">
        <f>VLOOKUP(B1657, pct_raw!$A$2:$AX$1800, 50, FALSE)</f>
        <v>0</v>
      </c>
    </row>
    <row r="1658" spans="1:40" x14ac:dyDescent="0.2">
      <c r="A1658" s="2" t="s">
        <v>1766</v>
      </c>
      <c r="B1658" s="2" t="str">
        <f t="shared" si="25"/>
        <v>Wl 3 6</v>
      </c>
      <c r="C1658" s="2" t="s">
        <v>4843</v>
      </c>
      <c r="D1658" s="2" t="str">
        <f>VLOOKUP(B1658, pct_raw!$A$2:$AX$1800, 6, FALSE)</f>
        <v xml:space="preserve"> WL 3 6</v>
      </c>
      <c r="E1658" s="5">
        <f>VLOOKUP(B1658, pct_raw!$A$2:$AX$1800, 15, FALSE)</f>
        <v>4</v>
      </c>
      <c r="F1658" s="5">
        <f>VLOOKUP(B1658, pct_raw!$A$2:$AX$1800, 16, FALSE)</f>
        <v>0</v>
      </c>
      <c r="G1658" s="5">
        <f>VLOOKUP(B1658, pct_raw!$A$2:$AX$1800, 17, FALSE)</f>
        <v>0</v>
      </c>
      <c r="H1658">
        <f>VLOOKUP(B1658, pct_raw!$A$2:$AX$1800, 18, FALSE)</f>
        <v>0</v>
      </c>
      <c r="I1658" s="5">
        <f>VLOOKUP(B1658, pct_raw!$A$2:$AX$1800, 19, FALSE)</f>
        <v>0</v>
      </c>
      <c r="J1658">
        <f>VLOOKUP(B1658, pct_raw!$A$2:$AX$1800, 20, FALSE)</f>
        <v>0</v>
      </c>
      <c r="K1658" s="5">
        <f>VLOOKUP(B1658, pct_raw!$A$2:$AX$1800, 21, FALSE)</f>
        <v>9</v>
      </c>
      <c r="L1658" s="5">
        <f>VLOOKUP(B1658, pct_raw!$A$2:$AX$1800, 22, FALSE)</f>
        <v>13</v>
      </c>
      <c r="M1658" s="5">
        <f>VLOOKUP(B1658, pct_raw!$A$2:$AX$1800, 23, FALSE)</f>
        <v>0.20200000000000001</v>
      </c>
      <c r="N1658" s="5">
        <f>VLOOKUP(B1658, pct_raw!$A$2:$AX$1800, 24, FALSE)</f>
        <v>2</v>
      </c>
      <c r="O1658" s="5">
        <f>VLOOKUP(B1658, pct_raw!$A$2:$AX$1800, 25, FALSE)</f>
        <v>0</v>
      </c>
      <c r="P1658" s="5">
        <f>VLOOKUP(B1658, pct_raw!$A$2:$AX$1800, 26, FALSE)</f>
        <v>0</v>
      </c>
      <c r="Q1658" s="5">
        <f>VLOOKUP(B1658, pct_raw!$A$2:$AX$1800, 27, FALSE)</f>
        <v>5</v>
      </c>
      <c r="R1658" s="5">
        <f>VLOOKUP(B1658, pct_raw!$A$2:$AX$1800, 28, FALSE)</f>
        <v>1</v>
      </c>
      <c r="S1658" s="5">
        <f>VLOOKUP(B1658, pct_raw!$A$2:$AX$1800, 29, FALSE)</f>
        <v>0</v>
      </c>
      <c r="T1658" s="5">
        <f>VLOOKUP(B1658, pct_raw!$A$2:$AX$1800, 30, FALSE)</f>
        <v>0</v>
      </c>
      <c r="U1658" s="5">
        <f>VLOOKUP(B1658, pct_raw!$A$2:$AX$1800, 31, FALSE)</f>
        <v>0</v>
      </c>
      <c r="V1658" s="5">
        <f>VLOOKUP(B1658, pct_raw!$A$2:$AX$1800, 32, FALSE)</f>
        <v>0</v>
      </c>
      <c r="W1658" s="5">
        <f>VLOOKUP(B1658, pct_raw!$A$2:$AX$1800, 33, FALSE)</f>
        <v>0</v>
      </c>
      <c r="X1658" s="5">
        <f>VLOOKUP(B1658, pct_raw!$A$2:$AX$1800, 34, FALSE)</f>
        <v>0</v>
      </c>
      <c r="Y1658" s="5">
        <f>VLOOKUP(B1658, pct_raw!$A$2:$AX$1800, 35, FALSE)</f>
        <v>0</v>
      </c>
      <c r="Z1658" s="5">
        <f>VLOOKUP(B1658, pct_raw!$A$2:$AX$1800, 36, FALSE)</f>
        <v>32</v>
      </c>
      <c r="AA1658" s="5">
        <f>VLOOKUP(B1658, pct_raw!$A$2:$AX$1800, 37, FALSE)</f>
        <v>37</v>
      </c>
      <c r="AB1658" s="5">
        <f>VLOOKUP(B1658, pct_raw!$A$2:$AX$1800, 38, FALSE)</f>
        <v>0.60599999999999998</v>
      </c>
      <c r="AC1658" s="5">
        <f>VLOOKUP(B1658, pct_raw!$A$2:$AX$1800, 39, FALSE)</f>
        <v>1</v>
      </c>
      <c r="AD1658" s="5">
        <f>VLOOKUP(B1658, pct_raw!$A$2:$AX$1800, 40, FALSE)</f>
        <v>1</v>
      </c>
      <c r="AE1658" s="5">
        <f>VLOOKUP(B1658, pct_raw!$A$2:$AX$1800, 41, FALSE)</f>
        <v>0</v>
      </c>
      <c r="AF1658" s="5">
        <f>VLOOKUP(B1658, pct_raw!$A$2:$AX$1800, 42, FALSE)</f>
        <v>1</v>
      </c>
      <c r="AG1658" s="5">
        <f>VLOOKUP(B1658, pct_raw!$A$2:$AX$1800, 43, FALSE)</f>
        <v>0</v>
      </c>
      <c r="AH1658" s="5">
        <f>VLOOKUP(B1658, pct_raw!$A$2:$AX$1800, 44, FALSE)</f>
        <v>0</v>
      </c>
      <c r="AI1658" s="5">
        <f>VLOOKUP(B1658, pct_raw!$A$2:$AX$1800, 45, FALSE)</f>
        <v>13</v>
      </c>
      <c r="AJ1658" s="5">
        <f>VLOOKUP(B1658, pct_raw!$A$2:$AX$1800, 46, FALSE)</f>
        <v>18</v>
      </c>
      <c r="AK1658" s="5">
        <f>VLOOKUP(B1658, pct_raw!$A$2:$AX$1800, 47, FALSE)</f>
        <v>0.40400000000000003</v>
      </c>
      <c r="AL1658" s="5">
        <f>VLOOKUP(B1658, pct_raw!$A$2:$AX$1800, 48, FALSE)</f>
        <v>3</v>
      </c>
      <c r="AM1658" s="5">
        <f>VLOOKUP(B1658, pct_raw!$A$2:$AX$1800, 49, FALSE)</f>
        <v>0</v>
      </c>
      <c r="AN1658" s="5">
        <f>VLOOKUP(B1658, pct_raw!$A$2:$AX$1800, 50, FALSE)</f>
        <v>0</v>
      </c>
    </row>
    <row r="1659" spans="1:40" x14ac:dyDescent="0.2">
      <c r="A1659" s="2" t="s">
        <v>1767</v>
      </c>
      <c r="B1659" s="2" t="str">
        <f t="shared" si="25"/>
        <v>Wl 4 1</v>
      </c>
      <c r="C1659" s="2" t="s">
        <v>4844</v>
      </c>
      <c r="D1659" s="2" t="str">
        <f>VLOOKUP(B1659, pct_raw!$A$2:$AX$1800, 6, FALSE)</f>
        <v xml:space="preserve"> WL 4 1</v>
      </c>
      <c r="E1659" s="5">
        <f>VLOOKUP(B1659, pct_raw!$A$2:$AX$1800, 15, FALSE)</f>
        <v>36</v>
      </c>
      <c r="F1659" s="5">
        <f>VLOOKUP(B1659, pct_raw!$A$2:$AX$1800, 16, FALSE)</f>
        <v>37</v>
      </c>
      <c r="G1659" s="5">
        <f>VLOOKUP(B1659, pct_raw!$A$2:$AX$1800, 17, FALSE)</f>
        <v>1.01</v>
      </c>
      <c r="H1659">
        <f>VLOOKUP(B1659, pct_raw!$A$2:$AX$1800, 18, FALSE)</f>
        <v>0</v>
      </c>
      <c r="I1659" s="5">
        <f>VLOOKUP(B1659, pct_raw!$A$2:$AX$1800, 19, FALSE)</f>
        <v>0</v>
      </c>
      <c r="J1659">
        <f>VLOOKUP(B1659, pct_raw!$A$2:$AX$1800, 20, FALSE)</f>
        <v>0</v>
      </c>
      <c r="K1659" s="5">
        <f>VLOOKUP(B1659, pct_raw!$A$2:$AX$1800, 21, FALSE)</f>
        <v>6</v>
      </c>
      <c r="L1659" s="5">
        <f>VLOOKUP(B1659, pct_raw!$A$2:$AX$1800, 22, FALSE)</f>
        <v>0</v>
      </c>
      <c r="M1659" s="5">
        <f>VLOOKUP(B1659, pct_raw!$A$2:$AX$1800, 23, FALSE)</f>
        <v>0</v>
      </c>
      <c r="N1659" s="5">
        <f>VLOOKUP(B1659, pct_raw!$A$2:$AX$1800, 24, FALSE)</f>
        <v>0</v>
      </c>
      <c r="O1659" s="5">
        <f>VLOOKUP(B1659, pct_raw!$A$2:$AX$1800, 25, FALSE)</f>
        <v>0</v>
      </c>
      <c r="P1659" s="5">
        <f>VLOOKUP(B1659, pct_raw!$A$2:$AX$1800, 26, FALSE)</f>
        <v>0</v>
      </c>
      <c r="Q1659" s="5">
        <f>VLOOKUP(B1659, pct_raw!$A$2:$AX$1800, 27, FALSE)</f>
        <v>2</v>
      </c>
      <c r="R1659" s="5">
        <f>VLOOKUP(B1659, pct_raw!$A$2:$AX$1800, 28, FALSE)</f>
        <v>0</v>
      </c>
      <c r="S1659" s="5">
        <f>VLOOKUP(B1659, pct_raw!$A$2:$AX$1800, 29, FALSE)</f>
        <v>0</v>
      </c>
      <c r="T1659" s="5">
        <f>VLOOKUP(B1659, pct_raw!$A$2:$AX$1800, 30, FALSE)</f>
        <v>0</v>
      </c>
      <c r="U1659" s="5">
        <f>VLOOKUP(B1659, pct_raw!$A$2:$AX$1800, 31, FALSE)</f>
        <v>0</v>
      </c>
      <c r="V1659" s="5">
        <f>VLOOKUP(B1659, pct_raw!$A$2:$AX$1800, 32, FALSE)</f>
        <v>0</v>
      </c>
      <c r="W1659" s="5">
        <f>VLOOKUP(B1659, pct_raw!$A$2:$AX$1800, 33, FALSE)</f>
        <v>0</v>
      </c>
      <c r="X1659" s="5">
        <f>VLOOKUP(B1659, pct_raw!$A$2:$AX$1800, 34, FALSE)</f>
        <v>0</v>
      </c>
      <c r="Y1659" s="5">
        <f>VLOOKUP(B1659, pct_raw!$A$2:$AX$1800, 35, FALSE)</f>
        <v>0</v>
      </c>
      <c r="Z1659" s="5">
        <f>VLOOKUP(B1659, pct_raw!$A$2:$AX$1800, 36, FALSE)</f>
        <v>11</v>
      </c>
      <c r="AA1659" s="5">
        <f>VLOOKUP(B1659, pct_raw!$A$2:$AX$1800, 37, FALSE)</f>
        <v>13</v>
      </c>
      <c r="AB1659" s="5">
        <f>VLOOKUP(B1659, pct_raw!$A$2:$AX$1800, 38, FALSE)</f>
        <v>0.40400000000000003</v>
      </c>
      <c r="AC1659" s="5">
        <f>VLOOKUP(B1659, pct_raw!$A$2:$AX$1800, 39, FALSE)</f>
        <v>0</v>
      </c>
      <c r="AD1659" s="5">
        <f>VLOOKUP(B1659, pct_raw!$A$2:$AX$1800, 40, FALSE)</f>
        <v>0</v>
      </c>
      <c r="AE1659" s="5">
        <f>VLOOKUP(B1659, pct_raw!$A$2:$AX$1800, 41, FALSE)</f>
        <v>0</v>
      </c>
      <c r="AF1659" s="5">
        <f>VLOOKUP(B1659, pct_raw!$A$2:$AX$1800, 42, FALSE)</f>
        <v>0</v>
      </c>
      <c r="AG1659" s="5">
        <f>VLOOKUP(B1659, pct_raw!$A$2:$AX$1800, 43, FALSE)</f>
        <v>0</v>
      </c>
      <c r="AH1659" s="5">
        <f>VLOOKUP(B1659, pct_raw!$A$2:$AX$1800, 44, FALSE)</f>
        <v>0</v>
      </c>
      <c r="AI1659" s="5">
        <f>VLOOKUP(B1659, pct_raw!$A$2:$AX$1800, 45, FALSE)</f>
        <v>12</v>
      </c>
      <c r="AJ1659" s="5">
        <f>VLOOKUP(B1659, pct_raw!$A$2:$AX$1800, 46, FALSE)</f>
        <v>15</v>
      </c>
      <c r="AK1659" s="5">
        <f>VLOOKUP(B1659, pct_raw!$A$2:$AX$1800, 47, FALSE)</f>
        <v>0.60599999999999998</v>
      </c>
      <c r="AL1659" s="5">
        <f>VLOOKUP(B1659, pct_raw!$A$2:$AX$1800, 48, FALSE)</f>
        <v>8</v>
      </c>
      <c r="AM1659" s="5">
        <f>VLOOKUP(B1659, pct_raw!$A$2:$AX$1800, 49, FALSE)</f>
        <v>0</v>
      </c>
      <c r="AN1659" s="5">
        <f>VLOOKUP(B1659, pct_raw!$A$2:$AX$1800, 50, FALSE)</f>
        <v>0</v>
      </c>
    </row>
    <row r="1660" spans="1:40" x14ac:dyDescent="0.2">
      <c r="A1660" s="2" t="s">
        <v>1768</v>
      </c>
      <c r="B1660" s="2" t="str">
        <f t="shared" si="25"/>
        <v>Wl 4 2</v>
      </c>
      <c r="C1660" s="2" t="s">
        <v>4845</v>
      </c>
      <c r="D1660" s="2" t="str">
        <f>VLOOKUP(B1660, pct_raw!$A$2:$AX$1800, 6, FALSE)</f>
        <v xml:space="preserve"> WL 4 2</v>
      </c>
      <c r="E1660" s="5">
        <f>VLOOKUP(B1660, pct_raw!$A$2:$AX$1800, 15, FALSE)</f>
        <v>19</v>
      </c>
      <c r="F1660" s="5">
        <f>VLOOKUP(B1660, pct_raw!$A$2:$AX$1800, 16, FALSE)</f>
        <v>20</v>
      </c>
      <c r="G1660" s="5">
        <f>VLOOKUP(B1660, pct_raw!$A$2:$AX$1800, 17, FALSE)</f>
        <v>0.60599999999999998</v>
      </c>
      <c r="H1660">
        <f>VLOOKUP(B1660, pct_raw!$A$2:$AX$1800, 18, FALSE)</f>
        <v>0</v>
      </c>
      <c r="I1660" s="5">
        <f>VLOOKUP(B1660, pct_raw!$A$2:$AX$1800, 19, FALSE)</f>
        <v>0</v>
      </c>
      <c r="J1660">
        <f>VLOOKUP(B1660, pct_raw!$A$2:$AX$1800, 20, FALSE)</f>
        <v>0</v>
      </c>
      <c r="K1660" s="5">
        <f>VLOOKUP(B1660, pct_raw!$A$2:$AX$1800, 21, FALSE)</f>
        <v>0</v>
      </c>
      <c r="L1660" s="5">
        <f>VLOOKUP(B1660, pct_raw!$A$2:$AX$1800, 22, FALSE)</f>
        <v>0</v>
      </c>
      <c r="M1660" s="5">
        <f>VLOOKUP(B1660, pct_raw!$A$2:$AX$1800, 23, FALSE)</f>
        <v>0</v>
      </c>
      <c r="N1660" s="5">
        <f>VLOOKUP(B1660, pct_raw!$A$2:$AX$1800, 24, FALSE)</f>
        <v>0</v>
      </c>
      <c r="O1660" s="5">
        <f>VLOOKUP(B1660, pct_raw!$A$2:$AX$1800, 25, FALSE)</f>
        <v>0</v>
      </c>
      <c r="P1660" s="5">
        <f>VLOOKUP(B1660, pct_raw!$A$2:$AX$1800, 26, FALSE)</f>
        <v>0</v>
      </c>
      <c r="Q1660" s="5">
        <f>VLOOKUP(B1660, pct_raw!$A$2:$AX$1800, 27, FALSE)</f>
        <v>0</v>
      </c>
      <c r="R1660" s="5">
        <f>VLOOKUP(B1660, pct_raw!$A$2:$AX$1800, 28, FALSE)</f>
        <v>0</v>
      </c>
      <c r="S1660" s="5">
        <f>VLOOKUP(B1660, pct_raw!$A$2:$AX$1800, 29, FALSE)</f>
        <v>0</v>
      </c>
      <c r="T1660" s="5">
        <f>VLOOKUP(B1660, pct_raw!$A$2:$AX$1800, 30, FALSE)</f>
        <v>0</v>
      </c>
      <c r="U1660" s="5">
        <f>VLOOKUP(B1660, pct_raw!$A$2:$AX$1800, 31, FALSE)</f>
        <v>0</v>
      </c>
      <c r="V1660" s="5">
        <f>VLOOKUP(B1660, pct_raw!$A$2:$AX$1800, 32, FALSE)</f>
        <v>0</v>
      </c>
      <c r="W1660" s="5">
        <f>VLOOKUP(B1660, pct_raw!$A$2:$AX$1800, 33, FALSE)</f>
        <v>0</v>
      </c>
      <c r="X1660" s="5">
        <f>VLOOKUP(B1660, pct_raw!$A$2:$AX$1800, 34, FALSE)</f>
        <v>0</v>
      </c>
      <c r="Y1660" s="5">
        <f>VLOOKUP(B1660, pct_raw!$A$2:$AX$1800, 35, FALSE)</f>
        <v>0</v>
      </c>
      <c r="Z1660" s="5">
        <f>VLOOKUP(B1660, pct_raw!$A$2:$AX$1800, 36, FALSE)</f>
        <v>15</v>
      </c>
      <c r="AA1660" s="5">
        <f>VLOOKUP(B1660, pct_raw!$A$2:$AX$1800, 37, FALSE)</f>
        <v>17</v>
      </c>
      <c r="AB1660" s="5">
        <f>VLOOKUP(B1660, pct_raw!$A$2:$AX$1800, 38, FALSE)</f>
        <v>0.40400000000000003</v>
      </c>
      <c r="AC1660" s="5">
        <f>VLOOKUP(B1660, pct_raw!$A$2:$AX$1800, 39, FALSE)</f>
        <v>0</v>
      </c>
      <c r="AD1660" s="5">
        <f>VLOOKUP(B1660, pct_raw!$A$2:$AX$1800, 40, FALSE)</f>
        <v>0</v>
      </c>
      <c r="AE1660" s="5">
        <f>VLOOKUP(B1660, pct_raw!$A$2:$AX$1800, 41, FALSE)</f>
        <v>0</v>
      </c>
      <c r="AF1660" s="5">
        <f>VLOOKUP(B1660, pct_raw!$A$2:$AX$1800, 42, FALSE)</f>
        <v>0</v>
      </c>
      <c r="AG1660" s="5">
        <f>VLOOKUP(B1660, pct_raw!$A$2:$AX$1800, 43, FALSE)</f>
        <v>0</v>
      </c>
      <c r="AH1660" s="5">
        <f>VLOOKUP(B1660, pct_raw!$A$2:$AX$1800, 44, FALSE)</f>
        <v>0</v>
      </c>
      <c r="AI1660" s="5">
        <f>VLOOKUP(B1660, pct_raw!$A$2:$AX$1800, 45, FALSE)</f>
        <v>11</v>
      </c>
      <c r="AJ1660" s="5">
        <f>VLOOKUP(B1660, pct_raw!$A$2:$AX$1800, 46, FALSE)</f>
        <v>17</v>
      </c>
      <c r="AK1660" s="5">
        <f>VLOOKUP(B1660, pct_raw!$A$2:$AX$1800, 47, FALSE)</f>
        <v>0.40400000000000003</v>
      </c>
      <c r="AL1660" s="5">
        <f>VLOOKUP(B1660, pct_raw!$A$2:$AX$1800, 48, FALSE)</f>
        <v>0</v>
      </c>
      <c r="AM1660" s="5">
        <f>VLOOKUP(B1660, pct_raw!$A$2:$AX$1800, 49, FALSE)</f>
        <v>0</v>
      </c>
      <c r="AN1660" s="5">
        <f>VLOOKUP(B1660, pct_raw!$A$2:$AX$1800, 50, FALSE)</f>
        <v>0</v>
      </c>
    </row>
    <row r="1661" spans="1:40" x14ac:dyDescent="0.2">
      <c r="A1661" s="2" t="s">
        <v>417</v>
      </c>
      <c r="B1661" s="2" t="str">
        <f t="shared" si="25"/>
        <v>Wl 4 3</v>
      </c>
      <c r="C1661" s="2" t="s">
        <v>4846</v>
      </c>
      <c r="D1661" s="2" t="str">
        <f>VLOOKUP(B1661, pct_raw!$A$2:$AX$1800, 6, FALSE)</f>
        <v xml:space="preserve"> WL 4 3</v>
      </c>
      <c r="E1661" s="5">
        <f>VLOOKUP(B1661, pct_raw!$A$2:$AX$1800, 15, FALSE)</f>
        <v>10</v>
      </c>
      <c r="F1661" s="5">
        <f>VLOOKUP(B1661, pct_raw!$A$2:$AX$1800, 16, FALSE)</f>
        <v>11</v>
      </c>
      <c r="G1661" s="5">
        <f>VLOOKUP(B1661, pct_raw!$A$2:$AX$1800, 17, FALSE)</f>
        <v>0.40400000000000003</v>
      </c>
      <c r="H1661">
        <f>VLOOKUP(B1661, pct_raw!$A$2:$AX$1800, 18, FALSE)</f>
        <v>0</v>
      </c>
      <c r="I1661" s="5">
        <f>VLOOKUP(B1661, pct_raw!$A$2:$AX$1800, 19, FALSE)</f>
        <v>0</v>
      </c>
      <c r="J1661">
        <f>VLOOKUP(B1661, pct_raw!$A$2:$AX$1800, 20, FALSE)</f>
        <v>0</v>
      </c>
      <c r="K1661" s="5">
        <f>VLOOKUP(B1661, pct_raw!$A$2:$AX$1800, 21, FALSE)</f>
        <v>2</v>
      </c>
      <c r="L1661" s="5">
        <f>VLOOKUP(B1661, pct_raw!$A$2:$AX$1800, 22, FALSE)</f>
        <v>0</v>
      </c>
      <c r="M1661" s="5">
        <f>VLOOKUP(B1661, pct_raw!$A$2:$AX$1800, 23, FALSE)</f>
        <v>0</v>
      </c>
      <c r="N1661" s="5">
        <f>VLOOKUP(B1661, pct_raw!$A$2:$AX$1800, 24, FALSE)</f>
        <v>0</v>
      </c>
      <c r="O1661" s="5">
        <f>VLOOKUP(B1661, pct_raw!$A$2:$AX$1800, 25, FALSE)</f>
        <v>0</v>
      </c>
      <c r="P1661" s="5">
        <f>VLOOKUP(B1661, pct_raw!$A$2:$AX$1800, 26, FALSE)</f>
        <v>0</v>
      </c>
      <c r="Q1661" s="5">
        <f>VLOOKUP(B1661, pct_raw!$A$2:$AX$1800, 27, FALSE)</f>
        <v>0</v>
      </c>
      <c r="R1661" s="5">
        <f>VLOOKUP(B1661, pct_raw!$A$2:$AX$1800, 28, FALSE)</f>
        <v>0</v>
      </c>
      <c r="S1661" s="5">
        <f>VLOOKUP(B1661, pct_raw!$A$2:$AX$1800, 29, FALSE)</f>
        <v>0</v>
      </c>
      <c r="T1661" s="5">
        <f>VLOOKUP(B1661, pct_raw!$A$2:$AX$1800, 30, FALSE)</f>
        <v>0</v>
      </c>
      <c r="U1661" s="5">
        <f>VLOOKUP(B1661, pct_raw!$A$2:$AX$1800, 31, FALSE)</f>
        <v>0</v>
      </c>
      <c r="V1661" s="5">
        <f>VLOOKUP(B1661, pct_raw!$A$2:$AX$1800, 32, FALSE)</f>
        <v>0</v>
      </c>
      <c r="W1661" s="5">
        <f>VLOOKUP(B1661, pct_raw!$A$2:$AX$1800, 33, FALSE)</f>
        <v>0</v>
      </c>
      <c r="X1661" s="5">
        <f>VLOOKUP(B1661, pct_raw!$A$2:$AX$1800, 34, FALSE)</f>
        <v>0</v>
      </c>
      <c r="Y1661" s="5">
        <f>VLOOKUP(B1661, pct_raw!$A$2:$AX$1800, 35, FALSE)</f>
        <v>0</v>
      </c>
      <c r="Z1661" s="5">
        <f>VLOOKUP(B1661, pct_raw!$A$2:$AX$1800, 36, FALSE)</f>
        <v>10</v>
      </c>
      <c r="AA1661" s="5">
        <f>VLOOKUP(B1661, pct_raw!$A$2:$AX$1800, 37, FALSE)</f>
        <v>11</v>
      </c>
      <c r="AB1661" s="5">
        <f>VLOOKUP(B1661, pct_raw!$A$2:$AX$1800, 38, FALSE)</f>
        <v>0.20200000000000001</v>
      </c>
      <c r="AC1661" s="5">
        <f>VLOOKUP(B1661, pct_raw!$A$2:$AX$1800, 39, FALSE)</f>
        <v>1</v>
      </c>
      <c r="AD1661" s="5">
        <f>VLOOKUP(B1661, pct_raw!$A$2:$AX$1800, 40, FALSE)</f>
        <v>0</v>
      </c>
      <c r="AE1661" s="5">
        <f>VLOOKUP(B1661, pct_raw!$A$2:$AX$1800, 41, FALSE)</f>
        <v>0</v>
      </c>
      <c r="AF1661" s="5">
        <f>VLOOKUP(B1661, pct_raw!$A$2:$AX$1800, 42, FALSE)</f>
        <v>0</v>
      </c>
      <c r="AG1661" s="5">
        <f>VLOOKUP(B1661, pct_raw!$A$2:$AX$1800, 43, FALSE)</f>
        <v>0</v>
      </c>
      <c r="AH1661" s="5">
        <f>VLOOKUP(B1661, pct_raw!$A$2:$AX$1800, 44, FALSE)</f>
        <v>0</v>
      </c>
      <c r="AI1661" s="5">
        <f>VLOOKUP(B1661, pct_raw!$A$2:$AX$1800, 45, FALSE)</f>
        <v>5</v>
      </c>
      <c r="AJ1661" s="5">
        <f>VLOOKUP(B1661, pct_raw!$A$2:$AX$1800, 46, FALSE)</f>
        <v>6</v>
      </c>
      <c r="AK1661" s="5">
        <f>VLOOKUP(B1661, pct_raw!$A$2:$AX$1800, 47, FALSE)</f>
        <v>0.20200000000000001</v>
      </c>
      <c r="AL1661" s="5">
        <f>VLOOKUP(B1661, pct_raw!$A$2:$AX$1800, 48, FALSE)</f>
        <v>7</v>
      </c>
      <c r="AM1661" s="5">
        <f>VLOOKUP(B1661, pct_raw!$A$2:$AX$1800, 49, FALSE)</f>
        <v>7</v>
      </c>
      <c r="AN1661" s="5">
        <f>VLOOKUP(B1661, pct_raw!$A$2:$AX$1800, 50, FALSE)</f>
        <v>0.20200000000000001</v>
      </c>
    </row>
    <row r="1662" spans="1:40" x14ac:dyDescent="0.2">
      <c r="A1662" s="2" t="s">
        <v>398</v>
      </c>
      <c r="B1662" s="2" t="str">
        <f t="shared" si="25"/>
        <v>Wl 4 4</v>
      </c>
      <c r="C1662" s="2" t="s">
        <v>4847</v>
      </c>
      <c r="D1662" s="2" t="str">
        <f>VLOOKUP(B1662, pct_raw!$A$2:$AX$1800, 6, FALSE)</f>
        <v xml:space="preserve"> WL 4 4</v>
      </c>
      <c r="E1662" s="5">
        <f>VLOOKUP(B1662, pct_raw!$A$2:$AX$1800, 15, FALSE)</f>
        <v>17</v>
      </c>
      <c r="F1662" s="5">
        <f>VLOOKUP(B1662, pct_raw!$A$2:$AX$1800, 16, FALSE)</f>
        <v>24</v>
      </c>
      <c r="G1662" s="5">
        <f>VLOOKUP(B1662, pct_raw!$A$2:$AX$1800, 17, FALSE)</f>
        <v>0.60599999999999998</v>
      </c>
      <c r="H1662">
        <f>VLOOKUP(B1662, pct_raw!$A$2:$AX$1800, 18, FALSE)</f>
        <v>0</v>
      </c>
      <c r="I1662" s="5">
        <f>VLOOKUP(B1662, pct_raw!$A$2:$AX$1800, 19, FALSE)</f>
        <v>0</v>
      </c>
      <c r="J1662">
        <f>VLOOKUP(B1662, pct_raw!$A$2:$AX$1800, 20, FALSE)</f>
        <v>0</v>
      </c>
      <c r="K1662" s="5">
        <f>VLOOKUP(B1662, pct_raw!$A$2:$AX$1800, 21, FALSE)</f>
        <v>5</v>
      </c>
      <c r="L1662" s="5">
        <f>VLOOKUP(B1662, pct_raw!$A$2:$AX$1800, 22, FALSE)</f>
        <v>0</v>
      </c>
      <c r="M1662" s="5">
        <f>VLOOKUP(B1662, pct_raw!$A$2:$AX$1800, 23, FALSE)</f>
        <v>0</v>
      </c>
      <c r="N1662" s="5">
        <f>VLOOKUP(B1662, pct_raw!$A$2:$AX$1800, 24, FALSE)</f>
        <v>0</v>
      </c>
      <c r="O1662" s="5">
        <f>VLOOKUP(B1662, pct_raw!$A$2:$AX$1800, 25, FALSE)</f>
        <v>0</v>
      </c>
      <c r="P1662" s="5">
        <f>VLOOKUP(B1662, pct_raw!$A$2:$AX$1800, 26, FALSE)</f>
        <v>0</v>
      </c>
      <c r="Q1662" s="5">
        <f>VLOOKUP(B1662, pct_raw!$A$2:$AX$1800, 27, FALSE)</f>
        <v>2</v>
      </c>
      <c r="R1662" s="5">
        <f>VLOOKUP(B1662, pct_raw!$A$2:$AX$1800, 28, FALSE)</f>
        <v>0</v>
      </c>
      <c r="S1662" s="5">
        <f>VLOOKUP(B1662, pct_raw!$A$2:$AX$1800, 29, FALSE)</f>
        <v>0</v>
      </c>
      <c r="T1662" s="5">
        <f>VLOOKUP(B1662, pct_raw!$A$2:$AX$1800, 30, FALSE)</f>
        <v>0</v>
      </c>
      <c r="U1662" s="5">
        <f>VLOOKUP(B1662, pct_raw!$A$2:$AX$1800, 31, FALSE)</f>
        <v>0</v>
      </c>
      <c r="V1662" s="5">
        <f>VLOOKUP(B1662, pct_raw!$A$2:$AX$1800, 32, FALSE)</f>
        <v>0</v>
      </c>
      <c r="W1662" s="5">
        <f>VLOOKUP(B1662, pct_raw!$A$2:$AX$1800, 33, FALSE)</f>
        <v>0</v>
      </c>
      <c r="X1662" s="5">
        <f>VLOOKUP(B1662, pct_raw!$A$2:$AX$1800, 34, FALSE)</f>
        <v>0</v>
      </c>
      <c r="Y1662" s="5">
        <f>VLOOKUP(B1662, pct_raw!$A$2:$AX$1800, 35, FALSE)</f>
        <v>0</v>
      </c>
      <c r="Z1662" s="5">
        <f>VLOOKUP(B1662, pct_raw!$A$2:$AX$1800, 36, FALSE)</f>
        <v>34</v>
      </c>
      <c r="AA1662" s="5">
        <f>VLOOKUP(B1662, pct_raw!$A$2:$AX$1800, 37, FALSE)</f>
        <v>34</v>
      </c>
      <c r="AB1662" s="5">
        <f>VLOOKUP(B1662, pct_raw!$A$2:$AX$1800, 38, FALSE)</f>
        <v>0.80800000000000005</v>
      </c>
      <c r="AC1662" s="5">
        <f>VLOOKUP(B1662, pct_raw!$A$2:$AX$1800, 39, FALSE)</f>
        <v>2</v>
      </c>
      <c r="AD1662" s="5">
        <f>VLOOKUP(B1662, pct_raw!$A$2:$AX$1800, 40, FALSE)</f>
        <v>0</v>
      </c>
      <c r="AE1662" s="5">
        <f>VLOOKUP(B1662, pct_raw!$A$2:$AX$1800, 41, FALSE)</f>
        <v>0</v>
      </c>
      <c r="AF1662" s="5">
        <f>VLOOKUP(B1662, pct_raw!$A$2:$AX$1800, 42, FALSE)</f>
        <v>0</v>
      </c>
      <c r="AG1662" s="5">
        <f>VLOOKUP(B1662, pct_raw!$A$2:$AX$1800, 43, FALSE)</f>
        <v>0</v>
      </c>
      <c r="AH1662" s="5">
        <f>VLOOKUP(B1662, pct_raw!$A$2:$AX$1800, 44, FALSE)</f>
        <v>0</v>
      </c>
      <c r="AI1662" s="5">
        <f>VLOOKUP(B1662, pct_raw!$A$2:$AX$1800, 45, FALSE)</f>
        <v>0</v>
      </c>
      <c r="AJ1662" s="5">
        <f>VLOOKUP(B1662, pct_raw!$A$2:$AX$1800, 46, FALSE)</f>
        <v>0</v>
      </c>
      <c r="AK1662" s="5">
        <f>VLOOKUP(B1662, pct_raw!$A$2:$AX$1800, 47, FALSE)</f>
        <v>0</v>
      </c>
      <c r="AL1662" s="5">
        <f>VLOOKUP(B1662, pct_raw!$A$2:$AX$1800, 48, FALSE)</f>
        <v>0</v>
      </c>
      <c r="AM1662" s="5">
        <f>VLOOKUP(B1662, pct_raw!$A$2:$AX$1800, 49, FALSE)</f>
        <v>0</v>
      </c>
      <c r="AN1662" s="5">
        <f>VLOOKUP(B1662, pct_raw!$A$2:$AX$1800, 50, FALSE)</f>
        <v>0</v>
      </c>
    </row>
    <row r="1663" spans="1:40" x14ac:dyDescent="0.2">
      <c r="A1663" s="2" t="s">
        <v>1769</v>
      </c>
      <c r="B1663" s="2" t="str">
        <f t="shared" si="25"/>
        <v>Wl 4 5</v>
      </c>
      <c r="C1663" s="2" t="s">
        <v>4848</v>
      </c>
      <c r="D1663" s="2" t="str">
        <f>VLOOKUP(B1663, pct_raw!$A$2:$AX$1800, 6, FALSE)</f>
        <v xml:space="preserve"> WL 4 5</v>
      </c>
      <c r="E1663" s="5">
        <f>VLOOKUP(B1663, pct_raw!$A$2:$AX$1800, 15, FALSE)</f>
        <v>31</v>
      </c>
      <c r="F1663" s="5">
        <f>VLOOKUP(B1663, pct_raw!$A$2:$AX$1800, 16, FALSE)</f>
        <v>39</v>
      </c>
      <c r="G1663" s="5">
        <f>VLOOKUP(B1663, pct_raw!$A$2:$AX$1800, 17, FALSE)</f>
        <v>1.01</v>
      </c>
      <c r="H1663">
        <f>VLOOKUP(B1663, pct_raw!$A$2:$AX$1800, 18, FALSE)</f>
        <v>0</v>
      </c>
      <c r="I1663" s="5">
        <f>VLOOKUP(B1663, pct_raw!$A$2:$AX$1800, 19, FALSE)</f>
        <v>0</v>
      </c>
      <c r="J1663">
        <f>VLOOKUP(B1663, pct_raw!$A$2:$AX$1800, 20, FALSE)</f>
        <v>0</v>
      </c>
      <c r="K1663" s="5">
        <f>VLOOKUP(B1663, pct_raw!$A$2:$AX$1800, 21, FALSE)</f>
        <v>6</v>
      </c>
      <c r="L1663" s="5">
        <f>VLOOKUP(B1663, pct_raw!$A$2:$AX$1800, 22, FALSE)</f>
        <v>0</v>
      </c>
      <c r="M1663" s="5">
        <f>VLOOKUP(B1663, pct_raw!$A$2:$AX$1800, 23, FALSE)</f>
        <v>0</v>
      </c>
      <c r="N1663" s="5">
        <f>VLOOKUP(B1663, pct_raw!$A$2:$AX$1800, 24, FALSE)</f>
        <v>0</v>
      </c>
      <c r="O1663" s="5">
        <f>VLOOKUP(B1663, pct_raw!$A$2:$AX$1800, 25, FALSE)</f>
        <v>0</v>
      </c>
      <c r="P1663" s="5">
        <f>VLOOKUP(B1663, pct_raw!$A$2:$AX$1800, 26, FALSE)</f>
        <v>0</v>
      </c>
      <c r="Q1663" s="5">
        <f>VLOOKUP(B1663, pct_raw!$A$2:$AX$1800, 27, FALSE)</f>
        <v>4</v>
      </c>
      <c r="R1663" s="5">
        <f>VLOOKUP(B1663, pct_raw!$A$2:$AX$1800, 28, FALSE)</f>
        <v>0</v>
      </c>
      <c r="S1663" s="5">
        <f>VLOOKUP(B1663, pct_raw!$A$2:$AX$1800, 29, FALSE)</f>
        <v>0</v>
      </c>
      <c r="T1663" s="5">
        <f>VLOOKUP(B1663, pct_raw!$A$2:$AX$1800, 30, FALSE)</f>
        <v>0</v>
      </c>
      <c r="U1663" s="5">
        <f>VLOOKUP(B1663, pct_raw!$A$2:$AX$1800, 31, FALSE)</f>
        <v>0</v>
      </c>
      <c r="V1663" s="5">
        <f>VLOOKUP(B1663, pct_raw!$A$2:$AX$1800, 32, FALSE)</f>
        <v>0</v>
      </c>
      <c r="W1663" s="5">
        <f>VLOOKUP(B1663, pct_raw!$A$2:$AX$1800, 33, FALSE)</f>
        <v>0</v>
      </c>
      <c r="X1663" s="5">
        <f>VLOOKUP(B1663, pct_raw!$A$2:$AX$1800, 34, FALSE)</f>
        <v>0</v>
      </c>
      <c r="Y1663" s="5">
        <f>VLOOKUP(B1663, pct_raw!$A$2:$AX$1800, 35, FALSE)</f>
        <v>0</v>
      </c>
      <c r="Z1663" s="5">
        <f>VLOOKUP(B1663, pct_raw!$A$2:$AX$1800, 36, FALSE)</f>
        <v>28</v>
      </c>
      <c r="AA1663" s="5">
        <f>VLOOKUP(B1663, pct_raw!$A$2:$AX$1800, 37, FALSE)</f>
        <v>32</v>
      </c>
      <c r="AB1663" s="5">
        <f>VLOOKUP(B1663, pct_raw!$A$2:$AX$1800, 38, FALSE)</f>
        <v>0.80800000000000005</v>
      </c>
      <c r="AC1663" s="5">
        <f>VLOOKUP(B1663, pct_raw!$A$2:$AX$1800, 39, FALSE)</f>
        <v>7</v>
      </c>
      <c r="AD1663" s="5">
        <f>VLOOKUP(B1663, pct_raw!$A$2:$AX$1800, 40, FALSE)</f>
        <v>0</v>
      </c>
      <c r="AE1663" s="5">
        <f>VLOOKUP(B1663, pct_raw!$A$2:$AX$1800, 41, FALSE)</f>
        <v>0</v>
      </c>
      <c r="AF1663" s="5">
        <f>VLOOKUP(B1663, pct_raw!$A$2:$AX$1800, 42, FALSE)</f>
        <v>0</v>
      </c>
      <c r="AG1663" s="5">
        <f>VLOOKUP(B1663, pct_raw!$A$2:$AX$1800, 43, FALSE)</f>
        <v>0</v>
      </c>
      <c r="AH1663" s="5">
        <f>VLOOKUP(B1663, pct_raw!$A$2:$AX$1800, 44, FALSE)</f>
        <v>0</v>
      </c>
      <c r="AI1663" s="5">
        <f>VLOOKUP(B1663, pct_raw!$A$2:$AX$1800, 45, FALSE)</f>
        <v>12</v>
      </c>
      <c r="AJ1663" s="5">
        <f>VLOOKUP(B1663, pct_raw!$A$2:$AX$1800, 46, FALSE)</f>
        <v>19</v>
      </c>
      <c r="AK1663" s="5">
        <f>VLOOKUP(B1663, pct_raw!$A$2:$AX$1800, 47, FALSE)</f>
        <v>0.40400000000000003</v>
      </c>
      <c r="AL1663" s="5">
        <f>VLOOKUP(B1663, pct_raw!$A$2:$AX$1800, 48, FALSE)</f>
        <v>3</v>
      </c>
      <c r="AM1663" s="5">
        <f>VLOOKUP(B1663, pct_raw!$A$2:$AX$1800, 49, FALSE)</f>
        <v>0</v>
      </c>
      <c r="AN1663" s="5">
        <f>VLOOKUP(B1663, pct_raw!$A$2:$AX$1800, 50, FALSE)</f>
        <v>0</v>
      </c>
    </row>
    <row r="1664" spans="1:40" x14ac:dyDescent="0.2">
      <c r="A1664" s="2" t="s">
        <v>1770</v>
      </c>
      <c r="B1664" s="2" t="str">
        <f t="shared" si="25"/>
        <v>Wl 4 6</v>
      </c>
      <c r="C1664" s="2" t="s">
        <v>4849</v>
      </c>
      <c r="D1664" s="2" t="str">
        <f>VLOOKUP(B1664, pct_raw!$A$2:$AX$1800, 6, FALSE)</f>
        <v xml:space="preserve"> WL 4 6</v>
      </c>
      <c r="E1664" s="5">
        <f>VLOOKUP(B1664, pct_raw!$A$2:$AX$1800, 15, FALSE)</f>
        <v>5</v>
      </c>
      <c r="F1664" s="5">
        <f>VLOOKUP(B1664, pct_raw!$A$2:$AX$1800, 16, FALSE)</f>
        <v>5</v>
      </c>
      <c r="G1664" s="5">
        <f>VLOOKUP(B1664, pct_raw!$A$2:$AX$1800, 17, FALSE)</f>
        <v>0.20200000000000001</v>
      </c>
      <c r="H1664">
        <f>VLOOKUP(B1664, pct_raw!$A$2:$AX$1800, 18, FALSE)</f>
        <v>0</v>
      </c>
      <c r="I1664" s="5">
        <f>VLOOKUP(B1664, pct_raw!$A$2:$AX$1800, 19, FALSE)</f>
        <v>0</v>
      </c>
      <c r="J1664">
        <f>VLOOKUP(B1664, pct_raw!$A$2:$AX$1800, 20, FALSE)</f>
        <v>0</v>
      </c>
      <c r="K1664" s="5">
        <f>VLOOKUP(B1664, pct_raw!$A$2:$AX$1800, 21, FALSE)</f>
        <v>1</v>
      </c>
      <c r="L1664" s="5">
        <f>VLOOKUP(B1664, pct_raw!$A$2:$AX$1800, 22, FALSE)</f>
        <v>0</v>
      </c>
      <c r="M1664" s="5">
        <f>VLOOKUP(B1664, pct_raw!$A$2:$AX$1800, 23, FALSE)</f>
        <v>0</v>
      </c>
      <c r="N1664" s="5">
        <f>VLOOKUP(B1664, pct_raw!$A$2:$AX$1800, 24, FALSE)</f>
        <v>0</v>
      </c>
      <c r="O1664" s="5">
        <f>VLOOKUP(B1664, pct_raw!$A$2:$AX$1800, 25, FALSE)</f>
        <v>0</v>
      </c>
      <c r="P1664" s="5">
        <f>VLOOKUP(B1664, pct_raw!$A$2:$AX$1800, 26, FALSE)</f>
        <v>0</v>
      </c>
      <c r="Q1664" s="5">
        <f>VLOOKUP(B1664, pct_raw!$A$2:$AX$1800, 27, FALSE)</f>
        <v>0</v>
      </c>
      <c r="R1664" s="5">
        <f>VLOOKUP(B1664, pct_raw!$A$2:$AX$1800, 28, FALSE)</f>
        <v>0</v>
      </c>
      <c r="S1664" s="5">
        <f>VLOOKUP(B1664, pct_raw!$A$2:$AX$1800, 29, FALSE)</f>
        <v>0</v>
      </c>
      <c r="T1664" s="5">
        <f>VLOOKUP(B1664, pct_raw!$A$2:$AX$1800, 30, FALSE)</f>
        <v>0</v>
      </c>
      <c r="U1664" s="5">
        <f>VLOOKUP(B1664, pct_raw!$A$2:$AX$1800, 31, FALSE)</f>
        <v>0</v>
      </c>
      <c r="V1664" s="5">
        <f>VLOOKUP(B1664, pct_raw!$A$2:$AX$1800, 32, FALSE)</f>
        <v>0</v>
      </c>
      <c r="W1664" s="5">
        <f>VLOOKUP(B1664, pct_raw!$A$2:$AX$1800, 33, FALSE)</f>
        <v>0</v>
      </c>
      <c r="X1664" s="5">
        <f>VLOOKUP(B1664, pct_raw!$A$2:$AX$1800, 34, FALSE)</f>
        <v>0</v>
      </c>
      <c r="Y1664" s="5">
        <f>VLOOKUP(B1664, pct_raw!$A$2:$AX$1800, 35, FALSE)</f>
        <v>0</v>
      </c>
      <c r="Z1664" s="5">
        <f>VLOOKUP(B1664, pct_raw!$A$2:$AX$1800, 36, FALSE)</f>
        <v>14</v>
      </c>
      <c r="AA1664" s="5">
        <f>VLOOKUP(B1664, pct_raw!$A$2:$AX$1800, 37, FALSE)</f>
        <v>14</v>
      </c>
      <c r="AB1664" s="5">
        <f>VLOOKUP(B1664, pct_raw!$A$2:$AX$1800, 38, FALSE)</f>
        <v>0.40400000000000003</v>
      </c>
      <c r="AC1664" s="5">
        <f>VLOOKUP(B1664, pct_raw!$A$2:$AX$1800, 39, FALSE)</f>
        <v>3</v>
      </c>
      <c r="AD1664" s="5">
        <f>VLOOKUP(B1664, pct_raw!$A$2:$AX$1800, 40, FALSE)</f>
        <v>6</v>
      </c>
      <c r="AE1664" s="5">
        <f>VLOOKUP(B1664, pct_raw!$A$2:$AX$1800, 41, FALSE)</f>
        <v>0.20200000000000001</v>
      </c>
      <c r="AF1664" s="5">
        <f>VLOOKUP(B1664, pct_raw!$A$2:$AX$1800, 42, FALSE)</f>
        <v>1</v>
      </c>
      <c r="AG1664" s="5">
        <f>VLOOKUP(B1664, pct_raw!$A$2:$AX$1800, 43, FALSE)</f>
        <v>0</v>
      </c>
      <c r="AH1664" s="5">
        <f>VLOOKUP(B1664, pct_raw!$A$2:$AX$1800, 44, FALSE)</f>
        <v>0</v>
      </c>
      <c r="AI1664" s="5">
        <f>VLOOKUP(B1664, pct_raw!$A$2:$AX$1800, 45, FALSE)</f>
        <v>8</v>
      </c>
      <c r="AJ1664" s="5">
        <f>VLOOKUP(B1664, pct_raw!$A$2:$AX$1800, 46, FALSE)</f>
        <v>9</v>
      </c>
      <c r="AK1664" s="5">
        <f>VLOOKUP(B1664, pct_raw!$A$2:$AX$1800, 47, FALSE)</f>
        <v>0.20200000000000001</v>
      </c>
      <c r="AL1664" s="5">
        <f>VLOOKUP(B1664, pct_raw!$A$2:$AX$1800, 48, FALSE)</f>
        <v>2</v>
      </c>
      <c r="AM1664" s="5">
        <f>VLOOKUP(B1664, pct_raw!$A$2:$AX$1800, 49, FALSE)</f>
        <v>0</v>
      </c>
      <c r="AN1664" s="5">
        <f>VLOOKUP(B1664, pct_raw!$A$2:$AX$1800, 50, FALSE)</f>
        <v>0</v>
      </c>
    </row>
    <row r="1665" spans="1:40" x14ac:dyDescent="0.2">
      <c r="A1665" s="2" t="s">
        <v>1771</v>
      </c>
      <c r="B1665" s="2" t="str">
        <f t="shared" si="25"/>
        <v>Wl 5 1</v>
      </c>
      <c r="C1665" s="2" t="s">
        <v>4850</v>
      </c>
      <c r="D1665" s="2" t="str">
        <f>VLOOKUP(B1665, pct_raw!$A$2:$AX$1800, 6, FALSE)</f>
        <v xml:space="preserve"> WL 5 1</v>
      </c>
      <c r="E1665" s="5">
        <f>VLOOKUP(B1665, pct_raw!$A$2:$AX$1800, 15, FALSE)</f>
        <v>0</v>
      </c>
      <c r="F1665" s="5">
        <f>VLOOKUP(B1665, pct_raw!$A$2:$AX$1800, 16, FALSE)</f>
        <v>0</v>
      </c>
      <c r="G1665" s="5">
        <f>VLOOKUP(B1665, pct_raw!$A$2:$AX$1800, 17, FALSE)</f>
        <v>0</v>
      </c>
      <c r="H1665">
        <f>VLOOKUP(B1665, pct_raw!$A$2:$AX$1800, 18, FALSE)</f>
        <v>0</v>
      </c>
      <c r="I1665" s="5">
        <f>VLOOKUP(B1665, pct_raw!$A$2:$AX$1800, 19, FALSE)</f>
        <v>0</v>
      </c>
      <c r="J1665">
        <f>VLOOKUP(B1665, pct_raw!$A$2:$AX$1800, 20, FALSE)</f>
        <v>0</v>
      </c>
      <c r="K1665" s="5">
        <f>VLOOKUP(B1665, pct_raw!$A$2:$AX$1800, 21, FALSE)</f>
        <v>2</v>
      </c>
      <c r="L1665" s="5">
        <f>VLOOKUP(B1665, pct_raw!$A$2:$AX$1800, 22, FALSE)</f>
        <v>1</v>
      </c>
      <c r="M1665" s="5">
        <f>VLOOKUP(B1665, pct_raw!$A$2:$AX$1800, 23, FALSE)</f>
        <v>0</v>
      </c>
      <c r="N1665" s="5">
        <f>VLOOKUP(B1665, pct_raw!$A$2:$AX$1800, 24, FALSE)</f>
        <v>0</v>
      </c>
      <c r="O1665" s="5">
        <f>VLOOKUP(B1665, pct_raw!$A$2:$AX$1800, 25, FALSE)</f>
        <v>0</v>
      </c>
      <c r="P1665" s="5">
        <f>VLOOKUP(B1665, pct_raw!$A$2:$AX$1800, 26, FALSE)</f>
        <v>0</v>
      </c>
      <c r="Q1665" s="5">
        <f>VLOOKUP(B1665, pct_raw!$A$2:$AX$1800, 27, FALSE)</f>
        <v>5</v>
      </c>
      <c r="R1665" s="5">
        <f>VLOOKUP(B1665, pct_raw!$A$2:$AX$1800, 28, FALSE)</f>
        <v>6</v>
      </c>
      <c r="S1665" s="5">
        <f>VLOOKUP(B1665, pct_raw!$A$2:$AX$1800, 29, FALSE)</f>
        <v>0.20200000000000001</v>
      </c>
      <c r="T1665" s="5">
        <f>VLOOKUP(B1665, pct_raw!$A$2:$AX$1800, 30, FALSE)</f>
        <v>0</v>
      </c>
      <c r="U1665" s="5">
        <f>VLOOKUP(B1665, pct_raw!$A$2:$AX$1800, 31, FALSE)</f>
        <v>0</v>
      </c>
      <c r="V1665" s="5">
        <f>VLOOKUP(B1665, pct_raw!$A$2:$AX$1800, 32, FALSE)</f>
        <v>0</v>
      </c>
      <c r="W1665" s="5">
        <f>VLOOKUP(B1665, pct_raw!$A$2:$AX$1800, 33, FALSE)</f>
        <v>0</v>
      </c>
      <c r="X1665" s="5">
        <f>VLOOKUP(B1665, pct_raw!$A$2:$AX$1800, 34, FALSE)</f>
        <v>0</v>
      </c>
      <c r="Y1665" s="5">
        <f>VLOOKUP(B1665, pct_raw!$A$2:$AX$1800, 35, FALSE)</f>
        <v>0</v>
      </c>
      <c r="Z1665" s="5">
        <f>VLOOKUP(B1665, pct_raw!$A$2:$AX$1800, 36, FALSE)</f>
        <v>11</v>
      </c>
      <c r="AA1665" s="5">
        <f>VLOOKUP(B1665, pct_raw!$A$2:$AX$1800, 37, FALSE)</f>
        <v>11</v>
      </c>
      <c r="AB1665" s="5">
        <f>VLOOKUP(B1665, pct_raw!$A$2:$AX$1800, 38, FALSE)</f>
        <v>0.20200000000000001</v>
      </c>
      <c r="AC1665" s="5">
        <f>VLOOKUP(B1665, pct_raw!$A$2:$AX$1800, 39, FALSE)</f>
        <v>2</v>
      </c>
      <c r="AD1665" s="5">
        <f>VLOOKUP(B1665, pct_raw!$A$2:$AX$1800, 40, FALSE)</f>
        <v>0</v>
      </c>
      <c r="AE1665" s="5">
        <f>VLOOKUP(B1665, pct_raw!$A$2:$AX$1800, 41, FALSE)</f>
        <v>0</v>
      </c>
      <c r="AF1665" s="5">
        <f>VLOOKUP(B1665, pct_raw!$A$2:$AX$1800, 42, FALSE)</f>
        <v>0</v>
      </c>
      <c r="AG1665" s="5">
        <f>VLOOKUP(B1665, pct_raw!$A$2:$AX$1800, 43, FALSE)</f>
        <v>0</v>
      </c>
      <c r="AH1665" s="5">
        <f>VLOOKUP(B1665, pct_raw!$A$2:$AX$1800, 44, FALSE)</f>
        <v>0</v>
      </c>
      <c r="AI1665" s="5">
        <f>VLOOKUP(B1665, pct_raw!$A$2:$AX$1800, 45, FALSE)</f>
        <v>7</v>
      </c>
      <c r="AJ1665" s="5">
        <f>VLOOKUP(B1665, pct_raw!$A$2:$AX$1800, 46, FALSE)</f>
        <v>7</v>
      </c>
      <c r="AK1665" s="5">
        <f>VLOOKUP(B1665, pct_raw!$A$2:$AX$1800, 47, FALSE)</f>
        <v>0.20200000000000001</v>
      </c>
      <c r="AL1665" s="5">
        <f>VLOOKUP(B1665, pct_raw!$A$2:$AX$1800, 48, FALSE)</f>
        <v>3</v>
      </c>
      <c r="AM1665" s="5">
        <f>VLOOKUP(B1665, pct_raw!$A$2:$AX$1800, 49, FALSE)</f>
        <v>5</v>
      </c>
      <c r="AN1665" s="5">
        <f>VLOOKUP(B1665, pct_raw!$A$2:$AX$1800, 50, FALSE)</f>
        <v>0.20200000000000001</v>
      </c>
    </row>
    <row r="1666" spans="1:40" x14ac:dyDescent="0.2">
      <c r="A1666" s="2" t="s">
        <v>407</v>
      </c>
      <c r="B1666" s="2" t="str">
        <f t="shared" ref="B1666:B1679" si="26">PROPER(C1666)</f>
        <v>Wl 5 2</v>
      </c>
      <c r="C1666" s="2" t="s">
        <v>4851</v>
      </c>
      <c r="D1666" s="2" t="str">
        <f>VLOOKUP(B1666, pct_raw!$A$2:$AX$1800, 6, FALSE)</f>
        <v xml:space="preserve"> WL 5 2</v>
      </c>
      <c r="E1666" s="5">
        <f>VLOOKUP(B1666, pct_raw!$A$2:$AX$1800, 15, FALSE)</f>
        <v>10</v>
      </c>
      <c r="F1666" s="5">
        <f>VLOOKUP(B1666, pct_raw!$A$2:$AX$1800, 16, FALSE)</f>
        <v>14</v>
      </c>
      <c r="G1666" s="5">
        <f>VLOOKUP(B1666, pct_raw!$A$2:$AX$1800, 17, FALSE)</f>
        <v>0.20200000000000001</v>
      </c>
      <c r="H1666">
        <f>VLOOKUP(B1666, pct_raw!$A$2:$AX$1800, 18, FALSE)</f>
        <v>0</v>
      </c>
      <c r="I1666" s="5">
        <f>VLOOKUP(B1666, pct_raw!$A$2:$AX$1800, 19, FALSE)</f>
        <v>0</v>
      </c>
      <c r="J1666">
        <f>VLOOKUP(B1666, pct_raw!$A$2:$AX$1800, 20, FALSE)</f>
        <v>0</v>
      </c>
      <c r="K1666" s="5">
        <f>VLOOKUP(B1666, pct_raw!$A$2:$AX$1800, 21, FALSE)</f>
        <v>10</v>
      </c>
      <c r="L1666" s="5">
        <f>VLOOKUP(B1666, pct_raw!$A$2:$AX$1800, 22, FALSE)</f>
        <v>18</v>
      </c>
      <c r="M1666" s="5">
        <f>VLOOKUP(B1666, pct_raw!$A$2:$AX$1800, 23, FALSE)</f>
        <v>0.40400000000000003</v>
      </c>
      <c r="N1666" s="5">
        <f>VLOOKUP(B1666, pct_raw!$A$2:$AX$1800, 24, FALSE)</f>
        <v>1</v>
      </c>
      <c r="O1666" s="5">
        <f>VLOOKUP(B1666, pct_raw!$A$2:$AX$1800, 25, FALSE)</f>
        <v>0</v>
      </c>
      <c r="P1666" s="5">
        <f>VLOOKUP(B1666, pct_raw!$A$2:$AX$1800, 26, FALSE)</f>
        <v>0</v>
      </c>
      <c r="Q1666" s="5">
        <f>VLOOKUP(B1666, pct_raw!$A$2:$AX$1800, 27, FALSE)</f>
        <v>2</v>
      </c>
      <c r="R1666" s="5">
        <f>VLOOKUP(B1666, pct_raw!$A$2:$AX$1800, 28, FALSE)</f>
        <v>0</v>
      </c>
      <c r="S1666" s="5">
        <f>VLOOKUP(B1666, pct_raw!$A$2:$AX$1800, 29, FALSE)</f>
        <v>0</v>
      </c>
      <c r="T1666" s="5">
        <f>VLOOKUP(B1666, pct_raw!$A$2:$AX$1800, 30, FALSE)</f>
        <v>0</v>
      </c>
      <c r="U1666" s="5">
        <f>VLOOKUP(B1666, pct_raw!$A$2:$AX$1800, 31, FALSE)</f>
        <v>0</v>
      </c>
      <c r="V1666" s="5">
        <f>VLOOKUP(B1666, pct_raw!$A$2:$AX$1800, 32, FALSE)</f>
        <v>0</v>
      </c>
      <c r="W1666" s="5">
        <f>VLOOKUP(B1666, pct_raw!$A$2:$AX$1800, 33, FALSE)</f>
        <v>0</v>
      </c>
      <c r="X1666" s="5">
        <f>VLOOKUP(B1666, pct_raw!$A$2:$AX$1800, 34, FALSE)</f>
        <v>0</v>
      </c>
      <c r="Y1666" s="5">
        <f>VLOOKUP(B1666, pct_raw!$A$2:$AX$1800, 35, FALSE)</f>
        <v>0</v>
      </c>
      <c r="Z1666" s="5">
        <f>VLOOKUP(B1666, pct_raw!$A$2:$AX$1800, 36, FALSE)</f>
        <v>33</v>
      </c>
      <c r="AA1666" s="5">
        <f>VLOOKUP(B1666, pct_raw!$A$2:$AX$1800, 37, FALSE)</f>
        <v>34</v>
      </c>
      <c r="AB1666" s="5">
        <f>VLOOKUP(B1666, pct_raw!$A$2:$AX$1800, 38, FALSE)</f>
        <v>0.60599999999999998</v>
      </c>
      <c r="AC1666" s="5">
        <f>VLOOKUP(B1666, pct_raw!$A$2:$AX$1800, 39, FALSE)</f>
        <v>4</v>
      </c>
      <c r="AD1666" s="5">
        <f>VLOOKUP(B1666, pct_raw!$A$2:$AX$1800, 40, FALSE)</f>
        <v>0</v>
      </c>
      <c r="AE1666" s="5">
        <f>VLOOKUP(B1666, pct_raw!$A$2:$AX$1800, 41, FALSE)</f>
        <v>0</v>
      </c>
      <c r="AF1666" s="5">
        <f>VLOOKUP(B1666, pct_raw!$A$2:$AX$1800, 42, FALSE)</f>
        <v>0</v>
      </c>
      <c r="AG1666" s="5">
        <f>VLOOKUP(B1666, pct_raw!$A$2:$AX$1800, 43, FALSE)</f>
        <v>0</v>
      </c>
      <c r="AH1666" s="5">
        <f>VLOOKUP(B1666, pct_raw!$A$2:$AX$1800, 44, FALSE)</f>
        <v>0</v>
      </c>
      <c r="AI1666" s="5">
        <f>VLOOKUP(B1666, pct_raw!$A$2:$AX$1800, 45, FALSE)</f>
        <v>19</v>
      </c>
      <c r="AJ1666" s="5">
        <f>VLOOKUP(B1666, pct_raw!$A$2:$AX$1800, 46, FALSE)</f>
        <v>19</v>
      </c>
      <c r="AK1666" s="5">
        <f>VLOOKUP(B1666, pct_raw!$A$2:$AX$1800, 47, FALSE)</f>
        <v>0.40400000000000003</v>
      </c>
      <c r="AL1666" s="5">
        <f>VLOOKUP(B1666, pct_raw!$A$2:$AX$1800, 48, FALSE)</f>
        <v>6</v>
      </c>
      <c r="AM1666" s="5">
        <f>VLOOKUP(B1666, pct_raw!$A$2:$AX$1800, 49, FALSE)</f>
        <v>0</v>
      </c>
      <c r="AN1666" s="5">
        <f>VLOOKUP(B1666, pct_raw!$A$2:$AX$1800, 50, FALSE)</f>
        <v>0</v>
      </c>
    </row>
    <row r="1667" spans="1:40" x14ac:dyDescent="0.2">
      <c r="A1667" s="2" t="s">
        <v>401</v>
      </c>
      <c r="B1667" s="2" t="str">
        <f t="shared" si="26"/>
        <v>Wl 5 3</v>
      </c>
      <c r="C1667" s="2" t="s">
        <v>4852</v>
      </c>
      <c r="D1667" s="2" t="str">
        <f>VLOOKUP(B1667, pct_raw!$A$2:$AX$1800, 6, FALSE)</f>
        <v xml:space="preserve"> WL 5 3</v>
      </c>
      <c r="E1667" s="5">
        <f>VLOOKUP(B1667, pct_raw!$A$2:$AX$1800, 15, FALSE)</f>
        <v>15</v>
      </c>
      <c r="F1667" s="5">
        <f>VLOOKUP(B1667, pct_raw!$A$2:$AX$1800, 16, FALSE)</f>
        <v>17</v>
      </c>
      <c r="G1667" s="5">
        <f>VLOOKUP(B1667, pct_raw!$A$2:$AX$1800, 17, FALSE)</f>
        <v>0.20200000000000001</v>
      </c>
      <c r="H1667">
        <f>VLOOKUP(B1667, pct_raw!$A$2:$AX$1800, 18, FALSE)</f>
        <v>0</v>
      </c>
      <c r="I1667" s="5">
        <f>VLOOKUP(B1667, pct_raw!$A$2:$AX$1800, 19, FALSE)</f>
        <v>0</v>
      </c>
      <c r="J1667">
        <f>VLOOKUP(B1667, pct_raw!$A$2:$AX$1800, 20, FALSE)</f>
        <v>0</v>
      </c>
      <c r="K1667" s="5">
        <f>VLOOKUP(B1667, pct_raw!$A$2:$AX$1800, 21, FALSE)</f>
        <v>17</v>
      </c>
      <c r="L1667" s="5">
        <f>VLOOKUP(B1667, pct_raw!$A$2:$AX$1800, 22, FALSE)</f>
        <v>19</v>
      </c>
      <c r="M1667" s="5">
        <f>VLOOKUP(B1667, pct_raw!$A$2:$AX$1800, 23, FALSE)</f>
        <v>0.40400000000000003</v>
      </c>
      <c r="N1667" s="5">
        <f>VLOOKUP(B1667, pct_raw!$A$2:$AX$1800, 24, FALSE)</f>
        <v>0</v>
      </c>
      <c r="O1667" s="5">
        <f>VLOOKUP(B1667, pct_raw!$A$2:$AX$1800, 25, FALSE)</f>
        <v>0</v>
      </c>
      <c r="P1667" s="5">
        <f>VLOOKUP(B1667, pct_raw!$A$2:$AX$1800, 26, FALSE)</f>
        <v>0</v>
      </c>
      <c r="Q1667" s="5">
        <f>VLOOKUP(B1667, pct_raw!$A$2:$AX$1800, 27, FALSE)</f>
        <v>1</v>
      </c>
      <c r="R1667" s="5">
        <f>VLOOKUP(B1667, pct_raw!$A$2:$AX$1800, 28, FALSE)</f>
        <v>1</v>
      </c>
      <c r="S1667" s="5">
        <f>VLOOKUP(B1667, pct_raw!$A$2:$AX$1800, 29, FALSE)</f>
        <v>0</v>
      </c>
      <c r="T1667" s="5">
        <f>VLOOKUP(B1667, pct_raw!$A$2:$AX$1800, 30, FALSE)</f>
        <v>0</v>
      </c>
      <c r="U1667" s="5">
        <f>VLOOKUP(B1667, pct_raw!$A$2:$AX$1800, 31, FALSE)</f>
        <v>0</v>
      </c>
      <c r="V1667" s="5">
        <f>VLOOKUP(B1667, pct_raw!$A$2:$AX$1800, 32, FALSE)</f>
        <v>0</v>
      </c>
      <c r="W1667" s="5">
        <f>VLOOKUP(B1667, pct_raw!$A$2:$AX$1800, 33, FALSE)</f>
        <v>0</v>
      </c>
      <c r="X1667" s="5">
        <f>VLOOKUP(B1667, pct_raw!$A$2:$AX$1800, 34, FALSE)</f>
        <v>0</v>
      </c>
      <c r="Y1667" s="5">
        <f>VLOOKUP(B1667, pct_raw!$A$2:$AX$1800, 35, FALSE)</f>
        <v>0</v>
      </c>
      <c r="Z1667" s="5">
        <f>VLOOKUP(B1667, pct_raw!$A$2:$AX$1800, 36, FALSE)</f>
        <v>52</v>
      </c>
      <c r="AA1667" s="5">
        <f>VLOOKUP(B1667, pct_raw!$A$2:$AX$1800, 37, FALSE)</f>
        <v>56</v>
      </c>
      <c r="AB1667" s="5">
        <f>VLOOKUP(B1667, pct_raw!$A$2:$AX$1800, 38, FALSE)</f>
        <v>0.80800000000000005</v>
      </c>
      <c r="AC1667" s="5">
        <f>VLOOKUP(B1667, pct_raw!$A$2:$AX$1800, 39, FALSE)</f>
        <v>4</v>
      </c>
      <c r="AD1667" s="5">
        <f>VLOOKUP(B1667, pct_raw!$A$2:$AX$1800, 40, FALSE)</f>
        <v>0</v>
      </c>
      <c r="AE1667" s="5">
        <f>VLOOKUP(B1667, pct_raw!$A$2:$AX$1800, 41, FALSE)</f>
        <v>0</v>
      </c>
      <c r="AF1667" s="5">
        <f>VLOOKUP(B1667, pct_raw!$A$2:$AX$1800, 42, FALSE)</f>
        <v>0</v>
      </c>
      <c r="AG1667" s="5">
        <f>VLOOKUP(B1667, pct_raw!$A$2:$AX$1800, 43, FALSE)</f>
        <v>0</v>
      </c>
      <c r="AH1667" s="5">
        <f>VLOOKUP(B1667, pct_raw!$A$2:$AX$1800, 44, FALSE)</f>
        <v>0</v>
      </c>
      <c r="AI1667" s="5">
        <f>VLOOKUP(B1667, pct_raw!$A$2:$AX$1800, 45, FALSE)</f>
        <v>9</v>
      </c>
      <c r="AJ1667" s="5">
        <f>VLOOKUP(B1667, pct_raw!$A$2:$AX$1800, 46, FALSE)</f>
        <v>5</v>
      </c>
      <c r="AK1667" s="5">
        <f>VLOOKUP(B1667, pct_raw!$A$2:$AX$1800, 47, FALSE)</f>
        <v>0</v>
      </c>
      <c r="AL1667" s="5">
        <f>VLOOKUP(B1667, pct_raw!$A$2:$AX$1800, 48, FALSE)</f>
        <v>0</v>
      </c>
      <c r="AM1667" s="5">
        <f>VLOOKUP(B1667, pct_raw!$A$2:$AX$1800, 49, FALSE)</f>
        <v>0</v>
      </c>
      <c r="AN1667" s="5">
        <f>VLOOKUP(B1667, pct_raw!$A$2:$AX$1800, 50, FALSE)</f>
        <v>0</v>
      </c>
    </row>
    <row r="1668" spans="1:40" x14ac:dyDescent="0.2">
      <c r="A1668" s="2" t="s">
        <v>1772</v>
      </c>
      <c r="B1668" s="2" t="str">
        <f t="shared" si="26"/>
        <v>Wl 5 4</v>
      </c>
      <c r="C1668" s="2" t="s">
        <v>4853</v>
      </c>
      <c r="D1668" s="2" t="str">
        <f>VLOOKUP(B1668, pct_raw!$A$2:$AX$1800, 6, FALSE)</f>
        <v xml:space="preserve"> WL 5 4</v>
      </c>
      <c r="E1668" s="5">
        <f>VLOOKUP(B1668, pct_raw!$A$2:$AX$1800, 15, FALSE)</f>
        <v>20</v>
      </c>
      <c r="F1668" s="5">
        <f>VLOOKUP(B1668, pct_raw!$A$2:$AX$1800, 16, FALSE)</f>
        <v>24</v>
      </c>
      <c r="G1668" s="5">
        <f>VLOOKUP(B1668, pct_raw!$A$2:$AX$1800, 17, FALSE)</f>
        <v>0.40400000000000003</v>
      </c>
      <c r="H1668">
        <f>VLOOKUP(B1668, pct_raw!$A$2:$AX$1800, 18, FALSE)</f>
        <v>0</v>
      </c>
      <c r="I1668" s="5">
        <f>VLOOKUP(B1668, pct_raw!$A$2:$AX$1800, 19, FALSE)</f>
        <v>0</v>
      </c>
      <c r="J1668">
        <f>VLOOKUP(B1668, pct_raw!$A$2:$AX$1800, 20, FALSE)</f>
        <v>0</v>
      </c>
      <c r="K1668" s="5">
        <f>VLOOKUP(B1668, pct_raw!$A$2:$AX$1800, 21, FALSE)</f>
        <v>27</v>
      </c>
      <c r="L1668" s="5">
        <f>VLOOKUP(B1668, pct_raw!$A$2:$AX$1800, 22, FALSE)</f>
        <v>36</v>
      </c>
      <c r="M1668" s="5">
        <f>VLOOKUP(B1668, pct_raw!$A$2:$AX$1800, 23, FALSE)</f>
        <v>0.60599999999999998</v>
      </c>
      <c r="N1668" s="5">
        <f>VLOOKUP(B1668, pct_raw!$A$2:$AX$1800, 24, FALSE)</f>
        <v>0</v>
      </c>
      <c r="O1668" s="5">
        <f>VLOOKUP(B1668, pct_raw!$A$2:$AX$1800, 25, FALSE)</f>
        <v>0</v>
      </c>
      <c r="P1668" s="5">
        <f>VLOOKUP(B1668, pct_raw!$A$2:$AX$1800, 26, FALSE)</f>
        <v>0</v>
      </c>
      <c r="Q1668" s="5">
        <f>VLOOKUP(B1668, pct_raw!$A$2:$AX$1800, 27, FALSE)</f>
        <v>16</v>
      </c>
      <c r="R1668" s="5">
        <f>VLOOKUP(B1668, pct_raw!$A$2:$AX$1800, 28, FALSE)</f>
        <v>0</v>
      </c>
      <c r="S1668" s="5">
        <f>VLOOKUP(B1668, pct_raw!$A$2:$AX$1800, 29, FALSE)</f>
        <v>0</v>
      </c>
      <c r="T1668" s="5">
        <f>VLOOKUP(B1668, pct_raw!$A$2:$AX$1800, 30, FALSE)</f>
        <v>0</v>
      </c>
      <c r="U1668" s="5">
        <f>VLOOKUP(B1668, pct_raw!$A$2:$AX$1800, 31, FALSE)</f>
        <v>0</v>
      </c>
      <c r="V1668" s="5">
        <f>VLOOKUP(B1668, pct_raw!$A$2:$AX$1800, 32, FALSE)</f>
        <v>0</v>
      </c>
      <c r="W1668" s="5">
        <f>VLOOKUP(B1668, pct_raw!$A$2:$AX$1800, 33, FALSE)</f>
        <v>1</v>
      </c>
      <c r="X1668" s="5">
        <f>VLOOKUP(B1668, pct_raw!$A$2:$AX$1800, 34, FALSE)</f>
        <v>0</v>
      </c>
      <c r="Y1668" s="5">
        <f>VLOOKUP(B1668, pct_raw!$A$2:$AX$1800, 35, FALSE)</f>
        <v>0</v>
      </c>
      <c r="Z1668" s="5">
        <f>VLOOKUP(B1668, pct_raw!$A$2:$AX$1800, 36, FALSE)</f>
        <v>29</v>
      </c>
      <c r="AA1668" s="5">
        <f>VLOOKUP(B1668, pct_raw!$A$2:$AX$1800, 37, FALSE)</f>
        <v>36</v>
      </c>
      <c r="AB1668" s="5">
        <f>VLOOKUP(B1668, pct_raw!$A$2:$AX$1800, 38, FALSE)</f>
        <v>0.60599999999999998</v>
      </c>
      <c r="AC1668" s="5">
        <f>VLOOKUP(B1668, pct_raw!$A$2:$AX$1800, 39, FALSE)</f>
        <v>4</v>
      </c>
      <c r="AD1668" s="5">
        <f>VLOOKUP(B1668, pct_raw!$A$2:$AX$1800, 40, FALSE)</f>
        <v>0</v>
      </c>
      <c r="AE1668" s="5">
        <f>VLOOKUP(B1668, pct_raw!$A$2:$AX$1800, 41, FALSE)</f>
        <v>0</v>
      </c>
      <c r="AF1668" s="5">
        <f>VLOOKUP(B1668, pct_raw!$A$2:$AX$1800, 42, FALSE)</f>
        <v>0</v>
      </c>
      <c r="AG1668" s="5">
        <f>VLOOKUP(B1668, pct_raw!$A$2:$AX$1800, 43, FALSE)</f>
        <v>0</v>
      </c>
      <c r="AH1668" s="5">
        <f>VLOOKUP(B1668, pct_raw!$A$2:$AX$1800, 44, FALSE)</f>
        <v>0</v>
      </c>
      <c r="AI1668" s="5">
        <f>VLOOKUP(B1668, pct_raw!$A$2:$AX$1800, 45, FALSE)</f>
        <v>18</v>
      </c>
      <c r="AJ1668" s="5">
        <f>VLOOKUP(B1668, pct_raw!$A$2:$AX$1800, 46, FALSE)</f>
        <v>19</v>
      </c>
      <c r="AK1668" s="5">
        <f>VLOOKUP(B1668, pct_raw!$A$2:$AX$1800, 47, FALSE)</f>
        <v>0.20200000000000001</v>
      </c>
      <c r="AL1668" s="5">
        <f>VLOOKUP(B1668, pct_raw!$A$2:$AX$1800, 48, FALSE)</f>
        <v>4</v>
      </c>
      <c r="AM1668" s="5">
        <f>VLOOKUP(B1668, pct_raw!$A$2:$AX$1800, 49, FALSE)</f>
        <v>0</v>
      </c>
      <c r="AN1668" s="5">
        <f>VLOOKUP(B1668, pct_raw!$A$2:$AX$1800, 50, FALSE)</f>
        <v>0</v>
      </c>
    </row>
    <row r="1669" spans="1:40" x14ac:dyDescent="0.2">
      <c r="A1669" s="2" t="s">
        <v>416</v>
      </c>
      <c r="B1669" s="2" t="str">
        <f t="shared" si="26"/>
        <v>Wl 5 5</v>
      </c>
      <c r="C1669" s="2" t="s">
        <v>4854</v>
      </c>
      <c r="D1669" s="2" t="str">
        <f>VLOOKUP(B1669, pct_raw!$A$2:$AX$1800, 6, FALSE)</f>
        <v xml:space="preserve"> WL 5 5</v>
      </c>
      <c r="E1669" s="5">
        <f>VLOOKUP(B1669, pct_raw!$A$2:$AX$1800, 15, FALSE)</f>
        <v>32</v>
      </c>
      <c r="F1669" s="5">
        <f>VLOOKUP(B1669, pct_raw!$A$2:$AX$1800, 16, FALSE)</f>
        <v>32</v>
      </c>
      <c r="G1669" s="5">
        <f>VLOOKUP(B1669, pct_raw!$A$2:$AX$1800, 17, FALSE)</f>
        <v>0.40400000000000003</v>
      </c>
      <c r="H1669">
        <f>VLOOKUP(B1669, pct_raw!$A$2:$AX$1800, 18, FALSE)</f>
        <v>0</v>
      </c>
      <c r="I1669" s="5">
        <f>VLOOKUP(B1669, pct_raw!$A$2:$AX$1800, 19, FALSE)</f>
        <v>0</v>
      </c>
      <c r="J1669">
        <f>VLOOKUP(B1669, pct_raw!$A$2:$AX$1800, 20, FALSE)</f>
        <v>0</v>
      </c>
      <c r="K1669" s="5">
        <f>VLOOKUP(B1669, pct_raw!$A$2:$AX$1800, 21, FALSE)</f>
        <v>48</v>
      </c>
      <c r="L1669" s="5">
        <f>VLOOKUP(B1669, pct_raw!$A$2:$AX$1800, 22, FALSE)</f>
        <v>49</v>
      </c>
      <c r="M1669" s="5">
        <f>VLOOKUP(B1669, pct_raw!$A$2:$AX$1800, 23, FALSE)</f>
        <v>0.40400000000000003</v>
      </c>
      <c r="N1669" s="5">
        <f>VLOOKUP(B1669, pct_raw!$A$2:$AX$1800, 24, FALSE)</f>
        <v>1</v>
      </c>
      <c r="O1669" s="5">
        <f>VLOOKUP(B1669, pct_raw!$A$2:$AX$1800, 25, FALSE)</f>
        <v>0</v>
      </c>
      <c r="P1669" s="5">
        <f>VLOOKUP(B1669, pct_raw!$A$2:$AX$1800, 26, FALSE)</f>
        <v>0</v>
      </c>
      <c r="Q1669" s="5">
        <f>VLOOKUP(B1669, pct_raw!$A$2:$AX$1800, 27, FALSE)</f>
        <v>49</v>
      </c>
      <c r="R1669" s="5">
        <f>VLOOKUP(B1669, pct_raw!$A$2:$AX$1800, 28, FALSE)</f>
        <v>52</v>
      </c>
      <c r="S1669" s="5">
        <f>VLOOKUP(B1669, pct_raw!$A$2:$AX$1800, 29, FALSE)</f>
        <v>0.60599999999999998</v>
      </c>
      <c r="T1669" s="5">
        <f>VLOOKUP(B1669, pct_raw!$A$2:$AX$1800, 30, FALSE)</f>
        <v>0</v>
      </c>
      <c r="U1669" s="5">
        <f>VLOOKUP(B1669, pct_raw!$A$2:$AX$1800, 31, FALSE)</f>
        <v>0</v>
      </c>
      <c r="V1669" s="5">
        <f>VLOOKUP(B1669, pct_raw!$A$2:$AX$1800, 32, FALSE)</f>
        <v>0</v>
      </c>
      <c r="W1669" s="5">
        <f>VLOOKUP(B1669, pct_raw!$A$2:$AX$1800, 33, FALSE)</f>
        <v>0</v>
      </c>
      <c r="X1669" s="5">
        <f>VLOOKUP(B1669, pct_raw!$A$2:$AX$1800, 34, FALSE)</f>
        <v>0</v>
      </c>
      <c r="Y1669" s="5">
        <f>VLOOKUP(B1669, pct_raw!$A$2:$AX$1800, 35, FALSE)</f>
        <v>0</v>
      </c>
      <c r="Z1669" s="5">
        <f>VLOOKUP(B1669, pct_raw!$A$2:$AX$1800, 36, FALSE)</f>
        <v>33</v>
      </c>
      <c r="AA1669" s="5">
        <f>VLOOKUP(B1669, pct_raw!$A$2:$AX$1800, 37, FALSE)</f>
        <v>35</v>
      </c>
      <c r="AB1669" s="5">
        <f>VLOOKUP(B1669, pct_raw!$A$2:$AX$1800, 38, FALSE)</f>
        <v>0.40400000000000003</v>
      </c>
      <c r="AC1669" s="5">
        <f>VLOOKUP(B1669, pct_raw!$A$2:$AX$1800, 39, FALSE)</f>
        <v>9</v>
      </c>
      <c r="AD1669" s="5">
        <f>VLOOKUP(B1669, pct_raw!$A$2:$AX$1800, 40, FALSE)</f>
        <v>0</v>
      </c>
      <c r="AE1669" s="5">
        <f>VLOOKUP(B1669, pct_raw!$A$2:$AX$1800, 41, FALSE)</f>
        <v>0</v>
      </c>
      <c r="AF1669" s="5">
        <f>VLOOKUP(B1669, pct_raw!$A$2:$AX$1800, 42, FALSE)</f>
        <v>1</v>
      </c>
      <c r="AG1669" s="5">
        <f>VLOOKUP(B1669, pct_raw!$A$2:$AX$1800, 43, FALSE)</f>
        <v>1</v>
      </c>
      <c r="AH1669" s="5">
        <f>VLOOKUP(B1669, pct_raw!$A$2:$AX$1800, 44, FALSE)</f>
        <v>0</v>
      </c>
      <c r="AI1669" s="5">
        <f>VLOOKUP(B1669, pct_raw!$A$2:$AX$1800, 45, FALSE)</f>
        <v>27</v>
      </c>
      <c r="AJ1669" s="5">
        <f>VLOOKUP(B1669, pct_raw!$A$2:$AX$1800, 46, FALSE)</f>
        <v>31</v>
      </c>
      <c r="AK1669" s="5">
        <f>VLOOKUP(B1669, pct_raw!$A$2:$AX$1800, 47, FALSE)</f>
        <v>0.20200000000000001</v>
      </c>
      <c r="AL1669" s="5">
        <f>VLOOKUP(B1669, pct_raw!$A$2:$AX$1800, 48, FALSE)</f>
        <v>0</v>
      </c>
      <c r="AM1669" s="5">
        <f>VLOOKUP(B1669, pct_raw!$A$2:$AX$1800, 49, FALSE)</f>
        <v>0</v>
      </c>
      <c r="AN1669" s="5">
        <f>VLOOKUP(B1669, pct_raw!$A$2:$AX$1800, 50, FALSE)</f>
        <v>0</v>
      </c>
    </row>
    <row r="1670" spans="1:40" x14ac:dyDescent="0.2">
      <c r="A1670" s="2" t="s">
        <v>396</v>
      </c>
      <c r="B1670" s="2" t="str">
        <f t="shared" si="26"/>
        <v>Wl 5 6</v>
      </c>
      <c r="C1670" s="2" t="s">
        <v>4855</v>
      </c>
      <c r="D1670" s="2" t="str">
        <f>VLOOKUP(B1670, pct_raw!$A$2:$AX$1800, 6, FALSE)</f>
        <v xml:space="preserve"> WL 5 6</v>
      </c>
      <c r="E1670" s="5">
        <f>VLOOKUP(B1670, pct_raw!$A$2:$AX$1800, 15, FALSE)</f>
        <v>19</v>
      </c>
      <c r="F1670" s="5">
        <f>VLOOKUP(B1670, pct_raw!$A$2:$AX$1800, 16, FALSE)</f>
        <v>20</v>
      </c>
      <c r="G1670" s="5">
        <f>VLOOKUP(B1670, pct_raw!$A$2:$AX$1800, 17, FALSE)</f>
        <v>0.40400000000000003</v>
      </c>
      <c r="H1670">
        <f>VLOOKUP(B1670, pct_raw!$A$2:$AX$1800, 18, FALSE)</f>
        <v>0</v>
      </c>
      <c r="I1670" s="5">
        <f>VLOOKUP(B1670, pct_raw!$A$2:$AX$1800, 19, FALSE)</f>
        <v>0</v>
      </c>
      <c r="J1670">
        <f>VLOOKUP(B1670, pct_raw!$A$2:$AX$1800, 20, FALSE)</f>
        <v>0</v>
      </c>
      <c r="K1670" s="5">
        <f>VLOOKUP(B1670, pct_raw!$A$2:$AX$1800, 21, FALSE)</f>
        <v>31</v>
      </c>
      <c r="L1670" s="5">
        <f>VLOOKUP(B1670, pct_raw!$A$2:$AX$1800, 22, FALSE)</f>
        <v>33</v>
      </c>
      <c r="M1670" s="5">
        <f>VLOOKUP(B1670, pct_raw!$A$2:$AX$1800, 23, FALSE)</f>
        <v>0.40400000000000003</v>
      </c>
      <c r="N1670" s="5">
        <f>VLOOKUP(B1670, pct_raw!$A$2:$AX$1800, 24, FALSE)</f>
        <v>1</v>
      </c>
      <c r="O1670" s="5">
        <f>VLOOKUP(B1670, pct_raw!$A$2:$AX$1800, 25, FALSE)</f>
        <v>0</v>
      </c>
      <c r="P1670" s="5">
        <f>VLOOKUP(B1670, pct_raw!$A$2:$AX$1800, 26, FALSE)</f>
        <v>0</v>
      </c>
      <c r="Q1670" s="5">
        <f>VLOOKUP(B1670, pct_raw!$A$2:$AX$1800, 27, FALSE)</f>
        <v>18</v>
      </c>
      <c r="R1670" s="5">
        <f>VLOOKUP(B1670, pct_raw!$A$2:$AX$1800, 28, FALSE)</f>
        <v>24</v>
      </c>
      <c r="S1670" s="5">
        <f>VLOOKUP(B1670, pct_raw!$A$2:$AX$1800, 29, FALSE)</f>
        <v>0.40400000000000003</v>
      </c>
      <c r="T1670" s="5">
        <f>VLOOKUP(B1670, pct_raw!$A$2:$AX$1800, 30, FALSE)</f>
        <v>0</v>
      </c>
      <c r="U1670" s="5">
        <f>VLOOKUP(B1670, pct_raw!$A$2:$AX$1800, 31, FALSE)</f>
        <v>0</v>
      </c>
      <c r="V1670" s="5">
        <f>VLOOKUP(B1670, pct_raw!$A$2:$AX$1800, 32, FALSE)</f>
        <v>0</v>
      </c>
      <c r="W1670" s="5">
        <f>VLOOKUP(B1670, pct_raw!$A$2:$AX$1800, 33, FALSE)</f>
        <v>0</v>
      </c>
      <c r="X1670" s="5">
        <f>VLOOKUP(B1670, pct_raw!$A$2:$AX$1800, 34, FALSE)</f>
        <v>0</v>
      </c>
      <c r="Y1670" s="5">
        <f>VLOOKUP(B1670, pct_raw!$A$2:$AX$1800, 35, FALSE)</f>
        <v>0</v>
      </c>
      <c r="Z1670" s="5">
        <f>VLOOKUP(B1670, pct_raw!$A$2:$AX$1800, 36, FALSE)</f>
        <v>33</v>
      </c>
      <c r="AA1670" s="5">
        <f>VLOOKUP(B1670, pct_raw!$A$2:$AX$1800, 37, FALSE)</f>
        <v>41</v>
      </c>
      <c r="AB1670" s="5">
        <f>VLOOKUP(B1670, pct_raw!$A$2:$AX$1800, 38, FALSE)</f>
        <v>0.60599999999999998</v>
      </c>
      <c r="AC1670" s="5">
        <f>VLOOKUP(B1670, pct_raw!$A$2:$AX$1800, 39, FALSE)</f>
        <v>1</v>
      </c>
      <c r="AD1670" s="5">
        <f>VLOOKUP(B1670, pct_raw!$A$2:$AX$1800, 40, FALSE)</f>
        <v>0</v>
      </c>
      <c r="AE1670" s="5">
        <f>VLOOKUP(B1670, pct_raw!$A$2:$AX$1800, 41, FALSE)</f>
        <v>0</v>
      </c>
      <c r="AF1670" s="5">
        <f>VLOOKUP(B1670, pct_raw!$A$2:$AX$1800, 42, FALSE)</f>
        <v>0</v>
      </c>
      <c r="AG1670" s="5">
        <f>VLOOKUP(B1670, pct_raw!$A$2:$AX$1800, 43, FALSE)</f>
        <v>0</v>
      </c>
      <c r="AH1670" s="5">
        <f>VLOOKUP(B1670, pct_raw!$A$2:$AX$1800, 44, FALSE)</f>
        <v>0</v>
      </c>
      <c r="AI1670" s="5">
        <f>VLOOKUP(B1670, pct_raw!$A$2:$AX$1800, 45, FALSE)</f>
        <v>14</v>
      </c>
      <c r="AJ1670" s="5">
        <f>VLOOKUP(B1670, pct_raw!$A$2:$AX$1800, 46, FALSE)</f>
        <v>0</v>
      </c>
      <c r="AK1670" s="5">
        <f>VLOOKUP(B1670, pct_raw!$A$2:$AX$1800, 47, FALSE)</f>
        <v>0</v>
      </c>
      <c r="AL1670" s="5">
        <f>VLOOKUP(B1670, pct_raw!$A$2:$AX$1800, 48, FALSE)</f>
        <v>9</v>
      </c>
      <c r="AM1670" s="5">
        <f>VLOOKUP(B1670, pct_raw!$A$2:$AX$1800, 49, FALSE)</f>
        <v>0</v>
      </c>
      <c r="AN1670" s="5">
        <f>VLOOKUP(B1670, pct_raw!$A$2:$AX$1800, 50, FALSE)</f>
        <v>0</v>
      </c>
    </row>
    <row r="1671" spans="1:40" x14ac:dyDescent="0.2">
      <c r="A1671" s="2" t="s">
        <v>481</v>
      </c>
      <c r="B1671" s="2" t="str">
        <f t="shared" si="26"/>
        <v>Woodburn Precinct</v>
      </c>
      <c r="C1671" s="2" t="s">
        <v>481</v>
      </c>
      <c r="D1671" s="2" t="str">
        <f>VLOOKUP(B1671, pct_raw!$A$2:$AX$1800, 6, FALSE)</f>
        <v xml:space="preserve"> Woodburn Precinct</v>
      </c>
      <c r="E1671" s="5">
        <f>VLOOKUP(B1671, pct_raw!$A$2:$AX$1800, 15, FALSE)</f>
        <v>3</v>
      </c>
      <c r="F1671" s="5">
        <f>VLOOKUP(B1671, pct_raw!$A$2:$AX$1800, 16, FALSE)</f>
        <v>0</v>
      </c>
      <c r="G1671" s="5">
        <f>VLOOKUP(B1671, pct_raw!$A$2:$AX$1800, 17, FALSE)</f>
        <v>0</v>
      </c>
      <c r="H1671">
        <f>VLOOKUP(B1671, pct_raw!$A$2:$AX$1800, 18, FALSE)</f>
        <v>0</v>
      </c>
      <c r="I1671" s="5">
        <f>VLOOKUP(B1671, pct_raw!$A$2:$AX$1800, 19, FALSE)</f>
        <v>0</v>
      </c>
      <c r="J1671">
        <f>VLOOKUP(B1671, pct_raw!$A$2:$AX$1800, 20, FALSE)</f>
        <v>0</v>
      </c>
      <c r="K1671" s="5">
        <f>VLOOKUP(B1671, pct_raw!$A$2:$AX$1800, 21, FALSE)</f>
        <v>8</v>
      </c>
      <c r="L1671" s="5">
        <f>VLOOKUP(B1671, pct_raw!$A$2:$AX$1800, 22, FALSE)</f>
        <v>8</v>
      </c>
      <c r="M1671" s="5">
        <f>VLOOKUP(B1671, pct_raw!$A$2:$AX$1800, 23, FALSE)</f>
        <v>0.08</v>
      </c>
      <c r="N1671" s="5">
        <f>VLOOKUP(B1671, pct_raw!$A$2:$AX$1800, 24, FALSE)</f>
        <v>0</v>
      </c>
      <c r="O1671" s="5">
        <f>VLOOKUP(B1671, pct_raw!$A$2:$AX$1800, 25, FALSE)</f>
        <v>0</v>
      </c>
      <c r="P1671" s="5">
        <f>VLOOKUP(B1671, pct_raw!$A$2:$AX$1800, 26, FALSE)</f>
        <v>0</v>
      </c>
      <c r="Q1671" s="5">
        <f>VLOOKUP(B1671, pct_raw!$A$2:$AX$1800, 27, FALSE)</f>
        <v>3</v>
      </c>
      <c r="R1671" s="5">
        <f>VLOOKUP(B1671, pct_raw!$A$2:$AX$1800, 28, FALSE)</f>
        <v>5</v>
      </c>
      <c r="S1671" s="5">
        <f>VLOOKUP(B1671, pct_raw!$A$2:$AX$1800, 29, FALSE)</f>
        <v>0.08</v>
      </c>
      <c r="T1671" s="5">
        <f>VLOOKUP(B1671, pct_raw!$A$2:$AX$1800, 30, FALSE)</f>
        <v>0</v>
      </c>
      <c r="U1671" s="5">
        <f>VLOOKUP(B1671, pct_raw!$A$2:$AX$1800, 31, FALSE)</f>
        <v>0</v>
      </c>
      <c r="V1671" s="5">
        <f>VLOOKUP(B1671, pct_raw!$A$2:$AX$1800, 32, FALSE)</f>
        <v>0</v>
      </c>
      <c r="W1671" s="5">
        <f>VLOOKUP(B1671, pct_raw!$A$2:$AX$1800, 33, FALSE)</f>
        <v>0</v>
      </c>
      <c r="X1671" s="5">
        <f>VLOOKUP(B1671, pct_raw!$A$2:$AX$1800, 34, FALSE)</f>
        <v>0</v>
      </c>
      <c r="Y1671" s="5">
        <f>VLOOKUP(B1671, pct_raw!$A$2:$AX$1800, 35, FALSE)</f>
        <v>0</v>
      </c>
      <c r="Z1671" s="5">
        <f>VLOOKUP(B1671, pct_raw!$A$2:$AX$1800, 36, FALSE)</f>
        <v>3</v>
      </c>
      <c r="AA1671" s="5">
        <f>VLOOKUP(B1671, pct_raw!$A$2:$AX$1800, 37, FALSE)</f>
        <v>3</v>
      </c>
      <c r="AB1671" s="5">
        <f>VLOOKUP(B1671, pct_raw!$A$2:$AX$1800, 38, FALSE)</f>
        <v>0.08</v>
      </c>
      <c r="AC1671" s="5">
        <f>VLOOKUP(B1671, pct_raw!$A$2:$AX$1800, 39, FALSE)</f>
        <v>0</v>
      </c>
      <c r="AD1671" s="5">
        <f>VLOOKUP(B1671, pct_raw!$A$2:$AX$1800, 40, FALSE)</f>
        <v>0</v>
      </c>
      <c r="AE1671" s="5">
        <f>VLOOKUP(B1671, pct_raw!$A$2:$AX$1800, 41, FALSE)</f>
        <v>0</v>
      </c>
      <c r="AF1671" s="5">
        <f>VLOOKUP(B1671, pct_raw!$A$2:$AX$1800, 42, FALSE)</f>
        <v>0</v>
      </c>
      <c r="AG1671" s="5">
        <f>VLOOKUP(B1671, pct_raw!$A$2:$AX$1800, 43, FALSE)</f>
        <v>0</v>
      </c>
      <c r="AH1671" s="5">
        <f>VLOOKUP(B1671, pct_raw!$A$2:$AX$1800, 44, FALSE)</f>
        <v>0</v>
      </c>
      <c r="AI1671" s="5">
        <f>VLOOKUP(B1671, pct_raw!$A$2:$AX$1800, 45, FALSE)</f>
        <v>0</v>
      </c>
      <c r="AJ1671" s="5">
        <f>VLOOKUP(B1671, pct_raw!$A$2:$AX$1800, 46, FALSE)</f>
        <v>0</v>
      </c>
      <c r="AK1671" s="5">
        <f>VLOOKUP(B1671, pct_raw!$A$2:$AX$1800, 47, FALSE)</f>
        <v>0</v>
      </c>
      <c r="AL1671" s="5">
        <f>VLOOKUP(B1671, pct_raw!$A$2:$AX$1800, 48, FALSE)</f>
        <v>0</v>
      </c>
      <c r="AM1671" s="5">
        <f>VLOOKUP(B1671, pct_raw!$A$2:$AX$1800, 49, FALSE)</f>
        <v>0</v>
      </c>
      <c r="AN1671" s="5">
        <f>VLOOKUP(B1671, pct_raw!$A$2:$AX$1800, 50, FALSE)</f>
        <v>0</v>
      </c>
    </row>
    <row r="1672" spans="1:40" x14ac:dyDescent="0.2">
      <c r="A1672" s="2" t="s">
        <v>924</v>
      </c>
      <c r="B1672" s="2" t="str">
        <f t="shared" si="26"/>
        <v>Woodbury 22</v>
      </c>
      <c r="C1672" s="2" t="s">
        <v>924</v>
      </c>
      <c r="D1672" s="2" t="str">
        <f>VLOOKUP(B1672, pct_raw!$A$2:$AX$1800, 6, FALSE)</f>
        <v xml:space="preserve"> Woodbury 22</v>
      </c>
      <c r="E1672" s="5">
        <f>VLOOKUP(B1672, pct_raw!$A$2:$AX$1800, 15, FALSE)</f>
        <v>27</v>
      </c>
      <c r="F1672" s="5">
        <f>VLOOKUP(B1672, pct_raw!$A$2:$AX$1800, 16, FALSE)</f>
        <v>29</v>
      </c>
      <c r="G1672" s="5">
        <f>VLOOKUP(B1672, pct_raw!$A$2:$AX$1800, 17, FALSE)</f>
        <v>0.63749999999999996</v>
      </c>
      <c r="H1672">
        <f>VLOOKUP(B1672, pct_raw!$A$2:$AX$1800, 18, FALSE)</f>
        <v>0</v>
      </c>
      <c r="I1672" s="5">
        <f>VLOOKUP(B1672, pct_raw!$A$2:$AX$1800, 19, FALSE)</f>
        <v>0</v>
      </c>
      <c r="J1672">
        <f>VLOOKUP(B1672, pct_raw!$A$2:$AX$1800, 20, FALSE)</f>
        <v>0</v>
      </c>
      <c r="K1672" s="5">
        <f>VLOOKUP(B1672, pct_raw!$A$2:$AX$1800, 21, FALSE)</f>
        <v>9</v>
      </c>
      <c r="L1672" s="5">
        <f>VLOOKUP(B1672, pct_raw!$A$2:$AX$1800, 22, FALSE)</f>
        <v>0</v>
      </c>
      <c r="M1672" s="5">
        <f>VLOOKUP(B1672, pct_raw!$A$2:$AX$1800, 23, FALSE)</f>
        <v>0</v>
      </c>
      <c r="N1672" s="5">
        <f>VLOOKUP(B1672, pct_raw!$A$2:$AX$1800, 24, FALSE)</f>
        <v>0</v>
      </c>
      <c r="O1672" s="5">
        <f>VLOOKUP(B1672, pct_raw!$A$2:$AX$1800, 25, FALSE)</f>
        <v>0</v>
      </c>
      <c r="P1672" s="5">
        <f>VLOOKUP(B1672, pct_raw!$A$2:$AX$1800, 26, FALSE)</f>
        <v>0</v>
      </c>
      <c r="Q1672" s="5">
        <f>VLOOKUP(B1672, pct_raw!$A$2:$AX$1800, 27, FALSE)</f>
        <v>3</v>
      </c>
      <c r="R1672" s="5">
        <f>VLOOKUP(B1672, pct_raw!$A$2:$AX$1800, 28, FALSE)</f>
        <v>0</v>
      </c>
      <c r="S1672" s="5">
        <f>VLOOKUP(B1672, pct_raw!$A$2:$AX$1800, 29, FALSE)</f>
        <v>0</v>
      </c>
      <c r="T1672" s="5">
        <f>VLOOKUP(B1672, pct_raw!$A$2:$AX$1800, 30, FALSE)</f>
        <v>0</v>
      </c>
      <c r="U1672" s="5">
        <f>VLOOKUP(B1672, pct_raw!$A$2:$AX$1800, 31, FALSE)</f>
        <v>0</v>
      </c>
      <c r="V1672" s="5">
        <f>VLOOKUP(B1672, pct_raw!$A$2:$AX$1800, 32, FALSE)</f>
        <v>0</v>
      </c>
      <c r="W1672" s="5">
        <f>VLOOKUP(B1672, pct_raw!$A$2:$AX$1800, 33, FALSE)</f>
        <v>0</v>
      </c>
      <c r="X1672" s="5">
        <f>VLOOKUP(B1672, pct_raw!$A$2:$AX$1800, 34, FALSE)</f>
        <v>0</v>
      </c>
      <c r="Y1672" s="5">
        <f>VLOOKUP(B1672, pct_raw!$A$2:$AX$1800, 35, FALSE)</f>
        <v>0</v>
      </c>
      <c r="Z1672" s="5">
        <f>VLOOKUP(B1672, pct_raw!$A$2:$AX$1800, 36, FALSE)</f>
        <v>38</v>
      </c>
      <c r="AA1672" s="5">
        <f>VLOOKUP(B1672, pct_raw!$A$2:$AX$1800, 37, FALSE)</f>
        <v>39</v>
      </c>
      <c r="AB1672" s="5">
        <f>VLOOKUP(B1672, pct_raw!$A$2:$AX$1800, 38, FALSE)</f>
        <v>0.63749999999999996</v>
      </c>
      <c r="AC1672" s="5">
        <f>VLOOKUP(B1672, pct_raw!$A$2:$AX$1800, 39, FALSE)</f>
        <v>1</v>
      </c>
      <c r="AD1672" s="5">
        <f>VLOOKUP(B1672, pct_raw!$A$2:$AX$1800, 40, FALSE)</f>
        <v>0</v>
      </c>
      <c r="AE1672" s="5">
        <f>VLOOKUP(B1672, pct_raw!$A$2:$AX$1800, 41, FALSE)</f>
        <v>0</v>
      </c>
      <c r="AF1672" s="5">
        <f>VLOOKUP(B1672, pct_raw!$A$2:$AX$1800, 42, FALSE)</f>
        <v>0</v>
      </c>
      <c r="AG1672" s="5">
        <f>VLOOKUP(B1672, pct_raw!$A$2:$AX$1800, 43, FALSE)</f>
        <v>0</v>
      </c>
      <c r="AH1672" s="5">
        <f>VLOOKUP(B1672, pct_raw!$A$2:$AX$1800, 44, FALSE)</f>
        <v>0</v>
      </c>
      <c r="AI1672" s="5">
        <f>VLOOKUP(B1672, pct_raw!$A$2:$AX$1800, 45, FALSE)</f>
        <v>10</v>
      </c>
      <c r="AJ1672" s="5">
        <f>VLOOKUP(B1672, pct_raw!$A$2:$AX$1800, 46, FALSE)</f>
        <v>15</v>
      </c>
      <c r="AK1672" s="5">
        <f>VLOOKUP(B1672, pct_raw!$A$2:$AX$1800, 47, FALSE)</f>
        <v>0.21249999999999999</v>
      </c>
      <c r="AL1672" s="5">
        <f>VLOOKUP(B1672, pct_raw!$A$2:$AX$1800, 48, FALSE)</f>
        <v>12</v>
      </c>
      <c r="AM1672" s="5">
        <f>VLOOKUP(B1672, pct_raw!$A$2:$AX$1800, 49, FALSE)</f>
        <v>16</v>
      </c>
      <c r="AN1672" s="5">
        <f>VLOOKUP(B1672, pct_raw!$A$2:$AX$1800, 50, FALSE)</f>
        <v>0.21249999999999999</v>
      </c>
    </row>
    <row r="1673" spans="1:40" x14ac:dyDescent="0.2">
      <c r="A1673" s="2" t="s">
        <v>906</v>
      </c>
      <c r="B1673" s="2" t="str">
        <f t="shared" si="26"/>
        <v>Woodbury 24</v>
      </c>
      <c r="C1673" s="2" t="s">
        <v>906</v>
      </c>
      <c r="D1673" s="2" t="str">
        <f>VLOOKUP(B1673, pct_raw!$A$2:$AX$1800, 6, FALSE)</f>
        <v xml:space="preserve"> Woodbury 24</v>
      </c>
      <c r="E1673" s="5">
        <f>VLOOKUP(B1673, pct_raw!$A$2:$AX$1800, 15, FALSE)</f>
        <v>25</v>
      </c>
      <c r="F1673" s="5">
        <f>VLOOKUP(B1673, pct_raw!$A$2:$AX$1800, 16, FALSE)</f>
        <v>30</v>
      </c>
      <c r="G1673" s="5">
        <f>VLOOKUP(B1673, pct_raw!$A$2:$AX$1800, 17, FALSE)</f>
        <v>0.42499999999999999</v>
      </c>
      <c r="H1673">
        <f>VLOOKUP(B1673, pct_raw!$A$2:$AX$1800, 18, FALSE)</f>
        <v>0</v>
      </c>
      <c r="I1673" s="5">
        <f>VLOOKUP(B1673, pct_raw!$A$2:$AX$1800, 19, FALSE)</f>
        <v>0</v>
      </c>
      <c r="J1673">
        <f>VLOOKUP(B1673, pct_raw!$A$2:$AX$1800, 20, FALSE)</f>
        <v>0</v>
      </c>
      <c r="K1673" s="5">
        <f>VLOOKUP(B1673, pct_raw!$A$2:$AX$1800, 21, FALSE)</f>
        <v>17</v>
      </c>
      <c r="L1673" s="5">
        <f>VLOOKUP(B1673, pct_raw!$A$2:$AX$1800, 22, FALSE)</f>
        <v>22</v>
      </c>
      <c r="M1673" s="5">
        <f>VLOOKUP(B1673, pct_raw!$A$2:$AX$1800, 23, FALSE)</f>
        <v>0.42499999999999999</v>
      </c>
      <c r="N1673" s="5">
        <f>VLOOKUP(B1673, pct_raw!$A$2:$AX$1800, 24, FALSE)</f>
        <v>0</v>
      </c>
      <c r="O1673" s="5">
        <f>VLOOKUP(B1673, pct_raw!$A$2:$AX$1800, 25, FALSE)</f>
        <v>0</v>
      </c>
      <c r="P1673" s="5">
        <f>VLOOKUP(B1673, pct_raw!$A$2:$AX$1800, 26, FALSE)</f>
        <v>0</v>
      </c>
      <c r="Q1673" s="5">
        <f>VLOOKUP(B1673, pct_raw!$A$2:$AX$1800, 27, FALSE)</f>
        <v>11</v>
      </c>
      <c r="R1673" s="5">
        <f>VLOOKUP(B1673, pct_raw!$A$2:$AX$1800, 28, FALSE)</f>
        <v>0</v>
      </c>
      <c r="S1673" s="5">
        <f>VLOOKUP(B1673, pct_raw!$A$2:$AX$1800, 29, FALSE)</f>
        <v>0</v>
      </c>
      <c r="T1673" s="5">
        <f>VLOOKUP(B1673, pct_raw!$A$2:$AX$1800, 30, FALSE)</f>
        <v>0</v>
      </c>
      <c r="U1673" s="5">
        <f>VLOOKUP(B1673, pct_raw!$A$2:$AX$1800, 31, FALSE)</f>
        <v>0</v>
      </c>
      <c r="V1673" s="5">
        <f>VLOOKUP(B1673, pct_raw!$A$2:$AX$1800, 32, FALSE)</f>
        <v>0</v>
      </c>
      <c r="W1673" s="5">
        <f>VLOOKUP(B1673, pct_raw!$A$2:$AX$1800, 33, FALSE)</f>
        <v>0</v>
      </c>
      <c r="X1673" s="5">
        <f>VLOOKUP(B1673, pct_raw!$A$2:$AX$1800, 34, FALSE)</f>
        <v>0</v>
      </c>
      <c r="Y1673" s="5">
        <f>VLOOKUP(B1673, pct_raw!$A$2:$AX$1800, 35, FALSE)</f>
        <v>0</v>
      </c>
      <c r="Z1673" s="5">
        <f>VLOOKUP(B1673, pct_raw!$A$2:$AX$1800, 36, FALSE)</f>
        <v>16</v>
      </c>
      <c r="AA1673" s="5">
        <f>VLOOKUP(B1673, pct_raw!$A$2:$AX$1800, 37, FALSE)</f>
        <v>17</v>
      </c>
      <c r="AB1673" s="5">
        <f>VLOOKUP(B1673, pct_raw!$A$2:$AX$1800, 38, FALSE)</f>
        <v>0.21249999999999999</v>
      </c>
      <c r="AC1673" s="5">
        <f>VLOOKUP(B1673, pct_raw!$A$2:$AX$1800, 39, FALSE)</f>
        <v>0</v>
      </c>
      <c r="AD1673" s="5">
        <f>VLOOKUP(B1673, pct_raw!$A$2:$AX$1800, 40, FALSE)</f>
        <v>0</v>
      </c>
      <c r="AE1673" s="5">
        <f>VLOOKUP(B1673, pct_raw!$A$2:$AX$1800, 41, FALSE)</f>
        <v>0</v>
      </c>
      <c r="AF1673" s="5">
        <f>VLOOKUP(B1673, pct_raw!$A$2:$AX$1800, 42, FALSE)</f>
        <v>0</v>
      </c>
      <c r="AG1673" s="5">
        <f>VLOOKUP(B1673, pct_raw!$A$2:$AX$1800, 43, FALSE)</f>
        <v>0</v>
      </c>
      <c r="AH1673" s="5">
        <f>VLOOKUP(B1673, pct_raw!$A$2:$AX$1800, 44, FALSE)</f>
        <v>0</v>
      </c>
      <c r="AI1673" s="5">
        <f>VLOOKUP(B1673, pct_raw!$A$2:$AX$1800, 45, FALSE)</f>
        <v>15</v>
      </c>
      <c r="AJ1673" s="5">
        <f>VLOOKUP(B1673, pct_raw!$A$2:$AX$1800, 46, FALSE)</f>
        <v>18</v>
      </c>
      <c r="AK1673" s="5">
        <f>VLOOKUP(B1673, pct_raw!$A$2:$AX$1800, 47, FALSE)</f>
        <v>0.42499999999999999</v>
      </c>
      <c r="AL1673" s="5">
        <f>VLOOKUP(B1673, pct_raw!$A$2:$AX$1800, 48, FALSE)</f>
        <v>3</v>
      </c>
      <c r="AM1673" s="5">
        <f>VLOOKUP(B1673, pct_raw!$A$2:$AX$1800, 49, FALSE)</f>
        <v>0</v>
      </c>
      <c r="AN1673" s="5">
        <f>VLOOKUP(B1673, pct_raw!$A$2:$AX$1800, 50, FALSE)</f>
        <v>0</v>
      </c>
    </row>
    <row r="1674" spans="1:40" x14ac:dyDescent="0.2">
      <c r="A1674" s="2" t="s">
        <v>905</v>
      </c>
      <c r="B1674" s="2" t="str">
        <f t="shared" si="26"/>
        <v>Woodbury 25</v>
      </c>
      <c r="C1674" s="2" t="s">
        <v>905</v>
      </c>
      <c r="D1674" s="2" t="str">
        <f>VLOOKUP(B1674, pct_raw!$A$2:$AX$1800, 6, FALSE)</f>
        <v xml:space="preserve"> Woodbury 25</v>
      </c>
      <c r="E1674" s="5">
        <f>VLOOKUP(B1674, pct_raw!$A$2:$AX$1800, 15, FALSE)</f>
        <v>6</v>
      </c>
      <c r="F1674" s="5">
        <f>VLOOKUP(B1674, pct_raw!$A$2:$AX$1800, 16, FALSE)</f>
        <v>0</v>
      </c>
      <c r="G1674" s="5">
        <f>VLOOKUP(B1674, pct_raw!$A$2:$AX$1800, 17, FALSE)</f>
        <v>0</v>
      </c>
      <c r="H1674">
        <f>VLOOKUP(B1674, pct_raw!$A$2:$AX$1800, 18, FALSE)</f>
        <v>0</v>
      </c>
      <c r="I1674" s="5">
        <f>VLOOKUP(B1674, pct_raw!$A$2:$AX$1800, 19, FALSE)</f>
        <v>0</v>
      </c>
      <c r="J1674">
        <f>VLOOKUP(B1674, pct_raw!$A$2:$AX$1800, 20, FALSE)</f>
        <v>0</v>
      </c>
      <c r="K1674" s="5">
        <f>VLOOKUP(B1674, pct_raw!$A$2:$AX$1800, 21, FALSE)</f>
        <v>13</v>
      </c>
      <c r="L1674" s="5">
        <f>VLOOKUP(B1674, pct_raw!$A$2:$AX$1800, 22, FALSE)</f>
        <v>17</v>
      </c>
      <c r="M1674" s="5">
        <f>VLOOKUP(B1674, pct_raw!$A$2:$AX$1800, 23, FALSE)</f>
        <v>0.21249999999999999</v>
      </c>
      <c r="N1674" s="5">
        <f>VLOOKUP(B1674, pct_raw!$A$2:$AX$1800, 24, FALSE)</f>
        <v>0</v>
      </c>
      <c r="O1674" s="5">
        <f>VLOOKUP(B1674, pct_raw!$A$2:$AX$1800, 25, FALSE)</f>
        <v>0</v>
      </c>
      <c r="P1674" s="5">
        <f>VLOOKUP(B1674, pct_raw!$A$2:$AX$1800, 26, FALSE)</f>
        <v>0</v>
      </c>
      <c r="Q1674" s="5">
        <f>VLOOKUP(B1674, pct_raw!$A$2:$AX$1800, 27, FALSE)</f>
        <v>12</v>
      </c>
      <c r="R1674" s="5">
        <f>VLOOKUP(B1674, pct_raw!$A$2:$AX$1800, 28, FALSE)</f>
        <v>16</v>
      </c>
      <c r="S1674" s="5">
        <f>VLOOKUP(B1674, pct_raw!$A$2:$AX$1800, 29, FALSE)</f>
        <v>0.21249999999999999</v>
      </c>
      <c r="T1674" s="5">
        <f>VLOOKUP(B1674, pct_raw!$A$2:$AX$1800, 30, FALSE)</f>
        <v>0</v>
      </c>
      <c r="U1674" s="5">
        <f>VLOOKUP(B1674, pct_raw!$A$2:$AX$1800, 31, FALSE)</f>
        <v>0</v>
      </c>
      <c r="V1674" s="5">
        <f>VLOOKUP(B1674, pct_raw!$A$2:$AX$1800, 32, FALSE)</f>
        <v>0</v>
      </c>
      <c r="W1674" s="5">
        <f>VLOOKUP(B1674, pct_raw!$A$2:$AX$1800, 33, FALSE)</f>
        <v>0</v>
      </c>
      <c r="X1674" s="5">
        <f>VLOOKUP(B1674, pct_raw!$A$2:$AX$1800, 34, FALSE)</f>
        <v>0</v>
      </c>
      <c r="Y1674" s="5">
        <f>VLOOKUP(B1674, pct_raw!$A$2:$AX$1800, 35, FALSE)</f>
        <v>0</v>
      </c>
      <c r="Z1674" s="5">
        <f>VLOOKUP(B1674, pct_raw!$A$2:$AX$1800, 36, FALSE)</f>
        <v>42</v>
      </c>
      <c r="AA1674" s="5">
        <f>VLOOKUP(B1674, pct_raw!$A$2:$AX$1800, 37, FALSE)</f>
        <v>43</v>
      </c>
      <c r="AB1674" s="5">
        <f>VLOOKUP(B1674, pct_raw!$A$2:$AX$1800, 38, FALSE)</f>
        <v>0.63749999999999996</v>
      </c>
      <c r="AC1674" s="5">
        <f>VLOOKUP(B1674, pct_raw!$A$2:$AX$1800, 39, FALSE)</f>
        <v>2</v>
      </c>
      <c r="AD1674" s="5">
        <f>VLOOKUP(B1674, pct_raw!$A$2:$AX$1800, 40, FALSE)</f>
        <v>0</v>
      </c>
      <c r="AE1674" s="5">
        <f>VLOOKUP(B1674, pct_raw!$A$2:$AX$1800, 41, FALSE)</f>
        <v>0</v>
      </c>
      <c r="AF1674" s="5">
        <f>VLOOKUP(B1674, pct_raw!$A$2:$AX$1800, 42, FALSE)</f>
        <v>0</v>
      </c>
      <c r="AG1674" s="5">
        <f>VLOOKUP(B1674, pct_raw!$A$2:$AX$1800, 43, FALSE)</f>
        <v>1</v>
      </c>
      <c r="AH1674" s="5">
        <f>VLOOKUP(B1674, pct_raw!$A$2:$AX$1800, 44, FALSE)</f>
        <v>0</v>
      </c>
      <c r="AI1674" s="5">
        <f>VLOOKUP(B1674, pct_raw!$A$2:$AX$1800, 45, FALSE)</f>
        <v>13</v>
      </c>
      <c r="AJ1674" s="5">
        <f>VLOOKUP(B1674, pct_raw!$A$2:$AX$1800, 46, FALSE)</f>
        <v>18</v>
      </c>
      <c r="AK1674" s="5">
        <f>VLOOKUP(B1674, pct_raw!$A$2:$AX$1800, 47, FALSE)</f>
        <v>0.42499999999999999</v>
      </c>
      <c r="AL1674" s="5">
        <f>VLOOKUP(B1674, pct_raw!$A$2:$AX$1800, 48, FALSE)</f>
        <v>7</v>
      </c>
      <c r="AM1674" s="5">
        <f>VLOOKUP(B1674, pct_raw!$A$2:$AX$1800, 49, FALSE)</f>
        <v>0</v>
      </c>
      <c r="AN1674" s="5">
        <f>VLOOKUP(B1674, pct_raw!$A$2:$AX$1800, 50, FALSE)</f>
        <v>0</v>
      </c>
    </row>
    <row r="1675" spans="1:40" x14ac:dyDescent="0.2">
      <c r="A1675" s="2" t="s">
        <v>921</v>
      </c>
      <c r="B1675" s="2" t="str">
        <f t="shared" si="26"/>
        <v>Woodbury 26</v>
      </c>
      <c r="C1675" s="2" t="s">
        <v>921</v>
      </c>
      <c r="D1675" s="2" t="str">
        <f>VLOOKUP(B1675, pct_raw!$A$2:$AX$1800, 6, FALSE)</f>
        <v xml:space="preserve"> Woodbury 26</v>
      </c>
      <c r="E1675" s="5">
        <f>VLOOKUP(B1675, pct_raw!$A$2:$AX$1800, 15, FALSE)</f>
        <v>21</v>
      </c>
      <c r="F1675" s="5">
        <f>VLOOKUP(B1675, pct_raw!$A$2:$AX$1800, 16, FALSE)</f>
        <v>26</v>
      </c>
      <c r="G1675" s="5">
        <f>VLOOKUP(B1675, pct_raw!$A$2:$AX$1800, 17, FALSE)</f>
        <v>0.42499999999999999</v>
      </c>
      <c r="H1675">
        <f>VLOOKUP(B1675, pct_raw!$A$2:$AX$1800, 18, FALSE)</f>
        <v>0</v>
      </c>
      <c r="I1675" s="5">
        <f>VLOOKUP(B1675, pct_raw!$A$2:$AX$1800, 19, FALSE)</f>
        <v>0</v>
      </c>
      <c r="J1675">
        <f>VLOOKUP(B1675, pct_raw!$A$2:$AX$1800, 20, FALSE)</f>
        <v>0</v>
      </c>
      <c r="K1675" s="5">
        <f>VLOOKUP(B1675, pct_raw!$A$2:$AX$1800, 21, FALSE)</f>
        <v>19</v>
      </c>
      <c r="L1675" s="5">
        <f>VLOOKUP(B1675, pct_raw!$A$2:$AX$1800, 22, FALSE)</f>
        <v>35</v>
      </c>
      <c r="M1675" s="5">
        <f>VLOOKUP(B1675, pct_raw!$A$2:$AX$1800, 23, FALSE)</f>
        <v>0.63749999999999996</v>
      </c>
      <c r="N1675" s="5">
        <f>VLOOKUP(B1675, pct_raw!$A$2:$AX$1800, 24, FALSE)</f>
        <v>0</v>
      </c>
      <c r="O1675" s="5">
        <f>VLOOKUP(B1675, pct_raw!$A$2:$AX$1800, 25, FALSE)</f>
        <v>0</v>
      </c>
      <c r="P1675" s="5">
        <f>VLOOKUP(B1675, pct_raw!$A$2:$AX$1800, 26, FALSE)</f>
        <v>0</v>
      </c>
      <c r="Q1675" s="5">
        <f>VLOOKUP(B1675, pct_raw!$A$2:$AX$1800, 27, FALSE)</f>
        <v>12</v>
      </c>
      <c r="R1675" s="5">
        <f>VLOOKUP(B1675, pct_raw!$A$2:$AX$1800, 28, FALSE)</f>
        <v>0</v>
      </c>
      <c r="S1675" s="5">
        <f>VLOOKUP(B1675, pct_raw!$A$2:$AX$1800, 29, FALSE)</f>
        <v>0</v>
      </c>
      <c r="T1675" s="5">
        <f>VLOOKUP(B1675, pct_raw!$A$2:$AX$1800, 30, FALSE)</f>
        <v>0</v>
      </c>
      <c r="U1675" s="5">
        <f>VLOOKUP(B1675, pct_raw!$A$2:$AX$1800, 31, FALSE)</f>
        <v>0</v>
      </c>
      <c r="V1675" s="5">
        <f>VLOOKUP(B1675, pct_raw!$A$2:$AX$1800, 32, FALSE)</f>
        <v>0</v>
      </c>
      <c r="W1675" s="5">
        <f>VLOOKUP(B1675, pct_raw!$A$2:$AX$1800, 33, FALSE)</f>
        <v>0</v>
      </c>
      <c r="X1675" s="5">
        <f>VLOOKUP(B1675, pct_raw!$A$2:$AX$1800, 34, FALSE)</f>
        <v>0</v>
      </c>
      <c r="Y1675" s="5">
        <f>VLOOKUP(B1675, pct_raw!$A$2:$AX$1800, 35, FALSE)</f>
        <v>0</v>
      </c>
      <c r="Z1675" s="5">
        <f>VLOOKUP(B1675, pct_raw!$A$2:$AX$1800, 36, FALSE)</f>
        <v>19</v>
      </c>
      <c r="AA1675" s="5">
        <f>VLOOKUP(B1675, pct_raw!$A$2:$AX$1800, 37, FALSE)</f>
        <v>20</v>
      </c>
      <c r="AB1675" s="5">
        <f>VLOOKUP(B1675, pct_raw!$A$2:$AX$1800, 38, FALSE)</f>
        <v>0.42499999999999999</v>
      </c>
      <c r="AC1675" s="5">
        <f>VLOOKUP(B1675, pct_raw!$A$2:$AX$1800, 39, FALSE)</f>
        <v>2</v>
      </c>
      <c r="AD1675" s="5">
        <f>VLOOKUP(B1675, pct_raw!$A$2:$AX$1800, 40, FALSE)</f>
        <v>0</v>
      </c>
      <c r="AE1675" s="5">
        <f>VLOOKUP(B1675, pct_raw!$A$2:$AX$1800, 41, FALSE)</f>
        <v>0</v>
      </c>
      <c r="AF1675" s="5">
        <f>VLOOKUP(B1675, pct_raw!$A$2:$AX$1800, 42, FALSE)</f>
        <v>0</v>
      </c>
      <c r="AG1675" s="5">
        <f>VLOOKUP(B1675, pct_raw!$A$2:$AX$1800, 43, FALSE)</f>
        <v>0</v>
      </c>
      <c r="AH1675" s="5">
        <f>VLOOKUP(B1675, pct_raw!$A$2:$AX$1800, 44, FALSE)</f>
        <v>0</v>
      </c>
      <c r="AI1675" s="5">
        <f>VLOOKUP(B1675, pct_raw!$A$2:$AX$1800, 45, FALSE)</f>
        <v>15</v>
      </c>
      <c r="AJ1675" s="5">
        <f>VLOOKUP(B1675, pct_raw!$A$2:$AX$1800, 46, FALSE)</f>
        <v>16</v>
      </c>
      <c r="AK1675" s="5">
        <f>VLOOKUP(B1675, pct_raw!$A$2:$AX$1800, 47, FALSE)</f>
        <v>0.21249999999999999</v>
      </c>
      <c r="AL1675" s="5">
        <f>VLOOKUP(B1675, pct_raw!$A$2:$AX$1800, 48, FALSE)</f>
        <v>9</v>
      </c>
      <c r="AM1675" s="5">
        <f>VLOOKUP(B1675, pct_raw!$A$2:$AX$1800, 49, FALSE)</f>
        <v>0</v>
      </c>
      <c r="AN1675" s="5">
        <f>VLOOKUP(B1675, pct_raw!$A$2:$AX$1800, 50, FALSE)</f>
        <v>0</v>
      </c>
    </row>
    <row r="1676" spans="1:40" x14ac:dyDescent="0.2">
      <c r="A1676" s="2" t="s">
        <v>902</v>
      </c>
      <c r="B1676" s="2" t="str">
        <f t="shared" si="26"/>
        <v>Woodbury 27</v>
      </c>
      <c r="C1676" s="2" t="s">
        <v>902</v>
      </c>
      <c r="D1676" s="2" t="str">
        <f>VLOOKUP(B1676, pct_raw!$A$2:$AX$1800, 6, FALSE)</f>
        <v xml:space="preserve"> Woodbury 27</v>
      </c>
      <c r="E1676" s="5">
        <f>VLOOKUP(B1676, pct_raw!$A$2:$AX$1800, 15, FALSE)</f>
        <v>26</v>
      </c>
      <c r="F1676" s="5">
        <f>VLOOKUP(B1676, pct_raw!$A$2:$AX$1800, 16, FALSE)</f>
        <v>32</v>
      </c>
      <c r="G1676" s="5">
        <f>VLOOKUP(B1676, pct_raw!$A$2:$AX$1800, 17, FALSE)</f>
        <v>0.42499999999999999</v>
      </c>
      <c r="H1676">
        <f>VLOOKUP(B1676, pct_raw!$A$2:$AX$1800, 18, FALSE)</f>
        <v>0</v>
      </c>
      <c r="I1676" s="5">
        <f>VLOOKUP(B1676, pct_raw!$A$2:$AX$1800, 19, FALSE)</f>
        <v>0</v>
      </c>
      <c r="J1676">
        <f>VLOOKUP(B1676, pct_raw!$A$2:$AX$1800, 20, FALSE)</f>
        <v>0</v>
      </c>
      <c r="K1676" s="5">
        <f>VLOOKUP(B1676, pct_raw!$A$2:$AX$1800, 21, FALSE)</f>
        <v>21</v>
      </c>
      <c r="L1676" s="5">
        <f>VLOOKUP(B1676, pct_raw!$A$2:$AX$1800, 22, FALSE)</f>
        <v>24</v>
      </c>
      <c r="M1676" s="5">
        <f>VLOOKUP(B1676, pct_raw!$A$2:$AX$1800, 23, FALSE)</f>
        <v>0.21249999999999999</v>
      </c>
      <c r="N1676" s="5">
        <f>VLOOKUP(B1676, pct_raw!$A$2:$AX$1800, 24, FALSE)</f>
        <v>0</v>
      </c>
      <c r="O1676" s="5">
        <f>VLOOKUP(B1676, pct_raw!$A$2:$AX$1800, 25, FALSE)</f>
        <v>0</v>
      </c>
      <c r="P1676" s="5">
        <f>VLOOKUP(B1676, pct_raw!$A$2:$AX$1800, 26, FALSE)</f>
        <v>0</v>
      </c>
      <c r="Q1676" s="5">
        <f>VLOOKUP(B1676, pct_raw!$A$2:$AX$1800, 27, FALSE)</f>
        <v>6</v>
      </c>
      <c r="R1676" s="5">
        <f>VLOOKUP(B1676, pct_raw!$A$2:$AX$1800, 28, FALSE)</f>
        <v>0</v>
      </c>
      <c r="S1676" s="5">
        <f>VLOOKUP(B1676, pct_raw!$A$2:$AX$1800, 29, FALSE)</f>
        <v>0</v>
      </c>
      <c r="T1676" s="5">
        <f>VLOOKUP(B1676, pct_raw!$A$2:$AX$1800, 30, FALSE)</f>
        <v>0</v>
      </c>
      <c r="U1676" s="5">
        <f>VLOOKUP(B1676, pct_raw!$A$2:$AX$1800, 31, FALSE)</f>
        <v>0</v>
      </c>
      <c r="V1676" s="5">
        <f>VLOOKUP(B1676, pct_raw!$A$2:$AX$1800, 32, FALSE)</f>
        <v>0</v>
      </c>
      <c r="W1676" s="5">
        <f>VLOOKUP(B1676, pct_raw!$A$2:$AX$1800, 33, FALSE)</f>
        <v>0</v>
      </c>
      <c r="X1676" s="5">
        <f>VLOOKUP(B1676, pct_raw!$A$2:$AX$1800, 34, FALSE)</f>
        <v>0</v>
      </c>
      <c r="Y1676" s="5">
        <f>VLOOKUP(B1676, pct_raw!$A$2:$AX$1800, 35, FALSE)</f>
        <v>0</v>
      </c>
      <c r="Z1676" s="5">
        <f>VLOOKUP(B1676, pct_raw!$A$2:$AX$1800, 36, FALSE)</f>
        <v>42</v>
      </c>
      <c r="AA1676" s="5">
        <f>VLOOKUP(B1676, pct_raw!$A$2:$AX$1800, 37, FALSE)</f>
        <v>42</v>
      </c>
      <c r="AB1676" s="5">
        <f>VLOOKUP(B1676, pct_raw!$A$2:$AX$1800, 38, FALSE)</f>
        <v>0.63749999999999996</v>
      </c>
      <c r="AC1676" s="5">
        <f>VLOOKUP(B1676, pct_raw!$A$2:$AX$1800, 39, FALSE)</f>
        <v>3</v>
      </c>
      <c r="AD1676" s="5">
        <f>VLOOKUP(B1676, pct_raw!$A$2:$AX$1800, 40, FALSE)</f>
        <v>0</v>
      </c>
      <c r="AE1676" s="5">
        <f>VLOOKUP(B1676, pct_raw!$A$2:$AX$1800, 41, FALSE)</f>
        <v>0</v>
      </c>
      <c r="AF1676" s="5">
        <f>VLOOKUP(B1676, pct_raw!$A$2:$AX$1800, 42, FALSE)</f>
        <v>0</v>
      </c>
      <c r="AG1676" s="5">
        <f>VLOOKUP(B1676, pct_raw!$A$2:$AX$1800, 43, FALSE)</f>
        <v>0</v>
      </c>
      <c r="AH1676" s="5">
        <f>VLOOKUP(B1676, pct_raw!$A$2:$AX$1800, 44, FALSE)</f>
        <v>0</v>
      </c>
      <c r="AI1676" s="5">
        <f>VLOOKUP(B1676, pct_raw!$A$2:$AX$1800, 45, FALSE)</f>
        <v>23</v>
      </c>
      <c r="AJ1676" s="5">
        <f>VLOOKUP(B1676, pct_raw!$A$2:$AX$1800, 46, FALSE)</f>
        <v>25</v>
      </c>
      <c r="AK1676" s="5">
        <f>VLOOKUP(B1676, pct_raw!$A$2:$AX$1800, 47, FALSE)</f>
        <v>0.42499999999999999</v>
      </c>
      <c r="AL1676" s="5">
        <f>VLOOKUP(B1676, pct_raw!$A$2:$AX$1800, 48, FALSE)</f>
        <v>8</v>
      </c>
      <c r="AM1676" s="5">
        <f>VLOOKUP(B1676, pct_raw!$A$2:$AX$1800, 49, FALSE)</f>
        <v>0</v>
      </c>
      <c r="AN1676" s="5">
        <f>VLOOKUP(B1676, pct_raw!$A$2:$AX$1800, 50, FALSE)</f>
        <v>0</v>
      </c>
    </row>
    <row r="1677" spans="1:40" x14ac:dyDescent="0.2">
      <c r="A1677" s="2" t="s">
        <v>65</v>
      </c>
      <c r="B1677" s="2" t="str">
        <f t="shared" si="26"/>
        <v>Woodbury 28</v>
      </c>
      <c r="C1677" s="2" t="s">
        <v>65</v>
      </c>
      <c r="D1677" s="2" t="str">
        <f>VLOOKUP(B1677, pct_raw!$A$2:$AX$1800, 6, FALSE)</f>
        <v xml:space="preserve"> Woodbury 28</v>
      </c>
      <c r="E1677" s="5">
        <f>VLOOKUP(B1677, pct_raw!$A$2:$AX$1800, 15, FALSE)</f>
        <v>47</v>
      </c>
      <c r="F1677" s="5">
        <f>VLOOKUP(B1677, pct_raw!$A$2:$AX$1800, 16, FALSE)</f>
        <v>47</v>
      </c>
      <c r="G1677" s="5">
        <f>VLOOKUP(B1677, pct_raw!$A$2:$AX$1800, 17, FALSE)</f>
        <v>0.63749999999999996</v>
      </c>
      <c r="H1677">
        <f>VLOOKUP(B1677, pct_raw!$A$2:$AX$1800, 18, FALSE)</f>
        <v>0</v>
      </c>
      <c r="I1677" s="5">
        <f>VLOOKUP(B1677, pct_raw!$A$2:$AX$1800, 19, FALSE)</f>
        <v>0</v>
      </c>
      <c r="J1677">
        <f>VLOOKUP(B1677, pct_raw!$A$2:$AX$1800, 20, FALSE)</f>
        <v>0</v>
      </c>
      <c r="K1677" s="5">
        <f>VLOOKUP(B1677, pct_raw!$A$2:$AX$1800, 21, FALSE)</f>
        <v>50</v>
      </c>
      <c r="L1677" s="5">
        <f>VLOOKUP(B1677, pct_raw!$A$2:$AX$1800, 22, FALSE)</f>
        <v>54</v>
      </c>
      <c r="M1677" s="5">
        <f>VLOOKUP(B1677, pct_raw!$A$2:$AX$1800, 23, FALSE)</f>
        <v>0.85</v>
      </c>
      <c r="N1677" s="5">
        <f>VLOOKUP(B1677, pct_raw!$A$2:$AX$1800, 24, FALSE)</f>
        <v>0</v>
      </c>
      <c r="O1677" s="5">
        <f>VLOOKUP(B1677, pct_raw!$A$2:$AX$1800, 25, FALSE)</f>
        <v>0</v>
      </c>
      <c r="P1677" s="5">
        <f>VLOOKUP(B1677, pct_raw!$A$2:$AX$1800, 26, FALSE)</f>
        <v>0</v>
      </c>
      <c r="Q1677" s="5">
        <f>VLOOKUP(B1677, pct_raw!$A$2:$AX$1800, 27, FALSE)</f>
        <v>33</v>
      </c>
      <c r="R1677" s="5">
        <f>VLOOKUP(B1677, pct_raw!$A$2:$AX$1800, 28, FALSE)</f>
        <v>33</v>
      </c>
      <c r="S1677" s="5">
        <f>VLOOKUP(B1677, pct_raw!$A$2:$AX$1800, 29, FALSE)</f>
        <v>0.42499999999999999</v>
      </c>
      <c r="T1677" s="5">
        <f>VLOOKUP(B1677, pct_raw!$A$2:$AX$1800, 30, FALSE)</f>
        <v>0</v>
      </c>
      <c r="U1677" s="5">
        <f>VLOOKUP(B1677, pct_raw!$A$2:$AX$1800, 31, FALSE)</f>
        <v>0</v>
      </c>
      <c r="V1677" s="5">
        <f>VLOOKUP(B1677, pct_raw!$A$2:$AX$1800, 32, FALSE)</f>
        <v>0</v>
      </c>
      <c r="W1677" s="5">
        <f>VLOOKUP(B1677, pct_raw!$A$2:$AX$1800, 33, FALSE)</f>
        <v>0</v>
      </c>
      <c r="X1677" s="5">
        <f>VLOOKUP(B1677, pct_raw!$A$2:$AX$1800, 34, FALSE)</f>
        <v>0</v>
      </c>
      <c r="Y1677" s="5">
        <f>VLOOKUP(B1677, pct_raw!$A$2:$AX$1800, 35, FALSE)</f>
        <v>0</v>
      </c>
      <c r="Z1677" s="5">
        <f>VLOOKUP(B1677, pct_raw!$A$2:$AX$1800, 36, FALSE)</f>
        <v>24</v>
      </c>
      <c r="AA1677" s="5">
        <f>VLOOKUP(B1677, pct_raw!$A$2:$AX$1800, 37, FALSE)</f>
        <v>0</v>
      </c>
      <c r="AB1677" s="5">
        <f>VLOOKUP(B1677, pct_raw!$A$2:$AX$1800, 38, FALSE)</f>
        <v>0</v>
      </c>
      <c r="AC1677" s="5">
        <f>VLOOKUP(B1677, pct_raw!$A$2:$AX$1800, 39, FALSE)</f>
        <v>0</v>
      </c>
      <c r="AD1677" s="5">
        <f>VLOOKUP(B1677, pct_raw!$A$2:$AX$1800, 40, FALSE)</f>
        <v>0</v>
      </c>
      <c r="AE1677" s="5">
        <f>VLOOKUP(B1677, pct_raw!$A$2:$AX$1800, 41, FALSE)</f>
        <v>0</v>
      </c>
      <c r="AF1677" s="5">
        <f>VLOOKUP(B1677, pct_raw!$A$2:$AX$1800, 42, FALSE)</f>
        <v>1</v>
      </c>
      <c r="AG1677" s="5">
        <f>VLOOKUP(B1677, pct_raw!$A$2:$AX$1800, 43, FALSE)</f>
        <v>15</v>
      </c>
      <c r="AH1677" s="5">
        <f>VLOOKUP(B1677, pct_raw!$A$2:$AX$1800, 44, FALSE)</f>
        <v>0</v>
      </c>
      <c r="AI1677" s="5">
        <f>VLOOKUP(B1677, pct_raw!$A$2:$AX$1800, 45, FALSE)</f>
        <v>43</v>
      </c>
      <c r="AJ1677" s="5">
        <f>VLOOKUP(B1677, pct_raw!$A$2:$AX$1800, 46, FALSE)</f>
        <v>54</v>
      </c>
      <c r="AK1677" s="5">
        <f>VLOOKUP(B1677, pct_raw!$A$2:$AX$1800, 47, FALSE)</f>
        <v>0.85</v>
      </c>
      <c r="AL1677" s="5">
        <f>VLOOKUP(B1677, pct_raw!$A$2:$AX$1800, 48, FALSE)</f>
        <v>5</v>
      </c>
      <c r="AM1677" s="5">
        <f>VLOOKUP(B1677, pct_raw!$A$2:$AX$1800, 49, FALSE)</f>
        <v>0</v>
      </c>
      <c r="AN1677" s="5">
        <f>VLOOKUP(B1677, pct_raw!$A$2:$AX$1800, 50, FALSE)</f>
        <v>0</v>
      </c>
    </row>
    <row r="1678" spans="1:40" x14ac:dyDescent="0.2">
      <c r="A1678" s="2" t="s">
        <v>1773</v>
      </c>
      <c r="B1678" s="2" t="str">
        <f t="shared" si="26"/>
        <v>Wy Wyoming</v>
      </c>
      <c r="C1678" s="2" t="s">
        <v>4856</v>
      </c>
      <c r="D1678" s="2" t="str">
        <f>VLOOKUP(B1678, pct_raw!$A$2:$AX$1800, 6, FALSE)</f>
        <v xml:space="preserve"> WY WYOMING</v>
      </c>
      <c r="E1678" s="5">
        <f>VLOOKUP(B1678, pct_raw!$A$2:$AX$1800, 15, FALSE)</f>
        <v>5</v>
      </c>
      <c r="F1678" s="5">
        <f>VLOOKUP(B1678, pct_raw!$A$2:$AX$1800, 16, FALSE)</f>
        <v>6</v>
      </c>
      <c r="G1678" s="5">
        <f>VLOOKUP(B1678, pct_raw!$A$2:$AX$1800, 17, FALSE)</f>
        <v>0.16</v>
      </c>
      <c r="H1678">
        <f>VLOOKUP(B1678, pct_raw!$A$2:$AX$1800, 18, FALSE)</f>
        <v>0</v>
      </c>
      <c r="I1678" s="5">
        <f>VLOOKUP(B1678, pct_raw!$A$2:$AX$1800, 19, FALSE)</f>
        <v>0</v>
      </c>
      <c r="J1678">
        <f>VLOOKUP(B1678, pct_raw!$A$2:$AX$1800, 20, FALSE)</f>
        <v>0</v>
      </c>
      <c r="K1678" s="5">
        <f>VLOOKUP(B1678, pct_raw!$A$2:$AX$1800, 21, FALSE)</f>
        <v>3</v>
      </c>
      <c r="L1678" s="5">
        <f>VLOOKUP(B1678, pct_raw!$A$2:$AX$1800, 22, FALSE)</f>
        <v>4</v>
      </c>
      <c r="M1678" s="5">
        <f>VLOOKUP(B1678, pct_raw!$A$2:$AX$1800, 23, FALSE)</f>
        <v>0.16</v>
      </c>
      <c r="N1678" s="5">
        <f>VLOOKUP(B1678, pct_raw!$A$2:$AX$1800, 24, FALSE)</f>
        <v>0</v>
      </c>
      <c r="O1678" s="5">
        <f>VLOOKUP(B1678, pct_raw!$A$2:$AX$1800, 25, FALSE)</f>
        <v>0</v>
      </c>
      <c r="P1678" s="5">
        <f>VLOOKUP(B1678, pct_raw!$A$2:$AX$1800, 26, FALSE)</f>
        <v>0</v>
      </c>
      <c r="Q1678" s="5">
        <f>VLOOKUP(B1678, pct_raw!$A$2:$AX$1800, 27, FALSE)</f>
        <v>5</v>
      </c>
      <c r="R1678" s="5">
        <f>VLOOKUP(B1678, pct_raw!$A$2:$AX$1800, 28, FALSE)</f>
        <v>5</v>
      </c>
      <c r="S1678" s="5">
        <f>VLOOKUP(B1678, pct_raw!$A$2:$AX$1800, 29, FALSE)</f>
        <v>0.16</v>
      </c>
      <c r="T1678" s="5">
        <f>VLOOKUP(B1678, pct_raw!$A$2:$AX$1800, 30, FALSE)</f>
        <v>0</v>
      </c>
      <c r="U1678" s="5">
        <f>VLOOKUP(B1678, pct_raw!$A$2:$AX$1800, 31, FALSE)</f>
        <v>0</v>
      </c>
      <c r="V1678" s="5">
        <f>VLOOKUP(B1678, pct_raw!$A$2:$AX$1800, 32, FALSE)</f>
        <v>0</v>
      </c>
      <c r="W1678" s="5">
        <f>VLOOKUP(B1678, pct_raw!$A$2:$AX$1800, 33, FALSE)</f>
        <v>0</v>
      </c>
      <c r="X1678" s="5">
        <f>VLOOKUP(B1678, pct_raw!$A$2:$AX$1800, 34, FALSE)</f>
        <v>0</v>
      </c>
      <c r="Y1678" s="5">
        <f>VLOOKUP(B1678, pct_raw!$A$2:$AX$1800, 35, FALSE)</f>
        <v>0</v>
      </c>
      <c r="Z1678" s="5">
        <f>VLOOKUP(B1678, pct_raw!$A$2:$AX$1800, 36, FALSE)</f>
        <v>1</v>
      </c>
      <c r="AA1678" s="5">
        <f>VLOOKUP(B1678, pct_raw!$A$2:$AX$1800, 37, FALSE)</f>
        <v>0</v>
      </c>
      <c r="AB1678" s="5">
        <f>VLOOKUP(B1678, pct_raw!$A$2:$AX$1800, 38, FALSE)</f>
        <v>0</v>
      </c>
      <c r="AC1678" s="5">
        <f>VLOOKUP(B1678, pct_raw!$A$2:$AX$1800, 39, FALSE)</f>
        <v>0</v>
      </c>
      <c r="AD1678" s="5">
        <f>VLOOKUP(B1678, pct_raw!$A$2:$AX$1800, 40, FALSE)</f>
        <v>0</v>
      </c>
      <c r="AE1678" s="5">
        <f>VLOOKUP(B1678, pct_raw!$A$2:$AX$1800, 41, FALSE)</f>
        <v>0</v>
      </c>
      <c r="AF1678" s="5">
        <f>VLOOKUP(B1678, pct_raw!$A$2:$AX$1800, 42, FALSE)</f>
        <v>0</v>
      </c>
      <c r="AG1678" s="5">
        <f>VLOOKUP(B1678, pct_raw!$A$2:$AX$1800, 43, FALSE)</f>
        <v>0</v>
      </c>
      <c r="AH1678" s="5">
        <f>VLOOKUP(B1678, pct_raw!$A$2:$AX$1800, 44, FALSE)</f>
        <v>0</v>
      </c>
      <c r="AI1678" s="5">
        <f>VLOOKUP(B1678, pct_raw!$A$2:$AX$1800, 45, FALSE)</f>
        <v>1</v>
      </c>
      <c r="AJ1678" s="5">
        <f>VLOOKUP(B1678, pct_raw!$A$2:$AX$1800, 46, FALSE)</f>
        <v>0</v>
      </c>
      <c r="AK1678" s="5">
        <f>VLOOKUP(B1678, pct_raw!$A$2:$AX$1800, 47, FALSE)</f>
        <v>0</v>
      </c>
      <c r="AL1678" s="5">
        <f>VLOOKUP(B1678, pct_raw!$A$2:$AX$1800, 48, FALSE)</f>
        <v>0</v>
      </c>
      <c r="AM1678" s="5">
        <f>VLOOKUP(B1678, pct_raw!$A$2:$AX$1800, 49, FALSE)</f>
        <v>0</v>
      </c>
      <c r="AN1678" s="5">
        <f>VLOOKUP(B1678, pct_raw!$A$2:$AX$1800, 50, FALSE)</f>
        <v>0</v>
      </c>
    </row>
    <row r="1679" spans="1:40" x14ac:dyDescent="0.2">
      <c r="A1679" s="2" t="s">
        <v>1774</v>
      </c>
      <c r="B1679" s="2" t="str">
        <f t="shared" si="26"/>
        <v>York</v>
      </c>
      <c r="C1679" s="2" t="s">
        <v>1774</v>
      </c>
      <c r="D1679" s="2" t="str">
        <f>VLOOKUP(B1679, pct_raw!$A$2:$AX$1800, 6, FALSE)</f>
        <v xml:space="preserve"> YORK</v>
      </c>
      <c r="E1679" s="5">
        <f>VLOOKUP(B1679, pct_raw!$A$2:$AX$1800, 15, FALSE)</f>
        <v>4</v>
      </c>
      <c r="F1679" s="5">
        <f>VLOOKUP(B1679, pct_raw!$A$2:$AX$1800, 16, FALSE)</f>
        <v>6</v>
      </c>
      <c r="G1679" s="5">
        <f>VLOOKUP(B1679, pct_raw!$A$2:$AX$1800, 17, FALSE)</f>
        <v>0.12939999999999999</v>
      </c>
      <c r="H1679">
        <f>VLOOKUP(B1679, pct_raw!$A$2:$AX$1800, 18, FALSE)</f>
        <v>0</v>
      </c>
      <c r="I1679" s="5">
        <f>VLOOKUP(B1679, pct_raw!$A$2:$AX$1800, 19, FALSE)</f>
        <v>0</v>
      </c>
      <c r="J1679">
        <f>VLOOKUP(B1679, pct_raw!$A$2:$AX$1800, 20, FALSE)</f>
        <v>0</v>
      </c>
      <c r="K1679" s="5">
        <f>VLOOKUP(B1679, pct_raw!$A$2:$AX$1800, 21, FALSE)</f>
        <v>4</v>
      </c>
      <c r="L1679" s="5">
        <f>VLOOKUP(B1679, pct_raw!$A$2:$AX$1800, 22, FALSE)</f>
        <v>6</v>
      </c>
      <c r="M1679" s="5">
        <f>VLOOKUP(B1679, pct_raw!$A$2:$AX$1800, 23, FALSE)</f>
        <v>0.12939999999999999</v>
      </c>
      <c r="N1679" s="5">
        <f>VLOOKUP(B1679, pct_raw!$A$2:$AX$1800, 24, FALSE)</f>
        <v>0</v>
      </c>
      <c r="O1679" s="5">
        <f>VLOOKUP(B1679, pct_raw!$A$2:$AX$1800, 25, FALSE)</f>
        <v>0</v>
      </c>
      <c r="P1679" s="5">
        <f>VLOOKUP(B1679, pct_raw!$A$2:$AX$1800, 26, FALSE)</f>
        <v>0</v>
      </c>
      <c r="Q1679" s="5">
        <f>VLOOKUP(B1679, pct_raw!$A$2:$AX$1800, 27, FALSE)</f>
        <v>0</v>
      </c>
      <c r="R1679" s="5">
        <f>VLOOKUP(B1679, pct_raw!$A$2:$AX$1800, 28, FALSE)</f>
        <v>0</v>
      </c>
      <c r="S1679" s="5">
        <f>VLOOKUP(B1679, pct_raw!$A$2:$AX$1800, 29, FALSE)</f>
        <v>0</v>
      </c>
      <c r="T1679" s="5">
        <f>VLOOKUP(B1679, pct_raw!$A$2:$AX$1800, 30, FALSE)</f>
        <v>0</v>
      </c>
      <c r="U1679" s="5">
        <f>VLOOKUP(B1679, pct_raw!$A$2:$AX$1800, 31, FALSE)</f>
        <v>0</v>
      </c>
      <c r="V1679" s="5">
        <f>VLOOKUP(B1679, pct_raw!$A$2:$AX$1800, 32, FALSE)</f>
        <v>0</v>
      </c>
      <c r="W1679" s="5">
        <f>VLOOKUP(B1679, pct_raw!$A$2:$AX$1800, 33, FALSE)</f>
        <v>0</v>
      </c>
      <c r="X1679" s="5">
        <f>VLOOKUP(B1679, pct_raw!$A$2:$AX$1800, 34, FALSE)</f>
        <v>0</v>
      </c>
      <c r="Y1679" s="5">
        <f>VLOOKUP(B1679, pct_raw!$A$2:$AX$1800, 35, FALSE)</f>
        <v>0</v>
      </c>
      <c r="Z1679" s="5">
        <f>VLOOKUP(B1679, pct_raw!$A$2:$AX$1800, 36, FALSE)</f>
        <v>3</v>
      </c>
      <c r="AA1679" s="5">
        <f>VLOOKUP(B1679, pct_raw!$A$2:$AX$1800, 37, FALSE)</f>
        <v>0</v>
      </c>
      <c r="AB1679" s="5">
        <f>VLOOKUP(B1679, pct_raw!$A$2:$AX$1800, 38, FALSE)</f>
        <v>0</v>
      </c>
      <c r="AC1679" s="5">
        <f>VLOOKUP(B1679, pct_raw!$A$2:$AX$1800, 39, FALSE)</f>
        <v>2</v>
      </c>
      <c r="AD1679" s="5">
        <f>VLOOKUP(B1679, pct_raw!$A$2:$AX$1800, 40, FALSE)</f>
        <v>0</v>
      </c>
      <c r="AE1679" s="5">
        <f>VLOOKUP(B1679, pct_raw!$A$2:$AX$1800, 41, FALSE)</f>
        <v>0</v>
      </c>
      <c r="AF1679" s="5">
        <f>VLOOKUP(B1679, pct_raw!$A$2:$AX$1800, 42, FALSE)</f>
        <v>0</v>
      </c>
      <c r="AG1679" s="5">
        <f>VLOOKUP(B1679, pct_raw!$A$2:$AX$1800, 43, FALSE)</f>
        <v>0</v>
      </c>
      <c r="AH1679" s="5">
        <f>VLOOKUP(B1679, pct_raw!$A$2:$AX$1800, 44, FALSE)</f>
        <v>0</v>
      </c>
      <c r="AI1679" s="5">
        <f>VLOOKUP(B1679, pct_raw!$A$2:$AX$1800, 45, FALSE)</f>
        <v>2</v>
      </c>
      <c r="AJ1679" s="5">
        <f>VLOOKUP(B1679, pct_raw!$A$2:$AX$1800, 46, FALSE)</f>
        <v>0</v>
      </c>
      <c r="AK1679" s="5">
        <f>VLOOKUP(B1679, pct_raw!$A$2:$AX$1800, 47, FALSE)</f>
        <v>0</v>
      </c>
      <c r="AL1679" s="5">
        <f>VLOOKUP(B1679, pct_raw!$A$2:$AX$1800, 48, FALSE)</f>
        <v>0</v>
      </c>
      <c r="AM1679" s="5">
        <f>VLOOKUP(B1679, pct_raw!$A$2:$AX$1800, 49, FALSE)</f>
        <v>0</v>
      </c>
      <c r="AN1679" s="5">
        <f>VLOOKUP(B1679, pct_raw!$A$2:$AX$1800, 50, FALSE)</f>
        <v>0</v>
      </c>
    </row>
  </sheetData>
  <sortState ref="B2:C1679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32B8-A519-ED4D-92B2-EEF27304CC0C}">
  <dimension ref="A3:M108"/>
  <sheetViews>
    <sheetView workbookViewId="0">
      <selection activeCell="C11" sqref="C11"/>
    </sheetView>
  </sheetViews>
  <sheetFormatPr baseColWidth="10" defaultRowHeight="16" x14ac:dyDescent="0.2"/>
  <cols>
    <col min="1" max="1" width="18.6640625" bestFit="1" customWidth="1"/>
    <col min="2" max="2" width="17.33203125" bestFit="1" customWidth="1"/>
    <col min="3" max="3" width="18.33203125" bestFit="1" customWidth="1"/>
    <col min="4" max="4" width="21.1640625" bestFit="1" customWidth="1"/>
    <col min="5" max="5" width="19.6640625" bestFit="1" customWidth="1"/>
    <col min="6" max="6" width="20.5" bestFit="1" customWidth="1"/>
    <col min="7" max="7" width="16.83203125" bestFit="1" customWidth="1"/>
    <col min="8" max="8" width="22.6640625" bestFit="1" customWidth="1"/>
    <col min="9" max="9" width="17.83203125" bestFit="1" customWidth="1"/>
    <col min="10" max="10" width="22" bestFit="1" customWidth="1"/>
    <col min="11" max="11" width="19" bestFit="1" customWidth="1"/>
    <col min="12" max="12" width="20" bestFit="1" customWidth="1"/>
    <col min="13" max="13" width="18.1640625" bestFit="1" customWidth="1"/>
  </cols>
  <sheetData>
    <row r="3" spans="1:13" x14ac:dyDescent="0.2">
      <c r="A3" s="12" t="s">
        <v>5506</v>
      </c>
      <c r="B3" t="s">
        <v>5508</v>
      </c>
      <c r="C3" t="s">
        <v>5509</v>
      </c>
      <c r="D3" t="s">
        <v>5510</v>
      </c>
      <c r="E3" t="s">
        <v>5518</v>
      </c>
      <c r="F3" t="s">
        <v>5511</v>
      </c>
      <c r="G3" t="s">
        <v>5519</v>
      </c>
      <c r="H3" t="s">
        <v>5512</v>
      </c>
      <c r="I3" t="s">
        <v>5513</v>
      </c>
      <c r="J3" t="s">
        <v>5517</v>
      </c>
      <c r="K3" t="s">
        <v>5514</v>
      </c>
      <c r="L3" t="s">
        <v>5515</v>
      </c>
      <c r="M3" t="s">
        <v>5516</v>
      </c>
    </row>
    <row r="4" spans="1:13" x14ac:dyDescent="0.2">
      <c r="A4" s="8" t="s">
        <v>348</v>
      </c>
      <c r="B4" s="11">
        <v>0.39219999999999999</v>
      </c>
      <c r="C4" s="11">
        <v>0</v>
      </c>
      <c r="D4" s="11">
        <v>0.70590000000000008</v>
      </c>
      <c r="E4" s="11">
        <v>0.39219999999999999</v>
      </c>
      <c r="F4" s="11">
        <v>0</v>
      </c>
      <c r="G4" s="11">
        <v>0.54910000000000003</v>
      </c>
      <c r="H4" s="11">
        <v>0.8629</v>
      </c>
      <c r="I4" s="11">
        <v>0</v>
      </c>
      <c r="J4" s="11">
        <v>0</v>
      </c>
      <c r="K4" s="11">
        <v>0</v>
      </c>
      <c r="L4" s="11">
        <v>0.94120000000000004</v>
      </c>
      <c r="M4" s="11">
        <v>0.15690000000000001</v>
      </c>
    </row>
    <row r="5" spans="1:13" x14ac:dyDescent="0.2">
      <c r="A5" s="8" t="s">
        <v>177</v>
      </c>
      <c r="B5" s="11">
        <v>0.77139999999999997</v>
      </c>
      <c r="C5" s="11">
        <v>0</v>
      </c>
      <c r="D5" s="11">
        <v>0.51419999999999999</v>
      </c>
      <c r="E5" s="11">
        <v>0.42849999999999999</v>
      </c>
      <c r="F5" s="11">
        <v>0</v>
      </c>
      <c r="G5" s="11">
        <v>0</v>
      </c>
      <c r="H5" s="11">
        <v>0.77129999999999999</v>
      </c>
      <c r="I5" s="11">
        <v>0</v>
      </c>
      <c r="J5" s="11">
        <v>0</v>
      </c>
      <c r="K5" s="11">
        <v>0</v>
      </c>
      <c r="L5" s="11">
        <v>0.51419999999999999</v>
      </c>
      <c r="M5" s="11">
        <v>0</v>
      </c>
    </row>
    <row r="6" spans="1:13" x14ac:dyDescent="0.2">
      <c r="A6" s="8" t="s">
        <v>352</v>
      </c>
      <c r="B6" s="11">
        <v>1.0111999999999999</v>
      </c>
      <c r="C6" s="11">
        <v>0</v>
      </c>
      <c r="D6" s="11">
        <v>2.4888999999999997</v>
      </c>
      <c r="E6" s="11">
        <v>0.54459999999999997</v>
      </c>
      <c r="F6" s="11">
        <v>0</v>
      </c>
      <c r="G6" s="11">
        <v>0.38890000000000002</v>
      </c>
      <c r="H6" s="11">
        <v>1.4001000000000001</v>
      </c>
      <c r="I6" s="11">
        <v>0</v>
      </c>
      <c r="J6" s="11">
        <v>0</v>
      </c>
      <c r="K6" s="11">
        <v>0</v>
      </c>
      <c r="L6" s="11">
        <v>1.089</v>
      </c>
      <c r="M6" s="11">
        <v>7.7799999999999994E-2</v>
      </c>
    </row>
    <row r="7" spans="1:13" x14ac:dyDescent="0.2">
      <c r="A7" s="8" t="s">
        <v>361</v>
      </c>
      <c r="B7" s="11">
        <v>1.84</v>
      </c>
      <c r="C7" s="11">
        <v>0</v>
      </c>
      <c r="D7" s="11">
        <v>2.3200000000000003</v>
      </c>
      <c r="E7" s="11">
        <v>0.08</v>
      </c>
      <c r="F7" s="11">
        <v>0</v>
      </c>
      <c r="G7" s="11">
        <v>0.08</v>
      </c>
      <c r="H7" s="11">
        <v>0.48000000000000004</v>
      </c>
      <c r="I7" s="11">
        <v>0</v>
      </c>
      <c r="J7" s="11">
        <v>0</v>
      </c>
      <c r="K7" s="11">
        <v>0</v>
      </c>
      <c r="L7" s="11">
        <v>0.95999999999999985</v>
      </c>
      <c r="M7" s="11">
        <v>0.24</v>
      </c>
    </row>
    <row r="8" spans="1:13" x14ac:dyDescent="0.2">
      <c r="A8" s="8" t="s">
        <v>95</v>
      </c>
      <c r="B8" s="11">
        <v>0.89999999999999991</v>
      </c>
      <c r="C8" s="11">
        <v>0</v>
      </c>
      <c r="D8" s="11">
        <v>0.4</v>
      </c>
      <c r="E8" s="11">
        <v>0.3</v>
      </c>
      <c r="F8" s="11">
        <v>0</v>
      </c>
      <c r="G8" s="11">
        <v>0</v>
      </c>
      <c r="H8" s="11">
        <v>0.89999999999999991</v>
      </c>
      <c r="I8" s="11">
        <v>0</v>
      </c>
      <c r="J8" s="11">
        <v>0</v>
      </c>
      <c r="K8" s="11">
        <v>0</v>
      </c>
      <c r="L8" s="11">
        <v>0.5</v>
      </c>
      <c r="M8" s="11">
        <v>0</v>
      </c>
    </row>
    <row r="9" spans="1:13" x14ac:dyDescent="0.2">
      <c r="A9" s="8" t="s">
        <v>368</v>
      </c>
      <c r="B9" s="11">
        <v>4.6500000000000012</v>
      </c>
      <c r="C9" s="11">
        <v>0</v>
      </c>
      <c r="D9" s="11">
        <v>4.3499999999999996</v>
      </c>
      <c r="E9" s="11">
        <v>0.97499999999999976</v>
      </c>
      <c r="F9" s="11">
        <v>0</v>
      </c>
      <c r="G9" s="11">
        <v>0</v>
      </c>
      <c r="H9" s="11">
        <v>1.5</v>
      </c>
      <c r="I9" s="11">
        <v>0</v>
      </c>
      <c r="J9" s="11">
        <v>0</v>
      </c>
      <c r="K9" s="11">
        <v>0</v>
      </c>
      <c r="L9" s="11">
        <v>3.5249999999999999</v>
      </c>
      <c r="M9" s="11">
        <v>0</v>
      </c>
    </row>
    <row r="10" spans="1:13" x14ac:dyDescent="0.2">
      <c r="A10" s="8" t="s">
        <v>382</v>
      </c>
      <c r="B10" s="11">
        <v>17.574000000000002</v>
      </c>
      <c r="C10" s="11">
        <v>0</v>
      </c>
      <c r="D10" s="11">
        <v>22.826000000000004</v>
      </c>
      <c r="E10" s="11">
        <v>17.372000000000007</v>
      </c>
      <c r="F10" s="11">
        <v>0</v>
      </c>
      <c r="G10" s="11">
        <v>0.80800000000000005</v>
      </c>
      <c r="H10" s="11">
        <v>10.302</v>
      </c>
      <c r="I10" s="11">
        <v>0</v>
      </c>
      <c r="J10" s="11">
        <v>0</v>
      </c>
      <c r="K10" s="11">
        <v>0</v>
      </c>
      <c r="L10" s="11">
        <v>31.714000000000013</v>
      </c>
      <c r="M10" s="11">
        <v>0.80800000000000005</v>
      </c>
    </row>
    <row r="11" spans="1:13" x14ac:dyDescent="0.2">
      <c r="A11" s="8" t="s">
        <v>418</v>
      </c>
      <c r="B11" s="11">
        <v>1.52</v>
      </c>
      <c r="C11" s="11">
        <v>0</v>
      </c>
      <c r="D11" s="11">
        <v>5.89</v>
      </c>
      <c r="E11" s="11">
        <v>3.7999999999999994</v>
      </c>
      <c r="F11" s="11">
        <v>0</v>
      </c>
      <c r="G11" s="11">
        <v>0</v>
      </c>
      <c r="H11" s="11">
        <v>2.2799999999999998</v>
      </c>
      <c r="I11" s="11">
        <v>0</v>
      </c>
      <c r="J11" s="11">
        <v>0</v>
      </c>
      <c r="K11" s="11">
        <v>0</v>
      </c>
      <c r="L11" s="11">
        <v>5.32</v>
      </c>
      <c r="M11" s="11">
        <v>0.19</v>
      </c>
    </row>
    <row r="12" spans="1:13" x14ac:dyDescent="0.2">
      <c r="A12" s="8" t="s">
        <v>432</v>
      </c>
      <c r="B12" s="11">
        <v>3.1734000000000004</v>
      </c>
      <c r="C12" s="11">
        <v>0</v>
      </c>
      <c r="D12" s="11">
        <v>5.6666999999999996</v>
      </c>
      <c r="E12" s="11">
        <v>3.6268000000000007</v>
      </c>
      <c r="F12" s="11">
        <v>0</v>
      </c>
      <c r="G12" s="11">
        <v>0</v>
      </c>
      <c r="H12" s="11">
        <v>2.72</v>
      </c>
      <c r="I12" s="11">
        <v>0</v>
      </c>
      <c r="J12" s="11">
        <v>0.22670000000000001</v>
      </c>
      <c r="K12" s="11">
        <v>0</v>
      </c>
      <c r="L12" s="11">
        <v>1.5868000000000002</v>
      </c>
      <c r="M12" s="11">
        <v>0</v>
      </c>
    </row>
    <row r="13" spans="1:13" x14ac:dyDescent="0.2">
      <c r="A13" s="8" t="s">
        <v>207</v>
      </c>
      <c r="B13" s="11">
        <v>3.831399999999999</v>
      </c>
      <c r="C13" s="11">
        <v>0</v>
      </c>
      <c r="D13" s="11">
        <v>3.4209999999999998</v>
      </c>
      <c r="E13" s="11">
        <v>0.82090000000000007</v>
      </c>
      <c r="F13" s="11">
        <v>0</v>
      </c>
      <c r="G13" s="11">
        <v>0.41049999999999998</v>
      </c>
      <c r="H13" s="11">
        <v>2.1892</v>
      </c>
      <c r="I13" s="11">
        <v>0</v>
      </c>
      <c r="J13" s="11">
        <v>0.5474</v>
      </c>
      <c r="K13" s="11">
        <v>0</v>
      </c>
      <c r="L13" s="11">
        <v>1.5049000000000001</v>
      </c>
      <c r="M13" s="11">
        <v>0.1368</v>
      </c>
    </row>
    <row r="14" spans="1:13" x14ac:dyDescent="0.2">
      <c r="A14" s="8" t="s">
        <v>245</v>
      </c>
      <c r="B14" s="11">
        <v>1.7999999999999998</v>
      </c>
      <c r="C14" s="11">
        <v>0</v>
      </c>
      <c r="D14" s="11">
        <v>1.6</v>
      </c>
      <c r="E14" s="11">
        <v>1.2</v>
      </c>
      <c r="F14" s="11">
        <v>0</v>
      </c>
      <c r="G14" s="11">
        <v>0.60000000000000009</v>
      </c>
      <c r="H14" s="11">
        <v>1.2</v>
      </c>
      <c r="I14" s="11">
        <v>0</v>
      </c>
      <c r="J14" s="11">
        <v>0</v>
      </c>
      <c r="K14" s="11">
        <v>0</v>
      </c>
      <c r="L14" s="11">
        <v>2.4</v>
      </c>
      <c r="M14" s="11">
        <v>0.2</v>
      </c>
    </row>
    <row r="15" spans="1:13" x14ac:dyDescent="0.2">
      <c r="A15" s="8" t="s">
        <v>437</v>
      </c>
      <c r="B15" s="11">
        <v>1.3999000000000001</v>
      </c>
      <c r="C15" s="11">
        <v>0</v>
      </c>
      <c r="D15" s="11">
        <v>1.2832000000000001</v>
      </c>
      <c r="E15" s="11">
        <v>1.2833000000000001</v>
      </c>
      <c r="F15" s="11">
        <v>0</v>
      </c>
      <c r="G15" s="11">
        <v>0.1167</v>
      </c>
      <c r="H15" s="11">
        <v>1.1666000000000001</v>
      </c>
      <c r="I15" s="11">
        <v>0</v>
      </c>
      <c r="J15" s="11">
        <v>0</v>
      </c>
      <c r="K15" s="11">
        <v>0</v>
      </c>
      <c r="L15" s="11">
        <v>1.75</v>
      </c>
      <c r="M15" s="11">
        <v>0</v>
      </c>
    </row>
    <row r="16" spans="1:13" x14ac:dyDescent="0.2">
      <c r="A16" s="8" t="s">
        <v>438</v>
      </c>
      <c r="B16" s="11">
        <v>1</v>
      </c>
      <c r="C16" s="11">
        <v>0</v>
      </c>
      <c r="D16" s="11">
        <v>2</v>
      </c>
      <c r="E16" s="11">
        <v>0.66659999999999997</v>
      </c>
      <c r="F16" s="11">
        <v>0</v>
      </c>
      <c r="G16" s="11">
        <v>0</v>
      </c>
      <c r="H16" s="11">
        <v>0.58330000000000004</v>
      </c>
      <c r="I16" s="11">
        <v>0</v>
      </c>
      <c r="J16" s="11">
        <v>0</v>
      </c>
      <c r="K16" s="11">
        <v>0</v>
      </c>
      <c r="L16" s="11">
        <v>0.75</v>
      </c>
      <c r="M16" s="11">
        <v>0</v>
      </c>
    </row>
    <row r="17" spans="1:13" x14ac:dyDescent="0.2">
      <c r="A17" s="8" t="s">
        <v>444</v>
      </c>
      <c r="B17" s="11">
        <v>2.75</v>
      </c>
      <c r="C17" s="11">
        <v>0</v>
      </c>
      <c r="D17" s="11">
        <v>3.7400000000000007</v>
      </c>
      <c r="E17" s="11">
        <v>0.99</v>
      </c>
      <c r="F17" s="11">
        <v>0</v>
      </c>
      <c r="G17" s="11">
        <v>0.11</v>
      </c>
      <c r="H17" s="11">
        <v>1.9800000000000004</v>
      </c>
      <c r="I17" s="11">
        <v>0</v>
      </c>
      <c r="J17" s="11">
        <v>0</v>
      </c>
      <c r="K17" s="11">
        <v>0</v>
      </c>
      <c r="L17" s="11">
        <v>1.4300000000000002</v>
      </c>
      <c r="M17" s="11">
        <v>0</v>
      </c>
    </row>
    <row r="18" spans="1:13" x14ac:dyDescent="0.2">
      <c r="A18" s="8" t="s">
        <v>178</v>
      </c>
      <c r="B18" s="11">
        <v>1.3200000000000003</v>
      </c>
      <c r="C18" s="11">
        <v>0</v>
      </c>
      <c r="D18" s="11">
        <v>1.8000000000000003</v>
      </c>
      <c r="E18" s="11">
        <v>1.2</v>
      </c>
      <c r="F18" s="11">
        <v>0</v>
      </c>
      <c r="G18" s="11">
        <v>0</v>
      </c>
      <c r="H18" s="11">
        <v>0.84</v>
      </c>
      <c r="I18" s="11">
        <v>0</v>
      </c>
      <c r="J18" s="11">
        <v>0</v>
      </c>
      <c r="K18" s="11">
        <v>0</v>
      </c>
      <c r="L18" s="11">
        <v>0.84</v>
      </c>
      <c r="M18" s="11">
        <v>0</v>
      </c>
    </row>
    <row r="19" spans="1:13" x14ac:dyDescent="0.2">
      <c r="A19" s="8" t="s">
        <v>2784</v>
      </c>
      <c r="B19" s="11">
        <v>48</v>
      </c>
      <c r="C19" s="11">
        <v>6.4299999999999996E-2</v>
      </c>
      <c r="D19" s="11">
        <v>21</v>
      </c>
      <c r="E19" s="11">
        <v>30</v>
      </c>
      <c r="F19" s="11">
        <v>0.15579999999999999</v>
      </c>
      <c r="G19" s="11">
        <v>6.4299999999999996E-2</v>
      </c>
      <c r="H19" s="11">
        <v>53</v>
      </c>
      <c r="I19" s="11">
        <v>0</v>
      </c>
      <c r="J19" s="11">
        <v>0</v>
      </c>
      <c r="K19" s="11">
        <v>0</v>
      </c>
      <c r="L19" s="11">
        <v>217</v>
      </c>
      <c r="M19" s="11">
        <v>3.5862000000000003</v>
      </c>
    </row>
    <row r="20" spans="1:13" x14ac:dyDescent="0.2">
      <c r="A20" s="8" t="s">
        <v>2811</v>
      </c>
      <c r="B20" s="11">
        <v>56</v>
      </c>
      <c r="C20" s="11">
        <v>0</v>
      </c>
      <c r="D20" s="11">
        <v>4</v>
      </c>
      <c r="E20" s="11">
        <v>179</v>
      </c>
      <c r="F20" s="11">
        <v>0</v>
      </c>
      <c r="G20" s="11">
        <v>72</v>
      </c>
      <c r="H20" s="11">
        <v>102</v>
      </c>
      <c r="I20" s="11">
        <v>22</v>
      </c>
      <c r="J20" s="11">
        <v>20</v>
      </c>
      <c r="K20" s="11">
        <v>0</v>
      </c>
      <c r="L20" s="11">
        <v>469</v>
      </c>
      <c r="M20" s="11">
        <v>0</v>
      </c>
    </row>
    <row r="21" spans="1:13" x14ac:dyDescent="0.2">
      <c r="A21" s="8" t="s">
        <v>2844</v>
      </c>
      <c r="B21" s="11">
        <v>262</v>
      </c>
      <c r="C21" s="11">
        <v>0</v>
      </c>
      <c r="D21" s="11">
        <v>18</v>
      </c>
      <c r="E21" s="11">
        <v>82</v>
      </c>
      <c r="F21" s="11">
        <v>0</v>
      </c>
      <c r="G21" s="11">
        <v>2</v>
      </c>
      <c r="H21" s="11">
        <v>121</v>
      </c>
      <c r="I21" s="11">
        <v>0</v>
      </c>
      <c r="J21" s="11">
        <v>2</v>
      </c>
      <c r="K21" s="11">
        <v>0</v>
      </c>
      <c r="L21" s="11">
        <v>936</v>
      </c>
      <c r="M21" s="11">
        <v>2.0682999999999998</v>
      </c>
    </row>
    <row r="22" spans="1:13" x14ac:dyDescent="0.2">
      <c r="A22" s="8" t="s">
        <v>2875</v>
      </c>
      <c r="B22" s="11">
        <v>8</v>
      </c>
      <c r="C22" s="11">
        <v>1</v>
      </c>
      <c r="D22" s="11">
        <v>7</v>
      </c>
      <c r="E22" s="11">
        <v>1</v>
      </c>
      <c r="F22" s="11">
        <v>0</v>
      </c>
      <c r="G22" s="11">
        <v>4</v>
      </c>
      <c r="H22" s="11">
        <v>10</v>
      </c>
      <c r="I22" s="11">
        <v>0</v>
      </c>
      <c r="J22" s="11">
        <v>1</v>
      </c>
      <c r="K22" s="11">
        <v>0</v>
      </c>
      <c r="L22" s="11">
        <v>94</v>
      </c>
      <c r="M22" s="11">
        <v>3</v>
      </c>
    </row>
    <row r="23" spans="1:13" x14ac:dyDescent="0.2">
      <c r="A23" s="8" t="s">
        <v>442</v>
      </c>
      <c r="B23" s="11">
        <v>1.5427999999999999</v>
      </c>
      <c r="C23" s="11">
        <v>0</v>
      </c>
      <c r="D23" s="11">
        <v>3.0857000000000001</v>
      </c>
      <c r="E23" s="11">
        <v>2.2284999999999999</v>
      </c>
      <c r="F23" s="11">
        <v>0</v>
      </c>
      <c r="G23" s="11">
        <v>0</v>
      </c>
      <c r="H23" s="11">
        <v>2.3998999999999997</v>
      </c>
      <c r="I23" s="11">
        <v>0</v>
      </c>
      <c r="J23" s="11">
        <v>0</v>
      </c>
      <c r="K23" s="11">
        <v>0</v>
      </c>
      <c r="L23" s="11">
        <v>2.7425999999999995</v>
      </c>
      <c r="M23" s="11">
        <v>0</v>
      </c>
    </row>
    <row r="24" spans="1:13" x14ac:dyDescent="0.2">
      <c r="A24" s="8" t="s">
        <v>457</v>
      </c>
      <c r="B24" s="11">
        <v>5.4912999999999998</v>
      </c>
      <c r="C24" s="11">
        <v>0</v>
      </c>
      <c r="D24" s="11">
        <v>9.3884999999999987</v>
      </c>
      <c r="E24" s="11">
        <v>1.7712000000000001</v>
      </c>
      <c r="F24" s="11">
        <v>0</v>
      </c>
      <c r="G24" s="11">
        <v>0.17710000000000001</v>
      </c>
      <c r="H24" s="11">
        <v>7.4398</v>
      </c>
      <c r="I24" s="11">
        <v>0</v>
      </c>
      <c r="J24" s="11">
        <v>0</v>
      </c>
      <c r="K24" s="11">
        <v>0</v>
      </c>
      <c r="L24" s="11">
        <v>6.7311999999999994</v>
      </c>
      <c r="M24" s="11">
        <v>0</v>
      </c>
    </row>
    <row r="25" spans="1:13" x14ac:dyDescent="0.2">
      <c r="A25" s="8" t="s">
        <v>468</v>
      </c>
      <c r="B25" s="11">
        <v>1.4182999999999999</v>
      </c>
      <c r="C25" s="11">
        <v>0</v>
      </c>
      <c r="D25" s="11">
        <v>1.091</v>
      </c>
      <c r="E25" s="11">
        <v>0.32730000000000004</v>
      </c>
      <c r="F25" s="11">
        <v>0</v>
      </c>
      <c r="G25" s="11">
        <v>0.21820000000000001</v>
      </c>
      <c r="H25" s="11">
        <v>0.65460000000000007</v>
      </c>
      <c r="I25" s="11">
        <v>0</v>
      </c>
      <c r="J25" s="11">
        <v>0</v>
      </c>
      <c r="K25" s="11">
        <v>0</v>
      </c>
      <c r="L25" s="11">
        <v>1.7456</v>
      </c>
      <c r="M25" s="11">
        <v>0.1091</v>
      </c>
    </row>
    <row r="26" spans="1:13" x14ac:dyDescent="0.2">
      <c r="A26" s="8" t="s">
        <v>61</v>
      </c>
      <c r="B26" s="11">
        <v>1.5400000000000003</v>
      </c>
      <c r="C26" s="11">
        <v>0</v>
      </c>
      <c r="D26" s="11">
        <v>2.31</v>
      </c>
      <c r="E26" s="11">
        <v>1.1900000000000002</v>
      </c>
      <c r="F26" s="11">
        <v>0</v>
      </c>
      <c r="G26" s="11">
        <v>0</v>
      </c>
      <c r="H26" s="11">
        <v>1.05</v>
      </c>
      <c r="I26" s="11">
        <v>0</v>
      </c>
      <c r="J26" s="11">
        <v>7.0000000000000007E-2</v>
      </c>
      <c r="K26" s="11">
        <v>0</v>
      </c>
      <c r="L26" s="11">
        <v>0.49000000000000005</v>
      </c>
      <c r="M26" s="11">
        <v>0.35000000000000003</v>
      </c>
    </row>
    <row r="27" spans="1:13" x14ac:dyDescent="0.2">
      <c r="A27" s="8" t="s">
        <v>477</v>
      </c>
      <c r="B27" s="11">
        <v>0.55999999999999994</v>
      </c>
      <c r="C27" s="11">
        <v>0</v>
      </c>
      <c r="D27" s="11">
        <v>1.04</v>
      </c>
      <c r="E27" s="11">
        <v>0.32</v>
      </c>
      <c r="F27" s="11">
        <v>0</v>
      </c>
      <c r="G27" s="11">
        <v>0.32</v>
      </c>
      <c r="H27" s="11">
        <v>0.88</v>
      </c>
      <c r="I27" s="11">
        <v>0</v>
      </c>
      <c r="J27" s="11">
        <v>0</v>
      </c>
      <c r="K27" s="11">
        <v>0</v>
      </c>
      <c r="L27" s="11">
        <v>0.88</v>
      </c>
      <c r="M27" s="11">
        <v>0</v>
      </c>
    </row>
    <row r="28" spans="1:13" x14ac:dyDescent="0.2">
      <c r="A28" s="8" t="s">
        <v>220</v>
      </c>
      <c r="B28" s="11">
        <v>2.1646999999999998</v>
      </c>
      <c r="C28" s="11">
        <v>0</v>
      </c>
      <c r="D28" s="11">
        <v>1.9766000000000001</v>
      </c>
      <c r="E28" s="11">
        <v>0.65870000000000006</v>
      </c>
      <c r="F28" s="11">
        <v>0</v>
      </c>
      <c r="G28" s="11">
        <v>9.4100000000000003E-2</v>
      </c>
      <c r="H28" s="11">
        <v>1.4118000000000002</v>
      </c>
      <c r="I28" s="11">
        <v>0</v>
      </c>
      <c r="J28" s="11">
        <v>0</v>
      </c>
      <c r="K28" s="11">
        <v>0</v>
      </c>
      <c r="L28" s="11">
        <v>1.6000999999999999</v>
      </c>
      <c r="M28" s="11">
        <v>0</v>
      </c>
    </row>
    <row r="29" spans="1:13" x14ac:dyDescent="0.2">
      <c r="A29" s="8" t="s">
        <v>491</v>
      </c>
      <c r="B29" s="11">
        <v>1.6668000000000001</v>
      </c>
      <c r="C29" s="11">
        <v>0</v>
      </c>
      <c r="D29" s="11">
        <v>3.8336000000000006</v>
      </c>
      <c r="E29" s="11">
        <v>0.33339999999999997</v>
      </c>
      <c r="F29" s="11">
        <v>0</v>
      </c>
      <c r="G29" s="11">
        <v>0</v>
      </c>
      <c r="H29" s="11">
        <v>2.3334999999999999</v>
      </c>
      <c r="I29" s="11">
        <v>0</v>
      </c>
      <c r="J29" s="11">
        <v>0</v>
      </c>
      <c r="K29" s="11">
        <v>0</v>
      </c>
      <c r="L29" s="11">
        <v>1.8333999999999999</v>
      </c>
      <c r="M29" s="11">
        <v>0</v>
      </c>
    </row>
    <row r="30" spans="1:13" x14ac:dyDescent="0.2">
      <c r="A30" s="8" t="s">
        <v>133</v>
      </c>
      <c r="B30" s="11">
        <v>7.75</v>
      </c>
      <c r="C30" s="11">
        <v>0</v>
      </c>
      <c r="D30" s="11">
        <v>8.8571999999999971</v>
      </c>
      <c r="E30" s="11">
        <v>3.1001000000000003</v>
      </c>
      <c r="F30" s="11">
        <v>0</v>
      </c>
      <c r="G30" s="11">
        <v>0.22140000000000001</v>
      </c>
      <c r="H30" s="11">
        <v>3.3214000000000001</v>
      </c>
      <c r="I30" s="11">
        <v>0</v>
      </c>
      <c r="J30" s="11">
        <v>0</v>
      </c>
      <c r="K30" s="11">
        <v>0</v>
      </c>
      <c r="L30" s="11">
        <v>7.7501999999999995</v>
      </c>
      <c r="M30" s="11">
        <v>0</v>
      </c>
    </row>
    <row r="31" spans="1:13" x14ac:dyDescent="0.2">
      <c r="A31" s="8" t="s">
        <v>492</v>
      </c>
      <c r="B31" s="11">
        <v>2.4</v>
      </c>
      <c r="C31" s="11">
        <v>0</v>
      </c>
      <c r="D31" s="11">
        <v>0.9</v>
      </c>
      <c r="E31" s="11">
        <v>0.3</v>
      </c>
      <c r="F31" s="11">
        <v>0</v>
      </c>
      <c r="G31" s="11">
        <v>0.15</v>
      </c>
      <c r="H31" s="11">
        <v>0.75</v>
      </c>
      <c r="I31" s="11">
        <v>0</v>
      </c>
      <c r="J31" s="11">
        <v>0</v>
      </c>
      <c r="K31" s="11">
        <v>0</v>
      </c>
      <c r="L31" s="11">
        <v>1.4999999999999998</v>
      </c>
      <c r="M31" s="11">
        <v>0</v>
      </c>
    </row>
    <row r="32" spans="1:13" x14ac:dyDescent="0.2">
      <c r="A32" s="8" t="s">
        <v>221</v>
      </c>
      <c r="B32" s="11">
        <v>11.600400000000002</v>
      </c>
      <c r="C32" s="11">
        <v>0</v>
      </c>
      <c r="D32" s="11">
        <v>19.886400000000005</v>
      </c>
      <c r="E32" s="11">
        <v>11.186100000000003</v>
      </c>
      <c r="F32" s="11">
        <v>0</v>
      </c>
      <c r="G32" s="11">
        <v>0</v>
      </c>
      <c r="H32" s="11">
        <v>7.043099999999999</v>
      </c>
      <c r="I32" s="11">
        <v>0</v>
      </c>
      <c r="J32" s="11">
        <v>0</v>
      </c>
      <c r="K32" s="11">
        <v>0</v>
      </c>
      <c r="L32" s="11">
        <v>8.2859999999999996</v>
      </c>
      <c r="M32" s="11">
        <v>0</v>
      </c>
    </row>
    <row r="33" spans="1:13" x14ac:dyDescent="0.2">
      <c r="A33" s="8" t="s">
        <v>495</v>
      </c>
      <c r="B33" s="11">
        <v>0.84</v>
      </c>
      <c r="C33" s="11">
        <v>0</v>
      </c>
      <c r="D33" s="11">
        <v>1.02</v>
      </c>
      <c r="E33" s="11">
        <v>0.39</v>
      </c>
      <c r="F33" s="11">
        <v>0</v>
      </c>
      <c r="G33" s="11">
        <v>0</v>
      </c>
      <c r="H33" s="11">
        <v>0.38999999999999996</v>
      </c>
      <c r="I33" s="11">
        <v>0</v>
      </c>
      <c r="J33" s="11">
        <v>0</v>
      </c>
      <c r="K33" s="11">
        <v>0</v>
      </c>
      <c r="L33" s="11">
        <v>0.36</v>
      </c>
      <c r="M33" s="11">
        <v>0</v>
      </c>
    </row>
    <row r="34" spans="1:13" x14ac:dyDescent="0.2">
      <c r="A34" s="8" t="s">
        <v>498</v>
      </c>
      <c r="B34" s="11">
        <v>0.47060000000000002</v>
      </c>
      <c r="C34" s="11">
        <v>0</v>
      </c>
      <c r="D34" s="11">
        <v>1.2707000000000002</v>
      </c>
      <c r="E34" s="11">
        <v>0.8</v>
      </c>
      <c r="F34" s="11">
        <v>0</v>
      </c>
      <c r="G34" s="11">
        <v>0</v>
      </c>
      <c r="H34" s="11">
        <v>0.56480000000000008</v>
      </c>
      <c r="I34" s="11">
        <v>0</v>
      </c>
      <c r="J34" s="11">
        <v>0</v>
      </c>
      <c r="K34" s="11">
        <v>0</v>
      </c>
      <c r="L34" s="11">
        <v>0.94130000000000014</v>
      </c>
      <c r="M34" s="11">
        <v>0</v>
      </c>
    </row>
    <row r="35" spans="1:13" x14ac:dyDescent="0.2">
      <c r="A35" s="8" t="s">
        <v>504</v>
      </c>
      <c r="B35" s="11">
        <v>1.8750000000000002</v>
      </c>
      <c r="C35" s="11">
        <v>0</v>
      </c>
      <c r="D35" s="11">
        <v>2.4750000000000001</v>
      </c>
      <c r="E35" s="11">
        <v>1.9500000000000002</v>
      </c>
      <c r="F35" s="11">
        <v>0</v>
      </c>
      <c r="G35" s="11">
        <v>0</v>
      </c>
      <c r="H35" s="11">
        <v>2.1749999999999998</v>
      </c>
      <c r="I35" s="11">
        <v>0</v>
      </c>
      <c r="J35" s="11">
        <v>0</v>
      </c>
      <c r="K35" s="11">
        <v>0</v>
      </c>
      <c r="L35" s="11">
        <v>0.375</v>
      </c>
      <c r="M35" s="11">
        <v>0.15</v>
      </c>
    </row>
    <row r="36" spans="1:13" x14ac:dyDescent="0.2">
      <c r="A36" s="8" t="s">
        <v>514</v>
      </c>
      <c r="B36" s="11">
        <v>5.04</v>
      </c>
      <c r="C36" s="11">
        <v>0</v>
      </c>
      <c r="D36" s="11">
        <v>9.7200000000000006</v>
      </c>
      <c r="E36" s="11">
        <v>3.5999999999999992</v>
      </c>
      <c r="F36" s="11">
        <v>0</v>
      </c>
      <c r="G36" s="11">
        <v>0.72</v>
      </c>
      <c r="H36" s="11">
        <v>1.44</v>
      </c>
      <c r="I36" s="11">
        <v>0</v>
      </c>
      <c r="J36" s="11">
        <v>0</v>
      </c>
      <c r="K36" s="11">
        <v>0</v>
      </c>
      <c r="L36" s="11">
        <v>6.48</v>
      </c>
      <c r="M36" s="11">
        <v>0</v>
      </c>
    </row>
    <row r="37" spans="1:13" x14ac:dyDescent="0.2">
      <c r="A37" s="8" t="s">
        <v>526</v>
      </c>
      <c r="B37" s="11">
        <v>2.25</v>
      </c>
      <c r="C37" s="11">
        <v>0</v>
      </c>
      <c r="D37" s="11">
        <v>3</v>
      </c>
      <c r="E37" s="11">
        <v>0.875</v>
      </c>
      <c r="F37" s="11">
        <v>0</v>
      </c>
      <c r="G37" s="11">
        <v>0</v>
      </c>
      <c r="H37" s="11">
        <v>1.875</v>
      </c>
      <c r="I37" s="11">
        <v>0</v>
      </c>
      <c r="J37" s="11">
        <v>0</v>
      </c>
      <c r="K37" s="11">
        <v>0</v>
      </c>
      <c r="L37" s="11">
        <v>2</v>
      </c>
      <c r="M37" s="11">
        <v>0</v>
      </c>
    </row>
    <row r="38" spans="1:13" x14ac:dyDescent="0.2">
      <c r="A38" s="8" t="s">
        <v>536</v>
      </c>
      <c r="B38" s="11">
        <v>16.533000000000005</v>
      </c>
      <c r="C38" s="11">
        <v>0</v>
      </c>
      <c r="D38" s="11">
        <v>21.599900000000009</v>
      </c>
      <c r="E38" s="11">
        <v>10.933000000000002</v>
      </c>
      <c r="F38" s="11">
        <v>0</v>
      </c>
      <c r="G38" s="11">
        <v>0.26669999999999999</v>
      </c>
      <c r="H38" s="11">
        <v>6.1334000000000009</v>
      </c>
      <c r="I38" s="11">
        <v>0</v>
      </c>
      <c r="J38" s="11">
        <v>0</v>
      </c>
      <c r="K38" s="11">
        <v>0</v>
      </c>
      <c r="L38" s="11">
        <v>16.799900000000008</v>
      </c>
      <c r="M38" s="11">
        <v>0</v>
      </c>
    </row>
    <row r="39" spans="1:13" x14ac:dyDescent="0.2">
      <c r="A39" s="8" t="s">
        <v>558</v>
      </c>
      <c r="B39" s="11">
        <v>0.68579999999999997</v>
      </c>
      <c r="C39" s="11">
        <v>0</v>
      </c>
      <c r="D39" s="11">
        <v>1.143</v>
      </c>
      <c r="E39" s="11">
        <v>0.4572</v>
      </c>
      <c r="F39" s="11">
        <v>0</v>
      </c>
      <c r="G39" s="11">
        <v>0</v>
      </c>
      <c r="H39" s="11">
        <v>0.57150000000000001</v>
      </c>
      <c r="I39" s="11">
        <v>0</v>
      </c>
      <c r="J39" s="11">
        <v>0</v>
      </c>
      <c r="K39" s="11">
        <v>0</v>
      </c>
      <c r="L39" s="11">
        <v>0.80009999999999992</v>
      </c>
      <c r="M39" s="11">
        <v>0.34289999999999998</v>
      </c>
    </row>
    <row r="40" spans="1:13" x14ac:dyDescent="0.2">
      <c r="A40" s="8" t="s">
        <v>328</v>
      </c>
      <c r="B40" s="11">
        <v>2.64</v>
      </c>
      <c r="C40" s="11">
        <v>0</v>
      </c>
      <c r="D40" s="11">
        <v>4.32</v>
      </c>
      <c r="E40" s="11">
        <v>1.3200000000000003</v>
      </c>
      <c r="F40" s="11">
        <v>0</v>
      </c>
      <c r="G40" s="11">
        <v>0.12</v>
      </c>
      <c r="H40" s="11">
        <v>1.32</v>
      </c>
      <c r="I40" s="11">
        <v>0</v>
      </c>
      <c r="J40" s="11">
        <v>0</v>
      </c>
      <c r="K40" s="11">
        <v>0</v>
      </c>
      <c r="L40" s="11">
        <v>1.8000000000000005</v>
      </c>
      <c r="M40" s="11">
        <v>0.48</v>
      </c>
    </row>
    <row r="41" spans="1:13" x14ac:dyDescent="0.2">
      <c r="A41" s="8" t="s">
        <v>567</v>
      </c>
      <c r="B41" s="11">
        <v>2.2220999999999997</v>
      </c>
      <c r="C41" s="11">
        <v>0</v>
      </c>
      <c r="D41" s="11">
        <v>2.3331</v>
      </c>
      <c r="E41" s="11">
        <v>1.5553999999999999</v>
      </c>
      <c r="F41" s="11">
        <v>0</v>
      </c>
      <c r="G41" s="11">
        <v>0</v>
      </c>
      <c r="H41" s="11">
        <v>2.3331</v>
      </c>
      <c r="I41" s="11">
        <v>0</v>
      </c>
      <c r="J41" s="11">
        <v>0</v>
      </c>
      <c r="K41" s="11">
        <v>0</v>
      </c>
      <c r="L41" s="11">
        <v>1.5553999999999999</v>
      </c>
      <c r="M41" s="11">
        <v>0</v>
      </c>
    </row>
    <row r="42" spans="1:13" x14ac:dyDescent="0.2">
      <c r="A42" s="8" t="s">
        <v>43</v>
      </c>
      <c r="B42" s="11">
        <v>1.0001</v>
      </c>
      <c r="C42" s="11">
        <v>0</v>
      </c>
      <c r="D42" s="11">
        <v>1.2778</v>
      </c>
      <c r="E42" s="11">
        <v>0.38890000000000002</v>
      </c>
      <c r="F42" s="11">
        <v>0</v>
      </c>
      <c r="G42" s="11">
        <v>5.5599999999999997E-2</v>
      </c>
      <c r="H42" s="11">
        <v>0.88900000000000001</v>
      </c>
      <c r="I42" s="11">
        <v>0</v>
      </c>
      <c r="J42" s="11">
        <v>0</v>
      </c>
      <c r="K42" s="11">
        <v>0</v>
      </c>
      <c r="L42" s="11">
        <v>1.2779</v>
      </c>
      <c r="M42" s="11">
        <v>0.1111</v>
      </c>
    </row>
    <row r="43" spans="1:13" x14ac:dyDescent="0.2">
      <c r="A43" s="8" t="s">
        <v>570</v>
      </c>
      <c r="B43" s="11">
        <v>0.67499999999999993</v>
      </c>
      <c r="C43" s="11">
        <v>0</v>
      </c>
      <c r="D43" s="11">
        <v>0.82499999999999996</v>
      </c>
      <c r="E43" s="11">
        <v>0.15</v>
      </c>
      <c r="F43" s="11">
        <v>0</v>
      </c>
      <c r="G43" s="11">
        <v>0</v>
      </c>
      <c r="H43" s="11">
        <v>0.6</v>
      </c>
      <c r="I43" s="11">
        <v>0</v>
      </c>
      <c r="J43" s="11">
        <v>0</v>
      </c>
      <c r="K43" s="11">
        <v>0</v>
      </c>
      <c r="L43" s="11">
        <v>0.75</v>
      </c>
      <c r="M43" s="11">
        <v>0</v>
      </c>
    </row>
    <row r="44" spans="1:13" x14ac:dyDescent="0.2">
      <c r="A44" s="8" t="s">
        <v>572</v>
      </c>
      <c r="B44" s="11">
        <v>0.72</v>
      </c>
      <c r="C44" s="11">
        <v>0</v>
      </c>
      <c r="D44" s="11">
        <v>2.04</v>
      </c>
      <c r="E44" s="11">
        <v>0.12</v>
      </c>
      <c r="F44" s="11">
        <v>0</v>
      </c>
      <c r="G44" s="11">
        <v>0</v>
      </c>
      <c r="H44" s="11">
        <v>1.2000000000000002</v>
      </c>
      <c r="I44" s="11">
        <v>0</v>
      </c>
      <c r="J44" s="11">
        <v>0</v>
      </c>
      <c r="K44" s="11">
        <v>0</v>
      </c>
      <c r="L44" s="11">
        <v>1.7999999999999998</v>
      </c>
      <c r="M44" s="11">
        <v>0.12</v>
      </c>
    </row>
    <row r="45" spans="1:13" x14ac:dyDescent="0.2">
      <c r="A45" s="8" t="s">
        <v>580</v>
      </c>
      <c r="B45" s="11">
        <v>1.2</v>
      </c>
      <c r="C45" s="11">
        <v>0</v>
      </c>
      <c r="D45" s="11">
        <v>1.7000000000000002</v>
      </c>
      <c r="E45" s="11">
        <v>0.4</v>
      </c>
      <c r="F45" s="11">
        <v>0</v>
      </c>
      <c r="G45" s="11">
        <v>0.1</v>
      </c>
      <c r="H45" s="11">
        <v>1.2000000000000002</v>
      </c>
      <c r="I45" s="11">
        <v>0</v>
      </c>
      <c r="J45" s="11">
        <v>0.1</v>
      </c>
      <c r="K45" s="11">
        <v>0</v>
      </c>
      <c r="L45" s="11">
        <v>1.3</v>
      </c>
      <c r="M45" s="11">
        <v>0</v>
      </c>
    </row>
    <row r="46" spans="1:13" x14ac:dyDescent="0.2">
      <c r="A46" s="8" t="s">
        <v>581</v>
      </c>
      <c r="B46" s="11">
        <v>0.68559999999999999</v>
      </c>
      <c r="C46" s="11">
        <v>0</v>
      </c>
      <c r="D46" s="11">
        <v>1.6286</v>
      </c>
      <c r="E46" s="11">
        <v>1.1999</v>
      </c>
      <c r="F46" s="11">
        <v>0</v>
      </c>
      <c r="G46" s="11">
        <v>0.42859999999999998</v>
      </c>
      <c r="H46" s="11">
        <v>1.5428000000000002</v>
      </c>
      <c r="I46" s="11">
        <v>0</v>
      </c>
      <c r="J46" s="11">
        <v>0</v>
      </c>
      <c r="K46" s="11">
        <v>0</v>
      </c>
      <c r="L46" s="11">
        <v>0.51419999999999999</v>
      </c>
      <c r="M46" s="11">
        <v>0</v>
      </c>
    </row>
    <row r="47" spans="1:13" x14ac:dyDescent="0.2">
      <c r="A47" s="8" t="s">
        <v>585</v>
      </c>
      <c r="B47" s="11">
        <v>1.9</v>
      </c>
      <c r="C47" s="11">
        <v>0</v>
      </c>
      <c r="D47" s="11">
        <v>2.7</v>
      </c>
      <c r="E47" s="11">
        <v>1.7</v>
      </c>
      <c r="F47" s="11">
        <v>0</v>
      </c>
      <c r="G47" s="11">
        <v>0</v>
      </c>
      <c r="H47" s="11">
        <v>1.2</v>
      </c>
      <c r="I47" s="11">
        <v>0</v>
      </c>
      <c r="J47" s="11">
        <v>0</v>
      </c>
      <c r="K47" s="11">
        <v>0</v>
      </c>
      <c r="L47" s="11">
        <v>1.5000000000000002</v>
      </c>
      <c r="M47" s="11">
        <v>0</v>
      </c>
    </row>
    <row r="48" spans="1:13" x14ac:dyDescent="0.2">
      <c r="A48" s="8" t="s">
        <v>122</v>
      </c>
      <c r="B48" s="11">
        <v>0.79999999999999993</v>
      </c>
      <c r="C48" s="11">
        <v>0</v>
      </c>
      <c r="D48" s="11">
        <v>1.7000000000000002</v>
      </c>
      <c r="E48" s="11">
        <v>0.4</v>
      </c>
      <c r="F48" s="11">
        <v>0</v>
      </c>
      <c r="G48" s="11">
        <v>0</v>
      </c>
      <c r="H48" s="11">
        <v>1.2000000000000002</v>
      </c>
      <c r="I48" s="11">
        <v>0</v>
      </c>
      <c r="J48" s="11">
        <v>0</v>
      </c>
      <c r="K48" s="11">
        <v>0</v>
      </c>
      <c r="L48" s="11">
        <v>0.9</v>
      </c>
      <c r="M48" s="11">
        <v>0</v>
      </c>
    </row>
    <row r="49" spans="1:13" x14ac:dyDescent="0.2">
      <c r="A49" s="8" t="s">
        <v>595</v>
      </c>
      <c r="B49" s="11">
        <v>1.5839999999999996</v>
      </c>
      <c r="C49" s="11">
        <v>0</v>
      </c>
      <c r="D49" s="11">
        <v>2.7360000000000002</v>
      </c>
      <c r="E49" s="11">
        <v>1.512</v>
      </c>
      <c r="F49" s="11">
        <v>0</v>
      </c>
      <c r="G49" s="11">
        <v>0</v>
      </c>
      <c r="H49" s="11">
        <v>1.7999999999999998</v>
      </c>
      <c r="I49" s="11">
        <v>0</v>
      </c>
      <c r="J49" s="11">
        <v>0</v>
      </c>
      <c r="K49" s="11">
        <v>0</v>
      </c>
      <c r="L49" s="11">
        <v>1.3680000000000001</v>
      </c>
      <c r="M49" s="11">
        <v>0</v>
      </c>
    </row>
    <row r="50" spans="1:13" x14ac:dyDescent="0.2">
      <c r="A50" s="8" t="s">
        <v>205</v>
      </c>
      <c r="B50" s="11">
        <v>1.4000000000000001</v>
      </c>
      <c r="C50" s="11">
        <v>0</v>
      </c>
      <c r="D50" s="11">
        <v>1.8665999999999998</v>
      </c>
      <c r="E50" s="11">
        <v>0.83999999999999986</v>
      </c>
      <c r="F50" s="11">
        <v>0</v>
      </c>
      <c r="G50" s="11">
        <v>0</v>
      </c>
      <c r="H50" s="11">
        <v>0.93329999999999991</v>
      </c>
      <c r="I50" s="11">
        <v>0</v>
      </c>
      <c r="J50" s="11">
        <v>0</v>
      </c>
      <c r="K50" s="11">
        <v>0</v>
      </c>
      <c r="L50" s="11">
        <v>2.0531999999999999</v>
      </c>
      <c r="M50" s="11">
        <v>0</v>
      </c>
    </row>
    <row r="51" spans="1:13" x14ac:dyDescent="0.2">
      <c r="A51" s="8" t="s">
        <v>600</v>
      </c>
      <c r="B51" s="11">
        <v>1.6666999999999998</v>
      </c>
      <c r="C51" s="11">
        <v>0</v>
      </c>
      <c r="D51" s="11">
        <v>2.8000000000000003</v>
      </c>
      <c r="E51" s="11">
        <v>1.2</v>
      </c>
      <c r="F51" s="11">
        <v>0</v>
      </c>
      <c r="G51" s="11">
        <v>1.3332999999999999</v>
      </c>
      <c r="H51" s="11">
        <v>0.73330000000000006</v>
      </c>
      <c r="I51" s="11">
        <v>0</v>
      </c>
      <c r="J51" s="11">
        <v>0</v>
      </c>
      <c r="K51" s="11">
        <v>0</v>
      </c>
      <c r="L51" s="11">
        <v>2.2667000000000002</v>
      </c>
      <c r="M51" s="11">
        <v>0</v>
      </c>
    </row>
    <row r="52" spans="1:13" x14ac:dyDescent="0.2">
      <c r="A52" s="8" t="s">
        <v>44</v>
      </c>
      <c r="B52" s="11">
        <v>1.0001</v>
      </c>
      <c r="C52" s="11">
        <v>0</v>
      </c>
      <c r="D52" s="11">
        <v>1.7145000000000001</v>
      </c>
      <c r="E52" s="11">
        <v>0.2858</v>
      </c>
      <c r="F52" s="11">
        <v>0</v>
      </c>
      <c r="G52" s="11">
        <v>0.2858</v>
      </c>
      <c r="H52" s="11">
        <v>0.71440000000000003</v>
      </c>
      <c r="I52" s="11">
        <v>0</v>
      </c>
      <c r="J52" s="11">
        <v>0</v>
      </c>
      <c r="K52" s="11">
        <v>0</v>
      </c>
      <c r="L52" s="11">
        <v>0.85730000000000006</v>
      </c>
      <c r="M52" s="11">
        <v>0.1429</v>
      </c>
    </row>
    <row r="53" spans="1:13" x14ac:dyDescent="0.2">
      <c r="A53" s="8" t="s">
        <v>612</v>
      </c>
      <c r="B53" s="11">
        <v>1.2445999999999999</v>
      </c>
      <c r="C53" s="11">
        <v>0</v>
      </c>
      <c r="D53" s="11">
        <v>1.2446000000000002</v>
      </c>
      <c r="E53" s="11">
        <v>0.35560000000000003</v>
      </c>
      <c r="F53" s="11">
        <v>0</v>
      </c>
      <c r="G53" s="11">
        <v>0</v>
      </c>
      <c r="H53" s="11">
        <v>0.80010000000000003</v>
      </c>
      <c r="I53" s="11">
        <v>0</v>
      </c>
      <c r="J53" s="11">
        <v>0</v>
      </c>
      <c r="K53" s="11">
        <v>0</v>
      </c>
      <c r="L53" s="11">
        <v>0.35560000000000003</v>
      </c>
      <c r="M53" s="11">
        <v>0</v>
      </c>
    </row>
    <row r="54" spans="1:13" x14ac:dyDescent="0.2">
      <c r="A54" s="8" t="s">
        <v>619</v>
      </c>
      <c r="B54" s="11">
        <v>0.9</v>
      </c>
      <c r="C54" s="11">
        <v>0</v>
      </c>
      <c r="D54" s="11">
        <v>1.2</v>
      </c>
      <c r="E54" s="11">
        <v>0</v>
      </c>
      <c r="F54" s="11">
        <v>0</v>
      </c>
      <c r="G54" s="11">
        <v>0</v>
      </c>
      <c r="H54" s="11">
        <v>0.44999999999999996</v>
      </c>
      <c r="I54" s="11">
        <v>0</v>
      </c>
      <c r="J54" s="11">
        <v>0</v>
      </c>
      <c r="K54" s="11">
        <v>0</v>
      </c>
      <c r="L54" s="11">
        <v>0.44999999999999996</v>
      </c>
      <c r="M54" s="11">
        <v>0</v>
      </c>
    </row>
    <row r="55" spans="1:13" x14ac:dyDescent="0.2">
      <c r="A55" s="8" t="s">
        <v>626</v>
      </c>
      <c r="B55" s="11">
        <v>2</v>
      </c>
      <c r="C55" s="11">
        <v>0</v>
      </c>
      <c r="D55" s="11">
        <v>2.6</v>
      </c>
      <c r="E55" s="11">
        <v>2.5999999999999996</v>
      </c>
      <c r="F55" s="11">
        <v>0</v>
      </c>
      <c r="G55" s="11">
        <v>0</v>
      </c>
      <c r="H55" s="11">
        <v>0.4</v>
      </c>
      <c r="I55" s="11">
        <v>0</v>
      </c>
      <c r="J55" s="11">
        <v>0</v>
      </c>
      <c r="K55" s="11">
        <v>0</v>
      </c>
      <c r="L55" s="11">
        <v>2.4</v>
      </c>
      <c r="M55" s="11">
        <v>0</v>
      </c>
    </row>
    <row r="56" spans="1:13" x14ac:dyDescent="0.2">
      <c r="A56" s="8" t="s">
        <v>190</v>
      </c>
      <c r="B56" s="11">
        <v>3.0854000000000008</v>
      </c>
      <c r="C56" s="11">
        <v>0</v>
      </c>
      <c r="D56" s="11">
        <v>3.771300000000001</v>
      </c>
      <c r="E56" s="11">
        <v>1.5427</v>
      </c>
      <c r="F56" s="11">
        <v>0</v>
      </c>
      <c r="G56" s="11">
        <v>0.1714</v>
      </c>
      <c r="H56" s="11">
        <v>1.8856999999999999</v>
      </c>
      <c r="I56" s="11">
        <v>0</v>
      </c>
      <c r="J56" s="11">
        <v>0</v>
      </c>
      <c r="K56" s="11">
        <v>0</v>
      </c>
      <c r="L56" s="11">
        <v>1.3712</v>
      </c>
      <c r="M56" s="11">
        <v>0.1714</v>
      </c>
    </row>
    <row r="57" spans="1:13" x14ac:dyDescent="0.2">
      <c r="A57" s="8" t="s">
        <v>644</v>
      </c>
      <c r="B57" s="11">
        <v>4.5999999999999996</v>
      </c>
      <c r="C57" s="11">
        <v>0</v>
      </c>
      <c r="D57" s="11">
        <v>7.7050000000000001</v>
      </c>
      <c r="E57" s="11">
        <v>3.22</v>
      </c>
      <c r="F57" s="11">
        <v>0</v>
      </c>
      <c r="G57" s="11">
        <v>0.69000000000000006</v>
      </c>
      <c r="H57" s="11">
        <v>1.4949999999999999</v>
      </c>
      <c r="I57" s="11">
        <v>0</v>
      </c>
      <c r="J57" s="11">
        <v>0</v>
      </c>
      <c r="K57" s="11">
        <v>0</v>
      </c>
      <c r="L57" s="11">
        <v>5.0599999999999996</v>
      </c>
      <c r="M57" s="11">
        <v>0.23</v>
      </c>
    </row>
    <row r="58" spans="1:13" x14ac:dyDescent="0.2">
      <c r="A58" s="8" t="s">
        <v>191</v>
      </c>
      <c r="B58" s="11">
        <v>0.65460000000000007</v>
      </c>
      <c r="C58" s="11">
        <v>0</v>
      </c>
      <c r="D58" s="11">
        <v>1.5274000000000001</v>
      </c>
      <c r="E58" s="11">
        <v>3.2726999999999999</v>
      </c>
      <c r="F58" s="11">
        <v>0</v>
      </c>
      <c r="G58" s="11">
        <v>0</v>
      </c>
      <c r="H58" s="11">
        <v>0.43640000000000001</v>
      </c>
      <c r="I58" s="11">
        <v>0</v>
      </c>
      <c r="J58" s="11">
        <v>0.21820000000000001</v>
      </c>
      <c r="K58" s="11">
        <v>0</v>
      </c>
      <c r="L58" s="11">
        <v>5.8907999999999996</v>
      </c>
      <c r="M58" s="11">
        <v>0</v>
      </c>
    </row>
    <row r="59" spans="1:13" x14ac:dyDescent="0.2">
      <c r="A59" s="8" t="s">
        <v>82</v>
      </c>
      <c r="B59" s="11">
        <v>5.6700000000000017</v>
      </c>
      <c r="C59" s="11">
        <v>0</v>
      </c>
      <c r="D59" s="11">
        <v>33.615000000000009</v>
      </c>
      <c r="E59" s="11">
        <v>53.055000000000021</v>
      </c>
      <c r="F59" s="11">
        <v>0</v>
      </c>
      <c r="G59" s="11">
        <v>0</v>
      </c>
      <c r="H59" s="11">
        <v>17.415000000000003</v>
      </c>
      <c r="I59" s="11">
        <v>0</v>
      </c>
      <c r="J59" s="11">
        <v>0</v>
      </c>
      <c r="K59" s="11">
        <v>0</v>
      </c>
      <c r="L59" s="11">
        <v>52.245000000000026</v>
      </c>
      <c r="M59" s="11">
        <v>0</v>
      </c>
    </row>
    <row r="60" spans="1:13" x14ac:dyDescent="0.2">
      <c r="A60" s="8" t="s">
        <v>666</v>
      </c>
      <c r="B60" s="11">
        <v>2.56</v>
      </c>
      <c r="C60" s="11">
        <v>0</v>
      </c>
      <c r="D60" s="11">
        <v>3.6800000000000006</v>
      </c>
      <c r="E60" s="11">
        <v>1.1199999999999999</v>
      </c>
      <c r="F60" s="11">
        <v>0</v>
      </c>
      <c r="G60" s="11">
        <v>0</v>
      </c>
      <c r="H60" s="11">
        <v>2.0799999999999996</v>
      </c>
      <c r="I60" s="11">
        <v>0</v>
      </c>
      <c r="J60" s="11">
        <v>0</v>
      </c>
      <c r="K60" s="11">
        <v>0</v>
      </c>
      <c r="L60" s="11">
        <v>2.56</v>
      </c>
      <c r="M60" s="11">
        <v>0</v>
      </c>
    </row>
    <row r="61" spans="1:13" x14ac:dyDescent="0.2">
      <c r="A61" s="8" t="s">
        <v>187</v>
      </c>
      <c r="B61" s="11">
        <v>0.57150000000000001</v>
      </c>
      <c r="C61" s="11">
        <v>0</v>
      </c>
      <c r="D61" s="11">
        <v>1.143</v>
      </c>
      <c r="E61" s="11">
        <v>0.68579999999999997</v>
      </c>
      <c r="F61" s="11">
        <v>0.1143</v>
      </c>
      <c r="G61" s="11">
        <v>0.1143</v>
      </c>
      <c r="H61" s="11">
        <v>0.4572</v>
      </c>
      <c r="I61" s="11">
        <v>0</v>
      </c>
      <c r="J61" s="11">
        <v>0</v>
      </c>
      <c r="K61" s="11">
        <v>0</v>
      </c>
      <c r="L61" s="11">
        <v>0.91439999999999988</v>
      </c>
      <c r="M61" s="11">
        <v>0</v>
      </c>
    </row>
    <row r="62" spans="1:13" x14ac:dyDescent="0.2">
      <c r="A62" s="8" t="s">
        <v>676</v>
      </c>
      <c r="B62" s="11">
        <v>2.1335000000000002</v>
      </c>
      <c r="C62" s="11">
        <v>0</v>
      </c>
      <c r="D62" s="11">
        <v>3.200400000000001</v>
      </c>
      <c r="E62" s="11">
        <v>0.35560000000000003</v>
      </c>
      <c r="F62" s="11">
        <v>0</v>
      </c>
      <c r="G62" s="11">
        <v>0</v>
      </c>
      <c r="H62" s="11">
        <v>1.6001999999999998</v>
      </c>
      <c r="I62" s="11">
        <v>0</v>
      </c>
      <c r="J62" s="11">
        <v>0</v>
      </c>
      <c r="K62" s="11">
        <v>0</v>
      </c>
      <c r="L62" s="11">
        <v>0.62230000000000008</v>
      </c>
      <c r="M62" s="11">
        <v>8.8900000000000007E-2</v>
      </c>
    </row>
    <row r="63" spans="1:13" x14ac:dyDescent="0.2">
      <c r="A63" s="8" t="s">
        <v>683</v>
      </c>
      <c r="B63" s="11">
        <v>5.3200000000000021</v>
      </c>
      <c r="C63" s="11">
        <v>0</v>
      </c>
      <c r="D63" s="11">
        <v>7.5600000000000005</v>
      </c>
      <c r="E63" s="11">
        <v>2.2400000000000002</v>
      </c>
      <c r="F63" s="11">
        <v>0</v>
      </c>
      <c r="G63" s="11">
        <v>0.56000000000000005</v>
      </c>
      <c r="H63" s="11">
        <v>0.98000000000000009</v>
      </c>
      <c r="I63" s="11">
        <v>0</v>
      </c>
      <c r="J63" s="11">
        <v>0</v>
      </c>
      <c r="K63" s="11">
        <v>0</v>
      </c>
      <c r="L63" s="11">
        <v>4.3400000000000016</v>
      </c>
      <c r="M63" s="11">
        <v>0</v>
      </c>
    </row>
    <row r="64" spans="1:13" x14ac:dyDescent="0.2">
      <c r="A64" s="8" t="s">
        <v>329</v>
      </c>
      <c r="B64" s="11">
        <v>29.008199999999974</v>
      </c>
      <c r="C64" s="11">
        <v>0</v>
      </c>
      <c r="D64" s="11">
        <v>46.590000000000039</v>
      </c>
      <c r="E64" s="11">
        <v>39.557300000000026</v>
      </c>
      <c r="F64" s="11">
        <v>0</v>
      </c>
      <c r="G64" s="11">
        <v>0.4395</v>
      </c>
      <c r="H64" s="11">
        <v>19.778299999999994</v>
      </c>
      <c r="I64" s="11">
        <v>0</v>
      </c>
      <c r="J64" s="11">
        <v>0</v>
      </c>
      <c r="K64" s="11">
        <v>0</v>
      </c>
      <c r="L64" s="11">
        <v>53.623600000000053</v>
      </c>
      <c r="M64" s="11">
        <v>0</v>
      </c>
    </row>
    <row r="65" spans="1:13" x14ac:dyDescent="0.2">
      <c r="A65" s="8" t="s">
        <v>702</v>
      </c>
      <c r="B65" s="11">
        <v>1</v>
      </c>
      <c r="C65" s="11">
        <v>0</v>
      </c>
      <c r="D65" s="11">
        <v>0.7</v>
      </c>
      <c r="E65" s="11">
        <v>1</v>
      </c>
      <c r="F65" s="11">
        <v>0</v>
      </c>
      <c r="G65" s="11">
        <v>0.7</v>
      </c>
      <c r="H65" s="11">
        <v>0.4</v>
      </c>
      <c r="I65" s="11">
        <v>0</v>
      </c>
      <c r="J65" s="11">
        <v>0</v>
      </c>
      <c r="K65" s="11">
        <v>0</v>
      </c>
      <c r="L65" s="11">
        <v>1.2</v>
      </c>
      <c r="M65" s="11">
        <v>0</v>
      </c>
    </row>
    <row r="66" spans="1:13" x14ac:dyDescent="0.2">
      <c r="A66" s="8" t="s">
        <v>704</v>
      </c>
      <c r="B66" s="11">
        <v>1.2364999999999999</v>
      </c>
      <c r="C66" s="11">
        <v>0</v>
      </c>
      <c r="D66" s="11">
        <v>0.72730000000000006</v>
      </c>
      <c r="E66" s="11">
        <v>0.36359999999999998</v>
      </c>
      <c r="F66" s="11">
        <v>0</v>
      </c>
      <c r="G66" s="11">
        <v>0.1454</v>
      </c>
      <c r="H66" s="11">
        <v>0.5091</v>
      </c>
      <c r="I66" s="11">
        <v>0</v>
      </c>
      <c r="J66" s="11">
        <v>0</v>
      </c>
      <c r="K66" s="11">
        <v>0</v>
      </c>
      <c r="L66" s="11">
        <v>0.87259999999999993</v>
      </c>
      <c r="M66" s="11">
        <v>0.1454</v>
      </c>
    </row>
    <row r="67" spans="1:13" x14ac:dyDescent="0.2">
      <c r="A67" s="8" t="s">
        <v>706</v>
      </c>
      <c r="B67" s="11">
        <v>0.5</v>
      </c>
      <c r="C67" s="11">
        <v>0</v>
      </c>
      <c r="D67" s="11">
        <v>0.60000000000000009</v>
      </c>
      <c r="E67" s="11">
        <v>0.5</v>
      </c>
      <c r="F67" s="11">
        <v>0</v>
      </c>
      <c r="G67" s="11">
        <v>0</v>
      </c>
      <c r="H67" s="11">
        <v>0.89999999999999991</v>
      </c>
      <c r="I67" s="11">
        <v>0</v>
      </c>
      <c r="J67" s="11">
        <v>0</v>
      </c>
      <c r="K67" s="11">
        <v>0</v>
      </c>
      <c r="L67" s="11">
        <v>0.5</v>
      </c>
      <c r="M67" s="11">
        <v>0</v>
      </c>
    </row>
    <row r="68" spans="1:13" x14ac:dyDescent="0.2">
      <c r="A68" s="8" t="s">
        <v>707</v>
      </c>
      <c r="B68" s="11">
        <v>1.68</v>
      </c>
      <c r="C68" s="11">
        <v>0</v>
      </c>
      <c r="D68" s="11">
        <v>2.88</v>
      </c>
      <c r="E68" s="11">
        <v>1.8</v>
      </c>
      <c r="F68" s="11">
        <v>0</v>
      </c>
      <c r="G68" s="11">
        <v>0</v>
      </c>
      <c r="H68" s="11">
        <v>1.4400000000000002</v>
      </c>
      <c r="I68" s="11">
        <v>0</v>
      </c>
      <c r="J68" s="11">
        <v>0</v>
      </c>
      <c r="K68" s="11">
        <v>0</v>
      </c>
      <c r="L68" s="11">
        <v>1.2</v>
      </c>
      <c r="M68" s="11">
        <v>0</v>
      </c>
    </row>
    <row r="69" spans="1:13" x14ac:dyDescent="0.2">
      <c r="A69" s="8" t="s">
        <v>708</v>
      </c>
      <c r="B69" s="11">
        <v>1.1200000000000001</v>
      </c>
      <c r="C69" s="11">
        <v>0</v>
      </c>
      <c r="D69" s="11">
        <v>2.08</v>
      </c>
      <c r="E69" s="11">
        <v>1.28</v>
      </c>
      <c r="F69" s="11">
        <v>0</v>
      </c>
      <c r="G69" s="11">
        <v>0.8</v>
      </c>
      <c r="H69" s="11">
        <v>0.64</v>
      </c>
      <c r="I69" s="11">
        <v>0</v>
      </c>
      <c r="J69" s="11">
        <v>0</v>
      </c>
      <c r="K69" s="11">
        <v>0</v>
      </c>
      <c r="L69" s="11">
        <v>2.08</v>
      </c>
      <c r="M69" s="11">
        <v>0</v>
      </c>
    </row>
    <row r="70" spans="1:13" x14ac:dyDescent="0.2">
      <c r="A70" s="8" t="s">
        <v>251</v>
      </c>
      <c r="B70" s="11">
        <v>2.1599999999999997</v>
      </c>
      <c r="C70" s="11">
        <v>0</v>
      </c>
      <c r="D70" s="11">
        <v>7.5600000000000014</v>
      </c>
      <c r="E70" s="11">
        <v>1.7999999999999996</v>
      </c>
      <c r="F70" s="11">
        <v>0</v>
      </c>
      <c r="G70" s="11">
        <v>0.36</v>
      </c>
      <c r="H70" s="11">
        <v>2.6999999999999997</v>
      </c>
      <c r="I70" s="11">
        <v>0</v>
      </c>
      <c r="J70" s="11">
        <v>0</v>
      </c>
      <c r="K70" s="11">
        <v>0</v>
      </c>
      <c r="L70" s="11">
        <v>3.42</v>
      </c>
      <c r="M70" s="11">
        <v>0</v>
      </c>
    </row>
    <row r="71" spans="1:13" x14ac:dyDescent="0.2">
      <c r="A71" s="8" t="s">
        <v>712</v>
      </c>
      <c r="B71" s="11">
        <v>5.120000000000001</v>
      </c>
      <c r="C71" s="11">
        <v>0</v>
      </c>
      <c r="D71" s="11">
        <v>6.7200000000000006</v>
      </c>
      <c r="E71" s="11">
        <v>2.4000000000000004</v>
      </c>
      <c r="F71" s="11">
        <v>0</v>
      </c>
      <c r="G71" s="11">
        <v>0</v>
      </c>
      <c r="H71" s="11">
        <v>1.1199999999999999</v>
      </c>
      <c r="I71" s="11">
        <v>0</v>
      </c>
      <c r="J71" s="11">
        <v>0.32</v>
      </c>
      <c r="K71" s="11">
        <v>0</v>
      </c>
      <c r="L71" s="11">
        <v>8.16</v>
      </c>
      <c r="M71" s="11">
        <v>0.16</v>
      </c>
    </row>
    <row r="72" spans="1:13" x14ac:dyDescent="0.2">
      <c r="A72" s="8" t="s">
        <v>713</v>
      </c>
      <c r="B72" s="11">
        <v>1.2445999999999999</v>
      </c>
      <c r="C72" s="11">
        <v>0</v>
      </c>
      <c r="D72" s="11">
        <v>2.3334999999999999</v>
      </c>
      <c r="E72" s="11">
        <v>0.93359999999999987</v>
      </c>
      <c r="F72" s="11">
        <v>0</v>
      </c>
      <c r="G72" s="11">
        <v>0</v>
      </c>
      <c r="H72" s="11">
        <v>0.77799999999999991</v>
      </c>
      <c r="I72" s="11">
        <v>0</v>
      </c>
      <c r="J72" s="11">
        <v>0</v>
      </c>
      <c r="K72" s="11">
        <v>0</v>
      </c>
      <c r="L72" s="11">
        <v>1.7112999999999998</v>
      </c>
      <c r="M72" s="11">
        <v>0</v>
      </c>
    </row>
    <row r="73" spans="1:13" x14ac:dyDescent="0.2">
      <c r="A73" s="8" t="s">
        <v>720</v>
      </c>
      <c r="B73" s="11">
        <v>1.05</v>
      </c>
      <c r="C73" s="11">
        <v>0</v>
      </c>
      <c r="D73" s="11">
        <v>1.425</v>
      </c>
      <c r="E73" s="11">
        <v>0.75</v>
      </c>
      <c r="F73" s="11">
        <v>0</v>
      </c>
      <c r="G73" s="11">
        <v>0.15</v>
      </c>
      <c r="H73" s="11">
        <v>2.0249999999999999</v>
      </c>
      <c r="I73" s="11">
        <v>0</v>
      </c>
      <c r="J73" s="11">
        <v>0</v>
      </c>
      <c r="K73" s="11">
        <v>0</v>
      </c>
      <c r="L73" s="11">
        <v>0.6</v>
      </c>
      <c r="M73" s="11">
        <v>0</v>
      </c>
    </row>
    <row r="74" spans="1:13" x14ac:dyDescent="0.2">
      <c r="A74" s="8" t="s">
        <v>726</v>
      </c>
      <c r="B74" s="11">
        <v>0.75000000000000011</v>
      </c>
      <c r="C74" s="11">
        <v>0</v>
      </c>
      <c r="D74" s="11">
        <v>1.1000000000000001</v>
      </c>
      <c r="E74" s="11">
        <v>0.85</v>
      </c>
      <c r="F74" s="11">
        <v>0</v>
      </c>
      <c r="G74" s="11">
        <v>0</v>
      </c>
      <c r="H74" s="11">
        <v>0.45</v>
      </c>
      <c r="I74" s="11">
        <v>0</v>
      </c>
      <c r="J74" s="11">
        <v>0</v>
      </c>
      <c r="K74" s="11">
        <v>0</v>
      </c>
      <c r="L74" s="11">
        <v>0.65</v>
      </c>
      <c r="M74" s="11">
        <v>0.2</v>
      </c>
    </row>
    <row r="75" spans="1:13" x14ac:dyDescent="0.2">
      <c r="A75" s="8" t="s">
        <v>727</v>
      </c>
      <c r="B75" s="11">
        <v>0.55389999999999995</v>
      </c>
      <c r="C75" s="11">
        <v>0</v>
      </c>
      <c r="D75" s="11">
        <v>0.92310000000000003</v>
      </c>
      <c r="E75" s="11">
        <v>0.3231</v>
      </c>
      <c r="F75" s="11">
        <v>0</v>
      </c>
      <c r="G75" s="11">
        <v>0</v>
      </c>
      <c r="H75" s="11">
        <v>0.55390000000000006</v>
      </c>
      <c r="I75" s="11">
        <v>0</v>
      </c>
      <c r="J75" s="11">
        <v>0</v>
      </c>
      <c r="K75" s="11">
        <v>0</v>
      </c>
      <c r="L75" s="11">
        <v>0.55390000000000006</v>
      </c>
      <c r="M75" s="11">
        <v>4.6199999999999998E-2</v>
      </c>
    </row>
    <row r="76" spans="1:13" x14ac:dyDescent="0.2">
      <c r="A76" s="8" t="s">
        <v>728</v>
      </c>
      <c r="B76" s="11">
        <v>0.72</v>
      </c>
      <c r="C76" s="11">
        <v>0</v>
      </c>
      <c r="D76" s="11">
        <v>1.4400000000000002</v>
      </c>
      <c r="E76" s="11">
        <v>0.4</v>
      </c>
      <c r="F76" s="11">
        <v>0</v>
      </c>
      <c r="G76" s="11">
        <v>0</v>
      </c>
      <c r="H76" s="11">
        <v>0.48</v>
      </c>
      <c r="I76" s="11">
        <v>0</v>
      </c>
      <c r="J76" s="11">
        <v>0</v>
      </c>
      <c r="K76" s="11">
        <v>0</v>
      </c>
      <c r="L76" s="11">
        <v>0.88000000000000012</v>
      </c>
      <c r="M76" s="11">
        <v>0.08</v>
      </c>
    </row>
    <row r="77" spans="1:13" x14ac:dyDescent="0.2">
      <c r="A77" s="8" t="s">
        <v>729</v>
      </c>
      <c r="B77" s="11">
        <v>4.3331999999999997</v>
      </c>
      <c r="C77" s="11">
        <v>0</v>
      </c>
      <c r="D77" s="11">
        <v>6.1667999999999985</v>
      </c>
      <c r="E77" s="11">
        <v>3.6670000000000003</v>
      </c>
      <c r="F77" s="11">
        <v>0</v>
      </c>
      <c r="G77" s="11">
        <v>0.33339999999999997</v>
      </c>
      <c r="H77" s="11">
        <v>1.8332999999999999</v>
      </c>
      <c r="I77" s="11">
        <v>0</v>
      </c>
      <c r="J77" s="11">
        <v>0</v>
      </c>
      <c r="K77" s="11">
        <v>0</v>
      </c>
      <c r="L77" s="11">
        <v>8.5000999999999998</v>
      </c>
      <c r="M77" s="11">
        <v>0</v>
      </c>
    </row>
    <row r="78" spans="1:13" x14ac:dyDescent="0.2">
      <c r="A78" s="8" t="s">
        <v>2665</v>
      </c>
      <c r="B78" s="11">
        <v>0.87280000000000002</v>
      </c>
      <c r="C78" s="11">
        <v>0</v>
      </c>
      <c r="D78" s="11">
        <v>0.80009999999999992</v>
      </c>
      <c r="E78" s="11">
        <v>0.43640000000000001</v>
      </c>
      <c r="F78" s="11">
        <v>0</v>
      </c>
      <c r="G78" s="11">
        <v>7.2700000000000001E-2</v>
      </c>
      <c r="H78" s="11">
        <v>0.79989999999999994</v>
      </c>
      <c r="I78" s="11">
        <v>0</v>
      </c>
      <c r="J78" s="11">
        <v>0.14549999999999999</v>
      </c>
      <c r="K78" s="11">
        <v>0</v>
      </c>
      <c r="L78" s="11">
        <v>0.65449999999999997</v>
      </c>
      <c r="M78" s="11">
        <v>0.21820000000000001</v>
      </c>
    </row>
    <row r="79" spans="1:13" x14ac:dyDescent="0.2">
      <c r="A79" s="8" t="s">
        <v>744</v>
      </c>
      <c r="B79" s="11">
        <v>0.5</v>
      </c>
      <c r="C79" s="11">
        <v>0</v>
      </c>
      <c r="D79" s="11">
        <v>0.89999999999999991</v>
      </c>
      <c r="E79" s="11">
        <v>0.60000000000000009</v>
      </c>
      <c r="F79" s="11">
        <v>0</v>
      </c>
      <c r="G79" s="11">
        <v>0</v>
      </c>
      <c r="H79" s="11">
        <v>0.60000000000000009</v>
      </c>
      <c r="I79" s="11">
        <v>0</v>
      </c>
      <c r="J79" s="11">
        <v>0</v>
      </c>
      <c r="K79" s="11">
        <v>0</v>
      </c>
      <c r="L79" s="11">
        <v>0.4</v>
      </c>
      <c r="M79" s="11">
        <v>0</v>
      </c>
    </row>
    <row r="80" spans="1:13" x14ac:dyDescent="0.2">
      <c r="A80" s="8" t="s">
        <v>2891</v>
      </c>
      <c r="B80" s="11">
        <v>179.08420000000001</v>
      </c>
      <c r="C80" s="11">
        <v>9</v>
      </c>
      <c r="D80" s="11">
        <v>201.08420000000001</v>
      </c>
      <c r="E80" s="11">
        <v>166.16849999999999</v>
      </c>
      <c r="F80" s="11">
        <v>3</v>
      </c>
      <c r="G80" s="11">
        <v>35.018500000000003</v>
      </c>
      <c r="H80" s="11">
        <v>304</v>
      </c>
      <c r="I80" s="11">
        <v>5</v>
      </c>
      <c r="J80" s="11">
        <v>15</v>
      </c>
      <c r="K80" s="11">
        <v>0</v>
      </c>
      <c r="L80" s="11">
        <v>130.0421</v>
      </c>
      <c r="M80" s="11">
        <v>22.0185</v>
      </c>
    </row>
    <row r="81" spans="1:13" x14ac:dyDescent="0.2">
      <c r="A81" s="8" t="s">
        <v>750</v>
      </c>
      <c r="B81" s="11">
        <v>6.8000000000000007</v>
      </c>
      <c r="C81" s="11">
        <v>0</v>
      </c>
      <c r="D81" s="11">
        <v>11.680000000000001</v>
      </c>
      <c r="E81" s="11">
        <v>0.48</v>
      </c>
      <c r="F81" s="11">
        <v>0</v>
      </c>
      <c r="G81" s="11">
        <v>0</v>
      </c>
      <c r="H81" s="11">
        <v>1.1199999999999999</v>
      </c>
      <c r="I81" s="11">
        <v>0</v>
      </c>
      <c r="J81" s="11">
        <v>0</v>
      </c>
      <c r="K81" s="11">
        <v>0</v>
      </c>
      <c r="L81" s="11">
        <v>12.520000000000001</v>
      </c>
      <c r="M81" s="11">
        <v>0</v>
      </c>
    </row>
    <row r="82" spans="1:13" x14ac:dyDescent="0.2">
      <c r="A82" s="8" t="s">
        <v>647</v>
      </c>
      <c r="B82" s="11">
        <v>1.6667000000000001</v>
      </c>
      <c r="C82" s="11">
        <v>0</v>
      </c>
      <c r="D82" s="11">
        <v>1.1666000000000001</v>
      </c>
      <c r="E82" s="11">
        <v>0.50009999999999999</v>
      </c>
      <c r="F82" s="11">
        <v>0</v>
      </c>
      <c r="G82" s="11">
        <v>0</v>
      </c>
      <c r="H82" s="11">
        <v>0.75009999999999988</v>
      </c>
      <c r="I82" s="11">
        <v>0</v>
      </c>
      <c r="J82" s="11">
        <v>0</v>
      </c>
      <c r="K82" s="11">
        <v>0</v>
      </c>
      <c r="L82" s="11">
        <v>0.91669999999999985</v>
      </c>
      <c r="M82" s="11">
        <v>0</v>
      </c>
    </row>
    <row r="83" spans="1:13" x14ac:dyDescent="0.2">
      <c r="A83" s="8" t="s">
        <v>758</v>
      </c>
      <c r="B83" s="11">
        <v>2.2500000000000004</v>
      </c>
      <c r="C83" s="11">
        <v>0</v>
      </c>
      <c r="D83" s="11">
        <v>2.4750000000000001</v>
      </c>
      <c r="E83" s="11">
        <v>0.9</v>
      </c>
      <c r="F83" s="11">
        <v>0</v>
      </c>
      <c r="G83" s="11">
        <v>0.22500000000000001</v>
      </c>
      <c r="H83" s="11">
        <v>0.9</v>
      </c>
      <c r="I83" s="11">
        <v>0</v>
      </c>
      <c r="J83" s="11">
        <v>0.22500000000000001</v>
      </c>
      <c r="K83" s="11">
        <v>0</v>
      </c>
      <c r="L83" s="11">
        <v>2.0250000000000004</v>
      </c>
      <c r="M83" s="11">
        <v>0</v>
      </c>
    </row>
    <row r="84" spans="1:13" x14ac:dyDescent="0.2">
      <c r="A84" s="8" t="s">
        <v>766</v>
      </c>
      <c r="B84" s="11">
        <v>0.65999999999999992</v>
      </c>
      <c r="C84" s="11">
        <v>0</v>
      </c>
      <c r="D84" s="11">
        <v>1.02</v>
      </c>
      <c r="E84" s="11">
        <v>0.24</v>
      </c>
      <c r="F84" s="11">
        <v>0</v>
      </c>
      <c r="G84" s="11">
        <v>0.12</v>
      </c>
      <c r="H84" s="11">
        <v>0.65999999999999992</v>
      </c>
      <c r="I84" s="11">
        <v>0</v>
      </c>
      <c r="J84" s="11">
        <v>0</v>
      </c>
      <c r="K84" s="11">
        <v>0</v>
      </c>
      <c r="L84" s="11">
        <v>0.3</v>
      </c>
      <c r="M84" s="11">
        <v>0</v>
      </c>
    </row>
    <row r="85" spans="1:13" x14ac:dyDescent="0.2">
      <c r="A85" s="8" t="s">
        <v>774</v>
      </c>
      <c r="B85" s="11">
        <v>55.680200000000127</v>
      </c>
      <c r="C85" s="11">
        <v>0</v>
      </c>
      <c r="D85" s="11">
        <v>102.96640000000009</v>
      </c>
      <c r="E85" s="11">
        <v>82.541000000000054</v>
      </c>
      <c r="F85" s="11">
        <v>0</v>
      </c>
      <c r="G85" s="11">
        <v>0.27979999999999999</v>
      </c>
      <c r="H85" s="11">
        <v>41.410400000000053</v>
      </c>
      <c r="I85" s="11">
        <v>0.27979999999999999</v>
      </c>
      <c r="J85" s="11">
        <v>0.83939999999999992</v>
      </c>
      <c r="K85" s="11">
        <v>0</v>
      </c>
      <c r="L85" s="11">
        <v>106.88360000000003</v>
      </c>
      <c r="M85" s="11">
        <v>0.27979999999999999</v>
      </c>
    </row>
    <row r="86" spans="1:13" x14ac:dyDescent="0.2">
      <c r="A86" s="8" t="s">
        <v>775</v>
      </c>
      <c r="B86" s="11">
        <v>6.6000000000000032</v>
      </c>
      <c r="C86" s="11">
        <v>0</v>
      </c>
      <c r="D86" s="11">
        <v>11.999999999999996</v>
      </c>
      <c r="E86" s="11">
        <v>9.0000000000000036</v>
      </c>
      <c r="F86" s="11">
        <v>0</v>
      </c>
      <c r="G86" s="11">
        <v>2.16</v>
      </c>
      <c r="H86" s="11">
        <v>5.2800000000000011</v>
      </c>
      <c r="I86" s="11">
        <v>0</v>
      </c>
      <c r="J86" s="11">
        <v>0</v>
      </c>
      <c r="K86" s="11">
        <v>0</v>
      </c>
      <c r="L86" s="11">
        <v>12.719999999999997</v>
      </c>
      <c r="M86" s="11">
        <v>0.24</v>
      </c>
    </row>
    <row r="87" spans="1:13" x14ac:dyDescent="0.2">
      <c r="A87" s="8" t="s">
        <v>776</v>
      </c>
      <c r="B87" s="11">
        <v>0.56000000000000005</v>
      </c>
      <c r="C87" s="11">
        <v>0</v>
      </c>
      <c r="D87" s="11">
        <v>1.8200000000000003</v>
      </c>
      <c r="E87" s="11">
        <v>3.9200000000000004</v>
      </c>
      <c r="F87" s="11">
        <v>0</v>
      </c>
      <c r="G87" s="11">
        <v>0</v>
      </c>
      <c r="H87" s="11">
        <v>2.1000000000000005</v>
      </c>
      <c r="I87" s="11">
        <v>0</v>
      </c>
      <c r="J87" s="11">
        <v>0.56000000000000005</v>
      </c>
      <c r="K87" s="11">
        <v>0</v>
      </c>
      <c r="L87" s="11">
        <v>5.0399999999999991</v>
      </c>
      <c r="M87" s="11">
        <v>0</v>
      </c>
    </row>
    <row r="88" spans="1:13" x14ac:dyDescent="0.2">
      <c r="A88" s="8" t="s">
        <v>777</v>
      </c>
      <c r="B88" s="11">
        <v>1.0125</v>
      </c>
      <c r="C88" s="11">
        <v>0</v>
      </c>
      <c r="D88" s="11">
        <v>0.75</v>
      </c>
      <c r="E88" s="11">
        <v>0.48749999999999999</v>
      </c>
      <c r="F88" s="11">
        <v>0</v>
      </c>
      <c r="G88" s="11">
        <v>0</v>
      </c>
      <c r="H88" s="11">
        <v>0.5625</v>
      </c>
      <c r="I88" s="11">
        <v>0</v>
      </c>
      <c r="J88" s="11">
        <v>0</v>
      </c>
      <c r="K88" s="11">
        <v>0</v>
      </c>
      <c r="L88" s="11">
        <v>0.1875</v>
      </c>
      <c r="M88" s="11">
        <v>0</v>
      </c>
    </row>
    <row r="89" spans="1:13" x14ac:dyDescent="0.2">
      <c r="A89" s="8" t="s">
        <v>779</v>
      </c>
      <c r="B89" s="11">
        <v>0.5333</v>
      </c>
      <c r="C89" s="11">
        <v>0</v>
      </c>
      <c r="D89" s="11">
        <v>1.2001999999999999</v>
      </c>
      <c r="E89" s="11">
        <v>0.5333</v>
      </c>
      <c r="F89" s="11">
        <v>0</v>
      </c>
      <c r="G89" s="11">
        <v>6.6699999999999995E-2</v>
      </c>
      <c r="H89" s="11">
        <v>0.73340000000000005</v>
      </c>
      <c r="I89" s="11">
        <v>0</v>
      </c>
      <c r="J89" s="11">
        <v>0</v>
      </c>
      <c r="K89" s="11">
        <v>0</v>
      </c>
      <c r="L89" s="11">
        <v>0.93340000000000001</v>
      </c>
      <c r="M89" s="11">
        <v>0</v>
      </c>
    </row>
    <row r="90" spans="1:13" x14ac:dyDescent="0.2">
      <c r="A90" s="8" t="s">
        <v>268</v>
      </c>
      <c r="B90" s="11">
        <v>19.83949999999999</v>
      </c>
      <c r="C90" s="11">
        <v>0</v>
      </c>
      <c r="D90" s="11">
        <v>33.89279999999998</v>
      </c>
      <c r="E90" s="11">
        <v>20.252399999999994</v>
      </c>
      <c r="F90" s="11">
        <v>0</v>
      </c>
      <c r="G90" s="11">
        <v>0.8266</v>
      </c>
      <c r="H90" s="11">
        <v>16.946299999999997</v>
      </c>
      <c r="I90" s="11">
        <v>0.4133</v>
      </c>
      <c r="J90" s="11">
        <v>0</v>
      </c>
      <c r="K90" s="11">
        <v>0</v>
      </c>
      <c r="L90" s="11">
        <v>34.720399999999984</v>
      </c>
      <c r="M90" s="11">
        <v>0</v>
      </c>
    </row>
    <row r="91" spans="1:13" x14ac:dyDescent="0.2">
      <c r="A91" s="8" t="s">
        <v>816</v>
      </c>
      <c r="B91" s="11">
        <v>0.75</v>
      </c>
      <c r="C91" s="11">
        <v>0</v>
      </c>
      <c r="D91" s="11">
        <v>1.55</v>
      </c>
      <c r="E91" s="11">
        <v>0.85</v>
      </c>
      <c r="F91" s="11">
        <v>0</v>
      </c>
      <c r="G91" s="11">
        <v>0</v>
      </c>
      <c r="H91" s="11">
        <v>1.1000000000000001</v>
      </c>
      <c r="I91" s="11">
        <v>0</v>
      </c>
      <c r="J91" s="11">
        <v>0</v>
      </c>
      <c r="K91" s="11">
        <v>0</v>
      </c>
      <c r="L91" s="11">
        <v>0.75</v>
      </c>
      <c r="M91" s="11">
        <v>0</v>
      </c>
    </row>
    <row r="92" spans="1:13" x14ac:dyDescent="0.2">
      <c r="A92" s="8" t="s">
        <v>817</v>
      </c>
      <c r="B92" s="11">
        <v>0.78750000000000009</v>
      </c>
      <c r="C92" s="11">
        <v>0</v>
      </c>
      <c r="D92" s="11">
        <v>1.2249999999999999</v>
      </c>
      <c r="E92" s="11">
        <v>1.5749999999999995</v>
      </c>
      <c r="F92" s="11">
        <v>0</v>
      </c>
      <c r="G92" s="11">
        <v>0.4375</v>
      </c>
      <c r="H92" s="11">
        <v>1.6624999999999996</v>
      </c>
      <c r="I92" s="11">
        <v>0</v>
      </c>
      <c r="J92" s="11">
        <v>0</v>
      </c>
      <c r="K92" s="11">
        <v>0</v>
      </c>
      <c r="L92" s="11">
        <v>1.3124999999999998</v>
      </c>
      <c r="M92" s="11">
        <v>0</v>
      </c>
    </row>
    <row r="93" spans="1:13" x14ac:dyDescent="0.2">
      <c r="A93" s="8" t="s">
        <v>828</v>
      </c>
      <c r="B93" s="11">
        <v>2.9049999999999998</v>
      </c>
      <c r="C93" s="11">
        <v>0</v>
      </c>
      <c r="D93" s="11">
        <v>14.939999999999989</v>
      </c>
      <c r="E93" s="11">
        <v>20.749999999999989</v>
      </c>
      <c r="F93" s="11">
        <v>0</v>
      </c>
      <c r="G93" s="11">
        <v>2.0749999999999997</v>
      </c>
      <c r="H93" s="11">
        <v>17.01499999999999</v>
      </c>
      <c r="I93" s="11">
        <v>0</v>
      </c>
      <c r="J93" s="11">
        <v>0.41499999999999998</v>
      </c>
      <c r="K93" s="11">
        <v>0</v>
      </c>
      <c r="L93" s="11">
        <v>24.484999999999985</v>
      </c>
      <c r="M93" s="11">
        <v>0.41499999999999998</v>
      </c>
    </row>
    <row r="94" spans="1:13" x14ac:dyDescent="0.2">
      <c r="A94" s="8" t="s">
        <v>840</v>
      </c>
      <c r="B94" s="11">
        <v>2.3292999999999995</v>
      </c>
      <c r="C94" s="11">
        <v>0</v>
      </c>
      <c r="D94" s="11">
        <v>2.9762999999999997</v>
      </c>
      <c r="E94" s="11">
        <v>1.1645999999999999</v>
      </c>
      <c r="F94" s="11">
        <v>0</v>
      </c>
      <c r="G94" s="11">
        <v>0.25879999999999997</v>
      </c>
      <c r="H94" s="11">
        <v>0.77639999999999998</v>
      </c>
      <c r="I94" s="11">
        <v>0</v>
      </c>
      <c r="J94" s="11">
        <v>0</v>
      </c>
      <c r="K94" s="11">
        <v>0</v>
      </c>
      <c r="L94" s="11">
        <v>3.2351999999999994</v>
      </c>
      <c r="M94" s="11">
        <v>0.25879999999999997</v>
      </c>
    </row>
    <row r="95" spans="1:13" x14ac:dyDescent="0.2">
      <c r="A95" s="8" t="s">
        <v>319</v>
      </c>
      <c r="B95" s="11">
        <v>0.6</v>
      </c>
      <c r="C95" s="11">
        <v>0</v>
      </c>
      <c r="D95" s="11">
        <v>0.9</v>
      </c>
      <c r="E95" s="11">
        <v>0.4</v>
      </c>
      <c r="F95" s="11">
        <v>0</v>
      </c>
      <c r="G95" s="11">
        <v>0.2</v>
      </c>
      <c r="H95" s="11">
        <v>0.4</v>
      </c>
      <c r="I95" s="11">
        <v>0</v>
      </c>
      <c r="J95" s="11">
        <v>0</v>
      </c>
      <c r="K95" s="11">
        <v>0</v>
      </c>
      <c r="L95" s="11">
        <v>0.5</v>
      </c>
      <c r="M95" s="11">
        <v>0</v>
      </c>
    </row>
    <row r="96" spans="1:13" x14ac:dyDescent="0.2">
      <c r="A96" s="8" t="s">
        <v>49</v>
      </c>
      <c r="B96" s="11">
        <v>0.75</v>
      </c>
      <c r="C96" s="11">
        <v>0</v>
      </c>
      <c r="D96" s="11">
        <v>1.575</v>
      </c>
      <c r="E96" s="11">
        <v>0.82499999999999996</v>
      </c>
      <c r="F96" s="11">
        <v>0</v>
      </c>
      <c r="G96" s="11">
        <v>0.15</v>
      </c>
      <c r="H96" s="11">
        <v>0.74999999999999989</v>
      </c>
      <c r="I96" s="11">
        <v>0</v>
      </c>
      <c r="J96" s="11">
        <v>0</v>
      </c>
      <c r="K96" s="11">
        <v>0</v>
      </c>
      <c r="L96" s="11">
        <v>1.95</v>
      </c>
      <c r="M96" s="11">
        <v>0</v>
      </c>
    </row>
    <row r="97" spans="1:13" x14ac:dyDescent="0.2">
      <c r="A97" s="8" t="s">
        <v>850</v>
      </c>
      <c r="B97" s="11">
        <v>0.5</v>
      </c>
      <c r="C97" s="11">
        <v>0</v>
      </c>
      <c r="D97" s="11">
        <v>1.2000000000000002</v>
      </c>
      <c r="E97" s="11">
        <v>0.60000000000000009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0.7</v>
      </c>
      <c r="M97" s="11">
        <v>0</v>
      </c>
    </row>
    <row r="98" spans="1:13" x14ac:dyDescent="0.2">
      <c r="A98" s="8" t="s">
        <v>853</v>
      </c>
      <c r="B98" s="11">
        <v>3.9600000000000004</v>
      </c>
      <c r="C98" s="11">
        <v>0</v>
      </c>
      <c r="D98" s="11">
        <v>5.6700000000000017</v>
      </c>
      <c r="E98" s="11">
        <v>2.6999999999999997</v>
      </c>
      <c r="F98" s="11">
        <v>0</v>
      </c>
      <c r="G98" s="11">
        <v>0.27</v>
      </c>
      <c r="H98" s="11">
        <v>0</v>
      </c>
      <c r="I98" s="11">
        <v>0</v>
      </c>
      <c r="J98" s="11">
        <v>0</v>
      </c>
      <c r="K98" s="11">
        <v>0</v>
      </c>
      <c r="L98" s="11">
        <v>5.3100000000000005</v>
      </c>
      <c r="M98" s="11">
        <v>0.09</v>
      </c>
    </row>
    <row r="99" spans="1:13" x14ac:dyDescent="0.2">
      <c r="A99" s="8" t="s">
        <v>50</v>
      </c>
      <c r="B99" s="11">
        <v>5.1329999999999991</v>
      </c>
      <c r="C99" s="11">
        <v>0</v>
      </c>
      <c r="D99" s="11">
        <v>11.899799999999999</v>
      </c>
      <c r="E99" s="11">
        <v>7.2332999999999998</v>
      </c>
      <c r="F99" s="11">
        <v>0</v>
      </c>
      <c r="G99" s="11">
        <v>0</v>
      </c>
      <c r="H99" s="11">
        <v>4.6664999999999992</v>
      </c>
      <c r="I99" s="11">
        <v>0</v>
      </c>
      <c r="J99" s="11">
        <v>0</v>
      </c>
      <c r="K99" s="11">
        <v>0</v>
      </c>
      <c r="L99" s="11">
        <v>5.8331999999999988</v>
      </c>
      <c r="M99" s="11">
        <v>0</v>
      </c>
    </row>
    <row r="100" spans="1:13" x14ac:dyDescent="0.2">
      <c r="A100" s="8" t="s">
        <v>28</v>
      </c>
      <c r="B100" s="11">
        <v>1.857</v>
      </c>
      <c r="C100" s="11">
        <v>0</v>
      </c>
      <c r="D100" s="11">
        <v>2.2284000000000002</v>
      </c>
      <c r="E100" s="11">
        <v>2.7855000000000008</v>
      </c>
      <c r="F100" s="11">
        <v>0</v>
      </c>
      <c r="G100" s="11">
        <v>0</v>
      </c>
      <c r="H100" s="11">
        <v>2.4140999999999999</v>
      </c>
      <c r="I100" s="11">
        <v>0</v>
      </c>
      <c r="J100" s="11">
        <v>0</v>
      </c>
      <c r="K100" s="11">
        <v>0</v>
      </c>
      <c r="L100" s="11">
        <v>3.7140000000000004</v>
      </c>
      <c r="M100" s="11">
        <v>0</v>
      </c>
    </row>
    <row r="101" spans="1:13" x14ac:dyDescent="0.2">
      <c r="A101" s="8" t="s">
        <v>873</v>
      </c>
      <c r="B101" s="11">
        <v>0.375</v>
      </c>
      <c r="C101" s="11">
        <v>0</v>
      </c>
      <c r="D101" s="11">
        <v>0.52499999999999991</v>
      </c>
      <c r="E101" s="11">
        <v>0.6</v>
      </c>
      <c r="F101" s="11">
        <v>0</v>
      </c>
      <c r="G101" s="11">
        <v>0</v>
      </c>
      <c r="H101" s="11">
        <v>0.97499999999999998</v>
      </c>
      <c r="I101" s="11">
        <v>0</v>
      </c>
      <c r="J101" s="11">
        <v>0</v>
      </c>
      <c r="K101" s="11">
        <v>0</v>
      </c>
      <c r="L101" s="11">
        <v>0.52500000000000002</v>
      </c>
      <c r="M101" s="11">
        <v>0</v>
      </c>
    </row>
    <row r="102" spans="1:13" x14ac:dyDescent="0.2">
      <c r="A102" s="8" t="s">
        <v>878</v>
      </c>
      <c r="B102" s="11">
        <v>4.666599999999999</v>
      </c>
      <c r="C102" s="11">
        <v>0</v>
      </c>
      <c r="D102" s="11">
        <v>7.9999999999999991</v>
      </c>
      <c r="E102" s="11">
        <v>1.4998999999999998</v>
      </c>
      <c r="F102" s="11">
        <v>0</v>
      </c>
      <c r="G102" s="11">
        <v>8.3299999999999999E-2</v>
      </c>
      <c r="H102" s="11">
        <v>1.2500999999999998</v>
      </c>
      <c r="I102" s="11">
        <v>0</v>
      </c>
      <c r="J102" s="11">
        <v>0</v>
      </c>
      <c r="K102" s="11">
        <v>0</v>
      </c>
      <c r="L102" s="11">
        <v>4.2498000000000005</v>
      </c>
      <c r="M102" s="11">
        <v>0.33339999999999997</v>
      </c>
    </row>
    <row r="103" spans="1:13" x14ac:dyDescent="0.2">
      <c r="A103" s="8" t="s">
        <v>889</v>
      </c>
      <c r="B103" s="11">
        <v>0.6</v>
      </c>
      <c r="C103" s="11">
        <v>0</v>
      </c>
      <c r="D103" s="11">
        <v>2.0999999999999996</v>
      </c>
      <c r="E103" s="11">
        <v>1.05</v>
      </c>
      <c r="F103" s="11">
        <v>0</v>
      </c>
      <c r="G103" s="11">
        <v>0.44999999999999996</v>
      </c>
      <c r="H103" s="11">
        <v>0.75</v>
      </c>
      <c r="I103" s="11">
        <v>0</v>
      </c>
      <c r="J103" s="11">
        <v>0</v>
      </c>
      <c r="K103" s="11">
        <v>0</v>
      </c>
      <c r="L103" s="11">
        <v>0.9</v>
      </c>
      <c r="M103" s="11">
        <v>0</v>
      </c>
    </row>
    <row r="104" spans="1:13" x14ac:dyDescent="0.2">
      <c r="A104" s="8" t="s">
        <v>896</v>
      </c>
      <c r="B104" s="11">
        <v>0.64</v>
      </c>
      <c r="C104" s="11">
        <v>0</v>
      </c>
      <c r="D104" s="11">
        <v>4.8640000000000008</v>
      </c>
      <c r="E104" s="11">
        <v>2.6880000000000002</v>
      </c>
      <c r="F104" s="11">
        <v>0</v>
      </c>
      <c r="G104" s="11">
        <v>0.51200000000000001</v>
      </c>
      <c r="H104" s="11">
        <v>3.968</v>
      </c>
      <c r="I104" s="11">
        <v>0</v>
      </c>
      <c r="J104" s="11">
        <v>0</v>
      </c>
      <c r="K104" s="11">
        <v>0</v>
      </c>
      <c r="L104" s="11">
        <v>3.3280000000000003</v>
      </c>
      <c r="M104" s="11">
        <v>0</v>
      </c>
    </row>
    <row r="105" spans="1:13" x14ac:dyDescent="0.2">
      <c r="A105" s="8" t="s">
        <v>901</v>
      </c>
      <c r="B105" s="11">
        <v>12.750000000000002</v>
      </c>
      <c r="C105" s="11">
        <v>0</v>
      </c>
      <c r="D105" s="11">
        <v>11.049999999999999</v>
      </c>
      <c r="E105" s="11">
        <v>7.65</v>
      </c>
      <c r="F105" s="11">
        <v>0</v>
      </c>
      <c r="G105" s="11">
        <v>0.63749999999999996</v>
      </c>
      <c r="H105" s="11">
        <v>2.3374999999999995</v>
      </c>
      <c r="I105" s="11">
        <v>0</v>
      </c>
      <c r="J105" s="11">
        <v>0.21249999999999999</v>
      </c>
      <c r="K105" s="11">
        <v>0</v>
      </c>
      <c r="L105" s="11">
        <v>17.424999999999994</v>
      </c>
      <c r="M105" s="11">
        <v>0</v>
      </c>
    </row>
    <row r="106" spans="1:13" x14ac:dyDescent="0.2">
      <c r="A106" s="8" t="s">
        <v>930</v>
      </c>
      <c r="B106" s="11">
        <v>0.73330000000000006</v>
      </c>
      <c r="C106" s="11">
        <v>0</v>
      </c>
      <c r="D106" s="11">
        <v>0.93330000000000002</v>
      </c>
      <c r="E106" s="11">
        <v>0.60009999999999997</v>
      </c>
      <c r="F106" s="11">
        <v>0</v>
      </c>
      <c r="G106" s="11">
        <v>0.39999999999999997</v>
      </c>
      <c r="H106" s="11">
        <v>1.4667000000000001</v>
      </c>
      <c r="I106" s="11">
        <v>0</v>
      </c>
      <c r="J106" s="11">
        <v>0</v>
      </c>
      <c r="K106" s="11">
        <v>0</v>
      </c>
      <c r="L106" s="11">
        <v>0.86660000000000004</v>
      </c>
      <c r="M106" s="11">
        <v>0</v>
      </c>
    </row>
    <row r="107" spans="1:13" x14ac:dyDescent="0.2">
      <c r="A107" s="8" t="s">
        <v>936</v>
      </c>
      <c r="B107" s="11">
        <v>1.0665</v>
      </c>
      <c r="C107" s="11">
        <v>0.1333</v>
      </c>
      <c r="D107" s="11">
        <v>2.1333000000000002</v>
      </c>
      <c r="E107" s="11">
        <v>0.2666</v>
      </c>
      <c r="F107" s="11">
        <v>0</v>
      </c>
      <c r="G107" s="11">
        <v>0</v>
      </c>
      <c r="H107" s="11">
        <v>1.1999</v>
      </c>
      <c r="I107" s="11">
        <v>0</v>
      </c>
      <c r="J107" s="11">
        <v>0</v>
      </c>
      <c r="K107" s="11">
        <v>0</v>
      </c>
      <c r="L107" s="11">
        <v>1.1999</v>
      </c>
      <c r="M107" s="11">
        <v>0</v>
      </c>
    </row>
    <row r="108" spans="1:13" x14ac:dyDescent="0.2">
      <c r="A108" s="8" t="s">
        <v>5507</v>
      </c>
      <c r="B108" s="11">
        <v>894.93420000000003</v>
      </c>
      <c r="C108" s="11">
        <v>10.1976</v>
      </c>
      <c r="D108" s="11">
        <v>823.26290000000017</v>
      </c>
      <c r="E108" s="11">
        <v>840.5415999999999</v>
      </c>
      <c r="F108" s="11">
        <v>3.2701000000000002</v>
      </c>
      <c r="G108" s="11">
        <v>134.32569999999998</v>
      </c>
      <c r="H108" s="11">
        <v>849.47659999999962</v>
      </c>
      <c r="I108" s="11">
        <v>27.693100000000001</v>
      </c>
      <c r="J108" s="11">
        <v>41.8797</v>
      </c>
      <c r="K108" s="11">
        <v>0</v>
      </c>
      <c r="L108" s="11">
        <v>2393.8714000000009</v>
      </c>
      <c r="M108" s="11">
        <v>37.245600000000003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31547-FECB-5848-B4FE-A6151B07168E}">
  <dimension ref="A1:BC1766"/>
  <sheetViews>
    <sheetView topLeftCell="A64" workbookViewId="0">
      <selection activeCell="C19" sqref="C19"/>
    </sheetView>
  </sheetViews>
  <sheetFormatPr baseColWidth="10" defaultRowHeight="16" x14ac:dyDescent="0.2"/>
  <cols>
    <col min="1" max="1" width="54.6640625" customWidth="1"/>
    <col min="5" max="5" width="10.83203125" style="8"/>
    <col min="6" max="6" width="54.6640625" bestFit="1" customWidth="1"/>
    <col min="52" max="52" width="11.6640625" customWidth="1"/>
  </cols>
  <sheetData>
    <row r="1" spans="1:55" s="1" customFormat="1" x14ac:dyDescent="0.2">
      <c r="A1" s="1" t="s">
        <v>1776</v>
      </c>
      <c r="B1" s="1" t="s">
        <v>940</v>
      </c>
      <c r="C1" s="1" t="s">
        <v>942</v>
      </c>
      <c r="D1" s="1" t="s">
        <v>941</v>
      </c>
      <c r="E1" s="7" t="s">
        <v>943</v>
      </c>
      <c r="F1" s="1" t="s">
        <v>944</v>
      </c>
      <c r="G1" s="1" t="s">
        <v>945</v>
      </c>
      <c r="H1" s="1" t="s">
        <v>951</v>
      </c>
      <c r="I1" s="1" t="s">
        <v>952</v>
      </c>
      <c r="J1" s="1" t="s">
        <v>953</v>
      </c>
      <c r="K1" s="1" t="s">
        <v>946</v>
      </c>
      <c r="L1" s="1" t="s">
        <v>954</v>
      </c>
      <c r="M1" s="1" t="s">
        <v>955</v>
      </c>
      <c r="N1" s="1" t="s">
        <v>956</v>
      </c>
      <c r="O1" s="1" t="s">
        <v>957</v>
      </c>
      <c r="P1" s="1" t="s">
        <v>958</v>
      </c>
      <c r="Q1" s="1" t="s">
        <v>959</v>
      </c>
      <c r="R1" s="1" t="s">
        <v>960</v>
      </c>
      <c r="S1" s="1" t="s">
        <v>961</v>
      </c>
      <c r="T1" s="1" t="s">
        <v>962</v>
      </c>
      <c r="U1" s="1" t="s">
        <v>963</v>
      </c>
      <c r="V1" s="1" t="s">
        <v>964</v>
      </c>
      <c r="W1" s="1" t="s">
        <v>965</v>
      </c>
      <c r="X1" s="1" t="s">
        <v>966</v>
      </c>
      <c r="Y1" s="1" t="s">
        <v>967</v>
      </c>
      <c r="Z1" s="1" t="s">
        <v>968</v>
      </c>
      <c r="AA1" s="1" t="s">
        <v>969</v>
      </c>
      <c r="AB1" s="1" t="s">
        <v>970</v>
      </c>
      <c r="AC1" s="1" t="s">
        <v>971</v>
      </c>
      <c r="AD1" s="1" t="s">
        <v>972</v>
      </c>
      <c r="AE1" s="1" t="s">
        <v>973</v>
      </c>
      <c r="AF1" s="1" t="s">
        <v>974</v>
      </c>
      <c r="AG1" s="1" t="s">
        <v>975</v>
      </c>
      <c r="AH1" s="1" t="s">
        <v>976</v>
      </c>
      <c r="AI1" s="1" t="s">
        <v>977</v>
      </c>
      <c r="AJ1" s="1" t="s">
        <v>979</v>
      </c>
      <c r="AK1" s="1" t="s">
        <v>978</v>
      </c>
      <c r="AL1" s="1" t="s">
        <v>980</v>
      </c>
      <c r="AM1" s="1" t="s">
        <v>981</v>
      </c>
      <c r="AN1" s="1" t="s">
        <v>982</v>
      </c>
      <c r="AO1" s="1" t="s">
        <v>983</v>
      </c>
      <c r="AP1" s="1" t="s">
        <v>991</v>
      </c>
      <c r="AQ1" s="1" t="s">
        <v>992</v>
      </c>
      <c r="AR1" s="1" t="s">
        <v>993</v>
      </c>
      <c r="AS1" s="1" t="s">
        <v>985</v>
      </c>
      <c r="AT1" s="1" t="s">
        <v>986</v>
      </c>
      <c r="AU1" s="1" t="s">
        <v>987</v>
      </c>
      <c r="AV1" s="1" t="s">
        <v>988</v>
      </c>
      <c r="AW1" s="1" t="s">
        <v>989</v>
      </c>
      <c r="AX1" s="1" t="s">
        <v>990</v>
      </c>
      <c r="AY1" s="1" t="s">
        <v>984</v>
      </c>
      <c r="AZ1" s="1" t="s">
        <v>1775</v>
      </c>
      <c r="BA1" s="1" t="s">
        <v>4114</v>
      </c>
      <c r="BB1" s="1" t="s">
        <v>4115</v>
      </c>
      <c r="BC1" s="1" t="s">
        <v>4116</v>
      </c>
    </row>
    <row r="2" spans="1:55" x14ac:dyDescent="0.2">
      <c r="A2" t="str">
        <f t="shared" ref="A2:A65" si="0">TRIM(PROPER(F2))</f>
        <v>(Ag) Allen'S Grove Township</v>
      </c>
      <c r="B2" t="s">
        <v>268</v>
      </c>
      <c r="C2">
        <v>2</v>
      </c>
      <c r="D2">
        <v>947850</v>
      </c>
      <c r="E2" s="8" t="s">
        <v>3042</v>
      </c>
      <c r="F2" t="s">
        <v>1960</v>
      </c>
      <c r="G2" t="s">
        <v>1778</v>
      </c>
      <c r="H2">
        <v>0.41333300000000001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3</v>
      </c>
      <c r="Q2">
        <v>0</v>
      </c>
      <c r="R2">
        <v>0</v>
      </c>
      <c r="S2">
        <v>0</v>
      </c>
      <c r="T2">
        <v>0</v>
      </c>
      <c r="U2">
        <v>12</v>
      </c>
      <c r="V2">
        <v>12</v>
      </c>
      <c r="W2">
        <v>0.4133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10</v>
      </c>
      <c r="AK2">
        <v>10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2</v>
      </c>
      <c r="AU2">
        <v>0</v>
      </c>
      <c r="AV2">
        <v>1</v>
      </c>
      <c r="AW2">
        <v>1</v>
      </c>
      <c r="AX2">
        <v>0</v>
      </c>
    </row>
    <row r="3" spans="1:55" x14ac:dyDescent="0.2">
      <c r="A3" s="11" t="str">
        <f t="shared" si="0"/>
        <v>(B11) City Of Bettendorf</v>
      </c>
      <c r="B3" t="s">
        <v>268</v>
      </c>
      <c r="C3">
        <v>2</v>
      </c>
      <c r="D3">
        <v>947851</v>
      </c>
      <c r="E3" s="8" t="s">
        <v>4095</v>
      </c>
      <c r="F3" t="s">
        <v>2290</v>
      </c>
      <c r="G3" t="s">
        <v>1780</v>
      </c>
      <c r="H3">
        <v>2.89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30</v>
      </c>
      <c r="P3">
        <v>26</v>
      </c>
      <c r="Q3">
        <v>0</v>
      </c>
      <c r="R3">
        <v>0</v>
      </c>
      <c r="S3">
        <v>0</v>
      </c>
      <c r="T3">
        <v>0</v>
      </c>
      <c r="U3">
        <v>67</v>
      </c>
      <c r="V3">
        <v>67</v>
      </c>
      <c r="W3">
        <v>0.82669999999999999</v>
      </c>
      <c r="X3">
        <v>0</v>
      </c>
      <c r="Y3">
        <v>0</v>
      </c>
      <c r="Z3">
        <v>0</v>
      </c>
      <c r="AA3">
        <v>67</v>
      </c>
      <c r="AB3">
        <v>67</v>
      </c>
      <c r="AC3">
        <v>0.82669999999999999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71</v>
      </c>
      <c r="AK3">
        <v>71</v>
      </c>
      <c r="AL3">
        <v>0.82669999999999999</v>
      </c>
      <c r="AM3">
        <v>0</v>
      </c>
      <c r="AN3">
        <v>0</v>
      </c>
      <c r="AO3">
        <v>0</v>
      </c>
      <c r="AP3">
        <v>3</v>
      </c>
      <c r="AQ3">
        <v>0</v>
      </c>
      <c r="AR3">
        <v>0</v>
      </c>
      <c r="AS3">
        <v>40</v>
      </c>
      <c r="AT3">
        <v>47</v>
      </c>
      <c r="AU3">
        <v>0.4133</v>
      </c>
      <c r="AV3">
        <v>32</v>
      </c>
      <c r="AW3">
        <v>32</v>
      </c>
      <c r="AX3">
        <v>0</v>
      </c>
    </row>
    <row r="4" spans="1:55" x14ac:dyDescent="0.2">
      <c r="A4" s="11" t="str">
        <f t="shared" si="0"/>
        <v>(B12) City Of Bettendorf</v>
      </c>
      <c r="B4" t="s">
        <v>268</v>
      </c>
      <c r="C4">
        <v>2</v>
      </c>
      <c r="D4">
        <v>947852</v>
      </c>
      <c r="E4" s="8" t="s">
        <v>4084</v>
      </c>
      <c r="F4" t="s">
        <v>4085</v>
      </c>
      <c r="G4" t="s">
        <v>2513</v>
      </c>
      <c r="H4">
        <v>2.48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36</v>
      </c>
      <c r="P4">
        <v>38</v>
      </c>
      <c r="Q4">
        <v>0.82669999999999999</v>
      </c>
      <c r="R4">
        <v>0</v>
      </c>
      <c r="S4">
        <v>0</v>
      </c>
      <c r="T4">
        <v>0</v>
      </c>
      <c r="U4">
        <v>26</v>
      </c>
      <c r="V4">
        <v>32</v>
      </c>
      <c r="W4">
        <v>0.4133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59</v>
      </c>
      <c r="AK4">
        <v>63</v>
      </c>
      <c r="AL4">
        <v>0.82669999999999999</v>
      </c>
      <c r="AM4">
        <v>6</v>
      </c>
      <c r="AN4">
        <v>0</v>
      </c>
      <c r="AO4">
        <v>0</v>
      </c>
      <c r="AP4">
        <v>0</v>
      </c>
      <c r="AQ4">
        <v>0</v>
      </c>
      <c r="AR4">
        <v>0</v>
      </c>
      <c r="AS4">
        <v>31</v>
      </c>
      <c r="AT4">
        <v>34</v>
      </c>
      <c r="AU4">
        <v>0.4133</v>
      </c>
      <c r="AV4">
        <v>7</v>
      </c>
      <c r="AW4">
        <v>0</v>
      </c>
      <c r="AX4">
        <v>0</v>
      </c>
    </row>
    <row r="5" spans="1:55" x14ac:dyDescent="0.2">
      <c r="A5" t="str">
        <f t="shared" si="0"/>
        <v>(B21) City Of Bettendorf</v>
      </c>
      <c r="B5" t="s">
        <v>268</v>
      </c>
      <c r="C5">
        <v>2</v>
      </c>
      <c r="D5">
        <v>947853</v>
      </c>
      <c r="E5" s="8" t="s">
        <v>3660</v>
      </c>
      <c r="F5" t="s">
        <v>2283</v>
      </c>
      <c r="G5" t="s">
        <v>1785</v>
      </c>
      <c r="H5">
        <v>1.65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24</v>
      </c>
      <c r="V5">
        <v>28</v>
      </c>
      <c r="W5">
        <v>0.4133</v>
      </c>
      <c r="X5">
        <v>0</v>
      </c>
      <c r="Y5">
        <v>0</v>
      </c>
      <c r="Z5">
        <v>0</v>
      </c>
      <c r="AA5">
        <v>18</v>
      </c>
      <c r="AB5">
        <v>21</v>
      </c>
      <c r="AC5">
        <v>0.4133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22</v>
      </c>
      <c r="AK5">
        <v>22</v>
      </c>
      <c r="AL5">
        <v>0.4133</v>
      </c>
      <c r="AM5">
        <v>12</v>
      </c>
      <c r="AN5">
        <v>0</v>
      </c>
      <c r="AO5">
        <v>0</v>
      </c>
      <c r="AP5">
        <v>0</v>
      </c>
      <c r="AQ5">
        <v>0</v>
      </c>
      <c r="AR5">
        <v>0</v>
      </c>
      <c r="AS5">
        <v>14</v>
      </c>
      <c r="AT5">
        <v>21</v>
      </c>
      <c r="AU5">
        <v>0.4133</v>
      </c>
      <c r="AV5">
        <v>4</v>
      </c>
      <c r="AW5">
        <v>0</v>
      </c>
      <c r="AX5">
        <v>0</v>
      </c>
    </row>
    <row r="6" spans="1:55" x14ac:dyDescent="0.2">
      <c r="A6" t="str">
        <f t="shared" si="0"/>
        <v>(B22) City Of Bettendorf</v>
      </c>
      <c r="B6" t="s">
        <v>268</v>
      </c>
      <c r="C6">
        <v>2</v>
      </c>
      <c r="D6">
        <v>947854</v>
      </c>
      <c r="E6" s="8" t="s">
        <v>3654</v>
      </c>
      <c r="F6" t="s">
        <v>3655</v>
      </c>
      <c r="G6" t="s">
        <v>2520</v>
      </c>
      <c r="H6">
        <v>2.48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31</v>
      </c>
      <c r="P6">
        <v>31</v>
      </c>
      <c r="Q6">
        <v>0.4133</v>
      </c>
      <c r="R6">
        <v>1</v>
      </c>
      <c r="S6">
        <v>0</v>
      </c>
      <c r="T6">
        <v>0</v>
      </c>
      <c r="U6">
        <v>39</v>
      </c>
      <c r="V6">
        <v>42</v>
      </c>
      <c r="W6">
        <v>0.82669999999999999</v>
      </c>
      <c r="X6">
        <v>1</v>
      </c>
      <c r="Y6">
        <v>0</v>
      </c>
      <c r="Z6">
        <v>0</v>
      </c>
      <c r="AA6">
        <v>25</v>
      </c>
      <c r="AB6">
        <v>26</v>
      </c>
      <c r="AC6">
        <v>0.4133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38</v>
      </c>
      <c r="AK6">
        <v>40</v>
      </c>
      <c r="AL6">
        <v>0.4133</v>
      </c>
      <c r="AM6">
        <v>3</v>
      </c>
      <c r="AN6">
        <v>0</v>
      </c>
      <c r="AO6">
        <v>0</v>
      </c>
      <c r="AP6">
        <v>0</v>
      </c>
      <c r="AQ6">
        <v>0</v>
      </c>
      <c r="AR6">
        <v>0</v>
      </c>
      <c r="AS6">
        <v>30</v>
      </c>
      <c r="AT6">
        <v>30</v>
      </c>
      <c r="AU6">
        <v>0.4133</v>
      </c>
      <c r="AV6">
        <v>2</v>
      </c>
      <c r="AW6">
        <v>1</v>
      </c>
      <c r="AX6">
        <v>0</v>
      </c>
    </row>
    <row r="7" spans="1:55" x14ac:dyDescent="0.2">
      <c r="A7" t="str">
        <f t="shared" si="0"/>
        <v>(B23) City Of Bettendorf</v>
      </c>
      <c r="B7" t="s">
        <v>268</v>
      </c>
      <c r="C7">
        <v>2</v>
      </c>
      <c r="D7">
        <v>947912</v>
      </c>
      <c r="E7" s="8" t="s">
        <v>3057</v>
      </c>
      <c r="F7" t="s">
        <v>3058</v>
      </c>
      <c r="G7" t="s">
        <v>2562</v>
      </c>
      <c r="H7">
        <v>0.41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4</v>
      </c>
      <c r="Q7">
        <v>0</v>
      </c>
      <c r="R7">
        <v>0</v>
      </c>
      <c r="S7">
        <v>0</v>
      </c>
      <c r="T7">
        <v>0</v>
      </c>
      <c r="U7">
        <v>3</v>
      </c>
      <c r="V7">
        <v>3</v>
      </c>
      <c r="W7">
        <v>0</v>
      </c>
      <c r="X7">
        <v>0</v>
      </c>
      <c r="Y7">
        <v>0</v>
      </c>
      <c r="Z7">
        <v>0</v>
      </c>
      <c r="AA7">
        <v>8</v>
      </c>
      <c r="AB7">
        <v>8</v>
      </c>
      <c r="AC7">
        <v>0.4133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6</v>
      </c>
      <c r="AK7">
        <v>6</v>
      </c>
      <c r="AL7">
        <v>0</v>
      </c>
      <c r="AM7">
        <v>4</v>
      </c>
      <c r="AN7">
        <v>4</v>
      </c>
      <c r="AO7">
        <v>0</v>
      </c>
      <c r="AP7">
        <v>0</v>
      </c>
      <c r="AQ7">
        <v>0</v>
      </c>
      <c r="AR7">
        <v>0</v>
      </c>
      <c r="AS7">
        <v>7</v>
      </c>
      <c r="AT7">
        <v>7</v>
      </c>
      <c r="AU7">
        <v>0</v>
      </c>
      <c r="AV7">
        <v>0</v>
      </c>
      <c r="AW7">
        <v>2</v>
      </c>
      <c r="AX7">
        <v>0</v>
      </c>
    </row>
    <row r="8" spans="1:55" x14ac:dyDescent="0.2">
      <c r="A8" s="11" t="str">
        <f t="shared" si="0"/>
        <v>(B31) City Of Bettendorf</v>
      </c>
      <c r="B8" t="s">
        <v>268</v>
      </c>
      <c r="C8">
        <v>2</v>
      </c>
      <c r="D8">
        <v>947855</v>
      </c>
      <c r="E8" s="8" t="s">
        <v>4088</v>
      </c>
      <c r="F8" t="s">
        <v>4089</v>
      </c>
      <c r="G8" t="s">
        <v>2513</v>
      </c>
      <c r="H8">
        <v>2.48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22</v>
      </c>
      <c r="P8">
        <v>0</v>
      </c>
      <c r="Q8">
        <v>0</v>
      </c>
      <c r="R8">
        <v>0</v>
      </c>
      <c r="S8">
        <v>0</v>
      </c>
      <c r="T8">
        <v>0</v>
      </c>
      <c r="U8">
        <v>61</v>
      </c>
      <c r="V8">
        <v>70</v>
      </c>
      <c r="W8">
        <v>0.82669999999999999</v>
      </c>
      <c r="X8">
        <v>2</v>
      </c>
      <c r="Y8">
        <v>0</v>
      </c>
      <c r="Z8">
        <v>0</v>
      </c>
      <c r="AA8">
        <v>28</v>
      </c>
      <c r="AB8">
        <v>37</v>
      </c>
      <c r="AC8">
        <v>0.4133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51</v>
      </c>
      <c r="AK8">
        <v>63</v>
      </c>
      <c r="AL8">
        <v>0.82669999999999999</v>
      </c>
      <c r="AM8">
        <v>5</v>
      </c>
      <c r="AN8">
        <v>0</v>
      </c>
      <c r="AO8">
        <v>0</v>
      </c>
      <c r="AP8">
        <v>0</v>
      </c>
      <c r="AQ8">
        <v>0</v>
      </c>
      <c r="AR8">
        <v>0</v>
      </c>
      <c r="AS8">
        <v>35</v>
      </c>
      <c r="AT8">
        <v>41</v>
      </c>
      <c r="AU8">
        <v>0.4133</v>
      </c>
      <c r="AV8">
        <v>20</v>
      </c>
      <c r="AW8">
        <v>0</v>
      </c>
      <c r="AX8">
        <v>0</v>
      </c>
    </row>
    <row r="9" spans="1:55" x14ac:dyDescent="0.2">
      <c r="A9" t="str">
        <f t="shared" si="0"/>
        <v>(B32) City Of Bettendorf</v>
      </c>
      <c r="B9" t="s">
        <v>268</v>
      </c>
      <c r="C9">
        <v>2</v>
      </c>
      <c r="D9">
        <v>947856</v>
      </c>
      <c r="E9" s="8" t="s">
        <v>3661</v>
      </c>
      <c r="F9" t="s">
        <v>2281</v>
      </c>
      <c r="G9" t="s">
        <v>1778</v>
      </c>
      <c r="H9">
        <v>2.48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39</v>
      </c>
      <c r="P9">
        <v>44</v>
      </c>
      <c r="Q9">
        <v>0.82669999999999999</v>
      </c>
      <c r="R9">
        <v>0</v>
      </c>
      <c r="S9">
        <v>0</v>
      </c>
      <c r="T9">
        <v>0</v>
      </c>
      <c r="U9">
        <v>33</v>
      </c>
      <c r="V9">
        <v>33</v>
      </c>
      <c r="W9">
        <v>0.4133</v>
      </c>
      <c r="X9">
        <v>0</v>
      </c>
      <c r="Y9">
        <v>0</v>
      </c>
      <c r="Z9">
        <v>0</v>
      </c>
      <c r="AA9">
        <v>37</v>
      </c>
      <c r="AB9">
        <v>37</v>
      </c>
      <c r="AC9">
        <v>0.4133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44</v>
      </c>
      <c r="AK9">
        <v>44</v>
      </c>
      <c r="AL9">
        <v>0.4133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44</v>
      </c>
      <c r="AT9">
        <v>44</v>
      </c>
      <c r="AU9">
        <v>0.4133</v>
      </c>
      <c r="AV9">
        <v>6</v>
      </c>
      <c r="AW9">
        <v>0</v>
      </c>
      <c r="AX9">
        <v>0</v>
      </c>
    </row>
    <row r="10" spans="1:55" x14ac:dyDescent="0.2">
      <c r="A10" t="str">
        <f t="shared" si="0"/>
        <v>(B41) City Of Bettendorf</v>
      </c>
      <c r="B10" t="s">
        <v>268</v>
      </c>
      <c r="C10">
        <v>2</v>
      </c>
      <c r="D10">
        <v>947857</v>
      </c>
      <c r="E10" s="8" t="s">
        <v>3658</v>
      </c>
      <c r="F10" t="s">
        <v>2286</v>
      </c>
      <c r="G10" t="s">
        <v>1778</v>
      </c>
      <c r="H10">
        <v>2.8933330000000002</v>
      </c>
      <c r="I10">
        <v>0</v>
      </c>
      <c r="J10">
        <v>0</v>
      </c>
      <c r="K10">
        <v>0</v>
      </c>
      <c r="L10">
        <v>2</v>
      </c>
      <c r="M10">
        <v>0</v>
      </c>
      <c r="N10">
        <v>0</v>
      </c>
      <c r="O10">
        <v>57</v>
      </c>
      <c r="P10">
        <v>58</v>
      </c>
      <c r="Q10">
        <v>0.82669999999999999</v>
      </c>
      <c r="R10">
        <v>0</v>
      </c>
      <c r="S10">
        <v>0</v>
      </c>
      <c r="T10">
        <v>0</v>
      </c>
      <c r="U10">
        <v>53</v>
      </c>
      <c r="V10">
        <v>57</v>
      </c>
      <c r="W10">
        <v>0.82669999999999999</v>
      </c>
      <c r="X10">
        <v>0</v>
      </c>
      <c r="Y10">
        <v>0</v>
      </c>
      <c r="Z10">
        <v>0</v>
      </c>
      <c r="AA10">
        <v>41</v>
      </c>
      <c r="AB10">
        <v>44</v>
      </c>
      <c r="AC10">
        <v>0.4133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36</v>
      </c>
      <c r="AK10">
        <v>38</v>
      </c>
      <c r="AL10">
        <v>0.4133</v>
      </c>
      <c r="AM10">
        <v>4</v>
      </c>
      <c r="AN10">
        <v>0</v>
      </c>
      <c r="AO10">
        <v>0</v>
      </c>
      <c r="AP10">
        <v>2</v>
      </c>
      <c r="AQ10">
        <v>0</v>
      </c>
      <c r="AR10">
        <v>0</v>
      </c>
      <c r="AS10">
        <v>35</v>
      </c>
      <c r="AT10">
        <v>38</v>
      </c>
      <c r="AU10">
        <v>0.4133</v>
      </c>
      <c r="AV10">
        <v>14</v>
      </c>
      <c r="AW10">
        <v>0</v>
      </c>
      <c r="AX10">
        <v>0</v>
      </c>
    </row>
    <row r="11" spans="1:55" x14ac:dyDescent="0.2">
      <c r="A11" s="11" t="str">
        <f t="shared" si="0"/>
        <v>(B42) City Of Bettendorf</v>
      </c>
      <c r="B11" t="s">
        <v>268</v>
      </c>
      <c r="C11">
        <v>2</v>
      </c>
      <c r="D11">
        <v>947858</v>
      </c>
      <c r="E11" s="8" t="s">
        <v>4078</v>
      </c>
      <c r="F11" t="s">
        <v>4079</v>
      </c>
      <c r="G11" t="s">
        <v>2562</v>
      </c>
      <c r="H11">
        <v>2.89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38</v>
      </c>
      <c r="P11">
        <v>0</v>
      </c>
      <c r="Q11">
        <v>0</v>
      </c>
      <c r="R11">
        <v>0</v>
      </c>
      <c r="S11">
        <v>0</v>
      </c>
      <c r="T11">
        <v>0</v>
      </c>
      <c r="U11">
        <v>56</v>
      </c>
      <c r="V11">
        <v>84</v>
      </c>
      <c r="W11">
        <v>1.24</v>
      </c>
      <c r="X11">
        <v>0</v>
      </c>
      <c r="Y11">
        <v>0</v>
      </c>
      <c r="Z11">
        <v>0</v>
      </c>
      <c r="AA11">
        <v>28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50</v>
      </c>
      <c r="AK11">
        <v>60</v>
      </c>
      <c r="AL11">
        <v>0.82669999999999999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68</v>
      </c>
      <c r="AT11">
        <v>83</v>
      </c>
      <c r="AU11">
        <v>0.82669999999999999</v>
      </c>
      <c r="AV11">
        <v>24</v>
      </c>
      <c r="AW11">
        <v>0</v>
      </c>
      <c r="AX11">
        <v>0</v>
      </c>
    </row>
    <row r="12" spans="1:55" x14ac:dyDescent="0.2">
      <c r="A12" s="11" t="str">
        <f t="shared" si="0"/>
        <v>(B51) City Of Bettendorf</v>
      </c>
      <c r="B12" t="s">
        <v>268</v>
      </c>
      <c r="C12">
        <v>2</v>
      </c>
      <c r="D12">
        <v>947859</v>
      </c>
      <c r="E12" s="8" t="s">
        <v>4098</v>
      </c>
      <c r="F12" t="s">
        <v>4099</v>
      </c>
      <c r="G12" t="s">
        <v>2513</v>
      </c>
      <c r="H12">
        <v>2.89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30</v>
      </c>
      <c r="P12">
        <v>0</v>
      </c>
      <c r="Q12">
        <v>0</v>
      </c>
      <c r="R12">
        <v>0</v>
      </c>
      <c r="S12">
        <v>0</v>
      </c>
      <c r="T12">
        <v>0</v>
      </c>
      <c r="U12">
        <v>73</v>
      </c>
      <c r="V12">
        <v>85</v>
      </c>
      <c r="W12">
        <v>1.24</v>
      </c>
      <c r="X12">
        <v>0</v>
      </c>
      <c r="Y12">
        <v>0</v>
      </c>
      <c r="Z12">
        <v>0</v>
      </c>
      <c r="AA12">
        <v>48</v>
      </c>
      <c r="AB12">
        <v>61</v>
      </c>
      <c r="AC12">
        <v>0.82669999999999999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63</v>
      </c>
      <c r="AK12">
        <v>64</v>
      </c>
      <c r="AL12">
        <v>0.82669999999999999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34</v>
      </c>
      <c r="AT12">
        <v>37</v>
      </c>
      <c r="AU12">
        <v>0</v>
      </c>
      <c r="AV12">
        <v>14</v>
      </c>
      <c r="AW12">
        <v>0</v>
      </c>
      <c r="AX12">
        <v>0</v>
      </c>
    </row>
    <row r="13" spans="1:55" x14ac:dyDescent="0.2">
      <c r="A13" t="str">
        <f t="shared" si="0"/>
        <v>(B52) City Of Bettendorf</v>
      </c>
      <c r="B13" t="s">
        <v>268</v>
      </c>
      <c r="C13">
        <v>2</v>
      </c>
      <c r="D13">
        <v>947860</v>
      </c>
      <c r="E13" s="8" t="s">
        <v>2575</v>
      </c>
      <c r="F13" t="s">
        <v>1958</v>
      </c>
      <c r="G13" t="s">
        <v>1778</v>
      </c>
      <c r="H13">
        <v>4.1333330000000004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72</v>
      </c>
      <c r="P13">
        <v>79</v>
      </c>
      <c r="Q13">
        <v>0.82669999999999999</v>
      </c>
      <c r="R13">
        <v>2</v>
      </c>
      <c r="S13">
        <v>0</v>
      </c>
      <c r="T13">
        <v>0</v>
      </c>
      <c r="U13">
        <v>87</v>
      </c>
      <c r="V13">
        <v>111</v>
      </c>
      <c r="W13">
        <v>1.24</v>
      </c>
      <c r="X13">
        <v>0</v>
      </c>
      <c r="Y13">
        <v>0</v>
      </c>
      <c r="Z13">
        <v>0</v>
      </c>
      <c r="AA13">
        <v>69</v>
      </c>
      <c r="AB13">
        <v>80</v>
      </c>
      <c r="AC13">
        <v>0.82669999999999999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65</v>
      </c>
      <c r="AK13">
        <v>81</v>
      </c>
      <c r="AL13">
        <v>1.24</v>
      </c>
      <c r="AM13">
        <v>5</v>
      </c>
      <c r="AN13">
        <v>0</v>
      </c>
      <c r="AO13">
        <v>0</v>
      </c>
      <c r="AP13">
        <v>5</v>
      </c>
      <c r="AQ13">
        <v>0</v>
      </c>
      <c r="AR13">
        <v>0</v>
      </c>
      <c r="AS13">
        <v>36</v>
      </c>
      <c r="AT13">
        <v>0</v>
      </c>
      <c r="AU13">
        <v>0</v>
      </c>
      <c r="AV13">
        <v>15</v>
      </c>
      <c r="AW13">
        <v>0</v>
      </c>
      <c r="AX13">
        <v>0</v>
      </c>
    </row>
    <row r="14" spans="1:55" x14ac:dyDescent="0.2">
      <c r="A14" t="str">
        <f t="shared" si="0"/>
        <v>(Bf) City Of Buffalo</v>
      </c>
      <c r="B14" t="s">
        <v>268</v>
      </c>
      <c r="C14">
        <v>2</v>
      </c>
      <c r="D14">
        <v>947863</v>
      </c>
      <c r="E14" s="8" t="s">
        <v>3051</v>
      </c>
      <c r="F14" t="s">
        <v>1954</v>
      </c>
      <c r="G14" t="s">
        <v>1778</v>
      </c>
      <c r="H14">
        <v>0.41333300000000001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</v>
      </c>
      <c r="P14">
        <v>5</v>
      </c>
      <c r="Q14">
        <v>0.4133</v>
      </c>
      <c r="R14">
        <v>0</v>
      </c>
      <c r="S14">
        <v>0</v>
      </c>
      <c r="T14">
        <v>0</v>
      </c>
      <c r="U14">
        <v>5</v>
      </c>
      <c r="V14">
        <v>5</v>
      </c>
      <c r="W14">
        <v>0</v>
      </c>
      <c r="X14">
        <v>0</v>
      </c>
      <c r="Y14">
        <v>0</v>
      </c>
      <c r="Z14">
        <v>0</v>
      </c>
      <c r="AA14">
        <v>5</v>
      </c>
      <c r="AB14">
        <v>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8</v>
      </c>
      <c r="AK14">
        <v>8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3</v>
      </c>
      <c r="AT14">
        <v>3</v>
      </c>
      <c r="AU14">
        <v>0</v>
      </c>
      <c r="AV14">
        <v>0</v>
      </c>
      <c r="AW14">
        <v>0</v>
      </c>
      <c r="AX14">
        <v>0</v>
      </c>
    </row>
    <row r="15" spans="1:55" x14ac:dyDescent="0.2">
      <c r="A15" s="11" t="str">
        <f t="shared" si="0"/>
        <v>(Bg) Blue Grass Township</v>
      </c>
      <c r="B15" t="s">
        <v>268</v>
      </c>
      <c r="C15">
        <v>2</v>
      </c>
      <c r="D15">
        <v>947861</v>
      </c>
      <c r="E15" s="8" t="s">
        <v>3185</v>
      </c>
      <c r="F15" t="s">
        <v>4066</v>
      </c>
      <c r="G15" t="s">
        <v>2517</v>
      </c>
      <c r="H15">
        <v>1.65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18</v>
      </c>
      <c r="P15">
        <v>18</v>
      </c>
      <c r="Q15">
        <v>0.4133</v>
      </c>
      <c r="R15">
        <v>0</v>
      </c>
      <c r="S15">
        <v>0</v>
      </c>
      <c r="T15">
        <v>0</v>
      </c>
      <c r="U15">
        <v>18</v>
      </c>
      <c r="V15">
        <v>18</v>
      </c>
      <c r="W15">
        <v>0.4133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40</v>
      </c>
      <c r="AK15">
        <v>40</v>
      </c>
      <c r="AL15">
        <v>0.82669999999999999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18</v>
      </c>
      <c r="AT15">
        <v>18</v>
      </c>
      <c r="AU15">
        <v>0.4133</v>
      </c>
      <c r="AV15">
        <v>0</v>
      </c>
      <c r="AW15">
        <v>0</v>
      </c>
      <c r="AX15">
        <v>0</v>
      </c>
    </row>
    <row r="16" spans="1:55" x14ac:dyDescent="0.2">
      <c r="A16" t="str">
        <f t="shared" si="0"/>
        <v>(Bu) Buffalo Township</v>
      </c>
      <c r="B16" t="s">
        <v>268</v>
      </c>
      <c r="C16">
        <v>2</v>
      </c>
      <c r="D16">
        <v>947864</v>
      </c>
      <c r="E16" s="8" t="s">
        <v>2653</v>
      </c>
      <c r="F16" t="s">
        <v>2270</v>
      </c>
      <c r="G16" t="s">
        <v>1780</v>
      </c>
      <c r="H16">
        <v>2.0699999999999998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21</v>
      </c>
      <c r="P16">
        <v>23</v>
      </c>
      <c r="Q16">
        <v>0.4133</v>
      </c>
      <c r="R16">
        <v>0</v>
      </c>
      <c r="S16">
        <v>0</v>
      </c>
      <c r="T16">
        <v>0</v>
      </c>
      <c r="U16">
        <v>26</v>
      </c>
      <c r="V16">
        <v>26</v>
      </c>
      <c r="W16">
        <v>0.4133</v>
      </c>
      <c r="X16">
        <v>0</v>
      </c>
      <c r="Y16">
        <v>0</v>
      </c>
      <c r="Z16">
        <v>0</v>
      </c>
      <c r="AA16">
        <v>19</v>
      </c>
      <c r="AB16">
        <v>21</v>
      </c>
      <c r="AC16">
        <v>0.4133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</v>
      </c>
      <c r="AK16">
        <v>35</v>
      </c>
      <c r="AL16">
        <v>0.4133</v>
      </c>
      <c r="AM16">
        <v>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24</v>
      </c>
      <c r="AT16">
        <v>25</v>
      </c>
      <c r="AU16">
        <v>0.4133</v>
      </c>
      <c r="AV16">
        <v>3</v>
      </c>
      <c r="AW16">
        <v>0</v>
      </c>
      <c r="AX16">
        <v>0</v>
      </c>
    </row>
    <row r="17" spans="1:50" x14ac:dyDescent="0.2">
      <c r="A17" s="11" t="str">
        <f t="shared" si="0"/>
        <v>(D11) City Of Davenport</v>
      </c>
      <c r="B17" t="s">
        <v>268</v>
      </c>
      <c r="C17">
        <v>2</v>
      </c>
      <c r="D17">
        <v>947868</v>
      </c>
      <c r="E17" s="8" t="s">
        <v>4064</v>
      </c>
      <c r="F17" t="s">
        <v>4065</v>
      </c>
      <c r="G17" t="s">
        <v>2527</v>
      </c>
      <c r="H17">
        <v>2.0699999999999998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32</v>
      </c>
      <c r="P17">
        <v>32</v>
      </c>
      <c r="Q17">
        <v>0.4133</v>
      </c>
      <c r="R17">
        <v>0</v>
      </c>
      <c r="S17">
        <v>0</v>
      </c>
      <c r="T17">
        <v>0</v>
      </c>
      <c r="U17">
        <v>31</v>
      </c>
      <c r="V17">
        <v>41</v>
      </c>
      <c r="W17">
        <v>0.4133</v>
      </c>
      <c r="X17">
        <v>0</v>
      </c>
      <c r="Y17">
        <v>0</v>
      </c>
      <c r="Z17">
        <v>0</v>
      </c>
      <c r="AA17">
        <v>19</v>
      </c>
      <c r="AB17">
        <v>44</v>
      </c>
      <c r="AC17">
        <v>0.82669999999999999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38</v>
      </c>
      <c r="AK17">
        <v>44</v>
      </c>
      <c r="AL17">
        <v>0.82669999999999999</v>
      </c>
      <c r="AM17">
        <v>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15</v>
      </c>
      <c r="AT17">
        <v>0</v>
      </c>
      <c r="AU17">
        <v>0</v>
      </c>
      <c r="AV17">
        <v>9</v>
      </c>
      <c r="AW17">
        <v>0</v>
      </c>
      <c r="AX17">
        <v>0</v>
      </c>
    </row>
    <row r="18" spans="1:50" x14ac:dyDescent="0.2">
      <c r="A18" s="11" t="str">
        <f t="shared" si="0"/>
        <v>(D12) City Of Davenport</v>
      </c>
      <c r="B18" t="s">
        <v>268</v>
      </c>
      <c r="C18">
        <v>2</v>
      </c>
      <c r="D18">
        <v>947869</v>
      </c>
      <c r="E18" s="8" t="s">
        <v>4086</v>
      </c>
      <c r="F18" t="s">
        <v>4087</v>
      </c>
      <c r="G18" t="s">
        <v>2520</v>
      </c>
      <c r="H18">
        <v>2.48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21</v>
      </c>
      <c r="P18">
        <v>26</v>
      </c>
      <c r="Q18">
        <v>0.82669999999999999</v>
      </c>
      <c r="R18">
        <v>0</v>
      </c>
      <c r="S18">
        <v>0</v>
      </c>
      <c r="T18">
        <v>0</v>
      </c>
      <c r="U18">
        <v>33</v>
      </c>
      <c r="V18">
        <v>44</v>
      </c>
      <c r="W18">
        <v>0.82669999999999999</v>
      </c>
      <c r="X18">
        <v>0</v>
      </c>
      <c r="Y18">
        <v>0</v>
      </c>
      <c r="Z18">
        <v>0</v>
      </c>
      <c r="AA18">
        <v>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37</v>
      </c>
      <c r="AK18">
        <v>43</v>
      </c>
      <c r="AL18">
        <v>0.82669999999999999</v>
      </c>
      <c r="AM18">
        <v>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13</v>
      </c>
      <c r="AT18">
        <v>0</v>
      </c>
      <c r="AU18">
        <v>0</v>
      </c>
      <c r="AV18">
        <v>1</v>
      </c>
      <c r="AW18">
        <v>0</v>
      </c>
      <c r="AX18">
        <v>0</v>
      </c>
    </row>
    <row r="19" spans="1:50" x14ac:dyDescent="0.2">
      <c r="A19" s="11" t="str">
        <f t="shared" si="0"/>
        <v>(D13) City Of Davenport</v>
      </c>
      <c r="B19" t="s">
        <v>268</v>
      </c>
      <c r="C19">
        <v>2</v>
      </c>
      <c r="D19">
        <v>947870</v>
      </c>
      <c r="E19" s="8" t="s">
        <v>4061</v>
      </c>
      <c r="F19" t="s">
        <v>2288</v>
      </c>
      <c r="G19" t="s">
        <v>1778</v>
      </c>
      <c r="H19">
        <v>2.48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23</v>
      </c>
      <c r="P19">
        <v>25</v>
      </c>
      <c r="Q19">
        <v>0.4133</v>
      </c>
      <c r="R19">
        <v>0</v>
      </c>
      <c r="S19">
        <v>0</v>
      </c>
      <c r="T19">
        <v>0</v>
      </c>
      <c r="U19">
        <v>21</v>
      </c>
      <c r="V19">
        <v>35</v>
      </c>
      <c r="W19">
        <v>0.82669999999999999</v>
      </c>
      <c r="X19">
        <v>0</v>
      </c>
      <c r="Y19">
        <v>0</v>
      </c>
      <c r="Z19">
        <v>0</v>
      </c>
      <c r="AA19">
        <v>10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43</v>
      </c>
      <c r="AK19">
        <v>47</v>
      </c>
      <c r="AL19">
        <v>0.82669999999999999</v>
      </c>
      <c r="AM19">
        <v>12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16</v>
      </c>
      <c r="AT19">
        <v>22</v>
      </c>
      <c r="AU19">
        <v>0.4133</v>
      </c>
      <c r="AV19">
        <v>13</v>
      </c>
      <c r="AW19">
        <v>9</v>
      </c>
      <c r="AX19">
        <v>0</v>
      </c>
    </row>
    <row r="20" spans="1:50" x14ac:dyDescent="0.2">
      <c r="A20" s="11" t="str">
        <f t="shared" si="0"/>
        <v>(D14) City Of Davenport</v>
      </c>
      <c r="B20" t="s">
        <v>268</v>
      </c>
      <c r="C20">
        <v>2</v>
      </c>
      <c r="D20">
        <v>947871</v>
      </c>
      <c r="E20" s="8" t="s">
        <v>4082</v>
      </c>
      <c r="F20" t="s">
        <v>4083</v>
      </c>
      <c r="G20" t="s">
        <v>2527</v>
      </c>
      <c r="H20">
        <v>2.0699999999999998</v>
      </c>
      <c r="I20">
        <v>0</v>
      </c>
      <c r="J20">
        <v>0</v>
      </c>
      <c r="K20">
        <v>0</v>
      </c>
      <c r="L20">
        <v>14</v>
      </c>
      <c r="M20">
        <v>0</v>
      </c>
      <c r="N20">
        <v>0</v>
      </c>
      <c r="O20">
        <v>14</v>
      </c>
      <c r="P20">
        <v>18</v>
      </c>
      <c r="Q20">
        <v>0.4133</v>
      </c>
      <c r="R20">
        <v>0</v>
      </c>
      <c r="S20">
        <v>0</v>
      </c>
      <c r="T20">
        <v>0</v>
      </c>
      <c r="U20">
        <v>12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21</v>
      </c>
      <c r="AK20">
        <v>23</v>
      </c>
      <c r="AL20">
        <v>0.82669999999999999</v>
      </c>
      <c r="AM20">
        <v>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19</v>
      </c>
      <c r="AT20">
        <v>22</v>
      </c>
      <c r="AU20">
        <v>0.4133</v>
      </c>
      <c r="AV20">
        <v>17</v>
      </c>
      <c r="AW20">
        <v>20</v>
      </c>
      <c r="AX20">
        <v>0.4133</v>
      </c>
    </row>
    <row r="21" spans="1:50" x14ac:dyDescent="0.2">
      <c r="A21" s="11" t="str">
        <f t="shared" si="0"/>
        <v>(D21) City Of Davenport</v>
      </c>
      <c r="B21" t="s">
        <v>268</v>
      </c>
      <c r="C21">
        <v>2</v>
      </c>
      <c r="D21">
        <v>947872</v>
      </c>
      <c r="E21" s="8" t="s">
        <v>4070</v>
      </c>
      <c r="F21" t="s">
        <v>1800</v>
      </c>
      <c r="G21" t="s">
        <v>1778</v>
      </c>
      <c r="H21">
        <v>2.48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22</v>
      </c>
      <c r="P21">
        <v>24</v>
      </c>
      <c r="Q21">
        <v>0.4133</v>
      </c>
      <c r="R21">
        <v>0</v>
      </c>
      <c r="S21">
        <v>0</v>
      </c>
      <c r="T21">
        <v>0</v>
      </c>
      <c r="U21">
        <v>20</v>
      </c>
      <c r="V21">
        <v>23</v>
      </c>
      <c r="W21">
        <v>0.4133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28</v>
      </c>
      <c r="AK21">
        <v>31</v>
      </c>
      <c r="AL21">
        <v>0.82669999999999999</v>
      </c>
      <c r="AM21">
        <v>1</v>
      </c>
      <c r="AN21">
        <v>0</v>
      </c>
      <c r="AO21">
        <v>0</v>
      </c>
      <c r="AP21">
        <v>3</v>
      </c>
      <c r="AQ21">
        <v>5</v>
      </c>
      <c r="AR21">
        <v>0</v>
      </c>
      <c r="AS21">
        <v>22</v>
      </c>
      <c r="AT21">
        <v>25</v>
      </c>
      <c r="AU21">
        <v>0.82669999999999999</v>
      </c>
      <c r="AV21">
        <v>12</v>
      </c>
      <c r="AW21">
        <v>0</v>
      </c>
      <c r="AX21">
        <v>0</v>
      </c>
    </row>
    <row r="22" spans="1:50" x14ac:dyDescent="0.2">
      <c r="A22" t="str">
        <f t="shared" si="0"/>
        <v>(D22) City Of Davenport</v>
      </c>
      <c r="B22" t="s">
        <v>268</v>
      </c>
      <c r="C22">
        <v>2</v>
      </c>
      <c r="D22">
        <v>947873</v>
      </c>
      <c r="E22" s="8" t="s">
        <v>3657</v>
      </c>
      <c r="F22" t="s">
        <v>2291</v>
      </c>
      <c r="G22" t="s">
        <v>1778</v>
      </c>
      <c r="H22">
        <v>1.6533329999999999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18</v>
      </c>
      <c r="P22">
        <v>21</v>
      </c>
      <c r="Q22">
        <v>0.4133</v>
      </c>
      <c r="R22">
        <v>0</v>
      </c>
      <c r="S22">
        <v>0</v>
      </c>
      <c r="T22">
        <v>0</v>
      </c>
      <c r="U22">
        <v>20</v>
      </c>
      <c r="V22">
        <v>23</v>
      </c>
      <c r="W22">
        <v>0.4133</v>
      </c>
      <c r="X22">
        <v>0</v>
      </c>
      <c r="Y22">
        <v>0</v>
      </c>
      <c r="Z22">
        <v>0</v>
      </c>
      <c r="AA22">
        <v>6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34</v>
      </c>
      <c r="AK22">
        <v>35</v>
      </c>
      <c r="AL22">
        <v>0.4133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21</v>
      </c>
      <c r="AT22">
        <v>22</v>
      </c>
      <c r="AU22">
        <v>0.4133</v>
      </c>
      <c r="AV22">
        <v>0</v>
      </c>
      <c r="AW22">
        <v>0</v>
      </c>
      <c r="AX22">
        <v>0</v>
      </c>
    </row>
    <row r="23" spans="1:50" x14ac:dyDescent="0.2">
      <c r="A23" t="str">
        <f t="shared" si="0"/>
        <v>(D23) City Of Davenport</v>
      </c>
      <c r="B23" t="s">
        <v>268</v>
      </c>
      <c r="C23">
        <v>2</v>
      </c>
      <c r="D23">
        <v>947874</v>
      </c>
      <c r="E23" s="8" t="s">
        <v>3662</v>
      </c>
      <c r="F23" t="s">
        <v>3663</v>
      </c>
      <c r="G23" t="s">
        <v>2520</v>
      </c>
      <c r="H23">
        <v>1.65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23</v>
      </c>
      <c r="P23">
        <v>23</v>
      </c>
      <c r="Q23">
        <v>0.4133</v>
      </c>
      <c r="R23">
        <v>0</v>
      </c>
      <c r="S23">
        <v>0</v>
      </c>
      <c r="T23">
        <v>0</v>
      </c>
      <c r="U23">
        <v>21</v>
      </c>
      <c r="V23">
        <v>21</v>
      </c>
      <c r="W23">
        <v>0.4133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30</v>
      </c>
      <c r="AK23">
        <v>31</v>
      </c>
      <c r="AL23">
        <v>0.4133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17</v>
      </c>
      <c r="AT23">
        <v>17</v>
      </c>
      <c r="AU23">
        <v>0.4133</v>
      </c>
      <c r="AV23">
        <v>1</v>
      </c>
      <c r="AW23">
        <v>0</v>
      </c>
      <c r="AX23">
        <v>0</v>
      </c>
    </row>
    <row r="24" spans="1:50" x14ac:dyDescent="0.2">
      <c r="A24" s="11" t="str">
        <f t="shared" si="0"/>
        <v>(D24) City Of Davenport</v>
      </c>
      <c r="B24" t="s">
        <v>268</v>
      </c>
      <c r="C24">
        <v>2</v>
      </c>
      <c r="D24">
        <v>947875</v>
      </c>
      <c r="E24" s="8" t="s">
        <v>4071</v>
      </c>
      <c r="F24" t="s">
        <v>4072</v>
      </c>
      <c r="G24" t="s">
        <v>2562</v>
      </c>
      <c r="H24">
        <v>2.48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23</v>
      </c>
      <c r="P24">
        <v>28</v>
      </c>
      <c r="Q24">
        <v>0.4133</v>
      </c>
      <c r="R24">
        <v>0</v>
      </c>
      <c r="S24">
        <v>0</v>
      </c>
      <c r="T24">
        <v>0</v>
      </c>
      <c r="U24">
        <v>24</v>
      </c>
      <c r="V24">
        <v>33</v>
      </c>
      <c r="W24">
        <v>0.82669999999999999</v>
      </c>
      <c r="X24">
        <v>0</v>
      </c>
      <c r="Y24">
        <v>0</v>
      </c>
      <c r="Z24">
        <v>0</v>
      </c>
      <c r="AA24">
        <v>14</v>
      </c>
      <c r="AB24">
        <v>19</v>
      </c>
      <c r="AC24">
        <v>0.4133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23</v>
      </c>
      <c r="AK24">
        <v>31</v>
      </c>
      <c r="AL24">
        <v>0.82669999999999999</v>
      </c>
      <c r="AM24">
        <v>14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15</v>
      </c>
      <c r="AT24">
        <v>15</v>
      </c>
      <c r="AU24">
        <v>0</v>
      </c>
      <c r="AV24">
        <v>11</v>
      </c>
      <c r="AW24">
        <v>0</v>
      </c>
      <c r="AX24">
        <v>0</v>
      </c>
    </row>
    <row r="25" spans="1:50" x14ac:dyDescent="0.2">
      <c r="A25" s="11" t="str">
        <f t="shared" si="0"/>
        <v>(D31) City Of Davenport</v>
      </c>
      <c r="B25" t="s">
        <v>268</v>
      </c>
      <c r="C25">
        <v>2</v>
      </c>
      <c r="D25">
        <v>947876</v>
      </c>
      <c r="E25" s="8" t="s">
        <v>4090</v>
      </c>
      <c r="F25" t="s">
        <v>4091</v>
      </c>
      <c r="G25" t="s">
        <v>2517</v>
      </c>
      <c r="H25">
        <v>2.0699999999999998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18</v>
      </c>
      <c r="P25">
        <v>18</v>
      </c>
      <c r="Q25">
        <v>0.4133</v>
      </c>
      <c r="R25">
        <v>0</v>
      </c>
      <c r="S25">
        <v>0</v>
      </c>
      <c r="T25">
        <v>0</v>
      </c>
      <c r="U25">
        <v>18</v>
      </c>
      <c r="V25">
        <v>18</v>
      </c>
      <c r="W25">
        <v>0.4133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40</v>
      </c>
      <c r="AK25">
        <v>40</v>
      </c>
      <c r="AL25">
        <v>0.82669999999999999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18</v>
      </c>
      <c r="AT25">
        <v>18</v>
      </c>
      <c r="AU25">
        <v>0.4133</v>
      </c>
      <c r="AV25">
        <v>0</v>
      </c>
      <c r="AW25">
        <v>0</v>
      </c>
      <c r="AX25">
        <v>0</v>
      </c>
    </row>
    <row r="26" spans="1:50" x14ac:dyDescent="0.2">
      <c r="A26" s="11" t="str">
        <f t="shared" si="0"/>
        <v>(D32) City Of Davenport</v>
      </c>
      <c r="B26" t="s">
        <v>268</v>
      </c>
      <c r="C26">
        <v>2</v>
      </c>
      <c r="D26">
        <v>947877</v>
      </c>
      <c r="E26" s="8" t="s">
        <v>4057</v>
      </c>
      <c r="F26" t="s">
        <v>1952</v>
      </c>
      <c r="G26" t="s">
        <v>1778</v>
      </c>
      <c r="H26">
        <v>1.6533329999999999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</v>
      </c>
      <c r="P26">
        <v>0</v>
      </c>
      <c r="Q26">
        <v>0</v>
      </c>
      <c r="R26">
        <v>0</v>
      </c>
      <c r="S26">
        <v>0</v>
      </c>
      <c r="T26">
        <v>0</v>
      </c>
      <c r="U26">
        <v>18</v>
      </c>
      <c r="V26">
        <v>18</v>
      </c>
      <c r="W26">
        <v>0.4133</v>
      </c>
      <c r="X26">
        <v>0</v>
      </c>
      <c r="Y26">
        <v>0</v>
      </c>
      <c r="Z26">
        <v>0</v>
      </c>
      <c r="AA26">
        <v>10</v>
      </c>
      <c r="AB26">
        <v>13</v>
      </c>
      <c r="AC26">
        <v>0.4133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38</v>
      </c>
      <c r="AK26">
        <v>43</v>
      </c>
      <c r="AL26">
        <v>0.82669999999999999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8</v>
      </c>
      <c r="AT26">
        <v>0</v>
      </c>
      <c r="AU26">
        <v>0</v>
      </c>
      <c r="AV26">
        <v>4</v>
      </c>
      <c r="AW26">
        <v>0</v>
      </c>
      <c r="AX26">
        <v>0</v>
      </c>
    </row>
    <row r="27" spans="1:50" x14ac:dyDescent="0.2">
      <c r="A27" s="11" t="str">
        <f t="shared" si="0"/>
        <v>(D33) City Of Davenport</v>
      </c>
      <c r="B27" t="s">
        <v>268</v>
      </c>
      <c r="C27">
        <v>2</v>
      </c>
      <c r="D27">
        <v>947878</v>
      </c>
      <c r="E27" s="8" t="s">
        <v>4096</v>
      </c>
      <c r="F27" t="s">
        <v>4097</v>
      </c>
      <c r="G27" t="s">
        <v>2517</v>
      </c>
      <c r="H27">
        <v>1.65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5</v>
      </c>
      <c r="P27">
        <v>0</v>
      </c>
      <c r="Q27">
        <v>0</v>
      </c>
      <c r="R27">
        <v>0</v>
      </c>
      <c r="S27">
        <v>0</v>
      </c>
      <c r="T27">
        <v>0</v>
      </c>
      <c r="U27">
        <v>28</v>
      </c>
      <c r="V27">
        <v>41</v>
      </c>
      <c r="W27">
        <v>0.4133</v>
      </c>
      <c r="X27">
        <v>0</v>
      </c>
      <c r="Y27">
        <v>0</v>
      </c>
      <c r="Z27">
        <v>0</v>
      </c>
      <c r="AA27">
        <v>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41</v>
      </c>
      <c r="AK27">
        <v>47</v>
      </c>
      <c r="AL27">
        <v>0.82669999999999999</v>
      </c>
      <c r="AM27">
        <v>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20</v>
      </c>
      <c r="AT27">
        <v>23</v>
      </c>
      <c r="AU27">
        <v>0.4133</v>
      </c>
      <c r="AV27">
        <v>13</v>
      </c>
      <c r="AW27">
        <v>0</v>
      </c>
      <c r="AX27">
        <v>0</v>
      </c>
    </row>
    <row r="28" spans="1:50" x14ac:dyDescent="0.2">
      <c r="A28" s="11" t="str">
        <f t="shared" si="0"/>
        <v>(D34) City Of Davenport</v>
      </c>
      <c r="B28" t="s">
        <v>268</v>
      </c>
      <c r="C28">
        <v>2</v>
      </c>
      <c r="D28">
        <v>947879</v>
      </c>
      <c r="E28" s="8" t="s">
        <v>4073</v>
      </c>
      <c r="F28" t="s">
        <v>4074</v>
      </c>
      <c r="G28" t="s">
        <v>2517</v>
      </c>
      <c r="H28">
        <v>2.0699999999999998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26</v>
      </c>
      <c r="P28">
        <v>25</v>
      </c>
      <c r="Q28">
        <v>0.4133</v>
      </c>
      <c r="R28">
        <v>0</v>
      </c>
      <c r="S28">
        <v>0</v>
      </c>
      <c r="T28">
        <v>0</v>
      </c>
      <c r="U28">
        <v>20</v>
      </c>
      <c r="V28">
        <v>31</v>
      </c>
      <c r="W28">
        <v>0.4133</v>
      </c>
      <c r="X28">
        <v>0</v>
      </c>
      <c r="Y28">
        <v>0</v>
      </c>
      <c r="Z28">
        <v>0</v>
      </c>
      <c r="AA28">
        <v>8</v>
      </c>
      <c r="AB28">
        <v>0</v>
      </c>
      <c r="AC28">
        <v>0</v>
      </c>
      <c r="AD28">
        <v>1</v>
      </c>
      <c r="AE28">
        <v>0</v>
      </c>
      <c r="AF28">
        <v>0.4133</v>
      </c>
      <c r="AG28">
        <v>0</v>
      </c>
      <c r="AH28">
        <v>0</v>
      </c>
      <c r="AI28">
        <v>0</v>
      </c>
      <c r="AJ28">
        <v>56</v>
      </c>
      <c r="AK28">
        <v>65</v>
      </c>
      <c r="AL28">
        <v>0.82669999999999999</v>
      </c>
      <c r="AM28">
        <v>0</v>
      </c>
      <c r="AN28">
        <v>0</v>
      </c>
      <c r="AO28">
        <v>0</v>
      </c>
      <c r="AP28">
        <v>6</v>
      </c>
      <c r="AQ28">
        <v>0</v>
      </c>
      <c r="AR28">
        <v>0</v>
      </c>
      <c r="AS28">
        <v>19</v>
      </c>
      <c r="AT28">
        <v>24</v>
      </c>
      <c r="AU28">
        <v>0.4133</v>
      </c>
      <c r="AV28">
        <v>14</v>
      </c>
      <c r="AW28">
        <v>0</v>
      </c>
      <c r="AX28">
        <v>0</v>
      </c>
    </row>
    <row r="29" spans="1:50" x14ac:dyDescent="0.2">
      <c r="A29" t="str">
        <f t="shared" si="0"/>
        <v>(D41) City Of Davenport</v>
      </c>
      <c r="B29" t="s">
        <v>268</v>
      </c>
      <c r="C29">
        <v>2</v>
      </c>
      <c r="D29">
        <v>947880</v>
      </c>
      <c r="E29" s="8" t="s">
        <v>2576</v>
      </c>
      <c r="F29" t="s">
        <v>2577</v>
      </c>
      <c r="G29" t="s">
        <v>2513</v>
      </c>
      <c r="H29">
        <v>2.89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11</v>
      </c>
      <c r="P29">
        <v>0</v>
      </c>
      <c r="Q29">
        <v>0</v>
      </c>
      <c r="R29">
        <v>0</v>
      </c>
      <c r="S29">
        <v>0</v>
      </c>
      <c r="T29">
        <v>0</v>
      </c>
      <c r="U29">
        <v>24</v>
      </c>
      <c r="V29">
        <v>37</v>
      </c>
      <c r="W29">
        <v>0.82669999999999999</v>
      </c>
      <c r="X29">
        <v>0</v>
      </c>
      <c r="Y29">
        <v>0</v>
      </c>
      <c r="Z29">
        <v>0</v>
      </c>
      <c r="AA29">
        <v>14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56</v>
      </c>
      <c r="AK29">
        <v>60</v>
      </c>
      <c r="AL29">
        <v>1.24</v>
      </c>
      <c r="AM29">
        <v>0</v>
      </c>
      <c r="AN29">
        <v>0</v>
      </c>
      <c r="AO29">
        <v>0</v>
      </c>
      <c r="AP29">
        <v>3</v>
      </c>
      <c r="AQ29">
        <v>7</v>
      </c>
      <c r="AR29">
        <v>0</v>
      </c>
      <c r="AS29">
        <v>21</v>
      </c>
      <c r="AT29">
        <v>31</v>
      </c>
      <c r="AU29">
        <v>0.82669999999999999</v>
      </c>
      <c r="AV29">
        <v>9</v>
      </c>
      <c r="AW29">
        <v>0</v>
      </c>
      <c r="AX29">
        <v>0</v>
      </c>
    </row>
    <row r="30" spans="1:50" x14ac:dyDescent="0.2">
      <c r="A30" s="11" t="str">
        <f t="shared" si="0"/>
        <v>(D42) City Of Davenport</v>
      </c>
      <c r="B30" t="s">
        <v>268</v>
      </c>
      <c r="C30">
        <v>2</v>
      </c>
      <c r="D30">
        <v>947881</v>
      </c>
      <c r="E30" s="8" t="s">
        <v>4077</v>
      </c>
      <c r="F30" t="s">
        <v>1801</v>
      </c>
      <c r="G30" t="s">
        <v>1778</v>
      </c>
      <c r="H30">
        <v>2.0666666669999998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18</v>
      </c>
      <c r="P30">
        <v>22</v>
      </c>
      <c r="Q30">
        <v>0.4133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42</v>
      </c>
      <c r="AK30">
        <v>44</v>
      </c>
      <c r="AL30">
        <v>0.82669999999999999</v>
      </c>
      <c r="AM30">
        <v>1</v>
      </c>
      <c r="AN30">
        <v>0</v>
      </c>
      <c r="AO30">
        <v>0</v>
      </c>
      <c r="AP30">
        <v>4</v>
      </c>
      <c r="AQ30">
        <v>0</v>
      </c>
      <c r="AR30">
        <v>0</v>
      </c>
      <c r="AS30">
        <v>37</v>
      </c>
      <c r="AT30">
        <v>39</v>
      </c>
      <c r="AU30">
        <v>0.82669999999999999</v>
      </c>
      <c r="AV30">
        <v>1</v>
      </c>
      <c r="AW30">
        <v>0</v>
      </c>
      <c r="AX30">
        <v>0</v>
      </c>
    </row>
    <row r="31" spans="1:50" x14ac:dyDescent="0.2">
      <c r="A31" s="11" t="str">
        <f t="shared" si="0"/>
        <v>(D43) City Of Davenport</v>
      </c>
      <c r="B31" t="s">
        <v>268</v>
      </c>
      <c r="C31">
        <v>2</v>
      </c>
      <c r="D31">
        <v>947882</v>
      </c>
      <c r="E31" s="8" t="s">
        <v>4093</v>
      </c>
      <c r="F31" t="s">
        <v>4094</v>
      </c>
      <c r="G31" t="s">
        <v>2520</v>
      </c>
      <c r="H31">
        <v>2.0699999999999998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29</v>
      </c>
      <c r="P31">
        <v>34</v>
      </c>
      <c r="Q31">
        <v>0.4133</v>
      </c>
      <c r="R31">
        <v>1</v>
      </c>
      <c r="S31">
        <v>0</v>
      </c>
      <c r="T31">
        <v>0</v>
      </c>
      <c r="U31">
        <v>40</v>
      </c>
      <c r="V31">
        <v>42</v>
      </c>
      <c r="W31">
        <v>0.4133</v>
      </c>
      <c r="X31">
        <v>0</v>
      </c>
      <c r="Y31">
        <v>0</v>
      </c>
      <c r="Z31">
        <v>0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53</v>
      </c>
      <c r="AK31">
        <v>58</v>
      </c>
      <c r="AL31">
        <v>0.82669999999999999</v>
      </c>
      <c r="AM31">
        <v>0</v>
      </c>
      <c r="AN31">
        <v>0</v>
      </c>
      <c r="AO31">
        <v>0</v>
      </c>
      <c r="AP31">
        <v>5</v>
      </c>
      <c r="AQ31">
        <v>0</v>
      </c>
      <c r="AR31">
        <v>0</v>
      </c>
      <c r="AS31">
        <v>38</v>
      </c>
      <c r="AT31">
        <v>44</v>
      </c>
      <c r="AU31">
        <v>0.4133</v>
      </c>
      <c r="AV31">
        <v>10</v>
      </c>
      <c r="AW31">
        <v>0</v>
      </c>
      <c r="AX31">
        <v>0</v>
      </c>
    </row>
    <row r="32" spans="1:50" x14ac:dyDescent="0.2">
      <c r="A32" s="11" t="str">
        <f t="shared" si="0"/>
        <v>(D44) City Of Davenport</v>
      </c>
      <c r="B32" t="s">
        <v>268</v>
      </c>
      <c r="C32">
        <v>2</v>
      </c>
      <c r="D32">
        <v>947883</v>
      </c>
      <c r="E32" s="8" t="s">
        <v>4092</v>
      </c>
      <c r="F32" t="s">
        <v>2271</v>
      </c>
      <c r="G32" t="s">
        <v>1794</v>
      </c>
      <c r="H32">
        <v>2.0666666669999998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14</v>
      </c>
      <c r="P32">
        <v>0</v>
      </c>
      <c r="Q32">
        <v>0</v>
      </c>
      <c r="R32">
        <v>0</v>
      </c>
      <c r="S32">
        <v>0</v>
      </c>
      <c r="T32">
        <v>0</v>
      </c>
      <c r="U32">
        <v>20</v>
      </c>
      <c r="V32">
        <v>22</v>
      </c>
      <c r="W32">
        <v>0.4133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4</v>
      </c>
      <c r="AF32">
        <v>0</v>
      </c>
      <c r="AG32">
        <v>0</v>
      </c>
      <c r="AH32">
        <v>0</v>
      </c>
      <c r="AI32">
        <v>0</v>
      </c>
      <c r="AJ32">
        <v>49</v>
      </c>
      <c r="AK32">
        <v>49</v>
      </c>
      <c r="AL32">
        <v>0.82669999999999999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23</v>
      </c>
      <c r="AT32">
        <v>28</v>
      </c>
      <c r="AU32">
        <v>0.4133</v>
      </c>
      <c r="AV32">
        <v>17</v>
      </c>
      <c r="AW32">
        <v>21</v>
      </c>
      <c r="AX32">
        <v>0.4133</v>
      </c>
    </row>
    <row r="33" spans="1:50" x14ac:dyDescent="0.2">
      <c r="A33" t="str">
        <f t="shared" si="0"/>
        <v>(D51) City Of Davenport</v>
      </c>
      <c r="B33" t="s">
        <v>268</v>
      </c>
      <c r="C33">
        <v>2</v>
      </c>
      <c r="D33">
        <v>947884</v>
      </c>
      <c r="E33" s="8" t="s">
        <v>2574</v>
      </c>
      <c r="F33" t="s">
        <v>1802</v>
      </c>
      <c r="G33" t="s">
        <v>1778</v>
      </c>
      <c r="H33">
        <v>2.8933333330000002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27</v>
      </c>
      <c r="P33">
        <v>22</v>
      </c>
      <c r="Q33">
        <v>0</v>
      </c>
      <c r="R33">
        <v>0</v>
      </c>
      <c r="S33">
        <v>0</v>
      </c>
      <c r="T33">
        <v>0</v>
      </c>
      <c r="U33">
        <v>50</v>
      </c>
      <c r="V33">
        <v>68</v>
      </c>
      <c r="W33">
        <v>0.82669999999999999</v>
      </c>
      <c r="X33">
        <v>0</v>
      </c>
      <c r="Y33">
        <v>0</v>
      </c>
      <c r="Z33">
        <v>0</v>
      </c>
      <c r="AA33">
        <v>35</v>
      </c>
      <c r="AB33">
        <v>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80</v>
      </c>
      <c r="AK33">
        <v>93</v>
      </c>
      <c r="AL33">
        <v>1.24</v>
      </c>
      <c r="AM33">
        <v>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65</v>
      </c>
      <c r="AT33">
        <v>88</v>
      </c>
      <c r="AU33">
        <v>0.82669999999999999</v>
      </c>
      <c r="AV33">
        <v>26</v>
      </c>
      <c r="AW33">
        <v>13</v>
      </c>
      <c r="AX33">
        <v>0</v>
      </c>
    </row>
    <row r="34" spans="1:50" x14ac:dyDescent="0.2">
      <c r="A34" t="str">
        <f t="shared" si="0"/>
        <v>(D52) City Of Davenport</v>
      </c>
      <c r="B34" t="s">
        <v>268</v>
      </c>
      <c r="C34">
        <v>2</v>
      </c>
      <c r="D34">
        <v>947885</v>
      </c>
      <c r="E34" s="8" t="s">
        <v>2572</v>
      </c>
      <c r="F34" t="s">
        <v>2573</v>
      </c>
      <c r="G34" t="s">
        <v>2527</v>
      </c>
      <c r="H34">
        <v>2.48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72</v>
      </c>
      <c r="P34">
        <v>79</v>
      </c>
      <c r="Q34">
        <v>0.82669999999999999</v>
      </c>
      <c r="R34">
        <v>2</v>
      </c>
      <c r="S34">
        <v>0</v>
      </c>
      <c r="T34">
        <v>0</v>
      </c>
      <c r="U34">
        <v>87</v>
      </c>
      <c r="V34">
        <v>111</v>
      </c>
      <c r="W34">
        <v>1.24</v>
      </c>
      <c r="X34">
        <v>0</v>
      </c>
      <c r="Y34">
        <v>0</v>
      </c>
      <c r="Z34">
        <v>0</v>
      </c>
      <c r="AA34">
        <v>69</v>
      </c>
      <c r="AB34">
        <v>80</v>
      </c>
      <c r="AC34">
        <v>0.82669999999999999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65</v>
      </c>
      <c r="AK34">
        <v>81</v>
      </c>
      <c r="AL34">
        <v>1.24</v>
      </c>
      <c r="AM34">
        <v>5</v>
      </c>
      <c r="AN34">
        <v>0</v>
      </c>
      <c r="AO34">
        <v>0</v>
      </c>
      <c r="AP34">
        <v>5</v>
      </c>
      <c r="AQ34">
        <v>0</v>
      </c>
      <c r="AR34">
        <v>0</v>
      </c>
      <c r="AS34">
        <v>36</v>
      </c>
      <c r="AT34">
        <v>0</v>
      </c>
      <c r="AU34">
        <v>0</v>
      </c>
      <c r="AV34">
        <v>15</v>
      </c>
      <c r="AW34">
        <v>0</v>
      </c>
      <c r="AX34">
        <v>0</v>
      </c>
    </row>
    <row r="35" spans="1:50" x14ac:dyDescent="0.2">
      <c r="A35" s="11" t="str">
        <f t="shared" si="0"/>
        <v>(D53) City Of Davenport</v>
      </c>
      <c r="B35" t="s">
        <v>268</v>
      </c>
      <c r="C35">
        <v>2</v>
      </c>
      <c r="D35">
        <v>947886</v>
      </c>
      <c r="E35" s="8" t="s">
        <v>4080</v>
      </c>
      <c r="F35" t="s">
        <v>4081</v>
      </c>
      <c r="G35" t="s">
        <v>2520</v>
      </c>
      <c r="H35">
        <v>2.48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36</v>
      </c>
      <c r="P35">
        <v>47</v>
      </c>
      <c r="Q35">
        <v>0.4133</v>
      </c>
      <c r="R35">
        <v>0</v>
      </c>
      <c r="S35">
        <v>0</v>
      </c>
      <c r="T35">
        <v>0</v>
      </c>
      <c r="U35">
        <v>41</v>
      </c>
      <c r="V35">
        <v>47</v>
      </c>
      <c r="W35">
        <v>0.4133</v>
      </c>
      <c r="X35">
        <v>0</v>
      </c>
      <c r="Y35">
        <v>0</v>
      </c>
      <c r="Z35">
        <v>0</v>
      </c>
      <c r="AA35">
        <v>18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52</v>
      </c>
      <c r="AK35">
        <v>55</v>
      </c>
      <c r="AL35">
        <v>0.82669999999999999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44</v>
      </c>
      <c r="AT35">
        <v>50</v>
      </c>
      <c r="AU35">
        <v>0.82669999999999999</v>
      </c>
      <c r="AV35">
        <v>13</v>
      </c>
      <c r="AW35">
        <v>0</v>
      </c>
      <c r="AX35">
        <v>0</v>
      </c>
    </row>
    <row r="36" spans="1:50" x14ac:dyDescent="0.2">
      <c r="A36" s="11" t="str">
        <f t="shared" si="0"/>
        <v>(D54) City Of Davenport</v>
      </c>
      <c r="B36" t="s">
        <v>268</v>
      </c>
      <c r="C36">
        <v>2</v>
      </c>
      <c r="D36">
        <v>947887</v>
      </c>
      <c r="E36" s="8" t="s">
        <v>4075</v>
      </c>
      <c r="F36" t="s">
        <v>2274</v>
      </c>
      <c r="G36" t="s">
        <v>1778</v>
      </c>
      <c r="H36">
        <v>2.0666669999999998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25</v>
      </c>
      <c r="P36">
        <v>28</v>
      </c>
      <c r="Q36">
        <v>0.4133</v>
      </c>
      <c r="R36">
        <v>0</v>
      </c>
      <c r="S36">
        <v>0</v>
      </c>
      <c r="T36">
        <v>0</v>
      </c>
      <c r="U36">
        <v>16</v>
      </c>
      <c r="V36">
        <v>24</v>
      </c>
      <c r="W36">
        <v>0.4133</v>
      </c>
      <c r="X36">
        <v>0</v>
      </c>
      <c r="Y36">
        <v>0</v>
      </c>
      <c r="Z36">
        <v>0</v>
      </c>
      <c r="AA36">
        <v>10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38</v>
      </c>
      <c r="AK36">
        <v>45</v>
      </c>
      <c r="AL36">
        <v>0.82669999999999999</v>
      </c>
      <c r="AM36">
        <v>1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22</v>
      </c>
      <c r="AT36">
        <v>23</v>
      </c>
      <c r="AU36">
        <v>0.4133</v>
      </c>
      <c r="AV36">
        <v>9</v>
      </c>
      <c r="AW36">
        <v>0</v>
      </c>
      <c r="AX36">
        <v>0</v>
      </c>
    </row>
    <row r="37" spans="1:50" x14ac:dyDescent="0.2">
      <c r="A37" t="str">
        <f t="shared" si="0"/>
        <v>(D61) City Of Davenport</v>
      </c>
      <c r="B37" t="s">
        <v>268</v>
      </c>
      <c r="C37">
        <v>2</v>
      </c>
      <c r="D37">
        <v>947888</v>
      </c>
      <c r="E37" s="8" t="s">
        <v>3053</v>
      </c>
      <c r="F37" t="s">
        <v>2289</v>
      </c>
      <c r="G37" t="s">
        <v>1778</v>
      </c>
      <c r="H37">
        <v>2.48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31</v>
      </c>
      <c r="P37">
        <v>33</v>
      </c>
      <c r="Q37">
        <v>0.4133</v>
      </c>
      <c r="R37">
        <v>0</v>
      </c>
      <c r="S37">
        <v>0</v>
      </c>
      <c r="T37">
        <v>0</v>
      </c>
      <c r="U37">
        <v>49</v>
      </c>
      <c r="V37">
        <v>53</v>
      </c>
      <c r="W37">
        <v>0.82669999999999999</v>
      </c>
      <c r="X37">
        <v>0</v>
      </c>
      <c r="Y37">
        <v>0</v>
      </c>
      <c r="Z37">
        <v>0</v>
      </c>
      <c r="AA37">
        <v>35</v>
      </c>
      <c r="AB37">
        <v>45</v>
      </c>
      <c r="AC37">
        <v>0.82669999999999999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23</v>
      </c>
      <c r="AK37">
        <v>0</v>
      </c>
      <c r="AL37">
        <v>0</v>
      </c>
      <c r="AM37">
        <v>6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22</v>
      </c>
      <c r="AT37">
        <v>31</v>
      </c>
      <c r="AU37">
        <v>0.4133</v>
      </c>
      <c r="AV37">
        <v>10</v>
      </c>
      <c r="AW37">
        <v>0</v>
      </c>
      <c r="AX37">
        <v>0</v>
      </c>
    </row>
    <row r="38" spans="1:50" x14ac:dyDescent="0.2">
      <c r="A38" t="str">
        <f t="shared" si="0"/>
        <v>(D62) City Of Davenport</v>
      </c>
      <c r="B38" t="s">
        <v>268</v>
      </c>
      <c r="C38">
        <v>2</v>
      </c>
      <c r="D38">
        <v>947889</v>
      </c>
      <c r="E38" s="8" t="s">
        <v>3054</v>
      </c>
      <c r="F38" t="s">
        <v>2275</v>
      </c>
      <c r="G38" t="s">
        <v>1778</v>
      </c>
      <c r="H38">
        <v>2.48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39</v>
      </c>
      <c r="P38">
        <v>42</v>
      </c>
      <c r="Q38">
        <v>0.4133</v>
      </c>
      <c r="R38">
        <v>0</v>
      </c>
      <c r="S38">
        <v>0</v>
      </c>
      <c r="T38">
        <v>0</v>
      </c>
      <c r="U38">
        <v>52</v>
      </c>
      <c r="V38">
        <v>60</v>
      </c>
      <c r="W38">
        <v>0.82669999999999999</v>
      </c>
      <c r="X38">
        <v>0</v>
      </c>
      <c r="Y38">
        <v>0</v>
      </c>
      <c r="Z38">
        <v>0</v>
      </c>
      <c r="AA38">
        <v>49</v>
      </c>
      <c r="AB38">
        <v>53</v>
      </c>
      <c r="AC38">
        <v>0.82669999999999999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16</v>
      </c>
      <c r="AK38">
        <v>15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37</v>
      </c>
      <c r="AT38">
        <v>37</v>
      </c>
      <c r="AU38">
        <v>0.4133</v>
      </c>
      <c r="AV38">
        <v>16</v>
      </c>
      <c r="AW38">
        <v>0</v>
      </c>
      <c r="AX38">
        <v>0</v>
      </c>
    </row>
    <row r="39" spans="1:50" x14ac:dyDescent="0.2">
      <c r="A39" s="11" t="str">
        <f t="shared" si="0"/>
        <v>(D63) City Of Davenport</v>
      </c>
      <c r="B39" t="s">
        <v>268</v>
      </c>
      <c r="C39">
        <v>2</v>
      </c>
      <c r="D39">
        <v>947890</v>
      </c>
      <c r="E39" s="8" t="s">
        <v>4059</v>
      </c>
      <c r="F39" t="s">
        <v>4060</v>
      </c>
      <c r="G39" t="s">
        <v>2520</v>
      </c>
      <c r="H39">
        <v>2.89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42</v>
      </c>
      <c r="P39">
        <v>48</v>
      </c>
      <c r="Q39">
        <v>0.82669999999999999</v>
      </c>
      <c r="R39">
        <v>0</v>
      </c>
      <c r="S39">
        <v>0</v>
      </c>
      <c r="T39">
        <v>0</v>
      </c>
      <c r="U39">
        <v>16</v>
      </c>
      <c r="V39">
        <v>82</v>
      </c>
      <c r="W39">
        <v>0.82669999999999999</v>
      </c>
      <c r="X39">
        <v>0</v>
      </c>
      <c r="Y39">
        <v>0</v>
      </c>
      <c r="Z39">
        <v>0</v>
      </c>
      <c r="AA39">
        <v>35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69</v>
      </c>
      <c r="AK39">
        <v>75</v>
      </c>
      <c r="AL39">
        <v>0.82669999999999999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38</v>
      </c>
      <c r="AT39">
        <v>43</v>
      </c>
      <c r="AU39">
        <v>0.4133</v>
      </c>
      <c r="AV39">
        <v>18</v>
      </c>
      <c r="AW39">
        <v>0</v>
      </c>
      <c r="AX39">
        <v>0</v>
      </c>
    </row>
    <row r="40" spans="1:50" x14ac:dyDescent="0.2">
      <c r="A40" s="11" t="str">
        <f t="shared" si="0"/>
        <v>(D64) City Of Davenport</v>
      </c>
      <c r="B40" t="s">
        <v>268</v>
      </c>
      <c r="C40">
        <v>2</v>
      </c>
      <c r="D40">
        <v>947891</v>
      </c>
      <c r="E40" s="8" t="s">
        <v>4067</v>
      </c>
      <c r="F40" t="s">
        <v>2284</v>
      </c>
      <c r="G40" t="s">
        <v>1785</v>
      </c>
      <c r="H40">
        <v>3.72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53</v>
      </c>
      <c r="P40">
        <v>0</v>
      </c>
      <c r="Q40">
        <v>0</v>
      </c>
      <c r="R40">
        <v>0</v>
      </c>
      <c r="S40">
        <v>0</v>
      </c>
      <c r="T40">
        <v>0</v>
      </c>
      <c r="U40">
        <v>119</v>
      </c>
      <c r="V40">
        <v>144</v>
      </c>
      <c r="W40">
        <v>1.24</v>
      </c>
      <c r="X40">
        <v>0</v>
      </c>
      <c r="Y40">
        <v>0</v>
      </c>
      <c r="Z40">
        <v>0</v>
      </c>
      <c r="AA40">
        <v>110</v>
      </c>
      <c r="AB40">
        <v>134</v>
      </c>
      <c r="AC40">
        <v>1.24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87</v>
      </c>
      <c r="AK40">
        <v>92</v>
      </c>
      <c r="AL40">
        <v>0.82669999999999999</v>
      </c>
      <c r="AM40">
        <v>10</v>
      </c>
      <c r="AN40">
        <v>0</v>
      </c>
      <c r="AO40">
        <v>0</v>
      </c>
      <c r="AP40">
        <v>2</v>
      </c>
      <c r="AQ40">
        <v>0</v>
      </c>
      <c r="AR40">
        <v>0</v>
      </c>
      <c r="AS40">
        <v>72</v>
      </c>
      <c r="AT40">
        <v>72</v>
      </c>
      <c r="AU40">
        <v>0.4133</v>
      </c>
      <c r="AV40">
        <v>10</v>
      </c>
      <c r="AW40">
        <v>0</v>
      </c>
      <c r="AX40">
        <v>0</v>
      </c>
    </row>
    <row r="41" spans="1:50" x14ac:dyDescent="0.2">
      <c r="A41" t="str">
        <f t="shared" si="0"/>
        <v>(D71) City Of Davenport</v>
      </c>
      <c r="B41" t="s">
        <v>268</v>
      </c>
      <c r="C41">
        <v>2</v>
      </c>
      <c r="D41">
        <v>947892</v>
      </c>
      <c r="E41" s="8" t="s">
        <v>3653</v>
      </c>
      <c r="F41" t="s">
        <v>2273</v>
      </c>
      <c r="G41" t="s">
        <v>1778</v>
      </c>
      <c r="H41">
        <v>2.8933333330000002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41</v>
      </c>
      <c r="P41">
        <v>42</v>
      </c>
      <c r="Q41">
        <v>0.82669999999999999</v>
      </c>
      <c r="R41">
        <v>0</v>
      </c>
      <c r="S41">
        <v>0</v>
      </c>
      <c r="T41">
        <v>0</v>
      </c>
      <c r="U41">
        <v>36</v>
      </c>
      <c r="V41">
        <v>39</v>
      </c>
      <c r="W41">
        <v>0.4133</v>
      </c>
      <c r="X41">
        <v>0</v>
      </c>
      <c r="Y41">
        <v>0</v>
      </c>
      <c r="Z41">
        <v>0</v>
      </c>
      <c r="AA41">
        <v>38</v>
      </c>
      <c r="AB41">
        <v>41</v>
      </c>
      <c r="AC41">
        <v>0.82669999999999999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28</v>
      </c>
      <c r="AK41">
        <v>33</v>
      </c>
      <c r="AL41">
        <v>0.4133</v>
      </c>
      <c r="AM41">
        <v>4</v>
      </c>
      <c r="AN41">
        <v>0</v>
      </c>
      <c r="AO41">
        <v>0</v>
      </c>
      <c r="AP41">
        <v>7</v>
      </c>
      <c r="AQ41">
        <v>0</v>
      </c>
      <c r="AR41">
        <v>0</v>
      </c>
      <c r="AS41">
        <v>38</v>
      </c>
      <c r="AT41">
        <v>41</v>
      </c>
      <c r="AU41">
        <v>0.4133</v>
      </c>
      <c r="AV41">
        <v>6</v>
      </c>
      <c r="AW41">
        <v>0</v>
      </c>
      <c r="AX41">
        <v>0</v>
      </c>
    </row>
    <row r="42" spans="1:50" x14ac:dyDescent="0.2">
      <c r="A42" s="11" t="str">
        <f t="shared" si="0"/>
        <v>(D72) City Of Davenport</v>
      </c>
      <c r="B42" t="s">
        <v>268</v>
      </c>
      <c r="C42">
        <v>2</v>
      </c>
      <c r="D42">
        <v>947893</v>
      </c>
      <c r="E42" s="8" t="s">
        <v>4058</v>
      </c>
      <c r="F42" t="s">
        <v>1803</v>
      </c>
      <c r="G42" t="s">
        <v>1778</v>
      </c>
      <c r="H42">
        <v>2.8933333330000002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</v>
      </c>
      <c r="P42">
        <v>26</v>
      </c>
      <c r="Q42">
        <v>0.4133</v>
      </c>
      <c r="R42">
        <v>0</v>
      </c>
      <c r="S42">
        <v>0</v>
      </c>
      <c r="T42">
        <v>0</v>
      </c>
      <c r="U42">
        <v>27</v>
      </c>
      <c r="V42">
        <v>37</v>
      </c>
      <c r="W42">
        <v>0.82669999999999999</v>
      </c>
      <c r="X42">
        <v>0</v>
      </c>
      <c r="Y42">
        <v>0</v>
      </c>
      <c r="Z42">
        <v>0</v>
      </c>
      <c r="AA42">
        <v>13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41</v>
      </c>
      <c r="AK42">
        <v>51</v>
      </c>
      <c r="AL42">
        <v>0.82669999999999999</v>
      </c>
      <c r="AM42">
        <v>4</v>
      </c>
      <c r="AN42">
        <v>0</v>
      </c>
      <c r="AO42">
        <v>0</v>
      </c>
      <c r="AP42">
        <v>2</v>
      </c>
      <c r="AQ42">
        <v>4</v>
      </c>
      <c r="AR42">
        <v>0</v>
      </c>
      <c r="AS42">
        <v>30</v>
      </c>
      <c r="AT42">
        <v>39</v>
      </c>
      <c r="AU42">
        <v>0.82669999999999999</v>
      </c>
      <c r="AV42">
        <v>18</v>
      </c>
      <c r="AW42">
        <v>0</v>
      </c>
      <c r="AX42">
        <v>0</v>
      </c>
    </row>
    <row r="43" spans="1:50" x14ac:dyDescent="0.2">
      <c r="A43" s="11" t="str">
        <f t="shared" si="0"/>
        <v>(D73) City Of Davenport</v>
      </c>
      <c r="B43" t="s">
        <v>268</v>
      </c>
      <c r="C43">
        <v>2</v>
      </c>
      <c r="D43">
        <v>947894</v>
      </c>
      <c r="E43" s="8" t="s">
        <v>4076</v>
      </c>
      <c r="F43" t="s">
        <v>2287</v>
      </c>
      <c r="G43" t="s">
        <v>1778</v>
      </c>
      <c r="H43">
        <v>2.48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34</v>
      </c>
      <c r="P43">
        <v>40</v>
      </c>
      <c r="Q43">
        <v>0.82669999999999999</v>
      </c>
      <c r="R43">
        <v>0</v>
      </c>
      <c r="S43">
        <v>0</v>
      </c>
      <c r="T43">
        <v>0</v>
      </c>
      <c r="U43">
        <v>26</v>
      </c>
      <c r="V43">
        <v>31</v>
      </c>
      <c r="W43">
        <v>0.4133</v>
      </c>
      <c r="X43">
        <v>0</v>
      </c>
      <c r="Y43">
        <v>0</v>
      </c>
      <c r="Z43">
        <v>0</v>
      </c>
      <c r="AA43">
        <v>18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39</v>
      </c>
      <c r="AK43">
        <v>42</v>
      </c>
      <c r="AL43">
        <v>0.82669999999999999</v>
      </c>
      <c r="AM43">
        <v>0</v>
      </c>
      <c r="AN43">
        <v>0</v>
      </c>
      <c r="AO43">
        <v>0</v>
      </c>
      <c r="AP43">
        <v>2</v>
      </c>
      <c r="AQ43">
        <v>0</v>
      </c>
      <c r="AR43">
        <v>0</v>
      </c>
      <c r="AS43">
        <v>28</v>
      </c>
      <c r="AT43">
        <v>35</v>
      </c>
      <c r="AU43">
        <v>0.4133</v>
      </c>
      <c r="AV43">
        <v>1</v>
      </c>
      <c r="AW43">
        <v>0</v>
      </c>
      <c r="AX43">
        <v>0</v>
      </c>
    </row>
    <row r="44" spans="1:50" x14ac:dyDescent="0.2">
      <c r="A44" t="str">
        <f t="shared" si="0"/>
        <v>(D74) City Of Davenport</v>
      </c>
      <c r="B44" t="s">
        <v>268</v>
      </c>
      <c r="C44">
        <v>2</v>
      </c>
      <c r="D44">
        <v>947895</v>
      </c>
      <c r="E44" s="8" t="s">
        <v>3656</v>
      </c>
      <c r="F44" t="s">
        <v>2272</v>
      </c>
      <c r="G44" t="s">
        <v>1778</v>
      </c>
      <c r="H44">
        <v>1.653333333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20</v>
      </c>
      <c r="P44">
        <v>25</v>
      </c>
      <c r="Q44">
        <v>0.4133</v>
      </c>
      <c r="R44">
        <v>0</v>
      </c>
      <c r="S44">
        <v>0</v>
      </c>
      <c r="T44">
        <v>0</v>
      </c>
      <c r="U44">
        <v>5</v>
      </c>
      <c r="V44">
        <v>0</v>
      </c>
      <c r="W44">
        <v>0</v>
      </c>
      <c r="X44">
        <v>0</v>
      </c>
      <c r="Y44">
        <v>0</v>
      </c>
      <c r="Z44">
        <v>0</v>
      </c>
      <c r="AA44">
        <v>17</v>
      </c>
      <c r="AB44">
        <v>26</v>
      </c>
      <c r="AC44">
        <v>0.4133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28</v>
      </c>
      <c r="AK44">
        <v>30</v>
      </c>
      <c r="AL44">
        <v>0.4133</v>
      </c>
      <c r="AM44">
        <v>6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16</v>
      </c>
      <c r="AT44">
        <v>21</v>
      </c>
      <c r="AU44">
        <v>0.4133</v>
      </c>
      <c r="AV44">
        <v>14</v>
      </c>
      <c r="AW44">
        <v>0</v>
      </c>
      <c r="AX44">
        <v>0</v>
      </c>
    </row>
    <row r="45" spans="1:50" x14ac:dyDescent="0.2">
      <c r="A45" s="11" t="str">
        <f t="shared" si="0"/>
        <v>(D81) City Of Davenport</v>
      </c>
      <c r="B45" t="s">
        <v>268</v>
      </c>
      <c r="C45">
        <v>2</v>
      </c>
      <c r="D45">
        <v>947896</v>
      </c>
      <c r="E45" s="8" t="s">
        <v>4062</v>
      </c>
      <c r="F45" t="s">
        <v>4063</v>
      </c>
      <c r="G45" t="s">
        <v>2520</v>
      </c>
      <c r="H45">
        <v>2.0699999999999998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19</v>
      </c>
      <c r="P45">
        <v>19</v>
      </c>
      <c r="Q45">
        <v>0.4133</v>
      </c>
      <c r="R45">
        <v>0</v>
      </c>
      <c r="S45">
        <v>0</v>
      </c>
      <c r="T45">
        <v>0</v>
      </c>
      <c r="U45">
        <v>23</v>
      </c>
      <c r="V45">
        <v>23</v>
      </c>
      <c r="W45">
        <v>0.4133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34</v>
      </c>
      <c r="AK45">
        <v>34</v>
      </c>
      <c r="AL45">
        <v>0.82669999999999999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24</v>
      </c>
      <c r="AT45">
        <v>24</v>
      </c>
      <c r="AU45">
        <v>0.4133</v>
      </c>
      <c r="AV45">
        <v>0</v>
      </c>
      <c r="AW45">
        <v>0</v>
      </c>
      <c r="AX45">
        <v>0</v>
      </c>
    </row>
    <row r="46" spans="1:50" x14ac:dyDescent="0.2">
      <c r="A46" s="11" t="str">
        <f t="shared" si="0"/>
        <v>(D82) City Of Davenport</v>
      </c>
      <c r="B46" t="s">
        <v>268</v>
      </c>
      <c r="C46">
        <v>2</v>
      </c>
      <c r="D46">
        <v>947897</v>
      </c>
      <c r="E46" s="8" t="s">
        <v>4069</v>
      </c>
      <c r="F46" t="s">
        <v>2285</v>
      </c>
      <c r="G46" t="s">
        <v>1778</v>
      </c>
      <c r="H46">
        <v>2.8933330000000002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24</v>
      </c>
      <c r="P46">
        <v>29</v>
      </c>
      <c r="Q46">
        <v>0.82669999999999999</v>
      </c>
      <c r="R46">
        <v>0</v>
      </c>
      <c r="S46">
        <v>0</v>
      </c>
      <c r="T46">
        <v>0</v>
      </c>
      <c r="U46">
        <v>25</v>
      </c>
      <c r="V46">
        <v>30</v>
      </c>
      <c r="W46">
        <v>0.82669999999999999</v>
      </c>
      <c r="X46">
        <v>0</v>
      </c>
      <c r="Y46">
        <v>0</v>
      </c>
      <c r="Z46">
        <v>0</v>
      </c>
      <c r="AA46">
        <v>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27</v>
      </c>
      <c r="AK46">
        <v>30</v>
      </c>
      <c r="AL46">
        <v>0.82669999999999999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21</v>
      </c>
      <c r="AT46">
        <v>22</v>
      </c>
      <c r="AU46">
        <v>0.4133</v>
      </c>
      <c r="AV46">
        <v>6</v>
      </c>
      <c r="AW46">
        <v>0</v>
      </c>
      <c r="AX46">
        <v>0</v>
      </c>
    </row>
    <row r="47" spans="1:50" x14ac:dyDescent="0.2">
      <c r="A47" s="11" t="str">
        <f t="shared" si="0"/>
        <v>(D83) City Of Davenport</v>
      </c>
      <c r="B47" t="s">
        <v>268</v>
      </c>
      <c r="C47">
        <v>2</v>
      </c>
      <c r="D47">
        <v>947898</v>
      </c>
      <c r="E47" s="8" t="s">
        <v>4068</v>
      </c>
      <c r="F47" t="s">
        <v>1951</v>
      </c>
      <c r="G47" t="s">
        <v>1785</v>
      </c>
      <c r="H47">
        <v>2.89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32</v>
      </c>
      <c r="P47">
        <v>36</v>
      </c>
      <c r="Q47">
        <v>0.82669999999999999</v>
      </c>
      <c r="R47">
        <v>0</v>
      </c>
      <c r="S47">
        <v>0</v>
      </c>
      <c r="T47">
        <v>0</v>
      </c>
      <c r="U47">
        <v>32</v>
      </c>
      <c r="V47">
        <v>34</v>
      </c>
      <c r="W47">
        <v>0.4133</v>
      </c>
      <c r="X47">
        <v>0</v>
      </c>
      <c r="Y47">
        <v>0</v>
      </c>
      <c r="Z47">
        <v>0</v>
      </c>
      <c r="AA47">
        <v>33</v>
      </c>
      <c r="AB47">
        <v>38</v>
      </c>
      <c r="AC47">
        <v>0.82669999999999999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32</v>
      </c>
      <c r="AK47">
        <v>37</v>
      </c>
      <c r="AL47">
        <v>0.82669999999999999</v>
      </c>
      <c r="AM47">
        <v>5</v>
      </c>
      <c r="AN47">
        <v>0</v>
      </c>
      <c r="AO47">
        <v>0</v>
      </c>
      <c r="AP47">
        <v>0</v>
      </c>
      <c r="AQ47">
        <v>6</v>
      </c>
      <c r="AR47">
        <v>0</v>
      </c>
      <c r="AS47">
        <v>17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t="str">
        <f t="shared" si="0"/>
        <v>(D84) City Of Davenport</v>
      </c>
      <c r="B48" t="s">
        <v>268</v>
      </c>
      <c r="C48">
        <v>2</v>
      </c>
      <c r="D48">
        <v>947899</v>
      </c>
      <c r="E48" s="8" t="s">
        <v>3652</v>
      </c>
      <c r="F48" t="s">
        <v>1953</v>
      </c>
      <c r="G48" t="s">
        <v>1778</v>
      </c>
      <c r="H48">
        <v>2.0666669999999998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43</v>
      </c>
      <c r="P48">
        <v>46</v>
      </c>
      <c r="Q48">
        <v>0.4133</v>
      </c>
      <c r="R48">
        <v>0</v>
      </c>
      <c r="S48">
        <v>0</v>
      </c>
      <c r="T48">
        <v>0</v>
      </c>
      <c r="U48">
        <v>42</v>
      </c>
      <c r="V48">
        <v>51</v>
      </c>
      <c r="W48">
        <v>0.82669999999999999</v>
      </c>
      <c r="X48">
        <v>0</v>
      </c>
      <c r="Y48">
        <v>0</v>
      </c>
      <c r="Z48">
        <v>0</v>
      </c>
      <c r="AA48">
        <v>29</v>
      </c>
      <c r="AB48">
        <v>35</v>
      </c>
      <c r="AC48">
        <v>0.4133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33</v>
      </c>
      <c r="AK48">
        <v>41</v>
      </c>
      <c r="AL48">
        <v>0.4133</v>
      </c>
      <c r="AM48">
        <v>0</v>
      </c>
      <c r="AN48">
        <v>0</v>
      </c>
      <c r="AO48">
        <v>0</v>
      </c>
      <c r="AP48">
        <v>3</v>
      </c>
      <c r="AQ48">
        <v>0</v>
      </c>
      <c r="AR48">
        <v>0</v>
      </c>
      <c r="AS48">
        <v>23</v>
      </c>
      <c r="AT48">
        <v>0</v>
      </c>
      <c r="AU48">
        <v>0</v>
      </c>
      <c r="AV48">
        <v>3</v>
      </c>
      <c r="AW48">
        <v>0</v>
      </c>
      <c r="AX48">
        <v>0</v>
      </c>
    </row>
    <row r="49" spans="1:50" x14ac:dyDescent="0.2">
      <c r="A49" t="str">
        <f t="shared" si="0"/>
        <v>(Dh) City Of Donahue</v>
      </c>
      <c r="B49" t="s">
        <v>268</v>
      </c>
      <c r="C49">
        <v>2</v>
      </c>
      <c r="D49">
        <v>1593753</v>
      </c>
      <c r="E49" s="8" t="s">
        <v>3048</v>
      </c>
      <c r="F49" t="s">
        <v>3049</v>
      </c>
      <c r="G49" t="s">
        <v>2562</v>
      </c>
      <c r="H49">
        <v>0.41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7</v>
      </c>
      <c r="P49">
        <v>7</v>
      </c>
      <c r="Q49">
        <v>0</v>
      </c>
      <c r="R49">
        <v>0</v>
      </c>
      <c r="S49">
        <v>0</v>
      </c>
      <c r="T49">
        <v>0</v>
      </c>
      <c r="U49">
        <v>6</v>
      </c>
      <c r="V49">
        <v>6</v>
      </c>
      <c r="W49">
        <v>0.4133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2</v>
      </c>
      <c r="AU49">
        <v>0</v>
      </c>
      <c r="AV49">
        <v>2</v>
      </c>
      <c r="AW49">
        <v>2</v>
      </c>
      <c r="AX49">
        <v>0</v>
      </c>
    </row>
    <row r="50" spans="1:50" x14ac:dyDescent="0.2">
      <c r="A50" t="str">
        <f t="shared" si="0"/>
        <v>(El1) City Of Eldridge</v>
      </c>
      <c r="B50" t="s">
        <v>268</v>
      </c>
      <c r="C50">
        <v>2</v>
      </c>
      <c r="D50">
        <v>947900</v>
      </c>
      <c r="E50" s="8" t="s">
        <v>3659</v>
      </c>
      <c r="F50" t="s">
        <v>2276</v>
      </c>
      <c r="G50" t="s">
        <v>1778</v>
      </c>
      <c r="H50">
        <v>2.48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30</v>
      </c>
      <c r="P50">
        <v>33</v>
      </c>
      <c r="Q50">
        <v>0.4133</v>
      </c>
      <c r="R50">
        <v>0</v>
      </c>
      <c r="S50">
        <v>0</v>
      </c>
      <c r="T50">
        <v>0</v>
      </c>
      <c r="U50">
        <v>38</v>
      </c>
      <c r="V50">
        <v>43</v>
      </c>
      <c r="W50">
        <v>0.82669999999999999</v>
      </c>
      <c r="X50">
        <v>0</v>
      </c>
      <c r="Y50">
        <v>0</v>
      </c>
      <c r="Z50">
        <v>0</v>
      </c>
      <c r="AA50">
        <v>19</v>
      </c>
      <c r="AB50">
        <v>23</v>
      </c>
      <c r="AC50">
        <v>0.4133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25</v>
      </c>
      <c r="AK50">
        <v>25</v>
      </c>
      <c r="AL50">
        <v>0.4133</v>
      </c>
      <c r="AM50">
        <v>4</v>
      </c>
      <c r="AN50">
        <v>0</v>
      </c>
      <c r="AO50">
        <v>0</v>
      </c>
      <c r="AP50">
        <v>2</v>
      </c>
      <c r="AQ50">
        <v>0</v>
      </c>
      <c r="AR50">
        <v>0</v>
      </c>
      <c r="AS50">
        <v>25</v>
      </c>
      <c r="AT50">
        <v>25</v>
      </c>
      <c r="AU50">
        <v>0.4133</v>
      </c>
      <c r="AV50">
        <v>6</v>
      </c>
      <c r="AW50">
        <v>0</v>
      </c>
      <c r="AX50">
        <v>0</v>
      </c>
    </row>
    <row r="51" spans="1:50" x14ac:dyDescent="0.2">
      <c r="A51" t="str">
        <f t="shared" si="0"/>
        <v>(El2) City Of Eldridge</v>
      </c>
      <c r="B51" t="s">
        <v>268</v>
      </c>
      <c r="C51">
        <v>2</v>
      </c>
      <c r="D51">
        <v>947911</v>
      </c>
      <c r="E51" s="8" t="s">
        <v>3651</v>
      </c>
      <c r="F51" t="s">
        <v>2278</v>
      </c>
      <c r="G51" t="s">
        <v>1778</v>
      </c>
      <c r="H51">
        <v>2.0666669999999998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41</v>
      </c>
      <c r="P51">
        <v>49</v>
      </c>
      <c r="Q51">
        <v>0.4133</v>
      </c>
      <c r="R51">
        <v>0</v>
      </c>
      <c r="S51">
        <v>0</v>
      </c>
      <c r="T51">
        <v>0</v>
      </c>
      <c r="U51">
        <v>41</v>
      </c>
      <c r="V51">
        <v>53</v>
      </c>
      <c r="W51">
        <v>0.82669999999999999</v>
      </c>
      <c r="X51">
        <v>0</v>
      </c>
      <c r="Y51">
        <v>0</v>
      </c>
      <c r="Z51">
        <v>0</v>
      </c>
      <c r="AA51">
        <v>19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28</v>
      </c>
      <c r="AK51">
        <v>28</v>
      </c>
      <c r="AL51">
        <v>0.4133</v>
      </c>
      <c r="AM51">
        <v>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26</v>
      </c>
      <c r="AT51">
        <v>27</v>
      </c>
      <c r="AU51">
        <v>0.4133</v>
      </c>
      <c r="AV51">
        <v>4</v>
      </c>
      <c r="AW51">
        <v>0</v>
      </c>
      <c r="AX51">
        <v>0</v>
      </c>
    </row>
    <row r="52" spans="1:50" x14ac:dyDescent="0.2">
      <c r="A52" t="str">
        <f t="shared" si="0"/>
        <v>(Hg) Hickory Grove Township</v>
      </c>
      <c r="B52" t="s">
        <v>268</v>
      </c>
      <c r="C52">
        <v>2</v>
      </c>
      <c r="D52">
        <v>947901</v>
      </c>
      <c r="E52" s="8" t="s">
        <v>3055</v>
      </c>
      <c r="F52" t="s">
        <v>3056</v>
      </c>
      <c r="G52" t="s">
        <v>2527</v>
      </c>
      <c r="H52">
        <v>0.41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2</v>
      </c>
      <c r="Q52">
        <v>0</v>
      </c>
      <c r="R52">
        <v>0</v>
      </c>
      <c r="S52">
        <v>0</v>
      </c>
      <c r="T52">
        <v>0</v>
      </c>
      <c r="U52">
        <v>10</v>
      </c>
      <c r="V52">
        <v>10</v>
      </c>
      <c r="W52">
        <v>0.4133</v>
      </c>
      <c r="X52">
        <v>0</v>
      </c>
      <c r="Y52">
        <v>0</v>
      </c>
      <c r="Z52">
        <v>0</v>
      </c>
      <c r="AA52">
        <v>4</v>
      </c>
      <c r="AB52">
        <v>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5</v>
      </c>
      <c r="AK52">
        <v>5</v>
      </c>
      <c r="AL52">
        <v>0</v>
      </c>
      <c r="AM52">
        <v>2</v>
      </c>
      <c r="AN52">
        <v>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>
        <v>2</v>
      </c>
      <c r="AX52">
        <v>0</v>
      </c>
    </row>
    <row r="53" spans="1:50" x14ac:dyDescent="0.2">
      <c r="A53" t="str">
        <f t="shared" si="0"/>
        <v>(Lb) Liberty Township</v>
      </c>
      <c r="B53" t="s">
        <v>268</v>
      </c>
      <c r="C53">
        <v>2</v>
      </c>
      <c r="D53">
        <v>947903</v>
      </c>
      <c r="E53" s="8" t="s">
        <v>3120</v>
      </c>
      <c r="F53" t="s">
        <v>1961</v>
      </c>
      <c r="G53" t="s">
        <v>1778</v>
      </c>
      <c r="H53">
        <v>0.41333300000000001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6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</v>
      </c>
      <c r="AK53">
        <v>8</v>
      </c>
      <c r="AL53">
        <v>0.4133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7</v>
      </c>
      <c r="AX53">
        <v>0</v>
      </c>
    </row>
    <row r="54" spans="1:50" x14ac:dyDescent="0.2">
      <c r="A54" t="str">
        <f t="shared" si="0"/>
        <v>(Lc1) City Of Leclaire</v>
      </c>
      <c r="B54" t="s">
        <v>268</v>
      </c>
      <c r="C54">
        <v>2</v>
      </c>
      <c r="D54">
        <v>1593754</v>
      </c>
      <c r="E54" s="8" t="s">
        <v>3139</v>
      </c>
      <c r="F54" t="s">
        <v>2279</v>
      </c>
      <c r="G54" t="s">
        <v>1778</v>
      </c>
      <c r="H54">
        <v>1.6533329999999999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13</v>
      </c>
      <c r="P54">
        <v>0</v>
      </c>
      <c r="Q54">
        <v>0</v>
      </c>
      <c r="R54">
        <v>0</v>
      </c>
      <c r="S54">
        <v>0</v>
      </c>
      <c r="T54">
        <v>0</v>
      </c>
      <c r="U54">
        <v>32</v>
      </c>
      <c r="V54">
        <v>45</v>
      </c>
      <c r="W54">
        <v>0.4133</v>
      </c>
      <c r="X54">
        <v>0</v>
      </c>
      <c r="Y54">
        <v>0</v>
      </c>
      <c r="Z54">
        <v>0</v>
      </c>
      <c r="AA54">
        <v>20</v>
      </c>
      <c r="AB54">
        <v>22</v>
      </c>
      <c r="AC54">
        <v>0.4133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19</v>
      </c>
      <c r="AK54">
        <v>22</v>
      </c>
      <c r="AL54">
        <v>0.4133</v>
      </c>
      <c r="AM54">
        <v>10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30</v>
      </c>
      <c r="AT54">
        <v>31</v>
      </c>
      <c r="AU54">
        <v>0.4133</v>
      </c>
      <c r="AV54">
        <v>7</v>
      </c>
      <c r="AW54">
        <v>0</v>
      </c>
      <c r="AX54">
        <v>0</v>
      </c>
    </row>
    <row r="55" spans="1:50" x14ac:dyDescent="0.2">
      <c r="A55" t="str">
        <f t="shared" si="0"/>
        <v>(Lc2) City Of Leclaire</v>
      </c>
      <c r="B55" t="s">
        <v>268</v>
      </c>
      <c r="C55">
        <v>2</v>
      </c>
      <c r="D55">
        <v>1593755</v>
      </c>
      <c r="E55" s="8" t="s">
        <v>3664</v>
      </c>
      <c r="F55" t="s">
        <v>2277</v>
      </c>
      <c r="G55" t="s">
        <v>1778</v>
      </c>
      <c r="H55">
        <v>1.6533329999999999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18</v>
      </c>
      <c r="P55">
        <v>3</v>
      </c>
      <c r="Q55">
        <v>0</v>
      </c>
      <c r="R55">
        <v>2</v>
      </c>
      <c r="S55">
        <v>0</v>
      </c>
      <c r="T55">
        <v>0</v>
      </c>
      <c r="U55">
        <v>48</v>
      </c>
      <c r="V55">
        <v>54</v>
      </c>
      <c r="W55">
        <v>0.4133</v>
      </c>
      <c r="X55">
        <v>0</v>
      </c>
      <c r="Y55">
        <v>0</v>
      </c>
      <c r="Z55">
        <v>0</v>
      </c>
      <c r="AA55">
        <v>20</v>
      </c>
      <c r="AB55">
        <v>31</v>
      </c>
      <c r="AC55">
        <v>0.4133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24</v>
      </c>
      <c r="AK55">
        <v>25</v>
      </c>
      <c r="AL55">
        <v>0.4133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24</v>
      </c>
      <c r="AT55">
        <v>29</v>
      </c>
      <c r="AU55">
        <v>0.4133</v>
      </c>
      <c r="AV55">
        <v>7</v>
      </c>
      <c r="AW55">
        <v>2</v>
      </c>
      <c r="AX55">
        <v>0</v>
      </c>
    </row>
    <row r="56" spans="1:50" x14ac:dyDescent="0.2">
      <c r="A56" t="str">
        <f t="shared" si="0"/>
        <v>(Lct) Leclaire Township</v>
      </c>
      <c r="B56" t="s">
        <v>268</v>
      </c>
      <c r="C56">
        <v>2</v>
      </c>
      <c r="D56">
        <v>1593756</v>
      </c>
      <c r="E56" s="8" t="s">
        <v>3050</v>
      </c>
      <c r="F56" t="s">
        <v>1959</v>
      </c>
      <c r="G56" t="s">
        <v>1778</v>
      </c>
      <c r="H56">
        <v>0.82666666700000002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12</v>
      </c>
      <c r="P56">
        <v>0</v>
      </c>
      <c r="Q56">
        <v>0</v>
      </c>
      <c r="R56">
        <v>0</v>
      </c>
      <c r="S56">
        <v>0</v>
      </c>
      <c r="T56">
        <v>0</v>
      </c>
      <c r="U56">
        <v>25</v>
      </c>
      <c r="V56">
        <v>36</v>
      </c>
      <c r="W56">
        <v>0.4133</v>
      </c>
      <c r="X56">
        <v>0</v>
      </c>
      <c r="Y56">
        <v>0</v>
      </c>
      <c r="Z56">
        <v>0</v>
      </c>
      <c r="AA56">
        <v>23</v>
      </c>
      <c r="AB56">
        <v>41</v>
      </c>
      <c r="AC56">
        <v>0.4133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11</v>
      </c>
      <c r="AT56">
        <v>0</v>
      </c>
      <c r="AU56">
        <v>0</v>
      </c>
      <c r="AV56">
        <v>5</v>
      </c>
      <c r="AW56">
        <v>0</v>
      </c>
      <c r="AX56">
        <v>0</v>
      </c>
    </row>
    <row r="57" spans="1:50" x14ac:dyDescent="0.2">
      <c r="A57" t="str">
        <f t="shared" si="0"/>
        <v>(Lg) City Of Long Grove</v>
      </c>
      <c r="B57" t="s">
        <v>268</v>
      </c>
      <c r="C57">
        <v>2</v>
      </c>
      <c r="D57">
        <v>1593757</v>
      </c>
      <c r="E57" s="8" t="s">
        <v>2737</v>
      </c>
      <c r="F57" t="s">
        <v>3041</v>
      </c>
      <c r="G57" t="s">
        <v>2520</v>
      </c>
      <c r="H57">
        <v>0.83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12</v>
      </c>
      <c r="P57">
        <v>19</v>
      </c>
      <c r="Q57">
        <v>0.4133</v>
      </c>
      <c r="R57">
        <v>0</v>
      </c>
      <c r="S57">
        <v>0</v>
      </c>
      <c r="T57">
        <v>0</v>
      </c>
      <c r="U57">
        <v>9</v>
      </c>
      <c r="V57">
        <v>19</v>
      </c>
      <c r="W57">
        <v>0.4133</v>
      </c>
      <c r="X57">
        <v>0</v>
      </c>
      <c r="Y57">
        <v>0</v>
      </c>
      <c r="Z57">
        <v>0</v>
      </c>
      <c r="AA57">
        <v>7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11</v>
      </c>
      <c r="AK57">
        <v>16</v>
      </c>
      <c r="AL57">
        <v>0</v>
      </c>
      <c r="AM57">
        <v>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9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t="str">
        <f t="shared" si="0"/>
        <v>(Mc) Mccausland</v>
      </c>
      <c r="B58" t="s">
        <v>268</v>
      </c>
      <c r="C58">
        <v>2</v>
      </c>
      <c r="D58">
        <v>1593758</v>
      </c>
      <c r="E58" s="8" t="s">
        <v>3045</v>
      </c>
      <c r="F58" t="s">
        <v>1955</v>
      </c>
      <c r="G58" t="s">
        <v>1785</v>
      </c>
      <c r="H58">
        <v>0.41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3</v>
      </c>
      <c r="P58">
        <v>0</v>
      </c>
      <c r="Q58">
        <v>0</v>
      </c>
      <c r="R58">
        <v>0</v>
      </c>
      <c r="S58">
        <v>0</v>
      </c>
      <c r="T58">
        <v>0</v>
      </c>
      <c r="U58">
        <v>11</v>
      </c>
      <c r="V58">
        <v>42</v>
      </c>
      <c r="W58">
        <v>0.4133</v>
      </c>
      <c r="X58">
        <v>0</v>
      </c>
      <c r="Y58">
        <v>0</v>
      </c>
      <c r="Z58">
        <v>0</v>
      </c>
      <c r="AA58">
        <v>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9</v>
      </c>
      <c r="AK58">
        <v>0</v>
      </c>
      <c r="AL58">
        <v>0</v>
      </c>
      <c r="AM58">
        <v>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11</v>
      </c>
      <c r="AT58">
        <v>0</v>
      </c>
      <c r="AU58">
        <v>0</v>
      </c>
      <c r="AV58">
        <v>1</v>
      </c>
      <c r="AW58">
        <v>0</v>
      </c>
      <c r="AX58">
        <v>0</v>
      </c>
    </row>
    <row r="59" spans="1:50" x14ac:dyDescent="0.2">
      <c r="A59" t="str">
        <f t="shared" si="0"/>
        <v>(Pkv) Park View</v>
      </c>
      <c r="B59" t="s">
        <v>268</v>
      </c>
      <c r="C59">
        <v>2</v>
      </c>
      <c r="D59">
        <v>1593759</v>
      </c>
      <c r="E59" s="8" t="s">
        <v>3650</v>
      </c>
      <c r="F59" t="s">
        <v>2280</v>
      </c>
      <c r="G59" t="s">
        <v>1778</v>
      </c>
      <c r="H59">
        <v>1.653333333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17</v>
      </c>
      <c r="P59">
        <v>0</v>
      </c>
      <c r="Q59">
        <v>0</v>
      </c>
      <c r="R59">
        <v>1</v>
      </c>
      <c r="S59">
        <v>0</v>
      </c>
      <c r="T59">
        <v>0</v>
      </c>
      <c r="U59">
        <v>39</v>
      </c>
      <c r="V59">
        <v>51</v>
      </c>
      <c r="W59">
        <v>0.4133</v>
      </c>
      <c r="X59">
        <v>0</v>
      </c>
      <c r="Y59">
        <v>0</v>
      </c>
      <c r="Z59">
        <v>0</v>
      </c>
      <c r="AA59">
        <v>17</v>
      </c>
      <c r="AB59">
        <v>23</v>
      </c>
      <c r="AC59">
        <v>0.4133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24</v>
      </c>
      <c r="AK59">
        <v>25</v>
      </c>
      <c r="AL59">
        <v>0.4133</v>
      </c>
      <c r="AM59">
        <v>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20</v>
      </c>
      <c r="AT59">
        <v>23</v>
      </c>
      <c r="AU59">
        <v>0.4133</v>
      </c>
      <c r="AV59">
        <v>11</v>
      </c>
      <c r="AW59">
        <v>0</v>
      </c>
      <c r="AX59">
        <v>0</v>
      </c>
    </row>
    <row r="60" spans="1:50" x14ac:dyDescent="0.2">
      <c r="A60" t="str">
        <f t="shared" si="0"/>
        <v>(Pr) Princeton Township</v>
      </c>
      <c r="B60" t="s">
        <v>268</v>
      </c>
      <c r="C60">
        <v>2</v>
      </c>
      <c r="D60">
        <v>947906</v>
      </c>
      <c r="E60" s="8" t="s">
        <v>3040</v>
      </c>
      <c r="F60" t="s">
        <v>1957</v>
      </c>
      <c r="G60" t="s">
        <v>1778</v>
      </c>
      <c r="H60">
        <v>0.82666666700000002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7</v>
      </c>
      <c r="P60">
        <v>0</v>
      </c>
      <c r="Q60">
        <v>0</v>
      </c>
      <c r="R60">
        <v>0</v>
      </c>
      <c r="S60">
        <v>0</v>
      </c>
      <c r="T60">
        <v>0</v>
      </c>
      <c r="U60">
        <v>18</v>
      </c>
      <c r="V60">
        <v>32</v>
      </c>
      <c r="W60">
        <v>0.4133</v>
      </c>
      <c r="X60">
        <v>0</v>
      </c>
      <c r="Y60">
        <v>0</v>
      </c>
      <c r="Z60">
        <v>0</v>
      </c>
      <c r="AA60">
        <v>18</v>
      </c>
      <c r="AB60">
        <v>37</v>
      </c>
      <c r="AC60">
        <v>0.4133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9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13</v>
      </c>
      <c r="AT60">
        <v>0</v>
      </c>
      <c r="AU60">
        <v>0</v>
      </c>
      <c r="AV60">
        <v>5</v>
      </c>
      <c r="AW60">
        <v>0</v>
      </c>
      <c r="AX60">
        <v>0</v>
      </c>
    </row>
    <row r="61" spans="1:50" x14ac:dyDescent="0.2">
      <c r="A61" t="str">
        <f t="shared" si="0"/>
        <v>(Pv) Pleasant Valley</v>
      </c>
      <c r="B61" t="s">
        <v>268</v>
      </c>
      <c r="C61">
        <v>2</v>
      </c>
      <c r="D61">
        <v>947905</v>
      </c>
      <c r="E61" s="8" t="s">
        <v>3059</v>
      </c>
      <c r="F61" t="s">
        <v>1956</v>
      </c>
      <c r="G61" t="s">
        <v>1778</v>
      </c>
      <c r="H61">
        <v>0.82666700000000004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14</v>
      </c>
      <c r="P61">
        <v>0</v>
      </c>
      <c r="Q61">
        <v>0</v>
      </c>
      <c r="R61">
        <v>0</v>
      </c>
      <c r="S61">
        <v>0</v>
      </c>
      <c r="T61">
        <v>0</v>
      </c>
      <c r="U61">
        <v>21</v>
      </c>
      <c r="V61">
        <v>24</v>
      </c>
      <c r="W61">
        <v>0.4133</v>
      </c>
      <c r="X61">
        <v>0</v>
      </c>
      <c r="Y61">
        <v>0</v>
      </c>
      <c r="Z61">
        <v>0</v>
      </c>
      <c r="AA61">
        <v>12</v>
      </c>
      <c r="AB61">
        <v>23</v>
      </c>
      <c r="AC61">
        <v>0.4133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6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8</v>
      </c>
      <c r="AT61">
        <v>0</v>
      </c>
      <c r="AU61">
        <v>0</v>
      </c>
      <c r="AV61">
        <v>4</v>
      </c>
      <c r="AW61">
        <v>0</v>
      </c>
      <c r="AX61">
        <v>0</v>
      </c>
    </row>
    <row r="62" spans="1:50" x14ac:dyDescent="0.2">
      <c r="A62" t="str">
        <f t="shared" si="0"/>
        <v>(Rv) City Of Riverdale</v>
      </c>
      <c r="B62" t="s">
        <v>268</v>
      </c>
      <c r="C62">
        <v>2</v>
      </c>
      <c r="D62">
        <v>947907</v>
      </c>
      <c r="E62" s="8" t="s">
        <v>3052</v>
      </c>
      <c r="F62" t="s">
        <v>2282</v>
      </c>
      <c r="G62" t="s">
        <v>1778</v>
      </c>
      <c r="H62">
        <v>0.41333300000000001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5</v>
      </c>
      <c r="Q62">
        <v>0</v>
      </c>
      <c r="R62">
        <v>0</v>
      </c>
      <c r="S62">
        <v>0</v>
      </c>
      <c r="T62">
        <v>0</v>
      </c>
      <c r="U62">
        <v>3</v>
      </c>
      <c r="V62">
        <v>3</v>
      </c>
      <c r="W62">
        <v>0</v>
      </c>
      <c r="X62">
        <v>0</v>
      </c>
      <c r="Y62">
        <v>0</v>
      </c>
      <c r="Z62">
        <v>0</v>
      </c>
      <c r="AA62">
        <v>4</v>
      </c>
      <c r="AB62">
        <v>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</v>
      </c>
      <c r="AK62">
        <v>5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8</v>
      </c>
      <c r="AT62">
        <v>8</v>
      </c>
      <c r="AU62">
        <v>0.4133</v>
      </c>
      <c r="AV62">
        <v>0</v>
      </c>
      <c r="AW62">
        <v>0</v>
      </c>
      <c r="AX62">
        <v>0</v>
      </c>
    </row>
    <row r="63" spans="1:50" x14ac:dyDescent="0.2">
      <c r="A63" t="str">
        <f t="shared" si="0"/>
        <v>(Wc) Walcott Precinct</v>
      </c>
      <c r="B63" t="s">
        <v>268</v>
      </c>
      <c r="C63">
        <v>2</v>
      </c>
      <c r="D63">
        <v>947909</v>
      </c>
      <c r="E63" s="8" t="s">
        <v>3046</v>
      </c>
      <c r="F63" t="s">
        <v>3047</v>
      </c>
      <c r="G63" t="s">
        <v>2562</v>
      </c>
      <c r="H63">
        <v>1.24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10</v>
      </c>
      <c r="P63">
        <v>10</v>
      </c>
      <c r="Q63">
        <v>0</v>
      </c>
      <c r="R63">
        <v>0</v>
      </c>
      <c r="S63">
        <v>0</v>
      </c>
      <c r="T63">
        <v>0</v>
      </c>
      <c r="U63">
        <v>7</v>
      </c>
      <c r="V63">
        <v>12</v>
      </c>
      <c r="W63">
        <v>0.4133</v>
      </c>
      <c r="X63">
        <v>0</v>
      </c>
      <c r="Y63">
        <v>0</v>
      </c>
      <c r="Z63">
        <v>0</v>
      </c>
      <c r="AA63">
        <v>18</v>
      </c>
      <c r="AB63">
        <v>18</v>
      </c>
      <c r="AC63">
        <v>0.4133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16</v>
      </c>
      <c r="AT63">
        <v>16</v>
      </c>
      <c r="AU63">
        <v>0.4133</v>
      </c>
      <c r="AV63">
        <v>6</v>
      </c>
      <c r="AW63">
        <v>0</v>
      </c>
      <c r="AX63">
        <v>0</v>
      </c>
    </row>
    <row r="64" spans="1:50" x14ac:dyDescent="0.2">
      <c r="A64" t="str">
        <f t="shared" si="0"/>
        <v>(Wf) Winfield Township</v>
      </c>
      <c r="B64" t="s">
        <v>268</v>
      </c>
      <c r="C64">
        <v>2</v>
      </c>
      <c r="D64">
        <v>947910</v>
      </c>
      <c r="E64" s="8" t="s">
        <v>3043</v>
      </c>
      <c r="F64" t="s">
        <v>3044</v>
      </c>
      <c r="G64" t="s">
        <v>2517</v>
      </c>
      <c r="H64">
        <v>0.41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7</v>
      </c>
      <c r="V64">
        <v>7</v>
      </c>
      <c r="W64">
        <v>0</v>
      </c>
      <c r="X64">
        <v>0</v>
      </c>
      <c r="Y64">
        <v>0</v>
      </c>
      <c r="Z64">
        <v>0</v>
      </c>
      <c r="AA64">
        <v>11</v>
      </c>
      <c r="AB64">
        <v>11</v>
      </c>
      <c r="AC64">
        <v>0.4133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0</v>
      </c>
      <c r="AM64">
        <v>6</v>
      </c>
      <c r="AN64">
        <v>6</v>
      </c>
      <c r="AO64">
        <v>0</v>
      </c>
      <c r="AP64">
        <v>0</v>
      </c>
      <c r="AQ64">
        <v>0</v>
      </c>
      <c r="AR64">
        <v>0</v>
      </c>
      <c r="AS64">
        <v>10</v>
      </c>
      <c r="AT64">
        <v>10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t="str">
        <f t="shared" si="0"/>
        <v>#1 Aurelia</v>
      </c>
      <c r="B65" t="s">
        <v>468</v>
      </c>
      <c r="C65">
        <v>4</v>
      </c>
      <c r="D65">
        <v>948239</v>
      </c>
      <c r="E65" s="8" t="s">
        <v>2684</v>
      </c>
      <c r="F65" t="s">
        <v>1848</v>
      </c>
      <c r="G65" t="s">
        <v>1780</v>
      </c>
      <c r="H65">
        <v>0.87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</v>
      </c>
      <c r="P65">
        <v>9</v>
      </c>
      <c r="Q65">
        <v>0.21820000000000001</v>
      </c>
      <c r="R65">
        <v>0</v>
      </c>
      <c r="S65">
        <v>0</v>
      </c>
      <c r="T65">
        <v>0</v>
      </c>
      <c r="U65">
        <v>2</v>
      </c>
      <c r="V65">
        <v>0</v>
      </c>
      <c r="W65">
        <v>0</v>
      </c>
      <c r="X65">
        <v>0</v>
      </c>
      <c r="Y65">
        <v>0</v>
      </c>
      <c r="Z65">
        <v>0</v>
      </c>
      <c r="AA65">
        <v>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19</v>
      </c>
      <c r="AK65">
        <v>21</v>
      </c>
      <c r="AL65">
        <v>0.43640000000000001</v>
      </c>
      <c r="AM65">
        <v>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6</v>
      </c>
      <c r="AT65">
        <v>8</v>
      </c>
      <c r="AU65">
        <v>0.21820000000000001</v>
      </c>
      <c r="AV65">
        <v>2</v>
      </c>
      <c r="AW65">
        <v>0</v>
      </c>
      <c r="AX65">
        <v>0</v>
      </c>
    </row>
    <row r="66" spans="1:50" x14ac:dyDescent="0.2">
      <c r="A66" t="str">
        <f t="shared" ref="A66:A129" si="1">TRIM(PROPER(F66))</f>
        <v>#2 Cleghorn</v>
      </c>
      <c r="B66" t="s">
        <v>468</v>
      </c>
      <c r="C66">
        <v>4</v>
      </c>
      <c r="D66">
        <v>948240</v>
      </c>
      <c r="E66" s="8" t="s">
        <v>2690</v>
      </c>
      <c r="F66" t="s">
        <v>2691</v>
      </c>
      <c r="G66" t="s">
        <v>2513</v>
      </c>
      <c r="H66">
        <v>0.98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13</v>
      </c>
      <c r="P66">
        <v>13</v>
      </c>
      <c r="Q66">
        <v>0.32729999999999998</v>
      </c>
      <c r="R66">
        <v>0</v>
      </c>
      <c r="S66">
        <v>0</v>
      </c>
      <c r="T66">
        <v>0</v>
      </c>
      <c r="U66">
        <v>9</v>
      </c>
      <c r="V66">
        <v>9</v>
      </c>
      <c r="W66">
        <v>0.1091</v>
      </c>
      <c r="X66">
        <v>0</v>
      </c>
      <c r="Y66">
        <v>0</v>
      </c>
      <c r="Z66">
        <v>0</v>
      </c>
      <c r="AA66">
        <v>13</v>
      </c>
      <c r="AB66">
        <v>13</v>
      </c>
      <c r="AC66">
        <v>0.32729999999999998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6</v>
      </c>
      <c r="AK66">
        <v>9</v>
      </c>
      <c r="AL66">
        <v>0.21820000000000001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</v>
      </c>
      <c r="AT66">
        <v>0</v>
      </c>
      <c r="AU66">
        <v>0</v>
      </c>
      <c r="AV66">
        <v>1</v>
      </c>
      <c r="AW66">
        <v>0</v>
      </c>
      <c r="AX66">
        <v>0</v>
      </c>
    </row>
    <row r="67" spans="1:50" x14ac:dyDescent="0.2">
      <c r="A67" t="str">
        <f t="shared" si="1"/>
        <v>#3 Quimby</v>
      </c>
      <c r="B67" t="s">
        <v>468</v>
      </c>
      <c r="C67">
        <v>4</v>
      </c>
      <c r="D67">
        <v>948241</v>
      </c>
      <c r="E67" s="8" t="s">
        <v>2689</v>
      </c>
      <c r="F67" t="s">
        <v>2090</v>
      </c>
      <c r="G67" t="s">
        <v>1778</v>
      </c>
      <c r="H67">
        <v>0.54545454599999998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9</v>
      </c>
      <c r="P67">
        <v>10</v>
      </c>
      <c r="Q67">
        <v>0.21820000000000001</v>
      </c>
      <c r="R67">
        <v>0</v>
      </c>
      <c r="S67">
        <v>0</v>
      </c>
      <c r="T67">
        <v>0</v>
      </c>
      <c r="U67">
        <v>6</v>
      </c>
      <c r="V67">
        <v>6</v>
      </c>
      <c r="W67">
        <v>0.1091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4</v>
      </c>
      <c r="AK67">
        <v>4</v>
      </c>
      <c r="AL67">
        <v>0.1091</v>
      </c>
      <c r="AM67">
        <v>4</v>
      </c>
      <c r="AN67">
        <v>4</v>
      </c>
      <c r="AO67">
        <v>0.1091</v>
      </c>
      <c r="AP67">
        <v>1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t="str">
        <f t="shared" si="1"/>
        <v>#4 Cherokee</v>
      </c>
      <c r="B68" t="s">
        <v>468</v>
      </c>
      <c r="C68">
        <v>4</v>
      </c>
      <c r="D68">
        <v>948242</v>
      </c>
      <c r="E68" s="8" t="s">
        <v>2685</v>
      </c>
      <c r="F68" t="s">
        <v>2686</v>
      </c>
      <c r="G68" t="s">
        <v>2527</v>
      </c>
      <c r="H68">
        <v>0.65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8</v>
      </c>
      <c r="P68">
        <v>8</v>
      </c>
      <c r="Q68">
        <v>0.1091</v>
      </c>
      <c r="R68">
        <v>0</v>
      </c>
      <c r="S68">
        <v>0</v>
      </c>
      <c r="T68">
        <v>0</v>
      </c>
      <c r="U68">
        <v>4</v>
      </c>
      <c r="V68">
        <v>4</v>
      </c>
      <c r="W68">
        <v>0.1091</v>
      </c>
      <c r="X68">
        <v>0</v>
      </c>
      <c r="Y68">
        <v>0</v>
      </c>
      <c r="Z68">
        <v>0</v>
      </c>
      <c r="AA68">
        <v>4</v>
      </c>
      <c r="AB68">
        <v>4</v>
      </c>
      <c r="AC68">
        <v>0.1091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4</v>
      </c>
      <c r="AK68">
        <v>4</v>
      </c>
      <c r="AL68">
        <v>0.1091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4</v>
      </c>
      <c r="AT68">
        <v>4</v>
      </c>
      <c r="AU68">
        <v>0.1091</v>
      </c>
      <c r="AV68">
        <v>0</v>
      </c>
      <c r="AW68">
        <v>0</v>
      </c>
      <c r="AX68">
        <v>0</v>
      </c>
    </row>
    <row r="69" spans="1:50" x14ac:dyDescent="0.2">
      <c r="A69" t="str">
        <f t="shared" si="1"/>
        <v>#5 Cherokee Ward 1</v>
      </c>
      <c r="B69" t="s">
        <v>468</v>
      </c>
      <c r="C69">
        <v>4</v>
      </c>
      <c r="D69">
        <v>946782</v>
      </c>
      <c r="E69" s="8" t="s">
        <v>3220</v>
      </c>
      <c r="F69" t="s">
        <v>2089</v>
      </c>
      <c r="G69" t="s">
        <v>1780</v>
      </c>
      <c r="H69">
        <v>1.0900000000000001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19</v>
      </c>
      <c r="P69">
        <v>20</v>
      </c>
      <c r="Q69">
        <v>0.32729999999999998</v>
      </c>
      <c r="R69">
        <v>0</v>
      </c>
      <c r="S69">
        <v>0</v>
      </c>
      <c r="T69">
        <v>0</v>
      </c>
      <c r="U69">
        <v>12</v>
      </c>
      <c r="V69">
        <v>15</v>
      </c>
      <c r="W69">
        <v>0.32729999999999998</v>
      </c>
      <c r="X69">
        <v>0</v>
      </c>
      <c r="Y69">
        <v>0</v>
      </c>
      <c r="Z69">
        <v>0</v>
      </c>
      <c r="AA69">
        <v>13</v>
      </c>
      <c r="AB69">
        <v>13</v>
      </c>
      <c r="AC69">
        <v>0.21820000000000001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8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0</v>
      </c>
      <c r="AU69">
        <v>0</v>
      </c>
      <c r="AV69">
        <v>8</v>
      </c>
      <c r="AW69">
        <v>11</v>
      </c>
      <c r="AX69">
        <v>0.21820000000000001</v>
      </c>
    </row>
    <row r="70" spans="1:50" x14ac:dyDescent="0.2">
      <c r="A70" t="str">
        <f t="shared" si="1"/>
        <v>#6 Cherokee Ward 2</v>
      </c>
      <c r="B70" t="s">
        <v>468</v>
      </c>
      <c r="C70">
        <v>4</v>
      </c>
      <c r="D70">
        <v>946783</v>
      </c>
      <c r="E70" s="8" t="s">
        <v>2687</v>
      </c>
      <c r="F70" t="s">
        <v>2688</v>
      </c>
      <c r="G70" t="s">
        <v>2517</v>
      </c>
      <c r="H70">
        <v>0.76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6</v>
      </c>
      <c r="P70">
        <v>8</v>
      </c>
      <c r="Q70">
        <v>0.1091</v>
      </c>
      <c r="R70">
        <v>0</v>
      </c>
      <c r="S70">
        <v>0</v>
      </c>
      <c r="T70">
        <v>0</v>
      </c>
      <c r="U70">
        <v>8</v>
      </c>
      <c r="V70">
        <v>9</v>
      </c>
      <c r="W70">
        <v>0.21820000000000001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17</v>
      </c>
      <c r="AK70">
        <v>19</v>
      </c>
      <c r="AL70">
        <v>0.43640000000000001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t="str">
        <f t="shared" si="1"/>
        <v>#7 Cherokee Ward 3</v>
      </c>
      <c r="B71" t="s">
        <v>468</v>
      </c>
      <c r="C71">
        <v>4</v>
      </c>
      <c r="D71">
        <v>946784</v>
      </c>
      <c r="E71" s="8" t="s">
        <v>2682</v>
      </c>
      <c r="F71" t="s">
        <v>2683</v>
      </c>
      <c r="G71" t="s">
        <v>2562</v>
      </c>
      <c r="H71">
        <v>1.0900000000000001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6</v>
      </c>
      <c r="P71">
        <v>8</v>
      </c>
      <c r="Q71">
        <v>0.1091</v>
      </c>
      <c r="R71">
        <v>0</v>
      </c>
      <c r="S71">
        <v>0</v>
      </c>
      <c r="T71">
        <v>0</v>
      </c>
      <c r="U71">
        <v>8</v>
      </c>
      <c r="V71">
        <v>9</v>
      </c>
      <c r="W71">
        <v>0.21820000000000001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17</v>
      </c>
      <c r="AK71">
        <v>19</v>
      </c>
      <c r="AL71">
        <v>0.43640000000000001</v>
      </c>
      <c r="AM71">
        <v>0</v>
      </c>
      <c r="AN71">
        <v>0</v>
      </c>
      <c r="AO71">
        <v>0</v>
      </c>
      <c r="AP71">
        <v>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</row>
    <row r="72" spans="1:50" x14ac:dyDescent="0.2">
      <c r="A72" t="str">
        <f t="shared" si="1"/>
        <v>1 1 Blockton</v>
      </c>
      <c r="B72" t="s">
        <v>319</v>
      </c>
      <c r="C72">
        <v>3</v>
      </c>
      <c r="D72">
        <v>948003</v>
      </c>
      <c r="E72" s="8" t="s">
        <v>3645</v>
      </c>
      <c r="F72" t="s">
        <v>4152</v>
      </c>
      <c r="G72" t="s">
        <v>1778</v>
      </c>
      <c r="H72">
        <v>0.2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4</v>
      </c>
      <c r="V72">
        <v>4</v>
      </c>
      <c r="W72">
        <v>0.1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0.1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1" t="str">
        <f t="shared" si="1"/>
        <v>1 Gr</v>
      </c>
      <c r="B73" t="s">
        <v>437</v>
      </c>
      <c r="C73">
        <v>4</v>
      </c>
      <c r="D73">
        <v>1593434</v>
      </c>
      <c r="E73" s="8" t="s">
        <v>1808</v>
      </c>
      <c r="F73" t="s">
        <v>4153</v>
      </c>
      <c r="G73" t="s">
        <v>1778</v>
      </c>
      <c r="H73">
        <v>1.1666666670000001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15</v>
      </c>
      <c r="P73">
        <v>15</v>
      </c>
      <c r="Q73">
        <v>0.23330000000000001</v>
      </c>
      <c r="R73">
        <v>0</v>
      </c>
      <c r="S73">
        <v>0</v>
      </c>
      <c r="T73">
        <v>0</v>
      </c>
      <c r="U73">
        <v>19</v>
      </c>
      <c r="V73">
        <v>19</v>
      </c>
      <c r="W73">
        <v>0.23330000000000001</v>
      </c>
      <c r="X73">
        <v>0</v>
      </c>
      <c r="Y73">
        <v>0</v>
      </c>
      <c r="Z73">
        <v>0</v>
      </c>
      <c r="AA73">
        <v>23</v>
      </c>
      <c r="AB73">
        <v>23</v>
      </c>
      <c r="AC73">
        <v>0.35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15</v>
      </c>
      <c r="AK73">
        <v>15</v>
      </c>
      <c r="AL73">
        <v>0.23330000000000001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14</v>
      </c>
      <c r="AT73">
        <v>14</v>
      </c>
      <c r="AU73">
        <v>0.1167</v>
      </c>
      <c r="AV73">
        <v>0</v>
      </c>
      <c r="AW73">
        <v>0</v>
      </c>
      <c r="AX73">
        <v>0</v>
      </c>
    </row>
    <row r="74" spans="1:50" x14ac:dyDescent="0.2">
      <c r="A74" t="str">
        <f t="shared" si="1"/>
        <v>1Nw Adair</v>
      </c>
      <c r="B74" t="s">
        <v>348</v>
      </c>
      <c r="C74">
        <v>3</v>
      </c>
      <c r="D74">
        <v>948199</v>
      </c>
      <c r="E74" s="8" t="s">
        <v>2530</v>
      </c>
      <c r="F74" t="s">
        <v>1788</v>
      </c>
      <c r="G74" t="s">
        <v>1778</v>
      </c>
      <c r="H74">
        <v>0.62745097999999999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</v>
      </c>
      <c r="P74">
        <v>6</v>
      </c>
      <c r="Q74">
        <v>7.8399999999999997E-2</v>
      </c>
      <c r="R74">
        <v>0</v>
      </c>
      <c r="S74">
        <v>0</v>
      </c>
      <c r="T74">
        <v>0</v>
      </c>
      <c r="U74">
        <v>8</v>
      </c>
      <c r="V74">
        <v>8</v>
      </c>
      <c r="W74">
        <v>7.8399999999999997E-2</v>
      </c>
      <c r="X74">
        <v>0</v>
      </c>
      <c r="Y74">
        <v>0</v>
      </c>
      <c r="Z74">
        <v>0</v>
      </c>
      <c r="AA74">
        <v>8</v>
      </c>
      <c r="AB74">
        <v>8</v>
      </c>
      <c r="AC74">
        <v>0.15690000000000001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9</v>
      </c>
      <c r="AK74">
        <v>9</v>
      </c>
      <c r="AL74">
        <v>0.15690000000000001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9</v>
      </c>
      <c r="AT74">
        <v>9</v>
      </c>
      <c r="AU74">
        <v>0.15690000000000001</v>
      </c>
      <c r="AV74">
        <v>0</v>
      </c>
      <c r="AW74">
        <v>0</v>
      </c>
      <c r="AX74">
        <v>0</v>
      </c>
    </row>
    <row r="75" spans="1:50" x14ac:dyDescent="0.2">
      <c r="A75" t="str">
        <f t="shared" si="1"/>
        <v>1St Ward 06.06Gr</v>
      </c>
      <c r="B75" t="s">
        <v>776</v>
      </c>
      <c r="C75">
        <v>1</v>
      </c>
      <c r="D75">
        <v>947828</v>
      </c>
      <c r="E75" s="8">
        <v>6</v>
      </c>
      <c r="F75" t="s">
        <v>5289</v>
      </c>
      <c r="G75" t="s">
        <v>1778</v>
      </c>
      <c r="H75">
        <v>3.36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25</v>
      </c>
      <c r="P75">
        <v>0</v>
      </c>
      <c r="Q75">
        <v>0</v>
      </c>
      <c r="R75">
        <v>1</v>
      </c>
      <c r="S75">
        <v>0</v>
      </c>
      <c r="T75">
        <v>0</v>
      </c>
      <c r="U75">
        <v>86</v>
      </c>
      <c r="V75">
        <v>0</v>
      </c>
      <c r="W75">
        <v>0</v>
      </c>
      <c r="X75">
        <v>0</v>
      </c>
      <c r="Y75">
        <v>0</v>
      </c>
      <c r="Z75">
        <v>0</v>
      </c>
      <c r="AA75">
        <v>27</v>
      </c>
      <c r="AB75">
        <v>0</v>
      </c>
      <c r="AC75">
        <v>0</v>
      </c>
      <c r="AD75">
        <v>0</v>
      </c>
      <c r="AE75">
        <v>3</v>
      </c>
      <c r="AF75">
        <v>0</v>
      </c>
      <c r="AG75">
        <v>0</v>
      </c>
      <c r="AH75">
        <v>0</v>
      </c>
      <c r="AI75">
        <v>0</v>
      </c>
      <c r="AJ75">
        <v>366</v>
      </c>
      <c r="AK75">
        <v>387</v>
      </c>
      <c r="AL75">
        <v>1.54</v>
      </c>
      <c r="AM75">
        <v>6</v>
      </c>
      <c r="AN75">
        <v>0</v>
      </c>
      <c r="AO75">
        <v>0</v>
      </c>
      <c r="AP75">
        <v>7</v>
      </c>
      <c r="AQ75">
        <v>129</v>
      </c>
      <c r="AR75">
        <v>0.56000000000000005</v>
      </c>
      <c r="AS75">
        <v>257</v>
      </c>
      <c r="AT75">
        <v>311</v>
      </c>
      <c r="AU75">
        <v>1.26</v>
      </c>
      <c r="AV75">
        <v>55</v>
      </c>
      <c r="AW75">
        <v>0</v>
      </c>
      <c r="AX75">
        <v>0</v>
      </c>
    </row>
    <row r="76" spans="1:50" x14ac:dyDescent="0.2">
      <c r="A76" t="str">
        <f t="shared" si="1"/>
        <v>2 1 Clearfield</v>
      </c>
      <c r="B76" t="s">
        <v>319</v>
      </c>
      <c r="C76">
        <v>3</v>
      </c>
      <c r="D76">
        <v>948004</v>
      </c>
      <c r="E76" s="8" t="s">
        <v>3125</v>
      </c>
      <c r="F76" t="s">
        <v>4154</v>
      </c>
      <c r="G76" t="s">
        <v>1778</v>
      </c>
      <c r="H76">
        <v>0.2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2</v>
      </c>
      <c r="Q76">
        <v>0.1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0.1</v>
      </c>
      <c r="AV76">
        <v>0</v>
      </c>
      <c r="AW76">
        <v>0</v>
      </c>
      <c r="AX76">
        <v>0</v>
      </c>
    </row>
    <row r="77" spans="1:50" x14ac:dyDescent="0.2">
      <c r="A77" t="str">
        <f t="shared" si="1"/>
        <v>2 Cl</v>
      </c>
      <c r="B77" t="s">
        <v>437</v>
      </c>
      <c r="C77">
        <v>4</v>
      </c>
      <c r="D77">
        <v>1593435</v>
      </c>
      <c r="E77" s="8" t="s">
        <v>1810</v>
      </c>
      <c r="F77" t="s">
        <v>4155</v>
      </c>
      <c r="G77" t="s">
        <v>1778</v>
      </c>
      <c r="H77">
        <v>1.2833333330000001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13</v>
      </c>
      <c r="P77">
        <v>14</v>
      </c>
      <c r="Q77">
        <v>0.23330000000000001</v>
      </c>
      <c r="R77">
        <v>0</v>
      </c>
      <c r="S77">
        <v>0</v>
      </c>
      <c r="T77">
        <v>0</v>
      </c>
      <c r="U77">
        <v>4</v>
      </c>
      <c r="V77">
        <v>0</v>
      </c>
      <c r="W77">
        <v>0</v>
      </c>
      <c r="X77">
        <v>0</v>
      </c>
      <c r="Y77">
        <v>0</v>
      </c>
      <c r="Z77">
        <v>0</v>
      </c>
      <c r="AA77">
        <v>14</v>
      </c>
      <c r="AB77">
        <v>19</v>
      </c>
      <c r="AC77">
        <v>0.35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16</v>
      </c>
      <c r="AK77">
        <v>17</v>
      </c>
      <c r="AL77">
        <v>0.35</v>
      </c>
      <c r="AM77">
        <v>3</v>
      </c>
      <c r="AN77">
        <v>0</v>
      </c>
      <c r="AO77">
        <v>0</v>
      </c>
      <c r="AP77">
        <v>2</v>
      </c>
      <c r="AQ77">
        <v>2</v>
      </c>
      <c r="AR77">
        <v>0</v>
      </c>
      <c r="AS77">
        <v>15</v>
      </c>
      <c r="AT77">
        <v>15</v>
      </c>
      <c r="AU77">
        <v>0.35</v>
      </c>
      <c r="AV77">
        <v>0</v>
      </c>
      <c r="AW77">
        <v>0</v>
      </c>
      <c r="AX77">
        <v>0</v>
      </c>
    </row>
    <row r="78" spans="1:50" x14ac:dyDescent="0.2">
      <c r="A78" s="11" t="str">
        <f t="shared" si="1"/>
        <v>29 Sergeant Bluff East Woodbury</v>
      </c>
      <c r="B78" t="s">
        <v>901</v>
      </c>
      <c r="C78">
        <v>4</v>
      </c>
      <c r="D78">
        <v>948162</v>
      </c>
      <c r="E78" s="8">
        <v>29</v>
      </c>
      <c r="F78" t="s">
        <v>5290</v>
      </c>
      <c r="G78" t="s">
        <v>1785</v>
      </c>
      <c r="H78">
        <v>1.49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30</v>
      </c>
      <c r="P78">
        <v>32</v>
      </c>
      <c r="Q78">
        <v>0.63749999999999996</v>
      </c>
      <c r="R78">
        <v>0</v>
      </c>
      <c r="S78">
        <v>0</v>
      </c>
      <c r="T78">
        <v>0</v>
      </c>
      <c r="U78">
        <v>16</v>
      </c>
      <c r="V78">
        <v>18</v>
      </c>
      <c r="W78">
        <v>0.21249999999999999</v>
      </c>
      <c r="X78">
        <v>0</v>
      </c>
      <c r="Y78">
        <v>0</v>
      </c>
      <c r="Z78">
        <v>0</v>
      </c>
      <c r="AA78">
        <v>16</v>
      </c>
      <c r="AB78">
        <v>17</v>
      </c>
      <c r="AC78">
        <v>0.21249999999999999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19</v>
      </c>
      <c r="AK78">
        <v>20</v>
      </c>
      <c r="AL78">
        <v>0.42499999999999999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7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t="str">
        <f t="shared" si="1"/>
        <v>2Nd Ward 07.07Gr</v>
      </c>
      <c r="B79" t="s">
        <v>776</v>
      </c>
      <c r="C79">
        <v>1</v>
      </c>
      <c r="D79">
        <v>947829</v>
      </c>
      <c r="E79" s="8">
        <v>7</v>
      </c>
      <c r="F79" t="s">
        <v>5291</v>
      </c>
      <c r="G79" t="s">
        <v>1778</v>
      </c>
      <c r="H79">
        <v>2.38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27</v>
      </c>
      <c r="P79">
        <v>0</v>
      </c>
      <c r="Q79">
        <v>0</v>
      </c>
      <c r="R79">
        <v>0</v>
      </c>
      <c r="S79">
        <v>0</v>
      </c>
      <c r="T79">
        <v>0</v>
      </c>
      <c r="U79">
        <v>49</v>
      </c>
      <c r="V79">
        <v>55</v>
      </c>
      <c r="W79">
        <v>0.42</v>
      </c>
      <c r="X79">
        <v>2</v>
      </c>
      <c r="Y79">
        <v>0</v>
      </c>
      <c r="Z79">
        <v>0</v>
      </c>
      <c r="AA79">
        <v>54</v>
      </c>
      <c r="AB79">
        <v>70</v>
      </c>
      <c r="AC79">
        <v>0.56000000000000005</v>
      </c>
      <c r="AD79">
        <v>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66</v>
      </c>
      <c r="AK79">
        <v>78</v>
      </c>
      <c r="AL79">
        <v>0.56000000000000005</v>
      </c>
      <c r="AM79">
        <v>2</v>
      </c>
      <c r="AN79">
        <v>0</v>
      </c>
      <c r="AO79">
        <v>0</v>
      </c>
      <c r="AP79">
        <v>2</v>
      </c>
      <c r="AQ79">
        <v>0</v>
      </c>
      <c r="AR79">
        <v>0</v>
      </c>
      <c r="AS79">
        <v>115</v>
      </c>
      <c r="AT79">
        <v>124</v>
      </c>
      <c r="AU79">
        <v>0.84</v>
      </c>
      <c r="AV79">
        <v>7</v>
      </c>
      <c r="AW79">
        <v>0</v>
      </c>
      <c r="AX79">
        <v>0</v>
      </c>
    </row>
    <row r="80" spans="1:50" x14ac:dyDescent="0.2">
      <c r="A80" t="str">
        <f t="shared" si="1"/>
        <v>2Ne Stuart</v>
      </c>
      <c r="B80" t="s">
        <v>348</v>
      </c>
      <c r="C80">
        <v>3</v>
      </c>
      <c r="D80">
        <v>948200</v>
      </c>
      <c r="E80" s="8" t="s">
        <v>2534</v>
      </c>
      <c r="F80" t="s">
        <v>1938</v>
      </c>
      <c r="G80" t="s">
        <v>1785</v>
      </c>
      <c r="H80">
        <v>0.86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</v>
      </c>
      <c r="P80">
        <v>0</v>
      </c>
      <c r="Q80">
        <v>0</v>
      </c>
      <c r="R80">
        <v>0</v>
      </c>
      <c r="S80">
        <v>0</v>
      </c>
      <c r="T80">
        <v>0</v>
      </c>
      <c r="U80">
        <v>10</v>
      </c>
      <c r="V80">
        <v>15</v>
      </c>
      <c r="W80">
        <v>0.31369999999999998</v>
      </c>
      <c r="X80">
        <v>0</v>
      </c>
      <c r="Y80">
        <v>0</v>
      </c>
      <c r="Z80">
        <v>0</v>
      </c>
      <c r="AA80">
        <v>9</v>
      </c>
      <c r="AB80">
        <v>10</v>
      </c>
      <c r="AC80">
        <v>0.15690000000000001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10</v>
      </c>
      <c r="AK80">
        <v>10</v>
      </c>
      <c r="AL80">
        <v>0.23530000000000001</v>
      </c>
      <c r="AM80">
        <v>7</v>
      </c>
      <c r="AN80">
        <v>7</v>
      </c>
      <c r="AO80">
        <v>0.15690000000000001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0</v>
      </c>
    </row>
    <row r="81" spans="1:50" x14ac:dyDescent="0.2">
      <c r="A81" t="str">
        <f t="shared" si="1"/>
        <v>3 1 Gravity</v>
      </c>
      <c r="B81" t="s">
        <v>319</v>
      </c>
      <c r="C81">
        <v>3</v>
      </c>
      <c r="D81">
        <v>1593773</v>
      </c>
      <c r="E81" s="8" t="s">
        <v>3646</v>
      </c>
      <c r="F81" t="s">
        <v>4156</v>
      </c>
      <c r="G81" t="s">
        <v>1778</v>
      </c>
      <c r="H81">
        <v>0.2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2</v>
      </c>
      <c r="V81">
        <v>2</v>
      </c>
      <c r="W81">
        <v>0.1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</v>
      </c>
      <c r="AK81">
        <v>3</v>
      </c>
      <c r="AL81">
        <v>0.1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1" t="str">
        <f t="shared" si="1"/>
        <v>3 Du</v>
      </c>
      <c r="B82" t="s">
        <v>437</v>
      </c>
      <c r="C82">
        <v>4</v>
      </c>
      <c r="D82">
        <v>1593436</v>
      </c>
      <c r="E82" s="8" t="s">
        <v>2302</v>
      </c>
      <c r="F82" t="s">
        <v>4157</v>
      </c>
      <c r="G82" t="s">
        <v>1778</v>
      </c>
      <c r="H82">
        <v>0.466667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9</v>
      </c>
      <c r="AK82">
        <v>9</v>
      </c>
      <c r="AL82">
        <v>0.23330000000000001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4</v>
      </c>
      <c r="AT82">
        <v>8</v>
      </c>
      <c r="AU82">
        <v>0.23330000000000001</v>
      </c>
      <c r="AV82">
        <v>0</v>
      </c>
      <c r="AW82">
        <v>0</v>
      </c>
      <c r="AX82">
        <v>0</v>
      </c>
    </row>
    <row r="83" spans="1:50" x14ac:dyDescent="0.2">
      <c r="A83" s="11" t="str">
        <f t="shared" si="1"/>
        <v>30 Sergeant Bluff West</v>
      </c>
      <c r="B83" t="s">
        <v>901</v>
      </c>
      <c r="C83">
        <v>4</v>
      </c>
      <c r="D83">
        <v>948163</v>
      </c>
      <c r="E83" s="8">
        <v>30</v>
      </c>
      <c r="F83" t="s">
        <v>2301</v>
      </c>
      <c r="G83" t="s">
        <v>1778</v>
      </c>
      <c r="H83">
        <v>1.2749999999999999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16</v>
      </c>
      <c r="P83">
        <v>16</v>
      </c>
      <c r="Q83">
        <v>0.21249999999999999</v>
      </c>
      <c r="R83">
        <v>0</v>
      </c>
      <c r="S83">
        <v>0</v>
      </c>
      <c r="T83">
        <v>0</v>
      </c>
      <c r="U83">
        <v>13</v>
      </c>
      <c r="V83">
        <v>13</v>
      </c>
      <c r="W83">
        <v>0.21249999999999999</v>
      </c>
      <c r="X83">
        <v>0</v>
      </c>
      <c r="Y83">
        <v>0</v>
      </c>
      <c r="Z83">
        <v>0</v>
      </c>
      <c r="AA83">
        <v>16</v>
      </c>
      <c r="AB83">
        <v>16</v>
      </c>
      <c r="AC83">
        <v>0.21249999999999999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23</v>
      </c>
      <c r="AK83">
        <v>23</v>
      </c>
      <c r="AL83">
        <v>0.42499999999999999</v>
      </c>
      <c r="AM83">
        <v>0</v>
      </c>
      <c r="AN83">
        <v>0</v>
      </c>
      <c r="AO83">
        <v>0</v>
      </c>
      <c r="AP83">
        <v>0</v>
      </c>
      <c r="AQ83">
        <v>5</v>
      </c>
      <c r="AR83">
        <v>0</v>
      </c>
      <c r="AS83">
        <v>13</v>
      </c>
      <c r="AT83">
        <v>13</v>
      </c>
      <c r="AU83">
        <v>0.21249999999999999</v>
      </c>
      <c r="AV83">
        <v>5</v>
      </c>
      <c r="AW83">
        <v>0</v>
      </c>
      <c r="AX83">
        <v>0</v>
      </c>
    </row>
    <row r="84" spans="1:50" x14ac:dyDescent="0.2">
      <c r="A84" t="str">
        <f t="shared" si="1"/>
        <v>31 Salix Liberty Lakeport</v>
      </c>
      <c r="B84" t="s">
        <v>901</v>
      </c>
      <c r="C84">
        <v>4</v>
      </c>
      <c r="D84">
        <v>948164</v>
      </c>
      <c r="E84" s="8">
        <v>31</v>
      </c>
      <c r="F84" t="s">
        <v>5069</v>
      </c>
      <c r="G84" t="s">
        <v>1778</v>
      </c>
      <c r="H84">
        <v>0.63749999999999996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8</v>
      </c>
      <c r="P84">
        <v>12</v>
      </c>
      <c r="Q84">
        <v>0.21249999999999999</v>
      </c>
      <c r="R84">
        <v>0</v>
      </c>
      <c r="S84">
        <v>0</v>
      </c>
      <c r="T84">
        <v>0</v>
      </c>
      <c r="U84">
        <v>4</v>
      </c>
      <c r="V84">
        <v>6</v>
      </c>
      <c r="W84">
        <v>0.21249999999999999</v>
      </c>
      <c r="X84">
        <v>0</v>
      </c>
      <c r="Y84">
        <v>0</v>
      </c>
      <c r="Z84">
        <v>0</v>
      </c>
      <c r="AA84">
        <v>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6</v>
      </c>
      <c r="AT84">
        <v>6</v>
      </c>
      <c r="AU84">
        <v>0.21249999999999999</v>
      </c>
      <c r="AV84">
        <v>3</v>
      </c>
      <c r="AW84">
        <v>0</v>
      </c>
      <c r="AX84">
        <v>0</v>
      </c>
    </row>
    <row r="85" spans="1:50" x14ac:dyDescent="0.2">
      <c r="A85" t="str">
        <f t="shared" si="1"/>
        <v>32 Bronson Floyd Grange</v>
      </c>
      <c r="B85" t="s">
        <v>901</v>
      </c>
      <c r="C85">
        <v>4</v>
      </c>
      <c r="D85">
        <v>948165</v>
      </c>
      <c r="E85" s="8">
        <v>32</v>
      </c>
      <c r="F85" t="s">
        <v>5070</v>
      </c>
      <c r="G85" t="s">
        <v>2513</v>
      </c>
      <c r="H85">
        <v>0.42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3</v>
      </c>
      <c r="V85">
        <v>7</v>
      </c>
      <c r="W85">
        <v>0.21249999999999999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</v>
      </c>
      <c r="AK85">
        <v>8</v>
      </c>
      <c r="AL85">
        <v>0.21249999999999999</v>
      </c>
      <c r="AM85">
        <v>3</v>
      </c>
      <c r="AN85">
        <v>0</v>
      </c>
      <c r="AO85">
        <v>0</v>
      </c>
      <c r="AP85">
        <v>2</v>
      </c>
      <c r="AQ85">
        <v>6</v>
      </c>
      <c r="AR85">
        <v>0</v>
      </c>
      <c r="AS85">
        <v>3</v>
      </c>
      <c r="AT85">
        <v>0</v>
      </c>
      <c r="AU85">
        <v>0</v>
      </c>
      <c r="AV85">
        <v>3</v>
      </c>
      <c r="AW85">
        <v>0</v>
      </c>
      <c r="AX85">
        <v>0</v>
      </c>
    </row>
    <row r="86" spans="1:50" x14ac:dyDescent="0.2">
      <c r="A86" t="str">
        <f t="shared" si="1"/>
        <v>33 Pierson Rutland</v>
      </c>
      <c r="B86" t="s">
        <v>901</v>
      </c>
      <c r="C86">
        <v>4</v>
      </c>
      <c r="D86">
        <v>948166</v>
      </c>
      <c r="E86" s="8">
        <v>33</v>
      </c>
      <c r="F86" t="s">
        <v>5071</v>
      </c>
      <c r="G86" t="s">
        <v>2520</v>
      </c>
      <c r="H86">
        <v>0.21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8</v>
      </c>
      <c r="P86">
        <v>8</v>
      </c>
      <c r="Q86">
        <v>0.21249999999999999</v>
      </c>
      <c r="R86">
        <v>0</v>
      </c>
      <c r="S86">
        <v>0</v>
      </c>
      <c r="T86">
        <v>0</v>
      </c>
      <c r="U86">
        <v>3</v>
      </c>
      <c r="V86">
        <v>3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3</v>
      </c>
      <c r="AK86">
        <v>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0</v>
      </c>
    </row>
    <row r="87" spans="1:50" x14ac:dyDescent="0.2">
      <c r="A87" t="str">
        <f t="shared" si="1"/>
        <v>34 Correctionville Kedron Union</v>
      </c>
      <c r="B87" t="s">
        <v>901</v>
      </c>
      <c r="C87">
        <v>4</v>
      </c>
      <c r="D87">
        <v>948167</v>
      </c>
      <c r="E87" s="8">
        <v>34</v>
      </c>
      <c r="F87" t="s">
        <v>5072</v>
      </c>
      <c r="G87" t="s">
        <v>2517</v>
      </c>
      <c r="H87">
        <v>0.42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7</v>
      </c>
      <c r="V87">
        <v>7</v>
      </c>
      <c r="W87">
        <v>0.21249999999999999</v>
      </c>
      <c r="X87">
        <v>0</v>
      </c>
      <c r="Y87">
        <v>0</v>
      </c>
      <c r="Z87">
        <v>0</v>
      </c>
      <c r="AA87">
        <v>7</v>
      </c>
      <c r="AB87">
        <v>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10</v>
      </c>
      <c r="AT87">
        <v>10</v>
      </c>
      <c r="AU87">
        <v>0.21249999999999999</v>
      </c>
      <c r="AV87">
        <v>0</v>
      </c>
      <c r="AW87">
        <v>0</v>
      </c>
      <c r="AX87">
        <v>0</v>
      </c>
    </row>
    <row r="88" spans="1:50" x14ac:dyDescent="0.2">
      <c r="A88" t="str">
        <f t="shared" si="1"/>
        <v>35 Moville Arlington Wolf Creek</v>
      </c>
      <c r="B88" t="s">
        <v>901</v>
      </c>
      <c r="C88">
        <v>4</v>
      </c>
      <c r="D88">
        <v>948168</v>
      </c>
      <c r="E88" s="8">
        <v>35</v>
      </c>
      <c r="F88" t="s">
        <v>5073</v>
      </c>
      <c r="G88" t="s">
        <v>1778</v>
      </c>
      <c r="H88">
        <v>1.0625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18</v>
      </c>
      <c r="P88">
        <v>18</v>
      </c>
      <c r="Q88">
        <v>0.21249999999999999</v>
      </c>
      <c r="R88">
        <v>0</v>
      </c>
      <c r="S88">
        <v>0</v>
      </c>
      <c r="T88">
        <v>0</v>
      </c>
      <c r="U88">
        <v>10</v>
      </c>
      <c r="V88">
        <v>12</v>
      </c>
      <c r="W88">
        <v>0.21249999999999999</v>
      </c>
      <c r="X88">
        <v>0</v>
      </c>
      <c r="Y88">
        <v>0</v>
      </c>
      <c r="Z88">
        <v>0</v>
      </c>
      <c r="AA88">
        <v>11</v>
      </c>
      <c r="AB88">
        <v>11</v>
      </c>
      <c r="AC88">
        <v>0.21249999999999999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12</v>
      </c>
      <c r="AK88">
        <v>13</v>
      </c>
      <c r="AL88">
        <v>0.21249999999999999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10</v>
      </c>
      <c r="AT88">
        <v>10</v>
      </c>
      <c r="AU88">
        <v>0.21249999999999999</v>
      </c>
      <c r="AV88">
        <v>4</v>
      </c>
      <c r="AW88">
        <v>0</v>
      </c>
      <c r="AX88">
        <v>0</v>
      </c>
    </row>
    <row r="89" spans="1:50" x14ac:dyDescent="0.2">
      <c r="A89" t="str">
        <f t="shared" si="1"/>
        <v>36 Lawton Banner</v>
      </c>
      <c r="B89" t="s">
        <v>901</v>
      </c>
      <c r="C89">
        <v>4</v>
      </c>
      <c r="D89">
        <v>948169</v>
      </c>
      <c r="E89" s="8">
        <v>36</v>
      </c>
      <c r="F89" t="s">
        <v>5074</v>
      </c>
      <c r="G89" t="s">
        <v>1778</v>
      </c>
      <c r="H89">
        <v>0.42499999999999999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9</v>
      </c>
      <c r="P89">
        <v>9</v>
      </c>
      <c r="Q89">
        <v>0.21249999999999999</v>
      </c>
      <c r="R89">
        <v>0</v>
      </c>
      <c r="S89">
        <v>0</v>
      </c>
      <c r="T89">
        <v>0</v>
      </c>
      <c r="U89">
        <v>4</v>
      </c>
      <c r="V89">
        <v>0</v>
      </c>
      <c r="W89">
        <v>0</v>
      </c>
      <c r="X89">
        <v>0</v>
      </c>
      <c r="Y89">
        <v>0</v>
      </c>
      <c r="Z89">
        <v>0</v>
      </c>
      <c r="AA89">
        <v>5</v>
      </c>
      <c r="AB89">
        <v>9</v>
      </c>
      <c r="AC89">
        <v>0.21249999999999999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6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t="str">
        <f t="shared" si="1"/>
        <v>37 Climbing Hill Grant West Fork</v>
      </c>
      <c r="B90" t="s">
        <v>901</v>
      </c>
      <c r="C90">
        <v>4</v>
      </c>
      <c r="D90">
        <v>948170</v>
      </c>
      <c r="E90" s="8">
        <v>37</v>
      </c>
      <c r="F90" t="s">
        <v>5075</v>
      </c>
      <c r="G90" t="s">
        <v>1778</v>
      </c>
      <c r="H90">
        <v>0.21249999999999999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3</v>
      </c>
      <c r="P90">
        <v>3</v>
      </c>
      <c r="Q90">
        <v>0.21249999999999999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1</v>
      </c>
      <c r="AT90">
        <v>1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t="str">
        <f t="shared" si="1"/>
        <v>38 Sloan</v>
      </c>
      <c r="B91" t="s">
        <v>901</v>
      </c>
      <c r="C91">
        <v>4</v>
      </c>
      <c r="D91">
        <v>948171</v>
      </c>
      <c r="E91" s="8">
        <v>38</v>
      </c>
      <c r="F91" t="s">
        <v>2109</v>
      </c>
      <c r="G91" t="s">
        <v>1778</v>
      </c>
      <c r="H91">
        <v>0.42499999999999999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6</v>
      </c>
      <c r="P91">
        <v>10</v>
      </c>
      <c r="Q91">
        <v>0.21249999999999999</v>
      </c>
      <c r="R91">
        <v>0</v>
      </c>
      <c r="S91">
        <v>0</v>
      </c>
      <c r="T91">
        <v>0</v>
      </c>
      <c r="U91">
        <v>4</v>
      </c>
      <c r="V91">
        <v>0</v>
      </c>
      <c r="W91">
        <v>0</v>
      </c>
      <c r="X91">
        <v>0</v>
      </c>
      <c r="Y91">
        <v>0</v>
      </c>
      <c r="Z91">
        <v>0</v>
      </c>
      <c r="AA91">
        <v>5</v>
      </c>
      <c r="AB91">
        <v>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8</v>
      </c>
      <c r="AK91">
        <v>13</v>
      </c>
      <c r="AL91">
        <v>0.21249999999999999</v>
      </c>
      <c r="AM91">
        <v>3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3</v>
      </c>
      <c r="AT91">
        <v>0</v>
      </c>
      <c r="AU91">
        <v>0</v>
      </c>
      <c r="AV91">
        <v>1</v>
      </c>
      <c r="AW91">
        <v>0</v>
      </c>
      <c r="AX91">
        <v>0</v>
      </c>
    </row>
    <row r="92" spans="1:50" x14ac:dyDescent="0.2">
      <c r="A92" t="str">
        <f t="shared" si="1"/>
        <v>39 Hornick Willow</v>
      </c>
      <c r="B92" t="s">
        <v>901</v>
      </c>
      <c r="C92">
        <v>4</v>
      </c>
      <c r="D92">
        <v>948172</v>
      </c>
      <c r="E92" s="8">
        <v>39</v>
      </c>
      <c r="F92" t="s">
        <v>5076</v>
      </c>
      <c r="G92" t="s">
        <v>2513</v>
      </c>
      <c r="H92">
        <v>0.21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3</v>
      </c>
      <c r="AT92">
        <v>3</v>
      </c>
      <c r="AU92">
        <v>0.21249999999999999</v>
      </c>
      <c r="AV92">
        <v>0</v>
      </c>
      <c r="AW92">
        <v>0</v>
      </c>
      <c r="AX92">
        <v>0</v>
      </c>
    </row>
    <row r="93" spans="1:50" x14ac:dyDescent="0.2">
      <c r="A93" t="str">
        <f t="shared" si="1"/>
        <v>3Rd Ward 08.08Gr</v>
      </c>
      <c r="B93" t="s">
        <v>776</v>
      </c>
      <c r="C93">
        <v>1</v>
      </c>
      <c r="D93">
        <v>947830</v>
      </c>
      <c r="E93" s="8">
        <v>8</v>
      </c>
      <c r="F93" t="s">
        <v>5292</v>
      </c>
      <c r="G93" t="s">
        <v>1778</v>
      </c>
      <c r="H93">
        <v>1.68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9</v>
      </c>
      <c r="P93">
        <v>0</v>
      </c>
      <c r="Q93">
        <v>0</v>
      </c>
      <c r="R93">
        <v>0</v>
      </c>
      <c r="S93">
        <v>0</v>
      </c>
      <c r="T93">
        <v>0</v>
      </c>
      <c r="U93">
        <v>23</v>
      </c>
      <c r="V93">
        <v>32</v>
      </c>
      <c r="W93">
        <v>0.42</v>
      </c>
      <c r="X93">
        <v>1</v>
      </c>
      <c r="Y93">
        <v>0</v>
      </c>
      <c r="Z93">
        <v>0</v>
      </c>
      <c r="AA93">
        <v>11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48</v>
      </c>
      <c r="AK93">
        <v>50</v>
      </c>
      <c r="AL93">
        <v>0.7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33</v>
      </c>
      <c r="AT93">
        <v>45</v>
      </c>
      <c r="AU93">
        <v>0.56000000000000005</v>
      </c>
      <c r="AV93">
        <v>6</v>
      </c>
      <c r="AW93">
        <v>0</v>
      </c>
      <c r="AX93">
        <v>0</v>
      </c>
    </row>
    <row r="94" spans="1:50" x14ac:dyDescent="0.2">
      <c r="A94" t="str">
        <f t="shared" si="1"/>
        <v>3Sw Fontanelle</v>
      </c>
      <c r="B94" t="s">
        <v>348</v>
      </c>
      <c r="C94">
        <v>3</v>
      </c>
      <c r="D94">
        <v>948201</v>
      </c>
      <c r="E94" s="8" t="s">
        <v>2531</v>
      </c>
      <c r="F94" t="s">
        <v>2532</v>
      </c>
      <c r="G94" t="s">
        <v>2513</v>
      </c>
      <c r="H94">
        <v>0.71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9</v>
      </c>
      <c r="P94">
        <v>9</v>
      </c>
      <c r="Q94">
        <v>0.15690000000000001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4</v>
      </c>
      <c r="AK94">
        <v>7</v>
      </c>
      <c r="AL94">
        <v>0.15690000000000001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4</v>
      </c>
      <c r="AT94">
        <v>0</v>
      </c>
      <c r="AU94">
        <v>0</v>
      </c>
      <c r="AV94">
        <v>15</v>
      </c>
      <c r="AW94">
        <v>15</v>
      </c>
      <c r="AX94">
        <v>0.39219999999999999</v>
      </c>
    </row>
    <row r="95" spans="1:50" x14ac:dyDescent="0.2">
      <c r="A95" t="str">
        <f t="shared" si="1"/>
        <v>4 Grfld Lncln Sher Pilot Grove Twp Elliott</v>
      </c>
      <c r="B95" t="s">
        <v>728</v>
      </c>
      <c r="C95">
        <v>3</v>
      </c>
      <c r="D95">
        <v>947519</v>
      </c>
      <c r="E95" s="8">
        <v>4</v>
      </c>
      <c r="F95" t="s">
        <v>2153</v>
      </c>
      <c r="G95" t="s">
        <v>1778</v>
      </c>
      <c r="H95">
        <v>0.24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4</v>
      </c>
      <c r="P95">
        <v>4</v>
      </c>
      <c r="Q95">
        <v>0.08</v>
      </c>
      <c r="R95">
        <v>0</v>
      </c>
      <c r="S95">
        <v>0</v>
      </c>
      <c r="T95">
        <v>0</v>
      </c>
      <c r="U95">
        <v>5</v>
      </c>
      <c r="V95">
        <v>6</v>
      </c>
      <c r="W95">
        <v>0.08</v>
      </c>
      <c r="X95">
        <v>0</v>
      </c>
      <c r="Y95">
        <v>0</v>
      </c>
      <c r="Z95">
        <v>0</v>
      </c>
      <c r="AA95">
        <v>5</v>
      </c>
      <c r="AB95">
        <v>6</v>
      </c>
      <c r="AC95">
        <v>0.08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t="str">
        <f t="shared" si="1"/>
        <v>4 1 New Market</v>
      </c>
      <c r="B96" t="s">
        <v>319</v>
      </c>
      <c r="C96">
        <v>3</v>
      </c>
      <c r="D96">
        <v>948005</v>
      </c>
      <c r="E96" s="8" t="s">
        <v>3624</v>
      </c>
      <c r="F96" t="s">
        <v>4158</v>
      </c>
      <c r="G96" t="s">
        <v>1785</v>
      </c>
      <c r="H96">
        <v>0.4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3</v>
      </c>
      <c r="V96">
        <v>4</v>
      </c>
      <c r="W96">
        <v>0.1</v>
      </c>
      <c r="X96">
        <v>0</v>
      </c>
      <c r="Y96">
        <v>0</v>
      </c>
      <c r="Z96">
        <v>0</v>
      </c>
      <c r="AA96">
        <v>3</v>
      </c>
      <c r="AB96">
        <v>3</v>
      </c>
      <c r="AC96">
        <v>0.1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6</v>
      </c>
      <c r="AK96">
        <v>6</v>
      </c>
      <c r="AL96">
        <v>0.2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t="str">
        <f t="shared" si="1"/>
        <v>4 Al</v>
      </c>
      <c r="B97" t="s">
        <v>437</v>
      </c>
      <c r="C97">
        <v>4</v>
      </c>
      <c r="D97">
        <v>1593437</v>
      </c>
      <c r="E97" s="8" t="s">
        <v>1972</v>
      </c>
      <c r="F97" t="s">
        <v>4159</v>
      </c>
      <c r="G97" t="s">
        <v>1778</v>
      </c>
      <c r="H97">
        <v>0.46666666699999998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9</v>
      </c>
      <c r="P97">
        <v>9</v>
      </c>
      <c r="Q97">
        <v>0.1167</v>
      </c>
      <c r="R97">
        <v>0</v>
      </c>
      <c r="S97">
        <v>0</v>
      </c>
      <c r="T97">
        <v>0</v>
      </c>
      <c r="U97">
        <v>11</v>
      </c>
      <c r="V97">
        <v>13</v>
      </c>
      <c r="W97">
        <v>0.1167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10</v>
      </c>
      <c r="AK97">
        <v>11</v>
      </c>
      <c r="AL97">
        <v>0.1167</v>
      </c>
      <c r="AM97">
        <v>0</v>
      </c>
      <c r="AN97">
        <v>0</v>
      </c>
      <c r="AO97">
        <v>0</v>
      </c>
      <c r="AP97">
        <v>3</v>
      </c>
      <c r="AQ97">
        <v>0</v>
      </c>
      <c r="AR97">
        <v>0</v>
      </c>
      <c r="AS97">
        <v>2</v>
      </c>
      <c r="AT97">
        <v>0</v>
      </c>
      <c r="AU97">
        <v>0</v>
      </c>
      <c r="AV97">
        <v>6</v>
      </c>
      <c r="AW97">
        <v>8</v>
      </c>
      <c r="AX97">
        <v>0.1167</v>
      </c>
    </row>
    <row r="98" spans="1:50" x14ac:dyDescent="0.2">
      <c r="A98" t="str">
        <f t="shared" si="1"/>
        <v>40 Anthon Miller</v>
      </c>
      <c r="B98" t="s">
        <v>901</v>
      </c>
      <c r="C98">
        <v>4</v>
      </c>
      <c r="D98">
        <v>948173</v>
      </c>
      <c r="E98" s="8">
        <v>40</v>
      </c>
      <c r="F98" t="s">
        <v>5077</v>
      </c>
      <c r="G98" t="s">
        <v>1778</v>
      </c>
      <c r="H98">
        <v>0.21249999999999999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</v>
      </c>
      <c r="P98">
        <v>2</v>
      </c>
      <c r="Q98">
        <v>0</v>
      </c>
      <c r="R98">
        <v>0</v>
      </c>
      <c r="S98">
        <v>0</v>
      </c>
      <c r="T98">
        <v>0</v>
      </c>
      <c r="U98">
        <v>4</v>
      </c>
      <c r="V98">
        <v>4</v>
      </c>
      <c r="W98">
        <v>0.21249999999999999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</v>
      </c>
      <c r="AK98">
        <v>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3</v>
      </c>
      <c r="AT98">
        <v>3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t="str">
        <f t="shared" si="1"/>
        <v>41 Danbury Liston Morgan</v>
      </c>
      <c r="B99" t="s">
        <v>901</v>
      </c>
      <c r="C99">
        <v>4</v>
      </c>
      <c r="D99">
        <v>948174</v>
      </c>
      <c r="E99" s="8">
        <v>41</v>
      </c>
      <c r="F99" t="s">
        <v>5078</v>
      </c>
      <c r="G99" t="s">
        <v>1778</v>
      </c>
      <c r="H99">
        <v>0.21249999999999999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6</v>
      </c>
      <c r="V99">
        <v>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6</v>
      </c>
      <c r="AT99">
        <v>6</v>
      </c>
      <c r="AU99">
        <v>0.21249999999999999</v>
      </c>
      <c r="AV99">
        <v>0</v>
      </c>
      <c r="AW99">
        <v>0</v>
      </c>
      <c r="AX99">
        <v>0</v>
      </c>
    </row>
    <row r="100" spans="1:50" x14ac:dyDescent="0.2">
      <c r="A100" t="str">
        <f t="shared" si="1"/>
        <v>42 Smithland Little Sioux</v>
      </c>
      <c r="B100" t="s">
        <v>901</v>
      </c>
      <c r="C100">
        <v>4</v>
      </c>
      <c r="D100">
        <v>948175</v>
      </c>
      <c r="E100" s="8">
        <v>42</v>
      </c>
      <c r="F100" t="s">
        <v>5079</v>
      </c>
      <c r="G100" t="s">
        <v>1778</v>
      </c>
      <c r="H100">
        <v>0.21249999999999999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</v>
      </c>
      <c r="AK100">
        <v>0</v>
      </c>
      <c r="AL100">
        <v>0</v>
      </c>
      <c r="AM100">
        <v>3</v>
      </c>
      <c r="AN100">
        <v>4</v>
      </c>
      <c r="AO100">
        <v>0</v>
      </c>
      <c r="AP100">
        <v>0</v>
      </c>
      <c r="AQ100">
        <v>0</v>
      </c>
      <c r="AR100">
        <v>0</v>
      </c>
      <c r="AS100">
        <v>3</v>
      </c>
      <c r="AT100">
        <v>5</v>
      </c>
      <c r="AU100">
        <v>0.21249999999999999</v>
      </c>
      <c r="AV100">
        <v>0</v>
      </c>
      <c r="AW100">
        <v>0</v>
      </c>
      <c r="AX100">
        <v>0</v>
      </c>
    </row>
    <row r="101" spans="1:50" x14ac:dyDescent="0.2">
      <c r="A101" t="str">
        <f t="shared" si="1"/>
        <v>43 Oto Oto Township</v>
      </c>
      <c r="B101" t="s">
        <v>901</v>
      </c>
      <c r="C101">
        <v>4</v>
      </c>
      <c r="D101">
        <v>948176</v>
      </c>
      <c r="E101" s="8">
        <v>43</v>
      </c>
      <c r="F101" t="s">
        <v>5080</v>
      </c>
      <c r="G101" t="s">
        <v>2520</v>
      </c>
      <c r="H101">
        <v>0.21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</v>
      </c>
      <c r="AK101">
        <v>0</v>
      </c>
      <c r="AL101">
        <v>0.21249999999999999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t="str">
        <f t="shared" si="1"/>
        <v>44 Cushing Rock</v>
      </c>
      <c r="B102" t="s">
        <v>901</v>
      </c>
      <c r="C102">
        <v>4</v>
      </c>
      <c r="D102">
        <v>948177</v>
      </c>
      <c r="E102" s="8">
        <v>44</v>
      </c>
      <c r="F102" t="s">
        <v>5081</v>
      </c>
      <c r="G102" t="s">
        <v>2562</v>
      </c>
      <c r="H102">
        <v>0.21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5</v>
      </c>
      <c r="P102">
        <v>5</v>
      </c>
      <c r="Q102">
        <v>0.21249999999999999</v>
      </c>
      <c r="R102">
        <v>0</v>
      </c>
      <c r="S102">
        <v>0</v>
      </c>
      <c r="T102">
        <v>0</v>
      </c>
      <c r="U102">
        <v>2</v>
      </c>
      <c r="V102">
        <v>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t="str">
        <f t="shared" si="1"/>
        <v>4Se Orient</v>
      </c>
      <c r="B103" t="s">
        <v>348</v>
      </c>
      <c r="C103">
        <v>3</v>
      </c>
      <c r="D103">
        <v>948202</v>
      </c>
      <c r="E103" s="8" t="s">
        <v>2535</v>
      </c>
      <c r="F103" t="s">
        <v>2536</v>
      </c>
      <c r="G103" t="s">
        <v>2517</v>
      </c>
      <c r="H103">
        <v>0.78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7</v>
      </c>
      <c r="P103">
        <v>7</v>
      </c>
      <c r="Q103">
        <v>0.15690000000000001</v>
      </c>
      <c r="R103">
        <v>0</v>
      </c>
      <c r="S103">
        <v>0</v>
      </c>
      <c r="T103">
        <v>0</v>
      </c>
      <c r="U103">
        <v>6</v>
      </c>
      <c r="V103">
        <v>6</v>
      </c>
      <c r="W103">
        <v>0.15690000000000001</v>
      </c>
      <c r="X103">
        <v>0</v>
      </c>
      <c r="Y103">
        <v>0</v>
      </c>
      <c r="Z103">
        <v>0</v>
      </c>
      <c r="AA103">
        <v>6</v>
      </c>
      <c r="AB103">
        <v>6</v>
      </c>
      <c r="AC103">
        <v>0.15690000000000001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6</v>
      </c>
      <c r="AK103">
        <v>6</v>
      </c>
      <c r="AL103">
        <v>7.8399999999999997E-2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9</v>
      </c>
      <c r="AT103">
        <v>9</v>
      </c>
      <c r="AU103">
        <v>0.23530000000000001</v>
      </c>
      <c r="AV103">
        <v>0</v>
      </c>
      <c r="AW103">
        <v>0</v>
      </c>
      <c r="AX103">
        <v>0</v>
      </c>
    </row>
    <row r="104" spans="1:50" x14ac:dyDescent="0.2">
      <c r="A104" t="str">
        <f t="shared" si="1"/>
        <v>4Th Ward 09.09Gr</v>
      </c>
      <c r="B104" t="s">
        <v>776</v>
      </c>
      <c r="C104">
        <v>1</v>
      </c>
      <c r="D104">
        <v>947831</v>
      </c>
      <c r="E104" s="8">
        <v>9</v>
      </c>
      <c r="F104" t="s">
        <v>5293</v>
      </c>
      <c r="G104" t="s">
        <v>1778</v>
      </c>
      <c r="H104">
        <v>2.2400000000000002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48</v>
      </c>
      <c r="AB104">
        <v>56</v>
      </c>
      <c r="AC104">
        <v>0.56000000000000005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100</v>
      </c>
      <c r="AK104">
        <v>111</v>
      </c>
      <c r="AL104">
        <v>1.1200000000000001</v>
      </c>
      <c r="AM104">
        <v>0</v>
      </c>
      <c r="AN104">
        <v>0</v>
      </c>
      <c r="AO104">
        <v>0</v>
      </c>
      <c r="AP104">
        <v>5</v>
      </c>
      <c r="AQ104">
        <v>0</v>
      </c>
      <c r="AR104">
        <v>0</v>
      </c>
      <c r="AS104">
        <v>60</v>
      </c>
      <c r="AT104">
        <v>64</v>
      </c>
      <c r="AU104">
        <v>0.56000000000000005</v>
      </c>
      <c r="AV104">
        <v>10</v>
      </c>
      <c r="AW104">
        <v>0</v>
      </c>
      <c r="AX104">
        <v>0</v>
      </c>
    </row>
    <row r="105" spans="1:50" x14ac:dyDescent="0.2">
      <c r="A105" t="str">
        <f t="shared" si="1"/>
        <v>5 Pilot Grove Frankfort Douglas Wash Twp Grant</v>
      </c>
      <c r="B105" t="s">
        <v>728</v>
      </c>
      <c r="C105">
        <v>3</v>
      </c>
      <c r="D105">
        <v>947520</v>
      </c>
      <c r="E105" s="8">
        <v>5</v>
      </c>
      <c r="F105" t="s">
        <v>1881</v>
      </c>
      <c r="G105" t="s">
        <v>1778</v>
      </c>
      <c r="H105">
        <v>0.24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9</v>
      </c>
      <c r="V105">
        <v>9</v>
      </c>
      <c r="W105">
        <v>0.08</v>
      </c>
      <c r="X105">
        <v>0</v>
      </c>
      <c r="Y105">
        <v>0</v>
      </c>
      <c r="Z105">
        <v>0</v>
      </c>
      <c r="AA105">
        <v>8</v>
      </c>
      <c r="AB105">
        <v>8</v>
      </c>
      <c r="AC105">
        <v>0.08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5</v>
      </c>
      <c r="AT105">
        <v>6</v>
      </c>
      <c r="AU105">
        <v>0.08</v>
      </c>
      <c r="AV105">
        <v>0</v>
      </c>
      <c r="AW105">
        <v>0</v>
      </c>
      <c r="AX105">
        <v>0</v>
      </c>
    </row>
    <row r="106" spans="1:50" x14ac:dyDescent="0.2">
      <c r="A106" t="str">
        <f t="shared" si="1"/>
        <v>5 2 Lenox</v>
      </c>
      <c r="B106" t="s">
        <v>319</v>
      </c>
      <c r="C106">
        <v>3</v>
      </c>
      <c r="D106">
        <v>1593774</v>
      </c>
      <c r="E106" s="8" t="s">
        <v>2524</v>
      </c>
      <c r="F106" t="s">
        <v>4160</v>
      </c>
      <c r="G106" t="s">
        <v>1778</v>
      </c>
      <c r="H106">
        <v>1.1000000000000001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12</v>
      </c>
      <c r="P106">
        <v>12</v>
      </c>
      <c r="Q106">
        <v>0.3</v>
      </c>
      <c r="R106">
        <v>0</v>
      </c>
      <c r="S106">
        <v>0</v>
      </c>
      <c r="T106">
        <v>0</v>
      </c>
      <c r="U106">
        <v>14</v>
      </c>
      <c r="V106">
        <v>14</v>
      </c>
      <c r="W106">
        <v>0.4</v>
      </c>
      <c r="X106">
        <v>0</v>
      </c>
      <c r="Y106">
        <v>0</v>
      </c>
      <c r="Z106">
        <v>0</v>
      </c>
      <c r="AA106">
        <v>7</v>
      </c>
      <c r="AB106">
        <v>7</v>
      </c>
      <c r="AC106">
        <v>0.2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7</v>
      </c>
      <c r="AT106">
        <v>7</v>
      </c>
      <c r="AU106">
        <v>0.2</v>
      </c>
      <c r="AV106">
        <v>1</v>
      </c>
      <c r="AW106">
        <v>0</v>
      </c>
      <c r="AX106">
        <v>0</v>
      </c>
    </row>
    <row r="107" spans="1:50" x14ac:dyDescent="0.2">
      <c r="A107" t="str">
        <f t="shared" si="1"/>
        <v>5 Ap</v>
      </c>
      <c r="B107" t="s">
        <v>437</v>
      </c>
      <c r="C107">
        <v>4</v>
      </c>
      <c r="D107">
        <v>1593438</v>
      </c>
      <c r="E107" s="8" t="s">
        <v>1809</v>
      </c>
      <c r="F107" t="s">
        <v>4161</v>
      </c>
      <c r="G107" t="s">
        <v>1778</v>
      </c>
      <c r="H107">
        <v>0.58333333300000001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7</v>
      </c>
      <c r="P107">
        <v>7</v>
      </c>
      <c r="Q107">
        <v>0.1167</v>
      </c>
      <c r="R107">
        <v>0</v>
      </c>
      <c r="S107">
        <v>0</v>
      </c>
      <c r="T107">
        <v>0</v>
      </c>
      <c r="U107">
        <v>7</v>
      </c>
      <c r="V107">
        <v>8</v>
      </c>
      <c r="W107">
        <v>0.23330000000000001</v>
      </c>
      <c r="X107">
        <v>0</v>
      </c>
      <c r="Y107">
        <v>0</v>
      </c>
      <c r="Z107">
        <v>0</v>
      </c>
      <c r="AA107">
        <v>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7</v>
      </c>
      <c r="AK107">
        <v>7</v>
      </c>
      <c r="AL107">
        <v>0.1167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6</v>
      </c>
      <c r="AT107">
        <v>8</v>
      </c>
      <c r="AU107">
        <v>0.1167</v>
      </c>
      <c r="AV107">
        <v>1</v>
      </c>
      <c r="AW107">
        <v>0</v>
      </c>
      <c r="AX107">
        <v>0</v>
      </c>
    </row>
    <row r="108" spans="1:50" x14ac:dyDescent="0.2">
      <c r="A108" t="str">
        <f t="shared" si="1"/>
        <v>5Gf Greenfield</v>
      </c>
      <c r="B108" t="s">
        <v>348</v>
      </c>
      <c r="C108">
        <v>3</v>
      </c>
      <c r="D108">
        <v>948203</v>
      </c>
      <c r="E108" s="8" t="s">
        <v>2533</v>
      </c>
      <c r="F108" t="s">
        <v>1937</v>
      </c>
      <c r="G108" t="s">
        <v>1778</v>
      </c>
      <c r="H108">
        <v>1.019607843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10</v>
      </c>
      <c r="V108">
        <v>12</v>
      </c>
      <c r="W108">
        <v>0.15690000000000001</v>
      </c>
      <c r="X108">
        <v>0</v>
      </c>
      <c r="Y108">
        <v>0</v>
      </c>
      <c r="Z108">
        <v>0</v>
      </c>
      <c r="AA108">
        <v>26</v>
      </c>
      <c r="AB108">
        <v>32</v>
      </c>
      <c r="AC108">
        <v>0.39219999999999999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16</v>
      </c>
      <c r="AK108">
        <v>21</v>
      </c>
      <c r="AL108">
        <v>0.31369999999999998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6</v>
      </c>
      <c r="AT108">
        <v>0</v>
      </c>
      <c r="AU108">
        <v>0</v>
      </c>
      <c r="AV108">
        <v>12</v>
      </c>
      <c r="AW108">
        <v>13</v>
      </c>
      <c r="AX108">
        <v>0.15690000000000001</v>
      </c>
    </row>
    <row r="109" spans="1:50" x14ac:dyDescent="0.2">
      <c r="A109" t="str">
        <f t="shared" si="1"/>
        <v>6 West Grant Scott Twp Coburg Stanton</v>
      </c>
      <c r="B109" t="s">
        <v>728</v>
      </c>
      <c r="C109">
        <v>3</v>
      </c>
      <c r="D109">
        <v>947521</v>
      </c>
      <c r="E109" s="8">
        <v>6</v>
      </c>
      <c r="F109" t="s">
        <v>1880</v>
      </c>
      <c r="G109" t="s">
        <v>1778</v>
      </c>
      <c r="H109">
        <v>0.4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0</v>
      </c>
      <c r="T109">
        <v>0</v>
      </c>
      <c r="U109">
        <v>7</v>
      </c>
      <c r="V109">
        <v>7</v>
      </c>
      <c r="W109">
        <v>0.08</v>
      </c>
      <c r="X109">
        <v>0</v>
      </c>
      <c r="Y109">
        <v>0</v>
      </c>
      <c r="Z109">
        <v>0</v>
      </c>
      <c r="AA109">
        <v>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10</v>
      </c>
      <c r="AK109">
        <v>10</v>
      </c>
      <c r="AL109">
        <v>0.16</v>
      </c>
      <c r="AM109">
        <v>3</v>
      </c>
      <c r="AN109">
        <v>6</v>
      </c>
      <c r="AO109">
        <v>0.08</v>
      </c>
      <c r="AP109">
        <v>0</v>
      </c>
      <c r="AQ109">
        <v>0</v>
      </c>
      <c r="AR109">
        <v>0</v>
      </c>
      <c r="AS109">
        <v>5</v>
      </c>
      <c r="AT109">
        <v>8</v>
      </c>
      <c r="AU109">
        <v>0.08</v>
      </c>
      <c r="AV109">
        <v>1</v>
      </c>
      <c r="AW109">
        <v>0</v>
      </c>
      <c r="AX109">
        <v>0</v>
      </c>
    </row>
    <row r="110" spans="1:50" x14ac:dyDescent="0.2">
      <c r="A110" t="str">
        <f t="shared" si="1"/>
        <v>6 3 City Of Bedford</v>
      </c>
      <c r="B110" t="s">
        <v>319</v>
      </c>
      <c r="C110">
        <v>3</v>
      </c>
      <c r="D110">
        <v>1593772</v>
      </c>
      <c r="E110" s="8" t="s">
        <v>3647</v>
      </c>
      <c r="F110" t="s">
        <v>4162</v>
      </c>
      <c r="G110" t="s">
        <v>1778</v>
      </c>
      <c r="H110">
        <v>0.6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</v>
      </c>
      <c r="P110">
        <v>4</v>
      </c>
      <c r="Q110">
        <v>0.1</v>
      </c>
      <c r="R110">
        <v>0</v>
      </c>
      <c r="S110">
        <v>0</v>
      </c>
      <c r="T110">
        <v>0</v>
      </c>
      <c r="U110">
        <v>3</v>
      </c>
      <c r="V110">
        <v>3</v>
      </c>
      <c r="W110">
        <v>0.1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</v>
      </c>
      <c r="AK110">
        <v>3</v>
      </c>
      <c r="AL110">
        <v>0.1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3</v>
      </c>
      <c r="AT110">
        <v>3</v>
      </c>
      <c r="AU110">
        <v>0.1</v>
      </c>
      <c r="AV110">
        <v>6</v>
      </c>
      <c r="AW110">
        <v>6</v>
      </c>
      <c r="AX110">
        <v>0.2</v>
      </c>
    </row>
    <row r="111" spans="1:50" x14ac:dyDescent="0.2">
      <c r="A111" t="str">
        <f t="shared" si="1"/>
        <v>6 Sr</v>
      </c>
      <c r="B111" t="s">
        <v>437</v>
      </c>
      <c r="C111">
        <v>4</v>
      </c>
      <c r="D111">
        <v>1593439</v>
      </c>
      <c r="E111" s="8" t="s">
        <v>2303</v>
      </c>
      <c r="F111" t="s">
        <v>4163</v>
      </c>
      <c r="G111" t="s">
        <v>1778</v>
      </c>
      <c r="H111">
        <v>1.2833333330000001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12</v>
      </c>
      <c r="P111">
        <v>12</v>
      </c>
      <c r="Q111">
        <v>0.23330000000000001</v>
      </c>
      <c r="R111">
        <v>0</v>
      </c>
      <c r="S111">
        <v>0</v>
      </c>
      <c r="T111">
        <v>0</v>
      </c>
      <c r="U111">
        <v>14</v>
      </c>
      <c r="V111">
        <v>14</v>
      </c>
      <c r="W111">
        <v>0.23330000000000001</v>
      </c>
      <c r="X111">
        <v>0</v>
      </c>
      <c r="Y111">
        <v>0</v>
      </c>
      <c r="Z111">
        <v>0</v>
      </c>
      <c r="AA111">
        <v>15</v>
      </c>
      <c r="AB111">
        <v>15</v>
      </c>
      <c r="AC111">
        <v>0.23330000000000001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22</v>
      </c>
      <c r="AK111">
        <v>22</v>
      </c>
      <c r="AL111">
        <v>0.35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12</v>
      </c>
      <c r="AT111">
        <v>12</v>
      </c>
      <c r="AU111">
        <v>0.23330000000000001</v>
      </c>
      <c r="AV111">
        <v>0</v>
      </c>
      <c r="AW111">
        <v>0</v>
      </c>
      <c r="AX111">
        <v>0</v>
      </c>
    </row>
    <row r="112" spans="1:50" x14ac:dyDescent="0.2">
      <c r="A112" t="str">
        <f t="shared" si="1"/>
        <v>7 Scott East Twp Villisca</v>
      </c>
      <c r="B112" t="s">
        <v>728</v>
      </c>
      <c r="C112">
        <v>3</v>
      </c>
      <c r="D112">
        <v>947522</v>
      </c>
      <c r="E112" s="8">
        <v>7</v>
      </c>
      <c r="F112" t="s">
        <v>1879</v>
      </c>
      <c r="G112" t="s">
        <v>1778</v>
      </c>
      <c r="H112">
        <v>0.56000000000000005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14</v>
      </c>
      <c r="V112">
        <v>17</v>
      </c>
      <c r="W112">
        <v>0.32</v>
      </c>
      <c r="X112">
        <v>0</v>
      </c>
      <c r="Y112">
        <v>0</v>
      </c>
      <c r="Z112">
        <v>0</v>
      </c>
      <c r="AA112">
        <v>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8</v>
      </c>
      <c r="AK112">
        <v>8</v>
      </c>
      <c r="AL112">
        <v>0.16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6</v>
      </c>
      <c r="AT112">
        <v>6</v>
      </c>
      <c r="AU112">
        <v>0.08</v>
      </c>
      <c r="AV112">
        <v>0</v>
      </c>
      <c r="AW112">
        <v>0</v>
      </c>
      <c r="AX112">
        <v>0</v>
      </c>
    </row>
    <row r="113" spans="1:50" x14ac:dyDescent="0.2">
      <c r="A113" t="str">
        <f t="shared" si="1"/>
        <v>7 3 Legion</v>
      </c>
      <c r="B113" t="s">
        <v>319</v>
      </c>
      <c r="C113">
        <v>3</v>
      </c>
      <c r="D113">
        <v>1593771</v>
      </c>
      <c r="E113" s="8" t="s">
        <v>3126</v>
      </c>
      <c r="F113" t="s">
        <v>4164</v>
      </c>
      <c r="G113" t="s">
        <v>1778</v>
      </c>
      <c r="H113">
        <v>0.3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</v>
      </c>
      <c r="P113">
        <v>4</v>
      </c>
      <c r="Q113">
        <v>0.1</v>
      </c>
      <c r="R113">
        <v>0</v>
      </c>
      <c r="S113">
        <v>0</v>
      </c>
      <c r="T113">
        <v>0</v>
      </c>
      <c r="U113">
        <v>3</v>
      </c>
      <c r="V113">
        <v>3</v>
      </c>
      <c r="W113">
        <v>0.1</v>
      </c>
      <c r="X113">
        <v>0</v>
      </c>
      <c r="Y113">
        <v>0</v>
      </c>
      <c r="Z113">
        <v>0</v>
      </c>
      <c r="AA113">
        <v>2</v>
      </c>
      <c r="AB113">
        <v>2</v>
      </c>
      <c r="AC113">
        <v>0.1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1" t="str">
        <f t="shared" si="1"/>
        <v>7 Pb</v>
      </c>
      <c r="B114" t="s">
        <v>437</v>
      </c>
      <c r="C114">
        <v>4</v>
      </c>
      <c r="D114">
        <v>1593440</v>
      </c>
      <c r="E114" s="8" t="s">
        <v>2304</v>
      </c>
      <c r="F114" t="s">
        <v>4165</v>
      </c>
      <c r="G114" t="s">
        <v>1778</v>
      </c>
      <c r="H114">
        <v>1.1666666670000001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13</v>
      </c>
      <c r="P114">
        <v>13</v>
      </c>
      <c r="Q114">
        <v>0.23330000000000001</v>
      </c>
      <c r="R114">
        <v>0</v>
      </c>
      <c r="S114">
        <v>0</v>
      </c>
      <c r="T114">
        <v>0</v>
      </c>
      <c r="U114">
        <v>9</v>
      </c>
      <c r="V114">
        <v>10</v>
      </c>
      <c r="W114">
        <v>0.23330000000000001</v>
      </c>
      <c r="X114">
        <v>0</v>
      </c>
      <c r="Y114">
        <v>0</v>
      </c>
      <c r="Z114">
        <v>0</v>
      </c>
      <c r="AA114">
        <v>9</v>
      </c>
      <c r="AB114">
        <v>10</v>
      </c>
      <c r="AC114">
        <v>0.23330000000000001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14</v>
      </c>
      <c r="AK114">
        <v>15</v>
      </c>
      <c r="AL114">
        <v>0.23330000000000001</v>
      </c>
      <c r="AM114">
        <v>0</v>
      </c>
      <c r="AN114">
        <v>0</v>
      </c>
      <c r="AO114">
        <v>0</v>
      </c>
      <c r="AP114">
        <v>3</v>
      </c>
      <c r="AQ114">
        <v>0</v>
      </c>
      <c r="AR114">
        <v>0</v>
      </c>
      <c r="AS114">
        <v>10</v>
      </c>
      <c r="AT114">
        <v>11</v>
      </c>
      <c r="AU114">
        <v>0.23330000000000001</v>
      </c>
      <c r="AV114">
        <v>3</v>
      </c>
      <c r="AW114">
        <v>2</v>
      </c>
      <c r="AX114">
        <v>0</v>
      </c>
    </row>
    <row r="115" spans="1:50" x14ac:dyDescent="0.2">
      <c r="A115" t="str">
        <f t="shared" si="1"/>
        <v>8 Nh</v>
      </c>
      <c r="B115" t="s">
        <v>437</v>
      </c>
      <c r="C115">
        <v>4</v>
      </c>
      <c r="D115">
        <v>1593441</v>
      </c>
      <c r="E115" s="8" t="s">
        <v>1971</v>
      </c>
      <c r="F115" t="s">
        <v>4166</v>
      </c>
      <c r="G115" t="s">
        <v>1785</v>
      </c>
      <c r="H115">
        <v>0.57999999999999996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16</v>
      </c>
      <c r="P115">
        <v>16</v>
      </c>
      <c r="Q115">
        <v>0.23330000000000001</v>
      </c>
      <c r="R115">
        <v>0</v>
      </c>
      <c r="S115">
        <v>0</v>
      </c>
      <c r="T115">
        <v>0</v>
      </c>
      <c r="U115">
        <v>12</v>
      </c>
      <c r="V115">
        <v>19</v>
      </c>
      <c r="W115">
        <v>0.23330000000000001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10</v>
      </c>
      <c r="AK115">
        <v>13</v>
      </c>
      <c r="AL115">
        <v>0.1167</v>
      </c>
      <c r="AM115">
        <v>0</v>
      </c>
      <c r="AN115">
        <v>0</v>
      </c>
      <c r="AO115">
        <v>0</v>
      </c>
      <c r="AP115">
        <v>0</v>
      </c>
      <c r="AQ115">
        <v>2</v>
      </c>
      <c r="AR115">
        <v>0</v>
      </c>
      <c r="AS115">
        <v>6</v>
      </c>
      <c r="AT115">
        <v>0</v>
      </c>
      <c r="AU115">
        <v>0</v>
      </c>
      <c r="AV115">
        <v>4</v>
      </c>
      <c r="AW115">
        <v>0</v>
      </c>
      <c r="AX115">
        <v>0</v>
      </c>
    </row>
    <row r="116" spans="1:50" x14ac:dyDescent="0.2">
      <c r="A116" s="11" t="str">
        <f t="shared" si="1"/>
        <v>A 01 Allerton Clio Lineville</v>
      </c>
      <c r="B116" t="s">
        <v>873</v>
      </c>
      <c r="C116">
        <v>2</v>
      </c>
      <c r="D116">
        <v>948332</v>
      </c>
      <c r="E116" s="8" t="s">
        <v>3737</v>
      </c>
      <c r="F116" t="s">
        <v>4167</v>
      </c>
      <c r="G116" t="s">
        <v>1778</v>
      </c>
      <c r="H116">
        <v>0.6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10</v>
      </c>
      <c r="AB116">
        <v>11</v>
      </c>
      <c r="AC116">
        <v>0.22500000000000001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</v>
      </c>
      <c r="AK116">
        <v>9</v>
      </c>
      <c r="AL116">
        <v>0.22500000000000001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6</v>
      </c>
      <c r="AT116">
        <v>6</v>
      </c>
      <c r="AU116">
        <v>0.15</v>
      </c>
      <c r="AV116">
        <v>1</v>
      </c>
      <c r="AW116">
        <v>0</v>
      </c>
      <c r="AX116">
        <v>0</v>
      </c>
    </row>
    <row r="117" spans="1:50" x14ac:dyDescent="0.2">
      <c r="A117" t="str">
        <f t="shared" si="1"/>
        <v>Adams</v>
      </c>
      <c r="B117" t="s">
        <v>221</v>
      </c>
      <c r="C117">
        <v>3</v>
      </c>
      <c r="D117">
        <v>1593466</v>
      </c>
      <c r="E117" s="8" t="s">
        <v>3091</v>
      </c>
      <c r="F117" t="s">
        <v>1977</v>
      </c>
      <c r="G117" t="s">
        <v>1778</v>
      </c>
      <c r="H117">
        <v>0.82857099999999995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23</v>
      </c>
      <c r="V117">
        <v>32</v>
      </c>
      <c r="W117">
        <v>0.4143</v>
      </c>
      <c r="X117">
        <v>0</v>
      </c>
      <c r="Y117">
        <v>0</v>
      </c>
      <c r="Z117">
        <v>0</v>
      </c>
      <c r="AA117">
        <v>13</v>
      </c>
      <c r="AB117">
        <v>31</v>
      </c>
      <c r="AC117">
        <v>0.4143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12</v>
      </c>
      <c r="AT117">
        <v>12</v>
      </c>
      <c r="AU117">
        <v>0</v>
      </c>
      <c r="AV117">
        <v>1</v>
      </c>
      <c r="AW117">
        <v>0</v>
      </c>
      <c r="AX117">
        <v>0</v>
      </c>
    </row>
    <row r="118" spans="1:50" x14ac:dyDescent="0.2">
      <c r="A118" t="str">
        <f t="shared" si="1"/>
        <v>Adams</v>
      </c>
      <c r="B118" t="s">
        <v>187</v>
      </c>
      <c r="C118">
        <v>2</v>
      </c>
      <c r="D118">
        <v>947268</v>
      </c>
      <c r="E118" s="8" t="s">
        <v>2674</v>
      </c>
      <c r="F118" t="s">
        <v>2348</v>
      </c>
      <c r="G118" t="s">
        <v>1778</v>
      </c>
      <c r="H118">
        <v>0.22857142899999999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7</v>
      </c>
      <c r="V118">
        <v>9</v>
      </c>
      <c r="W118">
        <v>0.1143</v>
      </c>
      <c r="X118">
        <v>0</v>
      </c>
      <c r="Y118">
        <v>0</v>
      </c>
      <c r="Z118">
        <v>0</v>
      </c>
      <c r="AA118">
        <v>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1</v>
      </c>
      <c r="AT118">
        <v>4</v>
      </c>
      <c r="AU118">
        <v>0.1143</v>
      </c>
      <c r="AV118">
        <v>0</v>
      </c>
      <c r="AW118">
        <v>0</v>
      </c>
      <c r="AX118">
        <v>0</v>
      </c>
    </row>
    <row r="119" spans="1:50" x14ac:dyDescent="0.2">
      <c r="A119" t="str">
        <f t="shared" si="1"/>
        <v>Adams Monroe Pleasant Grove Union</v>
      </c>
      <c r="B119" t="s">
        <v>708</v>
      </c>
      <c r="C119">
        <v>2</v>
      </c>
      <c r="D119">
        <v>947443</v>
      </c>
      <c r="E119" s="8" t="s">
        <v>2674</v>
      </c>
      <c r="F119" t="s">
        <v>5294</v>
      </c>
      <c r="G119" t="s">
        <v>1778</v>
      </c>
      <c r="H119">
        <v>0.32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</v>
      </c>
      <c r="P119">
        <v>4</v>
      </c>
      <c r="Q119">
        <v>0.16</v>
      </c>
      <c r="R119">
        <v>0</v>
      </c>
      <c r="S119">
        <v>0</v>
      </c>
      <c r="T119">
        <v>0</v>
      </c>
      <c r="U119">
        <v>3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4</v>
      </c>
      <c r="AU119">
        <v>0.16</v>
      </c>
      <c r="AV119">
        <v>0</v>
      </c>
      <c r="AW119">
        <v>0</v>
      </c>
      <c r="AX119">
        <v>0</v>
      </c>
    </row>
    <row r="120" spans="1:50" x14ac:dyDescent="0.2">
      <c r="A120" s="11" t="str">
        <f t="shared" si="1"/>
        <v>Adams 1</v>
      </c>
      <c r="B120" t="s">
        <v>177</v>
      </c>
      <c r="C120">
        <v>3</v>
      </c>
      <c r="D120">
        <v>1593415</v>
      </c>
      <c r="E120" s="8" t="s">
        <v>3769</v>
      </c>
      <c r="F120" t="s">
        <v>1789</v>
      </c>
      <c r="G120" t="s">
        <v>1778</v>
      </c>
      <c r="H120">
        <v>0.68571400000000005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5</v>
      </c>
      <c r="P120">
        <v>5</v>
      </c>
      <c r="Q120">
        <v>8.5699999999999998E-2</v>
      </c>
      <c r="R120">
        <v>0</v>
      </c>
      <c r="S120">
        <v>0</v>
      </c>
      <c r="T120">
        <v>0</v>
      </c>
      <c r="U120">
        <v>7</v>
      </c>
      <c r="V120">
        <v>7</v>
      </c>
      <c r="W120">
        <v>0.1714</v>
      </c>
      <c r="X120">
        <v>0</v>
      </c>
      <c r="Y120">
        <v>0</v>
      </c>
      <c r="Z120">
        <v>0</v>
      </c>
      <c r="AA120">
        <v>5</v>
      </c>
      <c r="AB120">
        <v>5</v>
      </c>
      <c r="AC120">
        <v>0.1714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7</v>
      </c>
      <c r="AK120">
        <v>7</v>
      </c>
      <c r="AL120">
        <v>0.1714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5</v>
      </c>
      <c r="AT120">
        <v>5</v>
      </c>
      <c r="AU120">
        <v>8.5699999999999998E-2</v>
      </c>
      <c r="AV120">
        <v>0</v>
      </c>
      <c r="AW120">
        <v>0</v>
      </c>
      <c r="AX120">
        <v>0</v>
      </c>
    </row>
    <row r="121" spans="1:50" x14ac:dyDescent="0.2">
      <c r="A121" t="str">
        <f t="shared" si="1"/>
        <v>Adams 2</v>
      </c>
      <c r="B121" t="s">
        <v>177</v>
      </c>
      <c r="C121">
        <v>3</v>
      </c>
      <c r="D121">
        <v>1593416</v>
      </c>
      <c r="E121" s="8" t="s">
        <v>2538</v>
      </c>
      <c r="F121" t="s">
        <v>2539</v>
      </c>
      <c r="G121" t="s">
        <v>2517</v>
      </c>
      <c r="H121">
        <v>0.6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</v>
      </c>
      <c r="P121">
        <v>4</v>
      </c>
      <c r="Q121">
        <v>8.5699999999999998E-2</v>
      </c>
      <c r="R121">
        <v>0</v>
      </c>
      <c r="S121">
        <v>0</v>
      </c>
      <c r="T121">
        <v>0</v>
      </c>
      <c r="U121">
        <v>3</v>
      </c>
      <c r="V121">
        <v>3</v>
      </c>
      <c r="W121">
        <v>8.5699999999999998E-2</v>
      </c>
      <c r="X121">
        <v>0</v>
      </c>
      <c r="Y121">
        <v>0</v>
      </c>
      <c r="Z121">
        <v>0</v>
      </c>
      <c r="AA121">
        <v>5</v>
      </c>
      <c r="AB121">
        <v>5</v>
      </c>
      <c r="AC121">
        <v>0.1714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</v>
      </c>
      <c r="AK121">
        <v>4</v>
      </c>
      <c r="AL121">
        <v>8.5699999999999998E-2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5</v>
      </c>
      <c r="AT121">
        <v>5</v>
      </c>
      <c r="AU121">
        <v>0.1714</v>
      </c>
      <c r="AV121">
        <v>0</v>
      </c>
      <c r="AW121">
        <v>0</v>
      </c>
      <c r="AX121">
        <v>0</v>
      </c>
    </row>
    <row r="122" spans="1:50" x14ac:dyDescent="0.2">
      <c r="A122" s="11" t="str">
        <f t="shared" si="1"/>
        <v>Adams 3</v>
      </c>
      <c r="B122" t="s">
        <v>177</v>
      </c>
      <c r="C122">
        <v>3</v>
      </c>
      <c r="D122">
        <v>1593417</v>
      </c>
      <c r="E122" s="8" t="s">
        <v>3767</v>
      </c>
      <c r="F122" t="s">
        <v>3768</v>
      </c>
      <c r="G122" t="s">
        <v>2517</v>
      </c>
      <c r="H122">
        <v>0.69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11</v>
      </c>
      <c r="P122">
        <v>12</v>
      </c>
      <c r="Q122">
        <v>0.34289999999999998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</v>
      </c>
      <c r="AB122">
        <v>7</v>
      </c>
      <c r="AC122">
        <v>0.1714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5</v>
      </c>
      <c r="AK122">
        <v>5</v>
      </c>
      <c r="AL122">
        <v>0.1714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3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t="str">
        <f t="shared" si="1"/>
        <v>Adams 4</v>
      </c>
      <c r="B123" t="s">
        <v>177</v>
      </c>
      <c r="C123">
        <v>3</v>
      </c>
      <c r="D123">
        <v>1593418</v>
      </c>
      <c r="E123" s="8" t="s">
        <v>3020</v>
      </c>
      <c r="F123" t="s">
        <v>2312</v>
      </c>
      <c r="G123" t="s">
        <v>1778</v>
      </c>
      <c r="H123">
        <v>0.6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6</v>
      </c>
      <c r="P123">
        <v>6</v>
      </c>
      <c r="Q123">
        <v>0.1714</v>
      </c>
      <c r="R123">
        <v>0</v>
      </c>
      <c r="S123">
        <v>0</v>
      </c>
      <c r="T123">
        <v>0</v>
      </c>
      <c r="U123">
        <v>3</v>
      </c>
      <c r="V123">
        <v>3</v>
      </c>
      <c r="W123">
        <v>8.5699999999999998E-2</v>
      </c>
      <c r="X123">
        <v>0</v>
      </c>
      <c r="Y123">
        <v>0</v>
      </c>
      <c r="Z123">
        <v>0</v>
      </c>
      <c r="AA123">
        <v>4</v>
      </c>
      <c r="AB123">
        <v>4</v>
      </c>
      <c r="AC123">
        <v>0.1714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</v>
      </c>
      <c r="AT123">
        <v>5</v>
      </c>
      <c r="AU123">
        <v>0.1714</v>
      </c>
      <c r="AV123">
        <v>0</v>
      </c>
      <c r="AW123">
        <v>0</v>
      </c>
      <c r="AX123">
        <v>0</v>
      </c>
    </row>
    <row r="124" spans="1:50" x14ac:dyDescent="0.2">
      <c r="A124" t="str">
        <f t="shared" si="1"/>
        <v>Adams 5</v>
      </c>
      <c r="B124" t="s">
        <v>177</v>
      </c>
      <c r="C124">
        <v>3</v>
      </c>
      <c r="D124">
        <v>1593419</v>
      </c>
      <c r="E124" s="8" t="s">
        <v>2537</v>
      </c>
      <c r="F124" t="s">
        <v>1939</v>
      </c>
      <c r="G124" t="s">
        <v>1778</v>
      </c>
      <c r="H124">
        <v>0.42857099999999998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</v>
      </c>
      <c r="P124">
        <v>4</v>
      </c>
      <c r="Q124">
        <v>8.5699999999999998E-2</v>
      </c>
      <c r="R124">
        <v>0</v>
      </c>
      <c r="S124">
        <v>0</v>
      </c>
      <c r="T124">
        <v>0</v>
      </c>
      <c r="U124">
        <v>5</v>
      </c>
      <c r="V124">
        <v>5</v>
      </c>
      <c r="W124">
        <v>0.1714</v>
      </c>
      <c r="X124">
        <v>0</v>
      </c>
      <c r="Y124">
        <v>0</v>
      </c>
      <c r="Z124">
        <v>0</v>
      </c>
      <c r="AA124">
        <v>3</v>
      </c>
      <c r="AB124">
        <v>3</v>
      </c>
      <c r="AC124">
        <v>8.5699999999999998E-2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</v>
      </c>
      <c r="AK124">
        <v>3</v>
      </c>
      <c r="AL124">
        <v>8.5699999999999998E-2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t="str">
        <f t="shared" si="1"/>
        <v>Adams Blakesburg Polk</v>
      </c>
      <c r="B125" t="s">
        <v>853</v>
      </c>
      <c r="C125">
        <v>2</v>
      </c>
      <c r="D125">
        <v>948024</v>
      </c>
      <c r="E125" s="8" t="s">
        <v>2674</v>
      </c>
      <c r="F125" t="s">
        <v>5082</v>
      </c>
      <c r="G125" t="s">
        <v>1780</v>
      </c>
      <c r="H125">
        <v>0.54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8</v>
      </c>
      <c r="P125">
        <v>8</v>
      </c>
      <c r="Q125">
        <v>0.18</v>
      </c>
      <c r="R125">
        <v>0</v>
      </c>
      <c r="S125">
        <v>0</v>
      </c>
      <c r="T125">
        <v>0</v>
      </c>
      <c r="U125">
        <v>5</v>
      </c>
      <c r="V125">
        <v>6</v>
      </c>
      <c r="W125">
        <v>0.18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</v>
      </c>
      <c r="AK125">
        <v>3</v>
      </c>
      <c r="AL125">
        <v>0.09</v>
      </c>
      <c r="AM125">
        <v>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3</v>
      </c>
      <c r="AU125">
        <v>0.09</v>
      </c>
      <c r="AV125">
        <v>0</v>
      </c>
      <c r="AW125">
        <v>0</v>
      </c>
      <c r="AX125">
        <v>0</v>
      </c>
    </row>
    <row r="126" spans="1:50" x14ac:dyDescent="0.2">
      <c r="A126" s="11" t="str">
        <f t="shared" si="1"/>
        <v>Adams Hazel Green</v>
      </c>
      <c r="B126" t="s">
        <v>504</v>
      </c>
      <c r="C126">
        <v>1</v>
      </c>
      <c r="D126">
        <v>1593491</v>
      </c>
      <c r="E126" s="8" t="s">
        <v>3944</v>
      </c>
      <c r="F126" t="s">
        <v>5083</v>
      </c>
      <c r="G126" t="s">
        <v>1778</v>
      </c>
      <c r="H126">
        <v>0.52500000000000002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7</v>
      </c>
      <c r="V126">
        <v>8</v>
      </c>
      <c r="W126">
        <v>0.15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</v>
      </c>
      <c r="AK126">
        <v>7</v>
      </c>
      <c r="AL126">
        <v>0.15</v>
      </c>
      <c r="AM126">
        <v>3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6</v>
      </c>
      <c r="AT126">
        <v>9</v>
      </c>
      <c r="AU126">
        <v>0.22500000000000001</v>
      </c>
      <c r="AV126">
        <v>0</v>
      </c>
      <c r="AW126">
        <v>0</v>
      </c>
      <c r="AX126">
        <v>0</v>
      </c>
    </row>
    <row r="127" spans="1:50" x14ac:dyDescent="0.2">
      <c r="A127" t="str">
        <f t="shared" si="1"/>
        <v>Adel 1</v>
      </c>
      <c r="B127" t="s">
        <v>221</v>
      </c>
      <c r="C127">
        <v>3</v>
      </c>
      <c r="D127">
        <v>1593467</v>
      </c>
      <c r="E127" s="8" t="s">
        <v>1837</v>
      </c>
      <c r="F127" t="s">
        <v>2360</v>
      </c>
      <c r="G127" t="s">
        <v>1778</v>
      </c>
      <c r="H127">
        <v>1.2428570000000001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21</v>
      </c>
      <c r="P127">
        <v>24</v>
      </c>
      <c r="Q127">
        <v>0.4143</v>
      </c>
      <c r="R127">
        <v>0</v>
      </c>
      <c r="S127">
        <v>0</v>
      </c>
      <c r="T127">
        <v>0</v>
      </c>
      <c r="U127">
        <v>20</v>
      </c>
      <c r="V127">
        <v>32</v>
      </c>
      <c r="W127">
        <v>0.4143</v>
      </c>
      <c r="X127">
        <v>0</v>
      </c>
      <c r="Y127">
        <v>0</v>
      </c>
      <c r="Z127">
        <v>0</v>
      </c>
      <c r="AA127">
        <v>11</v>
      </c>
      <c r="AB127">
        <v>0</v>
      </c>
      <c r="AC127">
        <v>0</v>
      </c>
      <c r="AD127">
        <v>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14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20</v>
      </c>
      <c r="AT127">
        <v>29</v>
      </c>
      <c r="AU127">
        <v>0.4143</v>
      </c>
      <c r="AV127">
        <v>6</v>
      </c>
      <c r="AW127">
        <v>0</v>
      </c>
      <c r="AX127">
        <v>0</v>
      </c>
    </row>
    <row r="128" spans="1:50" x14ac:dyDescent="0.2">
      <c r="A128" s="11" t="str">
        <f t="shared" si="1"/>
        <v>Adel 2</v>
      </c>
      <c r="B128" t="s">
        <v>221</v>
      </c>
      <c r="C128">
        <v>3</v>
      </c>
      <c r="D128">
        <v>1593468</v>
      </c>
      <c r="E128" s="8" t="s">
        <v>2066</v>
      </c>
      <c r="F128" t="s">
        <v>2351</v>
      </c>
      <c r="G128" t="s">
        <v>1778</v>
      </c>
      <c r="H128">
        <v>1.657142857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34</v>
      </c>
      <c r="P128">
        <v>40</v>
      </c>
      <c r="Q128">
        <v>0.4143</v>
      </c>
      <c r="R128">
        <v>0</v>
      </c>
      <c r="S128">
        <v>0</v>
      </c>
      <c r="T128">
        <v>0</v>
      </c>
      <c r="U128">
        <v>66</v>
      </c>
      <c r="V128">
        <v>70</v>
      </c>
      <c r="W128">
        <v>0.4143</v>
      </c>
      <c r="X128">
        <v>0</v>
      </c>
      <c r="Y128">
        <v>0</v>
      </c>
      <c r="Z128">
        <v>0</v>
      </c>
      <c r="AA128">
        <v>29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31</v>
      </c>
      <c r="AK128">
        <v>32</v>
      </c>
      <c r="AL128">
        <v>0.4143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30</v>
      </c>
      <c r="AT128">
        <v>33</v>
      </c>
      <c r="AU128">
        <v>0.4143</v>
      </c>
      <c r="AV128">
        <v>0</v>
      </c>
      <c r="AW128">
        <v>0</v>
      </c>
      <c r="AX128">
        <v>0</v>
      </c>
    </row>
    <row r="129" spans="1:51" x14ac:dyDescent="0.2">
      <c r="A129" t="str">
        <f t="shared" si="1"/>
        <v>Afton</v>
      </c>
      <c r="B129" t="s">
        <v>49</v>
      </c>
      <c r="C129">
        <v>3</v>
      </c>
      <c r="D129">
        <v>948008</v>
      </c>
      <c r="E129" s="8" t="s">
        <v>2611</v>
      </c>
      <c r="F129" t="s">
        <v>1967</v>
      </c>
      <c r="G129" t="s">
        <v>1780</v>
      </c>
      <c r="H129">
        <v>0.68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6</v>
      </c>
      <c r="P129">
        <v>7</v>
      </c>
      <c r="Q129">
        <v>0.15</v>
      </c>
      <c r="R129">
        <v>0</v>
      </c>
      <c r="S129">
        <v>0</v>
      </c>
      <c r="T129">
        <v>0</v>
      </c>
      <c r="U129">
        <v>9</v>
      </c>
      <c r="V129">
        <v>12</v>
      </c>
      <c r="W129">
        <v>0.22500000000000001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14</v>
      </c>
      <c r="AK129">
        <v>17</v>
      </c>
      <c r="AL129">
        <v>0.3</v>
      </c>
      <c r="AM129">
        <v>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4</v>
      </c>
      <c r="AT129">
        <v>0</v>
      </c>
      <c r="AU129">
        <v>0</v>
      </c>
      <c r="AV129">
        <v>2</v>
      </c>
      <c r="AW129">
        <v>0</v>
      </c>
      <c r="AX129">
        <v>0</v>
      </c>
    </row>
    <row r="130" spans="1:51" x14ac:dyDescent="0.2">
      <c r="A130" t="str">
        <f t="shared" ref="A130:A193" si="2">TRIM(PROPER(F130))</f>
        <v>Afton Howard Paris</v>
      </c>
      <c r="B130" t="s">
        <v>44</v>
      </c>
      <c r="C130">
        <v>1</v>
      </c>
      <c r="D130">
        <v>947106</v>
      </c>
      <c r="E130" s="8" t="s">
        <v>2611</v>
      </c>
      <c r="F130" t="s">
        <v>5084</v>
      </c>
      <c r="G130" t="s">
        <v>1778</v>
      </c>
      <c r="H130">
        <v>0.85714299999999999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6</v>
      </c>
      <c r="P130">
        <v>6</v>
      </c>
      <c r="Q130">
        <v>0.28570000000000001</v>
      </c>
      <c r="R130">
        <v>0</v>
      </c>
      <c r="S130">
        <v>0</v>
      </c>
      <c r="T130">
        <v>0</v>
      </c>
      <c r="U130">
        <v>7</v>
      </c>
      <c r="V130">
        <v>7</v>
      </c>
      <c r="W130">
        <v>0.28570000000000001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5</v>
      </c>
      <c r="AK130">
        <v>5</v>
      </c>
      <c r="AL130">
        <v>0.1429</v>
      </c>
      <c r="AM130">
        <v>4</v>
      </c>
      <c r="AN130">
        <v>4</v>
      </c>
      <c r="AO130">
        <v>0.1429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2</v>
      </c>
      <c r="AW130">
        <v>0</v>
      </c>
      <c r="AX130">
        <v>0</v>
      </c>
    </row>
    <row r="131" spans="1:51" x14ac:dyDescent="0.2">
      <c r="A131" s="11" t="str">
        <f t="shared" si="2"/>
        <v>Ag Il Armstrong</v>
      </c>
      <c r="B131" t="s">
        <v>558</v>
      </c>
      <c r="C131">
        <v>4</v>
      </c>
      <c r="D131">
        <v>946989</v>
      </c>
      <c r="E131" s="8">
        <v>1</v>
      </c>
      <c r="F131" t="s">
        <v>4168</v>
      </c>
      <c r="G131" t="s">
        <v>1778</v>
      </c>
      <c r="H131">
        <v>0.45714300000000002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</v>
      </c>
      <c r="V131">
        <v>6</v>
      </c>
      <c r="W131">
        <v>0.1143</v>
      </c>
      <c r="X131">
        <v>0</v>
      </c>
      <c r="Y131">
        <v>0</v>
      </c>
      <c r="Z131">
        <v>0</v>
      </c>
      <c r="AA131">
        <v>6</v>
      </c>
      <c r="AB131">
        <v>6</v>
      </c>
      <c r="AC131">
        <v>0.1143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6</v>
      </c>
      <c r="AK131">
        <v>6</v>
      </c>
      <c r="AL131">
        <v>0.1143</v>
      </c>
      <c r="AM131">
        <v>4</v>
      </c>
      <c r="AN131">
        <v>4</v>
      </c>
      <c r="AO131">
        <v>0.1143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1" x14ac:dyDescent="0.2">
      <c r="A132" t="str">
        <f t="shared" si="2"/>
        <v>Agency Agency Pleasant</v>
      </c>
      <c r="B132" t="s">
        <v>853</v>
      </c>
      <c r="C132">
        <v>2</v>
      </c>
      <c r="D132">
        <v>948310</v>
      </c>
      <c r="E132" s="8" t="s">
        <v>3042</v>
      </c>
      <c r="F132" t="s">
        <v>5085</v>
      </c>
      <c r="G132" t="s">
        <v>1778</v>
      </c>
      <c r="H132">
        <v>0.72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16</v>
      </c>
      <c r="P132">
        <v>16</v>
      </c>
      <c r="Q132">
        <v>0.18</v>
      </c>
      <c r="R132">
        <v>0</v>
      </c>
      <c r="S132">
        <v>0</v>
      </c>
      <c r="T132">
        <v>0</v>
      </c>
      <c r="U132">
        <v>10</v>
      </c>
      <c r="V132">
        <v>10</v>
      </c>
      <c r="W132">
        <v>0.18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14</v>
      </c>
      <c r="AK132">
        <v>14</v>
      </c>
      <c r="AL132">
        <v>0.18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14</v>
      </c>
      <c r="AT132">
        <v>14</v>
      </c>
      <c r="AU132">
        <v>0.18</v>
      </c>
      <c r="AV132">
        <v>0</v>
      </c>
      <c r="AW132">
        <v>0</v>
      </c>
      <c r="AX132">
        <v>0</v>
      </c>
    </row>
    <row r="133" spans="1:51" x14ac:dyDescent="0.2">
      <c r="A133" t="str">
        <f t="shared" si="2"/>
        <v>Ainsworth</v>
      </c>
      <c r="B133" t="s">
        <v>28</v>
      </c>
      <c r="C133">
        <v>2</v>
      </c>
      <c r="D133">
        <v>948069</v>
      </c>
      <c r="E133" s="8" t="s">
        <v>2763</v>
      </c>
      <c r="F133" t="s">
        <v>2764</v>
      </c>
      <c r="G133" t="s">
        <v>2517</v>
      </c>
      <c r="H133">
        <v>1.49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14</v>
      </c>
      <c r="P133">
        <v>20</v>
      </c>
      <c r="Q133">
        <v>0.37140000000000001</v>
      </c>
      <c r="R133">
        <v>0</v>
      </c>
      <c r="S133">
        <v>0</v>
      </c>
      <c r="T133">
        <v>0</v>
      </c>
      <c r="U133">
        <v>14</v>
      </c>
      <c r="V133">
        <v>21</v>
      </c>
      <c r="W133">
        <v>0.37140000000000001</v>
      </c>
      <c r="X133">
        <v>0</v>
      </c>
      <c r="Y133">
        <v>0</v>
      </c>
      <c r="Z133">
        <v>0</v>
      </c>
      <c r="AA133">
        <v>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21</v>
      </c>
      <c r="AK133">
        <v>25</v>
      </c>
      <c r="AL133">
        <v>0.37140000000000001</v>
      </c>
      <c r="AM133">
        <v>0</v>
      </c>
      <c r="AN133">
        <v>0</v>
      </c>
      <c r="AO133">
        <v>0</v>
      </c>
      <c r="AP133">
        <v>3</v>
      </c>
      <c r="AQ133">
        <v>0</v>
      </c>
      <c r="AR133">
        <v>0</v>
      </c>
      <c r="AS133">
        <v>21</v>
      </c>
      <c r="AT133">
        <v>22</v>
      </c>
      <c r="AU133">
        <v>0.37140000000000001</v>
      </c>
      <c r="AV133">
        <v>8</v>
      </c>
      <c r="AW133">
        <v>0</v>
      </c>
      <c r="AX133">
        <v>0</v>
      </c>
    </row>
    <row r="134" spans="1:51" x14ac:dyDescent="0.2">
      <c r="A134" t="str">
        <f t="shared" si="2"/>
        <v>Al1</v>
      </c>
      <c r="B134" t="s">
        <v>676</v>
      </c>
      <c r="C134">
        <v>4</v>
      </c>
      <c r="D134">
        <v>947284</v>
      </c>
      <c r="E134" s="8" t="s">
        <v>1837</v>
      </c>
      <c r="F134" t="s">
        <v>1837</v>
      </c>
      <c r="G134" t="s">
        <v>1778</v>
      </c>
      <c r="H134">
        <v>0.8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13</v>
      </c>
      <c r="P134">
        <v>13</v>
      </c>
      <c r="Q134">
        <v>0.17780000000000001</v>
      </c>
      <c r="R134">
        <v>0</v>
      </c>
      <c r="S134">
        <v>0</v>
      </c>
      <c r="T134">
        <v>0</v>
      </c>
      <c r="U134">
        <v>10</v>
      </c>
      <c r="V134">
        <v>10</v>
      </c>
      <c r="W134">
        <v>0.17780000000000001</v>
      </c>
      <c r="X134">
        <v>0</v>
      </c>
      <c r="Y134">
        <v>0</v>
      </c>
      <c r="Z134">
        <v>0</v>
      </c>
      <c r="AA134">
        <v>10</v>
      </c>
      <c r="AB134">
        <v>10</v>
      </c>
      <c r="AC134">
        <v>0.17780000000000001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10</v>
      </c>
      <c r="AK134">
        <v>10</v>
      </c>
      <c r="AL134">
        <v>0.17780000000000001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8</v>
      </c>
      <c r="AT134">
        <v>8</v>
      </c>
      <c r="AU134">
        <v>8.8900000000000007E-2</v>
      </c>
      <c r="AV134">
        <v>0</v>
      </c>
      <c r="AW134">
        <v>0</v>
      </c>
      <c r="AX134">
        <v>0</v>
      </c>
    </row>
    <row r="135" spans="1:51" x14ac:dyDescent="0.2">
      <c r="A135" t="str">
        <f t="shared" si="2"/>
        <v>Al2</v>
      </c>
      <c r="B135" t="s">
        <v>676</v>
      </c>
      <c r="C135">
        <v>4</v>
      </c>
      <c r="D135">
        <v>947285</v>
      </c>
      <c r="E135" s="8" t="s">
        <v>2066</v>
      </c>
      <c r="F135" t="s">
        <v>2066</v>
      </c>
      <c r="G135" t="s">
        <v>1778</v>
      </c>
      <c r="H135">
        <v>1.066666667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25</v>
      </c>
      <c r="P135">
        <v>25</v>
      </c>
      <c r="Q135">
        <v>0.44440000000000002</v>
      </c>
      <c r="R135">
        <v>0</v>
      </c>
      <c r="S135">
        <v>0</v>
      </c>
      <c r="T135">
        <v>0</v>
      </c>
      <c r="U135">
        <v>18</v>
      </c>
      <c r="V135">
        <v>19</v>
      </c>
      <c r="W135">
        <v>0.35560000000000003</v>
      </c>
      <c r="X135">
        <v>0</v>
      </c>
      <c r="Y135">
        <v>0</v>
      </c>
      <c r="Z135">
        <v>0</v>
      </c>
      <c r="AA135">
        <v>13</v>
      </c>
      <c r="AB135">
        <v>16</v>
      </c>
      <c r="AC135">
        <v>0.26669999999999999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3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4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1" x14ac:dyDescent="0.2">
      <c r="A136" t="str">
        <f t="shared" si="2"/>
        <v>Al3</v>
      </c>
      <c r="B136" t="s">
        <v>676</v>
      </c>
      <c r="C136">
        <v>4</v>
      </c>
      <c r="D136">
        <v>947286</v>
      </c>
      <c r="E136" s="8" t="s">
        <v>1838</v>
      </c>
      <c r="F136" t="s">
        <v>1838</v>
      </c>
      <c r="G136" t="s">
        <v>1778</v>
      </c>
      <c r="H136">
        <v>0.88888888899999996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12</v>
      </c>
      <c r="P136">
        <v>12</v>
      </c>
      <c r="Q136">
        <v>0.17780000000000001</v>
      </c>
      <c r="R136">
        <v>0</v>
      </c>
      <c r="S136">
        <v>0</v>
      </c>
      <c r="T136">
        <v>0</v>
      </c>
      <c r="U136">
        <v>14</v>
      </c>
      <c r="V136">
        <v>14</v>
      </c>
      <c r="W136">
        <v>0.26669999999999999</v>
      </c>
      <c r="X136">
        <v>0</v>
      </c>
      <c r="Y136">
        <v>0</v>
      </c>
      <c r="Z136">
        <v>0</v>
      </c>
      <c r="AA136">
        <v>8</v>
      </c>
      <c r="AB136">
        <v>8</v>
      </c>
      <c r="AC136">
        <v>0.17780000000000001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10</v>
      </c>
      <c r="AK136">
        <v>10</v>
      </c>
      <c r="AL136">
        <v>0.17780000000000001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8</v>
      </c>
      <c r="AT136">
        <v>8</v>
      </c>
      <c r="AU136">
        <v>8.8900000000000007E-2</v>
      </c>
      <c r="AV136">
        <v>0</v>
      </c>
      <c r="AW136">
        <v>0</v>
      </c>
      <c r="AX136">
        <v>0</v>
      </c>
    </row>
    <row r="137" spans="1:51" x14ac:dyDescent="0.2">
      <c r="A137" t="str">
        <f t="shared" si="2"/>
        <v>Al4</v>
      </c>
      <c r="B137" t="s">
        <v>676</v>
      </c>
      <c r="C137">
        <v>4</v>
      </c>
      <c r="D137">
        <v>947287</v>
      </c>
      <c r="E137" s="8" t="s">
        <v>1820</v>
      </c>
      <c r="F137" t="s">
        <v>1820</v>
      </c>
      <c r="G137" t="s">
        <v>1778</v>
      </c>
      <c r="H137">
        <v>0.71111100000000005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9</v>
      </c>
      <c r="P137">
        <v>13</v>
      </c>
      <c r="Q137">
        <v>0.17780000000000001</v>
      </c>
      <c r="R137">
        <v>1</v>
      </c>
      <c r="S137">
        <v>0</v>
      </c>
      <c r="T137">
        <v>0</v>
      </c>
      <c r="U137">
        <v>18</v>
      </c>
      <c r="V137">
        <v>21</v>
      </c>
      <c r="W137">
        <v>0.35560000000000003</v>
      </c>
      <c r="X137">
        <v>0</v>
      </c>
      <c r="Y137">
        <v>0</v>
      </c>
      <c r="Z137">
        <v>0</v>
      </c>
      <c r="AA137">
        <v>9</v>
      </c>
      <c r="AB137">
        <v>13</v>
      </c>
      <c r="AC137">
        <v>0.17780000000000001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</v>
      </c>
      <c r="AK137">
        <v>0</v>
      </c>
      <c r="AL137">
        <v>0</v>
      </c>
      <c r="AM137">
        <v>2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</v>
      </c>
      <c r="AW137">
        <v>0</v>
      </c>
      <c r="AX137">
        <v>0</v>
      </c>
    </row>
    <row r="138" spans="1:51" x14ac:dyDescent="0.2">
      <c r="A138" t="str">
        <f t="shared" si="2"/>
        <v>Albert City Fairfield Coon</v>
      </c>
      <c r="B138" t="s">
        <v>245</v>
      </c>
      <c r="C138">
        <v>4</v>
      </c>
      <c r="D138">
        <v>948219</v>
      </c>
      <c r="E138" s="8" t="s">
        <v>3630</v>
      </c>
      <c r="F138" t="s">
        <v>3631</v>
      </c>
      <c r="G138" t="s">
        <v>2527</v>
      </c>
      <c r="H138">
        <v>0.4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5</v>
      </c>
      <c r="P138">
        <v>6</v>
      </c>
      <c r="Q138">
        <v>0</v>
      </c>
      <c r="R138">
        <v>0</v>
      </c>
      <c r="S138">
        <v>0</v>
      </c>
      <c r="T138">
        <v>0</v>
      </c>
      <c r="U138">
        <v>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7</v>
      </c>
      <c r="AC138">
        <v>0.2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8</v>
      </c>
      <c r="AK138">
        <v>9</v>
      </c>
      <c r="AL138">
        <v>0.2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</v>
      </c>
      <c r="AT138">
        <v>0</v>
      </c>
      <c r="AU138">
        <v>0</v>
      </c>
      <c r="AV138">
        <v>3</v>
      </c>
      <c r="AW138">
        <v>0</v>
      </c>
      <c r="AX138">
        <v>0</v>
      </c>
    </row>
    <row r="139" spans="1:51" x14ac:dyDescent="0.2">
      <c r="A139" t="str">
        <f t="shared" si="2"/>
        <v>Albia</v>
      </c>
      <c r="B139" t="s">
        <v>2811</v>
      </c>
      <c r="C139">
        <v>2</v>
      </c>
      <c r="D139">
        <v>1139</v>
      </c>
      <c r="E139" s="8" t="s">
        <v>2836</v>
      </c>
      <c r="F139" t="s">
        <v>2837</v>
      </c>
      <c r="G139" t="s">
        <v>2838</v>
      </c>
      <c r="H139" t="s">
        <v>2513</v>
      </c>
      <c r="I139">
        <v>0.01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1.17E-2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 x14ac:dyDescent="0.2">
      <c r="A140" t="str">
        <f t="shared" si="2"/>
        <v>Albion Forest City</v>
      </c>
      <c r="B140" t="s">
        <v>44</v>
      </c>
      <c r="C140">
        <v>1</v>
      </c>
      <c r="D140">
        <v>947107</v>
      </c>
      <c r="E140" s="8" t="s">
        <v>2606</v>
      </c>
      <c r="F140" t="s">
        <v>5086</v>
      </c>
      <c r="G140" t="s">
        <v>1794</v>
      </c>
      <c r="H140">
        <v>0.428571429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5</v>
      </c>
      <c r="P140">
        <v>6</v>
      </c>
      <c r="Q140">
        <v>0.1429</v>
      </c>
      <c r="R140">
        <v>0</v>
      </c>
      <c r="S140">
        <v>0</v>
      </c>
      <c r="T140">
        <v>0</v>
      </c>
      <c r="U140">
        <v>6</v>
      </c>
      <c r="V140">
        <v>6</v>
      </c>
      <c r="W140">
        <v>0.1429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9</v>
      </c>
      <c r="AK140">
        <v>9</v>
      </c>
      <c r="AL140">
        <v>0.1429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5</v>
      </c>
      <c r="AW140">
        <v>5</v>
      </c>
      <c r="AX140">
        <v>0</v>
      </c>
    </row>
    <row r="141" spans="1:51" x14ac:dyDescent="0.2">
      <c r="A141" t="str">
        <f t="shared" si="2"/>
        <v>Alden Buckeye</v>
      </c>
      <c r="B141" t="s">
        <v>595</v>
      </c>
      <c r="C141">
        <v>4</v>
      </c>
      <c r="D141">
        <v>947080</v>
      </c>
      <c r="E141" s="8" t="s">
        <v>2606</v>
      </c>
      <c r="F141" t="s">
        <v>5087</v>
      </c>
      <c r="G141" t="s">
        <v>1778</v>
      </c>
      <c r="H141">
        <v>0.72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15</v>
      </c>
      <c r="P141">
        <v>15</v>
      </c>
      <c r="Q141">
        <v>0.28799999999999998</v>
      </c>
      <c r="R141">
        <v>0</v>
      </c>
      <c r="S141">
        <v>0</v>
      </c>
      <c r="T141">
        <v>0</v>
      </c>
      <c r="U141">
        <v>6</v>
      </c>
      <c r="V141">
        <v>6</v>
      </c>
      <c r="W141">
        <v>7.1999999999999995E-2</v>
      </c>
      <c r="X141">
        <v>0</v>
      </c>
      <c r="Y141">
        <v>0</v>
      </c>
      <c r="Z141">
        <v>0</v>
      </c>
      <c r="AA141">
        <v>6</v>
      </c>
      <c r="AB141">
        <v>6</v>
      </c>
      <c r="AC141">
        <v>0.14399999999999999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10</v>
      </c>
      <c r="AK141">
        <v>10</v>
      </c>
      <c r="AL141">
        <v>0.216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1" x14ac:dyDescent="0.2">
      <c r="A142" t="str">
        <f t="shared" si="2"/>
        <v>Alleman 01</v>
      </c>
      <c r="B142" t="s">
        <v>774</v>
      </c>
      <c r="C142">
        <v>3</v>
      </c>
      <c r="D142">
        <v>948307</v>
      </c>
      <c r="E142" s="8" t="s">
        <v>3011</v>
      </c>
      <c r="F142" t="s">
        <v>4169</v>
      </c>
      <c r="G142" t="s">
        <v>1785</v>
      </c>
      <c r="H142">
        <v>0.56000000000000005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8</v>
      </c>
      <c r="V142">
        <v>8</v>
      </c>
      <c r="W142">
        <v>0</v>
      </c>
      <c r="X142">
        <v>0</v>
      </c>
      <c r="Y142">
        <v>0</v>
      </c>
      <c r="Z142">
        <v>0</v>
      </c>
      <c r="AA142">
        <v>11</v>
      </c>
      <c r="AB142">
        <v>12</v>
      </c>
      <c r="AC142">
        <v>0.27979999999999999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6</v>
      </c>
      <c r="AK142">
        <v>4</v>
      </c>
      <c r="AL142">
        <v>0</v>
      </c>
      <c r="AM142">
        <v>6</v>
      </c>
      <c r="AN142">
        <v>12</v>
      </c>
      <c r="AO142">
        <v>0.27979999999999999</v>
      </c>
      <c r="AP142">
        <v>0</v>
      </c>
      <c r="AQ142">
        <v>0</v>
      </c>
      <c r="AR142">
        <v>0</v>
      </c>
      <c r="AS142">
        <v>7</v>
      </c>
      <c r="AT142">
        <v>6</v>
      </c>
      <c r="AU142">
        <v>0</v>
      </c>
      <c r="AV142">
        <v>0</v>
      </c>
      <c r="AW142">
        <v>0</v>
      </c>
      <c r="AX142">
        <v>0</v>
      </c>
    </row>
    <row r="143" spans="1:51" x14ac:dyDescent="0.2">
      <c r="A143" t="str">
        <f t="shared" si="2"/>
        <v>Allen 2</v>
      </c>
      <c r="B143" t="s">
        <v>50</v>
      </c>
      <c r="C143">
        <v>3</v>
      </c>
      <c r="D143">
        <v>948045</v>
      </c>
      <c r="E143" s="8" t="s">
        <v>2066</v>
      </c>
      <c r="F143" t="s">
        <v>2477</v>
      </c>
      <c r="G143" t="s">
        <v>1778</v>
      </c>
      <c r="H143">
        <v>1.4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11</v>
      </c>
      <c r="P143">
        <v>12</v>
      </c>
      <c r="Q143">
        <v>0.23330000000000001</v>
      </c>
      <c r="R143">
        <v>0</v>
      </c>
      <c r="S143">
        <v>0</v>
      </c>
      <c r="T143">
        <v>0</v>
      </c>
      <c r="U143">
        <v>22</v>
      </c>
      <c r="V143">
        <v>35</v>
      </c>
      <c r="W143">
        <v>0.7</v>
      </c>
      <c r="X143">
        <v>0</v>
      </c>
      <c r="Y143">
        <v>0</v>
      </c>
      <c r="Z143">
        <v>0</v>
      </c>
      <c r="AA143">
        <v>4</v>
      </c>
      <c r="AB143">
        <v>0</v>
      </c>
      <c r="AC143">
        <v>0</v>
      </c>
      <c r="AD143">
        <v>0</v>
      </c>
      <c r="AE143">
        <v>3</v>
      </c>
      <c r="AF143">
        <v>0</v>
      </c>
      <c r="AG143">
        <v>0</v>
      </c>
      <c r="AH143">
        <v>0</v>
      </c>
      <c r="AI143">
        <v>0</v>
      </c>
      <c r="AJ143">
        <v>8</v>
      </c>
      <c r="AK143">
        <v>0</v>
      </c>
      <c r="AL143">
        <v>0</v>
      </c>
      <c r="AM143">
        <v>3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13</v>
      </c>
      <c r="AT143">
        <v>20</v>
      </c>
      <c r="AU143">
        <v>0.4667</v>
      </c>
      <c r="AV143">
        <v>8</v>
      </c>
      <c r="AW143">
        <v>0</v>
      </c>
      <c r="AX143">
        <v>0</v>
      </c>
    </row>
    <row r="144" spans="1:51" x14ac:dyDescent="0.2">
      <c r="A144" s="11" t="str">
        <f t="shared" si="2"/>
        <v>Allen 3</v>
      </c>
      <c r="B144" t="s">
        <v>50</v>
      </c>
      <c r="C144">
        <v>3</v>
      </c>
      <c r="D144">
        <v>1593776</v>
      </c>
      <c r="E144" s="8" t="s">
        <v>1838</v>
      </c>
      <c r="F144" t="s">
        <v>2306</v>
      </c>
      <c r="G144" t="s">
        <v>1778</v>
      </c>
      <c r="H144">
        <v>1.8666666670000001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21</v>
      </c>
      <c r="P144">
        <v>21</v>
      </c>
      <c r="Q144">
        <v>0.23330000000000001</v>
      </c>
      <c r="R144">
        <v>0</v>
      </c>
      <c r="S144">
        <v>0</v>
      </c>
      <c r="T144">
        <v>0</v>
      </c>
      <c r="U144">
        <v>35</v>
      </c>
      <c r="V144">
        <v>36</v>
      </c>
      <c r="W144">
        <v>0.4667</v>
      </c>
      <c r="X144">
        <v>1</v>
      </c>
      <c r="Y144">
        <v>0</v>
      </c>
      <c r="Z144">
        <v>0</v>
      </c>
      <c r="AA144">
        <v>19</v>
      </c>
      <c r="AB144">
        <v>28</v>
      </c>
      <c r="AC144">
        <v>0.4667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21</v>
      </c>
      <c r="AK144">
        <v>25</v>
      </c>
      <c r="AL144">
        <v>0.4667</v>
      </c>
      <c r="AM144">
        <v>9</v>
      </c>
      <c r="AN144">
        <v>0</v>
      </c>
      <c r="AO144">
        <v>0</v>
      </c>
      <c r="AP144">
        <v>0</v>
      </c>
      <c r="AQ144">
        <v>3</v>
      </c>
      <c r="AR144">
        <v>0</v>
      </c>
      <c r="AS144">
        <v>23</v>
      </c>
      <c r="AT144">
        <v>24</v>
      </c>
      <c r="AU144">
        <v>0.23330000000000001</v>
      </c>
      <c r="AV144">
        <v>6</v>
      </c>
      <c r="AW144">
        <v>0</v>
      </c>
      <c r="AX144">
        <v>0</v>
      </c>
    </row>
    <row r="145" spans="1:50" x14ac:dyDescent="0.2">
      <c r="A145" s="11" t="str">
        <f t="shared" si="2"/>
        <v>Allen 01</v>
      </c>
      <c r="B145" t="s">
        <v>774</v>
      </c>
      <c r="C145">
        <v>3</v>
      </c>
      <c r="D145">
        <v>948308</v>
      </c>
      <c r="E145" s="8" t="s">
        <v>3986</v>
      </c>
      <c r="F145" t="s">
        <v>4170</v>
      </c>
      <c r="G145" t="s">
        <v>2562</v>
      </c>
      <c r="H145">
        <v>0.28000000000000003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</v>
      </c>
      <c r="P145">
        <v>2</v>
      </c>
      <c r="Q145">
        <v>0</v>
      </c>
      <c r="R145">
        <v>0</v>
      </c>
      <c r="S145">
        <v>0</v>
      </c>
      <c r="T145">
        <v>0</v>
      </c>
      <c r="U145">
        <v>3</v>
      </c>
      <c r="V145">
        <v>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10</v>
      </c>
      <c r="AK145">
        <v>10</v>
      </c>
      <c r="AL145">
        <v>0.27979999999999999</v>
      </c>
      <c r="AM145">
        <v>5</v>
      </c>
      <c r="AN145">
        <v>5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t="str">
        <f t="shared" si="2"/>
        <v>Alta Nokomis Elk</v>
      </c>
      <c r="B146" t="s">
        <v>245</v>
      </c>
      <c r="C146">
        <v>4</v>
      </c>
      <c r="D146">
        <v>948220</v>
      </c>
      <c r="E146" s="8" t="s">
        <v>3559</v>
      </c>
      <c r="F146" t="s">
        <v>3560</v>
      </c>
      <c r="G146" t="s">
        <v>2520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20</v>
      </c>
      <c r="P146">
        <v>20</v>
      </c>
      <c r="Q146">
        <v>0.4</v>
      </c>
      <c r="R146">
        <v>0</v>
      </c>
      <c r="S146">
        <v>0</v>
      </c>
      <c r="T146">
        <v>0</v>
      </c>
      <c r="U146">
        <v>10</v>
      </c>
      <c r="V146">
        <v>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16</v>
      </c>
      <c r="AK146">
        <v>18</v>
      </c>
      <c r="AL146">
        <v>0.4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9</v>
      </c>
      <c r="AT146">
        <v>7</v>
      </c>
      <c r="AU146">
        <v>0</v>
      </c>
      <c r="AV146">
        <v>15</v>
      </c>
      <c r="AW146">
        <v>15</v>
      </c>
      <c r="AX146">
        <v>0.2</v>
      </c>
    </row>
    <row r="147" spans="1:50" x14ac:dyDescent="0.2">
      <c r="A147" t="str">
        <f t="shared" si="2"/>
        <v>Alton Nassau East Orange</v>
      </c>
      <c r="B147" t="s">
        <v>817</v>
      </c>
      <c r="C147">
        <v>4</v>
      </c>
      <c r="D147">
        <v>947922</v>
      </c>
      <c r="E147" s="8" t="s">
        <v>2581</v>
      </c>
      <c r="F147" t="s">
        <v>5088</v>
      </c>
      <c r="G147" t="s">
        <v>1785</v>
      </c>
      <c r="H147">
        <v>0.61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9</v>
      </c>
      <c r="P147">
        <v>9</v>
      </c>
      <c r="Q147">
        <v>8.7499999999999994E-2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10</v>
      </c>
      <c r="AB147">
        <v>12</v>
      </c>
      <c r="AC147">
        <v>0.17499999999999999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10</v>
      </c>
      <c r="AK147">
        <v>11</v>
      </c>
      <c r="AL147">
        <v>0.17499999999999999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14</v>
      </c>
      <c r="AT147">
        <v>16</v>
      </c>
      <c r="AU147">
        <v>0.17499999999999999</v>
      </c>
      <c r="AV147">
        <v>5</v>
      </c>
      <c r="AW147">
        <v>0</v>
      </c>
      <c r="AX147">
        <v>0</v>
      </c>
    </row>
    <row r="148" spans="1:50" x14ac:dyDescent="0.2">
      <c r="A148" s="11" t="str">
        <f t="shared" si="2"/>
        <v>Altoona 01</v>
      </c>
      <c r="B148" t="s">
        <v>774</v>
      </c>
      <c r="C148">
        <v>3</v>
      </c>
      <c r="D148">
        <v>947704</v>
      </c>
      <c r="E148" s="8" t="s">
        <v>4004</v>
      </c>
      <c r="F148" t="s">
        <v>4171</v>
      </c>
      <c r="G148" t="s">
        <v>1778</v>
      </c>
      <c r="H148">
        <v>1.3990009999999999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16</v>
      </c>
      <c r="P148">
        <v>19</v>
      </c>
      <c r="Q148">
        <v>0.27979999999999999</v>
      </c>
      <c r="R148">
        <v>0</v>
      </c>
      <c r="S148">
        <v>0</v>
      </c>
      <c r="T148">
        <v>0</v>
      </c>
      <c r="U148">
        <v>19</v>
      </c>
      <c r="V148">
        <v>21</v>
      </c>
      <c r="W148">
        <v>0.55959999999999999</v>
      </c>
      <c r="X148">
        <v>1</v>
      </c>
      <c r="Y148">
        <v>0</v>
      </c>
      <c r="Z148">
        <v>0</v>
      </c>
      <c r="AA148">
        <v>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18</v>
      </c>
      <c r="AK148">
        <v>20</v>
      </c>
      <c r="AL148">
        <v>0.27979999999999999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14</v>
      </c>
      <c r="AT148">
        <v>14</v>
      </c>
      <c r="AU148">
        <v>0.27979999999999999</v>
      </c>
      <c r="AV148">
        <v>2</v>
      </c>
      <c r="AW148">
        <v>0</v>
      </c>
      <c r="AX148">
        <v>0</v>
      </c>
    </row>
    <row r="149" spans="1:50" x14ac:dyDescent="0.2">
      <c r="A149" s="11" t="str">
        <f t="shared" si="2"/>
        <v>Altoona 02</v>
      </c>
      <c r="B149" t="s">
        <v>774</v>
      </c>
      <c r="C149">
        <v>3</v>
      </c>
      <c r="D149">
        <v>947705</v>
      </c>
      <c r="E149" s="8" t="s">
        <v>3702</v>
      </c>
      <c r="F149" t="s">
        <v>4172</v>
      </c>
      <c r="G149" t="s">
        <v>2517</v>
      </c>
      <c r="H149">
        <v>2.52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32</v>
      </c>
      <c r="P149">
        <v>32</v>
      </c>
      <c r="Q149">
        <v>0.27979999999999999</v>
      </c>
      <c r="R149">
        <v>0</v>
      </c>
      <c r="S149">
        <v>0</v>
      </c>
      <c r="T149">
        <v>0</v>
      </c>
      <c r="U149">
        <v>39</v>
      </c>
      <c r="V149">
        <v>42</v>
      </c>
      <c r="W149">
        <v>0.55959999999999999</v>
      </c>
      <c r="X149">
        <v>0</v>
      </c>
      <c r="Y149">
        <v>0</v>
      </c>
      <c r="Z149">
        <v>0</v>
      </c>
      <c r="AA149">
        <v>29</v>
      </c>
      <c r="AB149">
        <v>31</v>
      </c>
      <c r="AC149">
        <v>0.27979999999999999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59</v>
      </c>
      <c r="AK149">
        <v>61</v>
      </c>
      <c r="AL149">
        <v>0.83940000000000003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34</v>
      </c>
      <c r="AT149">
        <v>35</v>
      </c>
      <c r="AU149">
        <v>0.55959999999999999</v>
      </c>
      <c r="AV149">
        <v>7</v>
      </c>
      <c r="AW149">
        <v>0</v>
      </c>
      <c r="AX149">
        <v>0</v>
      </c>
    </row>
    <row r="150" spans="1:50" x14ac:dyDescent="0.2">
      <c r="A150" s="11" t="str">
        <f t="shared" si="2"/>
        <v>Altoona 03</v>
      </c>
      <c r="B150" t="s">
        <v>774</v>
      </c>
      <c r="C150">
        <v>3</v>
      </c>
      <c r="D150">
        <v>947706</v>
      </c>
      <c r="E150" s="8" t="s">
        <v>3720</v>
      </c>
      <c r="F150" t="s">
        <v>4173</v>
      </c>
      <c r="G150" t="s">
        <v>1778</v>
      </c>
      <c r="H150">
        <v>3.357602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28</v>
      </c>
      <c r="P150">
        <v>30</v>
      </c>
      <c r="Q150">
        <v>0.55959999999999999</v>
      </c>
      <c r="R150">
        <v>0</v>
      </c>
      <c r="S150">
        <v>0</v>
      </c>
      <c r="T150">
        <v>0</v>
      </c>
      <c r="U150">
        <v>39</v>
      </c>
      <c r="V150">
        <v>44</v>
      </c>
      <c r="W150">
        <v>0.83940000000000003</v>
      </c>
      <c r="X150">
        <v>0</v>
      </c>
      <c r="Y150">
        <v>0</v>
      </c>
      <c r="Z150">
        <v>0</v>
      </c>
      <c r="AA150">
        <v>29</v>
      </c>
      <c r="AB150">
        <v>32</v>
      </c>
      <c r="AC150">
        <v>0.55959999999999999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40</v>
      </c>
      <c r="AK150">
        <v>43</v>
      </c>
      <c r="AL150">
        <v>0.83940000000000003</v>
      </c>
      <c r="AM150">
        <v>0</v>
      </c>
      <c r="AN150">
        <v>0</v>
      </c>
      <c r="AO150">
        <v>0</v>
      </c>
      <c r="AP150">
        <v>2</v>
      </c>
      <c r="AQ150">
        <v>0</v>
      </c>
      <c r="AR150">
        <v>0</v>
      </c>
      <c r="AS150">
        <v>36</v>
      </c>
      <c r="AT150">
        <v>37</v>
      </c>
      <c r="AU150">
        <v>0.55959999999999999</v>
      </c>
      <c r="AV150">
        <v>12</v>
      </c>
      <c r="AW150">
        <v>0</v>
      </c>
      <c r="AX150">
        <v>0</v>
      </c>
    </row>
    <row r="151" spans="1:50" x14ac:dyDescent="0.2">
      <c r="A151" s="11" t="str">
        <f t="shared" si="2"/>
        <v>Altoona 04</v>
      </c>
      <c r="B151" t="s">
        <v>774</v>
      </c>
      <c r="C151">
        <v>3</v>
      </c>
      <c r="D151">
        <v>947707</v>
      </c>
      <c r="E151" s="8" t="s">
        <v>3928</v>
      </c>
      <c r="F151" t="s">
        <v>4174</v>
      </c>
      <c r="G151" t="s">
        <v>1778</v>
      </c>
      <c r="H151">
        <v>2.7980010000000002</v>
      </c>
      <c r="I151">
        <v>0</v>
      </c>
      <c r="J151">
        <v>0</v>
      </c>
      <c r="K151">
        <v>0</v>
      </c>
      <c r="L151">
        <v>2</v>
      </c>
      <c r="M151">
        <v>0</v>
      </c>
      <c r="N151">
        <v>0</v>
      </c>
      <c r="O151">
        <v>34</v>
      </c>
      <c r="P151">
        <v>34</v>
      </c>
      <c r="Q151">
        <v>0.27979999999999999</v>
      </c>
      <c r="R151">
        <v>0</v>
      </c>
      <c r="S151">
        <v>0</v>
      </c>
      <c r="T151">
        <v>0</v>
      </c>
      <c r="U151">
        <v>54</v>
      </c>
      <c r="V151">
        <v>60</v>
      </c>
      <c r="W151">
        <v>0.83940000000000003</v>
      </c>
      <c r="X151">
        <v>0</v>
      </c>
      <c r="Y151">
        <v>0</v>
      </c>
      <c r="Z151">
        <v>0</v>
      </c>
      <c r="AA151">
        <v>24</v>
      </c>
      <c r="AB151">
        <v>39</v>
      </c>
      <c r="AC151">
        <v>0.55959999999999999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45</v>
      </c>
      <c r="AK151">
        <v>47</v>
      </c>
      <c r="AL151">
        <v>0.55959999999999999</v>
      </c>
      <c r="AM151">
        <v>10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35</v>
      </c>
      <c r="AT151">
        <v>36</v>
      </c>
      <c r="AU151">
        <v>0.55959999999999999</v>
      </c>
      <c r="AV151">
        <v>12</v>
      </c>
      <c r="AW151">
        <v>0</v>
      </c>
      <c r="AX151">
        <v>0</v>
      </c>
    </row>
    <row r="152" spans="1:50" x14ac:dyDescent="0.2">
      <c r="A152" s="11" t="str">
        <f t="shared" si="2"/>
        <v>Altoona 05</v>
      </c>
      <c r="B152" t="s">
        <v>774</v>
      </c>
      <c r="C152">
        <v>3</v>
      </c>
      <c r="D152">
        <v>1593715</v>
      </c>
      <c r="E152" s="8" t="s">
        <v>3912</v>
      </c>
      <c r="F152" t="s">
        <v>4175</v>
      </c>
      <c r="G152" t="s">
        <v>1778</v>
      </c>
      <c r="H152">
        <v>3.0778015700000001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44</v>
      </c>
      <c r="P152">
        <v>54</v>
      </c>
      <c r="Q152">
        <v>0.55959999999999999</v>
      </c>
      <c r="R152">
        <v>0</v>
      </c>
      <c r="S152">
        <v>0</v>
      </c>
      <c r="T152">
        <v>0</v>
      </c>
      <c r="U152">
        <v>73</v>
      </c>
      <c r="V152">
        <v>87</v>
      </c>
      <c r="W152">
        <v>1.1192</v>
      </c>
      <c r="X152">
        <v>0</v>
      </c>
      <c r="Y152">
        <v>0</v>
      </c>
      <c r="Z152">
        <v>0</v>
      </c>
      <c r="AA152">
        <v>39</v>
      </c>
      <c r="AB152">
        <v>55</v>
      </c>
      <c r="AC152">
        <v>0.83940000000000003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38</v>
      </c>
      <c r="AK152">
        <v>48</v>
      </c>
      <c r="AL152">
        <v>0.55959999999999999</v>
      </c>
      <c r="AM152">
        <v>20</v>
      </c>
      <c r="AN152">
        <v>0</v>
      </c>
      <c r="AO152">
        <v>0</v>
      </c>
      <c r="AP152">
        <v>0</v>
      </c>
      <c r="AQ152">
        <v>11</v>
      </c>
      <c r="AR152">
        <v>0</v>
      </c>
      <c r="AS152">
        <v>33</v>
      </c>
      <c r="AT152">
        <v>0</v>
      </c>
      <c r="AU152">
        <v>0</v>
      </c>
      <c r="AV152">
        <v>8</v>
      </c>
      <c r="AW152">
        <v>0</v>
      </c>
      <c r="AX152">
        <v>0</v>
      </c>
    </row>
    <row r="153" spans="1:50" x14ac:dyDescent="0.2">
      <c r="A153" t="str">
        <f t="shared" si="2"/>
        <v>Am Bu Er Doug Har Neb Nod Val Brad Cs He Sh Yt</v>
      </c>
      <c r="B153" t="s">
        <v>750</v>
      </c>
      <c r="C153">
        <v>3</v>
      </c>
      <c r="D153">
        <v>947571</v>
      </c>
      <c r="E153" s="8" t="s">
        <v>2624</v>
      </c>
      <c r="F153" t="s">
        <v>4176</v>
      </c>
      <c r="G153" t="s">
        <v>2517</v>
      </c>
      <c r="H153">
        <v>0.8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8</v>
      </c>
      <c r="P153">
        <v>8</v>
      </c>
      <c r="Q153">
        <v>0.08</v>
      </c>
      <c r="R153">
        <v>0</v>
      </c>
      <c r="S153">
        <v>0</v>
      </c>
      <c r="T153">
        <v>0</v>
      </c>
      <c r="U153">
        <v>11</v>
      </c>
      <c r="V153">
        <v>11</v>
      </c>
      <c r="W153">
        <v>0.16</v>
      </c>
      <c r="X153">
        <v>1</v>
      </c>
      <c r="Y153">
        <v>0</v>
      </c>
      <c r="Z153">
        <v>0</v>
      </c>
      <c r="AA153">
        <v>12</v>
      </c>
      <c r="AB153">
        <v>12</v>
      </c>
      <c r="AC153">
        <v>0.24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7</v>
      </c>
      <c r="AK153">
        <v>8</v>
      </c>
      <c r="AL153">
        <v>0.16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9</v>
      </c>
      <c r="AT153">
        <v>9</v>
      </c>
      <c r="AU153">
        <v>0.16</v>
      </c>
      <c r="AV153">
        <v>0</v>
      </c>
      <c r="AW153">
        <v>0</v>
      </c>
      <c r="AX153">
        <v>0</v>
      </c>
    </row>
    <row r="154" spans="1:50" x14ac:dyDescent="0.2">
      <c r="A154" s="11" t="str">
        <f t="shared" si="2"/>
        <v>Ames 1 1</v>
      </c>
      <c r="B154" t="s">
        <v>828</v>
      </c>
      <c r="C154">
        <v>4</v>
      </c>
      <c r="D154">
        <v>947941</v>
      </c>
      <c r="E154" s="8">
        <v>1</v>
      </c>
      <c r="F154" t="s">
        <v>4177</v>
      </c>
      <c r="G154" t="s">
        <v>1778</v>
      </c>
      <c r="H154">
        <v>2.4900000000000002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47</v>
      </c>
      <c r="V154">
        <v>73</v>
      </c>
      <c r="W154">
        <v>0.83</v>
      </c>
      <c r="X154">
        <v>0</v>
      </c>
      <c r="Y154">
        <v>0</v>
      </c>
      <c r="Z154">
        <v>0</v>
      </c>
      <c r="AA154">
        <v>36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111</v>
      </c>
      <c r="AK154">
        <v>116</v>
      </c>
      <c r="AL154">
        <v>0.83</v>
      </c>
      <c r="AM154">
        <v>4</v>
      </c>
      <c r="AN154">
        <v>0</v>
      </c>
      <c r="AO154">
        <v>0</v>
      </c>
      <c r="AP154">
        <v>0</v>
      </c>
      <c r="AQ154">
        <v>11</v>
      </c>
      <c r="AR154">
        <v>0</v>
      </c>
      <c r="AS154">
        <v>68</v>
      </c>
      <c r="AT154">
        <v>82</v>
      </c>
      <c r="AU154">
        <v>0.83</v>
      </c>
      <c r="AV154">
        <v>17</v>
      </c>
      <c r="AW154">
        <v>0</v>
      </c>
      <c r="AX154">
        <v>0</v>
      </c>
    </row>
    <row r="155" spans="1:50" x14ac:dyDescent="0.2">
      <c r="A155" t="str">
        <f t="shared" si="2"/>
        <v>Ames 1 2</v>
      </c>
      <c r="B155" t="s">
        <v>828</v>
      </c>
      <c r="C155">
        <v>4</v>
      </c>
      <c r="D155">
        <v>947952</v>
      </c>
      <c r="E155" s="8">
        <v>2</v>
      </c>
      <c r="F155" t="s">
        <v>4178</v>
      </c>
      <c r="G155" t="s">
        <v>1778</v>
      </c>
      <c r="H155">
        <v>3.32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44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99</v>
      </c>
      <c r="AB155">
        <v>142</v>
      </c>
      <c r="AC155">
        <v>0.83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131</v>
      </c>
      <c r="AK155">
        <v>177</v>
      </c>
      <c r="AL155">
        <v>1.2450000000000001</v>
      </c>
      <c r="AM155">
        <v>0</v>
      </c>
      <c r="AN155">
        <v>0</v>
      </c>
      <c r="AO155">
        <v>0</v>
      </c>
      <c r="AP155">
        <v>2</v>
      </c>
      <c r="AQ155">
        <v>0</v>
      </c>
      <c r="AR155">
        <v>0</v>
      </c>
      <c r="AS155">
        <v>134</v>
      </c>
      <c r="AT155">
        <v>182</v>
      </c>
      <c r="AU155">
        <v>1.2450000000000001</v>
      </c>
      <c r="AV155">
        <v>46</v>
      </c>
      <c r="AW155">
        <v>0</v>
      </c>
      <c r="AX155">
        <v>0</v>
      </c>
    </row>
    <row r="156" spans="1:50" x14ac:dyDescent="0.2">
      <c r="A156" t="str">
        <f t="shared" si="2"/>
        <v>Ames 1 3 Grant Twp 2</v>
      </c>
      <c r="B156" t="s">
        <v>828</v>
      </c>
      <c r="C156">
        <v>4</v>
      </c>
      <c r="D156">
        <v>947963</v>
      </c>
      <c r="E156" s="8">
        <v>3</v>
      </c>
      <c r="F156" t="s">
        <v>5295</v>
      </c>
      <c r="G156" t="s">
        <v>1778</v>
      </c>
      <c r="H156">
        <v>2.4900000000000002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37</v>
      </c>
      <c r="V156">
        <v>53</v>
      </c>
      <c r="W156">
        <v>0.41499999999999998</v>
      </c>
      <c r="X156">
        <v>2</v>
      </c>
      <c r="Y156">
        <v>0</v>
      </c>
      <c r="Z156">
        <v>0</v>
      </c>
      <c r="AA156">
        <v>8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142</v>
      </c>
      <c r="AK156">
        <v>168</v>
      </c>
      <c r="AL156">
        <v>1.66</v>
      </c>
      <c r="AM156">
        <v>4</v>
      </c>
      <c r="AN156">
        <v>0</v>
      </c>
      <c r="AO156">
        <v>0</v>
      </c>
      <c r="AP156">
        <v>4</v>
      </c>
      <c r="AQ156">
        <v>12</v>
      </c>
      <c r="AR156">
        <v>0</v>
      </c>
      <c r="AS156">
        <v>42</v>
      </c>
      <c r="AT156">
        <v>52</v>
      </c>
      <c r="AU156">
        <v>0.41499999999999998</v>
      </c>
      <c r="AV156">
        <v>36</v>
      </c>
      <c r="AW156">
        <v>0</v>
      </c>
      <c r="AX156">
        <v>0</v>
      </c>
    </row>
    <row r="157" spans="1:50" x14ac:dyDescent="0.2">
      <c r="A157" t="str">
        <f t="shared" si="2"/>
        <v>Ames 1 4</v>
      </c>
      <c r="B157" t="s">
        <v>828</v>
      </c>
      <c r="C157">
        <v>4</v>
      </c>
      <c r="D157">
        <v>947974</v>
      </c>
      <c r="E157" s="8">
        <v>4</v>
      </c>
      <c r="F157" t="s">
        <v>4179</v>
      </c>
      <c r="G157" t="s">
        <v>1780</v>
      </c>
      <c r="H157">
        <v>3.32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25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51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48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227</v>
      </c>
      <c r="AK157">
        <v>248</v>
      </c>
      <c r="AL157">
        <v>1.66</v>
      </c>
      <c r="AM157">
        <v>12</v>
      </c>
      <c r="AN157">
        <v>0</v>
      </c>
      <c r="AO157">
        <v>0</v>
      </c>
      <c r="AP157">
        <v>9</v>
      </c>
      <c r="AQ157">
        <v>97</v>
      </c>
      <c r="AR157">
        <v>0.41499999999999998</v>
      </c>
      <c r="AS157">
        <v>138</v>
      </c>
      <c r="AT157">
        <v>196</v>
      </c>
      <c r="AU157">
        <v>1.2450000000000001</v>
      </c>
      <c r="AV157">
        <v>49</v>
      </c>
      <c r="AW157">
        <v>0</v>
      </c>
      <c r="AX157">
        <v>0</v>
      </c>
    </row>
    <row r="158" spans="1:50" x14ac:dyDescent="0.2">
      <c r="A158" s="11" t="str">
        <f t="shared" si="2"/>
        <v>Ames 1 5</v>
      </c>
      <c r="B158" t="s">
        <v>828</v>
      </c>
      <c r="C158">
        <v>4</v>
      </c>
      <c r="D158">
        <v>947979</v>
      </c>
      <c r="E158" s="8">
        <v>5</v>
      </c>
      <c r="F158" t="s">
        <v>4180</v>
      </c>
      <c r="G158" t="s">
        <v>1778</v>
      </c>
      <c r="H158">
        <v>3.7349999999999999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59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64</v>
      </c>
      <c r="V158">
        <v>77</v>
      </c>
      <c r="W158">
        <v>0.83</v>
      </c>
      <c r="X158">
        <v>0</v>
      </c>
      <c r="Y158">
        <v>0</v>
      </c>
      <c r="Z158">
        <v>0</v>
      </c>
      <c r="AA158">
        <v>76</v>
      </c>
      <c r="AB158">
        <v>105</v>
      </c>
      <c r="AC158">
        <v>0.83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83</v>
      </c>
      <c r="AK158">
        <v>93</v>
      </c>
      <c r="AL158">
        <v>0.83</v>
      </c>
      <c r="AM158">
        <v>17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128</v>
      </c>
      <c r="AT158">
        <v>152</v>
      </c>
      <c r="AU158">
        <v>1.2450000000000001</v>
      </c>
      <c r="AV158">
        <v>22</v>
      </c>
      <c r="AW158">
        <v>0</v>
      </c>
      <c r="AX158">
        <v>0</v>
      </c>
    </row>
    <row r="159" spans="1:50" x14ac:dyDescent="0.2">
      <c r="A159" t="str">
        <f t="shared" si="2"/>
        <v>Ames 2 1</v>
      </c>
      <c r="B159" t="s">
        <v>828</v>
      </c>
      <c r="C159">
        <v>4</v>
      </c>
      <c r="D159">
        <v>947980</v>
      </c>
      <c r="E159" s="8">
        <v>6</v>
      </c>
      <c r="F159" t="s">
        <v>4181</v>
      </c>
      <c r="G159" t="s">
        <v>1778</v>
      </c>
      <c r="H159">
        <v>4.1500000000000004</v>
      </c>
      <c r="I159">
        <v>0</v>
      </c>
      <c r="J159">
        <v>0</v>
      </c>
      <c r="K159">
        <v>0</v>
      </c>
      <c r="L159">
        <v>2</v>
      </c>
      <c r="M159">
        <v>0</v>
      </c>
      <c r="N159">
        <v>0</v>
      </c>
      <c r="O159">
        <v>26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70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97</v>
      </c>
      <c r="AB159">
        <v>141</v>
      </c>
      <c r="AC159">
        <v>1.2450000000000001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205</v>
      </c>
      <c r="AK159">
        <v>232</v>
      </c>
      <c r="AL159">
        <v>1.66</v>
      </c>
      <c r="AM159">
        <v>2</v>
      </c>
      <c r="AN159">
        <v>0</v>
      </c>
      <c r="AO159">
        <v>0</v>
      </c>
      <c r="AP159">
        <v>4</v>
      </c>
      <c r="AQ159">
        <v>0</v>
      </c>
      <c r="AR159">
        <v>0</v>
      </c>
      <c r="AS159">
        <v>139</v>
      </c>
      <c r="AT159">
        <v>170</v>
      </c>
      <c r="AU159">
        <v>1.2450000000000001</v>
      </c>
      <c r="AV159">
        <v>55</v>
      </c>
      <c r="AW159">
        <v>0</v>
      </c>
      <c r="AX159">
        <v>0</v>
      </c>
    </row>
    <row r="160" spans="1:50" x14ac:dyDescent="0.2">
      <c r="A160" t="str">
        <f t="shared" si="2"/>
        <v>Ames 2 2</v>
      </c>
      <c r="B160" t="s">
        <v>828</v>
      </c>
      <c r="C160">
        <v>4</v>
      </c>
      <c r="D160">
        <v>947981</v>
      </c>
      <c r="E160" s="8">
        <v>7</v>
      </c>
      <c r="F160" t="s">
        <v>4182</v>
      </c>
      <c r="G160" t="s">
        <v>1778</v>
      </c>
      <c r="H160">
        <v>2.9049999999999998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33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51</v>
      </c>
      <c r="AB160">
        <v>85</v>
      </c>
      <c r="AC160">
        <v>0.83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117</v>
      </c>
      <c r="AK160">
        <v>128</v>
      </c>
      <c r="AL160">
        <v>1.2450000000000001</v>
      </c>
      <c r="AM160">
        <v>9</v>
      </c>
      <c r="AN160">
        <v>0</v>
      </c>
      <c r="AO160">
        <v>0</v>
      </c>
      <c r="AP160">
        <v>3</v>
      </c>
      <c r="AQ160">
        <v>0</v>
      </c>
      <c r="AR160">
        <v>0</v>
      </c>
      <c r="AS160">
        <v>76</v>
      </c>
      <c r="AT160">
        <v>92</v>
      </c>
      <c r="AU160">
        <v>0.83</v>
      </c>
      <c r="AV160">
        <v>24</v>
      </c>
      <c r="AW160">
        <v>0</v>
      </c>
      <c r="AX160">
        <v>0</v>
      </c>
    </row>
    <row r="161" spans="1:50" x14ac:dyDescent="0.2">
      <c r="A161" s="11" t="str">
        <f t="shared" si="2"/>
        <v>Ames 2 3</v>
      </c>
      <c r="B161" t="s">
        <v>828</v>
      </c>
      <c r="C161">
        <v>4</v>
      </c>
      <c r="D161">
        <v>947982</v>
      </c>
      <c r="E161" s="8">
        <v>8</v>
      </c>
      <c r="F161" t="s">
        <v>4183</v>
      </c>
      <c r="G161" t="s">
        <v>1778</v>
      </c>
      <c r="H161">
        <v>3.32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55</v>
      </c>
      <c r="P161">
        <v>58</v>
      </c>
      <c r="Q161">
        <v>0.83</v>
      </c>
      <c r="R161">
        <v>0</v>
      </c>
      <c r="S161">
        <v>0</v>
      </c>
      <c r="T161">
        <v>0</v>
      </c>
      <c r="U161">
        <v>51</v>
      </c>
      <c r="V161">
        <v>51</v>
      </c>
      <c r="W161">
        <v>0.41499999999999998</v>
      </c>
      <c r="X161">
        <v>2</v>
      </c>
      <c r="Y161">
        <v>0</v>
      </c>
      <c r="Z161">
        <v>0</v>
      </c>
      <c r="AA161">
        <v>68</v>
      </c>
      <c r="AB161">
        <v>68</v>
      </c>
      <c r="AC161">
        <v>0.83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78</v>
      </c>
      <c r="AK161">
        <v>81</v>
      </c>
      <c r="AL161">
        <v>0.83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55</v>
      </c>
      <c r="AT161">
        <v>57</v>
      </c>
      <c r="AU161">
        <v>0.41499999999999998</v>
      </c>
      <c r="AV161">
        <v>13</v>
      </c>
      <c r="AW161">
        <v>0</v>
      </c>
      <c r="AX161">
        <v>0</v>
      </c>
    </row>
    <row r="162" spans="1:50" x14ac:dyDescent="0.2">
      <c r="A162" s="11" t="str">
        <f t="shared" si="2"/>
        <v>Ames 2 4</v>
      </c>
      <c r="B162" t="s">
        <v>828</v>
      </c>
      <c r="C162">
        <v>4</v>
      </c>
      <c r="D162">
        <v>947983</v>
      </c>
      <c r="E162" s="8">
        <v>9</v>
      </c>
      <c r="F162" t="s">
        <v>4184</v>
      </c>
      <c r="G162" t="s">
        <v>2562</v>
      </c>
      <c r="H162">
        <v>3.73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57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71</v>
      </c>
      <c r="V162">
        <v>87</v>
      </c>
      <c r="W162">
        <v>0.83</v>
      </c>
      <c r="X162">
        <v>0</v>
      </c>
      <c r="Y162">
        <v>0</v>
      </c>
      <c r="Z162">
        <v>0</v>
      </c>
      <c r="AA162">
        <v>107</v>
      </c>
      <c r="AB162">
        <v>135</v>
      </c>
      <c r="AC162">
        <v>1.2450000000000001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81</v>
      </c>
      <c r="AK162">
        <v>88</v>
      </c>
      <c r="AL162">
        <v>0.83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98</v>
      </c>
      <c r="AT162">
        <v>113</v>
      </c>
      <c r="AU162">
        <v>0.83</v>
      </c>
      <c r="AV162">
        <v>30</v>
      </c>
      <c r="AW162">
        <v>0</v>
      </c>
      <c r="AX162">
        <v>0</v>
      </c>
    </row>
    <row r="163" spans="1:50" x14ac:dyDescent="0.2">
      <c r="A163" t="str">
        <f t="shared" si="2"/>
        <v>Ames 2 5</v>
      </c>
      <c r="B163" t="s">
        <v>828</v>
      </c>
      <c r="C163">
        <v>4</v>
      </c>
      <c r="D163">
        <v>947942</v>
      </c>
      <c r="E163" s="8">
        <v>10</v>
      </c>
      <c r="F163" t="s">
        <v>4185</v>
      </c>
      <c r="G163" t="s">
        <v>1778</v>
      </c>
      <c r="H163">
        <v>3.7349999999999999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69</v>
      </c>
      <c r="P163">
        <v>69</v>
      </c>
      <c r="Q163">
        <v>0</v>
      </c>
      <c r="R163">
        <v>0</v>
      </c>
      <c r="S163">
        <v>0</v>
      </c>
      <c r="T163">
        <v>0</v>
      </c>
      <c r="U163">
        <v>97</v>
      </c>
      <c r="V163">
        <v>111</v>
      </c>
      <c r="W163">
        <v>1.2450000000000001</v>
      </c>
      <c r="X163">
        <v>0</v>
      </c>
      <c r="Y163">
        <v>0</v>
      </c>
      <c r="Z163">
        <v>0</v>
      </c>
      <c r="AA163">
        <v>116</v>
      </c>
      <c r="AB163">
        <v>131</v>
      </c>
      <c r="AC163">
        <v>1.2450000000000001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64</v>
      </c>
      <c r="AK163">
        <v>70</v>
      </c>
      <c r="AL163">
        <v>0</v>
      </c>
      <c r="AM163">
        <v>20</v>
      </c>
      <c r="AN163">
        <v>0</v>
      </c>
      <c r="AO163">
        <v>0</v>
      </c>
      <c r="AP163">
        <v>3</v>
      </c>
      <c r="AQ163">
        <v>6</v>
      </c>
      <c r="AR163">
        <v>0</v>
      </c>
      <c r="AS163">
        <v>94</v>
      </c>
      <c r="AT163">
        <v>103</v>
      </c>
      <c r="AU163">
        <v>1.2450000000000001</v>
      </c>
      <c r="AV163">
        <v>27</v>
      </c>
      <c r="AW163">
        <v>0</v>
      </c>
      <c r="AX163">
        <v>0</v>
      </c>
    </row>
    <row r="164" spans="1:50" x14ac:dyDescent="0.2">
      <c r="A164" t="str">
        <f t="shared" si="2"/>
        <v>Ames 3 1</v>
      </c>
      <c r="B164" t="s">
        <v>828</v>
      </c>
      <c r="C164">
        <v>4</v>
      </c>
      <c r="D164">
        <v>947943</v>
      </c>
      <c r="E164" s="8">
        <v>11</v>
      </c>
      <c r="F164" t="s">
        <v>4186</v>
      </c>
      <c r="G164" t="s">
        <v>2562</v>
      </c>
      <c r="H164">
        <v>3.73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27</v>
      </c>
      <c r="P164">
        <v>27</v>
      </c>
      <c r="Q164">
        <v>0</v>
      </c>
      <c r="R164">
        <v>0</v>
      </c>
      <c r="S164">
        <v>0</v>
      </c>
      <c r="T164">
        <v>0</v>
      </c>
      <c r="U164">
        <v>43</v>
      </c>
      <c r="V164">
        <v>43</v>
      </c>
      <c r="W164">
        <v>0</v>
      </c>
      <c r="X164">
        <v>0</v>
      </c>
      <c r="Y164">
        <v>0</v>
      </c>
      <c r="Z164">
        <v>0</v>
      </c>
      <c r="AA164">
        <v>93</v>
      </c>
      <c r="AB164">
        <v>93</v>
      </c>
      <c r="AC164">
        <v>1.2450000000000001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146</v>
      </c>
      <c r="AK164">
        <v>146</v>
      </c>
      <c r="AL164">
        <v>1.2450000000000001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138</v>
      </c>
      <c r="AT164">
        <v>138</v>
      </c>
      <c r="AU164">
        <v>1.2450000000000001</v>
      </c>
      <c r="AV164">
        <v>0</v>
      </c>
      <c r="AW164">
        <v>0</v>
      </c>
      <c r="AX164">
        <v>0</v>
      </c>
    </row>
    <row r="165" spans="1:50" x14ac:dyDescent="0.2">
      <c r="A165" t="str">
        <f t="shared" si="2"/>
        <v>Ames 3 2</v>
      </c>
      <c r="B165" t="s">
        <v>828</v>
      </c>
      <c r="C165">
        <v>4</v>
      </c>
      <c r="D165">
        <v>947944</v>
      </c>
      <c r="E165" s="8">
        <v>12</v>
      </c>
      <c r="F165" t="s">
        <v>4187</v>
      </c>
      <c r="G165" t="s">
        <v>1778</v>
      </c>
      <c r="H165">
        <v>2.0750000000000002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7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35</v>
      </c>
      <c r="V165">
        <v>39</v>
      </c>
      <c r="W165">
        <v>0.41499999999999998</v>
      </c>
      <c r="X165">
        <v>0</v>
      </c>
      <c r="Y165">
        <v>0</v>
      </c>
      <c r="Z165">
        <v>0</v>
      </c>
      <c r="AA165">
        <v>4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119</v>
      </c>
      <c r="AK165">
        <v>122</v>
      </c>
      <c r="AL165">
        <v>1.2450000000000001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42</v>
      </c>
      <c r="AT165">
        <v>44</v>
      </c>
      <c r="AU165">
        <v>0.41499999999999998</v>
      </c>
      <c r="AV165">
        <v>34</v>
      </c>
      <c r="AW165">
        <v>34</v>
      </c>
      <c r="AX165">
        <v>0</v>
      </c>
    </row>
    <row r="166" spans="1:50" x14ac:dyDescent="0.2">
      <c r="A166" s="11" t="str">
        <f t="shared" si="2"/>
        <v>Ames 3 3</v>
      </c>
      <c r="B166" t="s">
        <v>828</v>
      </c>
      <c r="C166">
        <v>4</v>
      </c>
      <c r="D166">
        <v>947945</v>
      </c>
      <c r="E166" s="8">
        <v>13</v>
      </c>
      <c r="F166" t="s">
        <v>4188</v>
      </c>
      <c r="G166" t="s">
        <v>1778</v>
      </c>
      <c r="H166">
        <v>2.0750000000000002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27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21</v>
      </c>
      <c r="AB166">
        <v>46</v>
      </c>
      <c r="AC166">
        <v>0.41499999999999998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128</v>
      </c>
      <c r="AK166">
        <v>132</v>
      </c>
      <c r="AL166">
        <v>0.83</v>
      </c>
      <c r="AM166">
        <v>2</v>
      </c>
      <c r="AN166">
        <v>0</v>
      </c>
      <c r="AO166">
        <v>0</v>
      </c>
      <c r="AP166">
        <v>2</v>
      </c>
      <c r="AQ166">
        <v>0</v>
      </c>
      <c r="AR166">
        <v>0</v>
      </c>
      <c r="AS166">
        <v>54</v>
      </c>
      <c r="AT166">
        <v>66</v>
      </c>
      <c r="AU166">
        <v>0.41499999999999998</v>
      </c>
      <c r="AV166">
        <v>43</v>
      </c>
      <c r="AW166">
        <v>49</v>
      </c>
      <c r="AX166">
        <v>0.41499999999999998</v>
      </c>
    </row>
    <row r="167" spans="1:50" x14ac:dyDescent="0.2">
      <c r="A167" t="str">
        <f t="shared" si="2"/>
        <v>Ames 3 4</v>
      </c>
      <c r="B167" t="s">
        <v>828</v>
      </c>
      <c r="C167">
        <v>4</v>
      </c>
      <c r="D167">
        <v>947946</v>
      </c>
      <c r="E167" s="8">
        <v>14</v>
      </c>
      <c r="F167" t="s">
        <v>4189</v>
      </c>
      <c r="G167" t="s">
        <v>1785</v>
      </c>
      <c r="H167">
        <v>3.32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46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67</v>
      </c>
      <c r="V167">
        <v>126</v>
      </c>
      <c r="W167">
        <v>1.2450000000000001</v>
      </c>
      <c r="X167">
        <v>0</v>
      </c>
      <c r="Y167">
        <v>0</v>
      </c>
      <c r="Z167">
        <v>0</v>
      </c>
      <c r="AA167">
        <v>38</v>
      </c>
      <c r="AB167">
        <v>0</v>
      </c>
      <c r="AC167">
        <v>0</v>
      </c>
      <c r="AD167">
        <v>2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153</v>
      </c>
      <c r="AK167">
        <v>176</v>
      </c>
      <c r="AL167">
        <v>1.2450000000000001</v>
      </c>
      <c r="AM167">
        <v>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75</v>
      </c>
      <c r="AT167">
        <v>103</v>
      </c>
      <c r="AU167">
        <v>0.83</v>
      </c>
      <c r="AV167">
        <v>47</v>
      </c>
      <c r="AW167">
        <v>0</v>
      </c>
      <c r="AX167">
        <v>0</v>
      </c>
    </row>
    <row r="168" spans="1:50" x14ac:dyDescent="0.2">
      <c r="A168" s="11" t="str">
        <f t="shared" si="2"/>
        <v>Ames 3 5</v>
      </c>
      <c r="B168" t="s">
        <v>828</v>
      </c>
      <c r="C168">
        <v>4</v>
      </c>
      <c r="D168">
        <v>947947</v>
      </c>
      <c r="E168" s="8">
        <v>15</v>
      </c>
      <c r="F168" t="s">
        <v>4190</v>
      </c>
      <c r="G168" t="s">
        <v>1778</v>
      </c>
      <c r="H168">
        <v>3.32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50</v>
      </c>
      <c r="P168">
        <v>0</v>
      </c>
      <c r="Q168">
        <v>0</v>
      </c>
      <c r="R168">
        <v>3</v>
      </c>
      <c r="S168">
        <v>0</v>
      </c>
      <c r="T168">
        <v>0</v>
      </c>
      <c r="U168">
        <v>66</v>
      </c>
      <c r="V168">
        <v>84</v>
      </c>
      <c r="W168">
        <v>0.83</v>
      </c>
      <c r="X168">
        <v>2</v>
      </c>
      <c r="Y168">
        <v>0</v>
      </c>
      <c r="Z168">
        <v>0</v>
      </c>
      <c r="AA168">
        <v>83</v>
      </c>
      <c r="AB168">
        <v>137</v>
      </c>
      <c r="AC168">
        <v>0.83</v>
      </c>
      <c r="AD168">
        <v>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110</v>
      </c>
      <c r="AK168">
        <v>119</v>
      </c>
      <c r="AL168">
        <v>0.83</v>
      </c>
      <c r="AM168">
        <v>6</v>
      </c>
      <c r="AN168">
        <v>0</v>
      </c>
      <c r="AO168">
        <v>0</v>
      </c>
      <c r="AP168">
        <v>2</v>
      </c>
      <c r="AQ168">
        <v>0</v>
      </c>
      <c r="AR168">
        <v>0</v>
      </c>
      <c r="AS168">
        <v>98</v>
      </c>
      <c r="AT168">
        <v>108</v>
      </c>
      <c r="AU168">
        <v>0.83</v>
      </c>
      <c r="AV168">
        <v>36</v>
      </c>
      <c r="AW168">
        <v>0</v>
      </c>
      <c r="AX168">
        <v>0</v>
      </c>
    </row>
    <row r="169" spans="1:50" x14ac:dyDescent="0.2">
      <c r="A169" s="11" t="str">
        <f t="shared" si="2"/>
        <v>Ames 4 1</v>
      </c>
      <c r="B169" t="s">
        <v>828</v>
      </c>
      <c r="C169">
        <v>4</v>
      </c>
      <c r="D169">
        <v>947948</v>
      </c>
      <c r="E169" s="8">
        <v>16</v>
      </c>
      <c r="F169" t="s">
        <v>4191</v>
      </c>
      <c r="G169" t="s">
        <v>2513</v>
      </c>
      <c r="H169">
        <v>2.4900000000000002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103</v>
      </c>
      <c r="V169">
        <v>106</v>
      </c>
      <c r="W169">
        <v>0.83</v>
      </c>
      <c r="X169">
        <v>1</v>
      </c>
      <c r="Y169">
        <v>0</v>
      </c>
      <c r="Z169">
        <v>0</v>
      </c>
      <c r="AA169">
        <v>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151</v>
      </c>
      <c r="AK169">
        <v>152</v>
      </c>
      <c r="AL169">
        <v>0.83</v>
      </c>
      <c r="AM169">
        <v>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92</v>
      </c>
      <c r="AT169">
        <v>96</v>
      </c>
      <c r="AU169">
        <v>0.41499999999999998</v>
      </c>
      <c r="AV169">
        <v>70</v>
      </c>
      <c r="AW169">
        <v>73</v>
      </c>
      <c r="AX169">
        <v>0.41499999999999998</v>
      </c>
    </row>
    <row r="170" spans="1:50" x14ac:dyDescent="0.2">
      <c r="A170" s="11" t="str">
        <f t="shared" si="2"/>
        <v>Ames 4 2</v>
      </c>
      <c r="B170" t="s">
        <v>828</v>
      </c>
      <c r="C170">
        <v>4</v>
      </c>
      <c r="D170">
        <v>947949</v>
      </c>
      <c r="E170" s="8">
        <v>17</v>
      </c>
      <c r="F170" t="s">
        <v>4192</v>
      </c>
      <c r="G170" t="s">
        <v>1778</v>
      </c>
      <c r="H170">
        <v>1.66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24</v>
      </c>
      <c r="V170">
        <v>27</v>
      </c>
      <c r="W170">
        <v>0.41499999999999998</v>
      </c>
      <c r="X170">
        <v>0</v>
      </c>
      <c r="Y170">
        <v>0</v>
      </c>
      <c r="Z170">
        <v>0</v>
      </c>
      <c r="AA170">
        <v>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76</v>
      </c>
      <c r="AK170">
        <v>76</v>
      </c>
      <c r="AL170">
        <v>0.41499999999999998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38</v>
      </c>
      <c r="AT170">
        <v>41</v>
      </c>
      <c r="AU170">
        <v>0.41499999999999998</v>
      </c>
      <c r="AV170">
        <v>27</v>
      </c>
      <c r="AW170">
        <v>30</v>
      </c>
      <c r="AX170">
        <v>0.41499999999999998</v>
      </c>
    </row>
    <row r="171" spans="1:50" x14ac:dyDescent="0.2">
      <c r="A171" s="11" t="str">
        <f t="shared" si="2"/>
        <v>Ames 4 3</v>
      </c>
      <c r="B171" t="s">
        <v>828</v>
      </c>
      <c r="C171">
        <v>4</v>
      </c>
      <c r="D171">
        <v>947950</v>
      </c>
      <c r="E171" s="8">
        <v>18</v>
      </c>
      <c r="F171" t="s">
        <v>4193</v>
      </c>
      <c r="G171" t="s">
        <v>1778</v>
      </c>
      <c r="H171">
        <v>2.0750000000000002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65</v>
      </c>
      <c r="V171">
        <v>72</v>
      </c>
      <c r="W171">
        <v>0.41499999999999998</v>
      </c>
      <c r="X171">
        <v>0</v>
      </c>
      <c r="Y171">
        <v>0</v>
      </c>
      <c r="Z171">
        <v>0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137</v>
      </c>
      <c r="AK171">
        <v>139</v>
      </c>
      <c r="AL171">
        <v>0.83</v>
      </c>
      <c r="AM171">
        <v>0</v>
      </c>
      <c r="AN171">
        <v>0</v>
      </c>
      <c r="AO171">
        <v>0</v>
      </c>
      <c r="AP171">
        <v>4</v>
      </c>
      <c r="AQ171">
        <v>0</v>
      </c>
      <c r="AR171">
        <v>0</v>
      </c>
      <c r="AS171">
        <v>58</v>
      </c>
      <c r="AT171">
        <v>60</v>
      </c>
      <c r="AU171">
        <v>0.41499999999999998</v>
      </c>
      <c r="AV171">
        <v>60</v>
      </c>
      <c r="AW171">
        <v>60</v>
      </c>
      <c r="AX171">
        <v>0.41499999999999998</v>
      </c>
    </row>
    <row r="172" spans="1:50" x14ac:dyDescent="0.2">
      <c r="A172" t="str">
        <f t="shared" si="2"/>
        <v>Ames 4 4</v>
      </c>
      <c r="B172" t="s">
        <v>828</v>
      </c>
      <c r="C172">
        <v>4</v>
      </c>
      <c r="D172">
        <v>947951</v>
      </c>
      <c r="E172" s="8">
        <v>19</v>
      </c>
      <c r="F172" t="s">
        <v>4194</v>
      </c>
      <c r="G172" t="s">
        <v>1778</v>
      </c>
      <c r="H172">
        <v>2.9049999999999998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60</v>
      </c>
      <c r="AB172">
        <v>93</v>
      </c>
      <c r="AC172">
        <v>0.83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208</v>
      </c>
      <c r="AK172">
        <v>235</v>
      </c>
      <c r="AL172">
        <v>1.2450000000000001</v>
      </c>
      <c r="AM172">
        <v>0</v>
      </c>
      <c r="AN172">
        <v>0</v>
      </c>
      <c r="AO172">
        <v>0</v>
      </c>
      <c r="AP172">
        <v>0</v>
      </c>
      <c r="AQ172">
        <v>53</v>
      </c>
      <c r="AR172">
        <v>0</v>
      </c>
      <c r="AS172">
        <v>104</v>
      </c>
      <c r="AT172">
        <v>130</v>
      </c>
      <c r="AU172">
        <v>0.83</v>
      </c>
      <c r="AV172">
        <v>52</v>
      </c>
      <c r="AW172">
        <v>0</v>
      </c>
      <c r="AX172">
        <v>0</v>
      </c>
    </row>
    <row r="173" spans="1:50" x14ac:dyDescent="0.2">
      <c r="A173" s="11" t="str">
        <f t="shared" si="2"/>
        <v>Ames 4 5</v>
      </c>
      <c r="B173" t="s">
        <v>828</v>
      </c>
      <c r="C173">
        <v>4</v>
      </c>
      <c r="D173">
        <v>947953</v>
      </c>
      <c r="E173" s="8">
        <v>20</v>
      </c>
      <c r="F173" t="s">
        <v>4195</v>
      </c>
      <c r="G173" t="s">
        <v>2562</v>
      </c>
      <c r="H173">
        <v>3.32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63</v>
      </c>
      <c r="P173">
        <v>68</v>
      </c>
      <c r="Q173">
        <v>0.41499999999999998</v>
      </c>
      <c r="R173">
        <v>0</v>
      </c>
      <c r="S173">
        <v>0</v>
      </c>
      <c r="T173">
        <v>0</v>
      </c>
      <c r="U173">
        <v>55</v>
      </c>
      <c r="V173">
        <v>64</v>
      </c>
      <c r="W173">
        <v>0.41499999999999998</v>
      </c>
      <c r="X173">
        <v>0</v>
      </c>
      <c r="Y173">
        <v>0</v>
      </c>
      <c r="Z173">
        <v>0</v>
      </c>
      <c r="AA173">
        <v>77</v>
      </c>
      <c r="AB173">
        <v>80</v>
      </c>
      <c r="AC173">
        <v>0.83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79</v>
      </c>
      <c r="AK173">
        <v>89</v>
      </c>
      <c r="AL173">
        <v>0.83</v>
      </c>
      <c r="AM173">
        <v>1</v>
      </c>
      <c r="AN173">
        <v>0</v>
      </c>
      <c r="AO173">
        <v>0</v>
      </c>
      <c r="AP173">
        <v>3</v>
      </c>
      <c r="AQ173">
        <v>0</v>
      </c>
      <c r="AR173">
        <v>0</v>
      </c>
      <c r="AS173">
        <v>92</v>
      </c>
      <c r="AT173">
        <v>97</v>
      </c>
      <c r="AU173">
        <v>0.83</v>
      </c>
      <c r="AV173">
        <v>41</v>
      </c>
      <c r="AW173">
        <v>0</v>
      </c>
      <c r="AX173">
        <v>0</v>
      </c>
    </row>
    <row r="174" spans="1:50" x14ac:dyDescent="0.2">
      <c r="A174" t="str">
        <f t="shared" si="2"/>
        <v>Ankeny 01</v>
      </c>
      <c r="B174" t="s">
        <v>774</v>
      </c>
      <c r="C174">
        <v>3</v>
      </c>
      <c r="D174">
        <v>947708</v>
      </c>
      <c r="E174" s="8" t="s">
        <v>3605</v>
      </c>
      <c r="F174" t="s">
        <v>4196</v>
      </c>
      <c r="G174" t="s">
        <v>1778</v>
      </c>
      <c r="H174">
        <v>5.3162027119999999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69</v>
      </c>
      <c r="P174">
        <v>86</v>
      </c>
      <c r="Q174">
        <v>1.1192</v>
      </c>
      <c r="R174">
        <v>1</v>
      </c>
      <c r="S174">
        <v>0</v>
      </c>
      <c r="T174">
        <v>0</v>
      </c>
      <c r="U174">
        <v>117</v>
      </c>
      <c r="V174">
        <v>150</v>
      </c>
      <c r="W174">
        <v>1.6788000000000001</v>
      </c>
      <c r="X174">
        <v>3</v>
      </c>
      <c r="Y174">
        <v>3</v>
      </c>
      <c r="Z174">
        <v>0</v>
      </c>
      <c r="AA174">
        <v>46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93</v>
      </c>
      <c r="AK174">
        <v>105</v>
      </c>
      <c r="AL174">
        <v>1.1192</v>
      </c>
      <c r="AM174">
        <v>0</v>
      </c>
      <c r="AN174">
        <v>0</v>
      </c>
      <c r="AO174">
        <v>0</v>
      </c>
      <c r="AP174">
        <v>3</v>
      </c>
      <c r="AQ174">
        <v>0</v>
      </c>
      <c r="AR174">
        <v>0</v>
      </c>
      <c r="AS174">
        <v>94</v>
      </c>
      <c r="AT174">
        <v>106</v>
      </c>
      <c r="AU174">
        <v>1.399</v>
      </c>
      <c r="AV174">
        <v>32</v>
      </c>
      <c r="AW174">
        <v>0</v>
      </c>
      <c r="AX174">
        <v>0</v>
      </c>
    </row>
    <row r="175" spans="1:50" x14ac:dyDescent="0.2">
      <c r="A175" s="11" t="str">
        <f t="shared" si="2"/>
        <v>Ankeny 02</v>
      </c>
      <c r="B175" t="s">
        <v>774</v>
      </c>
      <c r="C175">
        <v>3</v>
      </c>
      <c r="D175">
        <v>947709</v>
      </c>
      <c r="E175" s="8" t="s">
        <v>3988</v>
      </c>
      <c r="F175" t="s">
        <v>4197</v>
      </c>
      <c r="G175" t="s">
        <v>1778</v>
      </c>
      <c r="H175">
        <v>2.7980014280000001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57</v>
      </c>
      <c r="P175">
        <v>63</v>
      </c>
      <c r="Q175">
        <v>0.55959999999999999</v>
      </c>
      <c r="R175">
        <v>0</v>
      </c>
      <c r="S175">
        <v>0</v>
      </c>
      <c r="T175">
        <v>0</v>
      </c>
      <c r="U175">
        <v>128</v>
      </c>
      <c r="V175">
        <v>156</v>
      </c>
      <c r="W175">
        <v>1.399</v>
      </c>
      <c r="X175">
        <v>0</v>
      </c>
      <c r="Y175">
        <v>0</v>
      </c>
      <c r="Z175">
        <v>0</v>
      </c>
      <c r="AA175">
        <v>40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49</v>
      </c>
      <c r="AK175">
        <v>52</v>
      </c>
      <c r="AL175">
        <v>0.27979999999999999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60</v>
      </c>
      <c r="AT175">
        <v>62</v>
      </c>
      <c r="AU175">
        <v>0.55959999999999999</v>
      </c>
      <c r="AV175">
        <v>1</v>
      </c>
      <c r="AW175">
        <v>0</v>
      </c>
      <c r="AX175">
        <v>0</v>
      </c>
    </row>
    <row r="176" spans="1:50" x14ac:dyDescent="0.2">
      <c r="A176" s="11" t="str">
        <f t="shared" si="2"/>
        <v>Ankeny 03</v>
      </c>
      <c r="B176" t="s">
        <v>774</v>
      </c>
      <c r="C176">
        <v>3</v>
      </c>
      <c r="D176">
        <v>947710</v>
      </c>
      <c r="E176" s="8" t="s">
        <v>3718</v>
      </c>
      <c r="F176" t="s">
        <v>4198</v>
      </c>
      <c r="G176" t="s">
        <v>1778</v>
      </c>
      <c r="H176">
        <v>2.518201285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49</v>
      </c>
      <c r="V176">
        <v>76</v>
      </c>
      <c r="W176">
        <v>0.83940000000000003</v>
      </c>
      <c r="X176">
        <v>1</v>
      </c>
      <c r="Y176">
        <v>0</v>
      </c>
      <c r="Z176">
        <v>0</v>
      </c>
      <c r="AA176">
        <v>16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64</v>
      </c>
      <c r="AK176">
        <v>70</v>
      </c>
      <c r="AL176">
        <v>0.83940000000000003</v>
      </c>
      <c r="AM176">
        <v>7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54</v>
      </c>
      <c r="AT176">
        <v>66</v>
      </c>
      <c r="AU176">
        <v>0.83940000000000003</v>
      </c>
      <c r="AV176">
        <v>13</v>
      </c>
      <c r="AW176">
        <v>0</v>
      </c>
      <c r="AX176">
        <v>0</v>
      </c>
    </row>
    <row r="177" spans="1:51" x14ac:dyDescent="0.2">
      <c r="A177" s="11" t="str">
        <f t="shared" si="2"/>
        <v>Ankeny 04</v>
      </c>
      <c r="B177" t="s">
        <v>774</v>
      </c>
      <c r="C177">
        <v>3</v>
      </c>
      <c r="D177">
        <v>947711</v>
      </c>
      <c r="E177" s="8" t="s">
        <v>3906</v>
      </c>
      <c r="F177" t="s">
        <v>4199</v>
      </c>
      <c r="G177" t="s">
        <v>1778</v>
      </c>
      <c r="H177">
        <v>2.518201285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48</v>
      </c>
      <c r="V177">
        <v>55</v>
      </c>
      <c r="W177">
        <v>0.55959999999999999</v>
      </c>
      <c r="X177">
        <v>1</v>
      </c>
      <c r="Y177">
        <v>0</v>
      </c>
      <c r="Z177">
        <v>0</v>
      </c>
      <c r="AA177">
        <v>35</v>
      </c>
      <c r="AB177">
        <v>45</v>
      </c>
      <c r="AC177">
        <v>0.55959999999999999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51</v>
      </c>
      <c r="AK177">
        <v>54</v>
      </c>
      <c r="AL177">
        <v>0.55959999999999999</v>
      </c>
      <c r="AM177">
        <v>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52</v>
      </c>
      <c r="AT177">
        <v>58</v>
      </c>
      <c r="AU177">
        <v>0.83940000000000003</v>
      </c>
      <c r="AV177">
        <v>3</v>
      </c>
      <c r="AW177">
        <v>0</v>
      </c>
      <c r="AX177">
        <v>0</v>
      </c>
    </row>
    <row r="178" spans="1:51" x14ac:dyDescent="0.2">
      <c r="A178" s="11" t="str">
        <f t="shared" si="2"/>
        <v>Ankeny 05</v>
      </c>
      <c r="B178" t="s">
        <v>774</v>
      </c>
      <c r="C178">
        <v>3</v>
      </c>
      <c r="D178">
        <v>947712</v>
      </c>
      <c r="E178" s="8" t="s">
        <v>3715</v>
      </c>
      <c r="F178" t="s">
        <v>4200</v>
      </c>
      <c r="G178" t="s">
        <v>2520</v>
      </c>
      <c r="H178">
        <v>2.8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39</v>
      </c>
      <c r="P178">
        <v>39</v>
      </c>
      <c r="Q178">
        <v>0.27979999999999999</v>
      </c>
      <c r="R178">
        <v>0</v>
      </c>
      <c r="S178">
        <v>0</v>
      </c>
      <c r="T178">
        <v>0</v>
      </c>
      <c r="U178">
        <v>61</v>
      </c>
      <c r="V178">
        <v>68</v>
      </c>
      <c r="W178">
        <v>0.83940000000000003</v>
      </c>
      <c r="X178">
        <v>1</v>
      </c>
      <c r="Y178">
        <v>0</v>
      </c>
      <c r="Z178">
        <v>0</v>
      </c>
      <c r="AA178">
        <v>38</v>
      </c>
      <c r="AB178">
        <v>39</v>
      </c>
      <c r="AC178">
        <v>0.27979999999999999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62</v>
      </c>
      <c r="AK178">
        <v>67</v>
      </c>
      <c r="AL178">
        <v>0.83940000000000003</v>
      </c>
      <c r="AM178">
        <v>8</v>
      </c>
      <c r="AN178">
        <v>0</v>
      </c>
      <c r="AO178">
        <v>0</v>
      </c>
      <c r="AP178">
        <v>2</v>
      </c>
      <c r="AQ178">
        <v>0</v>
      </c>
      <c r="AR178">
        <v>0</v>
      </c>
      <c r="AS178">
        <v>43</v>
      </c>
      <c r="AT178">
        <v>43</v>
      </c>
      <c r="AU178">
        <v>0.55959999999999999</v>
      </c>
      <c r="AV178">
        <v>5</v>
      </c>
      <c r="AW178">
        <v>0</v>
      </c>
      <c r="AX178">
        <v>0</v>
      </c>
    </row>
    <row r="179" spans="1:51" x14ac:dyDescent="0.2">
      <c r="A179" s="11" t="str">
        <f t="shared" si="2"/>
        <v>Ankeny 06</v>
      </c>
      <c r="B179" t="s">
        <v>774</v>
      </c>
      <c r="C179">
        <v>3</v>
      </c>
      <c r="D179">
        <v>947713</v>
      </c>
      <c r="E179" s="8" t="s">
        <v>3914</v>
      </c>
      <c r="F179" t="s">
        <v>4201</v>
      </c>
      <c r="G179" t="s">
        <v>1778</v>
      </c>
      <c r="H179">
        <v>2.7980014280000001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40</v>
      </c>
      <c r="P179">
        <v>46</v>
      </c>
      <c r="Q179">
        <v>0.55959999999999999</v>
      </c>
      <c r="R179">
        <v>3</v>
      </c>
      <c r="S179">
        <v>0</v>
      </c>
      <c r="T179">
        <v>0</v>
      </c>
      <c r="U179">
        <v>49</v>
      </c>
      <c r="V179">
        <v>61</v>
      </c>
      <c r="W179">
        <v>0.55959999999999999</v>
      </c>
      <c r="X179">
        <v>4</v>
      </c>
      <c r="Y179">
        <v>0</v>
      </c>
      <c r="Z179">
        <v>0</v>
      </c>
      <c r="AA179">
        <v>39</v>
      </c>
      <c r="AB179">
        <v>46</v>
      </c>
      <c r="AC179">
        <v>0.55959999999999999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36</v>
      </c>
      <c r="AK179">
        <v>41</v>
      </c>
      <c r="AL179">
        <v>0.55959999999999999</v>
      </c>
      <c r="AM179">
        <v>14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40</v>
      </c>
      <c r="AT179">
        <v>43</v>
      </c>
      <c r="AU179">
        <v>0.55959999999999999</v>
      </c>
      <c r="AV179">
        <v>13</v>
      </c>
      <c r="AW179">
        <v>0</v>
      </c>
      <c r="AX179">
        <v>0</v>
      </c>
    </row>
    <row r="180" spans="1:51" x14ac:dyDescent="0.2">
      <c r="A180" s="11" t="str">
        <f t="shared" si="2"/>
        <v>Ankeny 07</v>
      </c>
      <c r="B180" t="s">
        <v>774</v>
      </c>
      <c r="C180">
        <v>3</v>
      </c>
      <c r="D180">
        <v>947714</v>
      </c>
      <c r="E180" s="8" t="s">
        <v>3904</v>
      </c>
      <c r="F180" t="s">
        <v>4202</v>
      </c>
      <c r="G180" t="s">
        <v>1778</v>
      </c>
      <c r="H180">
        <v>2.2384011419999998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30</v>
      </c>
      <c r="P180">
        <v>33</v>
      </c>
      <c r="Q180">
        <v>0.27979999999999999</v>
      </c>
      <c r="R180">
        <v>2</v>
      </c>
      <c r="S180">
        <v>0</v>
      </c>
      <c r="T180">
        <v>0</v>
      </c>
      <c r="U180">
        <v>50</v>
      </c>
      <c r="V180">
        <v>71</v>
      </c>
      <c r="W180">
        <v>0.83940000000000003</v>
      </c>
      <c r="X180">
        <v>0</v>
      </c>
      <c r="Y180">
        <v>0</v>
      </c>
      <c r="Z180">
        <v>0</v>
      </c>
      <c r="AA180">
        <v>10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41</v>
      </c>
      <c r="AK180">
        <v>45</v>
      </c>
      <c r="AL180">
        <v>0.55959999999999999</v>
      </c>
      <c r="AM180">
        <v>7</v>
      </c>
      <c r="AN180">
        <v>0</v>
      </c>
      <c r="AO180">
        <v>0</v>
      </c>
      <c r="AP180">
        <v>3</v>
      </c>
      <c r="AQ180">
        <v>6</v>
      </c>
      <c r="AR180">
        <v>0</v>
      </c>
      <c r="AS180">
        <v>34</v>
      </c>
      <c r="AT180">
        <v>38</v>
      </c>
      <c r="AU180">
        <v>0.55959999999999999</v>
      </c>
      <c r="AV180">
        <v>16</v>
      </c>
      <c r="AW180">
        <v>0</v>
      </c>
      <c r="AX180">
        <v>0</v>
      </c>
    </row>
    <row r="181" spans="1:51" x14ac:dyDescent="0.2">
      <c r="A181" s="11" t="str">
        <f t="shared" si="2"/>
        <v>Ankeny 08</v>
      </c>
      <c r="B181" t="s">
        <v>774</v>
      </c>
      <c r="C181">
        <v>3</v>
      </c>
      <c r="D181">
        <v>947715</v>
      </c>
      <c r="E181" s="8" t="s">
        <v>3907</v>
      </c>
      <c r="F181" t="s">
        <v>4203</v>
      </c>
      <c r="G181" t="s">
        <v>2562</v>
      </c>
      <c r="H181">
        <v>2.8</v>
      </c>
      <c r="I181">
        <v>0</v>
      </c>
      <c r="J181">
        <v>0</v>
      </c>
      <c r="K181">
        <v>0</v>
      </c>
      <c r="L181">
        <v>2</v>
      </c>
      <c r="M181">
        <v>0</v>
      </c>
      <c r="N181">
        <v>0</v>
      </c>
      <c r="O181">
        <v>11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58</v>
      </c>
      <c r="V181">
        <v>69</v>
      </c>
      <c r="W181">
        <v>0.83940000000000003</v>
      </c>
      <c r="X181">
        <v>0</v>
      </c>
      <c r="Y181">
        <v>0</v>
      </c>
      <c r="Z181">
        <v>0</v>
      </c>
      <c r="AA181">
        <v>41</v>
      </c>
      <c r="AB181">
        <v>50</v>
      </c>
      <c r="AC181">
        <v>0.55959999999999999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42</v>
      </c>
      <c r="AK181">
        <v>51</v>
      </c>
      <c r="AL181">
        <v>0.55959999999999999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52</v>
      </c>
      <c r="AT181">
        <v>55</v>
      </c>
      <c r="AU181">
        <v>0.83940000000000003</v>
      </c>
      <c r="AV181">
        <v>21</v>
      </c>
      <c r="AW181">
        <v>0</v>
      </c>
      <c r="AX181">
        <v>0</v>
      </c>
    </row>
    <row r="182" spans="1:51" x14ac:dyDescent="0.2">
      <c r="A182" s="11" t="str">
        <f t="shared" si="2"/>
        <v>Ankeny 09</v>
      </c>
      <c r="B182" t="s">
        <v>774</v>
      </c>
      <c r="C182">
        <v>3</v>
      </c>
      <c r="D182">
        <v>947716</v>
      </c>
      <c r="E182" s="8" t="s">
        <v>3693</v>
      </c>
      <c r="F182" t="s">
        <v>4204</v>
      </c>
      <c r="G182" t="s">
        <v>1778</v>
      </c>
      <c r="H182">
        <v>2.7980014280000001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63</v>
      </c>
      <c r="V182">
        <v>75</v>
      </c>
      <c r="W182">
        <v>0.83940000000000003</v>
      </c>
      <c r="X182">
        <v>0</v>
      </c>
      <c r="Y182">
        <v>0</v>
      </c>
      <c r="Z182">
        <v>0</v>
      </c>
      <c r="AA182">
        <v>43</v>
      </c>
      <c r="AB182">
        <v>51</v>
      </c>
      <c r="AC182">
        <v>0.55959999999999999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77</v>
      </c>
      <c r="AK182">
        <v>80</v>
      </c>
      <c r="AL182">
        <v>0.83940000000000003</v>
      </c>
      <c r="AM182">
        <v>1</v>
      </c>
      <c r="AN182">
        <v>0</v>
      </c>
      <c r="AO182">
        <v>0</v>
      </c>
      <c r="AP182">
        <v>2</v>
      </c>
      <c r="AQ182">
        <v>0</v>
      </c>
      <c r="AR182">
        <v>0</v>
      </c>
      <c r="AS182">
        <v>57</v>
      </c>
      <c r="AT182">
        <v>71</v>
      </c>
      <c r="AU182">
        <v>0.55959999999999999</v>
      </c>
      <c r="AV182">
        <v>16</v>
      </c>
      <c r="AW182">
        <v>0</v>
      </c>
      <c r="AX182">
        <v>0</v>
      </c>
    </row>
    <row r="183" spans="1:51" x14ac:dyDescent="0.2">
      <c r="A183" s="11" t="str">
        <f t="shared" si="2"/>
        <v>Ankeny 10</v>
      </c>
      <c r="B183" t="s">
        <v>774</v>
      </c>
      <c r="C183">
        <v>3</v>
      </c>
      <c r="D183">
        <v>947717</v>
      </c>
      <c r="E183" s="8" t="s">
        <v>3888</v>
      </c>
      <c r="F183" t="s">
        <v>4205</v>
      </c>
      <c r="G183" t="s">
        <v>1778</v>
      </c>
      <c r="H183">
        <v>2.2384011419999998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32</v>
      </c>
      <c r="P183">
        <v>35</v>
      </c>
      <c r="Q183">
        <v>0.27979999999999999</v>
      </c>
      <c r="R183">
        <v>0</v>
      </c>
      <c r="S183">
        <v>0</v>
      </c>
      <c r="T183">
        <v>0</v>
      </c>
      <c r="U183">
        <v>57</v>
      </c>
      <c r="V183">
        <v>83</v>
      </c>
      <c r="W183">
        <v>0.83940000000000003</v>
      </c>
      <c r="X183">
        <v>2</v>
      </c>
      <c r="Y183">
        <v>0</v>
      </c>
      <c r="Z183">
        <v>0</v>
      </c>
      <c r="AA183">
        <v>29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41</v>
      </c>
      <c r="AK183">
        <v>44</v>
      </c>
      <c r="AL183">
        <v>0.55959999999999999</v>
      </c>
      <c r="AM183">
        <v>1</v>
      </c>
      <c r="AN183">
        <v>0</v>
      </c>
      <c r="AO183">
        <v>0</v>
      </c>
      <c r="AP183">
        <v>2</v>
      </c>
      <c r="AQ183">
        <v>0</v>
      </c>
      <c r="AR183">
        <v>0</v>
      </c>
      <c r="AS183">
        <v>35</v>
      </c>
      <c r="AT183">
        <v>45</v>
      </c>
      <c r="AU183">
        <v>0.55959999999999999</v>
      </c>
      <c r="AV183">
        <v>10</v>
      </c>
      <c r="AW183">
        <v>0</v>
      </c>
      <c r="AX183">
        <v>0</v>
      </c>
    </row>
    <row r="184" spans="1:51" x14ac:dyDescent="0.2">
      <c r="A184" s="11" t="str">
        <f t="shared" si="2"/>
        <v>Ankeny 11</v>
      </c>
      <c r="B184" t="s">
        <v>774</v>
      </c>
      <c r="C184">
        <v>3</v>
      </c>
      <c r="D184">
        <v>947718</v>
      </c>
      <c r="E184" s="8" t="s">
        <v>3726</v>
      </c>
      <c r="F184" t="s">
        <v>4206</v>
      </c>
      <c r="G184" t="s">
        <v>1778</v>
      </c>
      <c r="H184">
        <v>2.518201285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33</v>
      </c>
      <c r="P184">
        <v>42</v>
      </c>
      <c r="Q184">
        <v>0.55959999999999999</v>
      </c>
      <c r="R184">
        <v>0</v>
      </c>
      <c r="S184">
        <v>0</v>
      </c>
      <c r="T184">
        <v>0</v>
      </c>
      <c r="U184">
        <v>34</v>
      </c>
      <c r="V184">
        <v>38</v>
      </c>
      <c r="W184">
        <v>0.55959999999999999</v>
      </c>
      <c r="X184">
        <v>0</v>
      </c>
      <c r="Y184">
        <v>0</v>
      </c>
      <c r="Z184">
        <v>0</v>
      </c>
      <c r="AA184">
        <v>19</v>
      </c>
      <c r="AB184">
        <v>0</v>
      </c>
      <c r="AC184">
        <v>0</v>
      </c>
      <c r="AD184">
        <v>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61</v>
      </c>
      <c r="AK184">
        <v>61</v>
      </c>
      <c r="AL184">
        <v>0.83940000000000003</v>
      </c>
      <c r="AM184">
        <v>0</v>
      </c>
      <c r="AN184">
        <v>0</v>
      </c>
      <c r="AO184">
        <v>0</v>
      </c>
      <c r="AP184">
        <v>0</v>
      </c>
      <c r="AQ184">
        <v>2</v>
      </c>
      <c r="AR184">
        <v>0</v>
      </c>
      <c r="AS184">
        <v>42</v>
      </c>
      <c r="AT184">
        <v>52</v>
      </c>
      <c r="AU184">
        <v>0.55959999999999999</v>
      </c>
      <c r="AV184">
        <v>3</v>
      </c>
      <c r="AW184">
        <v>0</v>
      </c>
      <c r="AX184">
        <v>0</v>
      </c>
    </row>
    <row r="185" spans="1:51" x14ac:dyDescent="0.2">
      <c r="A185" t="str">
        <f t="shared" si="2"/>
        <v>Ankeny 12</v>
      </c>
      <c r="B185" t="s">
        <v>774</v>
      </c>
      <c r="C185">
        <v>3</v>
      </c>
      <c r="D185">
        <v>947719</v>
      </c>
      <c r="E185" s="8" t="s">
        <v>3601</v>
      </c>
      <c r="F185" t="s">
        <v>4207</v>
      </c>
      <c r="G185" t="s">
        <v>1778</v>
      </c>
      <c r="H185">
        <v>4.7566024269999998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66</v>
      </c>
      <c r="P185">
        <v>80</v>
      </c>
      <c r="Q185">
        <v>0.83940000000000003</v>
      </c>
      <c r="R185">
        <v>0</v>
      </c>
      <c r="S185">
        <v>0</v>
      </c>
      <c r="T185">
        <v>0</v>
      </c>
      <c r="U185">
        <v>148</v>
      </c>
      <c r="V185">
        <v>194</v>
      </c>
      <c r="W185">
        <v>1.6788000000000001</v>
      </c>
      <c r="X185">
        <v>0</v>
      </c>
      <c r="Y185">
        <v>0</v>
      </c>
      <c r="Z185">
        <v>0</v>
      </c>
      <c r="AA185">
        <v>63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107</v>
      </c>
      <c r="AK185">
        <v>120</v>
      </c>
      <c r="AL185">
        <v>1.1192</v>
      </c>
      <c r="AM185">
        <v>5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91</v>
      </c>
      <c r="AT185">
        <v>111</v>
      </c>
      <c r="AU185">
        <v>1.1192</v>
      </c>
      <c r="AV185">
        <v>37</v>
      </c>
      <c r="AW185">
        <v>0</v>
      </c>
      <c r="AX185">
        <v>0</v>
      </c>
    </row>
    <row r="186" spans="1:51" x14ac:dyDescent="0.2">
      <c r="A186" s="11" t="str">
        <f t="shared" si="2"/>
        <v>Ankeny 13</v>
      </c>
      <c r="B186" t="s">
        <v>774</v>
      </c>
      <c r="C186">
        <v>3</v>
      </c>
      <c r="D186">
        <v>1593716</v>
      </c>
      <c r="E186" s="8" t="s">
        <v>3732</v>
      </c>
      <c r="F186" t="s">
        <v>4208</v>
      </c>
      <c r="G186" t="s">
        <v>1778</v>
      </c>
      <c r="H186">
        <v>3.917201999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67</v>
      </c>
      <c r="P186">
        <v>69</v>
      </c>
      <c r="Q186">
        <v>0.55959999999999999</v>
      </c>
      <c r="R186">
        <v>0</v>
      </c>
      <c r="S186">
        <v>0</v>
      </c>
      <c r="T186">
        <v>0</v>
      </c>
      <c r="U186">
        <v>114</v>
      </c>
      <c r="V186">
        <v>126</v>
      </c>
      <c r="W186">
        <v>1.1192</v>
      </c>
      <c r="X186">
        <v>4</v>
      </c>
      <c r="Y186">
        <v>0</v>
      </c>
      <c r="Z186">
        <v>0</v>
      </c>
      <c r="AA186">
        <v>75</v>
      </c>
      <c r="AB186">
        <v>86</v>
      </c>
      <c r="AC186">
        <v>0.83940000000000003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70</v>
      </c>
      <c r="AK186">
        <v>76</v>
      </c>
      <c r="AL186">
        <v>0.83940000000000003</v>
      </c>
      <c r="AM186">
        <v>12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66</v>
      </c>
      <c r="AT186">
        <v>69</v>
      </c>
      <c r="AU186">
        <v>0.55959999999999999</v>
      </c>
      <c r="AV186">
        <v>16</v>
      </c>
      <c r="AW186">
        <v>0</v>
      </c>
      <c r="AX186">
        <v>0</v>
      </c>
    </row>
    <row r="187" spans="1:51" x14ac:dyDescent="0.2">
      <c r="A187" s="11" t="str">
        <f t="shared" si="2"/>
        <v>Ankeny 14</v>
      </c>
      <c r="B187" t="s">
        <v>774</v>
      </c>
      <c r="C187">
        <v>3</v>
      </c>
      <c r="D187">
        <v>1593717</v>
      </c>
      <c r="E187" s="8" t="s">
        <v>3707</v>
      </c>
      <c r="F187" t="s">
        <v>4209</v>
      </c>
      <c r="G187" t="s">
        <v>2517</v>
      </c>
      <c r="H187">
        <v>2.8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36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92</v>
      </c>
      <c r="V187">
        <v>149</v>
      </c>
      <c r="W187">
        <v>1.1192</v>
      </c>
      <c r="X187">
        <v>0</v>
      </c>
      <c r="Y187">
        <v>0</v>
      </c>
      <c r="Z187">
        <v>0</v>
      </c>
      <c r="AA187">
        <v>19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75</v>
      </c>
      <c r="AK187">
        <v>83</v>
      </c>
      <c r="AL187">
        <v>0.83940000000000003</v>
      </c>
      <c r="AM187">
        <v>5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83</v>
      </c>
      <c r="AT187">
        <v>100</v>
      </c>
      <c r="AU187">
        <v>0.83940000000000003</v>
      </c>
      <c r="AV187">
        <v>0</v>
      </c>
      <c r="AW187">
        <v>0</v>
      </c>
      <c r="AX187">
        <v>0</v>
      </c>
    </row>
    <row r="188" spans="1:51" x14ac:dyDescent="0.2">
      <c r="A188" s="11" t="str">
        <f t="shared" si="2"/>
        <v>Ankeny 15</v>
      </c>
      <c r="B188" t="s">
        <v>774</v>
      </c>
      <c r="C188">
        <v>3</v>
      </c>
      <c r="D188">
        <v>1593718</v>
      </c>
      <c r="E188" s="8" t="s">
        <v>3931</v>
      </c>
      <c r="F188" t="s">
        <v>4210</v>
      </c>
      <c r="G188" t="s">
        <v>1778</v>
      </c>
      <c r="H188">
        <v>2.518201285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35</v>
      </c>
      <c r="P188">
        <v>40</v>
      </c>
      <c r="Q188">
        <v>0.55959999999999999</v>
      </c>
      <c r="R188">
        <v>1</v>
      </c>
      <c r="S188">
        <v>0</v>
      </c>
      <c r="T188">
        <v>0</v>
      </c>
      <c r="U188">
        <v>66</v>
      </c>
      <c r="V188">
        <v>86</v>
      </c>
      <c r="W188">
        <v>0.83940000000000003</v>
      </c>
      <c r="X188">
        <v>0</v>
      </c>
      <c r="Y188">
        <v>0</v>
      </c>
      <c r="Z188">
        <v>0</v>
      </c>
      <c r="AA188">
        <v>13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49</v>
      </c>
      <c r="AK188">
        <v>55</v>
      </c>
      <c r="AL188">
        <v>0.55959999999999999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34</v>
      </c>
      <c r="AT188">
        <v>43</v>
      </c>
      <c r="AU188">
        <v>0.55959999999999999</v>
      </c>
      <c r="AV188">
        <v>28</v>
      </c>
      <c r="AW188">
        <v>0</v>
      </c>
      <c r="AX188">
        <v>0</v>
      </c>
    </row>
    <row r="189" spans="1:51" x14ac:dyDescent="0.2">
      <c r="A189" t="str">
        <f t="shared" si="2"/>
        <v>Ann Arbor</v>
      </c>
      <c r="B189" t="s">
        <v>2891</v>
      </c>
      <c r="C189" t="s">
        <v>2892</v>
      </c>
      <c r="D189">
        <v>1127</v>
      </c>
      <c r="E189" s="8" t="s">
        <v>2935</v>
      </c>
      <c r="F189" t="s">
        <v>2936</v>
      </c>
      <c r="G189" t="s">
        <v>2937</v>
      </c>
      <c r="H189" t="s">
        <v>2513</v>
      </c>
      <c r="I189">
        <v>0.03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</v>
      </c>
      <c r="AL189">
        <v>3</v>
      </c>
      <c r="AM189">
        <v>1.52E-2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5</v>
      </c>
      <c r="AU189">
        <v>5</v>
      </c>
      <c r="AV189">
        <v>1.52E-2</v>
      </c>
      <c r="AW189">
        <v>0</v>
      </c>
      <c r="AX189">
        <v>0</v>
      </c>
      <c r="AY189">
        <v>0</v>
      </c>
    </row>
    <row r="190" spans="1:51" x14ac:dyDescent="0.2">
      <c r="A190" t="str">
        <f t="shared" si="2"/>
        <v>Ann Anamosa North Cass</v>
      </c>
      <c r="B190" t="s">
        <v>666</v>
      </c>
      <c r="C190">
        <v>1</v>
      </c>
      <c r="D190">
        <v>1593585</v>
      </c>
      <c r="E190" s="8" t="s">
        <v>3636</v>
      </c>
      <c r="F190" t="s">
        <v>5089</v>
      </c>
      <c r="G190" t="s">
        <v>1778</v>
      </c>
      <c r="H190">
        <v>1.44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12</v>
      </c>
      <c r="P190">
        <v>14</v>
      </c>
      <c r="Q190">
        <v>0.32</v>
      </c>
      <c r="R190">
        <v>0</v>
      </c>
      <c r="S190">
        <v>0</v>
      </c>
      <c r="T190">
        <v>0</v>
      </c>
      <c r="U190">
        <v>15</v>
      </c>
      <c r="V190">
        <v>24</v>
      </c>
      <c r="W190">
        <v>0.48</v>
      </c>
      <c r="X190">
        <v>1</v>
      </c>
      <c r="Y190">
        <v>0</v>
      </c>
      <c r="Z190">
        <v>0</v>
      </c>
      <c r="AA190">
        <v>11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13</v>
      </c>
      <c r="AK190">
        <v>16</v>
      </c>
      <c r="AL190">
        <v>0.32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20</v>
      </c>
      <c r="AT190">
        <v>21</v>
      </c>
      <c r="AU190">
        <v>0.32</v>
      </c>
      <c r="AV190">
        <v>2</v>
      </c>
      <c r="AW190">
        <v>0</v>
      </c>
      <c r="AX190">
        <v>0</v>
      </c>
    </row>
    <row r="191" spans="1:51" x14ac:dyDescent="0.2">
      <c r="A191" t="str">
        <f t="shared" si="2"/>
        <v>Ans Anamosa South Jackson</v>
      </c>
      <c r="B191" t="s">
        <v>666</v>
      </c>
      <c r="C191">
        <v>1</v>
      </c>
      <c r="D191">
        <v>1593586</v>
      </c>
      <c r="E191" s="8" t="s">
        <v>3489</v>
      </c>
      <c r="F191" t="s">
        <v>5090</v>
      </c>
      <c r="G191" t="s">
        <v>1778</v>
      </c>
      <c r="H191">
        <v>2.08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25</v>
      </c>
      <c r="P191">
        <v>29</v>
      </c>
      <c r="Q191">
        <v>0.48</v>
      </c>
      <c r="R191">
        <v>0</v>
      </c>
      <c r="S191">
        <v>0</v>
      </c>
      <c r="T191">
        <v>0</v>
      </c>
      <c r="U191">
        <v>31</v>
      </c>
      <c r="V191">
        <v>41</v>
      </c>
      <c r="W191">
        <v>0.8</v>
      </c>
      <c r="X191">
        <v>0</v>
      </c>
      <c r="Y191">
        <v>0</v>
      </c>
      <c r="Z191">
        <v>0</v>
      </c>
      <c r="AA191">
        <v>9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28</v>
      </c>
      <c r="AK191">
        <v>28</v>
      </c>
      <c r="AL191">
        <v>0.48</v>
      </c>
      <c r="AM191">
        <v>5</v>
      </c>
      <c r="AN191">
        <v>0</v>
      </c>
      <c r="AO191">
        <v>0</v>
      </c>
      <c r="AP191">
        <v>2</v>
      </c>
      <c r="AQ191">
        <v>0</v>
      </c>
      <c r="AR191">
        <v>0</v>
      </c>
      <c r="AS191">
        <v>15</v>
      </c>
      <c r="AT191">
        <v>18</v>
      </c>
      <c r="AU191">
        <v>0.32</v>
      </c>
      <c r="AV191">
        <v>4</v>
      </c>
      <c r="AW191">
        <v>0</v>
      </c>
      <c r="AX191">
        <v>0</v>
      </c>
    </row>
    <row r="192" spans="1:51" x14ac:dyDescent="0.2">
      <c r="A192" t="str">
        <f t="shared" si="2"/>
        <v>Arcadia</v>
      </c>
      <c r="B192" t="s">
        <v>444</v>
      </c>
      <c r="C192">
        <v>4</v>
      </c>
      <c r="D192">
        <v>946725</v>
      </c>
      <c r="E192" s="8">
        <v>7</v>
      </c>
      <c r="F192" t="s">
        <v>2633</v>
      </c>
      <c r="G192" t="s">
        <v>2517</v>
      </c>
      <c r="H192">
        <v>0.22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6</v>
      </c>
      <c r="Q192">
        <v>0</v>
      </c>
      <c r="R192">
        <v>0</v>
      </c>
      <c r="S192">
        <v>0</v>
      </c>
      <c r="T192">
        <v>0</v>
      </c>
      <c r="U192">
        <v>7</v>
      </c>
      <c r="V192">
        <v>7</v>
      </c>
      <c r="W192">
        <v>0.11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5</v>
      </c>
      <c r="AK192">
        <v>6</v>
      </c>
      <c r="AL192">
        <v>0.11</v>
      </c>
      <c r="AM192">
        <v>0</v>
      </c>
      <c r="AN192">
        <v>0</v>
      </c>
      <c r="AO192">
        <v>0</v>
      </c>
      <c r="AP192">
        <v>5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">
      <c r="A193" t="str">
        <f t="shared" si="2"/>
        <v>Arispe</v>
      </c>
      <c r="B193" t="s">
        <v>49</v>
      </c>
      <c r="C193">
        <v>3</v>
      </c>
      <c r="D193">
        <v>948009</v>
      </c>
      <c r="E193" s="8" t="s">
        <v>2585</v>
      </c>
      <c r="F193" t="s">
        <v>2586</v>
      </c>
      <c r="G193" t="s">
        <v>2513</v>
      </c>
      <c r="H193">
        <v>0.15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</v>
      </c>
      <c r="P193">
        <v>3</v>
      </c>
      <c r="Q193">
        <v>7.4999999999999997E-2</v>
      </c>
      <c r="R193">
        <v>0</v>
      </c>
      <c r="S193">
        <v>0</v>
      </c>
      <c r="T193">
        <v>0</v>
      </c>
      <c r="U193">
        <v>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4</v>
      </c>
      <c r="AK193">
        <v>5</v>
      </c>
      <c r="AL193">
        <v>7.4999999999999997E-2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">
      <c r="A194" t="str">
        <f t="shared" ref="A194:A257" si="3">TRIM(PROPER(F194))</f>
        <v>Ashton Belvidere Kennebec Lincoln Franklin Turin</v>
      </c>
      <c r="B194" t="s">
        <v>726</v>
      </c>
      <c r="C194">
        <v>4</v>
      </c>
      <c r="D194">
        <v>948287</v>
      </c>
      <c r="E194" s="8" t="s">
        <v>3642</v>
      </c>
      <c r="F194" t="s">
        <v>1819</v>
      </c>
      <c r="G194" t="s">
        <v>1780</v>
      </c>
      <c r="H194">
        <v>0.4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4</v>
      </c>
      <c r="V194">
        <v>4</v>
      </c>
      <c r="W194">
        <v>0.1</v>
      </c>
      <c r="X194">
        <v>0</v>
      </c>
      <c r="Y194">
        <v>0</v>
      </c>
      <c r="Z194">
        <v>0</v>
      </c>
      <c r="AA194">
        <v>8</v>
      </c>
      <c r="AB194">
        <v>8</v>
      </c>
      <c r="AC194">
        <v>0.15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4</v>
      </c>
      <c r="AK194">
        <v>4</v>
      </c>
      <c r="AL194">
        <v>0.1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3</v>
      </c>
      <c r="AT194">
        <v>3</v>
      </c>
      <c r="AU194">
        <v>0.05</v>
      </c>
      <c r="AV194">
        <v>0</v>
      </c>
      <c r="AW194">
        <v>0</v>
      </c>
      <c r="AX194">
        <v>0</v>
      </c>
    </row>
    <row r="195" spans="1:50" x14ac:dyDescent="0.2">
      <c r="A195" t="str">
        <f t="shared" si="3"/>
        <v>Ashton Precinct 0100</v>
      </c>
      <c r="B195" t="s">
        <v>744</v>
      </c>
      <c r="C195">
        <v>4</v>
      </c>
      <c r="D195">
        <v>947558</v>
      </c>
      <c r="E195" s="8" t="s">
        <v>2581</v>
      </c>
      <c r="F195" t="s">
        <v>2068</v>
      </c>
      <c r="G195" t="s">
        <v>1778</v>
      </c>
      <c r="H195">
        <v>0.3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</v>
      </c>
      <c r="P195">
        <v>4</v>
      </c>
      <c r="Q195">
        <v>0.1</v>
      </c>
      <c r="R195">
        <v>0</v>
      </c>
      <c r="S195">
        <v>0</v>
      </c>
      <c r="T195">
        <v>0</v>
      </c>
      <c r="U195">
        <v>2</v>
      </c>
      <c r="V195">
        <v>2</v>
      </c>
      <c r="W195">
        <v>0.1</v>
      </c>
      <c r="X195">
        <v>0</v>
      </c>
      <c r="Y195">
        <v>0</v>
      </c>
      <c r="Z195">
        <v>0</v>
      </c>
      <c r="AA195">
        <v>1</v>
      </c>
      <c r="AB195">
        <v>2</v>
      </c>
      <c r="AC195">
        <v>0.1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">
      <c r="A196" t="str">
        <f t="shared" si="3"/>
        <v>Athens</v>
      </c>
      <c r="B196" t="s">
        <v>777</v>
      </c>
      <c r="C196">
        <v>3</v>
      </c>
      <c r="D196">
        <v>947834</v>
      </c>
      <c r="E196" s="8" t="s">
        <v>2581</v>
      </c>
      <c r="F196" t="s">
        <v>3251</v>
      </c>
      <c r="G196" t="s">
        <v>2513</v>
      </c>
      <c r="H196">
        <v>0.34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</v>
      </c>
      <c r="P196">
        <v>3</v>
      </c>
      <c r="Q196">
        <v>0.1125</v>
      </c>
      <c r="R196">
        <v>0</v>
      </c>
      <c r="S196">
        <v>0</v>
      </c>
      <c r="T196">
        <v>0</v>
      </c>
      <c r="U196">
        <v>3</v>
      </c>
      <c r="V196">
        <v>3</v>
      </c>
      <c r="W196">
        <v>0.1125</v>
      </c>
      <c r="X196">
        <v>0</v>
      </c>
      <c r="Y196">
        <v>0</v>
      </c>
      <c r="Z196">
        <v>0</v>
      </c>
      <c r="AA196">
        <v>3</v>
      </c>
      <c r="AB196">
        <v>3</v>
      </c>
      <c r="AC196">
        <v>0.1125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">
      <c r="A197" t="str">
        <f t="shared" si="3"/>
        <v>Atlantic 1</v>
      </c>
      <c r="B197" t="s">
        <v>178</v>
      </c>
      <c r="C197">
        <v>3</v>
      </c>
      <c r="D197">
        <v>946732</v>
      </c>
      <c r="E197" s="8" t="s">
        <v>3438</v>
      </c>
      <c r="F197" t="s">
        <v>1905</v>
      </c>
      <c r="G197" t="s">
        <v>1785</v>
      </c>
      <c r="H197">
        <v>0.48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</v>
      </c>
      <c r="P197">
        <v>9</v>
      </c>
      <c r="Q197">
        <v>0.12</v>
      </c>
      <c r="R197">
        <v>0</v>
      </c>
      <c r="S197">
        <v>0</v>
      </c>
      <c r="T197">
        <v>0</v>
      </c>
      <c r="U197">
        <v>7</v>
      </c>
      <c r="V197">
        <v>9</v>
      </c>
      <c r="W197">
        <v>0.12</v>
      </c>
      <c r="X197">
        <v>0</v>
      </c>
      <c r="Y197">
        <v>0</v>
      </c>
      <c r="Z197">
        <v>0</v>
      </c>
      <c r="AA197">
        <v>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21</v>
      </c>
      <c r="AK197">
        <v>23</v>
      </c>
      <c r="AL197">
        <v>0.24</v>
      </c>
      <c r="AM197">
        <v>0</v>
      </c>
      <c r="AN197">
        <v>0</v>
      </c>
      <c r="AO197">
        <v>0</v>
      </c>
      <c r="AP197">
        <v>2</v>
      </c>
      <c r="AQ197">
        <v>0</v>
      </c>
      <c r="AR197">
        <v>0</v>
      </c>
      <c r="AS197">
        <v>5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">
      <c r="A198" t="str">
        <f t="shared" si="3"/>
        <v>Atlantic 2</v>
      </c>
      <c r="B198" t="s">
        <v>178</v>
      </c>
      <c r="C198">
        <v>3</v>
      </c>
      <c r="D198">
        <v>946733</v>
      </c>
      <c r="E198" s="8" t="s">
        <v>3439</v>
      </c>
      <c r="F198" t="s">
        <v>3440</v>
      </c>
      <c r="G198" t="s">
        <v>2517</v>
      </c>
      <c r="H198">
        <v>0.6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10</v>
      </c>
      <c r="P198">
        <v>10</v>
      </c>
      <c r="Q198">
        <v>0.12</v>
      </c>
      <c r="R198">
        <v>0</v>
      </c>
      <c r="S198">
        <v>0</v>
      </c>
      <c r="T198">
        <v>0</v>
      </c>
      <c r="U198">
        <v>14</v>
      </c>
      <c r="V198">
        <v>14</v>
      </c>
      <c r="W198">
        <v>0.24</v>
      </c>
      <c r="X198">
        <v>0</v>
      </c>
      <c r="Y198">
        <v>0</v>
      </c>
      <c r="Z198">
        <v>0</v>
      </c>
      <c r="AA198">
        <v>3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7</v>
      </c>
      <c r="AK198">
        <v>14</v>
      </c>
      <c r="AL198">
        <v>0.24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3</v>
      </c>
      <c r="AT198">
        <v>0</v>
      </c>
      <c r="AU198">
        <v>0</v>
      </c>
      <c r="AV198">
        <v>3</v>
      </c>
      <c r="AW198">
        <v>0</v>
      </c>
      <c r="AX198">
        <v>0</v>
      </c>
    </row>
    <row r="199" spans="1:50" x14ac:dyDescent="0.2">
      <c r="A199" t="str">
        <f t="shared" si="3"/>
        <v>Atlantic 3</v>
      </c>
      <c r="B199" t="s">
        <v>178</v>
      </c>
      <c r="C199">
        <v>3</v>
      </c>
      <c r="D199">
        <v>946734</v>
      </c>
      <c r="E199" s="8" t="s">
        <v>2955</v>
      </c>
      <c r="F199" t="s">
        <v>2164</v>
      </c>
      <c r="G199" t="s">
        <v>1778</v>
      </c>
      <c r="H199">
        <v>0.6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13</v>
      </c>
      <c r="P199">
        <v>13</v>
      </c>
      <c r="Q199">
        <v>0.24</v>
      </c>
      <c r="R199">
        <v>0</v>
      </c>
      <c r="S199">
        <v>0</v>
      </c>
      <c r="T199">
        <v>0</v>
      </c>
      <c r="U199">
        <v>6</v>
      </c>
      <c r="V199">
        <v>6</v>
      </c>
      <c r="W199">
        <v>0.12</v>
      </c>
      <c r="X199">
        <v>0</v>
      </c>
      <c r="Y199">
        <v>0</v>
      </c>
      <c r="Z199">
        <v>0</v>
      </c>
      <c r="AA199">
        <v>6</v>
      </c>
      <c r="AB199">
        <v>7</v>
      </c>
      <c r="AC199">
        <v>0.12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2</v>
      </c>
      <c r="AQ199">
        <v>0</v>
      </c>
      <c r="AR199">
        <v>0</v>
      </c>
      <c r="AS199">
        <v>6</v>
      </c>
      <c r="AT199">
        <v>10</v>
      </c>
      <c r="AU199">
        <v>0.12</v>
      </c>
      <c r="AV199">
        <v>3</v>
      </c>
      <c r="AW199">
        <v>0</v>
      </c>
      <c r="AX199">
        <v>0</v>
      </c>
    </row>
    <row r="200" spans="1:50" x14ac:dyDescent="0.2">
      <c r="A200" t="str">
        <f t="shared" si="3"/>
        <v>Atlantic 4</v>
      </c>
      <c r="B200" t="s">
        <v>178</v>
      </c>
      <c r="C200">
        <v>3</v>
      </c>
      <c r="D200">
        <v>946735</v>
      </c>
      <c r="E200" s="8" t="s">
        <v>3411</v>
      </c>
      <c r="F200" t="s">
        <v>2174</v>
      </c>
      <c r="G200" t="s">
        <v>1785</v>
      </c>
      <c r="H200">
        <v>0.72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11</v>
      </c>
      <c r="V200">
        <v>18</v>
      </c>
      <c r="W200">
        <v>0.36</v>
      </c>
      <c r="X200">
        <v>0</v>
      </c>
      <c r="Y200">
        <v>0</v>
      </c>
      <c r="Z200">
        <v>0</v>
      </c>
      <c r="AA200">
        <v>3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8</v>
      </c>
      <c r="AK200">
        <v>10</v>
      </c>
      <c r="AL200">
        <v>0.12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13</v>
      </c>
      <c r="AT200">
        <v>13</v>
      </c>
      <c r="AU200">
        <v>0.24</v>
      </c>
      <c r="AV200">
        <v>1</v>
      </c>
      <c r="AW200">
        <v>0</v>
      </c>
      <c r="AX200">
        <v>0</v>
      </c>
    </row>
    <row r="201" spans="1:50" x14ac:dyDescent="0.2">
      <c r="A201" t="str">
        <f t="shared" si="3"/>
        <v>Atlantic 5</v>
      </c>
      <c r="B201" t="s">
        <v>178</v>
      </c>
      <c r="C201">
        <v>3</v>
      </c>
      <c r="D201">
        <v>946736</v>
      </c>
      <c r="E201" s="8" t="s">
        <v>2956</v>
      </c>
      <c r="F201" t="s">
        <v>2957</v>
      </c>
      <c r="G201" t="s">
        <v>2517</v>
      </c>
      <c r="H201">
        <v>0.72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11</v>
      </c>
      <c r="P201">
        <v>13</v>
      </c>
      <c r="Q201">
        <v>0.24</v>
      </c>
      <c r="R201">
        <v>0</v>
      </c>
      <c r="S201">
        <v>0</v>
      </c>
      <c r="T201">
        <v>0</v>
      </c>
      <c r="U201">
        <v>10</v>
      </c>
      <c r="V201">
        <v>11</v>
      </c>
      <c r="W201">
        <v>0.12</v>
      </c>
      <c r="X201">
        <v>0</v>
      </c>
      <c r="Y201">
        <v>0</v>
      </c>
      <c r="Z201">
        <v>0</v>
      </c>
      <c r="AA201">
        <v>9</v>
      </c>
      <c r="AB201">
        <v>10</v>
      </c>
      <c r="AC201">
        <v>0.12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4</v>
      </c>
      <c r="AK201">
        <v>0</v>
      </c>
      <c r="AL201">
        <v>0</v>
      </c>
      <c r="AM201">
        <v>2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12</v>
      </c>
      <c r="AT201">
        <v>15</v>
      </c>
      <c r="AU201">
        <v>0.24</v>
      </c>
      <c r="AV201">
        <v>0</v>
      </c>
      <c r="AW201">
        <v>0</v>
      </c>
      <c r="AX201">
        <v>0</v>
      </c>
    </row>
    <row r="202" spans="1:50" x14ac:dyDescent="0.2">
      <c r="A202" t="str">
        <f t="shared" si="3"/>
        <v>Auburn</v>
      </c>
      <c r="B202" t="s">
        <v>779</v>
      </c>
      <c r="C202">
        <v>4</v>
      </c>
      <c r="D202">
        <v>947848</v>
      </c>
      <c r="E202" s="8">
        <v>8</v>
      </c>
      <c r="F202" t="s">
        <v>1902</v>
      </c>
      <c r="G202" t="s">
        <v>1778</v>
      </c>
      <c r="H202">
        <v>0.2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</v>
      </c>
      <c r="P202">
        <v>4</v>
      </c>
      <c r="Q202">
        <v>6.6699999999999995E-2</v>
      </c>
      <c r="R202">
        <v>0</v>
      </c>
      <c r="S202">
        <v>0</v>
      </c>
      <c r="T202">
        <v>0</v>
      </c>
      <c r="U202">
        <v>4</v>
      </c>
      <c r="V202">
        <v>5</v>
      </c>
      <c r="W202">
        <v>6.6699999999999995E-2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</v>
      </c>
      <c r="AK202">
        <v>7</v>
      </c>
      <c r="AL202">
        <v>6.6699999999999995E-2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">
      <c r="A203" t="str">
        <f t="shared" si="3"/>
        <v>Auburn Twp</v>
      </c>
      <c r="B203" t="s">
        <v>328</v>
      </c>
      <c r="C203">
        <v>1</v>
      </c>
      <c r="D203">
        <v>947000</v>
      </c>
      <c r="E203" s="8" t="s">
        <v>3171</v>
      </c>
      <c r="F203" t="s">
        <v>3172</v>
      </c>
      <c r="G203" t="s">
        <v>2517</v>
      </c>
      <c r="H203">
        <v>0.24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5</v>
      </c>
      <c r="P203">
        <v>5</v>
      </c>
      <c r="Q203">
        <v>0.12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</v>
      </c>
      <c r="AB203">
        <v>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0.12</v>
      </c>
      <c r="AP203">
        <v>0</v>
      </c>
      <c r="AQ203">
        <v>0</v>
      </c>
      <c r="AR203">
        <v>0</v>
      </c>
      <c r="AS203">
        <v>2</v>
      </c>
      <c r="AT203">
        <v>3</v>
      </c>
      <c r="AU203">
        <v>0</v>
      </c>
      <c r="AV203">
        <v>0</v>
      </c>
      <c r="AW203">
        <v>0</v>
      </c>
      <c r="AX203">
        <v>0</v>
      </c>
    </row>
    <row r="204" spans="1:50" x14ac:dyDescent="0.2">
      <c r="A204" t="str">
        <f t="shared" si="3"/>
        <v>Aurora</v>
      </c>
      <c r="B204" t="s">
        <v>207</v>
      </c>
      <c r="C204">
        <v>1</v>
      </c>
      <c r="D204">
        <v>946688</v>
      </c>
      <c r="E204" s="8" t="s">
        <v>2585</v>
      </c>
      <c r="F204" t="s">
        <v>2088</v>
      </c>
      <c r="G204" t="s">
        <v>1778</v>
      </c>
      <c r="H204">
        <v>0.68421052599999999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20</v>
      </c>
      <c r="P204">
        <v>22</v>
      </c>
      <c r="Q204">
        <v>0.41049999999999998</v>
      </c>
      <c r="R204">
        <v>0</v>
      </c>
      <c r="S204">
        <v>0</v>
      </c>
      <c r="T204">
        <v>0</v>
      </c>
      <c r="U204">
        <v>8</v>
      </c>
      <c r="V204">
        <v>10</v>
      </c>
      <c r="W204">
        <v>0.1368</v>
      </c>
      <c r="X204">
        <v>0</v>
      </c>
      <c r="Y204">
        <v>0</v>
      </c>
      <c r="Z204">
        <v>0</v>
      </c>
      <c r="AA204">
        <v>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6</v>
      </c>
      <c r="AK204">
        <v>6</v>
      </c>
      <c r="AL204">
        <v>0.1368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">
      <c r="A205" t="str">
        <f t="shared" si="3"/>
        <v>Avery North Weaver</v>
      </c>
      <c r="B205" t="s">
        <v>612</v>
      </c>
      <c r="C205">
        <v>4</v>
      </c>
      <c r="D205">
        <v>1593570</v>
      </c>
      <c r="E205" s="8" t="s">
        <v>3241</v>
      </c>
      <c r="F205" t="s">
        <v>4211</v>
      </c>
      <c r="G205" t="s">
        <v>2562</v>
      </c>
      <c r="H205">
        <v>0.27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2</v>
      </c>
      <c r="Q205">
        <v>8.8900000000000007E-2</v>
      </c>
      <c r="R205">
        <v>0</v>
      </c>
      <c r="S205">
        <v>0</v>
      </c>
      <c r="T205">
        <v>0</v>
      </c>
      <c r="U205">
        <v>3</v>
      </c>
      <c r="V205">
        <v>3</v>
      </c>
      <c r="W205">
        <v>8.8900000000000007E-2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8.8900000000000007E-2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">
      <c r="A206" t="str">
        <f t="shared" si="3"/>
        <v>Avoca</v>
      </c>
      <c r="B206" t="s">
        <v>775</v>
      </c>
      <c r="C206">
        <v>3</v>
      </c>
      <c r="D206">
        <v>1593737</v>
      </c>
      <c r="E206" s="8" t="s">
        <v>3455</v>
      </c>
      <c r="F206" t="s">
        <v>2172</v>
      </c>
      <c r="G206" t="s">
        <v>1778</v>
      </c>
      <c r="H206">
        <v>0.96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9</v>
      </c>
      <c r="P206">
        <v>9</v>
      </c>
      <c r="Q206">
        <v>0.24</v>
      </c>
      <c r="R206">
        <v>0</v>
      </c>
      <c r="S206">
        <v>0</v>
      </c>
      <c r="T206">
        <v>0</v>
      </c>
      <c r="U206">
        <v>11</v>
      </c>
      <c r="V206">
        <v>11</v>
      </c>
      <c r="W206">
        <v>0.24</v>
      </c>
      <c r="X206">
        <v>0</v>
      </c>
      <c r="Y206">
        <v>0</v>
      </c>
      <c r="Z206">
        <v>0</v>
      </c>
      <c r="AA206">
        <v>7</v>
      </c>
      <c r="AB206">
        <v>7</v>
      </c>
      <c r="AC206">
        <v>0.12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9</v>
      </c>
      <c r="AK206">
        <v>9</v>
      </c>
      <c r="AL206">
        <v>0.24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7</v>
      </c>
      <c r="AT206">
        <v>7</v>
      </c>
      <c r="AU206">
        <v>0.12</v>
      </c>
      <c r="AV206">
        <v>0</v>
      </c>
      <c r="AW206">
        <v>0</v>
      </c>
      <c r="AX206">
        <v>0</v>
      </c>
    </row>
    <row r="207" spans="1:50" x14ac:dyDescent="0.2">
      <c r="A207" s="11" t="str">
        <f t="shared" si="3"/>
        <v>Badger Nw Cooper</v>
      </c>
      <c r="B207" t="s">
        <v>878</v>
      </c>
      <c r="C207">
        <v>4</v>
      </c>
      <c r="D207">
        <v>1593794</v>
      </c>
      <c r="E207" s="8" t="s">
        <v>5091</v>
      </c>
      <c r="F207" t="s">
        <v>4212</v>
      </c>
      <c r="G207" t="s">
        <v>1778</v>
      </c>
      <c r="H207">
        <v>0.75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11</v>
      </c>
      <c r="P207">
        <v>11</v>
      </c>
      <c r="Q207">
        <v>0.16669999999999999</v>
      </c>
      <c r="R207">
        <v>0</v>
      </c>
      <c r="S207">
        <v>0</v>
      </c>
      <c r="T207">
        <v>0</v>
      </c>
      <c r="U207">
        <v>15</v>
      </c>
      <c r="V207">
        <v>16</v>
      </c>
      <c r="W207">
        <v>0.25</v>
      </c>
      <c r="X207">
        <v>0</v>
      </c>
      <c r="Y207">
        <v>0</v>
      </c>
      <c r="Z207">
        <v>0</v>
      </c>
      <c r="AA207">
        <v>12</v>
      </c>
      <c r="AB207">
        <v>12</v>
      </c>
      <c r="AC207">
        <v>0.16669999999999999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10</v>
      </c>
      <c r="AK207">
        <v>10</v>
      </c>
      <c r="AL207">
        <v>0.16669999999999999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4</v>
      </c>
      <c r="AT207">
        <v>3</v>
      </c>
      <c r="AU207">
        <v>0</v>
      </c>
      <c r="AV207">
        <v>0</v>
      </c>
      <c r="AW207">
        <v>0</v>
      </c>
      <c r="AX207">
        <v>0</v>
      </c>
    </row>
    <row r="208" spans="1:50" x14ac:dyDescent="0.2">
      <c r="A208" t="str">
        <f t="shared" si="3"/>
        <v>Bangor Liscomb</v>
      </c>
      <c r="B208" t="s">
        <v>712</v>
      </c>
      <c r="C208">
        <v>1</v>
      </c>
      <c r="D208">
        <v>1593688</v>
      </c>
      <c r="E208" s="8" t="s">
        <v>3541</v>
      </c>
      <c r="F208" t="s">
        <v>5092</v>
      </c>
      <c r="G208" t="s">
        <v>1778</v>
      </c>
      <c r="H208">
        <v>0.48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8</v>
      </c>
      <c r="P208">
        <v>9</v>
      </c>
      <c r="Q208">
        <v>0.16</v>
      </c>
      <c r="R208">
        <v>0</v>
      </c>
      <c r="S208">
        <v>0</v>
      </c>
      <c r="T208">
        <v>0</v>
      </c>
      <c r="U208">
        <v>5</v>
      </c>
      <c r="V208">
        <v>12</v>
      </c>
      <c r="W208">
        <v>0.16</v>
      </c>
      <c r="X208">
        <v>0</v>
      </c>
      <c r="Y208">
        <v>0</v>
      </c>
      <c r="Z208">
        <v>0</v>
      </c>
      <c r="AA208">
        <v>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5</v>
      </c>
      <c r="AK208">
        <v>7</v>
      </c>
      <c r="AL208">
        <v>0.16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5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">
      <c r="A209" t="str">
        <f t="shared" si="3"/>
        <v>Banks Fremont Twp</v>
      </c>
      <c r="B209" t="s">
        <v>328</v>
      </c>
      <c r="C209">
        <v>1</v>
      </c>
      <c r="D209">
        <v>948261</v>
      </c>
      <c r="E209" s="8" t="s">
        <v>3051</v>
      </c>
      <c r="F209" t="s">
        <v>4213</v>
      </c>
      <c r="G209" t="s">
        <v>1778</v>
      </c>
      <c r="H209">
        <v>0.48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6</v>
      </c>
      <c r="P209">
        <v>10</v>
      </c>
      <c r="Q209">
        <v>0.12</v>
      </c>
      <c r="R209">
        <v>0</v>
      </c>
      <c r="S209">
        <v>0</v>
      </c>
      <c r="T209">
        <v>0</v>
      </c>
      <c r="U209">
        <v>10</v>
      </c>
      <c r="V209">
        <v>11</v>
      </c>
      <c r="W209">
        <v>0.24</v>
      </c>
      <c r="X209">
        <v>0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4</v>
      </c>
      <c r="AT209">
        <v>4</v>
      </c>
      <c r="AU209">
        <v>0.12</v>
      </c>
      <c r="AV209">
        <v>2</v>
      </c>
      <c r="AW209">
        <v>0</v>
      </c>
      <c r="AX209">
        <v>0</v>
      </c>
    </row>
    <row r="210" spans="1:50" x14ac:dyDescent="0.2">
      <c r="A210" s="11" t="str">
        <f t="shared" si="3"/>
        <v>Barclay Lester Dunkerton</v>
      </c>
      <c r="B210" t="s">
        <v>382</v>
      </c>
      <c r="C210">
        <v>1</v>
      </c>
      <c r="D210">
        <v>1593422</v>
      </c>
      <c r="E210" s="8" t="s">
        <v>3856</v>
      </c>
      <c r="F210" t="s">
        <v>2142</v>
      </c>
      <c r="G210" t="s">
        <v>1778</v>
      </c>
      <c r="H210">
        <v>1.01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11</v>
      </c>
      <c r="P210">
        <v>18</v>
      </c>
      <c r="Q210">
        <v>0.20200000000000001</v>
      </c>
      <c r="R210">
        <v>0</v>
      </c>
      <c r="S210">
        <v>0</v>
      </c>
      <c r="T210">
        <v>0</v>
      </c>
      <c r="U210">
        <v>15</v>
      </c>
      <c r="V210">
        <v>18</v>
      </c>
      <c r="W210">
        <v>0.40400000000000003</v>
      </c>
      <c r="X210">
        <v>2</v>
      </c>
      <c r="Y210">
        <v>0</v>
      </c>
      <c r="Z210">
        <v>0</v>
      </c>
      <c r="AA210">
        <v>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10</v>
      </c>
      <c r="AK210">
        <v>13</v>
      </c>
      <c r="AL210">
        <v>0.20200000000000001</v>
      </c>
      <c r="AM210">
        <v>9</v>
      </c>
      <c r="AN210">
        <v>10</v>
      </c>
      <c r="AO210">
        <v>0.20200000000000001</v>
      </c>
      <c r="AP210">
        <v>2</v>
      </c>
      <c r="AQ210">
        <v>0</v>
      </c>
      <c r="AR210">
        <v>0</v>
      </c>
      <c r="AS210">
        <v>6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">
      <c r="A211" s="11" t="str">
        <f t="shared" si="3"/>
        <v>Barton Deer Creek Union Grafton</v>
      </c>
      <c r="B211" t="s">
        <v>930</v>
      </c>
      <c r="C211">
        <v>1</v>
      </c>
      <c r="D211">
        <v>948178</v>
      </c>
      <c r="E211" s="8" t="s">
        <v>3688</v>
      </c>
      <c r="F211" t="s">
        <v>5093</v>
      </c>
      <c r="G211" t="s">
        <v>2527</v>
      </c>
      <c r="H211">
        <v>0.6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4</v>
      </c>
      <c r="P211">
        <v>4</v>
      </c>
      <c r="Q211">
        <v>0.1333</v>
      </c>
      <c r="R211">
        <v>0</v>
      </c>
      <c r="S211">
        <v>0</v>
      </c>
      <c r="T211">
        <v>0</v>
      </c>
      <c r="U211">
        <v>2</v>
      </c>
      <c r="V211">
        <v>3</v>
      </c>
      <c r="W211">
        <v>6.6699999999999995E-2</v>
      </c>
      <c r="X211">
        <v>0</v>
      </c>
      <c r="Y211">
        <v>0</v>
      </c>
      <c r="Z211">
        <v>0</v>
      </c>
      <c r="AA211">
        <v>7</v>
      </c>
      <c r="AB211">
        <v>8</v>
      </c>
      <c r="AC211">
        <v>0.26669999999999999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5</v>
      </c>
      <c r="AK211">
        <v>5</v>
      </c>
      <c r="AL211">
        <v>0.1333</v>
      </c>
      <c r="AM211">
        <v>2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</row>
    <row r="212" spans="1:50" x14ac:dyDescent="0.2">
      <c r="A212" t="str">
        <f t="shared" si="3"/>
        <v>Bear Grove Cass Twp Lewis</v>
      </c>
      <c r="B212" t="s">
        <v>178</v>
      </c>
      <c r="C212">
        <v>3</v>
      </c>
      <c r="D212">
        <v>946738</v>
      </c>
      <c r="E212" s="8" t="s">
        <v>2961</v>
      </c>
      <c r="F212" t="s">
        <v>5296</v>
      </c>
      <c r="G212" t="s">
        <v>1778</v>
      </c>
      <c r="H212">
        <v>0.36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7</v>
      </c>
      <c r="P212">
        <v>7</v>
      </c>
      <c r="Q212">
        <v>0.12</v>
      </c>
      <c r="R212">
        <v>0</v>
      </c>
      <c r="S212">
        <v>0</v>
      </c>
      <c r="T212">
        <v>0</v>
      </c>
      <c r="U212">
        <v>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6</v>
      </c>
      <c r="AB212">
        <v>11</v>
      </c>
      <c r="AC212">
        <v>0.12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</v>
      </c>
      <c r="AK212">
        <v>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7</v>
      </c>
      <c r="AT212">
        <v>7</v>
      </c>
      <c r="AU212">
        <v>0.12</v>
      </c>
      <c r="AV212">
        <v>0</v>
      </c>
      <c r="AW212">
        <v>0</v>
      </c>
      <c r="AX212">
        <v>0</v>
      </c>
    </row>
    <row r="213" spans="1:50" x14ac:dyDescent="0.2">
      <c r="A213" s="11" t="str">
        <f t="shared" si="3"/>
        <v>Beaver Des Moines</v>
      </c>
      <c r="B213" t="s">
        <v>221</v>
      </c>
      <c r="C213">
        <v>3</v>
      </c>
      <c r="D213">
        <v>1593469</v>
      </c>
      <c r="E213" s="8" t="s">
        <v>3848</v>
      </c>
      <c r="F213" t="s">
        <v>5297</v>
      </c>
      <c r="G213" t="s">
        <v>1778</v>
      </c>
      <c r="H213">
        <v>1.657142857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34</v>
      </c>
      <c r="P213">
        <v>35</v>
      </c>
      <c r="Q213">
        <v>0.4143</v>
      </c>
      <c r="R213">
        <v>0</v>
      </c>
      <c r="S213">
        <v>0</v>
      </c>
      <c r="T213">
        <v>0</v>
      </c>
      <c r="U213">
        <v>30</v>
      </c>
      <c r="V213">
        <v>37</v>
      </c>
      <c r="W213">
        <v>0.4143</v>
      </c>
      <c r="X213">
        <v>0</v>
      </c>
      <c r="Y213">
        <v>0</v>
      </c>
      <c r="Z213">
        <v>0</v>
      </c>
      <c r="AA213">
        <v>20</v>
      </c>
      <c r="AB213">
        <v>28</v>
      </c>
      <c r="AC213">
        <v>0.4143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15</v>
      </c>
      <c r="AK213">
        <v>22</v>
      </c>
      <c r="AL213">
        <v>0.4143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18</v>
      </c>
      <c r="AT213">
        <v>0</v>
      </c>
      <c r="AU213">
        <v>0</v>
      </c>
      <c r="AV213">
        <v>5</v>
      </c>
      <c r="AW213">
        <v>0</v>
      </c>
      <c r="AX213">
        <v>0</v>
      </c>
    </row>
    <row r="214" spans="1:50" x14ac:dyDescent="0.2">
      <c r="A214" t="str">
        <f t="shared" si="3"/>
        <v>Bellair Lincoln</v>
      </c>
      <c r="B214" t="s">
        <v>361</v>
      </c>
      <c r="C214">
        <v>2</v>
      </c>
      <c r="D214">
        <v>946557</v>
      </c>
      <c r="E214" s="8" t="s">
        <v>2656</v>
      </c>
      <c r="F214" t="s">
        <v>5094</v>
      </c>
      <c r="G214" t="s">
        <v>2517</v>
      </c>
      <c r="H214">
        <v>0.32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</v>
      </c>
      <c r="P214">
        <v>6</v>
      </c>
      <c r="Q214">
        <v>0.16</v>
      </c>
      <c r="R214">
        <v>0</v>
      </c>
      <c r="S214">
        <v>0</v>
      </c>
      <c r="T214">
        <v>0</v>
      </c>
      <c r="U214">
        <v>3</v>
      </c>
      <c r="V214">
        <v>3</v>
      </c>
      <c r="W214">
        <v>0.08</v>
      </c>
      <c r="X214">
        <v>0</v>
      </c>
      <c r="Y214">
        <v>0</v>
      </c>
      <c r="Z214">
        <v>0</v>
      </c>
      <c r="AA214">
        <v>2</v>
      </c>
      <c r="AB214">
        <v>2</v>
      </c>
      <c r="AC214">
        <v>0.08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</v>
      </c>
      <c r="AK214">
        <v>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">
      <c r="A215" t="str">
        <f t="shared" si="3"/>
        <v>Belle Plaine 1</v>
      </c>
      <c r="B215" t="s">
        <v>368</v>
      </c>
      <c r="C215">
        <v>1</v>
      </c>
      <c r="D215">
        <v>946576</v>
      </c>
      <c r="E215" s="8" t="s">
        <v>2590</v>
      </c>
      <c r="F215" t="s">
        <v>2393</v>
      </c>
      <c r="G215" t="s">
        <v>1778</v>
      </c>
      <c r="H215">
        <v>0.45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8</v>
      </c>
      <c r="P215">
        <v>8</v>
      </c>
      <c r="Q215">
        <v>0.15</v>
      </c>
      <c r="R215">
        <v>0</v>
      </c>
      <c r="S215">
        <v>0</v>
      </c>
      <c r="T215">
        <v>0</v>
      </c>
      <c r="U215">
        <v>5</v>
      </c>
      <c r="V215">
        <v>5</v>
      </c>
      <c r="W215">
        <v>7.4999999999999997E-2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6</v>
      </c>
      <c r="AK215">
        <v>6</v>
      </c>
      <c r="AL215">
        <v>7.4999999999999997E-2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6</v>
      </c>
      <c r="AT215">
        <v>6</v>
      </c>
      <c r="AU215">
        <v>0.15</v>
      </c>
      <c r="AV215">
        <v>0</v>
      </c>
      <c r="AW215">
        <v>0</v>
      </c>
      <c r="AX215">
        <v>0</v>
      </c>
    </row>
    <row r="216" spans="1:50" x14ac:dyDescent="0.2">
      <c r="A216" t="str">
        <f t="shared" si="3"/>
        <v>Belle Plaine 2</v>
      </c>
      <c r="B216" t="s">
        <v>368</v>
      </c>
      <c r="C216">
        <v>1</v>
      </c>
      <c r="D216">
        <v>946577</v>
      </c>
      <c r="E216" s="8" t="s">
        <v>2589</v>
      </c>
      <c r="F216" t="s">
        <v>2412</v>
      </c>
      <c r="G216" t="s">
        <v>1778</v>
      </c>
      <c r="H216">
        <v>0.375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7</v>
      </c>
      <c r="P216">
        <v>7</v>
      </c>
      <c r="Q216">
        <v>0.15</v>
      </c>
      <c r="R216">
        <v>0</v>
      </c>
      <c r="S216">
        <v>0</v>
      </c>
      <c r="T216">
        <v>0</v>
      </c>
      <c r="U216">
        <v>5</v>
      </c>
      <c r="V216">
        <v>5</v>
      </c>
      <c r="W216">
        <v>7.4999999999999997E-2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</v>
      </c>
      <c r="AK216">
        <v>7</v>
      </c>
      <c r="AL216">
        <v>7.4999999999999997E-2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4</v>
      </c>
      <c r="AT216">
        <v>4</v>
      </c>
      <c r="AU216">
        <v>7.4999999999999997E-2</v>
      </c>
      <c r="AV216">
        <v>0</v>
      </c>
      <c r="AW216">
        <v>0</v>
      </c>
      <c r="AX216">
        <v>0</v>
      </c>
    </row>
    <row r="217" spans="1:50" x14ac:dyDescent="0.2">
      <c r="A217" s="11" t="str">
        <f t="shared" si="3"/>
        <v>Belle Plaine 3</v>
      </c>
      <c r="B217" t="s">
        <v>368</v>
      </c>
      <c r="C217">
        <v>1</v>
      </c>
      <c r="D217">
        <v>946578</v>
      </c>
      <c r="E217" s="8" t="s">
        <v>3939</v>
      </c>
      <c r="F217" t="s">
        <v>1968</v>
      </c>
      <c r="G217" t="s">
        <v>1778</v>
      </c>
      <c r="H217">
        <v>0.45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7</v>
      </c>
      <c r="P217">
        <v>9</v>
      </c>
      <c r="Q217">
        <v>0.15</v>
      </c>
      <c r="R217">
        <v>0</v>
      </c>
      <c r="S217">
        <v>0</v>
      </c>
      <c r="T217">
        <v>0</v>
      </c>
      <c r="U217">
        <v>6</v>
      </c>
      <c r="V217">
        <v>7</v>
      </c>
      <c r="W217">
        <v>0.15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</v>
      </c>
      <c r="AK217">
        <v>7</v>
      </c>
      <c r="AL217">
        <v>0.15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1</v>
      </c>
      <c r="AW217">
        <v>0</v>
      </c>
      <c r="AX217">
        <v>0</v>
      </c>
    </row>
    <row r="218" spans="1:50" x14ac:dyDescent="0.2">
      <c r="A218" t="str">
        <f t="shared" si="3"/>
        <v>Bellville Lizard S Lake S Lincoln</v>
      </c>
      <c r="B218" t="s">
        <v>766</v>
      </c>
      <c r="C218">
        <v>4</v>
      </c>
      <c r="D218">
        <v>947591</v>
      </c>
      <c r="E218" s="8" t="s">
        <v>3154</v>
      </c>
      <c r="F218" t="s">
        <v>4214</v>
      </c>
      <c r="G218" t="s">
        <v>1778</v>
      </c>
      <c r="H218">
        <v>0.18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</v>
      </c>
      <c r="V218">
        <v>7</v>
      </c>
      <c r="W218">
        <v>0.12</v>
      </c>
      <c r="X218">
        <v>0</v>
      </c>
      <c r="Y218">
        <v>0</v>
      </c>
      <c r="Z218">
        <v>0</v>
      </c>
      <c r="AA218">
        <v>6</v>
      </c>
      <c r="AB218">
        <v>7</v>
      </c>
      <c r="AC218">
        <v>0.06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1</v>
      </c>
      <c r="AQ218">
        <v>1</v>
      </c>
      <c r="AR218">
        <v>0</v>
      </c>
      <c r="AS218">
        <v>2</v>
      </c>
      <c r="AT218">
        <v>0</v>
      </c>
      <c r="AU218">
        <v>0</v>
      </c>
      <c r="AV218">
        <v>1</v>
      </c>
      <c r="AW218">
        <v>0</v>
      </c>
      <c r="AX218">
        <v>0</v>
      </c>
    </row>
    <row r="219" spans="1:50" x14ac:dyDescent="0.2">
      <c r="A219" t="str">
        <f t="shared" si="3"/>
        <v>Belmond</v>
      </c>
      <c r="B219" t="s">
        <v>936</v>
      </c>
      <c r="C219">
        <v>4</v>
      </c>
      <c r="D219">
        <v>948188</v>
      </c>
      <c r="E219" s="8" t="s">
        <v>3138</v>
      </c>
      <c r="F219" t="s">
        <v>2012</v>
      </c>
      <c r="G219" t="s">
        <v>1778</v>
      </c>
      <c r="H219">
        <v>1.8666670000000001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23</v>
      </c>
      <c r="P219">
        <v>24</v>
      </c>
      <c r="Q219">
        <v>0.4</v>
      </c>
      <c r="R219">
        <v>0</v>
      </c>
      <c r="S219">
        <v>0</v>
      </c>
      <c r="T219">
        <v>0</v>
      </c>
      <c r="U219">
        <v>38</v>
      </c>
      <c r="V219">
        <v>46</v>
      </c>
      <c r="W219">
        <v>0.8</v>
      </c>
      <c r="X219">
        <v>0</v>
      </c>
      <c r="Y219">
        <v>0</v>
      </c>
      <c r="Z219">
        <v>0</v>
      </c>
      <c r="AA219">
        <v>13</v>
      </c>
      <c r="AB219">
        <v>20</v>
      </c>
      <c r="AC219">
        <v>0.26669999999999999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22</v>
      </c>
      <c r="AK219">
        <v>28</v>
      </c>
      <c r="AL219">
        <v>0.4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0</v>
      </c>
      <c r="AS219">
        <v>10</v>
      </c>
      <c r="AT219">
        <v>0</v>
      </c>
      <c r="AU219">
        <v>0</v>
      </c>
      <c r="AV219">
        <v>3</v>
      </c>
      <c r="AW219">
        <v>0</v>
      </c>
      <c r="AX219">
        <v>0</v>
      </c>
    </row>
    <row r="220" spans="1:50" x14ac:dyDescent="0.2">
      <c r="A220" t="str">
        <f t="shared" si="3"/>
        <v>Belmont Twp</v>
      </c>
      <c r="B220" t="s">
        <v>50</v>
      </c>
      <c r="C220">
        <v>3</v>
      </c>
      <c r="D220">
        <v>948046</v>
      </c>
      <c r="E220" s="8" t="s">
        <v>3138</v>
      </c>
      <c r="F220" t="s">
        <v>2009</v>
      </c>
      <c r="G220" t="s">
        <v>1778</v>
      </c>
      <c r="H220">
        <v>0.23333300000000001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6</v>
      </c>
      <c r="V220">
        <v>6</v>
      </c>
      <c r="W220">
        <v>0.23330000000000001</v>
      </c>
      <c r="X220">
        <v>0</v>
      </c>
      <c r="Y220">
        <v>0</v>
      </c>
      <c r="Z220">
        <v>0</v>
      </c>
      <c r="AA220">
        <v>2</v>
      </c>
      <c r="AB220">
        <v>2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0</v>
      </c>
      <c r="AV220">
        <v>0</v>
      </c>
      <c r="AW220">
        <v>0</v>
      </c>
      <c r="AX220">
        <v>0</v>
      </c>
    </row>
    <row r="221" spans="1:50" x14ac:dyDescent="0.2">
      <c r="A221" t="str">
        <f t="shared" si="3"/>
        <v>Bennington</v>
      </c>
      <c r="B221" t="s">
        <v>382</v>
      </c>
      <c r="C221">
        <v>1</v>
      </c>
      <c r="D221">
        <v>946594</v>
      </c>
      <c r="E221" s="8" t="s">
        <v>3295</v>
      </c>
      <c r="F221" t="s">
        <v>2145</v>
      </c>
      <c r="G221" t="s">
        <v>1778</v>
      </c>
      <c r="H221">
        <v>0.20200000000000001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5</v>
      </c>
      <c r="V221">
        <v>5</v>
      </c>
      <c r="W221">
        <v>0.20200000000000001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>
        <v>2</v>
      </c>
      <c r="AE221">
        <v>2</v>
      </c>
      <c r="AF221">
        <v>0</v>
      </c>
      <c r="AG221">
        <v>0</v>
      </c>
      <c r="AH221">
        <v>0</v>
      </c>
      <c r="AI221">
        <v>0</v>
      </c>
      <c r="AJ221">
        <v>3</v>
      </c>
      <c r="AK221">
        <v>3</v>
      </c>
      <c r="AL221">
        <v>0</v>
      </c>
      <c r="AM221">
        <v>4</v>
      </c>
      <c r="AN221">
        <v>4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0</v>
      </c>
    </row>
    <row r="222" spans="1:50" x14ac:dyDescent="0.2">
      <c r="A222" t="str">
        <f t="shared" si="3"/>
        <v>Benton Franklin Twp Wiota</v>
      </c>
      <c r="B222" t="s">
        <v>178</v>
      </c>
      <c r="C222">
        <v>3</v>
      </c>
      <c r="D222">
        <v>946737</v>
      </c>
      <c r="E222" s="8" t="s">
        <v>2960</v>
      </c>
      <c r="F222" t="s">
        <v>5298</v>
      </c>
      <c r="G222" t="s">
        <v>1778</v>
      </c>
      <c r="H222">
        <v>0.24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3</v>
      </c>
      <c r="V222">
        <v>5</v>
      </c>
      <c r="W222">
        <v>0.12</v>
      </c>
      <c r="X222">
        <v>0</v>
      </c>
      <c r="Y222">
        <v>0</v>
      </c>
      <c r="Z222">
        <v>0</v>
      </c>
      <c r="AA222">
        <v>3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5</v>
      </c>
      <c r="AT222">
        <v>7</v>
      </c>
      <c r="AU222">
        <v>0.12</v>
      </c>
      <c r="AV222">
        <v>0</v>
      </c>
      <c r="AW222">
        <v>0</v>
      </c>
      <c r="AX222">
        <v>0</v>
      </c>
    </row>
    <row r="223" spans="1:50" x14ac:dyDescent="0.2">
      <c r="A223" s="11" t="str">
        <f t="shared" si="3"/>
        <v>Benton Canton Shellsburg</v>
      </c>
      <c r="B223" t="s">
        <v>368</v>
      </c>
      <c r="C223">
        <v>1</v>
      </c>
      <c r="D223">
        <v>946575</v>
      </c>
      <c r="E223" s="8" t="s">
        <v>2960</v>
      </c>
      <c r="F223" t="s">
        <v>4215</v>
      </c>
      <c r="G223" t="s">
        <v>1778</v>
      </c>
      <c r="H223">
        <v>1.65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28</v>
      </c>
      <c r="P223">
        <v>31</v>
      </c>
      <c r="Q223">
        <v>0.6</v>
      </c>
      <c r="R223">
        <v>0</v>
      </c>
      <c r="S223">
        <v>0</v>
      </c>
      <c r="T223">
        <v>0</v>
      </c>
      <c r="U223">
        <v>23</v>
      </c>
      <c r="V223">
        <v>29</v>
      </c>
      <c r="W223">
        <v>0.52500000000000002</v>
      </c>
      <c r="X223">
        <v>0</v>
      </c>
      <c r="Y223">
        <v>0</v>
      </c>
      <c r="Z223">
        <v>0</v>
      </c>
      <c r="AA223">
        <v>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12</v>
      </c>
      <c r="AK223">
        <v>14</v>
      </c>
      <c r="AL223">
        <v>0.22500000000000001</v>
      </c>
      <c r="AM223">
        <v>4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15</v>
      </c>
      <c r="AT223">
        <v>15</v>
      </c>
      <c r="AU223">
        <v>0.3</v>
      </c>
      <c r="AV223">
        <v>0</v>
      </c>
      <c r="AW223">
        <v>0</v>
      </c>
      <c r="AX223">
        <v>0</v>
      </c>
    </row>
    <row r="224" spans="1:50" x14ac:dyDescent="0.2">
      <c r="A224" s="11" t="str">
        <f t="shared" si="3"/>
        <v>Benton Steady Run</v>
      </c>
      <c r="B224" t="s">
        <v>187</v>
      </c>
      <c r="C224">
        <v>2</v>
      </c>
      <c r="D224">
        <v>947269</v>
      </c>
      <c r="E224" s="8" t="s">
        <v>2960</v>
      </c>
      <c r="F224" t="s">
        <v>5095</v>
      </c>
      <c r="G224" t="s">
        <v>1778</v>
      </c>
      <c r="H224">
        <v>0.34285714299999998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12</v>
      </c>
      <c r="V224">
        <v>14</v>
      </c>
      <c r="W224">
        <v>0.1143</v>
      </c>
      <c r="X224">
        <v>0</v>
      </c>
      <c r="Y224">
        <v>0</v>
      </c>
      <c r="Z224">
        <v>0</v>
      </c>
      <c r="AA224">
        <v>10</v>
      </c>
      <c r="AB224">
        <v>10</v>
      </c>
      <c r="AC224">
        <v>0.1143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5</v>
      </c>
      <c r="AK224">
        <v>5</v>
      </c>
      <c r="AL224">
        <v>0.1143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">
      <c r="A225" s="11" t="str">
        <f t="shared" si="3"/>
        <v>Bertram</v>
      </c>
      <c r="B225" t="s">
        <v>329</v>
      </c>
      <c r="C225">
        <v>1</v>
      </c>
      <c r="D225">
        <v>1593662</v>
      </c>
      <c r="E225" s="8" t="s">
        <v>4038</v>
      </c>
      <c r="F225" t="s">
        <v>2326</v>
      </c>
      <c r="G225" t="s">
        <v>1778</v>
      </c>
      <c r="H225">
        <v>3.076744186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51</v>
      </c>
      <c r="P225">
        <v>54</v>
      </c>
      <c r="Q225">
        <v>0.4395</v>
      </c>
      <c r="R225">
        <v>0</v>
      </c>
      <c r="S225">
        <v>0</v>
      </c>
      <c r="T225">
        <v>0</v>
      </c>
      <c r="U225">
        <v>51</v>
      </c>
      <c r="V225">
        <v>69</v>
      </c>
      <c r="W225">
        <v>0.87909999999999999</v>
      </c>
      <c r="X225">
        <v>0</v>
      </c>
      <c r="Y225">
        <v>0</v>
      </c>
      <c r="Z225">
        <v>0</v>
      </c>
      <c r="AA225">
        <v>52</v>
      </c>
      <c r="AB225">
        <v>56</v>
      </c>
      <c r="AC225">
        <v>0.4395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45</v>
      </c>
      <c r="AK225">
        <v>50</v>
      </c>
      <c r="AL225">
        <v>0.4395</v>
      </c>
      <c r="AM225">
        <v>14</v>
      </c>
      <c r="AN225">
        <v>0</v>
      </c>
      <c r="AO225">
        <v>0</v>
      </c>
      <c r="AP225">
        <v>3</v>
      </c>
      <c r="AQ225">
        <v>0</v>
      </c>
      <c r="AR225">
        <v>0</v>
      </c>
      <c r="AS225">
        <v>55</v>
      </c>
      <c r="AT225">
        <v>57</v>
      </c>
      <c r="AU225">
        <v>0.87909999999999999</v>
      </c>
      <c r="AV225">
        <v>16</v>
      </c>
      <c r="AW225">
        <v>0</v>
      </c>
      <c r="AX225">
        <v>0</v>
      </c>
    </row>
    <row r="226" spans="1:50" x14ac:dyDescent="0.2">
      <c r="A226" t="str">
        <f t="shared" si="3"/>
        <v>Bethel Windsor Twp</v>
      </c>
      <c r="B226" t="s">
        <v>328</v>
      </c>
      <c r="C226">
        <v>1</v>
      </c>
      <c r="D226">
        <v>948262</v>
      </c>
      <c r="E226" s="8" t="s">
        <v>3417</v>
      </c>
      <c r="F226" t="s">
        <v>4216</v>
      </c>
      <c r="G226" t="s">
        <v>2517</v>
      </c>
      <c r="H226">
        <v>0.48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6</v>
      </c>
      <c r="P226">
        <v>6</v>
      </c>
      <c r="Q226">
        <v>0.12</v>
      </c>
      <c r="R226">
        <v>0</v>
      </c>
      <c r="S226">
        <v>0</v>
      </c>
      <c r="T226">
        <v>0</v>
      </c>
      <c r="U226">
        <v>12</v>
      </c>
      <c r="V226">
        <v>12</v>
      </c>
      <c r="W226">
        <v>0.12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8</v>
      </c>
      <c r="AK226">
        <v>8</v>
      </c>
      <c r="AL226">
        <v>0.12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9</v>
      </c>
      <c r="AT226">
        <v>9</v>
      </c>
      <c r="AU226">
        <v>0.12</v>
      </c>
      <c r="AV226">
        <v>0</v>
      </c>
      <c r="AW226">
        <v>0</v>
      </c>
      <c r="AX226">
        <v>0</v>
      </c>
    </row>
    <row r="227" spans="1:50" x14ac:dyDescent="0.2">
      <c r="A227" t="str">
        <f t="shared" si="3"/>
        <v>Bf Pt</v>
      </c>
      <c r="B227" t="s">
        <v>676</v>
      </c>
      <c r="C227">
        <v>4</v>
      </c>
      <c r="D227">
        <v>947288</v>
      </c>
      <c r="E227" s="8" t="s">
        <v>3051</v>
      </c>
      <c r="F227" t="s">
        <v>5299</v>
      </c>
      <c r="G227" t="s">
        <v>1778</v>
      </c>
      <c r="H227">
        <v>0.44444400000000001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6</v>
      </c>
      <c r="P227">
        <v>8</v>
      </c>
      <c r="Q227">
        <v>0.17780000000000001</v>
      </c>
      <c r="R227">
        <v>0</v>
      </c>
      <c r="S227">
        <v>0</v>
      </c>
      <c r="T227">
        <v>0</v>
      </c>
      <c r="U227">
        <v>13</v>
      </c>
      <c r="V227">
        <v>15</v>
      </c>
      <c r="W227">
        <v>0.26669999999999999</v>
      </c>
      <c r="X227">
        <v>0</v>
      </c>
      <c r="Y227">
        <v>0</v>
      </c>
      <c r="Z227">
        <v>0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">
      <c r="A228" t="str">
        <f t="shared" si="3"/>
        <v>Big Creek La Porte</v>
      </c>
      <c r="B228" t="s">
        <v>382</v>
      </c>
      <c r="C228">
        <v>1</v>
      </c>
      <c r="D228">
        <v>1593423</v>
      </c>
      <c r="E228" s="8" t="s">
        <v>3565</v>
      </c>
      <c r="F228" t="s">
        <v>3566</v>
      </c>
      <c r="G228" t="s">
        <v>2517</v>
      </c>
      <c r="H228">
        <v>1.62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19</v>
      </c>
      <c r="P228">
        <v>19</v>
      </c>
      <c r="Q228">
        <v>0.40400000000000003</v>
      </c>
      <c r="R228">
        <v>0</v>
      </c>
      <c r="S228">
        <v>0</v>
      </c>
      <c r="T228">
        <v>0</v>
      </c>
      <c r="U228">
        <v>20</v>
      </c>
      <c r="V228">
        <v>20</v>
      </c>
      <c r="W228">
        <v>0.60599999999999998</v>
      </c>
      <c r="X228">
        <v>0</v>
      </c>
      <c r="Y228">
        <v>0</v>
      </c>
      <c r="Z228">
        <v>0</v>
      </c>
      <c r="AA228">
        <v>11</v>
      </c>
      <c r="AB228">
        <v>11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16</v>
      </c>
      <c r="AK228">
        <v>16</v>
      </c>
      <c r="AL228">
        <v>0.40400000000000003</v>
      </c>
      <c r="AM228">
        <v>12</v>
      </c>
      <c r="AN228">
        <v>12</v>
      </c>
      <c r="AO228">
        <v>0</v>
      </c>
      <c r="AP228">
        <v>0</v>
      </c>
      <c r="AQ228">
        <v>0</v>
      </c>
      <c r="AR228">
        <v>0</v>
      </c>
      <c r="AS228">
        <v>12</v>
      </c>
      <c r="AT228">
        <v>12</v>
      </c>
      <c r="AU228">
        <v>0</v>
      </c>
      <c r="AV228">
        <v>9</v>
      </c>
      <c r="AW228">
        <v>9</v>
      </c>
      <c r="AX228">
        <v>0</v>
      </c>
    </row>
    <row r="229" spans="1:50" x14ac:dyDescent="0.2">
      <c r="A229" t="str">
        <f t="shared" si="3"/>
        <v>Big Grove Township</v>
      </c>
      <c r="B229" t="s">
        <v>82</v>
      </c>
      <c r="C229">
        <v>2</v>
      </c>
      <c r="D229">
        <v>947194</v>
      </c>
      <c r="E229" s="8" t="s">
        <v>3185</v>
      </c>
      <c r="F229" t="s">
        <v>2064</v>
      </c>
      <c r="G229" t="s">
        <v>1778</v>
      </c>
      <c r="H229">
        <v>1.62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26</v>
      </c>
      <c r="P229">
        <v>29</v>
      </c>
      <c r="Q229">
        <v>0.81</v>
      </c>
      <c r="R229">
        <v>2</v>
      </c>
      <c r="S229">
        <v>0</v>
      </c>
      <c r="T229">
        <v>0</v>
      </c>
      <c r="U229">
        <v>35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34</v>
      </c>
      <c r="AB229">
        <v>39</v>
      </c>
      <c r="AC229">
        <v>0.81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23</v>
      </c>
      <c r="AK229">
        <v>0</v>
      </c>
      <c r="AL229">
        <v>0</v>
      </c>
      <c r="AM229">
        <v>4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39</v>
      </c>
      <c r="AT229">
        <v>0</v>
      </c>
      <c r="AU229">
        <v>0</v>
      </c>
      <c r="AV229">
        <v>3</v>
      </c>
      <c r="AW229">
        <v>0</v>
      </c>
      <c r="AX229">
        <v>0</v>
      </c>
    </row>
    <row r="230" spans="1:50" x14ac:dyDescent="0.2">
      <c r="A230" s="11" t="str">
        <f t="shared" si="3"/>
        <v>Big Grove Union Van Horne</v>
      </c>
      <c r="B230" t="s">
        <v>368</v>
      </c>
      <c r="C230">
        <v>1</v>
      </c>
      <c r="D230">
        <v>946574</v>
      </c>
      <c r="E230" s="8" t="s">
        <v>3185</v>
      </c>
      <c r="F230" t="s">
        <v>4217</v>
      </c>
      <c r="G230" t="s">
        <v>1778</v>
      </c>
      <c r="H230">
        <v>0.67500000000000004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7</v>
      </c>
      <c r="P230">
        <v>7</v>
      </c>
      <c r="Q230">
        <v>7.4999999999999997E-2</v>
      </c>
      <c r="R230">
        <v>0</v>
      </c>
      <c r="S230">
        <v>0</v>
      </c>
      <c r="T230">
        <v>0</v>
      </c>
      <c r="U230">
        <v>8</v>
      </c>
      <c r="V230">
        <v>8</v>
      </c>
      <c r="W230">
        <v>0.15</v>
      </c>
      <c r="X230">
        <v>0</v>
      </c>
      <c r="Y230">
        <v>0</v>
      </c>
      <c r="Z230">
        <v>0</v>
      </c>
      <c r="AA230">
        <v>10</v>
      </c>
      <c r="AB230">
        <v>10</v>
      </c>
      <c r="AC230">
        <v>0.15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12</v>
      </c>
      <c r="AK230">
        <v>12</v>
      </c>
      <c r="AL230">
        <v>0.22500000000000001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7</v>
      </c>
      <c r="AT230">
        <v>7</v>
      </c>
      <c r="AU230">
        <v>7.4999999999999997E-2</v>
      </c>
      <c r="AV230">
        <v>0</v>
      </c>
      <c r="AW230">
        <v>0</v>
      </c>
      <c r="AX230">
        <v>0</v>
      </c>
    </row>
    <row r="231" spans="1:50" x14ac:dyDescent="0.2">
      <c r="A231" t="str">
        <f t="shared" si="3"/>
        <v>Birmingham</v>
      </c>
      <c r="B231" t="s">
        <v>850</v>
      </c>
      <c r="C231">
        <v>2</v>
      </c>
      <c r="D231">
        <v>948016</v>
      </c>
      <c r="E231" s="8" t="s">
        <v>3626</v>
      </c>
      <c r="F231" t="s">
        <v>3627</v>
      </c>
      <c r="G231" t="s">
        <v>2517</v>
      </c>
      <c r="H231">
        <v>0.4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6</v>
      </c>
      <c r="V231">
        <v>6</v>
      </c>
      <c r="W231">
        <v>0.2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9</v>
      </c>
      <c r="AK231">
        <v>9</v>
      </c>
      <c r="AL231">
        <v>0.2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">
      <c r="A232" t="str">
        <f t="shared" si="3"/>
        <v>Bl Fa Lamoni</v>
      </c>
      <c r="B232" t="s">
        <v>498</v>
      </c>
      <c r="C232">
        <v>2</v>
      </c>
      <c r="D232">
        <v>948204</v>
      </c>
      <c r="E232" s="8" t="s">
        <v>2656</v>
      </c>
      <c r="F232" t="s">
        <v>5096</v>
      </c>
      <c r="G232" t="s">
        <v>1778</v>
      </c>
      <c r="H232">
        <v>1.6941176469999999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19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37</v>
      </c>
      <c r="V232">
        <v>41</v>
      </c>
      <c r="W232">
        <v>0.28239999999999998</v>
      </c>
      <c r="X232">
        <v>1</v>
      </c>
      <c r="Y232">
        <v>0</v>
      </c>
      <c r="Z232">
        <v>0</v>
      </c>
      <c r="AA232">
        <v>42</v>
      </c>
      <c r="AB232">
        <v>61</v>
      </c>
      <c r="AC232">
        <v>0.47060000000000002</v>
      </c>
      <c r="AD232">
        <v>2</v>
      </c>
      <c r="AE232">
        <v>2</v>
      </c>
      <c r="AF232">
        <v>0</v>
      </c>
      <c r="AG232">
        <v>0</v>
      </c>
      <c r="AH232">
        <v>0</v>
      </c>
      <c r="AI232">
        <v>0</v>
      </c>
      <c r="AJ232">
        <v>47</v>
      </c>
      <c r="AK232">
        <v>54</v>
      </c>
      <c r="AL232">
        <v>0.42349999999999999</v>
      </c>
      <c r="AM232">
        <v>7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59</v>
      </c>
      <c r="AT232">
        <v>66</v>
      </c>
      <c r="AU232">
        <v>0.51759999999999995</v>
      </c>
      <c r="AV232">
        <v>9</v>
      </c>
      <c r="AW232">
        <v>0</v>
      </c>
      <c r="AX232">
        <v>0</v>
      </c>
    </row>
    <row r="233" spans="1:50" x14ac:dyDescent="0.2">
      <c r="A233" t="str">
        <f t="shared" si="3"/>
        <v>Black</v>
      </c>
      <c r="B233" t="s">
        <v>581</v>
      </c>
      <c r="C233">
        <v>3</v>
      </c>
      <c r="D233">
        <v>947050</v>
      </c>
      <c r="E233" s="8">
        <v>1</v>
      </c>
      <c r="F233" t="s">
        <v>2315</v>
      </c>
      <c r="G233" t="s">
        <v>1778</v>
      </c>
      <c r="H233">
        <v>0.428571429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8</v>
      </c>
      <c r="V233">
        <v>9</v>
      </c>
      <c r="W233">
        <v>0.1714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5</v>
      </c>
      <c r="AK233">
        <v>5</v>
      </c>
      <c r="AL233">
        <v>8.5699999999999998E-2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9</v>
      </c>
      <c r="AT233">
        <v>9</v>
      </c>
      <c r="AU233">
        <v>0.1714</v>
      </c>
      <c r="AV233">
        <v>0</v>
      </c>
      <c r="AW233">
        <v>0</v>
      </c>
      <c r="AX233">
        <v>0</v>
      </c>
    </row>
    <row r="234" spans="1:50" x14ac:dyDescent="0.2">
      <c r="A234" t="str">
        <f t="shared" si="3"/>
        <v>Black Hawk Hudson Lincoln</v>
      </c>
      <c r="B234" t="s">
        <v>382</v>
      </c>
      <c r="C234">
        <v>1</v>
      </c>
      <c r="D234">
        <v>1593425</v>
      </c>
      <c r="E234" s="8" t="s">
        <v>3575</v>
      </c>
      <c r="F234" t="s">
        <v>3576</v>
      </c>
      <c r="G234" t="s">
        <v>2517</v>
      </c>
      <c r="H234">
        <v>2.02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36</v>
      </c>
      <c r="P234">
        <v>37</v>
      </c>
      <c r="Q234">
        <v>0.60599999999999998</v>
      </c>
      <c r="R234">
        <v>0</v>
      </c>
      <c r="S234">
        <v>0</v>
      </c>
      <c r="T234">
        <v>0</v>
      </c>
      <c r="U234">
        <v>34</v>
      </c>
      <c r="V234">
        <v>37</v>
      </c>
      <c r="W234">
        <v>0.60599999999999998</v>
      </c>
      <c r="X234">
        <v>0</v>
      </c>
      <c r="Y234">
        <v>0</v>
      </c>
      <c r="Z234">
        <v>0</v>
      </c>
      <c r="AA234">
        <v>28</v>
      </c>
      <c r="AB234">
        <v>34</v>
      </c>
      <c r="AC234">
        <v>0.40400000000000003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17</v>
      </c>
      <c r="AK234">
        <v>23</v>
      </c>
      <c r="AL234">
        <v>0.40400000000000003</v>
      </c>
      <c r="AM234">
        <v>4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17</v>
      </c>
      <c r="AT234">
        <v>0</v>
      </c>
      <c r="AU234">
        <v>0</v>
      </c>
      <c r="AV234">
        <v>8</v>
      </c>
      <c r="AW234">
        <v>0</v>
      </c>
      <c r="AX234">
        <v>0</v>
      </c>
    </row>
    <row r="235" spans="1:50" x14ac:dyDescent="0.2">
      <c r="A235" t="str">
        <f t="shared" si="3"/>
        <v>Black Oak Scott</v>
      </c>
      <c r="B235" t="s">
        <v>708</v>
      </c>
      <c r="C235">
        <v>2</v>
      </c>
      <c r="D235">
        <v>947444</v>
      </c>
      <c r="E235" s="8" t="s">
        <v>2704</v>
      </c>
      <c r="F235" t="s">
        <v>2217</v>
      </c>
      <c r="G235" t="s">
        <v>1778</v>
      </c>
      <c r="H235">
        <v>0.32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8</v>
      </c>
      <c r="V235">
        <v>13</v>
      </c>
      <c r="W235">
        <v>0.16</v>
      </c>
      <c r="X235">
        <v>0</v>
      </c>
      <c r="Y235">
        <v>0</v>
      </c>
      <c r="Z235">
        <v>0</v>
      </c>
      <c r="AA235">
        <v>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5</v>
      </c>
      <c r="AT235">
        <v>5</v>
      </c>
      <c r="AU235">
        <v>0.16</v>
      </c>
      <c r="AV235">
        <v>0</v>
      </c>
      <c r="AW235">
        <v>0</v>
      </c>
      <c r="AX235">
        <v>0</v>
      </c>
    </row>
    <row r="236" spans="1:50" x14ac:dyDescent="0.2">
      <c r="A236" t="str">
        <f t="shared" si="3"/>
        <v>Blackhawk Polk Packwood</v>
      </c>
      <c r="B236" t="s">
        <v>191</v>
      </c>
      <c r="C236">
        <v>2</v>
      </c>
      <c r="D236">
        <v>947182</v>
      </c>
      <c r="E236" s="8" t="s">
        <v>2736</v>
      </c>
      <c r="F236" t="s">
        <v>4218</v>
      </c>
      <c r="G236" t="s">
        <v>1785</v>
      </c>
      <c r="H236">
        <v>0.22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5</v>
      </c>
      <c r="P236">
        <v>4</v>
      </c>
      <c r="Q236">
        <v>0</v>
      </c>
      <c r="R236">
        <v>1</v>
      </c>
      <c r="S236">
        <v>0</v>
      </c>
      <c r="T236">
        <v>0</v>
      </c>
      <c r="U236">
        <v>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</v>
      </c>
      <c r="AF236">
        <v>0</v>
      </c>
      <c r="AG236">
        <v>0</v>
      </c>
      <c r="AH236">
        <v>0</v>
      </c>
      <c r="AI236">
        <v>0</v>
      </c>
      <c r="AJ236">
        <v>15</v>
      </c>
      <c r="AK236">
        <v>18</v>
      </c>
      <c r="AL236">
        <v>0.21820000000000001</v>
      </c>
      <c r="AM236">
        <v>3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7</v>
      </c>
      <c r="AT236">
        <v>9</v>
      </c>
      <c r="AU236">
        <v>0</v>
      </c>
      <c r="AV236">
        <v>0</v>
      </c>
      <c r="AW236">
        <v>0</v>
      </c>
      <c r="AX236">
        <v>0</v>
      </c>
    </row>
    <row r="237" spans="1:50" x14ac:dyDescent="0.2">
      <c r="A237" t="str">
        <f t="shared" si="3"/>
        <v>Bloomfield Brookfield Del</v>
      </c>
      <c r="B237" t="s">
        <v>133</v>
      </c>
      <c r="C237">
        <v>2</v>
      </c>
      <c r="D237">
        <v>1593449</v>
      </c>
      <c r="E237" s="8" t="s">
        <v>3157</v>
      </c>
      <c r="F237" t="s">
        <v>1827</v>
      </c>
      <c r="G237" t="s">
        <v>1780</v>
      </c>
      <c r="H237">
        <v>0.66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7</v>
      </c>
      <c r="P237">
        <v>7</v>
      </c>
      <c r="Q237">
        <v>0.22140000000000001</v>
      </c>
      <c r="R237">
        <v>0</v>
      </c>
      <c r="S237">
        <v>0</v>
      </c>
      <c r="T237">
        <v>0</v>
      </c>
      <c r="U237">
        <v>13</v>
      </c>
      <c r="V237">
        <v>13</v>
      </c>
      <c r="W237">
        <v>0.22140000000000001</v>
      </c>
      <c r="X237">
        <v>0</v>
      </c>
      <c r="Y237">
        <v>0</v>
      </c>
      <c r="Z237">
        <v>0</v>
      </c>
      <c r="AA237">
        <v>2</v>
      </c>
      <c r="AB237">
        <v>2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</v>
      </c>
      <c r="AK237">
        <v>3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2</v>
      </c>
      <c r="AR237">
        <v>0</v>
      </c>
      <c r="AS237">
        <v>6</v>
      </c>
      <c r="AT237">
        <v>6</v>
      </c>
      <c r="AU237">
        <v>0.22140000000000001</v>
      </c>
      <c r="AV237">
        <v>0</v>
      </c>
      <c r="AW237">
        <v>0</v>
      </c>
      <c r="AX237">
        <v>0</v>
      </c>
    </row>
    <row r="238" spans="1:50" x14ac:dyDescent="0.2">
      <c r="A238" t="str">
        <f t="shared" si="3"/>
        <v>Bloomfield Ward 1</v>
      </c>
      <c r="B238" t="s">
        <v>495</v>
      </c>
      <c r="C238">
        <v>2</v>
      </c>
      <c r="D238">
        <v>946897</v>
      </c>
      <c r="E238" s="8" t="s">
        <v>3025</v>
      </c>
      <c r="F238" t="s">
        <v>2222</v>
      </c>
      <c r="G238" t="s">
        <v>1778</v>
      </c>
      <c r="H238">
        <v>0.48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9</v>
      </c>
      <c r="P238">
        <v>11</v>
      </c>
      <c r="Q238">
        <v>0.15</v>
      </c>
      <c r="R238">
        <v>0</v>
      </c>
      <c r="S238">
        <v>0</v>
      </c>
      <c r="T238">
        <v>0</v>
      </c>
      <c r="U238">
        <v>9</v>
      </c>
      <c r="V238">
        <v>11</v>
      </c>
      <c r="W238">
        <v>0.15</v>
      </c>
      <c r="X238">
        <v>0</v>
      </c>
      <c r="Y238">
        <v>0</v>
      </c>
      <c r="Z238">
        <v>0</v>
      </c>
      <c r="AA238">
        <v>4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4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7</v>
      </c>
      <c r="AT238">
        <v>12</v>
      </c>
      <c r="AU238">
        <v>0.18</v>
      </c>
      <c r="AV238">
        <v>0</v>
      </c>
      <c r="AW238">
        <v>0</v>
      </c>
      <c r="AX238">
        <v>0</v>
      </c>
    </row>
    <row r="239" spans="1:50" x14ac:dyDescent="0.2">
      <c r="A239" t="str">
        <f t="shared" si="3"/>
        <v>Bloomfield Ward 2</v>
      </c>
      <c r="B239" t="s">
        <v>495</v>
      </c>
      <c r="C239">
        <v>2</v>
      </c>
      <c r="D239">
        <v>946898</v>
      </c>
      <c r="E239" s="8" t="s">
        <v>3024</v>
      </c>
      <c r="F239" t="s">
        <v>1944</v>
      </c>
      <c r="G239" t="s">
        <v>1778</v>
      </c>
      <c r="H239">
        <v>0.48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14</v>
      </c>
      <c r="V239">
        <v>16</v>
      </c>
      <c r="W239">
        <v>0.36</v>
      </c>
      <c r="X239">
        <v>0</v>
      </c>
      <c r="Y239">
        <v>0</v>
      </c>
      <c r="Z239">
        <v>0</v>
      </c>
      <c r="AA239">
        <v>3</v>
      </c>
      <c r="AB239">
        <v>6</v>
      </c>
      <c r="AC239">
        <v>0.12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">
      <c r="A240" t="str">
        <f t="shared" si="3"/>
        <v>Bloomfield Ward 3</v>
      </c>
      <c r="B240" t="s">
        <v>495</v>
      </c>
      <c r="C240">
        <v>2</v>
      </c>
      <c r="D240">
        <v>946899</v>
      </c>
      <c r="E240" s="8" t="s">
        <v>3412</v>
      </c>
      <c r="F240" t="s">
        <v>3413</v>
      </c>
      <c r="G240" t="s">
        <v>2517</v>
      </c>
      <c r="H240">
        <v>0.36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</v>
      </c>
      <c r="P240">
        <v>5</v>
      </c>
      <c r="Q240">
        <v>0.09</v>
      </c>
      <c r="R240">
        <v>0</v>
      </c>
      <c r="S240">
        <v>0</v>
      </c>
      <c r="T240">
        <v>0</v>
      </c>
      <c r="U240">
        <v>2</v>
      </c>
      <c r="V240">
        <v>3</v>
      </c>
      <c r="W240">
        <v>0.06</v>
      </c>
      <c r="X240">
        <v>0</v>
      </c>
      <c r="Y240">
        <v>0</v>
      </c>
      <c r="Z240">
        <v>0</v>
      </c>
      <c r="AA240">
        <v>4</v>
      </c>
      <c r="AB240">
        <v>5</v>
      </c>
      <c r="AC240">
        <v>0.09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6</v>
      </c>
      <c r="AK240">
        <v>6</v>
      </c>
      <c r="AL240">
        <v>0.12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1</v>
      </c>
      <c r="AU240">
        <v>0</v>
      </c>
      <c r="AV240">
        <v>2</v>
      </c>
      <c r="AW240">
        <v>1</v>
      </c>
      <c r="AX240">
        <v>0</v>
      </c>
    </row>
    <row r="241" spans="1:50" x14ac:dyDescent="0.2">
      <c r="A241" t="str">
        <f t="shared" si="3"/>
        <v>Bloomington</v>
      </c>
      <c r="B241" t="s">
        <v>729</v>
      </c>
      <c r="C241">
        <v>2</v>
      </c>
      <c r="D241">
        <v>1593705</v>
      </c>
      <c r="E241" s="8" t="s">
        <v>2656</v>
      </c>
      <c r="F241" t="s">
        <v>2482</v>
      </c>
      <c r="G241" t="s">
        <v>1778</v>
      </c>
      <c r="H241">
        <v>1.5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20</v>
      </c>
      <c r="P241">
        <v>20</v>
      </c>
      <c r="Q241">
        <v>0.16669999999999999</v>
      </c>
      <c r="R241">
        <v>0</v>
      </c>
      <c r="S241">
        <v>0</v>
      </c>
      <c r="T241">
        <v>0</v>
      </c>
      <c r="U241">
        <v>44</v>
      </c>
      <c r="V241">
        <v>44</v>
      </c>
      <c r="W241">
        <v>0.5</v>
      </c>
      <c r="X241">
        <v>0</v>
      </c>
      <c r="Y241">
        <v>0</v>
      </c>
      <c r="Z241">
        <v>0</v>
      </c>
      <c r="AA241">
        <v>24</v>
      </c>
      <c r="AB241">
        <v>24</v>
      </c>
      <c r="AC241">
        <v>0.33329999999999999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20</v>
      </c>
      <c r="AK241">
        <v>21</v>
      </c>
      <c r="AL241">
        <v>0.33329999999999999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17</v>
      </c>
      <c r="AT241">
        <v>21</v>
      </c>
      <c r="AU241">
        <v>0.16669999999999999</v>
      </c>
      <c r="AV241">
        <v>6</v>
      </c>
      <c r="AW241">
        <v>0</v>
      </c>
      <c r="AX241">
        <v>0</v>
      </c>
    </row>
    <row r="242" spans="1:50" x14ac:dyDescent="0.2">
      <c r="A242" t="str">
        <f t="shared" si="3"/>
        <v>Blue</v>
      </c>
      <c r="B242" t="s">
        <v>581</v>
      </c>
      <c r="C242">
        <v>3</v>
      </c>
      <c r="D242">
        <v>947051</v>
      </c>
      <c r="E242" s="8">
        <v>2</v>
      </c>
      <c r="F242" t="s">
        <v>1832</v>
      </c>
      <c r="G242" t="s">
        <v>1778</v>
      </c>
      <c r="H242">
        <v>1.371428571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23</v>
      </c>
      <c r="V242">
        <v>30</v>
      </c>
      <c r="W242">
        <v>0.42859999999999998</v>
      </c>
      <c r="X242">
        <v>0</v>
      </c>
      <c r="Y242">
        <v>0</v>
      </c>
      <c r="Z242">
        <v>0</v>
      </c>
      <c r="AA242">
        <v>34</v>
      </c>
      <c r="AB242">
        <v>44</v>
      </c>
      <c r="AC242">
        <v>0.6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4</v>
      </c>
      <c r="AK242">
        <v>0</v>
      </c>
      <c r="AL242">
        <v>0</v>
      </c>
      <c r="AM242">
        <v>6</v>
      </c>
      <c r="AN242">
        <v>0</v>
      </c>
      <c r="AO242">
        <v>0</v>
      </c>
      <c r="AP242">
        <v>2</v>
      </c>
      <c r="AQ242">
        <v>0</v>
      </c>
      <c r="AR242">
        <v>0</v>
      </c>
      <c r="AS242">
        <v>16</v>
      </c>
      <c r="AT242">
        <v>20</v>
      </c>
      <c r="AU242">
        <v>0.34289999999999998</v>
      </c>
      <c r="AV242">
        <v>5</v>
      </c>
      <c r="AW242">
        <v>0</v>
      </c>
      <c r="AX242">
        <v>0</v>
      </c>
    </row>
    <row r="243" spans="1:50" x14ac:dyDescent="0.2">
      <c r="A243" t="str">
        <f t="shared" si="3"/>
        <v>Bmwj</v>
      </c>
      <c r="B243" t="s">
        <v>776</v>
      </c>
      <c r="C243">
        <v>1</v>
      </c>
      <c r="D243">
        <v>947824</v>
      </c>
      <c r="E243" s="8">
        <v>2</v>
      </c>
      <c r="F243" t="s">
        <v>1871</v>
      </c>
      <c r="G243" t="s">
        <v>1778</v>
      </c>
      <c r="H243">
        <v>1.54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13</v>
      </c>
      <c r="P243">
        <v>13</v>
      </c>
      <c r="Q243">
        <v>0.28000000000000003</v>
      </c>
      <c r="R243">
        <v>0</v>
      </c>
      <c r="S243">
        <v>0</v>
      </c>
      <c r="T243">
        <v>0</v>
      </c>
      <c r="U243">
        <v>14</v>
      </c>
      <c r="V243">
        <v>15</v>
      </c>
      <c r="W243">
        <v>0.42</v>
      </c>
      <c r="X243">
        <v>0</v>
      </c>
      <c r="Y243">
        <v>0</v>
      </c>
      <c r="Z243">
        <v>0</v>
      </c>
      <c r="AA243">
        <v>9</v>
      </c>
      <c r="AB243">
        <v>10</v>
      </c>
      <c r="AC243">
        <v>0.28000000000000003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12</v>
      </c>
      <c r="AK243">
        <v>12</v>
      </c>
      <c r="AL243">
        <v>0.28000000000000003</v>
      </c>
      <c r="AM243">
        <v>2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10</v>
      </c>
      <c r="AT243">
        <v>10</v>
      </c>
      <c r="AU243">
        <v>0.28000000000000003</v>
      </c>
      <c r="AV243">
        <v>0</v>
      </c>
      <c r="AW243">
        <v>0</v>
      </c>
      <c r="AX243">
        <v>0</v>
      </c>
    </row>
    <row r="244" spans="1:50" x14ac:dyDescent="0.2">
      <c r="A244" t="str">
        <f t="shared" si="3"/>
        <v>Boardman Highland</v>
      </c>
      <c r="B244" t="s">
        <v>491</v>
      </c>
      <c r="C244">
        <v>1</v>
      </c>
      <c r="D244">
        <v>948243</v>
      </c>
      <c r="E244" s="8" t="s">
        <v>3671</v>
      </c>
      <c r="F244" t="s">
        <v>4219</v>
      </c>
      <c r="G244" t="s">
        <v>1778</v>
      </c>
      <c r="H244">
        <v>1.5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28</v>
      </c>
      <c r="P244">
        <v>28</v>
      </c>
      <c r="Q244">
        <v>0.33329999999999999</v>
      </c>
      <c r="R244">
        <v>0</v>
      </c>
      <c r="S244">
        <v>0</v>
      </c>
      <c r="T244">
        <v>0</v>
      </c>
      <c r="U244">
        <v>40</v>
      </c>
      <c r="V244">
        <v>42</v>
      </c>
      <c r="W244">
        <v>0.5</v>
      </c>
      <c r="X244">
        <v>0</v>
      </c>
      <c r="Y244">
        <v>0</v>
      </c>
      <c r="Z244">
        <v>0</v>
      </c>
      <c r="AA244">
        <v>24</v>
      </c>
      <c r="AB244">
        <v>28</v>
      </c>
      <c r="AC244">
        <v>0.33329999999999999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27</v>
      </c>
      <c r="AK244">
        <v>31</v>
      </c>
      <c r="AL244">
        <v>0.33329999999999999</v>
      </c>
      <c r="AM244">
        <v>3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11</v>
      </c>
      <c r="AT244">
        <v>0</v>
      </c>
      <c r="AU244">
        <v>0</v>
      </c>
      <c r="AV244">
        <v>2</v>
      </c>
      <c r="AW244">
        <v>0</v>
      </c>
      <c r="AX244">
        <v>0</v>
      </c>
    </row>
    <row r="245" spans="1:50" x14ac:dyDescent="0.2">
      <c r="A245" t="str">
        <f t="shared" si="3"/>
        <v>Bonaparte</v>
      </c>
      <c r="B245" t="s">
        <v>850</v>
      </c>
      <c r="C245">
        <v>2</v>
      </c>
      <c r="D245">
        <v>948017</v>
      </c>
      <c r="E245" s="8" t="s">
        <v>2704</v>
      </c>
      <c r="F245" t="s">
        <v>2136</v>
      </c>
      <c r="G245" t="s">
        <v>1778</v>
      </c>
      <c r="H245">
        <v>0.4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3</v>
      </c>
      <c r="P245">
        <v>5</v>
      </c>
      <c r="Q245">
        <v>0.1</v>
      </c>
      <c r="R245">
        <v>0</v>
      </c>
      <c r="S245">
        <v>0</v>
      </c>
      <c r="T245">
        <v>0</v>
      </c>
      <c r="U245">
        <v>7</v>
      </c>
      <c r="V245">
        <v>7</v>
      </c>
      <c r="W245">
        <v>0.1</v>
      </c>
      <c r="X245">
        <v>0</v>
      </c>
      <c r="Y245">
        <v>0</v>
      </c>
      <c r="Z245">
        <v>0</v>
      </c>
      <c r="AA245">
        <v>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9</v>
      </c>
      <c r="AK245">
        <v>10</v>
      </c>
      <c r="AL245">
        <v>0.2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">
      <c r="A246" s="11" t="str">
        <f t="shared" si="3"/>
        <v>Bondurant 01</v>
      </c>
      <c r="B246" t="s">
        <v>774</v>
      </c>
      <c r="C246">
        <v>3</v>
      </c>
      <c r="D246">
        <v>947720</v>
      </c>
      <c r="E246" s="8" t="s">
        <v>3921</v>
      </c>
      <c r="F246" t="s">
        <v>4220</v>
      </c>
      <c r="G246" t="s">
        <v>2562</v>
      </c>
      <c r="H246">
        <v>1.68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14</v>
      </c>
      <c r="P246">
        <v>22</v>
      </c>
      <c r="Q246">
        <v>0.27979999999999999</v>
      </c>
      <c r="R246">
        <v>0</v>
      </c>
      <c r="S246">
        <v>0</v>
      </c>
      <c r="T246">
        <v>0</v>
      </c>
      <c r="U246">
        <v>49</v>
      </c>
      <c r="V246">
        <v>58</v>
      </c>
      <c r="W246">
        <v>0.83940000000000003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31</v>
      </c>
      <c r="AK246">
        <v>36</v>
      </c>
      <c r="AL246">
        <v>0.55959999999999999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12</v>
      </c>
      <c r="AT246">
        <v>0</v>
      </c>
      <c r="AU246">
        <v>0</v>
      </c>
      <c r="AV246">
        <v>10</v>
      </c>
      <c r="AW246">
        <v>0</v>
      </c>
      <c r="AX246">
        <v>0</v>
      </c>
    </row>
    <row r="247" spans="1:50" x14ac:dyDescent="0.2">
      <c r="A247" s="11" t="str">
        <f t="shared" si="3"/>
        <v>Bondurant 02</v>
      </c>
      <c r="B247" t="s">
        <v>774</v>
      </c>
      <c r="C247">
        <v>3</v>
      </c>
      <c r="D247">
        <v>1593719</v>
      </c>
      <c r="E247" s="8" t="s">
        <v>3998</v>
      </c>
      <c r="F247" t="s">
        <v>4221</v>
      </c>
      <c r="G247" t="s">
        <v>1778</v>
      </c>
      <c r="H247">
        <v>1.958600999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18</v>
      </c>
      <c r="P247">
        <v>26</v>
      </c>
      <c r="Q247">
        <v>0.27979999999999999</v>
      </c>
      <c r="R247">
        <v>0</v>
      </c>
      <c r="S247">
        <v>0</v>
      </c>
      <c r="T247">
        <v>0</v>
      </c>
      <c r="U247">
        <v>47</v>
      </c>
      <c r="V247">
        <v>61</v>
      </c>
      <c r="W247">
        <v>0.83940000000000003</v>
      </c>
      <c r="X247">
        <v>0</v>
      </c>
      <c r="Y247">
        <v>0</v>
      </c>
      <c r="Z247">
        <v>0</v>
      </c>
      <c r="AA247">
        <v>12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29</v>
      </c>
      <c r="AK247">
        <v>34</v>
      </c>
      <c r="AL247">
        <v>0.27979999999999999</v>
      </c>
      <c r="AM247">
        <v>15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39</v>
      </c>
      <c r="AT247">
        <v>43</v>
      </c>
      <c r="AU247">
        <v>0.55959999999999999</v>
      </c>
      <c r="AV247">
        <v>4</v>
      </c>
      <c r="AW247">
        <v>0</v>
      </c>
      <c r="AX247">
        <v>0</v>
      </c>
    </row>
    <row r="248" spans="1:50" x14ac:dyDescent="0.2">
      <c r="A248" t="str">
        <f t="shared" si="3"/>
        <v>Boone 1St Ward</v>
      </c>
      <c r="B248" t="s">
        <v>418</v>
      </c>
      <c r="C248">
        <v>4</v>
      </c>
      <c r="D248">
        <v>946656</v>
      </c>
      <c r="E248" s="8" t="s">
        <v>2551</v>
      </c>
      <c r="F248" t="s">
        <v>4857</v>
      </c>
      <c r="G248" t="s">
        <v>1778</v>
      </c>
      <c r="H248">
        <v>1.71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22</v>
      </c>
      <c r="V248">
        <v>39</v>
      </c>
      <c r="W248">
        <v>0.56999999999999995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41</v>
      </c>
      <c r="AK248">
        <v>41</v>
      </c>
      <c r="AL248">
        <v>0.76</v>
      </c>
      <c r="AM248">
        <v>9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20</v>
      </c>
      <c r="AT248">
        <v>25</v>
      </c>
      <c r="AU248">
        <v>0.38</v>
      </c>
      <c r="AV248">
        <v>8</v>
      </c>
      <c r="AW248">
        <v>0</v>
      </c>
      <c r="AX248">
        <v>0</v>
      </c>
    </row>
    <row r="249" spans="1:50" x14ac:dyDescent="0.2">
      <c r="A249" t="str">
        <f t="shared" si="3"/>
        <v>Boone 2Nd Ward</v>
      </c>
      <c r="B249" t="s">
        <v>418</v>
      </c>
      <c r="C249">
        <v>4</v>
      </c>
      <c r="D249">
        <v>946657</v>
      </c>
      <c r="E249" s="8" t="s">
        <v>2552</v>
      </c>
      <c r="F249" t="s">
        <v>4865</v>
      </c>
      <c r="G249" t="s">
        <v>1778</v>
      </c>
      <c r="H249">
        <v>1.9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24</v>
      </c>
      <c r="P249">
        <v>25</v>
      </c>
      <c r="Q249">
        <v>0.38</v>
      </c>
      <c r="R249">
        <v>0</v>
      </c>
      <c r="S249">
        <v>0</v>
      </c>
      <c r="T249">
        <v>0</v>
      </c>
      <c r="U249">
        <v>34</v>
      </c>
      <c r="V249">
        <v>38</v>
      </c>
      <c r="W249">
        <v>0.56999999999999995</v>
      </c>
      <c r="X249">
        <v>0</v>
      </c>
      <c r="Y249">
        <v>0</v>
      </c>
      <c r="Z249">
        <v>0</v>
      </c>
      <c r="AA249">
        <v>20</v>
      </c>
      <c r="AB249">
        <v>20</v>
      </c>
      <c r="AC249">
        <v>0.19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21</v>
      </c>
      <c r="AK249">
        <v>22</v>
      </c>
      <c r="AL249">
        <v>0.38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23</v>
      </c>
      <c r="AT249">
        <v>24</v>
      </c>
      <c r="AU249">
        <v>0.38</v>
      </c>
      <c r="AV249">
        <v>8</v>
      </c>
      <c r="AW249">
        <v>1</v>
      </c>
      <c r="AX249">
        <v>0</v>
      </c>
    </row>
    <row r="250" spans="1:50" x14ac:dyDescent="0.2">
      <c r="A250" t="str">
        <f t="shared" si="3"/>
        <v>Boone 3Rd Ward</v>
      </c>
      <c r="B250" t="s">
        <v>418</v>
      </c>
      <c r="C250">
        <v>4</v>
      </c>
      <c r="D250">
        <v>946658</v>
      </c>
      <c r="E250" s="8" t="s">
        <v>2544</v>
      </c>
      <c r="F250" t="s">
        <v>4873</v>
      </c>
      <c r="G250" t="s">
        <v>1778</v>
      </c>
      <c r="H250">
        <v>1.9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16</v>
      </c>
      <c r="P250">
        <v>0</v>
      </c>
      <c r="Q250">
        <v>0</v>
      </c>
      <c r="R250">
        <v>0</v>
      </c>
      <c r="S250">
        <v>2</v>
      </c>
      <c r="T250">
        <v>0</v>
      </c>
      <c r="U250">
        <v>44</v>
      </c>
      <c r="V250">
        <v>54</v>
      </c>
      <c r="W250">
        <v>0.56999999999999995</v>
      </c>
      <c r="X250">
        <v>0</v>
      </c>
      <c r="Y250">
        <v>0</v>
      </c>
      <c r="Z250">
        <v>0</v>
      </c>
      <c r="AA250">
        <v>20</v>
      </c>
      <c r="AB250">
        <v>25</v>
      </c>
      <c r="AC250">
        <v>0.38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38</v>
      </c>
      <c r="AK250">
        <v>44</v>
      </c>
      <c r="AL250">
        <v>0.56999999999999995</v>
      </c>
      <c r="AM250">
        <v>0</v>
      </c>
      <c r="AN250">
        <v>0</v>
      </c>
      <c r="AO250">
        <v>0</v>
      </c>
      <c r="AP250">
        <v>4</v>
      </c>
      <c r="AQ250">
        <v>0</v>
      </c>
      <c r="AR250">
        <v>0</v>
      </c>
      <c r="AS250">
        <v>24</v>
      </c>
      <c r="AT250">
        <v>29</v>
      </c>
      <c r="AU250">
        <v>0.38</v>
      </c>
      <c r="AV250">
        <v>19</v>
      </c>
      <c r="AW250">
        <v>11</v>
      </c>
      <c r="AX250">
        <v>0</v>
      </c>
    </row>
    <row r="251" spans="1:50" x14ac:dyDescent="0.2">
      <c r="A251" t="str">
        <f t="shared" si="3"/>
        <v>Boone 4Th Ward</v>
      </c>
      <c r="B251" t="s">
        <v>418</v>
      </c>
      <c r="C251">
        <v>4</v>
      </c>
      <c r="D251">
        <v>946659</v>
      </c>
      <c r="E251" s="8" t="s">
        <v>2545</v>
      </c>
      <c r="F251" t="s">
        <v>5244</v>
      </c>
      <c r="G251" t="s">
        <v>2517</v>
      </c>
      <c r="H251">
        <v>2.2799999999999998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22</v>
      </c>
      <c r="P251">
        <v>27</v>
      </c>
      <c r="Q251">
        <v>0.38</v>
      </c>
      <c r="R251">
        <v>0</v>
      </c>
      <c r="S251">
        <v>0</v>
      </c>
      <c r="T251">
        <v>0</v>
      </c>
      <c r="U251">
        <v>29</v>
      </c>
      <c r="V251">
        <v>36</v>
      </c>
      <c r="W251">
        <v>0.56999999999999995</v>
      </c>
      <c r="X251">
        <v>0</v>
      </c>
      <c r="Y251">
        <v>0</v>
      </c>
      <c r="Z251">
        <v>0</v>
      </c>
      <c r="AA251">
        <v>11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41</v>
      </c>
      <c r="AK251">
        <v>47</v>
      </c>
      <c r="AL251">
        <v>0.76</v>
      </c>
      <c r="AM251">
        <v>2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25</v>
      </c>
      <c r="AT251">
        <v>31</v>
      </c>
      <c r="AU251">
        <v>0.56999999999999995</v>
      </c>
      <c r="AV251">
        <v>8</v>
      </c>
      <c r="AW251">
        <v>0</v>
      </c>
      <c r="AX251">
        <v>0</v>
      </c>
    </row>
    <row r="252" spans="1:50" x14ac:dyDescent="0.2">
      <c r="A252" t="str">
        <f t="shared" si="3"/>
        <v>Boone 5Th Ward</v>
      </c>
      <c r="B252" t="s">
        <v>418</v>
      </c>
      <c r="C252">
        <v>4</v>
      </c>
      <c r="D252">
        <v>946660</v>
      </c>
      <c r="E252" s="8" t="s">
        <v>2548</v>
      </c>
      <c r="F252" t="s">
        <v>1791</v>
      </c>
      <c r="G252" t="s">
        <v>1778</v>
      </c>
      <c r="H252">
        <v>1.9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22</v>
      </c>
      <c r="V252">
        <v>23</v>
      </c>
      <c r="W252">
        <v>0.56999999999999995</v>
      </c>
      <c r="X252">
        <v>0</v>
      </c>
      <c r="Y252">
        <v>0</v>
      </c>
      <c r="Z252">
        <v>0</v>
      </c>
      <c r="AA252">
        <v>10</v>
      </c>
      <c r="AB252">
        <v>11</v>
      </c>
      <c r="AC252">
        <v>0.38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22</v>
      </c>
      <c r="AK252">
        <v>24</v>
      </c>
      <c r="AL252">
        <v>0.56999999999999995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13</v>
      </c>
      <c r="AT252">
        <v>14</v>
      </c>
      <c r="AU252">
        <v>0.38</v>
      </c>
      <c r="AV252">
        <v>3</v>
      </c>
      <c r="AW252">
        <v>0</v>
      </c>
      <c r="AX252">
        <v>0</v>
      </c>
    </row>
    <row r="253" spans="1:50" x14ac:dyDescent="0.2">
      <c r="A253" t="str">
        <f t="shared" si="3"/>
        <v>Boulder</v>
      </c>
      <c r="B253" t="s">
        <v>329</v>
      </c>
      <c r="C253">
        <v>1</v>
      </c>
      <c r="D253">
        <v>1593663</v>
      </c>
      <c r="E253" s="8" t="s">
        <v>2975</v>
      </c>
      <c r="F253" t="s">
        <v>1922</v>
      </c>
      <c r="G253" t="s">
        <v>1778</v>
      </c>
      <c r="H253">
        <v>0.43953500000000001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12</v>
      </c>
      <c r="P253">
        <v>12</v>
      </c>
      <c r="Q253">
        <v>0.4395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9</v>
      </c>
      <c r="AT253">
        <v>9</v>
      </c>
      <c r="AU253">
        <v>0</v>
      </c>
      <c r="AV253">
        <v>0</v>
      </c>
      <c r="AW253">
        <v>0</v>
      </c>
      <c r="AX253">
        <v>0</v>
      </c>
    </row>
    <row r="254" spans="1:50" x14ac:dyDescent="0.2">
      <c r="A254" t="str">
        <f t="shared" si="3"/>
        <v>Bradford</v>
      </c>
      <c r="B254" t="s">
        <v>61</v>
      </c>
      <c r="C254">
        <v>4</v>
      </c>
      <c r="D254">
        <v>946785</v>
      </c>
      <c r="E254" s="8" t="s">
        <v>3266</v>
      </c>
      <c r="F254" t="s">
        <v>1863</v>
      </c>
      <c r="G254" t="s">
        <v>1778</v>
      </c>
      <c r="H254">
        <v>1.26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13</v>
      </c>
      <c r="P254">
        <v>13</v>
      </c>
      <c r="Q254">
        <v>0.28000000000000003</v>
      </c>
      <c r="R254">
        <v>0</v>
      </c>
      <c r="S254">
        <v>0</v>
      </c>
      <c r="T254">
        <v>0</v>
      </c>
      <c r="U254">
        <v>16</v>
      </c>
      <c r="V254">
        <v>16</v>
      </c>
      <c r="W254">
        <v>0.35</v>
      </c>
      <c r="X254">
        <v>0</v>
      </c>
      <c r="Y254">
        <v>0</v>
      </c>
      <c r="Z254">
        <v>0</v>
      </c>
      <c r="AA254">
        <v>11</v>
      </c>
      <c r="AB254">
        <v>12</v>
      </c>
      <c r="AC254">
        <v>0.28000000000000003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17</v>
      </c>
      <c r="AT254">
        <v>17</v>
      </c>
      <c r="AU254">
        <v>0.35</v>
      </c>
      <c r="AV254">
        <v>0</v>
      </c>
      <c r="AW254">
        <v>0</v>
      </c>
      <c r="AX254">
        <v>0</v>
      </c>
    </row>
    <row r="255" spans="1:50" x14ac:dyDescent="0.2">
      <c r="A255" t="str">
        <f t="shared" si="3"/>
        <v>Brandon</v>
      </c>
      <c r="B255" t="s">
        <v>207</v>
      </c>
      <c r="C255">
        <v>1</v>
      </c>
      <c r="D255">
        <v>946689</v>
      </c>
      <c r="E255" s="8" t="s">
        <v>3266</v>
      </c>
      <c r="F255" t="s">
        <v>1845</v>
      </c>
      <c r="G255" t="s">
        <v>1778</v>
      </c>
      <c r="H255">
        <v>0.54736842100000005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8</v>
      </c>
      <c r="P255">
        <v>9</v>
      </c>
      <c r="Q255">
        <v>0.1368</v>
      </c>
      <c r="R255">
        <v>0</v>
      </c>
      <c r="S255">
        <v>0</v>
      </c>
      <c r="T255">
        <v>0</v>
      </c>
      <c r="U255">
        <v>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5</v>
      </c>
      <c r="AB255">
        <v>10</v>
      </c>
      <c r="AC255">
        <v>0.1368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6</v>
      </c>
      <c r="AK255">
        <v>7</v>
      </c>
      <c r="AL255">
        <v>0.1368</v>
      </c>
      <c r="AM255">
        <v>2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9</v>
      </c>
      <c r="AT255">
        <v>9</v>
      </c>
      <c r="AU255">
        <v>0.1368</v>
      </c>
      <c r="AV255">
        <v>0</v>
      </c>
      <c r="AW255">
        <v>0</v>
      </c>
      <c r="AX255">
        <v>0</v>
      </c>
    </row>
    <row r="256" spans="1:50" x14ac:dyDescent="0.2">
      <c r="A256" t="str">
        <f t="shared" si="3"/>
        <v>Brighton Grove Pymosa Washington Twp Marne</v>
      </c>
      <c r="B256" t="s">
        <v>178</v>
      </c>
      <c r="C256">
        <v>3</v>
      </c>
      <c r="D256">
        <v>946740</v>
      </c>
      <c r="E256" s="8" t="s">
        <v>2962</v>
      </c>
      <c r="F256" t="s">
        <v>5300</v>
      </c>
      <c r="G256" t="s">
        <v>1778</v>
      </c>
      <c r="H256">
        <v>0.48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8</v>
      </c>
      <c r="P256">
        <v>9</v>
      </c>
      <c r="Q256">
        <v>0.12</v>
      </c>
      <c r="R256">
        <v>1</v>
      </c>
      <c r="S256">
        <v>0</v>
      </c>
      <c r="T256">
        <v>0</v>
      </c>
      <c r="U256">
        <v>6</v>
      </c>
      <c r="V256">
        <v>6</v>
      </c>
      <c r="W256">
        <v>0.12</v>
      </c>
      <c r="X256">
        <v>0</v>
      </c>
      <c r="Y256">
        <v>0</v>
      </c>
      <c r="Z256">
        <v>0</v>
      </c>
      <c r="AA256">
        <v>2</v>
      </c>
      <c r="AB256">
        <v>4</v>
      </c>
      <c r="AC256">
        <v>0.12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6</v>
      </c>
      <c r="AT256">
        <v>6</v>
      </c>
      <c r="AU256">
        <v>0.12</v>
      </c>
      <c r="AV256">
        <v>2</v>
      </c>
      <c r="AW256">
        <v>0</v>
      </c>
      <c r="AX256">
        <v>0</v>
      </c>
    </row>
    <row r="257" spans="1:53" x14ac:dyDescent="0.2">
      <c r="A257" t="str">
        <f t="shared" si="3"/>
        <v>Brighton Marion Crawford</v>
      </c>
      <c r="B257" t="s">
        <v>28</v>
      </c>
      <c r="C257">
        <v>2</v>
      </c>
      <c r="D257">
        <v>1593793</v>
      </c>
      <c r="E257" s="8" t="s">
        <v>3303</v>
      </c>
      <c r="F257" t="s">
        <v>5097</v>
      </c>
      <c r="G257" t="s">
        <v>1778</v>
      </c>
      <c r="H257">
        <v>0.928571429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15</v>
      </c>
      <c r="P257">
        <v>17</v>
      </c>
      <c r="Q257">
        <v>0.37140000000000001</v>
      </c>
      <c r="R257">
        <v>0</v>
      </c>
      <c r="S257">
        <v>0</v>
      </c>
      <c r="T257">
        <v>0</v>
      </c>
      <c r="U257">
        <v>9</v>
      </c>
      <c r="V257">
        <v>13</v>
      </c>
      <c r="W257">
        <v>0.1857</v>
      </c>
      <c r="X257">
        <v>1</v>
      </c>
      <c r="Y257">
        <v>0</v>
      </c>
      <c r="Z257">
        <v>0</v>
      </c>
      <c r="AA257">
        <v>5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4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13</v>
      </c>
      <c r="AT257">
        <v>19</v>
      </c>
      <c r="AU257">
        <v>0.37140000000000001</v>
      </c>
      <c r="AV257">
        <v>2</v>
      </c>
      <c r="AW257">
        <v>0</v>
      </c>
      <c r="AX257">
        <v>0</v>
      </c>
    </row>
    <row r="258" spans="1:53" x14ac:dyDescent="0.2">
      <c r="A258" t="str">
        <f t="shared" ref="A258:A321" si="4">TRIM(PROPER(F258))</f>
        <v>Bristol Silver Lake Joice</v>
      </c>
      <c r="B258" t="s">
        <v>930</v>
      </c>
      <c r="C258">
        <v>1</v>
      </c>
      <c r="D258">
        <v>948180</v>
      </c>
      <c r="E258" s="8" t="s">
        <v>3074</v>
      </c>
      <c r="F258" t="s">
        <v>5098</v>
      </c>
      <c r="G258" t="s">
        <v>1778</v>
      </c>
      <c r="H258">
        <v>0.46666666699999998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6</v>
      </c>
      <c r="P258">
        <v>6</v>
      </c>
      <c r="Q258">
        <v>0.1333</v>
      </c>
      <c r="R258">
        <v>0</v>
      </c>
      <c r="S258">
        <v>0</v>
      </c>
      <c r="T258">
        <v>0</v>
      </c>
      <c r="U258">
        <v>6</v>
      </c>
      <c r="V258">
        <v>6</v>
      </c>
      <c r="W258">
        <v>0.1333</v>
      </c>
      <c r="X258">
        <v>0</v>
      </c>
      <c r="Y258">
        <v>0</v>
      </c>
      <c r="Z258">
        <v>0</v>
      </c>
      <c r="AA258">
        <v>5</v>
      </c>
      <c r="AB258">
        <v>7</v>
      </c>
      <c r="AC258">
        <v>0.1333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5</v>
      </c>
      <c r="AT258">
        <v>5</v>
      </c>
      <c r="AU258">
        <v>6.6699999999999995E-2</v>
      </c>
      <c r="AV258">
        <v>2</v>
      </c>
      <c r="AW258">
        <v>0</v>
      </c>
      <c r="AX258">
        <v>0</v>
      </c>
    </row>
    <row r="259" spans="1:53" x14ac:dyDescent="0.2">
      <c r="A259" s="11" t="str">
        <f t="shared" si="4"/>
        <v>Brookfield Kensett</v>
      </c>
      <c r="B259" t="s">
        <v>930</v>
      </c>
      <c r="C259">
        <v>1</v>
      </c>
      <c r="D259">
        <v>948181</v>
      </c>
      <c r="E259" s="8" t="s">
        <v>3687</v>
      </c>
      <c r="F259" t="s">
        <v>5099</v>
      </c>
      <c r="G259" t="s">
        <v>1778</v>
      </c>
      <c r="H259">
        <v>0.46666666699999998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3</v>
      </c>
      <c r="P259">
        <v>0</v>
      </c>
      <c r="Q259">
        <v>0</v>
      </c>
      <c r="R259">
        <v>2</v>
      </c>
      <c r="S259">
        <v>0</v>
      </c>
      <c r="T259">
        <v>0</v>
      </c>
      <c r="U259">
        <v>6</v>
      </c>
      <c r="V259">
        <v>10</v>
      </c>
      <c r="W259">
        <v>0.1333</v>
      </c>
      <c r="X259">
        <v>0</v>
      </c>
      <c r="Y259">
        <v>0</v>
      </c>
      <c r="Z259">
        <v>0</v>
      </c>
      <c r="AA259">
        <v>8</v>
      </c>
      <c r="AB259">
        <v>11</v>
      </c>
      <c r="AC259">
        <v>0.1333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8</v>
      </c>
      <c r="AK259">
        <v>8</v>
      </c>
      <c r="AL259">
        <v>0.1333</v>
      </c>
      <c r="AM259">
        <v>3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4</v>
      </c>
      <c r="AT259">
        <v>6</v>
      </c>
      <c r="AU259">
        <v>6.6699999999999995E-2</v>
      </c>
      <c r="AV259">
        <v>1</v>
      </c>
      <c r="AW259">
        <v>0</v>
      </c>
      <c r="AX259">
        <v>0</v>
      </c>
    </row>
    <row r="260" spans="1:53" x14ac:dyDescent="0.2">
      <c r="A260" t="str">
        <f t="shared" si="4"/>
        <v>Brooklyn</v>
      </c>
      <c r="B260" t="s">
        <v>2891</v>
      </c>
      <c r="C260" t="s">
        <v>2892</v>
      </c>
      <c r="D260">
        <v>1131</v>
      </c>
      <c r="E260" s="8" t="s">
        <v>2921</v>
      </c>
      <c r="F260" t="s">
        <v>2922</v>
      </c>
      <c r="G260" t="s">
        <v>2923</v>
      </c>
      <c r="H260" t="s">
        <v>2513</v>
      </c>
      <c r="I260">
        <v>0.04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7</v>
      </c>
      <c r="AL260">
        <v>7</v>
      </c>
      <c r="AM260">
        <v>2.7799999999999998E-2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3</v>
      </c>
      <c r="AU260">
        <v>4</v>
      </c>
      <c r="AV260">
        <v>9.2999999999999992E-3</v>
      </c>
      <c r="AW260">
        <v>0</v>
      </c>
      <c r="AX260">
        <v>0</v>
      </c>
      <c r="AY260">
        <v>0</v>
      </c>
    </row>
    <row r="261" spans="1:53" x14ac:dyDescent="0.2">
      <c r="A261" t="str">
        <f t="shared" si="4"/>
        <v>Brown</v>
      </c>
      <c r="B261" t="s">
        <v>581</v>
      </c>
      <c r="C261">
        <v>3</v>
      </c>
      <c r="D261">
        <v>947052</v>
      </c>
      <c r="E261" s="8">
        <v>3</v>
      </c>
      <c r="F261" t="s">
        <v>1830</v>
      </c>
      <c r="G261" t="s">
        <v>1778</v>
      </c>
      <c r="H261">
        <v>0.514285714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6</v>
      </c>
      <c r="P261">
        <v>6</v>
      </c>
      <c r="Q261">
        <v>8.5699999999999998E-2</v>
      </c>
      <c r="R261">
        <v>0</v>
      </c>
      <c r="S261">
        <v>0</v>
      </c>
      <c r="T261">
        <v>0</v>
      </c>
      <c r="U261">
        <v>7</v>
      </c>
      <c r="V261">
        <v>7</v>
      </c>
      <c r="W261">
        <v>0.1714</v>
      </c>
      <c r="X261">
        <v>0</v>
      </c>
      <c r="Y261">
        <v>0</v>
      </c>
      <c r="Z261">
        <v>0</v>
      </c>
      <c r="AA261">
        <v>7</v>
      </c>
      <c r="AB261">
        <v>8</v>
      </c>
      <c r="AC261">
        <v>0.1714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5</v>
      </c>
      <c r="AT261">
        <v>5</v>
      </c>
      <c r="AU261">
        <v>8.5699999999999998E-2</v>
      </c>
      <c r="AV261">
        <v>0</v>
      </c>
      <c r="AW261">
        <v>0</v>
      </c>
      <c r="AX261">
        <v>0</v>
      </c>
    </row>
    <row r="262" spans="1:53" x14ac:dyDescent="0.2">
      <c r="A262" s="11" t="str">
        <f t="shared" si="4"/>
        <v>Brown</v>
      </c>
      <c r="B262" t="s">
        <v>329</v>
      </c>
      <c r="C262">
        <v>1</v>
      </c>
      <c r="D262">
        <v>1593664</v>
      </c>
      <c r="E262" s="8" t="s">
        <v>4034</v>
      </c>
      <c r="F262" t="s">
        <v>1830</v>
      </c>
      <c r="G262" t="s">
        <v>1778</v>
      </c>
      <c r="H262">
        <v>1.318604651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18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18</v>
      </c>
      <c r="V262">
        <v>22</v>
      </c>
      <c r="W262">
        <v>0.4395</v>
      </c>
      <c r="X262">
        <v>0</v>
      </c>
      <c r="Y262">
        <v>0</v>
      </c>
      <c r="Z262">
        <v>0</v>
      </c>
      <c r="AA262">
        <v>20</v>
      </c>
      <c r="AB262">
        <v>26</v>
      </c>
      <c r="AC262">
        <v>0.4395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19</v>
      </c>
      <c r="AK262">
        <v>22</v>
      </c>
      <c r="AL262">
        <v>0.4395</v>
      </c>
      <c r="AM262">
        <v>3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11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3" x14ac:dyDescent="0.2">
      <c r="A263" t="str">
        <f t="shared" si="4"/>
        <v>Bruce Cedar Mt Auburn</v>
      </c>
      <c r="B263" t="s">
        <v>368</v>
      </c>
      <c r="C263">
        <v>1</v>
      </c>
      <c r="D263">
        <v>946579</v>
      </c>
      <c r="E263" s="8" t="s">
        <v>2587</v>
      </c>
      <c r="F263" t="s">
        <v>4222</v>
      </c>
      <c r="G263" t="s">
        <v>1778</v>
      </c>
      <c r="H263">
        <v>0.375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</v>
      </c>
      <c r="P263">
        <v>4</v>
      </c>
      <c r="Q263">
        <v>7.4999999999999997E-2</v>
      </c>
      <c r="R263">
        <v>0</v>
      </c>
      <c r="S263">
        <v>0</v>
      </c>
      <c r="T263">
        <v>0</v>
      </c>
      <c r="U263">
        <v>7</v>
      </c>
      <c r="V263">
        <v>7</v>
      </c>
      <c r="W263">
        <v>0.15</v>
      </c>
      <c r="X263">
        <v>0</v>
      </c>
      <c r="Y263">
        <v>0</v>
      </c>
      <c r="Z263">
        <v>0</v>
      </c>
      <c r="AA263">
        <v>5</v>
      </c>
      <c r="AB263">
        <v>5</v>
      </c>
      <c r="AC263">
        <v>7.4999999999999997E-2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4</v>
      </c>
      <c r="AK263">
        <v>4</v>
      </c>
      <c r="AL263">
        <v>7.4999999999999997E-2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3" x14ac:dyDescent="0.2">
      <c r="A264" t="str">
        <f t="shared" si="4"/>
        <v>Bt Ft Un</v>
      </c>
      <c r="B264" t="s">
        <v>676</v>
      </c>
      <c r="C264">
        <v>4</v>
      </c>
      <c r="D264">
        <v>947290</v>
      </c>
      <c r="E264" s="8" t="s">
        <v>2663</v>
      </c>
      <c r="F264" t="s">
        <v>5301</v>
      </c>
      <c r="G264" t="s">
        <v>1778</v>
      </c>
      <c r="H264">
        <v>0.71111111100000002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9</v>
      </c>
      <c r="P264">
        <v>10</v>
      </c>
      <c r="Q264">
        <v>0.17780000000000001</v>
      </c>
      <c r="R264">
        <v>0</v>
      </c>
      <c r="S264">
        <v>0</v>
      </c>
      <c r="T264">
        <v>0</v>
      </c>
      <c r="U264">
        <v>10</v>
      </c>
      <c r="V264">
        <v>10</v>
      </c>
      <c r="W264">
        <v>0.17780000000000001</v>
      </c>
      <c r="X264">
        <v>0</v>
      </c>
      <c r="Y264">
        <v>0</v>
      </c>
      <c r="Z264">
        <v>0</v>
      </c>
      <c r="AA264">
        <v>8</v>
      </c>
      <c r="AB264">
        <v>9</v>
      </c>
      <c r="AC264">
        <v>0.17780000000000001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10</v>
      </c>
      <c r="AK264">
        <v>10</v>
      </c>
      <c r="AL264">
        <v>0.17780000000000001</v>
      </c>
      <c r="AM264">
        <v>2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3" x14ac:dyDescent="0.2">
      <c r="A265" t="str">
        <f t="shared" si="4"/>
        <v>Bu Ha Mo Nb Davis City Pleasanton</v>
      </c>
      <c r="B265" t="s">
        <v>498</v>
      </c>
      <c r="C265">
        <v>2</v>
      </c>
      <c r="D265">
        <v>946905</v>
      </c>
      <c r="E265" s="8" t="s">
        <v>2653</v>
      </c>
      <c r="F265" t="s">
        <v>5100</v>
      </c>
      <c r="G265" t="s">
        <v>1778</v>
      </c>
      <c r="H265">
        <v>0.188235294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2</v>
      </c>
      <c r="V265">
        <v>2</v>
      </c>
      <c r="W265">
        <v>4.7100000000000003E-2</v>
      </c>
      <c r="X265">
        <v>1</v>
      </c>
      <c r="Y265">
        <v>0</v>
      </c>
      <c r="Z265">
        <v>0</v>
      </c>
      <c r="AA265">
        <v>2</v>
      </c>
      <c r="AB265">
        <v>2</v>
      </c>
      <c r="AC265">
        <v>4.7100000000000003E-2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2</v>
      </c>
      <c r="AL265">
        <v>4.7100000000000003E-2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2</v>
      </c>
      <c r="AT265">
        <v>2</v>
      </c>
      <c r="AU265">
        <v>4.7100000000000003E-2</v>
      </c>
      <c r="AV265">
        <v>0</v>
      </c>
      <c r="AW265">
        <v>0</v>
      </c>
      <c r="AX265">
        <v>0</v>
      </c>
    </row>
    <row r="266" spans="1:53" x14ac:dyDescent="0.2">
      <c r="A266" t="str">
        <f t="shared" si="4"/>
        <v>Buchanan Township</v>
      </c>
      <c r="B266" t="s">
        <v>191</v>
      </c>
      <c r="C266">
        <v>2</v>
      </c>
      <c r="D266">
        <v>947183</v>
      </c>
      <c r="E266" s="8" t="s">
        <v>2653</v>
      </c>
      <c r="F266" t="s">
        <v>2739</v>
      </c>
      <c r="G266" t="s">
        <v>2513</v>
      </c>
      <c r="H266">
        <v>0.44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12</v>
      </c>
      <c r="V266">
        <v>13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24</v>
      </c>
      <c r="AK266">
        <v>24</v>
      </c>
      <c r="AL266">
        <v>0.21820000000000001</v>
      </c>
      <c r="AM266">
        <v>2</v>
      </c>
      <c r="AN266">
        <v>0</v>
      </c>
      <c r="AO266">
        <v>0</v>
      </c>
      <c r="AP266">
        <v>1</v>
      </c>
      <c r="AQ266">
        <v>2</v>
      </c>
      <c r="AR266">
        <v>0</v>
      </c>
      <c r="AS266">
        <v>12</v>
      </c>
      <c r="AT266">
        <v>13</v>
      </c>
      <c r="AU266">
        <v>0.21820000000000001</v>
      </c>
      <c r="AV266">
        <v>0</v>
      </c>
      <c r="AW266">
        <v>0</v>
      </c>
      <c r="AX266">
        <v>0</v>
      </c>
    </row>
    <row r="267" spans="1:53" x14ac:dyDescent="0.2">
      <c r="A267" t="str">
        <f t="shared" si="4"/>
        <v>Buena Vista</v>
      </c>
      <c r="B267" t="s">
        <v>491</v>
      </c>
      <c r="C267">
        <v>1</v>
      </c>
      <c r="D267">
        <v>946818</v>
      </c>
      <c r="E267" s="8" t="s">
        <v>3154</v>
      </c>
      <c r="F267" t="s">
        <v>3155</v>
      </c>
      <c r="G267" t="s">
        <v>2520</v>
      </c>
      <c r="H267">
        <v>0.17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5</v>
      </c>
      <c r="V267">
        <v>5</v>
      </c>
      <c r="W267">
        <v>0.16669999999999999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2</v>
      </c>
      <c r="AQ267">
        <v>2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3" x14ac:dyDescent="0.2">
      <c r="A268" t="str">
        <f t="shared" si="4"/>
        <v>Buffalo</v>
      </c>
      <c r="B268" t="s">
        <v>329</v>
      </c>
      <c r="C268">
        <v>1</v>
      </c>
      <c r="D268">
        <v>1593665</v>
      </c>
      <c r="E268" s="8" t="s">
        <v>2984</v>
      </c>
      <c r="F268" t="s">
        <v>1920</v>
      </c>
      <c r="G268" t="s">
        <v>1778</v>
      </c>
      <c r="H268">
        <v>0.43953500000000001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11</v>
      </c>
      <c r="P268">
        <v>11</v>
      </c>
      <c r="Q268">
        <v>0.4395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9</v>
      </c>
      <c r="AT268">
        <v>9</v>
      </c>
      <c r="AU268">
        <v>0</v>
      </c>
      <c r="AV268">
        <v>1</v>
      </c>
      <c r="AW268">
        <v>1</v>
      </c>
      <c r="AX268">
        <v>0</v>
      </c>
    </row>
    <row r="269" spans="1:53" x14ac:dyDescent="0.2">
      <c r="A269" t="str">
        <f t="shared" si="4"/>
        <v>Buffalo Grant Lincoln</v>
      </c>
      <c r="B269" t="s">
        <v>889</v>
      </c>
      <c r="C269">
        <v>4</v>
      </c>
      <c r="D269">
        <v>1593798</v>
      </c>
      <c r="E269" s="8" t="s">
        <v>3290</v>
      </c>
      <c r="F269" t="s">
        <v>2139</v>
      </c>
      <c r="G269" t="s">
        <v>1778</v>
      </c>
      <c r="H269">
        <v>0.75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20</v>
      </c>
      <c r="V269">
        <v>22</v>
      </c>
      <c r="W269">
        <v>0.45</v>
      </c>
      <c r="X269">
        <v>0</v>
      </c>
      <c r="Y269">
        <v>0</v>
      </c>
      <c r="Z269">
        <v>0</v>
      </c>
      <c r="AA269">
        <v>9</v>
      </c>
      <c r="AB269">
        <v>12</v>
      </c>
      <c r="AC269">
        <v>0.15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3</v>
      </c>
      <c r="AQ269">
        <v>0</v>
      </c>
      <c r="AR269">
        <v>0</v>
      </c>
      <c r="AS269">
        <v>2</v>
      </c>
      <c r="AT269">
        <v>0</v>
      </c>
      <c r="AU269">
        <v>0</v>
      </c>
      <c r="AV269">
        <v>6</v>
      </c>
      <c r="AW269">
        <v>8</v>
      </c>
      <c r="AX269">
        <v>0.15</v>
      </c>
    </row>
    <row r="270" spans="1:53" x14ac:dyDescent="0.2">
      <c r="A270" t="str">
        <f t="shared" si="4"/>
        <v>Buntrock Commons</v>
      </c>
      <c r="B270" t="s">
        <v>2891</v>
      </c>
      <c r="C270" t="s">
        <v>2892</v>
      </c>
      <c r="D270">
        <v>1129</v>
      </c>
      <c r="E270" s="8" t="s">
        <v>2941</v>
      </c>
      <c r="F270" t="s">
        <v>2942</v>
      </c>
      <c r="G270" t="s">
        <v>2943</v>
      </c>
      <c r="H270" t="s">
        <v>2944</v>
      </c>
      <c r="I270" t="s">
        <v>2942</v>
      </c>
      <c r="J270" t="s">
        <v>2513</v>
      </c>
      <c r="K270">
        <v>0.04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4</v>
      </c>
      <c r="AN270">
        <v>4</v>
      </c>
      <c r="AO270">
        <v>1.8499999999999999E-2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6</v>
      </c>
      <c r="AW270">
        <v>6</v>
      </c>
      <c r="AX270">
        <v>1.8499999999999999E-2</v>
      </c>
      <c r="AY270">
        <v>0</v>
      </c>
      <c r="AZ270">
        <v>0</v>
      </c>
      <c r="BA270">
        <v>0</v>
      </c>
    </row>
    <row r="271" spans="1:53" x14ac:dyDescent="0.2">
      <c r="A271" s="11" t="str">
        <f t="shared" si="4"/>
        <v>Butler Williams</v>
      </c>
      <c r="B271" t="s">
        <v>438</v>
      </c>
      <c r="C271">
        <v>4</v>
      </c>
      <c r="D271">
        <v>948228</v>
      </c>
      <c r="E271" s="8" t="s">
        <v>3967</v>
      </c>
      <c r="F271" t="s">
        <v>5302</v>
      </c>
      <c r="G271" t="s">
        <v>1778</v>
      </c>
      <c r="H271">
        <v>0.5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7</v>
      </c>
      <c r="P271">
        <v>9</v>
      </c>
      <c r="Q271">
        <v>0.16669999999999999</v>
      </c>
      <c r="R271">
        <v>1</v>
      </c>
      <c r="S271">
        <v>0</v>
      </c>
      <c r="T271">
        <v>0</v>
      </c>
      <c r="U271">
        <v>11</v>
      </c>
      <c r="V271">
        <v>11</v>
      </c>
      <c r="W271">
        <v>0.16669999999999999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5</v>
      </c>
      <c r="AK271">
        <v>5</v>
      </c>
      <c r="AL271">
        <v>8.3299999999999999E-2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6</v>
      </c>
      <c r="AT271">
        <v>6</v>
      </c>
      <c r="AU271">
        <v>8.3299999999999999E-2</v>
      </c>
      <c r="AV271">
        <v>0</v>
      </c>
      <c r="AW271">
        <v>0</v>
      </c>
      <c r="AX271">
        <v>0</v>
      </c>
    </row>
    <row r="272" spans="1:53" x14ac:dyDescent="0.2">
      <c r="A272" t="str">
        <f t="shared" si="4"/>
        <v>C 02 Corydon</v>
      </c>
      <c r="B272" t="s">
        <v>873</v>
      </c>
      <c r="C272">
        <v>2</v>
      </c>
      <c r="D272">
        <v>948333</v>
      </c>
      <c r="E272" s="8" t="s">
        <v>3071</v>
      </c>
      <c r="F272" t="s">
        <v>4223</v>
      </c>
      <c r="G272" t="s">
        <v>1778</v>
      </c>
      <c r="H272">
        <v>0.97499999999999998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10</v>
      </c>
      <c r="P272">
        <v>10</v>
      </c>
      <c r="Q272">
        <v>0.22500000000000001</v>
      </c>
      <c r="R272">
        <v>0</v>
      </c>
      <c r="S272">
        <v>0</v>
      </c>
      <c r="T272">
        <v>0</v>
      </c>
      <c r="U272">
        <v>7</v>
      </c>
      <c r="V272">
        <v>7</v>
      </c>
      <c r="W272">
        <v>0.15</v>
      </c>
      <c r="X272">
        <v>0</v>
      </c>
      <c r="Y272">
        <v>0</v>
      </c>
      <c r="Z272">
        <v>0</v>
      </c>
      <c r="AA272">
        <v>11</v>
      </c>
      <c r="AB272">
        <v>11</v>
      </c>
      <c r="AC272">
        <v>0.3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6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8</v>
      </c>
      <c r="AT272">
        <v>14</v>
      </c>
      <c r="AU272">
        <v>0.3</v>
      </c>
      <c r="AV272">
        <v>0</v>
      </c>
      <c r="AW272">
        <v>0</v>
      </c>
      <c r="AX272">
        <v>0</v>
      </c>
    </row>
    <row r="273" spans="1:51" x14ac:dyDescent="0.2">
      <c r="A273" t="str">
        <f t="shared" si="4"/>
        <v>Caldwell Township</v>
      </c>
      <c r="B273" t="s">
        <v>361</v>
      </c>
      <c r="C273">
        <v>2</v>
      </c>
      <c r="D273">
        <v>946561</v>
      </c>
      <c r="E273" s="8" t="s">
        <v>3258</v>
      </c>
      <c r="F273" t="s">
        <v>2118</v>
      </c>
      <c r="G273" t="s">
        <v>1778</v>
      </c>
      <c r="H273">
        <v>0.16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4</v>
      </c>
      <c r="V273">
        <v>7</v>
      </c>
      <c r="W273">
        <v>0.08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</v>
      </c>
      <c r="AK273">
        <v>0</v>
      </c>
      <c r="AL273">
        <v>0</v>
      </c>
      <c r="AM273">
        <v>3</v>
      </c>
      <c r="AN273">
        <v>4</v>
      </c>
      <c r="AO273">
        <v>0.08</v>
      </c>
      <c r="AP273">
        <v>0</v>
      </c>
      <c r="AQ273">
        <v>2</v>
      </c>
      <c r="AR273">
        <v>0</v>
      </c>
      <c r="AS273">
        <v>3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1" x14ac:dyDescent="0.2">
      <c r="A274" s="11" t="str">
        <f t="shared" si="4"/>
        <v>Calhoun Jackson Eg Lk</v>
      </c>
      <c r="B274" t="s">
        <v>438</v>
      </c>
      <c r="C274">
        <v>4</v>
      </c>
      <c r="D274">
        <v>948230</v>
      </c>
      <c r="E274" s="8" t="s">
        <v>4103</v>
      </c>
      <c r="F274" t="s">
        <v>5303</v>
      </c>
      <c r="G274" t="s">
        <v>1778</v>
      </c>
      <c r="H274">
        <v>1.25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12</v>
      </c>
      <c r="P274">
        <v>12</v>
      </c>
      <c r="Q274">
        <v>0.25</v>
      </c>
      <c r="R274">
        <v>0</v>
      </c>
      <c r="S274">
        <v>0</v>
      </c>
      <c r="T274">
        <v>0</v>
      </c>
      <c r="U274">
        <v>26</v>
      </c>
      <c r="V274">
        <v>26</v>
      </c>
      <c r="W274">
        <v>0.5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10</v>
      </c>
      <c r="AK274">
        <v>11</v>
      </c>
      <c r="AL274">
        <v>0.16669999999999999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18</v>
      </c>
      <c r="AT274">
        <v>18</v>
      </c>
      <c r="AU274">
        <v>0.33329999999999999</v>
      </c>
      <c r="AV274">
        <v>0</v>
      </c>
      <c r="AW274">
        <v>0</v>
      </c>
      <c r="AX274">
        <v>0</v>
      </c>
    </row>
    <row r="275" spans="1:51" x14ac:dyDescent="0.2">
      <c r="A275" t="str">
        <f t="shared" si="4"/>
        <v>Camanche 1</v>
      </c>
      <c r="B275" t="s">
        <v>133</v>
      </c>
      <c r="C275">
        <v>2</v>
      </c>
      <c r="D275">
        <v>946826</v>
      </c>
      <c r="E275" s="8" t="s">
        <v>2645</v>
      </c>
      <c r="F275" t="s">
        <v>2029</v>
      </c>
      <c r="G275" t="s">
        <v>1778</v>
      </c>
      <c r="H275">
        <v>1.771428571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12</v>
      </c>
      <c r="P275">
        <v>18</v>
      </c>
      <c r="Q275">
        <v>0.44290000000000002</v>
      </c>
      <c r="R275">
        <v>0</v>
      </c>
      <c r="S275">
        <v>0</v>
      </c>
      <c r="T275">
        <v>0</v>
      </c>
      <c r="U275">
        <v>16</v>
      </c>
      <c r="V275">
        <v>19</v>
      </c>
      <c r="W275">
        <v>0.44290000000000002</v>
      </c>
      <c r="X275">
        <v>0</v>
      </c>
      <c r="Y275">
        <v>0</v>
      </c>
      <c r="Z275">
        <v>0</v>
      </c>
      <c r="AA275">
        <v>11</v>
      </c>
      <c r="AB275">
        <v>14</v>
      </c>
      <c r="AC275">
        <v>0.44290000000000002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</v>
      </c>
      <c r="AK275">
        <v>15</v>
      </c>
      <c r="AL275">
        <v>0.44290000000000002</v>
      </c>
      <c r="AM275">
        <v>5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7</v>
      </c>
      <c r="AT275">
        <v>0</v>
      </c>
      <c r="AU275">
        <v>0</v>
      </c>
      <c r="AV275">
        <v>4</v>
      </c>
      <c r="AW275">
        <v>0</v>
      </c>
      <c r="AX275">
        <v>0</v>
      </c>
    </row>
    <row r="276" spans="1:51" x14ac:dyDescent="0.2">
      <c r="A276" t="str">
        <f t="shared" si="4"/>
        <v>Camanche 2</v>
      </c>
      <c r="B276" t="s">
        <v>133</v>
      </c>
      <c r="C276">
        <v>2</v>
      </c>
      <c r="D276">
        <v>946827</v>
      </c>
      <c r="E276" s="8" t="s">
        <v>2649</v>
      </c>
      <c r="F276" t="s">
        <v>2036</v>
      </c>
      <c r="G276" t="s">
        <v>1778</v>
      </c>
      <c r="H276">
        <v>1.55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19</v>
      </c>
      <c r="P276">
        <v>22</v>
      </c>
      <c r="Q276">
        <v>0.6643</v>
      </c>
      <c r="R276">
        <v>0</v>
      </c>
      <c r="S276">
        <v>0</v>
      </c>
      <c r="T276">
        <v>0</v>
      </c>
      <c r="U276">
        <v>12</v>
      </c>
      <c r="V276">
        <v>18</v>
      </c>
      <c r="W276">
        <v>0.44290000000000002</v>
      </c>
      <c r="X276">
        <v>0</v>
      </c>
      <c r="Y276">
        <v>0</v>
      </c>
      <c r="Z276">
        <v>0</v>
      </c>
      <c r="AA276">
        <v>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10</v>
      </c>
      <c r="AK276">
        <v>15</v>
      </c>
      <c r="AL276">
        <v>0.44290000000000002</v>
      </c>
      <c r="AM276">
        <v>3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6</v>
      </c>
      <c r="AT276">
        <v>0</v>
      </c>
      <c r="AU276">
        <v>0</v>
      </c>
      <c r="AV276">
        <v>3</v>
      </c>
      <c r="AW276">
        <v>0</v>
      </c>
      <c r="AX276">
        <v>0</v>
      </c>
    </row>
    <row r="277" spans="1:51" x14ac:dyDescent="0.2">
      <c r="A277" t="str">
        <f t="shared" si="4"/>
        <v>Cambridge</v>
      </c>
      <c r="B277" t="s">
        <v>2891</v>
      </c>
      <c r="C277" t="s">
        <v>2892</v>
      </c>
      <c r="D277">
        <v>1126</v>
      </c>
      <c r="E277" s="8" t="s">
        <v>2914</v>
      </c>
      <c r="F277" t="s">
        <v>2915</v>
      </c>
      <c r="G277" t="s">
        <v>2916</v>
      </c>
      <c r="H277" t="s">
        <v>2513</v>
      </c>
      <c r="I277">
        <v>0.17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8</v>
      </c>
      <c r="W277">
        <v>8</v>
      </c>
      <c r="X277">
        <v>2.86E-2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20</v>
      </c>
      <c r="AL277">
        <v>22</v>
      </c>
      <c r="AM277">
        <v>8.5900000000000004E-2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19</v>
      </c>
      <c r="AU277">
        <v>20</v>
      </c>
      <c r="AV277">
        <v>5.7299999999999997E-2</v>
      </c>
      <c r="AW277">
        <v>3</v>
      </c>
      <c r="AX277">
        <v>0</v>
      </c>
      <c r="AY277">
        <v>0</v>
      </c>
    </row>
    <row r="278" spans="1:51" x14ac:dyDescent="0.2">
      <c r="A278" t="str">
        <f t="shared" si="4"/>
        <v>Cantril</v>
      </c>
      <c r="B278" t="s">
        <v>850</v>
      </c>
      <c r="C278">
        <v>2</v>
      </c>
      <c r="D278">
        <v>948018</v>
      </c>
      <c r="E278" s="8" t="s">
        <v>2554</v>
      </c>
      <c r="F278" t="s">
        <v>3282</v>
      </c>
      <c r="G278" t="s">
        <v>2513</v>
      </c>
      <c r="H278">
        <v>0.2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3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3</v>
      </c>
      <c r="W278">
        <v>0.1</v>
      </c>
      <c r="X278">
        <v>0</v>
      </c>
      <c r="Y278">
        <v>0</v>
      </c>
      <c r="Z278">
        <v>0</v>
      </c>
      <c r="AA278">
        <v>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3</v>
      </c>
      <c r="AT278">
        <v>3</v>
      </c>
      <c r="AU278">
        <v>0.1</v>
      </c>
      <c r="AV278">
        <v>0</v>
      </c>
      <c r="AW278">
        <v>0</v>
      </c>
      <c r="AX278">
        <v>0</v>
      </c>
    </row>
    <row r="279" spans="1:51" x14ac:dyDescent="0.2">
      <c r="A279" t="str">
        <f t="shared" si="4"/>
        <v>Carlton</v>
      </c>
      <c r="B279" t="s">
        <v>840</v>
      </c>
      <c r="C279">
        <v>1</v>
      </c>
      <c r="D279">
        <v>947987</v>
      </c>
      <c r="E279" s="8" t="s">
        <v>2528</v>
      </c>
      <c r="F279" t="s">
        <v>1935</v>
      </c>
      <c r="G279" t="s">
        <v>1778</v>
      </c>
      <c r="H279">
        <v>0.51764705899999996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13</v>
      </c>
      <c r="P279">
        <v>16</v>
      </c>
      <c r="Q279">
        <v>0.25879999999999997</v>
      </c>
      <c r="R279">
        <v>0</v>
      </c>
      <c r="S279">
        <v>0</v>
      </c>
      <c r="T279">
        <v>0</v>
      </c>
      <c r="U279">
        <v>12</v>
      </c>
      <c r="V279">
        <v>14</v>
      </c>
      <c r="W279">
        <v>0.12939999999999999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</v>
      </c>
      <c r="AK279">
        <v>8</v>
      </c>
      <c r="AL279">
        <v>0.12939999999999999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5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1" x14ac:dyDescent="0.2">
      <c r="A280" t="str">
        <f t="shared" si="4"/>
        <v>Carroll Ward Four</v>
      </c>
      <c r="B280" t="s">
        <v>444</v>
      </c>
      <c r="C280">
        <v>4</v>
      </c>
      <c r="D280">
        <v>946722</v>
      </c>
      <c r="E280" s="8">
        <v>4</v>
      </c>
      <c r="F280" t="s">
        <v>2022</v>
      </c>
      <c r="G280" t="s">
        <v>1778</v>
      </c>
      <c r="H280">
        <v>1.43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28</v>
      </c>
      <c r="P280">
        <v>28</v>
      </c>
      <c r="Q280">
        <v>0.44</v>
      </c>
      <c r="R280">
        <v>0</v>
      </c>
      <c r="S280">
        <v>0</v>
      </c>
      <c r="T280">
        <v>0</v>
      </c>
      <c r="U280">
        <v>16</v>
      </c>
      <c r="V280">
        <v>22</v>
      </c>
      <c r="W280">
        <v>0.44</v>
      </c>
      <c r="X280">
        <v>0</v>
      </c>
      <c r="Y280">
        <v>0</v>
      </c>
      <c r="Z280">
        <v>0</v>
      </c>
      <c r="AA280">
        <v>12</v>
      </c>
      <c r="AB280">
        <v>14</v>
      </c>
      <c r="AC280">
        <v>0.22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16</v>
      </c>
      <c r="AK280">
        <v>19</v>
      </c>
      <c r="AL280">
        <v>0.33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1" x14ac:dyDescent="0.2">
      <c r="A281" t="str">
        <f t="shared" si="4"/>
        <v>Carroll Ward One</v>
      </c>
      <c r="B281" t="s">
        <v>444</v>
      </c>
      <c r="C281">
        <v>4</v>
      </c>
      <c r="D281">
        <v>946719</v>
      </c>
      <c r="E281" s="8">
        <v>1</v>
      </c>
      <c r="F281" t="s">
        <v>2021</v>
      </c>
      <c r="G281" t="s">
        <v>1778</v>
      </c>
      <c r="H281">
        <v>1.54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38</v>
      </c>
      <c r="P281">
        <v>44</v>
      </c>
      <c r="Q281">
        <v>0.88</v>
      </c>
      <c r="R281">
        <v>0</v>
      </c>
      <c r="S281">
        <v>0</v>
      </c>
      <c r="T281">
        <v>0</v>
      </c>
      <c r="U281">
        <v>22</v>
      </c>
      <c r="V281">
        <v>34</v>
      </c>
      <c r="W281">
        <v>0.66</v>
      </c>
      <c r="X281">
        <v>0</v>
      </c>
      <c r="Y281">
        <v>0</v>
      </c>
      <c r="Z281">
        <v>0</v>
      </c>
      <c r="AA281">
        <v>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7</v>
      </c>
      <c r="AK281">
        <v>3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3</v>
      </c>
      <c r="AT281">
        <v>0</v>
      </c>
      <c r="AU281">
        <v>0</v>
      </c>
      <c r="AV281">
        <v>2</v>
      </c>
      <c r="AW281">
        <v>0</v>
      </c>
      <c r="AX281">
        <v>0</v>
      </c>
    </row>
    <row r="282" spans="1:51" x14ac:dyDescent="0.2">
      <c r="A282" t="str">
        <f t="shared" si="4"/>
        <v>Carroll Ward Three &amp; S1 2 Maple River Twp</v>
      </c>
      <c r="B282" t="s">
        <v>444</v>
      </c>
      <c r="C282">
        <v>4</v>
      </c>
      <c r="D282">
        <v>946721</v>
      </c>
      <c r="E282" s="8">
        <v>3</v>
      </c>
      <c r="F282" t="s">
        <v>5258</v>
      </c>
      <c r="G282" t="s">
        <v>1778</v>
      </c>
      <c r="H282">
        <v>1.43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13</v>
      </c>
      <c r="P282">
        <v>13</v>
      </c>
      <c r="Q282">
        <v>0.22</v>
      </c>
      <c r="R282">
        <v>0</v>
      </c>
      <c r="S282">
        <v>0</v>
      </c>
      <c r="T282">
        <v>0</v>
      </c>
      <c r="U282">
        <v>21</v>
      </c>
      <c r="V282">
        <v>22</v>
      </c>
      <c r="W282">
        <v>0.33</v>
      </c>
      <c r="X282">
        <v>0</v>
      </c>
      <c r="Y282">
        <v>0</v>
      </c>
      <c r="Z282">
        <v>0</v>
      </c>
      <c r="AA282">
        <v>12</v>
      </c>
      <c r="AB282">
        <v>21</v>
      </c>
      <c r="AC282">
        <v>0.33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20</v>
      </c>
      <c r="AK282">
        <v>29</v>
      </c>
      <c r="AL282">
        <v>0.55000000000000004</v>
      </c>
      <c r="AM282">
        <v>2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10</v>
      </c>
      <c r="AT282">
        <v>0</v>
      </c>
      <c r="AU282">
        <v>0</v>
      </c>
      <c r="AV282">
        <v>8</v>
      </c>
      <c r="AW282">
        <v>0</v>
      </c>
      <c r="AX282">
        <v>0</v>
      </c>
    </row>
    <row r="283" spans="1:51" x14ac:dyDescent="0.2">
      <c r="A283" t="str">
        <f t="shared" si="4"/>
        <v>Carroll Ward Two &amp; N1 2 Maple River Twp</v>
      </c>
      <c r="B283" t="s">
        <v>444</v>
      </c>
      <c r="C283">
        <v>4</v>
      </c>
      <c r="D283">
        <v>946720</v>
      </c>
      <c r="E283" s="8">
        <v>2</v>
      </c>
      <c r="F283" t="s">
        <v>5259</v>
      </c>
      <c r="G283" t="s">
        <v>2517</v>
      </c>
      <c r="H283">
        <v>1.98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24</v>
      </c>
      <c r="P283">
        <v>24</v>
      </c>
      <c r="Q283">
        <v>0.44</v>
      </c>
      <c r="R283">
        <v>0</v>
      </c>
      <c r="S283">
        <v>0</v>
      </c>
      <c r="T283">
        <v>0</v>
      </c>
      <c r="U283">
        <v>34</v>
      </c>
      <c r="V283">
        <v>34</v>
      </c>
      <c r="W283">
        <v>0.66</v>
      </c>
      <c r="X283">
        <v>0</v>
      </c>
      <c r="Y283">
        <v>0</v>
      </c>
      <c r="Z283">
        <v>0</v>
      </c>
      <c r="AA283">
        <v>21</v>
      </c>
      <c r="AB283">
        <v>22</v>
      </c>
      <c r="AC283">
        <v>0.44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11</v>
      </c>
      <c r="AK283">
        <v>8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17</v>
      </c>
      <c r="AT283">
        <v>21</v>
      </c>
      <c r="AU283">
        <v>0.44</v>
      </c>
      <c r="AV283">
        <v>3</v>
      </c>
      <c r="AW283">
        <v>2</v>
      </c>
      <c r="AX283">
        <v>0</v>
      </c>
    </row>
    <row r="284" spans="1:51" x14ac:dyDescent="0.2">
      <c r="A284" t="str">
        <f t="shared" si="4"/>
        <v>Carroll Floyd</v>
      </c>
      <c r="B284" t="s">
        <v>2665</v>
      </c>
      <c r="C284">
        <v>4</v>
      </c>
      <c r="D284">
        <v>947548</v>
      </c>
      <c r="E284" s="8" t="s">
        <v>2993</v>
      </c>
      <c r="F284" t="s">
        <v>4224</v>
      </c>
      <c r="G284" t="s">
        <v>2517</v>
      </c>
      <c r="H284">
        <v>0.15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5</v>
      </c>
      <c r="P284">
        <v>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6</v>
      </c>
      <c r="AB284">
        <v>6</v>
      </c>
      <c r="AC284">
        <v>7.2700000000000001E-2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6</v>
      </c>
      <c r="AT284">
        <v>6</v>
      </c>
      <c r="AU284">
        <v>7.2700000000000001E-2</v>
      </c>
      <c r="AV284">
        <v>0</v>
      </c>
      <c r="AW284">
        <v>0</v>
      </c>
      <c r="AX284">
        <v>0</v>
      </c>
    </row>
    <row r="285" spans="1:51" x14ac:dyDescent="0.2">
      <c r="A285" t="str">
        <f t="shared" si="4"/>
        <v>Carroll Oneida N Otter Cr</v>
      </c>
      <c r="B285" t="s">
        <v>840</v>
      </c>
      <c r="C285">
        <v>1</v>
      </c>
      <c r="D285">
        <v>1593767</v>
      </c>
      <c r="E285" s="8" t="s">
        <v>3018</v>
      </c>
      <c r="F285" t="s">
        <v>5101</v>
      </c>
      <c r="G285" t="s">
        <v>1785</v>
      </c>
      <c r="H285">
        <v>0.39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4</v>
      </c>
      <c r="V285">
        <v>4</v>
      </c>
      <c r="W285">
        <v>0.12939999999999999</v>
      </c>
      <c r="X285">
        <v>0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3</v>
      </c>
      <c r="AN285">
        <v>5</v>
      </c>
      <c r="AO285">
        <v>0.12939999999999999</v>
      </c>
      <c r="AP285">
        <v>0</v>
      </c>
      <c r="AQ285">
        <v>1</v>
      </c>
      <c r="AR285">
        <v>0</v>
      </c>
      <c r="AS285">
        <v>1</v>
      </c>
      <c r="AT285">
        <v>3</v>
      </c>
      <c r="AU285">
        <v>0.12939999999999999</v>
      </c>
      <c r="AV285">
        <v>0</v>
      </c>
      <c r="AW285">
        <v>0</v>
      </c>
      <c r="AX285">
        <v>0</v>
      </c>
    </row>
    <row r="286" spans="1:51" x14ac:dyDescent="0.2">
      <c r="A286" t="str">
        <f t="shared" si="4"/>
        <v>Carson</v>
      </c>
      <c r="B286" t="s">
        <v>775</v>
      </c>
      <c r="C286">
        <v>3</v>
      </c>
      <c r="D286">
        <v>947805</v>
      </c>
      <c r="E286" s="8" t="s">
        <v>3376</v>
      </c>
      <c r="F286" t="s">
        <v>2171</v>
      </c>
      <c r="G286" t="s">
        <v>1778</v>
      </c>
      <c r="H286">
        <v>0.36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5</v>
      </c>
      <c r="V286">
        <v>6</v>
      </c>
      <c r="W286">
        <v>0.12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</v>
      </c>
      <c r="AN286">
        <v>5</v>
      </c>
      <c r="AO286">
        <v>0.12</v>
      </c>
      <c r="AP286">
        <v>0</v>
      </c>
      <c r="AQ286">
        <v>0</v>
      </c>
      <c r="AR286">
        <v>0</v>
      </c>
      <c r="AS286">
        <v>5</v>
      </c>
      <c r="AT286">
        <v>5</v>
      </c>
      <c r="AU286">
        <v>0.12</v>
      </c>
      <c r="AV286">
        <v>0</v>
      </c>
      <c r="AW286">
        <v>0</v>
      </c>
      <c r="AX286">
        <v>0</v>
      </c>
    </row>
    <row r="287" spans="1:51" x14ac:dyDescent="0.2">
      <c r="A287" t="str">
        <f t="shared" si="4"/>
        <v>Carter Lake 1</v>
      </c>
      <c r="B287" t="s">
        <v>775</v>
      </c>
      <c r="C287">
        <v>3</v>
      </c>
      <c r="D287">
        <v>1593735</v>
      </c>
      <c r="E287" s="8" t="s">
        <v>3457</v>
      </c>
      <c r="F287" t="s">
        <v>2173</v>
      </c>
      <c r="G287" t="s">
        <v>1778</v>
      </c>
      <c r="H287">
        <v>0.84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14</v>
      </c>
      <c r="P287">
        <v>14</v>
      </c>
      <c r="Q287">
        <v>0.24</v>
      </c>
      <c r="R287">
        <v>0</v>
      </c>
      <c r="S287">
        <v>0</v>
      </c>
      <c r="T287">
        <v>0</v>
      </c>
      <c r="U287">
        <v>9</v>
      </c>
      <c r="V287">
        <v>9</v>
      </c>
      <c r="W287">
        <v>0.12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10</v>
      </c>
      <c r="AK287">
        <v>10</v>
      </c>
      <c r="AL287">
        <v>0.24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9</v>
      </c>
      <c r="AT287">
        <v>9</v>
      </c>
      <c r="AU287">
        <v>0.12</v>
      </c>
      <c r="AV287">
        <v>8</v>
      </c>
      <c r="AW287">
        <v>8</v>
      </c>
      <c r="AX287">
        <v>0.12</v>
      </c>
    </row>
    <row r="288" spans="1:51" x14ac:dyDescent="0.2">
      <c r="A288" t="str">
        <f t="shared" si="4"/>
        <v>Carter Lake 2</v>
      </c>
      <c r="B288" t="s">
        <v>775</v>
      </c>
      <c r="C288">
        <v>3</v>
      </c>
      <c r="D288">
        <v>1593736</v>
      </c>
      <c r="E288" s="8" t="s">
        <v>3458</v>
      </c>
      <c r="F288" t="s">
        <v>3459</v>
      </c>
      <c r="G288" t="s">
        <v>2847</v>
      </c>
      <c r="H288">
        <v>0.84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7</v>
      </c>
      <c r="V288">
        <v>11</v>
      </c>
      <c r="W288">
        <v>0.24</v>
      </c>
      <c r="X288">
        <v>0</v>
      </c>
      <c r="Y288">
        <v>0</v>
      </c>
      <c r="Z288">
        <v>0</v>
      </c>
      <c r="AA288">
        <v>5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14</v>
      </c>
      <c r="AK288">
        <v>15</v>
      </c>
      <c r="AL288">
        <v>0.24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7</v>
      </c>
      <c r="AT288">
        <v>8</v>
      </c>
      <c r="AU288">
        <v>0.12</v>
      </c>
      <c r="AV288">
        <v>8</v>
      </c>
      <c r="AW288">
        <v>9</v>
      </c>
      <c r="AX288">
        <v>0.24</v>
      </c>
    </row>
    <row r="289" spans="1:51" x14ac:dyDescent="0.2">
      <c r="A289" s="11" t="str">
        <f t="shared" si="4"/>
        <v>Cass</v>
      </c>
      <c r="B289" t="s">
        <v>491</v>
      </c>
      <c r="C289">
        <v>1</v>
      </c>
      <c r="D289">
        <v>946819</v>
      </c>
      <c r="E289" s="8" t="s">
        <v>3211</v>
      </c>
      <c r="F289" t="s">
        <v>2024</v>
      </c>
      <c r="G289" t="s">
        <v>1778</v>
      </c>
      <c r="H289">
        <v>0.83333333300000001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14</v>
      </c>
      <c r="P289">
        <v>14</v>
      </c>
      <c r="Q289">
        <v>0.16669999999999999</v>
      </c>
      <c r="R289">
        <v>0</v>
      </c>
      <c r="S289">
        <v>0</v>
      </c>
      <c r="T289">
        <v>0</v>
      </c>
      <c r="U289">
        <v>22</v>
      </c>
      <c r="V289">
        <v>22</v>
      </c>
      <c r="W289">
        <v>0.33329999999999999</v>
      </c>
      <c r="X289">
        <v>1</v>
      </c>
      <c r="Y289">
        <v>0</v>
      </c>
      <c r="Z289">
        <v>0</v>
      </c>
      <c r="AA289">
        <v>10</v>
      </c>
      <c r="AB289">
        <v>10</v>
      </c>
      <c r="AC289">
        <v>0.16669999999999999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13</v>
      </c>
      <c r="AK289">
        <v>13</v>
      </c>
      <c r="AL289">
        <v>0.16669999999999999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2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1" x14ac:dyDescent="0.2">
      <c r="A290" t="str">
        <f t="shared" si="4"/>
        <v>Cass Center Jackson Lincoln</v>
      </c>
      <c r="B290" t="s">
        <v>816</v>
      </c>
      <c r="C290">
        <v>4</v>
      </c>
      <c r="D290">
        <v>947914</v>
      </c>
      <c r="E290" s="8">
        <v>2</v>
      </c>
      <c r="F290" t="s">
        <v>4225</v>
      </c>
      <c r="G290" t="s">
        <v>1778</v>
      </c>
      <c r="H290">
        <v>0.65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9</v>
      </c>
      <c r="P290">
        <v>10</v>
      </c>
      <c r="Q290">
        <v>0.25</v>
      </c>
      <c r="R290">
        <v>0</v>
      </c>
      <c r="S290">
        <v>0</v>
      </c>
      <c r="T290">
        <v>0</v>
      </c>
      <c r="U290">
        <v>5</v>
      </c>
      <c r="V290">
        <v>5</v>
      </c>
      <c r="W290">
        <v>0.1</v>
      </c>
      <c r="X290">
        <v>0</v>
      </c>
      <c r="Y290">
        <v>0</v>
      </c>
      <c r="Z290">
        <v>0</v>
      </c>
      <c r="AA290">
        <v>6</v>
      </c>
      <c r="AB290">
        <v>6</v>
      </c>
      <c r="AC290">
        <v>0.15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5</v>
      </c>
      <c r="AT290">
        <v>7</v>
      </c>
      <c r="AU290">
        <v>0.15</v>
      </c>
      <c r="AV290">
        <v>0</v>
      </c>
      <c r="AW290">
        <v>0</v>
      </c>
      <c r="AX290">
        <v>0</v>
      </c>
    </row>
    <row r="291" spans="1:51" x14ac:dyDescent="0.2">
      <c r="A291" t="str">
        <f t="shared" si="4"/>
        <v>Cass Center Iowa Rochester</v>
      </c>
      <c r="B291" t="s">
        <v>442</v>
      </c>
      <c r="C291">
        <v>2</v>
      </c>
      <c r="D291">
        <v>946745</v>
      </c>
      <c r="E291" s="8" t="s">
        <v>2554</v>
      </c>
      <c r="F291" t="s">
        <v>5102</v>
      </c>
      <c r="G291" t="s">
        <v>1785</v>
      </c>
      <c r="H291">
        <v>1.37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9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20</v>
      </c>
      <c r="AB291">
        <v>28</v>
      </c>
      <c r="AC291">
        <v>0.51429999999999998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26</v>
      </c>
      <c r="AK291">
        <v>29</v>
      </c>
      <c r="AL291">
        <v>0.51429999999999998</v>
      </c>
      <c r="AM291">
        <v>3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16</v>
      </c>
      <c r="AT291">
        <v>16</v>
      </c>
      <c r="AU291">
        <v>0.34289999999999998</v>
      </c>
      <c r="AV291">
        <v>2</v>
      </c>
      <c r="AW291">
        <v>0</v>
      </c>
      <c r="AX291">
        <v>0</v>
      </c>
    </row>
    <row r="292" spans="1:51" x14ac:dyDescent="0.2">
      <c r="A292" t="str">
        <f t="shared" si="4"/>
        <v>Cass Chillicothe</v>
      </c>
      <c r="B292" t="s">
        <v>853</v>
      </c>
      <c r="C292">
        <v>2</v>
      </c>
      <c r="D292">
        <v>948027</v>
      </c>
      <c r="E292" s="8" t="s">
        <v>3211</v>
      </c>
      <c r="F292" t="s">
        <v>5103</v>
      </c>
      <c r="G292" t="s">
        <v>1778</v>
      </c>
      <c r="H292">
        <v>0.09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1</v>
      </c>
      <c r="AO292">
        <v>0.09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1" x14ac:dyDescent="0.2">
      <c r="A293" t="str">
        <f t="shared" si="4"/>
        <v>Castana Center Jordan</v>
      </c>
      <c r="B293" t="s">
        <v>726</v>
      </c>
      <c r="C293">
        <v>4</v>
      </c>
      <c r="D293">
        <v>948288</v>
      </c>
      <c r="E293" s="8" t="s">
        <v>2628</v>
      </c>
      <c r="F293" t="s">
        <v>1818</v>
      </c>
      <c r="G293" t="s">
        <v>1778</v>
      </c>
      <c r="H293">
        <v>0.2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3</v>
      </c>
      <c r="V293">
        <v>3</v>
      </c>
      <c r="W293">
        <v>0.05</v>
      </c>
      <c r="X293">
        <v>0</v>
      </c>
      <c r="Y293">
        <v>0</v>
      </c>
      <c r="Z293">
        <v>0</v>
      </c>
      <c r="AA293">
        <v>3</v>
      </c>
      <c r="AB293">
        <v>3</v>
      </c>
      <c r="AC293">
        <v>0.05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2</v>
      </c>
      <c r="AL293">
        <v>0.05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5</v>
      </c>
      <c r="AT293">
        <v>5</v>
      </c>
      <c r="AU293">
        <v>0.05</v>
      </c>
      <c r="AV293">
        <v>0</v>
      </c>
      <c r="AW293">
        <v>0</v>
      </c>
      <c r="AX293">
        <v>0</v>
      </c>
    </row>
    <row r="294" spans="1:51" x14ac:dyDescent="0.2">
      <c r="A294" t="str">
        <f t="shared" si="4"/>
        <v>Ce Ed Leon</v>
      </c>
      <c r="B294" t="s">
        <v>498</v>
      </c>
      <c r="C294">
        <v>2</v>
      </c>
      <c r="D294">
        <v>946916</v>
      </c>
      <c r="E294" s="8" t="s">
        <v>2655</v>
      </c>
      <c r="F294" t="s">
        <v>5104</v>
      </c>
      <c r="G294" t="s">
        <v>2517</v>
      </c>
      <c r="H294">
        <v>1.04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9</v>
      </c>
      <c r="P294">
        <v>9</v>
      </c>
      <c r="Q294">
        <v>0.23530000000000001</v>
      </c>
      <c r="R294">
        <v>0</v>
      </c>
      <c r="S294">
        <v>0</v>
      </c>
      <c r="T294">
        <v>0</v>
      </c>
      <c r="U294">
        <v>19</v>
      </c>
      <c r="V294">
        <v>19</v>
      </c>
      <c r="W294">
        <v>0.47060000000000002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7</v>
      </c>
      <c r="AK294">
        <v>7</v>
      </c>
      <c r="AL294">
        <v>0.14119999999999999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7</v>
      </c>
      <c r="AT294">
        <v>7</v>
      </c>
      <c r="AU294">
        <v>0.18820000000000001</v>
      </c>
      <c r="AV294">
        <v>0</v>
      </c>
      <c r="AW294">
        <v>0</v>
      </c>
      <c r="AX294">
        <v>0</v>
      </c>
    </row>
    <row r="295" spans="1:51" x14ac:dyDescent="0.2">
      <c r="A295" t="str">
        <f t="shared" si="4"/>
        <v>Cedar</v>
      </c>
      <c r="B295" t="s">
        <v>438</v>
      </c>
      <c r="C295">
        <v>4</v>
      </c>
      <c r="D295">
        <v>948229</v>
      </c>
      <c r="E295" s="8" t="s">
        <v>3146</v>
      </c>
      <c r="F295" t="s">
        <v>2020</v>
      </c>
      <c r="G295" t="s">
        <v>1778</v>
      </c>
      <c r="H295">
        <v>8.3333000000000004E-2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4</v>
      </c>
      <c r="AC295">
        <v>8.3299999999999999E-2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1" x14ac:dyDescent="0.2">
      <c r="A296" t="str">
        <f t="shared" si="4"/>
        <v>Cedar Harrison White Oak</v>
      </c>
      <c r="B296" t="s">
        <v>708</v>
      </c>
      <c r="C296">
        <v>2</v>
      </c>
      <c r="D296">
        <v>947445</v>
      </c>
      <c r="E296" s="8" t="s">
        <v>3174</v>
      </c>
      <c r="F296" t="s">
        <v>5304</v>
      </c>
      <c r="G296" t="s">
        <v>2517</v>
      </c>
      <c r="H296">
        <v>0.64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10</v>
      </c>
      <c r="P296">
        <v>10</v>
      </c>
      <c r="Q296">
        <v>0.16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9</v>
      </c>
      <c r="AB296">
        <v>14</v>
      </c>
      <c r="AC296">
        <v>0.16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15</v>
      </c>
      <c r="AK296">
        <v>16</v>
      </c>
      <c r="AL296">
        <v>0.16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5</v>
      </c>
      <c r="AT296">
        <v>0</v>
      </c>
      <c r="AU296">
        <v>0</v>
      </c>
      <c r="AV296">
        <v>8</v>
      </c>
      <c r="AW296">
        <v>8</v>
      </c>
      <c r="AX296">
        <v>0.16</v>
      </c>
    </row>
    <row r="297" spans="1:51" x14ac:dyDescent="0.2">
      <c r="A297" t="str">
        <f t="shared" si="4"/>
        <v>Cedar Orange</v>
      </c>
      <c r="B297" t="s">
        <v>382</v>
      </c>
      <c r="C297">
        <v>1</v>
      </c>
      <c r="D297">
        <v>1593426</v>
      </c>
      <c r="E297" s="8" t="s">
        <v>3569</v>
      </c>
      <c r="F297" t="s">
        <v>2219</v>
      </c>
      <c r="G297" t="s">
        <v>1778</v>
      </c>
      <c r="H297">
        <v>1.4139999999999999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13</v>
      </c>
      <c r="P297">
        <v>16</v>
      </c>
      <c r="Q297">
        <v>0.40400000000000003</v>
      </c>
      <c r="R297">
        <v>3</v>
      </c>
      <c r="S297">
        <v>0</v>
      </c>
      <c r="T297">
        <v>0</v>
      </c>
      <c r="U297">
        <v>14</v>
      </c>
      <c r="V297">
        <v>14</v>
      </c>
      <c r="W297">
        <v>0.20200000000000001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15</v>
      </c>
      <c r="AK297">
        <v>16</v>
      </c>
      <c r="AL297">
        <v>0.40400000000000003</v>
      </c>
      <c r="AM297">
        <v>3</v>
      </c>
      <c r="AN297">
        <v>0</v>
      </c>
      <c r="AO297">
        <v>0</v>
      </c>
      <c r="AP297">
        <v>0</v>
      </c>
      <c r="AQ297">
        <v>2</v>
      </c>
      <c r="AR297">
        <v>0</v>
      </c>
      <c r="AS297">
        <v>17</v>
      </c>
      <c r="AT297">
        <v>19</v>
      </c>
      <c r="AU297">
        <v>0.40400000000000003</v>
      </c>
      <c r="AV297">
        <v>2</v>
      </c>
      <c r="AW297">
        <v>0</v>
      </c>
      <c r="AX297">
        <v>0</v>
      </c>
    </row>
    <row r="298" spans="1:51" x14ac:dyDescent="0.2">
      <c r="A298" t="str">
        <f t="shared" si="4"/>
        <v>Cedar Rapids</v>
      </c>
      <c r="B298" t="s">
        <v>2784</v>
      </c>
      <c r="C298">
        <v>1</v>
      </c>
      <c r="D298">
        <v>1159</v>
      </c>
      <c r="E298" s="8" t="s">
        <v>2785</v>
      </c>
      <c r="F298" t="s">
        <v>2786</v>
      </c>
      <c r="G298" t="s">
        <v>2787</v>
      </c>
      <c r="H298" t="s">
        <v>2527</v>
      </c>
      <c r="I298">
        <v>0.99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61</v>
      </c>
      <c r="AL298">
        <v>67</v>
      </c>
      <c r="AM298">
        <v>0.99109999999999998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9</v>
      </c>
      <c r="AX298">
        <v>0</v>
      </c>
      <c r="AY298">
        <v>0</v>
      </c>
    </row>
    <row r="299" spans="1:51" x14ac:dyDescent="0.2">
      <c r="A299" t="str">
        <f t="shared" si="4"/>
        <v>Cedar Rapids</v>
      </c>
      <c r="B299" t="s">
        <v>2784</v>
      </c>
      <c r="C299">
        <v>1</v>
      </c>
      <c r="D299">
        <v>1160</v>
      </c>
      <c r="E299" s="8" t="s">
        <v>2788</v>
      </c>
      <c r="F299" t="s">
        <v>2786</v>
      </c>
      <c r="G299" t="s">
        <v>2789</v>
      </c>
      <c r="H299" t="s">
        <v>2527</v>
      </c>
      <c r="I299">
        <v>0.27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</v>
      </c>
      <c r="Q299">
        <v>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18</v>
      </c>
      <c r="AL299">
        <v>18</v>
      </c>
      <c r="AM299">
        <v>0.26790000000000003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 x14ac:dyDescent="0.2">
      <c r="A300" t="str">
        <f t="shared" si="4"/>
        <v>Cedar Rapids</v>
      </c>
      <c r="B300" t="s">
        <v>2784</v>
      </c>
      <c r="C300">
        <v>1</v>
      </c>
      <c r="D300">
        <v>1158</v>
      </c>
      <c r="E300" s="8" t="s">
        <v>2793</v>
      </c>
      <c r="F300" t="s">
        <v>2786</v>
      </c>
      <c r="G300" t="s">
        <v>2794</v>
      </c>
      <c r="H300" t="s">
        <v>2527</v>
      </c>
      <c r="I300">
        <v>1.5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101</v>
      </c>
      <c r="AL300">
        <v>111</v>
      </c>
      <c r="AM300">
        <v>1.5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6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 x14ac:dyDescent="0.2">
      <c r="A301" t="str">
        <f t="shared" si="4"/>
        <v>Cedar Rapids</v>
      </c>
      <c r="B301" t="s">
        <v>2784</v>
      </c>
      <c r="C301">
        <v>1</v>
      </c>
      <c r="D301">
        <v>1161</v>
      </c>
      <c r="E301" s="8" t="s">
        <v>3319</v>
      </c>
      <c r="F301" t="s">
        <v>2786</v>
      </c>
      <c r="G301" t="s">
        <v>3320</v>
      </c>
      <c r="H301" t="s">
        <v>2527</v>
      </c>
      <c r="I301">
        <v>0.8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25</v>
      </c>
      <c r="Q301">
        <v>26</v>
      </c>
      <c r="R301">
        <v>0.40179999999999999</v>
      </c>
      <c r="S301">
        <v>0</v>
      </c>
      <c r="T301">
        <v>0</v>
      </c>
      <c r="U301">
        <v>0</v>
      </c>
      <c r="V301">
        <v>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19</v>
      </c>
      <c r="AC301">
        <v>24</v>
      </c>
      <c r="AD301">
        <v>0.26790000000000003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</v>
      </c>
      <c r="AL301">
        <v>0</v>
      </c>
      <c r="AM301">
        <v>0</v>
      </c>
      <c r="AN301">
        <v>2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8</v>
      </c>
      <c r="AU301">
        <v>9</v>
      </c>
      <c r="AV301">
        <v>0.13389999999999999</v>
      </c>
      <c r="AW301">
        <v>0</v>
      </c>
      <c r="AX301">
        <v>0</v>
      </c>
      <c r="AY301">
        <v>0</v>
      </c>
    </row>
    <row r="302" spans="1:51" x14ac:dyDescent="0.2">
      <c r="A302" s="11" t="str">
        <f t="shared" si="4"/>
        <v>Cedar Rapids 01</v>
      </c>
      <c r="B302" t="s">
        <v>329</v>
      </c>
      <c r="C302">
        <v>1</v>
      </c>
      <c r="D302">
        <v>1593598</v>
      </c>
      <c r="E302" s="8" t="s">
        <v>3793</v>
      </c>
      <c r="F302" t="s">
        <v>2457</v>
      </c>
      <c r="G302" t="s">
        <v>1778</v>
      </c>
      <c r="H302">
        <v>2.1976744190000002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43</v>
      </c>
      <c r="P302">
        <v>49</v>
      </c>
      <c r="Q302">
        <v>0.4395</v>
      </c>
      <c r="R302">
        <v>1</v>
      </c>
      <c r="S302">
        <v>0</v>
      </c>
      <c r="T302">
        <v>0</v>
      </c>
      <c r="U302">
        <v>47</v>
      </c>
      <c r="V302">
        <v>57</v>
      </c>
      <c r="W302">
        <v>0.4395</v>
      </c>
      <c r="X302">
        <v>2</v>
      </c>
      <c r="Y302">
        <v>0</v>
      </c>
      <c r="Z302">
        <v>0</v>
      </c>
      <c r="AA302">
        <v>13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59</v>
      </c>
      <c r="AK302">
        <v>60</v>
      </c>
      <c r="AL302">
        <v>0.87909999999999999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29</v>
      </c>
      <c r="AT302">
        <v>36</v>
      </c>
      <c r="AU302">
        <v>0.4395</v>
      </c>
      <c r="AV302">
        <v>8</v>
      </c>
      <c r="AW302">
        <v>0</v>
      </c>
      <c r="AX302">
        <v>0</v>
      </c>
    </row>
    <row r="303" spans="1:51" x14ac:dyDescent="0.2">
      <c r="A303" s="11" t="str">
        <f t="shared" si="4"/>
        <v>Cedar Rapids 02</v>
      </c>
      <c r="B303" t="s">
        <v>329</v>
      </c>
      <c r="C303">
        <v>1</v>
      </c>
      <c r="D303">
        <v>1593599</v>
      </c>
      <c r="E303" s="8" t="s">
        <v>3802</v>
      </c>
      <c r="F303" t="s">
        <v>2438</v>
      </c>
      <c r="G303" t="s">
        <v>1778</v>
      </c>
      <c r="H303">
        <v>2.1976744190000002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38</v>
      </c>
      <c r="P303">
        <v>39</v>
      </c>
      <c r="Q303">
        <v>0.4395</v>
      </c>
      <c r="R303">
        <v>0</v>
      </c>
      <c r="S303">
        <v>0</v>
      </c>
      <c r="T303">
        <v>0</v>
      </c>
      <c r="U303">
        <v>22</v>
      </c>
      <c r="V303">
        <v>29</v>
      </c>
      <c r="W303">
        <v>0.4395</v>
      </c>
      <c r="X303">
        <v>1</v>
      </c>
      <c r="Y303">
        <v>0</v>
      </c>
      <c r="Z303">
        <v>0</v>
      </c>
      <c r="AA303">
        <v>4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50</v>
      </c>
      <c r="AK303">
        <v>52</v>
      </c>
      <c r="AL303">
        <v>0.87909999999999999</v>
      </c>
      <c r="AM303">
        <v>4</v>
      </c>
      <c r="AN303">
        <v>0</v>
      </c>
      <c r="AO303">
        <v>0</v>
      </c>
      <c r="AP303">
        <v>1</v>
      </c>
      <c r="AQ303">
        <v>1</v>
      </c>
      <c r="AR303">
        <v>0</v>
      </c>
      <c r="AS303">
        <v>34</v>
      </c>
      <c r="AT303">
        <v>41</v>
      </c>
      <c r="AU303">
        <v>0.4395</v>
      </c>
      <c r="AV303">
        <v>8</v>
      </c>
      <c r="AW303">
        <v>0</v>
      </c>
      <c r="AX303">
        <v>0</v>
      </c>
    </row>
    <row r="304" spans="1:51" x14ac:dyDescent="0.2">
      <c r="A304" s="11" t="str">
        <f t="shared" si="4"/>
        <v>Cedar Rapids 03</v>
      </c>
      <c r="B304" t="s">
        <v>329</v>
      </c>
      <c r="C304">
        <v>1</v>
      </c>
      <c r="D304">
        <v>1593600</v>
      </c>
      <c r="E304" s="8" t="s">
        <v>4033</v>
      </c>
      <c r="F304" t="s">
        <v>2335</v>
      </c>
      <c r="G304" t="s">
        <v>1778</v>
      </c>
      <c r="H304">
        <v>2.1976744190000002</v>
      </c>
      <c r="I304">
        <v>0</v>
      </c>
      <c r="J304">
        <v>0</v>
      </c>
      <c r="K304">
        <v>0</v>
      </c>
      <c r="L304">
        <v>3</v>
      </c>
      <c r="M304">
        <v>0</v>
      </c>
      <c r="N304">
        <v>0</v>
      </c>
      <c r="O304">
        <v>25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41</v>
      </c>
      <c r="V304">
        <v>56</v>
      </c>
      <c r="W304">
        <v>0.4395</v>
      </c>
      <c r="X304">
        <v>0</v>
      </c>
      <c r="Y304">
        <v>0</v>
      </c>
      <c r="Z304">
        <v>0</v>
      </c>
      <c r="AA304">
        <v>32</v>
      </c>
      <c r="AB304">
        <v>42</v>
      </c>
      <c r="AC304">
        <v>0.4395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40</v>
      </c>
      <c r="AK304">
        <v>44</v>
      </c>
      <c r="AL304">
        <v>0.4395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56</v>
      </c>
      <c r="AT304">
        <v>64</v>
      </c>
      <c r="AU304">
        <v>0.87909999999999999</v>
      </c>
      <c r="AV304">
        <v>8</v>
      </c>
      <c r="AW304">
        <v>0</v>
      </c>
      <c r="AX304">
        <v>0</v>
      </c>
    </row>
    <row r="305" spans="1:50" x14ac:dyDescent="0.2">
      <c r="A305" s="11" t="str">
        <f t="shared" si="4"/>
        <v>Cedar Rapids 04</v>
      </c>
      <c r="B305" t="s">
        <v>329</v>
      </c>
      <c r="C305">
        <v>1</v>
      </c>
      <c r="D305">
        <v>1593601</v>
      </c>
      <c r="E305" s="8" t="s">
        <v>4046</v>
      </c>
      <c r="F305" t="s">
        <v>2442</v>
      </c>
      <c r="G305" t="s">
        <v>1778</v>
      </c>
      <c r="H305">
        <v>2.1976740000000001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40</v>
      </c>
      <c r="P305">
        <v>42</v>
      </c>
      <c r="Q305">
        <v>0.4395</v>
      </c>
      <c r="R305">
        <v>0</v>
      </c>
      <c r="S305">
        <v>0</v>
      </c>
      <c r="T305">
        <v>0</v>
      </c>
      <c r="U305">
        <v>33</v>
      </c>
      <c r="V305">
        <v>40</v>
      </c>
      <c r="W305">
        <v>0.4395</v>
      </c>
      <c r="X305">
        <v>0</v>
      </c>
      <c r="Y305">
        <v>0</v>
      </c>
      <c r="Z305">
        <v>0</v>
      </c>
      <c r="AA305">
        <v>41</v>
      </c>
      <c r="AB305">
        <v>42</v>
      </c>
      <c r="AC305">
        <v>0.4395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50</v>
      </c>
      <c r="AK305">
        <v>50</v>
      </c>
      <c r="AL305">
        <v>0.4395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43</v>
      </c>
      <c r="AT305">
        <v>44</v>
      </c>
      <c r="AU305">
        <v>0.4395</v>
      </c>
      <c r="AV305">
        <v>11</v>
      </c>
      <c r="AW305">
        <v>0</v>
      </c>
      <c r="AX305">
        <v>0</v>
      </c>
    </row>
    <row r="306" spans="1:50" x14ac:dyDescent="0.2">
      <c r="A306" s="11" t="str">
        <f t="shared" si="4"/>
        <v>Cedar Rapids 05</v>
      </c>
      <c r="B306" t="s">
        <v>329</v>
      </c>
      <c r="C306">
        <v>1</v>
      </c>
      <c r="D306">
        <v>1593602</v>
      </c>
      <c r="E306" s="8" t="s">
        <v>3823</v>
      </c>
      <c r="F306" t="s">
        <v>2336</v>
      </c>
      <c r="G306" t="s">
        <v>1785</v>
      </c>
      <c r="H306">
        <v>2.64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33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41</v>
      </c>
      <c r="V306">
        <v>45</v>
      </c>
      <c r="W306">
        <v>0.4395</v>
      </c>
      <c r="X306">
        <v>0</v>
      </c>
      <c r="Y306">
        <v>0</v>
      </c>
      <c r="Z306">
        <v>0</v>
      </c>
      <c r="AA306">
        <v>38</v>
      </c>
      <c r="AB306">
        <v>51</v>
      </c>
      <c r="AC306">
        <v>0.4395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61</v>
      </c>
      <c r="AK306">
        <v>70</v>
      </c>
      <c r="AL306">
        <v>0.87909999999999999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50</v>
      </c>
      <c r="AT306">
        <v>60</v>
      </c>
      <c r="AU306">
        <v>0.87909999999999999</v>
      </c>
      <c r="AV306">
        <v>12</v>
      </c>
      <c r="AW306">
        <v>0</v>
      </c>
      <c r="AX306">
        <v>0</v>
      </c>
    </row>
    <row r="307" spans="1:50" x14ac:dyDescent="0.2">
      <c r="A307" s="11" t="str">
        <f t="shared" si="4"/>
        <v>Cedar Rapids 06</v>
      </c>
      <c r="B307" t="s">
        <v>329</v>
      </c>
      <c r="C307">
        <v>1</v>
      </c>
      <c r="D307">
        <v>1593603</v>
      </c>
      <c r="E307" s="8" t="s">
        <v>3787</v>
      </c>
      <c r="F307" t="s">
        <v>2456</v>
      </c>
      <c r="G307" t="s">
        <v>1785</v>
      </c>
      <c r="H307">
        <v>2.64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53</v>
      </c>
      <c r="V307">
        <v>65</v>
      </c>
      <c r="W307">
        <v>0.87909999999999999</v>
      </c>
      <c r="X307">
        <v>0</v>
      </c>
      <c r="Y307">
        <v>0</v>
      </c>
      <c r="Z307">
        <v>0</v>
      </c>
      <c r="AA307">
        <v>36</v>
      </c>
      <c r="AB307">
        <v>55</v>
      </c>
      <c r="AC307">
        <v>0.4395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49</v>
      </c>
      <c r="AK307">
        <v>60</v>
      </c>
      <c r="AL307">
        <v>0.87909999999999999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42</v>
      </c>
      <c r="AT307">
        <v>47</v>
      </c>
      <c r="AU307">
        <v>0.4395</v>
      </c>
      <c r="AV307">
        <v>19</v>
      </c>
      <c r="AW307">
        <v>0</v>
      </c>
      <c r="AX307">
        <v>0</v>
      </c>
    </row>
    <row r="308" spans="1:50" x14ac:dyDescent="0.2">
      <c r="A308" s="11" t="str">
        <f t="shared" si="4"/>
        <v>Cedar Rapids 07</v>
      </c>
      <c r="B308" t="s">
        <v>329</v>
      </c>
      <c r="C308">
        <v>1</v>
      </c>
      <c r="D308">
        <v>1593604</v>
      </c>
      <c r="E308" s="8" t="s">
        <v>4039</v>
      </c>
      <c r="F308" t="s">
        <v>4040</v>
      </c>
      <c r="G308" t="s">
        <v>2517</v>
      </c>
      <c r="H308">
        <v>1.76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28</v>
      </c>
      <c r="P308">
        <v>29</v>
      </c>
      <c r="Q308">
        <v>0.4395</v>
      </c>
      <c r="R308">
        <v>0</v>
      </c>
      <c r="S308">
        <v>0</v>
      </c>
      <c r="T308">
        <v>0</v>
      </c>
      <c r="U308">
        <v>37</v>
      </c>
      <c r="V308">
        <v>41</v>
      </c>
      <c r="W308">
        <v>0.4395</v>
      </c>
      <c r="X308">
        <v>1</v>
      </c>
      <c r="Y308">
        <v>0</v>
      </c>
      <c r="Z308">
        <v>0</v>
      </c>
      <c r="AA308">
        <v>8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42</v>
      </c>
      <c r="AK308">
        <v>48</v>
      </c>
      <c r="AL308">
        <v>0.4395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39</v>
      </c>
      <c r="AT308">
        <v>39</v>
      </c>
      <c r="AU308">
        <v>0.4395</v>
      </c>
      <c r="AV308">
        <v>4</v>
      </c>
      <c r="AW308">
        <v>0</v>
      </c>
      <c r="AX308">
        <v>0</v>
      </c>
    </row>
    <row r="309" spans="1:50" x14ac:dyDescent="0.2">
      <c r="A309" s="11" t="str">
        <f t="shared" si="4"/>
        <v>Cedar Rapids 08</v>
      </c>
      <c r="B309" t="s">
        <v>329</v>
      </c>
      <c r="C309">
        <v>1</v>
      </c>
      <c r="D309">
        <v>1593605</v>
      </c>
      <c r="E309" s="8" t="s">
        <v>3816</v>
      </c>
      <c r="F309" t="s">
        <v>2451</v>
      </c>
      <c r="G309" t="s">
        <v>1778</v>
      </c>
      <c r="H309">
        <v>2.1976744190000002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20</v>
      </c>
      <c r="P309">
        <v>27</v>
      </c>
      <c r="Q309">
        <v>0.4395</v>
      </c>
      <c r="R309">
        <v>0</v>
      </c>
      <c r="S309">
        <v>0</v>
      </c>
      <c r="T309">
        <v>0</v>
      </c>
      <c r="U309">
        <v>16</v>
      </c>
      <c r="V309">
        <v>21</v>
      </c>
      <c r="W309">
        <v>0.4395</v>
      </c>
      <c r="X309">
        <v>1</v>
      </c>
      <c r="Y309">
        <v>0</v>
      </c>
      <c r="Z309">
        <v>0</v>
      </c>
      <c r="AA309">
        <v>4</v>
      </c>
      <c r="AB309">
        <v>0</v>
      </c>
      <c r="AC309">
        <v>0</v>
      </c>
      <c r="AD309">
        <v>0</v>
      </c>
      <c r="AE309">
        <v>6</v>
      </c>
      <c r="AF309">
        <v>0</v>
      </c>
      <c r="AG309">
        <v>0</v>
      </c>
      <c r="AH309">
        <v>0</v>
      </c>
      <c r="AI309">
        <v>0</v>
      </c>
      <c r="AJ309">
        <v>45</v>
      </c>
      <c r="AK309">
        <v>46</v>
      </c>
      <c r="AL309">
        <v>0.87909999999999999</v>
      </c>
      <c r="AM309">
        <v>7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25</v>
      </c>
      <c r="AT309">
        <v>28</v>
      </c>
      <c r="AU309">
        <v>0.4395</v>
      </c>
      <c r="AV309">
        <v>10</v>
      </c>
      <c r="AW309">
        <v>0</v>
      </c>
      <c r="AX309">
        <v>0</v>
      </c>
    </row>
    <row r="310" spans="1:50" x14ac:dyDescent="0.2">
      <c r="A310" s="11" t="str">
        <f t="shared" si="4"/>
        <v>Cedar Rapids 09</v>
      </c>
      <c r="B310" t="s">
        <v>329</v>
      </c>
      <c r="C310">
        <v>1</v>
      </c>
      <c r="D310">
        <v>1593606</v>
      </c>
      <c r="E310" s="8" t="s">
        <v>3825</v>
      </c>
      <c r="F310" t="s">
        <v>2459</v>
      </c>
      <c r="G310" t="s">
        <v>1778</v>
      </c>
      <c r="H310">
        <v>2.1976744190000002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21</v>
      </c>
      <c r="V310">
        <v>49</v>
      </c>
      <c r="W310">
        <v>0.87909999999999999</v>
      </c>
      <c r="X310">
        <v>1</v>
      </c>
      <c r="Y310">
        <v>0</v>
      </c>
      <c r="Z310">
        <v>0</v>
      </c>
      <c r="AA310">
        <v>11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59</v>
      </c>
      <c r="AK310">
        <v>64</v>
      </c>
      <c r="AL310">
        <v>0.87909999999999999</v>
      </c>
      <c r="AM310">
        <v>3</v>
      </c>
      <c r="AN310">
        <v>0</v>
      </c>
      <c r="AO310">
        <v>0</v>
      </c>
      <c r="AP310">
        <v>0</v>
      </c>
      <c r="AQ310">
        <v>9</v>
      </c>
      <c r="AR310">
        <v>0</v>
      </c>
      <c r="AS310">
        <v>30</v>
      </c>
      <c r="AT310">
        <v>32</v>
      </c>
      <c r="AU310">
        <v>0.4395</v>
      </c>
      <c r="AV310">
        <v>14</v>
      </c>
      <c r="AW310">
        <v>0</v>
      </c>
      <c r="AX310">
        <v>0</v>
      </c>
    </row>
    <row r="311" spans="1:50" x14ac:dyDescent="0.2">
      <c r="A311" s="11" t="str">
        <f t="shared" si="4"/>
        <v>Cedar Rapids 10</v>
      </c>
      <c r="B311" t="s">
        <v>329</v>
      </c>
      <c r="C311">
        <v>1</v>
      </c>
      <c r="D311">
        <v>1593607</v>
      </c>
      <c r="E311" s="8" t="s">
        <v>3830</v>
      </c>
      <c r="F311" t="s">
        <v>2469</v>
      </c>
      <c r="G311" t="s">
        <v>1778</v>
      </c>
      <c r="H311">
        <v>3.076744186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45</v>
      </c>
      <c r="P311">
        <v>45</v>
      </c>
      <c r="Q311">
        <v>0.4395</v>
      </c>
      <c r="R311">
        <v>0</v>
      </c>
      <c r="S311">
        <v>0</v>
      </c>
      <c r="T311">
        <v>0</v>
      </c>
      <c r="U311">
        <v>50</v>
      </c>
      <c r="V311">
        <v>51</v>
      </c>
      <c r="W311">
        <v>0.4395</v>
      </c>
      <c r="X311">
        <v>0</v>
      </c>
      <c r="Y311">
        <v>0</v>
      </c>
      <c r="Z311">
        <v>0</v>
      </c>
      <c r="AA311">
        <v>65</v>
      </c>
      <c r="AB311">
        <v>65</v>
      </c>
      <c r="AC311">
        <v>0.87909999999999999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63</v>
      </c>
      <c r="AK311">
        <v>63</v>
      </c>
      <c r="AL311">
        <v>0.87909999999999999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57</v>
      </c>
      <c r="AT311">
        <v>57</v>
      </c>
      <c r="AU311">
        <v>0.4395</v>
      </c>
      <c r="AV311">
        <v>1</v>
      </c>
      <c r="AW311">
        <v>0</v>
      </c>
      <c r="AX311">
        <v>0</v>
      </c>
    </row>
    <row r="312" spans="1:50" x14ac:dyDescent="0.2">
      <c r="A312" t="str">
        <f t="shared" si="4"/>
        <v>Cedar Rapids 11</v>
      </c>
      <c r="B312" t="s">
        <v>329</v>
      </c>
      <c r="C312">
        <v>1</v>
      </c>
      <c r="D312">
        <v>1593608</v>
      </c>
      <c r="E312" s="8" t="s">
        <v>2986</v>
      </c>
      <c r="F312" t="s">
        <v>2445</v>
      </c>
      <c r="G312" t="s">
        <v>1778</v>
      </c>
      <c r="H312">
        <v>2.6372089999999999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62</v>
      </c>
      <c r="P312">
        <v>68</v>
      </c>
      <c r="Q312">
        <v>0.4395</v>
      </c>
      <c r="R312">
        <v>0</v>
      </c>
      <c r="S312">
        <v>0</v>
      </c>
      <c r="T312">
        <v>0</v>
      </c>
      <c r="U312">
        <v>59</v>
      </c>
      <c r="V312">
        <v>77</v>
      </c>
      <c r="W312">
        <v>0.87909999999999999</v>
      </c>
      <c r="X312">
        <v>1</v>
      </c>
      <c r="Y312">
        <v>0</v>
      </c>
      <c r="Z312">
        <v>0</v>
      </c>
      <c r="AA312">
        <v>64</v>
      </c>
      <c r="AB312">
        <v>74</v>
      </c>
      <c r="AC312">
        <v>0.87909999999999999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36</v>
      </c>
      <c r="AK312">
        <v>0</v>
      </c>
      <c r="AL312">
        <v>0</v>
      </c>
      <c r="AM312">
        <v>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48</v>
      </c>
      <c r="AT312">
        <v>68</v>
      </c>
      <c r="AU312">
        <v>0.4395</v>
      </c>
      <c r="AV312">
        <v>21</v>
      </c>
      <c r="AW312">
        <v>0</v>
      </c>
      <c r="AX312">
        <v>0</v>
      </c>
    </row>
    <row r="313" spans="1:50" x14ac:dyDescent="0.2">
      <c r="A313" s="11" t="str">
        <f t="shared" si="4"/>
        <v>Cedar Rapids 12</v>
      </c>
      <c r="B313" t="s">
        <v>329</v>
      </c>
      <c r="C313">
        <v>1</v>
      </c>
      <c r="D313">
        <v>1593609</v>
      </c>
      <c r="E313" s="8" t="s">
        <v>3799</v>
      </c>
      <c r="F313" t="s">
        <v>3800</v>
      </c>
      <c r="G313" t="s">
        <v>2517</v>
      </c>
      <c r="H313">
        <v>3.52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76</v>
      </c>
      <c r="P313">
        <v>84</v>
      </c>
      <c r="Q313">
        <v>0.87909999999999999</v>
      </c>
      <c r="R313">
        <v>5</v>
      </c>
      <c r="S313">
        <v>0</v>
      </c>
      <c r="T313">
        <v>0</v>
      </c>
      <c r="U313">
        <v>65</v>
      </c>
      <c r="V313">
        <v>67</v>
      </c>
      <c r="W313">
        <v>0.4395</v>
      </c>
      <c r="X313">
        <v>0</v>
      </c>
      <c r="Y313">
        <v>0</v>
      </c>
      <c r="Z313">
        <v>0</v>
      </c>
      <c r="AA313">
        <v>75</v>
      </c>
      <c r="AB313">
        <v>84</v>
      </c>
      <c r="AC313">
        <v>0.87909999999999999</v>
      </c>
      <c r="AD313">
        <v>2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83</v>
      </c>
      <c r="AK313">
        <v>86</v>
      </c>
      <c r="AL313">
        <v>0.87909999999999999</v>
      </c>
      <c r="AM313">
        <v>4</v>
      </c>
      <c r="AN313">
        <v>0</v>
      </c>
      <c r="AO313">
        <v>0</v>
      </c>
      <c r="AP313">
        <v>5</v>
      </c>
      <c r="AQ313">
        <v>7</v>
      </c>
      <c r="AR313">
        <v>0</v>
      </c>
      <c r="AS313">
        <v>60</v>
      </c>
      <c r="AT313">
        <v>67</v>
      </c>
      <c r="AU313">
        <v>0.4395</v>
      </c>
      <c r="AV313">
        <v>4</v>
      </c>
      <c r="AW313">
        <v>0</v>
      </c>
      <c r="AX313">
        <v>0</v>
      </c>
    </row>
    <row r="314" spans="1:50" x14ac:dyDescent="0.2">
      <c r="A314" s="11" t="str">
        <f t="shared" si="4"/>
        <v>Cedar Rapids 13</v>
      </c>
      <c r="B314" t="s">
        <v>329</v>
      </c>
      <c r="C314">
        <v>1</v>
      </c>
      <c r="D314">
        <v>1593610</v>
      </c>
      <c r="E314" s="8" t="s">
        <v>3760</v>
      </c>
      <c r="F314" t="s">
        <v>2339</v>
      </c>
      <c r="G314" t="s">
        <v>1778</v>
      </c>
      <c r="H314">
        <v>2.637209302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15</v>
      </c>
      <c r="P314">
        <v>13</v>
      </c>
      <c r="Q314">
        <v>0</v>
      </c>
      <c r="R314">
        <v>0</v>
      </c>
      <c r="S314">
        <v>0</v>
      </c>
      <c r="T314">
        <v>0</v>
      </c>
      <c r="U314">
        <v>43</v>
      </c>
      <c r="V314">
        <v>58</v>
      </c>
      <c r="W314">
        <v>0.4395</v>
      </c>
      <c r="X314">
        <v>0</v>
      </c>
      <c r="Y314">
        <v>0</v>
      </c>
      <c r="Z314">
        <v>0</v>
      </c>
      <c r="AA314">
        <v>20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92</v>
      </c>
      <c r="AK314">
        <v>99</v>
      </c>
      <c r="AL314">
        <v>1.3186</v>
      </c>
      <c r="AM314">
        <v>2</v>
      </c>
      <c r="AN314">
        <v>0</v>
      </c>
      <c r="AO314">
        <v>0</v>
      </c>
      <c r="AP314">
        <v>2</v>
      </c>
      <c r="AQ314">
        <v>2</v>
      </c>
      <c r="AR314">
        <v>0</v>
      </c>
      <c r="AS314">
        <v>53</v>
      </c>
      <c r="AT314">
        <v>65</v>
      </c>
      <c r="AU314">
        <v>0.87909999999999999</v>
      </c>
      <c r="AV314">
        <v>11</v>
      </c>
      <c r="AW314">
        <v>1</v>
      </c>
      <c r="AX314">
        <v>0</v>
      </c>
    </row>
    <row r="315" spans="1:50" x14ac:dyDescent="0.2">
      <c r="A315" s="11" t="str">
        <f t="shared" si="4"/>
        <v>Cedar Rapids 14</v>
      </c>
      <c r="B315" t="s">
        <v>329</v>
      </c>
      <c r="C315">
        <v>1</v>
      </c>
      <c r="D315">
        <v>1593611</v>
      </c>
      <c r="E315" s="8" t="s">
        <v>4037</v>
      </c>
      <c r="F315" t="s">
        <v>2341</v>
      </c>
      <c r="G315" t="s">
        <v>1778</v>
      </c>
      <c r="H315">
        <v>2.637209302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27</v>
      </c>
      <c r="P315">
        <v>33</v>
      </c>
      <c r="Q315">
        <v>0.4395</v>
      </c>
      <c r="R315">
        <v>0</v>
      </c>
      <c r="S315">
        <v>0</v>
      </c>
      <c r="T315">
        <v>0</v>
      </c>
      <c r="U315">
        <v>49</v>
      </c>
      <c r="V315">
        <v>58</v>
      </c>
      <c r="W315">
        <v>0.87909999999999999</v>
      </c>
      <c r="X315">
        <v>1</v>
      </c>
      <c r="Y315">
        <v>0</v>
      </c>
      <c r="Z315">
        <v>0</v>
      </c>
      <c r="AA315">
        <v>27</v>
      </c>
      <c r="AB315">
        <v>4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44</v>
      </c>
      <c r="AK315">
        <v>51</v>
      </c>
      <c r="AL315">
        <v>0.4395</v>
      </c>
      <c r="AM315">
        <v>3</v>
      </c>
      <c r="AN315">
        <v>0</v>
      </c>
      <c r="AO315">
        <v>0</v>
      </c>
      <c r="AP315">
        <v>5</v>
      </c>
      <c r="AQ315">
        <v>0</v>
      </c>
      <c r="AR315">
        <v>0</v>
      </c>
      <c r="AS315">
        <v>47</v>
      </c>
      <c r="AT315">
        <v>61</v>
      </c>
      <c r="AU315">
        <v>0.87909999999999999</v>
      </c>
      <c r="AV315">
        <v>9</v>
      </c>
      <c r="AW315">
        <v>0</v>
      </c>
      <c r="AX315">
        <v>0</v>
      </c>
    </row>
    <row r="316" spans="1:50" x14ac:dyDescent="0.2">
      <c r="A316" s="11" t="str">
        <f t="shared" si="4"/>
        <v>Cedar Rapids 15</v>
      </c>
      <c r="B316" t="s">
        <v>329</v>
      </c>
      <c r="C316">
        <v>1</v>
      </c>
      <c r="D316">
        <v>1593612</v>
      </c>
      <c r="E316" s="8" t="s">
        <v>4048</v>
      </c>
      <c r="F316" t="s">
        <v>2455</v>
      </c>
      <c r="G316" t="s">
        <v>1778</v>
      </c>
      <c r="H316">
        <v>2.1976744190000002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42</v>
      </c>
      <c r="P316">
        <v>43</v>
      </c>
      <c r="Q316">
        <v>0.4395</v>
      </c>
      <c r="R316">
        <v>0</v>
      </c>
      <c r="S316">
        <v>0</v>
      </c>
      <c r="T316">
        <v>0</v>
      </c>
      <c r="U316">
        <v>38</v>
      </c>
      <c r="V316">
        <v>38</v>
      </c>
      <c r="W316">
        <v>0.4395</v>
      </c>
      <c r="X316">
        <v>1</v>
      </c>
      <c r="Y316">
        <v>0</v>
      </c>
      <c r="Z316">
        <v>0</v>
      </c>
      <c r="AA316">
        <v>37</v>
      </c>
      <c r="AB316">
        <v>38</v>
      </c>
      <c r="AC316">
        <v>0.4395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65</v>
      </c>
      <c r="AK316">
        <v>67</v>
      </c>
      <c r="AL316">
        <v>0.4395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50</v>
      </c>
      <c r="AT316">
        <v>54</v>
      </c>
      <c r="AU316">
        <v>0.4395</v>
      </c>
      <c r="AV316">
        <v>5</v>
      </c>
      <c r="AW316">
        <v>0</v>
      </c>
      <c r="AX316">
        <v>0</v>
      </c>
    </row>
    <row r="317" spans="1:50" x14ac:dyDescent="0.2">
      <c r="A317" s="11" t="str">
        <f t="shared" si="4"/>
        <v>Cedar Rapids 16</v>
      </c>
      <c r="B317" t="s">
        <v>329</v>
      </c>
      <c r="C317">
        <v>1</v>
      </c>
      <c r="D317">
        <v>1593613</v>
      </c>
      <c r="E317" s="8" t="s">
        <v>3817</v>
      </c>
      <c r="F317" t="s">
        <v>2327</v>
      </c>
      <c r="G317" t="s">
        <v>1778</v>
      </c>
      <c r="H317">
        <v>2.637209302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46</v>
      </c>
      <c r="V317">
        <v>67</v>
      </c>
      <c r="W317">
        <v>0.87909999999999999</v>
      </c>
      <c r="X317">
        <v>2</v>
      </c>
      <c r="Y317">
        <v>0</v>
      </c>
      <c r="Z317">
        <v>0</v>
      </c>
      <c r="AA317">
        <v>18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95</v>
      </c>
      <c r="AK317">
        <v>101</v>
      </c>
      <c r="AL317">
        <v>0.87909999999999999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53</v>
      </c>
      <c r="AT317">
        <v>65</v>
      </c>
      <c r="AU317">
        <v>0.87909999999999999</v>
      </c>
      <c r="AV317">
        <v>14</v>
      </c>
      <c r="AW317">
        <v>0</v>
      </c>
      <c r="AX317">
        <v>0</v>
      </c>
    </row>
    <row r="318" spans="1:50" x14ac:dyDescent="0.2">
      <c r="A318" s="11" t="str">
        <f t="shared" si="4"/>
        <v>Cedar Rapids 17</v>
      </c>
      <c r="B318" t="s">
        <v>329</v>
      </c>
      <c r="C318">
        <v>1</v>
      </c>
      <c r="D318">
        <v>1593614</v>
      </c>
      <c r="E318" s="8" t="s">
        <v>3750</v>
      </c>
      <c r="F318" t="s">
        <v>2328</v>
      </c>
      <c r="G318" t="s">
        <v>1778</v>
      </c>
      <c r="H318">
        <v>2.637209302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23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34</v>
      </c>
      <c r="AB318">
        <v>39</v>
      </c>
      <c r="AC318">
        <v>0.4395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91</v>
      </c>
      <c r="AK318">
        <v>96</v>
      </c>
      <c r="AL318">
        <v>1.3186</v>
      </c>
      <c r="AM318">
        <v>2</v>
      </c>
      <c r="AN318">
        <v>0</v>
      </c>
      <c r="AO318">
        <v>0</v>
      </c>
      <c r="AP318">
        <v>4</v>
      </c>
      <c r="AQ318">
        <v>0</v>
      </c>
      <c r="AR318">
        <v>0</v>
      </c>
      <c r="AS318">
        <v>52</v>
      </c>
      <c r="AT318">
        <v>61</v>
      </c>
      <c r="AU318">
        <v>0.87909999999999999</v>
      </c>
      <c r="AV318">
        <v>5</v>
      </c>
      <c r="AW318">
        <v>0</v>
      </c>
      <c r="AX318">
        <v>0</v>
      </c>
    </row>
    <row r="319" spans="1:50" x14ac:dyDescent="0.2">
      <c r="A319" s="11" t="str">
        <f t="shared" si="4"/>
        <v>Cedar Rapids 18</v>
      </c>
      <c r="B319" t="s">
        <v>329</v>
      </c>
      <c r="C319">
        <v>1</v>
      </c>
      <c r="D319">
        <v>1593615</v>
      </c>
      <c r="E319" s="8" t="s">
        <v>4028</v>
      </c>
      <c r="F319" t="s">
        <v>2440</v>
      </c>
      <c r="G319" t="s">
        <v>1778</v>
      </c>
      <c r="H319">
        <v>1.758139535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20</v>
      </c>
      <c r="V319">
        <v>20</v>
      </c>
      <c r="W319">
        <v>0.4395</v>
      </c>
      <c r="X319">
        <v>0</v>
      </c>
      <c r="Y319">
        <v>0</v>
      </c>
      <c r="Z319">
        <v>0</v>
      </c>
      <c r="AA319">
        <v>23</v>
      </c>
      <c r="AB319">
        <v>23</v>
      </c>
      <c r="AC319">
        <v>0.4395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36</v>
      </c>
      <c r="AK319">
        <v>36</v>
      </c>
      <c r="AL319">
        <v>0.4395</v>
      </c>
      <c r="AM319">
        <v>2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30</v>
      </c>
      <c r="AT319">
        <v>30</v>
      </c>
      <c r="AU319">
        <v>0.4395</v>
      </c>
      <c r="AV319">
        <v>9</v>
      </c>
      <c r="AW319">
        <v>0</v>
      </c>
      <c r="AX319">
        <v>0</v>
      </c>
    </row>
    <row r="320" spans="1:50" x14ac:dyDescent="0.2">
      <c r="A320" s="11" t="str">
        <f t="shared" si="4"/>
        <v>Cedar Rapids 19</v>
      </c>
      <c r="B320" t="s">
        <v>329</v>
      </c>
      <c r="C320">
        <v>1</v>
      </c>
      <c r="D320">
        <v>1593616</v>
      </c>
      <c r="E320" s="8" t="s">
        <v>3792</v>
      </c>
      <c r="F320" t="s">
        <v>2330</v>
      </c>
      <c r="G320" t="s">
        <v>1778</v>
      </c>
      <c r="H320">
        <v>3.076744186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38</v>
      </c>
      <c r="P320">
        <v>43</v>
      </c>
      <c r="Q320">
        <v>0.4395</v>
      </c>
      <c r="R320">
        <v>0</v>
      </c>
      <c r="S320">
        <v>0</v>
      </c>
      <c r="T320">
        <v>0</v>
      </c>
      <c r="U320">
        <v>47</v>
      </c>
      <c r="V320">
        <v>62</v>
      </c>
      <c r="W320">
        <v>0.87909999999999999</v>
      </c>
      <c r="X320">
        <v>0</v>
      </c>
      <c r="Y320">
        <v>0</v>
      </c>
      <c r="Z320">
        <v>0</v>
      </c>
      <c r="AA320">
        <v>27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60</v>
      </c>
      <c r="AK320">
        <v>65</v>
      </c>
      <c r="AL320">
        <v>0.87909999999999999</v>
      </c>
      <c r="AM320">
        <v>6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50</v>
      </c>
      <c r="AT320">
        <v>59</v>
      </c>
      <c r="AU320">
        <v>0.87909999999999999</v>
      </c>
      <c r="AV320">
        <v>6</v>
      </c>
      <c r="AW320">
        <v>0</v>
      </c>
      <c r="AX320">
        <v>0</v>
      </c>
    </row>
    <row r="321" spans="1:50" x14ac:dyDescent="0.2">
      <c r="A321" s="11" t="str">
        <f t="shared" si="4"/>
        <v>Cedar Rapids 20</v>
      </c>
      <c r="B321" t="s">
        <v>329</v>
      </c>
      <c r="C321">
        <v>1</v>
      </c>
      <c r="D321">
        <v>1593617</v>
      </c>
      <c r="E321" s="8" t="s">
        <v>3791</v>
      </c>
      <c r="F321" t="s">
        <v>2446</v>
      </c>
      <c r="G321" t="s">
        <v>1778</v>
      </c>
      <c r="H321">
        <v>3.0767440000000001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47</v>
      </c>
      <c r="P321">
        <v>54</v>
      </c>
      <c r="Q321">
        <v>0.87909999999999999</v>
      </c>
      <c r="R321">
        <v>0</v>
      </c>
      <c r="S321">
        <v>0</v>
      </c>
      <c r="T321">
        <v>0</v>
      </c>
      <c r="U321">
        <v>47</v>
      </c>
      <c r="V321">
        <v>55</v>
      </c>
      <c r="W321">
        <v>0.87909999999999999</v>
      </c>
      <c r="X321">
        <v>0</v>
      </c>
      <c r="Y321">
        <v>0</v>
      </c>
      <c r="Z321">
        <v>0</v>
      </c>
      <c r="AA321">
        <v>19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54</v>
      </c>
      <c r="AK321">
        <v>58</v>
      </c>
      <c r="AL321">
        <v>0.87909999999999999</v>
      </c>
      <c r="AM321">
        <v>4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44</v>
      </c>
      <c r="AT321">
        <v>51</v>
      </c>
      <c r="AU321">
        <v>0.4395</v>
      </c>
      <c r="AV321">
        <v>5</v>
      </c>
      <c r="AW321">
        <v>0</v>
      </c>
      <c r="AX321">
        <v>0</v>
      </c>
    </row>
    <row r="322" spans="1:50" x14ac:dyDescent="0.2">
      <c r="A322" s="11" t="str">
        <f t="shared" ref="A322:A385" si="5">TRIM(PROPER(F322))</f>
        <v>Cedar Rapids 21</v>
      </c>
      <c r="B322" t="s">
        <v>329</v>
      </c>
      <c r="C322">
        <v>1</v>
      </c>
      <c r="D322">
        <v>1593618</v>
      </c>
      <c r="E322" s="8" t="s">
        <v>3755</v>
      </c>
      <c r="F322" t="s">
        <v>3756</v>
      </c>
      <c r="G322" t="s">
        <v>2520</v>
      </c>
      <c r="H322">
        <v>3.08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30</v>
      </c>
      <c r="P322">
        <v>32</v>
      </c>
      <c r="Q322">
        <v>0.4395</v>
      </c>
      <c r="R322">
        <v>0</v>
      </c>
      <c r="S322">
        <v>0</v>
      </c>
      <c r="T322">
        <v>0</v>
      </c>
      <c r="U322">
        <v>28</v>
      </c>
      <c r="V322">
        <v>28</v>
      </c>
      <c r="W322">
        <v>0.4395</v>
      </c>
      <c r="X322">
        <v>0</v>
      </c>
      <c r="Y322">
        <v>0</v>
      </c>
      <c r="Z322">
        <v>0</v>
      </c>
      <c r="AA322">
        <v>8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63</v>
      </c>
      <c r="AK322">
        <v>68</v>
      </c>
      <c r="AL322">
        <v>1.3186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32</v>
      </c>
      <c r="AT322">
        <v>35</v>
      </c>
      <c r="AU322">
        <v>0.87909999999999999</v>
      </c>
      <c r="AV322">
        <v>6</v>
      </c>
      <c r="AW322">
        <v>0</v>
      </c>
      <c r="AX322">
        <v>0</v>
      </c>
    </row>
    <row r="323" spans="1:50" x14ac:dyDescent="0.2">
      <c r="A323" s="11" t="str">
        <f t="shared" si="5"/>
        <v>Cedar Rapids 22</v>
      </c>
      <c r="B323" t="s">
        <v>329</v>
      </c>
      <c r="C323">
        <v>1</v>
      </c>
      <c r="D323">
        <v>1593619</v>
      </c>
      <c r="E323" s="8" t="s">
        <v>3822</v>
      </c>
      <c r="F323" t="s">
        <v>2340</v>
      </c>
      <c r="G323" t="s">
        <v>1778</v>
      </c>
      <c r="H323">
        <v>1.758139535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0</v>
      </c>
      <c r="AC323">
        <v>0</v>
      </c>
      <c r="AD323">
        <v>0</v>
      </c>
      <c r="AE323">
        <v>8</v>
      </c>
      <c r="AF323">
        <v>0</v>
      </c>
      <c r="AG323">
        <v>0</v>
      </c>
      <c r="AH323">
        <v>0</v>
      </c>
      <c r="AI323">
        <v>0</v>
      </c>
      <c r="AJ323">
        <v>96</v>
      </c>
      <c r="AK323">
        <v>115</v>
      </c>
      <c r="AL323">
        <v>0.87909999999999999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56</v>
      </c>
      <c r="AT323">
        <v>83</v>
      </c>
      <c r="AU323">
        <v>0.87909999999999999</v>
      </c>
      <c r="AV323">
        <v>21</v>
      </c>
      <c r="AW323">
        <v>0</v>
      </c>
      <c r="AX323">
        <v>0</v>
      </c>
    </row>
    <row r="324" spans="1:50" x14ac:dyDescent="0.2">
      <c r="A324" s="11" t="str">
        <f t="shared" si="5"/>
        <v>Cedar Rapids 23</v>
      </c>
      <c r="B324" t="s">
        <v>329</v>
      </c>
      <c r="C324">
        <v>1</v>
      </c>
      <c r="D324">
        <v>1593620</v>
      </c>
      <c r="E324" s="8" t="s">
        <v>3751</v>
      </c>
      <c r="F324" t="s">
        <v>3752</v>
      </c>
      <c r="G324" t="s">
        <v>2562</v>
      </c>
      <c r="H324">
        <v>2.64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35</v>
      </c>
      <c r="P324">
        <v>35</v>
      </c>
      <c r="Q324">
        <v>0.4395</v>
      </c>
      <c r="R324">
        <v>0</v>
      </c>
      <c r="S324">
        <v>0</v>
      </c>
      <c r="T324">
        <v>0</v>
      </c>
      <c r="U324">
        <v>36</v>
      </c>
      <c r="V324">
        <v>36</v>
      </c>
      <c r="W324">
        <v>0.4395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97</v>
      </c>
      <c r="AK324">
        <v>97</v>
      </c>
      <c r="AL324">
        <v>1.3186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59</v>
      </c>
      <c r="AT324">
        <v>59</v>
      </c>
      <c r="AU324">
        <v>0.4395</v>
      </c>
      <c r="AV324">
        <v>0</v>
      </c>
      <c r="AW324">
        <v>0</v>
      </c>
      <c r="AX324">
        <v>0</v>
      </c>
    </row>
    <row r="325" spans="1:50" x14ac:dyDescent="0.2">
      <c r="A325" s="11" t="str">
        <f t="shared" si="5"/>
        <v>Cedar Rapids 24</v>
      </c>
      <c r="B325" t="s">
        <v>329</v>
      </c>
      <c r="C325">
        <v>1</v>
      </c>
      <c r="D325">
        <v>1593621</v>
      </c>
      <c r="E325" s="8" t="s">
        <v>4029</v>
      </c>
      <c r="F325" t="s">
        <v>4030</v>
      </c>
      <c r="G325" t="s">
        <v>2517</v>
      </c>
      <c r="H325">
        <v>3.52</v>
      </c>
      <c r="I325">
        <v>0</v>
      </c>
      <c r="J325">
        <v>0</v>
      </c>
      <c r="K325">
        <v>0</v>
      </c>
      <c r="L325">
        <v>3</v>
      </c>
      <c r="M325">
        <v>0</v>
      </c>
      <c r="N325">
        <v>0</v>
      </c>
      <c r="O325">
        <v>77</v>
      </c>
      <c r="P325">
        <v>82</v>
      </c>
      <c r="Q325">
        <v>0.87909999999999999</v>
      </c>
      <c r="R325">
        <v>0</v>
      </c>
      <c r="S325">
        <v>0</v>
      </c>
      <c r="T325">
        <v>0</v>
      </c>
      <c r="U325">
        <v>72</v>
      </c>
      <c r="V325">
        <v>72</v>
      </c>
      <c r="W325">
        <v>0.4395</v>
      </c>
      <c r="X325">
        <v>0</v>
      </c>
      <c r="Y325">
        <v>0</v>
      </c>
      <c r="Z325">
        <v>0</v>
      </c>
      <c r="AA325">
        <v>93</v>
      </c>
      <c r="AB325">
        <v>99</v>
      </c>
      <c r="AC325">
        <v>0.87909999999999999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67</v>
      </c>
      <c r="AK325">
        <v>69</v>
      </c>
      <c r="AL325">
        <v>0.4395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115</v>
      </c>
      <c r="AT325">
        <v>116</v>
      </c>
      <c r="AU325">
        <v>0.87909999999999999</v>
      </c>
      <c r="AV325">
        <v>9</v>
      </c>
      <c r="AW325">
        <v>0</v>
      </c>
      <c r="AX325">
        <v>0</v>
      </c>
    </row>
    <row r="326" spans="1:50" x14ac:dyDescent="0.2">
      <c r="A326" s="11" t="str">
        <f t="shared" si="5"/>
        <v>Cedar Rapids 25</v>
      </c>
      <c r="B326" t="s">
        <v>329</v>
      </c>
      <c r="C326">
        <v>1</v>
      </c>
      <c r="D326">
        <v>1593622</v>
      </c>
      <c r="E326" s="8" t="s">
        <v>3806</v>
      </c>
      <c r="F326" t="s">
        <v>3807</v>
      </c>
      <c r="G326" t="s">
        <v>2517</v>
      </c>
      <c r="H326">
        <v>3.96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69</v>
      </c>
      <c r="P326">
        <v>73</v>
      </c>
      <c r="Q326">
        <v>0.4395</v>
      </c>
      <c r="R326">
        <v>2</v>
      </c>
      <c r="S326">
        <v>0</v>
      </c>
      <c r="T326">
        <v>0</v>
      </c>
      <c r="U326">
        <v>110</v>
      </c>
      <c r="V326">
        <v>115</v>
      </c>
      <c r="W326">
        <v>0.87909999999999999</v>
      </c>
      <c r="X326">
        <v>0</v>
      </c>
      <c r="Y326">
        <v>0</v>
      </c>
      <c r="Z326">
        <v>0</v>
      </c>
      <c r="AA326">
        <v>78</v>
      </c>
      <c r="AB326">
        <v>80</v>
      </c>
      <c r="AC326">
        <v>0.87909999999999999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78</v>
      </c>
      <c r="AK326">
        <v>80</v>
      </c>
      <c r="AL326">
        <v>0.87909999999999999</v>
      </c>
      <c r="AM326">
        <v>0</v>
      </c>
      <c r="AN326">
        <v>0</v>
      </c>
      <c r="AO326">
        <v>0</v>
      </c>
      <c r="AP326">
        <v>2</v>
      </c>
      <c r="AQ326">
        <v>2</v>
      </c>
      <c r="AR326">
        <v>0</v>
      </c>
      <c r="AS326">
        <v>82</v>
      </c>
      <c r="AT326">
        <v>86</v>
      </c>
      <c r="AU326">
        <v>0.87909999999999999</v>
      </c>
      <c r="AV326">
        <v>13</v>
      </c>
      <c r="AW326">
        <v>0</v>
      </c>
      <c r="AX326">
        <v>0</v>
      </c>
    </row>
    <row r="327" spans="1:50" x14ac:dyDescent="0.2">
      <c r="A327" s="11" t="str">
        <f t="shared" si="5"/>
        <v>Cedar Rapids 26</v>
      </c>
      <c r="B327" t="s">
        <v>329</v>
      </c>
      <c r="C327">
        <v>1</v>
      </c>
      <c r="D327">
        <v>1593623</v>
      </c>
      <c r="E327" s="8" t="s">
        <v>3759</v>
      </c>
      <c r="F327" t="s">
        <v>2331</v>
      </c>
      <c r="G327" t="s">
        <v>1778</v>
      </c>
      <c r="H327">
        <v>3.9558139529999998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55</v>
      </c>
      <c r="P327">
        <v>45</v>
      </c>
      <c r="Q327">
        <v>0</v>
      </c>
      <c r="R327">
        <v>0</v>
      </c>
      <c r="S327">
        <v>0</v>
      </c>
      <c r="T327">
        <v>0</v>
      </c>
      <c r="U327">
        <v>90</v>
      </c>
      <c r="V327">
        <v>98</v>
      </c>
      <c r="W327">
        <v>0.87909999999999999</v>
      </c>
      <c r="X327">
        <v>1</v>
      </c>
      <c r="Y327">
        <v>1</v>
      </c>
      <c r="Z327">
        <v>0</v>
      </c>
      <c r="AA327">
        <v>73</v>
      </c>
      <c r="AB327">
        <v>92</v>
      </c>
      <c r="AC327">
        <v>0.87909999999999999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128</v>
      </c>
      <c r="AK327">
        <v>137</v>
      </c>
      <c r="AL327">
        <v>1.3186</v>
      </c>
      <c r="AM327">
        <v>4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129</v>
      </c>
      <c r="AT327">
        <v>133</v>
      </c>
      <c r="AU327">
        <v>0.87909999999999999</v>
      </c>
      <c r="AV327">
        <v>31</v>
      </c>
      <c r="AW327">
        <v>5</v>
      </c>
      <c r="AX327">
        <v>0</v>
      </c>
    </row>
    <row r="328" spans="1:50" x14ac:dyDescent="0.2">
      <c r="A328" s="11" t="str">
        <f t="shared" si="5"/>
        <v>Cedar Rapids 27</v>
      </c>
      <c r="B328" t="s">
        <v>329</v>
      </c>
      <c r="C328">
        <v>1</v>
      </c>
      <c r="D328">
        <v>1593624</v>
      </c>
      <c r="E328" s="8" t="s">
        <v>3805</v>
      </c>
      <c r="F328" t="s">
        <v>2334</v>
      </c>
      <c r="G328" t="s">
        <v>1780</v>
      </c>
      <c r="H328">
        <v>2.2000000000000002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26</v>
      </c>
      <c r="P328">
        <v>37</v>
      </c>
      <c r="Q328">
        <v>0.4395</v>
      </c>
      <c r="R328">
        <v>0</v>
      </c>
      <c r="S328">
        <v>0</v>
      </c>
      <c r="T328">
        <v>0</v>
      </c>
      <c r="U328">
        <v>18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10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62</v>
      </c>
      <c r="AK328">
        <v>65</v>
      </c>
      <c r="AL328">
        <v>0.87909999999999999</v>
      </c>
      <c r="AM328">
        <v>6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34</v>
      </c>
      <c r="AT328">
        <v>40</v>
      </c>
      <c r="AU328">
        <v>0.87909999999999999</v>
      </c>
      <c r="AV328">
        <v>5</v>
      </c>
      <c r="AW328">
        <v>0</v>
      </c>
      <c r="AX328">
        <v>0</v>
      </c>
    </row>
    <row r="329" spans="1:50" x14ac:dyDescent="0.2">
      <c r="A329" s="11" t="str">
        <f t="shared" si="5"/>
        <v>Cedar Rapids 28</v>
      </c>
      <c r="B329" t="s">
        <v>329</v>
      </c>
      <c r="C329">
        <v>1</v>
      </c>
      <c r="D329">
        <v>1593625</v>
      </c>
      <c r="E329" s="8" t="s">
        <v>3803</v>
      </c>
      <c r="F329" t="s">
        <v>3804</v>
      </c>
      <c r="G329" t="s">
        <v>2527</v>
      </c>
      <c r="H329">
        <v>3.08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40</v>
      </c>
      <c r="P329">
        <v>41</v>
      </c>
      <c r="Q329">
        <v>0.87909999999999999</v>
      </c>
      <c r="R329">
        <v>0</v>
      </c>
      <c r="S329">
        <v>0</v>
      </c>
      <c r="T329">
        <v>0</v>
      </c>
      <c r="U329">
        <v>29</v>
      </c>
      <c r="V329">
        <v>43</v>
      </c>
      <c r="W329">
        <v>0.87909999999999999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49</v>
      </c>
      <c r="AK329">
        <v>53</v>
      </c>
      <c r="AL329">
        <v>0.87909999999999999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24</v>
      </c>
      <c r="AT329">
        <v>31</v>
      </c>
      <c r="AU329">
        <v>0.4395</v>
      </c>
      <c r="AV329">
        <v>11</v>
      </c>
      <c r="AW329">
        <v>0</v>
      </c>
      <c r="AX329">
        <v>0</v>
      </c>
    </row>
    <row r="330" spans="1:50" x14ac:dyDescent="0.2">
      <c r="A330" s="11" t="str">
        <f t="shared" si="5"/>
        <v>Cedar Rapids 29</v>
      </c>
      <c r="B330" t="s">
        <v>329</v>
      </c>
      <c r="C330">
        <v>1</v>
      </c>
      <c r="D330">
        <v>1593626</v>
      </c>
      <c r="E330" s="8" t="s">
        <v>3796</v>
      </c>
      <c r="F330" t="s">
        <v>2449</v>
      </c>
      <c r="G330" t="s">
        <v>1778</v>
      </c>
      <c r="H330">
        <v>2.6372089999999999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30</v>
      </c>
      <c r="P330">
        <v>34</v>
      </c>
      <c r="Q330">
        <v>0.4395</v>
      </c>
      <c r="R330">
        <v>0</v>
      </c>
      <c r="S330">
        <v>0</v>
      </c>
      <c r="T330">
        <v>0</v>
      </c>
      <c r="U330">
        <v>30</v>
      </c>
      <c r="V330">
        <v>41</v>
      </c>
      <c r="W330">
        <v>0.87909999999999999</v>
      </c>
      <c r="X330">
        <v>0</v>
      </c>
      <c r="Y330">
        <v>0</v>
      </c>
      <c r="Z330">
        <v>0</v>
      </c>
      <c r="AA330">
        <v>22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45</v>
      </c>
      <c r="AK330">
        <v>47</v>
      </c>
      <c r="AL330">
        <v>0.87909999999999999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33</v>
      </c>
      <c r="AT330">
        <v>39</v>
      </c>
      <c r="AU330">
        <v>0.4395</v>
      </c>
      <c r="AV330">
        <v>4</v>
      </c>
      <c r="AW330">
        <v>0</v>
      </c>
      <c r="AX330">
        <v>0</v>
      </c>
    </row>
    <row r="331" spans="1:50" x14ac:dyDescent="0.2">
      <c r="A331" s="11" t="str">
        <f t="shared" si="5"/>
        <v>Cedar Rapids 30</v>
      </c>
      <c r="B331" t="s">
        <v>329</v>
      </c>
      <c r="C331">
        <v>1</v>
      </c>
      <c r="D331">
        <v>1593627</v>
      </c>
      <c r="E331" s="8" t="s">
        <v>3812</v>
      </c>
      <c r="F331" t="s">
        <v>3813</v>
      </c>
      <c r="G331" t="s">
        <v>2517</v>
      </c>
      <c r="H331">
        <v>3.08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40</v>
      </c>
      <c r="P331">
        <v>50</v>
      </c>
      <c r="Q331">
        <v>0.87909999999999999</v>
      </c>
      <c r="R331">
        <v>0</v>
      </c>
      <c r="S331">
        <v>0</v>
      </c>
      <c r="T331">
        <v>0</v>
      </c>
      <c r="U331">
        <v>35</v>
      </c>
      <c r="V331">
        <v>45</v>
      </c>
      <c r="W331">
        <v>0.4395</v>
      </c>
      <c r="X331">
        <v>0</v>
      </c>
      <c r="Y331">
        <v>0</v>
      </c>
      <c r="Z331">
        <v>0</v>
      </c>
      <c r="AA331">
        <v>25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51</v>
      </c>
      <c r="AK331">
        <v>52</v>
      </c>
      <c r="AL331">
        <v>0.87909999999999999</v>
      </c>
      <c r="AM331">
        <v>6</v>
      </c>
      <c r="AN331">
        <v>0</v>
      </c>
      <c r="AO331">
        <v>0</v>
      </c>
      <c r="AP331">
        <v>0</v>
      </c>
      <c r="AQ331">
        <v>6</v>
      </c>
      <c r="AR331">
        <v>0</v>
      </c>
      <c r="AS331">
        <v>41</v>
      </c>
      <c r="AT331">
        <v>51</v>
      </c>
      <c r="AU331">
        <v>0.87909999999999999</v>
      </c>
      <c r="AV331">
        <v>6</v>
      </c>
      <c r="AW331">
        <v>0</v>
      </c>
      <c r="AX331">
        <v>0</v>
      </c>
    </row>
    <row r="332" spans="1:50" x14ac:dyDescent="0.2">
      <c r="A332" s="11" t="str">
        <f t="shared" si="5"/>
        <v>Cedar Rapids 31</v>
      </c>
      <c r="B332" t="s">
        <v>329</v>
      </c>
      <c r="C332">
        <v>1</v>
      </c>
      <c r="D332">
        <v>1593628</v>
      </c>
      <c r="E332" s="8" t="s">
        <v>3814</v>
      </c>
      <c r="F332" t="s">
        <v>3815</v>
      </c>
      <c r="G332" t="s">
        <v>2517</v>
      </c>
      <c r="H332">
        <v>3.52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50</v>
      </c>
      <c r="P332">
        <v>62</v>
      </c>
      <c r="Q332">
        <v>0.87909999999999999</v>
      </c>
      <c r="R332">
        <v>0</v>
      </c>
      <c r="S332">
        <v>0</v>
      </c>
      <c r="T332">
        <v>0</v>
      </c>
      <c r="U332">
        <v>74</v>
      </c>
      <c r="V332">
        <v>88</v>
      </c>
      <c r="W332">
        <v>0.87909999999999999</v>
      </c>
      <c r="X332">
        <v>1</v>
      </c>
      <c r="Y332">
        <v>0</v>
      </c>
      <c r="Z332">
        <v>0</v>
      </c>
      <c r="AA332">
        <v>38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52</v>
      </c>
      <c r="AK332">
        <v>67</v>
      </c>
      <c r="AL332">
        <v>0.87909999999999999</v>
      </c>
      <c r="AM332">
        <v>3</v>
      </c>
      <c r="AN332">
        <v>0</v>
      </c>
      <c r="AO332">
        <v>0</v>
      </c>
      <c r="AP332">
        <v>5</v>
      </c>
      <c r="AQ332">
        <v>0</v>
      </c>
      <c r="AR332">
        <v>0</v>
      </c>
      <c r="AS332">
        <v>53</v>
      </c>
      <c r="AT332">
        <v>65</v>
      </c>
      <c r="AU332">
        <v>0.87909999999999999</v>
      </c>
      <c r="AV332">
        <v>5</v>
      </c>
      <c r="AW332">
        <v>0</v>
      </c>
      <c r="AX332">
        <v>0</v>
      </c>
    </row>
    <row r="333" spans="1:50" x14ac:dyDescent="0.2">
      <c r="A333" s="11" t="str">
        <f t="shared" si="5"/>
        <v>Cedar Rapids 32</v>
      </c>
      <c r="B333" t="s">
        <v>329</v>
      </c>
      <c r="C333">
        <v>1</v>
      </c>
      <c r="D333">
        <v>1593629</v>
      </c>
      <c r="E333" s="8" t="s">
        <v>3829</v>
      </c>
      <c r="F333" t="s">
        <v>2463</v>
      </c>
      <c r="G333" t="s">
        <v>1778</v>
      </c>
      <c r="H333">
        <v>2.637209302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23</v>
      </c>
      <c r="P333">
        <v>23</v>
      </c>
      <c r="Q333">
        <v>0.4395</v>
      </c>
      <c r="R333">
        <v>0</v>
      </c>
      <c r="S333">
        <v>0</v>
      </c>
      <c r="T333">
        <v>0</v>
      </c>
      <c r="U333">
        <v>24</v>
      </c>
      <c r="V333">
        <v>35</v>
      </c>
      <c r="W333">
        <v>0.87909999999999999</v>
      </c>
      <c r="X333">
        <v>0</v>
      </c>
      <c r="Y333">
        <v>0</v>
      </c>
      <c r="Z333">
        <v>0</v>
      </c>
      <c r="AA333">
        <v>6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44</v>
      </c>
      <c r="AK333">
        <v>44</v>
      </c>
      <c r="AL333">
        <v>0.87909999999999999</v>
      </c>
      <c r="AM333">
        <v>0</v>
      </c>
      <c r="AN333">
        <v>0</v>
      </c>
      <c r="AO333">
        <v>0</v>
      </c>
      <c r="AP333">
        <v>2</v>
      </c>
      <c r="AQ333">
        <v>2</v>
      </c>
      <c r="AR333">
        <v>0</v>
      </c>
      <c r="AS333">
        <v>19</v>
      </c>
      <c r="AT333">
        <v>19</v>
      </c>
      <c r="AU333">
        <v>0.4395</v>
      </c>
      <c r="AV333">
        <v>5</v>
      </c>
      <c r="AW333">
        <v>0</v>
      </c>
      <c r="AX333">
        <v>0</v>
      </c>
    </row>
    <row r="334" spans="1:50" x14ac:dyDescent="0.2">
      <c r="A334" s="11" t="str">
        <f t="shared" si="5"/>
        <v>Cedar Rapids 33</v>
      </c>
      <c r="B334" t="s">
        <v>329</v>
      </c>
      <c r="C334">
        <v>1</v>
      </c>
      <c r="D334">
        <v>1593630</v>
      </c>
      <c r="E334" s="8" t="s">
        <v>3753</v>
      </c>
      <c r="F334" t="s">
        <v>2329</v>
      </c>
      <c r="G334" t="s">
        <v>1778</v>
      </c>
      <c r="H334">
        <v>2.6372089999999999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19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14</v>
      </c>
      <c r="V334">
        <v>27</v>
      </c>
      <c r="W334">
        <v>0.4395</v>
      </c>
      <c r="X334">
        <v>2</v>
      </c>
      <c r="Y334">
        <v>0</v>
      </c>
      <c r="Z334">
        <v>0</v>
      </c>
      <c r="AA334">
        <v>10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61</v>
      </c>
      <c r="AK334">
        <v>67</v>
      </c>
      <c r="AL334">
        <v>1.3186</v>
      </c>
      <c r="AM334">
        <v>0</v>
      </c>
      <c r="AN334">
        <v>0</v>
      </c>
      <c r="AO334">
        <v>0</v>
      </c>
      <c r="AP334">
        <v>2</v>
      </c>
      <c r="AQ334">
        <v>0</v>
      </c>
      <c r="AR334">
        <v>0</v>
      </c>
      <c r="AS334">
        <v>33</v>
      </c>
      <c r="AT334">
        <v>43</v>
      </c>
      <c r="AU334">
        <v>0.87909999999999999</v>
      </c>
      <c r="AV334">
        <v>6</v>
      </c>
      <c r="AW334">
        <v>0</v>
      </c>
      <c r="AX334">
        <v>0</v>
      </c>
    </row>
    <row r="335" spans="1:50" x14ac:dyDescent="0.2">
      <c r="A335" s="11" t="str">
        <f t="shared" si="5"/>
        <v>Cedar Rapids 34</v>
      </c>
      <c r="B335" t="s">
        <v>329</v>
      </c>
      <c r="C335">
        <v>1</v>
      </c>
      <c r="D335">
        <v>1593631</v>
      </c>
      <c r="E335" s="8" t="s">
        <v>3754</v>
      </c>
      <c r="F335" t="s">
        <v>2465</v>
      </c>
      <c r="G335" t="s">
        <v>1780</v>
      </c>
      <c r="H335">
        <v>2.64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13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30</v>
      </c>
      <c r="V335">
        <v>35</v>
      </c>
      <c r="W335">
        <v>0.4395</v>
      </c>
      <c r="X335">
        <v>2</v>
      </c>
      <c r="Y335">
        <v>0</v>
      </c>
      <c r="Z335">
        <v>0</v>
      </c>
      <c r="AA335">
        <v>22</v>
      </c>
      <c r="AB335">
        <v>36</v>
      </c>
      <c r="AC335">
        <v>0.4395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103</v>
      </c>
      <c r="AK335">
        <v>107</v>
      </c>
      <c r="AL335">
        <v>1.3186</v>
      </c>
      <c r="AM335">
        <v>3</v>
      </c>
      <c r="AN335">
        <v>0</v>
      </c>
      <c r="AO335">
        <v>0</v>
      </c>
      <c r="AP335">
        <v>2</v>
      </c>
      <c r="AQ335">
        <v>0</v>
      </c>
      <c r="AR335">
        <v>0</v>
      </c>
      <c r="AS335">
        <v>49</v>
      </c>
      <c r="AT335">
        <v>50</v>
      </c>
      <c r="AU335">
        <v>0.4395</v>
      </c>
      <c r="AV335">
        <v>5</v>
      </c>
      <c r="AW335">
        <v>0</v>
      </c>
      <c r="AX335">
        <v>0</v>
      </c>
    </row>
    <row r="336" spans="1:50" x14ac:dyDescent="0.2">
      <c r="A336" s="11" t="str">
        <f t="shared" si="5"/>
        <v>Cedar Rapids 35</v>
      </c>
      <c r="B336" t="s">
        <v>329</v>
      </c>
      <c r="C336">
        <v>1</v>
      </c>
      <c r="D336">
        <v>1593632</v>
      </c>
      <c r="E336" s="8" t="s">
        <v>3826</v>
      </c>
      <c r="F336" t="s">
        <v>2461</v>
      </c>
      <c r="G336" t="s">
        <v>1778</v>
      </c>
      <c r="H336">
        <v>2.637209302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16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35</v>
      </c>
      <c r="V336">
        <v>45</v>
      </c>
      <c r="W336">
        <v>0.87909999999999999</v>
      </c>
      <c r="X336">
        <v>0</v>
      </c>
      <c r="Y336">
        <v>0</v>
      </c>
      <c r="Z336">
        <v>0</v>
      </c>
      <c r="AA336">
        <v>22</v>
      </c>
      <c r="AB336">
        <v>30</v>
      </c>
      <c r="AC336">
        <v>0.4395</v>
      </c>
      <c r="AD336">
        <v>2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67</v>
      </c>
      <c r="AK336">
        <v>71</v>
      </c>
      <c r="AL336">
        <v>0.87909999999999999</v>
      </c>
      <c r="AM336">
        <v>2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31</v>
      </c>
      <c r="AT336">
        <v>37</v>
      </c>
      <c r="AU336">
        <v>0.4395</v>
      </c>
      <c r="AV336">
        <v>10</v>
      </c>
      <c r="AW336">
        <v>0</v>
      </c>
      <c r="AX336">
        <v>0</v>
      </c>
    </row>
    <row r="337" spans="1:50" x14ac:dyDescent="0.2">
      <c r="A337" s="11" t="str">
        <f t="shared" si="5"/>
        <v>Cedar Rapids 36</v>
      </c>
      <c r="B337" t="s">
        <v>329</v>
      </c>
      <c r="C337">
        <v>1</v>
      </c>
      <c r="D337">
        <v>1593633</v>
      </c>
      <c r="E337" s="8" t="s">
        <v>3794</v>
      </c>
      <c r="F337" t="s">
        <v>2333</v>
      </c>
      <c r="G337" t="s">
        <v>1785</v>
      </c>
      <c r="H337">
        <v>3.52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47</v>
      </c>
      <c r="P337">
        <v>61</v>
      </c>
      <c r="Q337">
        <v>0.87909999999999999</v>
      </c>
      <c r="R337">
        <v>0</v>
      </c>
      <c r="S337">
        <v>0</v>
      </c>
      <c r="T337">
        <v>0</v>
      </c>
      <c r="U337">
        <v>46</v>
      </c>
      <c r="V337">
        <v>59</v>
      </c>
      <c r="W337">
        <v>0.87909999999999999</v>
      </c>
      <c r="X337">
        <v>1</v>
      </c>
      <c r="Y337">
        <v>0</v>
      </c>
      <c r="Z337">
        <v>0</v>
      </c>
      <c r="AA337">
        <v>35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89</v>
      </c>
      <c r="AK337">
        <v>89</v>
      </c>
      <c r="AL337">
        <v>0.87909999999999999</v>
      </c>
      <c r="AM337">
        <v>9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65</v>
      </c>
      <c r="AT337">
        <v>80</v>
      </c>
      <c r="AU337">
        <v>0.87909999999999999</v>
      </c>
      <c r="AV337">
        <v>13</v>
      </c>
      <c r="AW337">
        <v>0</v>
      </c>
      <c r="AX337">
        <v>0</v>
      </c>
    </row>
    <row r="338" spans="1:50" x14ac:dyDescent="0.2">
      <c r="A338" s="11" t="str">
        <f t="shared" si="5"/>
        <v>Cedar Rapids 37</v>
      </c>
      <c r="B338" t="s">
        <v>329</v>
      </c>
      <c r="C338">
        <v>1</v>
      </c>
      <c r="D338">
        <v>1593634</v>
      </c>
      <c r="E338" s="8" t="s">
        <v>3801</v>
      </c>
      <c r="F338" t="s">
        <v>2337</v>
      </c>
      <c r="G338" t="s">
        <v>1778</v>
      </c>
      <c r="H338">
        <v>3.0767440000000001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33</v>
      </c>
      <c r="P338">
        <v>42</v>
      </c>
      <c r="Q338">
        <v>0.87909999999999999</v>
      </c>
      <c r="R338">
        <v>0</v>
      </c>
      <c r="S338">
        <v>0</v>
      </c>
      <c r="T338">
        <v>0</v>
      </c>
      <c r="U338">
        <v>29</v>
      </c>
      <c r="V338">
        <v>38</v>
      </c>
      <c r="W338">
        <v>0.4395</v>
      </c>
      <c r="X338">
        <v>0</v>
      </c>
      <c r="Y338">
        <v>0</v>
      </c>
      <c r="Z338">
        <v>0</v>
      </c>
      <c r="AA338">
        <v>23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55</v>
      </c>
      <c r="AK338">
        <v>60</v>
      </c>
      <c r="AL338">
        <v>0.87909999999999999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37</v>
      </c>
      <c r="AT338">
        <v>40</v>
      </c>
      <c r="AU338">
        <v>0.87909999999999999</v>
      </c>
      <c r="AV338">
        <v>6</v>
      </c>
      <c r="AW338">
        <v>0</v>
      </c>
      <c r="AX338">
        <v>0</v>
      </c>
    </row>
    <row r="339" spans="1:50" x14ac:dyDescent="0.2">
      <c r="A339" s="11" t="str">
        <f t="shared" si="5"/>
        <v>Cedar Rapids 38</v>
      </c>
      <c r="B339" t="s">
        <v>329</v>
      </c>
      <c r="C339">
        <v>1</v>
      </c>
      <c r="D339">
        <v>1593635</v>
      </c>
      <c r="E339" s="8" t="s">
        <v>3757</v>
      </c>
      <c r="F339" t="s">
        <v>2466</v>
      </c>
      <c r="G339" t="s">
        <v>1778</v>
      </c>
      <c r="H339">
        <v>2.1976744190000002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30</v>
      </c>
      <c r="V339">
        <v>37</v>
      </c>
      <c r="W339">
        <v>0.4395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66</v>
      </c>
      <c r="AK339">
        <v>67</v>
      </c>
      <c r="AL339">
        <v>1.3186</v>
      </c>
      <c r="AM339">
        <v>4</v>
      </c>
      <c r="AN339">
        <v>0</v>
      </c>
      <c r="AO339">
        <v>0</v>
      </c>
      <c r="AP339">
        <v>0</v>
      </c>
      <c r="AQ339">
        <v>2</v>
      </c>
      <c r="AR339">
        <v>0</v>
      </c>
      <c r="AS339">
        <v>26</v>
      </c>
      <c r="AT339">
        <v>31</v>
      </c>
      <c r="AU339">
        <v>0.4395</v>
      </c>
      <c r="AV339">
        <v>6</v>
      </c>
      <c r="AW339">
        <v>0</v>
      </c>
      <c r="AX339">
        <v>0</v>
      </c>
    </row>
    <row r="340" spans="1:50" x14ac:dyDescent="0.2">
      <c r="A340" s="11" t="str">
        <f t="shared" si="5"/>
        <v>Cedar Rapids 39</v>
      </c>
      <c r="B340" t="s">
        <v>329</v>
      </c>
      <c r="C340">
        <v>1</v>
      </c>
      <c r="D340">
        <v>1593636</v>
      </c>
      <c r="E340" s="8" t="s">
        <v>3819</v>
      </c>
      <c r="F340" t="s">
        <v>2338</v>
      </c>
      <c r="G340" t="s">
        <v>1778</v>
      </c>
      <c r="H340">
        <v>3.51627907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40</v>
      </c>
      <c r="P340">
        <v>47</v>
      </c>
      <c r="Q340">
        <v>0.87909999999999999</v>
      </c>
      <c r="R340">
        <v>0</v>
      </c>
      <c r="S340">
        <v>0</v>
      </c>
      <c r="T340">
        <v>0</v>
      </c>
      <c r="U340">
        <v>44</v>
      </c>
      <c r="V340">
        <v>55</v>
      </c>
      <c r="W340">
        <v>0.87909999999999999</v>
      </c>
      <c r="X340">
        <v>0</v>
      </c>
      <c r="Y340">
        <v>0</v>
      </c>
      <c r="Z340">
        <v>0</v>
      </c>
      <c r="AA340">
        <v>20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44</v>
      </c>
      <c r="AK340">
        <v>44</v>
      </c>
      <c r="AL340">
        <v>0.87909999999999999</v>
      </c>
      <c r="AM340">
        <v>2</v>
      </c>
      <c r="AN340">
        <v>0</v>
      </c>
      <c r="AO340">
        <v>0</v>
      </c>
      <c r="AP340">
        <v>4</v>
      </c>
      <c r="AQ340">
        <v>8</v>
      </c>
      <c r="AR340">
        <v>0</v>
      </c>
      <c r="AS340">
        <v>31</v>
      </c>
      <c r="AT340">
        <v>37</v>
      </c>
      <c r="AU340">
        <v>0.87909999999999999</v>
      </c>
      <c r="AV340">
        <v>5</v>
      </c>
      <c r="AW340">
        <v>0</v>
      </c>
      <c r="AX340">
        <v>0</v>
      </c>
    </row>
    <row r="341" spans="1:50" x14ac:dyDescent="0.2">
      <c r="A341" s="11" t="str">
        <f t="shared" si="5"/>
        <v>Cedar Rapids 40</v>
      </c>
      <c r="B341" t="s">
        <v>329</v>
      </c>
      <c r="C341">
        <v>1</v>
      </c>
      <c r="D341">
        <v>1593637</v>
      </c>
      <c r="E341" s="8" t="s">
        <v>4041</v>
      </c>
      <c r="F341" t="s">
        <v>2454</v>
      </c>
      <c r="G341" t="s">
        <v>1778</v>
      </c>
      <c r="H341">
        <v>2.1976744190000002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24</v>
      </c>
      <c r="P341">
        <v>25</v>
      </c>
      <c r="Q341">
        <v>0.4395</v>
      </c>
      <c r="R341">
        <v>0</v>
      </c>
      <c r="S341">
        <v>0</v>
      </c>
      <c r="T341">
        <v>0</v>
      </c>
      <c r="U341">
        <v>23</v>
      </c>
      <c r="V341">
        <v>27</v>
      </c>
      <c r="W341">
        <v>0.87909999999999999</v>
      </c>
      <c r="X341">
        <v>0</v>
      </c>
      <c r="Y341">
        <v>0</v>
      </c>
      <c r="Z341">
        <v>0</v>
      </c>
      <c r="AA341">
        <v>3</v>
      </c>
      <c r="AB341">
        <v>0</v>
      </c>
      <c r="AC341">
        <v>0</v>
      </c>
      <c r="AD341">
        <v>3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24</v>
      </c>
      <c r="AK341">
        <v>26</v>
      </c>
      <c r="AL341">
        <v>0.4395</v>
      </c>
      <c r="AM341">
        <v>4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23</v>
      </c>
      <c r="AT341">
        <v>26</v>
      </c>
      <c r="AU341">
        <v>0.4395</v>
      </c>
      <c r="AV341">
        <v>4</v>
      </c>
      <c r="AW341">
        <v>0</v>
      </c>
      <c r="AX341">
        <v>0</v>
      </c>
    </row>
    <row r="342" spans="1:50" x14ac:dyDescent="0.2">
      <c r="A342" s="11" t="str">
        <f t="shared" si="5"/>
        <v>Cedar Rapids 41</v>
      </c>
      <c r="B342" t="s">
        <v>329</v>
      </c>
      <c r="C342">
        <v>1</v>
      </c>
      <c r="D342">
        <v>1593638</v>
      </c>
      <c r="E342" s="8" t="s">
        <v>3790</v>
      </c>
      <c r="F342" t="s">
        <v>2439</v>
      </c>
      <c r="G342" t="s">
        <v>1778</v>
      </c>
      <c r="H342">
        <v>3.076744186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38</v>
      </c>
      <c r="P342">
        <v>45</v>
      </c>
      <c r="Q342">
        <v>0.87909999999999999</v>
      </c>
      <c r="R342">
        <v>0</v>
      </c>
      <c r="S342">
        <v>0</v>
      </c>
      <c r="T342">
        <v>0</v>
      </c>
      <c r="U342">
        <v>56</v>
      </c>
      <c r="V342">
        <v>63</v>
      </c>
      <c r="W342">
        <v>0.87909999999999999</v>
      </c>
      <c r="X342">
        <v>0</v>
      </c>
      <c r="Y342">
        <v>0</v>
      </c>
      <c r="Z342">
        <v>0</v>
      </c>
      <c r="AA342">
        <v>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54</v>
      </c>
      <c r="AK342">
        <v>56</v>
      </c>
      <c r="AL342">
        <v>0.87909999999999999</v>
      </c>
      <c r="AM342">
        <v>0</v>
      </c>
      <c r="AN342">
        <v>0</v>
      </c>
      <c r="AO342">
        <v>0</v>
      </c>
      <c r="AP342">
        <v>8</v>
      </c>
      <c r="AQ342">
        <v>0</v>
      </c>
      <c r="AR342">
        <v>0</v>
      </c>
      <c r="AS342">
        <v>32</v>
      </c>
      <c r="AT342">
        <v>37</v>
      </c>
      <c r="AU342">
        <v>0.4395</v>
      </c>
      <c r="AV342">
        <v>10</v>
      </c>
      <c r="AW342">
        <v>0</v>
      </c>
      <c r="AX342">
        <v>0</v>
      </c>
    </row>
    <row r="343" spans="1:50" x14ac:dyDescent="0.2">
      <c r="A343" s="11" t="str">
        <f t="shared" si="5"/>
        <v>Cedar Rapids 42</v>
      </c>
      <c r="B343" t="s">
        <v>329</v>
      </c>
      <c r="C343">
        <v>1</v>
      </c>
      <c r="D343">
        <v>1593639</v>
      </c>
      <c r="E343" s="8" t="s">
        <v>3808</v>
      </c>
      <c r="F343" t="s">
        <v>2453</v>
      </c>
      <c r="G343" t="s">
        <v>1778</v>
      </c>
      <c r="H343">
        <v>2.1976744190000002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63</v>
      </c>
      <c r="V343">
        <v>75</v>
      </c>
      <c r="W343">
        <v>0.87909999999999999</v>
      </c>
      <c r="X343">
        <v>0</v>
      </c>
      <c r="Y343">
        <v>0</v>
      </c>
      <c r="Z343">
        <v>0</v>
      </c>
      <c r="AA343">
        <v>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45</v>
      </c>
      <c r="AK343">
        <v>51</v>
      </c>
      <c r="AL343">
        <v>0.87909999999999999</v>
      </c>
      <c r="AM343">
        <v>0</v>
      </c>
      <c r="AN343">
        <v>0</v>
      </c>
      <c r="AO343">
        <v>0</v>
      </c>
      <c r="AP343">
        <v>3</v>
      </c>
      <c r="AQ343">
        <v>0</v>
      </c>
      <c r="AR343">
        <v>0</v>
      </c>
      <c r="AS343">
        <v>34</v>
      </c>
      <c r="AT343">
        <v>41</v>
      </c>
      <c r="AU343">
        <v>0.4395</v>
      </c>
      <c r="AV343">
        <v>17</v>
      </c>
      <c r="AW343">
        <v>0</v>
      </c>
      <c r="AX343">
        <v>0</v>
      </c>
    </row>
    <row r="344" spans="1:50" x14ac:dyDescent="0.2">
      <c r="A344" s="11" t="str">
        <f t="shared" si="5"/>
        <v>Cedar Rapids 43</v>
      </c>
      <c r="B344" t="s">
        <v>329</v>
      </c>
      <c r="C344">
        <v>1</v>
      </c>
      <c r="D344">
        <v>1593640</v>
      </c>
      <c r="E344" s="8" t="s">
        <v>4045</v>
      </c>
      <c r="F344" t="s">
        <v>2441</v>
      </c>
      <c r="G344" t="s">
        <v>1778</v>
      </c>
      <c r="H344">
        <v>1.758139535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23</v>
      </c>
      <c r="P344">
        <v>26</v>
      </c>
      <c r="Q344">
        <v>0.4395</v>
      </c>
      <c r="R344">
        <v>0</v>
      </c>
      <c r="S344">
        <v>0</v>
      </c>
      <c r="T344">
        <v>0</v>
      </c>
      <c r="U344">
        <v>18</v>
      </c>
      <c r="V344">
        <v>23</v>
      </c>
      <c r="W344">
        <v>0.4395</v>
      </c>
      <c r="X344">
        <v>2</v>
      </c>
      <c r="Y344">
        <v>0</v>
      </c>
      <c r="Z344">
        <v>0</v>
      </c>
      <c r="AA344">
        <v>5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51</v>
      </c>
      <c r="AK344">
        <v>55</v>
      </c>
      <c r="AL344">
        <v>0.4395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15</v>
      </c>
      <c r="AT344">
        <v>20</v>
      </c>
      <c r="AU344">
        <v>0.4395</v>
      </c>
      <c r="AV344">
        <v>11</v>
      </c>
      <c r="AW344">
        <v>0</v>
      </c>
      <c r="AX344">
        <v>0</v>
      </c>
    </row>
    <row r="345" spans="1:50" x14ac:dyDescent="0.2">
      <c r="A345" s="11" t="str">
        <f t="shared" si="5"/>
        <v>Cedar Rapids 44</v>
      </c>
      <c r="B345" t="s">
        <v>329</v>
      </c>
      <c r="C345">
        <v>1</v>
      </c>
      <c r="D345">
        <v>1593641</v>
      </c>
      <c r="E345" s="8" t="s">
        <v>4032</v>
      </c>
      <c r="F345" t="s">
        <v>2447</v>
      </c>
      <c r="G345" t="s">
        <v>1778</v>
      </c>
      <c r="H345">
        <v>1.318604651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7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21</v>
      </c>
      <c r="AK345">
        <v>21</v>
      </c>
      <c r="AL345">
        <v>0.4395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15</v>
      </c>
      <c r="AT345">
        <v>17</v>
      </c>
      <c r="AU345">
        <v>0.4395</v>
      </c>
      <c r="AV345">
        <v>11</v>
      </c>
      <c r="AW345">
        <v>12</v>
      </c>
      <c r="AX345">
        <v>0.4395</v>
      </c>
    </row>
    <row r="346" spans="1:50" x14ac:dyDescent="0.2">
      <c r="A346" t="str">
        <f t="shared" si="5"/>
        <v>Cedar Township</v>
      </c>
      <c r="B346" t="s">
        <v>82</v>
      </c>
      <c r="C346">
        <v>2</v>
      </c>
      <c r="D346">
        <v>947196</v>
      </c>
      <c r="E346" s="8" t="s">
        <v>3174</v>
      </c>
      <c r="F346" t="s">
        <v>2062</v>
      </c>
      <c r="G346" t="s">
        <v>1778</v>
      </c>
      <c r="H346">
        <v>0.40500000000000003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5</v>
      </c>
      <c r="P346">
        <v>3</v>
      </c>
      <c r="Q346">
        <v>0</v>
      </c>
      <c r="R346">
        <v>0</v>
      </c>
      <c r="S346">
        <v>0</v>
      </c>
      <c r="T346">
        <v>0</v>
      </c>
      <c r="U346">
        <v>12</v>
      </c>
      <c r="V346">
        <v>12</v>
      </c>
      <c r="W346">
        <v>0</v>
      </c>
      <c r="X346">
        <v>0</v>
      </c>
      <c r="Y346">
        <v>0</v>
      </c>
      <c r="Z346">
        <v>0</v>
      </c>
      <c r="AA346">
        <v>15</v>
      </c>
      <c r="AB346">
        <v>22</v>
      </c>
      <c r="AC346">
        <v>0.40500000000000003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20</v>
      </c>
      <c r="AK346">
        <v>28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12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">
      <c r="A347" t="str">
        <f t="shared" si="5"/>
        <v>Cedar Colfax Dover</v>
      </c>
      <c r="B347" t="s">
        <v>766</v>
      </c>
      <c r="C347">
        <v>4</v>
      </c>
      <c r="D347">
        <v>947592</v>
      </c>
      <c r="E347" s="8" t="s">
        <v>3213</v>
      </c>
      <c r="F347" t="s">
        <v>4226</v>
      </c>
      <c r="G347" t="s">
        <v>1778</v>
      </c>
      <c r="H347">
        <v>0.48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8</v>
      </c>
      <c r="V347">
        <v>11</v>
      </c>
      <c r="W347">
        <v>0.12</v>
      </c>
      <c r="X347">
        <v>0</v>
      </c>
      <c r="Y347">
        <v>0</v>
      </c>
      <c r="Z347">
        <v>0</v>
      </c>
      <c r="AA347">
        <v>6</v>
      </c>
      <c r="AB347">
        <v>7</v>
      </c>
      <c r="AC347">
        <v>0.12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15</v>
      </c>
      <c r="AK347">
        <v>18</v>
      </c>
      <c r="AL347">
        <v>0.24</v>
      </c>
      <c r="AM347">
        <v>1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1</v>
      </c>
      <c r="AW347">
        <v>0</v>
      </c>
      <c r="AX347">
        <v>0</v>
      </c>
    </row>
    <row r="348" spans="1:50" x14ac:dyDescent="0.2">
      <c r="A348" t="str">
        <f t="shared" si="5"/>
        <v>Center</v>
      </c>
      <c r="B348" t="s">
        <v>889</v>
      </c>
      <c r="C348">
        <v>4</v>
      </c>
      <c r="D348">
        <v>948313</v>
      </c>
      <c r="E348" s="8" t="s">
        <v>3619</v>
      </c>
      <c r="F348" t="s">
        <v>2237</v>
      </c>
      <c r="G348" t="s">
        <v>1778</v>
      </c>
      <c r="H348">
        <v>1.5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10</v>
      </c>
      <c r="P348">
        <v>14</v>
      </c>
      <c r="Q348">
        <v>0.3</v>
      </c>
      <c r="R348">
        <v>0</v>
      </c>
      <c r="S348">
        <v>0</v>
      </c>
      <c r="T348">
        <v>0</v>
      </c>
      <c r="U348">
        <v>25</v>
      </c>
      <c r="V348">
        <v>27</v>
      </c>
      <c r="W348">
        <v>0.6</v>
      </c>
      <c r="X348">
        <v>0</v>
      </c>
      <c r="Y348">
        <v>0</v>
      </c>
      <c r="Z348">
        <v>0</v>
      </c>
      <c r="AA348">
        <v>8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17</v>
      </c>
      <c r="AK348">
        <v>18</v>
      </c>
      <c r="AL348">
        <v>0.3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8</v>
      </c>
      <c r="AT348">
        <v>12</v>
      </c>
      <c r="AU348">
        <v>0.3</v>
      </c>
      <c r="AV348">
        <v>3</v>
      </c>
      <c r="AW348">
        <v>0</v>
      </c>
      <c r="AX348">
        <v>0</v>
      </c>
    </row>
    <row r="349" spans="1:50" x14ac:dyDescent="0.2">
      <c r="A349" t="str">
        <f t="shared" si="5"/>
        <v>Center Twp</v>
      </c>
      <c r="B349" t="s">
        <v>133</v>
      </c>
      <c r="C349">
        <v>2</v>
      </c>
      <c r="D349">
        <v>946829</v>
      </c>
      <c r="E349" s="8" t="s">
        <v>2637</v>
      </c>
      <c r="F349" t="s">
        <v>2038</v>
      </c>
      <c r="G349" t="s">
        <v>1778</v>
      </c>
      <c r="H349">
        <v>0.22142899999999999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5</v>
      </c>
      <c r="AK349">
        <v>9</v>
      </c>
      <c r="AL349">
        <v>0.22140000000000001</v>
      </c>
      <c r="AM349">
        <v>2</v>
      </c>
      <c r="AN349">
        <v>5</v>
      </c>
      <c r="AO349">
        <v>0</v>
      </c>
      <c r="AP349">
        <v>0</v>
      </c>
      <c r="AQ349">
        <v>0</v>
      </c>
      <c r="AR349">
        <v>0</v>
      </c>
      <c r="AS349">
        <v>3</v>
      </c>
      <c r="AT349">
        <v>0</v>
      </c>
      <c r="AU349">
        <v>0</v>
      </c>
      <c r="AV349">
        <v>1</v>
      </c>
      <c r="AW349">
        <v>0</v>
      </c>
      <c r="AX349">
        <v>0</v>
      </c>
    </row>
    <row r="350" spans="1:50" x14ac:dyDescent="0.2">
      <c r="A350" t="str">
        <f t="shared" si="5"/>
        <v>Center Twp</v>
      </c>
      <c r="B350" t="s">
        <v>328</v>
      </c>
      <c r="C350">
        <v>1</v>
      </c>
      <c r="D350">
        <v>947002</v>
      </c>
      <c r="E350" s="8" t="s">
        <v>3174</v>
      </c>
      <c r="F350" t="s">
        <v>2038</v>
      </c>
      <c r="G350" t="s">
        <v>2517</v>
      </c>
      <c r="H350">
        <v>0.12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2</v>
      </c>
      <c r="Q350">
        <v>0</v>
      </c>
      <c r="R350">
        <v>0</v>
      </c>
      <c r="S350">
        <v>0</v>
      </c>
      <c r="T350">
        <v>0</v>
      </c>
      <c r="U350">
        <v>3</v>
      </c>
      <c r="V350">
        <v>3</v>
      </c>
      <c r="W350">
        <v>0.12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</v>
      </c>
      <c r="AK350">
        <v>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0</v>
      </c>
      <c r="AV350">
        <v>0</v>
      </c>
      <c r="AW350">
        <v>0</v>
      </c>
      <c r="AX350">
        <v>0</v>
      </c>
    </row>
    <row r="351" spans="1:50" x14ac:dyDescent="0.2">
      <c r="A351" t="str">
        <f t="shared" si="5"/>
        <v>Center Twp</v>
      </c>
      <c r="B351" t="s">
        <v>853</v>
      </c>
      <c r="C351">
        <v>2</v>
      </c>
      <c r="D351">
        <v>948026</v>
      </c>
      <c r="E351" s="8" t="s">
        <v>2554</v>
      </c>
      <c r="F351" t="s">
        <v>1841</v>
      </c>
      <c r="G351" t="s">
        <v>1778</v>
      </c>
      <c r="H351">
        <v>0.72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8</v>
      </c>
      <c r="P351">
        <v>9</v>
      </c>
      <c r="Q351">
        <v>0.18</v>
      </c>
      <c r="R351">
        <v>0</v>
      </c>
      <c r="S351">
        <v>0</v>
      </c>
      <c r="T351">
        <v>0</v>
      </c>
      <c r="U351">
        <v>11</v>
      </c>
      <c r="V351">
        <v>15</v>
      </c>
      <c r="W351">
        <v>0.27</v>
      </c>
      <c r="X351">
        <v>0</v>
      </c>
      <c r="Y351">
        <v>0</v>
      </c>
      <c r="Z351">
        <v>0</v>
      </c>
      <c r="AA351">
        <v>6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10</v>
      </c>
      <c r="AK351">
        <v>11</v>
      </c>
      <c r="AL351">
        <v>0.18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5</v>
      </c>
      <c r="AT351">
        <v>8</v>
      </c>
      <c r="AU351">
        <v>0.09</v>
      </c>
      <c r="AV351">
        <v>3</v>
      </c>
      <c r="AW351">
        <v>0</v>
      </c>
      <c r="AX351">
        <v>0</v>
      </c>
    </row>
    <row r="352" spans="1:50" x14ac:dyDescent="0.2">
      <c r="A352" t="str">
        <f t="shared" si="5"/>
        <v>Center Logan Tl Ga L</v>
      </c>
      <c r="B352" t="s">
        <v>438</v>
      </c>
      <c r="C352">
        <v>4</v>
      </c>
      <c r="D352">
        <v>948231</v>
      </c>
      <c r="E352" s="8" t="s">
        <v>3147</v>
      </c>
      <c r="F352" t="s">
        <v>5305</v>
      </c>
      <c r="G352" t="s">
        <v>1778</v>
      </c>
      <c r="H352">
        <v>0.41666666699999999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4</v>
      </c>
      <c r="P352">
        <v>4</v>
      </c>
      <c r="Q352">
        <v>8.3299999999999999E-2</v>
      </c>
      <c r="R352">
        <v>0</v>
      </c>
      <c r="S352">
        <v>0</v>
      </c>
      <c r="T352">
        <v>0</v>
      </c>
      <c r="U352">
        <v>4</v>
      </c>
      <c r="V352">
        <v>5</v>
      </c>
      <c r="W352">
        <v>8.3299999999999999E-2</v>
      </c>
      <c r="X352">
        <v>0</v>
      </c>
      <c r="Y352">
        <v>0</v>
      </c>
      <c r="Z352">
        <v>0</v>
      </c>
      <c r="AA352">
        <v>11</v>
      </c>
      <c r="AB352">
        <v>12</v>
      </c>
      <c r="AC352">
        <v>0.25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1</v>
      </c>
      <c r="AW352">
        <v>0</v>
      </c>
      <c r="AX352">
        <v>0</v>
      </c>
    </row>
    <row r="353" spans="1:51" x14ac:dyDescent="0.2">
      <c r="A353" t="str">
        <f t="shared" si="5"/>
        <v>Center Cedar Maharishi Vedic City</v>
      </c>
      <c r="B353" t="s">
        <v>191</v>
      </c>
      <c r="C353">
        <v>2</v>
      </c>
      <c r="D353">
        <v>947184</v>
      </c>
      <c r="E353" s="8" t="s">
        <v>2528</v>
      </c>
      <c r="F353" t="s">
        <v>4227</v>
      </c>
      <c r="G353" t="s">
        <v>1778</v>
      </c>
      <c r="H353">
        <v>1.7454545450000001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33</v>
      </c>
      <c r="V353">
        <v>43</v>
      </c>
      <c r="W353">
        <v>0.21820000000000001</v>
      </c>
      <c r="X353">
        <v>7</v>
      </c>
      <c r="Y353">
        <v>0</v>
      </c>
      <c r="Z353">
        <v>0</v>
      </c>
      <c r="AA353">
        <v>11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101</v>
      </c>
      <c r="AK353">
        <v>114</v>
      </c>
      <c r="AL353">
        <v>0.87270000000000003</v>
      </c>
      <c r="AM353">
        <v>0</v>
      </c>
      <c r="AN353">
        <v>0</v>
      </c>
      <c r="AO353">
        <v>0</v>
      </c>
      <c r="AP353">
        <v>2</v>
      </c>
      <c r="AQ353">
        <v>0</v>
      </c>
      <c r="AR353">
        <v>0</v>
      </c>
      <c r="AS353">
        <v>69</v>
      </c>
      <c r="AT353">
        <v>85</v>
      </c>
      <c r="AU353">
        <v>0.65449999999999997</v>
      </c>
      <c r="AV353">
        <v>12</v>
      </c>
      <c r="AW353">
        <v>0</v>
      </c>
      <c r="AX353">
        <v>0</v>
      </c>
    </row>
    <row r="354" spans="1:51" x14ac:dyDescent="0.2">
      <c r="A354" t="str">
        <f t="shared" si="5"/>
        <v>Centerville</v>
      </c>
      <c r="B354" t="s">
        <v>2811</v>
      </c>
      <c r="C354">
        <v>2</v>
      </c>
      <c r="D354">
        <v>1141</v>
      </c>
      <c r="E354" s="8" t="s">
        <v>3329</v>
      </c>
      <c r="F354" t="s">
        <v>3330</v>
      </c>
      <c r="G354" t="s">
        <v>3331</v>
      </c>
      <c r="H354" t="s">
        <v>2513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 x14ac:dyDescent="0.2">
      <c r="A355" t="str">
        <f t="shared" si="5"/>
        <v>Centerville Ward 1</v>
      </c>
      <c r="B355" t="s">
        <v>361</v>
      </c>
      <c r="C355">
        <v>2</v>
      </c>
      <c r="D355">
        <v>946558</v>
      </c>
      <c r="E355" s="8" t="s">
        <v>3449</v>
      </c>
      <c r="F355" t="s">
        <v>2122</v>
      </c>
      <c r="G355" t="s">
        <v>1778</v>
      </c>
      <c r="H355">
        <v>1.04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9</v>
      </c>
      <c r="P355">
        <v>14</v>
      </c>
      <c r="Q355">
        <v>0.24</v>
      </c>
      <c r="R355">
        <v>0</v>
      </c>
      <c r="S355">
        <v>0</v>
      </c>
      <c r="T355">
        <v>0</v>
      </c>
      <c r="U355">
        <v>25</v>
      </c>
      <c r="V355">
        <v>29</v>
      </c>
      <c r="W355">
        <v>0.56000000000000005</v>
      </c>
      <c r="X355">
        <v>0</v>
      </c>
      <c r="Y355">
        <v>0</v>
      </c>
      <c r="Z355">
        <v>0</v>
      </c>
      <c r="AA355">
        <v>5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11</v>
      </c>
      <c r="AK355">
        <v>12</v>
      </c>
      <c r="AL355">
        <v>0.24</v>
      </c>
      <c r="AM355">
        <v>0</v>
      </c>
      <c r="AN355">
        <v>0</v>
      </c>
      <c r="AO355">
        <v>0</v>
      </c>
      <c r="AP355">
        <v>0</v>
      </c>
      <c r="AQ355">
        <v>2</v>
      </c>
      <c r="AR355">
        <v>0</v>
      </c>
      <c r="AS355">
        <v>7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1" x14ac:dyDescent="0.2">
      <c r="A356" t="str">
        <f t="shared" si="5"/>
        <v>Centerville Ward 2</v>
      </c>
      <c r="B356" t="s">
        <v>361</v>
      </c>
      <c r="C356">
        <v>2</v>
      </c>
      <c r="D356">
        <v>946559</v>
      </c>
      <c r="E356" s="8" t="s">
        <v>3450</v>
      </c>
      <c r="F356" t="s">
        <v>2121</v>
      </c>
      <c r="G356" t="s">
        <v>1778</v>
      </c>
      <c r="H356">
        <v>0.88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9</v>
      </c>
      <c r="P356">
        <v>10</v>
      </c>
      <c r="Q356">
        <v>0.16</v>
      </c>
      <c r="R356">
        <v>0</v>
      </c>
      <c r="S356">
        <v>0</v>
      </c>
      <c r="T356">
        <v>0</v>
      </c>
      <c r="U356">
        <v>23</v>
      </c>
      <c r="V356">
        <v>23</v>
      </c>
      <c r="W356">
        <v>0.32</v>
      </c>
      <c r="X356">
        <v>1</v>
      </c>
      <c r="Y356">
        <v>0</v>
      </c>
      <c r="Z356">
        <v>0</v>
      </c>
      <c r="AA356">
        <v>9</v>
      </c>
      <c r="AB356">
        <v>11</v>
      </c>
      <c r="AC356">
        <v>0.16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20</v>
      </c>
      <c r="AK356">
        <v>21</v>
      </c>
      <c r="AL356">
        <v>0.24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3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1" x14ac:dyDescent="0.2">
      <c r="A357" t="str">
        <f t="shared" si="5"/>
        <v>Centerville Ward 3</v>
      </c>
      <c r="B357" t="s">
        <v>361</v>
      </c>
      <c r="C357">
        <v>2</v>
      </c>
      <c r="D357">
        <v>946560</v>
      </c>
      <c r="E357" s="8" t="s">
        <v>3448</v>
      </c>
      <c r="F357" t="s">
        <v>2120</v>
      </c>
      <c r="G357" t="s">
        <v>1778</v>
      </c>
      <c r="H357">
        <v>0.8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11</v>
      </c>
      <c r="P357">
        <v>14</v>
      </c>
      <c r="Q357">
        <v>0.24</v>
      </c>
      <c r="R357">
        <v>0</v>
      </c>
      <c r="S357">
        <v>0</v>
      </c>
      <c r="T357">
        <v>0</v>
      </c>
      <c r="U357">
        <v>18</v>
      </c>
      <c r="V357">
        <v>21</v>
      </c>
      <c r="W357">
        <v>0.32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</v>
      </c>
      <c r="AK357">
        <v>12</v>
      </c>
      <c r="AL357">
        <v>0.24</v>
      </c>
      <c r="AM357">
        <v>0</v>
      </c>
      <c r="AN357">
        <v>0</v>
      </c>
      <c r="AO357">
        <v>0</v>
      </c>
      <c r="AP357">
        <v>1</v>
      </c>
      <c r="AQ357">
        <v>1</v>
      </c>
      <c r="AR357">
        <v>0</v>
      </c>
      <c r="AS357">
        <v>6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1" x14ac:dyDescent="0.2">
      <c r="A358" t="str">
        <f t="shared" si="5"/>
        <v>Central</v>
      </c>
      <c r="B358" t="s">
        <v>495</v>
      </c>
      <c r="C358">
        <v>2</v>
      </c>
      <c r="D358">
        <v>946900</v>
      </c>
      <c r="E358" s="8" t="s">
        <v>2554</v>
      </c>
      <c r="F358" t="s">
        <v>2165</v>
      </c>
      <c r="G358" t="s">
        <v>1778</v>
      </c>
      <c r="H358">
        <v>0.48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10</v>
      </c>
      <c r="P358">
        <v>10</v>
      </c>
      <c r="Q358">
        <v>0.12</v>
      </c>
      <c r="R358">
        <v>0</v>
      </c>
      <c r="S358">
        <v>0</v>
      </c>
      <c r="T358">
        <v>0</v>
      </c>
      <c r="U358">
        <v>8</v>
      </c>
      <c r="V358">
        <v>8</v>
      </c>
      <c r="W358">
        <v>0.12</v>
      </c>
      <c r="X358">
        <v>0</v>
      </c>
      <c r="Y358">
        <v>0</v>
      </c>
      <c r="Z358">
        <v>0</v>
      </c>
      <c r="AA358">
        <v>10</v>
      </c>
      <c r="AB358">
        <v>10</v>
      </c>
      <c r="AC358">
        <v>0.12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3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7</v>
      </c>
      <c r="AT358">
        <v>10</v>
      </c>
      <c r="AU358">
        <v>0.12</v>
      </c>
      <c r="AV358">
        <v>0</v>
      </c>
      <c r="AW358">
        <v>0</v>
      </c>
      <c r="AX358">
        <v>0</v>
      </c>
    </row>
    <row r="359" spans="1:51" x14ac:dyDescent="0.2">
      <c r="A359" t="str">
        <f t="shared" si="5"/>
        <v>Central Precinct</v>
      </c>
      <c r="B359" t="s">
        <v>572</v>
      </c>
      <c r="C359">
        <v>4</v>
      </c>
      <c r="D359">
        <v>948277</v>
      </c>
      <c r="E359" s="8" t="s">
        <v>3414</v>
      </c>
      <c r="F359" t="s">
        <v>2166</v>
      </c>
      <c r="G359" t="s">
        <v>1778</v>
      </c>
      <c r="H359">
        <v>0.6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8</v>
      </c>
      <c r="P359">
        <v>9</v>
      </c>
      <c r="Q359">
        <v>0.12</v>
      </c>
      <c r="R359">
        <v>0</v>
      </c>
      <c r="S359">
        <v>0</v>
      </c>
      <c r="T359">
        <v>0</v>
      </c>
      <c r="U359">
        <v>10</v>
      </c>
      <c r="V359">
        <v>10</v>
      </c>
      <c r="W359">
        <v>0.12</v>
      </c>
      <c r="X359">
        <v>0</v>
      </c>
      <c r="Y359">
        <v>0</v>
      </c>
      <c r="Z359">
        <v>0</v>
      </c>
      <c r="AA359">
        <v>10</v>
      </c>
      <c r="AB359">
        <v>11</v>
      </c>
      <c r="AC359">
        <v>0.12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10</v>
      </c>
      <c r="AK359">
        <v>10</v>
      </c>
      <c r="AL359">
        <v>0.12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14</v>
      </c>
      <c r="AT359">
        <v>16</v>
      </c>
      <c r="AU359">
        <v>0.12</v>
      </c>
      <c r="AV359">
        <v>5</v>
      </c>
      <c r="AW359">
        <v>2</v>
      </c>
      <c r="AX359">
        <v>0</v>
      </c>
    </row>
    <row r="360" spans="1:51" x14ac:dyDescent="0.2">
      <c r="A360" s="11" t="str">
        <f t="shared" si="5"/>
        <v>Central Precinct</v>
      </c>
      <c r="B360" t="s">
        <v>600</v>
      </c>
      <c r="C360">
        <v>2</v>
      </c>
      <c r="D360">
        <v>947101</v>
      </c>
      <c r="E360" s="8" t="s">
        <v>3174</v>
      </c>
      <c r="F360" t="s">
        <v>2166</v>
      </c>
      <c r="G360" t="s">
        <v>1778</v>
      </c>
      <c r="H360">
        <v>1.3333330000000001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32</v>
      </c>
      <c r="P360">
        <v>35</v>
      </c>
      <c r="Q360">
        <v>0.4667</v>
      </c>
      <c r="R360">
        <v>0</v>
      </c>
      <c r="S360">
        <v>0</v>
      </c>
      <c r="T360">
        <v>0</v>
      </c>
      <c r="U360">
        <v>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24</v>
      </c>
      <c r="AB360">
        <v>29</v>
      </c>
      <c r="AC360">
        <v>0.4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18</v>
      </c>
      <c r="AK360">
        <v>19</v>
      </c>
      <c r="AL360">
        <v>0.26669999999999999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17</v>
      </c>
      <c r="AT360">
        <v>18</v>
      </c>
      <c r="AU360">
        <v>0.2</v>
      </c>
      <c r="AV360">
        <v>12</v>
      </c>
      <c r="AW360">
        <v>0</v>
      </c>
      <c r="AX360">
        <v>0</v>
      </c>
    </row>
    <row r="361" spans="1:51" x14ac:dyDescent="0.2">
      <c r="A361" s="11" t="str">
        <f t="shared" si="5"/>
        <v>Cf W1 P1</v>
      </c>
      <c r="B361" t="s">
        <v>382</v>
      </c>
      <c r="C361">
        <v>1</v>
      </c>
      <c r="D361">
        <v>946641</v>
      </c>
      <c r="E361" s="8" t="s">
        <v>3956</v>
      </c>
      <c r="F361" t="s">
        <v>3957</v>
      </c>
      <c r="G361" t="s">
        <v>2517</v>
      </c>
      <c r="H361">
        <v>1.62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19</v>
      </c>
      <c r="P361">
        <v>19</v>
      </c>
      <c r="Q361">
        <v>0.20200000000000001</v>
      </c>
      <c r="R361">
        <v>0</v>
      </c>
      <c r="S361">
        <v>0</v>
      </c>
      <c r="T361">
        <v>0</v>
      </c>
      <c r="U361">
        <v>19</v>
      </c>
      <c r="V361">
        <v>25</v>
      </c>
      <c r="W361">
        <v>0.40400000000000003</v>
      </c>
      <c r="X361">
        <v>0</v>
      </c>
      <c r="Y361">
        <v>0</v>
      </c>
      <c r="Z361">
        <v>0</v>
      </c>
      <c r="AA361">
        <v>15</v>
      </c>
      <c r="AB361">
        <v>20</v>
      </c>
      <c r="AC361">
        <v>0.40400000000000003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26</v>
      </c>
      <c r="AK361">
        <v>32</v>
      </c>
      <c r="AL361">
        <v>0.60599999999999998</v>
      </c>
      <c r="AM361">
        <v>9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13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1" x14ac:dyDescent="0.2">
      <c r="A362" t="str">
        <f t="shared" si="5"/>
        <v>Cf W1 P2</v>
      </c>
      <c r="B362" t="s">
        <v>382</v>
      </c>
      <c r="C362">
        <v>1</v>
      </c>
      <c r="D362">
        <v>946642</v>
      </c>
      <c r="E362" s="8" t="s">
        <v>2746</v>
      </c>
      <c r="F362" t="s">
        <v>1873</v>
      </c>
      <c r="G362" t="s">
        <v>1785</v>
      </c>
      <c r="H362">
        <v>3.03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67</v>
      </c>
      <c r="V362">
        <v>77</v>
      </c>
      <c r="W362">
        <v>0.60599999999999998</v>
      </c>
      <c r="X362">
        <v>0</v>
      </c>
      <c r="Y362">
        <v>0</v>
      </c>
      <c r="Z362">
        <v>0</v>
      </c>
      <c r="AA362">
        <v>56</v>
      </c>
      <c r="AB362">
        <v>76</v>
      </c>
      <c r="AC362">
        <v>0.60599999999999998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98</v>
      </c>
      <c r="AK362">
        <v>103</v>
      </c>
      <c r="AL362">
        <v>1.01</v>
      </c>
      <c r="AM362">
        <v>11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75</v>
      </c>
      <c r="AT362">
        <v>84</v>
      </c>
      <c r="AU362">
        <v>0.80800000000000005</v>
      </c>
      <c r="AV362">
        <v>16</v>
      </c>
      <c r="AW362">
        <v>0</v>
      </c>
      <c r="AX362">
        <v>0</v>
      </c>
    </row>
    <row r="363" spans="1:51" x14ac:dyDescent="0.2">
      <c r="A363" t="str">
        <f t="shared" si="5"/>
        <v>Cf W1 P3</v>
      </c>
      <c r="B363" t="s">
        <v>382</v>
      </c>
      <c r="C363">
        <v>1</v>
      </c>
      <c r="D363">
        <v>946643</v>
      </c>
      <c r="E363" s="8" t="s">
        <v>2749</v>
      </c>
      <c r="F363" t="s">
        <v>1877</v>
      </c>
      <c r="G363" t="s">
        <v>1778</v>
      </c>
      <c r="H363">
        <v>3.03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24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58</v>
      </c>
      <c r="V363">
        <v>90</v>
      </c>
      <c r="W363">
        <v>0.80800000000000005</v>
      </c>
      <c r="X363">
        <v>2</v>
      </c>
      <c r="Y363">
        <v>0</v>
      </c>
      <c r="Z363">
        <v>0</v>
      </c>
      <c r="AA363">
        <v>22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141</v>
      </c>
      <c r="AK363">
        <v>154</v>
      </c>
      <c r="AL363">
        <v>1.4139999999999999</v>
      </c>
      <c r="AM363">
        <v>4</v>
      </c>
      <c r="AN363">
        <v>0</v>
      </c>
      <c r="AO363">
        <v>0</v>
      </c>
      <c r="AP363">
        <v>3</v>
      </c>
      <c r="AQ363">
        <v>0</v>
      </c>
      <c r="AR363">
        <v>0</v>
      </c>
      <c r="AS363">
        <v>75</v>
      </c>
      <c r="AT363">
        <v>85</v>
      </c>
      <c r="AU363">
        <v>0.80800000000000005</v>
      </c>
      <c r="AV363">
        <v>23</v>
      </c>
      <c r="AW363">
        <v>0</v>
      </c>
      <c r="AX363">
        <v>0</v>
      </c>
    </row>
    <row r="364" spans="1:51" x14ac:dyDescent="0.2">
      <c r="A364" t="str">
        <f t="shared" si="5"/>
        <v>Cf W2 P1</v>
      </c>
      <c r="B364" t="s">
        <v>382</v>
      </c>
      <c r="C364">
        <v>1</v>
      </c>
      <c r="D364">
        <v>946644</v>
      </c>
      <c r="E364" s="8" t="s">
        <v>3564</v>
      </c>
      <c r="F364" t="s">
        <v>2371</v>
      </c>
      <c r="G364" t="s">
        <v>1778</v>
      </c>
      <c r="H364">
        <v>0.80800000000000005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20</v>
      </c>
      <c r="V364">
        <v>23</v>
      </c>
      <c r="W364">
        <v>0.20200000000000001</v>
      </c>
      <c r="X364">
        <v>0</v>
      </c>
      <c r="Y364">
        <v>0</v>
      </c>
      <c r="Z364">
        <v>0</v>
      </c>
      <c r="AA364">
        <v>5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37</v>
      </c>
      <c r="AK364">
        <v>39</v>
      </c>
      <c r="AL364">
        <v>0.40400000000000003</v>
      </c>
      <c r="AM364">
        <v>0</v>
      </c>
      <c r="AN364">
        <v>0</v>
      </c>
      <c r="AO364">
        <v>0</v>
      </c>
      <c r="AP364">
        <v>0</v>
      </c>
      <c r="AQ364">
        <v>7</v>
      </c>
      <c r="AR364">
        <v>0</v>
      </c>
      <c r="AS364">
        <v>18</v>
      </c>
      <c r="AT364">
        <v>19</v>
      </c>
      <c r="AU364">
        <v>0.20200000000000001</v>
      </c>
      <c r="AV364">
        <v>8</v>
      </c>
      <c r="AW364">
        <v>0</v>
      </c>
      <c r="AX364">
        <v>0</v>
      </c>
    </row>
    <row r="365" spans="1:51" x14ac:dyDescent="0.2">
      <c r="A365" t="str">
        <f t="shared" si="5"/>
        <v>Cf W2 P2 &amp; Cf Twp</v>
      </c>
      <c r="B365" t="s">
        <v>382</v>
      </c>
      <c r="C365">
        <v>1</v>
      </c>
      <c r="D365">
        <v>946645</v>
      </c>
      <c r="E365" s="8" t="s">
        <v>2748</v>
      </c>
      <c r="F365" t="s">
        <v>2220</v>
      </c>
      <c r="G365" t="s">
        <v>1778</v>
      </c>
      <c r="H365">
        <v>2.8279999999999998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72</v>
      </c>
      <c r="V365">
        <v>76</v>
      </c>
      <c r="W365">
        <v>0.80800000000000005</v>
      </c>
      <c r="X365">
        <v>0</v>
      </c>
      <c r="Y365">
        <v>0</v>
      </c>
      <c r="Z365">
        <v>0</v>
      </c>
      <c r="AA365">
        <v>44</v>
      </c>
      <c r="AB365">
        <v>58</v>
      </c>
      <c r="AC365">
        <v>0.60599999999999998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80</v>
      </c>
      <c r="AK365">
        <v>87</v>
      </c>
      <c r="AL365">
        <v>1.01</v>
      </c>
      <c r="AM365">
        <v>9</v>
      </c>
      <c r="AN365">
        <v>0</v>
      </c>
      <c r="AO365">
        <v>0</v>
      </c>
      <c r="AP365">
        <v>2</v>
      </c>
      <c r="AQ365">
        <v>0</v>
      </c>
      <c r="AR365">
        <v>0</v>
      </c>
      <c r="AS365">
        <v>38</v>
      </c>
      <c r="AT365">
        <v>42</v>
      </c>
      <c r="AU365">
        <v>0.40400000000000003</v>
      </c>
      <c r="AV365">
        <v>14</v>
      </c>
      <c r="AW365">
        <v>0</v>
      </c>
      <c r="AX365">
        <v>0</v>
      </c>
    </row>
    <row r="366" spans="1:51" x14ac:dyDescent="0.2">
      <c r="A366" s="11" t="str">
        <f t="shared" si="5"/>
        <v>Cf W2 P3</v>
      </c>
      <c r="B366" t="s">
        <v>382</v>
      </c>
      <c r="C366">
        <v>1</v>
      </c>
      <c r="D366">
        <v>946646</v>
      </c>
      <c r="E366" s="8" t="s">
        <v>3963</v>
      </c>
      <c r="F366" t="s">
        <v>1878</v>
      </c>
      <c r="G366" t="s">
        <v>1778</v>
      </c>
      <c r="H366">
        <v>3.8380000000000001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42</v>
      </c>
      <c r="P366">
        <v>42</v>
      </c>
      <c r="Q366">
        <v>0.60599999999999998</v>
      </c>
      <c r="R366">
        <v>0</v>
      </c>
      <c r="S366">
        <v>0</v>
      </c>
      <c r="T366">
        <v>0</v>
      </c>
      <c r="U366">
        <v>63</v>
      </c>
      <c r="V366">
        <v>69</v>
      </c>
      <c r="W366">
        <v>1.01</v>
      </c>
      <c r="X366">
        <v>0</v>
      </c>
      <c r="Y366">
        <v>0</v>
      </c>
      <c r="Z366">
        <v>0</v>
      </c>
      <c r="AA366">
        <v>67</v>
      </c>
      <c r="AB366">
        <v>69</v>
      </c>
      <c r="AC366">
        <v>1.01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46</v>
      </c>
      <c r="AK366">
        <v>50</v>
      </c>
      <c r="AL366">
        <v>0.60599999999999998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43</v>
      </c>
      <c r="AT366">
        <v>43</v>
      </c>
      <c r="AU366">
        <v>0.60599999999999998</v>
      </c>
      <c r="AV366">
        <v>11</v>
      </c>
      <c r="AW366">
        <v>0</v>
      </c>
      <c r="AX366">
        <v>0</v>
      </c>
    </row>
    <row r="367" spans="1:51" x14ac:dyDescent="0.2">
      <c r="A367" t="str">
        <f t="shared" si="5"/>
        <v>Cf W3 P1</v>
      </c>
      <c r="B367" t="s">
        <v>382</v>
      </c>
      <c r="C367">
        <v>1</v>
      </c>
      <c r="D367">
        <v>946647</v>
      </c>
      <c r="E367" s="8" t="s">
        <v>3570</v>
      </c>
      <c r="F367" t="s">
        <v>3571</v>
      </c>
      <c r="G367" t="s">
        <v>2517</v>
      </c>
      <c r="H367">
        <v>2.02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32</v>
      </c>
      <c r="P367">
        <v>33</v>
      </c>
      <c r="Q367">
        <v>0.40400000000000003</v>
      </c>
      <c r="R367">
        <v>0</v>
      </c>
      <c r="S367">
        <v>0</v>
      </c>
      <c r="T367">
        <v>0</v>
      </c>
      <c r="U367">
        <v>54</v>
      </c>
      <c r="V367">
        <v>63</v>
      </c>
      <c r="W367">
        <v>0.60599999999999998</v>
      </c>
      <c r="X367">
        <v>0</v>
      </c>
      <c r="Y367">
        <v>0</v>
      </c>
      <c r="Z367">
        <v>0</v>
      </c>
      <c r="AA367">
        <v>51</v>
      </c>
      <c r="AB367">
        <v>61</v>
      </c>
      <c r="AC367">
        <v>0.60599999999999998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37</v>
      </c>
      <c r="AK367">
        <v>51</v>
      </c>
      <c r="AL367">
        <v>0.40400000000000003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23</v>
      </c>
      <c r="AT367">
        <v>0</v>
      </c>
      <c r="AU367">
        <v>0</v>
      </c>
      <c r="AV367">
        <v>9</v>
      </c>
      <c r="AW367">
        <v>0</v>
      </c>
      <c r="AX367">
        <v>0</v>
      </c>
    </row>
    <row r="368" spans="1:51" x14ac:dyDescent="0.2">
      <c r="A368" s="11" t="str">
        <f t="shared" si="5"/>
        <v>Cf W3 P2</v>
      </c>
      <c r="B368" t="s">
        <v>382</v>
      </c>
      <c r="C368">
        <v>1</v>
      </c>
      <c r="D368">
        <v>946648</v>
      </c>
      <c r="E368" s="8" t="s">
        <v>3954</v>
      </c>
      <c r="F368" t="s">
        <v>3955</v>
      </c>
      <c r="G368" t="s">
        <v>2517</v>
      </c>
      <c r="H368">
        <v>2.83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45</v>
      </c>
      <c r="P368">
        <v>46</v>
      </c>
      <c r="Q368">
        <v>0.40400000000000003</v>
      </c>
      <c r="R368">
        <v>0</v>
      </c>
      <c r="S368">
        <v>0</v>
      </c>
      <c r="T368">
        <v>0</v>
      </c>
      <c r="U368">
        <v>63</v>
      </c>
      <c r="V368">
        <v>66</v>
      </c>
      <c r="W368">
        <v>0.80800000000000005</v>
      </c>
      <c r="X368">
        <v>0</v>
      </c>
      <c r="Y368">
        <v>0</v>
      </c>
      <c r="Z368">
        <v>0</v>
      </c>
      <c r="AA368">
        <v>54</v>
      </c>
      <c r="AB368">
        <v>58</v>
      </c>
      <c r="AC368">
        <v>0.60599999999999998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60</v>
      </c>
      <c r="AK368">
        <v>61</v>
      </c>
      <c r="AL368">
        <v>0.60599999999999998</v>
      </c>
      <c r="AM368">
        <v>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44</v>
      </c>
      <c r="AT368">
        <v>46</v>
      </c>
      <c r="AU368">
        <v>0.40400000000000003</v>
      </c>
      <c r="AV368">
        <v>7</v>
      </c>
      <c r="AW368">
        <v>0</v>
      </c>
      <c r="AX368">
        <v>0</v>
      </c>
    </row>
    <row r="369" spans="1:50" x14ac:dyDescent="0.2">
      <c r="A369" s="11" t="str">
        <f t="shared" si="5"/>
        <v>Cf W3 P3</v>
      </c>
      <c r="B369" t="s">
        <v>382</v>
      </c>
      <c r="C369">
        <v>1</v>
      </c>
      <c r="D369">
        <v>946649</v>
      </c>
      <c r="E369" s="8" t="s">
        <v>3961</v>
      </c>
      <c r="F369" t="s">
        <v>2221</v>
      </c>
      <c r="G369" t="s">
        <v>1778</v>
      </c>
      <c r="H369">
        <v>1.8180000000000001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35</v>
      </c>
      <c r="V369">
        <v>42</v>
      </c>
      <c r="W369">
        <v>0.40400000000000003</v>
      </c>
      <c r="X369">
        <v>1</v>
      </c>
      <c r="Y369">
        <v>0</v>
      </c>
      <c r="Z369">
        <v>0</v>
      </c>
      <c r="AA369">
        <v>18</v>
      </c>
      <c r="AB369">
        <v>27</v>
      </c>
      <c r="AC369">
        <v>0.40400000000000003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50</v>
      </c>
      <c r="AK369">
        <v>52</v>
      </c>
      <c r="AL369">
        <v>0.60599999999999998</v>
      </c>
      <c r="AM369">
        <v>1</v>
      </c>
      <c r="AN369">
        <v>0</v>
      </c>
      <c r="AO369">
        <v>0</v>
      </c>
      <c r="AP369">
        <v>3</v>
      </c>
      <c r="AQ369">
        <v>0</v>
      </c>
      <c r="AR369">
        <v>0</v>
      </c>
      <c r="AS369">
        <v>40</v>
      </c>
      <c r="AT369">
        <v>45</v>
      </c>
      <c r="AU369">
        <v>0.40400000000000003</v>
      </c>
      <c r="AV369">
        <v>4</v>
      </c>
      <c r="AW369">
        <v>0</v>
      </c>
      <c r="AX369">
        <v>0</v>
      </c>
    </row>
    <row r="370" spans="1:50" x14ac:dyDescent="0.2">
      <c r="A370" t="str">
        <f t="shared" si="5"/>
        <v>Cf W4 P1</v>
      </c>
      <c r="B370" t="s">
        <v>382</v>
      </c>
      <c r="C370">
        <v>1</v>
      </c>
      <c r="D370">
        <v>946650</v>
      </c>
      <c r="E370" s="8" t="s">
        <v>2747</v>
      </c>
      <c r="F370" t="s">
        <v>1876</v>
      </c>
      <c r="G370" t="s">
        <v>1785</v>
      </c>
      <c r="H370">
        <v>2.63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18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63</v>
      </c>
      <c r="V370">
        <v>69</v>
      </c>
      <c r="W370">
        <v>0.60599999999999998</v>
      </c>
      <c r="X370">
        <v>0</v>
      </c>
      <c r="Y370">
        <v>0</v>
      </c>
      <c r="Z370">
        <v>0</v>
      </c>
      <c r="AA370">
        <v>36</v>
      </c>
      <c r="AB370">
        <v>44</v>
      </c>
      <c r="AC370">
        <v>0.40400000000000003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89</v>
      </c>
      <c r="AK370">
        <v>91</v>
      </c>
      <c r="AL370">
        <v>1.01</v>
      </c>
      <c r="AM370">
        <v>0</v>
      </c>
      <c r="AN370">
        <v>0</v>
      </c>
      <c r="AO370">
        <v>0</v>
      </c>
      <c r="AP370">
        <v>3</v>
      </c>
      <c r="AQ370">
        <v>0</v>
      </c>
      <c r="AR370">
        <v>0</v>
      </c>
      <c r="AS370">
        <v>61</v>
      </c>
      <c r="AT370">
        <v>63</v>
      </c>
      <c r="AU370">
        <v>0.60599999999999998</v>
      </c>
      <c r="AV370">
        <v>6</v>
      </c>
      <c r="AW370">
        <v>0</v>
      </c>
      <c r="AX370">
        <v>0</v>
      </c>
    </row>
    <row r="371" spans="1:50" x14ac:dyDescent="0.2">
      <c r="A371" t="str">
        <f t="shared" si="5"/>
        <v>Cf W4 P2</v>
      </c>
      <c r="B371" t="s">
        <v>382</v>
      </c>
      <c r="C371">
        <v>1</v>
      </c>
      <c r="D371">
        <v>946651</v>
      </c>
      <c r="E371" s="8" t="s">
        <v>3434</v>
      </c>
      <c r="F371" t="s">
        <v>3435</v>
      </c>
      <c r="G371" t="s">
        <v>2517</v>
      </c>
      <c r="H371">
        <v>2.02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40</v>
      </c>
      <c r="V371">
        <v>57</v>
      </c>
      <c r="W371">
        <v>0.40400000000000003</v>
      </c>
      <c r="X371">
        <v>0</v>
      </c>
      <c r="Y371">
        <v>0</v>
      </c>
      <c r="Z371">
        <v>0</v>
      </c>
      <c r="AA371">
        <v>21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106</v>
      </c>
      <c r="AK371">
        <v>108</v>
      </c>
      <c r="AL371">
        <v>0.80800000000000005</v>
      </c>
      <c r="AM371">
        <v>1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67</v>
      </c>
      <c r="AT371">
        <v>84</v>
      </c>
      <c r="AU371">
        <v>0.80800000000000005</v>
      </c>
      <c r="AV371">
        <v>13</v>
      </c>
      <c r="AW371">
        <v>0</v>
      </c>
      <c r="AX371">
        <v>0</v>
      </c>
    </row>
    <row r="372" spans="1:50" x14ac:dyDescent="0.2">
      <c r="A372" t="str">
        <f t="shared" si="5"/>
        <v>Cf W4 P3</v>
      </c>
      <c r="B372" t="s">
        <v>382</v>
      </c>
      <c r="C372">
        <v>1</v>
      </c>
      <c r="D372">
        <v>946652</v>
      </c>
      <c r="E372" s="8" t="s">
        <v>3426</v>
      </c>
      <c r="F372" t="s">
        <v>3427</v>
      </c>
      <c r="G372" t="s">
        <v>2517</v>
      </c>
      <c r="H372">
        <v>1.82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70</v>
      </c>
      <c r="V372">
        <v>78</v>
      </c>
      <c r="W372">
        <v>0.40400000000000003</v>
      </c>
      <c r="X372">
        <v>0</v>
      </c>
      <c r="Y372">
        <v>0</v>
      </c>
      <c r="Z372">
        <v>0</v>
      </c>
      <c r="AA372">
        <v>8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115</v>
      </c>
      <c r="AK372">
        <v>122</v>
      </c>
      <c r="AL372">
        <v>0.80800000000000005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76</v>
      </c>
      <c r="AT372">
        <v>83</v>
      </c>
      <c r="AU372">
        <v>0.60599999999999998</v>
      </c>
      <c r="AV372">
        <v>8</v>
      </c>
      <c r="AW372">
        <v>0</v>
      </c>
      <c r="AX372">
        <v>0</v>
      </c>
    </row>
    <row r="373" spans="1:50" x14ac:dyDescent="0.2">
      <c r="A373" t="str">
        <f t="shared" si="5"/>
        <v>Cf W5 P1</v>
      </c>
      <c r="B373" t="s">
        <v>382</v>
      </c>
      <c r="C373">
        <v>1</v>
      </c>
      <c r="D373">
        <v>946653</v>
      </c>
      <c r="E373" s="8" t="s">
        <v>3574</v>
      </c>
      <c r="F373" t="s">
        <v>1874</v>
      </c>
      <c r="G373" t="s">
        <v>1785</v>
      </c>
      <c r="H373">
        <v>2.63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39</v>
      </c>
      <c r="P373">
        <v>42</v>
      </c>
      <c r="Q373">
        <v>0.40400000000000003</v>
      </c>
      <c r="R373">
        <v>0</v>
      </c>
      <c r="S373">
        <v>0</v>
      </c>
      <c r="T373">
        <v>0</v>
      </c>
      <c r="U373">
        <v>51</v>
      </c>
      <c r="V373">
        <v>57</v>
      </c>
      <c r="W373">
        <v>0.60599999999999998</v>
      </c>
      <c r="X373">
        <v>0</v>
      </c>
      <c r="Y373">
        <v>0</v>
      </c>
      <c r="Z373">
        <v>0</v>
      </c>
      <c r="AA373">
        <v>49</v>
      </c>
      <c r="AB373">
        <v>55</v>
      </c>
      <c r="AC373">
        <v>0.60599999999999998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43</v>
      </c>
      <c r="AK373">
        <v>45</v>
      </c>
      <c r="AL373">
        <v>0.40400000000000003</v>
      </c>
      <c r="AM373">
        <v>9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53</v>
      </c>
      <c r="AT373">
        <v>57</v>
      </c>
      <c r="AU373">
        <v>0.60599999999999998</v>
      </c>
      <c r="AV373">
        <v>14</v>
      </c>
      <c r="AW373">
        <v>0</v>
      </c>
      <c r="AX373">
        <v>0</v>
      </c>
    </row>
    <row r="374" spans="1:50" x14ac:dyDescent="0.2">
      <c r="A374" t="str">
        <f t="shared" si="5"/>
        <v>Cf W5 P2</v>
      </c>
      <c r="B374" t="s">
        <v>382</v>
      </c>
      <c r="C374">
        <v>1</v>
      </c>
      <c r="D374">
        <v>946654</v>
      </c>
      <c r="E374" s="8" t="s">
        <v>3429</v>
      </c>
      <c r="F374" t="s">
        <v>1875</v>
      </c>
      <c r="G374" t="s">
        <v>1785</v>
      </c>
      <c r="H374">
        <v>2.63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30</v>
      </c>
      <c r="P374">
        <v>41</v>
      </c>
      <c r="Q374">
        <v>0.60599999999999998</v>
      </c>
      <c r="R374">
        <v>2</v>
      </c>
      <c r="S374">
        <v>0</v>
      </c>
      <c r="T374">
        <v>0</v>
      </c>
      <c r="U374">
        <v>31</v>
      </c>
      <c r="V374">
        <v>41</v>
      </c>
      <c r="W374">
        <v>0.60599999999999998</v>
      </c>
      <c r="X374">
        <v>3</v>
      </c>
      <c r="Y374">
        <v>0</v>
      </c>
      <c r="Z374">
        <v>0</v>
      </c>
      <c r="AA374">
        <v>19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43</v>
      </c>
      <c r="AK374">
        <v>57</v>
      </c>
      <c r="AL374">
        <v>0.80800000000000005</v>
      </c>
      <c r="AM374">
        <v>5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38</v>
      </c>
      <c r="AT374">
        <v>41</v>
      </c>
      <c r="AU374">
        <v>0.60599999999999998</v>
      </c>
      <c r="AV374">
        <v>15</v>
      </c>
      <c r="AW374">
        <v>0</v>
      </c>
      <c r="AX374">
        <v>0</v>
      </c>
    </row>
    <row r="375" spans="1:50" x14ac:dyDescent="0.2">
      <c r="A375" t="str">
        <f t="shared" si="5"/>
        <v>Cf W5 P3</v>
      </c>
      <c r="B375" t="s">
        <v>382</v>
      </c>
      <c r="C375">
        <v>1</v>
      </c>
      <c r="D375">
        <v>946655</v>
      </c>
      <c r="E375" s="8" t="s">
        <v>3561</v>
      </c>
      <c r="F375" t="s">
        <v>3562</v>
      </c>
      <c r="G375" t="s">
        <v>2517</v>
      </c>
      <c r="H375">
        <v>2.2200000000000002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29</v>
      </c>
      <c r="P375">
        <v>38</v>
      </c>
      <c r="Q375">
        <v>0.60599999999999998</v>
      </c>
      <c r="R375">
        <v>0</v>
      </c>
      <c r="S375">
        <v>0</v>
      </c>
      <c r="T375">
        <v>0</v>
      </c>
      <c r="U375">
        <v>39</v>
      </c>
      <c r="V375">
        <v>52</v>
      </c>
      <c r="W375">
        <v>0.60599999999999998</v>
      </c>
      <c r="X375">
        <v>1</v>
      </c>
      <c r="Y375">
        <v>0</v>
      </c>
      <c r="Z375">
        <v>0</v>
      </c>
      <c r="AA375">
        <v>14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31</v>
      </c>
      <c r="AK375">
        <v>35</v>
      </c>
      <c r="AL375">
        <v>0.40400000000000003</v>
      </c>
      <c r="AM375">
        <v>7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33</v>
      </c>
      <c r="AT375">
        <v>39</v>
      </c>
      <c r="AU375">
        <v>0.60599999999999998</v>
      </c>
      <c r="AV375">
        <v>12</v>
      </c>
      <c r="AW375">
        <v>0</v>
      </c>
      <c r="AX375">
        <v>0</v>
      </c>
    </row>
    <row r="376" spans="1:50" x14ac:dyDescent="0.2">
      <c r="A376" t="str">
        <f t="shared" si="5"/>
        <v>Cglw Castle Grv Lov Wayn</v>
      </c>
      <c r="B376" t="s">
        <v>666</v>
      </c>
      <c r="C376">
        <v>1</v>
      </c>
      <c r="D376">
        <v>1593587</v>
      </c>
      <c r="E376" s="8" t="s">
        <v>3535</v>
      </c>
      <c r="F376" t="s">
        <v>5105</v>
      </c>
      <c r="G376" t="s">
        <v>1780</v>
      </c>
      <c r="H376">
        <v>1.28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20</v>
      </c>
      <c r="P376">
        <v>23</v>
      </c>
      <c r="Q376">
        <v>0.48</v>
      </c>
      <c r="R376">
        <v>0</v>
      </c>
      <c r="S376">
        <v>0</v>
      </c>
      <c r="T376">
        <v>0</v>
      </c>
      <c r="U376">
        <v>12</v>
      </c>
      <c r="V376">
        <v>18</v>
      </c>
      <c r="W376">
        <v>0.32</v>
      </c>
      <c r="X376">
        <v>0</v>
      </c>
      <c r="Y376">
        <v>0</v>
      </c>
      <c r="Z376">
        <v>0</v>
      </c>
      <c r="AA376">
        <v>11</v>
      </c>
      <c r="AB376">
        <v>14</v>
      </c>
      <c r="AC376">
        <v>0.32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13</v>
      </c>
      <c r="AK376">
        <v>14</v>
      </c>
      <c r="AL376">
        <v>0.16</v>
      </c>
      <c r="AM376">
        <v>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9</v>
      </c>
      <c r="AT376">
        <v>0</v>
      </c>
      <c r="AU376">
        <v>0</v>
      </c>
      <c r="AV376">
        <v>2</v>
      </c>
      <c r="AW376">
        <v>0</v>
      </c>
      <c r="AX376">
        <v>0</v>
      </c>
    </row>
    <row r="377" spans="1:50" x14ac:dyDescent="0.2">
      <c r="A377" t="str">
        <f t="shared" si="5"/>
        <v>Cgws</v>
      </c>
      <c r="B377" t="s">
        <v>776</v>
      </c>
      <c r="C377">
        <v>1</v>
      </c>
      <c r="D377">
        <v>947827</v>
      </c>
      <c r="E377" s="8">
        <v>5</v>
      </c>
      <c r="F377" t="s">
        <v>1872</v>
      </c>
      <c r="G377" t="s">
        <v>1778</v>
      </c>
      <c r="H377">
        <v>0.84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5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10</v>
      </c>
      <c r="V377">
        <v>13</v>
      </c>
      <c r="W377">
        <v>0.14000000000000001</v>
      </c>
      <c r="X377">
        <v>0</v>
      </c>
      <c r="Y377">
        <v>0</v>
      </c>
      <c r="Z377">
        <v>0</v>
      </c>
      <c r="AA377">
        <v>16</v>
      </c>
      <c r="AB377">
        <v>18</v>
      </c>
      <c r="AC377">
        <v>0.28000000000000003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12</v>
      </c>
      <c r="AK377">
        <v>12</v>
      </c>
      <c r="AL377">
        <v>0.14000000000000001</v>
      </c>
      <c r="AM377">
        <v>0</v>
      </c>
      <c r="AN377">
        <v>0</v>
      </c>
      <c r="AO377">
        <v>0</v>
      </c>
      <c r="AP377">
        <v>0</v>
      </c>
      <c r="AQ377">
        <v>4</v>
      </c>
      <c r="AR377">
        <v>0</v>
      </c>
      <c r="AS377">
        <v>22</v>
      </c>
      <c r="AT377">
        <v>26</v>
      </c>
      <c r="AU377">
        <v>0.28000000000000003</v>
      </c>
      <c r="AV377">
        <v>8</v>
      </c>
      <c r="AW377">
        <v>0</v>
      </c>
      <c r="AX377">
        <v>0</v>
      </c>
    </row>
    <row r="378" spans="1:50" x14ac:dyDescent="0.2">
      <c r="A378" t="str">
        <f t="shared" si="5"/>
        <v>Chariton Precinct 1</v>
      </c>
      <c r="B378" t="s">
        <v>704</v>
      </c>
      <c r="C378">
        <v>2</v>
      </c>
      <c r="D378">
        <v>947417</v>
      </c>
      <c r="E378" s="8" t="s">
        <v>2558</v>
      </c>
      <c r="F378" t="s">
        <v>1949</v>
      </c>
      <c r="G378" t="s">
        <v>1778</v>
      </c>
      <c r="H378">
        <v>1.0181819999999999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12</v>
      </c>
      <c r="P378">
        <v>12</v>
      </c>
      <c r="Q378">
        <v>0.21820000000000001</v>
      </c>
      <c r="R378">
        <v>0</v>
      </c>
      <c r="S378">
        <v>0</v>
      </c>
      <c r="T378">
        <v>0</v>
      </c>
      <c r="U378">
        <v>13</v>
      </c>
      <c r="V378">
        <v>13</v>
      </c>
      <c r="W378">
        <v>0.21820000000000001</v>
      </c>
      <c r="X378">
        <v>0</v>
      </c>
      <c r="Y378">
        <v>0</v>
      </c>
      <c r="Z378">
        <v>0</v>
      </c>
      <c r="AA378">
        <v>11</v>
      </c>
      <c r="AB378">
        <v>11</v>
      </c>
      <c r="AC378">
        <v>0.21820000000000001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23</v>
      </c>
      <c r="AK378">
        <v>23</v>
      </c>
      <c r="AL378">
        <v>0.36359999999999998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">
      <c r="A379" t="str">
        <f t="shared" si="5"/>
        <v>Chariton Precinct 2</v>
      </c>
      <c r="B379" t="s">
        <v>704</v>
      </c>
      <c r="C379">
        <v>2</v>
      </c>
      <c r="D379">
        <v>947418</v>
      </c>
      <c r="E379" s="8" t="s">
        <v>2560</v>
      </c>
      <c r="F379" t="s">
        <v>2561</v>
      </c>
      <c r="G379" t="s">
        <v>2562</v>
      </c>
      <c r="H379">
        <v>0.95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12</v>
      </c>
      <c r="P379">
        <v>17</v>
      </c>
      <c r="Q379">
        <v>0.29089999999999999</v>
      </c>
      <c r="R379">
        <v>0</v>
      </c>
      <c r="S379">
        <v>0</v>
      </c>
      <c r="T379">
        <v>0</v>
      </c>
      <c r="U379">
        <v>12</v>
      </c>
      <c r="V379">
        <v>13</v>
      </c>
      <c r="W379">
        <v>0.21820000000000001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16</v>
      </c>
      <c r="AK379">
        <v>17</v>
      </c>
      <c r="AL379">
        <v>0.29089999999999999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10</v>
      </c>
      <c r="AT379">
        <v>10</v>
      </c>
      <c r="AU379">
        <v>0.14549999999999999</v>
      </c>
      <c r="AV379">
        <v>0</v>
      </c>
      <c r="AW379">
        <v>0</v>
      </c>
      <c r="AX379">
        <v>0</v>
      </c>
    </row>
    <row r="380" spans="1:50" x14ac:dyDescent="0.2">
      <c r="A380" t="str">
        <f t="shared" si="5"/>
        <v>Charles City Corp Cc1</v>
      </c>
      <c r="B380" t="s">
        <v>567</v>
      </c>
      <c r="C380">
        <v>4</v>
      </c>
      <c r="D380">
        <v>947022</v>
      </c>
      <c r="E380" s="8" t="s">
        <v>3665</v>
      </c>
      <c r="F380" t="s">
        <v>5106</v>
      </c>
      <c r="G380" t="s">
        <v>1778</v>
      </c>
      <c r="H380">
        <v>1.5555555560000001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21</v>
      </c>
      <c r="P380">
        <v>21</v>
      </c>
      <c r="Q380">
        <v>0.33329999999999999</v>
      </c>
      <c r="R380">
        <v>0</v>
      </c>
      <c r="S380">
        <v>0</v>
      </c>
      <c r="T380">
        <v>0</v>
      </c>
      <c r="U380">
        <v>22</v>
      </c>
      <c r="V380">
        <v>22</v>
      </c>
      <c r="W380">
        <v>0.33329999999999999</v>
      </c>
      <c r="X380">
        <v>0</v>
      </c>
      <c r="Y380">
        <v>0</v>
      </c>
      <c r="Z380">
        <v>0</v>
      </c>
      <c r="AA380">
        <v>20</v>
      </c>
      <c r="AB380">
        <v>20</v>
      </c>
      <c r="AC380">
        <v>0.33329999999999999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18</v>
      </c>
      <c r="AK380">
        <v>18</v>
      </c>
      <c r="AL380">
        <v>0.33329999999999999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16</v>
      </c>
      <c r="AT380">
        <v>16</v>
      </c>
      <c r="AU380">
        <v>0.22220000000000001</v>
      </c>
      <c r="AV380">
        <v>0</v>
      </c>
      <c r="AW380">
        <v>0</v>
      </c>
      <c r="AX380">
        <v>0</v>
      </c>
    </row>
    <row r="381" spans="1:50" x14ac:dyDescent="0.2">
      <c r="A381" t="str">
        <f t="shared" si="5"/>
        <v>Charles City Corp Cc2</v>
      </c>
      <c r="B381" t="s">
        <v>567</v>
      </c>
      <c r="C381">
        <v>4</v>
      </c>
      <c r="D381">
        <v>947023</v>
      </c>
      <c r="E381" s="8" t="s">
        <v>3667</v>
      </c>
      <c r="F381" t="s">
        <v>5107</v>
      </c>
      <c r="G381" t="s">
        <v>2520</v>
      </c>
      <c r="H381">
        <v>1.89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30</v>
      </c>
      <c r="P381">
        <v>30</v>
      </c>
      <c r="Q381">
        <v>0.55559999999999998</v>
      </c>
      <c r="R381">
        <v>0</v>
      </c>
      <c r="S381">
        <v>0</v>
      </c>
      <c r="T381">
        <v>0</v>
      </c>
      <c r="U381">
        <v>24</v>
      </c>
      <c r="V381">
        <v>25</v>
      </c>
      <c r="W381">
        <v>0.44440000000000002</v>
      </c>
      <c r="X381">
        <v>0</v>
      </c>
      <c r="Y381">
        <v>0</v>
      </c>
      <c r="Z381">
        <v>0</v>
      </c>
      <c r="AA381">
        <v>18</v>
      </c>
      <c r="AB381">
        <v>18</v>
      </c>
      <c r="AC381">
        <v>0.33329999999999999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20</v>
      </c>
      <c r="AK381">
        <v>21</v>
      </c>
      <c r="AL381">
        <v>0.33329999999999999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18</v>
      </c>
      <c r="AT381">
        <v>18</v>
      </c>
      <c r="AU381">
        <v>0.22220000000000001</v>
      </c>
      <c r="AV381">
        <v>1</v>
      </c>
      <c r="AW381">
        <v>0</v>
      </c>
      <c r="AX381">
        <v>0</v>
      </c>
    </row>
    <row r="382" spans="1:50" x14ac:dyDescent="0.2">
      <c r="A382" t="str">
        <f t="shared" si="5"/>
        <v>Charles City Corp Cc3</v>
      </c>
      <c r="B382" t="s">
        <v>567</v>
      </c>
      <c r="C382">
        <v>4</v>
      </c>
      <c r="D382">
        <v>947024</v>
      </c>
      <c r="E382" s="8" t="s">
        <v>3666</v>
      </c>
      <c r="F382" t="s">
        <v>5108</v>
      </c>
      <c r="G382" t="s">
        <v>1794</v>
      </c>
      <c r="H382">
        <v>1.6666666670000001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14</v>
      </c>
      <c r="P382">
        <v>15</v>
      </c>
      <c r="Q382">
        <v>0.22220000000000001</v>
      </c>
      <c r="R382">
        <v>0</v>
      </c>
      <c r="S382">
        <v>0</v>
      </c>
      <c r="T382">
        <v>0</v>
      </c>
      <c r="U382">
        <v>17</v>
      </c>
      <c r="V382">
        <v>20</v>
      </c>
      <c r="W382">
        <v>0.33329999999999999</v>
      </c>
      <c r="X382">
        <v>0</v>
      </c>
      <c r="Y382">
        <v>0</v>
      </c>
      <c r="Z382">
        <v>0</v>
      </c>
      <c r="AA382">
        <v>18</v>
      </c>
      <c r="AB382">
        <v>20</v>
      </c>
      <c r="AC382">
        <v>0.33329999999999999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14</v>
      </c>
      <c r="AK382">
        <v>16</v>
      </c>
      <c r="AL382">
        <v>0.33329999999999999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23</v>
      </c>
      <c r="AT382">
        <v>23</v>
      </c>
      <c r="AU382">
        <v>0.44440000000000002</v>
      </c>
      <c r="AV382">
        <v>9</v>
      </c>
      <c r="AW382">
        <v>0</v>
      </c>
      <c r="AX382">
        <v>0</v>
      </c>
    </row>
    <row r="383" spans="1:50" x14ac:dyDescent="0.2">
      <c r="A383" t="str">
        <f t="shared" si="5"/>
        <v>Charleston Dsm Van Buren</v>
      </c>
      <c r="B383" t="s">
        <v>683</v>
      </c>
      <c r="C383">
        <v>2</v>
      </c>
      <c r="D383">
        <v>948282</v>
      </c>
      <c r="E383" s="8" t="s">
        <v>3497</v>
      </c>
      <c r="F383" t="s">
        <v>5109</v>
      </c>
      <c r="G383" t="s">
        <v>1778</v>
      </c>
      <c r="H383">
        <v>0.84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11</v>
      </c>
      <c r="P383">
        <v>12</v>
      </c>
      <c r="Q383">
        <v>0.28000000000000003</v>
      </c>
      <c r="R383">
        <v>0</v>
      </c>
      <c r="S383">
        <v>0</v>
      </c>
      <c r="T383">
        <v>0</v>
      </c>
      <c r="U383">
        <v>7</v>
      </c>
      <c r="V383">
        <v>7</v>
      </c>
      <c r="W383">
        <v>0.14000000000000001</v>
      </c>
      <c r="X383">
        <v>0</v>
      </c>
      <c r="Y383">
        <v>0</v>
      </c>
      <c r="Z383">
        <v>0</v>
      </c>
      <c r="AA383">
        <v>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8</v>
      </c>
      <c r="AK383">
        <v>9</v>
      </c>
      <c r="AL383">
        <v>0.14000000000000001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6</v>
      </c>
      <c r="AT383">
        <v>7</v>
      </c>
      <c r="AU383">
        <v>0.14000000000000001</v>
      </c>
      <c r="AV383">
        <v>6</v>
      </c>
      <c r="AW383">
        <v>8</v>
      </c>
      <c r="AX383">
        <v>0.14000000000000001</v>
      </c>
    </row>
    <row r="384" spans="1:50" x14ac:dyDescent="0.2">
      <c r="A384" t="str">
        <f t="shared" si="5"/>
        <v>Charter Oak</v>
      </c>
      <c r="B384" t="s">
        <v>492</v>
      </c>
      <c r="C384">
        <v>4</v>
      </c>
      <c r="D384">
        <v>946857</v>
      </c>
      <c r="E384" s="8" t="s">
        <v>3221</v>
      </c>
      <c r="F384" t="s">
        <v>3222</v>
      </c>
      <c r="G384" t="s">
        <v>2517</v>
      </c>
      <c r="H384">
        <v>0.3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6</v>
      </c>
      <c r="P384">
        <v>10</v>
      </c>
      <c r="Q384">
        <v>0.15</v>
      </c>
      <c r="R384">
        <v>0</v>
      </c>
      <c r="S384">
        <v>0</v>
      </c>
      <c r="T384">
        <v>0</v>
      </c>
      <c r="U384">
        <v>5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5</v>
      </c>
      <c r="AB384">
        <v>12</v>
      </c>
      <c r="AC384">
        <v>0.15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5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2</v>
      </c>
      <c r="AW384">
        <v>2</v>
      </c>
      <c r="AX384">
        <v>0</v>
      </c>
    </row>
    <row r="385" spans="1:51" x14ac:dyDescent="0.2">
      <c r="A385" t="str">
        <f t="shared" si="5"/>
        <v>Chicago</v>
      </c>
      <c r="B385" t="s">
        <v>2891</v>
      </c>
      <c r="C385" t="s">
        <v>2892</v>
      </c>
      <c r="D385">
        <v>1125</v>
      </c>
      <c r="E385" s="8" t="s">
        <v>2899</v>
      </c>
      <c r="F385" t="s">
        <v>2900</v>
      </c>
      <c r="G385" t="s">
        <v>2901</v>
      </c>
      <c r="H385" t="s">
        <v>2513</v>
      </c>
      <c r="I385">
        <v>0.08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4</v>
      </c>
      <c r="W385">
        <v>4</v>
      </c>
      <c r="X385">
        <v>1.6199999999999999E-2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9</v>
      </c>
      <c r="AL385">
        <v>9</v>
      </c>
      <c r="AM385">
        <v>3.2399999999999998E-2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11</v>
      </c>
      <c r="AU385">
        <v>11</v>
      </c>
      <c r="AV385">
        <v>3.2399999999999998E-2</v>
      </c>
      <c r="AW385">
        <v>0</v>
      </c>
      <c r="AX385">
        <v>0</v>
      </c>
      <c r="AY385">
        <v>0</v>
      </c>
    </row>
    <row r="386" spans="1:51" x14ac:dyDescent="0.2">
      <c r="A386" t="str">
        <f t="shared" ref="A386:A449" si="6">TRIM(PROPER(F386))</f>
        <v>Chicago</v>
      </c>
      <c r="B386" t="s">
        <v>2891</v>
      </c>
      <c r="C386" t="s">
        <v>2892</v>
      </c>
      <c r="D386">
        <v>1124</v>
      </c>
      <c r="E386" s="8" t="s">
        <v>2945</v>
      </c>
      <c r="F386" t="s">
        <v>2900</v>
      </c>
      <c r="G386" t="s">
        <v>2946</v>
      </c>
      <c r="H386" t="s">
        <v>2513</v>
      </c>
      <c r="I386">
        <v>7.0000000000000007E-2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3</v>
      </c>
      <c r="AC386">
        <v>3</v>
      </c>
      <c r="AD386">
        <v>1.6799999999999999E-2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11</v>
      </c>
      <c r="AL386">
        <v>11</v>
      </c>
      <c r="AM386">
        <v>3.3700000000000001E-2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6</v>
      </c>
      <c r="AU386">
        <v>6</v>
      </c>
      <c r="AV386">
        <v>1.6799999999999999E-2</v>
      </c>
      <c r="AW386">
        <v>0</v>
      </c>
      <c r="AX386">
        <v>0</v>
      </c>
      <c r="AY386">
        <v>0</v>
      </c>
    </row>
    <row r="387" spans="1:51" x14ac:dyDescent="0.2">
      <c r="A387" t="str">
        <f t="shared" si="6"/>
        <v>Chickasaw</v>
      </c>
      <c r="B387" t="s">
        <v>61</v>
      </c>
      <c r="C387">
        <v>4</v>
      </c>
      <c r="D387">
        <v>946786</v>
      </c>
      <c r="E387" s="8" t="s">
        <v>2726</v>
      </c>
      <c r="F387" t="s">
        <v>2124</v>
      </c>
      <c r="G387" t="s">
        <v>1778</v>
      </c>
      <c r="H387">
        <v>0.28000000000000003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3</v>
      </c>
      <c r="P387">
        <v>3</v>
      </c>
      <c r="Q387">
        <v>7.0000000000000007E-2</v>
      </c>
      <c r="R387">
        <v>0</v>
      </c>
      <c r="S387">
        <v>0</v>
      </c>
      <c r="T387">
        <v>0</v>
      </c>
      <c r="U387">
        <v>4</v>
      </c>
      <c r="V387">
        <v>7</v>
      </c>
      <c r="W387">
        <v>0.14000000000000001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5</v>
      </c>
      <c r="AK387">
        <v>5</v>
      </c>
      <c r="AL387">
        <v>7.0000000000000007E-2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2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1" x14ac:dyDescent="0.2">
      <c r="A388" t="str">
        <f t="shared" si="6"/>
        <v>City Of Arthur</v>
      </c>
      <c r="B388" t="s">
        <v>619</v>
      </c>
      <c r="C388">
        <v>4</v>
      </c>
      <c r="D388">
        <v>947127</v>
      </c>
      <c r="E388" s="8" t="s">
        <v>2656</v>
      </c>
      <c r="F388" t="s">
        <v>1891</v>
      </c>
      <c r="G388" t="s">
        <v>1778</v>
      </c>
      <c r="H388">
        <v>0.3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4</v>
      </c>
      <c r="V388">
        <v>7</v>
      </c>
      <c r="W388">
        <v>0.15</v>
      </c>
      <c r="X388">
        <v>0</v>
      </c>
      <c r="Y388">
        <v>0</v>
      </c>
      <c r="Z388">
        <v>0</v>
      </c>
      <c r="AA388">
        <v>4</v>
      </c>
      <c r="AB388">
        <v>7</v>
      </c>
      <c r="AC388">
        <v>0.15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</v>
      </c>
      <c r="AK388">
        <v>0</v>
      </c>
      <c r="AL388">
        <v>0</v>
      </c>
      <c r="AM388">
        <v>2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1" x14ac:dyDescent="0.2">
      <c r="A389" t="str">
        <f t="shared" si="6"/>
        <v>City Of Battle Creek &amp; Grant Township</v>
      </c>
      <c r="B389" t="s">
        <v>619</v>
      </c>
      <c r="C389">
        <v>4</v>
      </c>
      <c r="D389">
        <v>947133</v>
      </c>
      <c r="E389" s="8" t="s">
        <v>3610</v>
      </c>
      <c r="F389" t="s">
        <v>1893</v>
      </c>
      <c r="G389" t="s">
        <v>1794</v>
      </c>
      <c r="H389">
        <v>0.6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4</v>
      </c>
      <c r="P389">
        <v>6</v>
      </c>
      <c r="Q389">
        <v>0</v>
      </c>
      <c r="R389">
        <v>0</v>
      </c>
      <c r="S389">
        <v>0</v>
      </c>
      <c r="T389">
        <v>0</v>
      </c>
      <c r="U389">
        <v>7</v>
      </c>
      <c r="V389">
        <v>10</v>
      </c>
      <c r="W389">
        <v>0.3</v>
      </c>
      <c r="X389">
        <v>0</v>
      </c>
      <c r="Y389">
        <v>0</v>
      </c>
      <c r="Z389">
        <v>0</v>
      </c>
      <c r="AA389">
        <v>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9</v>
      </c>
      <c r="AK389">
        <v>10</v>
      </c>
      <c r="AL389">
        <v>0.3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3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1" x14ac:dyDescent="0.2">
      <c r="A390" t="str">
        <f t="shared" si="6"/>
        <v>City Of Denver Jefferson Twp</v>
      </c>
      <c r="B390" t="s">
        <v>432</v>
      </c>
      <c r="C390">
        <v>1</v>
      </c>
      <c r="D390">
        <v>946673</v>
      </c>
      <c r="E390" s="8" t="s">
        <v>3080</v>
      </c>
      <c r="F390" t="s">
        <v>5110</v>
      </c>
      <c r="G390" t="s">
        <v>1778</v>
      </c>
      <c r="H390">
        <v>2.04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24</v>
      </c>
      <c r="P390">
        <v>25</v>
      </c>
      <c r="Q390">
        <v>0.45329999999999998</v>
      </c>
      <c r="R390">
        <v>0</v>
      </c>
      <c r="S390">
        <v>0</v>
      </c>
      <c r="T390">
        <v>0</v>
      </c>
      <c r="U390">
        <v>37</v>
      </c>
      <c r="V390">
        <v>39</v>
      </c>
      <c r="W390">
        <v>0.68</v>
      </c>
      <c r="X390">
        <v>0</v>
      </c>
      <c r="Y390">
        <v>0</v>
      </c>
      <c r="Z390">
        <v>0</v>
      </c>
      <c r="AA390">
        <v>28</v>
      </c>
      <c r="AB390">
        <v>30</v>
      </c>
      <c r="AC390">
        <v>0.45329999999999998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7</v>
      </c>
      <c r="AK390">
        <v>0</v>
      </c>
      <c r="AL390">
        <v>0</v>
      </c>
      <c r="AM390">
        <v>5</v>
      </c>
      <c r="AN390">
        <v>0</v>
      </c>
      <c r="AO390">
        <v>0</v>
      </c>
      <c r="AP390">
        <v>0</v>
      </c>
      <c r="AQ390">
        <v>7</v>
      </c>
      <c r="AR390">
        <v>0</v>
      </c>
      <c r="AS390">
        <v>17</v>
      </c>
      <c r="AT390">
        <v>22</v>
      </c>
      <c r="AU390">
        <v>0.45329999999999998</v>
      </c>
      <c r="AV390">
        <v>5</v>
      </c>
      <c r="AW390">
        <v>0</v>
      </c>
      <c r="AX390">
        <v>0</v>
      </c>
    </row>
    <row r="391" spans="1:51" x14ac:dyDescent="0.2">
      <c r="A391" t="str">
        <f t="shared" si="6"/>
        <v>City Of Frederika Frederika &amp; Leroy Twp</v>
      </c>
      <c r="B391" t="s">
        <v>432</v>
      </c>
      <c r="C391">
        <v>1</v>
      </c>
      <c r="D391">
        <v>946675</v>
      </c>
      <c r="E391" s="8" t="s">
        <v>3079</v>
      </c>
      <c r="F391" t="s">
        <v>5306</v>
      </c>
      <c r="G391" t="s">
        <v>1778</v>
      </c>
      <c r="H391">
        <v>0.22666700000000001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5</v>
      </c>
      <c r="P391">
        <v>5</v>
      </c>
      <c r="Q391">
        <v>0</v>
      </c>
      <c r="R391">
        <v>0</v>
      </c>
      <c r="S391">
        <v>0</v>
      </c>
      <c r="T391">
        <v>0</v>
      </c>
      <c r="U391">
        <v>6</v>
      </c>
      <c r="V391">
        <v>6</v>
      </c>
      <c r="W391">
        <v>0.22670000000000001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</v>
      </c>
      <c r="AN391">
        <v>2</v>
      </c>
      <c r="AO391">
        <v>0</v>
      </c>
      <c r="AP391">
        <v>0</v>
      </c>
      <c r="AQ391">
        <v>0</v>
      </c>
      <c r="AR391">
        <v>0</v>
      </c>
      <c r="AS391">
        <v>3</v>
      </c>
      <c r="AT391">
        <v>3</v>
      </c>
      <c r="AU391">
        <v>0</v>
      </c>
      <c r="AV391">
        <v>0</v>
      </c>
      <c r="AW391">
        <v>0</v>
      </c>
      <c r="AX391">
        <v>0</v>
      </c>
    </row>
    <row r="392" spans="1:51" x14ac:dyDescent="0.2">
      <c r="A392" s="11" t="str">
        <f t="shared" si="6"/>
        <v>City Of Galva</v>
      </c>
      <c r="B392" t="s">
        <v>619</v>
      </c>
      <c r="C392">
        <v>4</v>
      </c>
      <c r="D392">
        <v>947129</v>
      </c>
      <c r="E392" s="8" t="s">
        <v>3623</v>
      </c>
      <c r="F392" t="s">
        <v>3933</v>
      </c>
      <c r="G392" t="s">
        <v>2517</v>
      </c>
      <c r="H392">
        <v>0.15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</v>
      </c>
      <c r="V392">
        <v>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</v>
      </c>
      <c r="AK392">
        <v>2</v>
      </c>
      <c r="AL392">
        <v>0.15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0</v>
      </c>
      <c r="AW392">
        <v>0</v>
      </c>
      <c r="AX392">
        <v>0</v>
      </c>
    </row>
    <row r="393" spans="1:51" x14ac:dyDescent="0.2">
      <c r="A393" t="str">
        <f t="shared" si="6"/>
        <v>City Of Holstein</v>
      </c>
      <c r="B393" t="s">
        <v>619</v>
      </c>
      <c r="C393">
        <v>4</v>
      </c>
      <c r="D393">
        <v>947128</v>
      </c>
      <c r="E393" s="8" t="s">
        <v>2654</v>
      </c>
      <c r="F393" t="s">
        <v>1890</v>
      </c>
      <c r="G393" t="s">
        <v>1780</v>
      </c>
      <c r="H393">
        <v>0.9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23</v>
      </c>
      <c r="P393">
        <v>26</v>
      </c>
      <c r="Q393">
        <v>0.45</v>
      </c>
      <c r="R393">
        <v>0</v>
      </c>
      <c r="S393">
        <v>0</v>
      </c>
      <c r="T393">
        <v>0</v>
      </c>
      <c r="U393">
        <v>13</v>
      </c>
      <c r="V393">
        <v>19</v>
      </c>
      <c r="W393">
        <v>0.3</v>
      </c>
      <c r="X393">
        <v>0</v>
      </c>
      <c r="Y393">
        <v>0</v>
      </c>
      <c r="Z393">
        <v>0</v>
      </c>
      <c r="AA393">
        <v>12</v>
      </c>
      <c r="AB393">
        <v>15</v>
      </c>
      <c r="AC393">
        <v>0.15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6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4</v>
      </c>
      <c r="AT393">
        <v>0</v>
      </c>
      <c r="AU393">
        <v>0</v>
      </c>
      <c r="AV393">
        <v>1</v>
      </c>
      <c r="AW393">
        <v>0</v>
      </c>
      <c r="AX393">
        <v>0</v>
      </c>
    </row>
    <row r="394" spans="1:51" x14ac:dyDescent="0.2">
      <c r="A394" t="str">
        <f t="shared" si="6"/>
        <v>City Of Janesville Jackson Twp</v>
      </c>
      <c r="B394" t="s">
        <v>432</v>
      </c>
      <c r="C394">
        <v>1</v>
      </c>
      <c r="D394">
        <v>946679</v>
      </c>
      <c r="E394" s="8" t="s">
        <v>3081</v>
      </c>
      <c r="F394" t="s">
        <v>5111</v>
      </c>
      <c r="G394" t="s">
        <v>1778</v>
      </c>
      <c r="H394">
        <v>1.1333333329999999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11</v>
      </c>
      <c r="P394">
        <v>12</v>
      </c>
      <c r="Q394">
        <v>0.22670000000000001</v>
      </c>
      <c r="R394">
        <v>0</v>
      </c>
      <c r="S394">
        <v>0</v>
      </c>
      <c r="T394">
        <v>0</v>
      </c>
      <c r="U394">
        <v>16</v>
      </c>
      <c r="V394">
        <v>19</v>
      </c>
      <c r="W394">
        <v>0.45329999999999998</v>
      </c>
      <c r="X394">
        <v>0</v>
      </c>
      <c r="Y394">
        <v>0</v>
      </c>
      <c r="Z394">
        <v>0</v>
      </c>
      <c r="AA394">
        <v>11</v>
      </c>
      <c r="AB394">
        <v>13</v>
      </c>
      <c r="AC394">
        <v>0.22670000000000001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7</v>
      </c>
      <c r="AK394">
        <v>0</v>
      </c>
      <c r="AL394">
        <v>0</v>
      </c>
      <c r="AM394">
        <v>3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15</v>
      </c>
      <c r="AT394">
        <v>19</v>
      </c>
      <c r="AU394">
        <v>0.22670000000000001</v>
      </c>
      <c r="AV394">
        <v>1</v>
      </c>
      <c r="AW394">
        <v>1</v>
      </c>
      <c r="AX394">
        <v>0</v>
      </c>
    </row>
    <row r="395" spans="1:51" x14ac:dyDescent="0.2">
      <c r="A395" t="str">
        <f t="shared" si="6"/>
        <v>City Of New Hampton Ward Four</v>
      </c>
      <c r="B395" t="s">
        <v>61</v>
      </c>
      <c r="C395">
        <v>4</v>
      </c>
      <c r="D395">
        <v>946794</v>
      </c>
      <c r="E395" s="8" t="s">
        <v>3264</v>
      </c>
      <c r="F395" t="s">
        <v>3265</v>
      </c>
      <c r="G395" t="s">
        <v>2517</v>
      </c>
      <c r="H395">
        <v>0.7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19</v>
      </c>
      <c r="P395">
        <v>20</v>
      </c>
      <c r="Q395">
        <v>0.28000000000000003</v>
      </c>
      <c r="R395">
        <v>0</v>
      </c>
      <c r="S395">
        <v>0</v>
      </c>
      <c r="T395">
        <v>0</v>
      </c>
      <c r="U395">
        <v>11</v>
      </c>
      <c r="V395">
        <v>12</v>
      </c>
      <c r="W395">
        <v>0.14000000000000001</v>
      </c>
      <c r="X395">
        <v>0</v>
      </c>
      <c r="Y395">
        <v>0</v>
      </c>
      <c r="Z395">
        <v>0</v>
      </c>
      <c r="AA395">
        <v>12</v>
      </c>
      <c r="AB395">
        <v>15</v>
      </c>
      <c r="AC395">
        <v>0.21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3</v>
      </c>
      <c r="AK395">
        <v>0</v>
      </c>
      <c r="AL395">
        <v>0</v>
      </c>
      <c r="AM395">
        <v>4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5</v>
      </c>
      <c r="AT395">
        <v>9</v>
      </c>
      <c r="AU395">
        <v>7.0000000000000007E-2</v>
      </c>
      <c r="AV395">
        <v>3</v>
      </c>
      <c r="AW395">
        <v>0</v>
      </c>
      <c r="AX395">
        <v>0</v>
      </c>
    </row>
    <row r="396" spans="1:51" x14ac:dyDescent="0.2">
      <c r="A396" t="str">
        <f t="shared" si="6"/>
        <v>City Of New Hampton Ward One</v>
      </c>
      <c r="B396" t="s">
        <v>61</v>
      </c>
      <c r="C396">
        <v>4</v>
      </c>
      <c r="D396">
        <v>946791</v>
      </c>
      <c r="E396" s="8" t="s">
        <v>3262</v>
      </c>
      <c r="F396" t="s">
        <v>1864</v>
      </c>
      <c r="G396" t="s">
        <v>1778</v>
      </c>
      <c r="H396">
        <v>0.63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9</v>
      </c>
      <c r="P396">
        <v>11</v>
      </c>
      <c r="Q396">
        <v>0.21</v>
      </c>
      <c r="R396">
        <v>1</v>
      </c>
      <c r="S396">
        <v>0</v>
      </c>
      <c r="T396">
        <v>0</v>
      </c>
      <c r="U396">
        <v>9</v>
      </c>
      <c r="V396">
        <v>12</v>
      </c>
      <c r="W396">
        <v>0.21</v>
      </c>
      <c r="X396">
        <v>0</v>
      </c>
      <c r="Y396">
        <v>0</v>
      </c>
      <c r="Z396">
        <v>0</v>
      </c>
      <c r="AA396">
        <v>4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3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8</v>
      </c>
      <c r="AT396">
        <v>13</v>
      </c>
      <c r="AU396">
        <v>0.21</v>
      </c>
      <c r="AV396">
        <v>1</v>
      </c>
      <c r="AW396">
        <v>0</v>
      </c>
      <c r="AX396">
        <v>0</v>
      </c>
    </row>
    <row r="397" spans="1:51" x14ac:dyDescent="0.2">
      <c r="A397" t="str">
        <f t="shared" si="6"/>
        <v>City Of New Hampton Ward Three</v>
      </c>
      <c r="B397" t="s">
        <v>61</v>
      </c>
      <c r="C397">
        <v>4</v>
      </c>
      <c r="D397">
        <v>946793</v>
      </c>
      <c r="E397" s="8" t="s">
        <v>2728</v>
      </c>
      <c r="F397" t="s">
        <v>2729</v>
      </c>
      <c r="G397" t="s">
        <v>2517</v>
      </c>
      <c r="H397">
        <v>0.7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8</v>
      </c>
      <c r="P397">
        <v>10</v>
      </c>
      <c r="Q397">
        <v>0.14000000000000001</v>
      </c>
      <c r="R397">
        <v>0</v>
      </c>
      <c r="S397">
        <v>0</v>
      </c>
      <c r="T397">
        <v>0</v>
      </c>
      <c r="U397">
        <v>8</v>
      </c>
      <c r="V397">
        <v>10</v>
      </c>
      <c r="W397">
        <v>0.21</v>
      </c>
      <c r="X397">
        <v>0</v>
      </c>
      <c r="Y397">
        <v>0</v>
      </c>
      <c r="Z397">
        <v>0</v>
      </c>
      <c r="AA397">
        <v>6</v>
      </c>
      <c r="AB397">
        <v>9</v>
      </c>
      <c r="AC397">
        <v>0.14000000000000001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6</v>
      </c>
      <c r="AK397">
        <v>6</v>
      </c>
      <c r="AL397">
        <v>7.0000000000000007E-2</v>
      </c>
      <c r="AM397">
        <v>6</v>
      </c>
      <c r="AN397">
        <v>7</v>
      </c>
      <c r="AO397">
        <v>0.14000000000000001</v>
      </c>
      <c r="AP397">
        <v>4</v>
      </c>
      <c r="AQ397">
        <v>0</v>
      </c>
      <c r="AR397">
        <v>0</v>
      </c>
      <c r="AS397">
        <v>4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1" x14ac:dyDescent="0.2">
      <c r="A398" t="str">
        <f t="shared" si="6"/>
        <v>City Of New Hampton Ward Two</v>
      </c>
      <c r="B398" t="s">
        <v>61</v>
      </c>
      <c r="C398">
        <v>4</v>
      </c>
      <c r="D398">
        <v>946792</v>
      </c>
      <c r="E398" s="8" t="s">
        <v>3500</v>
      </c>
      <c r="F398" t="s">
        <v>2209</v>
      </c>
      <c r="G398" t="s">
        <v>1778</v>
      </c>
      <c r="H398">
        <v>0.49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6</v>
      </c>
      <c r="V398">
        <v>7</v>
      </c>
      <c r="W398">
        <v>0.14000000000000001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4</v>
      </c>
      <c r="AK398">
        <v>4</v>
      </c>
      <c r="AL398">
        <v>0.14000000000000001</v>
      </c>
      <c r="AM398">
        <v>4</v>
      </c>
      <c r="AN398">
        <v>4</v>
      </c>
      <c r="AO398">
        <v>7.0000000000000007E-2</v>
      </c>
      <c r="AP398">
        <v>0</v>
      </c>
      <c r="AQ398">
        <v>0</v>
      </c>
      <c r="AR398">
        <v>0</v>
      </c>
      <c r="AS398">
        <v>5</v>
      </c>
      <c r="AT398">
        <v>6</v>
      </c>
      <c r="AU398">
        <v>0.14000000000000001</v>
      </c>
      <c r="AV398">
        <v>0</v>
      </c>
      <c r="AW398">
        <v>0</v>
      </c>
      <c r="AX398">
        <v>0</v>
      </c>
    </row>
    <row r="399" spans="1:51" x14ac:dyDescent="0.2">
      <c r="A399" t="str">
        <f t="shared" si="6"/>
        <v>City Of Plainfield Polk Twp Douglas Twp</v>
      </c>
      <c r="B399" t="s">
        <v>432</v>
      </c>
      <c r="C399">
        <v>1</v>
      </c>
      <c r="D399">
        <v>1593429</v>
      </c>
      <c r="E399" s="8" t="s">
        <v>3063</v>
      </c>
      <c r="F399" t="s">
        <v>5112</v>
      </c>
      <c r="G399" t="s">
        <v>2517</v>
      </c>
      <c r="H399">
        <v>0.68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6</v>
      </c>
      <c r="P399">
        <v>10</v>
      </c>
      <c r="Q399">
        <v>0.22670000000000001</v>
      </c>
      <c r="R399">
        <v>0</v>
      </c>
      <c r="S399">
        <v>0</v>
      </c>
      <c r="T399">
        <v>0</v>
      </c>
      <c r="U399">
        <v>6</v>
      </c>
      <c r="V399">
        <v>11</v>
      </c>
      <c r="W399">
        <v>0.22670000000000001</v>
      </c>
      <c r="X399">
        <v>0</v>
      </c>
      <c r="Y399">
        <v>0</v>
      </c>
      <c r="Z399">
        <v>0</v>
      </c>
      <c r="AA399">
        <v>4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</v>
      </c>
      <c r="AK399">
        <v>0</v>
      </c>
      <c r="AL399">
        <v>0</v>
      </c>
      <c r="AM399">
        <v>6</v>
      </c>
      <c r="AN399">
        <v>6</v>
      </c>
      <c r="AO399">
        <v>0</v>
      </c>
      <c r="AP399">
        <v>4</v>
      </c>
      <c r="AQ399">
        <v>7</v>
      </c>
      <c r="AR399">
        <v>0.22670000000000001</v>
      </c>
      <c r="AS399">
        <v>2</v>
      </c>
      <c r="AT399">
        <v>0</v>
      </c>
      <c r="AU399">
        <v>0</v>
      </c>
      <c r="AV399">
        <v>4</v>
      </c>
      <c r="AW399">
        <v>0</v>
      </c>
      <c r="AX399">
        <v>0</v>
      </c>
    </row>
    <row r="400" spans="1:51" x14ac:dyDescent="0.2">
      <c r="A400" t="str">
        <f t="shared" si="6"/>
        <v>City Of Readlyn Maxfield &amp; Franklin Twp</v>
      </c>
      <c r="B400" t="s">
        <v>432</v>
      </c>
      <c r="C400">
        <v>1</v>
      </c>
      <c r="D400">
        <v>1593430</v>
      </c>
      <c r="E400" s="8" t="s">
        <v>3065</v>
      </c>
      <c r="F400" t="s">
        <v>5307</v>
      </c>
      <c r="G400" t="s">
        <v>2517</v>
      </c>
      <c r="H400">
        <v>0.91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7</v>
      </c>
      <c r="P400">
        <v>7</v>
      </c>
      <c r="Q400">
        <v>0.22670000000000001</v>
      </c>
      <c r="R400">
        <v>0</v>
      </c>
      <c r="S400">
        <v>0</v>
      </c>
      <c r="T400">
        <v>0</v>
      </c>
      <c r="U400">
        <v>11</v>
      </c>
      <c r="V400">
        <v>11</v>
      </c>
      <c r="W400">
        <v>0.22670000000000001</v>
      </c>
      <c r="X400">
        <v>0</v>
      </c>
      <c r="Y400">
        <v>0</v>
      </c>
      <c r="Z400">
        <v>0</v>
      </c>
      <c r="AA400">
        <v>7</v>
      </c>
      <c r="AB400">
        <v>7</v>
      </c>
      <c r="AC400">
        <v>0.22670000000000001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6</v>
      </c>
      <c r="AK400">
        <v>6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6</v>
      </c>
      <c r="AT400">
        <v>6</v>
      </c>
      <c r="AU400">
        <v>0.22670000000000001</v>
      </c>
      <c r="AV400">
        <v>0</v>
      </c>
      <c r="AW400">
        <v>0</v>
      </c>
      <c r="AX400">
        <v>0</v>
      </c>
    </row>
    <row r="401" spans="1:50" x14ac:dyDescent="0.2">
      <c r="A401" t="str">
        <f t="shared" si="6"/>
        <v>City Of Russell Cedar And Washington Townships</v>
      </c>
      <c r="B401" t="s">
        <v>704</v>
      </c>
      <c r="C401">
        <v>2</v>
      </c>
      <c r="D401">
        <v>947423</v>
      </c>
      <c r="E401" s="8" t="s">
        <v>2559</v>
      </c>
      <c r="F401" t="s">
        <v>5308</v>
      </c>
      <c r="G401" t="s">
        <v>1778</v>
      </c>
      <c r="H401">
        <v>0.436363636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</v>
      </c>
      <c r="P401">
        <v>10</v>
      </c>
      <c r="Q401">
        <v>0.21820000000000001</v>
      </c>
      <c r="R401">
        <v>0</v>
      </c>
      <c r="S401">
        <v>0</v>
      </c>
      <c r="T401">
        <v>0</v>
      </c>
      <c r="U401">
        <v>4</v>
      </c>
      <c r="V401">
        <v>4</v>
      </c>
      <c r="W401">
        <v>7.2700000000000001E-2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4</v>
      </c>
      <c r="AK401">
        <v>4</v>
      </c>
      <c r="AL401">
        <v>7.2700000000000001E-2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4</v>
      </c>
      <c r="AT401">
        <v>4</v>
      </c>
      <c r="AU401">
        <v>7.2700000000000001E-2</v>
      </c>
      <c r="AV401">
        <v>0</v>
      </c>
      <c r="AW401">
        <v>0</v>
      </c>
      <c r="AX401">
        <v>0</v>
      </c>
    </row>
    <row r="402" spans="1:50" x14ac:dyDescent="0.2">
      <c r="A402" t="str">
        <f t="shared" si="6"/>
        <v>City Of Sumner Sumner Twp Dayton Twp</v>
      </c>
      <c r="B402" t="s">
        <v>432</v>
      </c>
      <c r="C402">
        <v>1</v>
      </c>
      <c r="D402">
        <v>946681</v>
      </c>
      <c r="E402" s="8" t="s">
        <v>2592</v>
      </c>
      <c r="F402" t="s">
        <v>5113</v>
      </c>
      <c r="G402" t="s">
        <v>1778</v>
      </c>
      <c r="H402">
        <v>1.36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19</v>
      </c>
      <c r="P402">
        <v>21</v>
      </c>
      <c r="Q402">
        <v>0.45329999999999998</v>
      </c>
      <c r="R402">
        <v>0</v>
      </c>
      <c r="S402">
        <v>0</v>
      </c>
      <c r="T402">
        <v>0</v>
      </c>
      <c r="U402">
        <v>15</v>
      </c>
      <c r="V402">
        <v>18</v>
      </c>
      <c r="W402">
        <v>0.45329999999999998</v>
      </c>
      <c r="X402">
        <v>0</v>
      </c>
      <c r="Y402">
        <v>0</v>
      </c>
      <c r="Z402">
        <v>0</v>
      </c>
      <c r="AA402">
        <v>8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13</v>
      </c>
      <c r="AK402">
        <v>13</v>
      </c>
      <c r="AL402">
        <v>0.22670000000000001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8</v>
      </c>
      <c r="AT402">
        <v>14</v>
      </c>
      <c r="AU402">
        <v>0.22670000000000001</v>
      </c>
      <c r="AV402">
        <v>2</v>
      </c>
      <c r="AW402">
        <v>0</v>
      </c>
      <c r="AX402">
        <v>0</v>
      </c>
    </row>
    <row r="403" spans="1:50" x14ac:dyDescent="0.2">
      <c r="A403" t="str">
        <f t="shared" si="6"/>
        <v>City Of Tripoli Fremont</v>
      </c>
      <c r="B403" t="s">
        <v>432</v>
      </c>
      <c r="C403">
        <v>1</v>
      </c>
      <c r="D403">
        <v>1593431</v>
      </c>
      <c r="E403" s="8" t="s">
        <v>2593</v>
      </c>
      <c r="F403" t="s">
        <v>5114</v>
      </c>
      <c r="G403" t="s">
        <v>1778</v>
      </c>
      <c r="H403">
        <v>1.1333333329999999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17</v>
      </c>
      <c r="P403">
        <v>19</v>
      </c>
      <c r="Q403">
        <v>0.45329999999999998</v>
      </c>
      <c r="R403">
        <v>0</v>
      </c>
      <c r="S403">
        <v>0</v>
      </c>
      <c r="T403">
        <v>0</v>
      </c>
      <c r="U403">
        <v>9</v>
      </c>
      <c r="V403">
        <v>9</v>
      </c>
      <c r="W403">
        <v>0.22670000000000001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13</v>
      </c>
      <c r="AK403">
        <v>17</v>
      </c>
      <c r="AL403">
        <v>0.22670000000000001</v>
      </c>
      <c r="AM403">
        <v>2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10</v>
      </c>
      <c r="AT403">
        <v>10</v>
      </c>
      <c r="AU403">
        <v>0.22670000000000001</v>
      </c>
      <c r="AV403">
        <v>4</v>
      </c>
      <c r="AW403">
        <v>0</v>
      </c>
      <c r="AX403">
        <v>0</v>
      </c>
    </row>
    <row r="404" spans="1:50" x14ac:dyDescent="0.2">
      <c r="A404" s="11" t="str">
        <f t="shared" si="6"/>
        <v>City Of Wb El Rl Bo Go Nv</v>
      </c>
      <c r="B404" t="s">
        <v>647</v>
      </c>
      <c r="C404">
        <v>4</v>
      </c>
      <c r="D404">
        <v>947583</v>
      </c>
      <c r="E404" s="8" t="s">
        <v>2597</v>
      </c>
      <c r="F404" t="s">
        <v>5115</v>
      </c>
      <c r="G404" t="s">
        <v>1778</v>
      </c>
      <c r="H404">
        <v>0.66666666699999999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9</v>
      </c>
      <c r="P404">
        <v>9</v>
      </c>
      <c r="Q404">
        <v>0.25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5</v>
      </c>
      <c r="AB404">
        <v>5</v>
      </c>
      <c r="AC404">
        <v>0.16669999999999999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4</v>
      </c>
      <c r="AK404">
        <v>4</v>
      </c>
      <c r="AL404">
        <v>8.3299999999999999E-2</v>
      </c>
      <c r="AM404">
        <v>0</v>
      </c>
      <c r="AN404">
        <v>0</v>
      </c>
      <c r="AO404">
        <v>0</v>
      </c>
      <c r="AP404">
        <v>1</v>
      </c>
      <c r="AQ404">
        <v>2</v>
      </c>
      <c r="AR404">
        <v>0</v>
      </c>
      <c r="AS404">
        <v>5</v>
      </c>
      <c r="AT404">
        <v>5</v>
      </c>
      <c r="AU404">
        <v>0.16669999999999999</v>
      </c>
      <c r="AV404">
        <v>0</v>
      </c>
      <c r="AW404">
        <v>0</v>
      </c>
      <c r="AX404">
        <v>0</v>
      </c>
    </row>
    <row r="405" spans="1:50" x14ac:dyDescent="0.2">
      <c r="A405" t="str">
        <f t="shared" si="6"/>
        <v>Clarinda Ward 1</v>
      </c>
      <c r="B405" t="s">
        <v>750</v>
      </c>
      <c r="C405">
        <v>3</v>
      </c>
      <c r="D405">
        <v>947567</v>
      </c>
      <c r="E405" s="8" t="s">
        <v>2771</v>
      </c>
      <c r="F405" t="s">
        <v>1931</v>
      </c>
      <c r="G405" t="s">
        <v>1778</v>
      </c>
      <c r="H405">
        <v>0.72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15</v>
      </c>
      <c r="V405">
        <v>20</v>
      </c>
      <c r="W405">
        <v>0.32</v>
      </c>
      <c r="X405">
        <v>0</v>
      </c>
      <c r="Y405">
        <v>0</v>
      </c>
      <c r="Z405">
        <v>0</v>
      </c>
      <c r="AA405">
        <v>16</v>
      </c>
      <c r="AB405">
        <v>18</v>
      </c>
      <c r="AC405">
        <v>0.24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8</v>
      </c>
      <c r="AK405">
        <v>9</v>
      </c>
      <c r="AL405">
        <v>0.16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0</v>
      </c>
      <c r="AU405">
        <v>0</v>
      </c>
      <c r="AV405">
        <v>4</v>
      </c>
      <c r="AW405">
        <v>0</v>
      </c>
      <c r="AX405">
        <v>0</v>
      </c>
    </row>
    <row r="406" spans="1:50" x14ac:dyDescent="0.2">
      <c r="A406" t="str">
        <f t="shared" si="6"/>
        <v>Clarinda Ward 2</v>
      </c>
      <c r="B406" t="s">
        <v>750</v>
      </c>
      <c r="C406">
        <v>3</v>
      </c>
      <c r="D406">
        <v>947568</v>
      </c>
      <c r="E406" s="8" t="s">
        <v>2772</v>
      </c>
      <c r="F406" t="s">
        <v>1927</v>
      </c>
      <c r="G406" t="s">
        <v>1778</v>
      </c>
      <c r="H406">
        <v>1.36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12</v>
      </c>
      <c r="P406">
        <v>15</v>
      </c>
      <c r="Q406">
        <v>0.32</v>
      </c>
      <c r="R406">
        <v>0</v>
      </c>
      <c r="S406">
        <v>0</v>
      </c>
      <c r="T406">
        <v>0</v>
      </c>
      <c r="U406">
        <v>17</v>
      </c>
      <c r="V406">
        <v>19</v>
      </c>
      <c r="W406">
        <v>0.32</v>
      </c>
      <c r="X406">
        <v>1</v>
      </c>
      <c r="Y406">
        <v>0</v>
      </c>
      <c r="Z406">
        <v>0</v>
      </c>
      <c r="AA406">
        <v>11</v>
      </c>
      <c r="AB406">
        <v>14</v>
      </c>
      <c r="AC406">
        <v>0.24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24</v>
      </c>
      <c r="AK406">
        <v>27</v>
      </c>
      <c r="AL406">
        <v>0.48</v>
      </c>
      <c r="AM406">
        <v>0</v>
      </c>
      <c r="AN406">
        <v>0</v>
      </c>
      <c r="AO406">
        <v>0</v>
      </c>
      <c r="AP406">
        <v>3</v>
      </c>
      <c r="AQ406">
        <v>0</v>
      </c>
      <c r="AR406">
        <v>0</v>
      </c>
      <c r="AS406">
        <v>9</v>
      </c>
      <c r="AT406">
        <v>0</v>
      </c>
      <c r="AU406">
        <v>0</v>
      </c>
      <c r="AV406">
        <v>4</v>
      </c>
      <c r="AW406">
        <v>5</v>
      </c>
      <c r="AX406">
        <v>0</v>
      </c>
    </row>
    <row r="407" spans="1:50" x14ac:dyDescent="0.2">
      <c r="A407" t="str">
        <f t="shared" si="6"/>
        <v>Clarion</v>
      </c>
      <c r="B407" t="s">
        <v>936</v>
      </c>
      <c r="C407">
        <v>4</v>
      </c>
      <c r="D407">
        <v>948190</v>
      </c>
      <c r="E407" s="8" t="s">
        <v>2779</v>
      </c>
      <c r="F407" t="s">
        <v>2015</v>
      </c>
      <c r="G407" t="s">
        <v>1778</v>
      </c>
      <c r="H407">
        <v>1.2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15</v>
      </c>
      <c r="V407">
        <v>20</v>
      </c>
      <c r="W407">
        <v>0.4</v>
      </c>
      <c r="X407">
        <v>0</v>
      </c>
      <c r="Y407">
        <v>0</v>
      </c>
      <c r="Z407">
        <v>0</v>
      </c>
      <c r="AA407">
        <v>17</v>
      </c>
      <c r="AB407">
        <v>25</v>
      </c>
      <c r="AC407">
        <v>0.4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23</v>
      </c>
      <c r="AK407">
        <v>26</v>
      </c>
      <c r="AL407">
        <v>0.4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8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">
      <c r="A408" t="str">
        <f t="shared" si="6"/>
        <v>Clark Geneseo</v>
      </c>
      <c r="B408" t="s">
        <v>840</v>
      </c>
      <c r="C408">
        <v>1</v>
      </c>
      <c r="D408">
        <v>947985</v>
      </c>
      <c r="E408" s="8" t="s">
        <v>5116</v>
      </c>
      <c r="F408" t="s">
        <v>5117</v>
      </c>
      <c r="G408" t="s">
        <v>1778</v>
      </c>
      <c r="H408">
        <v>1.164705882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18</v>
      </c>
      <c r="P408">
        <v>19</v>
      </c>
      <c r="Q408">
        <v>0.25879999999999997</v>
      </c>
      <c r="R408">
        <v>0</v>
      </c>
      <c r="S408">
        <v>0</v>
      </c>
      <c r="T408">
        <v>0</v>
      </c>
      <c r="U408">
        <v>16</v>
      </c>
      <c r="V408">
        <v>22</v>
      </c>
      <c r="W408">
        <v>0.38819999999999999</v>
      </c>
      <c r="X408">
        <v>1</v>
      </c>
      <c r="Y408">
        <v>0</v>
      </c>
      <c r="Z408">
        <v>0</v>
      </c>
      <c r="AA408">
        <v>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23</v>
      </c>
      <c r="AK408">
        <v>24</v>
      </c>
      <c r="AL408">
        <v>0.38819999999999999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11</v>
      </c>
      <c r="AT408">
        <v>13</v>
      </c>
      <c r="AU408">
        <v>0.12939999999999999</v>
      </c>
      <c r="AV408">
        <v>0</v>
      </c>
      <c r="AW408">
        <v>0</v>
      </c>
      <c r="AX408">
        <v>0</v>
      </c>
    </row>
    <row r="409" spans="1:50" x14ac:dyDescent="0.2">
      <c r="A409" t="str">
        <f t="shared" si="6"/>
        <v>Clay</v>
      </c>
      <c r="B409" t="s">
        <v>251</v>
      </c>
      <c r="C409">
        <v>2</v>
      </c>
      <c r="D409">
        <v>948284</v>
      </c>
      <c r="E409" s="8" t="s">
        <v>2779</v>
      </c>
      <c r="F409" t="s">
        <v>2003</v>
      </c>
      <c r="G409" t="s">
        <v>1778</v>
      </c>
      <c r="H409">
        <v>0.36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8</v>
      </c>
      <c r="V409">
        <v>9</v>
      </c>
      <c r="W409">
        <v>0.18</v>
      </c>
      <c r="X409">
        <v>0</v>
      </c>
      <c r="Y409">
        <v>0</v>
      </c>
      <c r="Z409">
        <v>0</v>
      </c>
      <c r="AA409">
        <v>7</v>
      </c>
      <c r="AB409">
        <v>8</v>
      </c>
      <c r="AC409">
        <v>0.18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3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">
      <c r="A410" t="str">
        <f t="shared" si="6"/>
        <v>Clay 01</v>
      </c>
      <c r="B410" t="s">
        <v>774</v>
      </c>
      <c r="C410">
        <v>3</v>
      </c>
      <c r="D410">
        <v>947721</v>
      </c>
      <c r="E410" s="8" t="s">
        <v>3002</v>
      </c>
      <c r="F410" t="s">
        <v>4228</v>
      </c>
      <c r="G410" t="s">
        <v>1778</v>
      </c>
      <c r="H410">
        <v>0.83940000000000003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14</v>
      </c>
      <c r="P410">
        <v>18</v>
      </c>
      <c r="Q410">
        <v>0.27979999999999999</v>
      </c>
      <c r="R410">
        <v>0</v>
      </c>
      <c r="S410">
        <v>0</v>
      </c>
      <c r="T410">
        <v>0</v>
      </c>
      <c r="U410">
        <v>16</v>
      </c>
      <c r="V410">
        <v>24</v>
      </c>
      <c r="W410">
        <v>0.27979999999999999</v>
      </c>
      <c r="X410">
        <v>0</v>
      </c>
      <c r="Y410">
        <v>0</v>
      </c>
      <c r="Z410">
        <v>0</v>
      </c>
      <c r="AA410">
        <v>17</v>
      </c>
      <c r="AB410">
        <v>22</v>
      </c>
      <c r="AC410">
        <v>0.27979999999999999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12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13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">
      <c r="A411" t="str">
        <f t="shared" si="6"/>
        <v>Clay Monroe</v>
      </c>
      <c r="B411" t="s">
        <v>816</v>
      </c>
      <c r="C411">
        <v>4</v>
      </c>
      <c r="D411">
        <v>947915</v>
      </c>
      <c r="E411" s="8">
        <v>3</v>
      </c>
      <c r="F411" t="s">
        <v>4229</v>
      </c>
      <c r="G411" t="s">
        <v>1778</v>
      </c>
      <c r="H411">
        <v>0.5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11</v>
      </c>
      <c r="P411">
        <v>11</v>
      </c>
      <c r="Q411">
        <v>0.15</v>
      </c>
      <c r="R411">
        <v>0</v>
      </c>
      <c r="S411">
        <v>0</v>
      </c>
      <c r="T411">
        <v>0</v>
      </c>
      <c r="U411">
        <v>5</v>
      </c>
      <c r="V411">
        <v>5</v>
      </c>
      <c r="W411">
        <v>0.05</v>
      </c>
      <c r="X411">
        <v>0</v>
      </c>
      <c r="Y411">
        <v>0</v>
      </c>
      <c r="Z411">
        <v>0</v>
      </c>
      <c r="AA411">
        <v>6</v>
      </c>
      <c r="AB411">
        <v>6</v>
      </c>
      <c r="AC411">
        <v>0.1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6</v>
      </c>
      <c r="AK411">
        <v>6</v>
      </c>
      <c r="AL411">
        <v>0.1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5</v>
      </c>
      <c r="AT411">
        <v>5</v>
      </c>
      <c r="AU411">
        <v>0.1</v>
      </c>
      <c r="AV411">
        <v>0</v>
      </c>
      <c r="AW411">
        <v>0</v>
      </c>
      <c r="AX411">
        <v>0</v>
      </c>
    </row>
    <row r="412" spans="1:50" x14ac:dyDescent="0.2">
      <c r="A412" s="11" t="str">
        <f t="shared" si="6"/>
        <v>Clay Roland</v>
      </c>
      <c r="B412" t="s">
        <v>878</v>
      </c>
      <c r="C412">
        <v>4</v>
      </c>
      <c r="D412">
        <v>948106</v>
      </c>
      <c r="E412" s="8" t="s">
        <v>3197</v>
      </c>
      <c r="F412" t="s">
        <v>4230</v>
      </c>
      <c r="G412" t="s">
        <v>2513</v>
      </c>
      <c r="H412">
        <v>0.25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</v>
      </c>
      <c r="P412">
        <v>3</v>
      </c>
      <c r="Q412">
        <v>8.3299999999999999E-2</v>
      </c>
      <c r="R412">
        <v>0</v>
      </c>
      <c r="S412">
        <v>0</v>
      </c>
      <c r="T412">
        <v>0</v>
      </c>
      <c r="U412">
        <v>4</v>
      </c>
      <c r="V412">
        <v>7</v>
      </c>
      <c r="W412">
        <v>8.3299999999999999E-2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</v>
      </c>
      <c r="AK412">
        <v>3</v>
      </c>
      <c r="AL412">
        <v>8.3299999999999999E-2</v>
      </c>
      <c r="AM412">
        <v>2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2</v>
      </c>
      <c r="AT412">
        <v>0</v>
      </c>
      <c r="AU412">
        <v>0</v>
      </c>
      <c r="AV412">
        <v>3</v>
      </c>
      <c r="AW412">
        <v>4</v>
      </c>
      <c r="AX412">
        <v>8.3299999999999999E-2</v>
      </c>
    </row>
    <row r="413" spans="1:50" x14ac:dyDescent="0.2">
      <c r="A413" s="11" t="str">
        <f t="shared" si="6"/>
        <v>Clayton Garnavillo</v>
      </c>
      <c r="B413" t="s">
        <v>491</v>
      </c>
      <c r="C413">
        <v>1</v>
      </c>
      <c r="D413">
        <v>948245</v>
      </c>
      <c r="E413" s="8" t="s">
        <v>4107</v>
      </c>
      <c r="F413" t="s">
        <v>4231</v>
      </c>
      <c r="G413" t="s">
        <v>2562</v>
      </c>
      <c r="H413">
        <v>0.67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12</v>
      </c>
      <c r="P413">
        <v>12</v>
      </c>
      <c r="Q413">
        <v>0.16669999999999999</v>
      </c>
      <c r="R413">
        <v>0</v>
      </c>
      <c r="S413">
        <v>0</v>
      </c>
      <c r="T413">
        <v>0</v>
      </c>
      <c r="U413">
        <v>5</v>
      </c>
      <c r="V413">
        <v>8</v>
      </c>
      <c r="W413">
        <v>0.16669999999999999</v>
      </c>
      <c r="X413">
        <v>0</v>
      </c>
      <c r="Y413">
        <v>0</v>
      </c>
      <c r="Z413">
        <v>0</v>
      </c>
      <c r="AA413">
        <v>7</v>
      </c>
      <c r="AB413">
        <v>8</v>
      </c>
      <c r="AC413">
        <v>0.16669999999999999</v>
      </c>
      <c r="AD413">
        <v>0</v>
      </c>
      <c r="AE413">
        <v>8</v>
      </c>
      <c r="AF413">
        <v>0</v>
      </c>
      <c r="AG413">
        <v>0</v>
      </c>
      <c r="AH413">
        <v>0</v>
      </c>
      <c r="AI413">
        <v>0</v>
      </c>
      <c r="AJ413">
        <v>7</v>
      </c>
      <c r="AK413">
        <v>7</v>
      </c>
      <c r="AL413">
        <v>0.16669999999999999</v>
      </c>
      <c r="AM413">
        <v>4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">
      <c r="A414" t="str">
        <f t="shared" si="6"/>
        <v>Clear Creek Poweshiek</v>
      </c>
      <c r="B414" t="s">
        <v>644</v>
      </c>
      <c r="C414">
        <v>2</v>
      </c>
      <c r="D414">
        <v>947173</v>
      </c>
      <c r="E414" s="8" t="s">
        <v>2622</v>
      </c>
      <c r="F414" t="s">
        <v>5118</v>
      </c>
      <c r="G414" t="s">
        <v>1778</v>
      </c>
      <c r="H414">
        <v>1.0349999999999999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14</v>
      </c>
      <c r="P414">
        <v>14</v>
      </c>
      <c r="Q414">
        <v>0.23</v>
      </c>
      <c r="R414">
        <v>0</v>
      </c>
      <c r="S414">
        <v>0</v>
      </c>
      <c r="T414">
        <v>0</v>
      </c>
      <c r="U414">
        <v>23</v>
      </c>
      <c r="V414">
        <v>23</v>
      </c>
      <c r="W414">
        <v>0.34499999999999997</v>
      </c>
      <c r="X414">
        <v>0</v>
      </c>
      <c r="Y414">
        <v>0</v>
      </c>
      <c r="Z414">
        <v>0</v>
      </c>
      <c r="AA414">
        <v>13</v>
      </c>
      <c r="AB414">
        <v>13</v>
      </c>
      <c r="AC414">
        <v>0.115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17</v>
      </c>
      <c r="AK414">
        <v>17</v>
      </c>
      <c r="AL414">
        <v>0.23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13</v>
      </c>
      <c r="AT414">
        <v>13</v>
      </c>
      <c r="AU414">
        <v>0.115</v>
      </c>
      <c r="AV414">
        <v>0</v>
      </c>
      <c r="AW414">
        <v>0</v>
      </c>
      <c r="AX414">
        <v>0</v>
      </c>
    </row>
    <row r="415" spans="1:50" x14ac:dyDescent="0.2">
      <c r="A415" s="11" t="str">
        <f t="shared" si="6"/>
        <v>Clear Creek Tiffin</v>
      </c>
      <c r="B415" t="s">
        <v>82</v>
      </c>
      <c r="C415">
        <v>2</v>
      </c>
      <c r="D415">
        <v>947195</v>
      </c>
      <c r="E415" s="8" t="s">
        <v>2607</v>
      </c>
      <c r="F415" t="s">
        <v>5119</v>
      </c>
      <c r="G415" t="s">
        <v>1778</v>
      </c>
      <c r="H415">
        <v>3.24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52</v>
      </c>
      <c r="P415">
        <v>58</v>
      </c>
      <c r="Q415">
        <v>0.81</v>
      </c>
      <c r="R415">
        <v>0</v>
      </c>
      <c r="S415">
        <v>0</v>
      </c>
      <c r="T415">
        <v>0</v>
      </c>
      <c r="U415">
        <v>79</v>
      </c>
      <c r="V415">
        <v>90</v>
      </c>
      <c r="W415">
        <v>0.81</v>
      </c>
      <c r="X415">
        <v>0</v>
      </c>
      <c r="Y415">
        <v>0</v>
      </c>
      <c r="Z415">
        <v>0</v>
      </c>
      <c r="AA415">
        <v>26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86</v>
      </c>
      <c r="AK415">
        <v>95</v>
      </c>
      <c r="AL415">
        <v>0.81</v>
      </c>
      <c r="AM415">
        <v>1</v>
      </c>
      <c r="AN415">
        <v>0</v>
      </c>
      <c r="AO415">
        <v>0</v>
      </c>
      <c r="AP415">
        <v>1</v>
      </c>
      <c r="AQ415">
        <v>6</v>
      </c>
      <c r="AR415">
        <v>0</v>
      </c>
      <c r="AS415">
        <v>67</v>
      </c>
      <c r="AT415">
        <v>81</v>
      </c>
      <c r="AU415">
        <v>0.81</v>
      </c>
      <c r="AV415">
        <v>18</v>
      </c>
      <c r="AW415">
        <v>0</v>
      </c>
      <c r="AX415">
        <v>0</v>
      </c>
    </row>
    <row r="416" spans="1:50" x14ac:dyDescent="0.2">
      <c r="A416" t="str">
        <f t="shared" si="6"/>
        <v>Clear Lake Grant Union</v>
      </c>
      <c r="B416" t="s">
        <v>457</v>
      </c>
      <c r="C416">
        <v>4</v>
      </c>
      <c r="D416">
        <v>946756</v>
      </c>
      <c r="E416" s="8" t="s">
        <v>2779</v>
      </c>
      <c r="F416" t="s">
        <v>5309</v>
      </c>
      <c r="G416" t="s">
        <v>1778</v>
      </c>
      <c r="H416">
        <v>1.24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21</v>
      </c>
      <c r="P416">
        <v>23</v>
      </c>
      <c r="Q416">
        <v>0.3543</v>
      </c>
      <c r="R416">
        <v>0</v>
      </c>
      <c r="S416">
        <v>0</v>
      </c>
      <c r="T416">
        <v>0</v>
      </c>
      <c r="U416">
        <v>21</v>
      </c>
      <c r="V416">
        <v>27</v>
      </c>
      <c r="W416">
        <v>0.3543</v>
      </c>
      <c r="X416">
        <v>1</v>
      </c>
      <c r="Y416">
        <v>0</v>
      </c>
      <c r="Z416">
        <v>0</v>
      </c>
      <c r="AA416">
        <v>19</v>
      </c>
      <c r="AB416">
        <v>21</v>
      </c>
      <c r="AC416">
        <v>0.3543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13</v>
      </c>
      <c r="AK416">
        <v>15</v>
      </c>
      <c r="AL416">
        <v>0.17710000000000001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8</v>
      </c>
      <c r="AT416">
        <v>0</v>
      </c>
      <c r="AU416">
        <v>0</v>
      </c>
      <c r="AV416">
        <v>3</v>
      </c>
      <c r="AW416">
        <v>0</v>
      </c>
      <c r="AX416">
        <v>0</v>
      </c>
    </row>
    <row r="417" spans="1:51" x14ac:dyDescent="0.2">
      <c r="A417" t="str">
        <f t="shared" si="6"/>
        <v>Clear Lake Ward 1</v>
      </c>
      <c r="B417" t="s">
        <v>457</v>
      </c>
      <c r="C417">
        <v>4</v>
      </c>
      <c r="D417">
        <v>946757</v>
      </c>
      <c r="E417" s="8" t="s">
        <v>2771</v>
      </c>
      <c r="F417" t="s">
        <v>5310</v>
      </c>
      <c r="G417" t="s">
        <v>2520</v>
      </c>
      <c r="H417">
        <v>1.59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</v>
      </c>
      <c r="P417">
        <v>15</v>
      </c>
      <c r="Q417">
        <v>0.17710000000000001</v>
      </c>
      <c r="R417">
        <v>0</v>
      </c>
      <c r="S417">
        <v>0</v>
      </c>
      <c r="T417">
        <v>0</v>
      </c>
      <c r="U417">
        <v>22</v>
      </c>
      <c r="V417">
        <v>27</v>
      </c>
      <c r="W417">
        <v>0.53139999999999998</v>
      </c>
      <c r="X417">
        <v>0</v>
      </c>
      <c r="Y417">
        <v>0</v>
      </c>
      <c r="Z417">
        <v>0</v>
      </c>
      <c r="AA417">
        <v>23</v>
      </c>
      <c r="AB417">
        <v>27</v>
      </c>
      <c r="AC417">
        <v>0.53139999999999998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13</v>
      </c>
      <c r="AK417">
        <v>15</v>
      </c>
      <c r="AL417">
        <v>0.17710000000000001</v>
      </c>
      <c r="AM417">
        <v>7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12</v>
      </c>
      <c r="AT417">
        <v>15</v>
      </c>
      <c r="AU417">
        <v>0.17710000000000001</v>
      </c>
      <c r="AV417">
        <v>6</v>
      </c>
      <c r="AW417">
        <v>0</v>
      </c>
      <c r="AX417">
        <v>0</v>
      </c>
    </row>
    <row r="418" spans="1:51" x14ac:dyDescent="0.2">
      <c r="A418" t="str">
        <f t="shared" si="6"/>
        <v>Clear Lake Ward 2</v>
      </c>
      <c r="B418" t="s">
        <v>457</v>
      </c>
      <c r="C418">
        <v>4</v>
      </c>
      <c r="D418">
        <v>946758</v>
      </c>
      <c r="E418" s="8" t="s">
        <v>2772</v>
      </c>
      <c r="F418" t="s">
        <v>5311</v>
      </c>
      <c r="G418" t="s">
        <v>1785</v>
      </c>
      <c r="H418">
        <v>1.95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21</v>
      </c>
      <c r="P418">
        <v>21</v>
      </c>
      <c r="Q418">
        <v>0.3543</v>
      </c>
      <c r="R418">
        <v>2</v>
      </c>
      <c r="S418">
        <v>0</v>
      </c>
      <c r="T418">
        <v>0</v>
      </c>
      <c r="U418">
        <v>39</v>
      </c>
      <c r="V418">
        <v>49</v>
      </c>
      <c r="W418">
        <v>0.70860000000000001</v>
      </c>
      <c r="X418">
        <v>0</v>
      </c>
      <c r="Y418">
        <v>0</v>
      </c>
      <c r="Z418">
        <v>0</v>
      </c>
      <c r="AA418">
        <v>30</v>
      </c>
      <c r="AB418">
        <v>36</v>
      </c>
      <c r="AC418">
        <v>0.53139999999999998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26</v>
      </c>
      <c r="AK418">
        <v>27</v>
      </c>
      <c r="AL418">
        <v>0.3543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12</v>
      </c>
      <c r="AT418">
        <v>0</v>
      </c>
      <c r="AU418">
        <v>0</v>
      </c>
      <c r="AV418">
        <v>4</v>
      </c>
      <c r="AW418">
        <v>0</v>
      </c>
      <c r="AX418">
        <v>0</v>
      </c>
    </row>
    <row r="419" spans="1:51" x14ac:dyDescent="0.2">
      <c r="A419" t="str">
        <f t="shared" si="6"/>
        <v>Clear Lake Ward 3</v>
      </c>
      <c r="B419" t="s">
        <v>457</v>
      </c>
      <c r="C419">
        <v>4</v>
      </c>
      <c r="D419">
        <v>946759</v>
      </c>
      <c r="E419" s="8" t="s">
        <v>2773</v>
      </c>
      <c r="F419" t="s">
        <v>5312</v>
      </c>
      <c r="G419" t="s">
        <v>1778</v>
      </c>
      <c r="H419">
        <v>1.594285714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21</v>
      </c>
      <c r="P419">
        <v>21</v>
      </c>
      <c r="Q419">
        <v>0.3543</v>
      </c>
      <c r="R419">
        <v>0</v>
      </c>
      <c r="S419">
        <v>0</v>
      </c>
      <c r="T419">
        <v>0</v>
      </c>
      <c r="U419">
        <v>18</v>
      </c>
      <c r="V419">
        <v>19</v>
      </c>
      <c r="W419">
        <v>0.3543</v>
      </c>
      <c r="X419">
        <v>0</v>
      </c>
      <c r="Y419">
        <v>0</v>
      </c>
      <c r="Z419">
        <v>0</v>
      </c>
      <c r="AA419">
        <v>18</v>
      </c>
      <c r="AB419">
        <v>23</v>
      </c>
      <c r="AC419">
        <v>0.3543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25</v>
      </c>
      <c r="AK419">
        <v>28</v>
      </c>
      <c r="AL419">
        <v>0.53139999999999998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6</v>
      </c>
      <c r="AT419">
        <v>0</v>
      </c>
      <c r="AU419">
        <v>0</v>
      </c>
      <c r="AV419">
        <v>5</v>
      </c>
      <c r="AW419">
        <v>0</v>
      </c>
      <c r="AX419">
        <v>0</v>
      </c>
    </row>
    <row r="420" spans="1:51" x14ac:dyDescent="0.2">
      <c r="A420" t="str">
        <f t="shared" si="6"/>
        <v>Clermont Twp</v>
      </c>
      <c r="B420" t="s">
        <v>328</v>
      </c>
      <c r="C420">
        <v>1</v>
      </c>
      <c r="D420">
        <v>947001</v>
      </c>
      <c r="E420" s="8" t="s">
        <v>2779</v>
      </c>
      <c r="F420" t="s">
        <v>2042</v>
      </c>
      <c r="G420" t="s">
        <v>1778</v>
      </c>
      <c r="H420">
        <v>0.48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</v>
      </c>
      <c r="P420">
        <v>5</v>
      </c>
      <c r="Q420">
        <v>0.12</v>
      </c>
      <c r="R420">
        <v>0</v>
      </c>
      <c r="S420">
        <v>0</v>
      </c>
      <c r="T420">
        <v>0</v>
      </c>
      <c r="U420">
        <v>8</v>
      </c>
      <c r="V420">
        <v>8</v>
      </c>
      <c r="W420">
        <v>0.12</v>
      </c>
      <c r="X420">
        <v>0</v>
      </c>
      <c r="Y420">
        <v>0</v>
      </c>
      <c r="Z420">
        <v>0</v>
      </c>
      <c r="AA420">
        <v>5</v>
      </c>
      <c r="AB420">
        <v>6</v>
      </c>
      <c r="AC420">
        <v>0.12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5</v>
      </c>
      <c r="AK420">
        <v>7</v>
      </c>
      <c r="AL420">
        <v>0.12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3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1" x14ac:dyDescent="0.2">
      <c r="A421" t="str">
        <f t="shared" si="6"/>
        <v>Clinton</v>
      </c>
      <c r="B421" t="s">
        <v>329</v>
      </c>
      <c r="C421">
        <v>1</v>
      </c>
      <c r="D421">
        <v>1593666</v>
      </c>
      <c r="E421" s="8" t="s">
        <v>2979</v>
      </c>
      <c r="F421" t="s">
        <v>1923</v>
      </c>
      <c r="G421" t="s">
        <v>1778</v>
      </c>
      <c r="H421">
        <v>0.87906976699999995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11</v>
      </c>
      <c r="P421">
        <v>17</v>
      </c>
      <c r="Q421">
        <v>0.4395</v>
      </c>
      <c r="R421">
        <v>0</v>
      </c>
      <c r="S421">
        <v>0</v>
      </c>
      <c r="T421">
        <v>0</v>
      </c>
      <c r="U421">
        <v>13</v>
      </c>
      <c r="V421">
        <v>23</v>
      </c>
      <c r="W421">
        <v>0.4395</v>
      </c>
      <c r="X421">
        <v>0</v>
      </c>
      <c r="Y421">
        <v>0</v>
      </c>
      <c r="Z421">
        <v>0</v>
      </c>
      <c r="AA421">
        <v>10</v>
      </c>
      <c r="AB421">
        <v>0</v>
      </c>
      <c r="AC421">
        <v>0</v>
      </c>
      <c r="AD421">
        <v>0</v>
      </c>
      <c r="AE421">
        <v>6</v>
      </c>
      <c r="AF421">
        <v>0</v>
      </c>
      <c r="AG421">
        <v>0</v>
      </c>
      <c r="AH421">
        <v>0</v>
      </c>
      <c r="AI421">
        <v>0</v>
      </c>
      <c r="AJ421">
        <v>4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5</v>
      </c>
      <c r="AT421">
        <v>0</v>
      </c>
      <c r="AU421">
        <v>0</v>
      </c>
      <c r="AV421">
        <v>3</v>
      </c>
      <c r="AW421">
        <v>0</v>
      </c>
      <c r="AX421">
        <v>0</v>
      </c>
    </row>
    <row r="422" spans="1:51" x14ac:dyDescent="0.2">
      <c r="A422" t="str">
        <f t="shared" si="6"/>
        <v>Clinton</v>
      </c>
      <c r="B422" t="s">
        <v>777</v>
      </c>
      <c r="C422">
        <v>3</v>
      </c>
      <c r="D422">
        <v>947835</v>
      </c>
      <c r="E422" s="8" t="s">
        <v>2779</v>
      </c>
      <c r="F422" t="s">
        <v>1923</v>
      </c>
      <c r="G422" t="s">
        <v>2513</v>
      </c>
      <c r="H422">
        <v>0.23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4</v>
      </c>
      <c r="P422">
        <v>4</v>
      </c>
      <c r="Q422">
        <v>7.4999999999999997E-2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8</v>
      </c>
      <c r="AB422">
        <v>9</v>
      </c>
      <c r="AC422">
        <v>0.15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1" x14ac:dyDescent="0.2">
      <c r="A423" t="str">
        <f t="shared" si="6"/>
        <v>Clinton 1 1</v>
      </c>
      <c r="B423" t="s">
        <v>133</v>
      </c>
      <c r="C423">
        <v>2</v>
      </c>
      <c r="D423">
        <v>946830</v>
      </c>
      <c r="E423" s="8" t="s">
        <v>2639</v>
      </c>
      <c r="F423" t="s">
        <v>4232</v>
      </c>
      <c r="G423" t="s">
        <v>1778</v>
      </c>
      <c r="H423">
        <v>1.55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12</v>
      </c>
      <c r="P423">
        <v>16</v>
      </c>
      <c r="Q423">
        <v>0.44290000000000002</v>
      </c>
      <c r="R423">
        <v>0</v>
      </c>
      <c r="S423">
        <v>0</v>
      </c>
      <c r="T423">
        <v>0</v>
      </c>
      <c r="U423">
        <v>15</v>
      </c>
      <c r="V423">
        <v>18</v>
      </c>
      <c r="W423">
        <v>0.44290000000000002</v>
      </c>
      <c r="X423">
        <v>0</v>
      </c>
      <c r="Y423">
        <v>0</v>
      </c>
      <c r="Z423">
        <v>0</v>
      </c>
      <c r="AA423">
        <v>3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19</v>
      </c>
      <c r="AK423">
        <v>21</v>
      </c>
      <c r="AL423">
        <v>0.44290000000000002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8</v>
      </c>
      <c r="AT423">
        <v>0</v>
      </c>
      <c r="AU423">
        <v>0</v>
      </c>
      <c r="AV423">
        <v>9</v>
      </c>
      <c r="AW423">
        <v>10</v>
      </c>
      <c r="AX423">
        <v>0.22140000000000001</v>
      </c>
    </row>
    <row r="424" spans="1:51" x14ac:dyDescent="0.2">
      <c r="A424" t="str">
        <f t="shared" si="6"/>
        <v>Clinton 1 2</v>
      </c>
      <c r="B424" t="s">
        <v>133</v>
      </c>
      <c r="C424">
        <v>2</v>
      </c>
      <c r="D424">
        <v>946831</v>
      </c>
      <c r="E424" s="8" t="s">
        <v>2638</v>
      </c>
      <c r="F424" t="s">
        <v>4233</v>
      </c>
      <c r="G424" t="s">
        <v>1778</v>
      </c>
      <c r="H424">
        <v>1.9928570000000001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14</v>
      </c>
      <c r="P424">
        <v>18</v>
      </c>
      <c r="Q424">
        <v>0.44290000000000002</v>
      </c>
      <c r="R424">
        <v>0</v>
      </c>
      <c r="S424">
        <v>0</v>
      </c>
      <c r="T424">
        <v>0</v>
      </c>
      <c r="U424">
        <v>14</v>
      </c>
      <c r="V424">
        <v>18</v>
      </c>
      <c r="W424">
        <v>0.44290000000000002</v>
      </c>
      <c r="X424">
        <v>0</v>
      </c>
      <c r="Y424">
        <v>0</v>
      </c>
      <c r="Z424">
        <v>0</v>
      </c>
      <c r="AA424">
        <v>4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27</v>
      </c>
      <c r="AK424">
        <v>30</v>
      </c>
      <c r="AL424">
        <v>0.6643</v>
      </c>
      <c r="AM424">
        <v>0</v>
      </c>
      <c r="AN424">
        <v>0</v>
      </c>
      <c r="AO424">
        <v>0</v>
      </c>
      <c r="AP424">
        <v>3</v>
      </c>
      <c r="AQ424">
        <v>0</v>
      </c>
      <c r="AR424">
        <v>0</v>
      </c>
      <c r="AS424">
        <v>16</v>
      </c>
      <c r="AT424">
        <v>17</v>
      </c>
      <c r="AU424">
        <v>0.44290000000000002</v>
      </c>
      <c r="AV424">
        <v>5</v>
      </c>
      <c r="AW424">
        <v>0</v>
      </c>
      <c r="AX424">
        <v>0</v>
      </c>
    </row>
    <row r="425" spans="1:51" x14ac:dyDescent="0.2">
      <c r="A425" t="str">
        <f t="shared" si="6"/>
        <v>Clinton 2 1</v>
      </c>
      <c r="B425" t="s">
        <v>133</v>
      </c>
      <c r="C425">
        <v>2</v>
      </c>
      <c r="D425">
        <v>946832</v>
      </c>
      <c r="E425" s="8" t="s">
        <v>2634</v>
      </c>
      <c r="F425" t="s">
        <v>4234</v>
      </c>
      <c r="G425" t="s">
        <v>1785</v>
      </c>
      <c r="H425">
        <v>1.55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9</v>
      </c>
      <c r="P425">
        <v>0</v>
      </c>
      <c r="Q425">
        <v>0</v>
      </c>
      <c r="R425">
        <v>2</v>
      </c>
      <c r="S425">
        <v>0</v>
      </c>
      <c r="T425">
        <v>0</v>
      </c>
      <c r="U425">
        <v>15</v>
      </c>
      <c r="V425">
        <v>17</v>
      </c>
      <c r="W425">
        <v>0.44290000000000002</v>
      </c>
      <c r="X425">
        <v>0</v>
      </c>
      <c r="Y425">
        <v>0</v>
      </c>
      <c r="Z425">
        <v>0</v>
      </c>
      <c r="AA425">
        <v>9</v>
      </c>
      <c r="AB425">
        <v>15</v>
      </c>
      <c r="AC425">
        <v>0.22140000000000001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26</v>
      </c>
      <c r="AK425">
        <v>20</v>
      </c>
      <c r="AL425">
        <v>0.44290000000000002</v>
      </c>
      <c r="AM425">
        <v>5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15</v>
      </c>
      <c r="AT425">
        <v>20</v>
      </c>
      <c r="AU425">
        <v>0.44290000000000002</v>
      </c>
      <c r="AV425">
        <v>8</v>
      </c>
      <c r="AW425">
        <v>8</v>
      </c>
      <c r="AX425">
        <v>0</v>
      </c>
    </row>
    <row r="426" spans="1:51" x14ac:dyDescent="0.2">
      <c r="A426" t="str">
        <f t="shared" si="6"/>
        <v>Clinton 2 2</v>
      </c>
      <c r="B426" t="s">
        <v>133</v>
      </c>
      <c r="C426">
        <v>2</v>
      </c>
      <c r="D426">
        <v>946833</v>
      </c>
      <c r="E426" s="8" t="s">
        <v>2642</v>
      </c>
      <c r="F426" t="s">
        <v>4235</v>
      </c>
      <c r="G426" t="s">
        <v>1785</v>
      </c>
      <c r="H426">
        <v>2.66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40</v>
      </c>
      <c r="P426">
        <v>47</v>
      </c>
      <c r="Q426">
        <v>0.6643</v>
      </c>
      <c r="R426">
        <v>0</v>
      </c>
      <c r="S426">
        <v>0</v>
      </c>
      <c r="T426">
        <v>0</v>
      </c>
      <c r="U426">
        <v>36</v>
      </c>
      <c r="V426">
        <v>48</v>
      </c>
      <c r="W426">
        <v>0.88570000000000004</v>
      </c>
      <c r="X426">
        <v>0</v>
      </c>
      <c r="Y426">
        <v>0</v>
      </c>
      <c r="Z426">
        <v>0</v>
      </c>
      <c r="AA426">
        <v>13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38</v>
      </c>
      <c r="AK426">
        <v>41</v>
      </c>
      <c r="AL426">
        <v>0.6643</v>
      </c>
      <c r="AM426">
        <v>9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21</v>
      </c>
      <c r="AT426">
        <v>32</v>
      </c>
      <c r="AU426">
        <v>0.44290000000000002</v>
      </c>
      <c r="AV426">
        <v>14</v>
      </c>
      <c r="AW426">
        <v>0</v>
      </c>
      <c r="AX426">
        <v>0</v>
      </c>
    </row>
    <row r="427" spans="1:51" x14ac:dyDescent="0.2">
      <c r="A427" t="str">
        <f t="shared" si="6"/>
        <v>Clinton 3 1</v>
      </c>
      <c r="B427" t="s">
        <v>133</v>
      </c>
      <c r="C427">
        <v>2</v>
      </c>
      <c r="D427">
        <v>946834</v>
      </c>
      <c r="E427" s="8" t="s">
        <v>2636</v>
      </c>
      <c r="F427" t="s">
        <v>4236</v>
      </c>
      <c r="G427" t="s">
        <v>1778</v>
      </c>
      <c r="H427">
        <v>2.2142857139999998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35</v>
      </c>
      <c r="P427">
        <v>37</v>
      </c>
      <c r="Q427">
        <v>0.44290000000000002</v>
      </c>
      <c r="R427">
        <v>0</v>
      </c>
      <c r="S427">
        <v>0</v>
      </c>
      <c r="T427">
        <v>0</v>
      </c>
      <c r="U427">
        <v>30</v>
      </c>
      <c r="V427">
        <v>31</v>
      </c>
      <c r="W427">
        <v>0.44290000000000002</v>
      </c>
      <c r="X427">
        <v>1</v>
      </c>
      <c r="Y427">
        <v>0</v>
      </c>
      <c r="Z427">
        <v>0</v>
      </c>
      <c r="AA427">
        <v>25</v>
      </c>
      <c r="AB427">
        <v>38</v>
      </c>
      <c r="AC427">
        <v>0.6643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45</v>
      </c>
      <c r="AK427">
        <v>49</v>
      </c>
      <c r="AL427">
        <v>0.6643</v>
      </c>
      <c r="AM427">
        <v>6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16</v>
      </c>
      <c r="AT427">
        <v>3</v>
      </c>
      <c r="AU427">
        <v>0</v>
      </c>
      <c r="AV427">
        <v>3</v>
      </c>
      <c r="AW427">
        <v>0</v>
      </c>
      <c r="AX427">
        <v>0</v>
      </c>
    </row>
    <row r="428" spans="1:51" x14ac:dyDescent="0.2">
      <c r="A428" t="str">
        <f t="shared" si="6"/>
        <v>Clinton 3 2</v>
      </c>
      <c r="B428" t="s">
        <v>133</v>
      </c>
      <c r="C428">
        <v>2</v>
      </c>
      <c r="D428">
        <v>946835</v>
      </c>
      <c r="E428" s="8" t="s">
        <v>2650</v>
      </c>
      <c r="F428" t="s">
        <v>4237</v>
      </c>
      <c r="G428" t="s">
        <v>2520</v>
      </c>
      <c r="H428">
        <v>2.66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48</v>
      </c>
      <c r="P428">
        <v>52</v>
      </c>
      <c r="Q428">
        <v>0.88570000000000004</v>
      </c>
      <c r="R428">
        <v>1</v>
      </c>
      <c r="S428">
        <v>0</v>
      </c>
      <c r="T428">
        <v>0</v>
      </c>
      <c r="U428">
        <v>32</v>
      </c>
      <c r="V428">
        <v>39</v>
      </c>
      <c r="W428">
        <v>0.6643</v>
      </c>
      <c r="X428">
        <v>0</v>
      </c>
      <c r="Y428">
        <v>0</v>
      </c>
      <c r="Z428">
        <v>0</v>
      </c>
      <c r="AA428">
        <v>13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30</v>
      </c>
      <c r="AK428">
        <v>33</v>
      </c>
      <c r="AL428">
        <v>0.6643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23</v>
      </c>
      <c r="AT428">
        <v>25</v>
      </c>
      <c r="AU428">
        <v>0.44290000000000002</v>
      </c>
      <c r="AV428">
        <v>6</v>
      </c>
      <c r="AW428">
        <v>0</v>
      </c>
      <c r="AX428">
        <v>0</v>
      </c>
    </row>
    <row r="429" spans="1:51" x14ac:dyDescent="0.2">
      <c r="A429" t="str">
        <f t="shared" si="6"/>
        <v>Clinton 4 1</v>
      </c>
      <c r="B429" t="s">
        <v>133</v>
      </c>
      <c r="C429">
        <v>2</v>
      </c>
      <c r="D429">
        <v>946836</v>
      </c>
      <c r="E429" s="8" t="s">
        <v>2640</v>
      </c>
      <c r="F429" t="s">
        <v>4238</v>
      </c>
      <c r="G429" t="s">
        <v>1778</v>
      </c>
      <c r="H429">
        <v>2.2142857139999998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25</v>
      </c>
      <c r="P429">
        <v>27</v>
      </c>
      <c r="Q429">
        <v>0.44290000000000002</v>
      </c>
      <c r="R429">
        <v>0</v>
      </c>
      <c r="S429">
        <v>0</v>
      </c>
      <c r="T429">
        <v>0</v>
      </c>
      <c r="U429">
        <v>27</v>
      </c>
      <c r="V429">
        <v>27</v>
      </c>
      <c r="W429">
        <v>0.44290000000000002</v>
      </c>
      <c r="X429">
        <v>0</v>
      </c>
      <c r="Y429">
        <v>0</v>
      </c>
      <c r="Z429">
        <v>0</v>
      </c>
      <c r="AA429">
        <v>22</v>
      </c>
      <c r="AB429">
        <v>25</v>
      </c>
      <c r="AC429">
        <v>0.44290000000000002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29</v>
      </c>
      <c r="AK429">
        <v>31</v>
      </c>
      <c r="AL429">
        <v>0.44290000000000002</v>
      </c>
      <c r="AM429">
        <v>2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22</v>
      </c>
      <c r="AT429">
        <v>25</v>
      </c>
      <c r="AU429">
        <v>0.44290000000000002</v>
      </c>
      <c r="AV429">
        <v>10</v>
      </c>
      <c r="AW429">
        <v>0</v>
      </c>
      <c r="AX429">
        <v>0</v>
      </c>
    </row>
    <row r="430" spans="1:51" x14ac:dyDescent="0.2">
      <c r="A430" t="str">
        <f t="shared" si="6"/>
        <v>Clinton 4 2</v>
      </c>
      <c r="B430" t="s">
        <v>133</v>
      </c>
      <c r="C430">
        <v>2</v>
      </c>
      <c r="D430">
        <v>946837</v>
      </c>
      <c r="E430" s="8" t="s">
        <v>2651</v>
      </c>
      <c r="F430" t="s">
        <v>4239</v>
      </c>
      <c r="G430" t="s">
        <v>2520</v>
      </c>
      <c r="H430">
        <v>2.21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29</v>
      </c>
      <c r="P430">
        <v>33</v>
      </c>
      <c r="Q430">
        <v>0.6643</v>
      </c>
      <c r="R430">
        <v>0</v>
      </c>
      <c r="S430">
        <v>0</v>
      </c>
      <c r="T430">
        <v>0</v>
      </c>
      <c r="U430">
        <v>21</v>
      </c>
      <c r="V430">
        <v>30</v>
      </c>
      <c r="W430">
        <v>0.6643</v>
      </c>
      <c r="X430">
        <v>2</v>
      </c>
      <c r="Y430">
        <v>0</v>
      </c>
      <c r="Z430">
        <v>0</v>
      </c>
      <c r="AA430">
        <v>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33</v>
      </c>
      <c r="AK430">
        <v>43</v>
      </c>
      <c r="AL430">
        <v>0.88570000000000004</v>
      </c>
      <c r="AM430">
        <v>2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15</v>
      </c>
      <c r="AT430">
        <v>0</v>
      </c>
      <c r="AU430">
        <v>0</v>
      </c>
      <c r="AV430">
        <v>9</v>
      </c>
      <c r="AW430">
        <v>0</v>
      </c>
      <c r="AX430">
        <v>0</v>
      </c>
    </row>
    <row r="431" spans="1:51" x14ac:dyDescent="0.2">
      <c r="A431" t="str">
        <f t="shared" si="6"/>
        <v>Clive</v>
      </c>
      <c r="B431" t="s">
        <v>2844</v>
      </c>
      <c r="C431">
        <v>3</v>
      </c>
      <c r="D431">
        <v>1177</v>
      </c>
      <c r="E431" s="8" t="s">
        <v>3343</v>
      </c>
      <c r="F431" t="s">
        <v>3344</v>
      </c>
      <c r="G431" t="s">
        <v>3345</v>
      </c>
      <c r="H431" t="s">
        <v>2847</v>
      </c>
      <c r="I431">
        <v>0.6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16</v>
      </c>
      <c r="Q431">
        <v>16</v>
      </c>
      <c r="R431">
        <v>0.1991</v>
      </c>
      <c r="S431">
        <v>0</v>
      </c>
      <c r="T431">
        <v>0</v>
      </c>
      <c r="U431">
        <v>0</v>
      </c>
      <c r="V431">
        <v>9</v>
      </c>
      <c r="W431">
        <v>9</v>
      </c>
      <c r="X431">
        <v>9.9599999999999994E-2</v>
      </c>
      <c r="Y431">
        <v>0</v>
      </c>
      <c r="Z431">
        <v>0</v>
      </c>
      <c r="AA431">
        <v>0</v>
      </c>
      <c r="AB431">
        <v>27</v>
      </c>
      <c r="AC431">
        <v>27</v>
      </c>
      <c r="AD431">
        <v>0.29870000000000002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 x14ac:dyDescent="0.2">
      <c r="A432" t="str">
        <f t="shared" si="6"/>
        <v>Clive 5</v>
      </c>
      <c r="B432" t="s">
        <v>221</v>
      </c>
      <c r="C432">
        <v>3</v>
      </c>
      <c r="D432">
        <v>1593470</v>
      </c>
      <c r="E432" s="8" t="s">
        <v>3089</v>
      </c>
      <c r="F432" t="s">
        <v>1811</v>
      </c>
      <c r="G432" t="s">
        <v>1778</v>
      </c>
      <c r="H432">
        <v>2.0714285710000002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40</v>
      </c>
      <c r="P432">
        <v>52</v>
      </c>
      <c r="Q432">
        <v>0.4143</v>
      </c>
      <c r="R432">
        <v>0</v>
      </c>
      <c r="S432">
        <v>0</v>
      </c>
      <c r="T432">
        <v>0</v>
      </c>
      <c r="U432">
        <v>81</v>
      </c>
      <c r="V432">
        <v>98</v>
      </c>
      <c r="W432">
        <v>0.8286</v>
      </c>
      <c r="X432">
        <v>0</v>
      </c>
      <c r="Y432">
        <v>0</v>
      </c>
      <c r="Z432">
        <v>0</v>
      </c>
      <c r="AA432">
        <v>27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34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60</v>
      </c>
      <c r="AT432">
        <v>79</v>
      </c>
      <c r="AU432">
        <v>0.8286</v>
      </c>
      <c r="AV432">
        <v>13</v>
      </c>
      <c r="AW432">
        <v>0</v>
      </c>
      <c r="AX432">
        <v>0</v>
      </c>
    </row>
    <row r="433" spans="1:50" x14ac:dyDescent="0.2">
      <c r="A433" s="11" t="str">
        <f t="shared" si="6"/>
        <v>Clive 6</v>
      </c>
      <c r="B433" t="s">
        <v>221</v>
      </c>
      <c r="C433">
        <v>3</v>
      </c>
      <c r="D433">
        <v>1593471</v>
      </c>
      <c r="E433" s="8" t="s">
        <v>3849</v>
      </c>
      <c r="F433" t="s">
        <v>2357</v>
      </c>
      <c r="G433" t="s">
        <v>1778</v>
      </c>
      <c r="H433">
        <v>2.4857142859999999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47</v>
      </c>
      <c r="P433">
        <v>53</v>
      </c>
      <c r="Q433">
        <v>0.4143</v>
      </c>
      <c r="R433">
        <v>1</v>
      </c>
      <c r="S433">
        <v>0</v>
      </c>
      <c r="T433">
        <v>0</v>
      </c>
      <c r="U433">
        <v>101</v>
      </c>
      <c r="V433">
        <v>125</v>
      </c>
      <c r="W433">
        <v>1.2428999999999999</v>
      </c>
      <c r="X433">
        <v>0</v>
      </c>
      <c r="Y433">
        <v>0</v>
      </c>
      <c r="Z433">
        <v>0</v>
      </c>
      <c r="AA433">
        <v>22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41</v>
      </c>
      <c r="AK433">
        <v>47</v>
      </c>
      <c r="AL433">
        <v>0.4143</v>
      </c>
      <c r="AM433">
        <v>5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63</v>
      </c>
      <c r="AT433">
        <v>68</v>
      </c>
      <c r="AU433">
        <v>0.4143</v>
      </c>
      <c r="AV433">
        <v>15</v>
      </c>
      <c r="AW433">
        <v>0</v>
      </c>
      <c r="AX433">
        <v>0</v>
      </c>
    </row>
    <row r="434" spans="1:50" x14ac:dyDescent="0.2">
      <c r="A434" s="11" t="str">
        <f t="shared" si="6"/>
        <v>Clive 01</v>
      </c>
      <c r="B434" t="s">
        <v>774</v>
      </c>
      <c r="C434">
        <v>3</v>
      </c>
      <c r="D434">
        <v>947722</v>
      </c>
      <c r="E434" s="8" t="s">
        <v>3891</v>
      </c>
      <c r="F434" t="s">
        <v>4240</v>
      </c>
      <c r="G434" t="s">
        <v>1778</v>
      </c>
      <c r="H434">
        <v>1.6788008569999999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29</v>
      </c>
      <c r="P434">
        <v>31</v>
      </c>
      <c r="Q434">
        <v>0.27979999999999999</v>
      </c>
      <c r="R434">
        <v>0</v>
      </c>
      <c r="S434">
        <v>0</v>
      </c>
      <c r="T434">
        <v>0</v>
      </c>
      <c r="U434">
        <v>23</v>
      </c>
      <c r="V434">
        <v>32</v>
      </c>
      <c r="W434">
        <v>0.55959999999999999</v>
      </c>
      <c r="X434">
        <v>2</v>
      </c>
      <c r="Y434">
        <v>0</v>
      </c>
      <c r="Z434">
        <v>0</v>
      </c>
      <c r="AA434">
        <v>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38</v>
      </c>
      <c r="AK434">
        <v>42</v>
      </c>
      <c r="AL434">
        <v>0.55959999999999999</v>
      </c>
      <c r="AM434">
        <v>2</v>
      </c>
      <c r="AN434">
        <v>0</v>
      </c>
      <c r="AO434">
        <v>0</v>
      </c>
      <c r="AP434">
        <v>2</v>
      </c>
      <c r="AQ434">
        <v>0</v>
      </c>
      <c r="AR434">
        <v>0</v>
      </c>
      <c r="AS434">
        <v>24</v>
      </c>
      <c r="AT434">
        <v>32</v>
      </c>
      <c r="AU434">
        <v>0.27979999999999999</v>
      </c>
      <c r="AV434">
        <v>8</v>
      </c>
      <c r="AW434">
        <v>0</v>
      </c>
      <c r="AX434">
        <v>0</v>
      </c>
    </row>
    <row r="435" spans="1:50" x14ac:dyDescent="0.2">
      <c r="A435" s="11" t="str">
        <f t="shared" si="6"/>
        <v>Clive 02</v>
      </c>
      <c r="B435" t="s">
        <v>774</v>
      </c>
      <c r="C435">
        <v>3</v>
      </c>
      <c r="D435">
        <v>947723</v>
      </c>
      <c r="E435" s="8" t="s">
        <v>3905</v>
      </c>
      <c r="F435" t="s">
        <v>4241</v>
      </c>
      <c r="G435" t="s">
        <v>1778</v>
      </c>
      <c r="H435">
        <v>2.5182009999999999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42</v>
      </c>
      <c r="P435">
        <v>42</v>
      </c>
      <c r="Q435">
        <v>0.27979999999999999</v>
      </c>
      <c r="R435">
        <v>0</v>
      </c>
      <c r="S435">
        <v>0</v>
      </c>
      <c r="T435">
        <v>0</v>
      </c>
      <c r="U435">
        <v>48</v>
      </c>
      <c r="V435">
        <v>58</v>
      </c>
      <c r="W435">
        <v>0.55959999999999999</v>
      </c>
      <c r="X435">
        <v>0</v>
      </c>
      <c r="Y435">
        <v>0</v>
      </c>
      <c r="Z435">
        <v>0</v>
      </c>
      <c r="AA435">
        <v>41</v>
      </c>
      <c r="AB435">
        <v>45</v>
      </c>
      <c r="AC435">
        <v>0.55959999999999999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62</v>
      </c>
      <c r="AK435">
        <v>64</v>
      </c>
      <c r="AL435">
        <v>0.55959999999999999</v>
      </c>
      <c r="AM435">
        <v>7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44</v>
      </c>
      <c r="AT435">
        <v>45</v>
      </c>
      <c r="AU435">
        <v>0.55959999999999999</v>
      </c>
      <c r="AV435">
        <v>10</v>
      </c>
      <c r="AW435">
        <v>0</v>
      </c>
      <c r="AX435">
        <v>0</v>
      </c>
    </row>
    <row r="436" spans="1:50" x14ac:dyDescent="0.2">
      <c r="A436" s="11" t="str">
        <f t="shared" si="6"/>
        <v>Clive 03</v>
      </c>
      <c r="B436" t="s">
        <v>774</v>
      </c>
      <c r="C436">
        <v>3</v>
      </c>
      <c r="D436">
        <v>947724</v>
      </c>
      <c r="E436" s="8" t="s">
        <v>3899</v>
      </c>
      <c r="F436" t="s">
        <v>4242</v>
      </c>
      <c r="G436" t="s">
        <v>1778</v>
      </c>
      <c r="H436">
        <v>3.0778015700000001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57</v>
      </c>
      <c r="P436">
        <v>59</v>
      </c>
      <c r="Q436">
        <v>0.55959999999999999</v>
      </c>
      <c r="R436">
        <v>1</v>
      </c>
      <c r="S436">
        <v>0</v>
      </c>
      <c r="T436">
        <v>0</v>
      </c>
      <c r="U436">
        <v>86</v>
      </c>
      <c r="V436">
        <v>90</v>
      </c>
      <c r="W436">
        <v>0.83940000000000003</v>
      </c>
      <c r="X436">
        <v>1</v>
      </c>
      <c r="Y436">
        <v>0</v>
      </c>
      <c r="Z436">
        <v>0</v>
      </c>
      <c r="AA436">
        <v>67</v>
      </c>
      <c r="AB436">
        <v>70</v>
      </c>
      <c r="AC436">
        <v>0.55959999999999999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51</v>
      </c>
      <c r="AK436">
        <v>61</v>
      </c>
      <c r="AL436">
        <v>0.55959999999999999</v>
      </c>
      <c r="AM436">
        <v>4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63</v>
      </c>
      <c r="AT436">
        <v>70</v>
      </c>
      <c r="AU436">
        <v>0.55959999999999999</v>
      </c>
      <c r="AV436">
        <v>22</v>
      </c>
      <c r="AW436">
        <v>0</v>
      </c>
      <c r="AX436">
        <v>0</v>
      </c>
    </row>
    <row r="437" spans="1:50" x14ac:dyDescent="0.2">
      <c r="A437" t="str">
        <f t="shared" si="6"/>
        <v>Clive 04</v>
      </c>
      <c r="B437" t="s">
        <v>774</v>
      </c>
      <c r="C437">
        <v>3</v>
      </c>
      <c r="D437">
        <v>947725</v>
      </c>
      <c r="E437" s="8" t="s">
        <v>3003</v>
      </c>
      <c r="F437" t="s">
        <v>4243</v>
      </c>
      <c r="G437" t="s">
        <v>2527</v>
      </c>
      <c r="H437">
        <v>2.8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72</v>
      </c>
      <c r="P437">
        <v>74</v>
      </c>
      <c r="Q437">
        <v>0.55959999999999999</v>
      </c>
      <c r="R437">
        <v>0</v>
      </c>
      <c r="S437">
        <v>0</v>
      </c>
      <c r="T437">
        <v>0</v>
      </c>
      <c r="U437">
        <v>86</v>
      </c>
      <c r="V437">
        <v>94</v>
      </c>
      <c r="W437">
        <v>0.83940000000000003</v>
      </c>
      <c r="X437">
        <v>1</v>
      </c>
      <c r="Y437">
        <v>0</v>
      </c>
      <c r="Z437">
        <v>0</v>
      </c>
      <c r="AA437">
        <v>97</v>
      </c>
      <c r="AB437">
        <v>103</v>
      </c>
      <c r="AC437">
        <v>0.83940000000000003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25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64</v>
      </c>
      <c r="AT437">
        <v>76</v>
      </c>
      <c r="AU437">
        <v>0.55959999999999999</v>
      </c>
      <c r="AV437">
        <v>19</v>
      </c>
      <c r="AW437">
        <v>0</v>
      </c>
      <c r="AX437">
        <v>0</v>
      </c>
    </row>
    <row r="438" spans="1:50" x14ac:dyDescent="0.2">
      <c r="A438" t="str">
        <f t="shared" si="6"/>
        <v>Cn Sl Gruver</v>
      </c>
      <c r="B438" t="s">
        <v>558</v>
      </c>
      <c r="C438">
        <v>4</v>
      </c>
      <c r="D438">
        <v>946992</v>
      </c>
      <c r="E438" s="8">
        <v>2</v>
      </c>
      <c r="F438" t="s">
        <v>4244</v>
      </c>
      <c r="G438" t="s">
        <v>2562</v>
      </c>
      <c r="H438">
        <v>0.11</v>
      </c>
      <c r="I438">
        <v>0</v>
      </c>
      <c r="J438">
        <v>0</v>
      </c>
      <c r="K438">
        <v>0</v>
      </c>
      <c r="L438">
        <v>2</v>
      </c>
      <c r="M438">
        <v>0</v>
      </c>
      <c r="N438">
        <v>0</v>
      </c>
      <c r="O438">
        <v>2</v>
      </c>
      <c r="P438">
        <v>2</v>
      </c>
      <c r="Q438">
        <v>0.1143</v>
      </c>
      <c r="R438">
        <v>0</v>
      </c>
      <c r="S438">
        <v>0</v>
      </c>
      <c r="T438">
        <v>0</v>
      </c>
      <c r="U438">
        <v>2</v>
      </c>
      <c r="V438">
        <v>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</v>
      </c>
      <c r="AK438">
        <v>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">
      <c r="A439" t="str">
        <f t="shared" si="6"/>
        <v>Colfax Adel</v>
      </c>
      <c r="B439" t="s">
        <v>221</v>
      </c>
      <c r="C439">
        <v>3</v>
      </c>
      <c r="D439">
        <v>1593472</v>
      </c>
      <c r="E439" s="8" t="s">
        <v>3086</v>
      </c>
      <c r="F439" t="s">
        <v>5313</v>
      </c>
      <c r="G439" t="s">
        <v>2517</v>
      </c>
      <c r="H439">
        <v>0.83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9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14</v>
      </c>
      <c r="V439">
        <v>18</v>
      </c>
      <c r="W439">
        <v>0.4143</v>
      </c>
      <c r="X439">
        <v>0</v>
      </c>
      <c r="Y439">
        <v>0</v>
      </c>
      <c r="Z439">
        <v>0</v>
      </c>
      <c r="AA439">
        <v>14</v>
      </c>
      <c r="AB439">
        <v>15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8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10</v>
      </c>
      <c r="AT439">
        <v>19</v>
      </c>
      <c r="AU439">
        <v>0.4143</v>
      </c>
      <c r="AV439">
        <v>0</v>
      </c>
      <c r="AW439">
        <v>0</v>
      </c>
      <c r="AX439">
        <v>0</v>
      </c>
    </row>
    <row r="440" spans="1:50" x14ac:dyDescent="0.2">
      <c r="A440" t="str">
        <f t="shared" si="6"/>
        <v>Colfax Ward 1</v>
      </c>
      <c r="B440" t="s">
        <v>644</v>
      </c>
      <c r="C440">
        <v>2</v>
      </c>
      <c r="D440">
        <v>947161</v>
      </c>
      <c r="E440" s="8" t="s">
        <v>2623</v>
      </c>
      <c r="F440" t="s">
        <v>1992</v>
      </c>
      <c r="G440" t="s">
        <v>1778</v>
      </c>
      <c r="H440">
        <v>0.46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15</v>
      </c>
      <c r="V440">
        <v>16</v>
      </c>
      <c r="W440">
        <v>0.115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7</v>
      </c>
      <c r="AK440">
        <v>8</v>
      </c>
      <c r="AL440">
        <v>0.115</v>
      </c>
      <c r="AM440">
        <v>4</v>
      </c>
      <c r="AN440">
        <v>6</v>
      </c>
      <c r="AO440">
        <v>0.115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7</v>
      </c>
      <c r="AW440">
        <v>8</v>
      </c>
      <c r="AX440">
        <v>0.115</v>
      </c>
    </row>
    <row r="441" spans="1:50" x14ac:dyDescent="0.2">
      <c r="A441" t="str">
        <f t="shared" si="6"/>
        <v>Colfax Ward 2</v>
      </c>
      <c r="B441" t="s">
        <v>644</v>
      </c>
      <c r="C441">
        <v>2</v>
      </c>
      <c r="D441">
        <v>947164</v>
      </c>
      <c r="E441" s="8" t="s">
        <v>2617</v>
      </c>
      <c r="F441" t="s">
        <v>2618</v>
      </c>
      <c r="G441" t="s">
        <v>2562</v>
      </c>
      <c r="H441">
        <v>0.56999999999999995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5</v>
      </c>
      <c r="P441">
        <v>10</v>
      </c>
      <c r="Q441">
        <v>0.115</v>
      </c>
      <c r="R441">
        <v>0</v>
      </c>
      <c r="S441">
        <v>0</v>
      </c>
      <c r="T441">
        <v>0</v>
      </c>
      <c r="U441">
        <v>17</v>
      </c>
      <c r="V441">
        <v>18</v>
      </c>
      <c r="W441">
        <v>0.23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13</v>
      </c>
      <c r="AK441">
        <v>13</v>
      </c>
      <c r="AL441">
        <v>0.115</v>
      </c>
      <c r="AM441">
        <v>2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9</v>
      </c>
      <c r="AT441">
        <v>9</v>
      </c>
      <c r="AU441">
        <v>0.115</v>
      </c>
      <c r="AV441">
        <v>1</v>
      </c>
      <c r="AW441">
        <v>0</v>
      </c>
      <c r="AX441">
        <v>0</v>
      </c>
    </row>
    <row r="442" spans="1:50" x14ac:dyDescent="0.2">
      <c r="A442" t="str">
        <f t="shared" si="6"/>
        <v>Colfax Ward 3</v>
      </c>
      <c r="B442" t="s">
        <v>644</v>
      </c>
      <c r="C442">
        <v>2</v>
      </c>
      <c r="D442">
        <v>947167</v>
      </c>
      <c r="E442" s="8" t="s">
        <v>2621</v>
      </c>
      <c r="F442" t="s">
        <v>1994</v>
      </c>
      <c r="G442" t="s">
        <v>1778</v>
      </c>
      <c r="H442">
        <v>0.46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4</v>
      </c>
      <c r="V442">
        <v>6</v>
      </c>
      <c r="W442">
        <v>0.23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4</v>
      </c>
      <c r="AK442">
        <v>5</v>
      </c>
      <c r="AL442">
        <v>0.115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2</v>
      </c>
      <c r="AT442">
        <v>0</v>
      </c>
      <c r="AU442">
        <v>0</v>
      </c>
      <c r="AV442">
        <v>3</v>
      </c>
      <c r="AW442">
        <v>5</v>
      </c>
      <c r="AX442">
        <v>0.115</v>
      </c>
    </row>
    <row r="443" spans="1:50" x14ac:dyDescent="0.2">
      <c r="A443" t="str">
        <f t="shared" si="6"/>
        <v>Colfax Duncombe</v>
      </c>
      <c r="B443" t="s">
        <v>878</v>
      </c>
      <c r="C443">
        <v>4</v>
      </c>
      <c r="D443">
        <v>948105</v>
      </c>
      <c r="E443" s="8" t="s">
        <v>3213</v>
      </c>
      <c r="F443" t="s">
        <v>4245</v>
      </c>
      <c r="G443" t="s">
        <v>2520</v>
      </c>
      <c r="H443">
        <v>0.33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12</v>
      </c>
      <c r="P443">
        <v>12</v>
      </c>
      <c r="Q443">
        <v>0.16669999999999999</v>
      </c>
      <c r="R443">
        <v>0</v>
      </c>
      <c r="S443">
        <v>0</v>
      </c>
      <c r="T443">
        <v>0</v>
      </c>
      <c r="U443">
        <v>6</v>
      </c>
      <c r="V443">
        <v>8</v>
      </c>
      <c r="W443">
        <v>0.16669999999999999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3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2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">
      <c r="A444" t="str">
        <f t="shared" si="6"/>
        <v>College</v>
      </c>
      <c r="B444" t="s">
        <v>329</v>
      </c>
      <c r="C444">
        <v>1</v>
      </c>
      <c r="D444">
        <v>1593667</v>
      </c>
      <c r="E444" s="8" t="s">
        <v>2992</v>
      </c>
      <c r="F444" t="s">
        <v>1917</v>
      </c>
      <c r="G444" t="s">
        <v>1778</v>
      </c>
      <c r="H444">
        <v>0.43953500000000001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9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13</v>
      </c>
      <c r="V444">
        <v>24</v>
      </c>
      <c r="W444">
        <v>0.4395</v>
      </c>
      <c r="X444">
        <v>3</v>
      </c>
      <c r="Y444">
        <v>0</v>
      </c>
      <c r="Z444">
        <v>0</v>
      </c>
      <c r="AA444">
        <v>7</v>
      </c>
      <c r="AB444">
        <v>22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4</v>
      </c>
      <c r="AK444">
        <v>0</v>
      </c>
      <c r="AL444">
        <v>0</v>
      </c>
      <c r="AM444">
        <v>2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7</v>
      </c>
      <c r="AT444">
        <v>0</v>
      </c>
      <c r="AU444">
        <v>0</v>
      </c>
      <c r="AV444">
        <v>1</v>
      </c>
      <c r="AW444">
        <v>0</v>
      </c>
      <c r="AX444">
        <v>0</v>
      </c>
    </row>
    <row r="445" spans="1:50" x14ac:dyDescent="0.2">
      <c r="A445" t="str">
        <f t="shared" si="6"/>
        <v>Collins Twp Collins</v>
      </c>
      <c r="B445" t="s">
        <v>828</v>
      </c>
      <c r="C445">
        <v>4</v>
      </c>
      <c r="D445">
        <v>947954</v>
      </c>
      <c r="E445" s="8">
        <v>21</v>
      </c>
      <c r="F445" t="s">
        <v>4246</v>
      </c>
      <c r="G445" t="s">
        <v>2527</v>
      </c>
      <c r="H445">
        <v>0.41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10</v>
      </c>
      <c r="P445">
        <v>10</v>
      </c>
      <c r="Q445">
        <v>0</v>
      </c>
      <c r="R445">
        <v>0</v>
      </c>
      <c r="S445">
        <v>0</v>
      </c>
      <c r="T445">
        <v>0</v>
      </c>
      <c r="U445">
        <v>16</v>
      </c>
      <c r="V445">
        <v>16</v>
      </c>
      <c r="W445">
        <v>0.41499999999999998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9</v>
      </c>
      <c r="AK445">
        <v>9</v>
      </c>
      <c r="AL445">
        <v>0</v>
      </c>
      <c r="AM445">
        <v>1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">
      <c r="A446" t="str">
        <f t="shared" si="6"/>
        <v>Colony</v>
      </c>
      <c r="B446" t="s">
        <v>504</v>
      </c>
      <c r="C446">
        <v>1</v>
      </c>
      <c r="D446">
        <v>946919</v>
      </c>
      <c r="E446" s="8" t="s">
        <v>2779</v>
      </c>
      <c r="F446" t="s">
        <v>2415</v>
      </c>
      <c r="G446" t="s">
        <v>1778</v>
      </c>
      <c r="H446">
        <v>0.375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12</v>
      </c>
      <c r="P446">
        <v>12</v>
      </c>
      <c r="Q446">
        <v>0.22500000000000001</v>
      </c>
      <c r="R446">
        <v>0</v>
      </c>
      <c r="S446">
        <v>0</v>
      </c>
      <c r="T446">
        <v>0</v>
      </c>
      <c r="U446">
        <v>3</v>
      </c>
      <c r="V446">
        <v>3</v>
      </c>
      <c r="W446">
        <v>7.4999999999999997E-2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2</v>
      </c>
      <c r="AT446">
        <v>3</v>
      </c>
      <c r="AU446">
        <v>7.4999999999999997E-2</v>
      </c>
      <c r="AV446">
        <v>0</v>
      </c>
      <c r="AW446">
        <v>0</v>
      </c>
      <c r="AX446">
        <v>0</v>
      </c>
    </row>
    <row r="447" spans="1:50" x14ac:dyDescent="0.2">
      <c r="A447" t="str">
        <f t="shared" si="6"/>
        <v>Columbia Eddyville</v>
      </c>
      <c r="B447" t="s">
        <v>853</v>
      </c>
      <c r="C447">
        <v>2</v>
      </c>
      <c r="D447">
        <v>948025</v>
      </c>
      <c r="E447" s="8" t="s">
        <v>2675</v>
      </c>
      <c r="F447" t="s">
        <v>5120</v>
      </c>
      <c r="G447" t="s">
        <v>2527</v>
      </c>
      <c r="H447">
        <v>0.45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11</v>
      </c>
      <c r="P447">
        <v>13</v>
      </c>
      <c r="Q447">
        <v>0.18</v>
      </c>
      <c r="R447">
        <v>0</v>
      </c>
      <c r="S447">
        <v>0</v>
      </c>
      <c r="T447">
        <v>0</v>
      </c>
      <c r="U447">
        <v>8</v>
      </c>
      <c r="V447">
        <v>9</v>
      </c>
      <c r="W447">
        <v>0.18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3</v>
      </c>
      <c r="AK447">
        <v>5</v>
      </c>
      <c r="AL447">
        <v>0.09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3</v>
      </c>
      <c r="AT447">
        <v>0</v>
      </c>
      <c r="AU447">
        <v>0</v>
      </c>
      <c r="AV447">
        <v>4</v>
      </c>
      <c r="AW447">
        <v>0</v>
      </c>
      <c r="AX447">
        <v>0</v>
      </c>
    </row>
    <row r="448" spans="1:50" x14ac:dyDescent="0.2">
      <c r="A448" t="str">
        <f t="shared" si="6"/>
        <v>Columbia Tama</v>
      </c>
      <c r="B448" t="s">
        <v>840</v>
      </c>
      <c r="C448">
        <v>1</v>
      </c>
      <c r="D448">
        <v>1593766</v>
      </c>
      <c r="E448" s="8" t="s">
        <v>5121</v>
      </c>
      <c r="F448" t="s">
        <v>5122</v>
      </c>
      <c r="G448" t="s">
        <v>1778</v>
      </c>
      <c r="H448">
        <v>2.0705882350000002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25</v>
      </c>
      <c r="P448">
        <v>29</v>
      </c>
      <c r="Q448">
        <v>0.64710000000000001</v>
      </c>
      <c r="R448">
        <v>1</v>
      </c>
      <c r="S448">
        <v>0</v>
      </c>
      <c r="T448">
        <v>0</v>
      </c>
      <c r="U448">
        <v>19</v>
      </c>
      <c r="V448">
        <v>26</v>
      </c>
      <c r="W448">
        <v>0.64710000000000001</v>
      </c>
      <c r="X448">
        <v>0</v>
      </c>
      <c r="Y448">
        <v>0</v>
      </c>
      <c r="Z448">
        <v>0</v>
      </c>
      <c r="AA448">
        <v>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29</v>
      </c>
      <c r="AK448">
        <v>34</v>
      </c>
      <c r="AL448">
        <v>0.77649999999999997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9</v>
      </c>
      <c r="AT448">
        <v>0</v>
      </c>
      <c r="AU448">
        <v>0</v>
      </c>
      <c r="AV448">
        <v>4</v>
      </c>
      <c r="AW448">
        <v>0</v>
      </c>
      <c r="AX448">
        <v>0</v>
      </c>
    </row>
    <row r="449" spans="1:50" x14ac:dyDescent="0.2">
      <c r="A449" t="str">
        <f t="shared" si="6"/>
        <v>Columbus Junction</v>
      </c>
      <c r="B449" t="s">
        <v>702</v>
      </c>
      <c r="C449">
        <v>2</v>
      </c>
      <c r="D449">
        <v>947409</v>
      </c>
      <c r="E449" s="8" t="s">
        <v>3558</v>
      </c>
      <c r="F449" t="s">
        <v>2243</v>
      </c>
      <c r="G449" t="s">
        <v>1778</v>
      </c>
      <c r="H449">
        <v>0.9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21</v>
      </c>
      <c r="V449">
        <v>21</v>
      </c>
      <c r="W449">
        <v>0.3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25</v>
      </c>
      <c r="AK449">
        <v>25</v>
      </c>
      <c r="AL449">
        <v>0.4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14</v>
      </c>
      <c r="AT449">
        <v>14</v>
      </c>
      <c r="AU449">
        <v>0.2</v>
      </c>
      <c r="AV449">
        <v>0</v>
      </c>
      <c r="AW449">
        <v>0</v>
      </c>
      <c r="AX449">
        <v>0</v>
      </c>
    </row>
    <row r="450" spans="1:50" x14ac:dyDescent="0.2">
      <c r="A450" t="str">
        <f t="shared" ref="A450:A513" si="7">TRIM(PROPER(F450))</f>
        <v>Competine Twp</v>
      </c>
      <c r="B450" t="s">
        <v>853</v>
      </c>
      <c r="C450">
        <v>2</v>
      </c>
      <c r="D450">
        <v>1655035</v>
      </c>
      <c r="E450" s="8" t="s">
        <v>2622</v>
      </c>
      <c r="F450" t="s">
        <v>2073</v>
      </c>
      <c r="G450" t="s">
        <v>1778</v>
      </c>
      <c r="H450">
        <v>0.09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</v>
      </c>
      <c r="P450">
        <v>2</v>
      </c>
      <c r="Q450">
        <v>0.09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">
      <c r="A451" t="str">
        <f t="shared" si="7"/>
        <v>Concord Sherman Grant Tip</v>
      </c>
      <c r="B451" t="s">
        <v>595</v>
      </c>
      <c r="C451">
        <v>4</v>
      </c>
      <c r="D451">
        <v>947081</v>
      </c>
      <c r="E451" s="8" t="s">
        <v>2607</v>
      </c>
      <c r="F451" t="s">
        <v>5123</v>
      </c>
      <c r="G451" t="s">
        <v>1778</v>
      </c>
      <c r="H451">
        <v>1.1519999999999999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14</v>
      </c>
      <c r="P451">
        <v>18</v>
      </c>
      <c r="Q451">
        <v>0.28799999999999998</v>
      </c>
      <c r="R451">
        <v>0</v>
      </c>
      <c r="S451">
        <v>0</v>
      </c>
      <c r="T451">
        <v>0</v>
      </c>
      <c r="U451">
        <v>16</v>
      </c>
      <c r="V451">
        <v>16</v>
      </c>
      <c r="W451">
        <v>0.216</v>
      </c>
      <c r="X451">
        <v>0</v>
      </c>
      <c r="Y451">
        <v>0</v>
      </c>
      <c r="Z451">
        <v>0</v>
      </c>
      <c r="AA451">
        <v>12</v>
      </c>
      <c r="AB451">
        <v>14</v>
      </c>
      <c r="AC451">
        <v>0.216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11</v>
      </c>
      <c r="AK451">
        <v>12</v>
      </c>
      <c r="AL451">
        <v>0.216</v>
      </c>
      <c r="AM451">
        <v>8</v>
      </c>
      <c r="AN451">
        <v>0</v>
      </c>
      <c r="AO451">
        <v>0</v>
      </c>
      <c r="AP451">
        <v>0</v>
      </c>
      <c r="AQ451">
        <v>2</v>
      </c>
      <c r="AR451">
        <v>0</v>
      </c>
      <c r="AS451">
        <v>11</v>
      </c>
      <c r="AT451">
        <v>14</v>
      </c>
      <c r="AU451">
        <v>0.216</v>
      </c>
      <c r="AV451">
        <v>4</v>
      </c>
      <c r="AW451">
        <v>0</v>
      </c>
      <c r="AX451">
        <v>0</v>
      </c>
    </row>
    <row r="452" spans="1:50" x14ac:dyDescent="0.2">
      <c r="A452" s="11" t="str">
        <f t="shared" si="7"/>
        <v>Cooper</v>
      </c>
      <c r="B452" t="s">
        <v>878</v>
      </c>
      <c r="C452">
        <v>4</v>
      </c>
      <c r="D452">
        <v>1593795</v>
      </c>
      <c r="E452" s="8" t="s">
        <v>2622</v>
      </c>
      <c r="F452" t="s">
        <v>3971</v>
      </c>
      <c r="G452" t="s">
        <v>2520</v>
      </c>
      <c r="H452">
        <v>0.17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8.3299999999999999E-2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8.3299999999999999E-2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">
      <c r="A453" t="str">
        <f t="shared" si="7"/>
        <v>Cooper Maple Mapleton</v>
      </c>
      <c r="B453" t="s">
        <v>726</v>
      </c>
      <c r="C453">
        <v>4</v>
      </c>
      <c r="D453">
        <v>948289</v>
      </c>
      <c r="E453" s="8" t="s">
        <v>3643</v>
      </c>
      <c r="F453" t="s">
        <v>3644</v>
      </c>
      <c r="G453" t="s">
        <v>2520</v>
      </c>
      <c r="H453">
        <v>0.75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12</v>
      </c>
      <c r="P453">
        <v>20</v>
      </c>
      <c r="Q453">
        <v>0.4</v>
      </c>
      <c r="R453">
        <v>0</v>
      </c>
      <c r="S453">
        <v>0</v>
      </c>
      <c r="T453">
        <v>0</v>
      </c>
      <c r="U453">
        <v>8</v>
      </c>
      <c r="V453">
        <v>9</v>
      </c>
      <c r="W453">
        <v>0.15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7</v>
      </c>
      <c r="AK453">
        <v>7</v>
      </c>
      <c r="AL453">
        <v>0.1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7</v>
      </c>
      <c r="AT453">
        <v>7</v>
      </c>
      <c r="AU453">
        <v>0.1</v>
      </c>
      <c r="AV453">
        <v>0</v>
      </c>
      <c r="AW453">
        <v>0</v>
      </c>
      <c r="AX453">
        <v>0</v>
      </c>
    </row>
    <row r="454" spans="1:50" x14ac:dyDescent="0.2">
      <c r="A454" t="str">
        <f t="shared" si="7"/>
        <v>Coralville 01</v>
      </c>
      <c r="B454" t="s">
        <v>82</v>
      </c>
      <c r="C454">
        <v>2</v>
      </c>
      <c r="D454">
        <v>947197</v>
      </c>
      <c r="E454" s="8" t="s">
        <v>3509</v>
      </c>
      <c r="F454" t="s">
        <v>2425</v>
      </c>
      <c r="G454" t="s">
        <v>1778</v>
      </c>
      <c r="H454">
        <v>3.645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67</v>
      </c>
      <c r="V454">
        <v>100</v>
      </c>
      <c r="W454">
        <v>0.81</v>
      </c>
      <c r="X454">
        <v>1</v>
      </c>
      <c r="Y454">
        <v>0</v>
      </c>
      <c r="Z454">
        <v>0</v>
      </c>
      <c r="AA454">
        <v>37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208</v>
      </c>
      <c r="AK454">
        <v>224</v>
      </c>
      <c r="AL454">
        <v>1.62</v>
      </c>
      <c r="AM454">
        <v>0</v>
      </c>
      <c r="AN454">
        <v>0</v>
      </c>
      <c r="AO454">
        <v>0</v>
      </c>
      <c r="AP454">
        <v>5</v>
      </c>
      <c r="AQ454">
        <v>36</v>
      </c>
      <c r="AR454">
        <v>0</v>
      </c>
      <c r="AS454">
        <v>150</v>
      </c>
      <c r="AT454">
        <v>169</v>
      </c>
      <c r="AU454">
        <v>1.2150000000000001</v>
      </c>
      <c r="AV454">
        <v>35</v>
      </c>
      <c r="AW454">
        <v>0</v>
      </c>
      <c r="AX454">
        <v>0</v>
      </c>
    </row>
    <row r="455" spans="1:50" x14ac:dyDescent="0.2">
      <c r="A455" s="11" t="str">
        <f t="shared" si="7"/>
        <v>Coralville 02</v>
      </c>
      <c r="B455" t="s">
        <v>82</v>
      </c>
      <c r="C455">
        <v>2</v>
      </c>
      <c r="D455">
        <v>947198</v>
      </c>
      <c r="E455" s="8" t="s">
        <v>3876</v>
      </c>
      <c r="F455" t="s">
        <v>2381</v>
      </c>
      <c r="G455" t="s">
        <v>1778</v>
      </c>
      <c r="H455">
        <v>3.24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64</v>
      </c>
      <c r="P455">
        <v>70</v>
      </c>
      <c r="Q455">
        <v>0</v>
      </c>
      <c r="R455">
        <v>1</v>
      </c>
      <c r="S455">
        <v>0</v>
      </c>
      <c r="T455">
        <v>0</v>
      </c>
      <c r="U455">
        <v>80</v>
      </c>
      <c r="V455">
        <v>87</v>
      </c>
      <c r="W455">
        <v>0.81</v>
      </c>
      <c r="X455">
        <v>3</v>
      </c>
      <c r="Y455">
        <v>0</v>
      </c>
      <c r="Z455">
        <v>0</v>
      </c>
      <c r="AA455">
        <v>88</v>
      </c>
      <c r="AB455">
        <v>94</v>
      </c>
      <c r="AC455">
        <v>0.81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93</v>
      </c>
      <c r="AK455">
        <v>104</v>
      </c>
      <c r="AL455">
        <v>0.81</v>
      </c>
      <c r="AM455">
        <v>5</v>
      </c>
      <c r="AN455">
        <v>0</v>
      </c>
      <c r="AO455">
        <v>0</v>
      </c>
      <c r="AP455">
        <v>2</v>
      </c>
      <c r="AQ455">
        <v>0</v>
      </c>
      <c r="AR455">
        <v>0</v>
      </c>
      <c r="AS455">
        <v>103</v>
      </c>
      <c r="AT455">
        <v>111</v>
      </c>
      <c r="AU455">
        <v>0.81</v>
      </c>
      <c r="AV455">
        <v>30</v>
      </c>
      <c r="AW455">
        <v>0</v>
      </c>
      <c r="AX455">
        <v>0</v>
      </c>
    </row>
    <row r="456" spans="1:50" x14ac:dyDescent="0.2">
      <c r="A456" s="11" t="str">
        <f t="shared" si="7"/>
        <v>Coralville 03</v>
      </c>
      <c r="B456" t="s">
        <v>82</v>
      </c>
      <c r="C456">
        <v>2</v>
      </c>
      <c r="D456">
        <v>947199</v>
      </c>
      <c r="E456" s="8" t="s">
        <v>3782</v>
      </c>
      <c r="F456" t="s">
        <v>2322</v>
      </c>
      <c r="G456" t="s">
        <v>1778</v>
      </c>
      <c r="H456">
        <v>2.0249999999999999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34</v>
      </c>
      <c r="P456">
        <v>35</v>
      </c>
      <c r="Q456">
        <v>0.40500000000000003</v>
      </c>
      <c r="R456">
        <v>0</v>
      </c>
      <c r="S456">
        <v>0</v>
      </c>
      <c r="T456">
        <v>0</v>
      </c>
      <c r="U456">
        <v>47</v>
      </c>
      <c r="V456">
        <v>50</v>
      </c>
      <c r="W456">
        <v>0.40500000000000003</v>
      </c>
      <c r="X456">
        <v>0</v>
      </c>
      <c r="Y456">
        <v>0</v>
      </c>
      <c r="Z456">
        <v>0</v>
      </c>
      <c r="AA456">
        <v>33</v>
      </c>
      <c r="AB456">
        <v>43</v>
      </c>
      <c r="AC456">
        <v>0.40500000000000003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48</v>
      </c>
      <c r="AK456">
        <v>50</v>
      </c>
      <c r="AL456">
        <v>0.40500000000000003</v>
      </c>
      <c r="AM456">
        <v>4</v>
      </c>
      <c r="AN456">
        <v>0</v>
      </c>
      <c r="AO456">
        <v>0</v>
      </c>
      <c r="AP456">
        <v>0</v>
      </c>
      <c r="AQ456">
        <v>4</v>
      </c>
      <c r="AR456">
        <v>0</v>
      </c>
      <c r="AS456">
        <v>45</v>
      </c>
      <c r="AT456">
        <v>46</v>
      </c>
      <c r="AU456">
        <v>0.40500000000000003</v>
      </c>
      <c r="AV456">
        <v>17</v>
      </c>
      <c r="AW456">
        <v>0</v>
      </c>
      <c r="AX456">
        <v>0</v>
      </c>
    </row>
    <row r="457" spans="1:50" x14ac:dyDescent="0.2">
      <c r="A457" s="11" t="str">
        <f t="shared" si="7"/>
        <v>Coralville 04</v>
      </c>
      <c r="B457" t="s">
        <v>82</v>
      </c>
      <c r="C457">
        <v>2</v>
      </c>
      <c r="D457">
        <v>947200</v>
      </c>
      <c r="E457" s="8" t="s">
        <v>4022</v>
      </c>
      <c r="F457" t="s">
        <v>2383</v>
      </c>
      <c r="G457" t="s">
        <v>1778</v>
      </c>
      <c r="H457">
        <v>2.835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26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51</v>
      </c>
      <c r="V457">
        <v>66</v>
      </c>
      <c r="W457">
        <v>0.81</v>
      </c>
      <c r="X457">
        <v>1</v>
      </c>
      <c r="Y457">
        <v>0</v>
      </c>
      <c r="Z457">
        <v>0</v>
      </c>
      <c r="AA457">
        <v>18</v>
      </c>
      <c r="AB457">
        <v>0</v>
      </c>
      <c r="AC457">
        <v>0</v>
      </c>
      <c r="AD457">
        <v>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109</v>
      </c>
      <c r="AK457">
        <v>115</v>
      </c>
      <c r="AL457">
        <v>1.2150000000000001</v>
      </c>
      <c r="AM457">
        <v>10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76</v>
      </c>
      <c r="AT457">
        <v>102</v>
      </c>
      <c r="AU457">
        <v>0.81</v>
      </c>
      <c r="AV457">
        <v>16</v>
      </c>
      <c r="AW457">
        <v>0</v>
      </c>
      <c r="AX457">
        <v>0</v>
      </c>
    </row>
    <row r="458" spans="1:50" x14ac:dyDescent="0.2">
      <c r="A458" s="11" t="str">
        <f t="shared" si="7"/>
        <v>Coralville 05</v>
      </c>
      <c r="B458" t="s">
        <v>82</v>
      </c>
      <c r="C458">
        <v>2</v>
      </c>
      <c r="D458">
        <v>947201</v>
      </c>
      <c r="E458" s="8" t="s">
        <v>4018</v>
      </c>
      <c r="F458" t="s">
        <v>2377</v>
      </c>
      <c r="G458" t="s">
        <v>1778</v>
      </c>
      <c r="H458">
        <v>2.835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8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46</v>
      </c>
      <c r="V458">
        <v>67</v>
      </c>
      <c r="W458">
        <v>0.81</v>
      </c>
      <c r="X458">
        <v>0</v>
      </c>
      <c r="Y458">
        <v>0</v>
      </c>
      <c r="Z458">
        <v>0</v>
      </c>
      <c r="AA458">
        <v>29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138</v>
      </c>
      <c r="AK458">
        <v>140</v>
      </c>
      <c r="AL458">
        <v>1.2150000000000001</v>
      </c>
      <c r="AM458">
        <v>3</v>
      </c>
      <c r="AN458">
        <v>0</v>
      </c>
      <c r="AO458">
        <v>0</v>
      </c>
      <c r="AP458">
        <v>2</v>
      </c>
      <c r="AQ458">
        <v>0</v>
      </c>
      <c r="AR458">
        <v>0</v>
      </c>
      <c r="AS458">
        <v>83</v>
      </c>
      <c r="AT458">
        <v>99</v>
      </c>
      <c r="AU458">
        <v>0.81</v>
      </c>
      <c r="AV458">
        <v>17</v>
      </c>
      <c r="AW458">
        <v>0</v>
      </c>
      <c r="AX458">
        <v>0</v>
      </c>
    </row>
    <row r="459" spans="1:50" x14ac:dyDescent="0.2">
      <c r="A459" s="11" t="str">
        <f t="shared" si="7"/>
        <v>Coralville 06</v>
      </c>
      <c r="B459" t="s">
        <v>82</v>
      </c>
      <c r="C459">
        <v>2</v>
      </c>
      <c r="D459">
        <v>947202</v>
      </c>
      <c r="E459" s="8" t="s">
        <v>3873</v>
      </c>
      <c r="F459" t="s">
        <v>2374</v>
      </c>
      <c r="G459" t="s">
        <v>1778</v>
      </c>
      <c r="H459">
        <v>4.05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81</v>
      </c>
      <c r="P459">
        <v>81</v>
      </c>
      <c r="Q459">
        <v>0.81</v>
      </c>
      <c r="R459">
        <v>0</v>
      </c>
      <c r="S459">
        <v>0</v>
      </c>
      <c r="T459">
        <v>0</v>
      </c>
      <c r="U459">
        <v>121</v>
      </c>
      <c r="V459">
        <v>126</v>
      </c>
      <c r="W459">
        <v>0.81</v>
      </c>
      <c r="X459">
        <v>0</v>
      </c>
      <c r="Y459">
        <v>0</v>
      </c>
      <c r="Z459">
        <v>0</v>
      </c>
      <c r="AA459">
        <v>99</v>
      </c>
      <c r="AB459">
        <v>99</v>
      </c>
      <c r="AC459">
        <v>0.81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86</v>
      </c>
      <c r="AK459">
        <v>86</v>
      </c>
      <c r="AL459">
        <v>0.81</v>
      </c>
      <c r="AM459">
        <v>0</v>
      </c>
      <c r="AN459">
        <v>0</v>
      </c>
      <c r="AO459">
        <v>0</v>
      </c>
      <c r="AP459">
        <v>0</v>
      </c>
      <c r="AQ459">
        <v>19</v>
      </c>
      <c r="AR459">
        <v>0</v>
      </c>
      <c r="AS459">
        <v>127</v>
      </c>
      <c r="AT459">
        <v>127</v>
      </c>
      <c r="AU459">
        <v>0.81</v>
      </c>
      <c r="AV459">
        <v>24</v>
      </c>
      <c r="AW459">
        <v>0</v>
      </c>
      <c r="AX459">
        <v>0</v>
      </c>
    </row>
    <row r="460" spans="1:50" x14ac:dyDescent="0.2">
      <c r="A460" s="11" t="str">
        <f t="shared" si="7"/>
        <v>Coralville 07</v>
      </c>
      <c r="B460" t="s">
        <v>82</v>
      </c>
      <c r="C460">
        <v>2</v>
      </c>
      <c r="D460">
        <v>1593579</v>
      </c>
      <c r="E460" s="8" t="s">
        <v>3872</v>
      </c>
      <c r="F460" t="s">
        <v>2433</v>
      </c>
      <c r="G460" t="s">
        <v>1778</v>
      </c>
      <c r="H460">
        <v>3.645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56</v>
      </c>
      <c r="P460">
        <v>33</v>
      </c>
      <c r="Q460">
        <v>0</v>
      </c>
      <c r="R460">
        <v>0</v>
      </c>
      <c r="S460">
        <v>0</v>
      </c>
      <c r="T460">
        <v>0</v>
      </c>
      <c r="U460">
        <v>78</v>
      </c>
      <c r="V460">
        <v>95</v>
      </c>
      <c r="W460">
        <v>0.81</v>
      </c>
      <c r="X460">
        <v>0</v>
      </c>
      <c r="Y460">
        <v>0</v>
      </c>
      <c r="Z460">
        <v>0</v>
      </c>
      <c r="AA460">
        <v>64</v>
      </c>
      <c r="AB460">
        <v>74</v>
      </c>
      <c r="AC460">
        <v>0.81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80</v>
      </c>
      <c r="AK460">
        <v>85</v>
      </c>
      <c r="AL460">
        <v>0.81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116</v>
      </c>
      <c r="AT460">
        <v>123</v>
      </c>
      <c r="AU460">
        <v>1.2150000000000001</v>
      </c>
      <c r="AV460">
        <v>29</v>
      </c>
      <c r="AW460">
        <v>0</v>
      </c>
      <c r="AX460">
        <v>0</v>
      </c>
    </row>
    <row r="461" spans="1:50" x14ac:dyDescent="0.2">
      <c r="A461" t="str">
        <f t="shared" si="7"/>
        <v>Council Bluff 01</v>
      </c>
      <c r="B461" t="s">
        <v>775</v>
      </c>
      <c r="C461">
        <v>3</v>
      </c>
      <c r="D461">
        <v>947783</v>
      </c>
      <c r="E461" s="8" t="s">
        <v>3486</v>
      </c>
      <c r="F461" t="s">
        <v>2183</v>
      </c>
      <c r="G461" t="s">
        <v>1778</v>
      </c>
      <c r="H461">
        <v>1.08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9</v>
      </c>
      <c r="P461">
        <v>12</v>
      </c>
      <c r="Q461">
        <v>0.24</v>
      </c>
      <c r="R461">
        <v>0</v>
      </c>
      <c r="S461">
        <v>0</v>
      </c>
      <c r="T461">
        <v>0</v>
      </c>
      <c r="U461">
        <v>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5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22</v>
      </c>
      <c r="AK461">
        <v>22</v>
      </c>
      <c r="AL461">
        <v>0.36</v>
      </c>
      <c r="AM461">
        <v>2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10</v>
      </c>
      <c r="AT461">
        <v>12</v>
      </c>
      <c r="AU461">
        <v>0.24</v>
      </c>
      <c r="AV461">
        <v>12</v>
      </c>
      <c r="AW461">
        <v>13</v>
      </c>
      <c r="AX461">
        <v>0.24</v>
      </c>
    </row>
    <row r="462" spans="1:50" x14ac:dyDescent="0.2">
      <c r="A462" t="str">
        <f t="shared" si="7"/>
        <v>Council Bluff 02</v>
      </c>
      <c r="B462" t="s">
        <v>775</v>
      </c>
      <c r="C462">
        <v>3</v>
      </c>
      <c r="D462">
        <v>947784</v>
      </c>
      <c r="E462" s="8" t="s">
        <v>2888</v>
      </c>
      <c r="F462" t="s">
        <v>2197</v>
      </c>
      <c r="G462" t="s">
        <v>1778</v>
      </c>
      <c r="H462">
        <v>1.44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9</v>
      </c>
      <c r="V462">
        <v>10</v>
      </c>
      <c r="W462">
        <v>0.24</v>
      </c>
      <c r="X462">
        <v>1</v>
      </c>
      <c r="Y462">
        <v>0</v>
      </c>
      <c r="Z462">
        <v>0</v>
      </c>
      <c r="AA462">
        <v>8</v>
      </c>
      <c r="AB462">
        <v>11</v>
      </c>
      <c r="AC462">
        <v>0.24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27</v>
      </c>
      <c r="AK462">
        <v>28</v>
      </c>
      <c r="AL462">
        <v>0.6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12</v>
      </c>
      <c r="AT462">
        <v>13</v>
      </c>
      <c r="AU462">
        <v>0.36</v>
      </c>
      <c r="AV462">
        <v>1</v>
      </c>
      <c r="AW462">
        <v>0</v>
      </c>
      <c r="AX462">
        <v>0</v>
      </c>
    </row>
    <row r="463" spans="1:50" x14ac:dyDescent="0.2">
      <c r="A463" t="str">
        <f t="shared" si="7"/>
        <v>Council Bluff 03</v>
      </c>
      <c r="B463" t="s">
        <v>775</v>
      </c>
      <c r="C463">
        <v>3</v>
      </c>
      <c r="D463">
        <v>947785</v>
      </c>
      <c r="E463" s="8" t="s">
        <v>3493</v>
      </c>
      <c r="F463" t="s">
        <v>2180</v>
      </c>
      <c r="G463" t="s">
        <v>1785</v>
      </c>
      <c r="H463">
        <v>1.2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8</v>
      </c>
      <c r="V463">
        <v>10</v>
      </c>
      <c r="W463">
        <v>0.24</v>
      </c>
      <c r="X463">
        <v>0</v>
      </c>
      <c r="Y463">
        <v>0</v>
      </c>
      <c r="Z463">
        <v>0</v>
      </c>
      <c r="AA463">
        <v>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16</v>
      </c>
      <c r="AK463">
        <v>17</v>
      </c>
      <c r="AL463">
        <v>0.48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7</v>
      </c>
      <c r="AT463">
        <v>9</v>
      </c>
      <c r="AU463">
        <v>0.24</v>
      </c>
      <c r="AV463">
        <v>5</v>
      </c>
      <c r="AW463">
        <v>8</v>
      </c>
      <c r="AX463">
        <v>0.24</v>
      </c>
    </row>
    <row r="464" spans="1:50" x14ac:dyDescent="0.2">
      <c r="A464" t="str">
        <f t="shared" si="7"/>
        <v>Council Bluff 04</v>
      </c>
      <c r="B464" t="s">
        <v>775</v>
      </c>
      <c r="C464">
        <v>3</v>
      </c>
      <c r="D464">
        <v>947786</v>
      </c>
      <c r="E464" s="8" t="s">
        <v>3461</v>
      </c>
      <c r="F464" t="s">
        <v>5314</v>
      </c>
      <c r="G464" t="s">
        <v>1778</v>
      </c>
      <c r="H464">
        <v>1.2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16</v>
      </c>
      <c r="P464">
        <v>17</v>
      </c>
      <c r="Q464">
        <v>0.36</v>
      </c>
      <c r="R464">
        <v>0</v>
      </c>
      <c r="S464">
        <v>0</v>
      </c>
      <c r="T464">
        <v>0</v>
      </c>
      <c r="U464">
        <v>19</v>
      </c>
      <c r="V464">
        <v>19</v>
      </c>
      <c r="W464">
        <v>0.36</v>
      </c>
      <c r="X464">
        <v>0</v>
      </c>
      <c r="Y464">
        <v>0</v>
      </c>
      <c r="Z464">
        <v>0</v>
      </c>
      <c r="AA464">
        <v>5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17</v>
      </c>
      <c r="AK464">
        <v>17</v>
      </c>
      <c r="AL464">
        <v>0.24</v>
      </c>
      <c r="AM464">
        <v>1</v>
      </c>
      <c r="AN464">
        <v>3</v>
      </c>
      <c r="AO464">
        <v>0</v>
      </c>
      <c r="AP464">
        <v>0</v>
      </c>
      <c r="AQ464">
        <v>0</v>
      </c>
      <c r="AR464">
        <v>0</v>
      </c>
      <c r="AS464">
        <v>5</v>
      </c>
      <c r="AT464">
        <v>11</v>
      </c>
      <c r="AU464">
        <v>0.24</v>
      </c>
      <c r="AV464">
        <v>3</v>
      </c>
      <c r="AW464">
        <v>0</v>
      </c>
      <c r="AX464">
        <v>0</v>
      </c>
    </row>
    <row r="465" spans="1:50" x14ac:dyDescent="0.2">
      <c r="A465" t="str">
        <f t="shared" si="7"/>
        <v>Council Bluff 05</v>
      </c>
      <c r="B465" t="s">
        <v>775</v>
      </c>
      <c r="C465">
        <v>3</v>
      </c>
      <c r="D465">
        <v>947787</v>
      </c>
      <c r="E465" s="8" t="s">
        <v>2886</v>
      </c>
      <c r="F465" t="s">
        <v>2161</v>
      </c>
      <c r="G465" t="s">
        <v>1778</v>
      </c>
      <c r="H465">
        <v>1.2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14</v>
      </c>
      <c r="P465">
        <v>14</v>
      </c>
      <c r="Q465">
        <v>0.24</v>
      </c>
      <c r="R465">
        <v>0</v>
      </c>
      <c r="S465">
        <v>0</v>
      </c>
      <c r="T465">
        <v>0</v>
      </c>
      <c r="U465">
        <v>11</v>
      </c>
      <c r="V465">
        <v>11</v>
      </c>
      <c r="W465">
        <v>0.12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36</v>
      </c>
      <c r="AK465">
        <v>36</v>
      </c>
      <c r="AL465">
        <v>0.6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11</v>
      </c>
      <c r="AW465">
        <v>12</v>
      </c>
      <c r="AX465">
        <v>0.24</v>
      </c>
    </row>
    <row r="466" spans="1:50" x14ac:dyDescent="0.2">
      <c r="A466" t="str">
        <f t="shared" si="7"/>
        <v>Council Bluff 06</v>
      </c>
      <c r="B466" t="s">
        <v>775</v>
      </c>
      <c r="C466">
        <v>3</v>
      </c>
      <c r="D466">
        <v>947788</v>
      </c>
      <c r="E466" s="8" t="s">
        <v>2883</v>
      </c>
      <c r="F466" t="s">
        <v>2196</v>
      </c>
      <c r="G466" t="s">
        <v>1778</v>
      </c>
      <c r="H466">
        <v>1.8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17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35</v>
      </c>
      <c r="V466">
        <v>37</v>
      </c>
      <c r="W466">
        <v>0.48</v>
      </c>
      <c r="X466">
        <v>0</v>
      </c>
      <c r="Y466">
        <v>0</v>
      </c>
      <c r="Z466">
        <v>0</v>
      </c>
      <c r="AA466">
        <v>14</v>
      </c>
      <c r="AB466">
        <v>25</v>
      </c>
      <c r="AC466">
        <v>0.24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56</v>
      </c>
      <c r="AK466">
        <v>56</v>
      </c>
      <c r="AL466">
        <v>0.72</v>
      </c>
      <c r="AM466">
        <v>0</v>
      </c>
      <c r="AN466">
        <v>0</v>
      </c>
      <c r="AO466">
        <v>0</v>
      </c>
      <c r="AP466">
        <v>0</v>
      </c>
      <c r="AQ466">
        <v>6</v>
      </c>
      <c r="AR466">
        <v>0</v>
      </c>
      <c r="AS466">
        <v>24</v>
      </c>
      <c r="AT466">
        <v>26</v>
      </c>
      <c r="AU466">
        <v>0.36</v>
      </c>
      <c r="AV466">
        <v>4</v>
      </c>
      <c r="AW466">
        <v>0</v>
      </c>
      <c r="AX466">
        <v>0</v>
      </c>
    </row>
    <row r="467" spans="1:50" x14ac:dyDescent="0.2">
      <c r="A467" t="str">
        <f t="shared" si="7"/>
        <v>Council Bluff 07</v>
      </c>
      <c r="B467" t="s">
        <v>775</v>
      </c>
      <c r="C467">
        <v>3</v>
      </c>
      <c r="D467">
        <v>947789</v>
      </c>
      <c r="E467" s="8" t="s">
        <v>2887</v>
      </c>
      <c r="F467" t="s">
        <v>2198</v>
      </c>
      <c r="G467" t="s">
        <v>1778</v>
      </c>
      <c r="H467">
        <v>1.8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29</v>
      </c>
      <c r="V467">
        <v>37</v>
      </c>
      <c r="W467">
        <v>0.36</v>
      </c>
      <c r="X467">
        <v>0</v>
      </c>
      <c r="Y467">
        <v>0</v>
      </c>
      <c r="Z467">
        <v>0</v>
      </c>
      <c r="AA467">
        <v>35</v>
      </c>
      <c r="AB467">
        <v>47</v>
      </c>
      <c r="AC467">
        <v>0.48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46</v>
      </c>
      <c r="AK467">
        <v>55</v>
      </c>
      <c r="AL467">
        <v>0.6</v>
      </c>
      <c r="AM467">
        <v>1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27</v>
      </c>
      <c r="AT467">
        <v>27</v>
      </c>
      <c r="AU467">
        <v>0.36</v>
      </c>
      <c r="AV467">
        <v>8</v>
      </c>
      <c r="AW467">
        <v>0</v>
      </c>
      <c r="AX467">
        <v>0</v>
      </c>
    </row>
    <row r="468" spans="1:50" x14ac:dyDescent="0.2">
      <c r="A468" t="str">
        <f t="shared" si="7"/>
        <v>Council Bluff 08</v>
      </c>
      <c r="B468" t="s">
        <v>775</v>
      </c>
      <c r="C468">
        <v>3</v>
      </c>
      <c r="D468">
        <v>947790</v>
      </c>
      <c r="E468" s="8" t="s">
        <v>2889</v>
      </c>
      <c r="F468" t="s">
        <v>2890</v>
      </c>
      <c r="G468" t="s">
        <v>2520</v>
      </c>
      <c r="H468">
        <v>2.16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27</v>
      </c>
      <c r="V468">
        <v>37</v>
      </c>
      <c r="W468">
        <v>0.48</v>
      </c>
      <c r="X468">
        <v>1</v>
      </c>
      <c r="Y468">
        <v>0</v>
      </c>
      <c r="Z468">
        <v>0</v>
      </c>
      <c r="AA468">
        <v>30</v>
      </c>
      <c r="AB468">
        <v>34</v>
      </c>
      <c r="AC468">
        <v>0.48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36</v>
      </c>
      <c r="AK468">
        <v>38</v>
      </c>
      <c r="AL468">
        <v>0.6</v>
      </c>
      <c r="AM468">
        <v>0</v>
      </c>
      <c r="AN468">
        <v>0</v>
      </c>
      <c r="AO468">
        <v>0</v>
      </c>
      <c r="AP468">
        <v>0</v>
      </c>
      <c r="AQ468">
        <v>8</v>
      </c>
      <c r="AR468">
        <v>0</v>
      </c>
      <c r="AS468">
        <v>38</v>
      </c>
      <c r="AT468">
        <v>38</v>
      </c>
      <c r="AU468">
        <v>0.6</v>
      </c>
      <c r="AV468">
        <v>7</v>
      </c>
      <c r="AW468">
        <v>0</v>
      </c>
      <c r="AX468">
        <v>0</v>
      </c>
    </row>
    <row r="469" spans="1:50" x14ac:dyDescent="0.2">
      <c r="A469" t="str">
        <f t="shared" si="7"/>
        <v>Council Bluff 09</v>
      </c>
      <c r="B469" t="s">
        <v>775</v>
      </c>
      <c r="C469">
        <v>3</v>
      </c>
      <c r="D469">
        <v>947791</v>
      </c>
      <c r="E469" s="8" t="s">
        <v>3456</v>
      </c>
      <c r="F469" t="s">
        <v>2176</v>
      </c>
      <c r="G469" t="s">
        <v>1778</v>
      </c>
      <c r="H469">
        <v>1.56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21</v>
      </c>
      <c r="P469">
        <v>24</v>
      </c>
      <c r="Q469">
        <v>0.36</v>
      </c>
      <c r="R469">
        <v>0</v>
      </c>
      <c r="S469">
        <v>0</v>
      </c>
      <c r="T469">
        <v>0</v>
      </c>
      <c r="U469">
        <v>19</v>
      </c>
      <c r="V469">
        <v>21</v>
      </c>
      <c r="W469">
        <v>0.24</v>
      </c>
      <c r="X469">
        <v>0</v>
      </c>
      <c r="Y469">
        <v>0</v>
      </c>
      <c r="Z469">
        <v>0</v>
      </c>
      <c r="AA469">
        <v>29</v>
      </c>
      <c r="AB469">
        <v>31</v>
      </c>
      <c r="AC469">
        <v>0.48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17</v>
      </c>
      <c r="AK469">
        <v>18</v>
      </c>
      <c r="AL469">
        <v>0.24</v>
      </c>
      <c r="AM469">
        <v>0</v>
      </c>
      <c r="AN469">
        <v>0</v>
      </c>
      <c r="AO469">
        <v>0</v>
      </c>
      <c r="AP469">
        <v>1</v>
      </c>
      <c r="AQ469">
        <v>1</v>
      </c>
      <c r="AR469">
        <v>0</v>
      </c>
      <c r="AS469">
        <v>17</v>
      </c>
      <c r="AT469">
        <v>17</v>
      </c>
      <c r="AU469">
        <v>0.24</v>
      </c>
      <c r="AV469">
        <v>8</v>
      </c>
      <c r="AW469">
        <v>0</v>
      </c>
      <c r="AX469">
        <v>0</v>
      </c>
    </row>
    <row r="470" spans="1:50" x14ac:dyDescent="0.2">
      <c r="A470" t="str">
        <f t="shared" si="7"/>
        <v>Council Bluff 10A</v>
      </c>
      <c r="B470" t="s">
        <v>775</v>
      </c>
      <c r="C470">
        <v>3</v>
      </c>
      <c r="D470">
        <v>1593732</v>
      </c>
      <c r="E470" s="8" t="s">
        <v>3485</v>
      </c>
      <c r="F470" t="s">
        <v>2202</v>
      </c>
      <c r="G470" t="s">
        <v>1780</v>
      </c>
      <c r="H470">
        <v>2.4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31</v>
      </c>
      <c r="P470">
        <v>31</v>
      </c>
      <c r="Q470">
        <v>0.48</v>
      </c>
      <c r="R470">
        <v>0</v>
      </c>
      <c r="S470">
        <v>0</v>
      </c>
      <c r="T470">
        <v>0</v>
      </c>
      <c r="U470">
        <v>35</v>
      </c>
      <c r="V470">
        <v>36</v>
      </c>
      <c r="W470">
        <v>0.6</v>
      </c>
      <c r="X470">
        <v>0</v>
      </c>
      <c r="Y470">
        <v>0</v>
      </c>
      <c r="Z470">
        <v>0</v>
      </c>
      <c r="AA470">
        <v>30</v>
      </c>
      <c r="AB470">
        <v>30</v>
      </c>
      <c r="AC470">
        <v>0.48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24</v>
      </c>
      <c r="AK470">
        <v>25</v>
      </c>
      <c r="AL470">
        <v>0.36</v>
      </c>
      <c r="AM470">
        <v>0</v>
      </c>
      <c r="AN470">
        <v>0</v>
      </c>
      <c r="AO470">
        <v>0</v>
      </c>
      <c r="AP470">
        <v>0</v>
      </c>
      <c r="AQ470">
        <v>2</v>
      </c>
      <c r="AR470">
        <v>0</v>
      </c>
      <c r="AS470">
        <v>28</v>
      </c>
      <c r="AT470">
        <v>29</v>
      </c>
      <c r="AU470">
        <v>0.48</v>
      </c>
      <c r="AV470">
        <v>5</v>
      </c>
      <c r="AW470">
        <v>0</v>
      </c>
      <c r="AX470">
        <v>0</v>
      </c>
    </row>
    <row r="471" spans="1:50" x14ac:dyDescent="0.2">
      <c r="A471" t="str">
        <f t="shared" si="7"/>
        <v>Council Bluff 10B</v>
      </c>
      <c r="B471" t="s">
        <v>775</v>
      </c>
      <c r="C471">
        <v>3</v>
      </c>
      <c r="D471">
        <v>1593733</v>
      </c>
      <c r="E471" s="8" t="s">
        <v>3380</v>
      </c>
      <c r="F471" t="s">
        <v>3381</v>
      </c>
      <c r="G471" t="s">
        <v>2562</v>
      </c>
      <c r="H471">
        <v>1.8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29</v>
      </c>
      <c r="P471">
        <v>31</v>
      </c>
      <c r="Q471">
        <v>0.48</v>
      </c>
      <c r="R471">
        <v>0</v>
      </c>
      <c r="S471">
        <v>0</v>
      </c>
      <c r="T471">
        <v>0</v>
      </c>
      <c r="U471">
        <v>38</v>
      </c>
      <c r="V471">
        <v>39</v>
      </c>
      <c r="W471">
        <v>0.6</v>
      </c>
      <c r="X471">
        <v>0</v>
      </c>
      <c r="Y471">
        <v>0</v>
      </c>
      <c r="Z471">
        <v>0</v>
      </c>
      <c r="AA471">
        <v>22</v>
      </c>
      <c r="AB471">
        <v>24</v>
      </c>
      <c r="AC471">
        <v>0.36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14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2</v>
      </c>
      <c r="AQ471">
        <v>0</v>
      </c>
      <c r="AR471">
        <v>0</v>
      </c>
      <c r="AS471">
        <v>18</v>
      </c>
      <c r="AT471">
        <v>27</v>
      </c>
      <c r="AU471">
        <v>0.36</v>
      </c>
      <c r="AV471">
        <v>3</v>
      </c>
      <c r="AW471">
        <v>0</v>
      </c>
      <c r="AX471">
        <v>0</v>
      </c>
    </row>
    <row r="472" spans="1:50" x14ac:dyDescent="0.2">
      <c r="A472" t="str">
        <f t="shared" si="7"/>
        <v>Council Bluff 11</v>
      </c>
      <c r="B472" t="s">
        <v>775</v>
      </c>
      <c r="C472">
        <v>3</v>
      </c>
      <c r="D472">
        <v>947793</v>
      </c>
      <c r="E472" s="8" t="s">
        <v>2884</v>
      </c>
      <c r="F472" t="s">
        <v>5315</v>
      </c>
      <c r="G472" t="s">
        <v>1778</v>
      </c>
      <c r="H472">
        <v>2.04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22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42</v>
      </c>
      <c r="V472">
        <v>54</v>
      </c>
      <c r="W472">
        <v>0.6</v>
      </c>
      <c r="X472">
        <v>1</v>
      </c>
      <c r="Y472">
        <v>0</v>
      </c>
      <c r="Z472">
        <v>0</v>
      </c>
      <c r="AA472">
        <v>18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51</v>
      </c>
      <c r="AK472">
        <v>55</v>
      </c>
      <c r="AL472">
        <v>0.6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32</v>
      </c>
      <c r="AT472">
        <v>44</v>
      </c>
      <c r="AU472">
        <v>0.48</v>
      </c>
      <c r="AV472">
        <v>17</v>
      </c>
      <c r="AW472">
        <v>28</v>
      </c>
      <c r="AX472">
        <v>0.36</v>
      </c>
    </row>
    <row r="473" spans="1:50" x14ac:dyDescent="0.2">
      <c r="A473" t="str">
        <f t="shared" si="7"/>
        <v>Council Bluff 12</v>
      </c>
      <c r="B473" t="s">
        <v>775</v>
      </c>
      <c r="C473">
        <v>3</v>
      </c>
      <c r="D473">
        <v>947794</v>
      </c>
      <c r="E473" s="8" t="s">
        <v>3492</v>
      </c>
      <c r="F473" t="s">
        <v>2200</v>
      </c>
      <c r="G473" t="s">
        <v>1785</v>
      </c>
      <c r="H473">
        <v>1.68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21</v>
      </c>
      <c r="P473">
        <v>28</v>
      </c>
      <c r="Q473">
        <v>0.36</v>
      </c>
      <c r="R473">
        <v>24</v>
      </c>
      <c r="S473">
        <v>0</v>
      </c>
      <c r="T473">
        <v>0</v>
      </c>
      <c r="U473">
        <v>0</v>
      </c>
      <c r="V473">
        <v>28</v>
      </c>
      <c r="W473">
        <v>0.36</v>
      </c>
      <c r="X473">
        <v>0</v>
      </c>
      <c r="Y473">
        <v>0</v>
      </c>
      <c r="Z473">
        <v>0</v>
      </c>
      <c r="AA473">
        <v>16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26</v>
      </c>
      <c r="AK473">
        <v>30</v>
      </c>
      <c r="AL473">
        <v>0.48</v>
      </c>
      <c r="AM473">
        <v>2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27</v>
      </c>
      <c r="AT473">
        <v>33</v>
      </c>
      <c r="AU473">
        <v>0.48</v>
      </c>
      <c r="AV473">
        <v>3</v>
      </c>
      <c r="AW473">
        <v>0</v>
      </c>
      <c r="AX473">
        <v>0</v>
      </c>
    </row>
    <row r="474" spans="1:50" x14ac:dyDescent="0.2">
      <c r="A474" t="str">
        <f t="shared" si="7"/>
        <v>Council Bluff 13</v>
      </c>
      <c r="B474" t="s">
        <v>775</v>
      </c>
      <c r="C474">
        <v>3</v>
      </c>
      <c r="D474">
        <v>947795</v>
      </c>
      <c r="E474" s="8" t="s">
        <v>3487</v>
      </c>
      <c r="F474" t="s">
        <v>2179</v>
      </c>
      <c r="G474" t="s">
        <v>1785</v>
      </c>
      <c r="H474">
        <v>1.2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13</v>
      </c>
      <c r="P474">
        <v>14</v>
      </c>
      <c r="Q474">
        <v>0.24</v>
      </c>
      <c r="R474">
        <v>0</v>
      </c>
      <c r="S474">
        <v>0</v>
      </c>
      <c r="T474">
        <v>0</v>
      </c>
      <c r="U474">
        <v>14</v>
      </c>
      <c r="V474">
        <v>16</v>
      </c>
      <c r="W474">
        <v>0.24</v>
      </c>
      <c r="X474">
        <v>0</v>
      </c>
      <c r="Y474">
        <v>0</v>
      </c>
      <c r="Z474">
        <v>0</v>
      </c>
      <c r="AA474">
        <v>6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25</v>
      </c>
      <c r="AK474">
        <v>25</v>
      </c>
      <c r="AL474">
        <v>0.36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13</v>
      </c>
      <c r="AT474">
        <v>16</v>
      </c>
      <c r="AU474">
        <v>0.24</v>
      </c>
      <c r="AV474">
        <v>13</v>
      </c>
      <c r="AW474">
        <v>13</v>
      </c>
      <c r="AX474">
        <v>0.12</v>
      </c>
    </row>
    <row r="475" spans="1:50" x14ac:dyDescent="0.2">
      <c r="A475" t="str">
        <f t="shared" si="7"/>
        <v>Council Bluff 14</v>
      </c>
      <c r="B475" t="s">
        <v>775</v>
      </c>
      <c r="C475">
        <v>3</v>
      </c>
      <c r="D475">
        <v>947796</v>
      </c>
      <c r="E475" s="8" t="s">
        <v>2885</v>
      </c>
      <c r="F475" t="s">
        <v>2184</v>
      </c>
      <c r="G475" t="s">
        <v>1778</v>
      </c>
      <c r="H475">
        <v>1.2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10</v>
      </c>
      <c r="V475">
        <v>16</v>
      </c>
      <c r="W475">
        <v>0.36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20</v>
      </c>
      <c r="AK475">
        <v>22</v>
      </c>
      <c r="AL475">
        <v>0.6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9</v>
      </c>
      <c r="AT475">
        <v>11</v>
      </c>
      <c r="AU475">
        <v>0.24</v>
      </c>
      <c r="AV475">
        <v>5</v>
      </c>
      <c r="AW475">
        <v>0</v>
      </c>
      <c r="AX475">
        <v>0</v>
      </c>
    </row>
    <row r="476" spans="1:50" x14ac:dyDescent="0.2">
      <c r="A476" t="str">
        <f t="shared" si="7"/>
        <v>Council Bluff 15</v>
      </c>
      <c r="B476" t="s">
        <v>775</v>
      </c>
      <c r="C476">
        <v>3</v>
      </c>
      <c r="D476">
        <v>947797</v>
      </c>
      <c r="E476" s="8" t="s">
        <v>3491</v>
      </c>
      <c r="F476" t="s">
        <v>2181</v>
      </c>
      <c r="G476" t="s">
        <v>1785</v>
      </c>
      <c r="H476">
        <v>1.32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5</v>
      </c>
      <c r="P476">
        <v>6</v>
      </c>
      <c r="Q476">
        <v>0.24</v>
      </c>
      <c r="R476">
        <v>0</v>
      </c>
      <c r="S476">
        <v>0</v>
      </c>
      <c r="T476">
        <v>0</v>
      </c>
      <c r="U476">
        <v>6</v>
      </c>
      <c r="V476">
        <v>6</v>
      </c>
      <c r="W476">
        <v>0.12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13</v>
      </c>
      <c r="AK476">
        <v>14</v>
      </c>
      <c r="AL476">
        <v>0.48</v>
      </c>
      <c r="AM476">
        <v>1</v>
      </c>
      <c r="AN476">
        <v>0</v>
      </c>
      <c r="AO476">
        <v>0</v>
      </c>
      <c r="AP476">
        <v>2</v>
      </c>
      <c r="AQ476">
        <v>1</v>
      </c>
      <c r="AR476">
        <v>0</v>
      </c>
      <c r="AS476">
        <v>7</v>
      </c>
      <c r="AT476">
        <v>7</v>
      </c>
      <c r="AU476">
        <v>0.24</v>
      </c>
      <c r="AV476">
        <v>6</v>
      </c>
      <c r="AW476">
        <v>6</v>
      </c>
      <c r="AX476">
        <v>0.24</v>
      </c>
    </row>
    <row r="477" spans="1:50" x14ac:dyDescent="0.2">
      <c r="A477" t="str">
        <f t="shared" si="7"/>
        <v>Council Bluff 16</v>
      </c>
      <c r="B477" t="s">
        <v>775</v>
      </c>
      <c r="C477">
        <v>3</v>
      </c>
      <c r="D477">
        <v>947798</v>
      </c>
      <c r="E477" s="8" t="s">
        <v>3494</v>
      </c>
      <c r="F477" t="s">
        <v>5316</v>
      </c>
      <c r="G477" t="s">
        <v>2562</v>
      </c>
      <c r="H477">
        <v>1.32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10</v>
      </c>
      <c r="P477">
        <v>10</v>
      </c>
      <c r="Q477">
        <v>0.24</v>
      </c>
      <c r="R477">
        <v>0</v>
      </c>
      <c r="S477">
        <v>0</v>
      </c>
      <c r="T477">
        <v>0</v>
      </c>
      <c r="U477">
        <v>11</v>
      </c>
      <c r="V477">
        <v>11</v>
      </c>
      <c r="W477">
        <v>0.24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21</v>
      </c>
      <c r="AK477">
        <v>23</v>
      </c>
      <c r="AL477">
        <v>0.48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15</v>
      </c>
      <c r="AT477">
        <v>17</v>
      </c>
      <c r="AU477">
        <v>0.36</v>
      </c>
      <c r="AV477">
        <v>5</v>
      </c>
      <c r="AW477">
        <v>0</v>
      </c>
      <c r="AX477">
        <v>0</v>
      </c>
    </row>
    <row r="478" spans="1:50" x14ac:dyDescent="0.2">
      <c r="A478" t="str">
        <f t="shared" si="7"/>
        <v>Council Bluff 17</v>
      </c>
      <c r="B478" t="s">
        <v>775</v>
      </c>
      <c r="C478">
        <v>3</v>
      </c>
      <c r="D478">
        <v>947799</v>
      </c>
      <c r="E478" s="8" t="s">
        <v>2882</v>
      </c>
      <c r="F478" t="s">
        <v>2195</v>
      </c>
      <c r="G478" t="s">
        <v>1785</v>
      </c>
      <c r="H478">
        <v>1.8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11</v>
      </c>
      <c r="P478">
        <v>19</v>
      </c>
      <c r="Q478">
        <v>0.36</v>
      </c>
      <c r="R478">
        <v>0</v>
      </c>
      <c r="S478">
        <v>0</v>
      </c>
      <c r="T478">
        <v>0</v>
      </c>
      <c r="U478">
        <v>12</v>
      </c>
      <c r="V478">
        <v>17</v>
      </c>
      <c r="W478">
        <v>0.36</v>
      </c>
      <c r="X478">
        <v>0</v>
      </c>
      <c r="Y478">
        <v>0</v>
      </c>
      <c r="Z478">
        <v>0</v>
      </c>
      <c r="AA478">
        <v>11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34</v>
      </c>
      <c r="AK478">
        <v>34</v>
      </c>
      <c r="AL478">
        <v>0.72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15</v>
      </c>
      <c r="AT478">
        <v>17</v>
      </c>
      <c r="AU478">
        <v>0.36</v>
      </c>
      <c r="AV478">
        <v>3</v>
      </c>
      <c r="AW478">
        <v>0</v>
      </c>
      <c r="AX478">
        <v>0</v>
      </c>
    </row>
    <row r="479" spans="1:50" x14ac:dyDescent="0.2">
      <c r="A479" t="str">
        <f t="shared" si="7"/>
        <v>Council Bluff 18</v>
      </c>
      <c r="B479" t="s">
        <v>775</v>
      </c>
      <c r="C479">
        <v>3</v>
      </c>
      <c r="D479">
        <v>947800</v>
      </c>
      <c r="E479" s="8" t="s">
        <v>3490</v>
      </c>
      <c r="F479" t="s">
        <v>2199</v>
      </c>
      <c r="G479" t="s">
        <v>1778</v>
      </c>
      <c r="H479">
        <v>1.44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18</v>
      </c>
      <c r="V479">
        <v>27</v>
      </c>
      <c r="W479">
        <v>0.6</v>
      </c>
      <c r="X479">
        <v>0</v>
      </c>
      <c r="Y479">
        <v>0</v>
      </c>
      <c r="Z479">
        <v>0</v>
      </c>
      <c r="AA479">
        <v>4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23</v>
      </c>
      <c r="AK479">
        <v>25</v>
      </c>
      <c r="AL479">
        <v>0.48</v>
      </c>
      <c r="AM479">
        <v>2</v>
      </c>
      <c r="AN479">
        <v>0</v>
      </c>
      <c r="AO479">
        <v>0</v>
      </c>
      <c r="AP479">
        <v>2</v>
      </c>
      <c r="AQ479">
        <v>9</v>
      </c>
      <c r="AR479">
        <v>0</v>
      </c>
      <c r="AS479">
        <v>16</v>
      </c>
      <c r="AT479">
        <v>19</v>
      </c>
      <c r="AU479">
        <v>0.36</v>
      </c>
      <c r="AV479">
        <v>10</v>
      </c>
      <c r="AW479">
        <v>0</v>
      </c>
      <c r="AX479">
        <v>0</v>
      </c>
    </row>
    <row r="480" spans="1:50" x14ac:dyDescent="0.2">
      <c r="A480" t="str">
        <f t="shared" si="7"/>
        <v>Council Bluff 19</v>
      </c>
      <c r="B480" t="s">
        <v>775</v>
      </c>
      <c r="C480">
        <v>3</v>
      </c>
      <c r="D480">
        <v>947801</v>
      </c>
      <c r="E480" s="8" t="s">
        <v>3482</v>
      </c>
      <c r="F480" t="s">
        <v>2160</v>
      </c>
      <c r="G480" t="s">
        <v>1778</v>
      </c>
      <c r="H480">
        <v>1.08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6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25</v>
      </c>
      <c r="V480">
        <v>28</v>
      </c>
      <c r="W480">
        <v>0.48</v>
      </c>
      <c r="X480">
        <v>0</v>
      </c>
      <c r="Y480">
        <v>0</v>
      </c>
      <c r="Z480">
        <v>0</v>
      </c>
      <c r="AA480">
        <v>8</v>
      </c>
      <c r="AB480">
        <v>12</v>
      </c>
      <c r="AC480">
        <v>0.24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12</v>
      </c>
      <c r="AK480">
        <v>16</v>
      </c>
      <c r="AL480">
        <v>0.36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6</v>
      </c>
      <c r="AT480">
        <v>1</v>
      </c>
      <c r="AU480">
        <v>0</v>
      </c>
      <c r="AV480">
        <v>0</v>
      </c>
      <c r="AW480">
        <v>0</v>
      </c>
      <c r="AX480">
        <v>0</v>
      </c>
    </row>
    <row r="481" spans="1:50" x14ac:dyDescent="0.2">
      <c r="A481" t="str">
        <f t="shared" si="7"/>
        <v>Council Bluff 20</v>
      </c>
      <c r="B481" t="s">
        <v>775</v>
      </c>
      <c r="C481">
        <v>3</v>
      </c>
      <c r="D481">
        <v>947802</v>
      </c>
      <c r="E481" s="8" t="s">
        <v>3454</v>
      </c>
      <c r="F481" t="s">
        <v>5317</v>
      </c>
      <c r="G481" t="s">
        <v>1778</v>
      </c>
      <c r="H481">
        <v>1.08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18</v>
      </c>
      <c r="V481">
        <v>23</v>
      </c>
      <c r="W481">
        <v>0.36</v>
      </c>
      <c r="X481">
        <v>0</v>
      </c>
      <c r="Y481">
        <v>0</v>
      </c>
      <c r="Z481">
        <v>0</v>
      </c>
      <c r="AA481">
        <v>8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14</v>
      </c>
      <c r="AK481">
        <v>16</v>
      </c>
      <c r="AL481">
        <v>0.24</v>
      </c>
      <c r="AM481">
        <v>7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13</v>
      </c>
      <c r="AT481">
        <v>14</v>
      </c>
      <c r="AU481">
        <v>0.24</v>
      </c>
      <c r="AV481">
        <v>15</v>
      </c>
      <c r="AW481">
        <v>16</v>
      </c>
      <c r="AX481">
        <v>0.24</v>
      </c>
    </row>
    <row r="482" spans="1:50" x14ac:dyDescent="0.2">
      <c r="A482" t="str">
        <f t="shared" si="7"/>
        <v>Council Bluff 21</v>
      </c>
      <c r="B482" t="s">
        <v>775</v>
      </c>
      <c r="C482">
        <v>3</v>
      </c>
      <c r="D482">
        <v>1593734</v>
      </c>
      <c r="E482" s="8" t="s">
        <v>3452</v>
      </c>
      <c r="F482" t="s">
        <v>3453</v>
      </c>
      <c r="G482" t="s">
        <v>2517</v>
      </c>
      <c r="H482">
        <v>0.96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8</v>
      </c>
      <c r="P482">
        <v>8</v>
      </c>
      <c r="Q482">
        <v>0.12</v>
      </c>
      <c r="R482">
        <v>0</v>
      </c>
      <c r="S482">
        <v>0</v>
      </c>
      <c r="T482">
        <v>0</v>
      </c>
      <c r="U482">
        <v>8</v>
      </c>
      <c r="V482">
        <v>8</v>
      </c>
      <c r="W482">
        <v>0.12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12</v>
      </c>
      <c r="AK482">
        <v>12</v>
      </c>
      <c r="AL482">
        <v>0.24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15</v>
      </c>
      <c r="AT482">
        <v>15</v>
      </c>
      <c r="AU482">
        <v>0.36</v>
      </c>
      <c r="AV482">
        <v>8</v>
      </c>
      <c r="AW482">
        <v>8</v>
      </c>
      <c r="AX482">
        <v>0.12</v>
      </c>
    </row>
    <row r="483" spans="1:50" x14ac:dyDescent="0.2">
      <c r="A483" t="str">
        <f t="shared" si="7"/>
        <v>Cox Creek Sperry</v>
      </c>
      <c r="B483" t="s">
        <v>491</v>
      </c>
      <c r="C483">
        <v>1</v>
      </c>
      <c r="D483">
        <v>948244</v>
      </c>
      <c r="E483" s="8" t="s">
        <v>3156</v>
      </c>
      <c r="F483" t="s">
        <v>4247</v>
      </c>
      <c r="G483" t="s">
        <v>1778</v>
      </c>
      <c r="H483">
        <v>0.5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6</v>
      </c>
      <c r="V483">
        <v>7</v>
      </c>
      <c r="W483">
        <v>0.16669999999999999</v>
      </c>
      <c r="X483">
        <v>0</v>
      </c>
      <c r="Y483">
        <v>0</v>
      </c>
      <c r="Z483">
        <v>0</v>
      </c>
      <c r="AA483">
        <v>5</v>
      </c>
      <c r="AB483">
        <v>10</v>
      </c>
      <c r="AC483">
        <v>0.16669999999999999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3</v>
      </c>
      <c r="AQ483">
        <v>1</v>
      </c>
      <c r="AR483">
        <v>0</v>
      </c>
      <c r="AS483">
        <v>6</v>
      </c>
      <c r="AT483">
        <v>7</v>
      </c>
      <c r="AU483">
        <v>0.16669999999999999</v>
      </c>
      <c r="AV483">
        <v>0</v>
      </c>
      <c r="AW483">
        <v>0</v>
      </c>
      <c r="AX483">
        <v>0</v>
      </c>
    </row>
    <row r="484" spans="1:50" x14ac:dyDescent="0.2">
      <c r="A484" t="str">
        <f t="shared" si="7"/>
        <v>Cr 1</v>
      </c>
      <c r="B484" t="s">
        <v>676</v>
      </c>
      <c r="C484">
        <v>4</v>
      </c>
      <c r="D484">
        <v>1593591</v>
      </c>
      <c r="E484" s="8" t="s">
        <v>3196</v>
      </c>
      <c r="F484" t="s">
        <v>3196</v>
      </c>
      <c r="G484" t="s">
        <v>2527</v>
      </c>
      <c r="H484">
        <v>0.09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8.8900000000000007E-2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">
      <c r="A485" t="str">
        <f t="shared" si="7"/>
        <v>Cr 2</v>
      </c>
      <c r="B485" t="s">
        <v>676</v>
      </c>
      <c r="C485">
        <v>4</v>
      </c>
      <c r="D485">
        <v>1593592</v>
      </c>
      <c r="E485" s="8" t="s">
        <v>3193</v>
      </c>
      <c r="F485" t="s">
        <v>3193</v>
      </c>
      <c r="G485" t="s">
        <v>2517</v>
      </c>
      <c r="H485">
        <v>0.18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6</v>
      </c>
      <c r="P485">
        <v>6</v>
      </c>
      <c r="Q485">
        <v>8.8900000000000007E-2</v>
      </c>
      <c r="R485">
        <v>0</v>
      </c>
      <c r="S485">
        <v>0</v>
      </c>
      <c r="T485">
        <v>0</v>
      </c>
      <c r="U485">
        <v>5</v>
      </c>
      <c r="V485">
        <v>5</v>
      </c>
      <c r="W485">
        <v>8.8900000000000007E-2</v>
      </c>
      <c r="X485">
        <v>0</v>
      </c>
      <c r="Y485">
        <v>0</v>
      </c>
      <c r="Z485">
        <v>0</v>
      </c>
      <c r="AA485">
        <v>2</v>
      </c>
      <c r="AB485">
        <v>4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">
      <c r="A486" t="str">
        <f t="shared" si="7"/>
        <v>Cr Iv Rv</v>
      </c>
      <c r="B486" t="s">
        <v>676</v>
      </c>
      <c r="C486">
        <v>4</v>
      </c>
      <c r="D486">
        <v>947291</v>
      </c>
      <c r="E486" s="8" t="s">
        <v>3197</v>
      </c>
      <c r="F486" t="s">
        <v>5318</v>
      </c>
      <c r="G486" t="s">
        <v>1778</v>
      </c>
      <c r="H486">
        <v>0.53333299999999995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16</v>
      </c>
      <c r="P486">
        <v>16</v>
      </c>
      <c r="Q486">
        <v>0.26669999999999999</v>
      </c>
      <c r="R486">
        <v>0</v>
      </c>
      <c r="S486">
        <v>0</v>
      </c>
      <c r="T486">
        <v>0</v>
      </c>
      <c r="U486">
        <v>13</v>
      </c>
      <c r="V486">
        <v>16</v>
      </c>
      <c r="W486">
        <v>0.17780000000000001</v>
      </c>
      <c r="X486">
        <v>0</v>
      </c>
      <c r="Y486">
        <v>0</v>
      </c>
      <c r="Z486">
        <v>0</v>
      </c>
      <c r="AA486">
        <v>6</v>
      </c>
      <c r="AB486">
        <v>9</v>
      </c>
      <c r="AC486">
        <v>8.8900000000000007E-2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</v>
      </c>
      <c r="AK486">
        <v>0</v>
      </c>
      <c r="AL486">
        <v>0</v>
      </c>
      <c r="AM486">
        <v>2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">
      <c r="A487" t="str">
        <f t="shared" si="7"/>
        <v>Crescent</v>
      </c>
      <c r="B487" t="s">
        <v>775</v>
      </c>
      <c r="C487">
        <v>3</v>
      </c>
      <c r="D487">
        <v>947807</v>
      </c>
      <c r="E487" s="8" t="s">
        <v>3483</v>
      </c>
      <c r="F487" t="s">
        <v>3484</v>
      </c>
      <c r="G487" t="s">
        <v>2520</v>
      </c>
      <c r="H487">
        <v>1.56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34</v>
      </c>
      <c r="P487">
        <v>34</v>
      </c>
      <c r="Q487">
        <v>0.48</v>
      </c>
      <c r="R487">
        <v>0</v>
      </c>
      <c r="S487">
        <v>0</v>
      </c>
      <c r="T487">
        <v>0</v>
      </c>
      <c r="U487">
        <v>25</v>
      </c>
      <c r="V487">
        <v>32</v>
      </c>
      <c r="W487">
        <v>0.36</v>
      </c>
      <c r="X487">
        <v>0</v>
      </c>
      <c r="Y487">
        <v>0</v>
      </c>
      <c r="Z487">
        <v>0</v>
      </c>
      <c r="AA487">
        <v>21</v>
      </c>
      <c r="AB487">
        <v>25</v>
      </c>
      <c r="AC487">
        <v>0.36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15</v>
      </c>
      <c r="AK487">
        <v>23</v>
      </c>
      <c r="AL487">
        <v>0.36</v>
      </c>
      <c r="AM487">
        <v>7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14</v>
      </c>
      <c r="AT487">
        <v>7</v>
      </c>
      <c r="AU487">
        <v>0</v>
      </c>
      <c r="AV487">
        <v>6</v>
      </c>
      <c r="AW487">
        <v>2</v>
      </c>
      <c r="AX487">
        <v>0</v>
      </c>
    </row>
    <row r="488" spans="1:50" x14ac:dyDescent="0.2">
      <c r="A488" t="str">
        <f t="shared" si="7"/>
        <v>Cresco 1 A</v>
      </c>
      <c r="B488" t="s">
        <v>44</v>
      </c>
      <c r="C488">
        <v>1</v>
      </c>
      <c r="D488">
        <v>947109</v>
      </c>
      <c r="E488" s="8" t="s">
        <v>3105</v>
      </c>
      <c r="F488" t="s">
        <v>3106</v>
      </c>
      <c r="G488" t="s">
        <v>2517</v>
      </c>
      <c r="H488">
        <v>0.28999999999999998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6</v>
      </c>
      <c r="V488">
        <v>12</v>
      </c>
      <c r="W488">
        <v>0.1429</v>
      </c>
      <c r="X488">
        <v>0</v>
      </c>
      <c r="Y488">
        <v>0</v>
      </c>
      <c r="Z488">
        <v>0</v>
      </c>
      <c r="AA488">
        <v>9</v>
      </c>
      <c r="AB488">
        <v>13</v>
      </c>
      <c r="AC488">
        <v>0.1429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4</v>
      </c>
      <c r="AT488">
        <v>2</v>
      </c>
      <c r="AU488">
        <v>0</v>
      </c>
      <c r="AV488">
        <v>6</v>
      </c>
      <c r="AW488">
        <v>2</v>
      </c>
      <c r="AX488">
        <v>0</v>
      </c>
    </row>
    <row r="489" spans="1:50" x14ac:dyDescent="0.2">
      <c r="A489" t="str">
        <f t="shared" si="7"/>
        <v>Cresco 2</v>
      </c>
      <c r="B489" t="s">
        <v>44</v>
      </c>
      <c r="C489">
        <v>1</v>
      </c>
      <c r="D489">
        <v>947111</v>
      </c>
      <c r="E489" s="8" t="s">
        <v>2610</v>
      </c>
      <c r="F489" t="s">
        <v>1813</v>
      </c>
      <c r="G489" t="s">
        <v>1785</v>
      </c>
      <c r="H489">
        <v>0.86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11</v>
      </c>
      <c r="P489">
        <v>15</v>
      </c>
      <c r="Q489">
        <v>0.28570000000000001</v>
      </c>
      <c r="R489">
        <v>0</v>
      </c>
      <c r="S489">
        <v>0</v>
      </c>
      <c r="T489">
        <v>0</v>
      </c>
      <c r="U489">
        <v>11</v>
      </c>
      <c r="V489">
        <v>13</v>
      </c>
      <c r="W489">
        <v>0.1429</v>
      </c>
      <c r="X489">
        <v>0</v>
      </c>
      <c r="Y489">
        <v>0</v>
      </c>
      <c r="Z489">
        <v>0</v>
      </c>
      <c r="AA489">
        <v>8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14</v>
      </c>
      <c r="AK489">
        <v>18</v>
      </c>
      <c r="AL489">
        <v>0.28570000000000001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8</v>
      </c>
      <c r="AT489">
        <v>13</v>
      </c>
      <c r="AU489">
        <v>0.1429</v>
      </c>
      <c r="AV489">
        <v>7</v>
      </c>
      <c r="AW489">
        <v>0</v>
      </c>
      <c r="AX489">
        <v>0</v>
      </c>
    </row>
    <row r="490" spans="1:50" x14ac:dyDescent="0.2">
      <c r="A490" t="str">
        <f t="shared" si="7"/>
        <v>Cresco 3</v>
      </c>
      <c r="B490" t="s">
        <v>44</v>
      </c>
      <c r="C490">
        <v>1</v>
      </c>
      <c r="D490">
        <v>947112</v>
      </c>
      <c r="E490" s="8" t="s">
        <v>2613</v>
      </c>
      <c r="F490" t="s">
        <v>1990</v>
      </c>
      <c r="G490" t="s">
        <v>1780</v>
      </c>
      <c r="H490">
        <v>0.71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19</v>
      </c>
      <c r="V490">
        <v>20</v>
      </c>
      <c r="W490">
        <v>0.28570000000000001</v>
      </c>
      <c r="X490">
        <v>0</v>
      </c>
      <c r="Y490">
        <v>0</v>
      </c>
      <c r="Z490">
        <v>0</v>
      </c>
      <c r="AA490">
        <v>11</v>
      </c>
      <c r="AB490">
        <v>11</v>
      </c>
      <c r="AC490">
        <v>0.1429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11</v>
      </c>
      <c r="AK490">
        <v>12</v>
      </c>
      <c r="AL490">
        <v>0.1429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6</v>
      </c>
      <c r="AT490">
        <v>0</v>
      </c>
      <c r="AU490">
        <v>0</v>
      </c>
      <c r="AV490">
        <v>8</v>
      </c>
      <c r="AW490">
        <v>12</v>
      </c>
      <c r="AX490">
        <v>0.1429</v>
      </c>
    </row>
    <row r="491" spans="1:50" x14ac:dyDescent="0.2">
      <c r="A491" s="11" t="str">
        <f t="shared" si="7"/>
        <v>Creston 1</v>
      </c>
      <c r="B491" t="s">
        <v>49</v>
      </c>
      <c r="C491">
        <v>3</v>
      </c>
      <c r="D491">
        <v>948010</v>
      </c>
      <c r="E491" s="8" t="s">
        <v>3736</v>
      </c>
      <c r="F491" t="s">
        <v>2392</v>
      </c>
      <c r="G491" t="s">
        <v>1778</v>
      </c>
      <c r="H491">
        <v>0.75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4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12</v>
      </c>
      <c r="V491">
        <v>13</v>
      </c>
      <c r="W491">
        <v>0.22500000000000001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10</v>
      </c>
      <c r="AK491">
        <v>11</v>
      </c>
      <c r="AL491">
        <v>0.22500000000000001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7</v>
      </c>
      <c r="AT491">
        <v>8</v>
      </c>
      <c r="AU491">
        <v>0.15</v>
      </c>
      <c r="AV491">
        <v>7</v>
      </c>
      <c r="AW491">
        <v>7</v>
      </c>
      <c r="AX491">
        <v>0.15</v>
      </c>
    </row>
    <row r="492" spans="1:50" x14ac:dyDescent="0.2">
      <c r="A492" s="11" t="str">
        <f t="shared" si="7"/>
        <v>Creston 2 Swcc</v>
      </c>
      <c r="B492" t="s">
        <v>49</v>
      </c>
      <c r="C492">
        <v>3</v>
      </c>
      <c r="D492">
        <v>948011</v>
      </c>
      <c r="E492" s="8" t="s">
        <v>3861</v>
      </c>
      <c r="F492" t="s">
        <v>5319</v>
      </c>
      <c r="G492" t="s">
        <v>1778</v>
      </c>
      <c r="H492">
        <v>1.35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19</v>
      </c>
      <c r="V492">
        <v>19</v>
      </c>
      <c r="W492">
        <v>0.3</v>
      </c>
      <c r="X492">
        <v>0</v>
      </c>
      <c r="Y492">
        <v>0</v>
      </c>
      <c r="Z492">
        <v>0</v>
      </c>
      <c r="AA492">
        <v>12</v>
      </c>
      <c r="AB492">
        <v>15</v>
      </c>
      <c r="AC492">
        <v>0.3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18</v>
      </c>
      <c r="AK492">
        <v>25</v>
      </c>
      <c r="AL492">
        <v>0.45</v>
      </c>
      <c r="AM492">
        <v>3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14</v>
      </c>
      <c r="AT492">
        <v>17</v>
      </c>
      <c r="AU492">
        <v>0.3</v>
      </c>
      <c r="AV492">
        <v>7</v>
      </c>
      <c r="AW492">
        <v>0</v>
      </c>
      <c r="AX492">
        <v>0</v>
      </c>
    </row>
    <row r="493" spans="1:50" x14ac:dyDescent="0.2">
      <c r="A493" t="str">
        <f t="shared" si="7"/>
        <v>Creston 3</v>
      </c>
      <c r="B493" t="s">
        <v>49</v>
      </c>
      <c r="C493">
        <v>3</v>
      </c>
      <c r="D493">
        <v>948012</v>
      </c>
      <c r="E493" s="8" t="s">
        <v>3611</v>
      </c>
      <c r="F493" t="s">
        <v>2391</v>
      </c>
      <c r="G493" t="s">
        <v>1778</v>
      </c>
      <c r="H493">
        <v>0.97499999999999998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9</v>
      </c>
      <c r="P493">
        <v>12</v>
      </c>
      <c r="Q493">
        <v>0.22500000000000001</v>
      </c>
      <c r="R493">
        <v>0</v>
      </c>
      <c r="S493">
        <v>0</v>
      </c>
      <c r="T493">
        <v>0</v>
      </c>
      <c r="U493">
        <v>10</v>
      </c>
      <c r="V493">
        <v>11</v>
      </c>
      <c r="W493">
        <v>0.15</v>
      </c>
      <c r="X493">
        <v>0</v>
      </c>
      <c r="Y493">
        <v>0</v>
      </c>
      <c r="Z493">
        <v>0</v>
      </c>
      <c r="AA493">
        <v>10</v>
      </c>
      <c r="AB493">
        <v>11</v>
      </c>
      <c r="AC493">
        <v>0.15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14</v>
      </c>
      <c r="AK493">
        <v>16</v>
      </c>
      <c r="AL493">
        <v>0.3</v>
      </c>
      <c r="AM493">
        <v>3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6</v>
      </c>
      <c r="AT493">
        <v>9</v>
      </c>
      <c r="AU493">
        <v>0.15</v>
      </c>
      <c r="AV493">
        <v>6</v>
      </c>
      <c r="AW493">
        <v>0</v>
      </c>
      <c r="AX493">
        <v>0</v>
      </c>
    </row>
    <row r="494" spans="1:50" x14ac:dyDescent="0.2">
      <c r="A494" t="str">
        <f t="shared" si="7"/>
        <v>Creston 4 Supertel</v>
      </c>
      <c r="B494" t="s">
        <v>49</v>
      </c>
      <c r="C494">
        <v>3</v>
      </c>
      <c r="D494">
        <v>948013</v>
      </c>
      <c r="E494" s="8" t="s">
        <v>3612</v>
      </c>
      <c r="F494" t="s">
        <v>5320</v>
      </c>
      <c r="G494" t="s">
        <v>1778</v>
      </c>
      <c r="H494">
        <v>0.82499999999999996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10</v>
      </c>
      <c r="V494">
        <v>13</v>
      </c>
      <c r="W494">
        <v>0.3</v>
      </c>
      <c r="X494">
        <v>0</v>
      </c>
      <c r="Y494">
        <v>0</v>
      </c>
      <c r="Z494">
        <v>0</v>
      </c>
      <c r="AA494">
        <v>8</v>
      </c>
      <c r="AB494">
        <v>10</v>
      </c>
      <c r="AC494">
        <v>0.22500000000000001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10</v>
      </c>
      <c r="AK494">
        <v>12</v>
      </c>
      <c r="AL494">
        <v>0.3</v>
      </c>
      <c r="AM494">
        <v>3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3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">
      <c r="A495" s="11" t="str">
        <f t="shared" si="7"/>
        <v>Creston 5</v>
      </c>
      <c r="B495" t="s">
        <v>49</v>
      </c>
      <c r="C495">
        <v>3</v>
      </c>
      <c r="D495">
        <v>948014</v>
      </c>
      <c r="E495" s="8" t="s">
        <v>3935</v>
      </c>
      <c r="F495" t="s">
        <v>2390</v>
      </c>
      <c r="G495" t="s">
        <v>1778</v>
      </c>
      <c r="H495">
        <v>0.97499999999999998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18</v>
      </c>
      <c r="P495">
        <v>22</v>
      </c>
      <c r="Q495">
        <v>0.3</v>
      </c>
      <c r="R495">
        <v>0</v>
      </c>
      <c r="S495">
        <v>0</v>
      </c>
      <c r="T495">
        <v>0</v>
      </c>
      <c r="U495">
        <v>24</v>
      </c>
      <c r="V495">
        <v>24</v>
      </c>
      <c r="W495">
        <v>0.375</v>
      </c>
      <c r="X495">
        <v>0</v>
      </c>
      <c r="Y495">
        <v>0</v>
      </c>
      <c r="Z495">
        <v>0</v>
      </c>
      <c r="AA495">
        <v>4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12</v>
      </c>
      <c r="AK495">
        <v>12</v>
      </c>
      <c r="AL495">
        <v>0.15</v>
      </c>
      <c r="AM495">
        <v>1</v>
      </c>
      <c r="AN495">
        <v>0</v>
      </c>
      <c r="AO495">
        <v>0</v>
      </c>
      <c r="AP495">
        <v>0</v>
      </c>
      <c r="AQ495">
        <v>3</v>
      </c>
      <c r="AR495">
        <v>0</v>
      </c>
      <c r="AS495">
        <v>10</v>
      </c>
      <c r="AT495">
        <v>12</v>
      </c>
      <c r="AU495">
        <v>0.15</v>
      </c>
      <c r="AV495">
        <v>4</v>
      </c>
      <c r="AW495">
        <v>0</v>
      </c>
      <c r="AX495">
        <v>0</v>
      </c>
    </row>
    <row r="496" spans="1:50" x14ac:dyDescent="0.2">
      <c r="A496" t="str">
        <f t="shared" si="7"/>
        <v>Crocker 01</v>
      </c>
      <c r="B496" t="s">
        <v>774</v>
      </c>
      <c r="C496">
        <v>3</v>
      </c>
      <c r="D496">
        <v>1593720</v>
      </c>
      <c r="E496" s="8" t="s">
        <v>3004</v>
      </c>
      <c r="F496" t="s">
        <v>4248</v>
      </c>
      <c r="G496" t="s">
        <v>1780</v>
      </c>
      <c r="H496">
        <v>1.68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28</v>
      </c>
      <c r="P496">
        <v>31</v>
      </c>
      <c r="Q496">
        <v>0.27979999999999999</v>
      </c>
      <c r="R496">
        <v>0</v>
      </c>
      <c r="S496">
        <v>0</v>
      </c>
      <c r="T496">
        <v>0</v>
      </c>
      <c r="U496">
        <v>37</v>
      </c>
      <c r="V496">
        <v>43</v>
      </c>
      <c r="W496">
        <v>0.27979999999999999</v>
      </c>
      <c r="X496">
        <v>0</v>
      </c>
      <c r="Y496">
        <v>0</v>
      </c>
      <c r="Z496">
        <v>0</v>
      </c>
      <c r="AA496">
        <v>40</v>
      </c>
      <c r="AB496">
        <v>50</v>
      </c>
      <c r="AC496">
        <v>0.55959999999999999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17</v>
      </c>
      <c r="AK496">
        <v>1</v>
      </c>
      <c r="AL496">
        <v>0</v>
      </c>
      <c r="AM496">
        <v>6</v>
      </c>
      <c r="AN496">
        <v>0</v>
      </c>
      <c r="AO496">
        <v>0</v>
      </c>
      <c r="AP496">
        <v>3</v>
      </c>
      <c r="AQ496">
        <v>2</v>
      </c>
      <c r="AR496">
        <v>0</v>
      </c>
      <c r="AS496">
        <v>30</v>
      </c>
      <c r="AT496">
        <v>46</v>
      </c>
      <c r="AU496">
        <v>0.55959999999999999</v>
      </c>
      <c r="AV496">
        <v>15</v>
      </c>
      <c r="AW496">
        <v>2</v>
      </c>
      <c r="AX496">
        <v>0</v>
      </c>
    </row>
    <row r="497" spans="1:51" x14ac:dyDescent="0.2">
      <c r="A497" s="11" t="str">
        <f t="shared" si="7"/>
        <v>Crocker 02</v>
      </c>
      <c r="B497" t="s">
        <v>774</v>
      </c>
      <c r="C497">
        <v>3</v>
      </c>
      <c r="D497">
        <v>1593721</v>
      </c>
      <c r="E497" s="8" t="s">
        <v>3990</v>
      </c>
      <c r="F497" t="s">
        <v>4249</v>
      </c>
      <c r="G497" t="s">
        <v>1778</v>
      </c>
      <c r="H497">
        <v>1.1192005709999999</v>
      </c>
      <c r="I497">
        <v>0</v>
      </c>
      <c r="J497">
        <v>0</v>
      </c>
      <c r="K497">
        <v>0</v>
      </c>
      <c r="L497">
        <v>2</v>
      </c>
      <c r="M497">
        <v>0</v>
      </c>
      <c r="N497">
        <v>0</v>
      </c>
      <c r="O497">
        <v>20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29</v>
      </c>
      <c r="V497">
        <v>30</v>
      </c>
      <c r="W497">
        <v>0.27979999999999999</v>
      </c>
      <c r="X497">
        <v>0</v>
      </c>
      <c r="Y497">
        <v>0</v>
      </c>
      <c r="Z497">
        <v>0</v>
      </c>
      <c r="AA497">
        <v>32</v>
      </c>
      <c r="AB497">
        <v>33</v>
      </c>
      <c r="AC497">
        <v>0.27979999999999999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13</v>
      </c>
      <c r="AK497">
        <v>23</v>
      </c>
      <c r="AL497">
        <v>0.27979999999999999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24</v>
      </c>
      <c r="AT497">
        <v>25</v>
      </c>
      <c r="AU497">
        <v>0.27979999999999999</v>
      </c>
      <c r="AV497">
        <v>10</v>
      </c>
      <c r="AW497">
        <v>0</v>
      </c>
      <c r="AX497">
        <v>0</v>
      </c>
    </row>
    <row r="498" spans="1:51" x14ac:dyDescent="0.2">
      <c r="A498" t="str">
        <f t="shared" si="7"/>
        <v>Cthse Monroe Precinct 5</v>
      </c>
      <c r="B498" t="s">
        <v>727</v>
      </c>
      <c r="C498">
        <v>2</v>
      </c>
      <c r="D498">
        <v>948298</v>
      </c>
      <c r="E498" s="8" t="s">
        <v>2631</v>
      </c>
      <c r="F498" t="s">
        <v>5321</v>
      </c>
      <c r="G498" t="s">
        <v>1778</v>
      </c>
      <c r="H498">
        <v>0.78461538500000005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5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8</v>
      </c>
      <c r="V498">
        <v>9</v>
      </c>
      <c r="W498">
        <v>0.18459999999999999</v>
      </c>
      <c r="X498">
        <v>0</v>
      </c>
      <c r="Y498">
        <v>0</v>
      </c>
      <c r="Z498">
        <v>0</v>
      </c>
      <c r="AA498">
        <v>9</v>
      </c>
      <c r="AB498">
        <v>13</v>
      </c>
      <c r="AC498">
        <v>0.27689999999999998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6</v>
      </c>
      <c r="AK498">
        <v>8</v>
      </c>
      <c r="AL498">
        <v>0.18459999999999999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7</v>
      </c>
      <c r="AT498">
        <v>7</v>
      </c>
      <c r="AU498">
        <v>0.13850000000000001</v>
      </c>
      <c r="AV498">
        <v>1</v>
      </c>
      <c r="AW498">
        <v>0</v>
      </c>
      <c r="AX498">
        <v>0</v>
      </c>
    </row>
    <row r="499" spans="1:51" x14ac:dyDescent="0.2">
      <c r="A499" t="str">
        <f t="shared" si="7"/>
        <v>Cumming Wdm</v>
      </c>
      <c r="B499" t="s">
        <v>50</v>
      </c>
      <c r="C499">
        <v>3</v>
      </c>
      <c r="D499">
        <v>1593777</v>
      </c>
      <c r="E499" s="8" t="s">
        <v>3135</v>
      </c>
      <c r="F499" t="s">
        <v>5322</v>
      </c>
      <c r="G499" t="s">
        <v>1778</v>
      </c>
      <c r="H499">
        <v>0.46666666699999998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10</v>
      </c>
      <c r="V499">
        <v>14</v>
      </c>
      <c r="W499">
        <v>0.23330000000000001</v>
      </c>
      <c r="X499">
        <v>0</v>
      </c>
      <c r="Y499">
        <v>0</v>
      </c>
      <c r="Z499">
        <v>0</v>
      </c>
      <c r="AA499">
        <v>9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5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10</v>
      </c>
      <c r="AT499">
        <v>13</v>
      </c>
      <c r="AU499">
        <v>0.23330000000000001</v>
      </c>
      <c r="AV499">
        <v>1</v>
      </c>
      <c r="AW499">
        <v>0</v>
      </c>
      <c r="AX499">
        <v>0</v>
      </c>
    </row>
    <row r="500" spans="1:51" x14ac:dyDescent="0.2">
      <c r="A500" t="str">
        <f t="shared" si="7"/>
        <v>Cx Gr Linc Mort Tarkio Wash Blan Coin Nboro</v>
      </c>
      <c r="B500" t="s">
        <v>750</v>
      </c>
      <c r="C500">
        <v>3</v>
      </c>
      <c r="D500">
        <v>947572</v>
      </c>
      <c r="E500" s="8" t="s">
        <v>2579</v>
      </c>
      <c r="F500" t="s">
        <v>4250</v>
      </c>
      <c r="G500" t="s">
        <v>1778</v>
      </c>
      <c r="H500">
        <v>0.56000000000000005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7</v>
      </c>
      <c r="P500">
        <v>10</v>
      </c>
      <c r="Q500">
        <v>0.16</v>
      </c>
      <c r="R500">
        <v>0</v>
      </c>
      <c r="S500">
        <v>0</v>
      </c>
      <c r="T500">
        <v>0</v>
      </c>
      <c r="U500">
        <v>11</v>
      </c>
      <c r="V500">
        <v>12</v>
      </c>
      <c r="W500">
        <v>0.16</v>
      </c>
      <c r="X500">
        <v>0</v>
      </c>
      <c r="Y500">
        <v>0</v>
      </c>
      <c r="Z500">
        <v>0</v>
      </c>
      <c r="AA500">
        <v>8</v>
      </c>
      <c r="AB500">
        <v>10</v>
      </c>
      <c r="AC500">
        <v>0.08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4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10</v>
      </c>
      <c r="AT500">
        <v>11</v>
      </c>
      <c r="AU500">
        <v>0.16</v>
      </c>
      <c r="AV500">
        <v>2</v>
      </c>
      <c r="AW500">
        <v>0</v>
      </c>
      <c r="AX500">
        <v>0</v>
      </c>
    </row>
    <row r="501" spans="1:51" x14ac:dyDescent="0.2">
      <c r="A501" t="str">
        <f t="shared" si="7"/>
        <v>Dahlonega Twp</v>
      </c>
      <c r="B501" t="s">
        <v>853</v>
      </c>
      <c r="C501">
        <v>2</v>
      </c>
      <c r="D501">
        <v>948028</v>
      </c>
      <c r="E501" s="8" t="s">
        <v>2968</v>
      </c>
      <c r="F501" t="s">
        <v>3210</v>
      </c>
      <c r="G501" t="s">
        <v>2517</v>
      </c>
      <c r="H501">
        <v>0.27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10</v>
      </c>
      <c r="P501">
        <v>13</v>
      </c>
      <c r="Q501">
        <v>0.09</v>
      </c>
      <c r="R501">
        <v>0</v>
      </c>
      <c r="S501">
        <v>0</v>
      </c>
      <c r="T501">
        <v>0</v>
      </c>
      <c r="U501">
        <v>10</v>
      </c>
      <c r="V501">
        <v>11</v>
      </c>
      <c r="W501">
        <v>0.09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4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6</v>
      </c>
      <c r="AT501">
        <v>7</v>
      </c>
      <c r="AU501">
        <v>0.09</v>
      </c>
      <c r="AV501">
        <v>0</v>
      </c>
      <c r="AW501">
        <v>0</v>
      </c>
      <c r="AX501">
        <v>0</v>
      </c>
    </row>
    <row r="502" spans="1:51" x14ac:dyDescent="0.2">
      <c r="A502" t="str">
        <f t="shared" si="7"/>
        <v>Dakota City Grove</v>
      </c>
      <c r="B502" t="s">
        <v>612</v>
      </c>
      <c r="C502">
        <v>4</v>
      </c>
      <c r="D502">
        <v>947118</v>
      </c>
      <c r="E502" s="8" t="s">
        <v>2708</v>
      </c>
      <c r="F502" t="s">
        <v>4251</v>
      </c>
      <c r="G502" t="s">
        <v>1778</v>
      </c>
      <c r="H502">
        <v>0.44444400000000001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8</v>
      </c>
      <c r="P502">
        <v>10</v>
      </c>
      <c r="Q502">
        <v>0.17780000000000001</v>
      </c>
      <c r="R502">
        <v>0</v>
      </c>
      <c r="S502">
        <v>0</v>
      </c>
      <c r="T502">
        <v>0</v>
      </c>
      <c r="U502">
        <v>8</v>
      </c>
      <c r="V502">
        <v>9</v>
      </c>
      <c r="W502">
        <v>0.17780000000000001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4</v>
      </c>
      <c r="AK502">
        <v>4</v>
      </c>
      <c r="AL502">
        <v>8.8900000000000007E-2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2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1" x14ac:dyDescent="0.2">
      <c r="A503" t="str">
        <f t="shared" si="7"/>
        <v>Dallas</v>
      </c>
      <c r="B503" t="s">
        <v>251</v>
      </c>
      <c r="C503">
        <v>2</v>
      </c>
      <c r="D503">
        <v>947454</v>
      </c>
      <c r="E503" s="8" t="s">
        <v>2968</v>
      </c>
      <c r="F503" t="s">
        <v>2000</v>
      </c>
      <c r="G503" t="s">
        <v>1785</v>
      </c>
      <c r="H503">
        <v>1.08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6</v>
      </c>
      <c r="P503">
        <v>8</v>
      </c>
      <c r="Q503">
        <v>0.18</v>
      </c>
      <c r="R503">
        <v>0</v>
      </c>
      <c r="S503">
        <v>0</v>
      </c>
      <c r="T503">
        <v>0</v>
      </c>
      <c r="U503">
        <v>15</v>
      </c>
      <c r="V503">
        <v>20</v>
      </c>
      <c r="W503">
        <v>0.72</v>
      </c>
      <c r="X503">
        <v>0</v>
      </c>
      <c r="Y503">
        <v>0</v>
      </c>
      <c r="Z503">
        <v>0</v>
      </c>
      <c r="AA503">
        <v>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6</v>
      </c>
      <c r="AK503">
        <v>7</v>
      </c>
      <c r="AL503">
        <v>0.18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4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1" x14ac:dyDescent="0.2">
      <c r="A504" t="str">
        <f t="shared" si="7"/>
        <v>Dallas Center</v>
      </c>
      <c r="B504" t="s">
        <v>2844</v>
      </c>
      <c r="C504">
        <v>3</v>
      </c>
      <c r="D504">
        <v>1142</v>
      </c>
      <c r="E504" s="8" t="s">
        <v>3338</v>
      </c>
      <c r="F504" t="s">
        <v>3339</v>
      </c>
      <c r="G504" t="s">
        <v>3340</v>
      </c>
      <c r="H504" t="s">
        <v>2847</v>
      </c>
      <c r="I504">
        <v>0.08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6</v>
      </c>
      <c r="Q504">
        <v>6</v>
      </c>
      <c r="R504">
        <v>6.0299999999999999E-2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1</v>
      </c>
      <c r="AD504">
        <v>2.01E-2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 x14ac:dyDescent="0.2">
      <c r="A505" t="str">
        <f t="shared" si="7"/>
        <v>Danville Hanlontown</v>
      </c>
      <c r="B505" t="s">
        <v>930</v>
      </c>
      <c r="C505">
        <v>1</v>
      </c>
      <c r="D505">
        <v>948182</v>
      </c>
      <c r="E505" s="8" t="s">
        <v>3072</v>
      </c>
      <c r="F505" t="s">
        <v>5124</v>
      </c>
      <c r="G505" t="s">
        <v>1778</v>
      </c>
      <c r="H505">
        <v>0.33333333300000001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3</v>
      </c>
      <c r="V505">
        <v>4</v>
      </c>
      <c r="W505">
        <v>6.6699999999999995E-2</v>
      </c>
      <c r="X505">
        <v>0</v>
      </c>
      <c r="Y505">
        <v>0</v>
      </c>
      <c r="Z505">
        <v>0</v>
      </c>
      <c r="AA505">
        <v>8</v>
      </c>
      <c r="AB505">
        <v>8</v>
      </c>
      <c r="AC505">
        <v>0.2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4</v>
      </c>
      <c r="AT505">
        <v>4</v>
      </c>
      <c r="AU505">
        <v>6.6699999999999995E-2</v>
      </c>
      <c r="AV505">
        <v>1</v>
      </c>
      <c r="AW505">
        <v>0</v>
      </c>
      <c r="AX505">
        <v>0</v>
      </c>
    </row>
    <row r="506" spans="1:51" x14ac:dyDescent="0.2">
      <c r="A506" t="str">
        <f t="shared" si="7"/>
        <v>Davenport</v>
      </c>
      <c r="B506" t="s">
        <v>2811</v>
      </c>
      <c r="C506">
        <v>2</v>
      </c>
      <c r="D506">
        <v>1165</v>
      </c>
      <c r="E506" s="8" t="s">
        <v>2841</v>
      </c>
      <c r="F506" t="s">
        <v>2842</v>
      </c>
      <c r="G506" t="s">
        <v>2843</v>
      </c>
      <c r="H506" t="s">
        <v>2513</v>
      </c>
      <c r="I506">
        <v>0.78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12</v>
      </c>
      <c r="AC506">
        <v>12</v>
      </c>
      <c r="AD506">
        <v>0.1116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53</v>
      </c>
      <c r="AL506">
        <v>55</v>
      </c>
      <c r="AM506">
        <v>0.66990000000000005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2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 x14ac:dyDescent="0.2">
      <c r="A507" t="str">
        <f t="shared" si="7"/>
        <v>Davenport</v>
      </c>
      <c r="B507" t="s">
        <v>2811</v>
      </c>
      <c r="C507">
        <v>2</v>
      </c>
      <c r="D507">
        <v>1166</v>
      </c>
      <c r="E507" s="8" t="s">
        <v>3325</v>
      </c>
      <c r="F507" t="s">
        <v>2842</v>
      </c>
      <c r="G507" t="s">
        <v>3326</v>
      </c>
      <c r="H507" t="s">
        <v>2513</v>
      </c>
      <c r="I507">
        <v>0.21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6</v>
      </c>
      <c r="Q507">
        <v>6</v>
      </c>
      <c r="R507">
        <v>5.2499999999999998E-2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7</v>
      </c>
      <c r="AC507">
        <v>7</v>
      </c>
      <c r="AD507">
        <v>0.105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5</v>
      </c>
      <c r="AU507">
        <v>5</v>
      </c>
      <c r="AV507">
        <v>5.2499999999999998E-2</v>
      </c>
      <c r="AW507">
        <v>0</v>
      </c>
      <c r="AX507">
        <v>0</v>
      </c>
      <c r="AY507">
        <v>0</v>
      </c>
    </row>
    <row r="508" spans="1:51" x14ac:dyDescent="0.2">
      <c r="A508" t="str">
        <f t="shared" si="7"/>
        <v>Dayton Burnside</v>
      </c>
      <c r="B508" t="s">
        <v>878</v>
      </c>
      <c r="C508">
        <v>4</v>
      </c>
      <c r="D508">
        <v>948311</v>
      </c>
      <c r="E508" s="8" t="s">
        <v>5125</v>
      </c>
      <c r="F508" t="s">
        <v>4252</v>
      </c>
      <c r="G508" t="s">
        <v>1778</v>
      </c>
      <c r="H508">
        <v>0.75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10</v>
      </c>
      <c r="P508">
        <v>10</v>
      </c>
      <c r="Q508">
        <v>0.16669999999999999</v>
      </c>
      <c r="R508">
        <v>0</v>
      </c>
      <c r="S508">
        <v>0</v>
      </c>
      <c r="T508">
        <v>0</v>
      </c>
      <c r="U508">
        <v>15</v>
      </c>
      <c r="V508">
        <v>16</v>
      </c>
      <c r="W508">
        <v>0.25</v>
      </c>
      <c r="X508">
        <v>0</v>
      </c>
      <c r="Y508">
        <v>0</v>
      </c>
      <c r="Z508">
        <v>0</v>
      </c>
      <c r="AA508">
        <v>8</v>
      </c>
      <c r="AB508">
        <v>8</v>
      </c>
      <c r="AC508">
        <v>0.16669999999999999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5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9</v>
      </c>
      <c r="AT508">
        <v>12</v>
      </c>
      <c r="AU508">
        <v>0.16669999999999999</v>
      </c>
      <c r="AV508">
        <v>0</v>
      </c>
      <c r="AW508">
        <v>0</v>
      </c>
      <c r="AX508">
        <v>0</v>
      </c>
    </row>
    <row r="509" spans="1:51" x14ac:dyDescent="0.2">
      <c r="A509" t="str">
        <f t="shared" si="7"/>
        <v>Dayton Richland</v>
      </c>
      <c r="B509" t="s">
        <v>61</v>
      </c>
      <c r="C509">
        <v>4</v>
      </c>
      <c r="D509">
        <v>946787</v>
      </c>
      <c r="E509" s="8" t="s">
        <v>3260</v>
      </c>
      <c r="F509" t="s">
        <v>4253</v>
      </c>
      <c r="G509" t="s">
        <v>2517</v>
      </c>
      <c r="H509">
        <v>0.28000000000000003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5</v>
      </c>
      <c r="P509">
        <v>6</v>
      </c>
      <c r="Q509">
        <v>7.0000000000000007E-2</v>
      </c>
      <c r="R509">
        <v>0</v>
      </c>
      <c r="S509">
        <v>0</v>
      </c>
      <c r="T509">
        <v>0</v>
      </c>
      <c r="U509">
        <v>5</v>
      </c>
      <c r="V509">
        <v>6</v>
      </c>
      <c r="W509">
        <v>0.14000000000000001</v>
      </c>
      <c r="X509">
        <v>0</v>
      </c>
      <c r="Y509">
        <v>0</v>
      </c>
      <c r="Z509">
        <v>0</v>
      </c>
      <c r="AA509">
        <v>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4</v>
      </c>
      <c r="AQ509">
        <v>5</v>
      </c>
      <c r="AR509">
        <v>7.0000000000000007E-2</v>
      </c>
      <c r="AS509">
        <v>2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1" x14ac:dyDescent="0.2">
      <c r="A510" t="str">
        <f t="shared" si="7"/>
        <v>Dayton English I</v>
      </c>
      <c r="B510" t="s">
        <v>626</v>
      </c>
      <c r="C510">
        <v>1</v>
      </c>
      <c r="D510">
        <v>947134</v>
      </c>
      <c r="E510" s="8" t="s">
        <v>2968</v>
      </c>
      <c r="F510" t="s">
        <v>5126</v>
      </c>
      <c r="G510" t="s">
        <v>1778</v>
      </c>
      <c r="H510">
        <v>0.3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7</v>
      </c>
      <c r="P510">
        <v>7</v>
      </c>
      <c r="Q510">
        <v>0.1</v>
      </c>
      <c r="R510">
        <v>0</v>
      </c>
      <c r="S510">
        <v>0</v>
      </c>
      <c r="T510">
        <v>0</v>
      </c>
      <c r="U510">
        <v>4</v>
      </c>
      <c r="V510">
        <v>0</v>
      </c>
      <c r="W510">
        <v>0</v>
      </c>
      <c r="X510">
        <v>1</v>
      </c>
      <c r="Y510">
        <v>1</v>
      </c>
      <c r="Z510">
        <v>0</v>
      </c>
      <c r="AA510">
        <v>7</v>
      </c>
      <c r="AB510">
        <v>11</v>
      </c>
      <c r="AC510">
        <v>0.1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4</v>
      </c>
      <c r="AT510">
        <v>4</v>
      </c>
      <c r="AU510">
        <v>0.1</v>
      </c>
      <c r="AV510">
        <v>0</v>
      </c>
      <c r="AW510">
        <v>0</v>
      </c>
      <c r="AX510">
        <v>0</v>
      </c>
    </row>
    <row r="511" spans="1:51" x14ac:dyDescent="0.2">
      <c r="A511" s="11" t="str">
        <f t="shared" si="7"/>
        <v>Dayton Fairfield</v>
      </c>
      <c r="B511" t="s">
        <v>442</v>
      </c>
      <c r="C511">
        <v>2</v>
      </c>
      <c r="D511">
        <v>946746</v>
      </c>
      <c r="E511" s="8" t="s">
        <v>2968</v>
      </c>
      <c r="F511" t="s">
        <v>5127</v>
      </c>
      <c r="G511" t="s">
        <v>1778</v>
      </c>
      <c r="H511">
        <v>0.68571428599999995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15</v>
      </c>
      <c r="V511">
        <v>16</v>
      </c>
      <c r="W511">
        <v>0.34289999999999998</v>
      </c>
      <c r="X511">
        <v>0</v>
      </c>
      <c r="Y511">
        <v>0</v>
      </c>
      <c r="Z511">
        <v>0</v>
      </c>
      <c r="AA511">
        <v>8</v>
      </c>
      <c r="AB511">
        <v>13</v>
      </c>
      <c r="AC511">
        <v>0.1714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9</v>
      </c>
      <c r="AK511">
        <v>13</v>
      </c>
      <c r="AL511">
        <v>0.1714</v>
      </c>
      <c r="AM511">
        <v>2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5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1" x14ac:dyDescent="0.2">
      <c r="A512" s="11" t="str">
        <f t="shared" si="7"/>
        <v>Dcab</v>
      </c>
      <c r="B512" t="s">
        <v>492</v>
      </c>
      <c r="C512">
        <v>4</v>
      </c>
      <c r="D512">
        <v>1593462</v>
      </c>
      <c r="E512" s="8" t="s">
        <v>3942</v>
      </c>
      <c r="F512" t="s">
        <v>3943</v>
      </c>
      <c r="G512" t="s">
        <v>2513</v>
      </c>
      <c r="H512">
        <v>0.6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14</v>
      </c>
      <c r="P512">
        <v>14</v>
      </c>
      <c r="Q512">
        <v>0.15</v>
      </c>
      <c r="R512">
        <v>0</v>
      </c>
      <c r="S512">
        <v>0</v>
      </c>
      <c r="T512">
        <v>0</v>
      </c>
      <c r="U512">
        <v>8</v>
      </c>
      <c r="V512">
        <v>8</v>
      </c>
      <c r="W512">
        <v>0.15</v>
      </c>
      <c r="X512">
        <v>0</v>
      </c>
      <c r="Y512">
        <v>0</v>
      </c>
      <c r="Z512">
        <v>0</v>
      </c>
      <c r="AA512">
        <v>6</v>
      </c>
      <c r="AB512">
        <v>6</v>
      </c>
      <c r="AC512">
        <v>0.15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5</v>
      </c>
      <c r="AK512">
        <v>5</v>
      </c>
      <c r="AL512">
        <v>0.15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1" x14ac:dyDescent="0.2">
      <c r="A513" t="str">
        <f t="shared" si="7"/>
        <v>De Decatur City</v>
      </c>
      <c r="B513" t="s">
        <v>498</v>
      </c>
      <c r="C513">
        <v>2</v>
      </c>
      <c r="D513">
        <v>946907</v>
      </c>
      <c r="E513" s="8" t="s">
        <v>2657</v>
      </c>
      <c r="F513" t="s">
        <v>5128</v>
      </c>
      <c r="G513" t="s">
        <v>2517</v>
      </c>
      <c r="H513">
        <v>0.14000000000000001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</v>
      </c>
      <c r="V513">
        <v>2</v>
      </c>
      <c r="W513">
        <v>4.7100000000000003E-2</v>
      </c>
      <c r="X513">
        <v>1</v>
      </c>
      <c r="Y513">
        <v>0</v>
      </c>
      <c r="Z513">
        <v>0</v>
      </c>
      <c r="AA513">
        <v>2</v>
      </c>
      <c r="AB513">
        <v>2</v>
      </c>
      <c r="AC513">
        <v>4.7100000000000003E-2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2</v>
      </c>
      <c r="AL513">
        <v>4.7100000000000003E-2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</v>
      </c>
      <c r="AT513">
        <v>2</v>
      </c>
      <c r="AU513">
        <v>4.7100000000000003E-2</v>
      </c>
      <c r="AV513">
        <v>0</v>
      </c>
      <c r="AW513">
        <v>0</v>
      </c>
      <c r="AX513">
        <v>0</v>
      </c>
    </row>
    <row r="514" spans="1:51" x14ac:dyDescent="0.2">
      <c r="A514" t="str">
        <f t="shared" ref="A514:A577" si="8">TRIM(PROPER(F514))</f>
        <v>Deep Creek Goose Lake</v>
      </c>
      <c r="B514" t="s">
        <v>133</v>
      </c>
      <c r="C514">
        <v>2</v>
      </c>
      <c r="D514">
        <v>1593450</v>
      </c>
      <c r="E514" s="8" t="s">
        <v>3162</v>
      </c>
      <c r="F514" t="s">
        <v>2032</v>
      </c>
      <c r="G514" t="s">
        <v>1778</v>
      </c>
      <c r="H514">
        <v>0.442857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6</v>
      </c>
      <c r="P514">
        <v>6</v>
      </c>
      <c r="Q514">
        <v>0.22140000000000001</v>
      </c>
      <c r="R514">
        <v>0</v>
      </c>
      <c r="S514">
        <v>0</v>
      </c>
      <c r="T514">
        <v>0</v>
      </c>
      <c r="U514">
        <v>3</v>
      </c>
      <c r="V514">
        <v>6</v>
      </c>
      <c r="W514">
        <v>0.22140000000000001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1" x14ac:dyDescent="0.2">
      <c r="A515" s="11" t="str">
        <f t="shared" si="8"/>
        <v>Deer Creek Jackson</v>
      </c>
      <c r="B515" t="s">
        <v>878</v>
      </c>
      <c r="C515">
        <v>4</v>
      </c>
      <c r="D515">
        <v>948107</v>
      </c>
      <c r="E515" s="8" t="s">
        <v>3973</v>
      </c>
      <c r="F515" t="s">
        <v>4254</v>
      </c>
      <c r="G515" t="s">
        <v>1778</v>
      </c>
      <c r="H515">
        <v>0.33333333300000001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</v>
      </c>
      <c r="P515">
        <v>5</v>
      </c>
      <c r="Q515">
        <v>8.3299999999999999E-2</v>
      </c>
      <c r="R515">
        <v>1</v>
      </c>
      <c r="S515">
        <v>0</v>
      </c>
      <c r="T515">
        <v>0</v>
      </c>
      <c r="U515">
        <v>4</v>
      </c>
      <c r="V515">
        <v>6</v>
      </c>
      <c r="W515">
        <v>8.3299999999999999E-2</v>
      </c>
      <c r="X515">
        <v>0</v>
      </c>
      <c r="Y515">
        <v>0</v>
      </c>
      <c r="Z515">
        <v>0</v>
      </c>
      <c r="AA515">
        <v>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</v>
      </c>
      <c r="AK515">
        <v>4</v>
      </c>
      <c r="AL515">
        <v>8.3299999999999999E-2</v>
      </c>
      <c r="AM515">
        <v>2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5</v>
      </c>
      <c r="AT515">
        <v>6</v>
      </c>
      <c r="AU515">
        <v>8.3299999999999999E-2</v>
      </c>
      <c r="AV515">
        <v>2</v>
      </c>
      <c r="AW515">
        <v>0</v>
      </c>
      <c r="AX515">
        <v>0</v>
      </c>
    </row>
    <row r="516" spans="1:51" x14ac:dyDescent="0.2">
      <c r="A516" t="str">
        <f t="shared" si="8"/>
        <v>Deer Creek Grove Hartland Northwood</v>
      </c>
      <c r="B516" t="s">
        <v>930</v>
      </c>
      <c r="C516">
        <v>1</v>
      </c>
      <c r="D516">
        <v>948186</v>
      </c>
      <c r="E516" s="8" t="s">
        <v>3669</v>
      </c>
      <c r="F516" t="s">
        <v>5129</v>
      </c>
      <c r="G516" t="s">
        <v>2520</v>
      </c>
      <c r="H516">
        <v>1.6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11</v>
      </c>
      <c r="P516">
        <v>14</v>
      </c>
      <c r="Q516">
        <v>0.2</v>
      </c>
      <c r="R516">
        <v>0</v>
      </c>
      <c r="S516">
        <v>0</v>
      </c>
      <c r="T516">
        <v>0</v>
      </c>
      <c r="U516">
        <v>9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14</v>
      </c>
      <c r="AB516">
        <v>22</v>
      </c>
      <c r="AC516">
        <v>0.4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15</v>
      </c>
      <c r="AK516">
        <v>16</v>
      </c>
      <c r="AL516">
        <v>0.33329999999999999</v>
      </c>
      <c r="AM516">
        <v>7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14</v>
      </c>
      <c r="AT516">
        <v>16</v>
      </c>
      <c r="AU516">
        <v>0.33329999999999999</v>
      </c>
      <c r="AV516">
        <v>15</v>
      </c>
      <c r="AW516">
        <v>17</v>
      </c>
      <c r="AX516">
        <v>0.33329999999999999</v>
      </c>
    </row>
    <row r="517" spans="1:51" x14ac:dyDescent="0.2">
      <c r="A517" t="str">
        <f t="shared" si="8"/>
        <v>Deer Creek White Cloud</v>
      </c>
      <c r="B517" t="s">
        <v>713</v>
      </c>
      <c r="C517">
        <v>3</v>
      </c>
      <c r="D517">
        <v>947487</v>
      </c>
      <c r="E517" s="8" t="s">
        <v>3039</v>
      </c>
      <c r="F517" t="s">
        <v>5130</v>
      </c>
      <c r="G517" t="s">
        <v>1778</v>
      </c>
      <c r="H517">
        <v>0.155556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</v>
      </c>
      <c r="V517">
        <v>2</v>
      </c>
      <c r="W517">
        <v>0</v>
      </c>
      <c r="X517">
        <v>0</v>
      </c>
      <c r="Y517">
        <v>0</v>
      </c>
      <c r="Z517">
        <v>0</v>
      </c>
      <c r="AA517">
        <v>4</v>
      </c>
      <c r="AB517">
        <v>4</v>
      </c>
      <c r="AC517">
        <v>0.15559999999999999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</v>
      </c>
      <c r="AK517">
        <v>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1" x14ac:dyDescent="0.2">
      <c r="A518" t="str">
        <f t="shared" si="8"/>
        <v>Deerfield Washington 2</v>
      </c>
      <c r="B518" t="s">
        <v>61</v>
      </c>
      <c r="C518">
        <v>4</v>
      </c>
      <c r="D518">
        <v>946788</v>
      </c>
      <c r="E518" s="8" t="s">
        <v>3259</v>
      </c>
      <c r="F518" t="s">
        <v>4255</v>
      </c>
      <c r="G518" t="s">
        <v>1778</v>
      </c>
      <c r="H518">
        <v>0.42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4</v>
      </c>
      <c r="P518">
        <v>4</v>
      </c>
      <c r="Q518">
        <v>7.0000000000000007E-2</v>
      </c>
      <c r="R518">
        <v>0</v>
      </c>
      <c r="S518">
        <v>0</v>
      </c>
      <c r="T518">
        <v>0</v>
      </c>
      <c r="U518">
        <v>7</v>
      </c>
      <c r="V518">
        <v>7</v>
      </c>
      <c r="W518">
        <v>0.14000000000000001</v>
      </c>
      <c r="X518">
        <v>0</v>
      </c>
      <c r="Y518">
        <v>0</v>
      </c>
      <c r="Z518">
        <v>0</v>
      </c>
      <c r="AA518">
        <v>4</v>
      </c>
      <c r="AB518">
        <v>4</v>
      </c>
      <c r="AC518">
        <v>7.0000000000000007E-2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5</v>
      </c>
      <c r="AN518">
        <v>6</v>
      </c>
      <c r="AO518">
        <v>0.14000000000000001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1" x14ac:dyDescent="0.2">
      <c r="A519" t="str">
        <f t="shared" si="8"/>
        <v>Delana Wacousta North Rutland</v>
      </c>
      <c r="B519" t="s">
        <v>612</v>
      </c>
      <c r="C519">
        <v>4</v>
      </c>
      <c r="D519">
        <v>1593571</v>
      </c>
      <c r="E519" s="8" t="s">
        <v>2706</v>
      </c>
      <c r="F519" t="s">
        <v>4256</v>
      </c>
      <c r="G519" t="s">
        <v>1778</v>
      </c>
      <c r="H519">
        <v>0.26666666700000002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5</v>
      </c>
      <c r="P519">
        <v>5</v>
      </c>
      <c r="Q519">
        <v>8.8900000000000007E-2</v>
      </c>
      <c r="R519">
        <v>0</v>
      </c>
      <c r="S519">
        <v>0</v>
      </c>
      <c r="T519">
        <v>0</v>
      </c>
      <c r="U519">
        <v>3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9</v>
      </c>
      <c r="AB519">
        <v>10</v>
      </c>
      <c r="AC519">
        <v>8.8900000000000007E-2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6</v>
      </c>
      <c r="AK519">
        <v>6</v>
      </c>
      <c r="AL519">
        <v>8.8900000000000007E-2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1" x14ac:dyDescent="0.2">
      <c r="A520" t="str">
        <f t="shared" si="8"/>
        <v>Delaware</v>
      </c>
      <c r="B520" t="s">
        <v>504</v>
      </c>
      <c r="C520">
        <v>1</v>
      </c>
      <c r="D520">
        <v>1593492</v>
      </c>
      <c r="E520" s="8" t="s">
        <v>3226</v>
      </c>
      <c r="F520" t="s">
        <v>2093</v>
      </c>
      <c r="G520" t="s">
        <v>1778</v>
      </c>
      <c r="H520">
        <v>0.45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6</v>
      </c>
      <c r="P520">
        <v>6</v>
      </c>
      <c r="Q520">
        <v>0.15</v>
      </c>
      <c r="R520">
        <v>0</v>
      </c>
      <c r="S520">
        <v>0</v>
      </c>
      <c r="T520">
        <v>0</v>
      </c>
      <c r="U520">
        <v>6</v>
      </c>
      <c r="V520">
        <v>6</v>
      </c>
      <c r="W520">
        <v>0.15</v>
      </c>
      <c r="X520">
        <v>0</v>
      </c>
      <c r="Y520">
        <v>0</v>
      </c>
      <c r="Z520">
        <v>0</v>
      </c>
      <c r="AA520">
        <v>7</v>
      </c>
      <c r="AB520">
        <v>9</v>
      </c>
      <c r="AC520">
        <v>0.15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1" x14ac:dyDescent="0.2">
      <c r="A521" s="11" t="str">
        <f t="shared" si="8"/>
        <v>Delaware 01</v>
      </c>
      <c r="B521" t="s">
        <v>774</v>
      </c>
      <c r="C521">
        <v>3</v>
      </c>
      <c r="D521">
        <v>947727</v>
      </c>
      <c r="E521" s="8" t="s">
        <v>3894</v>
      </c>
      <c r="F521" t="s">
        <v>4257</v>
      </c>
      <c r="G521" t="s">
        <v>1778</v>
      </c>
      <c r="H521">
        <v>1.399000714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14</v>
      </c>
      <c r="P521">
        <v>14</v>
      </c>
      <c r="Q521">
        <v>0.27979999999999999</v>
      </c>
      <c r="R521">
        <v>0</v>
      </c>
      <c r="S521">
        <v>0</v>
      </c>
      <c r="T521">
        <v>0</v>
      </c>
      <c r="U521">
        <v>12</v>
      </c>
      <c r="V521">
        <v>16</v>
      </c>
      <c r="W521">
        <v>0.27979999999999999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14</v>
      </c>
      <c r="AK521">
        <v>18</v>
      </c>
      <c r="AL521">
        <v>0.55959999999999999</v>
      </c>
      <c r="AM521">
        <v>3</v>
      </c>
      <c r="AN521">
        <v>0</v>
      </c>
      <c r="AO521">
        <v>0</v>
      </c>
      <c r="AP521">
        <v>0</v>
      </c>
      <c r="AQ521">
        <v>2</v>
      </c>
      <c r="AR521">
        <v>0</v>
      </c>
      <c r="AS521">
        <v>8</v>
      </c>
      <c r="AT521">
        <v>0</v>
      </c>
      <c r="AU521">
        <v>0</v>
      </c>
      <c r="AV521">
        <v>10</v>
      </c>
      <c r="AW521">
        <v>11</v>
      </c>
      <c r="AX521">
        <v>0.27979999999999999</v>
      </c>
    </row>
    <row r="522" spans="1:51" x14ac:dyDescent="0.2">
      <c r="A522" s="11" t="str">
        <f t="shared" si="8"/>
        <v>Delaware 02</v>
      </c>
      <c r="B522" t="s">
        <v>774</v>
      </c>
      <c r="C522">
        <v>3</v>
      </c>
      <c r="D522">
        <v>947728</v>
      </c>
      <c r="E522" s="8" t="s">
        <v>3984</v>
      </c>
      <c r="F522" t="s">
        <v>4258</v>
      </c>
      <c r="G522" t="s">
        <v>1778</v>
      </c>
      <c r="H522">
        <v>0.559600286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5</v>
      </c>
      <c r="AK522">
        <v>6</v>
      </c>
      <c r="AL522">
        <v>0.27979999999999999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4</v>
      </c>
      <c r="AT522">
        <v>7</v>
      </c>
      <c r="AU522">
        <v>0.27979999999999999</v>
      </c>
      <c r="AV522">
        <v>0</v>
      </c>
      <c r="AW522">
        <v>0</v>
      </c>
      <c r="AX522">
        <v>0</v>
      </c>
    </row>
    <row r="523" spans="1:51" x14ac:dyDescent="0.2">
      <c r="A523" t="str">
        <f t="shared" si="8"/>
        <v>Delhi Delaware Corp</v>
      </c>
      <c r="B523" t="s">
        <v>504</v>
      </c>
      <c r="C523">
        <v>1</v>
      </c>
      <c r="D523">
        <v>946920</v>
      </c>
      <c r="E523" s="8" t="s">
        <v>3048</v>
      </c>
      <c r="F523" t="s">
        <v>5131</v>
      </c>
      <c r="G523" t="s">
        <v>1778</v>
      </c>
      <c r="H523">
        <v>0.52500000000000002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9</v>
      </c>
      <c r="P523">
        <v>11</v>
      </c>
      <c r="Q523">
        <v>0.3</v>
      </c>
      <c r="R523">
        <v>0</v>
      </c>
      <c r="S523">
        <v>0</v>
      </c>
      <c r="T523">
        <v>0</v>
      </c>
      <c r="U523">
        <v>3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9</v>
      </c>
      <c r="AB523">
        <v>10</v>
      </c>
      <c r="AC523">
        <v>0.22500000000000001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1" x14ac:dyDescent="0.2">
      <c r="A524" t="str">
        <f t="shared" si="8"/>
        <v>Denison Ward 1</v>
      </c>
      <c r="B524" t="s">
        <v>492</v>
      </c>
      <c r="C524">
        <v>4</v>
      </c>
      <c r="D524">
        <v>946858</v>
      </c>
      <c r="E524" s="8" t="s">
        <v>3616</v>
      </c>
      <c r="F524" t="s">
        <v>2092</v>
      </c>
      <c r="G524" t="s">
        <v>1778</v>
      </c>
      <c r="H524">
        <v>0.9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17</v>
      </c>
      <c r="P524">
        <v>22</v>
      </c>
      <c r="Q524">
        <v>0.3</v>
      </c>
      <c r="R524">
        <v>0</v>
      </c>
      <c r="S524">
        <v>0</v>
      </c>
      <c r="T524">
        <v>0</v>
      </c>
      <c r="U524">
        <v>10</v>
      </c>
      <c r="V524">
        <v>13</v>
      </c>
      <c r="W524">
        <v>0.15</v>
      </c>
      <c r="X524">
        <v>0</v>
      </c>
      <c r="Y524">
        <v>0</v>
      </c>
      <c r="Z524">
        <v>0</v>
      </c>
      <c r="AA524">
        <v>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32</v>
      </c>
      <c r="AK524">
        <v>33</v>
      </c>
      <c r="AL524">
        <v>0.3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</v>
      </c>
      <c r="AT524">
        <v>0</v>
      </c>
      <c r="AU524">
        <v>0</v>
      </c>
      <c r="AV524">
        <v>16</v>
      </c>
      <c r="AW524">
        <v>16</v>
      </c>
      <c r="AX524">
        <v>0.15</v>
      </c>
    </row>
    <row r="525" spans="1:51" x14ac:dyDescent="0.2">
      <c r="A525" s="11" t="str">
        <f t="shared" si="8"/>
        <v>Denison Ward 2 Denison Twp</v>
      </c>
      <c r="B525" t="s">
        <v>492</v>
      </c>
      <c r="C525">
        <v>4</v>
      </c>
      <c r="D525">
        <v>946859</v>
      </c>
      <c r="E525" s="8" t="s">
        <v>3869</v>
      </c>
      <c r="F525" t="s">
        <v>4259</v>
      </c>
      <c r="G525" t="s">
        <v>2517</v>
      </c>
      <c r="H525">
        <v>1.2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10</v>
      </c>
      <c r="P525">
        <v>10</v>
      </c>
      <c r="Q525">
        <v>0.3</v>
      </c>
      <c r="R525">
        <v>0</v>
      </c>
      <c r="S525">
        <v>0</v>
      </c>
      <c r="T525">
        <v>0</v>
      </c>
      <c r="U525">
        <v>13</v>
      </c>
      <c r="V525">
        <v>13</v>
      </c>
      <c r="W525">
        <v>0.3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18</v>
      </c>
      <c r="AK525">
        <v>18</v>
      </c>
      <c r="AL525">
        <v>0.45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8</v>
      </c>
      <c r="AT525">
        <v>8</v>
      </c>
      <c r="AU525">
        <v>0.15</v>
      </c>
      <c r="AV525">
        <v>3</v>
      </c>
      <c r="AW525">
        <v>3</v>
      </c>
      <c r="AX525">
        <v>0</v>
      </c>
    </row>
    <row r="526" spans="1:51" x14ac:dyDescent="0.2">
      <c r="A526" s="11" t="str">
        <f t="shared" si="8"/>
        <v>Denison Ward 3 Goodrich Twp</v>
      </c>
      <c r="B526" t="s">
        <v>492</v>
      </c>
      <c r="C526">
        <v>4</v>
      </c>
      <c r="D526">
        <v>1593461</v>
      </c>
      <c r="E526" s="8" t="s">
        <v>3868</v>
      </c>
      <c r="F526" t="s">
        <v>4260</v>
      </c>
      <c r="G526" t="s">
        <v>1778</v>
      </c>
      <c r="H526">
        <v>1.2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27</v>
      </c>
      <c r="P526">
        <v>29</v>
      </c>
      <c r="Q526">
        <v>0.6</v>
      </c>
      <c r="R526">
        <v>0</v>
      </c>
      <c r="S526">
        <v>0</v>
      </c>
      <c r="T526">
        <v>0</v>
      </c>
      <c r="U526">
        <v>10</v>
      </c>
      <c r="V526">
        <v>12</v>
      </c>
      <c r="W526">
        <v>0.15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21</v>
      </c>
      <c r="AK526">
        <v>21</v>
      </c>
      <c r="AL526">
        <v>0.45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4</v>
      </c>
      <c r="AW526">
        <v>0</v>
      </c>
      <c r="AX526">
        <v>0</v>
      </c>
    </row>
    <row r="527" spans="1:51" x14ac:dyDescent="0.2">
      <c r="A527" t="str">
        <f t="shared" si="8"/>
        <v>Des Moines</v>
      </c>
      <c r="B527" t="s">
        <v>2844</v>
      </c>
      <c r="C527">
        <v>3</v>
      </c>
      <c r="D527">
        <v>1186</v>
      </c>
      <c r="E527" s="8" t="s">
        <v>2845</v>
      </c>
      <c r="F527" t="s">
        <v>1816</v>
      </c>
      <c r="G527" t="s">
        <v>2846</v>
      </c>
      <c r="H527" t="s">
        <v>2847</v>
      </c>
      <c r="I527">
        <v>2.15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4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</v>
      </c>
      <c r="AC527">
        <v>2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169</v>
      </c>
      <c r="AL527">
        <v>171</v>
      </c>
      <c r="AM527">
        <v>2.1480999999999999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4</v>
      </c>
      <c r="AU527">
        <v>2</v>
      </c>
      <c r="AV527">
        <v>0</v>
      </c>
      <c r="AW527">
        <v>0</v>
      </c>
      <c r="AX527">
        <v>0</v>
      </c>
      <c r="AY527">
        <v>0</v>
      </c>
    </row>
    <row r="528" spans="1:51" x14ac:dyDescent="0.2">
      <c r="A528" t="str">
        <f t="shared" si="8"/>
        <v>Des Moines</v>
      </c>
      <c r="B528" t="s">
        <v>2844</v>
      </c>
      <c r="C528">
        <v>3</v>
      </c>
      <c r="D528">
        <v>1179</v>
      </c>
      <c r="E528" s="8" t="s">
        <v>2852</v>
      </c>
      <c r="F528" t="s">
        <v>1816</v>
      </c>
      <c r="G528" t="s">
        <v>2853</v>
      </c>
      <c r="H528" t="s">
        <v>2847</v>
      </c>
      <c r="I528">
        <v>0.4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6</v>
      </c>
      <c r="Q528">
        <v>6</v>
      </c>
      <c r="R528">
        <v>8.0399999999999999E-2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29</v>
      </c>
      <c r="AL528">
        <v>29</v>
      </c>
      <c r="AM528">
        <v>0.3216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 x14ac:dyDescent="0.2">
      <c r="A529" t="str">
        <f t="shared" si="8"/>
        <v>Des Moines</v>
      </c>
      <c r="B529" t="s">
        <v>2844</v>
      </c>
      <c r="C529">
        <v>3</v>
      </c>
      <c r="D529">
        <v>1180</v>
      </c>
      <c r="E529" s="8" t="s">
        <v>2854</v>
      </c>
      <c r="F529" t="s">
        <v>1816</v>
      </c>
      <c r="G529" t="s">
        <v>2855</v>
      </c>
      <c r="H529" t="s">
        <v>2847</v>
      </c>
      <c r="I529">
        <v>1.63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129</v>
      </c>
      <c r="AL529">
        <v>130</v>
      </c>
      <c r="AM529">
        <v>1.6311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 x14ac:dyDescent="0.2">
      <c r="A530" t="str">
        <f t="shared" si="8"/>
        <v>Des Moines</v>
      </c>
      <c r="B530" t="s">
        <v>2844</v>
      </c>
      <c r="C530">
        <v>3</v>
      </c>
      <c r="D530">
        <v>1182</v>
      </c>
      <c r="E530" s="8" t="s">
        <v>2856</v>
      </c>
      <c r="F530" t="s">
        <v>1816</v>
      </c>
      <c r="G530" t="s">
        <v>2857</v>
      </c>
      <c r="H530" t="s">
        <v>2847</v>
      </c>
      <c r="I530">
        <v>1.65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103</v>
      </c>
      <c r="Q530">
        <v>103</v>
      </c>
      <c r="R530">
        <v>1.1027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39</v>
      </c>
      <c r="AL530">
        <v>41</v>
      </c>
      <c r="AM530">
        <v>0.5514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 x14ac:dyDescent="0.2">
      <c r="A531" t="str">
        <f t="shared" si="8"/>
        <v>Des Moines</v>
      </c>
      <c r="B531" t="s">
        <v>2844</v>
      </c>
      <c r="C531">
        <v>3</v>
      </c>
      <c r="D531">
        <v>1185</v>
      </c>
      <c r="E531" s="8" t="s">
        <v>2858</v>
      </c>
      <c r="F531" t="s">
        <v>1816</v>
      </c>
      <c r="G531" t="s">
        <v>2859</v>
      </c>
      <c r="H531" t="s">
        <v>2847</v>
      </c>
      <c r="I531">
        <v>0.14000000000000001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W531">
        <v>3</v>
      </c>
      <c r="X531">
        <v>3.4500000000000003E-2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6</v>
      </c>
      <c r="AL531">
        <v>7</v>
      </c>
      <c r="AM531">
        <v>6.8900000000000003E-2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>
        <v>2</v>
      </c>
      <c r="AY531">
        <v>3.4500000000000003E-2</v>
      </c>
    </row>
    <row r="532" spans="1:51" x14ac:dyDescent="0.2">
      <c r="A532" t="str">
        <f t="shared" si="8"/>
        <v>Des Moines</v>
      </c>
      <c r="B532" t="s">
        <v>2844</v>
      </c>
      <c r="C532">
        <v>3</v>
      </c>
      <c r="D532">
        <v>1189</v>
      </c>
      <c r="E532" s="8" t="s">
        <v>2860</v>
      </c>
      <c r="F532" t="s">
        <v>1816</v>
      </c>
      <c r="G532" t="s">
        <v>2861</v>
      </c>
      <c r="H532" t="s">
        <v>2847</v>
      </c>
      <c r="I532">
        <v>1.62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33</v>
      </c>
      <c r="AC532">
        <v>33</v>
      </c>
      <c r="AD532">
        <v>0.3599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108</v>
      </c>
      <c r="AL532">
        <v>108</v>
      </c>
      <c r="AM532">
        <v>1.2597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 x14ac:dyDescent="0.2">
      <c r="A533" t="str">
        <f t="shared" si="8"/>
        <v>Des Moines</v>
      </c>
      <c r="B533" t="s">
        <v>2844</v>
      </c>
      <c r="C533">
        <v>3</v>
      </c>
      <c r="D533">
        <v>1144</v>
      </c>
      <c r="E533" s="8" t="s">
        <v>2865</v>
      </c>
      <c r="F533" t="s">
        <v>1816</v>
      </c>
      <c r="G533" t="s">
        <v>2866</v>
      </c>
      <c r="H533" t="s">
        <v>2847</v>
      </c>
      <c r="I533">
        <v>0.82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43</v>
      </c>
      <c r="AL533">
        <v>46</v>
      </c>
      <c r="AM533">
        <v>0.58260000000000001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15</v>
      </c>
      <c r="AU533">
        <v>22</v>
      </c>
      <c r="AV533">
        <v>0.23300000000000001</v>
      </c>
      <c r="AW533">
        <v>3</v>
      </c>
      <c r="AX533">
        <v>0</v>
      </c>
      <c r="AY533">
        <v>0</v>
      </c>
    </row>
    <row r="534" spans="1:51" x14ac:dyDescent="0.2">
      <c r="A534" t="str">
        <f t="shared" si="8"/>
        <v>Des Moines</v>
      </c>
      <c r="B534" t="s">
        <v>2844</v>
      </c>
      <c r="C534">
        <v>3</v>
      </c>
      <c r="D534">
        <v>1187</v>
      </c>
      <c r="E534" s="8" t="s">
        <v>2867</v>
      </c>
      <c r="F534" t="s">
        <v>1816</v>
      </c>
      <c r="G534" t="s">
        <v>2868</v>
      </c>
      <c r="H534" t="s">
        <v>2847</v>
      </c>
      <c r="I534">
        <v>1.84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159</v>
      </c>
      <c r="AL534">
        <v>159</v>
      </c>
      <c r="AM534">
        <v>1.8379000000000001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 x14ac:dyDescent="0.2">
      <c r="A535" t="str">
        <f t="shared" si="8"/>
        <v>Des Moines</v>
      </c>
      <c r="B535" t="s">
        <v>2844</v>
      </c>
      <c r="C535">
        <v>3</v>
      </c>
      <c r="D535">
        <v>1188</v>
      </c>
      <c r="E535" s="8" t="s">
        <v>2869</v>
      </c>
      <c r="F535" t="s">
        <v>1816</v>
      </c>
      <c r="G535" t="s">
        <v>2870</v>
      </c>
      <c r="H535" t="s">
        <v>2847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73</v>
      </c>
      <c r="AL535">
        <v>80</v>
      </c>
      <c r="AM535">
        <v>0.99939999999999996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2</v>
      </c>
      <c r="AU535">
        <v>0</v>
      </c>
      <c r="AV535">
        <v>0</v>
      </c>
      <c r="AW535">
        <v>6</v>
      </c>
      <c r="AX535">
        <v>0</v>
      </c>
      <c r="AY535">
        <v>0</v>
      </c>
    </row>
    <row r="536" spans="1:51" x14ac:dyDescent="0.2">
      <c r="A536" t="str">
        <f t="shared" si="8"/>
        <v>Des Moines</v>
      </c>
      <c r="B536" t="s">
        <v>2844</v>
      </c>
      <c r="C536">
        <v>3</v>
      </c>
      <c r="D536">
        <v>1143</v>
      </c>
      <c r="E536" s="8" t="s">
        <v>2871</v>
      </c>
      <c r="F536" t="s">
        <v>1816</v>
      </c>
      <c r="G536" t="s">
        <v>2872</v>
      </c>
      <c r="H536" t="s">
        <v>2847</v>
      </c>
      <c r="I536">
        <v>0.77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4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11</v>
      </c>
      <c r="AL536">
        <v>15</v>
      </c>
      <c r="AM536">
        <v>0.21990000000000001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25</v>
      </c>
      <c r="AU536">
        <v>35</v>
      </c>
      <c r="AV536">
        <v>0.54969999999999997</v>
      </c>
      <c r="AW536">
        <v>2</v>
      </c>
      <c r="AX536">
        <v>0</v>
      </c>
      <c r="AY536">
        <v>0</v>
      </c>
    </row>
    <row r="537" spans="1:51" x14ac:dyDescent="0.2">
      <c r="A537" t="str">
        <f t="shared" si="8"/>
        <v>Des Moines</v>
      </c>
      <c r="B537" t="s">
        <v>2844</v>
      </c>
      <c r="C537">
        <v>3</v>
      </c>
      <c r="D537">
        <v>1181</v>
      </c>
      <c r="E537" s="8" t="s">
        <v>2873</v>
      </c>
      <c r="F537" t="s">
        <v>1816</v>
      </c>
      <c r="G537" t="s">
        <v>2874</v>
      </c>
      <c r="H537" t="s">
        <v>2847</v>
      </c>
      <c r="I537">
        <v>1.37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114</v>
      </c>
      <c r="AL537">
        <v>117</v>
      </c>
      <c r="AM537">
        <v>1.3669</v>
      </c>
      <c r="AN537">
        <v>0</v>
      </c>
      <c r="AO537">
        <v>0</v>
      </c>
      <c r="AP537">
        <v>0</v>
      </c>
      <c r="AQ537">
        <v>0</v>
      </c>
      <c r="AR537">
        <v>2</v>
      </c>
      <c r="AS537">
        <v>0</v>
      </c>
      <c r="AT537">
        <v>1</v>
      </c>
      <c r="AU537">
        <v>0</v>
      </c>
      <c r="AV537">
        <v>0</v>
      </c>
      <c r="AW537">
        <v>2</v>
      </c>
      <c r="AX537">
        <v>0</v>
      </c>
      <c r="AY537">
        <v>0</v>
      </c>
    </row>
    <row r="538" spans="1:51" x14ac:dyDescent="0.2">
      <c r="A538" t="str">
        <f t="shared" si="8"/>
        <v>Des Moines</v>
      </c>
      <c r="B538" t="s">
        <v>2844</v>
      </c>
      <c r="C538">
        <v>3</v>
      </c>
      <c r="D538">
        <v>1184</v>
      </c>
      <c r="E538" s="8" t="s">
        <v>3336</v>
      </c>
      <c r="F538" t="s">
        <v>1816</v>
      </c>
      <c r="G538" t="s">
        <v>3337</v>
      </c>
      <c r="H538" t="s">
        <v>2847</v>
      </c>
      <c r="I538">
        <v>0.72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23</v>
      </c>
      <c r="Q538">
        <v>24</v>
      </c>
      <c r="R538">
        <v>0.31009999999999999</v>
      </c>
      <c r="S538">
        <v>0</v>
      </c>
      <c r="T538">
        <v>0</v>
      </c>
      <c r="U538">
        <v>0</v>
      </c>
      <c r="V538">
        <v>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20</v>
      </c>
      <c r="AC538">
        <v>23</v>
      </c>
      <c r="AD538">
        <v>0.31009999999999999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2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14</v>
      </c>
      <c r="AU538">
        <v>16</v>
      </c>
      <c r="AV538">
        <v>0.20680000000000001</v>
      </c>
      <c r="AW538">
        <v>0</v>
      </c>
      <c r="AX538">
        <v>0</v>
      </c>
      <c r="AY538">
        <v>0</v>
      </c>
    </row>
    <row r="539" spans="1:51" x14ac:dyDescent="0.2">
      <c r="A539" t="str">
        <f t="shared" si="8"/>
        <v>Des Moines</v>
      </c>
      <c r="B539" t="s">
        <v>2844</v>
      </c>
      <c r="C539">
        <v>3</v>
      </c>
      <c r="D539">
        <v>1195</v>
      </c>
      <c r="E539" s="8" t="s">
        <v>3341</v>
      </c>
      <c r="F539" t="s">
        <v>1816</v>
      </c>
      <c r="G539" t="s">
        <v>3342</v>
      </c>
      <c r="H539" t="s">
        <v>2847</v>
      </c>
      <c r="I539">
        <v>0.21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5</v>
      </c>
      <c r="R539">
        <v>5.1700000000000003E-2</v>
      </c>
      <c r="S539">
        <v>0</v>
      </c>
      <c r="T539">
        <v>0</v>
      </c>
      <c r="U539">
        <v>0</v>
      </c>
      <c r="V539">
        <v>4</v>
      </c>
      <c r="W539">
        <v>6</v>
      </c>
      <c r="X539">
        <v>5.1700000000000003E-2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7</v>
      </c>
      <c r="AU539">
        <v>7</v>
      </c>
      <c r="AV539">
        <v>0.10340000000000001</v>
      </c>
      <c r="AW539">
        <v>0</v>
      </c>
      <c r="AX539">
        <v>0</v>
      </c>
      <c r="AY539">
        <v>0</v>
      </c>
    </row>
    <row r="540" spans="1:51" x14ac:dyDescent="0.2">
      <c r="A540" t="str">
        <f t="shared" si="8"/>
        <v>Des Moines</v>
      </c>
      <c r="B540" t="s">
        <v>2844</v>
      </c>
      <c r="C540">
        <v>3</v>
      </c>
      <c r="D540">
        <v>1183</v>
      </c>
      <c r="E540" s="8" t="s">
        <v>3346</v>
      </c>
      <c r="F540" t="s">
        <v>1816</v>
      </c>
      <c r="G540" t="s">
        <v>3347</v>
      </c>
      <c r="H540" t="s">
        <v>2847</v>
      </c>
      <c r="I540">
        <v>0.85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34</v>
      </c>
      <c r="Q540">
        <v>39</v>
      </c>
      <c r="R540">
        <v>0.48570000000000002</v>
      </c>
      <c r="S540">
        <v>1</v>
      </c>
      <c r="T540">
        <v>0</v>
      </c>
      <c r="U540">
        <v>0</v>
      </c>
      <c r="V540">
        <v>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21</v>
      </c>
      <c r="AC540">
        <v>34</v>
      </c>
      <c r="AD540">
        <v>0.36430000000000001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3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7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 x14ac:dyDescent="0.2">
      <c r="A541" s="11" t="str">
        <f t="shared" si="8"/>
        <v>Des Moines</v>
      </c>
      <c r="B541" t="s">
        <v>644</v>
      </c>
      <c r="C541">
        <v>2</v>
      </c>
      <c r="D541">
        <v>947174</v>
      </c>
      <c r="E541" s="8" t="s">
        <v>3275</v>
      </c>
      <c r="F541" t="s">
        <v>1816</v>
      </c>
      <c r="G541" t="s">
        <v>1778</v>
      </c>
      <c r="H541">
        <v>1.2649999999999999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8</v>
      </c>
      <c r="P541">
        <v>11</v>
      </c>
      <c r="Q541">
        <v>0.23</v>
      </c>
      <c r="R541">
        <v>0</v>
      </c>
      <c r="S541">
        <v>0</v>
      </c>
      <c r="T541">
        <v>0</v>
      </c>
      <c r="U541">
        <v>13</v>
      </c>
      <c r="V541">
        <v>19</v>
      </c>
      <c r="W541">
        <v>0.34499999999999997</v>
      </c>
      <c r="X541">
        <v>0</v>
      </c>
      <c r="Y541">
        <v>0</v>
      </c>
      <c r="Z541">
        <v>0</v>
      </c>
      <c r="AA541">
        <v>7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15</v>
      </c>
      <c r="AK541">
        <v>16</v>
      </c>
      <c r="AL541">
        <v>0.34499999999999997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18</v>
      </c>
      <c r="AT541">
        <v>18</v>
      </c>
      <c r="AU541">
        <v>0.34499999999999997</v>
      </c>
      <c r="AV541">
        <v>3</v>
      </c>
      <c r="AW541">
        <v>0</v>
      </c>
      <c r="AX541">
        <v>0</v>
      </c>
    </row>
    <row r="542" spans="1:51" x14ac:dyDescent="0.2">
      <c r="A542" s="11" t="str">
        <f t="shared" si="8"/>
        <v>Des Moines 01</v>
      </c>
      <c r="B542" t="s">
        <v>774</v>
      </c>
      <c r="C542">
        <v>3</v>
      </c>
      <c r="D542">
        <v>947602</v>
      </c>
      <c r="E542" s="8" t="s">
        <v>3997</v>
      </c>
      <c r="F542" t="s">
        <v>4261</v>
      </c>
      <c r="G542" t="s">
        <v>1778</v>
      </c>
      <c r="H542">
        <v>1.1192009999999999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17</v>
      </c>
      <c r="P542">
        <v>20</v>
      </c>
      <c r="Q542">
        <v>0.27979999999999999</v>
      </c>
      <c r="R542">
        <v>0</v>
      </c>
      <c r="S542">
        <v>0</v>
      </c>
      <c r="T542">
        <v>0</v>
      </c>
      <c r="U542">
        <v>14</v>
      </c>
      <c r="V542">
        <v>16</v>
      </c>
      <c r="W542">
        <v>0.27979999999999999</v>
      </c>
      <c r="X542">
        <v>0</v>
      </c>
      <c r="Y542">
        <v>0</v>
      </c>
      <c r="Z542">
        <v>0</v>
      </c>
      <c r="AA542">
        <v>4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15</v>
      </c>
      <c r="AK542">
        <v>17</v>
      </c>
      <c r="AL542">
        <v>0.27979999999999999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11</v>
      </c>
      <c r="AT542">
        <v>12</v>
      </c>
      <c r="AU542">
        <v>0.27979999999999999</v>
      </c>
      <c r="AV542">
        <v>3</v>
      </c>
      <c r="AW542">
        <v>0</v>
      </c>
      <c r="AX542">
        <v>0</v>
      </c>
    </row>
    <row r="543" spans="1:51" x14ac:dyDescent="0.2">
      <c r="A543" s="11" t="str">
        <f t="shared" si="8"/>
        <v>Des Moines 02</v>
      </c>
      <c r="B543" t="s">
        <v>774</v>
      </c>
      <c r="C543">
        <v>3</v>
      </c>
      <c r="D543">
        <v>947603</v>
      </c>
      <c r="E543" s="8" t="s">
        <v>3712</v>
      </c>
      <c r="F543" t="s">
        <v>4262</v>
      </c>
      <c r="G543" t="s">
        <v>2517</v>
      </c>
      <c r="H543">
        <v>1.96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20</v>
      </c>
      <c r="P543">
        <v>20</v>
      </c>
      <c r="Q543">
        <v>0.55959999999999999</v>
      </c>
      <c r="R543">
        <v>0</v>
      </c>
      <c r="S543">
        <v>0</v>
      </c>
      <c r="T543">
        <v>0</v>
      </c>
      <c r="U543">
        <v>7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8</v>
      </c>
      <c r="AB543">
        <v>18</v>
      </c>
      <c r="AC543">
        <v>0.27979999999999999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30</v>
      </c>
      <c r="AK543">
        <v>38</v>
      </c>
      <c r="AL543">
        <v>0.83940000000000003</v>
      </c>
      <c r="AM543">
        <v>11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10</v>
      </c>
      <c r="AT543">
        <v>15</v>
      </c>
      <c r="AU543">
        <v>0.27979999999999999</v>
      </c>
      <c r="AV543">
        <v>2</v>
      </c>
      <c r="AW543">
        <v>0</v>
      </c>
      <c r="AX543">
        <v>0</v>
      </c>
    </row>
    <row r="544" spans="1:51" x14ac:dyDescent="0.2">
      <c r="A544" s="11" t="str">
        <f t="shared" si="8"/>
        <v>Des Moines 03</v>
      </c>
      <c r="B544" t="s">
        <v>774</v>
      </c>
      <c r="C544">
        <v>3</v>
      </c>
      <c r="D544">
        <v>947604</v>
      </c>
      <c r="E544" s="8" t="s">
        <v>3695</v>
      </c>
      <c r="F544" t="s">
        <v>4263</v>
      </c>
      <c r="G544" t="s">
        <v>1778</v>
      </c>
      <c r="H544">
        <v>2.5182009999999999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31</v>
      </c>
      <c r="P544">
        <v>32</v>
      </c>
      <c r="Q544">
        <v>0.55959999999999999</v>
      </c>
      <c r="R544">
        <v>0</v>
      </c>
      <c r="S544">
        <v>0</v>
      </c>
      <c r="T544">
        <v>0</v>
      </c>
      <c r="U544">
        <v>40</v>
      </c>
      <c r="V544">
        <v>40</v>
      </c>
      <c r="W544">
        <v>0.55959999999999999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49</v>
      </c>
      <c r="AK544">
        <v>51</v>
      </c>
      <c r="AL544">
        <v>0.83940000000000003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27</v>
      </c>
      <c r="AT544">
        <v>29</v>
      </c>
      <c r="AU544">
        <v>0.55959999999999999</v>
      </c>
      <c r="AV544">
        <v>5</v>
      </c>
      <c r="AW544">
        <v>0</v>
      </c>
      <c r="AX544">
        <v>0</v>
      </c>
    </row>
    <row r="545" spans="1:50" x14ac:dyDescent="0.2">
      <c r="A545" s="11" t="str">
        <f t="shared" si="8"/>
        <v>Des Moines 04</v>
      </c>
      <c r="B545" t="s">
        <v>774</v>
      </c>
      <c r="C545">
        <v>3</v>
      </c>
      <c r="D545">
        <v>947605</v>
      </c>
      <c r="E545" s="8" t="s">
        <v>3916</v>
      </c>
      <c r="F545" t="s">
        <v>4264</v>
      </c>
      <c r="G545" t="s">
        <v>1778</v>
      </c>
      <c r="H545">
        <v>1.678801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11</v>
      </c>
      <c r="P545">
        <v>11</v>
      </c>
      <c r="Q545">
        <v>0.27979999999999999</v>
      </c>
      <c r="R545">
        <v>0</v>
      </c>
      <c r="S545">
        <v>0</v>
      </c>
      <c r="T545">
        <v>0</v>
      </c>
      <c r="U545">
        <v>10</v>
      </c>
      <c r="V545">
        <v>12</v>
      </c>
      <c r="W545">
        <v>0.55959999999999999</v>
      </c>
      <c r="X545">
        <v>0</v>
      </c>
      <c r="Y545">
        <v>0</v>
      </c>
      <c r="Z545">
        <v>0</v>
      </c>
      <c r="AA545">
        <v>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13</v>
      </c>
      <c r="AK545">
        <v>16</v>
      </c>
      <c r="AL545">
        <v>0.55959999999999999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7</v>
      </c>
      <c r="AT545">
        <v>8</v>
      </c>
      <c r="AU545">
        <v>0.27979999999999999</v>
      </c>
      <c r="AV545">
        <v>4</v>
      </c>
      <c r="AW545">
        <v>0</v>
      </c>
      <c r="AX545">
        <v>0</v>
      </c>
    </row>
    <row r="546" spans="1:50" x14ac:dyDescent="0.2">
      <c r="A546" s="11" t="str">
        <f t="shared" si="8"/>
        <v>Des Moines 05</v>
      </c>
      <c r="B546" t="s">
        <v>774</v>
      </c>
      <c r="C546">
        <v>3</v>
      </c>
      <c r="D546">
        <v>947606</v>
      </c>
      <c r="E546" s="8" t="s">
        <v>4005</v>
      </c>
      <c r="F546" t="s">
        <v>4265</v>
      </c>
      <c r="G546" t="s">
        <v>2517</v>
      </c>
      <c r="H546">
        <v>1.1200000000000001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13</v>
      </c>
      <c r="V546">
        <v>15</v>
      </c>
      <c r="W546">
        <v>0.27979999999999999</v>
      </c>
      <c r="X546">
        <v>0</v>
      </c>
      <c r="Y546">
        <v>0</v>
      </c>
      <c r="Z546">
        <v>0</v>
      </c>
      <c r="AA546">
        <v>8</v>
      </c>
      <c r="AB546">
        <v>12</v>
      </c>
      <c r="AC546">
        <v>0.27979999999999999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32</v>
      </c>
      <c r="AK546">
        <v>35</v>
      </c>
      <c r="AL546">
        <v>0.27979999999999999</v>
      </c>
      <c r="AM546">
        <v>2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11</v>
      </c>
      <c r="AT546">
        <v>12</v>
      </c>
      <c r="AU546">
        <v>0.27979999999999999</v>
      </c>
      <c r="AV546">
        <v>6</v>
      </c>
      <c r="AW546">
        <v>0</v>
      </c>
      <c r="AX546">
        <v>0</v>
      </c>
    </row>
    <row r="547" spans="1:50" x14ac:dyDescent="0.2">
      <c r="A547" s="11" t="str">
        <f t="shared" si="8"/>
        <v>Des Moines 06</v>
      </c>
      <c r="B547" t="s">
        <v>774</v>
      </c>
      <c r="C547">
        <v>3</v>
      </c>
      <c r="D547">
        <v>947607</v>
      </c>
      <c r="E547" s="8" t="s">
        <v>3694</v>
      </c>
      <c r="F547" t="s">
        <v>4266</v>
      </c>
      <c r="G547" t="s">
        <v>1778</v>
      </c>
      <c r="H547">
        <v>1.399000714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17</v>
      </c>
      <c r="V547">
        <v>20</v>
      </c>
      <c r="W547">
        <v>0.27979999999999999</v>
      </c>
      <c r="X547">
        <v>0</v>
      </c>
      <c r="Y547">
        <v>0</v>
      </c>
      <c r="Z547">
        <v>0</v>
      </c>
      <c r="AA547">
        <v>6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35</v>
      </c>
      <c r="AK547">
        <v>43</v>
      </c>
      <c r="AL547">
        <v>0.83940000000000003</v>
      </c>
      <c r="AM547">
        <v>9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15</v>
      </c>
      <c r="AT547">
        <v>19</v>
      </c>
      <c r="AU547">
        <v>0.27979999999999999</v>
      </c>
      <c r="AV547">
        <v>8</v>
      </c>
      <c r="AW547">
        <v>0</v>
      </c>
      <c r="AX547">
        <v>0</v>
      </c>
    </row>
    <row r="548" spans="1:50" x14ac:dyDescent="0.2">
      <c r="A548" t="str">
        <f t="shared" si="8"/>
        <v>Des Moines 07</v>
      </c>
      <c r="B548" t="s">
        <v>774</v>
      </c>
      <c r="C548">
        <v>3</v>
      </c>
      <c r="D548">
        <v>947608</v>
      </c>
      <c r="E548" s="8" t="s">
        <v>3597</v>
      </c>
      <c r="F548" t="s">
        <v>4267</v>
      </c>
      <c r="G548" t="s">
        <v>2517</v>
      </c>
      <c r="H548">
        <v>2.52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47</v>
      </c>
      <c r="V548">
        <v>53</v>
      </c>
      <c r="W548">
        <v>0.83940000000000003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91</v>
      </c>
      <c r="AK548">
        <v>96</v>
      </c>
      <c r="AL548">
        <v>1.1192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41</v>
      </c>
      <c r="AT548">
        <v>49</v>
      </c>
      <c r="AU548">
        <v>0.55959999999999999</v>
      </c>
      <c r="AV548">
        <v>0</v>
      </c>
      <c r="AW548">
        <v>0</v>
      </c>
      <c r="AX548">
        <v>0</v>
      </c>
    </row>
    <row r="549" spans="1:50" x14ac:dyDescent="0.2">
      <c r="A549" s="11" t="str">
        <f t="shared" si="8"/>
        <v>Des Moines 08</v>
      </c>
      <c r="B549" t="s">
        <v>774</v>
      </c>
      <c r="C549">
        <v>3</v>
      </c>
      <c r="D549">
        <v>947609</v>
      </c>
      <c r="E549" s="8" t="s">
        <v>3930</v>
      </c>
      <c r="F549" t="s">
        <v>4268</v>
      </c>
      <c r="G549" t="s">
        <v>2517</v>
      </c>
      <c r="H549">
        <v>1.68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27</v>
      </c>
      <c r="V549">
        <v>36</v>
      </c>
      <c r="W549">
        <v>0.27979999999999999</v>
      </c>
      <c r="X549">
        <v>1</v>
      </c>
      <c r="Y549">
        <v>0</v>
      </c>
      <c r="Z549">
        <v>0</v>
      </c>
      <c r="AA549">
        <v>21</v>
      </c>
      <c r="AB549">
        <v>23</v>
      </c>
      <c r="AC549">
        <v>0.27979999999999999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36</v>
      </c>
      <c r="AK549">
        <v>39</v>
      </c>
      <c r="AL549">
        <v>0.55959999999999999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34</v>
      </c>
      <c r="AT549">
        <v>37</v>
      </c>
      <c r="AU549">
        <v>0.55959999999999999</v>
      </c>
      <c r="AV549">
        <v>5</v>
      </c>
      <c r="AW549">
        <v>0</v>
      </c>
      <c r="AX549">
        <v>0</v>
      </c>
    </row>
    <row r="550" spans="1:50" x14ac:dyDescent="0.2">
      <c r="A550" s="11" t="str">
        <f t="shared" si="8"/>
        <v>Des Moines 09</v>
      </c>
      <c r="B550" t="s">
        <v>774</v>
      </c>
      <c r="C550">
        <v>3</v>
      </c>
      <c r="D550">
        <v>947610</v>
      </c>
      <c r="E550" s="8" t="s">
        <v>3731</v>
      </c>
      <c r="F550" t="s">
        <v>4269</v>
      </c>
      <c r="G550" t="s">
        <v>1778</v>
      </c>
      <c r="H550">
        <v>2.518201285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23</v>
      </c>
      <c r="P550">
        <v>3</v>
      </c>
      <c r="Q550">
        <v>0</v>
      </c>
      <c r="R550">
        <v>0</v>
      </c>
      <c r="S550">
        <v>0</v>
      </c>
      <c r="T550">
        <v>0</v>
      </c>
      <c r="U550">
        <v>31</v>
      </c>
      <c r="V550">
        <v>39</v>
      </c>
      <c r="W550">
        <v>0.55959999999999999</v>
      </c>
      <c r="X550">
        <v>1</v>
      </c>
      <c r="Y550">
        <v>0</v>
      </c>
      <c r="Z550">
        <v>0</v>
      </c>
      <c r="AA550">
        <v>32</v>
      </c>
      <c r="AB550">
        <v>39</v>
      </c>
      <c r="AC550">
        <v>0.55959999999999999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69</v>
      </c>
      <c r="AK550">
        <v>70</v>
      </c>
      <c r="AL550">
        <v>0.83940000000000003</v>
      </c>
      <c r="AM550">
        <v>12</v>
      </c>
      <c r="AN550">
        <v>0</v>
      </c>
      <c r="AO550">
        <v>0</v>
      </c>
      <c r="AP550">
        <v>0</v>
      </c>
      <c r="AQ550">
        <v>21</v>
      </c>
      <c r="AR550">
        <v>0</v>
      </c>
      <c r="AS550">
        <v>48</v>
      </c>
      <c r="AT550">
        <v>52</v>
      </c>
      <c r="AU550">
        <v>0.55959999999999999</v>
      </c>
      <c r="AV550">
        <v>13</v>
      </c>
      <c r="AW550">
        <v>1</v>
      </c>
      <c r="AX550">
        <v>0</v>
      </c>
    </row>
    <row r="551" spans="1:50" x14ac:dyDescent="0.2">
      <c r="A551" s="11" t="str">
        <f t="shared" si="8"/>
        <v>Des Moines 10</v>
      </c>
      <c r="B551" t="s">
        <v>774</v>
      </c>
      <c r="C551">
        <v>3</v>
      </c>
      <c r="D551">
        <v>947611</v>
      </c>
      <c r="E551" s="8" t="s">
        <v>3902</v>
      </c>
      <c r="F551" t="s">
        <v>4270</v>
      </c>
      <c r="G551" t="s">
        <v>1778</v>
      </c>
      <c r="H551">
        <v>2.7980014280000001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48</v>
      </c>
      <c r="P551">
        <v>51</v>
      </c>
      <c r="Q551">
        <v>0.55959999999999999</v>
      </c>
      <c r="R551">
        <v>2</v>
      </c>
      <c r="S551">
        <v>0</v>
      </c>
      <c r="T551">
        <v>0</v>
      </c>
      <c r="U551">
        <v>60</v>
      </c>
      <c r="V551">
        <v>72</v>
      </c>
      <c r="W551">
        <v>0.55959999999999999</v>
      </c>
      <c r="X551">
        <v>0</v>
      </c>
      <c r="Y551">
        <v>0</v>
      </c>
      <c r="Z551">
        <v>0</v>
      </c>
      <c r="AA551">
        <v>51</v>
      </c>
      <c r="AB551">
        <v>53</v>
      </c>
      <c r="AC551">
        <v>0.55959999999999999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61</v>
      </c>
      <c r="AK551">
        <v>67</v>
      </c>
      <c r="AL551">
        <v>0.55959999999999999</v>
      </c>
      <c r="AM551">
        <v>11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58</v>
      </c>
      <c r="AT551">
        <v>64</v>
      </c>
      <c r="AU551">
        <v>0.55959999999999999</v>
      </c>
      <c r="AV551">
        <v>17</v>
      </c>
      <c r="AW551">
        <v>0</v>
      </c>
      <c r="AX551">
        <v>0</v>
      </c>
    </row>
    <row r="552" spans="1:50" x14ac:dyDescent="0.2">
      <c r="A552" s="11" t="str">
        <f t="shared" si="8"/>
        <v>Des Moines 11</v>
      </c>
      <c r="B552" t="s">
        <v>774</v>
      </c>
      <c r="C552">
        <v>3</v>
      </c>
      <c r="D552">
        <v>947612</v>
      </c>
      <c r="E552" s="8" t="s">
        <v>3727</v>
      </c>
      <c r="F552" t="s">
        <v>4271</v>
      </c>
      <c r="G552" t="s">
        <v>1778</v>
      </c>
      <c r="H552">
        <v>3.0778015700000001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33</v>
      </c>
      <c r="P552">
        <v>50</v>
      </c>
      <c r="Q552">
        <v>0.55959999999999999</v>
      </c>
      <c r="R552">
        <v>1</v>
      </c>
      <c r="S552">
        <v>0</v>
      </c>
      <c r="T552">
        <v>0</v>
      </c>
      <c r="U552">
        <v>60</v>
      </c>
      <c r="V552">
        <v>80</v>
      </c>
      <c r="W552">
        <v>1.1192</v>
      </c>
      <c r="X552">
        <v>0</v>
      </c>
      <c r="Y552">
        <v>0</v>
      </c>
      <c r="Z552">
        <v>0</v>
      </c>
      <c r="AA552">
        <v>25</v>
      </c>
      <c r="AB552">
        <v>0</v>
      </c>
      <c r="AC552">
        <v>0</v>
      </c>
      <c r="AD552">
        <v>0</v>
      </c>
      <c r="AE552">
        <v>4</v>
      </c>
      <c r="AF552">
        <v>0</v>
      </c>
      <c r="AG552">
        <v>0</v>
      </c>
      <c r="AH552">
        <v>0</v>
      </c>
      <c r="AI552">
        <v>0</v>
      </c>
      <c r="AJ552">
        <v>73</v>
      </c>
      <c r="AK552">
        <v>75</v>
      </c>
      <c r="AL552">
        <v>0.83940000000000003</v>
      </c>
      <c r="AM552">
        <v>0</v>
      </c>
      <c r="AN552">
        <v>0</v>
      </c>
      <c r="AO552">
        <v>0</v>
      </c>
      <c r="AP552">
        <v>3</v>
      </c>
      <c r="AQ552">
        <v>0</v>
      </c>
      <c r="AR552">
        <v>0</v>
      </c>
      <c r="AS552">
        <v>51</v>
      </c>
      <c r="AT552">
        <v>53</v>
      </c>
      <c r="AU552">
        <v>0.55959999999999999</v>
      </c>
      <c r="AV552">
        <v>16</v>
      </c>
      <c r="AW552">
        <v>0</v>
      </c>
      <c r="AX552">
        <v>0</v>
      </c>
    </row>
    <row r="553" spans="1:50" x14ac:dyDescent="0.2">
      <c r="A553" s="11" t="str">
        <f t="shared" si="8"/>
        <v>Des Moines 12</v>
      </c>
      <c r="B553" t="s">
        <v>774</v>
      </c>
      <c r="C553">
        <v>3</v>
      </c>
      <c r="D553">
        <v>947613</v>
      </c>
      <c r="E553" s="8" t="s">
        <v>3929</v>
      </c>
      <c r="F553" t="s">
        <v>4272</v>
      </c>
      <c r="G553" t="s">
        <v>2517</v>
      </c>
      <c r="H553">
        <v>1.4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15</v>
      </c>
      <c r="P553">
        <v>17</v>
      </c>
      <c r="Q553">
        <v>0.27979999999999999</v>
      </c>
      <c r="R553">
        <v>0</v>
      </c>
      <c r="S553">
        <v>0</v>
      </c>
      <c r="T553">
        <v>0</v>
      </c>
      <c r="U553">
        <v>23</v>
      </c>
      <c r="V553">
        <v>26</v>
      </c>
      <c r="W553">
        <v>0.27979999999999999</v>
      </c>
      <c r="X553">
        <v>0</v>
      </c>
      <c r="Y553">
        <v>0</v>
      </c>
      <c r="Z553">
        <v>0</v>
      </c>
      <c r="AA553">
        <v>11</v>
      </c>
      <c r="AB553">
        <v>21</v>
      </c>
      <c r="AC553">
        <v>0.27979999999999999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47</v>
      </c>
      <c r="AK553">
        <v>49</v>
      </c>
      <c r="AL553">
        <v>0.55959999999999999</v>
      </c>
      <c r="AM553">
        <v>7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10</v>
      </c>
      <c r="AT553">
        <v>0</v>
      </c>
      <c r="AU553">
        <v>0</v>
      </c>
      <c r="AV553">
        <v>1</v>
      </c>
      <c r="AW553">
        <v>0</v>
      </c>
      <c r="AX553">
        <v>0</v>
      </c>
    </row>
    <row r="554" spans="1:50" x14ac:dyDescent="0.2">
      <c r="A554" s="11" t="str">
        <f t="shared" si="8"/>
        <v>Des Moines 13</v>
      </c>
      <c r="B554" t="s">
        <v>774</v>
      </c>
      <c r="C554">
        <v>3</v>
      </c>
      <c r="D554">
        <v>947614</v>
      </c>
      <c r="E554" s="8" t="s">
        <v>3890</v>
      </c>
      <c r="F554" t="s">
        <v>4273</v>
      </c>
      <c r="G554" t="s">
        <v>1778</v>
      </c>
      <c r="H554">
        <v>1.6788008569999999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19</v>
      </c>
      <c r="P554">
        <v>25</v>
      </c>
      <c r="Q554">
        <v>0.27979999999999999</v>
      </c>
      <c r="R554">
        <v>0</v>
      </c>
      <c r="S554">
        <v>0</v>
      </c>
      <c r="T554">
        <v>0</v>
      </c>
      <c r="U554">
        <v>32</v>
      </c>
      <c r="V554">
        <v>38</v>
      </c>
      <c r="W554">
        <v>0.55959999999999999</v>
      </c>
      <c r="X554">
        <v>2</v>
      </c>
      <c r="Y554">
        <v>0</v>
      </c>
      <c r="Z554">
        <v>0</v>
      </c>
      <c r="AA554">
        <v>17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44</v>
      </c>
      <c r="AK554">
        <v>49</v>
      </c>
      <c r="AL554">
        <v>0.55959999999999999</v>
      </c>
      <c r="AM554">
        <v>0</v>
      </c>
      <c r="AN554">
        <v>0</v>
      </c>
      <c r="AO554">
        <v>0</v>
      </c>
      <c r="AP554">
        <v>1</v>
      </c>
      <c r="AQ554">
        <v>5</v>
      </c>
      <c r="AR554">
        <v>0</v>
      </c>
      <c r="AS554">
        <v>33</v>
      </c>
      <c r="AT554">
        <v>38</v>
      </c>
      <c r="AU554">
        <v>0.27979999999999999</v>
      </c>
      <c r="AV554">
        <v>7</v>
      </c>
      <c r="AW554">
        <v>0</v>
      </c>
      <c r="AX554">
        <v>0</v>
      </c>
    </row>
    <row r="555" spans="1:50" x14ac:dyDescent="0.2">
      <c r="A555" s="11" t="str">
        <f t="shared" si="8"/>
        <v>Des Moines 14</v>
      </c>
      <c r="B555" t="s">
        <v>774</v>
      </c>
      <c r="C555">
        <v>3</v>
      </c>
      <c r="D555">
        <v>947615</v>
      </c>
      <c r="E555" s="8" t="s">
        <v>3999</v>
      </c>
      <c r="F555" t="s">
        <v>4274</v>
      </c>
      <c r="G555" t="s">
        <v>2517</v>
      </c>
      <c r="H555">
        <v>1.68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20</v>
      </c>
      <c r="P555">
        <v>25</v>
      </c>
      <c r="Q555">
        <v>0.27979999999999999</v>
      </c>
      <c r="R555">
        <v>0</v>
      </c>
      <c r="S555">
        <v>0</v>
      </c>
      <c r="T555">
        <v>0</v>
      </c>
      <c r="U555">
        <v>39</v>
      </c>
      <c r="V555">
        <v>52</v>
      </c>
      <c r="W555">
        <v>0.55959999999999999</v>
      </c>
      <c r="X555">
        <v>0</v>
      </c>
      <c r="Y555">
        <v>0</v>
      </c>
      <c r="Z555">
        <v>0</v>
      </c>
      <c r="AA555">
        <v>13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46</v>
      </c>
      <c r="AK555">
        <v>50</v>
      </c>
      <c r="AL555">
        <v>0.27979999999999999</v>
      </c>
      <c r="AM555">
        <v>3</v>
      </c>
      <c r="AN555">
        <v>0</v>
      </c>
      <c r="AO555">
        <v>0</v>
      </c>
      <c r="AP555">
        <v>4</v>
      </c>
      <c r="AQ555">
        <v>0</v>
      </c>
      <c r="AR555">
        <v>0</v>
      </c>
      <c r="AS555">
        <v>27</v>
      </c>
      <c r="AT555">
        <v>31</v>
      </c>
      <c r="AU555">
        <v>0.55959999999999999</v>
      </c>
      <c r="AV555">
        <v>9</v>
      </c>
      <c r="AW555">
        <v>0</v>
      </c>
      <c r="AX555">
        <v>0</v>
      </c>
    </row>
    <row r="556" spans="1:50" x14ac:dyDescent="0.2">
      <c r="A556" t="str">
        <f t="shared" si="8"/>
        <v>Des Moines 15</v>
      </c>
      <c r="B556" t="s">
        <v>774</v>
      </c>
      <c r="C556">
        <v>3</v>
      </c>
      <c r="D556">
        <v>947616</v>
      </c>
      <c r="E556" s="8" t="s">
        <v>3593</v>
      </c>
      <c r="F556" t="s">
        <v>4275</v>
      </c>
      <c r="G556" t="s">
        <v>2517</v>
      </c>
      <c r="H556">
        <v>4.4800000000000004</v>
      </c>
      <c r="I556">
        <v>0</v>
      </c>
      <c r="J556">
        <v>0</v>
      </c>
      <c r="K556">
        <v>0</v>
      </c>
      <c r="L556">
        <v>3</v>
      </c>
      <c r="M556">
        <v>0</v>
      </c>
      <c r="N556">
        <v>0</v>
      </c>
      <c r="O556">
        <v>59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130</v>
      </c>
      <c r="V556">
        <v>151</v>
      </c>
      <c r="W556">
        <v>1.1192</v>
      </c>
      <c r="X556">
        <v>0</v>
      </c>
      <c r="Y556">
        <v>0</v>
      </c>
      <c r="Z556">
        <v>0</v>
      </c>
      <c r="AA556">
        <v>73</v>
      </c>
      <c r="AB556">
        <v>97</v>
      </c>
      <c r="AC556">
        <v>0.83940000000000003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124</v>
      </c>
      <c r="AK556">
        <v>140</v>
      </c>
      <c r="AL556">
        <v>1.1192</v>
      </c>
      <c r="AM556">
        <v>6</v>
      </c>
      <c r="AN556">
        <v>0</v>
      </c>
      <c r="AO556">
        <v>0</v>
      </c>
      <c r="AP556">
        <v>4</v>
      </c>
      <c r="AQ556">
        <v>0</v>
      </c>
      <c r="AR556">
        <v>0</v>
      </c>
      <c r="AS556">
        <v>157</v>
      </c>
      <c r="AT556">
        <v>180</v>
      </c>
      <c r="AU556">
        <v>1.399</v>
      </c>
      <c r="AV556">
        <v>54</v>
      </c>
      <c r="AW556">
        <v>0</v>
      </c>
      <c r="AX556">
        <v>0</v>
      </c>
    </row>
    <row r="557" spans="1:50" x14ac:dyDescent="0.2">
      <c r="A557" t="str">
        <f t="shared" si="8"/>
        <v>Des Moines 16</v>
      </c>
      <c r="B557" t="s">
        <v>774</v>
      </c>
      <c r="C557">
        <v>3</v>
      </c>
      <c r="D557">
        <v>947617</v>
      </c>
      <c r="E557" s="8" t="s">
        <v>3595</v>
      </c>
      <c r="F557" t="s">
        <v>4276</v>
      </c>
      <c r="G557" t="s">
        <v>1778</v>
      </c>
      <c r="H557">
        <v>4.1970021409999996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62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107</v>
      </c>
      <c r="V557">
        <v>119</v>
      </c>
      <c r="W557">
        <v>1.1192</v>
      </c>
      <c r="X557">
        <v>2</v>
      </c>
      <c r="Y557">
        <v>0</v>
      </c>
      <c r="Z557">
        <v>0</v>
      </c>
      <c r="AA557">
        <v>88</v>
      </c>
      <c r="AB557">
        <v>123</v>
      </c>
      <c r="AC557">
        <v>1.1192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136</v>
      </c>
      <c r="AK557">
        <v>151</v>
      </c>
      <c r="AL557">
        <v>1.1192</v>
      </c>
      <c r="AM557">
        <v>0</v>
      </c>
      <c r="AN557">
        <v>0</v>
      </c>
      <c r="AO557">
        <v>0</v>
      </c>
      <c r="AP557">
        <v>4</v>
      </c>
      <c r="AQ557">
        <v>0</v>
      </c>
      <c r="AR557">
        <v>0</v>
      </c>
      <c r="AS557">
        <v>97</v>
      </c>
      <c r="AT557">
        <v>108</v>
      </c>
      <c r="AU557">
        <v>0.83940000000000003</v>
      </c>
      <c r="AV557">
        <v>23</v>
      </c>
      <c r="AW557">
        <v>0</v>
      </c>
      <c r="AX557">
        <v>0</v>
      </c>
    </row>
    <row r="558" spans="1:50" x14ac:dyDescent="0.2">
      <c r="A558" s="11" t="str">
        <f t="shared" si="8"/>
        <v>Des Moines 17</v>
      </c>
      <c r="B558" t="s">
        <v>774</v>
      </c>
      <c r="C558">
        <v>3</v>
      </c>
      <c r="D558">
        <v>947618</v>
      </c>
      <c r="E558" s="8" t="s">
        <v>3915</v>
      </c>
      <c r="F558" t="s">
        <v>4277</v>
      </c>
      <c r="G558" t="s">
        <v>2517</v>
      </c>
      <c r="H558">
        <v>1.68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20</v>
      </c>
      <c r="P558">
        <v>27</v>
      </c>
      <c r="Q558">
        <v>0.55959999999999999</v>
      </c>
      <c r="R558">
        <v>0</v>
      </c>
      <c r="S558">
        <v>0</v>
      </c>
      <c r="T558">
        <v>0</v>
      </c>
      <c r="U558">
        <v>12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35</v>
      </c>
      <c r="AK558">
        <v>40</v>
      </c>
      <c r="AL558">
        <v>0.55959999999999999</v>
      </c>
      <c r="AM558">
        <v>3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11</v>
      </c>
      <c r="AT558">
        <v>27</v>
      </c>
      <c r="AU558">
        <v>0.55959999999999999</v>
      </c>
      <c r="AV558">
        <v>0</v>
      </c>
      <c r="AW558">
        <v>0</v>
      </c>
      <c r="AX558">
        <v>0</v>
      </c>
    </row>
    <row r="559" spans="1:50" x14ac:dyDescent="0.2">
      <c r="A559" s="11" t="str">
        <f t="shared" si="8"/>
        <v>Des Moines 18</v>
      </c>
      <c r="B559" t="s">
        <v>774</v>
      </c>
      <c r="C559">
        <v>3</v>
      </c>
      <c r="D559">
        <v>947619</v>
      </c>
      <c r="E559" s="8" t="s">
        <v>3897</v>
      </c>
      <c r="F559" t="s">
        <v>4278</v>
      </c>
      <c r="G559" t="s">
        <v>1778</v>
      </c>
      <c r="H559">
        <v>1.3990009999999999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15</v>
      </c>
      <c r="P559">
        <v>15</v>
      </c>
      <c r="Q559">
        <v>0.27979999999999999</v>
      </c>
      <c r="R559">
        <v>0</v>
      </c>
      <c r="S559">
        <v>0</v>
      </c>
      <c r="T559">
        <v>0</v>
      </c>
      <c r="U559">
        <v>2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15</v>
      </c>
      <c r="AB559">
        <v>20</v>
      </c>
      <c r="AC559">
        <v>0.27979999999999999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37</v>
      </c>
      <c r="AK559">
        <v>37</v>
      </c>
      <c r="AL559">
        <v>0.55959999999999999</v>
      </c>
      <c r="AM559">
        <v>6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20</v>
      </c>
      <c r="AT559">
        <v>22</v>
      </c>
      <c r="AU559">
        <v>0.27979999999999999</v>
      </c>
      <c r="AV559">
        <v>0</v>
      </c>
      <c r="AW559">
        <v>0</v>
      </c>
      <c r="AX559">
        <v>0</v>
      </c>
    </row>
    <row r="560" spans="1:50" x14ac:dyDescent="0.2">
      <c r="A560" s="11" t="str">
        <f t="shared" si="8"/>
        <v>Des Moines 19</v>
      </c>
      <c r="B560" t="s">
        <v>774</v>
      </c>
      <c r="C560">
        <v>3</v>
      </c>
      <c r="D560">
        <v>947620</v>
      </c>
      <c r="E560" s="8" t="s">
        <v>3922</v>
      </c>
      <c r="F560" t="s">
        <v>4279</v>
      </c>
      <c r="G560" t="s">
        <v>1778</v>
      </c>
      <c r="H560">
        <v>1.1192005709999999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3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19</v>
      </c>
      <c r="V560">
        <v>22</v>
      </c>
      <c r="W560">
        <v>0.27979999999999999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47</v>
      </c>
      <c r="AK560">
        <v>51</v>
      </c>
      <c r="AL560">
        <v>0.55959999999999999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25</v>
      </c>
      <c r="AT560">
        <v>25</v>
      </c>
      <c r="AU560">
        <v>0.27979999999999999</v>
      </c>
      <c r="AV560">
        <v>5</v>
      </c>
      <c r="AW560">
        <v>0</v>
      </c>
      <c r="AX560">
        <v>0</v>
      </c>
    </row>
    <row r="561" spans="1:50" x14ac:dyDescent="0.2">
      <c r="A561" t="str">
        <f t="shared" si="8"/>
        <v>Des Moines 20</v>
      </c>
      <c r="B561" t="s">
        <v>774</v>
      </c>
      <c r="C561">
        <v>3</v>
      </c>
      <c r="D561">
        <v>947621</v>
      </c>
      <c r="E561" s="8" t="s">
        <v>3608</v>
      </c>
      <c r="F561" t="s">
        <v>4280</v>
      </c>
      <c r="G561" t="s">
        <v>2517</v>
      </c>
      <c r="H561">
        <v>2.2400000000000002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29</v>
      </c>
      <c r="P561">
        <v>32</v>
      </c>
      <c r="Q561">
        <v>0.55959999999999999</v>
      </c>
      <c r="R561">
        <v>0</v>
      </c>
      <c r="S561">
        <v>0</v>
      </c>
      <c r="T561">
        <v>0</v>
      </c>
      <c r="U561">
        <v>15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95</v>
      </c>
      <c r="AK561">
        <v>99</v>
      </c>
      <c r="AL561">
        <v>1.1192</v>
      </c>
      <c r="AM561">
        <v>0</v>
      </c>
      <c r="AN561">
        <v>0</v>
      </c>
      <c r="AO561">
        <v>0</v>
      </c>
      <c r="AP561">
        <v>6</v>
      </c>
      <c r="AQ561">
        <v>0</v>
      </c>
      <c r="AR561">
        <v>0</v>
      </c>
      <c r="AS561">
        <v>33</v>
      </c>
      <c r="AT561">
        <v>39</v>
      </c>
      <c r="AU561">
        <v>0.55959999999999999</v>
      </c>
      <c r="AV561">
        <v>1</v>
      </c>
      <c r="AW561">
        <v>0</v>
      </c>
      <c r="AX561">
        <v>0</v>
      </c>
    </row>
    <row r="562" spans="1:50" x14ac:dyDescent="0.2">
      <c r="A562" s="11" t="str">
        <f t="shared" si="8"/>
        <v>Des Moines 21</v>
      </c>
      <c r="B562" t="s">
        <v>774</v>
      </c>
      <c r="C562">
        <v>3</v>
      </c>
      <c r="D562">
        <v>947622</v>
      </c>
      <c r="E562" s="8" t="s">
        <v>3708</v>
      </c>
      <c r="F562" t="s">
        <v>4281</v>
      </c>
      <c r="G562" t="s">
        <v>1778</v>
      </c>
      <c r="H562">
        <v>2.518201285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32</v>
      </c>
      <c r="P562">
        <v>34</v>
      </c>
      <c r="Q562">
        <v>0.55959999999999999</v>
      </c>
      <c r="R562">
        <v>0</v>
      </c>
      <c r="S562">
        <v>0</v>
      </c>
      <c r="T562">
        <v>0</v>
      </c>
      <c r="U562">
        <v>30</v>
      </c>
      <c r="V562">
        <v>35</v>
      </c>
      <c r="W562">
        <v>0.55959999999999999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60</v>
      </c>
      <c r="AK562">
        <v>65</v>
      </c>
      <c r="AL562">
        <v>0.83940000000000003</v>
      </c>
      <c r="AM562">
        <v>5</v>
      </c>
      <c r="AN562">
        <v>0</v>
      </c>
      <c r="AO562">
        <v>0</v>
      </c>
      <c r="AP562">
        <v>2</v>
      </c>
      <c r="AQ562">
        <v>0</v>
      </c>
      <c r="AR562">
        <v>0</v>
      </c>
      <c r="AS562">
        <v>40</v>
      </c>
      <c r="AT562">
        <v>44</v>
      </c>
      <c r="AU562">
        <v>0.55959999999999999</v>
      </c>
      <c r="AV562">
        <v>12</v>
      </c>
      <c r="AW562">
        <v>0</v>
      </c>
      <c r="AX562">
        <v>0</v>
      </c>
    </row>
    <row r="563" spans="1:50" x14ac:dyDescent="0.2">
      <c r="A563" s="11" t="str">
        <f t="shared" si="8"/>
        <v>Des Moines 22</v>
      </c>
      <c r="B563" t="s">
        <v>774</v>
      </c>
      <c r="C563">
        <v>3</v>
      </c>
      <c r="D563">
        <v>947623</v>
      </c>
      <c r="E563" s="8" t="s">
        <v>3696</v>
      </c>
      <c r="F563" t="s">
        <v>4282</v>
      </c>
      <c r="G563" t="s">
        <v>1778</v>
      </c>
      <c r="H563">
        <v>2.2384011419999998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20</v>
      </c>
      <c r="P563">
        <v>24</v>
      </c>
      <c r="Q563">
        <v>0.27979999999999999</v>
      </c>
      <c r="R563">
        <v>0</v>
      </c>
      <c r="S563">
        <v>0</v>
      </c>
      <c r="T563">
        <v>0</v>
      </c>
      <c r="U563">
        <v>24</v>
      </c>
      <c r="V563">
        <v>31</v>
      </c>
      <c r="W563">
        <v>0.55959999999999999</v>
      </c>
      <c r="X563">
        <v>0</v>
      </c>
      <c r="Y563">
        <v>0</v>
      </c>
      <c r="Z563">
        <v>0</v>
      </c>
      <c r="AA563">
        <v>14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48</v>
      </c>
      <c r="AK563">
        <v>54</v>
      </c>
      <c r="AL563">
        <v>0.83940000000000003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28</v>
      </c>
      <c r="AT563">
        <v>32</v>
      </c>
      <c r="AU563">
        <v>0.55959999999999999</v>
      </c>
      <c r="AV563">
        <v>14</v>
      </c>
      <c r="AW563">
        <v>0</v>
      </c>
      <c r="AX563">
        <v>0</v>
      </c>
    </row>
    <row r="564" spans="1:50" x14ac:dyDescent="0.2">
      <c r="A564" s="11" t="str">
        <f t="shared" si="8"/>
        <v>Des Moines 23</v>
      </c>
      <c r="B564" t="s">
        <v>774</v>
      </c>
      <c r="C564">
        <v>3</v>
      </c>
      <c r="D564">
        <v>947624</v>
      </c>
      <c r="E564" s="8" t="s">
        <v>3983</v>
      </c>
      <c r="F564" t="s">
        <v>4283</v>
      </c>
      <c r="G564" t="s">
        <v>1778</v>
      </c>
      <c r="H564">
        <v>1.958601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16</v>
      </c>
      <c r="P564">
        <v>18</v>
      </c>
      <c r="Q564">
        <v>0.55959999999999999</v>
      </c>
      <c r="R564">
        <v>0</v>
      </c>
      <c r="S564">
        <v>0</v>
      </c>
      <c r="T564">
        <v>0</v>
      </c>
      <c r="U564">
        <v>6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51</v>
      </c>
      <c r="AK564">
        <v>55</v>
      </c>
      <c r="AL564">
        <v>1.399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4</v>
      </c>
      <c r="AT564">
        <v>0</v>
      </c>
      <c r="AU564">
        <v>0</v>
      </c>
      <c r="AV564">
        <v>2</v>
      </c>
      <c r="AW564">
        <v>0</v>
      </c>
      <c r="AX564">
        <v>0</v>
      </c>
    </row>
    <row r="565" spans="1:50" x14ac:dyDescent="0.2">
      <c r="A565" s="11" t="str">
        <f t="shared" si="8"/>
        <v>Des Moines 24</v>
      </c>
      <c r="B565" t="s">
        <v>774</v>
      </c>
      <c r="C565">
        <v>3</v>
      </c>
      <c r="D565">
        <v>947625</v>
      </c>
      <c r="E565" s="8" t="s">
        <v>4012</v>
      </c>
      <c r="F565" t="s">
        <v>4284</v>
      </c>
      <c r="G565" t="s">
        <v>2527</v>
      </c>
      <c r="H565">
        <v>1.1200000000000001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15</v>
      </c>
      <c r="P565">
        <v>15</v>
      </c>
      <c r="Q565">
        <v>0.27979999999999999</v>
      </c>
      <c r="R565">
        <v>0</v>
      </c>
      <c r="S565">
        <v>0</v>
      </c>
      <c r="T565">
        <v>0</v>
      </c>
      <c r="U565">
        <v>16</v>
      </c>
      <c r="V565">
        <v>18</v>
      </c>
      <c r="W565">
        <v>0.27979999999999999</v>
      </c>
      <c r="X565">
        <v>0</v>
      </c>
      <c r="Y565">
        <v>0</v>
      </c>
      <c r="Z565">
        <v>0</v>
      </c>
      <c r="AA565">
        <v>8</v>
      </c>
      <c r="AB565">
        <v>12</v>
      </c>
      <c r="AC565">
        <v>0.27979999999999999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21</v>
      </c>
      <c r="AK565">
        <v>24</v>
      </c>
      <c r="AL565">
        <v>0.27979999999999999</v>
      </c>
      <c r="AM565">
        <v>0</v>
      </c>
      <c r="AN565">
        <v>0</v>
      </c>
      <c r="AO565">
        <v>0</v>
      </c>
      <c r="AP565">
        <v>4</v>
      </c>
      <c r="AQ565">
        <v>0</v>
      </c>
      <c r="AR565">
        <v>0</v>
      </c>
      <c r="AS565">
        <v>3</v>
      </c>
      <c r="AT565">
        <v>0</v>
      </c>
      <c r="AU565">
        <v>0</v>
      </c>
      <c r="AV565">
        <v>1</v>
      </c>
      <c r="AW565">
        <v>0</v>
      </c>
      <c r="AX565">
        <v>0</v>
      </c>
    </row>
    <row r="566" spans="1:50" x14ac:dyDescent="0.2">
      <c r="A566" s="11" t="str">
        <f t="shared" si="8"/>
        <v>Des Moines 25</v>
      </c>
      <c r="B566" t="s">
        <v>774</v>
      </c>
      <c r="C566">
        <v>3</v>
      </c>
      <c r="D566">
        <v>947626</v>
      </c>
      <c r="E566" s="8" t="s">
        <v>3911</v>
      </c>
      <c r="F566" t="s">
        <v>4285</v>
      </c>
      <c r="G566" t="s">
        <v>1778</v>
      </c>
      <c r="H566">
        <v>1.6788008569999999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9</v>
      </c>
      <c r="P566">
        <v>10</v>
      </c>
      <c r="Q566">
        <v>0.27979999999999999</v>
      </c>
      <c r="R566">
        <v>0</v>
      </c>
      <c r="S566">
        <v>0</v>
      </c>
      <c r="T566">
        <v>0</v>
      </c>
      <c r="U566">
        <v>10</v>
      </c>
      <c r="V566">
        <v>10</v>
      </c>
      <c r="W566">
        <v>0.27979999999999999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21</v>
      </c>
      <c r="AK566">
        <v>23</v>
      </c>
      <c r="AL566">
        <v>0.55959999999999999</v>
      </c>
      <c r="AM566">
        <v>3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12</v>
      </c>
      <c r="AT566">
        <v>14</v>
      </c>
      <c r="AU566">
        <v>0.55959999999999999</v>
      </c>
      <c r="AV566">
        <v>2</v>
      </c>
      <c r="AW566">
        <v>0</v>
      </c>
      <c r="AX566">
        <v>0</v>
      </c>
    </row>
    <row r="567" spans="1:50" x14ac:dyDescent="0.2">
      <c r="A567" s="11" t="str">
        <f t="shared" si="8"/>
        <v>Des Moines 26</v>
      </c>
      <c r="B567" t="s">
        <v>774</v>
      </c>
      <c r="C567">
        <v>3</v>
      </c>
      <c r="D567">
        <v>947627</v>
      </c>
      <c r="E567" s="8" t="s">
        <v>3698</v>
      </c>
      <c r="F567" t="s">
        <v>4286</v>
      </c>
      <c r="G567" t="s">
        <v>1778</v>
      </c>
      <c r="H567">
        <v>2.2384011419999998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27</v>
      </c>
      <c r="P567">
        <v>27</v>
      </c>
      <c r="Q567">
        <v>0.55959999999999999</v>
      </c>
      <c r="R567">
        <v>0</v>
      </c>
      <c r="S567">
        <v>0</v>
      </c>
      <c r="T567">
        <v>0</v>
      </c>
      <c r="U567">
        <v>25</v>
      </c>
      <c r="V567">
        <v>25</v>
      </c>
      <c r="W567">
        <v>0.27979999999999999</v>
      </c>
      <c r="X567">
        <v>0</v>
      </c>
      <c r="Y567">
        <v>0</v>
      </c>
      <c r="Z567">
        <v>0</v>
      </c>
      <c r="AA567">
        <v>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52</v>
      </c>
      <c r="AK567">
        <v>57</v>
      </c>
      <c r="AL567">
        <v>0.83940000000000003</v>
      </c>
      <c r="AM567">
        <v>0</v>
      </c>
      <c r="AN567">
        <v>0</v>
      </c>
      <c r="AO567">
        <v>0</v>
      </c>
      <c r="AP567">
        <v>2</v>
      </c>
      <c r="AQ567">
        <v>0</v>
      </c>
      <c r="AR567">
        <v>0</v>
      </c>
      <c r="AS567">
        <v>24</v>
      </c>
      <c r="AT567">
        <v>26</v>
      </c>
      <c r="AU567">
        <v>0.55959999999999999</v>
      </c>
      <c r="AV567">
        <v>3</v>
      </c>
      <c r="AW567">
        <v>0</v>
      </c>
      <c r="AX567">
        <v>0</v>
      </c>
    </row>
    <row r="568" spans="1:50" x14ac:dyDescent="0.2">
      <c r="A568" s="11" t="str">
        <f t="shared" si="8"/>
        <v>Des Moines 27</v>
      </c>
      <c r="B568" t="s">
        <v>774</v>
      </c>
      <c r="C568">
        <v>3</v>
      </c>
      <c r="D568">
        <v>947628</v>
      </c>
      <c r="E568" s="8" t="s">
        <v>4007</v>
      </c>
      <c r="F568" t="s">
        <v>4287</v>
      </c>
      <c r="G568" t="s">
        <v>2517</v>
      </c>
      <c r="H568">
        <v>1.4</v>
      </c>
      <c r="I568">
        <v>0</v>
      </c>
      <c r="J568">
        <v>0</v>
      </c>
      <c r="K568">
        <v>0</v>
      </c>
      <c r="L568">
        <v>2</v>
      </c>
      <c r="M568">
        <v>0</v>
      </c>
      <c r="N568">
        <v>0</v>
      </c>
      <c r="O568">
        <v>11</v>
      </c>
      <c r="P568">
        <v>13</v>
      </c>
      <c r="Q568">
        <v>0.27979999999999999</v>
      </c>
      <c r="R568">
        <v>0</v>
      </c>
      <c r="S568">
        <v>0</v>
      </c>
      <c r="T568">
        <v>0</v>
      </c>
      <c r="U568">
        <v>15</v>
      </c>
      <c r="V568">
        <v>15</v>
      </c>
      <c r="W568">
        <v>0.27979999999999999</v>
      </c>
      <c r="X568">
        <v>0</v>
      </c>
      <c r="Y568">
        <v>0</v>
      </c>
      <c r="Z568">
        <v>0</v>
      </c>
      <c r="AA568">
        <v>10</v>
      </c>
      <c r="AB568">
        <v>13</v>
      </c>
      <c r="AC568">
        <v>0.27979999999999999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32</v>
      </c>
      <c r="AK568">
        <v>32</v>
      </c>
      <c r="AL568">
        <v>0.27979999999999999</v>
      </c>
      <c r="AM568">
        <v>2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12</v>
      </c>
      <c r="AT568">
        <v>13</v>
      </c>
      <c r="AU568">
        <v>0.27979999999999999</v>
      </c>
      <c r="AV568">
        <v>2</v>
      </c>
      <c r="AW568">
        <v>0</v>
      </c>
      <c r="AX568">
        <v>0</v>
      </c>
    </row>
    <row r="569" spans="1:50" x14ac:dyDescent="0.2">
      <c r="A569" t="str">
        <f t="shared" si="8"/>
        <v>Des Moines 28</v>
      </c>
      <c r="B569" t="s">
        <v>774</v>
      </c>
      <c r="C569">
        <v>3</v>
      </c>
      <c r="D569">
        <v>947629</v>
      </c>
      <c r="E569" s="8" t="s">
        <v>3602</v>
      </c>
      <c r="F569" t="s">
        <v>4288</v>
      </c>
      <c r="G569" t="s">
        <v>2517</v>
      </c>
      <c r="H569">
        <v>2.8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29</v>
      </c>
      <c r="P569">
        <v>35</v>
      </c>
      <c r="Q569">
        <v>0.83940000000000003</v>
      </c>
      <c r="R569">
        <v>0</v>
      </c>
      <c r="S569">
        <v>0</v>
      </c>
      <c r="T569">
        <v>0</v>
      </c>
      <c r="U569">
        <v>19</v>
      </c>
      <c r="V569">
        <v>22</v>
      </c>
      <c r="W569">
        <v>0.27979999999999999</v>
      </c>
      <c r="X569">
        <v>0</v>
      </c>
      <c r="Y569">
        <v>0</v>
      </c>
      <c r="Z569">
        <v>0</v>
      </c>
      <c r="AA569">
        <v>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50</v>
      </c>
      <c r="AK569">
        <v>51</v>
      </c>
      <c r="AL569">
        <v>1.1192</v>
      </c>
      <c r="AM569">
        <v>6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16</v>
      </c>
      <c r="AT569">
        <v>23</v>
      </c>
      <c r="AU569">
        <v>0.55959999999999999</v>
      </c>
      <c r="AV569">
        <v>5</v>
      </c>
      <c r="AW569">
        <v>0</v>
      </c>
      <c r="AX569">
        <v>0</v>
      </c>
    </row>
    <row r="570" spans="1:50" x14ac:dyDescent="0.2">
      <c r="A570" s="11" t="str">
        <f t="shared" si="8"/>
        <v>Des Moines 29</v>
      </c>
      <c r="B570" t="s">
        <v>774</v>
      </c>
      <c r="C570">
        <v>3</v>
      </c>
      <c r="D570">
        <v>947630</v>
      </c>
      <c r="E570" s="8" t="s">
        <v>3991</v>
      </c>
      <c r="F570" t="s">
        <v>4289</v>
      </c>
      <c r="G570" t="s">
        <v>1785</v>
      </c>
      <c r="H570">
        <v>1.96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37</v>
      </c>
      <c r="P570">
        <v>41</v>
      </c>
      <c r="Q570">
        <v>0.55959999999999999</v>
      </c>
      <c r="R570">
        <v>0</v>
      </c>
      <c r="S570">
        <v>0</v>
      </c>
      <c r="T570">
        <v>0</v>
      </c>
      <c r="U570">
        <v>28</v>
      </c>
      <c r="V570">
        <v>41</v>
      </c>
      <c r="W570">
        <v>0.55959999999999999</v>
      </c>
      <c r="X570">
        <v>0</v>
      </c>
      <c r="Y570">
        <v>0</v>
      </c>
      <c r="Z570">
        <v>0</v>
      </c>
      <c r="AA570">
        <v>21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29</v>
      </c>
      <c r="AK570">
        <v>31</v>
      </c>
      <c r="AL570">
        <v>0.27979999999999999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31</v>
      </c>
      <c r="AT570">
        <v>40</v>
      </c>
      <c r="AU570">
        <v>0.55959999999999999</v>
      </c>
      <c r="AV570">
        <v>11</v>
      </c>
      <c r="AW570">
        <v>0</v>
      </c>
      <c r="AX570">
        <v>0</v>
      </c>
    </row>
    <row r="571" spans="1:50" x14ac:dyDescent="0.2">
      <c r="A571" s="11" t="str">
        <f t="shared" si="8"/>
        <v>Des Moines 30</v>
      </c>
      <c r="B571" t="s">
        <v>774</v>
      </c>
      <c r="C571">
        <v>3</v>
      </c>
      <c r="D571">
        <v>947631</v>
      </c>
      <c r="E571" s="8" t="s">
        <v>3733</v>
      </c>
      <c r="F571" t="s">
        <v>4290</v>
      </c>
      <c r="G571" t="s">
        <v>1778</v>
      </c>
      <c r="H571">
        <v>1.6788008569999999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11</v>
      </c>
      <c r="P571">
        <v>12</v>
      </c>
      <c r="Q571">
        <v>0.27979999999999999</v>
      </c>
      <c r="R571">
        <v>0</v>
      </c>
      <c r="S571">
        <v>0</v>
      </c>
      <c r="T571">
        <v>0</v>
      </c>
      <c r="U571">
        <v>13</v>
      </c>
      <c r="V571">
        <v>13</v>
      </c>
      <c r="W571">
        <v>0.27979999999999999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35</v>
      </c>
      <c r="AK571">
        <v>37</v>
      </c>
      <c r="AL571">
        <v>0.83940000000000003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12</v>
      </c>
      <c r="AT571">
        <v>12</v>
      </c>
      <c r="AU571">
        <v>0.27979999999999999</v>
      </c>
      <c r="AV571">
        <v>2</v>
      </c>
      <c r="AW571">
        <v>0</v>
      </c>
      <c r="AX571">
        <v>0</v>
      </c>
    </row>
    <row r="572" spans="1:50" x14ac:dyDescent="0.2">
      <c r="A572" s="11" t="str">
        <f t="shared" si="8"/>
        <v>Des Moines 31</v>
      </c>
      <c r="B572" t="s">
        <v>774</v>
      </c>
      <c r="C572">
        <v>3</v>
      </c>
      <c r="D572">
        <v>947632</v>
      </c>
      <c r="E572" s="8" t="s">
        <v>3721</v>
      </c>
      <c r="F572" t="s">
        <v>4291</v>
      </c>
      <c r="G572" t="s">
        <v>1778</v>
      </c>
      <c r="H572">
        <v>1.958601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18</v>
      </c>
      <c r="P572">
        <v>24</v>
      </c>
      <c r="Q572">
        <v>0.55959999999999999</v>
      </c>
      <c r="R572">
        <v>0</v>
      </c>
      <c r="S572">
        <v>0</v>
      </c>
      <c r="T572">
        <v>0</v>
      </c>
      <c r="U572">
        <v>14</v>
      </c>
      <c r="V572">
        <v>19</v>
      </c>
      <c r="W572">
        <v>0.27979999999999999</v>
      </c>
      <c r="X572">
        <v>0</v>
      </c>
      <c r="Y572">
        <v>1</v>
      </c>
      <c r="Z572">
        <v>0</v>
      </c>
      <c r="AA572">
        <v>6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45</v>
      </c>
      <c r="AK572">
        <v>47</v>
      </c>
      <c r="AL572">
        <v>0.83940000000000003</v>
      </c>
      <c r="AM572">
        <v>5</v>
      </c>
      <c r="AN572">
        <v>0</v>
      </c>
      <c r="AO572">
        <v>0</v>
      </c>
      <c r="AP572">
        <v>2</v>
      </c>
      <c r="AQ572">
        <v>2</v>
      </c>
      <c r="AR572">
        <v>0</v>
      </c>
      <c r="AS572">
        <v>18</v>
      </c>
      <c r="AT572">
        <v>19</v>
      </c>
      <c r="AU572">
        <v>0.27979999999999999</v>
      </c>
      <c r="AV572">
        <v>5</v>
      </c>
      <c r="AW572">
        <v>2</v>
      </c>
      <c r="AX572">
        <v>0</v>
      </c>
    </row>
    <row r="573" spans="1:50" x14ac:dyDescent="0.2">
      <c r="A573" s="11" t="str">
        <f t="shared" si="8"/>
        <v>Des Moines 32</v>
      </c>
      <c r="B573" t="s">
        <v>774</v>
      </c>
      <c r="C573">
        <v>3</v>
      </c>
      <c r="D573">
        <v>947633</v>
      </c>
      <c r="E573" s="8" t="s">
        <v>3981</v>
      </c>
      <c r="F573" t="s">
        <v>4292</v>
      </c>
      <c r="G573" t="s">
        <v>1778</v>
      </c>
      <c r="H573">
        <v>1.958601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13</v>
      </c>
      <c r="V573">
        <v>22</v>
      </c>
      <c r="W573">
        <v>0.55959999999999999</v>
      </c>
      <c r="X573">
        <v>2</v>
      </c>
      <c r="Y573">
        <v>0</v>
      </c>
      <c r="Z573">
        <v>0</v>
      </c>
      <c r="AA573">
        <v>5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72</v>
      </c>
      <c r="AK573">
        <v>75</v>
      </c>
      <c r="AL573">
        <v>1.399</v>
      </c>
      <c r="AM573">
        <v>0</v>
      </c>
      <c r="AN573">
        <v>0</v>
      </c>
      <c r="AO573">
        <v>0</v>
      </c>
      <c r="AP573">
        <v>0</v>
      </c>
      <c r="AQ573">
        <v>14</v>
      </c>
      <c r="AR573">
        <v>0</v>
      </c>
      <c r="AS573">
        <v>7</v>
      </c>
      <c r="AT573">
        <v>0</v>
      </c>
      <c r="AU573">
        <v>0</v>
      </c>
      <c r="AV573">
        <v>3</v>
      </c>
      <c r="AW573">
        <v>0</v>
      </c>
      <c r="AX573">
        <v>0</v>
      </c>
    </row>
    <row r="574" spans="1:50" x14ac:dyDescent="0.2">
      <c r="A574" s="11" t="str">
        <f t="shared" si="8"/>
        <v>Des Moines 33</v>
      </c>
      <c r="B574" t="s">
        <v>774</v>
      </c>
      <c r="C574">
        <v>3</v>
      </c>
      <c r="D574">
        <v>947634</v>
      </c>
      <c r="E574" s="8" t="s">
        <v>3730</v>
      </c>
      <c r="F574" t="s">
        <v>4293</v>
      </c>
      <c r="G574" t="s">
        <v>1778</v>
      </c>
      <c r="H574">
        <v>1.6788008569999999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17</v>
      </c>
      <c r="P574">
        <v>20</v>
      </c>
      <c r="Q574">
        <v>0.55959999999999999</v>
      </c>
      <c r="R574">
        <v>0</v>
      </c>
      <c r="S574">
        <v>0</v>
      </c>
      <c r="T574">
        <v>0</v>
      </c>
      <c r="U574">
        <v>13</v>
      </c>
      <c r="V574">
        <v>16</v>
      </c>
      <c r="W574">
        <v>0.27979999999999999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45</v>
      </c>
      <c r="AK574">
        <v>48</v>
      </c>
      <c r="AL574">
        <v>0.83940000000000003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8</v>
      </c>
      <c r="AT574">
        <v>0</v>
      </c>
      <c r="AU574">
        <v>0</v>
      </c>
      <c r="AV574">
        <v>3</v>
      </c>
      <c r="AW574">
        <v>0</v>
      </c>
      <c r="AX574">
        <v>0</v>
      </c>
    </row>
    <row r="575" spans="1:50" x14ac:dyDescent="0.2">
      <c r="A575" s="11" t="str">
        <f t="shared" si="8"/>
        <v>Des Moines 34</v>
      </c>
      <c r="B575" t="s">
        <v>774</v>
      </c>
      <c r="C575">
        <v>3</v>
      </c>
      <c r="D575">
        <v>947635</v>
      </c>
      <c r="E575" s="8" t="s">
        <v>4013</v>
      </c>
      <c r="F575" t="s">
        <v>4294</v>
      </c>
      <c r="G575" t="s">
        <v>1778</v>
      </c>
      <c r="H575">
        <v>0.83940042800000003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8</v>
      </c>
      <c r="P575">
        <v>10</v>
      </c>
      <c r="Q575">
        <v>0.27979999999999999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6</v>
      </c>
      <c r="AB575">
        <v>9</v>
      </c>
      <c r="AC575">
        <v>0.27979999999999999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24</v>
      </c>
      <c r="AK575">
        <v>26</v>
      </c>
      <c r="AL575">
        <v>0.27979999999999999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3</v>
      </c>
      <c r="AT575">
        <v>0</v>
      </c>
      <c r="AU575">
        <v>0</v>
      </c>
      <c r="AV575">
        <v>3</v>
      </c>
      <c r="AW575">
        <v>0</v>
      </c>
      <c r="AX575">
        <v>0</v>
      </c>
    </row>
    <row r="576" spans="1:50" x14ac:dyDescent="0.2">
      <c r="A576" s="11" t="str">
        <f t="shared" si="8"/>
        <v>Des Moines 35</v>
      </c>
      <c r="B576" t="s">
        <v>774</v>
      </c>
      <c r="C576">
        <v>3</v>
      </c>
      <c r="D576">
        <v>947636</v>
      </c>
      <c r="E576" s="8" t="s">
        <v>3901</v>
      </c>
      <c r="F576" t="s">
        <v>4295</v>
      </c>
      <c r="G576" t="s">
        <v>1778</v>
      </c>
      <c r="H576">
        <v>1.1192009999999999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7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7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0</v>
      </c>
      <c r="AC576">
        <v>0</v>
      </c>
      <c r="AD576">
        <v>2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44</v>
      </c>
      <c r="AK576">
        <v>51</v>
      </c>
      <c r="AL576">
        <v>0.55959999999999999</v>
      </c>
      <c r="AM576">
        <v>7</v>
      </c>
      <c r="AN576">
        <v>0</v>
      </c>
      <c r="AO576">
        <v>0</v>
      </c>
      <c r="AP576">
        <v>0</v>
      </c>
      <c r="AQ576">
        <v>13</v>
      </c>
      <c r="AR576">
        <v>0.27979999999999999</v>
      </c>
      <c r="AS576">
        <v>11</v>
      </c>
      <c r="AT576">
        <v>20</v>
      </c>
      <c r="AU576">
        <v>0.27979999999999999</v>
      </c>
      <c r="AV576">
        <v>5</v>
      </c>
      <c r="AW576">
        <v>0</v>
      </c>
      <c r="AX576">
        <v>0</v>
      </c>
    </row>
    <row r="577" spans="1:50" x14ac:dyDescent="0.2">
      <c r="A577" s="11" t="str">
        <f t="shared" si="8"/>
        <v>Des Moines 36</v>
      </c>
      <c r="B577" t="s">
        <v>774</v>
      </c>
      <c r="C577">
        <v>3</v>
      </c>
      <c r="D577">
        <v>947637</v>
      </c>
      <c r="E577" s="8" t="s">
        <v>3979</v>
      </c>
      <c r="F577" t="s">
        <v>4296</v>
      </c>
      <c r="G577" t="s">
        <v>2517</v>
      </c>
      <c r="H577">
        <v>2.2400000000000002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35</v>
      </c>
      <c r="P577">
        <v>37</v>
      </c>
      <c r="Q577">
        <v>0.55959999999999999</v>
      </c>
      <c r="R577">
        <v>0</v>
      </c>
      <c r="S577">
        <v>0</v>
      </c>
      <c r="T577">
        <v>0</v>
      </c>
      <c r="U577">
        <v>8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4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69</v>
      </c>
      <c r="AK577">
        <v>76</v>
      </c>
      <c r="AL577">
        <v>1.399</v>
      </c>
      <c r="AM577">
        <v>1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4</v>
      </c>
      <c r="AT577">
        <v>23</v>
      </c>
      <c r="AU577">
        <v>0.27979999999999999</v>
      </c>
      <c r="AV577">
        <v>7</v>
      </c>
      <c r="AW577">
        <v>1</v>
      </c>
      <c r="AX577">
        <v>0</v>
      </c>
    </row>
    <row r="578" spans="1:50" x14ac:dyDescent="0.2">
      <c r="A578" t="str">
        <f t="shared" ref="A578:A641" si="9">TRIM(PROPER(F578))</f>
        <v>Des Moines 37</v>
      </c>
      <c r="B578" t="s">
        <v>774</v>
      </c>
      <c r="C578">
        <v>3</v>
      </c>
      <c r="D578">
        <v>947638</v>
      </c>
      <c r="E578" s="8" t="s">
        <v>3596</v>
      </c>
      <c r="F578" t="s">
        <v>4297</v>
      </c>
      <c r="G578" t="s">
        <v>1778</v>
      </c>
      <c r="H578">
        <v>1.958601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17</v>
      </c>
      <c r="V578">
        <v>17</v>
      </c>
      <c r="W578">
        <v>0.27979999999999999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56</v>
      </c>
      <c r="AK578">
        <v>60</v>
      </c>
      <c r="AL578">
        <v>1.1192</v>
      </c>
      <c r="AM578">
        <v>3</v>
      </c>
      <c r="AN578">
        <v>0</v>
      </c>
      <c r="AO578">
        <v>0</v>
      </c>
      <c r="AP578">
        <v>2</v>
      </c>
      <c r="AQ578">
        <v>0</v>
      </c>
      <c r="AR578">
        <v>0</v>
      </c>
      <c r="AS578">
        <v>18</v>
      </c>
      <c r="AT578">
        <v>25</v>
      </c>
      <c r="AU578">
        <v>0.55959999999999999</v>
      </c>
      <c r="AV578">
        <v>7</v>
      </c>
      <c r="AW578">
        <v>0</v>
      </c>
      <c r="AX578">
        <v>0</v>
      </c>
    </row>
    <row r="579" spans="1:50" x14ac:dyDescent="0.2">
      <c r="A579" s="11" t="str">
        <f t="shared" si="9"/>
        <v>Des Moines 38</v>
      </c>
      <c r="B579" t="s">
        <v>774</v>
      </c>
      <c r="C579">
        <v>3</v>
      </c>
      <c r="D579">
        <v>947639</v>
      </c>
      <c r="E579" s="8" t="s">
        <v>4002</v>
      </c>
      <c r="F579" t="s">
        <v>4298</v>
      </c>
      <c r="G579" t="s">
        <v>1778</v>
      </c>
      <c r="H579">
        <v>1.678801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101</v>
      </c>
      <c r="V579">
        <v>108</v>
      </c>
      <c r="W579">
        <v>0.55959999999999999</v>
      </c>
      <c r="X579">
        <v>0</v>
      </c>
      <c r="Y579">
        <v>0</v>
      </c>
      <c r="Z579">
        <v>0</v>
      </c>
      <c r="AA579">
        <v>24</v>
      </c>
      <c r="AB579">
        <v>0</v>
      </c>
      <c r="AC579">
        <v>0</v>
      </c>
      <c r="AD579">
        <v>4</v>
      </c>
      <c r="AE579">
        <v>65</v>
      </c>
      <c r="AF579">
        <v>0.27979999999999999</v>
      </c>
      <c r="AG579">
        <v>0</v>
      </c>
      <c r="AH579">
        <v>0</v>
      </c>
      <c r="AI579">
        <v>0</v>
      </c>
      <c r="AJ579">
        <v>100</v>
      </c>
      <c r="AK579">
        <v>101</v>
      </c>
      <c r="AL579">
        <v>0.27979999999999999</v>
      </c>
      <c r="AM579">
        <v>1</v>
      </c>
      <c r="AN579">
        <v>0</v>
      </c>
      <c r="AO579">
        <v>0</v>
      </c>
      <c r="AP579">
        <v>3</v>
      </c>
      <c r="AQ579">
        <v>0</v>
      </c>
      <c r="AR579">
        <v>0</v>
      </c>
      <c r="AS579">
        <v>120</v>
      </c>
      <c r="AT579">
        <v>127</v>
      </c>
      <c r="AU579">
        <v>0.55959999999999999</v>
      </c>
      <c r="AV579">
        <v>33</v>
      </c>
      <c r="AW579">
        <v>0</v>
      </c>
      <c r="AX579">
        <v>0</v>
      </c>
    </row>
    <row r="580" spans="1:50" x14ac:dyDescent="0.2">
      <c r="A580" s="11" t="str">
        <f t="shared" si="9"/>
        <v>Des Moines 39</v>
      </c>
      <c r="B580" t="s">
        <v>774</v>
      </c>
      <c r="C580">
        <v>3</v>
      </c>
      <c r="D580">
        <v>947640</v>
      </c>
      <c r="E580" s="8" t="s">
        <v>3975</v>
      </c>
      <c r="F580" t="s">
        <v>4299</v>
      </c>
      <c r="G580" t="s">
        <v>1778</v>
      </c>
      <c r="H580">
        <v>4.1970020000000003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50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103</v>
      </c>
      <c r="V580">
        <v>118</v>
      </c>
      <c r="W580">
        <v>0.83940000000000003</v>
      </c>
      <c r="X580">
        <v>2</v>
      </c>
      <c r="Y580">
        <v>0</v>
      </c>
      <c r="Z580">
        <v>0</v>
      </c>
      <c r="AA580">
        <v>62</v>
      </c>
      <c r="AB580">
        <v>100</v>
      </c>
      <c r="AC580">
        <v>0.83940000000000003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178</v>
      </c>
      <c r="AK580">
        <v>193</v>
      </c>
      <c r="AL580">
        <v>1.399</v>
      </c>
      <c r="AM580">
        <v>13</v>
      </c>
      <c r="AN580">
        <v>0</v>
      </c>
      <c r="AO580">
        <v>0</v>
      </c>
      <c r="AP580">
        <v>4</v>
      </c>
      <c r="AQ580">
        <v>0</v>
      </c>
      <c r="AR580">
        <v>0</v>
      </c>
      <c r="AS580">
        <v>164</v>
      </c>
      <c r="AT580">
        <v>178</v>
      </c>
      <c r="AU580">
        <v>1.1192</v>
      </c>
      <c r="AV580">
        <v>31</v>
      </c>
      <c r="AW580">
        <v>0</v>
      </c>
      <c r="AX580">
        <v>0</v>
      </c>
    </row>
    <row r="581" spans="1:50" x14ac:dyDescent="0.2">
      <c r="A581" s="11" t="str">
        <f t="shared" si="9"/>
        <v>Des Moines 40</v>
      </c>
      <c r="B581" t="s">
        <v>774</v>
      </c>
      <c r="C581">
        <v>3</v>
      </c>
      <c r="D581">
        <v>947641</v>
      </c>
      <c r="E581" s="8" t="s">
        <v>3699</v>
      </c>
      <c r="F581" t="s">
        <v>4300</v>
      </c>
      <c r="G581" t="s">
        <v>2517</v>
      </c>
      <c r="H581">
        <v>1.96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21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46</v>
      </c>
      <c r="V581">
        <v>66</v>
      </c>
      <c r="W581">
        <v>0.27979999999999999</v>
      </c>
      <c r="X581">
        <v>0</v>
      </c>
      <c r="Y581">
        <v>0</v>
      </c>
      <c r="Z581">
        <v>0</v>
      </c>
      <c r="AA581">
        <v>24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110</v>
      </c>
      <c r="AK581">
        <v>118</v>
      </c>
      <c r="AL581">
        <v>0.83940000000000003</v>
      </c>
      <c r="AM581">
        <v>6</v>
      </c>
      <c r="AN581">
        <v>0</v>
      </c>
      <c r="AO581">
        <v>0</v>
      </c>
      <c r="AP581">
        <v>0</v>
      </c>
      <c r="AQ581">
        <v>31</v>
      </c>
      <c r="AR581">
        <v>0</v>
      </c>
      <c r="AS581">
        <v>96</v>
      </c>
      <c r="AT581">
        <v>112</v>
      </c>
      <c r="AU581">
        <v>0.83940000000000003</v>
      </c>
      <c r="AV581">
        <v>23</v>
      </c>
      <c r="AW581">
        <v>0</v>
      </c>
      <c r="AX581">
        <v>0</v>
      </c>
    </row>
    <row r="582" spans="1:50" x14ac:dyDescent="0.2">
      <c r="A582" t="str">
        <f t="shared" si="9"/>
        <v>Des Moines 41</v>
      </c>
      <c r="B582" t="s">
        <v>774</v>
      </c>
      <c r="C582">
        <v>3</v>
      </c>
      <c r="D582">
        <v>947642</v>
      </c>
      <c r="E582" s="8" t="s">
        <v>3603</v>
      </c>
      <c r="F582" t="s">
        <v>4301</v>
      </c>
      <c r="G582" t="s">
        <v>1778</v>
      </c>
      <c r="H582">
        <v>4.7566024269999998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71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111</v>
      </c>
      <c r="V582">
        <v>142</v>
      </c>
      <c r="W582">
        <v>1.1192</v>
      </c>
      <c r="X582">
        <v>0</v>
      </c>
      <c r="Y582">
        <v>0</v>
      </c>
      <c r="Z582">
        <v>0</v>
      </c>
      <c r="AA582">
        <v>104</v>
      </c>
      <c r="AB582">
        <v>132</v>
      </c>
      <c r="AC582">
        <v>0.83940000000000003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140</v>
      </c>
      <c r="AK582">
        <v>156</v>
      </c>
      <c r="AL582">
        <v>1.1192</v>
      </c>
      <c r="AM582">
        <v>16</v>
      </c>
      <c r="AN582">
        <v>0</v>
      </c>
      <c r="AO582">
        <v>0</v>
      </c>
      <c r="AP582">
        <v>2</v>
      </c>
      <c r="AQ582">
        <v>0</v>
      </c>
      <c r="AR582">
        <v>0</v>
      </c>
      <c r="AS582">
        <v>204</v>
      </c>
      <c r="AT582">
        <v>225</v>
      </c>
      <c r="AU582">
        <v>1.6788000000000001</v>
      </c>
      <c r="AV582">
        <v>28</v>
      </c>
      <c r="AW582">
        <v>0</v>
      </c>
      <c r="AX582">
        <v>0</v>
      </c>
    </row>
    <row r="583" spans="1:50" x14ac:dyDescent="0.2">
      <c r="A583" s="11" t="str">
        <f t="shared" si="9"/>
        <v>Des Moines 42</v>
      </c>
      <c r="B583" t="s">
        <v>774</v>
      </c>
      <c r="C583">
        <v>3</v>
      </c>
      <c r="D583">
        <v>947643</v>
      </c>
      <c r="E583" s="8" t="s">
        <v>3980</v>
      </c>
      <c r="F583" t="s">
        <v>4302</v>
      </c>
      <c r="G583" t="s">
        <v>2517</v>
      </c>
      <c r="H583">
        <v>3.64</v>
      </c>
      <c r="I583">
        <v>9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23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71</v>
      </c>
      <c r="V583">
        <v>104</v>
      </c>
      <c r="W583">
        <v>1.1192</v>
      </c>
      <c r="X583">
        <v>2</v>
      </c>
      <c r="Y583">
        <v>0</v>
      </c>
      <c r="Z583">
        <v>0</v>
      </c>
      <c r="AA583">
        <v>37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134</v>
      </c>
      <c r="AK583">
        <v>143</v>
      </c>
      <c r="AL583">
        <v>1.399</v>
      </c>
      <c r="AM583">
        <v>5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88</v>
      </c>
      <c r="AT583">
        <v>121</v>
      </c>
      <c r="AU583">
        <v>1.1192</v>
      </c>
      <c r="AV583">
        <v>25</v>
      </c>
      <c r="AW583">
        <v>0</v>
      </c>
      <c r="AX583">
        <v>0</v>
      </c>
    </row>
    <row r="584" spans="1:50" x14ac:dyDescent="0.2">
      <c r="A584" s="11" t="str">
        <f t="shared" si="9"/>
        <v>Des Moines 43</v>
      </c>
      <c r="B584" t="s">
        <v>774</v>
      </c>
      <c r="C584">
        <v>3</v>
      </c>
      <c r="D584">
        <v>947644</v>
      </c>
      <c r="E584" s="8" t="s">
        <v>3893</v>
      </c>
      <c r="F584" t="s">
        <v>4303</v>
      </c>
      <c r="G584" t="s">
        <v>1794</v>
      </c>
      <c r="H584">
        <v>3.0778015700000001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68</v>
      </c>
      <c r="P584">
        <v>73</v>
      </c>
      <c r="Q584">
        <v>0.55959999999999999</v>
      </c>
      <c r="R584">
        <v>0</v>
      </c>
      <c r="S584">
        <v>0</v>
      </c>
      <c r="T584">
        <v>0</v>
      </c>
      <c r="U584">
        <v>97</v>
      </c>
      <c r="V584">
        <v>101</v>
      </c>
      <c r="W584">
        <v>0.55959999999999999</v>
      </c>
      <c r="X584">
        <v>0</v>
      </c>
      <c r="Y584">
        <v>0</v>
      </c>
      <c r="Z584">
        <v>0</v>
      </c>
      <c r="AA584">
        <v>71</v>
      </c>
      <c r="AB584">
        <v>72</v>
      </c>
      <c r="AC584">
        <v>0.55959999999999999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96</v>
      </c>
      <c r="AK584">
        <v>100</v>
      </c>
      <c r="AL584">
        <v>0.55959999999999999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124</v>
      </c>
      <c r="AT584">
        <v>126</v>
      </c>
      <c r="AU584">
        <v>0.83940000000000003</v>
      </c>
      <c r="AV584">
        <v>16</v>
      </c>
      <c r="AW584">
        <v>0</v>
      </c>
      <c r="AX584">
        <v>0</v>
      </c>
    </row>
    <row r="585" spans="1:50" x14ac:dyDescent="0.2">
      <c r="A585" s="11" t="str">
        <f t="shared" si="9"/>
        <v>Des Moines 44</v>
      </c>
      <c r="B585" t="s">
        <v>774</v>
      </c>
      <c r="C585">
        <v>3</v>
      </c>
      <c r="D585">
        <v>947645</v>
      </c>
      <c r="E585" s="8" t="s">
        <v>3977</v>
      </c>
      <c r="F585" t="s">
        <v>4304</v>
      </c>
      <c r="G585" t="s">
        <v>1778</v>
      </c>
      <c r="H585">
        <v>3.3576017130000002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30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73</v>
      </c>
      <c r="V585">
        <v>110</v>
      </c>
      <c r="W585">
        <v>0.83940000000000003</v>
      </c>
      <c r="X585">
        <v>0</v>
      </c>
      <c r="Y585">
        <v>0</v>
      </c>
      <c r="Z585">
        <v>0</v>
      </c>
      <c r="AA585">
        <v>55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189</v>
      </c>
      <c r="AK585">
        <v>197</v>
      </c>
      <c r="AL585">
        <v>1.399</v>
      </c>
      <c r="AM585">
        <v>12</v>
      </c>
      <c r="AN585">
        <v>0</v>
      </c>
      <c r="AO585">
        <v>0</v>
      </c>
      <c r="AP585">
        <v>3</v>
      </c>
      <c r="AQ585">
        <v>0</v>
      </c>
      <c r="AR585">
        <v>0</v>
      </c>
      <c r="AS585">
        <v>154</v>
      </c>
      <c r="AT585">
        <v>173</v>
      </c>
      <c r="AU585">
        <v>1.1192</v>
      </c>
      <c r="AV585">
        <v>13</v>
      </c>
      <c r="AW585">
        <v>0</v>
      </c>
      <c r="AX585">
        <v>0</v>
      </c>
    </row>
    <row r="586" spans="1:50" x14ac:dyDescent="0.2">
      <c r="A586" s="11" t="str">
        <f t="shared" si="9"/>
        <v>Des Moines 45</v>
      </c>
      <c r="B586" t="s">
        <v>774</v>
      </c>
      <c r="C586">
        <v>3</v>
      </c>
      <c r="D586">
        <v>947646</v>
      </c>
      <c r="E586" s="8" t="s">
        <v>3895</v>
      </c>
      <c r="F586" t="s">
        <v>4305</v>
      </c>
      <c r="G586" t="s">
        <v>1778</v>
      </c>
      <c r="H586">
        <v>1.6788008569999999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14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30</v>
      </c>
      <c r="V586">
        <v>46</v>
      </c>
      <c r="W586">
        <v>0.27979999999999999</v>
      </c>
      <c r="X586">
        <v>1</v>
      </c>
      <c r="Y586">
        <v>0</v>
      </c>
      <c r="Z586">
        <v>0</v>
      </c>
      <c r="AA586">
        <v>22</v>
      </c>
      <c r="AB586">
        <v>0</v>
      </c>
      <c r="AC586">
        <v>0</v>
      </c>
      <c r="AD586">
        <v>2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81</v>
      </c>
      <c r="AK586">
        <v>85</v>
      </c>
      <c r="AL586">
        <v>0.55959999999999999</v>
      </c>
      <c r="AM586">
        <v>0</v>
      </c>
      <c r="AN586">
        <v>0</v>
      </c>
      <c r="AO586">
        <v>0</v>
      </c>
      <c r="AP586">
        <v>4</v>
      </c>
      <c r="AQ586">
        <v>5</v>
      </c>
      <c r="AR586">
        <v>0</v>
      </c>
      <c r="AS586">
        <v>73</v>
      </c>
      <c r="AT586">
        <v>103</v>
      </c>
      <c r="AU586">
        <v>0.83940000000000003</v>
      </c>
      <c r="AV586">
        <v>12</v>
      </c>
      <c r="AW586">
        <v>0</v>
      </c>
      <c r="AX586">
        <v>0</v>
      </c>
    </row>
    <row r="587" spans="1:50" x14ac:dyDescent="0.2">
      <c r="A587" s="11" t="str">
        <f t="shared" si="9"/>
        <v>Des Moines 46</v>
      </c>
      <c r="B587" t="s">
        <v>774</v>
      </c>
      <c r="C587">
        <v>3</v>
      </c>
      <c r="D587">
        <v>947647</v>
      </c>
      <c r="E587" s="8" t="s">
        <v>3729</v>
      </c>
      <c r="F587" t="s">
        <v>4306</v>
      </c>
      <c r="G587" t="s">
        <v>1778</v>
      </c>
      <c r="H587">
        <v>1.6788008569999999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21</v>
      </c>
      <c r="V587">
        <v>24</v>
      </c>
      <c r="W587">
        <v>0.27979999999999999</v>
      </c>
      <c r="X587">
        <v>0</v>
      </c>
      <c r="Y587">
        <v>0</v>
      </c>
      <c r="Z587">
        <v>0</v>
      </c>
      <c r="AA587">
        <v>5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65</v>
      </c>
      <c r="AK587">
        <v>70</v>
      </c>
      <c r="AL587">
        <v>0.83940000000000003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27</v>
      </c>
      <c r="AT587">
        <v>34</v>
      </c>
      <c r="AU587">
        <v>0.55959999999999999</v>
      </c>
      <c r="AV587">
        <v>4</v>
      </c>
      <c r="AW587">
        <v>0</v>
      </c>
      <c r="AX587">
        <v>0</v>
      </c>
    </row>
    <row r="588" spans="1:50" x14ac:dyDescent="0.2">
      <c r="A588" s="11" t="str">
        <f t="shared" si="9"/>
        <v>Des Moines 47</v>
      </c>
      <c r="B588" t="s">
        <v>774</v>
      </c>
      <c r="C588">
        <v>3</v>
      </c>
      <c r="D588">
        <v>947648</v>
      </c>
      <c r="E588" s="8" t="s">
        <v>3709</v>
      </c>
      <c r="F588" t="s">
        <v>4307</v>
      </c>
      <c r="G588" t="s">
        <v>2517</v>
      </c>
      <c r="H588">
        <v>2.2400000000000002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22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71</v>
      </c>
      <c r="V588">
        <v>107</v>
      </c>
      <c r="W588">
        <v>0.55959999999999999</v>
      </c>
      <c r="X588">
        <v>1</v>
      </c>
      <c r="Y588">
        <v>0</v>
      </c>
      <c r="Z588">
        <v>0</v>
      </c>
      <c r="AA588">
        <v>26</v>
      </c>
      <c r="AB588">
        <v>0</v>
      </c>
      <c r="AC588">
        <v>0</v>
      </c>
      <c r="AD588">
        <v>3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107</v>
      </c>
      <c r="AK588">
        <v>113</v>
      </c>
      <c r="AL588">
        <v>0.83940000000000003</v>
      </c>
      <c r="AM588">
        <v>3</v>
      </c>
      <c r="AN588">
        <v>0</v>
      </c>
      <c r="AO588">
        <v>0</v>
      </c>
      <c r="AP588">
        <v>3</v>
      </c>
      <c r="AQ588">
        <v>0</v>
      </c>
      <c r="AR588">
        <v>0</v>
      </c>
      <c r="AS588">
        <v>104</v>
      </c>
      <c r="AT588">
        <v>131</v>
      </c>
      <c r="AU588">
        <v>0.83940000000000003</v>
      </c>
      <c r="AV588">
        <v>24</v>
      </c>
      <c r="AW588">
        <v>0</v>
      </c>
      <c r="AX588">
        <v>0</v>
      </c>
    </row>
    <row r="589" spans="1:50" x14ac:dyDescent="0.2">
      <c r="A589" s="11" t="str">
        <f t="shared" si="9"/>
        <v>Des Moines 48</v>
      </c>
      <c r="B589" t="s">
        <v>774</v>
      </c>
      <c r="C589">
        <v>3</v>
      </c>
      <c r="D589">
        <v>947649</v>
      </c>
      <c r="E589" s="8" t="s">
        <v>4009</v>
      </c>
      <c r="F589" t="s">
        <v>4308</v>
      </c>
      <c r="G589" t="s">
        <v>1785</v>
      </c>
      <c r="H589">
        <v>0.56000000000000005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15</v>
      </c>
      <c r="AK589">
        <v>17</v>
      </c>
      <c r="AL589">
        <v>0.27979999999999999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8</v>
      </c>
      <c r="AT589">
        <v>13</v>
      </c>
      <c r="AU589">
        <v>0.27979999999999999</v>
      </c>
      <c r="AV589">
        <v>5</v>
      </c>
      <c r="AW589">
        <v>0</v>
      </c>
      <c r="AX589">
        <v>0</v>
      </c>
    </row>
    <row r="590" spans="1:50" x14ac:dyDescent="0.2">
      <c r="A590" s="11" t="str">
        <f t="shared" si="9"/>
        <v>Des Moines 49</v>
      </c>
      <c r="B590" t="s">
        <v>774</v>
      </c>
      <c r="C590">
        <v>3</v>
      </c>
      <c r="D590">
        <v>947650</v>
      </c>
      <c r="E590" s="8" t="s">
        <v>3985</v>
      </c>
      <c r="F590" t="s">
        <v>4309</v>
      </c>
      <c r="G590" t="s">
        <v>1778</v>
      </c>
      <c r="H590">
        <v>0.83940042800000003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11</v>
      </c>
      <c r="P590">
        <v>14</v>
      </c>
      <c r="Q590">
        <v>0.27979999999999999</v>
      </c>
      <c r="R590">
        <v>0</v>
      </c>
      <c r="S590">
        <v>0</v>
      </c>
      <c r="T590">
        <v>0</v>
      </c>
      <c r="U590">
        <v>3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17</v>
      </c>
      <c r="AK590">
        <v>17</v>
      </c>
      <c r="AL590">
        <v>0.27979999999999999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8</v>
      </c>
      <c r="AT590">
        <v>12</v>
      </c>
      <c r="AU590">
        <v>0.27979999999999999</v>
      </c>
      <c r="AV590">
        <v>0</v>
      </c>
      <c r="AW590">
        <v>0</v>
      </c>
      <c r="AX590">
        <v>0</v>
      </c>
    </row>
    <row r="591" spans="1:50" x14ac:dyDescent="0.2">
      <c r="A591" s="11" t="str">
        <f t="shared" si="9"/>
        <v>Des Moines 50</v>
      </c>
      <c r="B591" t="s">
        <v>774</v>
      </c>
      <c r="C591">
        <v>3</v>
      </c>
      <c r="D591">
        <v>947651</v>
      </c>
      <c r="E591" s="8" t="s">
        <v>3703</v>
      </c>
      <c r="F591" t="s">
        <v>4310</v>
      </c>
      <c r="G591" t="s">
        <v>1778</v>
      </c>
      <c r="H591">
        <v>2.2384011419999998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30</v>
      </c>
      <c r="P591">
        <v>30</v>
      </c>
      <c r="Q591">
        <v>0.55959999999999999</v>
      </c>
      <c r="R591">
        <v>0</v>
      </c>
      <c r="S591">
        <v>0</v>
      </c>
      <c r="T591">
        <v>0</v>
      </c>
      <c r="U591">
        <v>31</v>
      </c>
      <c r="V591">
        <v>31</v>
      </c>
      <c r="W591">
        <v>0.55959999999999999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49</v>
      </c>
      <c r="AK591">
        <v>51</v>
      </c>
      <c r="AL591">
        <v>0.83940000000000003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25</v>
      </c>
      <c r="AT591">
        <v>26</v>
      </c>
      <c r="AU591">
        <v>0.27979999999999999</v>
      </c>
      <c r="AV591">
        <v>2</v>
      </c>
      <c r="AW591">
        <v>1</v>
      </c>
      <c r="AX591">
        <v>0</v>
      </c>
    </row>
    <row r="592" spans="1:50" x14ac:dyDescent="0.2">
      <c r="A592" s="11" t="str">
        <f t="shared" si="9"/>
        <v>Des Moines 51</v>
      </c>
      <c r="B592" t="s">
        <v>774</v>
      </c>
      <c r="C592">
        <v>3</v>
      </c>
      <c r="D592">
        <v>947652</v>
      </c>
      <c r="E592" s="8" t="s">
        <v>3711</v>
      </c>
      <c r="F592" t="s">
        <v>4311</v>
      </c>
      <c r="G592" t="s">
        <v>1778</v>
      </c>
      <c r="H592">
        <v>1.399000714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24</v>
      </c>
      <c r="P592">
        <v>25</v>
      </c>
      <c r="Q592">
        <v>0.27979999999999999</v>
      </c>
      <c r="R592">
        <v>0</v>
      </c>
      <c r="S592">
        <v>0</v>
      </c>
      <c r="T592">
        <v>0</v>
      </c>
      <c r="U592">
        <v>17</v>
      </c>
      <c r="V592">
        <v>18</v>
      </c>
      <c r="W592">
        <v>0.27979999999999999</v>
      </c>
      <c r="X592">
        <v>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52</v>
      </c>
      <c r="AK592">
        <v>58</v>
      </c>
      <c r="AL592">
        <v>0.83940000000000003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7</v>
      </c>
      <c r="AT592">
        <v>0</v>
      </c>
      <c r="AU592">
        <v>0</v>
      </c>
      <c r="AV592">
        <v>3</v>
      </c>
      <c r="AW592">
        <v>0</v>
      </c>
      <c r="AX592">
        <v>0</v>
      </c>
    </row>
    <row r="593" spans="1:50" x14ac:dyDescent="0.2">
      <c r="A593" s="11" t="str">
        <f t="shared" si="9"/>
        <v>Des Moines 52</v>
      </c>
      <c r="B593" t="s">
        <v>774</v>
      </c>
      <c r="C593">
        <v>3</v>
      </c>
      <c r="D593">
        <v>947653</v>
      </c>
      <c r="E593" s="8" t="s">
        <v>3924</v>
      </c>
      <c r="F593" t="s">
        <v>4312</v>
      </c>
      <c r="G593" t="s">
        <v>1778</v>
      </c>
      <c r="H593">
        <v>1.399000714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6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7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</v>
      </c>
      <c r="AB593">
        <v>0</v>
      </c>
      <c r="AC593">
        <v>0</v>
      </c>
      <c r="AD593">
        <v>3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28</v>
      </c>
      <c r="AK593">
        <v>29</v>
      </c>
      <c r="AL593">
        <v>0.55959999999999999</v>
      </c>
      <c r="AM593">
        <v>0</v>
      </c>
      <c r="AN593">
        <v>0</v>
      </c>
      <c r="AO593">
        <v>0</v>
      </c>
      <c r="AP593">
        <v>1</v>
      </c>
      <c r="AQ593">
        <v>22</v>
      </c>
      <c r="AR593">
        <v>0.55959999999999999</v>
      </c>
      <c r="AS593">
        <v>12</v>
      </c>
      <c r="AT593">
        <v>16</v>
      </c>
      <c r="AU593">
        <v>0.27979999999999999</v>
      </c>
      <c r="AV593">
        <v>7</v>
      </c>
      <c r="AW593">
        <v>0</v>
      </c>
      <c r="AX593">
        <v>0</v>
      </c>
    </row>
    <row r="594" spans="1:50" x14ac:dyDescent="0.2">
      <c r="A594" s="11" t="str">
        <f t="shared" si="9"/>
        <v>Des Moines 53</v>
      </c>
      <c r="B594" t="s">
        <v>774</v>
      </c>
      <c r="C594">
        <v>3</v>
      </c>
      <c r="D594">
        <v>947654</v>
      </c>
      <c r="E594" s="8" t="s">
        <v>3995</v>
      </c>
      <c r="F594" t="s">
        <v>4313</v>
      </c>
      <c r="G594" t="s">
        <v>1778</v>
      </c>
      <c r="H594">
        <v>1.1192009999999999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13</v>
      </c>
      <c r="P594">
        <v>15</v>
      </c>
      <c r="Q594">
        <v>0.27979999999999999</v>
      </c>
      <c r="R594">
        <v>0</v>
      </c>
      <c r="S594">
        <v>0</v>
      </c>
      <c r="T594">
        <v>0</v>
      </c>
      <c r="U594">
        <v>13</v>
      </c>
      <c r="V594">
        <v>15</v>
      </c>
      <c r="W594">
        <v>0.27979999999999999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19</v>
      </c>
      <c r="AK594">
        <v>20</v>
      </c>
      <c r="AL594">
        <v>0.27979999999999999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10</v>
      </c>
      <c r="AT594">
        <v>10</v>
      </c>
      <c r="AU594">
        <v>0.27979999999999999</v>
      </c>
      <c r="AV594">
        <v>2</v>
      </c>
      <c r="AW594">
        <v>0</v>
      </c>
      <c r="AX594">
        <v>0</v>
      </c>
    </row>
    <row r="595" spans="1:50" x14ac:dyDescent="0.2">
      <c r="A595" s="11" t="str">
        <f t="shared" si="9"/>
        <v>Des Moines 54</v>
      </c>
      <c r="B595" t="s">
        <v>774</v>
      </c>
      <c r="C595">
        <v>3</v>
      </c>
      <c r="D595">
        <v>947655</v>
      </c>
      <c r="E595" s="8" t="s">
        <v>3908</v>
      </c>
      <c r="F595" t="s">
        <v>4314</v>
      </c>
      <c r="G595" t="s">
        <v>1785</v>
      </c>
      <c r="H595">
        <v>1.1200000000000001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18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17</v>
      </c>
      <c r="V595">
        <v>28</v>
      </c>
      <c r="W595">
        <v>0.27979999999999999</v>
      </c>
      <c r="X595">
        <v>0</v>
      </c>
      <c r="Y595">
        <v>0</v>
      </c>
      <c r="Z595">
        <v>0</v>
      </c>
      <c r="AA595">
        <v>5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70</v>
      </c>
      <c r="AK595">
        <v>73</v>
      </c>
      <c r="AL595">
        <v>0.55959999999999999</v>
      </c>
      <c r="AM595">
        <v>4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25</v>
      </c>
      <c r="AT595">
        <v>29</v>
      </c>
      <c r="AU595">
        <v>0.27979999999999999</v>
      </c>
      <c r="AV595">
        <v>16</v>
      </c>
      <c r="AW595">
        <v>0</v>
      </c>
      <c r="AX595">
        <v>0</v>
      </c>
    </row>
    <row r="596" spans="1:50" x14ac:dyDescent="0.2">
      <c r="A596" s="11" t="str">
        <f t="shared" si="9"/>
        <v>Des Moines 55</v>
      </c>
      <c r="B596" t="s">
        <v>774</v>
      </c>
      <c r="C596">
        <v>3</v>
      </c>
      <c r="D596">
        <v>947656</v>
      </c>
      <c r="E596" s="8" t="s">
        <v>3978</v>
      </c>
      <c r="F596" t="s">
        <v>4315</v>
      </c>
      <c r="G596" t="s">
        <v>2517</v>
      </c>
      <c r="H596">
        <v>3.92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47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166</v>
      </c>
      <c r="V596">
        <v>245</v>
      </c>
      <c r="W596">
        <v>1.399</v>
      </c>
      <c r="X596">
        <v>3</v>
      </c>
      <c r="Y596">
        <v>0</v>
      </c>
      <c r="Z596">
        <v>0</v>
      </c>
      <c r="AA596">
        <v>53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191</v>
      </c>
      <c r="AK596">
        <v>218</v>
      </c>
      <c r="AL596">
        <v>1.399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171</v>
      </c>
      <c r="AT596">
        <v>208</v>
      </c>
      <c r="AU596">
        <v>1.1192</v>
      </c>
      <c r="AV596">
        <v>0</v>
      </c>
      <c r="AW596">
        <v>0</v>
      </c>
      <c r="AX596">
        <v>0</v>
      </c>
    </row>
    <row r="597" spans="1:50" x14ac:dyDescent="0.2">
      <c r="A597" s="11" t="str">
        <f t="shared" si="9"/>
        <v>Des Moines 56</v>
      </c>
      <c r="B597" t="s">
        <v>774</v>
      </c>
      <c r="C597">
        <v>3</v>
      </c>
      <c r="D597">
        <v>947657</v>
      </c>
      <c r="E597" s="8" t="s">
        <v>3982</v>
      </c>
      <c r="F597" t="s">
        <v>4316</v>
      </c>
      <c r="G597" t="s">
        <v>1785</v>
      </c>
      <c r="H597">
        <v>3.64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51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99</v>
      </c>
      <c r="V597">
        <v>133</v>
      </c>
      <c r="W597">
        <v>0.83940000000000003</v>
      </c>
      <c r="X597">
        <v>0</v>
      </c>
      <c r="Y597">
        <v>0</v>
      </c>
      <c r="Z597">
        <v>0</v>
      </c>
      <c r="AA597">
        <v>25</v>
      </c>
      <c r="AB597">
        <v>0</v>
      </c>
      <c r="AC597">
        <v>0</v>
      </c>
      <c r="AD597">
        <v>5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233</v>
      </c>
      <c r="AK597">
        <v>252</v>
      </c>
      <c r="AL597">
        <v>1.399</v>
      </c>
      <c r="AM597">
        <v>4</v>
      </c>
      <c r="AN597">
        <v>0</v>
      </c>
      <c r="AO597">
        <v>0</v>
      </c>
      <c r="AP597">
        <v>10</v>
      </c>
      <c r="AQ597">
        <v>0</v>
      </c>
      <c r="AR597">
        <v>0</v>
      </c>
      <c r="AS597">
        <v>175</v>
      </c>
      <c r="AT597">
        <v>215</v>
      </c>
      <c r="AU597">
        <v>1.399</v>
      </c>
      <c r="AV597">
        <v>33</v>
      </c>
      <c r="AW597">
        <v>0</v>
      </c>
      <c r="AX597">
        <v>0</v>
      </c>
    </row>
    <row r="598" spans="1:50" x14ac:dyDescent="0.2">
      <c r="A598" s="11" t="str">
        <f t="shared" si="9"/>
        <v>Des Moines 57</v>
      </c>
      <c r="B598" t="s">
        <v>774</v>
      </c>
      <c r="C598">
        <v>3</v>
      </c>
      <c r="D598">
        <v>947658</v>
      </c>
      <c r="E598" s="8" t="s">
        <v>3735</v>
      </c>
      <c r="F598" t="s">
        <v>4317</v>
      </c>
      <c r="G598" t="s">
        <v>1778</v>
      </c>
      <c r="H598">
        <v>2.2384010000000001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24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58</v>
      </c>
      <c r="V598">
        <v>88</v>
      </c>
      <c r="W598">
        <v>0.55959999999999999</v>
      </c>
      <c r="X598">
        <v>0</v>
      </c>
      <c r="Y598">
        <v>0</v>
      </c>
      <c r="Z598">
        <v>0</v>
      </c>
      <c r="AA598">
        <v>25</v>
      </c>
      <c r="AB598">
        <v>0</v>
      </c>
      <c r="AC598">
        <v>0</v>
      </c>
      <c r="AD598">
        <v>4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140</v>
      </c>
      <c r="AK598">
        <v>148</v>
      </c>
      <c r="AL598">
        <v>0.83940000000000003</v>
      </c>
      <c r="AM598">
        <v>2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107</v>
      </c>
      <c r="AT598">
        <v>138</v>
      </c>
      <c r="AU598">
        <v>0.83940000000000003</v>
      </c>
      <c r="AV598">
        <v>24</v>
      </c>
      <c r="AW598">
        <v>0</v>
      </c>
      <c r="AX598">
        <v>0</v>
      </c>
    </row>
    <row r="599" spans="1:50" x14ac:dyDescent="0.2">
      <c r="A599" s="11" t="str">
        <f t="shared" si="9"/>
        <v>Des Moines 58</v>
      </c>
      <c r="B599" t="s">
        <v>774</v>
      </c>
      <c r="C599">
        <v>3</v>
      </c>
      <c r="D599">
        <v>947659</v>
      </c>
      <c r="E599" s="8" t="s">
        <v>3976</v>
      </c>
      <c r="F599" t="s">
        <v>4318</v>
      </c>
      <c r="G599" t="s">
        <v>1778</v>
      </c>
      <c r="H599">
        <v>3.0778015700000001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30</v>
      </c>
      <c r="P599">
        <v>15</v>
      </c>
      <c r="Q599">
        <v>0</v>
      </c>
      <c r="R599">
        <v>0</v>
      </c>
      <c r="S599">
        <v>0</v>
      </c>
      <c r="T599">
        <v>0</v>
      </c>
      <c r="U599">
        <v>38</v>
      </c>
      <c r="V599">
        <v>71</v>
      </c>
      <c r="W599">
        <v>0.55959999999999999</v>
      </c>
      <c r="X599">
        <v>0</v>
      </c>
      <c r="Y599">
        <v>0</v>
      </c>
      <c r="Z599">
        <v>0</v>
      </c>
      <c r="AA599">
        <v>21</v>
      </c>
      <c r="AB599">
        <v>1</v>
      </c>
      <c r="AC599">
        <v>0</v>
      </c>
      <c r="AD599">
        <v>4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147</v>
      </c>
      <c r="AK599">
        <v>164</v>
      </c>
      <c r="AL599">
        <v>1.399</v>
      </c>
      <c r="AM599">
        <v>8</v>
      </c>
      <c r="AN599">
        <v>0</v>
      </c>
      <c r="AO599">
        <v>0</v>
      </c>
      <c r="AP599">
        <v>7</v>
      </c>
      <c r="AQ599">
        <v>7</v>
      </c>
      <c r="AR599">
        <v>0</v>
      </c>
      <c r="AS599">
        <v>123</v>
      </c>
      <c r="AT599">
        <v>138</v>
      </c>
      <c r="AU599">
        <v>1.1192</v>
      </c>
      <c r="AV599">
        <v>18</v>
      </c>
      <c r="AW599">
        <v>0</v>
      </c>
      <c r="AX599">
        <v>0</v>
      </c>
    </row>
    <row r="600" spans="1:50" x14ac:dyDescent="0.2">
      <c r="A600" t="str">
        <f t="shared" si="9"/>
        <v>Des Moines 59</v>
      </c>
      <c r="B600" t="s">
        <v>774</v>
      </c>
      <c r="C600">
        <v>3</v>
      </c>
      <c r="D600">
        <v>947660</v>
      </c>
      <c r="E600" s="8" t="s">
        <v>3607</v>
      </c>
      <c r="F600" t="s">
        <v>4319</v>
      </c>
      <c r="G600" t="s">
        <v>2517</v>
      </c>
      <c r="H600">
        <v>3.08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44</v>
      </c>
      <c r="P600">
        <v>0</v>
      </c>
      <c r="Q600">
        <v>0</v>
      </c>
      <c r="R600">
        <v>5</v>
      </c>
      <c r="S600">
        <v>0</v>
      </c>
      <c r="T600">
        <v>0</v>
      </c>
      <c r="U600">
        <v>107</v>
      </c>
      <c r="V600">
        <v>164</v>
      </c>
      <c r="W600">
        <v>1.1192</v>
      </c>
      <c r="X600">
        <v>2</v>
      </c>
      <c r="Y600">
        <v>0</v>
      </c>
      <c r="Z600">
        <v>0</v>
      </c>
      <c r="AA600">
        <v>54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143</v>
      </c>
      <c r="AK600">
        <v>159</v>
      </c>
      <c r="AL600">
        <v>1.1192</v>
      </c>
      <c r="AM600">
        <v>1</v>
      </c>
      <c r="AN600">
        <v>0</v>
      </c>
      <c r="AO600">
        <v>0</v>
      </c>
      <c r="AP600">
        <v>2</v>
      </c>
      <c r="AQ600">
        <v>0</v>
      </c>
      <c r="AR600">
        <v>0</v>
      </c>
      <c r="AS600">
        <v>119</v>
      </c>
      <c r="AT600">
        <v>153</v>
      </c>
      <c r="AU600">
        <v>0.83940000000000003</v>
      </c>
      <c r="AV600">
        <v>38</v>
      </c>
      <c r="AW600">
        <v>0</v>
      </c>
      <c r="AX600">
        <v>0</v>
      </c>
    </row>
    <row r="601" spans="1:50" x14ac:dyDescent="0.2">
      <c r="A601" s="11" t="str">
        <f t="shared" si="9"/>
        <v>Des Moines 60</v>
      </c>
      <c r="B601" t="s">
        <v>774</v>
      </c>
      <c r="C601">
        <v>3</v>
      </c>
      <c r="D601">
        <v>947661</v>
      </c>
      <c r="E601" s="8" t="s">
        <v>3913</v>
      </c>
      <c r="F601" t="s">
        <v>4320</v>
      </c>
      <c r="G601" t="s">
        <v>2513</v>
      </c>
      <c r="H601">
        <v>2.8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51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95</v>
      </c>
      <c r="V601">
        <v>113</v>
      </c>
      <c r="W601">
        <v>0.83940000000000003</v>
      </c>
      <c r="X601">
        <v>0</v>
      </c>
      <c r="Y601">
        <v>0</v>
      </c>
      <c r="Z601">
        <v>0</v>
      </c>
      <c r="AA601">
        <v>67</v>
      </c>
      <c r="AB601">
        <v>92</v>
      </c>
      <c r="AC601">
        <v>0.55959999999999999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99</v>
      </c>
      <c r="AK601">
        <v>109</v>
      </c>
      <c r="AL601">
        <v>0.55959999999999999</v>
      </c>
      <c r="AM601">
        <v>14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104</v>
      </c>
      <c r="AT601">
        <v>129</v>
      </c>
      <c r="AU601">
        <v>0.83940000000000003</v>
      </c>
      <c r="AV601">
        <v>31</v>
      </c>
      <c r="AW601">
        <v>0</v>
      </c>
      <c r="AX601">
        <v>0</v>
      </c>
    </row>
    <row r="602" spans="1:50" x14ac:dyDescent="0.2">
      <c r="A602" t="str">
        <f t="shared" si="9"/>
        <v>Des Moines 61</v>
      </c>
      <c r="B602" t="s">
        <v>774</v>
      </c>
      <c r="C602">
        <v>3</v>
      </c>
      <c r="D602">
        <v>947662</v>
      </c>
      <c r="E602" s="8" t="s">
        <v>3009</v>
      </c>
      <c r="F602" t="s">
        <v>4321</v>
      </c>
      <c r="G602" t="s">
        <v>1778</v>
      </c>
      <c r="H602">
        <v>2.7980014280000001</v>
      </c>
      <c r="I602">
        <v>0</v>
      </c>
      <c r="J602">
        <v>0</v>
      </c>
      <c r="K602">
        <v>0</v>
      </c>
      <c r="L602">
        <v>2</v>
      </c>
      <c r="M602">
        <v>0</v>
      </c>
      <c r="N602">
        <v>0</v>
      </c>
      <c r="O602">
        <v>67</v>
      </c>
      <c r="P602">
        <v>75</v>
      </c>
      <c r="Q602">
        <v>0.55959999999999999</v>
      </c>
      <c r="R602">
        <v>6</v>
      </c>
      <c r="S602">
        <v>0</v>
      </c>
      <c r="T602">
        <v>0</v>
      </c>
      <c r="U602">
        <v>89</v>
      </c>
      <c r="V602">
        <v>104</v>
      </c>
      <c r="W602">
        <v>0.83940000000000003</v>
      </c>
      <c r="X602">
        <v>0</v>
      </c>
      <c r="Y602">
        <v>0</v>
      </c>
      <c r="Z602">
        <v>0</v>
      </c>
      <c r="AA602">
        <v>109</v>
      </c>
      <c r="AB602">
        <v>121</v>
      </c>
      <c r="AC602">
        <v>0.83940000000000003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58</v>
      </c>
      <c r="AK602">
        <v>0</v>
      </c>
      <c r="AL602">
        <v>0</v>
      </c>
      <c r="AM602">
        <v>9</v>
      </c>
      <c r="AN602">
        <v>0</v>
      </c>
      <c r="AO602">
        <v>0</v>
      </c>
      <c r="AP602">
        <v>4</v>
      </c>
      <c r="AQ602">
        <v>0</v>
      </c>
      <c r="AR602">
        <v>0</v>
      </c>
      <c r="AS602">
        <v>78</v>
      </c>
      <c r="AT602">
        <v>83</v>
      </c>
      <c r="AU602">
        <v>0.55959999999999999</v>
      </c>
      <c r="AV602">
        <v>16</v>
      </c>
      <c r="AW602">
        <v>0</v>
      </c>
      <c r="AX602">
        <v>0</v>
      </c>
    </row>
    <row r="603" spans="1:50" x14ac:dyDescent="0.2">
      <c r="A603" s="11" t="str">
        <f t="shared" si="9"/>
        <v>Des Moines 62</v>
      </c>
      <c r="B603" t="s">
        <v>774</v>
      </c>
      <c r="C603">
        <v>3</v>
      </c>
      <c r="D603">
        <v>947663</v>
      </c>
      <c r="E603" s="8" t="s">
        <v>3723</v>
      </c>
      <c r="F603" t="s">
        <v>4322</v>
      </c>
      <c r="G603" t="s">
        <v>2517</v>
      </c>
      <c r="H603">
        <v>5.32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131</v>
      </c>
      <c r="P603">
        <v>138</v>
      </c>
      <c r="Q603">
        <v>0.83940000000000003</v>
      </c>
      <c r="R603">
        <v>0</v>
      </c>
      <c r="S603">
        <v>0</v>
      </c>
      <c r="T603">
        <v>0</v>
      </c>
      <c r="U603">
        <v>172</v>
      </c>
      <c r="V603">
        <v>194</v>
      </c>
      <c r="W603">
        <v>1.1192</v>
      </c>
      <c r="X603">
        <v>0</v>
      </c>
      <c r="Y603">
        <v>0</v>
      </c>
      <c r="Z603">
        <v>0</v>
      </c>
      <c r="AA603">
        <v>140</v>
      </c>
      <c r="AB603">
        <v>149</v>
      </c>
      <c r="AC603">
        <v>0.83940000000000003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129</v>
      </c>
      <c r="AK603">
        <v>134</v>
      </c>
      <c r="AL603">
        <v>0.83940000000000003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212</v>
      </c>
      <c r="AT603">
        <v>226</v>
      </c>
      <c r="AU603">
        <v>1.399</v>
      </c>
      <c r="AV603">
        <v>0</v>
      </c>
      <c r="AW603">
        <v>0</v>
      </c>
      <c r="AX603">
        <v>0</v>
      </c>
    </row>
    <row r="604" spans="1:50" x14ac:dyDescent="0.2">
      <c r="A604" s="11" t="str">
        <f t="shared" si="9"/>
        <v>Des Moines 63</v>
      </c>
      <c r="B604" t="s">
        <v>774</v>
      </c>
      <c r="C604">
        <v>3</v>
      </c>
      <c r="D604">
        <v>947664</v>
      </c>
      <c r="E604" s="8" t="s">
        <v>3923</v>
      </c>
      <c r="F604" t="s">
        <v>4323</v>
      </c>
      <c r="G604" t="s">
        <v>2513</v>
      </c>
      <c r="H604">
        <v>3.08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70</v>
      </c>
      <c r="P604">
        <v>71</v>
      </c>
      <c r="Q604">
        <v>0.55959999999999999</v>
      </c>
      <c r="R604">
        <v>1</v>
      </c>
      <c r="S604">
        <v>0</v>
      </c>
      <c r="T604">
        <v>0</v>
      </c>
      <c r="U604">
        <v>117</v>
      </c>
      <c r="V604">
        <v>124</v>
      </c>
      <c r="W604">
        <v>0.83940000000000003</v>
      </c>
      <c r="X604">
        <v>0</v>
      </c>
      <c r="Y604">
        <v>0</v>
      </c>
      <c r="Z604">
        <v>0</v>
      </c>
      <c r="AA604">
        <v>78</v>
      </c>
      <c r="AB604">
        <v>81</v>
      </c>
      <c r="AC604">
        <v>0.55959999999999999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80</v>
      </c>
      <c r="AK604">
        <v>83</v>
      </c>
      <c r="AL604">
        <v>0.55959999999999999</v>
      </c>
      <c r="AM604">
        <v>19</v>
      </c>
      <c r="AN604">
        <v>0</v>
      </c>
      <c r="AO604">
        <v>0</v>
      </c>
      <c r="AP604">
        <v>3</v>
      </c>
      <c r="AQ604">
        <v>0</v>
      </c>
      <c r="AR604">
        <v>0</v>
      </c>
      <c r="AS604">
        <v>87</v>
      </c>
      <c r="AT604">
        <v>96</v>
      </c>
      <c r="AU604">
        <v>0.55959999999999999</v>
      </c>
      <c r="AV604">
        <v>9</v>
      </c>
      <c r="AW604">
        <v>0</v>
      </c>
      <c r="AX604">
        <v>0</v>
      </c>
    </row>
    <row r="605" spans="1:50" x14ac:dyDescent="0.2">
      <c r="A605" s="11" t="str">
        <f t="shared" si="9"/>
        <v>Des Moines 64</v>
      </c>
      <c r="B605" t="s">
        <v>774</v>
      </c>
      <c r="C605">
        <v>3</v>
      </c>
      <c r="D605">
        <v>947665</v>
      </c>
      <c r="E605" s="8" t="s">
        <v>3898</v>
      </c>
      <c r="F605" t="s">
        <v>4324</v>
      </c>
      <c r="G605" t="s">
        <v>1778</v>
      </c>
      <c r="H605">
        <v>2.2384010000000001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55</v>
      </c>
      <c r="P605">
        <v>72</v>
      </c>
      <c r="Q605">
        <v>0.55959999999999999</v>
      </c>
      <c r="R605">
        <v>0</v>
      </c>
      <c r="S605">
        <v>0</v>
      </c>
      <c r="T605">
        <v>0</v>
      </c>
      <c r="U605">
        <v>72</v>
      </c>
      <c r="V605">
        <v>87</v>
      </c>
      <c r="W605">
        <v>0.55959999999999999</v>
      </c>
      <c r="X605">
        <v>0</v>
      </c>
      <c r="Y605">
        <v>0</v>
      </c>
      <c r="Z605">
        <v>0</v>
      </c>
      <c r="AA605">
        <v>38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78</v>
      </c>
      <c r="AK605">
        <v>81</v>
      </c>
      <c r="AL605">
        <v>0.55959999999999999</v>
      </c>
      <c r="AM605">
        <v>0</v>
      </c>
      <c r="AN605">
        <v>0</v>
      </c>
      <c r="AO605">
        <v>0</v>
      </c>
      <c r="AP605">
        <v>2</v>
      </c>
      <c r="AQ605">
        <v>0</v>
      </c>
      <c r="AR605">
        <v>0</v>
      </c>
      <c r="AS605">
        <v>47</v>
      </c>
      <c r="AT605">
        <v>58</v>
      </c>
      <c r="AU605">
        <v>0.55959999999999999</v>
      </c>
      <c r="AV605">
        <v>12</v>
      </c>
      <c r="AW605">
        <v>0</v>
      </c>
      <c r="AX605">
        <v>0</v>
      </c>
    </row>
    <row r="606" spans="1:50" x14ac:dyDescent="0.2">
      <c r="A606" s="11" t="str">
        <f t="shared" si="9"/>
        <v>Des Moines 65</v>
      </c>
      <c r="B606" t="s">
        <v>774</v>
      </c>
      <c r="C606">
        <v>3</v>
      </c>
      <c r="D606">
        <v>947666</v>
      </c>
      <c r="E606" s="8" t="s">
        <v>3717</v>
      </c>
      <c r="F606" t="s">
        <v>4325</v>
      </c>
      <c r="G606" t="s">
        <v>2517</v>
      </c>
      <c r="H606">
        <v>3.08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59</v>
      </c>
      <c r="P606">
        <v>74</v>
      </c>
      <c r="Q606">
        <v>0.55959999999999999</v>
      </c>
      <c r="R606">
        <v>0</v>
      </c>
      <c r="S606">
        <v>0</v>
      </c>
      <c r="T606">
        <v>0</v>
      </c>
      <c r="U606">
        <v>88</v>
      </c>
      <c r="V606">
        <v>109</v>
      </c>
      <c r="W606">
        <v>0.83940000000000003</v>
      </c>
      <c r="X606">
        <v>0</v>
      </c>
      <c r="Y606">
        <v>0</v>
      </c>
      <c r="Z606">
        <v>0</v>
      </c>
      <c r="AA606">
        <v>33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85</v>
      </c>
      <c r="AK606">
        <v>89</v>
      </c>
      <c r="AL606">
        <v>0.83940000000000003</v>
      </c>
      <c r="AM606">
        <v>17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71</v>
      </c>
      <c r="AT606">
        <v>92</v>
      </c>
      <c r="AU606">
        <v>0.83940000000000003</v>
      </c>
      <c r="AV606">
        <v>15</v>
      </c>
      <c r="AW606">
        <v>0</v>
      </c>
      <c r="AX606">
        <v>0</v>
      </c>
    </row>
    <row r="607" spans="1:50" x14ac:dyDescent="0.2">
      <c r="A607" s="11" t="str">
        <f t="shared" si="9"/>
        <v>Des Moines 66</v>
      </c>
      <c r="B607" t="s">
        <v>774</v>
      </c>
      <c r="C607">
        <v>3</v>
      </c>
      <c r="D607">
        <v>947667</v>
      </c>
      <c r="E607" s="8" t="s">
        <v>3704</v>
      </c>
      <c r="F607" t="s">
        <v>4326</v>
      </c>
      <c r="G607" t="s">
        <v>2562</v>
      </c>
      <c r="H607">
        <v>3.36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57</v>
      </c>
      <c r="P607">
        <v>68</v>
      </c>
      <c r="Q607">
        <v>0.55959999999999999</v>
      </c>
      <c r="R607">
        <v>0</v>
      </c>
      <c r="S607">
        <v>0</v>
      </c>
      <c r="T607">
        <v>0</v>
      </c>
      <c r="U607">
        <v>97</v>
      </c>
      <c r="V607">
        <v>117</v>
      </c>
      <c r="W607">
        <v>1.1192</v>
      </c>
      <c r="X607">
        <v>0</v>
      </c>
      <c r="Y607">
        <v>0</v>
      </c>
      <c r="Z607">
        <v>0</v>
      </c>
      <c r="AA607">
        <v>39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92</v>
      </c>
      <c r="AK607">
        <v>103</v>
      </c>
      <c r="AL607">
        <v>0.83940000000000003</v>
      </c>
      <c r="AM607">
        <v>13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67</v>
      </c>
      <c r="AT607">
        <v>81</v>
      </c>
      <c r="AU607">
        <v>0.83940000000000003</v>
      </c>
      <c r="AV607">
        <v>11</v>
      </c>
      <c r="AW607">
        <v>0</v>
      </c>
      <c r="AX607">
        <v>0</v>
      </c>
    </row>
    <row r="608" spans="1:50" x14ac:dyDescent="0.2">
      <c r="A608" s="11" t="str">
        <f t="shared" si="9"/>
        <v>Des Moines 67</v>
      </c>
      <c r="B608" t="s">
        <v>774</v>
      </c>
      <c r="C608">
        <v>3</v>
      </c>
      <c r="D608">
        <v>947668</v>
      </c>
      <c r="E608" s="8" t="s">
        <v>3989</v>
      </c>
      <c r="F608" t="s">
        <v>4327</v>
      </c>
      <c r="G608" t="s">
        <v>2517</v>
      </c>
      <c r="H608">
        <v>0.56000000000000005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9</v>
      </c>
      <c r="V608">
        <v>19</v>
      </c>
      <c r="W608">
        <v>0.27979999999999999</v>
      </c>
      <c r="X608">
        <v>0</v>
      </c>
      <c r="Y608">
        <v>0</v>
      </c>
      <c r="Z608">
        <v>0</v>
      </c>
      <c r="AA608">
        <v>7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16</v>
      </c>
      <c r="AK608">
        <v>25</v>
      </c>
      <c r="AL608">
        <v>0.27979999999999999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6</v>
      </c>
      <c r="AT608">
        <v>0</v>
      </c>
      <c r="AU608">
        <v>0</v>
      </c>
      <c r="AV608">
        <v>6</v>
      </c>
      <c r="AW608">
        <v>0</v>
      </c>
      <c r="AX608">
        <v>0</v>
      </c>
    </row>
    <row r="609" spans="1:50" x14ac:dyDescent="0.2">
      <c r="A609" s="11" t="str">
        <f t="shared" si="9"/>
        <v>Des Moines 68</v>
      </c>
      <c r="B609" t="s">
        <v>774</v>
      </c>
      <c r="C609">
        <v>3</v>
      </c>
      <c r="D609">
        <v>947669</v>
      </c>
      <c r="E609" s="8" t="s">
        <v>3697</v>
      </c>
      <c r="F609" t="s">
        <v>4328</v>
      </c>
      <c r="G609" t="s">
        <v>2517</v>
      </c>
      <c r="H609">
        <v>1.4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20</v>
      </c>
      <c r="V609">
        <v>22</v>
      </c>
      <c r="W609">
        <v>0.27979999999999999</v>
      </c>
      <c r="X609">
        <v>0</v>
      </c>
      <c r="Y609">
        <v>0</v>
      </c>
      <c r="Z609">
        <v>0</v>
      </c>
      <c r="AA609">
        <v>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41</v>
      </c>
      <c r="AK609">
        <v>45</v>
      </c>
      <c r="AL609">
        <v>0.83940000000000003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15</v>
      </c>
      <c r="AT609">
        <v>18</v>
      </c>
      <c r="AU609">
        <v>0.27979999999999999</v>
      </c>
      <c r="AV609">
        <v>3</v>
      </c>
      <c r="AW609">
        <v>0</v>
      </c>
      <c r="AX609">
        <v>0</v>
      </c>
    </row>
    <row r="610" spans="1:50" x14ac:dyDescent="0.2">
      <c r="A610" t="str">
        <f t="shared" si="9"/>
        <v>Des Moines 69</v>
      </c>
      <c r="B610" t="s">
        <v>774</v>
      </c>
      <c r="C610">
        <v>3</v>
      </c>
      <c r="D610">
        <v>947670</v>
      </c>
      <c r="E610" s="8" t="s">
        <v>3598</v>
      </c>
      <c r="F610" t="s">
        <v>4329</v>
      </c>
      <c r="G610" t="s">
        <v>2517</v>
      </c>
      <c r="H610">
        <v>2.2400000000000002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28</v>
      </c>
      <c r="P610">
        <v>33</v>
      </c>
      <c r="Q610">
        <v>0.55959999999999999</v>
      </c>
      <c r="R610">
        <v>0</v>
      </c>
      <c r="S610">
        <v>0</v>
      </c>
      <c r="T610">
        <v>0</v>
      </c>
      <c r="U610">
        <v>33</v>
      </c>
      <c r="V610">
        <v>50</v>
      </c>
      <c r="W610">
        <v>0.55959999999999999</v>
      </c>
      <c r="X610">
        <v>0</v>
      </c>
      <c r="Y610">
        <v>0</v>
      </c>
      <c r="Z610">
        <v>0</v>
      </c>
      <c r="AA610">
        <v>12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52</v>
      </c>
      <c r="AK610">
        <v>74</v>
      </c>
      <c r="AL610">
        <v>1.1192</v>
      </c>
      <c r="AM610">
        <v>0</v>
      </c>
      <c r="AN610">
        <v>0</v>
      </c>
      <c r="AO610">
        <v>0</v>
      </c>
      <c r="AP610">
        <v>2</v>
      </c>
      <c r="AQ610">
        <v>0</v>
      </c>
      <c r="AR610">
        <v>0</v>
      </c>
      <c r="AS610">
        <v>22</v>
      </c>
      <c r="AT610">
        <v>0</v>
      </c>
      <c r="AU610">
        <v>0</v>
      </c>
      <c r="AV610">
        <v>6</v>
      </c>
      <c r="AW610">
        <v>0</v>
      </c>
      <c r="AX610">
        <v>0</v>
      </c>
    </row>
    <row r="611" spans="1:50" x14ac:dyDescent="0.2">
      <c r="A611" s="11" t="str">
        <f t="shared" si="9"/>
        <v>Des Moines 70</v>
      </c>
      <c r="B611" t="s">
        <v>774</v>
      </c>
      <c r="C611">
        <v>3</v>
      </c>
      <c r="D611">
        <v>947671</v>
      </c>
      <c r="E611" s="8" t="s">
        <v>3724</v>
      </c>
      <c r="F611" t="s">
        <v>4330</v>
      </c>
      <c r="G611" t="s">
        <v>2517</v>
      </c>
      <c r="H611">
        <v>1.68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</v>
      </c>
      <c r="P611">
        <v>19</v>
      </c>
      <c r="Q611">
        <v>0.27979999999999999</v>
      </c>
      <c r="R611">
        <v>0</v>
      </c>
      <c r="S611">
        <v>0</v>
      </c>
      <c r="T611">
        <v>0</v>
      </c>
      <c r="U611">
        <v>13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7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42</v>
      </c>
      <c r="AK611">
        <v>42</v>
      </c>
      <c r="AL611">
        <v>0.83940000000000003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19</v>
      </c>
      <c r="AT611">
        <v>21</v>
      </c>
      <c r="AU611">
        <v>0.55959999999999999</v>
      </c>
      <c r="AV611">
        <v>11</v>
      </c>
      <c r="AW611">
        <v>0</v>
      </c>
      <c r="AX611">
        <v>0</v>
      </c>
    </row>
    <row r="612" spans="1:50" x14ac:dyDescent="0.2">
      <c r="A612" s="11" t="str">
        <f t="shared" si="9"/>
        <v>Des Moines 71</v>
      </c>
      <c r="B612" t="s">
        <v>774</v>
      </c>
      <c r="C612">
        <v>3</v>
      </c>
      <c r="D612">
        <v>947672</v>
      </c>
      <c r="E612" s="8" t="s">
        <v>3710</v>
      </c>
      <c r="F612" t="s">
        <v>4331</v>
      </c>
      <c r="G612" t="s">
        <v>2517</v>
      </c>
      <c r="H612">
        <v>2.8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38</v>
      </c>
      <c r="P612">
        <v>42</v>
      </c>
      <c r="Q612">
        <v>0.55959999999999999</v>
      </c>
      <c r="R612">
        <v>0</v>
      </c>
      <c r="S612">
        <v>0</v>
      </c>
      <c r="T612">
        <v>0</v>
      </c>
      <c r="U612">
        <v>39</v>
      </c>
      <c r="V612">
        <v>47</v>
      </c>
      <c r="W612">
        <v>0.83940000000000003</v>
      </c>
      <c r="X612">
        <v>0</v>
      </c>
      <c r="Y612">
        <v>0</v>
      </c>
      <c r="Z612">
        <v>0</v>
      </c>
      <c r="AA612">
        <v>12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58</v>
      </c>
      <c r="AK612">
        <v>62</v>
      </c>
      <c r="AL612">
        <v>0.83940000000000003</v>
      </c>
      <c r="AM612">
        <v>7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20</v>
      </c>
      <c r="AT612">
        <v>28</v>
      </c>
      <c r="AU612">
        <v>0.27979999999999999</v>
      </c>
      <c r="AV612">
        <v>13</v>
      </c>
      <c r="AW612">
        <v>0</v>
      </c>
      <c r="AX612">
        <v>0</v>
      </c>
    </row>
    <row r="613" spans="1:50" x14ac:dyDescent="0.2">
      <c r="A613" t="str">
        <f t="shared" si="9"/>
        <v>Des Moines 72</v>
      </c>
      <c r="B613" t="s">
        <v>774</v>
      </c>
      <c r="C613">
        <v>3</v>
      </c>
      <c r="D613">
        <v>947673</v>
      </c>
      <c r="E613" s="8" t="s">
        <v>3005</v>
      </c>
      <c r="F613" t="s">
        <v>4332</v>
      </c>
      <c r="G613" t="s">
        <v>1778</v>
      </c>
      <c r="H613">
        <v>0.27979999999999999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</v>
      </c>
      <c r="P613">
        <v>3</v>
      </c>
      <c r="Q613">
        <v>0.27979999999999999</v>
      </c>
      <c r="R613">
        <v>0</v>
      </c>
      <c r="S613">
        <v>0</v>
      </c>
      <c r="T613">
        <v>0</v>
      </c>
      <c r="U613">
        <v>2</v>
      </c>
      <c r="V613">
        <v>2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6</v>
      </c>
      <c r="AK613">
        <v>6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1</v>
      </c>
      <c r="AU613">
        <v>0</v>
      </c>
      <c r="AV613">
        <v>0</v>
      </c>
      <c r="AW613">
        <v>0</v>
      </c>
      <c r="AX613">
        <v>0</v>
      </c>
    </row>
    <row r="614" spans="1:50" x14ac:dyDescent="0.2">
      <c r="A614" t="str">
        <f t="shared" si="9"/>
        <v>Des Moines 73</v>
      </c>
      <c r="B614" t="s">
        <v>774</v>
      </c>
      <c r="C614">
        <v>3</v>
      </c>
      <c r="D614">
        <v>947674</v>
      </c>
      <c r="E614" s="8" t="s">
        <v>3609</v>
      </c>
      <c r="F614" t="s">
        <v>4333</v>
      </c>
      <c r="G614" t="s">
        <v>2517</v>
      </c>
      <c r="H614">
        <v>2.52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66</v>
      </c>
      <c r="V614">
        <v>66</v>
      </c>
      <c r="W614">
        <v>0.83940000000000003</v>
      </c>
      <c r="X614">
        <v>0</v>
      </c>
      <c r="Y614">
        <v>0</v>
      </c>
      <c r="Z614">
        <v>0</v>
      </c>
      <c r="AA614">
        <v>23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92</v>
      </c>
      <c r="AK614">
        <v>92</v>
      </c>
      <c r="AL614">
        <v>1.1192</v>
      </c>
      <c r="AM614">
        <v>5</v>
      </c>
      <c r="AN614">
        <v>0</v>
      </c>
      <c r="AO614">
        <v>0</v>
      </c>
      <c r="AP614">
        <v>5</v>
      </c>
      <c r="AQ614">
        <v>0</v>
      </c>
      <c r="AR614">
        <v>0</v>
      </c>
      <c r="AS614">
        <v>34</v>
      </c>
      <c r="AT614">
        <v>45</v>
      </c>
      <c r="AU614">
        <v>0.55959999999999999</v>
      </c>
      <c r="AV614">
        <v>10</v>
      </c>
      <c r="AW614">
        <v>0</v>
      </c>
      <c r="AX614">
        <v>0</v>
      </c>
    </row>
    <row r="615" spans="1:50" x14ac:dyDescent="0.2">
      <c r="A615" s="11" t="str">
        <f t="shared" si="9"/>
        <v>Des Moines 74</v>
      </c>
      <c r="B615" t="s">
        <v>774</v>
      </c>
      <c r="C615">
        <v>3</v>
      </c>
      <c r="D615">
        <v>947675</v>
      </c>
      <c r="E615" s="8" t="s">
        <v>4001</v>
      </c>
      <c r="F615" t="s">
        <v>4334</v>
      </c>
      <c r="G615" t="s">
        <v>1778</v>
      </c>
      <c r="H615">
        <v>1.1192009999999999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13</v>
      </c>
      <c r="P615">
        <v>17</v>
      </c>
      <c r="Q615">
        <v>0.27979999999999999</v>
      </c>
      <c r="R615">
        <v>0</v>
      </c>
      <c r="S615">
        <v>0</v>
      </c>
      <c r="T615">
        <v>0</v>
      </c>
      <c r="U615">
        <v>16</v>
      </c>
      <c r="V615">
        <v>17</v>
      </c>
      <c r="W615">
        <v>0.27979999999999999</v>
      </c>
      <c r="X615">
        <v>0</v>
      </c>
      <c r="Y615">
        <v>0</v>
      </c>
      <c r="Z615">
        <v>0</v>
      </c>
      <c r="AA615">
        <v>12</v>
      </c>
      <c r="AB615">
        <v>16</v>
      </c>
      <c r="AC615">
        <v>0.27979999999999999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21</v>
      </c>
      <c r="AK615">
        <v>25</v>
      </c>
      <c r="AL615">
        <v>0.27979999999999999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12</v>
      </c>
      <c r="AT615">
        <v>0</v>
      </c>
      <c r="AU615">
        <v>0</v>
      </c>
      <c r="AV615">
        <v>1</v>
      </c>
      <c r="AW615">
        <v>0</v>
      </c>
      <c r="AX615">
        <v>0</v>
      </c>
    </row>
    <row r="616" spans="1:50" x14ac:dyDescent="0.2">
      <c r="A616" s="11" t="str">
        <f t="shared" si="9"/>
        <v>Des Moines 75</v>
      </c>
      <c r="B616" t="s">
        <v>774</v>
      </c>
      <c r="C616">
        <v>3</v>
      </c>
      <c r="D616">
        <v>947676</v>
      </c>
      <c r="E616" s="8" t="s">
        <v>3725</v>
      </c>
      <c r="F616" t="s">
        <v>4335</v>
      </c>
      <c r="G616" t="s">
        <v>1778</v>
      </c>
      <c r="H616">
        <v>1.958601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28</v>
      </c>
      <c r="P616">
        <v>31</v>
      </c>
      <c r="Q616">
        <v>0.55959999999999999</v>
      </c>
      <c r="R616">
        <v>0</v>
      </c>
      <c r="S616">
        <v>0</v>
      </c>
      <c r="T616">
        <v>0</v>
      </c>
      <c r="U616">
        <v>17</v>
      </c>
      <c r="V616">
        <v>18</v>
      </c>
      <c r="W616">
        <v>0.27979999999999999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49</v>
      </c>
      <c r="AK616">
        <v>50</v>
      </c>
      <c r="AL616">
        <v>0.83940000000000003</v>
      </c>
      <c r="AM616">
        <v>3</v>
      </c>
      <c r="AN616">
        <v>0</v>
      </c>
      <c r="AO616">
        <v>0</v>
      </c>
      <c r="AP616">
        <v>2</v>
      </c>
      <c r="AQ616">
        <v>1</v>
      </c>
      <c r="AR616">
        <v>0</v>
      </c>
      <c r="AS616">
        <v>16</v>
      </c>
      <c r="AT616">
        <v>20</v>
      </c>
      <c r="AU616">
        <v>0.27979999999999999</v>
      </c>
      <c r="AV616">
        <v>4</v>
      </c>
      <c r="AW616">
        <v>0</v>
      </c>
      <c r="AX616">
        <v>0</v>
      </c>
    </row>
    <row r="617" spans="1:50" x14ac:dyDescent="0.2">
      <c r="A617" t="str">
        <f t="shared" si="9"/>
        <v>Des Moines 76</v>
      </c>
      <c r="B617" t="s">
        <v>774</v>
      </c>
      <c r="C617">
        <v>3</v>
      </c>
      <c r="D617">
        <v>947677</v>
      </c>
      <c r="E617" s="8" t="s">
        <v>3606</v>
      </c>
      <c r="F617" t="s">
        <v>4336</v>
      </c>
      <c r="G617" t="s">
        <v>2517</v>
      </c>
      <c r="H617">
        <v>1.96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18</v>
      </c>
      <c r="P617">
        <v>18</v>
      </c>
      <c r="Q617">
        <v>0.27979999999999999</v>
      </c>
      <c r="R617">
        <v>0</v>
      </c>
      <c r="S617">
        <v>0</v>
      </c>
      <c r="T617">
        <v>0</v>
      </c>
      <c r="U617">
        <v>19</v>
      </c>
      <c r="V617">
        <v>20</v>
      </c>
      <c r="W617">
        <v>0.27979999999999999</v>
      </c>
      <c r="X617">
        <v>0</v>
      </c>
      <c r="Y617">
        <v>0</v>
      </c>
      <c r="Z617">
        <v>0</v>
      </c>
      <c r="AA617">
        <v>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47</v>
      </c>
      <c r="AK617">
        <v>50</v>
      </c>
      <c r="AL617">
        <v>1.1192</v>
      </c>
      <c r="AM617">
        <v>6</v>
      </c>
      <c r="AN617">
        <v>0</v>
      </c>
      <c r="AO617">
        <v>0</v>
      </c>
      <c r="AP617">
        <v>2</v>
      </c>
      <c r="AQ617">
        <v>0</v>
      </c>
      <c r="AR617">
        <v>0</v>
      </c>
      <c r="AS617">
        <v>10</v>
      </c>
      <c r="AT617">
        <v>16</v>
      </c>
      <c r="AU617">
        <v>0.27979999999999999</v>
      </c>
      <c r="AV617">
        <v>1</v>
      </c>
      <c r="AW617">
        <v>0</v>
      </c>
      <c r="AX617">
        <v>0</v>
      </c>
    </row>
    <row r="618" spans="1:50" x14ac:dyDescent="0.2">
      <c r="A618" s="11" t="str">
        <f t="shared" si="9"/>
        <v>Des Moines 77</v>
      </c>
      <c r="B618" t="s">
        <v>774</v>
      </c>
      <c r="C618">
        <v>3</v>
      </c>
      <c r="D618">
        <v>947678</v>
      </c>
      <c r="E618" s="8" t="s">
        <v>3705</v>
      </c>
      <c r="F618" t="s">
        <v>4337</v>
      </c>
      <c r="G618" t="s">
        <v>1778</v>
      </c>
      <c r="H618">
        <v>1.678801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18</v>
      </c>
      <c r="P618">
        <v>20</v>
      </c>
      <c r="Q618">
        <v>0.27979999999999999</v>
      </c>
      <c r="R618">
        <v>0</v>
      </c>
      <c r="S618">
        <v>0</v>
      </c>
      <c r="T618">
        <v>0</v>
      </c>
      <c r="U618">
        <v>18</v>
      </c>
      <c r="V618">
        <v>21</v>
      </c>
      <c r="W618">
        <v>0.27979999999999999</v>
      </c>
      <c r="X618">
        <v>0</v>
      </c>
      <c r="Y618">
        <v>0</v>
      </c>
      <c r="Z618">
        <v>0</v>
      </c>
      <c r="AA618">
        <v>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50</v>
      </c>
      <c r="AK618">
        <v>50</v>
      </c>
      <c r="AL618">
        <v>0.83940000000000003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17</v>
      </c>
      <c r="AT618">
        <v>18</v>
      </c>
      <c r="AU618">
        <v>0.27979999999999999</v>
      </c>
      <c r="AV618">
        <v>2</v>
      </c>
      <c r="AW618">
        <v>0</v>
      </c>
      <c r="AX618">
        <v>0</v>
      </c>
    </row>
    <row r="619" spans="1:50" x14ac:dyDescent="0.2">
      <c r="A619" s="11" t="str">
        <f t="shared" si="9"/>
        <v>Des Moines 78</v>
      </c>
      <c r="B619" t="s">
        <v>774</v>
      </c>
      <c r="C619">
        <v>3</v>
      </c>
      <c r="D619">
        <v>947679</v>
      </c>
      <c r="E619" s="8" t="s">
        <v>3714</v>
      </c>
      <c r="F619" t="s">
        <v>4338</v>
      </c>
      <c r="G619" t="s">
        <v>1778</v>
      </c>
      <c r="H619">
        <v>1.958600999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14</v>
      </c>
      <c r="P619">
        <v>20</v>
      </c>
      <c r="Q619">
        <v>0.27979999999999999</v>
      </c>
      <c r="R619">
        <v>0</v>
      </c>
      <c r="S619">
        <v>0</v>
      </c>
      <c r="T619">
        <v>0</v>
      </c>
      <c r="U619">
        <v>27</v>
      </c>
      <c r="V619">
        <v>34</v>
      </c>
      <c r="W619">
        <v>0.55959999999999999</v>
      </c>
      <c r="X619">
        <v>0</v>
      </c>
      <c r="Y619">
        <v>0</v>
      </c>
      <c r="Z619">
        <v>0</v>
      </c>
      <c r="AA619">
        <v>8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47</v>
      </c>
      <c r="AK619">
        <v>52</v>
      </c>
      <c r="AL619">
        <v>0.83940000000000003</v>
      </c>
      <c r="AM619">
        <v>6</v>
      </c>
      <c r="AN619">
        <v>0</v>
      </c>
      <c r="AO619">
        <v>0</v>
      </c>
      <c r="AP619">
        <v>0</v>
      </c>
      <c r="AQ619">
        <v>2</v>
      </c>
      <c r="AR619">
        <v>0</v>
      </c>
      <c r="AS619">
        <v>20</v>
      </c>
      <c r="AT619">
        <v>22</v>
      </c>
      <c r="AU619">
        <v>0.27979999999999999</v>
      </c>
      <c r="AV619">
        <v>8</v>
      </c>
      <c r="AW619">
        <v>0</v>
      </c>
      <c r="AX619">
        <v>0</v>
      </c>
    </row>
    <row r="620" spans="1:50" x14ac:dyDescent="0.2">
      <c r="A620" t="str">
        <f t="shared" si="9"/>
        <v>Des Moines 79</v>
      </c>
      <c r="B620" t="s">
        <v>774</v>
      </c>
      <c r="C620">
        <v>3</v>
      </c>
      <c r="D620">
        <v>947680</v>
      </c>
      <c r="E620" s="8" t="s">
        <v>3599</v>
      </c>
      <c r="F620" t="s">
        <v>4339</v>
      </c>
      <c r="G620" t="s">
        <v>2517</v>
      </c>
      <c r="H620">
        <v>2.2400000000000002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11</v>
      </c>
      <c r="P620">
        <v>15</v>
      </c>
      <c r="Q620">
        <v>0.27979999999999999</v>
      </c>
      <c r="R620">
        <v>0</v>
      </c>
      <c r="S620">
        <v>0</v>
      </c>
      <c r="T620">
        <v>0</v>
      </c>
      <c r="U620">
        <v>16</v>
      </c>
      <c r="V620">
        <v>18</v>
      </c>
      <c r="W620">
        <v>0.55959999999999999</v>
      </c>
      <c r="X620">
        <v>0</v>
      </c>
      <c r="Y620">
        <v>0</v>
      </c>
      <c r="Z620">
        <v>0</v>
      </c>
      <c r="AA620">
        <v>5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49</v>
      </c>
      <c r="AK620">
        <v>51</v>
      </c>
      <c r="AL620">
        <v>1.1192</v>
      </c>
      <c r="AM620">
        <v>4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12</v>
      </c>
      <c r="AT620">
        <v>16</v>
      </c>
      <c r="AU620">
        <v>0.27979999999999999</v>
      </c>
      <c r="AV620">
        <v>13</v>
      </c>
      <c r="AW620">
        <v>0</v>
      </c>
      <c r="AX620">
        <v>0</v>
      </c>
    </row>
    <row r="621" spans="1:50" x14ac:dyDescent="0.2">
      <c r="A621" t="str">
        <f t="shared" si="9"/>
        <v>Des Moines 80</v>
      </c>
      <c r="B621" t="s">
        <v>774</v>
      </c>
      <c r="C621">
        <v>3</v>
      </c>
      <c r="D621">
        <v>947681</v>
      </c>
      <c r="E621" s="8" t="s">
        <v>3594</v>
      </c>
      <c r="F621" t="s">
        <v>4340</v>
      </c>
      <c r="G621" t="s">
        <v>2517</v>
      </c>
      <c r="H621">
        <v>2.8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48</v>
      </c>
      <c r="Q621">
        <v>0.55959999999999999</v>
      </c>
      <c r="R621">
        <v>0</v>
      </c>
      <c r="S621">
        <v>0</v>
      </c>
      <c r="T621">
        <v>0</v>
      </c>
      <c r="U621">
        <v>0</v>
      </c>
      <c r="V621">
        <v>66</v>
      </c>
      <c r="W621">
        <v>1.1192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101</v>
      </c>
      <c r="AL621">
        <v>1.1192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">
      <c r="A622" s="11" t="str">
        <f t="shared" si="9"/>
        <v>Des Moines 81</v>
      </c>
      <c r="B622" t="s">
        <v>774</v>
      </c>
      <c r="C622">
        <v>3</v>
      </c>
      <c r="D622">
        <v>947682</v>
      </c>
      <c r="E622" s="8" t="s">
        <v>3728</v>
      </c>
      <c r="F622" t="s">
        <v>4341</v>
      </c>
      <c r="G622" t="s">
        <v>2517</v>
      </c>
      <c r="H622">
        <v>1.96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27</v>
      </c>
      <c r="P622">
        <v>29</v>
      </c>
      <c r="Q622">
        <v>0.55959999999999999</v>
      </c>
      <c r="R622">
        <v>0</v>
      </c>
      <c r="S622">
        <v>0</v>
      </c>
      <c r="T622">
        <v>0</v>
      </c>
      <c r="U622">
        <v>24</v>
      </c>
      <c r="V622">
        <v>36</v>
      </c>
      <c r="W622">
        <v>0.55959999999999999</v>
      </c>
      <c r="X622">
        <v>0</v>
      </c>
      <c r="Y622">
        <v>0</v>
      </c>
      <c r="Z622">
        <v>0</v>
      </c>
      <c r="AA622">
        <v>5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41</v>
      </c>
      <c r="AK622">
        <v>46</v>
      </c>
      <c r="AL622">
        <v>0.83940000000000003</v>
      </c>
      <c r="AM622">
        <v>7</v>
      </c>
      <c r="AN622">
        <v>0</v>
      </c>
      <c r="AO622">
        <v>0</v>
      </c>
      <c r="AP622">
        <v>3</v>
      </c>
      <c r="AQ622">
        <v>0</v>
      </c>
      <c r="AR622">
        <v>0</v>
      </c>
      <c r="AS622">
        <v>7</v>
      </c>
      <c r="AT622">
        <v>0</v>
      </c>
      <c r="AU622">
        <v>0</v>
      </c>
      <c r="AV622">
        <v>2</v>
      </c>
      <c r="AW622">
        <v>0</v>
      </c>
      <c r="AX622">
        <v>0</v>
      </c>
    </row>
    <row r="623" spans="1:50" x14ac:dyDescent="0.2">
      <c r="A623" s="11" t="str">
        <f t="shared" si="9"/>
        <v>Des Moines 82</v>
      </c>
      <c r="B623" t="s">
        <v>774</v>
      </c>
      <c r="C623">
        <v>3</v>
      </c>
      <c r="D623">
        <v>947683</v>
      </c>
      <c r="E623" s="8" t="s">
        <v>3896</v>
      </c>
      <c r="F623" t="s">
        <v>4342</v>
      </c>
      <c r="G623" t="s">
        <v>1778</v>
      </c>
      <c r="H623">
        <v>1.6788008569999999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38</v>
      </c>
      <c r="P623">
        <v>48</v>
      </c>
      <c r="Q623">
        <v>0.55959999999999999</v>
      </c>
      <c r="R623">
        <v>0</v>
      </c>
      <c r="S623">
        <v>0</v>
      </c>
      <c r="T623">
        <v>0</v>
      </c>
      <c r="U623">
        <v>18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32</v>
      </c>
      <c r="AB623">
        <v>42</v>
      </c>
      <c r="AC623">
        <v>0.55959999999999999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32</v>
      </c>
      <c r="AK623">
        <v>45</v>
      </c>
      <c r="AL623">
        <v>0.55959999999999999</v>
      </c>
      <c r="AM623">
        <v>0</v>
      </c>
      <c r="AN623">
        <v>0</v>
      </c>
      <c r="AO623">
        <v>0</v>
      </c>
      <c r="AP623">
        <v>5</v>
      </c>
      <c r="AQ623">
        <v>7</v>
      </c>
      <c r="AR623">
        <v>0</v>
      </c>
      <c r="AS623">
        <v>14</v>
      </c>
      <c r="AT623">
        <v>0</v>
      </c>
      <c r="AU623">
        <v>0</v>
      </c>
      <c r="AV623">
        <v>3</v>
      </c>
      <c r="AW623">
        <v>0</v>
      </c>
      <c r="AX623">
        <v>0</v>
      </c>
    </row>
    <row r="624" spans="1:50" x14ac:dyDescent="0.2">
      <c r="A624" t="str">
        <f t="shared" si="9"/>
        <v>Des Moines 83</v>
      </c>
      <c r="B624" t="s">
        <v>774</v>
      </c>
      <c r="C624">
        <v>3</v>
      </c>
      <c r="D624">
        <v>947684</v>
      </c>
      <c r="E624" s="8" t="s">
        <v>3600</v>
      </c>
      <c r="F624" t="s">
        <v>4343</v>
      </c>
      <c r="G624" t="s">
        <v>2847</v>
      </c>
      <c r="H624">
        <v>2.2400000000000002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20</v>
      </c>
      <c r="P624">
        <v>23</v>
      </c>
      <c r="Q624">
        <v>0.55959999999999999</v>
      </c>
      <c r="R624">
        <v>0</v>
      </c>
      <c r="S624">
        <v>0</v>
      </c>
      <c r="T624">
        <v>0</v>
      </c>
      <c r="U624">
        <v>16</v>
      </c>
      <c r="V624">
        <v>19</v>
      </c>
      <c r="W624">
        <v>0.55959999999999999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36</v>
      </c>
      <c r="AK624">
        <v>39</v>
      </c>
      <c r="AL624">
        <v>1.1192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11</v>
      </c>
      <c r="AT624">
        <v>0</v>
      </c>
      <c r="AU624">
        <v>0</v>
      </c>
      <c r="AV624">
        <v>5</v>
      </c>
      <c r="AW624">
        <v>0</v>
      </c>
      <c r="AX624">
        <v>0</v>
      </c>
    </row>
    <row r="625" spans="1:50" x14ac:dyDescent="0.2">
      <c r="A625" s="11" t="str">
        <f t="shared" si="9"/>
        <v>Des Moines 84</v>
      </c>
      <c r="B625" t="s">
        <v>774</v>
      </c>
      <c r="C625">
        <v>3</v>
      </c>
      <c r="D625">
        <v>947685</v>
      </c>
      <c r="E625" s="8" t="s">
        <v>3932</v>
      </c>
      <c r="F625" t="s">
        <v>4344</v>
      </c>
      <c r="G625" t="s">
        <v>2517</v>
      </c>
      <c r="H625">
        <v>1.4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10</v>
      </c>
      <c r="V625">
        <v>11</v>
      </c>
      <c r="W625">
        <v>0.27979999999999999</v>
      </c>
      <c r="X625">
        <v>1</v>
      </c>
      <c r="Y625">
        <v>0</v>
      </c>
      <c r="Z625">
        <v>0</v>
      </c>
      <c r="AA625">
        <v>7</v>
      </c>
      <c r="AB625">
        <v>9</v>
      </c>
      <c r="AC625">
        <v>0.27979999999999999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27</v>
      </c>
      <c r="AK625">
        <v>29</v>
      </c>
      <c r="AL625">
        <v>0.55959999999999999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6</v>
      </c>
      <c r="AT625">
        <v>9</v>
      </c>
      <c r="AU625">
        <v>0.27979999999999999</v>
      </c>
      <c r="AV625">
        <v>4</v>
      </c>
      <c r="AW625">
        <v>0</v>
      </c>
      <c r="AX625">
        <v>0</v>
      </c>
    </row>
    <row r="626" spans="1:50" x14ac:dyDescent="0.2">
      <c r="A626" t="str">
        <f t="shared" si="9"/>
        <v>Des Moines Liberty Libertyville</v>
      </c>
      <c r="B626" t="s">
        <v>191</v>
      </c>
      <c r="C626">
        <v>2</v>
      </c>
      <c r="D626">
        <v>947185</v>
      </c>
      <c r="E626" s="8" t="s">
        <v>3275</v>
      </c>
      <c r="F626" t="s">
        <v>4345</v>
      </c>
      <c r="G626" t="s">
        <v>1778</v>
      </c>
      <c r="H626">
        <v>0.21818199999999999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5</v>
      </c>
      <c r="V626">
        <v>11</v>
      </c>
      <c r="W626">
        <v>0.21820000000000001</v>
      </c>
      <c r="X626">
        <v>0</v>
      </c>
      <c r="Y626">
        <v>0</v>
      </c>
      <c r="Z626">
        <v>0</v>
      </c>
      <c r="AA626">
        <v>4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4</v>
      </c>
      <c r="AK626">
        <v>5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2</v>
      </c>
      <c r="AT626">
        <v>0</v>
      </c>
      <c r="AU626">
        <v>0</v>
      </c>
      <c r="AV626">
        <v>1</v>
      </c>
      <c r="AW626">
        <v>0</v>
      </c>
      <c r="AX626">
        <v>0</v>
      </c>
    </row>
    <row r="627" spans="1:50" x14ac:dyDescent="0.2">
      <c r="A627" t="str">
        <f t="shared" si="9"/>
        <v>Desoto</v>
      </c>
      <c r="B627" t="s">
        <v>221</v>
      </c>
      <c r="C627">
        <v>3</v>
      </c>
      <c r="D627">
        <v>946878</v>
      </c>
      <c r="E627" s="8" t="s">
        <v>3090</v>
      </c>
      <c r="F627" t="s">
        <v>1975</v>
      </c>
      <c r="G627" t="s">
        <v>1778</v>
      </c>
      <c r="H627">
        <v>0.41428599999999999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  <c r="P627">
        <v>2</v>
      </c>
      <c r="Q627">
        <v>0</v>
      </c>
      <c r="R627">
        <v>0</v>
      </c>
      <c r="S627">
        <v>0</v>
      </c>
      <c r="T627">
        <v>0</v>
      </c>
      <c r="U627">
        <v>16</v>
      </c>
      <c r="V627">
        <v>16</v>
      </c>
      <c r="W627">
        <v>0.4143</v>
      </c>
      <c r="X627">
        <v>0</v>
      </c>
      <c r="Y627">
        <v>0</v>
      </c>
      <c r="Z627">
        <v>0</v>
      </c>
      <c r="AA627">
        <v>5</v>
      </c>
      <c r="AB627">
        <v>5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9</v>
      </c>
      <c r="AK627">
        <v>9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6</v>
      </c>
      <c r="AT627">
        <v>6</v>
      </c>
      <c r="AU627">
        <v>0</v>
      </c>
      <c r="AV627">
        <v>6</v>
      </c>
      <c r="AW627">
        <v>6</v>
      </c>
      <c r="AX627">
        <v>0</v>
      </c>
    </row>
    <row r="628" spans="1:50" x14ac:dyDescent="0.2">
      <c r="A628" t="str">
        <f t="shared" si="9"/>
        <v>Dewitt 1</v>
      </c>
      <c r="B628" t="s">
        <v>133</v>
      </c>
      <c r="C628">
        <v>2</v>
      </c>
      <c r="D628">
        <v>946839</v>
      </c>
      <c r="E628" s="8" t="s">
        <v>2644</v>
      </c>
      <c r="F628" t="s">
        <v>1826</v>
      </c>
      <c r="G628" t="s">
        <v>1794</v>
      </c>
      <c r="H628">
        <v>1.771428571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17</v>
      </c>
      <c r="P628">
        <v>17</v>
      </c>
      <c r="Q628">
        <v>0.22140000000000001</v>
      </c>
      <c r="R628">
        <v>0</v>
      </c>
      <c r="S628">
        <v>0</v>
      </c>
      <c r="T628">
        <v>0</v>
      </c>
      <c r="U628">
        <v>29</v>
      </c>
      <c r="V628">
        <v>34</v>
      </c>
      <c r="W628">
        <v>0.6643</v>
      </c>
      <c r="X628">
        <v>0</v>
      </c>
      <c r="Y628">
        <v>0</v>
      </c>
      <c r="Z628">
        <v>0</v>
      </c>
      <c r="AA628">
        <v>15</v>
      </c>
      <c r="AB628">
        <v>16</v>
      </c>
      <c r="AC628">
        <v>0.22140000000000001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17</v>
      </c>
      <c r="AK628">
        <v>17</v>
      </c>
      <c r="AL628">
        <v>0.44290000000000002</v>
      </c>
      <c r="AM628">
        <v>0</v>
      </c>
      <c r="AN628">
        <v>0</v>
      </c>
      <c r="AO628">
        <v>0</v>
      </c>
      <c r="AP628">
        <v>3</v>
      </c>
      <c r="AQ628">
        <v>0</v>
      </c>
      <c r="AR628">
        <v>0</v>
      </c>
      <c r="AS628">
        <v>15</v>
      </c>
      <c r="AT628">
        <v>16</v>
      </c>
      <c r="AU628">
        <v>0.22140000000000001</v>
      </c>
      <c r="AV628">
        <v>4</v>
      </c>
      <c r="AW628">
        <v>0</v>
      </c>
      <c r="AX628">
        <v>0</v>
      </c>
    </row>
    <row r="629" spans="1:50" x14ac:dyDescent="0.2">
      <c r="A629" t="str">
        <f t="shared" si="9"/>
        <v>Dewitt 2</v>
      </c>
      <c r="B629" t="s">
        <v>133</v>
      </c>
      <c r="C629">
        <v>2</v>
      </c>
      <c r="D629">
        <v>946840</v>
      </c>
      <c r="E629" s="8" t="s">
        <v>2646</v>
      </c>
      <c r="F629" t="s">
        <v>2030</v>
      </c>
      <c r="G629" t="s">
        <v>1778</v>
      </c>
      <c r="H629">
        <v>2.2142857139999998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36</v>
      </c>
      <c r="P629">
        <v>36</v>
      </c>
      <c r="Q629">
        <v>0.6643</v>
      </c>
      <c r="R629">
        <v>0</v>
      </c>
      <c r="S629">
        <v>0</v>
      </c>
      <c r="T629">
        <v>0</v>
      </c>
      <c r="U629">
        <v>41</v>
      </c>
      <c r="V629">
        <v>46</v>
      </c>
      <c r="W629">
        <v>0.6643</v>
      </c>
      <c r="X629">
        <v>0</v>
      </c>
      <c r="Y629">
        <v>0</v>
      </c>
      <c r="Z629">
        <v>0</v>
      </c>
      <c r="AA629">
        <v>25</v>
      </c>
      <c r="AB629">
        <v>34</v>
      </c>
      <c r="AC629">
        <v>0.44290000000000002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25</v>
      </c>
      <c r="AK629">
        <v>30</v>
      </c>
      <c r="AL629">
        <v>0.44290000000000002</v>
      </c>
      <c r="AM629">
        <v>2</v>
      </c>
      <c r="AN629">
        <v>0</v>
      </c>
      <c r="AO629">
        <v>0</v>
      </c>
      <c r="AP629">
        <v>0</v>
      </c>
      <c r="AQ629">
        <v>4</v>
      </c>
      <c r="AR629">
        <v>0</v>
      </c>
      <c r="AS629">
        <v>14</v>
      </c>
      <c r="AT629">
        <v>0</v>
      </c>
      <c r="AU629">
        <v>0</v>
      </c>
      <c r="AV629">
        <v>9</v>
      </c>
      <c r="AW629">
        <v>0</v>
      </c>
      <c r="AX629">
        <v>0</v>
      </c>
    </row>
    <row r="630" spans="1:50" x14ac:dyDescent="0.2">
      <c r="A630" t="str">
        <f t="shared" si="9"/>
        <v>Dewitt Twp</v>
      </c>
      <c r="B630" t="s">
        <v>133</v>
      </c>
      <c r="C630">
        <v>2</v>
      </c>
      <c r="D630">
        <v>946841</v>
      </c>
      <c r="E630" s="8" t="s">
        <v>3166</v>
      </c>
      <c r="F630" t="s">
        <v>3167</v>
      </c>
      <c r="G630" t="s">
        <v>2517</v>
      </c>
      <c r="H630">
        <v>0.89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10</v>
      </c>
      <c r="P630">
        <v>10</v>
      </c>
      <c r="Q630">
        <v>0.22140000000000001</v>
      </c>
      <c r="R630">
        <v>0</v>
      </c>
      <c r="S630">
        <v>0</v>
      </c>
      <c r="T630">
        <v>0</v>
      </c>
      <c r="U630">
        <v>11</v>
      </c>
      <c r="V630">
        <v>11</v>
      </c>
      <c r="W630">
        <v>0.22140000000000001</v>
      </c>
      <c r="X630">
        <v>0</v>
      </c>
      <c r="Y630">
        <v>0</v>
      </c>
      <c r="Z630">
        <v>0</v>
      </c>
      <c r="AA630">
        <v>9</v>
      </c>
      <c r="AB630">
        <v>9</v>
      </c>
      <c r="AC630">
        <v>0.22140000000000001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</v>
      </c>
      <c r="AK630">
        <v>0</v>
      </c>
      <c r="AL630">
        <v>0</v>
      </c>
      <c r="AM630">
        <v>6</v>
      </c>
      <c r="AN630">
        <v>7</v>
      </c>
      <c r="AO630">
        <v>0</v>
      </c>
      <c r="AP630">
        <v>0</v>
      </c>
      <c r="AQ630">
        <v>0</v>
      </c>
      <c r="AR630">
        <v>0</v>
      </c>
      <c r="AS630">
        <v>6</v>
      </c>
      <c r="AT630">
        <v>9</v>
      </c>
      <c r="AU630">
        <v>0.22140000000000001</v>
      </c>
      <c r="AV630">
        <v>2</v>
      </c>
      <c r="AW630">
        <v>0</v>
      </c>
      <c r="AX630">
        <v>0</v>
      </c>
    </row>
    <row r="631" spans="1:50" x14ac:dyDescent="0.2">
      <c r="A631" t="str">
        <f t="shared" si="9"/>
        <v>Dm Jc Ringsted</v>
      </c>
      <c r="B631" t="s">
        <v>558</v>
      </c>
      <c r="C631">
        <v>4</v>
      </c>
      <c r="D631">
        <v>946993</v>
      </c>
      <c r="E631" s="8">
        <v>3</v>
      </c>
      <c r="F631" t="s">
        <v>4346</v>
      </c>
      <c r="G631" t="s">
        <v>2517</v>
      </c>
      <c r="H631">
        <v>0.23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5</v>
      </c>
      <c r="P631">
        <v>7</v>
      </c>
      <c r="Q631">
        <v>0.1143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5</v>
      </c>
      <c r="AB631">
        <v>7</v>
      </c>
      <c r="AC631">
        <v>0.1143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3</v>
      </c>
      <c r="AK631">
        <v>0</v>
      </c>
      <c r="AL631">
        <v>0</v>
      </c>
      <c r="AM631">
        <v>5</v>
      </c>
      <c r="AN631">
        <v>6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">
      <c r="A632" t="str">
        <f t="shared" si="9"/>
        <v>Douds</v>
      </c>
      <c r="B632" t="s">
        <v>850</v>
      </c>
      <c r="C632">
        <v>2</v>
      </c>
      <c r="D632">
        <v>948019</v>
      </c>
      <c r="E632" s="8" t="s">
        <v>3090</v>
      </c>
      <c r="F632" t="s">
        <v>2250</v>
      </c>
      <c r="G632" t="s">
        <v>1785</v>
      </c>
      <c r="H632">
        <v>0.3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3</v>
      </c>
      <c r="V632">
        <v>3</v>
      </c>
      <c r="W632">
        <v>0.1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4</v>
      </c>
      <c r="AT632">
        <v>4</v>
      </c>
      <c r="AU632">
        <v>0.2</v>
      </c>
      <c r="AV632">
        <v>0</v>
      </c>
      <c r="AW632">
        <v>0</v>
      </c>
      <c r="AX632">
        <v>0</v>
      </c>
    </row>
    <row r="633" spans="1:50" x14ac:dyDescent="0.2">
      <c r="A633" s="11" t="str">
        <f t="shared" si="9"/>
        <v>Douglas</v>
      </c>
      <c r="B633" t="s">
        <v>878</v>
      </c>
      <c r="C633">
        <v>4</v>
      </c>
      <c r="D633">
        <v>948108</v>
      </c>
      <c r="E633" s="8" t="s">
        <v>3090</v>
      </c>
      <c r="F633" t="s">
        <v>3972</v>
      </c>
      <c r="G633" t="s">
        <v>2520</v>
      </c>
      <c r="H633">
        <v>0.67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23</v>
      </c>
      <c r="Q633">
        <v>0.33329999999999999</v>
      </c>
      <c r="R633">
        <v>0</v>
      </c>
      <c r="S633">
        <v>0</v>
      </c>
      <c r="T633">
        <v>0</v>
      </c>
      <c r="U633">
        <v>0</v>
      </c>
      <c r="V633">
        <v>20</v>
      </c>
      <c r="W633">
        <v>0.25</v>
      </c>
      <c r="X633">
        <v>0</v>
      </c>
      <c r="Y633">
        <v>0</v>
      </c>
      <c r="Z633">
        <v>0</v>
      </c>
      <c r="AA633">
        <v>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9</v>
      </c>
      <c r="AL633">
        <v>8.3299999999999999E-2</v>
      </c>
      <c r="AM633">
        <v>3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3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">
      <c r="A634" t="str">
        <f t="shared" si="9"/>
        <v>Douglas 01</v>
      </c>
      <c r="B634" t="s">
        <v>774</v>
      </c>
      <c r="C634">
        <v>3</v>
      </c>
      <c r="D634">
        <v>947730</v>
      </c>
      <c r="E634" s="8" t="s">
        <v>3014</v>
      </c>
      <c r="F634" t="s">
        <v>4347</v>
      </c>
      <c r="G634" t="s">
        <v>2517</v>
      </c>
      <c r="H634">
        <v>0.84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21</v>
      </c>
      <c r="V634">
        <v>31</v>
      </c>
      <c r="W634">
        <v>0.27979999999999999</v>
      </c>
      <c r="X634">
        <v>0</v>
      </c>
      <c r="Y634">
        <v>0</v>
      </c>
      <c r="Z634">
        <v>0</v>
      </c>
      <c r="AA634">
        <v>17</v>
      </c>
      <c r="AB634">
        <v>17</v>
      </c>
      <c r="AC634">
        <v>0.27979999999999999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6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18</v>
      </c>
      <c r="AT634">
        <v>23</v>
      </c>
      <c r="AU634">
        <v>0.27979999999999999</v>
      </c>
      <c r="AV634">
        <v>3</v>
      </c>
      <c r="AW634">
        <v>0</v>
      </c>
      <c r="AX634">
        <v>0</v>
      </c>
    </row>
    <row r="635" spans="1:50" x14ac:dyDescent="0.2">
      <c r="A635" t="str">
        <f t="shared" si="9"/>
        <v>Douglas Greeley Jefferson Polk</v>
      </c>
      <c r="B635" t="s">
        <v>816</v>
      </c>
      <c r="C635">
        <v>4</v>
      </c>
      <c r="D635">
        <v>947916</v>
      </c>
      <c r="E635" s="8">
        <v>4</v>
      </c>
      <c r="F635" t="s">
        <v>4348</v>
      </c>
      <c r="G635" t="s">
        <v>1778</v>
      </c>
      <c r="H635">
        <v>0.35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8</v>
      </c>
      <c r="V635">
        <v>8</v>
      </c>
      <c r="W635">
        <v>0.1</v>
      </c>
      <c r="X635">
        <v>0</v>
      </c>
      <c r="Y635">
        <v>0</v>
      </c>
      <c r="Z635">
        <v>0</v>
      </c>
      <c r="AA635">
        <v>4</v>
      </c>
      <c r="AB635">
        <v>4</v>
      </c>
      <c r="AC635">
        <v>0.05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5</v>
      </c>
      <c r="AK635">
        <v>5</v>
      </c>
      <c r="AL635">
        <v>0.1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5</v>
      </c>
      <c r="AT635">
        <v>5</v>
      </c>
      <c r="AU635">
        <v>0.1</v>
      </c>
      <c r="AV635">
        <v>0</v>
      </c>
      <c r="AW635">
        <v>0</v>
      </c>
      <c r="AX635">
        <v>0</v>
      </c>
    </row>
    <row r="636" spans="1:50" x14ac:dyDescent="0.2">
      <c r="A636" t="str">
        <f t="shared" si="9"/>
        <v>Douglas Peterson</v>
      </c>
      <c r="B636" t="s">
        <v>220</v>
      </c>
      <c r="C636">
        <v>4</v>
      </c>
      <c r="D636">
        <v>946805</v>
      </c>
      <c r="E636" s="8" t="s">
        <v>2516</v>
      </c>
      <c r="F636" t="s">
        <v>4349</v>
      </c>
      <c r="G636" t="s">
        <v>2517</v>
      </c>
      <c r="H636">
        <v>0.28000000000000003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</v>
      </c>
      <c r="P636">
        <v>4</v>
      </c>
      <c r="Q636">
        <v>9.4100000000000003E-2</v>
      </c>
      <c r="R636">
        <v>0</v>
      </c>
      <c r="S636">
        <v>0</v>
      </c>
      <c r="T636">
        <v>0</v>
      </c>
      <c r="U636">
        <v>6</v>
      </c>
      <c r="V636">
        <v>6</v>
      </c>
      <c r="W636">
        <v>9.4100000000000003E-2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5</v>
      </c>
      <c r="AK636">
        <v>5</v>
      </c>
      <c r="AL636">
        <v>9.4100000000000003E-2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4</v>
      </c>
      <c r="AT636">
        <v>4</v>
      </c>
      <c r="AU636">
        <v>0</v>
      </c>
      <c r="AV636">
        <v>0</v>
      </c>
      <c r="AW636">
        <v>0</v>
      </c>
      <c r="AX636">
        <v>0</v>
      </c>
    </row>
    <row r="637" spans="1:50" x14ac:dyDescent="0.2">
      <c r="A637" t="str">
        <f t="shared" si="9"/>
        <v>Dover Twp</v>
      </c>
      <c r="B637" t="s">
        <v>328</v>
      </c>
      <c r="C637">
        <v>1</v>
      </c>
      <c r="D637">
        <v>947003</v>
      </c>
      <c r="E637" s="8" t="s">
        <v>3080</v>
      </c>
      <c r="F637" t="s">
        <v>2168</v>
      </c>
      <c r="G637" t="s">
        <v>1778</v>
      </c>
      <c r="H637">
        <v>0.24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</v>
      </c>
      <c r="AN637">
        <v>5</v>
      </c>
      <c r="AO637">
        <v>0.12</v>
      </c>
      <c r="AP637">
        <v>0</v>
      </c>
      <c r="AQ637">
        <v>2</v>
      </c>
      <c r="AR637">
        <v>0</v>
      </c>
      <c r="AS637">
        <v>5</v>
      </c>
      <c r="AT637">
        <v>7</v>
      </c>
      <c r="AU637">
        <v>0.12</v>
      </c>
      <c r="AV637">
        <v>2</v>
      </c>
      <c r="AW637">
        <v>0</v>
      </c>
      <c r="AX637">
        <v>0</v>
      </c>
    </row>
    <row r="638" spans="1:50" x14ac:dyDescent="0.2">
      <c r="A638" s="11" t="str">
        <f t="shared" si="9"/>
        <v>Dows</v>
      </c>
      <c r="B638" t="s">
        <v>936</v>
      </c>
      <c r="C638">
        <v>4</v>
      </c>
      <c r="D638">
        <v>1593803</v>
      </c>
      <c r="E638" s="8" t="s">
        <v>3689</v>
      </c>
      <c r="F638" t="s">
        <v>1822</v>
      </c>
      <c r="G638" t="s">
        <v>1778</v>
      </c>
      <c r="H638">
        <v>0.4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</v>
      </c>
      <c r="P638">
        <v>4</v>
      </c>
      <c r="Q638">
        <v>0.1333</v>
      </c>
      <c r="R638">
        <v>0</v>
      </c>
      <c r="S638">
        <v>0</v>
      </c>
      <c r="T638">
        <v>0</v>
      </c>
      <c r="U638">
        <v>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4</v>
      </c>
      <c r="AK638">
        <v>5</v>
      </c>
      <c r="AL638">
        <v>0.1333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7</v>
      </c>
      <c r="AT638">
        <v>9</v>
      </c>
      <c r="AU638">
        <v>0.1333</v>
      </c>
      <c r="AV638">
        <v>0</v>
      </c>
      <c r="AW638">
        <v>0</v>
      </c>
      <c r="AX638">
        <v>0</v>
      </c>
    </row>
    <row r="639" spans="1:50" x14ac:dyDescent="0.2">
      <c r="A639" t="str">
        <f t="shared" si="9"/>
        <v>Dresden Fredericksburg</v>
      </c>
      <c r="B639" t="s">
        <v>61</v>
      </c>
      <c r="C639">
        <v>4</v>
      </c>
      <c r="D639">
        <v>946789</v>
      </c>
      <c r="E639" s="8" t="s">
        <v>3261</v>
      </c>
      <c r="F639" t="s">
        <v>4350</v>
      </c>
      <c r="G639" t="s">
        <v>1778</v>
      </c>
      <c r="H639">
        <v>0.84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8</v>
      </c>
      <c r="P639">
        <v>9</v>
      </c>
      <c r="Q639">
        <v>0.14000000000000001</v>
      </c>
      <c r="R639">
        <v>0</v>
      </c>
      <c r="S639">
        <v>0</v>
      </c>
      <c r="T639">
        <v>0</v>
      </c>
      <c r="U639">
        <v>10</v>
      </c>
      <c r="V639">
        <v>14</v>
      </c>
      <c r="W639">
        <v>0.28000000000000003</v>
      </c>
      <c r="X639">
        <v>0</v>
      </c>
      <c r="Y639">
        <v>0</v>
      </c>
      <c r="Z639">
        <v>0</v>
      </c>
      <c r="AA639">
        <v>8</v>
      </c>
      <c r="AB639">
        <v>11</v>
      </c>
      <c r="AC639">
        <v>0.21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5</v>
      </c>
      <c r="AK639">
        <v>0</v>
      </c>
      <c r="AL639">
        <v>0</v>
      </c>
      <c r="AM639">
        <v>3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6</v>
      </c>
      <c r="AT639">
        <v>10</v>
      </c>
      <c r="AU639">
        <v>0.21</v>
      </c>
      <c r="AV639">
        <v>4</v>
      </c>
      <c r="AW639">
        <v>0</v>
      </c>
      <c r="AX639">
        <v>0</v>
      </c>
    </row>
    <row r="640" spans="1:50" x14ac:dyDescent="0.2">
      <c r="A640" t="str">
        <f t="shared" si="9"/>
        <v>Drl</v>
      </c>
      <c r="B640" t="s">
        <v>776</v>
      </c>
      <c r="C640">
        <v>1</v>
      </c>
      <c r="D640">
        <v>947825</v>
      </c>
      <c r="E640" s="8">
        <v>3</v>
      </c>
      <c r="F640" t="s">
        <v>2135</v>
      </c>
      <c r="G640" t="s">
        <v>1785</v>
      </c>
      <c r="H640">
        <v>0.28000000000000003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</v>
      </c>
      <c r="AB640">
        <v>2</v>
      </c>
      <c r="AC640">
        <v>0.14000000000000001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4</v>
      </c>
      <c r="AK640">
        <v>5</v>
      </c>
      <c r="AL640">
        <v>0.14000000000000001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">
      <c r="A641" t="str">
        <f t="shared" si="9"/>
        <v>Dsm Cummins Pow N Garf N Sherm N Roose</v>
      </c>
      <c r="B641" t="s">
        <v>766</v>
      </c>
      <c r="C641">
        <v>4</v>
      </c>
      <c r="D641">
        <v>947594</v>
      </c>
      <c r="E641" s="8" t="s">
        <v>3275</v>
      </c>
      <c r="F641" t="s">
        <v>4351</v>
      </c>
      <c r="G641" t="s">
        <v>1785</v>
      </c>
      <c r="H641">
        <v>0.54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8</v>
      </c>
      <c r="P641">
        <v>8</v>
      </c>
      <c r="Q641">
        <v>0.18</v>
      </c>
      <c r="R641">
        <v>0</v>
      </c>
      <c r="S641">
        <v>0</v>
      </c>
      <c r="T641">
        <v>0</v>
      </c>
      <c r="U641">
        <v>4</v>
      </c>
      <c r="V641">
        <v>5</v>
      </c>
      <c r="W641">
        <v>0.12</v>
      </c>
      <c r="X641">
        <v>1</v>
      </c>
      <c r="Y641">
        <v>0</v>
      </c>
      <c r="Z641">
        <v>0</v>
      </c>
      <c r="AA641">
        <v>6</v>
      </c>
      <c r="AB641">
        <v>8</v>
      </c>
      <c r="AC641">
        <v>0.12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4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6</v>
      </c>
      <c r="AT641">
        <v>8</v>
      </c>
      <c r="AU641">
        <v>0.12</v>
      </c>
      <c r="AV641">
        <v>0</v>
      </c>
      <c r="AW641">
        <v>0</v>
      </c>
      <c r="AX641">
        <v>0</v>
      </c>
    </row>
    <row r="642" spans="1:50" x14ac:dyDescent="0.2">
      <c r="A642" t="str">
        <f t="shared" ref="A642:A705" si="10">TRIM(PROPER(F642))</f>
        <v>Dubuque 01</v>
      </c>
      <c r="B642" t="s">
        <v>536</v>
      </c>
      <c r="C642">
        <v>1</v>
      </c>
      <c r="D642">
        <v>946950</v>
      </c>
      <c r="E642" s="8">
        <v>1</v>
      </c>
      <c r="F642" t="s">
        <v>4117</v>
      </c>
      <c r="G642" t="s">
        <v>1778</v>
      </c>
      <c r="H642">
        <v>2.6666666669999999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65</v>
      </c>
      <c r="P642">
        <v>68</v>
      </c>
      <c r="Q642">
        <v>0.8</v>
      </c>
      <c r="R642">
        <v>0</v>
      </c>
      <c r="S642">
        <v>0</v>
      </c>
      <c r="T642">
        <v>0</v>
      </c>
      <c r="U642">
        <v>63</v>
      </c>
      <c r="V642">
        <v>78</v>
      </c>
      <c r="W642">
        <v>0.8</v>
      </c>
      <c r="X642">
        <v>0</v>
      </c>
      <c r="Y642">
        <v>0</v>
      </c>
      <c r="Z642">
        <v>0</v>
      </c>
      <c r="AA642">
        <v>44</v>
      </c>
      <c r="AB642">
        <v>44</v>
      </c>
      <c r="AC642">
        <v>0.5333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34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41</v>
      </c>
      <c r="AT642">
        <v>53</v>
      </c>
      <c r="AU642">
        <v>0.5333</v>
      </c>
      <c r="AV642">
        <v>7</v>
      </c>
      <c r="AW642">
        <v>0</v>
      </c>
      <c r="AX642">
        <v>0</v>
      </c>
    </row>
    <row r="643" spans="1:50" x14ac:dyDescent="0.2">
      <c r="A643" t="str">
        <f t="shared" si="10"/>
        <v>Dubuque 02</v>
      </c>
      <c r="B643" t="s">
        <v>536</v>
      </c>
      <c r="C643">
        <v>1</v>
      </c>
      <c r="D643">
        <v>946951</v>
      </c>
      <c r="E643" s="8">
        <v>2</v>
      </c>
      <c r="F643" t="s">
        <v>4118</v>
      </c>
      <c r="G643" t="s">
        <v>2513</v>
      </c>
      <c r="H643">
        <v>3.2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77</v>
      </c>
      <c r="P643">
        <v>81</v>
      </c>
      <c r="Q643">
        <v>0.8</v>
      </c>
      <c r="R643">
        <v>0</v>
      </c>
      <c r="S643">
        <v>0</v>
      </c>
      <c r="T643">
        <v>0</v>
      </c>
      <c r="U643">
        <v>71</v>
      </c>
      <c r="V643">
        <v>90</v>
      </c>
      <c r="W643">
        <v>1.0667</v>
      </c>
      <c r="X643">
        <v>2</v>
      </c>
      <c r="Y643">
        <v>0</v>
      </c>
      <c r="Z643">
        <v>0</v>
      </c>
      <c r="AA643">
        <v>54</v>
      </c>
      <c r="AB643">
        <v>61</v>
      </c>
      <c r="AC643">
        <v>0.5333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47</v>
      </c>
      <c r="AK643">
        <v>0</v>
      </c>
      <c r="AL643">
        <v>0</v>
      </c>
      <c r="AM643">
        <v>4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63</v>
      </c>
      <c r="AT643">
        <v>76</v>
      </c>
      <c r="AU643">
        <v>0.8</v>
      </c>
      <c r="AV643">
        <v>20</v>
      </c>
      <c r="AW643">
        <v>0</v>
      </c>
      <c r="AX643">
        <v>0</v>
      </c>
    </row>
    <row r="644" spans="1:50" x14ac:dyDescent="0.2">
      <c r="A644" t="str">
        <f t="shared" si="10"/>
        <v>Dubuque 03</v>
      </c>
      <c r="B644" t="s">
        <v>536</v>
      </c>
      <c r="C644">
        <v>1</v>
      </c>
      <c r="D644">
        <v>946952</v>
      </c>
      <c r="E644" s="8">
        <v>3</v>
      </c>
      <c r="F644" t="s">
        <v>4119</v>
      </c>
      <c r="G644" t="s">
        <v>2513</v>
      </c>
      <c r="H644">
        <v>1.87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16</v>
      </c>
      <c r="P644">
        <v>24</v>
      </c>
      <c r="Q644">
        <v>0.5333</v>
      </c>
      <c r="R644">
        <v>0</v>
      </c>
      <c r="S644">
        <v>0</v>
      </c>
      <c r="T644">
        <v>0</v>
      </c>
      <c r="U644">
        <v>18</v>
      </c>
      <c r="V644">
        <v>33</v>
      </c>
      <c r="W644">
        <v>0.5333</v>
      </c>
      <c r="X644">
        <v>0</v>
      </c>
      <c r="Y644">
        <v>0</v>
      </c>
      <c r="Z644">
        <v>0</v>
      </c>
      <c r="AA644">
        <v>14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37</v>
      </c>
      <c r="AK644">
        <v>46</v>
      </c>
      <c r="AL644">
        <v>0.8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14</v>
      </c>
      <c r="AT644">
        <v>0</v>
      </c>
      <c r="AU644">
        <v>0</v>
      </c>
      <c r="AV644">
        <v>8</v>
      </c>
      <c r="AW644">
        <v>0</v>
      </c>
      <c r="AX644">
        <v>0</v>
      </c>
    </row>
    <row r="645" spans="1:50" x14ac:dyDescent="0.2">
      <c r="A645" t="str">
        <f t="shared" si="10"/>
        <v>Dubuque 04</v>
      </c>
      <c r="B645" t="s">
        <v>536</v>
      </c>
      <c r="C645">
        <v>1</v>
      </c>
      <c r="D645">
        <v>946953</v>
      </c>
      <c r="E645" s="8">
        <v>4</v>
      </c>
      <c r="F645" t="s">
        <v>4120</v>
      </c>
      <c r="G645" t="s">
        <v>1778</v>
      </c>
      <c r="H645">
        <v>3.2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44</v>
      </c>
      <c r="P645">
        <v>59</v>
      </c>
      <c r="Q645">
        <v>1.0667</v>
      </c>
      <c r="R645">
        <v>0</v>
      </c>
      <c r="S645">
        <v>0</v>
      </c>
      <c r="T645">
        <v>0</v>
      </c>
      <c r="U645">
        <v>45</v>
      </c>
      <c r="V645">
        <v>53</v>
      </c>
      <c r="W645">
        <v>0.8</v>
      </c>
      <c r="X645">
        <v>2</v>
      </c>
      <c r="Y645">
        <v>0</v>
      </c>
      <c r="Z645">
        <v>0</v>
      </c>
      <c r="AA645">
        <v>18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41</v>
      </c>
      <c r="AK645">
        <v>42</v>
      </c>
      <c r="AL645">
        <v>0.8</v>
      </c>
      <c r="AM645">
        <v>9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32</v>
      </c>
      <c r="AT645">
        <v>34</v>
      </c>
      <c r="AU645">
        <v>0.5333</v>
      </c>
      <c r="AV645">
        <v>8</v>
      </c>
      <c r="AW645">
        <v>0</v>
      </c>
      <c r="AX645">
        <v>0</v>
      </c>
    </row>
    <row r="646" spans="1:50" x14ac:dyDescent="0.2">
      <c r="A646" t="str">
        <f t="shared" si="10"/>
        <v>Dubuque 05</v>
      </c>
      <c r="B646" t="s">
        <v>536</v>
      </c>
      <c r="C646">
        <v>1</v>
      </c>
      <c r="D646">
        <v>946954</v>
      </c>
      <c r="E646" s="8">
        <v>5</v>
      </c>
      <c r="F646" t="s">
        <v>4121</v>
      </c>
      <c r="G646" t="s">
        <v>1778</v>
      </c>
      <c r="H646">
        <v>2.9333333330000002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43</v>
      </c>
      <c r="P646">
        <v>53</v>
      </c>
      <c r="Q646">
        <v>0.8</v>
      </c>
      <c r="R646">
        <v>0</v>
      </c>
      <c r="S646">
        <v>0</v>
      </c>
      <c r="T646">
        <v>0</v>
      </c>
      <c r="U646">
        <v>53</v>
      </c>
      <c r="V646">
        <v>68</v>
      </c>
      <c r="W646">
        <v>1.0667</v>
      </c>
      <c r="X646">
        <v>0</v>
      </c>
      <c r="Y646">
        <v>0</v>
      </c>
      <c r="Z646">
        <v>0</v>
      </c>
      <c r="AA646">
        <v>27</v>
      </c>
      <c r="AB646">
        <v>0</v>
      </c>
      <c r="AC646">
        <v>0</v>
      </c>
      <c r="AD646">
        <v>3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36</v>
      </c>
      <c r="AK646">
        <v>37</v>
      </c>
      <c r="AL646">
        <v>0.5333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29</v>
      </c>
      <c r="AT646">
        <v>35</v>
      </c>
      <c r="AU646">
        <v>0.5333</v>
      </c>
      <c r="AV646">
        <v>4</v>
      </c>
      <c r="AW646">
        <v>0</v>
      </c>
      <c r="AX646">
        <v>0</v>
      </c>
    </row>
    <row r="647" spans="1:50" x14ac:dyDescent="0.2">
      <c r="A647" t="str">
        <f t="shared" si="10"/>
        <v>Dubuque 06</v>
      </c>
      <c r="B647" t="s">
        <v>536</v>
      </c>
      <c r="C647">
        <v>1</v>
      </c>
      <c r="D647">
        <v>946955</v>
      </c>
      <c r="E647" s="8">
        <v>6</v>
      </c>
      <c r="F647" t="s">
        <v>4122</v>
      </c>
      <c r="G647" t="s">
        <v>1778</v>
      </c>
      <c r="H647">
        <v>2.4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30</v>
      </c>
      <c r="P647">
        <v>30</v>
      </c>
      <c r="Q647">
        <v>0.5333</v>
      </c>
      <c r="R647">
        <v>0</v>
      </c>
      <c r="S647">
        <v>0</v>
      </c>
      <c r="T647">
        <v>0</v>
      </c>
      <c r="U647">
        <v>42</v>
      </c>
      <c r="V647">
        <v>42</v>
      </c>
      <c r="W647">
        <v>0.5333</v>
      </c>
      <c r="X647">
        <v>0</v>
      </c>
      <c r="Y647">
        <v>0</v>
      </c>
      <c r="Z647">
        <v>0</v>
      </c>
      <c r="AA647">
        <v>21</v>
      </c>
      <c r="AB647">
        <v>30</v>
      </c>
      <c r="AC647">
        <v>0.26669999999999999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38</v>
      </c>
      <c r="AK647">
        <v>40</v>
      </c>
      <c r="AL647">
        <v>0.5333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39</v>
      </c>
      <c r="AT647">
        <v>39</v>
      </c>
      <c r="AU647">
        <v>0.5333</v>
      </c>
      <c r="AV647">
        <v>11</v>
      </c>
      <c r="AW647">
        <v>0</v>
      </c>
      <c r="AX647">
        <v>0</v>
      </c>
    </row>
    <row r="648" spans="1:50" x14ac:dyDescent="0.2">
      <c r="A648" t="str">
        <f t="shared" si="10"/>
        <v>Dubuque 07</v>
      </c>
      <c r="B648" t="s">
        <v>536</v>
      </c>
      <c r="C648">
        <v>1</v>
      </c>
      <c r="D648">
        <v>946956</v>
      </c>
      <c r="E648" s="8">
        <v>7</v>
      </c>
      <c r="F648" t="s">
        <v>4123</v>
      </c>
      <c r="G648" t="s">
        <v>2517</v>
      </c>
      <c r="H648">
        <v>3.2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56</v>
      </c>
      <c r="P648">
        <v>57</v>
      </c>
      <c r="Q648">
        <v>0.8</v>
      </c>
      <c r="R648">
        <v>0</v>
      </c>
      <c r="S648">
        <v>0</v>
      </c>
      <c r="T648">
        <v>0</v>
      </c>
      <c r="U648">
        <v>51</v>
      </c>
      <c r="V648">
        <v>63</v>
      </c>
      <c r="W648">
        <v>1.0667</v>
      </c>
      <c r="X648">
        <v>0</v>
      </c>
      <c r="Y648">
        <v>0</v>
      </c>
      <c r="Z648">
        <v>0</v>
      </c>
      <c r="AA648">
        <v>25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45</v>
      </c>
      <c r="AK648">
        <v>46</v>
      </c>
      <c r="AL648">
        <v>0.8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22</v>
      </c>
      <c r="AT648">
        <v>36</v>
      </c>
      <c r="AU648">
        <v>0.5333</v>
      </c>
      <c r="AV648">
        <v>0</v>
      </c>
      <c r="AW648">
        <v>0</v>
      </c>
      <c r="AX648">
        <v>0</v>
      </c>
    </row>
    <row r="649" spans="1:50" x14ac:dyDescent="0.2">
      <c r="A649" t="str">
        <f t="shared" si="10"/>
        <v>Dubuque 08</v>
      </c>
      <c r="B649" t="s">
        <v>536</v>
      </c>
      <c r="C649">
        <v>1</v>
      </c>
      <c r="D649">
        <v>946957</v>
      </c>
      <c r="E649" s="8">
        <v>8</v>
      </c>
      <c r="F649" t="s">
        <v>4124</v>
      </c>
      <c r="G649" t="s">
        <v>1778</v>
      </c>
      <c r="H649">
        <v>1.8666666670000001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36</v>
      </c>
      <c r="P649">
        <v>42</v>
      </c>
      <c r="Q649">
        <v>0.5333</v>
      </c>
      <c r="R649">
        <v>0</v>
      </c>
      <c r="S649">
        <v>0</v>
      </c>
      <c r="T649">
        <v>0</v>
      </c>
      <c r="U649">
        <v>26</v>
      </c>
      <c r="V649">
        <v>35</v>
      </c>
      <c r="W649">
        <v>0.5333</v>
      </c>
      <c r="X649">
        <v>1</v>
      </c>
      <c r="Y649">
        <v>1</v>
      </c>
      <c r="Z649">
        <v>0</v>
      </c>
      <c r="AA649">
        <v>18</v>
      </c>
      <c r="AB649">
        <v>24</v>
      </c>
      <c r="AC649">
        <v>0.26669999999999999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22</v>
      </c>
      <c r="AK649">
        <v>30</v>
      </c>
      <c r="AL649">
        <v>0.5333</v>
      </c>
      <c r="AM649">
        <v>14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14</v>
      </c>
      <c r="AT649">
        <v>0</v>
      </c>
      <c r="AU649">
        <v>0</v>
      </c>
      <c r="AV649">
        <v>1</v>
      </c>
      <c r="AW649">
        <v>0</v>
      </c>
      <c r="AX649">
        <v>0</v>
      </c>
    </row>
    <row r="650" spans="1:50" x14ac:dyDescent="0.2">
      <c r="A650" t="str">
        <f t="shared" si="10"/>
        <v>Dubuque 09A</v>
      </c>
      <c r="B650" t="s">
        <v>536</v>
      </c>
      <c r="C650">
        <v>1</v>
      </c>
      <c r="D650">
        <v>1593531</v>
      </c>
      <c r="E650" s="8" t="s">
        <v>3406</v>
      </c>
      <c r="F650" t="s">
        <v>4125</v>
      </c>
      <c r="G650" t="s">
        <v>1778</v>
      </c>
      <c r="H650">
        <v>2.1333333329999999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28</v>
      </c>
      <c r="P650">
        <v>35</v>
      </c>
      <c r="Q650">
        <v>0.26669999999999999</v>
      </c>
      <c r="R650">
        <v>0</v>
      </c>
      <c r="S650">
        <v>0</v>
      </c>
      <c r="T650">
        <v>0</v>
      </c>
      <c r="U650">
        <v>39</v>
      </c>
      <c r="V650">
        <v>49</v>
      </c>
      <c r="W650">
        <v>0.5333</v>
      </c>
      <c r="X650">
        <v>0</v>
      </c>
      <c r="Y650">
        <v>0</v>
      </c>
      <c r="Z650">
        <v>0</v>
      </c>
      <c r="AA650">
        <v>17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78</v>
      </c>
      <c r="AK650">
        <v>92</v>
      </c>
      <c r="AL650">
        <v>0.8</v>
      </c>
      <c r="AM650">
        <v>0</v>
      </c>
      <c r="AN650">
        <v>0</v>
      </c>
      <c r="AO650">
        <v>0</v>
      </c>
      <c r="AP650">
        <v>0</v>
      </c>
      <c r="AQ650">
        <v>5</v>
      </c>
      <c r="AR650">
        <v>0</v>
      </c>
      <c r="AS650">
        <v>40</v>
      </c>
      <c r="AT650">
        <v>47</v>
      </c>
      <c r="AU650">
        <v>0.5333</v>
      </c>
      <c r="AV650">
        <v>26</v>
      </c>
      <c r="AW650">
        <v>0</v>
      </c>
      <c r="AX650">
        <v>0</v>
      </c>
    </row>
    <row r="651" spans="1:50" x14ac:dyDescent="0.2">
      <c r="A651" t="str">
        <f t="shared" si="10"/>
        <v>Dubuque 10</v>
      </c>
      <c r="B651" t="s">
        <v>536</v>
      </c>
      <c r="C651">
        <v>1</v>
      </c>
      <c r="D651">
        <v>946959</v>
      </c>
      <c r="E651" s="8">
        <v>10</v>
      </c>
      <c r="F651" t="s">
        <v>4126</v>
      </c>
      <c r="G651" t="s">
        <v>1785</v>
      </c>
      <c r="H651">
        <v>2.93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31</v>
      </c>
      <c r="P651">
        <v>42</v>
      </c>
      <c r="Q651">
        <v>0.5333</v>
      </c>
      <c r="R651">
        <v>2</v>
      </c>
      <c r="S651">
        <v>0</v>
      </c>
      <c r="T651">
        <v>0</v>
      </c>
      <c r="U651">
        <v>55</v>
      </c>
      <c r="V651">
        <v>61</v>
      </c>
      <c r="W651">
        <v>0.8</v>
      </c>
      <c r="X651">
        <v>5</v>
      </c>
      <c r="Y651">
        <v>0</v>
      </c>
      <c r="Z651">
        <v>0</v>
      </c>
      <c r="AA651">
        <v>24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47</v>
      </c>
      <c r="AK651">
        <v>62</v>
      </c>
      <c r="AL651">
        <v>1.0667</v>
      </c>
      <c r="AM651">
        <v>2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34</v>
      </c>
      <c r="AT651">
        <v>43</v>
      </c>
      <c r="AU651">
        <v>0.5333</v>
      </c>
      <c r="AV651">
        <v>8</v>
      </c>
      <c r="AW651">
        <v>0</v>
      </c>
      <c r="AX651">
        <v>0</v>
      </c>
    </row>
    <row r="652" spans="1:50" x14ac:dyDescent="0.2">
      <c r="A652" t="str">
        <f t="shared" si="10"/>
        <v>Dubuque 11</v>
      </c>
      <c r="B652" t="s">
        <v>536</v>
      </c>
      <c r="C652">
        <v>1</v>
      </c>
      <c r="D652">
        <v>946960</v>
      </c>
      <c r="E652" s="8">
        <v>11</v>
      </c>
      <c r="F652" t="s">
        <v>4127</v>
      </c>
      <c r="G652" t="s">
        <v>1778</v>
      </c>
      <c r="H652">
        <v>2.1333329999999999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30</v>
      </c>
      <c r="P652">
        <v>30</v>
      </c>
      <c r="Q652">
        <v>0.5333</v>
      </c>
      <c r="R652">
        <v>0</v>
      </c>
      <c r="S652">
        <v>0</v>
      </c>
      <c r="T652">
        <v>0</v>
      </c>
      <c r="U652">
        <v>29</v>
      </c>
      <c r="V652">
        <v>29</v>
      </c>
      <c r="W652">
        <v>0.5333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45</v>
      </c>
      <c r="AK652">
        <v>45</v>
      </c>
      <c r="AL652">
        <v>0.8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22</v>
      </c>
      <c r="AT652">
        <v>22</v>
      </c>
      <c r="AU652">
        <v>0.26669999999999999</v>
      </c>
      <c r="AV652">
        <v>5</v>
      </c>
      <c r="AW652">
        <v>5</v>
      </c>
      <c r="AX652">
        <v>0</v>
      </c>
    </row>
    <row r="653" spans="1:50" x14ac:dyDescent="0.2">
      <c r="A653" t="str">
        <f t="shared" si="10"/>
        <v>Dubuque 12</v>
      </c>
      <c r="B653" t="s">
        <v>536</v>
      </c>
      <c r="C653">
        <v>1</v>
      </c>
      <c r="D653">
        <v>946961</v>
      </c>
      <c r="E653" s="8">
        <v>12</v>
      </c>
      <c r="F653" t="s">
        <v>4128</v>
      </c>
      <c r="G653" t="s">
        <v>1778</v>
      </c>
      <c r="H653">
        <v>2.6666669999999999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49</v>
      </c>
      <c r="P653">
        <v>52</v>
      </c>
      <c r="Q653">
        <v>1.0667</v>
      </c>
      <c r="R653">
        <v>1</v>
      </c>
      <c r="S653">
        <v>0</v>
      </c>
      <c r="T653">
        <v>0</v>
      </c>
      <c r="U653">
        <v>23</v>
      </c>
      <c r="V653">
        <v>29</v>
      </c>
      <c r="W653">
        <v>0.5333</v>
      </c>
      <c r="X653">
        <v>1</v>
      </c>
      <c r="Y653">
        <v>0</v>
      </c>
      <c r="Z653">
        <v>0</v>
      </c>
      <c r="AA653">
        <v>11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28</v>
      </c>
      <c r="AK653">
        <v>28</v>
      </c>
      <c r="AL653">
        <v>0.5333</v>
      </c>
      <c r="AM653">
        <v>2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20</v>
      </c>
      <c r="AT653">
        <v>26</v>
      </c>
      <c r="AU653">
        <v>0.5333</v>
      </c>
      <c r="AV653">
        <v>2</v>
      </c>
      <c r="AW653">
        <v>0</v>
      </c>
      <c r="AX653">
        <v>0</v>
      </c>
    </row>
    <row r="654" spans="1:50" x14ac:dyDescent="0.2">
      <c r="A654" t="str">
        <f t="shared" si="10"/>
        <v>Dubuque 13</v>
      </c>
      <c r="B654" t="s">
        <v>536</v>
      </c>
      <c r="C654">
        <v>1</v>
      </c>
      <c r="D654">
        <v>946962</v>
      </c>
      <c r="E654" s="8">
        <v>13</v>
      </c>
      <c r="F654" t="s">
        <v>4129</v>
      </c>
      <c r="G654" t="s">
        <v>1778</v>
      </c>
      <c r="H654">
        <v>1.8666666670000001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10</v>
      </c>
      <c r="P654">
        <v>13</v>
      </c>
      <c r="Q654">
        <v>0</v>
      </c>
      <c r="R654">
        <v>0</v>
      </c>
      <c r="S654">
        <v>0</v>
      </c>
      <c r="T654">
        <v>0</v>
      </c>
      <c r="U654">
        <v>27</v>
      </c>
      <c r="V654">
        <v>33</v>
      </c>
      <c r="W654">
        <v>0.8</v>
      </c>
      <c r="X654">
        <v>0</v>
      </c>
      <c r="Y654">
        <v>0</v>
      </c>
      <c r="Z654">
        <v>0</v>
      </c>
      <c r="AA654">
        <v>8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31</v>
      </c>
      <c r="AK654">
        <v>31</v>
      </c>
      <c r="AL654">
        <v>0.5333</v>
      </c>
      <c r="AM654">
        <v>0</v>
      </c>
      <c r="AN654">
        <v>0</v>
      </c>
      <c r="AO654">
        <v>0</v>
      </c>
      <c r="AP654">
        <v>0</v>
      </c>
      <c r="AQ654">
        <v>5</v>
      </c>
      <c r="AR654">
        <v>0</v>
      </c>
      <c r="AS654">
        <v>18</v>
      </c>
      <c r="AT654">
        <v>22</v>
      </c>
      <c r="AU654">
        <v>0.5333</v>
      </c>
      <c r="AV654">
        <v>10</v>
      </c>
      <c r="AW654">
        <v>0</v>
      </c>
      <c r="AX654">
        <v>0</v>
      </c>
    </row>
    <row r="655" spans="1:50" x14ac:dyDescent="0.2">
      <c r="A655" t="str">
        <f t="shared" si="10"/>
        <v>Dubuque 14</v>
      </c>
      <c r="B655" t="s">
        <v>536</v>
      </c>
      <c r="C655">
        <v>1</v>
      </c>
      <c r="D655">
        <v>946963</v>
      </c>
      <c r="E655" s="8">
        <v>14</v>
      </c>
      <c r="F655" t="s">
        <v>4130</v>
      </c>
      <c r="G655" t="s">
        <v>2513</v>
      </c>
      <c r="H655">
        <v>1.6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16</v>
      </c>
      <c r="V655">
        <v>30</v>
      </c>
      <c r="W655">
        <v>0.5333</v>
      </c>
      <c r="X655">
        <v>2</v>
      </c>
      <c r="Y655">
        <v>0</v>
      </c>
      <c r="Z655">
        <v>0</v>
      </c>
      <c r="AA655">
        <v>6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39</v>
      </c>
      <c r="AK655">
        <v>42</v>
      </c>
      <c r="AL655">
        <v>0.8</v>
      </c>
      <c r="AM655">
        <v>8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12</v>
      </c>
      <c r="AT655">
        <v>19</v>
      </c>
      <c r="AU655">
        <v>0.26669999999999999</v>
      </c>
      <c r="AV655">
        <v>2</v>
      </c>
      <c r="AW655">
        <v>0</v>
      </c>
      <c r="AX655">
        <v>0</v>
      </c>
    </row>
    <row r="656" spans="1:50" x14ac:dyDescent="0.2">
      <c r="A656" t="str">
        <f t="shared" si="10"/>
        <v>Dubuque 15</v>
      </c>
      <c r="B656" t="s">
        <v>536</v>
      </c>
      <c r="C656">
        <v>1</v>
      </c>
      <c r="D656">
        <v>946964</v>
      </c>
      <c r="E656" s="8">
        <v>15</v>
      </c>
      <c r="F656" t="s">
        <v>4131</v>
      </c>
      <c r="G656" t="s">
        <v>2513</v>
      </c>
      <c r="H656">
        <v>2.13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34</v>
      </c>
      <c r="P656">
        <v>36</v>
      </c>
      <c r="Q656">
        <v>0.5333</v>
      </c>
      <c r="R656">
        <v>0</v>
      </c>
      <c r="S656">
        <v>0</v>
      </c>
      <c r="T656">
        <v>0</v>
      </c>
      <c r="U656">
        <v>32</v>
      </c>
      <c r="V656">
        <v>34</v>
      </c>
      <c r="W656">
        <v>0.5333</v>
      </c>
      <c r="X656">
        <v>0</v>
      </c>
      <c r="Y656">
        <v>0</v>
      </c>
      <c r="Z656">
        <v>0</v>
      </c>
      <c r="AA656">
        <v>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59</v>
      </c>
      <c r="AK656">
        <v>67</v>
      </c>
      <c r="AL656">
        <v>1.0667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19</v>
      </c>
      <c r="AT656">
        <v>0</v>
      </c>
      <c r="AU656">
        <v>0</v>
      </c>
      <c r="AV656">
        <v>3</v>
      </c>
      <c r="AW656">
        <v>0</v>
      </c>
      <c r="AX656">
        <v>0</v>
      </c>
    </row>
    <row r="657" spans="1:50" x14ac:dyDescent="0.2">
      <c r="A657" t="str">
        <f t="shared" si="10"/>
        <v>Dubuque 16</v>
      </c>
      <c r="B657" t="s">
        <v>536</v>
      </c>
      <c r="C657">
        <v>1</v>
      </c>
      <c r="D657">
        <v>946965</v>
      </c>
      <c r="E657" s="8">
        <v>16</v>
      </c>
      <c r="F657" t="s">
        <v>4132</v>
      </c>
      <c r="G657" t="s">
        <v>1778</v>
      </c>
      <c r="H657">
        <v>1.3333330000000001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14</v>
      </c>
      <c r="P657">
        <v>4</v>
      </c>
      <c r="Q657">
        <v>0</v>
      </c>
      <c r="R657">
        <v>0</v>
      </c>
      <c r="S657">
        <v>0</v>
      </c>
      <c r="T657">
        <v>0</v>
      </c>
      <c r="U657">
        <v>6</v>
      </c>
      <c r="V657">
        <v>4</v>
      </c>
      <c r="W657">
        <v>0</v>
      </c>
      <c r="X657">
        <v>2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54</v>
      </c>
      <c r="AK657">
        <v>57</v>
      </c>
      <c r="AL657">
        <v>0.5333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32</v>
      </c>
      <c r="AT657">
        <v>41</v>
      </c>
      <c r="AU657">
        <v>0.5333</v>
      </c>
      <c r="AV657">
        <v>19</v>
      </c>
      <c r="AW657">
        <v>21</v>
      </c>
      <c r="AX657">
        <v>0.26669999999999999</v>
      </c>
    </row>
    <row r="658" spans="1:50" x14ac:dyDescent="0.2">
      <c r="A658" t="str">
        <f t="shared" si="10"/>
        <v>Dubuque 17</v>
      </c>
      <c r="B658" t="s">
        <v>536</v>
      </c>
      <c r="C658">
        <v>1</v>
      </c>
      <c r="D658">
        <v>946966</v>
      </c>
      <c r="E658" s="8">
        <v>17</v>
      </c>
      <c r="F658" t="s">
        <v>4133</v>
      </c>
      <c r="G658" t="s">
        <v>1778</v>
      </c>
      <c r="H658">
        <v>1.3333333329999999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9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17</v>
      </c>
      <c r="V658">
        <v>19</v>
      </c>
      <c r="W658">
        <v>0.26669999999999999</v>
      </c>
      <c r="X658">
        <v>0</v>
      </c>
      <c r="Y658">
        <v>0</v>
      </c>
      <c r="Z658">
        <v>0</v>
      </c>
      <c r="AA658">
        <v>11</v>
      </c>
      <c r="AB658">
        <v>18</v>
      </c>
      <c r="AC658">
        <v>0.26669999999999999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45</v>
      </c>
      <c r="AK658">
        <v>46</v>
      </c>
      <c r="AL658">
        <v>0.5333</v>
      </c>
      <c r="AM658">
        <v>0</v>
      </c>
      <c r="AN658">
        <v>0</v>
      </c>
      <c r="AO658">
        <v>0</v>
      </c>
      <c r="AP658">
        <v>3</v>
      </c>
      <c r="AQ658">
        <v>0</v>
      </c>
      <c r="AR658">
        <v>0</v>
      </c>
      <c r="AS658">
        <v>21</v>
      </c>
      <c r="AT658">
        <v>24</v>
      </c>
      <c r="AU658">
        <v>0.26669999999999999</v>
      </c>
      <c r="AV658">
        <v>4</v>
      </c>
      <c r="AW658">
        <v>0</v>
      </c>
      <c r="AX658">
        <v>0</v>
      </c>
    </row>
    <row r="659" spans="1:50" x14ac:dyDescent="0.2">
      <c r="A659" t="str">
        <f t="shared" si="10"/>
        <v>Dubuque 18</v>
      </c>
      <c r="B659" t="s">
        <v>536</v>
      </c>
      <c r="C659">
        <v>1</v>
      </c>
      <c r="D659">
        <v>946967</v>
      </c>
      <c r="E659" s="8">
        <v>18</v>
      </c>
      <c r="F659" t="s">
        <v>4134</v>
      </c>
      <c r="G659" t="s">
        <v>1778</v>
      </c>
      <c r="H659">
        <v>1.8666666670000001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36</v>
      </c>
      <c r="P659">
        <v>40</v>
      </c>
      <c r="Q659">
        <v>0.26669999999999999</v>
      </c>
      <c r="R659">
        <v>0</v>
      </c>
      <c r="S659">
        <v>0</v>
      </c>
      <c r="T659">
        <v>0</v>
      </c>
      <c r="U659">
        <v>38</v>
      </c>
      <c r="V659">
        <v>50</v>
      </c>
      <c r="W659">
        <v>0.5333</v>
      </c>
      <c r="X659">
        <v>0</v>
      </c>
      <c r="Y659">
        <v>0</v>
      </c>
      <c r="Z659">
        <v>0</v>
      </c>
      <c r="AA659">
        <v>9</v>
      </c>
      <c r="AB659">
        <v>0</v>
      </c>
      <c r="AC659">
        <v>0</v>
      </c>
      <c r="AD659">
        <v>1</v>
      </c>
      <c r="AE659">
        <v>6</v>
      </c>
      <c r="AF659">
        <v>0</v>
      </c>
      <c r="AG659">
        <v>0</v>
      </c>
      <c r="AH659">
        <v>0</v>
      </c>
      <c r="AI659">
        <v>0</v>
      </c>
      <c r="AJ659">
        <v>67</v>
      </c>
      <c r="AK659">
        <v>75</v>
      </c>
      <c r="AL659">
        <v>0.5333</v>
      </c>
      <c r="AM659">
        <v>1</v>
      </c>
      <c r="AN659">
        <v>0</v>
      </c>
      <c r="AO659">
        <v>0</v>
      </c>
      <c r="AP659">
        <v>3</v>
      </c>
      <c r="AQ659">
        <v>0</v>
      </c>
      <c r="AR659">
        <v>0</v>
      </c>
      <c r="AS659">
        <v>41</v>
      </c>
      <c r="AT659">
        <v>46</v>
      </c>
      <c r="AU659">
        <v>0.5333</v>
      </c>
      <c r="AV659">
        <v>21</v>
      </c>
      <c r="AW659">
        <v>0</v>
      </c>
      <c r="AX659">
        <v>0</v>
      </c>
    </row>
    <row r="660" spans="1:50" x14ac:dyDescent="0.2">
      <c r="A660" t="str">
        <f t="shared" si="10"/>
        <v>Dubuque 19</v>
      </c>
      <c r="B660" t="s">
        <v>536</v>
      </c>
      <c r="C660">
        <v>1</v>
      </c>
      <c r="D660">
        <v>946968</v>
      </c>
      <c r="E660" s="8">
        <v>19</v>
      </c>
      <c r="F660" t="s">
        <v>4135</v>
      </c>
      <c r="G660" t="s">
        <v>1778</v>
      </c>
      <c r="H660">
        <v>2.6666666669999999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46</v>
      </c>
      <c r="P660">
        <v>50</v>
      </c>
      <c r="Q660">
        <v>0.5333</v>
      </c>
      <c r="R660">
        <v>0</v>
      </c>
      <c r="S660">
        <v>0</v>
      </c>
      <c r="T660">
        <v>0</v>
      </c>
      <c r="U660">
        <v>47</v>
      </c>
      <c r="V660">
        <v>61</v>
      </c>
      <c r="W660">
        <v>0.5333</v>
      </c>
      <c r="X660">
        <v>2</v>
      </c>
      <c r="Y660">
        <v>0</v>
      </c>
      <c r="Z660">
        <v>0</v>
      </c>
      <c r="AA660">
        <v>24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74</v>
      </c>
      <c r="AK660">
        <v>79</v>
      </c>
      <c r="AL660">
        <v>0.8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55</v>
      </c>
      <c r="AT660">
        <v>70</v>
      </c>
      <c r="AU660">
        <v>0.8</v>
      </c>
      <c r="AV660">
        <v>13</v>
      </c>
      <c r="AW660">
        <v>0</v>
      </c>
      <c r="AX660">
        <v>0</v>
      </c>
    </row>
    <row r="661" spans="1:50" x14ac:dyDescent="0.2">
      <c r="A661" t="str">
        <f t="shared" si="10"/>
        <v>Dubuque 20</v>
      </c>
      <c r="B661" t="s">
        <v>536</v>
      </c>
      <c r="C661">
        <v>1</v>
      </c>
      <c r="D661">
        <v>946969</v>
      </c>
      <c r="E661" s="8">
        <v>20</v>
      </c>
      <c r="F661" t="s">
        <v>4136</v>
      </c>
      <c r="G661" t="s">
        <v>2562</v>
      </c>
      <c r="H661">
        <v>2.93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63</v>
      </c>
      <c r="P661">
        <v>65</v>
      </c>
      <c r="Q661">
        <v>0.5333</v>
      </c>
      <c r="R661">
        <v>0</v>
      </c>
      <c r="S661">
        <v>0</v>
      </c>
      <c r="T661">
        <v>0</v>
      </c>
      <c r="U661">
        <v>53</v>
      </c>
      <c r="V661">
        <v>58</v>
      </c>
      <c r="W661">
        <v>0.5333</v>
      </c>
      <c r="X661">
        <v>0</v>
      </c>
      <c r="Y661">
        <v>0</v>
      </c>
      <c r="Z661">
        <v>0</v>
      </c>
      <c r="AA661">
        <v>47</v>
      </c>
      <c r="AB661">
        <v>50</v>
      </c>
      <c r="AC661">
        <v>0.5333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66</v>
      </c>
      <c r="AK661">
        <v>67</v>
      </c>
      <c r="AL661">
        <v>0.8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43</v>
      </c>
      <c r="AT661">
        <v>46</v>
      </c>
      <c r="AU661">
        <v>0.5333</v>
      </c>
      <c r="AV661">
        <v>0</v>
      </c>
      <c r="AW661">
        <v>0</v>
      </c>
      <c r="AX661">
        <v>0</v>
      </c>
    </row>
    <row r="662" spans="1:50" x14ac:dyDescent="0.2">
      <c r="A662" t="str">
        <f t="shared" si="10"/>
        <v>Dubuque 31</v>
      </c>
      <c r="B662" t="s">
        <v>536</v>
      </c>
      <c r="C662">
        <v>1</v>
      </c>
      <c r="D662">
        <v>946971</v>
      </c>
      <c r="E662" s="8">
        <v>31</v>
      </c>
      <c r="F662" t="s">
        <v>4137</v>
      </c>
      <c r="G662" t="s">
        <v>2517</v>
      </c>
      <c r="H662">
        <v>2.93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58</v>
      </c>
      <c r="P662">
        <v>63</v>
      </c>
      <c r="Q662">
        <v>0.8</v>
      </c>
      <c r="R662">
        <v>0</v>
      </c>
      <c r="S662">
        <v>0</v>
      </c>
      <c r="T662">
        <v>0</v>
      </c>
      <c r="U662">
        <v>62</v>
      </c>
      <c r="V662">
        <v>69</v>
      </c>
      <c r="W662">
        <v>1.0667</v>
      </c>
      <c r="X662">
        <v>0</v>
      </c>
      <c r="Y662">
        <v>0</v>
      </c>
      <c r="Z662">
        <v>0</v>
      </c>
      <c r="AA662">
        <v>35</v>
      </c>
      <c r="AB662">
        <v>38</v>
      </c>
      <c r="AC662">
        <v>0.5333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28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36</v>
      </c>
      <c r="AT662">
        <v>49</v>
      </c>
      <c r="AU662">
        <v>0.8</v>
      </c>
      <c r="AV662">
        <v>5</v>
      </c>
      <c r="AW662">
        <v>0</v>
      </c>
      <c r="AX662">
        <v>0</v>
      </c>
    </row>
    <row r="663" spans="1:50" x14ac:dyDescent="0.2">
      <c r="A663" t="str">
        <f t="shared" si="10"/>
        <v>Dubuque 32</v>
      </c>
      <c r="B663" t="s">
        <v>536</v>
      </c>
      <c r="C663">
        <v>1</v>
      </c>
      <c r="D663">
        <v>946972</v>
      </c>
      <c r="E663" s="8">
        <v>32</v>
      </c>
      <c r="F663" t="s">
        <v>4138</v>
      </c>
      <c r="G663" t="s">
        <v>1778</v>
      </c>
      <c r="H663">
        <v>2.6666666669999999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35</v>
      </c>
      <c r="P663">
        <v>36</v>
      </c>
      <c r="Q663">
        <v>0.5333</v>
      </c>
      <c r="R663">
        <v>0</v>
      </c>
      <c r="S663">
        <v>0</v>
      </c>
      <c r="T663">
        <v>0</v>
      </c>
      <c r="U663">
        <v>84</v>
      </c>
      <c r="V663">
        <v>85</v>
      </c>
      <c r="W663">
        <v>1.0667</v>
      </c>
      <c r="X663">
        <v>0</v>
      </c>
      <c r="Y663">
        <v>0</v>
      </c>
      <c r="Z663">
        <v>0</v>
      </c>
      <c r="AA663">
        <v>33</v>
      </c>
      <c r="AB663">
        <v>33</v>
      </c>
      <c r="AC663">
        <v>0.5333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35</v>
      </c>
      <c r="AK663">
        <v>35</v>
      </c>
      <c r="AL663">
        <v>0.5333</v>
      </c>
      <c r="AM663">
        <v>0</v>
      </c>
      <c r="AN663">
        <v>0</v>
      </c>
      <c r="AO663">
        <v>0</v>
      </c>
      <c r="AP663">
        <v>2</v>
      </c>
      <c r="AQ663">
        <v>0</v>
      </c>
      <c r="AR663">
        <v>0</v>
      </c>
      <c r="AS663">
        <v>24</v>
      </c>
      <c r="AT663">
        <v>0</v>
      </c>
      <c r="AU663">
        <v>0</v>
      </c>
      <c r="AV663">
        <v>7</v>
      </c>
      <c r="AW663">
        <v>0</v>
      </c>
      <c r="AX663">
        <v>0</v>
      </c>
    </row>
    <row r="664" spans="1:50" x14ac:dyDescent="0.2">
      <c r="A664" t="str">
        <f t="shared" si="10"/>
        <v>Dubuque 33</v>
      </c>
      <c r="B664" t="s">
        <v>536</v>
      </c>
      <c r="C664">
        <v>1</v>
      </c>
      <c r="D664">
        <v>946973</v>
      </c>
      <c r="E664" s="8">
        <v>33</v>
      </c>
      <c r="F664" t="s">
        <v>4139</v>
      </c>
      <c r="G664" t="s">
        <v>1785</v>
      </c>
      <c r="H664">
        <v>1.87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26</v>
      </c>
      <c r="P664">
        <v>28</v>
      </c>
      <c r="Q664">
        <v>0.5333</v>
      </c>
      <c r="R664">
        <v>0</v>
      </c>
      <c r="S664">
        <v>0</v>
      </c>
      <c r="T664">
        <v>0</v>
      </c>
      <c r="U664">
        <v>32</v>
      </c>
      <c r="V664">
        <v>41</v>
      </c>
      <c r="W664">
        <v>0.8</v>
      </c>
      <c r="X664">
        <v>0</v>
      </c>
      <c r="Y664">
        <v>0</v>
      </c>
      <c r="Z664">
        <v>0</v>
      </c>
      <c r="AA664">
        <v>6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20</v>
      </c>
      <c r="AT664">
        <v>29</v>
      </c>
      <c r="AU664">
        <v>0.5333</v>
      </c>
      <c r="AV664">
        <v>6</v>
      </c>
      <c r="AW664">
        <v>0</v>
      </c>
      <c r="AX664">
        <v>0</v>
      </c>
    </row>
    <row r="665" spans="1:50" x14ac:dyDescent="0.2">
      <c r="A665" t="str">
        <f t="shared" si="10"/>
        <v>Dubuque 34</v>
      </c>
      <c r="B665" t="s">
        <v>536</v>
      </c>
      <c r="C665">
        <v>1</v>
      </c>
      <c r="D665">
        <v>946974</v>
      </c>
      <c r="E665" s="8">
        <v>34</v>
      </c>
      <c r="F665" t="s">
        <v>4140</v>
      </c>
      <c r="G665" t="s">
        <v>2513</v>
      </c>
      <c r="H665">
        <v>2.67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55</v>
      </c>
      <c r="P665">
        <v>65</v>
      </c>
      <c r="Q665">
        <v>0.8</v>
      </c>
      <c r="R665">
        <v>0</v>
      </c>
      <c r="S665">
        <v>0</v>
      </c>
      <c r="T665">
        <v>0</v>
      </c>
      <c r="U665">
        <v>55</v>
      </c>
      <c r="V665">
        <v>87</v>
      </c>
      <c r="W665">
        <v>1.3332999999999999</v>
      </c>
      <c r="X665">
        <v>0</v>
      </c>
      <c r="Y665">
        <v>0</v>
      </c>
      <c r="Z665">
        <v>0</v>
      </c>
      <c r="AA665">
        <v>26</v>
      </c>
      <c r="AB665">
        <v>41</v>
      </c>
      <c r="AC665">
        <v>0.5333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20</v>
      </c>
      <c r="AK665">
        <v>0</v>
      </c>
      <c r="AL665">
        <v>0</v>
      </c>
      <c r="AM665">
        <v>17</v>
      </c>
      <c r="AN665">
        <v>0</v>
      </c>
      <c r="AO665">
        <v>0</v>
      </c>
      <c r="AP665">
        <v>3</v>
      </c>
      <c r="AQ665">
        <v>0</v>
      </c>
      <c r="AR665">
        <v>0</v>
      </c>
      <c r="AS665">
        <v>21</v>
      </c>
      <c r="AT665">
        <v>0</v>
      </c>
      <c r="AU665">
        <v>0</v>
      </c>
      <c r="AV665">
        <v>2</v>
      </c>
      <c r="AW665">
        <v>0</v>
      </c>
      <c r="AX665">
        <v>0</v>
      </c>
    </row>
    <row r="666" spans="1:50" x14ac:dyDescent="0.2">
      <c r="A666" s="11" t="str">
        <f t="shared" si="10"/>
        <v>Dubuque 35</v>
      </c>
      <c r="B666" t="s">
        <v>536</v>
      </c>
      <c r="C666">
        <v>1</v>
      </c>
      <c r="D666">
        <v>946975</v>
      </c>
      <c r="E666" s="8">
        <v>35</v>
      </c>
      <c r="F666" t="s">
        <v>4141</v>
      </c>
      <c r="G666" t="s">
        <v>1778</v>
      </c>
      <c r="H666">
        <v>1.066667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7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16</v>
      </c>
      <c r="V666">
        <v>20</v>
      </c>
      <c r="W666">
        <v>0.26669999999999999</v>
      </c>
      <c r="X666">
        <v>0</v>
      </c>
      <c r="Y666">
        <v>0</v>
      </c>
      <c r="Z666">
        <v>0</v>
      </c>
      <c r="AA666">
        <v>12</v>
      </c>
      <c r="AB666">
        <v>21</v>
      </c>
      <c r="AC666">
        <v>0.5333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</v>
      </c>
      <c r="AK666">
        <v>11</v>
      </c>
      <c r="AL666">
        <v>0.26669999999999999</v>
      </c>
      <c r="AM666">
        <v>4</v>
      </c>
      <c r="AN666">
        <v>0</v>
      </c>
      <c r="AO666">
        <v>0</v>
      </c>
      <c r="AP666">
        <v>2</v>
      </c>
      <c r="AQ666">
        <v>6</v>
      </c>
      <c r="AR666">
        <v>0</v>
      </c>
      <c r="AS666">
        <v>8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">
      <c r="A667" t="str">
        <f t="shared" si="10"/>
        <v>Dubuque 36</v>
      </c>
      <c r="B667" t="s">
        <v>536</v>
      </c>
      <c r="C667">
        <v>1</v>
      </c>
      <c r="D667">
        <v>946976</v>
      </c>
      <c r="E667" s="8">
        <v>36</v>
      </c>
      <c r="F667" t="s">
        <v>4142</v>
      </c>
      <c r="G667" t="s">
        <v>2562</v>
      </c>
      <c r="H667">
        <v>1.87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29</v>
      </c>
      <c r="P667">
        <v>30</v>
      </c>
      <c r="Q667">
        <v>0.26669999999999999</v>
      </c>
      <c r="R667">
        <v>0</v>
      </c>
      <c r="S667">
        <v>0</v>
      </c>
      <c r="T667">
        <v>0</v>
      </c>
      <c r="U667">
        <v>35</v>
      </c>
      <c r="V667">
        <v>46</v>
      </c>
      <c r="W667">
        <v>0.8</v>
      </c>
      <c r="X667">
        <v>0</v>
      </c>
      <c r="Y667">
        <v>0</v>
      </c>
      <c r="Z667">
        <v>0</v>
      </c>
      <c r="AA667">
        <v>16</v>
      </c>
      <c r="AB667">
        <v>23</v>
      </c>
      <c r="AC667">
        <v>0.26669999999999999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39</v>
      </c>
      <c r="AK667">
        <v>45</v>
      </c>
      <c r="AL667">
        <v>0.5333</v>
      </c>
      <c r="AM667">
        <v>7</v>
      </c>
      <c r="AN667">
        <v>0</v>
      </c>
      <c r="AO667">
        <v>0</v>
      </c>
      <c r="AP667">
        <v>3</v>
      </c>
      <c r="AQ667">
        <v>0</v>
      </c>
      <c r="AR667">
        <v>0</v>
      </c>
      <c r="AS667">
        <v>13</v>
      </c>
      <c r="AT667">
        <v>0</v>
      </c>
      <c r="AU667">
        <v>0</v>
      </c>
      <c r="AV667">
        <v>3</v>
      </c>
      <c r="AW667">
        <v>0</v>
      </c>
      <c r="AX667">
        <v>0</v>
      </c>
    </row>
    <row r="668" spans="1:50" x14ac:dyDescent="0.2">
      <c r="A668" s="11" t="str">
        <f t="shared" si="10"/>
        <v>Dubuque 37</v>
      </c>
      <c r="B668" t="s">
        <v>536</v>
      </c>
      <c r="C668">
        <v>1</v>
      </c>
      <c r="D668">
        <v>946977</v>
      </c>
      <c r="E668" s="8">
        <v>37</v>
      </c>
      <c r="F668" t="s">
        <v>4143</v>
      </c>
      <c r="G668" t="s">
        <v>1785</v>
      </c>
      <c r="H668">
        <v>0.8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13</v>
      </c>
      <c r="P668">
        <v>13</v>
      </c>
      <c r="Q668">
        <v>0.26669999999999999</v>
      </c>
      <c r="R668">
        <v>0</v>
      </c>
      <c r="S668">
        <v>0</v>
      </c>
      <c r="T668">
        <v>0</v>
      </c>
      <c r="U668">
        <v>7</v>
      </c>
      <c r="V668">
        <v>8</v>
      </c>
      <c r="W668">
        <v>0.26669999999999999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8</v>
      </c>
      <c r="AK668">
        <v>10</v>
      </c>
      <c r="AL668">
        <v>0.26669999999999999</v>
      </c>
      <c r="AM668">
        <v>0</v>
      </c>
      <c r="AN668">
        <v>0</v>
      </c>
      <c r="AO668">
        <v>0</v>
      </c>
      <c r="AP668">
        <v>0</v>
      </c>
      <c r="AQ668">
        <v>2</v>
      </c>
      <c r="AR668">
        <v>0</v>
      </c>
      <c r="AS668">
        <v>5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">
      <c r="A669" s="11" t="str">
        <f t="shared" si="10"/>
        <v>Dubuque 38</v>
      </c>
      <c r="B669" t="s">
        <v>536</v>
      </c>
      <c r="C669">
        <v>1</v>
      </c>
      <c r="D669">
        <v>946978</v>
      </c>
      <c r="E669" s="8">
        <v>38</v>
      </c>
      <c r="F669" t="s">
        <v>4144</v>
      </c>
      <c r="G669" t="s">
        <v>2517</v>
      </c>
      <c r="H669">
        <v>0.8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5</v>
      </c>
      <c r="P669">
        <v>5</v>
      </c>
      <c r="Q669">
        <v>0</v>
      </c>
      <c r="R669">
        <v>0</v>
      </c>
      <c r="S669">
        <v>0</v>
      </c>
      <c r="T669">
        <v>0</v>
      </c>
      <c r="U669">
        <v>9</v>
      </c>
      <c r="V669">
        <v>9</v>
      </c>
      <c r="W669">
        <v>0.26669999999999999</v>
      </c>
      <c r="X669">
        <v>0</v>
      </c>
      <c r="Y669">
        <v>0</v>
      </c>
      <c r="Z669">
        <v>0</v>
      </c>
      <c r="AA669">
        <v>8</v>
      </c>
      <c r="AB669">
        <v>8</v>
      </c>
      <c r="AC669">
        <v>0.26669999999999999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8</v>
      </c>
      <c r="AK669">
        <v>8</v>
      </c>
      <c r="AL669">
        <v>0.26669999999999999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">
      <c r="A670" s="11" t="str">
        <f t="shared" si="10"/>
        <v>Dubuque 39</v>
      </c>
      <c r="B670" t="s">
        <v>536</v>
      </c>
      <c r="C670">
        <v>1</v>
      </c>
      <c r="D670">
        <v>946979</v>
      </c>
      <c r="E670" s="8">
        <v>39</v>
      </c>
      <c r="F670" t="s">
        <v>4145</v>
      </c>
      <c r="G670" t="s">
        <v>2513</v>
      </c>
      <c r="H670">
        <v>1.33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16</v>
      </c>
      <c r="P670">
        <v>16</v>
      </c>
      <c r="Q670">
        <v>0.5333</v>
      </c>
      <c r="R670">
        <v>0</v>
      </c>
      <c r="S670">
        <v>0</v>
      </c>
      <c r="T670">
        <v>0</v>
      </c>
      <c r="U670">
        <v>8</v>
      </c>
      <c r="V670">
        <v>8</v>
      </c>
      <c r="W670">
        <v>0.26669999999999999</v>
      </c>
      <c r="X670">
        <v>0</v>
      </c>
      <c r="Y670">
        <v>0</v>
      </c>
      <c r="Z670">
        <v>0</v>
      </c>
      <c r="AA670">
        <v>8</v>
      </c>
      <c r="AB670">
        <v>8</v>
      </c>
      <c r="AC670">
        <v>0.26669999999999999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11</v>
      </c>
      <c r="AK670">
        <v>11</v>
      </c>
      <c r="AL670">
        <v>0.26669999999999999</v>
      </c>
      <c r="AM670">
        <v>0</v>
      </c>
      <c r="AN670">
        <v>0</v>
      </c>
      <c r="AO670">
        <v>0</v>
      </c>
      <c r="AP670">
        <v>2</v>
      </c>
      <c r="AQ670">
        <v>2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">
      <c r="A671" t="str">
        <f t="shared" si="10"/>
        <v>Dubuque 40</v>
      </c>
      <c r="B671" t="s">
        <v>536</v>
      </c>
      <c r="C671">
        <v>1</v>
      </c>
      <c r="D671">
        <v>946980</v>
      </c>
      <c r="E671" s="8">
        <v>40</v>
      </c>
      <c r="F671" t="s">
        <v>4146</v>
      </c>
      <c r="G671" t="s">
        <v>2517</v>
      </c>
      <c r="H671">
        <v>1.07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17</v>
      </c>
      <c r="P671">
        <v>19</v>
      </c>
      <c r="Q671">
        <v>0.5333</v>
      </c>
      <c r="R671">
        <v>0</v>
      </c>
      <c r="S671">
        <v>0</v>
      </c>
      <c r="T671">
        <v>0</v>
      </c>
      <c r="U671">
        <v>14</v>
      </c>
      <c r="V671">
        <v>14</v>
      </c>
      <c r="W671">
        <v>0.26669999999999999</v>
      </c>
      <c r="X671">
        <v>0</v>
      </c>
      <c r="Y671">
        <v>0</v>
      </c>
      <c r="Z671">
        <v>0</v>
      </c>
      <c r="AA671">
        <v>5</v>
      </c>
      <c r="AB671">
        <v>8</v>
      </c>
      <c r="AC671">
        <v>0.26669999999999999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6</v>
      </c>
      <c r="AK671">
        <v>0</v>
      </c>
      <c r="AL671">
        <v>0</v>
      </c>
      <c r="AM671">
        <v>2</v>
      </c>
      <c r="AN671">
        <v>0</v>
      </c>
      <c r="AO671">
        <v>0</v>
      </c>
      <c r="AP671">
        <v>4</v>
      </c>
      <c r="AQ671">
        <v>4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">
      <c r="A672" s="11" t="str">
        <f t="shared" si="10"/>
        <v>Dubuque 41</v>
      </c>
      <c r="B672" t="s">
        <v>536</v>
      </c>
      <c r="C672">
        <v>1</v>
      </c>
      <c r="D672">
        <v>946981</v>
      </c>
      <c r="E672" s="8">
        <v>41</v>
      </c>
      <c r="F672" t="s">
        <v>4147</v>
      </c>
      <c r="G672" t="s">
        <v>1778</v>
      </c>
      <c r="H672">
        <v>1.8666666670000001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19</v>
      </c>
      <c r="P672">
        <v>20</v>
      </c>
      <c r="Q672">
        <v>0.5333</v>
      </c>
      <c r="R672">
        <v>1</v>
      </c>
      <c r="S672">
        <v>0</v>
      </c>
      <c r="T672">
        <v>0</v>
      </c>
      <c r="U672">
        <v>29</v>
      </c>
      <c r="V672">
        <v>30</v>
      </c>
      <c r="W672">
        <v>0.8</v>
      </c>
      <c r="X672">
        <v>1</v>
      </c>
      <c r="Y672">
        <v>0</v>
      </c>
      <c r="Z672">
        <v>0</v>
      </c>
      <c r="AA672">
        <v>16</v>
      </c>
      <c r="AB672">
        <v>18</v>
      </c>
      <c r="AC672">
        <v>0.26669999999999999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8</v>
      </c>
      <c r="AK672">
        <v>14</v>
      </c>
      <c r="AL672">
        <v>0.26669999999999999</v>
      </c>
      <c r="AM672">
        <v>3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4</v>
      </c>
      <c r="AT672">
        <v>0</v>
      </c>
      <c r="AU672">
        <v>0</v>
      </c>
      <c r="AV672">
        <v>1</v>
      </c>
      <c r="AW672">
        <v>0</v>
      </c>
      <c r="AX672">
        <v>0</v>
      </c>
    </row>
    <row r="673" spans="1:50" x14ac:dyDescent="0.2">
      <c r="A673" s="11" t="str">
        <f t="shared" si="10"/>
        <v>Dubuque 42</v>
      </c>
      <c r="B673" t="s">
        <v>536</v>
      </c>
      <c r="C673">
        <v>1</v>
      </c>
      <c r="D673">
        <v>946982</v>
      </c>
      <c r="E673" s="8">
        <v>42</v>
      </c>
      <c r="F673" t="s">
        <v>4148</v>
      </c>
      <c r="G673" t="s">
        <v>1778</v>
      </c>
      <c r="H673">
        <v>1.8666666670000001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26</v>
      </c>
      <c r="P673">
        <v>27</v>
      </c>
      <c r="Q673">
        <v>0.5333</v>
      </c>
      <c r="R673">
        <v>0</v>
      </c>
      <c r="S673">
        <v>0</v>
      </c>
      <c r="T673">
        <v>0</v>
      </c>
      <c r="U673">
        <v>30</v>
      </c>
      <c r="V673">
        <v>30</v>
      </c>
      <c r="W673">
        <v>0.5333</v>
      </c>
      <c r="X673">
        <v>2</v>
      </c>
      <c r="Y673">
        <v>0</v>
      </c>
      <c r="Z673">
        <v>0</v>
      </c>
      <c r="AA673">
        <v>18</v>
      </c>
      <c r="AB673">
        <v>18</v>
      </c>
      <c r="AC673">
        <v>0.26669999999999999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18</v>
      </c>
      <c r="AK673">
        <v>19</v>
      </c>
      <c r="AL673">
        <v>0.26669999999999999</v>
      </c>
      <c r="AM673">
        <v>0</v>
      </c>
      <c r="AN673">
        <v>0</v>
      </c>
      <c r="AO673">
        <v>0</v>
      </c>
      <c r="AP673">
        <v>2</v>
      </c>
      <c r="AQ673">
        <v>2</v>
      </c>
      <c r="AR673">
        <v>0</v>
      </c>
      <c r="AS673">
        <v>18</v>
      </c>
      <c r="AT673">
        <v>18</v>
      </c>
      <c r="AU673">
        <v>0.26669999999999999</v>
      </c>
      <c r="AV673">
        <v>0</v>
      </c>
      <c r="AW673">
        <v>0</v>
      </c>
      <c r="AX673">
        <v>0</v>
      </c>
    </row>
    <row r="674" spans="1:50" x14ac:dyDescent="0.2">
      <c r="A674" t="str">
        <f t="shared" si="10"/>
        <v>Dubuque 43</v>
      </c>
      <c r="B674" t="s">
        <v>536</v>
      </c>
      <c r="C674">
        <v>1</v>
      </c>
      <c r="D674">
        <v>946983</v>
      </c>
      <c r="E674" s="8">
        <v>43</v>
      </c>
      <c r="F674" t="s">
        <v>4149</v>
      </c>
      <c r="G674" t="s">
        <v>1794</v>
      </c>
      <c r="H674">
        <v>2.4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38</v>
      </c>
      <c r="P674">
        <v>38</v>
      </c>
      <c r="Q674">
        <v>0.5333</v>
      </c>
      <c r="R674">
        <v>0</v>
      </c>
      <c r="S674">
        <v>0</v>
      </c>
      <c r="T674">
        <v>0</v>
      </c>
      <c r="U674">
        <v>42</v>
      </c>
      <c r="V674">
        <v>42</v>
      </c>
      <c r="W674">
        <v>0.8</v>
      </c>
      <c r="X674">
        <v>0</v>
      </c>
      <c r="Y674">
        <v>0</v>
      </c>
      <c r="Z674">
        <v>0</v>
      </c>
      <c r="AA674">
        <v>20</v>
      </c>
      <c r="AB674">
        <v>20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23</v>
      </c>
      <c r="AK674">
        <v>23</v>
      </c>
      <c r="AL674">
        <v>0.5333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28</v>
      </c>
      <c r="AT674">
        <v>28</v>
      </c>
      <c r="AU674">
        <v>0.5333</v>
      </c>
      <c r="AV674">
        <v>1</v>
      </c>
      <c r="AW674">
        <v>1</v>
      </c>
      <c r="AX674">
        <v>0</v>
      </c>
    </row>
    <row r="675" spans="1:50" x14ac:dyDescent="0.2">
      <c r="A675" s="11" t="str">
        <f t="shared" si="10"/>
        <v>Dubuque 44</v>
      </c>
      <c r="B675" t="s">
        <v>536</v>
      </c>
      <c r="C675">
        <v>1</v>
      </c>
      <c r="D675">
        <v>946984</v>
      </c>
      <c r="E675" s="8">
        <v>44</v>
      </c>
      <c r="F675" t="s">
        <v>4150</v>
      </c>
      <c r="G675" t="s">
        <v>1778</v>
      </c>
      <c r="H675">
        <v>0.26666699999999999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</v>
      </c>
      <c r="P675">
        <v>2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</v>
      </c>
      <c r="AK675">
        <v>2</v>
      </c>
      <c r="AL675">
        <v>0.26669999999999999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">
      <c r="A676" t="str">
        <f t="shared" si="10"/>
        <v>Dubuque 45</v>
      </c>
      <c r="B676" t="s">
        <v>536</v>
      </c>
      <c r="C676">
        <v>1</v>
      </c>
      <c r="D676">
        <v>946985</v>
      </c>
      <c r="E676" s="8">
        <v>45</v>
      </c>
      <c r="F676" t="s">
        <v>4151</v>
      </c>
      <c r="G676" t="s">
        <v>2513</v>
      </c>
      <c r="H676">
        <v>1.6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32</v>
      </c>
      <c r="P676">
        <v>35</v>
      </c>
      <c r="Q676">
        <v>0.5333</v>
      </c>
      <c r="R676">
        <v>0</v>
      </c>
      <c r="S676">
        <v>0</v>
      </c>
      <c r="T676">
        <v>0</v>
      </c>
      <c r="U676">
        <v>30</v>
      </c>
      <c r="V676">
        <v>33</v>
      </c>
      <c r="W676">
        <v>0.5333</v>
      </c>
      <c r="X676">
        <v>0</v>
      </c>
      <c r="Y676">
        <v>0</v>
      </c>
      <c r="Z676">
        <v>0</v>
      </c>
      <c r="AA676">
        <v>9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5</v>
      </c>
      <c r="AK676">
        <v>18</v>
      </c>
      <c r="AL676">
        <v>0.5333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11</v>
      </c>
      <c r="AT676">
        <v>0</v>
      </c>
      <c r="AU676">
        <v>0</v>
      </c>
      <c r="AV676">
        <v>8</v>
      </c>
      <c r="AW676">
        <v>0</v>
      </c>
      <c r="AX676">
        <v>0</v>
      </c>
    </row>
    <row r="677" spans="1:50" x14ac:dyDescent="0.2">
      <c r="A677" t="str">
        <f t="shared" si="10"/>
        <v>E&amp;W Des Moines Jefferson</v>
      </c>
      <c r="B677" t="s">
        <v>708</v>
      </c>
      <c r="C677">
        <v>2</v>
      </c>
      <c r="D677">
        <v>947446</v>
      </c>
      <c r="E677" s="8" t="s">
        <v>3202</v>
      </c>
      <c r="F677" t="s">
        <v>5323</v>
      </c>
      <c r="G677" t="s">
        <v>1778</v>
      </c>
      <c r="H677">
        <v>0.32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3</v>
      </c>
      <c r="V677">
        <v>4</v>
      </c>
      <c r="W677">
        <v>0.16</v>
      </c>
      <c r="X677">
        <v>0</v>
      </c>
      <c r="Y677">
        <v>0</v>
      </c>
      <c r="Z677">
        <v>0</v>
      </c>
      <c r="AA677">
        <v>0</v>
      </c>
      <c r="AB677">
        <v>7</v>
      </c>
      <c r="AC677">
        <v>0.16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1</v>
      </c>
      <c r="AW677">
        <v>0</v>
      </c>
      <c r="AX677">
        <v>0</v>
      </c>
    </row>
    <row r="678" spans="1:50" x14ac:dyDescent="0.2">
      <c r="A678" t="str">
        <f t="shared" si="10"/>
        <v>Eagle</v>
      </c>
      <c r="B678" t="s">
        <v>382</v>
      </c>
      <c r="C678">
        <v>1</v>
      </c>
      <c r="D678">
        <v>1593427</v>
      </c>
      <c r="E678" s="8" t="s">
        <v>3298</v>
      </c>
      <c r="F678" t="s">
        <v>2146</v>
      </c>
      <c r="G678" t="s">
        <v>1785</v>
      </c>
      <c r="H678">
        <v>0.2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</v>
      </c>
      <c r="AB678">
        <v>1</v>
      </c>
      <c r="AC678">
        <v>0.20200000000000001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1</v>
      </c>
      <c r="AW678">
        <v>0</v>
      </c>
      <c r="AX678">
        <v>0</v>
      </c>
    </row>
    <row r="679" spans="1:50" x14ac:dyDescent="0.2">
      <c r="A679" t="str">
        <f t="shared" si="10"/>
        <v>Eagle Grove #1</v>
      </c>
      <c r="B679" t="s">
        <v>936</v>
      </c>
      <c r="C679">
        <v>4</v>
      </c>
      <c r="D679">
        <v>948192</v>
      </c>
      <c r="E679" s="8" t="s">
        <v>3145</v>
      </c>
      <c r="F679" t="s">
        <v>2013</v>
      </c>
      <c r="G679" t="s">
        <v>1778</v>
      </c>
      <c r="H679">
        <v>0.26666666700000002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</v>
      </c>
      <c r="P679">
        <v>2</v>
      </c>
      <c r="Q679">
        <v>0.1333</v>
      </c>
      <c r="R679">
        <v>0</v>
      </c>
      <c r="S679">
        <v>0</v>
      </c>
      <c r="T679">
        <v>0</v>
      </c>
      <c r="U679">
        <v>1</v>
      </c>
      <c r="V679">
        <v>1</v>
      </c>
      <c r="W679">
        <v>0.1333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">
      <c r="A680" t="str">
        <f t="shared" si="10"/>
        <v>Eagle Grove #2</v>
      </c>
      <c r="B680" t="s">
        <v>936</v>
      </c>
      <c r="C680">
        <v>4</v>
      </c>
      <c r="D680">
        <v>948193</v>
      </c>
      <c r="E680" s="8" t="s">
        <v>3144</v>
      </c>
      <c r="F680" t="s">
        <v>2010</v>
      </c>
      <c r="G680" t="s">
        <v>1778</v>
      </c>
      <c r="H680">
        <v>0.4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2</v>
      </c>
      <c r="S680">
        <v>2</v>
      </c>
      <c r="T680">
        <v>0.1333</v>
      </c>
      <c r="U680">
        <v>8</v>
      </c>
      <c r="V680">
        <v>8</v>
      </c>
      <c r="W680">
        <v>0.26669999999999999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">
      <c r="A681" s="11" t="str">
        <f t="shared" si="10"/>
        <v>Eagle Grove #3</v>
      </c>
      <c r="B681" t="s">
        <v>936</v>
      </c>
      <c r="C681">
        <v>4</v>
      </c>
      <c r="D681">
        <v>948194</v>
      </c>
      <c r="E681" s="8" t="s">
        <v>3690</v>
      </c>
      <c r="F681" t="s">
        <v>2014</v>
      </c>
      <c r="G681" t="s">
        <v>1778</v>
      </c>
      <c r="H681">
        <v>0.4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6</v>
      </c>
      <c r="P681">
        <v>10</v>
      </c>
      <c r="Q681">
        <v>0.1333</v>
      </c>
      <c r="R681">
        <v>0</v>
      </c>
      <c r="S681">
        <v>0</v>
      </c>
      <c r="T681">
        <v>0</v>
      </c>
      <c r="U681">
        <v>10</v>
      </c>
      <c r="V681">
        <v>13</v>
      </c>
      <c r="W681">
        <v>0.1333</v>
      </c>
      <c r="X681">
        <v>0</v>
      </c>
      <c r="Y681">
        <v>0</v>
      </c>
      <c r="Z681">
        <v>0</v>
      </c>
      <c r="AA681">
        <v>3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4</v>
      </c>
      <c r="AK681">
        <v>6</v>
      </c>
      <c r="AL681">
        <v>0.1333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4</v>
      </c>
      <c r="AT681">
        <v>0</v>
      </c>
      <c r="AU681">
        <v>0</v>
      </c>
      <c r="AV681">
        <v>2</v>
      </c>
      <c r="AW681">
        <v>0</v>
      </c>
      <c r="AX681">
        <v>0</v>
      </c>
    </row>
    <row r="682" spans="1:50" x14ac:dyDescent="0.2">
      <c r="A682" s="11" t="str">
        <f t="shared" si="10"/>
        <v>Eagle Grove #4</v>
      </c>
      <c r="B682" t="s">
        <v>936</v>
      </c>
      <c r="C682">
        <v>4</v>
      </c>
      <c r="D682">
        <v>948195</v>
      </c>
      <c r="E682" s="8" t="s">
        <v>3691</v>
      </c>
      <c r="F682" t="s">
        <v>3692</v>
      </c>
      <c r="G682" t="s">
        <v>2513</v>
      </c>
      <c r="H682">
        <v>0.4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4</v>
      </c>
      <c r="V682">
        <v>8</v>
      </c>
      <c r="W682">
        <v>0.1333</v>
      </c>
      <c r="X682">
        <v>0</v>
      </c>
      <c r="Y682">
        <v>0</v>
      </c>
      <c r="Z682">
        <v>0</v>
      </c>
      <c r="AA682">
        <v>6</v>
      </c>
      <c r="AB682">
        <v>7</v>
      </c>
      <c r="AC682">
        <v>0.1333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5</v>
      </c>
      <c r="AK682">
        <v>6</v>
      </c>
      <c r="AL682">
        <v>0.1333</v>
      </c>
      <c r="AM682">
        <v>0</v>
      </c>
      <c r="AN682">
        <v>0</v>
      </c>
      <c r="AO682">
        <v>0</v>
      </c>
      <c r="AP682">
        <v>1</v>
      </c>
      <c r="AQ682">
        <v>1</v>
      </c>
      <c r="AR682">
        <v>0</v>
      </c>
      <c r="AS682">
        <v>3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">
      <c r="A683" t="str">
        <f t="shared" si="10"/>
        <v>Eagle Grove Troy</v>
      </c>
      <c r="B683" t="s">
        <v>936</v>
      </c>
      <c r="C683">
        <v>4</v>
      </c>
      <c r="D683">
        <v>1593805</v>
      </c>
      <c r="E683" s="8" t="s">
        <v>3140</v>
      </c>
      <c r="F683" t="s">
        <v>5132</v>
      </c>
      <c r="G683" t="s">
        <v>1778</v>
      </c>
      <c r="H683">
        <v>0.26666666700000002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5</v>
      </c>
      <c r="P683">
        <v>6</v>
      </c>
      <c r="Q683">
        <v>0.1333</v>
      </c>
      <c r="R683">
        <v>0</v>
      </c>
      <c r="S683">
        <v>0</v>
      </c>
      <c r="T683">
        <v>0</v>
      </c>
      <c r="U683">
        <v>2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2</v>
      </c>
      <c r="AB683">
        <v>3</v>
      </c>
      <c r="AC683">
        <v>0.1333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">
      <c r="A684" t="str">
        <f t="shared" si="10"/>
        <v>Early</v>
      </c>
      <c r="B684" t="s">
        <v>779</v>
      </c>
      <c r="C684">
        <v>4</v>
      </c>
      <c r="D684">
        <v>947843</v>
      </c>
      <c r="E684" s="8">
        <v>3</v>
      </c>
      <c r="F684" t="s">
        <v>2512</v>
      </c>
      <c r="G684" t="s">
        <v>2513</v>
      </c>
      <c r="H684">
        <v>0.33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6</v>
      </c>
      <c r="V684">
        <v>6</v>
      </c>
      <c r="W684">
        <v>0.1333</v>
      </c>
      <c r="X684">
        <v>0</v>
      </c>
      <c r="Y684">
        <v>0</v>
      </c>
      <c r="Z684">
        <v>0</v>
      </c>
      <c r="AA684">
        <v>3</v>
      </c>
      <c r="AB684">
        <v>3</v>
      </c>
      <c r="AC684">
        <v>6.6699999999999995E-2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</v>
      </c>
      <c r="AK684">
        <v>2</v>
      </c>
      <c r="AL684">
        <v>6.6699999999999995E-2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</v>
      </c>
      <c r="AT684">
        <v>2</v>
      </c>
      <c r="AU684">
        <v>6.6699999999999995E-2</v>
      </c>
      <c r="AV684">
        <v>0</v>
      </c>
      <c r="AW684">
        <v>0</v>
      </c>
      <c r="AX684">
        <v>0</v>
      </c>
    </row>
    <row r="685" spans="1:50" x14ac:dyDescent="0.2">
      <c r="A685" t="str">
        <f t="shared" si="10"/>
        <v>East Precinct</v>
      </c>
      <c r="B685" t="s">
        <v>572</v>
      </c>
      <c r="C685">
        <v>4</v>
      </c>
      <c r="D685">
        <v>948278</v>
      </c>
      <c r="E685" s="8" t="s">
        <v>3462</v>
      </c>
      <c r="F685" t="s">
        <v>1984</v>
      </c>
      <c r="G685" t="s">
        <v>1778</v>
      </c>
      <c r="H685">
        <v>0.84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7</v>
      </c>
      <c r="P685">
        <v>9</v>
      </c>
      <c r="Q685">
        <v>0.12</v>
      </c>
      <c r="R685">
        <v>0</v>
      </c>
      <c r="S685">
        <v>0</v>
      </c>
      <c r="T685">
        <v>0</v>
      </c>
      <c r="U685">
        <v>13</v>
      </c>
      <c r="V685">
        <v>16</v>
      </c>
      <c r="W685">
        <v>0.36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17</v>
      </c>
      <c r="AK685">
        <v>17</v>
      </c>
      <c r="AL685">
        <v>0.36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3</v>
      </c>
      <c r="AT685">
        <v>0</v>
      </c>
      <c r="AU685">
        <v>0</v>
      </c>
      <c r="AV685">
        <v>1</v>
      </c>
      <c r="AW685">
        <v>0</v>
      </c>
      <c r="AX685">
        <v>0</v>
      </c>
    </row>
    <row r="686" spans="1:50" x14ac:dyDescent="0.2">
      <c r="A686" t="str">
        <f t="shared" si="10"/>
        <v>East West Lancaster</v>
      </c>
      <c r="B686" t="s">
        <v>187</v>
      </c>
      <c r="C686">
        <v>2</v>
      </c>
      <c r="D686">
        <v>947273</v>
      </c>
      <c r="E686" s="8" t="s">
        <v>1796</v>
      </c>
      <c r="F686" t="s">
        <v>5133</v>
      </c>
      <c r="G686" t="s">
        <v>2517</v>
      </c>
      <c r="H686">
        <v>0.11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5</v>
      </c>
      <c r="V686">
        <v>5</v>
      </c>
      <c r="W686">
        <v>0.1143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2</v>
      </c>
      <c r="AN686">
        <v>2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1</v>
      </c>
      <c r="AX686">
        <v>0</v>
      </c>
    </row>
    <row r="687" spans="1:50" x14ac:dyDescent="0.2">
      <c r="A687" t="str">
        <f t="shared" si="10"/>
        <v>Eden</v>
      </c>
      <c r="B687" t="s">
        <v>444</v>
      </c>
      <c r="C687">
        <v>4</v>
      </c>
      <c r="D687">
        <v>946730</v>
      </c>
      <c r="E687" s="8">
        <v>12</v>
      </c>
      <c r="F687" t="s">
        <v>2023</v>
      </c>
      <c r="G687" t="s">
        <v>1778</v>
      </c>
      <c r="H687">
        <v>0.22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6</v>
      </c>
      <c r="P687">
        <v>7</v>
      </c>
      <c r="Q687">
        <v>0.11</v>
      </c>
      <c r="R687">
        <v>1</v>
      </c>
      <c r="S687">
        <v>1</v>
      </c>
      <c r="T687">
        <v>0</v>
      </c>
      <c r="U687">
        <v>7</v>
      </c>
      <c r="V687">
        <v>12</v>
      </c>
      <c r="W687">
        <v>0.11</v>
      </c>
      <c r="X687">
        <v>0</v>
      </c>
      <c r="Y687">
        <v>0</v>
      </c>
      <c r="Z687">
        <v>0</v>
      </c>
      <c r="AA687">
        <v>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">
      <c r="A688" t="str">
        <f t="shared" si="10"/>
        <v>Eden Logan</v>
      </c>
      <c r="B688" t="s">
        <v>712</v>
      </c>
      <c r="C688">
        <v>1</v>
      </c>
      <c r="D688">
        <v>947479</v>
      </c>
      <c r="E688" s="8" t="s">
        <v>3544</v>
      </c>
      <c r="F688" t="s">
        <v>5324</v>
      </c>
      <c r="G688" t="s">
        <v>1778</v>
      </c>
      <c r="H688">
        <v>1.1200000000000001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5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32</v>
      </c>
      <c r="V688">
        <v>35</v>
      </c>
      <c r="W688">
        <v>0.64</v>
      </c>
      <c r="X688">
        <v>0</v>
      </c>
      <c r="Y688">
        <v>0</v>
      </c>
      <c r="Z688">
        <v>0</v>
      </c>
      <c r="AA688">
        <v>10</v>
      </c>
      <c r="AB688">
        <v>14</v>
      </c>
      <c r="AC688">
        <v>0.32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6</v>
      </c>
      <c r="AK688">
        <v>10</v>
      </c>
      <c r="AL688">
        <v>0.16</v>
      </c>
      <c r="AM688">
        <v>1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4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1" x14ac:dyDescent="0.2">
      <c r="A689" t="str">
        <f t="shared" si="10"/>
        <v>Eden Camanche Twp</v>
      </c>
      <c r="B689" t="s">
        <v>133</v>
      </c>
      <c r="C689">
        <v>2</v>
      </c>
      <c r="D689">
        <v>1593451</v>
      </c>
      <c r="E689" s="8" t="s">
        <v>3164</v>
      </c>
      <c r="F689" t="s">
        <v>3165</v>
      </c>
      <c r="G689" t="s">
        <v>2520</v>
      </c>
      <c r="H689">
        <v>0.22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</v>
      </c>
      <c r="P689">
        <v>3</v>
      </c>
      <c r="Q689">
        <v>0</v>
      </c>
      <c r="R689">
        <v>0</v>
      </c>
      <c r="S689">
        <v>0</v>
      </c>
      <c r="T689">
        <v>0</v>
      </c>
      <c r="U689">
        <v>4</v>
      </c>
      <c r="V689">
        <v>4</v>
      </c>
      <c r="W689">
        <v>0</v>
      </c>
      <c r="X689">
        <v>0</v>
      </c>
      <c r="Y689">
        <v>0</v>
      </c>
      <c r="Z689">
        <v>0</v>
      </c>
      <c r="AA689">
        <v>4</v>
      </c>
      <c r="AB689">
        <v>4</v>
      </c>
      <c r="AC689">
        <v>0.22140000000000001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8</v>
      </c>
      <c r="AK689">
        <v>8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2</v>
      </c>
      <c r="AT689">
        <v>2</v>
      </c>
      <c r="AU689">
        <v>0</v>
      </c>
      <c r="AV689">
        <v>0</v>
      </c>
      <c r="AW689">
        <v>0</v>
      </c>
      <c r="AX689">
        <v>0</v>
      </c>
    </row>
    <row r="690" spans="1:51" x14ac:dyDescent="0.2">
      <c r="A690" s="11" t="str">
        <f t="shared" si="10"/>
        <v>Eden Logan Norway</v>
      </c>
      <c r="B690" t="s">
        <v>889</v>
      </c>
      <c r="C690">
        <v>4</v>
      </c>
      <c r="D690">
        <v>948314</v>
      </c>
      <c r="E690" s="8" t="s">
        <v>3949</v>
      </c>
      <c r="F690" t="s">
        <v>2137</v>
      </c>
      <c r="G690" t="s">
        <v>1778</v>
      </c>
      <c r="H690">
        <v>0.3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9</v>
      </c>
      <c r="V690">
        <v>13</v>
      </c>
      <c r="W690">
        <v>0.15</v>
      </c>
      <c r="X690">
        <v>0</v>
      </c>
      <c r="Y690">
        <v>0</v>
      </c>
      <c r="Z690">
        <v>0</v>
      </c>
      <c r="AA690">
        <v>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</v>
      </c>
      <c r="AK690">
        <v>5</v>
      </c>
      <c r="AL690">
        <v>0.15</v>
      </c>
      <c r="AM690">
        <v>1</v>
      </c>
      <c r="AN690">
        <v>0</v>
      </c>
      <c r="AO690">
        <v>0</v>
      </c>
      <c r="AP690">
        <v>2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1" x14ac:dyDescent="0.2">
      <c r="A691" t="str">
        <f t="shared" si="10"/>
        <v>Eden Twp</v>
      </c>
      <c r="B691" t="s">
        <v>328</v>
      </c>
      <c r="C691">
        <v>1</v>
      </c>
      <c r="D691">
        <v>947004</v>
      </c>
      <c r="E691" s="8" t="s">
        <v>3202</v>
      </c>
      <c r="F691" t="s">
        <v>2044</v>
      </c>
      <c r="G691" t="s">
        <v>1778</v>
      </c>
      <c r="H691">
        <v>0.24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</v>
      </c>
      <c r="P691">
        <v>6</v>
      </c>
      <c r="Q691">
        <v>0.12</v>
      </c>
      <c r="R691">
        <v>0</v>
      </c>
      <c r="S691">
        <v>0</v>
      </c>
      <c r="T691">
        <v>0</v>
      </c>
      <c r="U691">
        <v>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8</v>
      </c>
      <c r="AK691">
        <v>9</v>
      </c>
      <c r="AL691">
        <v>0.12</v>
      </c>
      <c r="AM691">
        <v>0</v>
      </c>
      <c r="AN691">
        <v>0</v>
      </c>
      <c r="AO691">
        <v>0</v>
      </c>
      <c r="AP691">
        <v>2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1" x14ac:dyDescent="0.2">
      <c r="A692" s="11" t="str">
        <f t="shared" si="10"/>
        <v>Eden Harrison Taylor</v>
      </c>
      <c r="B692" t="s">
        <v>368</v>
      </c>
      <c r="C692">
        <v>1</v>
      </c>
      <c r="D692">
        <v>946580</v>
      </c>
      <c r="E692" s="8" t="s">
        <v>3202</v>
      </c>
      <c r="F692" t="s">
        <v>4352</v>
      </c>
      <c r="G692" t="s">
        <v>1778</v>
      </c>
      <c r="H692">
        <v>0.75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10</v>
      </c>
      <c r="P692">
        <v>10</v>
      </c>
      <c r="Q692">
        <v>0.15</v>
      </c>
      <c r="R692">
        <v>0</v>
      </c>
      <c r="S692">
        <v>0</v>
      </c>
      <c r="T692">
        <v>0</v>
      </c>
      <c r="U692">
        <v>13</v>
      </c>
      <c r="V692">
        <v>15</v>
      </c>
      <c r="W692">
        <v>0.22500000000000001</v>
      </c>
      <c r="X692">
        <v>0</v>
      </c>
      <c r="Y692">
        <v>0</v>
      </c>
      <c r="Z692">
        <v>0</v>
      </c>
      <c r="AA692">
        <v>10</v>
      </c>
      <c r="AB692">
        <v>10</v>
      </c>
      <c r="AC692">
        <v>0.15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7</v>
      </c>
      <c r="AK692">
        <v>9</v>
      </c>
      <c r="AL692">
        <v>0.15</v>
      </c>
      <c r="AM692">
        <v>5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8</v>
      </c>
      <c r="AT692">
        <v>9</v>
      </c>
      <c r="AU692">
        <v>7.4999999999999997E-2</v>
      </c>
      <c r="AV692">
        <v>0</v>
      </c>
      <c r="AW692">
        <v>0</v>
      </c>
      <c r="AX692">
        <v>0</v>
      </c>
    </row>
    <row r="693" spans="1:51" x14ac:dyDescent="0.2">
      <c r="A693" t="str">
        <f t="shared" si="10"/>
        <v>Edgewood</v>
      </c>
      <c r="B693" t="s">
        <v>2784</v>
      </c>
      <c r="C693">
        <v>1</v>
      </c>
      <c r="D693">
        <v>1145</v>
      </c>
      <c r="E693" s="8" t="s">
        <v>2801</v>
      </c>
      <c r="F693" t="s">
        <v>2802</v>
      </c>
      <c r="G693" t="s">
        <v>2803</v>
      </c>
      <c r="H693" t="s">
        <v>2527</v>
      </c>
      <c r="I693">
        <v>0.04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0.01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2.01E-2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0.01</v>
      </c>
      <c r="AW693">
        <v>0</v>
      </c>
      <c r="AX693">
        <v>0</v>
      </c>
      <c r="AY693">
        <v>0</v>
      </c>
    </row>
    <row r="694" spans="1:51" x14ac:dyDescent="0.2">
      <c r="A694" t="str">
        <f t="shared" si="10"/>
        <v>Eg Gt Hs Sw</v>
      </c>
      <c r="B694" t="s">
        <v>676</v>
      </c>
      <c r="C694">
        <v>4</v>
      </c>
      <c r="D694">
        <v>947292</v>
      </c>
      <c r="E694" s="8" t="s">
        <v>3192</v>
      </c>
      <c r="F694" t="s">
        <v>5325</v>
      </c>
      <c r="G694" t="s">
        <v>1778</v>
      </c>
      <c r="H694">
        <v>0.44444400000000001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2</v>
      </c>
      <c r="Q694">
        <v>8.8900000000000007E-2</v>
      </c>
      <c r="R694">
        <v>0</v>
      </c>
      <c r="S694">
        <v>0</v>
      </c>
      <c r="T694">
        <v>0</v>
      </c>
      <c r="U694">
        <v>5</v>
      </c>
      <c r="V694">
        <v>6</v>
      </c>
      <c r="W694">
        <v>0.26669999999999999</v>
      </c>
      <c r="X694">
        <v>0</v>
      </c>
      <c r="Y694">
        <v>0</v>
      </c>
      <c r="Z694">
        <v>0</v>
      </c>
      <c r="AA694">
        <v>2</v>
      </c>
      <c r="AB694">
        <v>2</v>
      </c>
      <c r="AC694">
        <v>8.8900000000000007E-2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1" x14ac:dyDescent="0.2">
      <c r="A695" t="str">
        <f t="shared" si="10"/>
        <v>El Ln Dolliver</v>
      </c>
      <c r="B695" t="s">
        <v>558</v>
      </c>
      <c r="C695">
        <v>4</v>
      </c>
      <c r="D695">
        <v>946994</v>
      </c>
      <c r="E695" s="8">
        <v>4</v>
      </c>
      <c r="F695" t="s">
        <v>4353</v>
      </c>
      <c r="G695" t="s">
        <v>1785</v>
      </c>
      <c r="H695">
        <v>0.11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2</v>
      </c>
      <c r="V695">
        <v>2</v>
      </c>
      <c r="W695">
        <v>0.1143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0</v>
      </c>
      <c r="AW695">
        <v>0</v>
      </c>
      <c r="AX695">
        <v>0</v>
      </c>
    </row>
    <row r="696" spans="1:51" x14ac:dyDescent="0.2">
      <c r="A696" t="str">
        <f t="shared" si="10"/>
        <v>Eldora City</v>
      </c>
      <c r="B696" t="s">
        <v>595</v>
      </c>
      <c r="C696">
        <v>4</v>
      </c>
      <c r="D696">
        <v>1593569</v>
      </c>
      <c r="E696" s="8" t="s">
        <v>2603</v>
      </c>
      <c r="F696" t="s">
        <v>1812</v>
      </c>
      <c r="G696" t="s">
        <v>1778</v>
      </c>
      <c r="H696">
        <v>1.224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14</v>
      </c>
      <c r="P696">
        <v>14</v>
      </c>
      <c r="Q696">
        <v>0.216</v>
      </c>
      <c r="R696">
        <v>0</v>
      </c>
      <c r="S696">
        <v>0</v>
      </c>
      <c r="T696">
        <v>0</v>
      </c>
      <c r="U696">
        <v>19</v>
      </c>
      <c r="V696">
        <v>19</v>
      </c>
      <c r="W696">
        <v>0.28799999999999998</v>
      </c>
      <c r="X696">
        <v>0</v>
      </c>
      <c r="Y696">
        <v>0</v>
      </c>
      <c r="Z696">
        <v>0</v>
      </c>
      <c r="AA696">
        <v>14</v>
      </c>
      <c r="AB696">
        <v>14</v>
      </c>
      <c r="AC696">
        <v>0.216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13</v>
      </c>
      <c r="AK696">
        <v>13</v>
      </c>
      <c r="AL696">
        <v>0.216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17</v>
      </c>
      <c r="AT696">
        <v>17</v>
      </c>
      <c r="AU696">
        <v>0.28799999999999998</v>
      </c>
      <c r="AV696">
        <v>0</v>
      </c>
      <c r="AW696">
        <v>0</v>
      </c>
      <c r="AX696">
        <v>0</v>
      </c>
    </row>
    <row r="697" spans="1:51" x14ac:dyDescent="0.2">
      <c r="A697" t="str">
        <f t="shared" si="10"/>
        <v>Eldora Pleasant Prov Unio</v>
      </c>
      <c r="B697" t="s">
        <v>595</v>
      </c>
      <c r="C697">
        <v>4</v>
      </c>
      <c r="D697">
        <v>947083</v>
      </c>
      <c r="E697" s="8" t="s">
        <v>3101</v>
      </c>
      <c r="F697" t="s">
        <v>5134</v>
      </c>
      <c r="G697" t="s">
        <v>1778</v>
      </c>
      <c r="H697">
        <v>0.86399999999999999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15</v>
      </c>
      <c r="V697">
        <v>21</v>
      </c>
      <c r="W697">
        <v>0.504</v>
      </c>
      <c r="X697">
        <v>0</v>
      </c>
      <c r="Y697">
        <v>0</v>
      </c>
      <c r="Z697">
        <v>0</v>
      </c>
      <c r="AA697">
        <v>8</v>
      </c>
      <c r="AB697">
        <v>12</v>
      </c>
      <c r="AC697">
        <v>0.36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4</v>
      </c>
      <c r="AK697">
        <v>4</v>
      </c>
      <c r="AL697">
        <v>0</v>
      </c>
      <c r="AM697">
        <v>3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2</v>
      </c>
      <c r="AW697">
        <v>0</v>
      </c>
      <c r="AX697">
        <v>0</v>
      </c>
    </row>
    <row r="698" spans="1:51" x14ac:dyDescent="0.2">
      <c r="A698" s="11" t="str">
        <f t="shared" si="10"/>
        <v>Eldorado Newhall</v>
      </c>
      <c r="B698" t="s">
        <v>368</v>
      </c>
      <c r="C698">
        <v>1</v>
      </c>
      <c r="D698">
        <v>946581</v>
      </c>
      <c r="E698" s="8" t="s">
        <v>3101</v>
      </c>
      <c r="F698" t="s">
        <v>4354</v>
      </c>
      <c r="G698" t="s">
        <v>1778</v>
      </c>
      <c r="H698">
        <v>0.75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13</v>
      </c>
      <c r="P698">
        <v>16</v>
      </c>
      <c r="Q698">
        <v>0.3</v>
      </c>
      <c r="R698">
        <v>0</v>
      </c>
      <c r="S698">
        <v>0</v>
      </c>
      <c r="T698">
        <v>0</v>
      </c>
      <c r="U698">
        <v>5</v>
      </c>
      <c r="V698">
        <v>8</v>
      </c>
      <c r="W698">
        <v>0.15</v>
      </c>
      <c r="X698">
        <v>0</v>
      </c>
      <c r="Y698">
        <v>0</v>
      </c>
      <c r="Z698">
        <v>0</v>
      </c>
      <c r="AA698">
        <v>3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10</v>
      </c>
      <c r="AK698">
        <v>10</v>
      </c>
      <c r="AL698">
        <v>0.22500000000000001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6</v>
      </c>
      <c r="AT698">
        <v>6</v>
      </c>
      <c r="AU698">
        <v>7.4999999999999997E-2</v>
      </c>
      <c r="AV698">
        <v>2</v>
      </c>
      <c r="AW698">
        <v>0</v>
      </c>
      <c r="AX698">
        <v>0</v>
      </c>
    </row>
    <row r="699" spans="1:51" x14ac:dyDescent="0.2">
      <c r="A699" t="str">
        <f t="shared" si="10"/>
        <v>Elk Creek Lynngrove</v>
      </c>
      <c r="B699" t="s">
        <v>644</v>
      </c>
      <c r="C699">
        <v>2</v>
      </c>
      <c r="D699">
        <v>1593575</v>
      </c>
      <c r="E699" s="8" t="s">
        <v>3101</v>
      </c>
      <c r="F699" t="s">
        <v>5135</v>
      </c>
      <c r="G699" t="s">
        <v>2517</v>
      </c>
      <c r="H699">
        <v>0.46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6</v>
      </c>
      <c r="P699">
        <v>6</v>
      </c>
      <c r="Q699">
        <v>0.115</v>
      </c>
      <c r="R699">
        <v>0</v>
      </c>
      <c r="S699">
        <v>0</v>
      </c>
      <c r="T699">
        <v>0</v>
      </c>
      <c r="U699">
        <v>10</v>
      </c>
      <c r="V699">
        <v>11</v>
      </c>
      <c r="W699">
        <v>0.115</v>
      </c>
      <c r="X699">
        <v>0</v>
      </c>
      <c r="Y699">
        <v>0</v>
      </c>
      <c r="Z699">
        <v>0</v>
      </c>
      <c r="AA699">
        <v>5</v>
      </c>
      <c r="AB699">
        <v>6</v>
      </c>
      <c r="AC699">
        <v>0.115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3</v>
      </c>
      <c r="AK699">
        <v>2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7</v>
      </c>
      <c r="AT699">
        <v>9</v>
      </c>
      <c r="AU699">
        <v>0.115</v>
      </c>
      <c r="AV699">
        <v>3</v>
      </c>
      <c r="AW699">
        <v>0</v>
      </c>
      <c r="AX699">
        <v>0</v>
      </c>
    </row>
    <row r="700" spans="1:51" x14ac:dyDescent="0.2">
      <c r="A700" t="str">
        <f t="shared" si="10"/>
        <v>Elk River Hampshire Andov</v>
      </c>
      <c r="B700" t="s">
        <v>133</v>
      </c>
      <c r="C700">
        <v>2</v>
      </c>
      <c r="D700">
        <v>1593452</v>
      </c>
      <c r="E700" s="8" t="s">
        <v>2647</v>
      </c>
      <c r="F700" t="s">
        <v>2648</v>
      </c>
      <c r="G700" t="s">
        <v>2517</v>
      </c>
      <c r="H700">
        <v>0.89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12</v>
      </c>
      <c r="P700">
        <v>15</v>
      </c>
      <c r="Q700">
        <v>0.22140000000000001</v>
      </c>
      <c r="R700">
        <v>4</v>
      </c>
      <c r="S700">
        <v>4</v>
      </c>
      <c r="T700">
        <v>0</v>
      </c>
      <c r="U700">
        <v>22</v>
      </c>
      <c r="V700">
        <v>22</v>
      </c>
      <c r="W700">
        <v>0.22140000000000001</v>
      </c>
      <c r="X700">
        <v>1</v>
      </c>
      <c r="Y700">
        <v>0</v>
      </c>
      <c r="Z700">
        <v>0</v>
      </c>
      <c r="AA700">
        <v>14</v>
      </c>
      <c r="AB700">
        <v>16</v>
      </c>
      <c r="AC700">
        <v>0.22140000000000001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7</v>
      </c>
      <c r="AK700">
        <v>10</v>
      </c>
      <c r="AL700">
        <v>0.22140000000000001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7</v>
      </c>
      <c r="AT700">
        <v>0</v>
      </c>
      <c r="AU700">
        <v>0</v>
      </c>
      <c r="AV700">
        <v>1</v>
      </c>
      <c r="AW700">
        <v>0</v>
      </c>
      <c r="AX700">
        <v>0</v>
      </c>
    </row>
    <row r="701" spans="1:51" x14ac:dyDescent="0.2">
      <c r="A701" t="str">
        <f t="shared" si="10"/>
        <v>Elk Run Heights &amp; Raymond</v>
      </c>
      <c r="B701" t="s">
        <v>382</v>
      </c>
      <c r="C701">
        <v>1</v>
      </c>
      <c r="D701">
        <v>1593424</v>
      </c>
      <c r="E701" s="8" t="s">
        <v>3582</v>
      </c>
      <c r="F701" t="s">
        <v>2372</v>
      </c>
      <c r="G701" t="s">
        <v>1785</v>
      </c>
      <c r="H701">
        <v>1.41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11</v>
      </c>
      <c r="V701">
        <v>13</v>
      </c>
      <c r="W701">
        <v>0.40400000000000003</v>
      </c>
      <c r="X701">
        <v>0</v>
      </c>
      <c r="Y701">
        <v>0</v>
      </c>
      <c r="Z701">
        <v>0</v>
      </c>
      <c r="AA701">
        <v>12</v>
      </c>
      <c r="AB701">
        <v>19</v>
      </c>
      <c r="AC701">
        <v>0.40400000000000003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16</v>
      </c>
      <c r="AK701">
        <v>16</v>
      </c>
      <c r="AL701">
        <v>0.40400000000000003</v>
      </c>
      <c r="AM701">
        <v>6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11</v>
      </c>
      <c r="AT701">
        <v>11</v>
      </c>
      <c r="AU701">
        <v>0.20200000000000001</v>
      </c>
      <c r="AV701">
        <v>0</v>
      </c>
      <c r="AW701">
        <v>0</v>
      </c>
      <c r="AX701">
        <v>0</v>
      </c>
    </row>
    <row r="702" spans="1:51" x14ac:dyDescent="0.2">
      <c r="A702" s="11" t="str">
        <f t="shared" si="10"/>
        <v>Elk Mallory Volga</v>
      </c>
      <c r="B702" t="s">
        <v>491</v>
      </c>
      <c r="C702">
        <v>1</v>
      </c>
      <c r="D702">
        <v>948246</v>
      </c>
      <c r="E702" s="8" t="s">
        <v>4104</v>
      </c>
      <c r="F702" t="s">
        <v>4355</v>
      </c>
      <c r="G702" t="s">
        <v>1778</v>
      </c>
      <c r="H702">
        <v>0.5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7</v>
      </c>
      <c r="P702">
        <v>8</v>
      </c>
      <c r="Q702">
        <v>0.16669999999999999</v>
      </c>
      <c r="R702">
        <v>0</v>
      </c>
      <c r="S702">
        <v>0</v>
      </c>
      <c r="T702">
        <v>0</v>
      </c>
      <c r="U702">
        <v>5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6</v>
      </c>
      <c r="AB702">
        <v>14</v>
      </c>
      <c r="AC702">
        <v>0.16669999999999999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7</v>
      </c>
      <c r="AK702">
        <v>9</v>
      </c>
      <c r="AL702">
        <v>0.16669999999999999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5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1" x14ac:dyDescent="0.2">
      <c r="A703" t="str">
        <f t="shared" si="10"/>
        <v>Elkhart 01</v>
      </c>
      <c r="B703" t="s">
        <v>774</v>
      </c>
      <c r="C703">
        <v>3</v>
      </c>
      <c r="D703">
        <v>947731</v>
      </c>
      <c r="E703" s="8" t="s">
        <v>2998</v>
      </c>
      <c r="F703" t="s">
        <v>4356</v>
      </c>
      <c r="G703" t="s">
        <v>2517</v>
      </c>
      <c r="H703">
        <v>1.1200000000000001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15</v>
      </c>
      <c r="P703">
        <v>15</v>
      </c>
      <c r="Q703">
        <v>0.27979999999999999</v>
      </c>
      <c r="R703">
        <v>1</v>
      </c>
      <c r="S703">
        <v>0</v>
      </c>
      <c r="T703">
        <v>0</v>
      </c>
      <c r="U703">
        <v>26</v>
      </c>
      <c r="V703">
        <v>27</v>
      </c>
      <c r="W703">
        <v>0.27979999999999999</v>
      </c>
      <c r="X703">
        <v>0</v>
      </c>
      <c r="Y703">
        <v>0</v>
      </c>
      <c r="Z703">
        <v>0</v>
      </c>
      <c r="AA703">
        <v>15</v>
      </c>
      <c r="AB703">
        <v>18</v>
      </c>
      <c r="AC703">
        <v>0.27979999999999999</v>
      </c>
      <c r="AD703">
        <v>14</v>
      </c>
      <c r="AE703">
        <v>14</v>
      </c>
      <c r="AF703">
        <v>0</v>
      </c>
      <c r="AG703">
        <v>0</v>
      </c>
      <c r="AH703">
        <v>0</v>
      </c>
      <c r="AI703">
        <v>0</v>
      </c>
      <c r="AJ703">
        <v>14</v>
      </c>
      <c r="AK703">
        <v>14</v>
      </c>
      <c r="AL703">
        <v>0</v>
      </c>
      <c r="AM703">
        <v>2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15</v>
      </c>
      <c r="AT703">
        <v>17</v>
      </c>
      <c r="AU703">
        <v>0.27979999999999999</v>
      </c>
      <c r="AV703">
        <v>4</v>
      </c>
      <c r="AW703">
        <v>0</v>
      </c>
      <c r="AX703">
        <v>0</v>
      </c>
    </row>
    <row r="704" spans="1:51" x14ac:dyDescent="0.2">
      <c r="A704" t="str">
        <f t="shared" si="10"/>
        <v>Elkhorn</v>
      </c>
      <c r="B704" t="s">
        <v>878</v>
      </c>
      <c r="C704">
        <v>4</v>
      </c>
      <c r="D704">
        <v>948109</v>
      </c>
      <c r="E704" s="8" t="s">
        <v>3101</v>
      </c>
      <c r="F704" t="s">
        <v>2406</v>
      </c>
      <c r="G704" t="s">
        <v>1778</v>
      </c>
      <c r="H704">
        <v>0.41666666699999999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7</v>
      </c>
      <c r="P704">
        <v>7</v>
      </c>
      <c r="Q704">
        <v>0.16669999999999999</v>
      </c>
      <c r="R704">
        <v>0</v>
      </c>
      <c r="S704">
        <v>0</v>
      </c>
      <c r="T704">
        <v>0</v>
      </c>
      <c r="U704">
        <v>6</v>
      </c>
      <c r="V704">
        <v>8</v>
      </c>
      <c r="W704">
        <v>0.16669999999999999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4</v>
      </c>
      <c r="AT704">
        <v>4</v>
      </c>
      <c r="AU704">
        <v>8.3299999999999999E-2</v>
      </c>
      <c r="AV704">
        <v>0</v>
      </c>
      <c r="AW704">
        <v>0</v>
      </c>
      <c r="AX704">
        <v>0</v>
      </c>
    </row>
    <row r="705" spans="1:50" x14ac:dyDescent="0.2">
      <c r="A705" s="11" t="str">
        <f t="shared" si="10"/>
        <v>Em Ward 3 Ayrshire Pt. Hl&amp;Wl&amp;Em</v>
      </c>
      <c r="B705" t="s">
        <v>647</v>
      </c>
      <c r="C705">
        <v>4</v>
      </c>
      <c r="D705">
        <v>947580</v>
      </c>
      <c r="E705" s="8" t="s">
        <v>3885</v>
      </c>
      <c r="F705" t="s">
        <v>5136</v>
      </c>
      <c r="G705" t="s">
        <v>1778</v>
      </c>
      <c r="H705">
        <v>1.0833330000000001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12</v>
      </c>
      <c r="P705">
        <v>12</v>
      </c>
      <c r="Q705">
        <v>0.25</v>
      </c>
      <c r="R705">
        <v>0</v>
      </c>
      <c r="S705">
        <v>0</v>
      </c>
      <c r="T705">
        <v>0</v>
      </c>
      <c r="U705">
        <v>19</v>
      </c>
      <c r="V705">
        <v>21</v>
      </c>
      <c r="W705">
        <v>0.33329999999999999</v>
      </c>
      <c r="X705">
        <v>0</v>
      </c>
      <c r="Y705">
        <v>0</v>
      </c>
      <c r="Z705">
        <v>0</v>
      </c>
      <c r="AA705">
        <v>12</v>
      </c>
      <c r="AB705">
        <v>13</v>
      </c>
      <c r="AC705">
        <v>0.25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9</v>
      </c>
      <c r="AK705">
        <v>12</v>
      </c>
      <c r="AL705">
        <v>0.25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6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">
      <c r="A706" s="11" t="str">
        <f t="shared" ref="A706:A769" si="11">TRIM(PROPER(F706))</f>
        <v>Em Ward 4 Fv Fr Vn Pt. Em</v>
      </c>
      <c r="B706" t="s">
        <v>647</v>
      </c>
      <c r="C706">
        <v>4</v>
      </c>
      <c r="D706">
        <v>947581</v>
      </c>
      <c r="E706" s="8" t="s">
        <v>3886</v>
      </c>
      <c r="F706" t="s">
        <v>5137</v>
      </c>
      <c r="G706" t="s">
        <v>2517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10</v>
      </c>
      <c r="P706">
        <v>13</v>
      </c>
      <c r="Q706">
        <v>0.25</v>
      </c>
      <c r="R706">
        <v>1</v>
      </c>
      <c r="S706">
        <v>0</v>
      </c>
      <c r="T706">
        <v>0</v>
      </c>
      <c r="U706">
        <v>16</v>
      </c>
      <c r="V706">
        <v>20</v>
      </c>
      <c r="W706">
        <v>0.33329999999999999</v>
      </c>
      <c r="X706">
        <v>0</v>
      </c>
      <c r="Y706">
        <v>0</v>
      </c>
      <c r="Z706">
        <v>0</v>
      </c>
      <c r="AA706">
        <v>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9</v>
      </c>
      <c r="AK706">
        <v>12</v>
      </c>
      <c r="AL706">
        <v>0.25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6</v>
      </c>
      <c r="AT706">
        <v>10</v>
      </c>
      <c r="AU706">
        <v>0.16669999999999999</v>
      </c>
      <c r="AV706">
        <v>1</v>
      </c>
      <c r="AW706">
        <v>0</v>
      </c>
      <c r="AX706">
        <v>0</v>
      </c>
    </row>
    <row r="707" spans="1:50" x14ac:dyDescent="0.2">
      <c r="A707" t="str">
        <f t="shared" si="11"/>
        <v>Emerson Hastings Indian Creek</v>
      </c>
      <c r="B707" t="s">
        <v>713</v>
      </c>
      <c r="C707">
        <v>3</v>
      </c>
      <c r="D707">
        <v>947488</v>
      </c>
      <c r="E707" s="8" t="s">
        <v>3037</v>
      </c>
      <c r="F707" t="s">
        <v>5138</v>
      </c>
      <c r="G707" t="s">
        <v>1778</v>
      </c>
      <c r="H707">
        <v>0.311111111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6</v>
      </c>
      <c r="AB707">
        <v>7</v>
      </c>
      <c r="AC707">
        <v>0.15559999999999999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4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5</v>
      </c>
      <c r="AT707">
        <v>5</v>
      </c>
      <c r="AU707">
        <v>0.15559999999999999</v>
      </c>
      <c r="AV707">
        <v>0</v>
      </c>
      <c r="AW707">
        <v>0</v>
      </c>
      <c r="AX707">
        <v>0</v>
      </c>
    </row>
    <row r="708" spans="1:50" x14ac:dyDescent="0.2">
      <c r="A708" t="str">
        <f t="shared" si="11"/>
        <v>Emmet Estherville</v>
      </c>
      <c r="B708" t="s">
        <v>558</v>
      </c>
      <c r="C708">
        <v>4</v>
      </c>
      <c r="D708">
        <v>946995</v>
      </c>
      <c r="E708" s="8">
        <v>5</v>
      </c>
      <c r="F708" t="s">
        <v>4357</v>
      </c>
      <c r="G708" t="s">
        <v>2517</v>
      </c>
      <c r="H708">
        <v>0.23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7</v>
      </c>
      <c r="AB708">
        <v>11</v>
      </c>
      <c r="AC708">
        <v>0.1143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7</v>
      </c>
      <c r="AN708">
        <v>8</v>
      </c>
      <c r="AO708">
        <v>0.1143</v>
      </c>
      <c r="AP708">
        <v>2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">
      <c r="A709" s="11" t="str">
        <f t="shared" si="11"/>
        <v>Emmetsburg Ward 1</v>
      </c>
      <c r="B709" t="s">
        <v>647</v>
      </c>
      <c r="C709">
        <v>4</v>
      </c>
      <c r="D709">
        <v>947578</v>
      </c>
      <c r="E709" s="8" t="s">
        <v>4112</v>
      </c>
      <c r="F709" t="s">
        <v>2133</v>
      </c>
      <c r="G709" t="s">
        <v>1778</v>
      </c>
      <c r="H709">
        <v>0.66666700000000001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16</v>
      </c>
      <c r="P709">
        <v>18</v>
      </c>
      <c r="Q709">
        <v>0.41670000000000001</v>
      </c>
      <c r="R709">
        <v>0</v>
      </c>
      <c r="S709">
        <v>0</v>
      </c>
      <c r="T709">
        <v>0</v>
      </c>
      <c r="U709">
        <v>5</v>
      </c>
      <c r="V709">
        <v>6</v>
      </c>
      <c r="W709">
        <v>8.3299999999999999E-2</v>
      </c>
      <c r="X709">
        <v>0</v>
      </c>
      <c r="Y709">
        <v>0</v>
      </c>
      <c r="Z709">
        <v>0</v>
      </c>
      <c r="AA709">
        <v>4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3</v>
      </c>
      <c r="AK709">
        <v>8</v>
      </c>
      <c r="AL709">
        <v>0.16669999999999999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0</v>
      </c>
      <c r="AV709">
        <v>3</v>
      </c>
      <c r="AW709">
        <v>0</v>
      </c>
      <c r="AX709">
        <v>0</v>
      </c>
    </row>
    <row r="710" spans="1:50" x14ac:dyDescent="0.2">
      <c r="A710" t="str">
        <f t="shared" si="11"/>
        <v>Emmetsburg Ward 2</v>
      </c>
      <c r="B710" t="s">
        <v>647</v>
      </c>
      <c r="C710">
        <v>4</v>
      </c>
      <c r="D710">
        <v>947579</v>
      </c>
      <c r="E710" s="8" t="s">
        <v>3280</v>
      </c>
      <c r="F710" t="s">
        <v>3281</v>
      </c>
      <c r="G710" t="s">
        <v>2527</v>
      </c>
      <c r="H710">
        <v>0.67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18</v>
      </c>
      <c r="P710">
        <v>19</v>
      </c>
      <c r="Q710">
        <v>0.25</v>
      </c>
      <c r="R710">
        <v>0</v>
      </c>
      <c r="S710">
        <v>0</v>
      </c>
      <c r="T710">
        <v>0</v>
      </c>
      <c r="U710">
        <v>15</v>
      </c>
      <c r="V710">
        <v>17</v>
      </c>
      <c r="W710">
        <v>0.25</v>
      </c>
      <c r="X710">
        <v>0</v>
      </c>
      <c r="Y710">
        <v>0</v>
      </c>
      <c r="Z710">
        <v>0</v>
      </c>
      <c r="AA710">
        <v>8</v>
      </c>
      <c r="AB710">
        <v>8</v>
      </c>
      <c r="AC710">
        <v>0.16669999999999999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2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0</v>
      </c>
    </row>
    <row r="711" spans="1:50" x14ac:dyDescent="0.2">
      <c r="A711" t="str">
        <f t="shared" si="11"/>
        <v>Enda Victoria Twp</v>
      </c>
      <c r="B711" t="s">
        <v>178</v>
      </c>
      <c r="C711">
        <v>3</v>
      </c>
      <c r="D711">
        <v>946744</v>
      </c>
      <c r="E711" s="8" t="s">
        <v>2958</v>
      </c>
      <c r="F711" t="s">
        <v>5326</v>
      </c>
      <c r="G711" t="s">
        <v>1778</v>
      </c>
      <c r="H711">
        <v>0.12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3</v>
      </c>
      <c r="V711">
        <v>3</v>
      </c>
      <c r="W711">
        <v>0.12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1</v>
      </c>
      <c r="AU711">
        <v>0</v>
      </c>
      <c r="AV711">
        <v>0</v>
      </c>
      <c r="AW711">
        <v>0</v>
      </c>
      <c r="AX711">
        <v>0</v>
      </c>
    </row>
    <row r="712" spans="1:50" x14ac:dyDescent="0.2">
      <c r="A712" t="str">
        <f t="shared" si="11"/>
        <v>English Ii</v>
      </c>
      <c r="B712" t="s">
        <v>626</v>
      </c>
      <c r="C712">
        <v>1</v>
      </c>
      <c r="D712">
        <v>947135</v>
      </c>
      <c r="E712" s="8" t="s">
        <v>2969</v>
      </c>
      <c r="F712" t="s">
        <v>2257</v>
      </c>
      <c r="G712" t="s">
        <v>1778</v>
      </c>
      <c r="H712">
        <v>0.6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15</v>
      </c>
      <c r="P712">
        <v>15</v>
      </c>
      <c r="Q712">
        <v>0.2</v>
      </c>
      <c r="R712">
        <v>0</v>
      </c>
      <c r="S712">
        <v>0</v>
      </c>
      <c r="T712">
        <v>0</v>
      </c>
      <c r="U712">
        <v>14</v>
      </c>
      <c r="V712">
        <v>19</v>
      </c>
      <c r="W712">
        <v>0.2</v>
      </c>
      <c r="X712">
        <v>0</v>
      </c>
      <c r="Y712">
        <v>0</v>
      </c>
      <c r="Z712">
        <v>0</v>
      </c>
      <c r="AA712">
        <v>9</v>
      </c>
      <c r="AB712">
        <v>9</v>
      </c>
      <c r="AC712">
        <v>0.1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7</v>
      </c>
      <c r="AK712">
        <v>2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10</v>
      </c>
      <c r="AT712">
        <v>11</v>
      </c>
      <c r="AU712">
        <v>0.1</v>
      </c>
      <c r="AV712">
        <v>1</v>
      </c>
      <c r="AW712">
        <v>0</v>
      </c>
      <c r="AX712">
        <v>0</v>
      </c>
    </row>
    <row r="713" spans="1:50" x14ac:dyDescent="0.2">
      <c r="A713" t="str">
        <f t="shared" si="11"/>
        <v>English River Liberty</v>
      </c>
      <c r="B713" t="s">
        <v>187</v>
      </c>
      <c r="C713">
        <v>2</v>
      </c>
      <c r="D713">
        <v>947271</v>
      </c>
      <c r="E713" s="8" t="s">
        <v>2624</v>
      </c>
      <c r="F713" t="s">
        <v>5139</v>
      </c>
      <c r="G713" t="s">
        <v>1778</v>
      </c>
      <c r="H713">
        <v>0.45714285700000001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7</v>
      </c>
      <c r="P713">
        <v>7</v>
      </c>
      <c r="Q713">
        <v>0.1143</v>
      </c>
      <c r="R713">
        <v>0</v>
      </c>
      <c r="S713">
        <v>0</v>
      </c>
      <c r="T713">
        <v>0</v>
      </c>
      <c r="U713">
        <v>6</v>
      </c>
      <c r="V713">
        <v>8</v>
      </c>
      <c r="W713">
        <v>0.1143</v>
      </c>
      <c r="X713">
        <v>0</v>
      </c>
      <c r="Y713">
        <v>0</v>
      </c>
      <c r="Z713">
        <v>0</v>
      </c>
      <c r="AA713">
        <v>4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17</v>
      </c>
      <c r="AK713">
        <v>17</v>
      </c>
      <c r="AL713">
        <v>0.2286</v>
      </c>
      <c r="AM713">
        <v>0</v>
      </c>
      <c r="AN713">
        <v>0</v>
      </c>
      <c r="AO713">
        <v>0</v>
      </c>
      <c r="AP713">
        <v>0</v>
      </c>
      <c r="AQ713">
        <v>2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">
      <c r="A714" s="11" t="str">
        <f t="shared" si="11"/>
        <v>Estherville Ward 1</v>
      </c>
      <c r="B714" t="s">
        <v>558</v>
      </c>
      <c r="C714">
        <v>4</v>
      </c>
      <c r="D714">
        <v>946996</v>
      </c>
      <c r="E714" s="8">
        <v>6</v>
      </c>
      <c r="F714" t="s">
        <v>1945</v>
      </c>
      <c r="G714" t="s">
        <v>1778</v>
      </c>
      <c r="H714">
        <v>0.571428571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7</v>
      </c>
      <c r="P714">
        <v>7</v>
      </c>
      <c r="Q714">
        <v>0.1143</v>
      </c>
      <c r="R714">
        <v>0</v>
      </c>
      <c r="S714">
        <v>0</v>
      </c>
      <c r="T714">
        <v>0</v>
      </c>
      <c r="U714">
        <v>8</v>
      </c>
      <c r="V714">
        <v>8</v>
      </c>
      <c r="W714">
        <v>0.1143</v>
      </c>
      <c r="X714">
        <v>0</v>
      </c>
      <c r="Y714">
        <v>0</v>
      </c>
      <c r="Z714">
        <v>0</v>
      </c>
      <c r="AA714">
        <v>9</v>
      </c>
      <c r="AB714">
        <v>9</v>
      </c>
      <c r="AC714">
        <v>0.1143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5</v>
      </c>
      <c r="AK714">
        <v>6</v>
      </c>
      <c r="AL714">
        <v>0.1143</v>
      </c>
      <c r="AM714">
        <v>7</v>
      </c>
      <c r="AN714">
        <v>7</v>
      </c>
      <c r="AO714">
        <v>0.1143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">
      <c r="A715" t="str">
        <f t="shared" si="11"/>
        <v>Estherville Ward 2</v>
      </c>
      <c r="B715" t="s">
        <v>558</v>
      </c>
      <c r="C715">
        <v>4</v>
      </c>
      <c r="D715">
        <v>946997</v>
      </c>
      <c r="E715" s="8">
        <v>7</v>
      </c>
      <c r="F715" t="s">
        <v>2344</v>
      </c>
      <c r="G715" t="s">
        <v>1778</v>
      </c>
      <c r="H715">
        <v>0.57142899999999996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11</v>
      </c>
      <c r="P715">
        <v>11</v>
      </c>
      <c r="Q715">
        <v>0.2286</v>
      </c>
      <c r="R715">
        <v>0</v>
      </c>
      <c r="S715">
        <v>0</v>
      </c>
      <c r="T715">
        <v>0</v>
      </c>
      <c r="U715">
        <v>7</v>
      </c>
      <c r="V715">
        <v>11</v>
      </c>
      <c r="W715">
        <v>0.2286</v>
      </c>
      <c r="X715">
        <v>0</v>
      </c>
      <c r="Y715">
        <v>0</v>
      </c>
      <c r="Z715">
        <v>0</v>
      </c>
      <c r="AA715">
        <v>3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4</v>
      </c>
      <c r="AT715">
        <v>5</v>
      </c>
      <c r="AU715">
        <v>0.1143</v>
      </c>
      <c r="AV715">
        <v>0</v>
      </c>
      <c r="AW715">
        <v>0</v>
      </c>
      <c r="AX715">
        <v>0</v>
      </c>
    </row>
    <row r="716" spans="1:50" x14ac:dyDescent="0.2">
      <c r="A716" t="str">
        <f t="shared" si="11"/>
        <v>Estherville Ward 3</v>
      </c>
      <c r="B716" t="s">
        <v>558</v>
      </c>
      <c r="C716">
        <v>4</v>
      </c>
      <c r="D716">
        <v>946998</v>
      </c>
      <c r="E716" s="8">
        <v>8</v>
      </c>
      <c r="F716" t="s">
        <v>2347</v>
      </c>
      <c r="G716" t="s">
        <v>1778</v>
      </c>
      <c r="H716">
        <v>0.68571400000000005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11</v>
      </c>
      <c r="V716">
        <v>19</v>
      </c>
      <c r="W716">
        <v>0.2286</v>
      </c>
      <c r="X716">
        <v>0</v>
      </c>
      <c r="Y716">
        <v>0</v>
      </c>
      <c r="Z716">
        <v>0</v>
      </c>
      <c r="AA716">
        <v>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17</v>
      </c>
      <c r="AK716">
        <v>19</v>
      </c>
      <c r="AL716">
        <v>0.34289999999999998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8</v>
      </c>
      <c r="AT716">
        <v>10</v>
      </c>
      <c r="AU716">
        <v>0.1143</v>
      </c>
      <c r="AV716">
        <v>5</v>
      </c>
      <c r="AW716">
        <v>0</v>
      </c>
      <c r="AX716">
        <v>0</v>
      </c>
    </row>
    <row r="717" spans="1:50" x14ac:dyDescent="0.2">
      <c r="A717" s="11" t="str">
        <f t="shared" si="11"/>
        <v>Estherville Ward 4</v>
      </c>
      <c r="B717" t="s">
        <v>558</v>
      </c>
      <c r="C717">
        <v>4</v>
      </c>
      <c r="D717">
        <v>946999</v>
      </c>
      <c r="E717" s="8">
        <v>9</v>
      </c>
      <c r="F717" t="s">
        <v>2345</v>
      </c>
      <c r="G717" t="s">
        <v>1778</v>
      </c>
      <c r="H717">
        <v>0.45714300000000002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6</v>
      </c>
      <c r="V717">
        <v>6</v>
      </c>
      <c r="W717">
        <v>0.1143</v>
      </c>
      <c r="X717">
        <v>0</v>
      </c>
      <c r="Y717">
        <v>0</v>
      </c>
      <c r="Z717">
        <v>0</v>
      </c>
      <c r="AA717">
        <v>6</v>
      </c>
      <c r="AB717">
        <v>6</v>
      </c>
      <c r="AC717">
        <v>0.1143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16</v>
      </c>
      <c r="AK717">
        <v>16</v>
      </c>
      <c r="AL717">
        <v>0.1143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6</v>
      </c>
      <c r="AT717">
        <v>6</v>
      </c>
      <c r="AU717">
        <v>0.1143</v>
      </c>
      <c r="AV717">
        <v>0</v>
      </c>
      <c r="AW717">
        <v>0</v>
      </c>
      <c r="AX717">
        <v>0</v>
      </c>
    </row>
    <row r="718" spans="1:50" x14ac:dyDescent="0.2">
      <c r="A718" s="11" t="str">
        <f t="shared" si="11"/>
        <v>Estherville Ward 5</v>
      </c>
      <c r="B718" t="s">
        <v>558</v>
      </c>
      <c r="C718">
        <v>4</v>
      </c>
      <c r="D718">
        <v>946990</v>
      </c>
      <c r="E718" s="8">
        <v>10</v>
      </c>
      <c r="F718" t="s">
        <v>2346</v>
      </c>
      <c r="G718" t="s">
        <v>1778</v>
      </c>
      <c r="H718">
        <v>0.34285700000000002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4</v>
      </c>
      <c r="V718">
        <v>6</v>
      </c>
      <c r="W718">
        <v>0.1143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</v>
      </c>
      <c r="AK718">
        <v>9</v>
      </c>
      <c r="AL718">
        <v>0.1143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6</v>
      </c>
      <c r="AT718">
        <v>6</v>
      </c>
      <c r="AU718">
        <v>0.1143</v>
      </c>
      <c r="AV718">
        <v>0</v>
      </c>
      <c r="AW718">
        <v>0</v>
      </c>
      <c r="AX718">
        <v>0</v>
      </c>
    </row>
    <row r="719" spans="1:50" x14ac:dyDescent="0.2">
      <c r="A719" t="str">
        <f t="shared" si="11"/>
        <v>Etna Clay</v>
      </c>
      <c r="B719" t="s">
        <v>595</v>
      </c>
      <c r="C719">
        <v>4</v>
      </c>
      <c r="D719">
        <v>947084</v>
      </c>
      <c r="E719" s="8" t="s">
        <v>2602</v>
      </c>
      <c r="F719" t="s">
        <v>5140</v>
      </c>
      <c r="G719" t="s">
        <v>1778</v>
      </c>
      <c r="H719">
        <v>1.224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15</v>
      </c>
      <c r="Q719">
        <v>0.28799999999999998</v>
      </c>
      <c r="R719">
        <v>0</v>
      </c>
      <c r="S719">
        <v>0</v>
      </c>
      <c r="T719">
        <v>0</v>
      </c>
      <c r="U719">
        <v>14</v>
      </c>
      <c r="V719">
        <v>14</v>
      </c>
      <c r="W719">
        <v>0.28799999999999998</v>
      </c>
      <c r="X719">
        <v>0</v>
      </c>
      <c r="Y719">
        <v>0</v>
      </c>
      <c r="Z719">
        <v>0</v>
      </c>
      <c r="AA719">
        <v>10</v>
      </c>
      <c r="AB719">
        <v>10</v>
      </c>
      <c r="AC719">
        <v>0.216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11</v>
      </c>
      <c r="AK719">
        <v>11</v>
      </c>
      <c r="AL719">
        <v>0.216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9</v>
      </c>
      <c r="AT719">
        <v>9</v>
      </c>
      <c r="AU719">
        <v>0.216</v>
      </c>
      <c r="AV719">
        <v>0</v>
      </c>
      <c r="AW719">
        <v>0</v>
      </c>
      <c r="AX719">
        <v>0</v>
      </c>
    </row>
    <row r="720" spans="1:50" x14ac:dyDescent="0.2">
      <c r="A720" s="11" t="str">
        <f t="shared" si="11"/>
        <v>Evansdale W1</v>
      </c>
      <c r="B720" t="s">
        <v>382</v>
      </c>
      <c r="C720">
        <v>1</v>
      </c>
      <c r="D720">
        <v>946600</v>
      </c>
      <c r="E720" s="8" t="s">
        <v>3952</v>
      </c>
      <c r="F720" t="s">
        <v>2140</v>
      </c>
      <c r="G720" t="s">
        <v>1778</v>
      </c>
      <c r="H720">
        <v>0.80800000000000005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6</v>
      </c>
      <c r="P720">
        <v>10</v>
      </c>
      <c r="Q720">
        <v>0.20200000000000001</v>
      </c>
      <c r="R720">
        <v>0</v>
      </c>
      <c r="S720">
        <v>0</v>
      </c>
      <c r="T720">
        <v>0</v>
      </c>
      <c r="U720">
        <v>3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10</v>
      </c>
      <c r="AK720">
        <v>18</v>
      </c>
      <c r="AL720">
        <v>0.60599999999999998</v>
      </c>
      <c r="AM720">
        <v>4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4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1" x14ac:dyDescent="0.2">
      <c r="A721" s="11" t="str">
        <f t="shared" si="11"/>
        <v>Evansdale W2</v>
      </c>
      <c r="B721" t="s">
        <v>382</v>
      </c>
      <c r="C721">
        <v>1</v>
      </c>
      <c r="D721">
        <v>946601</v>
      </c>
      <c r="E721" s="8" t="s">
        <v>3855</v>
      </c>
      <c r="F721" t="s">
        <v>2143</v>
      </c>
      <c r="G721" t="s">
        <v>1778</v>
      </c>
      <c r="H721">
        <v>0.60599999999999998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10</v>
      </c>
      <c r="V721">
        <v>11</v>
      </c>
      <c r="W721">
        <v>0.40400000000000003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7</v>
      </c>
      <c r="AK721">
        <v>10</v>
      </c>
      <c r="AL721">
        <v>0.20200000000000001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2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1" x14ac:dyDescent="0.2">
      <c r="A722" t="str">
        <f t="shared" si="11"/>
        <v>Evansdale W3</v>
      </c>
      <c r="B722" t="s">
        <v>382</v>
      </c>
      <c r="C722">
        <v>1</v>
      </c>
      <c r="D722">
        <v>946602</v>
      </c>
      <c r="E722" s="8" t="s">
        <v>3294</v>
      </c>
      <c r="F722" t="s">
        <v>2147</v>
      </c>
      <c r="G722" t="s">
        <v>1778</v>
      </c>
      <c r="H722">
        <v>0.80800000000000005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6</v>
      </c>
      <c r="P722">
        <v>7</v>
      </c>
      <c r="Q722">
        <v>0.20200000000000001</v>
      </c>
      <c r="R722">
        <v>0</v>
      </c>
      <c r="S722">
        <v>0</v>
      </c>
      <c r="T722">
        <v>0</v>
      </c>
      <c r="U722">
        <v>7</v>
      </c>
      <c r="V722">
        <v>10</v>
      </c>
      <c r="W722">
        <v>0.40400000000000003</v>
      </c>
      <c r="X722">
        <v>0</v>
      </c>
      <c r="Y722">
        <v>0</v>
      </c>
      <c r="Z722">
        <v>0</v>
      </c>
      <c r="AA722">
        <v>3</v>
      </c>
      <c r="AB722">
        <v>3</v>
      </c>
      <c r="AC722">
        <v>0.20200000000000001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0</v>
      </c>
      <c r="AU722">
        <v>0</v>
      </c>
      <c r="AV722">
        <v>1</v>
      </c>
      <c r="AW722">
        <v>0</v>
      </c>
      <c r="AX722">
        <v>0</v>
      </c>
    </row>
    <row r="723" spans="1:51" x14ac:dyDescent="0.2">
      <c r="A723" s="11" t="str">
        <f t="shared" si="11"/>
        <v>Evansdale W4</v>
      </c>
      <c r="B723" t="s">
        <v>382</v>
      </c>
      <c r="C723">
        <v>1</v>
      </c>
      <c r="D723">
        <v>946603</v>
      </c>
      <c r="E723" s="8" t="s">
        <v>3854</v>
      </c>
      <c r="F723" t="s">
        <v>2370</v>
      </c>
      <c r="G723" t="s">
        <v>1778</v>
      </c>
      <c r="H723">
        <v>0.80800000000000005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6</v>
      </c>
      <c r="P723">
        <v>7</v>
      </c>
      <c r="Q723">
        <v>0.20200000000000001</v>
      </c>
      <c r="R723">
        <v>0</v>
      </c>
      <c r="S723">
        <v>0</v>
      </c>
      <c r="T723">
        <v>0</v>
      </c>
      <c r="U723">
        <v>13</v>
      </c>
      <c r="V723">
        <v>15</v>
      </c>
      <c r="W723">
        <v>0.20200000000000001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6</v>
      </c>
      <c r="AK723">
        <v>6</v>
      </c>
      <c r="AL723">
        <v>0.20200000000000001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4</v>
      </c>
      <c r="AT723">
        <v>7</v>
      </c>
      <c r="AU723">
        <v>0.20200000000000001</v>
      </c>
      <c r="AV723">
        <v>4</v>
      </c>
      <c r="AW723">
        <v>0</v>
      </c>
      <c r="AX723">
        <v>0</v>
      </c>
    </row>
    <row r="724" spans="1:51" x14ac:dyDescent="0.2">
      <c r="A724" t="str">
        <f t="shared" si="11"/>
        <v>Ewoldt</v>
      </c>
      <c r="B724" t="s">
        <v>444</v>
      </c>
      <c r="C724">
        <v>4</v>
      </c>
      <c r="D724">
        <v>946729</v>
      </c>
      <c r="E724" s="8">
        <v>11</v>
      </c>
      <c r="F724" t="s">
        <v>1823</v>
      </c>
      <c r="G724" t="s">
        <v>1778</v>
      </c>
      <c r="H724">
        <v>0.88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6</v>
      </c>
      <c r="P724">
        <v>6</v>
      </c>
      <c r="Q724">
        <v>0.11</v>
      </c>
      <c r="R724">
        <v>0</v>
      </c>
      <c r="S724">
        <v>0</v>
      </c>
      <c r="T724">
        <v>0</v>
      </c>
      <c r="U724">
        <v>7</v>
      </c>
      <c r="V724">
        <v>8</v>
      </c>
      <c r="W724">
        <v>0.22</v>
      </c>
      <c r="X724">
        <v>0</v>
      </c>
      <c r="Y724">
        <v>0</v>
      </c>
      <c r="Z724">
        <v>0</v>
      </c>
      <c r="AA724">
        <v>7</v>
      </c>
      <c r="AB724">
        <v>12</v>
      </c>
      <c r="AC724">
        <v>0.22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4</v>
      </c>
      <c r="AK724">
        <v>0</v>
      </c>
      <c r="AL724">
        <v>0</v>
      </c>
      <c r="AM724">
        <v>2</v>
      </c>
      <c r="AN724">
        <v>0</v>
      </c>
      <c r="AO724">
        <v>0</v>
      </c>
      <c r="AP724">
        <v>2</v>
      </c>
      <c r="AQ724">
        <v>0</v>
      </c>
      <c r="AR724">
        <v>0</v>
      </c>
      <c r="AS724">
        <v>11</v>
      </c>
      <c r="AT724">
        <v>13</v>
      </c>
      <c r="AU724">
        <v>0.33</v>
      </c>
      <c r="AV724">
        <v>0</v>
      </c>
      <c r="AW724">
        <v>0</v>
      </c>
      <c r="AX724">
        <v>0</v>
      </c>
    </row>
    <row r="725" spans="1:51" x14ac:dyDescent="0.2">
      <c r="A725" t="str">
        <f t="shared" si="11"/>
        <v>Fairbank</v>
      </c>
      <c r="B725" t="s">
        <v>207</v>
      </c>
      <c r="C725">
        <v>1</v>
      </c>
      <c r="D725">
        <v>946690</v>
      </c>
      <c r="E725" s="8" t="s">
        <v>3178</v>
      </c>
      <c r="F725" t="s">
        <v>1847</v>
      </c>
      <c r="G725" t="s">
        <v>1778</v>
      </c>
      <c r="H725">
        <v>0.68421052599999999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17</v>
      </c>
      <c r="P725">
        <v>17</v>
      </c>
      <c r="Q725">
        <v>0.2737</v>
      </c>
      <c r="R725">
        <v>0</v>
      </c>
      <c r="S725">
        <v>0</v>
      </c>
      <c r="T725">
        <v>0</v>
      </c>
      <c r="U725">
        <v>8</v>
      </c>
      <c r="V725">
        <v>8</v>
      </c>
      <c r="W725">
        <v>0.1368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6</v>
      </c>
      <c r="AK725">
        <v>6</v>
      </c>
      <c r="AL725">
        <v>0.1368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7</v>
      </c>
      <c r="AT725">
        <v>7</v>
      </c>
      <c r="AU725">
        <v>0.1368</v>
      </c>
      <c r="AV725">
        <v>1</v>
      </c>
      <c r="AW725">
        <v>0</v>
      </c>
      <c r="AX725">
        <v>0</v>
      </c>
    </row>
    <row r="726" spans="1:51" x14ac:dyDescent="0.2">
      <c r="A726" t="str">
        <f t="shared" si="11"/>
        <v>Fairbank Inc</v>
      </c>
      <c r="B726" t="s">
        <v>328</v>
      </c>
      <c r="C726">
        <v>1</v>
      </c>
      <c r="D726">
        <v>947005</v>
      </c>
      <c r="E726" s="8" t="s">
        <v>3178</v>
      </c>
      <c r="F726" t="s">
        <v>2040</v>
      </c>
      <c r="G726" t="s">
        <v>1778</v>
      </c>
      <c r="H726">
        <v>0.36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7</v>
      </c>
      <c r="P726">
        <v>11</v>
      </c>
      <c r="Q726">
        <v>0.24</v>
      </c>
      <c r="R726">
        <v>0</v>
      </c>
      <c r="S726">
        <v>0</v>
      </c>
      <c r="T726">
        <v>0</v>
      </c>
      <c r="U726">
        <v>4</v>
      </c>
      <c r="V726">
        <v>9</v>
      </c>
      <c r="W726">
        <v>0.12</v>
      </c>
      <c r="X726">
        <v>0</v>
      </c>
      <c r="Y726">
        <v>0</v>
      </c>
      <c r="Z726">
        <v>0</v>
      </c>
      <c r="AA726">
        <v>3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2</v>
      </c>
      <c r="AT726">
        <v>0</v>
      </c>
      <c r="AU726">
        <v>0</v>
      </c>
      <c r="AV726">
        <v>3</v>
      </c>
      <c r="AW726">
        <v>0</v>
      </c>
      <c r="AX726">
        <v>0</v>
      </c>
    </row>
    <row r="727" spans="1:51" x14ac:dyDescent="0.2">
      <c r="A727" t="str">
        <f t="shared" si="11"/>
        <v>Fairfax</v>
      </c>
      <c r="B727" t="s">
        <v>2891</v>
      </c>
      <c r="C727" t="s">
        <v>2892</v>
      </c>
      <c r="D727">
        <v>1137</v>
      </c>
      <c r="E727" s="8" t="s">
        <v>2902</v>
      </c>
      <c r="F727" t="s">
        <v>2903</v>
      </c>
      <c r="G727" t="s">
        <v>2904</v>
      </c>
      <c r="H727" t="s">
        <v>2513</v>
      </c>
      <c r="I727">
        <v>0.05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2</v>
      </c>
      <c r="AC727">
        <v>2</v>
      </c>
      <c r="AD727">
        <v>1.26E-2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4</v>
      </c>
      <c r="AL727">
        <v>5</v>
      </c>
      <c r="AM727">
        <v>1.26E-2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8</v>
      </c>
      <c r="AU727">
        <v>8</v>
      </c>
      <c r="AV727">
        <v>2.53E-2</v>
      </c>
      <c r="AW727">
        <v>0</v>
      </c>
      <c r="AX727">
        <v>0</v>
      </c>
      <c r="AY727">
        <v>0</v>
      </c>
    </row>
    <row r="728" spans="1:51" x14ac:dyDescent="0.2">
      <c r="A728" s="11" t="str">
        <f t="shared" si="11"/>
        <v>Fairfax City</v>
      </c>
      <c r="B728" t="s">
        <v>329</v>
      </c>
      <c r="C728">
        <v>1</v>
      </c>
      <c r="D728">
        <v>1593642</v>
      </c>
      <c r="E728" s="8" t="s">
        <v>4050</v>
      </c>
      <c r="F728" t="s">
        <v>2448</v>
      </c>
      <c r="G728" t="s">
        <v>1778</v>
      </c>
      <c r="H728">
        <v>2.1976744190000002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33</v>
      </c>
      <c r="V728">
        <v>37</v>
      </c>
      <c r="W728">
        <v>0.87909999999999999</v>
      </c>
      <c r="X728">
        <v>0</v>
      </c>
      <c r="Y728">
        <v>0</v>
      </c>
      <c r="Z728">
        <v>0</v>
      </c>
      <c r="AA728">
        <v>24</v>
      </c>
      <c r="AB728">
        <v>29</v>
      </c>
      <c r="AC728">
        <v>0.4395</v>
      </c>
      <c r="AD728">
        <v>0</v>
      </c>
      <c r="AE728">
        <v>6</v>
      </c>
      <c r="AF728">
        <v>0</v>
      </c>
      <c r="AG728">
        <v>0</v>
      </c>
      <c r="AH728">
        <v>0</v>
      </c>
      <c r="AI728">
        <v>0</v>
      </c>
      <c r="AJ728">
        <v>27</v>
      </c>
      <c r="AK728">
        <v>29</v>
      </c>
      <c r="AL728">
        <v>0.4395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24</v>
      </c>
      <c r="AT728">
        <v>24</v>
      </c>
      <c r="AU728">
        <v>0.4395</v>
      </c>
      <c r="AV728">
        <v>5</v>
      </c>
      <c r="AW728">
        <v>0</v>
      </c>
      <c r="AX728">
        <v>0</v>
      </c>
    </row>
    <row r="729" spans="1:51" x14ac:dyDescent="0.2">
      <c r="A729" t="str">
        <f t="shared" si="11"/>
        <v>Fairfax Township</v>
      </c>
      <c r="B729" t="s">
        <v>329</v>
      </c>
      <c r="C729">
        <v>1</v>
      </c>
      <c r="D729">
        <v>1593668</v>
      </c>
      <c r="E729" s="8" t="s">
        <v>2982</v>
      </c>
      <c r="F729" t="s">
        <v>1912</v>
      </c>
      <c r="G729" t="s">
        <v>1778</v>
      </c>
      <c r="H729">
        <v>1.318604651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17</v>
      </c>
      <c r="P729">
        <v>21</v>
      </c>
      <c r="Q729">
        <v>0.4395</v>
      </c>
      <c r="R729">
        <v>3</v>
      </c>
      <c r="S729">
        <v>0</v>
      </c>
      <c r="T729">
        <v>0</v>
      </c>
      <c r="U729">
        <v>26</v>
      </c>
      <c r="V729">
        <v>28</v>
      </c>
      <c r="W729">
        <v>0.4395</v>
      </c>
      <c r="X729">
        <v>0</v>
      </c>
      <c r="Y729">
        <v>0</v>
      </c>
      <c r="Z729">
        <v>0</v>
      </c>
      <c r="AA729">
        <v>13</v>
      </c>
      <c r="AB729">
        <v>23</v>
      </c>
      <c r="AC729">
        <v>0.4395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</v>
      </c>
      <c r="AK729">
        <v>0</v>
      </c>
      <c r="AL729">
        <v>0</v>
      </c>
      <c r="AM729">
        <v>3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2</v>
      </c>
      <c r="AT729">
        <v>0</v>
      </c>
      <c r="AU729">
        <v>0</v>
      </c>
      <c r="AV729">
        <v>2</v>
      </c>
      <c r="AW729">
        <v>0</v>
      </c>
      <c r="AX729">
        <v>0</v>
      </c>
    </row>
    <row r="730" spans="1:51" x14ac:dyDescent="0.2">
      <c r="A730" t="str">
        <f t="shared" si="11"/>
        <v>Fairfield 1St Ward</v>
      </c>
      <c r="B730" t="s">
        <v>191</v>
      </c>
      <c r="C730">
        <v>2</v>
      </c>
      <c r="D730">
        <v>947186</v>
      </c>
      <c r="E730" s="8" t="s">
        <v>2742</v>
      </c>
      <c r="F730" t="s">
        <v>4858</v>
      </c>
      <c r="G730" t="s">
        <v>1780</v>
      </c>
      <c r="H730">
        <v>1.96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36</v>
      </c>
      <c r="P730">
        <v>50</v>
      </c>
      <c r="Q730">
        <v>0.43640000000000001</v>
      </c>
      <c r="R730">
        <v>0</v>
      </c>
      <c r="S730">
        <v>0</v>
      </c>
      <c r="T730">
        <v>0</v>
      </c>
      <c r="U730">
        <v>31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28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105</v>
      </c>
      <c r="AK730">
        <v>125</v>
      </c>
      <c r="AL730">
        <v>0.87270000000000003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69</v>
      </c>
      <c r="AT730">
        <v>98</v>
      </c>
      <c r="AU730">
        <v>0.65449999999999997</v>
      </c>
      <c r="AV730">
        <v>19</v>
      </c>
      <c r="AW730">
        <v>0</v>
      </c>
      <c r="AX730">
        <v>0</v>
      </c>
    </row>
    <row r="731" spans="1:51" x14ac:dyDescent="0.2">
      <c r="A731" t="str">
        <f t="shared" si="11"/>
        <v>Fairfield 2Nd Ward</v>
      </c>
      <c r="B731" t="s">
        <v>191</v>
      </c>
      <c r="C731">
        <v>2</v>
      </c>
      <c r="D731">
        <v>947187</v>
      </c>
      <c r="E731" s="8" t="s">
        <v>2741</v>
      </c>
      <c r="F731" t="s">
        <v>4866</v>
      </c>
      <c r="G731" t="s">
        <v>1778</v>
      </c>
      <c r="H731">
        <v>2.4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41</v>
      </c>
      <c r="P731">
        <v>0</v>
      </c>
      <c r="Q731">
        <v>0</v>
      </c>
      <c r="R731">
        <v>6</v>
      </c>
      <c r="S731">
        <v>0</v>
      </c>
      <c r="T731">
        <v>0</v>
      </c>
      <c r="U731">
        <v>28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32</v>
      </c>
      <c r="AB731">
        <v>85</v>
      </c>
      <c r="AC731">
        <v>0.43640000000000001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200</v>
      </c>
      <c r="AK731">
        <v>218</v>
      </c>
      <c r="AL731">
        <v>1.3090999999999999</v>
      </c>
      <c r="AM731">
        <v>21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85</v>
      </c>
      <c r="AT731">
        <v>112</v>
      </c>
      <c r="AU731">
        <v>0.65449999999999997</v>
      </c>
      <c r="AV731">
        <v>37</v>
      </c>
      <c r="AW731">
        <v>0</v>
      </c>
      <c r="AX731">
        <v>0</v>
      </c>
    </row>
    <row r="732" spans="1:51" x14ac:dyDescent="0.2">
      <c r="A732" t="str">
        <f t="shared" si="11"/>
        <v>Fairfield 3Rd Ward</v>
      </c>
      <c r="B732" t="s">
        <v>191</v>
      </c>
      <c r="C732">
        <v>2</v>
      </c>
      <c r="D732">
        <v>947188</v>
      </c>
      <c r="E732" s="8" t="s">
        <v>2740</v>
      </c>
      <c r="F732" t="s">
        <v>4874</v>
      </c>
      <c r="G732" t="s">
        <v>1778</v>
      </c>
      <c r="H732">
        <v>0.87272727299999997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4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53</v>
      </c>
      <c r="AK732">
        <v>57</v>
      </c>
      <c r="AL732">
        <v>0.65449999999999997</v>
      </c>
      <c r="AM732">
        <v>0</v>
      </c>
      <c r="AN732">
        <v>0</v>
      </c>
      <c r="AO732">
        <v>0</v>
      </c>
      <c r="AP732">
        <v>0</v>
      </c>
      <c r="AQ732">
        <v>2</v>
      </c>
      <c r="AR732">
        <v>0</v>
      </c>
      <c r="AS732">
        <v>15</v>
      </c>
      <c r="AT732">
        <v>19</v>
      </c>
      <c r="AU732">
        <v>0.21820000000000001</v>
      </c>
      <c r="AV732">
        <v>4</v>
      </c>
      <c r="AW732">
        <v>0</v>
      </c>
      <c r="AX732">
        <v>0</v>
      </c>
    </row>
    <row r="733" spans="1:51" x14ac:dyDescent="0.2">
      <c r="A733" t="str">
        <f t="shared" si="11"/>
        <v>Fairfield 4Th Ward</v>
      </c>
      <c r="B733" t="s">
        <v>191</v>
      </c>
      <c r="C733">
        <v>2</v>
      </c>
      <c r="D733">
        <v>947189</v>
      </c>
      <c r="E733" s="8" t="s">
        <v>2735</v>
      </c>
      <c r="F733" t="s">
        <v>5245</v>
      </c>
      <c r="G733" t="s">
        <v>1778</v>
      </c>
      <c r="H733">
        <v>1.7454545450000001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22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34</v>
      </c>
      <c r="V733">
        <v>61</v>
      </c>
      <c r="W733">
        <v>0.43640000000000001</v>
      </c>
      <c r="X733">
        <v>2</v>
      </c>
      <c r="Y733">
        <v>0</v>
      </c>
      <c r="Z733">
        <v>0</v>
      </c>
      <c r="AA733">
        <v>18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175</v>
      </c>
      <c r="AK733">
        <v>187</v>
      </c>
      <c r="AL733">
        <v>0.87270000000000003</v>
      </c>
      <c r="AM733">
        <v>2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49</v>
      </c>
      <c r="AT733">
        <v>70</v>
      </c>
      <c r="AU733">
        <v>0.43640000000000001</v>
      </c>
      <c r="AV733">
        <v>36</v>
      </c>
      <c r="AW733">
        <v>0</v>
      </c>
      <c r="AX733">
        <v>0</v>
      </c>
    </row>
    <row r="734" spans="1:51" x14ac:dyDescent="0.2">
      <c r="A734" t="str">
        <f t="shared" si="11"/>
        <v>Fairfield 5Th Ward</v>
      </c>
      <c r="B734" t="s">
        <v>191</v>
      </c>
      <c r="C734">
        <v>2</v>
      </c>
      <c r="D734">
        <v>947190</v>
      </c>
      <c r="E734" s="8" t="s">
        <v>2738</v>
      </c>
      <c r="F734" t="s">
        <v>1868</v>
      </c>
      <c r="G734" t="s">
        <v>1778</v>
      </c>
      <c r="H734">
        <v>1.5272730000000001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27</v>
      </c>
      <c r="V734">
        <v>40</v>
      </c>
      <c r="W734">
        <v>0.43640000000000001</v>
      </c>
      <c r="X734">
        <v>0</v>
      </c>
      <c r="Y734">
        <v>0</v>
      </c>
      <c r="Z734">
        <v>0</v>
      </c>
      <c r="AA734">
        <v>8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64</v>
      </c>
      <c r="AK734">
        <v>67</v>
      </c>
      <c r="AL734">
        <v>0.65449999999999997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45</v>
      </c>
      <c r="AT734">
        <v>54</v>
      </c>
      <c r="AU734">
        <v>0.43640000000000001</v>
      </c>
      <c r="AV734">
        <v>12</v>
      </c>
      <c r="AW734">
        <v>0</v>
      </c>
      <c r="AX734">
        <v>0</v>
      </c>
    </row>
    <row r="735" spans="1:51" x14ac:dyDescent="0.2">
      <c r="A735" t="str">
        <f t="shared" si="11"/>
        <v>Fairfield Putnam Twp</v>
      </c>
      <c r="B735" t="s">
        <v>328</v>
      </c>
      <c r="C735">
        <v>1</v>
      </c>
      <c r="D735">
        <v>948263</v>
      </c>
      <c r="E735" s="8" t="s">
        <v>3176</v>
      </c>
      <c r="F735" t="s">
        <v>4358</v>
      </c>
      <c r="G735" t="s">
        <v>1778</v>
      </c>
      <c r="H735">
        <v>0.48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9</v>
      </c>
      <c r="P735">
        <v>9</v>
      </c>
      <c r="Q735">
        <v>0.12</v>
      </c>
      <c r="R735">
        <v>0</v>
      </c>
      <c r="S735">
        <v>0</v>
      </c>
      <c r="T735">
        <v>0</v>
      </c>
      <c r="U735">
        <v>3</v>
      </c>
      <c r="V735">
        <v>3</v>
      </c>
      <c r="W735">
        <v>0.12</v>
      </c>
      <c r="X735">
        <v>0</v>
      </c>
      <c r="Y735">
        <v>0</v>
      </c>
      <c r="Z735">
        <v>0</v>
      </c>
      <c r="AA735">
        <v>3</v>
      </c>
      <c r="AB735">
        <v>3</v>
      </c>
      <c r="AC735">
        <v>0.12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3</v>
      </c>
      <c r="AN735">
        <v>3</v>
      </c>
      <c r="AO735">
        <v>0.12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1" x14ac:dyDescent="0.2">
      <c r="A736" s="11" t="str">
        <f t="shared" si="11"/>
        <v>Fairview</v>
      </c>
      <c r="B736" t="s">
        <v>644</v>
      </c>
      <c r="C736">
        <v>2</v>
      </c>
      <c r="D736">
        <v>947175</v>
      </c>
      <c r="E736" s="8" t="s">
        <v>3031</v>
      </c>
      <c r="F736" t="s">
        <v>1993</v>
      </c>
      <c r="G736" t="s">
        <v>1778</v>
      </c>
      <c r="H736">
        <v>1.4950000000000001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28</v>
      </c>
      <c r="P736">
        <v>28</v>
      </c>
      <c r="Q736">
        <v>0.46</v>
      </c>
      <c r="R736">
        <v>0</v>
      </c>
      <c r="S736">
        <v>0</v>
      </c>
      <c r="T736">
        <v>0</v>
      </c>
      <c r="U736">
        <v>20</v>
      </c>
      <c r="V736">
        <v>20</v>
      </c>
      <c r="W736">
        <v>0.34499999999999997</v>
      </c>
      <c r="X736">
        <v>2</v>
      </c>
      <c r="Y736">
        <v>0</v>
      </c>
      <c r="Z736">
        <v>0</v>
      </c>
      <c r="AA736">
        <v>14</v>
      </c>
      <c r="AB736">
        <v>17</v>
      </c>
      <c r="AC736">
        <v>0.34499999999999997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15</v>
      </c>
      <c r="AK736">
        <v>19</v>
      </c>
      <c r="AL736">
        <v>0.34499999999999997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2</v>
      </c>
      <c r="AT736">
        <v>0</v>
      </c>
      <c r="AU736">
        <v>0</v>
      </c>
      <c r="AV736">
        <v>4</v>
      </c>
      <c r="AW736">
        <v>0</v>
      </c>
      <c r="AX736">
        <v>0</v>
      </c>
    </row>
    <row r="737" spans="1:50" x14ac:dyDescent="0.2">
      <c r="A737" t="str">
        <f t="shared" si="11"/>
        <v>Fairview Grant Lake Rodney West Fork Whiting</v>
      </c>
      <c r="B737" t="s">
        <v>726</v>
      </c>
      <c r="C737">
        <v>4</v>
      </c>
      <c r="D737">
        <v>948290</v>
      </c>
      <c r="E737" s="8" t="s">
        <v>3121</v>
      </c>
      <c r="F737" t="s">
        <v>2395</v>
      </c>
      <c r="G737" t="s">
        <v>1778</v>
      </c>
      <c r="H737">
        <v>0.55000000000000004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9</v>
      </c>
      <c r="P737">
        <v>9</v>
      </c>
      <c r="Q737">
        <v>0.15</v>
      </c>
      <c r="R737">
        <v>0</v>
      </c>
      <c r="S737">
        <v>0</v>
      </c>
      <c r="T737">
        <v>0</v>
      </c>
      <c r="U737">
        <v>6</v>
      </c>
      <c r="V737">
        <v>7</v>
      </c>
      <c r="W737">
        <v>0.15</v>
      </c>
      <c r="X737">
        <v>0</v>
      </c>
      <c r="Y737">
        <v>0</v>
      </c>
      <c r="Z737">
        <v>0</v>
      </c>
      <c r="AA737">
        <v>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6</v>
      </c>
      <c r="AN737">
        <v>6</v>
      </c>
      <c r="AO737">
        <v>0.1</v>
      </c>
      <c r="AP737">
        <v>0</v>
      </c>
      <c r="AQ737">
        <v>2</v>
      </c>
      <c r="AR737">
        <v>0</v>
      </c>
      <c r="AS737">
        <v>6</v>
      </c>
      <c r="AT737">
        <v>7</v>
      </c>
      <c r="AU737">
        <v>0.15</v>
      </c>
      <c r="AV737">
        <v>0</v>
      </c>
      <c r="AW737">
        <v>0</v>
      </c>
      <c r="AX737">
        <v>0</v>
      </c>
    </row>
    <row r="738" spans="1:50" x14ac:dyDescent="0.2">
      <c r="A738" s="11" t="str">
        <f t="shared" si="11"/>
        <v>Fairview Shelby</v>
      </c>
      <c r="B738" t="s">
        <v>816</v>
      </c>
      <c r="C738">
        <v>4</v>
      </c>
      <c r="D738">
        <v>947917</v>
      </c>
      <c r="E738" s="8">
        <v>5</v>
      </c>
      <c r="F738" t="s">
        <v>4359</v>
      </c>
      <c r="G738" t="s">
        <v>1778</v>
      </c>
      <c r="H738">
        <v>0.5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8</v>
      </c>
      <c r="V738">
        <v>10</v>
      </c>
      <c r="W738">
        <v>0.15</v>
      </c>
      <c r="X738">
        <v>0</v>
      </c>
      <c r="Y738">
        <v>0</v>
      </c>
      <c r="Z738">
        <v>0</v>
      </c>
      <c r="AA738">
        <v>8</v>
      </c>
      <c r="AB738">
        <v>12</v>
      </c>
      <c r="AC738">
        <v>0.2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6</v>
      </c>
      <c r="AK738">
        <v>8</v>
      </c>
      <c r="AL738">
        <v>0.15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4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">
      <c r="A739" t="str">
        <f t="shared" si="11"/>
        <v>Falls Plymouth Pct</v>
      </c>
      <c r="B739" t="s">
        <v>457</v>
      </c>
      <c r="C739">
        <v>4</v>
      </c>
      <c r="D739">
        <v>946761</v>
      </c>
      <c r="E739" s="8" t="s">
        <v>2776</v>
      </c>
      <c r="F739" t="s">
        <v>5327</v>
      </c>
      <c r="G739" t="s">
        <v>2562</v>
      </c>
      <c r="H739">
        <v>0.35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7</v>
      </c>
      <c r="V739">
        <v>10</v>
      </c>
      <c r="W739">
        <v>0.17710000000000001</v>
      </c>
      <c r="X739">
        <v>1</v>
      </c>
      <c r="Y739">
        <v>0</v>
      </c>
      <c r="Z739">
        <v>0</v>
      </c>
      <c r="AA739">
        <v>4</v>
      </c>
      <c r="AB739">
        <v>6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6</v>
      </c>
      <c r="AK739">
        <v>7</v>
      </c>
      <c r="AL739">
        <v>0.17710000000000001</v>
      </c>
      <c r="AM739">
        <v>1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">
      <c r="A740" t="str">
        <f t="shared" si="11"/>
        <v>Falls Rock Falls Pct</v>
      </c>
      <c r="B740" t="s">
        <v>457</v>
      </c>
      <c r="C740">
        <v>4</v>
      </c>
      <c r="D740">
        <v>946762</v>
      </c>
      <c r="E740" s="8" t="s">
        <v>3310</v>
      </c>
      <c r="F740" t="s">
        <v>5328</v>
      </c>
      <c r="G740" t="s">
        <v>2513</v>
      </c>
      <c r="H740">
        <v>0.18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3</v>
      </c>
      <c r="V740">
        <v>3</v>
      </c>
      <c r="W740">
        <v>0</v>
      </c>
      <c r="X740">
        <v>0</v>
      </c>
      <c r="Y740">
        <v>0</v>
      </c>
      <c r="Z740">
        <v>0</v>
      </c>
      <c r="AA740">
        <v>10</v>
      </c>
      <c r="AB740">
        <v>10</v>
      </c>
      <c r="AC740">
        <v>0.17710000000000001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4</v>
      </c>
      <c r="AK740">
        <v>4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">
      <c r="A741" s="11" t="str">
        <f t="shared" si="11"/>
        <v>Farmersburg Wagner</v>
      </c>
      <c r="B741" t="s">
        <v>491</v>
      </c>
      <c r="C741">
        <v>1</v>
      </c>
      <c r="D741">
        <v>948247</v>
      </c>
      <c r="E741" s="8" t="s">
        <v>4106</v>
      </c>
      <c r="F741" t="s">
        <v>4360</v>
      </c>
      <c r="G741" t="s">
        <v>1778</v>
      </c>
      <c r="H741">
        <v>0.5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5</v>
      </c>
      <c r="P741">
        <v>7</v>
      </c>
      <c r="Q741">
        <v>0.16669999999999999</v>
      </c>
      <c r="R741">
        <v>0</v>
      </c>
      <c r="S741">
        <v>0</v>
      </c>
      <c r="T741">
        <v>0</v>
      </c>
      <c r="U741">
        <v>12</v>
      </c>
      <c r="V741">
        <v>16</v>
      </c>
      <c r="W741">
        <v>0.16669999999999999</v>
      </c>
      <c r="X741">
        <v>0</v>
      </c>
      <c r="Y741">
        <v>0</v>
      </c>
      <c r="Z741">
        <v>0</v>
      </c>
      <c r="AA741">
        <v>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4</v>
      </c>
      <c r="AK741">
        <v>6</v>
      </c>
      <c r="AL741">
        <v>0.16669999999999999</v>
      </c>
      <c r="AM741">
        <v>4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">
      <c r="A742" t="str">
        <f t="shared" si="11"/>
        <v>Farmington</v>
      </c>
      <c r="B742" t="s">
        <v>850</v>
      </c>
      <c r="C742">
        <v>2</v>
      </c>
      <c r="D742">
        <v>948020</v>
      </c>
      <c r="E742" s="8" t="s">
        <v>3023</v>
      </c>
      <c r="F742" t="s">
        <v>3649</v>
      </c>
      <c r="G742" t="s">
        <v>2517</v>
      </c>
      <c r="H742">
        <v>0.4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9</v>
      </c>
      <c r="P742">
        <v>10</v>
      </c>
      <c r="Q742">
        <v>0.2</v>
      </c>
      <c r="R742">
        <v>0</v>
      </c>
      <c r="S742">
        <v>0</v>
      </c>
      <c r="T742">
        <v>0</v>
      </c>
      <c r="U742">
        <v>4</v>
      </c>
      <c r="V742">
        <v>4</v>
      </c>
      <c r="W742">
        <v>0.1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5</v>
      </c>
      <c r="AK742">
        <v>5</v>
      </c>
      <c r="AL742">
        <v>0.1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">
      <c r="A743" t="str">
        <f t="shared" si="11"/>
        <v>Farmington Sugar Creek</v>
      </c>
      <c r="B743" t="s">
        <v>442</v>
      </c>
      <c r="C743">
        <v>2</v>
      </c>
      <c r="D743">
        <v>946747</v>
      </c>
      <c r="E743" s="8" t="s">
        <v>3023</v>
      </c>
      <c r="F743" t="s">
        <v>5141</v>
      </c>
      <c r="G743" t="s">
        <v>1780</v>
      </c>
      <c r="H743">
        <v>1.37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25</v>
      </c>
      <c r="V743">
        <v>28</v>
      </c>
      <c r="W743">
        <v>0.68569999999999998</v>
      </c>
      <c r="X743">
        <v>0</v>
      </c>
      <c r="Y743">
        <v>0</v>
      </c>
      <c r="Z743">
        <v>0</v>
      </c>
      <c r="AA743">
        <v>10</v>
      </c>
      <c r="AB743">
        <v>15</v>
      </c>
      <c r="AC743">
        <v>0.34289999999999998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9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17</v>
      </c>
      <c r="AT743">
        <v>18</v>
      </c>
      <c r="AU743">
        <v>0.34289999999999998</v>
      </c>
      <c r="AV743">
        <v>2</v>
      </c>
      <c r="AW743">
        <v>0</v>
      </c>
      <c r="AX743">
        <v>0</v>
      </c>
    </row>
    <row r="744" spans="1:50" x14ac:dyDescent="0.2">
      <c r="A744" t="str">
        <f t="shared" si="11"/>
        <v>Farragut</v>
      </c>
      <c r="B744" t="s">
        <v>570</v>
      </c>
      <c r="C744">
        <v>3</v>
      </c>
      <c r="D744">
        <v>947034</v>
      </c>
      <c r="E744" s="8" t="s">
        <v>2658</v>
      </c>
      <c r="F744" t="s">
        <v>2049</v>
      </c>
      <c r="G744" t="s">
        <v>1778</v>
      </c>
      <c r="H744">
        <v>0.6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6</v>
      </c>
      <c r="P744">
        <v>7</v>
      </c>
      <c r="Q744">
        <v>0.15</v>
      </c>
      <c r="R744">
        <v>0</v>
      </c>
      <c r="S744">
        <v>0</v>
      </c>
      <c r="T744">
        <v>0</v>
      </c>
      <c r="U744">
        <v>14</v>
      </c>
      <c r="V744">
        <v>16</v>
      </c>
      <c r="W744">
        <v>0.22500000000000001</v>
      </c>
      <c r="X744">
        <v>0</v>
      </c>
      <c r="Y744">
        <v>0</v>
      </c>
      <c r="Z744">
        <v>0</v>
      </c>
      <c r="AA744">
        <v>10</v>
      </c>
      <c r="AB744">
        <v>11</v>
      </c>
      <c r="AC744">
        <v>0.15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3</v>
      </c>
      <c r="AK744">
        <v>6</v>
      </c>
      <c r="AL744">
        <v>7.4999999999999997E-2</v>
      </c>
      <c r="AM744">
        <v>0</v>
      </c>
      <c r="AN744">
        <v>0</v>
      </c>
      <c r="AO744">
        <v>0</v>
      </c>
      <c r="AP744">
        <v>2</v>
      </c>
      <c r="AQ744">
        <v>0</v>
      </c>
      <c r="AR744">
        <v>0</v>
      </c>
      <c r="AS744">
        <v>5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">
      <c r="A745" t="str">
        <f t="shared" si="11"/>
        <v>Fayette</v>
      </c>
      <c r="B745" t="s">
        <v>329</v>
      </c>
      <c r="C745">
        <v>1</v>
      </c>
      <c r="D745">
        <v>1593669</v>
      </c>
      <c r="E745" s="8" t="s">
        <v>2974</v>
      </c>
      <c r="F745" t="s">
        <v>2460</v>
      </c>
      <c r="G745" t="s">
        <v>1778</v>
      </c>
      <c r="H745">
        <v>0.87906976699999995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6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14</v>
      </c>
      <c r="V745">
        <v>24</v>
      </c>
      <c r="W745">
        <v>0.4395</v>
      </c>
      <c r="X745">
        <v>0</v>
      </c>
      <c r="Y745">
        <v>0</v>
      </c>
      <c r="Z745">
        <v>0</v>
      </c>
      <c r="AA745">
        <v>8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13</v>
      </c>
      <c r="AT745">
        <v>19</v>
      </c>
      <c r="AU745">
        <v>0.4395</v>
      </c>
      <c r="AV745">
        <v>2</v>
      </c>
      <c r="AW745">
        <v>0</v>
      </c>
      <c r="AX745">
        <v>0</v>
      </c>
    </row>
    <row r="746" spans="1:50" x14ac:dyDescent="0.2">
      <c r="A746" t="str">
        <f t="shared" si="11"/>
        <v>Fertile</v>
      </c>
      <c r="B746" t="s">
        <v>930</v>
      </c>
      <c r="C746">
        <v>1</v>
      </c>
      <c r="D746">
        <v>948183</v>
      </c>
      <c r="E746" s="8" t="s">
        <v>3073</v>
      </c>
      <c r="F746" t="s">
        <v>1807</v>
      </c>
      <c r="G746" t="s">
        <v>1778</v>
      </c>
      <c r="H746">
        <v>0.33333299999999999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9</v>
      </c>
      <c r="V746">
        <v>10</v>
      </c>
      <c r="W746">
        <v>0.1333</v>
      </c>
      <c r="X746">
        <v>0</v>
      </c>
      <c r="Y746">
        <v>0</v>
      </c>
      <c r="Z746">
        <v>0</v>
      </c>
      <c r="AA746">
        <v>4</v>
      </c>
      <c r="AB746">
        <v>4</v>
      </c>
      <c r="AC746">
        <v>6.6699999999999995E-2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1</v>
      </c>
      <c r="AR746">
        <v>0</v>
      </c>
      <c r="AS746">
        <v>4</v>
      </c>
      <c r="AT746">
        <v>4</v>
      </c>
      <c r="AU746">
        <v>6.6699999999999995E-2</v>
      </c>
      <c r="AV746">
        <v>6</v>
      </c>
      <c r="AW746">
        <v>6</v>
      </c>
      <c r="AX746">
        <v>6.6699999999999995E-2</v>
      </c>
    </row>
    <row r="747" spans="1:50" x14ac:dyDescent="0.2">
      <c r="A747" t="str">
        <f t="shared" si="11"/>
        <v>Fillmore Greene</v>
      </c>
      <c r="B747" t="s">
        <v>626</v>
      </c>
      <c r="C747">
        <v>1</v>
      </c>
      <c r="D747">
        <v>947136</v>
      </c>
      <c r="E747" s="8" t="s">
        <v>3023</v>
      </c>
      <c r="F747" t="s">
        <v>5142</v>
      </c>
      <c r="G747" t="s">
        <v>1778</v>
      </c>
      <c r="H747">
        <v>0.8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3</v>
      </c>
      <c r="P747">
        <v>2</v>
      </c>
      <c r="Q747">
        <v>0</v>
      </c>
      <c r="R747">
        <v>0</v>
      </c>
      <c r="S747">
        <v>0</v>
      </c>
      <c r="T747">
        <v>0</v>
      </c>
      <c r="U747">
        <v>12</v>
      </c>
      <c r="V747">
        <v>12</v>
      </c>
      <c r="W747">
        <v>0.2</v>
      </c>
      <c r="X747">
        <v>1</v>
      </c>
      <c r="Y747">
        <v>0</v>
      </c>
      <c r="Z747">
        <v>0</v>
      </c>
      <c r="AA747">
        <v>8</v>
      </c>
      <c r="AB747">
        <v>10</v>
      </c>
      <c r="AC747">
        <v>0.1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18</v>
      </c>
      <c r="AK747">
        <v>20</v>
      </c>
      <c r="AL747">
        <v>0.3</v>
      </c>
      <c r="AM747">
        <v>2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12</v>
      </c>
      <c r="AT747">
        <v>13</v>
      </c>
      <c r="AU747">
        <v>0.2</v>
      </c>
      <c r="AV747">
        <v>1</v>
      </c>
      <c r="AW747">
        <v>0</v>
      </c>
      <c r="AX747">
        <v>0</v>
      </c>
    </row>
    <row r="748" spans="1:50" x14ac:dyDescent="0.2">
      <c r="A748" t="str">
        <f t="shared" si="11"/>
        <v>Florence St Clair Norway</v>
      </c>
      <c r="B748" t="s">
        <v>368</v>
      </c>
      <c r="C748">
        <v>1</v>
      </c>
      <c r="D748">
        <v>946582</v>
      </c>
      <c r="E748" s="8" t="s">
        <v>3062</v>
      </c>
      <c r="F748" t="s">
        <v>4361</v>
      </c>
      <c r="G748" t="s">
        <v>1778</v>
      </c>
      <c r="H748">
        <v>0.9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19</v>
      </c>
      <c r="P748">
        <v>20</v>
      </c>
      <c r="Q748">
        <v>0.45</v>
      </c>
      <c r="R748">
        <v>0</v>
      </c>
      <c r="S748">
        <v>0</v>
      </c>
      <c r="T748">
        <v>0</v>
      </c>
      <c r="U748">
        <v>8</v>
      </c>
      <c r="V748">
        <v>9</v>
      </c>
      <c r="W748">
        <v>0.15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11</v>
      </c>
      <c r="AK748">
        <v>14</v>
      </c>
      <c r="AL748">
        <v>0.3</v>
      </c>
      <c r="AM748">
        <v>0</v>
      </c>
      <c r="AN748">
        <v>0</v>
      </c>
      <c r="AO748">
        <v>0</v>
      </c>
      <c r="AP748">
        <v>3</v>
      </c>
      <c r="AQ748">
        <v>0</v>
      </c>
      <c r="AR748">
        <v>0</v>
      </c>
      <c r="AS748">
        <v>3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">
      <c r="A749" t="str">
        <f t="shared" si="11"/>
        <v>Floyd Cedar Niles</v>
      </c>
      <c r="B749" t="s">
        <v>567</v>
      </c>
      <c r="C749">
        <v>4</v>
      </c>
      <c r="D749">
        <v>948264</v>
      </c>
      <c r="E749" s="8" t="s">
        <v>2555</v>
      </c>
      <c r="F749" t="s">
        <v>4362</v>
      </c>
      <c r="G749" t="s">
        <v>1780</v>
      </c>
      <c r="H749">
        <v>0.89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10</v>
      </c>
      <c r="V749">
        <v>11</v>
      </c>
      <c r="W749">
        <v>0.22220000000000001</v>
      </c>
      <c r="X749">
        <v>0</v>
      </c>
      <c r="Y749">
        <v>0</v>
      </c>
      <c r="Z749">
        <v>0</v>
      </c>
      <c r="AA749">
        <v>18</v>
      </c>
      <c r="AB749">
        <v>21</v>
      </c>
      <c r="AC749">
        <v>0.33329999999999999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11</v>
      </c>
      <c r="AK749">
        <v>11</v>
      </c>
      <c r="AL749">
        <v>0.22220000000000001</v>
      </c>
      <c r="AM749">
        <v>4</v>
      </c>
      <c r="AN749">
        <v>0</v>
      </c>
      <c r="AO749">
        <v>0</v>
      </c>
      <c r="AP749">
        <v>0</v>
      </c>
      <c r="AQ749">
        <v>6</v>
      </c>
      <c r="AR749">
        <v>0</v>
      </c>
      <c r="AS749">
        <v>6</v>
      </c>
      <c r="AT749">
        <v>9</v>
      </c>
      <c r="AU749">
        <v>0.1111</v>
      </c>
      <c r="AV749">
        <v>3</v>
      </c>
      <c r="AW749">
        <v>0</v>
      </c>
      <c r="AX749">
        <v>0</v>
      </c>
    </row>
    <row r="750" spans="1:50" x14ac:dyDescent="0.2">
      <c r="A750" t="str">
        <f t="shared" si="11"/>
        <v>Floyd Lynn</v>
      </c>
      <c r="B750" t="s">
        <v>817</v>
      </c>
      <c r="C750">
        <v>4</v>
      </c>
      <c r="D750">
        <v>947926</v>
      </c>
      <c r="E750" s="8" t="s">
        <v>3062</v>
      </c>
      <c r="F750" t="s">
        <v>5143</v>
      </c>
      <c r="G750" t="s">
        <v>2513</v>
      </c>
      <c r="H750">
        <v>0.26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3</v>
      </c>
      <c r="P750">
        <v>3</v>
      </c>
      <c r="Q750">
        <v>8.7499999999999994E-2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2</v>
      </c>
      <c r="AB750">
        <v>3</v>
      </c>
      <c r="AC750">
        <v>8.7499999999999994E-2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5</v>
      </c>
      <c r="AT750">
        <v>5</v>
      </c>
      <c r="AU750">
        <v>8.7499999999999994E-2</v>
      </c>
      <c r="AV750">
        <v>0</v>
      </c>
      <c r="AW750">
        <v>0</v>
      </c>
      <c r="AX750">
        <v>0</v>
      </c>
    </row>
    <row r="751" spans="1:50" x14ac:dyDescent="0.2">
      <c r="A751" t="str">
        <f t="shared" si="11"/>
        <v>Forest City Ward 1</v>
      </c>
      <c r="B751" t="s">
        <v>889</v>
      </c>
      <c r="C751">
        <v>4</v>
      </c>
      <c r="D751">
        <v>948315</v>
      </c>
      <c r="E751" s="8" t="s">
        <v>3291</v>
      </c>
      <c r="F751" t="s">
        <v>2236</v>
      </c>
      <c r="G751" t="s">
        <v>1778</v>
      </c>
      <c r="H751">
        <v>0.75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9</v>
      </c>
      <c r="V751">
        <v>11</v>
      </c>
      <c r="W751">
        <v>0.15</v>
      </c>
      <c r="X751">
        <v>1</v>
      </c>
      <c r="Y751">
        <v>0</v>
      </c>
      <c r="Z751">
        <v>0</v>
      </c>
      <c r="AA751">
        <v>13</v>
      </c>
      <c r="AB751">
        <v>18</v>
      </c>
      <c r="AC751">
        <v>0.15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21</v>
      </c>
      <c r="AT751">
        <v>23</v>
      </c>
      <c r="AU751">
        <v>0.3</v>
      </c>
      <c r="AV751">
        <v>9</v>
      </c>
      <c r="AW751">
        <v>11</v>
      </c>
      <c r="AX751">
        <v>0.15</v>
      </c>
    </row>
    <row r="752" spans="1:50" x14ac:dyDescent="0.2">
      <c r="A752" s="11" t="str">
        <f t="shared" si="11"/>
        <v>Forest City Ward 2</v>
      </c>
      <c r="B752" t="s">
        <v>889</v>
      </c>
      <c r="C752">
        <v>4</v>
      </c>
      <c r="D752">
        <v>948316</v>
      </c>
      <c r="E752" s="8" t="s">
        <v>3950</v>
      </c>
      <c r="F752" t="s">
        <v>2402</v>
      </c>
      <c r="G752" t="s">
        <v>1778</v>
      </c>
      <c r="H752">
        <v>0.6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7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7</v>
      </c>
      <c r="AB752">
        <v>14</v>
      </c>
      <c r="AC752">
        <v>0.15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10</v>
      </c>
      <c r="AK752">
        <v>10</v>
      </c>
      <c r="AL752">
        <v>0.15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10</v>
      </c>
      <c r="AT752">
        <v>12</v>
      </c>
      <c r="AU752">
        <v>0.15</v>
      </c>
      <c r="AV752">
        <v>8</v>
      </c>
      <c r="AW752">
        <v>10</v>
      </c>
      <c r="AX752">
        <v>0.15</v>
      </c>
    </row>
    <row r="753" spans="1:51" x14ac:dyDescent="0.2">
      <c r="A753" s="11" t="str">
        <f t="shared" si="11"/>
        <v>Forest City Ward 3</v>
      </c>
      <c r="B753" t="s">
        <v>889</v>
      </c>
      <c r="C753">
        <v>4</v>
      </c>
      <c r="D753">
        <v>948318</v>
      </c>
      <c r="E753" s="8" t="s">
        <v>3945</v>
      </c>
      <c r="F753" t="s">
        <v>3946</v>
      </c>
      <c r="G753" t="s">
        <v>2562</v>
      </c>
      <c r="H753">
        <v>0.6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14</v>
      </c>
      <c r="P753">
        <v>14</v>
      </c>
      <c r="Q753">
        <v>0.15</v>
      </c>
      <c r="R753">
        <v>0</v>
      </c>
      <c r="S753">
        <v>0</v>
      </c>
      <c r="T753">
        <v>0</v>
      </c>
      <c r="U753">
        <v>3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8</v>
      </c>
      <c r="AK753">
        <v>9</v>
      </c>
      <c r="AL753">
        <v>0.15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7</v>
      </c>
      <c r="AT753">
        <v>13</v>
      </c>
      <c r="AU753">
        <v>0.15</v>
      </c>
      <c r="AV753">
        <v>4</v>
      </c>
      <c r="AW753">
        <v>0</v>
      </c>
      <c r="AX753">
        <v>0</v>
      </c>
    </row>
    <row r="754" spans="1:51" x14ac:dyDescent="0.2">
      <c r="A754" t="str">
        <f t="shared" si="11"/>
        <v>Forest City Ward 4</v>
      </c>
      <c r="B754" t="s">
        <v>889</v>
      </c>
      <c r="C754">
        <v>4</v>
      </c>
      <c r="D754">
        <v>948317</v>
      </c>
      <c r="E754" s="8" t="s">
        <v>3289</v>
      </c>
      <c r="F754" t="s">
        <v>2401</v>
      </c>
      <c r="G754" t="s">
        <v>1778</v>
      </c>
      <c r="H754">
        <v>0.45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10</v>
      </c>
      <c r="P754">
        <v>10</v>
      </c>
      <c r="Q754">
        <v>0.15</v>
      </c>
      <c r="R754">
        <v>0</v>
      </c>
      <c r="S754">
        <v>0</v>
      </c>
      <c r="T754">
        <v>0</v>
      </c>
      <c r="U754">
        <v>9</v>
      </c>
      <c r="V754">
        <v>13</v>
      </c>
      <c r="W754">
        <v>0.15</v>
      </c>
      <c r="X754">
        <v>0</v>
      </c>
      <c r="Y754">
        <v>0</v>
      </c>
      <c r="Z754">
        <v>0</v>
      </c>
      <c r="AA754">
        <v>6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4</v>
      </c>
      <c r="AR754">
        <v>0</v>
      </c>
      <c r="AS754">
        <v>8</v>
      </c>
      <c r="AT754">
        <v>16</v>
      </c>
      <c r="AU754">
        <v>0.15</v>
      </c>
      <c r="AV754">
        <v>3</v>
      </c>
      <c r="AW754">
        <v>0</v>
      </c>
      <c r="AX754">
        <v>0</v>
      </c>
    </row>
    <row r="755" spans="1:51" x14ac:dyDescent="0.2">
      <c r="A755" t="str">
        <f t="shared" si="11"/>
        <v>Fort Dodge</v>
      </c>
      <c r="B755" t="s">
        <v>2875</v>
      </c>
      <c r="C755">
        <v>4</v>
      </c>
      <c r="D755">
        <v>1197</v>
      </c>
      <c r="E755" s="8" t="s">
        <v>2879</v>
      </c>
      <c r="F755" t="s">
        <v>2880</v>
      </c>
      <c r="G755" t="s">
        <v>2881</v>
      </c>
      <c r="H755" t="s">
        <v>2513</v>
      </c>
      <c r="I755">
        <v>0.14000000000000001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3.5499999999999997E-2</v>
      </c>
      <c r="Y755">
        <v>0</v>
      </c>
      <c r="Z755">
        <v>0</v>
      </c>
      <c r="AA755">
        <v>0</v>
      </c>
      <c r="AB755">
        <v>3</v>
      </c>
      <c r="AC755">
        <v>3</v>
      </c>
      <c r="AD755">
        <v>7.0900000000000005E-2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3.5499999999999997E-2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</row>
    <row r="756" spans="1:51" x14ac:dyDescent="0.2">
      <c r="A756" t="str">
        <f t="shared" si="11"/>
        <v>Fort Dodge 01</v>
      </c>
      <c r="B756" t="s">
        <v>878</v>
      </c>
      <c r="C756">
        <v>4</v>
      </c>
      <c r="D756">
        <v>948092</v>
      </c>
      <c r="E756" s="8">
        <v>1</v>
      </c>
      <c r="F756" t="s">
        <v>2077</v>
      </c>
      <c r="G756" t="s">
        <v>1778</v>
      </c>
      <c r="H756">
        <v>1.5833333329999999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17</v>
      </c>
      <c r="P756">
        <v>18</v>
      </c>
      <c r="Q756">
        <v>0.25</v>
      </c>
      <c r="R756">
        <v>0</v>
      </c>
      <c r="S756">
        <v>0</v>
      </c>
      <c r="T756">
        <v>0</v>
      </c>
      <c r="U756">
        <v>39</v>
      </c>
      <c r="V756">
        <v>46</v>
      </c>
      <c r="W756">
        <v>0.75</v>
      </c>
      <c r="X756">
        <v>0</v>
      </c>
      <c r="Y756">
        <v>0</v>
      </c>
      <c r="Z756">
        <v>0</v>
      </c>
      <c r="AA756">
        <v>11</v>
      </c>
      <c r="AB756">
        <v>16</v>
      </c>
      <c r="AC756">
        <v>0.25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14</v>
      </c>
      <c r="AK756">
        <v>18</v>
      </c>
      <c r="AL756">
        <v>0.33329999999999999</v>
      </c>
      <c r="AM756">
        <v>2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10</v>
      </c>
      <c r="AT756">
        <v>0</v>
      </c>
      <c r="AU756">
        <v>0</v>
      </c>
      <c r="AV756">
        <v>6</v>
      </c>
      <c r="AW756">
        <v>0</v>
      </c>
      <c r="AX756">
        <v>0</v>
      </c>
    </row>
    <row r="757" spans="1:51" x14ac:dyDescent="0.2">
      <c r="A757" s="11" t="str">
        <f t="shared" si="11"/>
        <v>Fort Dodge 02</v>
      </c>
      <c r="B757" t="s">
        <v>878</v>
      </c>
      <c r="C757">
        <v>4</v>
      </c>
      <c r="D757">
        <v>948096</v>
      </c>
      <c r="E757" s="8">
        <v>2</v>
      </c>
      <c r="F757" t="s">
        <v>2079</v>
      </c>
      <c r="G757" t="s">
        <v>1778</v>
      </c>
      <c r="H757">
        <v>1.3333333329999999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24</v>
      </c>
      <c r="P757">
        <v>29</v>
      </c>
      <c r="Q757">
        <v>0.33329999999999999</v>
      </c>
      <c r="R757">
        <v>0</v>
      </c>
      <c r="S757">
        <v>0</v>
      </c>
      <c r="T757">
        <v>0</v>
      </c>
      <c r="U757">
        <v>40</v>
      </c>
      <c r="V757">
        <v>58</v>
      </c>
      <c r="W757">
        <v>0.75</v>
      </c>
      <c r="X757">
        <v>0</v>
      </c>
      <c r="Y757">
        <v>0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20</v>
      </c>
      <c r="AK757">
        <v>22</v>
      </c>
      <c r="AL757">
        <v>0.25</v>
      </c>
      <c r="AM757">
        <v>6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11</v>
      </c>
      <c r="AT757">
        <v>0</v>
      </c>
      <c r="AU757">
        <v>0</v>
      </c>
      <c r="AV757">
        <v>6</v>
      </c>
      <c r="AW757">
        <v>0</v>
      </c>
      <c r="AX757">
        <v>0</v>
      </c>
    </row>
    <row r="758" spans="1:51" x14ac:dyDescent="0.2">
      <c r="A758" s="11" t="str">
        <f t="shared" si="11"/>
        <v>Fort Dodge 03</v>
      </c>
      <c r="B758" t="s">
        <v>878</v>
      </c>
      <c r="C758">
        <v>4</v>
      </c>
      <c r="D758">
        <v>948097</v>
      </c>
      <c r="E758" s="8">
        <v>3</v>
      </c>
      <c r="F758" t="s">
        <v>1843</v>
      </c>
      <c r="G758" t="s">
        <v>1778</v>
      </c>
      <c r="H758">
        <v>1.0833333329999999</v>
      </c>
      <c r="I758">
        <v>0</v>
      </c>
      <c r="J758">
        <v>0</v>
      </c>
      <c r="K758">
        <v>0</v>
      </c>
      <c r="L758">
        <v>3</v>
      </c>
      <c r="M758">
        <v>0</v>
      </c>
      <c r="N758">
        <v>0</v>
      </c>
      <c r="O758">
        <v>14</v>
      </c>
      <c r="P758">
        <v>16</v>
      </c>
      <c r="Q758">
        <v>0.25</v>
      </c>
      <c r="R758">
        <v>0</v>
      </c>
      <c r="S758">
        <v>0</v>
      </c>
      <c r="T758">
        <v>0</v>
      </c>
      <c r="U758">
        <v>23</v>
      </c>
      <c r="V758">
        <v>32</v>
      </c>
      <c r="W758">
        <v>0.41670000000000001</v>
      </c>
      <c r="X758">
        <v>0</v>
      </c>
      <c r="Y758">
        <v>0</v>
      </c>
      <c r="Z758">
        <v>0</v>
      </c>
      <c r="AA758">
        <v>8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11</v>
      </c>
      <c r="AK758">
        <v>12</v>
      </c>
      <c r="AL758">
        <v>0.16669999999999999</v>
      </c>
      <c r="AM758">
        <v>3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15</v>
      </c>
      <c r="AT758">
        <v>17</v>
      </c>
      <c r="AU758">
        <v>0.25</v>
      </c>
      <c r="AV758">
        <v>0</v>
      </c>
      <c r="AW758">
        <v>0</v>
      </c>
      <c r="AX758">
        <v>0</v>
      </c>
    </row>
    <row r="759" spans="1:51" x14ac:dyDescent="0.2">
      <c r="A759" t="str">
        <f t="shared" si="11"/>
        <v>Fort Dodge 04</v>
      </c>
      <c r="B759" t="s">
        <v>878</v>
      </c>
      <c r="C759">
        <v>4</v>
      </c>
      <c r="D759">
        <v>948098</v>
      </c>
      <c r="E759" s="8">
        <v>4</v>
      </c>
      <c r="F759" t="s">
        <v>2076</v>
      </c>
      <c r="G759" t="s">
        <v>1778</v>
      </c>
      <c r="H759">
        <v>1.1666666670000001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15</v>
      </c>
      <c r="P759">
        <v>19</v>
      </c>
      <c r="Q759">
        <v>0.33329999999999999</v>
      </c>
      <c r="R759">
        <v>0</v>
      </c>
      <c r="S759">
        <v>0</v>
      </c>
      <c r="T759">
        <v>0</v>
      </c>
      <c r="U759">
        <v>13</v>
      </c>
      <c r="V759">
        <v>17</v>
      </c>
      <c r="W759">
        <v>0.33329999999999999</v>
      </c>
      <c r="X759">
        <v>0</v>
      </c>
      <c r="Y759">
        <v>0</v>
      </c>
      <c r="Z759">
        <v>0</v>
      </c>
      <c r="AA759">
        <v>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26</v>
      </c>
      <c r="AK759">
        <v>27</v>
      </c>
      <c r="AL759">
        <v>0.5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5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1" x14ac:dyDescent="0.2">
      <c r="A760" s="11" t="str">
        <f t="shared" si="11"/>
        <v>Fort Dodge 05</v>
      </c>
      <c r="B760" t="s">
        <v>878</v>
      </c>
      <c r="C760">
        <v>4</v>
      </c>
      <c r="D760">
        <v>948099</v>
      </c>
      <c r="E760" s="8">
        <v>5</v>
      </c>
      <c r="F760" t="s">
        <v>2480</v>
      </c>
      <c r="G760" t="s">
        <v>1778</v>
      </c>
      <c r="H760">
        <v>0.75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6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21</v>
      </c>
      <c r="V760">
        <v>22</v>
      </c>
      <c r="W760">
        <v>0.33329999999999999</v>
      </c>
      <c r="X760">
        <v>0</v>
      </c>
      <c r="Y760">
        <v>0</v>
      </c>
      <c r="Z760">
        <v>0</v>
      </c>
      <c r="AA760">
        <v>4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10</v>
      </c>
      <c r="AK760">
        <v>15</v>
      </c>
      <c r="AL760">
        <v>0.25</v>
      </c>
      <c r="AM760">
        <v>3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4</v>
      </c>
      <c r="AT760">
        <v>8</v>
      </c>
      <c r="AU760">
        <v>0.16669999999999999</v>
      </c>
      <c r="AV760">
        <v>1</v>
      </c>
      <c r="AW760">
        <v>0</v>
      </c>
      <c r="AX760">
        <v>0</v>
      </c>
    </row>
    <row r="761" spans="1:51" x14ac:dyDescent="0.2">
      <c r="A761" s="11" t="str">
        <f t="shared" si="11"/>
        <v>Fort Dodge 06</v>
      </c>
      <c r="B761" t="s">
        <v>878</v>
      </c>
      <c r="C761">
        <v>4</v>
      </c>
      <c r="D761">
        <v>948100</v>
      </c>
      <c r="E761" s="8">
        <v>6</v>
      </c>
      <c r="F761" t="s">
        <v>2404</v>
      </c>
      <c r="G761" t="s">
        <v>1778</v>
      </c>
      <c r="H761">
        <v>0.5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</v>
      </c>
      <c r="P761">
        <v>5</v>
      </c>
      <c r="Q761">
        <v>8.3299999999999999E-2</v>
      </c>
      <c r="R761">
        <v>0</v>
      </c>
      <c r="S761">
        <v>0</v>
      </c>
      <c r="T761">
        <v>0</v>
      </c>
      <c r="U761">
        <v>5</v>
      </c>
      <c r="V761">
        <v>5</v>
      </c>
      <c r="W761">
        <v>8.3299999999999999E-2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4</v>
      </c>
      <c r="AK761">
        <v>4</v>
      </c>
      <c r="AL761">
        <v>8.3299999999999999E-2</v>
      </c>
      <c r="AM761">
        <v>5</v>
      </c>
      <c r="AN761">
        <v>6</v>
      </c>
      <c r="AO761">
        <v>0.16669999999999999</v>
      </c>
      <c r="AP761">
        <v>0</v>
      </c>
      <c r="AQ761">
        <v>0</v>
      </c>
      <c r="AR761">
        <v>0</v>
      </c>
      <c r="AS761">
        <v>4</v>
      </c>
      <c r="AT761">
        <v>4</v>
      </c>
      <c r="AU761">
        <v>8.3299999999999999E-2</v>
      </c>
      <c r="AV761">
        <v>0</v>
      </c>
      <c r="AW761">
        <v>0</v>
      </c>
      <c r="AX761">
        <v>0</v>
      </c>
    </row>
    <row r="762" spans="1:51" x14ac:dyDescent="0.2">
      <c r="A762" t="str">
        <f t="shared" si="11"/>
        <v>Fort Dodge 07</v>
      </c>
      <c r="B762" t="s">
        <v>878</v>
      </c>
      <c r="C762">
        <v>4</v>
      </c>
      <c r="D762">
        <v>948101</v>
      </c>
      <c r="E762" s="8">
        <v>7</v>
      </c>
      <c r="F762" t="s">
        <v>2078</v>
      </c>
      <c r="G762" t="s">
        <v>1778</v>
      </c>
      <c r="H762">
        <v>1.1666666670000001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9</v>
      </c>
      <c r="P762">
        <v>10</v>
      </c>
      <c r="Q762">
        <v>0.25</v>
      </c>
      <c r="R762">
        <v>0</v>
      </c>
      <c r="S762">
        <v>0</v>
      </c>
      <c r="T762">
        <v>0</v>
      </c>
      <c r="U762">
        <v>15</v>
      </c>
      <c r="V762">
        <v>19</v>
      </c>
      <c r="W762">
        <v>0.5</v>
      </c>
      <c r="X762">
        <v>0</v>
      </c>
      <c r="Y762">
        <v>0</v>
      </c>
      <c r="Z762">
        <v>0</v>
      </c>
      <c r="AA762">
        <v>4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10</v>
      </c>
      <c r="AK762">
        <v>15</v>
      </c>
      <c r="AL762">
        <v>0.41670000000000001</v>
      </c>
      <c r="AM762">
        <v>1</v>
      </c>
      <c r="AN762">
        <v>0</v>
      </c>
      <c r="AO762">
        <v>0</v>
      </c>
      <c r="AP762">
        <v>0</v>
      </c>
      <c r="AQ762">
        <v>3</v>
      </c>
      <c r="AR762">
        <v>0</v>
      </c>
      <c r="AS762">
        <v>4</v>
      </c>
      <c r="AT762">
        <v>0</v>
      </c>
      <c r="AU762">
        <v>0</v>
      </c>
      <c r="AV762">
        <v>4</v>
      </c>
      <c r="AW762">
        <v>0</v>
      </c>
      <c r="AX762">
        <v>0</v>
      </c>
    </row>
    <row r="763" spans="1:51" x14ac:dyDescent="0.2">
      <c r="A763" t="str">
        <f t="shared" si="11"/>
        <v>Fort Dodge 08</v>
      </c>
      <c r="B763" t="s">
        <v>878</v>
      </c>
      <c r="C763">
        <v>4</v>
      </c>
      <c r="D763">
        <v>948102</v>
      </c>
      <c r="E763" s="8">
        <v>8</v>
      </c>
      <c r="F763" t="s">
        <v>2081</v>
      </c>
      <c r="G763" t="s">
        <v>1778</v>
      </c>
      <c r="H763">
        <v>1.0833333329999999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11</v>
      </c>
      <c r="P763">
        <v>11</v>
      </c>
      <c r="Q763">
        <v>0.25</v>
      </c>
      <c r="R763">
        <v>0</v>
      </c>
      <c r="S763">
        <v>0</v>
      </c>
      <c r="T763">
        <v>0</v>
      </c>
      <c r="U763">
        <v>9</v>
      </c>
      <c r="V763">
        <v>10</v>
      </c>
      <c r="W763">
        <v>0.25</v>
      </c>
      <c r="X763">
        <v>0</v>
      </c>
      <c r="Y763">
        <v>0</v>
      </c>
      <c r="Z763">
        <v>0</v>
      </c>
      <c r="AA763">
        <v>8</v>
      </c>
      <c r="AB763">
        <v>8</v>
      </c>
      <c r="AC763">
        <v>0.16669999999999999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13</v>
      </c>
      <c r="AK763">
        <v>15</v>
      </c>
      <c r="AL763">
        <v>0.41670000000000001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3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1" x14ac:dyDescent="0.2">
      <c r="A764" t="str">
        <f t="shared" si="11"/>
        <v>Fort Dodge 09</v>
      </c>
      <c r="B764" t="s">
        <v>878</v>
      </c>
      <c r="C764">
        <v>4</v>
      </c>
      <c r="D764">
        <v>948103</v>
      </c>
      <c r="E764" s="8">
        <v>9</v>
      </c>
      <c r="F764" t="s">
        <v>3672</v>
      </c>
      <c r="G764" t="s">
        <v>2520</v>
      </c>
      <c r="H764">
        <v>1.08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7</v>
      </c>
      <c r="P764">
        <v>9</v>
      </c>
      <c r="Q764">
        <v>0.25</v>
      </c>
      <c r="R764">
        <v>0</v>
      </c>
      <c r="S764">
        <v>0</v>
      </c>
      <c r="T764">
        <v>0</v>
      </c>
      <c r="U764">
        <v>13</v>
      </c>
      <c r="V764">
        <v>16</v>
      </c>
      <c r="W764">
        <v>0.41670000000000001</v>
      </c>
      <c r="X764">
        <v>0</v>
      </c>
      <c r="Y764">
        <v>0</v>
      </c>
      <c r="Z764">
        <v>0</v>
      </c>
      <c r="AA764">
        <v>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11</v>
      </c>
      <c r="AK764">
        <v>13</v>
      </c>
      <c r="AL764">
        <v>0.33329999999999999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7</v>
      </c>
      <c r="AT764">
        <v>13</v>
      </c>
      <c r="AU764">
        <v>8.3299999999999999E-2</v>
      </c>
      <c r="AV764">
        <v>4</v>
      </c>
      <c r="AW764">
        <v>0</v>
      </c>
      <c r="AX764">
        <v>0</v>
      </c>
    </row>
    <row r="765" spans="1:51" x14ac:dyDescent="0.2">
      <c r="A765" s="11" t="str">
        <f t="shared" si="11"/>
        <v>Fort Dodge 10</v>
      </c>
      <c r="B765" t="s">
        <v>878</v>
      </c>
      <c r="C765">
        <v>4</v>
      </c>
      <c r="D765">
        <v>948093</v>
      </c>
      <c r="E765" s="8">
        <v>10</v>
      </c>
      <c r="F765" t="s">
        <v>2080</v>
      </c>
      <c r="G765" t="s">
        <v>1778</v>
      </c>
      <c r="H765">
        <v>1.25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15</v>
      </c>
      <c r="P765">
        <v>17</v>
      </c>
      <c r="Q765">
        <v>0.33329999999999999</v>
      </c>
      <c r="R765">
        <v>0</v>
      </c>
      <c r="S765">
        <v>0</v>
      </c>
      <c r="T765">
        <v>0</v>
      </c>
      <c r="U765">
        <v>30</v>
      </c>
      <c r="V765">
        <v>39</v>
      </c>
      <c r="W765">
        <v>0.66669999999999996</v>
      </c>
      <c r="X765">
        <v>1</v>
      </c>
      <c r="Y765">
        <v>0</v>
      </c>
      <c r="Z765">
        <v>0</v>
      </c>
      <c r="AA765">
        <v>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12</v>
      </c>
      <c r="AK765">
        <v>12</v>
      </c>
      <c r="AL765">
        <v>0.25</v>
      </c>
      <c r="AM765">
        <v>4</v>
      </c>
      <c r="AN765">
        <v>0</v>
      </c>
      <c r="AO765">
        <v>0</v>
      </c>
      <c r="AP765">
        <v>0</v>
      </c>
      <c r="AQ765">
        <v>5</v>
      </c>
      <c r="AR765">
        <v>0</v>
      </c>
      <c r="AS765">
        <v>6</v>
      </c>
      <c r="AT765">
        <v>0</v>
      </c>
      <c r="AU765">
        <v>0</v>
      </c>
      <c r="AV765">
        <v>1</v>
      </c>
      <c r="AW765">
        <v>0</v>
      </c>
      <c r="AX765">
        <v>0</v>
      </c>
    </row>
    <row r="766" spans="1:51" x14ac:dyDescent="0.2">
      <c r="A766" t="str">
        <f t="shared" si="11"/>
        <v>Fort Dodge 11</v>
      </c>
      <c r="B766" t="s">
        <v>878</v>
      </c>
      <c r="C766">
        <v>4</v>
      </c>
      <c r="D766">
        <v>948094</v>
      </c>
      <c r="E766" s="8">
        <v>11</v>
      </c>
      <c r="F766" t="s">
        <v>1842</v>
      </c>
      <c r="G766" t="s">
        <v>1778</v>
      </c>
      <c r="H766">
        <v>1.5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24</v>
      </c>
      <c r="P766">
        <v>30</v>
      </c>
      <c r="Q766">
        <v>0.5</v>
      </c>
      <c r="R766">
        <v>0</v>
      </c>
      <c r="S766">
        <v>0</v>
      </c>
      <c r="T766">
        <v>0</v>
      </c>
      <c r="U766">
        <v>38</v>
      </c>
      <c r="V766">
        <v>45</v>
      </c>
      <c r="W766">
        <v>0.75</v>
      </c>
      <c r="X766">
        <v>0</v>
      </c>
      <c r="Y766">
        <v>0</v>
      </c>
      <c r="Z766">
        <v>0</v>
      </c>
      <c r="AA766">
        <v>9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5</v>
      </c>
      <c r="AK766">
        <v>0</v>
      </c>
      <c r="AL766">
        <v>0</v>
      </c>
      <c r="AM766">
        <v>5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10</v>
      </c>
      <c r="AT766">
        <v>15</v>
      </c>
      <c r="AU766">
        <v>0.25</v>
      </c>
      <c r="AV766">
        <v>4</v>
      </c>
      <c r="AW766">
        <v>0</v>
      </c>
      <c r="AX766">
        <v>0</v>
      </c>
    </row>
    <row r="767" spans="1:51" x14ac:dyDescent="0.2">
      <c r="A767" s="11" t="str">
        <f t="shared" si="11"/>
        <v>Fort Dodge 12</v>
      </c>
      <c r="B767" t="s">
        <v>878</v>
      </c>
      <c r="C767">
        <v>4</v>
      </c>
      <c r="D767">
        <v>948095</v>
      </c>
      <c r="E767" s="8">
        <v>12</v>
      </c>
      <c r="F767" t="s">
        <v>1844</v>
      </c>
      <c r="G767" t="s">
        <v>1778</v>
      </c>
      <c r="H767">
        <v>1.1666666670000001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27</v>
      </c>
      <c r="V767">
        <v>27</v>
      </c>
      <c r="W767">
        <v>0.41670000000000001</v>
      </c>
      <c r="X767">
        <v>0</v>
      </c>
      <c r="Y767">
        <v>0</v>
      </c>
      <c r="Z767">
        <v>0</v>
      </c>
      <c r="AA767">
        <v>16</v>
      </c>
      <c r="AB767">
        <v>16</v>
      </c>
      <c r="AC767">
        <v>0.25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18</v>
      </c>
      <c r="AK767">
        <v>18</v>
      </c>
      <c r="AL767">
        <v>0.25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14</v>
      </c>
      <c r="AT767">
        <v>15</v>
      </c>
      <c r="AU767">
        <v>0.25</v>
      </c>
      <c r="AV767">
        <v>0</v>
      </c>
      <c r="AW767">
        <v>0</v>
      </c>
      <c r="AX767">
        <v>0</v>
      </c>
    </row>
    <row r="768" spans="1:51" x14ac:dyDescent="0.2">
      <c r="A768" t="str">
        <f t="shared" si="11"/>
        <v>Fort Madison 1</v>
      </c>
      <c r="B768" t="s">
        <v>683</v>
      </c>
      <c r="C768">
        <v>2</v>
      </c>
      <c r="D768">
        <v>947306</v>
      </c>
      <c r="E768" s="8" t="s">
        <v>3548</v>
      </c>
      <c r="F768" t="s">
        <v>1897</v>
      </c>
      <c r="G768" t="s">
        <v>1778</v>
      </c>
      <c r="H768">
        <v>0.7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20</v>
      </c>
      <c r="P768">
        <v>20</v>
      </c>
      <c r="Q768">
        <v>0.14000000000000001</v>
      </c>
      <c r="R768">
        <v>0</v>
      </c>
      <c r="S768">
        <v>0</v>
      </c>
      <c r="T768">
        <v>0</v>
      </c>
      <c r="U768">
        <v>24</v>
      </c>
      <c r="V768">
        <v>24</v>
      </c>
      <c r="W768">
        <v>0.28000000000000003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26</v>
      </c>
      <c r="AK768">
        <v>27</v>
      </c>
      <c r="AL768">
        <v>0.28000000000000003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</row>
    <row r="769" spans="1:50" x14ac:dyDescent="0.2">
      <c r="A769" t="str">
        <f t="shared" si="11"/>
        <v>Fort Madison 2</v>
      </c>
      <c r="B769" t="s">
        <v>683</v>
      </c>
      <c r="C769">
        <v>2</v>
      </c>
      <c r="D769">
        <v>947307</v>
      </c>
      <c r="E769" s="8" t="s">
        <v>3495</v>
      </c>
      <c r="F769" t="s">
        <v>1779</v>
      </c>
      <c r="G769" t="s">
        <v>1780</v>
      </c>
      <c r="H769">
        <v>1.26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13</v>
      </c>
      <c r="P769">
        <v>16</v>
      </c>
      <c r="Q769">
        <v>0.28000000000000003</v>
      </c>
      <c r="R769">
        <v>0</v>
      </c>
      <c r="S769">
        <v>0</v>
      </c>
      <c r="T769">
        <v>0</v>
      </c>
      <c r="U769">
        <v>36</v>
      </c>
      <c r="V769">
        <v>34</v>
      </c>
      <c r="W769">
        <v>0.56000000000000005</v>
      </c>
      <c r="X769">
        <v>0</v>
      </c>
      <c r="Y769">
        <v>0</v>
      </c>
      <c r="Z769">
        <v>0</v>
      </c>
      <c r="AA769">
        <v>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13</v>
      </c>
      <c r="AK769">
        <v>13</v>
      </c>
      <c r="AL769">
        <v>0.14000000000000001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14</v>
      </c>
      <c r="AT769">
        <v>15</v>
      </c>
      <c r="AU769">
        <v>0.28000000000000003</v>
      </c>
      <c r="AV769">
        <v>0</v>
      </c>
      <c r="AW769">
        <v>0</v>
      </c>
      <c r="AX769">
        <v>0</v>
      </c>
    </row>
    <row r="770" spans="1:50" x14ac:dyDescent="0.2">
      <c r="A770" t="str">
        <f t="shared" ref="A770:A833" si="12">TRIM(PROPER(F770))</f>
        <v>Fort Madison 3</v>
      </c>
      <c r="B770" t="s">
        <v>683</v>
      </c>
      <c r="C770">
        <v>2</v>
      </c>
      <c r="D770">
        <v>947308</v>
      </c>
      <c r="E770" s="8" t="s">
        <v>3550</v>
      </c>
      <c r="F770" t="s">
        <v>3551</v>
      </c>
      <c r="G770" t="s">
        <v>2562</v>
      </c>
      <c r="H770">
        <v>1.54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25</v>
      </c>
      <c r="P770">
        <v>25</v>
      </c>
      <c r="Q770">
        <v>0.56000000000000005</v>
      </c>
      <c r="R770">
        <v>0</v>
      </c>
      <c r="S770">
        <v>0</v>
      </c>
      <c r="T770">
        <v>0</v>
      </c>
      <c r="U770">
        <v>24</v>
      </c>
      <c r="V770">
        <v>25</v>
      </c>
      <c r="W770">
        <v>0.42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17</v>
      </c>
      <c r="AK770">
        <v>17</v>
      </c>
      <c r="AL770">
        <v>0.28000000000000003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12</v>
      </c>
      <c r="AT770">
        <v>12</v>
      </c>
      <c r="AU770">
        <v>0.28000000000000003</v>
      </c>
      <c r="AV770">
        <v>0</v>
      </c>
      <c r="AW770">
        <v>0</v>
      </c>
      <c r="AX770">
        <v>0</v>
      </c>
    </row>
    <row r="771" spans="1:50" x14ac:dyDescent="0.2">
      <c r="A771" t="str">
        <f t="shared" si="12"/>
        <v>Fort Madison 4</v>
      </c>
      <c r="B771" t="s">
        <v>683</v>
      </c>
      <c r="C771">
        <v>2</v>
      </c>
      <c r="D771">
        <v>947309</v>
      </c>
      <c r="E771" s="8" t="s">
        <v>3556</v>
      </c>
      <c r="F771" t="s">
        <v>2206</v>
      </c>
      <c r="G771" t="s">
        <v>1778</v>
      </c>
      <c r="H771">
        <v>1.54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18</v>
      </c>
      <c r="P771">
        <v>18</v>
      </c>
      <c r="Q771">
        <v>0.42</v>
      </c>
      <c r="R771">
        <v>0</v>
      </c>
      <c r="S771">
        <v>0</v>
      </c>
      <c r="T771">
        <v>0</v>
      </c>
      <c r="U771">
        <v>17</v>
      </c>
      <c r="V771">
        <v>18</v>
      </c>
      <c r="W771">
        <v>0.42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12</v>
      </c>
      <c r="AK771">
        <v>12</v>
      </c>
      <c r="AL771">
        <v>0.28000000000000003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11</v>
      </c>
      <c r="AT771">
        <v>11</v>
      </c>
      <c r="AU771">
        <v>0.14000000000000001</v>
      </c>
      <c r="AV771">
        <v>11</v>
      </c>
      <c r="AW771">
        <v>11</v>
      </c>
      <c r="AX771">
        <v>0.28000000000000003</v>
      </c>
    </row>
    <row r="772" spans="1:50" x14ac:dyDescent="0.2">
      <c r="A772" t="str">
        <f t="shared" si="12"/>
        <v>Fort Madison 5</v>
      </c>
      <c r="B772" t="s">
        <v>683</v>
      </c>
      <c r="C772">
        <v>2</v>
      </c>
      <c r="D772">
        <v>947310</v>
      </c>
      <c r="E772" s="8" t="s">
        <v>2510</v>
      </c>
      <c r="F772" t="s">
        <v>1894</v>
      </c>
      <c r="G772" t="s">
        <v>1778</v>
      </c>
      <c r="H772">
        <v>1.68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24</v>
      </c>
      <c r="P772">
        <v>25</v>
      </c>
      <c r="Q772">
        <v>0.42</v>
      </c>
      <c r="R772">
        <v>0</v>
      </c>
      <c r="S772">
        <v>0</v>
      </c>
      <c r="T772">
        <v>0</v>
      </c>
      <c r="U772">
        <v>30</v>
      </c>
      <c r="V772">
        <v>35</v>
      </c>
      <c r="W772">
        <v>0.7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21</v>
      </c>
      <c r="AK772">
        <v>31</v>
      </c>
      <c r="AL772">
        <v>0.56000000000000005</v>
      </c>
      <c r="AM772">
        <v>2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4</v>
      </c>
      <c r="AT772">
        <v>0</v>
      </c>
      <c r="AU772">
        <v>0</v>
      </c>
      <c r="AV772">
        <v>10</v>
      </c>
      <c r="AW772">
        <v>0</v>
      </c>
      <c r="AX772">
        <v>0</v>
      </c>
    </row>
    <row r="773" spans="1:50" x14ac:dyDescent="0.2">
      <c r="A773" s="11" t="str">
        <f t="shared" si="12"/>
        <v>Four Mile 01</v>
      </c>
      <c r="B773" t="s">
        <v>774</v>
      </c>
      <c r="C773">
        <v>3</v>
      </c>
      <c r="D773">
        <v>947732</v>
      </c>
      <c r="E773" s="8" t="s">
        <v>3994</v>
      </c>
      <c r="F773" t="s">
        <v>4363</v>
      </c>
      <c r="G773" t="s">
        <v>2517</v>
      </c>
      <c r="H773">
        <v>1.68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24</v>
      </c>
      <c r="P773">
        <v>24</v>
      </c>
      <c r="Q773">
        <v>0.27979999999999999</v>
      </c>
      <c r="R773">
        <v>0</v>
      </c>
      <c r="S773">
        <v>0</v>
      </c>
      <c r="T773">
        <v>0</v>
      </c>
      <c r="U773">
        <v>25</v>
      </c>
      <c r="V773">
        <v>25</v>
      </c>
      <c r="W773">
        <v>0.55959999999999999</v>
      </c>
      <c r="X773">
        <v>0</v>
      </c>
      <c r="Y773">
        <v>0</v>
      </c>
      <c r="Z773">
        <v>0</v>
      </c>
      <c r="AA773">
        <v>19</v>
      </c>
      <c r="AB773">
        <v>19</v>
      </c>
      <c r="AC773">
        <v>0.27979999999999999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18</v>
      </c>
      <c r="AK773">
        <v>18</v>
      </c>
      <c r="AL773">
        <v>0.27979999999999999</v>
      </c>
      <c r="AM773">
        <v>1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19</v>
      </c>
      <c r="AT773">
        <v>19</v>
      </c>
      <c r="AU773">
        <v>0.27979999999999999</v>
      </c>
      <c r="AV773">
        <v>0</v>
      </c>
      <c r="AW773">
        <v>0</v>
      </c>
      <c r="AX773">
        <v>0</v>
      </c>
    </row>
    <row r="774" spans="1:50" x14ac:dyDescent="0.2">
      <c r="A774" t="str">
        <f t="shared" si="12"/>
        <v>Fr Lc Van Wert Weldon</v>
      </c>
      <c r="B774" t="s">
        <v>498</v>
      </c>
      <c r="C774">
        <v>2</v>
      </c>
      <c r="D774">
        <v>946915</v>
      </c>
      <c r="E774" s="8" t="s">
        <v>1796</v>
      </c>
      <c r="F774" t="s">
        <v>5144</v>
      </c>
      <c r="G774" t="s">
        <v>1778</v>
      </c>
      <c r="H774">
        <v>0.42352941199999999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3</v>
      </c>
      <c r="Q774">
        <v>9.4100000000000003E-2</v>
      </c>
      <c r="R774">
        <v>0</v>
      </c>
      <c r="S774">
        <v>0</v>
      </c>
      <c r="T774">
        <v>0</v>
      </c>
      <c r="U774">
        <v>4</v>
      </c>
      <c r="V774">
        <v>5</v>
      </c>
      <c r="W774">
        <v>0.14119999999999999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6</v>
      </c>
      <c r="AK774">
        <v>8</v>
      </c>
      <c r="AL774">
        <v>0.18820000000000001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</row>
    <row r="775" spans="1:50" x14ac:dyDescent="0.2">
      <c r="A775" t="str">
        <f t="shared" si="12"/>
        <v>Franklin</v>
      </c>
      <c r="B775" t="s">
        <v>2665</v>
      </c>
      <c r="C775">
        <v>4</v>
      </c>
      <c r="D775">
        <v>947549</v>
      </c>
      <c r="E775" s="8" t="s">
        <v>2669</v>
      </c>
      <c r="F775" t="s">
        <v>1908</v>
      </c>
      <c r="G775" t="s">
        <v>1778</v>
      </c>
      <c r="H775">
        <v>0.29090909100000001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8</v>
      </c>
      <c r="AB775">
        <v>8</v>
      </c>
      <c r="AC775">
        <v>7.2700000000000001E-2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4</v>
      </c>
      <c r="AK775">
        <v>4</v>
      </c>
      <c r="AL775">
        <v>7.2700000000000001E-2</v>
      </c>
      <c r="AM775">
        <v>0</v>
      </c>
      <c r="AN775">
        <v>3</v>
      </c>
      <c r="AO775">
        <v>7.2700000000000001E-2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3</v>
      </c>
      <c r="AW775">
        <v>3</v>
      </c>
      <c r="AX775">
        <v>7.2700000000000001E-2</v>
      </c>
    </row>
    <row r="776" spans="1:50" x14ac:dyDescent="0.2">
      <c r="A776" s="11" t="str">
        <f t="shared" si="12"/>
        <v>Franklin</v>
      </c>
      <c r="B776" t="s">
        <v>329</v>
      </c>
      <c r="C776">
        <v>1</v>
      </c>
      <c r="D776">
        <v>1593670</v>
      </c>
      <c r="E776" s="8" t="s">
        <v>3824</v>
      </c>
      <c r="F776" t="s">
        <v>1908</v>
      </c>
      <c r="G776" t="s">
        <v>1785</v>
      </c>
      <c r="H776">
        <v>2.64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31</v>
      </c>
      <c r="P776">
        <v>37</v>
      </c>
      <c r="Q776">
        <v>0.4395</v>
      </c>
      <c r="R776">
        <v>0</v>
      </c>
      <c r="S776">
        <v>0</v>
      </c>
      <c r="T776">
        <v>0</v>
      </c>
      <c r="U776">
        <v>76</v>
      </c>
      <c r="V776">
        <v>87</v>
      </c>
      <c r="W776">
        <v>0.87909999999999999</v>
      </c>
      <c r="X776">
        <v>0</v>
      </c>
      <c r="Y776">
        <v>0</v>
      </c>
      <c r="Z776">
        <v>0</v>
      </c>
      <c r="AA776">
        <v>36</v>
      </c>
      <c r="AB776">
        <v>44</v>
      </c>
      <c r="AC776">
        <v>0.4395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38</v>
      </c>
      <c r="AK776">
        <v>52</v>
      </c>
      <c r="AL776">
        <v>0.87909999999999999</v>
      </c>
      <c r="AM776">
        <v>14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26</v>
      </c>
      <c r="AW776">
        <v>0</v>
      </c>
      <c r="AX776">
        <v>0</v>
      </c>
    </row>
    <row r="777" spans="1:50" x14ac:dyDescent="0.2">
      <c r="A777" s="11" t="str">
        <f t="shared" si="12"/>
        <v>Franklin Twp Gilbert</v>
      </c>
      <c r="B777" t="s">
        <v>828</v>
      </c>
      <c r="C777">
        <v>4</v>
      </c>
      <c r="D777">
        <v>947955</v>
      </c>
      <c r="E777" s="8">
        <v>22</v>
      </c>
      <c r="F777" t="s">
        <v>4364</v>
      </c>
      <c r="G777" t="s">
        <v>2513</v>
      </c>
      <c r="H777">
        <v>2.9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49</v>
      </c>
      <c r="P777">
        <v>49</v>
      </c>
      <c r="Q777">
        <v>0.41499999999999998</v>
      </c>
      <c r="R777">
        <v>0</v>
      </c>
      <c r="S777">
        <v>0</v>
      </c>
      <c r="T777">
        <v>0</v>
      </c>
      <c r="U777">
        <v>82</v>
      </c>
      <c r="V777">
        <v>87</v>
      </c>
      <c r="W777">
        <v>0.83</v>
      </c>
      <c r="X777">
        <v>0</v>
      </c>
      <c r="Y777">
        <v>0</v>
      </c>
      <c r="Z777">
        <v>0</v>
      </c>
      <c r="AA777">
        <v>64</v>
      </c>
      <c r="AB777">
        <v>68</v>
      </c>
      <c r="AC777">
        <v>0.83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56</v>
      </c>
      <c r="AK777">
        <v>61</v>
      </c>
      <c r="AL777">
        <v>0.41499999999999998</v>
      </c>
      <c r="AM777">
        <v>7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47</v>
      </c>
      <c r="AT777">
        <v>64</v>
      </c>
      <c r="AU777">
        <v>0.41499999999999998</v>
      </c>
      <c r="AV777">
        <v>12</v>
      </c>
      <c r="AW777">
        <v>0</v>
      </c>
      <c r="AX777">
        <v>0</v>
      </c>
    </row>
    <row r="778" spans="1:50" x14ac:dyDescent="0.2">
      <c r="A778" t="str">
        <f t="shared" si="12"/>
        <v>Franklin 01</v>
      </c>
      <c r="B778" t="s">
        <v>774</v>
      </c>
      <c r="C778">
        <v>3</v>
      </c>
      <c r="D778">
        <v>947733</v>
      </c>
      <c r="E778" s="8" t="s">
        <v>3010</v>
      </c>
      <c r="F778" t="s">
        <v>4365</v>
      </c>
      <c r="G778" t="s">
        <v>1780</v>
      </c>
      <c r="H778">
        <v>1.1200000000000001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26</v>
      </c>
      <c r="P778">
        <v>28</v>
      </c>
      <c r="Q778">
        <v>0.27979999999999999</v>
      </c>
      <c r="R778">
        <v>0</v>
      </c>
      <c r="S778">
        <v>0</v>
      </c>
      <c r="T778">
        <v>0</v>
      </c>
      <c r="U778">
        <v>22</v>
      </c>
      <c r="V778">
        <v>24</v>
      </c>
      <c r="W778">
        <v>0.27979999999999999</v>
      </c>
      <c r="X778">
        <v>1</v>
      </c>
      <c r="Y778">
        <v>0</v>
      </c>
      <c r="Z778">
        <v>0</v>
      </c>
      <c r="AA778">
        <v>27</v>
      </c>
      <c r="AB778">
        <v>30</v>
      </c>
      <c r="AC778">
        <v>0.27979999999999999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4</v>
      </c>
      <c r="AK778">
        <v>0</v>
      </c>
      <c r="AL778">
        <v>0</v>
      </c>
      <c r="AM778">
        <v>6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17</v>
      </c>
      <c r="AT778">
        <v>19</v>
      </c>
      <c r="AU778">
        <v>0.27979999999999999</v>
      </c>
      <c r="AV778">
        <v>0</v>
      </c>
      <c r="AW778">
        <v>0</v>
      </c>
      <c r="AX778">
        <v>0</v>
      </c>
    </row>
    <row r="779" spans="1:50" x14ac:dyDescent="0.2">
      <c r="A779" t="str">
        <f t="shared" si="12"/>
        <v>Franklin Cedar Marion Harison</v>
      </c>
      <c r="B779" t="s">
        <v>683</v>
      </c>
      <c r="C779">
        <v>2</v>
      </c>
      <c r="D779">
        <v>947318</v>
      </c>
      <c r="E779" s="8" t="s">
        <v>2953</v>
      </c>
      <c r="F779" t="s">
        <v>5145</v>
      </c>
      <c r="G779" t="s">
        <v>1778</v>
      </c>
      <c r="H779">
        <v>1.4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28</v>
      </c>
      <c r="P779">
        <v>31</v>
      </c>
      <c r="Q779">
        <v>0.56000000000000005</v>
      </c>
      <c r="R779">
        <v>0</v>
      </c>
      <c r="S779">
        <v>0</v>
      </c>
      <c r="T779">
        <v>0</v>
      </c>
      <c r="U779">
        <v>19</v>
      </c>
      <c r="V779">
        <v>25</v>
      </c>
      <c r="W779">
        <v>0.56000000000000005</v>
      </c>
      <c r="X779">
        <v>0</v>
      </c>
      <c r="Y779">
        <v>0</v>
      </c>
      <c r="Z779">
        <v>0</v>
      </c>
      <c r="AA779">
        <v>10</v>
      </c>
      <c r="AB779">
        <v>15</v>
      </c>
      <c r="AC779">
        <v>0.28000000000000003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7</v>
      </c>
      <c r="AK779">
        <v>0</v>
      </c>
      <c r="AL779">
        <v>0</v>
      </c>
      <c r="AM779">
        <v>5</v>
      </c>
      <c r="AN779">
        <v>0</v>
      </c>
      <c r="AO779">
        <v>0</v>
      </c>
      <c r="AP779">
        <v>3</v>
      </c>
      <c r="AQ779">
        <v>5</v>
      </c>
      <c r="AR779">
        <v>0</v>
      </c>
      <c r="AS779">
        <v>4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">
      <c r="A780" t="str">
        <f t="shared" si="12"/>
        <v>Fremont Atkins</v>
      </c>
      <c r="B780" t="s">
        <v>368</v>
      </c>
      <c r="C780">
        <v>1</v>
      </c>
      <c r="D780">
        <v>946583</v>
      </c>
      <c r="E780" s="8" t="s">
        <v>2588</v>
      </c>
      <c r="F780" t="s">
        <v>4366</v>
      </c>
      <c r="G780" t="s">
        <v>1778</v>
      </c>
      <c r="H780">
        <v>1.65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28</v>
      </c>
      <c r="P780">
        <v>28</v>
      </c>
      <c r="Q780">
        <v>0.6</v>
      </c>
      <c r="R780">
        <v>0</v>
      </c>
      <c r="S780">
        <v>0</v>
      </c>
      <c r="T780">
        <v>0</v>
      </c>
      <c r="U780">
        <v>22</v>
      </c>
      <c r="V780">
        <v>22</v>
      </c>
      <c r="W780">
        <v>0.52500000000000002</v>
      </c>
      <c r="X780">
        <v>0</v>
      </c>
      <c r="Y780">
        <v>0</v>
      </c>
      <c r="Z780">
        <v>0</v>
      </c>
      <c r="AA780">
        <v>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20</v>
      </c>
      <c r="AK780">
        <v>20</v>
      </c>
      <c r="AL780">
        <v>0.52500000000000002</v>
      </c>
      <c r="AM780">
        <v>4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8</v>
      </c>
      <c r="AT780">
        <v>0</v>
      </c>
      <c r="AU780">
        <v>0</v>
      </c>
      <c r="AV780">
        <v>3</v>
      </c>
      <c r="AW780">
        <v>0</v>
      </c>
      <c r="AX780">
        <v>0</v>
      </c>
    </row>
    <row r="781" spans="1:50" x14ac:dyDescent="0.2">
      <c r="A781" s="11" t="str">
        <f t="shared" si="12"/>
        <v>Fremont Lincoln (Includes</v>
      </c>
      <c r="B781" t="s">
        <v>82</v>
      </c>
      <c r="C781">
        <v>2</v>
      </c>
      <c r="D781">
        <v>947203</v>
      </c>
      <c r="E781" s="8" t="s">
        <v>2588</v>
      </c>
      <c r="F781" t="s">
        <v>4367</v>
      </c>
      <c r="G781" t="s">
        <v>1778</v>
      </c>
      <c r="H781">
        <v>1.62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22</v>
      </c>
      <c r="V781">
        <v>25</v>
      </c>
      <c r="W781">
        <v>0.40500000000000003</v>
      </c>
      <c r="X781">
        <v>0</v>
      </c>
      <c r="Y781">
        <v>0</v>
      </c>
      <c r="Z781">
        <v>0</v>
      </c>
      <c r="AA781">
        <v>18</v>
      </c>
      <c r="AB781">
        <v>22</v>
      </c>
      <c r="AC781">
        <v>0.40500000000000003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38</v>
      </c>
      <c r="AK781">
        <v>38</v>
      </c>
      <c r="AL781">
        <v>0.40500000000000003</v>
      </c>
      <c r="AM781">
        <v>7</v>
      </c>
      <c r="AN781">
        <v>0</v>
      </c>
      <c r="AO781">
        <v>0</v>
      </c>
      <c r="AP781">
        <v>0</v>
      </c>
      <c r="AQ781">
        <v>4</v>
      </c>
      <c r="AR781">
        <v>0</v>
      </c>
      <c r="AS781">
        <v>18</v>
      </c>
      <c r="AT781">
        <v>24</v>
      </c>
      <c r="AU781">
        <v>0.40500000000000003</v>
      </c>
      <c r="AV781">
        <v>2</v>
      </c>
      <c r="AW781">
        <v>0</v>
      </c>
      <c r="AX781">
        <v>0</v>
      </c>
    </row>
    <row r="782" spans="1:50" x14ac:dyDescent="0.2">
      <c r="A782" s="11" t="str">
        <f t="shared" si="12"/>
        <v>Fremont Red Oak</v>
      </c>
      <c r="B782" t="s">
        <v>442</v>
      </c>
      <c r="C782">
        <v>2</v>
      </c>
      <c r="D782">
        <v>946748</v>
      </c>
      <c r="E782" s="8" t="s">
        <v>2588</v>
      </c>
      <c r="F782" t="s">
        <v>5146</v>
      </c>
      <c r="G782" t="s">
        <v>1778</v>
      </c>
      <c r="H782">
        <v>0.514285714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10</v>
      </c>
      <c r="P782">
        <v>12</v>
      </c>
      <c r="Q782">
        <v>0.1714</v>
      </c>
      <c r="R782">
        <v>0</v>
      </c>
      <c r="S782">
        <v>0</v>
      </c>
      <c r="T782">
        <v>0</v>
      </c>
      <c r="U782">
        <v>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7</v>
      </c>
      <c r="AK782">
        <v>8</v>
      </c>
      <c r="AL782">
        <v>0.1714</v>
      </c>
      <c r="AM782">
        <v>3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3</v>
      </c>
      <c r="AT782">
        <v>6</v>
      </c>
      <c r="AU782">
        <v>0.1714</v>
      </c>
      <c r="AV782">
        <v>0</v>
      </c>
      <c r="AW782">
        <v>0</v>
      </c>
      <c r="AX782">
        <v>0</v>
      </c>
    </row>
    <row r="783" spans="1:50" x14ac:dyDescent="0.2">
      <c r="A783" t="str">
        <f t="shared" si="12"/>
        <v>Fruitland One City</v>
      </c>
      <c r="B783" t="s">
        <v>729</v>
      </c>
      <c r="C783">
        <v>2</v>
      </c>
      <c r="D783">
        <v>947526</v>
      </c>
      <c r="E783" s="8" t="s">
        <v>3675</v>
      </c>
      <c r="F783" t="s">
        <v>4368</v>
      </c>
      <c r="G783" t="s">
        <v>1778</v>
      </c>
      <c r="H783">
        <v>0.66666700000000001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15</v>
      </c>
      <c r="P783">
        <v>21</v>
      </c>
      <c r="Q783">
        <v>0.33329999999999999</v>
      </c>
      <c r="R783">
        <v>0</v>
      </c>
      <c r="S783">
        <v>0</v>
      </c>
      <c r="T783">
        <v>0</v>
      </c>
      <c r="U783">
        <v>7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4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9</v>
      </c>
      <c r="AK783">
        <v>16</v>
      </c>
      <c r="AL783">
        <v>0.33329999999999999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3</v>
      </c>
      <c r="AT783">
        <v>0</v>
      </c>
      <c r="AU783">
        <v>0</v>
      </c>
      <c r="AV783">
        <v>5</v>
      </c>
      <c r="AW783">
        <v>0</v>
      </c>
      <c r="AX783">
        <v>0</v>
      </c>
    </row>
    <row r="784" spans="1:50" x14ac:dyDescent="0.2">
      <c r="A784" t="str">
        <f t="shared" si="12"/>
        <v>Fruitland Two Lake Fruitl</v>
      </c>
      <c r="B784" t="s">
        <v>729</v>
      </c>
      <c r="C784">
        <v>2</v>
      </c>
      <c r="D784">
        <v>1593706</v>
      </c>
      <c r="E784" s="8" t="s">
        <v>3279</v>
      </c>
      <c r="F784" t="s">
        <v>5147</v>
      </c>
      <c r="G784" t="s">
        <v>2562</v>
      </c>
      <c r="H784">
        <v>0.5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13</v>
      </c>
      <c r="V784">
        <v>16</v>
      </c>
      <c r="W784">
        <v>0.16669999999999999</v>
      </c>
      <c r="X784">
        <v>0</v>
      </c>
      <c r="Y784">
        <v>0</v>
      </c>
      <c r="Z784">
        <v>0</v>
      </c>
      <c r="AA784">
        <v>6</v>
      </c>
      <c r="AB784">
        <v>7</v>
      </c>
      <c r="AC784">
        <v>0.16669999999999999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5</v>
      </c>
      <c r="AT784">
        <v>7</v>
      </c>
      <c r="AU784">
        <v>0.16669999999999999</v>
      </c>
      <c r="AV784">
        <v>0</v>
      </c>
      <c r="AW784">
        <v>0</v>
      </c>
      <c r="AX784">
        <v>0</v>
      </c>
    </row>
    <row r="785" spans="1:55" x14ac:dyDescent="0.2">
      <c r="A785" t="str">
        <f t="shared" si="12"/>
        <v>Ft. Madison</v>
      </c>
      <c r="B785" t="s">
        <v>2811</v>
      </c>
      <c r="C785">
        <v>2</v>
      </c>
      <c r="D785">
        <v>1146</v>
      </c>
      <c r="E785" s="8" t="s">
        <v>2828</v>
      </c>
      <c r="F785" t="s">
        <v>2829</v>
      </c>
      <c r="G785" t="s">
        <v>2830</v>
      </c>
      <c r="H785" t="s">
        <v>2513</v>
      </c>
      <c r="I785">
        <v>0.08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6</v>
      </c>
      <c r="AL785">
        <v>6</v>
      </c>
      <c r="AM785">
        <v>8.1699999999999995E-2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</row>
    <row r="786" spans="1:55" x14ac:dyDescent="0.2">
      <c r="A786" t="str">
        <f t="shared" si="12"/>
        <v>Fulton</v>
      </c>
      <c r="B786" t="s">
        <v>878</v>
      </c>
      <c r="C786">
        <v>4</v>
      </c>
      <c r="D786">
        <v>948110</v>
      </c>
      <c r="E786" s="8" t="s">
        <v>3214</v>
      </c>
      <c r="F786" t="s">
        <v>2082</v>
      </c>
      <c r="G786" t="s">
        <v>1778</v>
      </c>
      <c r="H786">
        <v>0.16666666699999999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3</v>
      </c>
      <c r="Q786">
        <v>8.3299999999999999E-2</v>
      </c>
      <c r="R786">
        <v>0</v>
      </c>
      <c r="S786">
        <v>0</v>
      </c>
      <c r="T786">
        <v>0</v>
      </c>
      <c r="U786">
        <v>6</v>
      </c>
      <c r="V786">
        <v>6</v>
      </c>
      <c r="W786">
        <v>8.3299999999999999E-2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2</v>
      </c>
      <c r="AU786">
        <v>0</v>
      </c>
      <c r="AV786">
        <v>1</v>
      </c>
      <c r="AW786">
        <v>0</v>
      </c>
      <c r="AX786">
        <v>0</v>
      </c>
    </row>
    <row r="787" spans="1:55" x14ac:dyDescent="0.2">
      <c r="A787" s="11" t="str">
        <f t="shared" si="12"/>
        <v>Fulton Montpelier City</v>
      </c>
      <c r="B787" t="s">
        <v>729</v>
      </c>
      <c r="C787">
        <v>2</v>
      </c>
      <c r="D787">
        <v>1593707</v>
      </c>
      <c r="E787" s="8" t="s">
        <v>4111</v>
      </c>
      <c r="F787" t="s">
        <v>5148</v>
      </c>
      <c r="G787" t="s">
        <v>1778</v>
      </c>
      <c r="H787">
        <v>0.83333333300000001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15</v>
      </c>
      <c r="P787">
        <v>15</v>
      </c>
      <c r="Q787">
        <v>0.33329999999999999</v>
      </c>
      <c r="R787">
        <v>0</v>
      </c>
      <c r="S787">
        <v>0</v>
      </c>
      <c r="T787">
        <v>0</v>
      </c>
      <c r="U787">
        <v>10</v>
      </c>
      <c r="V787">
        <v>10</v>
      </c>
      <c r="W787">
        <v>0.16669999999999999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11</v>
      </c>
      <c r="AK787">
        <v>11</v>
      </c>
      <c r="AL787">
        <v>0.16669999999999999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10</v>
      </c>
      <c r="AT787">
        <v>10</v>
      </c>
      <c r="AU787">
        <v>0.16669999999999999</v>
      </c>
      <c r="AV787">
        <v>3</v>
      </c>
      <c r="AW787">
        <v>0</v>
      </c>
      <c r="AX787">
        <v>0</v>
      </c>
    </row>
    <row r="788" spans="1:55" x14ac:dyDescent="0.2">
      <c r="A788" t="str">
        <f t="shared" si="12"/>
        <v>Fv Fairview</v>
      </c>
      <c r="B788" t="s">
        <v>666</v>
      </c>
      <c r="C788">
        <v>1</v>
      </c>
      <c r="D788">
        <v>1593588</v>
      </c>
      <c r="E788" s="8" t="s">
        <v>3031</v>
      </c>
      <c r="F788" t="s">
        <v>4369</v>
      </c>
      <c r="G788" t="s">
        <v>1778</v>
      </c>
      <c r="H788">
        <v>1.28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11</v>
      </c>
      <c r="P788">
        <v>11</v>
      </c>
      <c r="Q788">
        <v>0.16</v>
      </c>
      <c r="R788">
        <v>0</v>
      </c>
      <c r="S788">
        <v>0</v>
      </c>
      <c r="T788">
        <v>0</v>
      </c>
      <c r="U788">
        <v>19</v>
      </c>
      <c r="V788">
        <v>21</v>
      </c>
      <c r="W788">
        <v>0.48</v>
      </c>
      <c r="X788">
        <v>0</v>
      </c>
      <c r="Y788">
        <v>0</v>
      </c>
      <c r="Z788">
        <v>0</v>
      </c>
      <c r="AA788">
        <v>14</v>
      </c>
      <c r="AB788">
        <v>20</v>
      </c>
      <c r="AC788">
        <v>0.32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</v>
      </c>
      <c r="AK788">
        <v>0</v>
      </c>
      <c r="AL788">
        <v>0</v>
      </c>
      <c r="AM788">
        <v>4</v>
      </c>
      <c r="AN788">
        <v>0</v>
      </c>
      <c r="AO788">
        <v>0</v>
      </c>
      <c r="AP788">
        <v>1</v>
      </c>
      <c r="AQ788">
        <v>1</v>
      </c>
      <c r="AR788">
        <v>0</v>
      </c>
      <c r="AS788">
        <v>13</v>
      </c>
      <c r="AT788">
        <v>16</v>
      </c>
      <c r="AU788">
        <v>0.32</v>
      </c>
      <c r="AV788">
        <v>2</v>
      </c>
      <c r="AW788">
        <v>0</v>
      </c>
      <c r="AX788">
        <v>0</v>
      </c>
    </row>
    <row r="789" spans="1:55" x14ac:dyDescent="0.2">
      <c r="A789" t="str">
        <f t="shared" si="12"/>
        <v>Garfield Herdland</v>
      </c>
      <c r="B789" t="s">
        <v>220</v>
      </c>
      <c r="C789">
        <v>4</v>
      </c>
      <c r="D789">
        <v>946806</v>
      </c>
      <c r="E789" s="8" t="s">
        <v>2963</v>
      </c>
      <c r="F789" t="s">
        <v>4370</v>
      </c>
      <c r="G789" t="s">
        <v>1778</v>
      </c>
      <c r="H789">
        <v>0.188235294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6</v>
      </c>
      <c r="P789">
        <v>8</v>
      </c>
      <c r="Q789">
        <v>9.4100000000000003E-2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4</v>
      </c>
      <c r="AB789">
        <v>6</v>
      </c>
      <c r="AC789">
        <v>9.4100000000000003E-2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5" x14ac:dyDescent="0.2">
      <c r="A790" t="str">
        <f t="shared" si="12"/>
        <v>Garfield Lincoln Madison</v>
      </c>
      <c r="B790" t="s">
        <v>708</v>
      </c>
      <c r="C790">
        <v>2</v>
      </c>
      <c r="D790">
        <v>947447</v>
      </c>
      <c r="E790" s="8" t="s">
        <v>3191</v>
      </c>
      <c r="F790" t="s">
        <v>4371</v>
      </c>
      <c r="G790" t="s">
        <v>1778</v>
      </c>
      <c r="H790">
        <v>0.48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7</v>
      </c>
      <c r="P790">
        <v>8</v>
      </c>
      <c r="Q790">
        <v>0.16</v>
      </c>
      <c r="R790">
        <v>0</v>
      </c>
      <c r="S790">
        <v>0</v>
      </c>
      <c r="T790">
        <v>0</v>
      </c>
      <c r="U790">
        <v>11</v>
      </c>
      <c r="V790">
        <v>11</v>
      </c>
      <c r="W790">
        <v>0.16</v>
      </c>
      <c r="X790">
        <v>0</v>
      </c>
      <c r="Y790">
        <v>0</v>
      </c>
      <c r="Z790">
        <v>0</v>
      </c>
      <c r="AA790">
        <v>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6</v>
      </c>
      <c r="AK790">
        <v>8</v>
      </c>
      <c r="AL790">
        <v>0.16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4</v>
      </c>
      <c r="AT790">
        <v>5</v>
      </c>
      <c r="AU790">
        <v>0</v>
      </c>
      <c r="AV790">
        <v>2</v>
      </c>
      <c r="AW790">
        <v>0</v>
      </c>
      <c r="AX790">
        <v>0</v>
      </c>
    </row>
    <row r="791" spans="1:55" x14ac:dyDescent="0.2">
      <c r="A791" t="str">
        <f t="shared" si="12"/>
        <v>Garner</v>
      </c>
      <c r="B791" t="s">
        <v>775</v>
      </c>
      <c r="C791">
        <v>3</v>
      </c>
      <c r="D791">
        <v>947808</v>
      </c>
      <c r="E791" s="8" t="s">
        <v>3488</v>
      </c>
      <c r="F791" t="s">
        <v>2194</v>
      </c>
      <c r="G791" t="s">
        <v>1778</v>
      </c>
      <c r="H791">
        <v>1.68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27</v>
      </c>
      <c r="V791">
        <v>30</v>
      </c>
      <c r="W791">
        <v>0.48</v>
      </c>
      <c r="X791">
        <v>0</v>
      </c>
      <c r="Y791">
        <v>0</v>
      </c>
      <c r="Z791">
        <v>0</v>
      </c>
      <c r="AA791">
        <v>28</v>
      </c>
      <c r="AB791">
        <v>37</v>
      </c>
      <c r="AC791">
        <v>0.48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21</v>
      </c>
      <c r="AK791">
        <v>23</v>
      </c>
      <c r="AL791">
        <v>0.36</v>
      </c>
      <c r="AM791">
        <v>0</v>
      </c>
      <c r="AN791">
        <v>0</v>
      </c>
      <c r="AO791">
        <v>0</v>
      </c>
      <c r="AP791">
        <v>3</v>
      </c>
      <c r="AQ791">
        <v>0</v>
      </c>
      <c r="AR791">
        <v>0</v>
      </c>
      <c r="AS791">
        <v>23</v>
      </c>
      <c r="AT791">
        <v>24</v>
      </c>
      <c r="AU791">
        <v>0.36</v>
      </c>
      <c r="AV791">
        <v>4</v>
      </c>
      <c r="AW791">
        <v>0</v>
      </c>
      <c r="AX791">
        <v>0</v>
      </c>
    </row>
    <row r="792" spans="1:55" x14ac:dyDescent="0.2">
      <c r="A792" t="str">
        <f t="shared" si="12"/>
        <v>Gay</v>
      </c>
      <c r="B792" t="s">
        <v>2891</v>
      </c>
      <c r="C792" t="s">
        <v>2892</v>
      </c>
      <c r="D792">
        <v>1130</v>
      </c>
      <c r="E792" s="8" t="s">
        <v>2930</v>
      </c>
      <c r="F792" t="s">
        <v>2931</v>
      </c>
      <c r="G792" t="s">
        <v>2932</v>
      </c>
      <c r="H792" t="s">
        <v>2933</v>
      </c>
      <c r="I792" t="s">
        <v>2934</v>
      </c>
      <c r="J792" t="s">
        <v>2931</v>
      </c>
      <c r="K792" t="s">
        <v>2932</v>
      </c>
      <c r="L792" t="s">
        <v>2513</v>
      </c>
      <c r="M792">
        <v>0.19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3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3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22</v>
      </c>
      <c r="AP792">
        <v>23</v>
      </c>
      <c r="AQ792">
        <v>6.2899999999999998E-2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28</v>
      </c>
      <c r="AY792">
        <v>33</v>
      </c>
      <c r="AZ792">
        <v>0.1258</v>
      </c>
      <c r="BA792">
        <v>0</v>
      </c>
      <c r="BB792">
        <v>0</v>
      </c>
      <c r="BC792">
        <v>0</v>
      </c>
    </row>
    <row r="793" spans="1:55" x14ac:dyDescent="0.2">
      <c r="A793" t="str">
        <f t="shared" si="12"/>
        <v>Geneseo Twp Pct</v>
      </c>
      <c r="B793" t="s">
        <v>457</v>
      </c>
      <c r="C793">
        <v>4</v>
      </c>
      <c r="D793">
        <v>946765</v>
      </c>
      <c r="E793" s="8" t="s">
        <v>2782</v>
      </c>
      <c r="F793" t="s">
        <v>2158</v>
      </c>
      <c r="G793" t="s">
        <v>1778</v>
      </c>
      <c r="H793">
        <v>0.88571428600000002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5</v>
      </c>
      <c r="P793">
        <v>5</v>
      </c>
      <c r="Q793">
        <v>0.17710000000000001</v>
      </c>
      <c r="R793">
        <v>0</v>
      </c>
      <c r="S793">
        <v>0</v>
      </c>
      <c r="T793">
        <v>0</v>
      </c>
      <c r="U793">
        <v>10</v>
      </c>
      <c r="V793">
        <v>15</v>
      </c>
      <c r="W793">
        <v>0.3543</v>
      </c>
      <c r="X793">
        <v>0</v>
      </c>
      <c r="Y793">
        <v>0</v>
      </c>
      <c r="Z793">
        <v>0</v>
      </c>
      <c r="AA793">
        <v>3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7</v>
      </c>
      <c r="AK793">
        <v>10</v>
      </c>
      <c r="AL793">
        <v>0.3543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4</v>
      </c>
      <c r="AT793">
        <v>0</v>
      </c>
      <c r="AU793">
        <v>0</v>
      </c>
      <c r="AV793">
        <v>2</v>
      </c>
      <c r="AW793">
        <v>0</v>
      </c>
      <c r="AX793">
        <v>0</v>
      </c>
    </row>
    <row r="794" spans="1:55" x14ac:dyDescent="0.2">
      <c r="A794" t="str">
        <f t="shared" si="12"/>
        <v>Geneva Ingham East Mott</v>
      </c>
      <c r="B794" t="s">
        <v>43</v>
      </c>
      <c r="C794">
        <v>4</v>
      </c>
      <c r="D794">
        <v>1593558</v>
      </c>
      <c r="E794" s="8" t="s">
        <v>3233</v>
      </c>
      <c r="F794" t="s">
        <v>5329</v>
      </c>
      <c r="G794" t="s">
        <v>1778</v>
      </c>
      <c r="H794">
        <v>0.33333333300000001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4</v>
      </c>
      <c r="P794">
        <v>4</v>
      </c>
      <c r="Q794">
        <v>0.1111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6</v>
      </c>
      <c r="AT794">
        <v>7</v>
      </c>
      <c r="AU794">
        <v>0.16669999999999999</v>
      </c>
      <c r="AV794">
        <v>3</v>
      </c>
      <c r="AW794">
        <v>3</v>
      </c>
      <c r="AX794">
        <v>5.5599999999999997E-2</v>
      </c>
    </row>
    <row r="795" spans="1:55" x14ac:dyDescent="0.2">
      <c r="A795" t="str">
        <f t="shared" si="12"/>
        <v>Gf Wm</v>
      </c>
      <c r="B795" t="s">
        <v>676</v>
      </c>
      <c r="C795">
        <v>4</v>
      </c>
      <c r="D795">
        <v>947295</v>
      </c>
      <c r="E795" s="8" t="s">
        <v>3191</v>
      </c>
      <c r="F795" t="s">
        <v>5330</v>
      </c>
      <c r="G795" t="s">
        <v>1785</v>
      </c>
      <c r="H795">
        <v>0.36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4</v>
      </c>
      <c r="P795">
        <v>4</v>
      </c>
      <c r="Q795">
        <v>8.8900000000000007E-2</v>
      </c>
      <c r="R795">
        <v>0</v>
      </c>
      <c r="S795">
        <v>0</v>
      </c>
      <c r="T795">
        <v>0</v>
      </c>
      <c r="U795">
        <v>4</v>
      </c>
      <c r="V795">
        <v>8</v>
      </c>
      <c r="W795">
        <v>0.17780000000000001</v>
      </c>
      <c r="X795">
        <v>0</v>
      </c>
      <c r="Y795">
        <v>0</v>
      </c>
      <c r="Z795">
        <v>0</v>
      </c>
      <c r="AA795">
        <v>3</v>
      </c>
      <c r="AB795">
        <v>3</v>
      </c>
      <c r="AC795">
        <v>8.8900000000000007E-2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2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5" x14ac:dyDescent="0.2">
      <c r="A796" t="str">
        <f t="shared" si="12"/>
        <v>Gf Greenfield</v>
      </c>
      <c r="B796" t="s">
        <v>666</v>
      </c>
      <c r="C796">
        <v>1</v>
      </c>
      <c r="D796">
        <v>947257</v>
      </c>
      <c r="E796" s="8" t="s">
        <v>3191</v>
      </c>
      <c r="F796" t="s">
        <v>4372</v>
      </c>
      <c r="G796" t="s">
        <v>1778</v>
      </c>
      <c r="H796">
        <v>0.48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5</v>
      </c>
      <c r="V796">
        <v>5</v>
      </c>
      <c r="W796">
        <v>0.16</v>
      </c>
      <c r="X796">
        <v>0</v>
      </c>
      <c r="Y796">
        <v>0</v>
      </c>
      <c r="Z796">
        <v>0</v>
      </c>
      <c r="AA796">
        <v>7</v>
      </c>
      <c r="AB796">
        <v>9</v>
      </c>
      <c r="AC796">
        <v>0.16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</v>
      </c>
      <c r="AK796">
        <v>5</v>
      </c>
      <c r="AL796">
        <v>0.16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5" x14ac:dyDescent="0.2">
      <c r="A797" t="str">
        <f t="shared" si="12"/>
        <v>Gg Hp We Garden Grove Leroy</v>
      </c>
      <c r="B797" t="s">
        <v>498</v>
      </c>
      <c r="C797">
        <v>2</v>
      </c>
      <c r="D797">
        <v>946909</v>
      </c>
      <c r="E797" s="8" t="s">
        <v>2654</v>
      </c>
      <c r="F797" t="s">
        <v>5149</v>
      </c>
      <c r="G797" t="s">
        <v>1785</v>
      </c>
      <c r="H797">
        <v>0.33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3</v>
      </c>
      <c r="Q797">
        <v>9.4100000000000003E-2</v>
      </c>
      <c r="R797">
        <v>0</v>
      </c>
      <c r="S797">
        <v>0</v>
      </c>
      <c r="T797">
        <v>0</v>
      </c>
      <c r="U797">
        <v>5</v>
      </c>
      <c r="V797">
        <v>5</v>
      </c>
      <c r="W797">
        <v>0.18820000000000001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</v>
      </c>
      <c r="AK797">
        <v>2</v>
      </c>
      <c r="AL797">
        <v>4.7100000000000003E-2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5" x14ac:dyDescent="0.2">
      <c r="A798" s="11" t="str">
        <f t="shared" si="12"/>
        <v>Giard Luana Monona</v>
      </c>
      <c r="B798" t="s">
        <v>491</v>
      </c>
      <c r="C798">
        <v>1</v>
      </c>
      <c r="D798">
        <v>948248</v>
      </c>
      <c r="E798" s="8" t="s">
        <v>4105</v>
      </c>
      <c r="F798" t="s">
        <v>4373</v>
      </c>
      <c r="G798" t="s">
        <v>1778</v>
      </c>
      <c r="H798">
        <v>1.1666666670000001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5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32</v>
      </c>
      <c r="V798">
        <v>34</v>
      </c>
      <c r="W798">
        <v>0.66669999999999996</v>
      </c>
      <c r="X798">
        <v>0</v>
      </c>
      <c r="Y798">
        <v>0</v>
      </c>
      <c r="Z798">
        <v>0</v>
      </c>
      <c r="AA798">
        <v>10</v>
      </c>
      <c r="AB798">
        <v>13</v>
      </c>
      <c r="AC798">
        <v>0.16669999999999999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11</v>
      </c>
      <c r="AK798">
        <v>11</v>
      </c>
      <c r="AL798">
        <v>0.16669999999999999</v>
      </c>
      <c r="AM798">
        <v>2</v>
      </c>
      <c r="AN798">
        <v>0</v>
      </c>
      <c r="AO798">
        <v>0</v>
      </c>
      <c r="AP798">
        <v>0</v>
      </c>
      <c r="AQ798">
        <v>3</v>
      </c>
      <c r="AR798">
        <v>0</v>
      </c>
      <c r="AS798">
        <v>11</v>
      </c>
      <c r="AT798">
        <v>11</v>
      </c>
      <c r="AU798">
        <v>0.16669999999999999</v>
      </c>
      <c r="AV798">
        <v>1</v>
      </c>
      <c r="AW798">
        <v>0</v>
      </c>
      <c r="AX798">
        <v>0</v>
      </c>
    </row>
    <row r="799" spans="1:55" x14ac:dyDescent="0.2">
      <c r="A799" t="str">
        <f t="shared" si="12"/>
        <v>Glasgow</v>
      </c>
      <c r="B799" t="s">
        <v>2891</v>
      </c>
      <c r="C799" t="s">
        <v>2892</v>
      </c>
      <c r="D799">
        <v>1134</v>
      </c>
      <c r="E799" s="8" t="s">
        <v>2938</v>
      </c>
      <c r="F799" t="s">
        <v>2939</v>
      </c>
      <c r="G799" t="s">
        <v>2940</v>
      </c>
      <c r="H799" t="s">
        <v>2513</v>
      </c>
      <c r="I799">
        <v>0.06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3</v>
      </c>
      <c r="W799">
        <v>3</v>
      </c>
      <c r="X799">
        <v>1.6E-2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9</v>
      </c>
      <c r="AL799">
        <v>9</v>
      </c>
      <c r="AM799">
        <v>3.2000000000000001E-2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4</v>
      </c>
      <c r="AU799">
        <v>6</v>
      </c>
      <c r="AV799">
        <v>1.6E-2</v>
      </c>
      <c r="AW799">
        <v>2</v>
      </c>
      <c r="AX799">
        <v>0</v>
      </c>
      <c r="AY799">
        <v>0</v>
      </c>
    </row>
    <row r="800" spans="1:55" x14ac:dyDescent="0.2">
      <c r="A800" t="str">
        <f t="shared" si="12"/>
        <v>Glenwood Township</v>
      </c>
      <c r="B800" t="s">
        <v>713</v>
      </c>
      <c r="C800">
        <v>3</v>
      </c>
      <c r="D800">
        <v>947492</v>
      </c>
      <c r="E800" s="8" t="s">
        <v>2565</v>
      </c>
      <c r="F800" t="s">
        <v>2566</v>
      </c>
      <c r="G800" t="s">
        <v>2517</v>
      </c>
      <c r="H800">
        <v>0.62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5</v>
      </c>
      <c r="P800">
        <v>5</v>
      </c>
      <c r="Q800">
        <v>0</v>
      </c>
      <c r="R800">
        <v>0</v>
      </c>
      <c r="S800">
        <v>0</v>
      </c>
      <c r="T800">
        <v>0</v>
      </c>
      <c r="U800">
        <v>6</v>
      </c>
      <c r="V800">
        <v>6</v>
      </c>
      <c r="W800">
        <v>0.15559999999999999</v>
      </c>
      <c r="X800">
        <v>0</v>
      </c>
      <c r="Y800">
        <v>0</v>
      </c>
      <c r="Z800">
        <v>0</v>
      </c>
      <c r="AA800">
        <v>7</v>
      </c>
      <c r="AB800">
        <v>7</v>
      </c>
      <c r="AC800">
        <v>0.15559999999999999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6</v>
      </c>
      <c r="AK800">
        <v>7</v>
      </c>
      <c r="AL800">
        <v>0.15559999999999999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6</v>
      </c>
      <c r="AT800">
        <v>6</v>
      </c>
      <c r="AU800">
        <v>0.15559999999999999</v>
      </c>
      <c r="AV800">
        <v>1</v>
      </c>
      <c r="AW800">
        <v>0</v>
      </c>
      <c r="AX800">
        <v>0</v>
      </c>
    </row>
    <row r="801" spans="1:50" x14ac:dyDescent="0.2">
      <c r="A801" t="str">
        <f t="shared" si="12"/>
        <v>Glenwood Ward 1</v>
      </c>
      <c r="B801" t="s">
        <v>713</v>
      </c>
      <c r="C801">
        <v>3</v>
      </c>
      <c r="D801">
        <v>947489</v>
      </c>
      <c r="E801" s="8" t="s">
        <v>2568</v>
      </c>
      <c r="F801" t="s">
        <v>2569</v>
      </c>
      <c r="G801" t="s">
        <v>2517</v>
      </c>
      <c r="H801">
        <v>0.78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14</v>
      </c>
      <c r="V801">
        <v>14</v>
      </c>
      <c r="W801">
        <v>0.31109999999999999</v>
      </c>
      <c r="X801">
        <v>0</v>
      </c>
      <c r="Y801">
        <v>0</v>
      </c>
      <c r="Z801">
        <v>0</v>
      </c>
      <c r="AA801">
        <v>3</v>
      </c>
      <c r="AB801">
        <v>6</v>
      </c>
      <c r="AC801">
        <v>0.15559999999999999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9</v>
      </c>
      <c r="AK801">
        <v>9</v>
      </c>
      <c r="AL801">
        <v>0.15559999999999999</v>
      </c>
      <c r="AM801">
        <v>2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5</v>
      </c>
      <c r="AT801">
        <v>6</v>
      </c>
      <c r="AU801">
        <v>0.15559999999999999</v>
      </c>
      <c r="AV801">
        <v>1</v>
      </c>
      <c r="AW801">
        <v>0</v>
      </c>
      <c r="AX801">
        <v>0</v>
      </c>
    </row>
    <row r="802" spans="1:50" x14ac:dyDescent="0.2">
      <c r="A802" t="str">
        <f t="shared" si="12"/>
        <v>Glenwood Ward 2</v>
      </c>
      <c r="B802" t="s">
        <v>713</v>
      </c>
      <c r="C802">
        <v>3</v>
      </c>
      <c r="D802">
        <v>947490</v>
      </c>
      <c r="E802" s="8" t="s">
        <v>2571</v>
      </c>
      <c r="F802" t="s">
        <v>1798</v>
      </c>
      <c r="G802" t="s">
        <v>1778</v>
      </c>
      <c r="H802">
        <v>0.77777777800000003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8</v>
      </c>
      <c r="P802">
        <v>8</v>
      </c>
      <c r="Q802">
        <v>0.15559999999999999</v>
      </c>
      <c r="R802">
        <v>0</v>
      </c>
      <c r="S802">
        <v>0</v>
      </c>
      <c r="T802">
        <v>0</v>
      </c>
      <c r="U802">
        <v>12</v>
      </c>
      <c r="V802">
        <v>13</v>
      </c>
      <c r="W802">
        <v>0.15559999999999999</v>
      </c>
      <c r="X802">
        <v>0</v>
      </c>
      <c r="Y802">
        <v>0</v>
      </c>
      <c r="Z802">
        <v>0</v>
      </c>
      <c r="AA802">
        <v>4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13</v>
      </c>
      <c r="AK802">
        <v>16</v>
      </c>
      <c r="AL802">
        <v>0.31109999999999999</v>
      </c>
      <c r="AM802">
        <v>2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</v>
      </c>
      <c r="AT802">
        <v>7</v>
      </c>
      <c r="AU802">
        <v>0.15559999999999999</v>
      </c>
      <c r="AV802">
        <v>3</v>
      </c>
      <c r="AW802">
        <v>0</v>
      </c>
      <c r="AX802">
        <v>0</v>
      </c>
    </row>
    <row r="803" spans="1:50" x14ac:dyDescent="0.2">
      <c r="A803" t="str">
        <f t="shared" si="12"/>
        <v>Glenwood Ward 3</v>
      </c>
      <c r="B803" t="s">
        <v>713</v>
      </c>
      <c r="C803">
        <v>3</v>
      </c>
      <c r="D803">
        <v>947491</v>
      </c>
      <c r="E803" s="8" t="s">
        <v>2570</v>
      </c>
      <c r="F803" t="s">
        <v>1799</v>
      </c>
      <c r="G803" t="s">
        <v>1778</v>
      </c>
      <c r="H803">
        <v>1.088889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15</v>
      </c>
      <c r="P803">
        <v>16</v>
      </c>
      <c r="Q803">
        <v>0.31109999999999999</v>
      </c>
      <c r="R803">
        <v>1</v>
      </c>
      <c r="S803">
        <v>0</v>
      </c>
      <c r="T803">
        <v>0</v>
      </c>
      <c r="U803">
        <v>15</v>
      </c>
      <c r="V803">
        <v>16</v>
      </c>
      <c r="W803">
        <v>0.31109999999999999</v>
      </c>
      <c r="X803">
        <v>0</v>
      </c>
      <c r="Y803">
        <v>0</v>
      </c>
      <c r="Z803">
        <v>0</v>
      </c>
      <c r="AA803">
        <v>13</v>
      </c>
      <c r="AB803">
        <v>13</v>
      </c>
      <c r="AC803">
        <v>0.15559999999999999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11</v>
      </c>
      <c r="AK803">
        <v>11</v>
      </c>
      <c r="AL803">
        <v>0.15559999999999999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13</v>
      </c>
      <c r="AT803">
        <v>13</v>
      </c>
      <c r="AU803">
        <v>0.15559999999999999</v>
      </c>
      <c r="AV803">
        <v>0</v>
      </c>
      <c r="AW803">
        <v>0</v>
      </c>
      <c r="AX803">
        <v>0</v>
      </c>
    </row>
    <row r="804" spans="1:50" x14ac:dyDescent="0.2">
      <c r="A804" t="str">
        <f t="shared" si="12"/>
        <v>Glidden Richland</v>
      </c>
      <c r="B804" t="s">
        <v>444</v>
      </c>
      <c r="C804">
        <v>4</v>
      </c>
      <c r="D804">
        <v>946726</v>
      </c>
      <c r="E804" s="8">
        <v>8</v>
      </c>
      <c r="F804" t="s">
        <v>4374</v>
      </c>
      <c r="G804" t="s">
        <v>1778</v>
      </c>
      <c r="H804">
        <v>0.77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8</v>
      </c>
      <c r="V804">
        <v>10</v>
      </c>
      <c r="W804">
        <v>0.22</v>
      </c>
      <c r="X804">
        <v>0</v>
      </c>
      <c r="Y804">
        <v>0</v>
      </c>
      <c r="Z804">
        <v>0</v>
      </c>
      <c r="AA804">
        <v>8</v>
      </c>
      <c r="AB804">
        <v>10</v>
      </c>
      <c r="AC804">
        <v>0.22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11</v>
      </c>
      <c r="AK804">
        <v>11</v>
      </c>
      <c r="AL804">
        <v>0.33</v>
      </c>
      <c r="AM804">
        <v>0</v>
      </c>
      <c r="AN804">
        <v>0</v>
      </c>
      <c r="AO804">
        <v>0</v>
      </c>
      <c r="AP804">
        <v>1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">
      <c r="A805" t="str">
        <f t="shared" si="12"/>
        <v>Glwcw</v>
      </c>
      <c r="B805" t="s">
        <v>775</v>
      </c>
      <c r="C805">
        <v>3</v>
      </c>
      <c r="D805">
        <v>1833330</v>
      </c>
      <c r="E805" s="8" t="s">
        <v>3375</v>
      </c>
      <c r="F805" t="s">
        <v>3375</v>
      </c>
      <c r="G805" t="s">
        <v>2562</v>
      </c>
      <c r="H805">
        <v>0.36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10</v>
      </c>
      <c r="V805">
        <v>10</v>
      </c>
      <c r="W805">
        <v>0.24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5</v>
      </c>
      <c r="AT805">
        <v>5</v>
      </c>
      <c r="AU805">
        <v>0.12</v>
      </c>
      <c r="AV805">
        <v>0</v>
      </c>
      <c r="AW805">
        <v>0</v>
      </c>
      <c r="AX805">
        <v>0</v>
      </c>
    </row>
    <row r="806" spans="1:50" x14ac:dyDescent="0.2">
      <c r="A806" t="str">
        <f t="shared" si="12"/>
        <v>Gm Rm</v>
      </c>
      <c r="B806" t="s">
        <v>676</v>
      </c>
      <c r="C806">
        <v>4</v>
      </c>
      <c r="D806">
        <v>1593593</v>
      </c>
      <c r="E806" s="8" t="s">
        <v>3152</v>
      </c>
      <c r="F806" t="s">
        <v>5331</v>
      </c>
      <c r="G806" t="s">
        <v>1778</v>
      </c>
      <c r="H806">
        <v>0.44444444399999999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8</v>
      </c>
      <c r="P806">
        <v>8</v>
      </c>
      <c r="Q806">
        <v>0.17780000000000001</v>
      </c>
      <c r="R806">
        <v>0</v>
      </c>
      <c r="S806">
        <v>0</v>
      </c>
      <c r="T806">
        <v>0</v>
      </c>
      <c r="U806">
        <v>5</v>
      </c>
      <c r="V806">
        <v>6</v>
      </c>
      <c r="W806">
        <v>8.8900000000000007E-2</v>
      </c>
      <c r="X806">
        <v>0</v>
      </c>
      <c r="Y806">
        <v>0</v>
      </c>
      <c r="Z806">
        <v>0</v>
      </c>
      <c r="AA806">
        <v>6</v>
      </c>
      <c r="AB806">
        <v>6</v>
      </c>
      <c r="AC806">
        <v>8.8900000000000007E-2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3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4</v>
      </c>
      <c r="AT806">
        <v>5</v>
      </c>
      <c r="AU806">
        <v>8.8900000000000007E-2</v>
      </c>
      <c r="AV806">
        <v>0</v>
      </c>
      <c r="AW806">
        <v>0</v>
      </c>
      <c r="AX806">
        <v>0</v>
      </c>
    </row>
    <row r="807" spans="1:50" x14ac:dyDescent="0.2">
      <c r="A807" s="11" t="str">
        <f t="shared" si="12"/>
        <v>Gold</v>
      </c>
      <c r="B807" t="s">
        <v>581</v>
      </c>
      <c r="C807">
        <v>3</v>
      </c>
      <c r="D807">
        <v>947053</v>
      </c>
      <c r="E807" s="8">
        <v>4</v>
      </c>
      <c r="F807" t="s">
        <v>3775</v>
      </c>
      <c r="G807" t="s">
        <v>2517</v>
      </c>
      <c r="H807">
        <v>1.2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10</v>
      </c>
      <c r="P807">
        <v>13</v>
      </c>
      <c r="Q807">
        <v>0.2571</v>
      </c>
      <c r="R807">
        <v>0</v>
      </c>
      <c r="S807">
        <v>0</v>
      </c>
      <c r="T807">
        <v>0</v>
      </c>
      <c r="U807">
        <v>12</v>
      </c>
      <c r="V807">
        <v>13</v>
      </c>
      <c r="W807">
        <v>0.34289999999999998</v>
      </c>
      <c r="X807">
        <v>0</v>
      </c>
      <c r="Y807">
        <v>0</v>
      </c>
      <c r="Z807">
        <v>0</v>
      </c>
      <c r="AA807">
        <v>11</v>
      </c>
      <c r="AB807">
        <v>13</v>
      </c>
      <c r="AC807">
        <v>0.2571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10</v>
      </c>
      <c r="AK807">
        <v>11</v>
      </c>
      <c r="AL807">
        <v>0.1714</v>
      </c>
      <c r="AM807">
        <v>4</v>
      </c>
      <c r="AN807">
        <v>0</v>
      </c>
      <c r="AO807">
        <v>0</v>
      </c>
      <c r="AP807">
        <v>3</v>
      </c>
      <c r="AQ807">
        <v>0</v>
      </c>
      <c r="AR807">
        <v>0</v>
      </c>
      <c r="AS807">
        <v>10</v>
      </c>
      <c r="AT807">
        <v>10</v>
      </c>
      <c r="AU807">
        <v>0.1714</v>
      </c>
      <c r="AV807">
        <v>1</v>
      </c>
      <c r="AW807">
        <v>0</v>
      </c>
      <c r="AX807">
        <v>0</v>
      </c>
    </row>
    <row r="808" spans="1:50" x14ac:dyDescent="0.2">
      <c r="A808" t="str">
        <f t="shared" si="12"/>
        <v>Goldfield</v>
      </c>
      <c r="B808" t="s">
        <v>936</v>
      </c>
      <c r="C808">
        <v>4</v>
      </c>
      <c r="D808">
        <v>1593804</v>
      </c>
      <c r="E808" s="8" t="s">
        <v>3141</v>
      </c>
      <c r="F808" t="s">
        <v>3142</v>
      </c>
      <c r="G808" t="s">
        <v>2520</v>
      </c>
      <c r="H808">
        <v>0.27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3</v>
      </c>
      <c r="V808">
        <v>5</v>
      </c>
      <c r="W808">
        <v>0</v>
      </c>
      <c r="X808">
        <v>0</v>
      </c>
      <c r="Y808">
        <v>0</v>
      </c>
      <c r="Z808">
        <v>0</v>
      </c>
      <c r="AA808">
        <v>5</v>
      </c>
      <c r="AB808">
        <v>5</v>
      </c>
      <c r="AC808">
        <v>0.1333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</v>
      </c>
      <c r="AK808">
        <v>3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5</v>
      </c>
      <c r="AT808">
        <v>5</v>
      </c>
      <c r="AU808">
        <v>0.1333</v>
      </c>
      <c r="AV808">
        <v>0</v>
      </c>
      <c r="AW808">
        <v>0</v>
      </c>
      <c r="AX808">
        <v>0</v>
      </c>
    </row>
    <row r="809" spans="1:50" x14ac:dyDescent="0.2">
      <c r="A809" s="11" t="str">
        <f t="shared" si="12"/>
        <v>Goshen City</v>
      </c>
      <c r="B809" t="s">
        <v>729</v>
      </c>
      <c r="C809">
        <v>2</v>
      </c>
      <c r="D809">
        <v>947529</v>
      </c>
      <c r="E809" s="8" t="s">
        <v>3969</v>
      </c>
      <c r="F809" t="s">
        <v>4375</v>
      </c>
      <c r="G809" t="s">
        <v>1778</v>
      </c>
      <c r="H809">
        <v>0.33333333300000001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3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14</v>
      </c>
      <c r="AK809">
        <v>17</v>
      </c>
      <c r="AL809">
        <v>0.16669999999999999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10</v>
      </c>
      <c r="AT809">
        <v>15</v>
      </c>
      <c r="AU809">
        <v>0.16669999999999999</v>
      </c>
      <c r="AV809">
        <v>2</v>
      </c>
      <c r="AW809">
        <v>0</v>
      </c>
      <c r="AX809">
        <v>0</v>
      </c>
    </row>
    <row r="810" spans="1:50" x14ac:dyDescent="0.2">
      <c r="A810" s="11" t="str">
        <f t="shared" si="12"/>
        <v>Gower Springdale</v>
      </c>
      <c r="B810" t="s">
        <v>442</v>
      </c>
      <c r="C810">
        <v>2</v>
      </c>
      <c r="D810">
        <v>946749</v>
      </c>
      <c r="E810" s="8" t="s">
        <v>3198</v>
      </c>
      <c r="F810" t="s">
        <v>5150</v>
      </c>
      <c r="G810" t="s">
        <v>2520</v>
      </c>
      <c r="H810">
        <v>1.2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22</v>
      </c>
      <c r="P810">
        <v>23</v>
      </c>
      <c r="Q810">
        <v>0.34289999999999998</v>
      </c>
      <c r="R810">
        <v>2</v>
      </c>
      <c r="S810">
        <v>0</v>
      </c>
      <c r="T810">
        <v>0</v>
      </c>
      <c r="U810">
        <v>26</v>
      </c>
      <c r="V810">
        <v>27</v>
      </c>
      <c r="W810">
        <v>0.34289999999999998</v>
      </c>
      <c r="X810">
        <v>0</v>
      </c>
      <c r="Y810">
        <v>0</v>
      </c>
      <c r="Z810">
        <v>0</v>
      </c>
      <c r="AA810">
        <v>13</v>
      </c>
      <c r="AB810">
        <v>17</v>
      </c>
      <c r="AC810">
        <v>0.1714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23</v>
      </c>
      <c r="AK810">
        <v>23</v>
      </c>
      <c r="AL810">
        <v>0.1714</v>
      </c>
      <c r="AM810">
        <v>0</v>
      </c>
      <c r="AN810">
        <v>0</v>
      </c>
      <c r="AO810">
        <v>0</v>
      </c>
      <c r="AP810">
        <v>2</v>
      </c>
      <c r="AQ810">
        <v>0</v>
      </c>
      <c r="AR810">
        <v>0</v>
      </c>
      <c r="AS810">
        <v>21</v>
      </c>
      <c r="AT810">
        <v>22</v>
      </c>
      <c r="AU810">
        <v>0.1714</v>
      </c>
      <c r="AV810">
        <v>3</v>
      </c>
      <c r="AW810">
        <v>0</v>
      </c>
      <c r="AX810">
        <v>0</v>
      </c>
    </row>
    <row r="811" spans="1:50" x14ac:dyDescent="0.2">
      <c r="A811" s="11" t="str">
        <f t="shared" si="12"/>
        <v>Gowrie</v>
      </c>
      <c r="B811" t="s">
        <v>878</v>
      </c>
      <c r="C811">
        <v>4</v>
      </c>
      <c r="D811">
        <v>948111</v>
      </c>
      <c r="E811" s="8" t="s">
        <v>3969</v>
      </c>
      <c r="F811" t="s">
        <v>2083</v>
      </c>
      <c r="G811" t="s">
        <v>1778</v>
      </c>
      <c r="H811">
        <v>0.58333333300000001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12</v>
      </c>
      <c r="P811">
        <v>13</v>
      </c>
      <c r="Q811">
        <v>0.16669999999999999</v>
      </c>
      <c r="R811">
        <v>0</v>
      </c>
      <c r="S811">
        <v>0</v>
      </c>
      <c r="T811">
        <v>0</v>
      </c>
      <c r="U811">
        <v>11</v>
      </c>
      <c r="V811">
        <v>12</v>
      </c>
      <c r="W811">
        <v>0.16669999999999999</v>
      </c>
      <c r="X811">
        <v>0</v>
      </c>
      <c r="Y811">
        <v>0</v>
      </c>
      <c r="Z811">
        <v>0</v>
      </c>
      <c r="AA811">
        <v>11</v>
      </c>
      <c r="AB811">
        <v>14</v>
      </c>
      <c r="AC811">
        <v>0.16669999999999999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10</v>
      </c>
      <c r="AK811">
        <v>10</v>
      </c>
      <c r="AL811">
        <v>8.3299999999999999E-2</v>
      </c>
      <c r="AM811">
        <v>0</v>
      </c>
      <c r="AN811">
        <v>0</v>
      </c>
      <c r="AO811">
        <v>0</v>
      </c>
      <c r="AP811">
        <v>2</v>
      </c>
      <c r="AQ811">
        <v>0</v>
      </c>
      <c r="AR811">
        <v>0</v>
      </c>
      <c r="AS811">
        <v>3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">
      <c r="A812" t="str">
        <f t="shared" si="12"/>
        <v>Gr Rl Grand River</v>
      </c>
      <c r="B812" t="s">
        <v>498</v>
      </c>
      <c r="C812">
        <v>2</v>
      </c>
      <c r="D812">
        <v>946910</v>
      </c>
      <c r="E812" s="8" t="s">
        <v>2652</v>
      </c>
      <c r="F812" t="s">
        <v>5151</v>
      </c>
      <c r="G812" t="s">
        <v>1778</v>
      </c>
      <c r="H812">
        <v>0.18823500000000001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2</v>
      </c>
      <c r="Q812">
        <v>4.7100000000000003E-2</v>
      </c>
      <c r="R812">
        <v>0</v>
      </c>
      <c r="S812">
        <v>0</v>
      </c>
      <c r="T812">
        <v>0</v>
      </c>
      <c r="U812">
        <v>7</v>
      </c>
      <c r="V812">
        <v>8</v>
      </c>
      <c r="W812">
        <v>9.4100000000000003E-2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3</v>
      </c>
      <c r="AK812">
        <v>3</v>
      </c>
      <c r="AL812">
        <v>4.7100000000000003E-2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">
      <c r="A813" s="11" t="str">
        <f t="shared" si="12"/>
        <v>Gr Rv Li Pt. Hl&amp;Wl</v>
      </c>
      <c r="B813" t="s">
        <v>647</v>
      </c>
      <c r="C813">
        <v>4</v>
      </c>
      <c r="D813">
        <v>1593713</v>
      </c>
      <c r="E813" s="8" t="s">
        <v>4113</v>
      </c>
      <c r="F813" t="s">
        <v>5152</v>
      </c>
      <c r="G813" t="s">
        <v>1778</v>
      </c>
      <c r="H813">
        <v>0.91666700000000001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12</v>
      </c>
      <c r="P813">
        <v>12</v>
      </c>
      <c r="Q813">
        <v>0.25</v>
      </c>
      <c r="R813">
        <v>0</v>
      </c>
      <c r="S813">
        <v>0</v>
      </c>
      <c r="T813">
        <v>0</v>
      </c>
      <c r="U813">
        <v>9</v>
      </c>
      <c r="V813">
        <v>9</v>
      </c>
      <c r="W813">
        <v>0.16669999999999999</v>
      </c>
      <c r="X813">
        <v>0</v>
      </c>
      <c r="Y813">
        <v>0</v>
      </c>
      <c r="Z813">
        <v>0</v>
      </c>
      <c r="AA813">
        <v>8</v>
      </c>
      <c r="AB813">
        <v>8</v>
      </c>
      <c r="AC813">
        <v>0.16669999999999999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7</v>
      </c>
      <c r="AK813">
        <v>7</v>
      </c>
      <c r="AL813">
        <v>0.16669999999999999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8</v>
      </c>
      <c r="AT813">
        <v>8</v>
      </c>
      <c r="AU813">
        <v>0.16669999999999999</v>
      </c>
      <c r="AV813">
        <v>0</v>
      </c>
      <c r="AW813">
        <v>0</v>
      </c>
      <c r="AX813">
        <v>0</v>
      </c>
    </row>
    <row r="814" spans="1:50" x14ac:dyDescent="0.2">
      <c r="A814" t="str">
        <f t="shared" si="12"/>
        <v>Gr1 Dm86 City</v>
      </c>
      <c r="B814" t="s">
        <v>50</v>
      </c>
      <c r="C814">
        <v>3</v>
      </c>
      <c r="D814">
        <v>1593779</v>
      </c>
      <c r="E814" s="8" t="s">
        <v>3134</v>
      </c>
      <c r="F814" t="s">
        <v>4376</v>
      </c>
      <c r="G814" t="s">
        <v>2847</v>
      </c>
      <c r="H814">
        <v>0.23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5</v>
      </c>
      <c r="P814">
        <v>5</v>
      </c>
      <c r="Q814">
        <v>0.23330000000000001</v>
      </c>
      <c r="R814">
        <v>0</v>
      </c>
      <c r="S814">
        <v>0</v>
      </c>
      <c r="T814">
        <v>0</v>
      </c>
      <c r="U814">
        <v>6</v>
      </c>
      <c r="V814">
        <v>6</v>
      </c>
      <c r="W814">
        <v>0</v>
      </c>
      <c r="X814">
        <v>0</v>
      </c>
      <c r="Y814">
        <v>0</v>
      </c>
      <c r="Z814">
        <v>0</v>
      </c>
      <c r="AA814">
        <v>6</v>
      </c>
      <c r="AB814">
        <v>6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">
      <c r="A815" t="str">
        <f t="shared" si="12"/>
        <v>Graham Township</v>
      </c>
      <c r="B815" t="s">
        <v>82</v>
      </c>
      <c r="C815">
        <v>2</v>
      </c>
      <c r="D815">
        <v>947204</v>
      </c>
      <c r="E815" s="8" t="s">
        <v>2652</v>
      </c>
      <c r="F815" t="s">
        <v>2063</v>
      </c>
      <c r="G815" t="s">
        <v>1785</v>
      </c>
      <c r="H815">
        <v>0.41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13</v>
      </c>
      <c r="AB815">
        <v>0</v>
      </c>
      <c r="AC815">
        <v>0.40500000000000003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9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8</v>
      </c>
      <c r="AT815">
        <v>0</v>
      </c>
      <c r="AU815">
        <v>0</v>
      </c>
      <c r="AV815">
        <v>2</v>
      </c>
      <c r="AW815">
        <v>0</v>
      </c>
      <c r="AX815">
        <v>0</v>
      </c>
    </row>
    <row r="816" spans="1:50" x14ac:dyDescent="0.2">
      <c r="A816" t="str">
        <f t="shared" si="12"/>
        <v>Grand Meadow</v>
      </c>
      <c r="B816" t="s">
        <v>491</v>
      </c>
      <c r="C816">
        <v>1</v>
      </c>
      <c r="D816">
        <v>946820</v>
      </c>
      <c r="E816" s="8" t="s">
        <v>3152</v>
      </c>
      <c r="F816" t="s">
        <v>3153</v>
      </c>
      <c r="G816" t="s">
        <v>2527</v>
      </c>
      <c r="H816">
        <v>0.17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6</v>
      </c>
      <c r="AB816">
        <v>6</v>
      </c>
      <c r="AC816">
        <v>0.16669999999999999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1" x14ac:dyDescent="0.2">
      <c r="A817" t="str">
        <f t="shared" si="12"/>
        <v>Grand River Monroe Webster</v>
      </c>
      <c r="B817" t="s">
        <v>707</v>
      </c>
      <c r="C817">
        <v>3</v>
      </c>
      <c r="D817">
        <v>1593684</v>
      </c>
      <c r="E817" s="8" t="s">
        <v>2781</v>
      </c>
      <c r="F817" t="s">
        <v>4377</v>
      </c>
      <c r="G817" t="s">
        <v>2520</v>
      </c>
      <c r="H817">
        <v>0.36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5</v>
      </c>
      <c r="P817">
        <v>5</v>
      </c>
      <c r="Q817">
        <v>0.12</v>
      </c>
      <c r="R817">
        <v>0</v>
      </c>
      <c r="S817">
        <v>0</v>
      </c>
      <c r="T817">
        <v>0</v>
      </c>
      <c r="U817">
        <v>3</v>
      </c>
      <c r="V817">
        <v>3</v>
      </c>
      <c r="W817">
        <v>0.12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</v>
      </c>
      <c r="AK817">
        <v>2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2</v>
      </c>
      <c r="AT817">
        <v>2</v>
      </c>
      <c r="AU817">
        <v>0.12</v>
      </c>
      <c r="AV817">
        <v>0</v>
      </c>
      <c r="AW817">
        <v>0</v>
      </c>
      <c r="AX817">
        <v>0</v>
      </c>
    </row>
    <row r="818" spans="1:51" x14ac:dyDescent="0.2">
      <c r="A818" t="str">
        <f t="shared" si="12"/>
        <v>Grandview Port Louisa</v>
      </c>
      <c r="B818" t="s">
        <v>702</v>
      </c>
      <c r="C818">
        <v>2</v>
      </c>
      <c r="D818">
        <v>947412</v>
      </c>
      <c r="E818" s="8" t="s">
        <v>3623</v>
      </c>
      <c r="F818" t="s">
        <v>4378</v>
      </c>
      <c r="G818" t="s">
        <v>1778</v>
      </c>
      <c r="H818">
        <v>0.9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16</v>
      </c>
      <c r="P818">
        <v>16</v>
      </c>
      <c r="Q818">
        <v>0.3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7</v>
      </c>
      <c r="AB818">
        <v>10</v>
      </c>
      <c r="AC818">
        <v>0.2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12</v>
      </c>
      <c r="AK818">
        <v>12</v>
      </c>
      <c r="AL818">
        <v>0.2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7</v>
      </c>
      <c r="AT818">
        <v>10</v>
      </c>
      <c r="AU818">
        <v>0.2</v>
      </c>
      <c r="AV818">
        <v>6</v>
      </c>
      <c r="AW818">
        <v>0</v>
      </c>
      <c r="AX818">
        <v>0</v>
      </c>
    </row>
    <row r="819" spans="1:51" x14ac:dyDescent="0.2">
      <c r="A819" t="str">
        <f t="shared" si="12"/>
        <v>Granger</v>
      </c>
      <c r="B819" t="s">
        <v>2844</v>
      </c>
      <c r="C819">
        <v>3</v>
      </c>
      <c r="D819">
        <v>1190</v>
      </c>
      <c r="E819" s="8" t="s">
        <v>2862</v>
      </c>
      <c r="F819" t="s">
        <v>2863</v>
      </c>
      <c r="G819" t="s">
        <v>2864</v>
      </c>
      <c r="H819" t="s">
        <v>2847</v>
      </c>
      <c r="I819">
        <v>1.05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58</v>
      </c>
      <c r="Q819">
        <v>58</v>
      </c>
      <c r="R819">
        <v>0.65329999999999999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33</v>
      </c>
      <c r="AL819">
        <v>33</v>
      </c>
      <c r="AM819">
        <v>0.39200000000000002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</row>
    <row r="820" spans="1:51" x14ac:dyDescent="0.2">
      <c r="A820" t="str">
        <f t="shared" si="12"/>
        <v>Granger</v>
      </c>
      <c r="B820" t="s">
        <v>2844</v>
      </c>
      <c r="C820">
        <v>3</v>
      </c>
      <c r="D820">
        <v>1147</v>
      </c>
      <c r="E820" s="8" t="s">
        <v>3334</v>
      </c>
      <c r="F820" t="s">
        <v>2863</v>
      </c>
      <c r="G820" t="s">
        <v>3335</v>
      </c>
      <c r="H820" t="s">
        <v>2847</v>
      </c>
      <c r="I820">
        <v>0.03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</v>
      </c>
      <c r="Q820">
        <v>2</v>
      </c>
      <c r="R820">
        <v>2.58E-2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1</v>
      </c>
      <c r="AD820">
        <v>8.6E-3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</row>
    <row r="821" spans="1:51" x14ac:dyDescent="0.2">
      <c r="A821" t="str">
        <f t="shared" si="12"/>
        <v>Granger 01</v>
      </c>
      <c r="B821" t="s">
        <v>774</v>
      </c>
      <c r="C821">
        <v>3</v>
      </c>
      <c r="D821">
        <v>1593722</v>
      </c>
      <c r="E821" s="8" t="s">
        <v>3007</v>
      </c>
      <c r="F821" t="s">
        <v>4379</v>
      </c>
      <c r="G821" t="s">
        <v>1778</v>
      </c>
      <c r="H821">
        <v>0.27979999999999999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</v>
      </c>
      <c r="P821">
        <v>2</v>
      </c>
      <c r="Q821">
        <v>0</v>
      </c>
      <c r="R821">
        <v>0</v>
      </c>
      <c r="S821">
        <v>0</v>
      </c>
      <c r="T821">
        <v>0</v>
      </c>
      <c r="U821">
        <v>9</v>
      </c>
      <c r="V821">
        <v>9</v>
      </c>
      <c r="W821">
        <v>0.27979999999999999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8</v>
      </c>
      <c r="AT821">
        <v>8</v>
      </c>
      <c r="AU821">
        <v>0</v>
      </c>
      <c r="AV821">
        <v>0</v>
      </c>
      <c r="AW821">
        <v>0</v>
      </c>
      <c r="AX821">
        <v>0</v>
      </c>
    </row>
    <row r="822" spans="1:51" x14ac:dyDescent="0.2">
      <c r="A822" t="str">
        <f t="shared" si="12"/>
        <v>Grant</v>
      </c>
      <c r="B822" t="s">
        <v>329</v>
      </c>
      <c r="C822">
        <v>1</v>
      </c>
      <c r="D822">
        <v>1593671</v>
      </c>
      <c r="E822" s="8" t="s">
        <v>2971</v>
      </c>
      <c r="F822" t="s">
        <v>1910</v>
      </c>
      <c r="G822" t="s">
        <v>1778</v>
      </c>
      <c r="H822">
        <v>0.87906976699999995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14</v>
      </c>
      <c r="P822">
        <v>15</v>
      </c>
      <c r="Q822">
        <v>0.4395</v>
      </c>
      <c r="R822">
        <v>0</v>
      </c>
      <c r="S822">
        <v>0</v>
      </c>
      <c r="T822">
        <v>0</v>
      </c>
      <c r="U822">
        <v>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7</v>
      </c>
      <c r="AB822">
        <v>14</v>
      </c>
      <c r="AC822">
        <v>0.4395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3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5</v>
      </c>
      <c r="AT822">
        <v>0</v>
      </c>
      <c r="AU822">
        <v>0</v>
      </c>
      <c r="AV822">
        <v>2</v>
      </c>
      <c r="AW822">
        <v>0</v>
      </c>
      <c r="AX822">
        <v>0</v>
      </c>
    </row>
    <row r="823" spans="1:51" x14ac:dyDescent="0.2">
      <c r="A823" t="str">
        <f t="shared" si="12"/>
        <v>Grant</v>
      </c>
      <c r="B823" t="s">
        <v>840</v>
      </c>
      <c r="C823">
        <v>1</v>
      </c>
      <c r="D823">
        <v>947988</v>
      </c>
      <c r="E823" s="8" t="s">
        <v>2652</v>
      </c>
      <c r="F823" t="s">
        <v>3017</v>
      </c>
      <c r="G823" t="s">
        <v>2562</v>
      </c>
      <c r="H823">
        <v>0.13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5</v>
      </c>
      <c r="V823">
        <v>5</v>
      </c>
      <c r="W823">
        <v>0.12939999999999999</v>
      </c>
      <c r="X823">
        <v>0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</v>
      </c>
      <c r="AK823">
        <v>3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2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1" x14ac:dyDescent="0.2">
      <c r="A824" t="str">
        <f t="shared" si="12"/>
        <v>Grant Township</v>
      </c>
      <c r="B824" t="s">
        <v>828</v>
      </c>
      <c r="C824">
        <v>4</v>
      </c>
      <c r="D824">
        <v>947956</v>
      </c>
      <c r="E824" s="8">
        <v>23</v>
      </c>
      <c r="F824" t="s">
        <v>3070</v>
      </c>
      <c r="G824" t="s">
        <v>2527</v>
      </c>
      <c r="H824">
        <v>0.41</v>
      </c>
      <c r="I824">
        <v>0</v>
      </c>
      <c r="J824">
        <v>0</v>
      </c>
      <c r="K824">
        <v>0</v>
      </c>
      <c r="L824">
        <v>3</v>
      </c>
      <c r="M824">
        <v>3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10</v>
      </c>
      <c r="V824">
        <v>10</v>
      </c>
      <c r="W824">
        <v>0</v>
      </c>
      <c r="X824">
        <v>0</v>
      </c>
      <c r="Y824">
        <v>0</v>
      </c>
      <c r="Z824">
        <v>0</v>
      </c>
      <c r="AA824">
        <v>9</v>
      </c>
      <c r="AB824">
        <v>9</v>
      </c>
      <c r="AC824">
        <v>0.41499999999999998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4</v>
      </c>
      <c r="AT824">
        <v>4</v>
      </c>
      <c r="AU824">
        <v>0</v>
      </c>
      <c r="AV824">
        <v>5</v>
      </c>
      <c r="AW824">
        <v>5</v>
      </c>
      <c r="AX824">
        <v>0</v>
      </c>
    </row>
    <row r="825" spans="1:51" x14ac:dyDescent="0.2">
      <c r="A825" t="str">
        <f t="shared" si="12"/>
        <v>Grant Lincoln Twp Anita</v>
      </c>
      <c r="B825" t="s">
        <v>178</v>
      </c>
      <c r="C825">
        <v>3</v>
      </c>
      <c r="D825">
        <v>946739</v>
      </c>
      <c r="E825" s="8" t="s">
        <v>3409</v>
      </c>
      <c r="F825" t="s">
        <v>5332</v>
      </c>
      <c r="G825" t="s">
        <v>1778</v>
      </c>
      <c r="H825">
        <v>0.72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10</v>
      </c>
      <c r="P825">
        <v>10</v>
      </c>
      <c r="Q825">
        <v>0.12</v>
      </c>
      <c r="R825">
        <v>0</v>
      </c>
      <c r="S825">
        <v>0</v>
      </c>
      <c r="T825">
        <v>0</v>
      </c>
      <c r="U825">
        <v>18</v>
      </c>
      <c r="V825">
        <v>18</v>
      </c>
      <c r="W825">
        <v>0.36</v>
      </c>
      <c r="X825">
        <v>0</v>
      </c>
      <c r="Y825">
        <v>0</v>
      </c>
      <c r="Z825">
        <v>0</v>
      </c>
      <c r="AA825">
        <v>8</v>
      </c>
      <c r="AB825">
        <v>8</v>
      </c>
      <c r="AC825">
        <v>0.12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9</v>
      </c>
      <c r="AK825">
        <v>9</v>
      </c>
      <c r="AL825">
        <v>0.12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1" x14ac:dyDescent="0.2">
      <c r="A826" t="str">
        <f t="shared" si="12"/>
        <v>Grant S Marshall S Sherman</v>
      </c>
      <c r="B826" t="s">
        <v>766</v>
      </c>
      <c r="C826">
        <v>4</v>
      </c>
      <c r="D826">
        <v>947596</v>
      </c>
      <c r="E826" s="8" t="s">
        <v>2579</v>
      </c>
      <c r="F826" t="s">
        <v>4380</v>
      </c>
      <c r="G826" t="s">
        <v>1778</v>
      </c>
      <c r="H826">
        <v>0.12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6</v>
      </c>
      <c r="P826">
        <v>10</v>
      </c>
      <c r="Q826">
        <v>0.12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1" x14ac:dyDescent="0.2">
      <c r="A827" t="str">
        <f t="shared" si="12"/>
        <v>Grant Osceola</v>
      </c>
      <c r="B827" t="s">
        <v>43</v>
      </c>
      <c r="C827">
        <v>4</v>
      </c>
      <c r="D827">
        <v>1593559</v>
      </c>
      <c r="E827" s="8" t="s">
        <v>2697</v>
      </c>
      <c r="F827" t="s">
        <v>5333</v>
      </c>
      <c r="G827" t="s">
        <v>1785</v>
      </c>
      <c r="H827">
        <v>0.22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</v>
      </c>
      <c r="P827">
        <v>3</v>
      </c>
      <c r="Q827">
        <v>0.1111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2</v>
      </c>
      <c r="AB827">
        <v>2</v>
      </c>
      <c r="AC827">
        <v>5.5599999999999997E-2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1</v>
      </c>
      <c r="AL827">
        <v>5.5599999999999997E-2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1" x14ac:dyDescent="0.2">
      <c r="A828" t="str">
        <f t="shared" si="12"/>
        <v>Grant Sheridan</v>
      </c>
      <c r="B828" t="s">
        <v>817</v>
      </c>
      <c r="C828">
        <v>4</v>
      </c>
      <c r="D828">
        <v>947927</v>
      </c>
      <c r="E828" s="8" t="s">
        <v>2579</v>
      </c>
      <c r="F828" t="s">
        <v>5153</v>
      </c>
      <c r="G828" t="s">
        <v>1785</v>
      </c>
      <c r="H828">
        <v>0.26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3</v>
      </c>
      <c r="V828">
        <v>5</v>
      </c>
      <c r="W828">
        <v>8.7499999999999994E-2</v>
      </c>
      <c r="X828">
        <v>0</v>
      </c>
      <c r="Y828">
        <v>0</v>
      </c>
      <c r="Z828">
        <v>0</v>
      </c>
      <c r="AA828">
        <v>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8</v>
      </c>
      <c r="AK828">
        <v>10</v>
      </c>
      <c r="AL828">
        <v>0.17499999999999999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1" x14ac:dyDescent="0.2">
      <c r="A829" s="11" t="str">
        <f t="shared" si="12"/>
        <v>Green</v>
      </c>
      <c r="B829" t="s">
        <v>581</v>
      </c>
      <c r="C829">
        <v>3</v>
      </c>
      <c r="D829">
        <v>948281</v>
      </c>
      <c r="E829" s="8">
        <v>5</v>
      </c>
      <c r="F829" t="s">
        <v>1831</v>
      </c>
      <c r="G829" t="s">
        <v>1785</v>
      </c>
      <c r="H829">
        <v>0.69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10</v>
      </c>
      <c r="V829">
        <v>15</v>
      </c>
      <c r="W829">
        <v>0.42859999999999998</v>
      </c>
      <c r="X829">
        <v>0</v>
      </c>
      <c r="Y829">
        <v>0</v>
      </c>
      <c r="Z829">
        <v>0</v>
      </c>
      <c r="AA829">
        <v>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</v>
      </c>
      <c r="AK829">
        <v>7</v>
      </c>
      <c r="AL829">
        <v>0.1714</v>
      </c>
      <c r="AM829">
        <v>2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3</v>
      </c>
      <c r="AT829">
        <v>4</v>
      </c>
      <c r="AU829">
        <v>8.5699999999999998E-2</v>
      </c>
      <c r="AV829">
        <v>1</v>
      </c>
      <c r="AW829">
        <v>0</v>
      </c>
      <c r="AX829">
        <v>0</v>
      </c>
    </row>
    <row r="830" spans="1:51" x14ac:dyDescent="0.2">
      <c r="A830" t="str">
        <f t="shared" si="12"/>
        <v>Green Bay Washington</v>
      </c>
      <c r="B830" t="s">
        <v>683</v>
      </c>
      <c r="C830">
        <v>2</v>
      </c>
      <c r="D830">
        <v>1593597</v>
      </c>
      <c r="E830" s="8" t="s">
        <v>3552</v>
      </c>
      <c r="F830" t="s">
        <v>5154</v>
      </c>
      <c r="G830" t="s">
        <v>1778</v>
      </c>
      <c r="H830">
        <v>1.4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21</v>
      </c>
      <c r="P830">
        <v>21</v>
      </c>
      <c r="Q830">
        <v>0.42</v>
      </c>
      <c r="R830">
        <v>0</v>
      </c>
      <c r="S830">
        <v>0</v>
      </c>
      <c r="T830">
        <v>0</v>
      </c>
      <c r="U830">
        <v>19</v>
      </c>
      <c r="V830">
        <v>19</v>
      </c>
      <c r="W830">
        <v>0.42</v>
      </c>
      <c r="X830">
        <v>0</v>
      </c>
      <c r="Y830">
        <v>0</v>
      </c>
      <c r="Z830">
        <v>0</v>
      </c>
      <c r="AA830">
        <v>10</v>
      </c>
      <c r="AB830">
        <v>15</v>
      </c>
      <c r="AC830">
        <v>0.28000000000000003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9</v>
      </c>
      <c r="AK830">
        <v>11</v>
      </c>
      <c r="AL830">
        <v>0.28000000000000003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7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1" x14ac:dyDescent="0.2">
      <c r="A831" t="str">
        <f t="shared" si="12"/>
        <v>Green Castle</v>
      </c>
      <c r="B831" t="s">
        <v>712</v>
      </c>
      <c r="C831">
        <v>1</v>
      </c>
      <c r="D831">
        <v>947480</v>
      </c>
      <c r="E831" s="8" t="s">
        <v>3540</v>
      </c>
      <c r="F831" t="s">
        <v>2100</v>
      </c>
      <c r="G831" t="s">
        <v>1785</v>
      </c>
      <c r="H831">
        <v>0.48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7</v>
      </c>
      <c r="V831">
        <v>11</v>
      </c>
      <c r="W831">
        <v>0.16</v>
      </c>
      <c r="X831">
        <v>0</v>
      </c>
      <c r="Y831">
        <v>0</v>
      </c>
      <c r="Z831">
        <v>0</v>
      </c>
      <c r="AA831">
        <v>2</v>
      </c>
      <c r="AB831">
        <v>8</v>
      </c>
      <c r="AC831">
        <v>0.16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6</v>
      </c>
      <c r="AK831">
        <v>8</v>
      </c>
      <c r="AL831">
        <v>0.16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5</v>
      </c>
      <c r="AT831">
        <v>0</v>
      </c>
      <c r="AU831">
        <v>0</v>
      </c>
      <c r="AV831">
        <v>3</v>
      </c>
      <c r="AW831">
        <v>0</v>
      </c>
      <c r="AX831">
        <v>0</v>
      </c>
    </row>
    <row r="832" spans="1:51" x14ac:dyDescent="0.2">
      <c r="A832" s="11" t="str">
        <f t="shared" si="12"/>
        <v>Green Riverside Scott</v>
      </c>
      <c r="B832" t="s">
        <v>570</v>
      </c>
      <c r="C832">
        <v>3</v>
      </c>
      <c r="D832">
        <v>948276</v>
      </c>
      <c r="E832" s="8" t="s">
        <v>3741</v>
      </c>
      <c r="F832" t="s">
        <v>2048</v>
      </c>
      <c r="G832" t="s">
        <v>1778</v>
      </c>
      <c r="H832">
        <v>0.82499999999999996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9</v>
      </c>
      <c r="P832">
        <v>9</v>
      </c>
      <c r="Q832">
        <v>0.15</v>
      </c>
      <c r="R832">
        <v>0</v>
      </c>
      <c r="S832">
        <v>0</v>
      </c>
      <c r="T832">
        <v>0</v>
      </c>
      <c r="U832">
        <v>9</v>
      </c>
      <c r="V832">
        <v>11</v>
      </c>
      <c r="W832">
        <v>0.22500000000000001</v>
      </c>
      <c r="X832">
        <v>0</v>
      </c>
      <c r="Y832">
        <v>0</v>
      </c>
      <c r="Z832">
        <v>0</v>
      </c>
      <c r="AA832">
        <v>10</v>
      </c>
      <c r="AB832">
        <v>11</v>
      </c>
      <c r="AC832">
        <v>0.22500000000000001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9</v>
      </c>
      <c r="AK832">
        <v>9</v>
      </c>
      <c r="AL832">
        <v>0.22500000000000001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3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1" x14ac:dyDescent="0.2">
      <c r="A833" t="str">
        <f t="shared" si="12"/>
        <v>Green Twp</v>
      </c>
      <c r="B833" t="s">
        <v>853</v>
      </c>
      <c r="C833">
        <v>2</v>
      </c>
      <c r="D833">
        <v>948029</v>
      </c>
      <c r="E833" s="8" t="s">
        <v>2652</v>
      </c>
      <c r="F833" t="s">
        <v>1839</v>
      </c>
      <c r="G833" t="s">
        <v>1778</v>
      </c>
      <c r="H833">
        <v>0.36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7</v>
      </c>
      <c r="P833">
        <v>5</v>
      </c>
      <c r="Q833">
        <v>0.09</v>
      </c>
      <c r="R833">
        <v>0</v>
      </c>
      <c r="S833">
        <v>0</v>
      </c>
      <c r="T833">
        <v>0</v>
      </c>
      <c r="U833">
        <v>4</v>
      </c>
      <c r="V833">
        <v>4</v>
      </c>
      <c r="W833">
        <v>0.09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</v>
      </c>
      <c r="AK833">
        <v>5</v>
      </c>
      <c r="AL833">
        <v>0.09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5</v>
      </c>
      <c r="AT833">
        <v>5</v>
      </c>
      <c r="AU833">
        <v>0.09</v>
      </c>
      <c r="AV833">
        <v>0</v>
      </c>
      <c r="AW833">
        <v>0</v>
      </c>
      <c r="AX833">
        <v>0</v>
      </c>
    </row>
    <row r="834" spans="1:51" x14ac:dyDescent="0.2">
      <c r="A834" t="str">
        <f t="shared" ref="A834:A897" si="13">TRIM(PROPER(F834))</f>
        <v>Green Valley</v>
      </c>
      <c r="B834" t="s">
        <v>2891</v>
      </c>
      <c r="C834" t="s">
        <v>2892</v>
      </c>
      <c r="D834">
        <v>1113</v>
      </c>
      <c r="E834" s="8" t="s">
        <v>3403</v>
      </c>
      <c r="F834" t="s">
        <v>3404</v>
      </c>
      <c r="G834" t="s">
        <v>3405</v>
      </c>
      <c r="H834" t="s">
        <v>2513</v>
      </c>
      <c r="I834">
        <v>0.17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12</v>
      </c>
      <c r="Q834">
        <v>13</v>
      </c>
      <c r="R834">
        <v>2.81E-2</v>
      </c>
      <c r="S834">
        <v>3</v>
      </c>
      <c r="T834">
        <v>0</v>
      </c>
      <c r="U834">
        <v>0</v>
      </c>
      <c r="V834">
        <v>13</v>
      </c>
      <c r="W834">
        <v>14</v>
      </c>
      <c r="X834">
        <v>5.62E-2</v>
      </c>
      <c r="Y834">
        <v>0</v>
      </c>
      <c r="Z834">
        <v>0</v>
      </c>
      <c r="AA834">
        <v>0</v>
      </c>
      <c r="AB834">
        <v>20</v>
      </c>
      <c r="AC834">
        <v>23</v>
      </c>
      <c r="AD834">
        <v>8.4199999999999997E-2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2</v>
      </c>
      <c r="AU834">
        <v>0</v>
      </c>
      <c r="AV834">
        <v>0</v>
      </c>
      <c r="AW834">
        <v>0</v>
      </c>
      <c r="AX834">
        <v>0</v>
      </c>
      <c r="AY834">
        <v>0</v>
      </c>
    </row>
    <row r="835" spans="1:51" x14ac:dyDescent="0.2">
      <c r="A835" t="str">
        <f t="shared" si="13"/>
        <v>Greenfield &amp; Lincoln 2</v>
      </c>
      <c r="B835" t="s">
        <v>438</v>
      </c>
      <c r="C835">
        <v>4</v>
      </c>
      <c r="D835">
        <v>948232</v>
      </c>
      <c r="E835" s="8" t="s">
        <v>3148</v>
      </c>
      <c r="F835" t="s">
        <v>2018</v>
      </c>
      <c r="G835" t="s">
        <v>1778</v>
      </c>
      <c r="H835">
        <v>0.16666666699999999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5</v>
      </c>
      <c r="V835">
        <v>9</v>
      </c>
      <c r="W835">
        <v>0.16669999999999999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1" x14ac:dyDescent="0.2">
      <c r="A836" s="11" t="str">
        <f t="shared" si="13"/>
        <v>Greenfield 1 Twp</v>
      </c>
      <c r="B836" t="s">
        <v>50</v>
      </c>
      <c r="C836">
        <v>3</v>
      </c>
      <c r="D836">
        <v>948047</v>
      </c>
      <c r="E836" s="8" t="s">
        <v>3680</v>
      </c>
      <c r="F836" t="s">
        <v>2308</v>
      </c>
      <c r="G836" t="s">
        <v>1778</v>
      </c>
      <c r="H836">
        <v>1.1666666670000001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16</v>
      </c>
      <c r="P836">
        <v>17</v>
      </c>
      <c r="Q836">
        <v>0.23330000000000001</v>
      </c>
      <c r="R836">
        <v>0</v>
      </c>
      <c r="S836">
        <v>0</v>
      </c>
      <c r="T836">
        <v>0</v>
      </c>
      <c r="U836">
        <v>30</v>
      </c>
      <c r="V836">
        <v>31</v>
      </c>
      <c r="W836">
        <v>0.23330000000000001</v>
      </c>
      <c r="X836">
        <v>0</v>
      </c>
      <c r="Y836">
        <v>0</v>
      </c>
      <c r="Z836">
        <v>0</v>
      </c>
      <c r="AA836">
        <v>19</v>
      </c>
      <c r="AB836">
        <v>20</v>
      </c>
      <c r="AC836">
        <v>0.23330000000000001</v>
      </c>
      <c r="AD836">
        <v>0</v>
      </c>
      <c r="AE836">
        <v>3</v>
      </c>
      <c r="AF836">
        <v>0</v>
      </c>
      <c r="AG836">
        <v>0</v>
      </c>
      <c r="AH836">
        <v>0</v>
      </c>
      <c r="AI836">
        <v>0</v>
      </c>
      <c r="AJ836">
        <v>17</v>
      </c>
      <c r="AK836">
        <v>17</v>
      </c>
      <c r="AL836">
        <v>0.23330000000000001</v>
      </c>
      <c r="AM836">
        <v>4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20</v>
      </c>
      <c r="AT836">
        <v>24</v>
      </c>
      <c r="AU836">
        <v>0.23330000000000001</v>
      </c>
      <c r="AV836">
        <v>5</v>
      </c>
      <c r="AW836">
        <v>0</v>
      </c>
      <c r="AX836">
        <v>0</v>
      </c>
    </row>
    <row r="837" spans="1:51" x14ac:dyDescent="0.2">
      <c r="A837" s="11" t="str">
        <f t="shared" si="13"/>
        <v>Greenfield 1 Dm85</v>
      </c>
      <c r="B837" t="s">
        <v>50</v>
      </c>
      <c r="C837">
        <v>3</v>
      </c>
      <c r="D837">
        <v>1593778</v>
      </c>
      <c r="E837" s="8" t="s">
        <v>3678</v>
      </c>
      <c r="F837" t="s">
        <v>5334</v>
      </c>
      <c r="G837" t="s">
        <v>1778</v>
      </c>
      <c r="H837">
        <v>1.4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24</v>
      </c>
      <c r="P837">
        <v>24</v>
      </c>
      <c r="Q837">
        <v>0.4667</v>
      </c>
      <c r="R837">
        <v>0</v>
      </c>
      <c r="S837">
        <v>0</v>
      </c>
      <c r="T837">
        <v>0</v>
      </c>
      <c r="U837">
        <v>16</v>
      </c>
      <c r="V837">
        <v>16</v>
      </c>
      <c r="W837">
        <v>0.23330000000000001</v>
      </c>
      <c r="X837">
        <v>0</v>
      </c>
      <c r="Y837">
        <v>0</v>
      </c>
      <c r="Z837">
        <v>0</v>
      </c>
      <c r="AA837">
        <v>13</v>
      </c>
      <c r="AB837">
        <v>13</v>
      </c>
      <c r="AC837">
        <v>0.23330000000000001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16</v>
      </c>
      <c r="AK837">
        <v>16</v>
      </c>
      <c r="AL837">
        <v>0.23330000000000001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14</v>
      </c>
      <c r="AT837">
        <v>14</v>
      </c>
      <c r="AU837">
        <v>0.23330000000000001</v>
      </c>
      <c r="AV837">
        <v>0</v>
      </c>
      <c r="AW837">
        <v>0</v>
      </c>
      <c r="AX837">
        <v>0</v>
      </c>
    </row>
    <row r="838" spans="1:51" x14ac:dyDescent="0.2">
      <c r="A838" s="11" t="str">
        <f t="shared" si="13"/>
        <v>Greenfield 2 Lincoln 2</v>
      </c>
      <c r="B838" t="s">
        <v>50</v>
      </c>
      <c r="C838">
        <v>3</v>
      </c>
      <c r="D838">
        <v>1593780</v>
      </c>
      <c r="E838" s="8" t="s">
        <v>3685</v>
      </c>
      <c r="F838" t="s">
        <v>5335</v>
      </c>
      <c r="G838" t="s">
        <v>1778</v>
      </c>
      <c r="H838">
        <v>1.6333333329999999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22</v>
      </c>
      <c r="P838">
        <v>22</v>
      </c>
      <c r="Q838">
        <v>0.23330000000000001</v>
      </c>
      <c r="R838">
        <v>0</v>
      </c>
      <c r="S838">
        <v>0</v>
      </c>
      <c r="T838">
        <v>0</v>
      </c>
      <c r="U838">
        <v>34</v>
      </c>
      <c r="V838">
        <v>34</v>
      </c>
      <c r="W838">
        <v>0.4667</v>
      </c>
      <c r="X838">
        <v>0</v>
      </c>
      <c r="Y838">
        <v>0</v>
      </c>
      <c r="Z838">
        <v>0</v>
      </c>
      <c r="AA838">
        <v>21</v>
      </c>
      <c r="AB838">
        <v>21</v>
      </c>
      <c r="AC838">
        <v>0.23330000000000001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28</v>
      </c>
      <c r="AK838">
        <v>28</v>
      </c>
      <c r="AL838">
        <v>0.23330000000000001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32</v>
      </c>
      <c r="AT838">
        <v>32</v>
      </c>
      <c r="AU838">
        <v>0.4667</v>
      </c>
      <c r="AV838">
        <v>0</v>
      </c>
      <c r="AW838">
        <v>0</v>
      </c>
      <c r="AX838">
        <v>0</v>
      </c>
    </row>
    <row r="839" spans="1:51" x14ac:dyDescent="0.2">
      <c r="A839" t="str">
        <f t="shared" si="13"/>
        <v>Grimes Meservey Pct</v>
      </c>
      <c r="B839" t="s">
        <v>457</v>
      </c>
      <c r="C839">
        <v>4</v>
      </c>
      <c r="D839">
        <v>946764</v>
      </c>
      <c r="E839" s="8" t="s">
        <v>2781</v>
      </c>
      <c r="F839" t="s">
        <v>5336</v>
      </c>
      <c r="G839" t="s">
        <v>2517</v>
      </c>
      <c r="H839">
        <v>0.18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0.17710000000000001</v>
      </c>
      <c r="AM839">
        <v>0</v>
      </c>
      <c r="AN839">
        <v>0</v>
      </c>
      <c r="AO839">
        <v>0</v>
      </c>
      <c r="AP839">
        <v>1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1" x14ac:dyDescent="0.2">
      <c r="A840" t="str">
        <f t="shared" si="13"/>
        <v>Grimes Thornton Pct</v>
      </c>
      <c r="B840" t="s">
        <v>457</v>
      </c>
      <c r="C840">
        <v>4</v>
      </c>
      <c r="D840">
        <v>946763</v>
      </c>
      <c r="E840" s="8" t="s">
        <v>3312</v>
      </c>
      <c r="F840" t="s">
        <v>5337</v>
      </c>
      <c r="G840" t="s">
        <v>1778</v>
      </c>
      <c r="H840">
        <v>0.17714299999999999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6</v>
      </c>
      <c r="P840">
        <v>6</v>
      </c>
      <c r="Q840">
        <v>0.17710000000000001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2</v>
      </c>
      <c r="AB840">
        <v>2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1</v>
      </c>
      <c r="AW840">
        <v>1</v>
      </c>
      <c r="AX840">
        <v>0</v>
      </c>
    </row>
    <row r="841" spans="1:51" x14ac:dyDescent="0.2">
      <c r="A841" s="11" t="str">
        <f t="shared" si="13"/>
        <v>Grimes 01</v>
      </c>
      <c r="B841" t="s">
        <v>774</v>
      </c>
      <c r="C841">
        <v>3</v>
      </c>
      <c r="D841">
        <v>947734</v>
      </c>
      <c r="E841" s="8" t="s">
        <v>3719</v>
      </c>
      <c r="F841" t="s">
        <v>4381</v>
      </c>
      <c r="G841" t="s">
        <v>2517</v>
      </c>
      <c r="H841">
        <v>3.64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52</v>
      </c>
      <c r="P841">
        <v>57</v>
      </c>
      <c r="Q841">
        <v>0.83940000000000003</v>
      </c>
      <c r="R841">
        <v>0</v>
      </c>
      <c r="S841">
        <v>0</v>
      </c>
      <c r="T841">
        <v>0</v>
      </c>
      <c r="U841">
        <v>95</v>
      </c>
      <c r="V841">
        <v>114</v>
      </c>
      <c r="W841">
        <v>1.399</v>
      </c>
      <c r="X841">
        <v>0</v>
      </c>
      <c r="Y841">
        <v>0</v>
      </c>
      <c r="Z841">
        <v>0</v>
      </c>
      <c r="AA841">
        <v>48</v>
      </c>
      <c r="AB841">
        <v>55</v>
      </c>
      <c r="AC841">
        <v>0.55959999999999999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45</v>
      </c>
      <c r="AK841">
        <v>61</v>
      </c>
      <c r="AL841">
        <v>0.83940000000000003</v>
      </c>
      <c r="AM841">
        <v>13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39</v>
      </c>
      <c r="AT841">
        <v>0</v>
      </c>
      <c r="AU841">
        <v>0</v>
      </c>
      <c r="AV841">
        <v>22</v>
      </c>
      <c r="AW841">
        <v>0</v>
      </c>
      <c r="AX841">
        <v>0</v>
      </c>
    </row>
    <row r="842" spans="1:51" x14ac:dyDescent="0.2">
      <c r="A842" s="11" t="str">
        <f t="shared" si="13"/>
        <v>Grimes 02</v>
      </c>
      <c r="B842" t="s">
        <v>774</v>
      </c>
      <c r="C842">
        <v>3</v>
      </c>
      <c r="D842">
        <v>947735</v>
      </c>
      <c r="E842" s="8" t="s">
        <v>3910</v>
      </c>
      <c r="F842" t="s">
        <v>4382</v>
      </c>
      <c r="G842" t="s">
        <v>1785</v>
      </c>
      <c r="H842">
        <v>3.08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39</v>
      </c>
      <c r="P842">
        <v>48</v>
      </c>
      <c r="Q842">
        <v>0.55959999999999999</v>
      </c>
      <c r="R842">
        <v>0</v>
      </c>
      <c r="S842">
        <v>0</v>
      </c>
      <c r="T842">
        <v>0</v>
      </c>
      <c r="U842">
        <v>76</v>
      </c>
      <c r="V842">
        <v>95</v>
      </c>
      <c r="W842">
        <v>1.1192</v>
      </c>
      <c r="X842">
        <v>0</v>
      </c>
      <c r="Y842">
        <v>0</v>
      </c>
      <c r="Z842">
        <v>0</v>
      </c>
      <c r="AA842">
        <v>21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38</v>
      </c>
      <c r="AK842">
        <v>42</v>
      </c>
      <c r="AL842">
        <v>0.55959999999999999</v>
      </c>
      <c r="AM842">
        <v>9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49</v>
      </c>
      <c r="AT842">
        <v>61</v>
      </c>
      <c r="AU842">
        <v>0.83940000000000003</v>
      </c>
      <c r="AV842">
        <v>20</v>
      </c>
      <c r="AW842">
        <v>0</v>
      </c>
      <c r="AX842">
        <v>0</v>
      </c>
    </row>
    <row r="843" spans="1:51" x14ac:dyDescent="0.2">
      <c r="A843" s="11" t="str">
        <f t="shared" si="13"/>
        <v>Grimes 03</v>
      </c>
      <c r="B843" t="s">
        <v>774</v>
      </c>
      <c r="C843">
        <v>3</v>
      </c>
      <c r="D843">
        <v>1593723</v>
      </c>
      <c r="E843" s="8" t="s">
        <v>4008</v>
      </c>
      <c r="F843" t="s">
        <v>4383</v>
      </c>
      <c r="G843" t="s">
        <v>1778</v>
      </c>
      <c r="H843">
        <v>1.958600999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24</v>
      </c>
      <c r="P843">
        <v>25</v>
      </c>
      <c r="Q843">
        <v>0.27979999999999999</v>
      </c>
      <c r="R843">
        <v>0</v>
      </c>
      <c r="S843">
        <v>0</v>
      </c>
      <c r="T843">
        <v>0</v>
      </c>
      <c r="U843">
        <v>43</v>
      </c>
      <c r="V843">
        <v>45</v>
      </c>
      <c r="W843">
        <v>0.55959999999999999</v>
      </c>
      <c r="X843">
        <v>0</v>
      </c>
      <c r="Y843">
        <v>0</v>
      </c>
      <c r="Z843">
        <v>0</v>
      </c>
      <c r="AA843">
        <v>25</v>
      </c>
      <c r="AB843">
        <v>26</v>
      </c>
      <c r="AC843">
        <v>0.27979999999999999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23</v>
      </c>
      <c r="AK843">
        <v>25</v>
      </c>
      <c r="AL843">
        <v>0.27979999999999999</v>
      </c>
      <c r="AM843">
        <v>0</v>
      </c>
      <c r="AN843">
        <v>0</v>
      </c>
      <c r="AO843">
        <v>0</v>
      </c>
      <c r="AP843">
        <v>1</v>
      </c>
      <c r="AQ843">
        <v>2</v>
      </c>
      <c r="AR843">
        <v>0</v>
      </c>
      <c r="AS843">
        <v>35</v>
      </c>
      <c r="AT843">
        <v>36</v>
      </c>
      <c r="AU843">
        <v>0.55959999999999999</v>
      </c>
      <c r="AV843">
        <v>8</v>
      </c>
      <c r="AW843">
        <v>0</v>
      </c>
      <c r="AX843">
        <v>0</v>
      </c>
    </row>
    <row r="844" spans="1:51" x14ac:dyDescent="0.2">
      <c r="A844" t="str">
        <f t="shared" si="13"/>
        <v>Grinnell</v>
      </c>
      <c r="B844" t="s">
        <v>2784</v>
      </c>
      <c r="C844">
        <v>1</v>
      </c>
      <c r="D844">
        <v>1149</v>
      </c>
      <c r="E844" s="8" t="s">
        <v>2790</v>
      </c>
      <c r="F844" t="s">
        <v>2791</v>
      </c>
      <c r="G844" t="s">
        <v>2792</v>
      </c>
      <c r="H844" t="s">
        <v>2527</v>
      </c>
      <c r="I844">
        <v>0.2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4</v>
      </c>
      <c r="W844">
        <v>4</v>
      </c>
      <c r="X844">
        <v>5.0200000000000002E-2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7</v>
      </c>
      <c r="AL844">
        <v>7</v>
      </c>
      <c r="AM844">
        <v>0.1004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4</v>
      </c>
      <c r="AU844">
        <v>4</v>
      </c>
      <c r="AV844">
        <v>5.0200000000000002E-2</v>
      </c>
      <c r="AW844">
        <v>0</v>
      </c>
      <c r="AX844">
        <v>0</v>
      </c>
      <c r="AY844">
        <v>0</v>
      </c>
    </row>
    <row r="845" spans="1:51" x14ac:dyDescent="0.2">
      <c r="A845" t="str">
        <f t="shared" si="13"/>
        <v>Grinnell</v>
      </c>
      <c r="B845" t="s">
        <v>2784</v>
      </c>
      <c r="C845">
        <v>1</v>
      </c>
      <c r="D845">
        <v>1148</v>
      </c>
      <c r="E845" s="8" t="s">
        <v>3321</v>
      </c>
      <c r="F845" t="s">
        <v>2791</v>
      </c>
      <c r="G845" t="s">
        <v>3322</v>
      </c>
      <c r="H845" t="s">
        <v>2527</v>
      </c>
      <c r="I845">
        <v>0.95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11</v>
      </c>
      <c r="Q845">
        <v>14</v>
      </c>
      <c r="R845">
        <v>0.1358</v>
      </c>
      <c r="S845">
        <v>0</v>
      </c>
      <c r="T845">
        <v>0</v>
      </c>
      <c r="U845">
        <v>0</v>
      </c>
      <c r="V845">
        <v>16</v>
      </c>
      <c r="W845">
        <v>17</v>
      </c>
      <c r="X845">
        <v>0.2717</v>
      </c>
      <c r="Y845">
        <v>0</v>
      </c>
      <c r="Z845">
        <v>0</v>
      </c>
      <c r="AA845">
        <v>0</v>
      </c>
      <c r="AB845">
        <v>21</v>
      </c>
      <c r="AC845">
        <v>24</v>
      </c>
      <c r="AD845">
        <v>0.40749999999999997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5</v>
      </c>
      <c r="AL845">
        <v>0</v>
      </c>
      <c r="AM845">
        <v>0</v>
      </c>
      <c r="AN845">
        <v>5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11</v>
      </c>
      <c r="AU845">
        <v>14</v>
      </c>
      <c r="AV845">
        <v>0.1358</v>
      </c>
      <c r="AW845">
        <v>1</v>
      </c>
      <c r="AX845">
        <v>0</v>
      </c>
      <c r="AY845">
        <v>0</v>
      </c>
    </row>
    <row r="846" spans="1:51" x14ac:dyDescent="0.2">
      <c r="A846" s="11" t="str">
        <f t="shared" si="13"/>
        <v>Grove Union Washington Westphalia</v>
      </c>
      <c r="B846" t="s">
        <v>816</v>
      </c>
      <c r="C846">
        <v>4</v>
      </c>
      <c r="D846">
        <v>947918</v>
      </c>
      <c r="E846" s="8">
        <v>6</v>
      </c>
      <c r="F846" t="s">
        <v>4384</v>
      </c>
      <c r="G846" t="s">
        <v>1778</v>
      </c>
      <c r="H846">
        <v>0.75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10</v>
      </c>
      <c r="V846">
        <v>10</v>
      </c>
      <c r="W846">
        <v>0.25</v>
      </c>
      <c r="X846">
        <v>0</v>
      </c>
      <c r="Y846">
        <v>0</v>
      </c>
      <c r="Z846">
        <v>0</v>
      </c>
      <c r="AA846">
        <v>8</v>
      </c>
      <c r="AB846">
        <v>10</v>
      </c>
      <c r="AC846">
        <v>0.25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5</v>
      </c>
      <c r="AK846">
        <v>6</v>
      </c>
      <c r="AL846">
        <v>0.15</v>
      </c>
      <c r="AM846">
        <v>0</v>
      </c>
      <c r="AN846">
        <v>0</v>
      </c>
      <c r="AO846">
        <v>0</v>
      </c>
      <c r="AP846">
        <v>3</v>
      </c>
      <c r="AQ846">
        <v>0</v>
      </c>
      <c r="AR846">
        <v>0</v>
      </c>
      <c r="AS846">
        <v>5</v>
      </c>
      <c r="AT846">
        <v>5</v>
      </c>
      <c r="AU846">
        <v>0.1</v>
      </c>
      <c r="AV846">
        <v>1</v>
      </c>
      <c r="AW846">
        <v>1</v>
      </c>
      <c r="AX846">
        <v>0</v>
      </c>
    </row>
    <row r="847" spans="1:51" x14ac:dyDescent="0.2">
      <c r="A847" t="str">
        <f t="shared" si="13"/>
        <v>Grundy</v>
      </c>
      <c r="B847" t="s">
        <v>2875</v>
      </c>
      <c r="C847">
        <v>4</v>
      </c>
      <c r="D847">
        <v>1198</v>
      </c>
      <c r="E847" s="8" t="s">
        <v>3363</v>
      </c>
      <c r="F847" t="s">
        <v>3364</v>
      </c>
      <c r="G847" t="s">
        <v>3365</v>
      </c>
      <c r="H847" t="s">
        <v>2513</v>
      </c>
      <c r="I847">
        <v>0.14000000000000001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</v>
      </c>
      <c r="W847">
        <v>4</v>
      </c>
      <c r="X847">
        <v>0.10639999999999999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3.5499999999999997E-2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</row>
    <row r="848" spans="1:51" x14ac:dyDescent="0.2">
      <c r="A848" t="str">
        <f t="shared" si="13"/>
        <v>Gulf Breeze</v>
      </c>
      <c r="B848" t="s">
        <v>2891</v>
      </c>
      <c r="C848" t="s">
        <v>2892</v>
      </c>
      <c r="D848">
        <v>1119</v>
      </c>
      <c r="E848" s="8" t="s">
        <v>3383</v>
      </c>
      <c r="F848" t="s">
        <v>3384</v>
      </c>
      <c r="G848" t="s">
        <v>3385</v>
      </c>
      <c r="H848" t="s">
        <v>2513</v>
      </c>
      <c r="I848">
        <v>0.14000000000000001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13</v>
      </c>
      <c r="Q848">
        <v>13</v>
      </c>
      <c r="R848">
        <v>4.7199999999999999E-2</v>
      </c>
      <c r="S848">
        <v>0</v>
      </c>
      <c r="T848">
        <v>0</v>
      </c>
      <c r="U848">
        <v>0</v>
      </c>
      <c r="V848">
        <v>9</v>
      </c>
      <c r="W848">
        <v>9</v>
      </c>
      <c r="X848">
        <v>2.3599999999999999E-2</v>
      </c>
      <c r="Y848">
        <v>0</v>
      </c>
      <c r="Z848">
        <v>0</v>
      </c>
      <c r="AA848">
        <v>0</v>
      </c>
      <c r="AB848">
        <v>17</v>
      </c>
      <c r="AC848">
        <v>20</v>
      </c>
      <c r="AD848">
        <v>7.0800000000000002E-2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3</v>
      </c>
      <c r="AU848">
        <v>0</v>
      </c>
      <c r="AV848">
        <v>0</v>
      </c>
      <c r="AW848">
        <v>0</v>
      </c>
      <c r="AX848">
        <v>0</v>
      </c>
      <c r="AY848">
        <v>0</v>
      </c>
    </row>
    <row r="849" spans="1:50" x14ac:dyDescent="0.2">
      <c r="A849" t="str">
        <f t="shared" si="13"/>
        <v>Gw Sn</v>
      </c>
      <c r="B849" t="s">
        <v>676</v>
      </c>
      <c r="C849">
        <v>4</v>
      </c>
      <c r="D849">
        <v>947296</v>
      </c>
      <c r="E849" s="8" t="s">
        <v>3198</v>
      </c>
      <c r="F849" t="s">
        <v>5338</v>
      </c>
      <c r="G849" t="s">
        <v>1778</v>
      </c>
      <c r="H849">
        <v>8.8888999999999996E-2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8.8900000000000007E-2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">
      <c r="A850" s="11" t="str">
        <f t="shared" si="13"/>
        <v>H 03 Humeston Millerton</v>
      </c>
      <c r="B850" t="s">
        <v>873</v>
      </c>
      <c r="C850">
        <v>2</v>
      </c>
      <c r="D850">
        <v>948334</v>
      </c>
      <c r="E850" s="8" t="s">
        <v>3937</v>
      </c>
      <c r="F850" t="s">
        <v>4385</v>
      </c>
      <c r="G850" t="s">
        <v>1778</v>
      </c>
      <c r="H850">
        <v>0.75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5</v>
      </c>
      <c r="P850">
        <v>6</v>
      </c>
      <c r="Q850">
        <v>0.15</v>
      </c>
      <c r="R850">
        <v>0</v>
      </c>
      <c r="S850">
        <v>0</v>
      </c>
      <c r="T850">
        <v>0</v>
      </c>
      <c r="U850">
        <v>5</v>
      </c>
      <c r="V850">
        <v>5</v>
      </c>
      <c r="W850">
        <v>7.4999999999999997E-2</v>
      </c>
      <c r="X850">
        <v>0</v>
      </c>
      <c r="Y850">
        <v>0</v>
      </c>
      <c r="Z850">
        <v>0</v>
      </c>
      <c r="AA850">
        <v>9</v>
      </c>
      <c r="AB850">
        <v>9</v>
      </c>
      <c r="AC850">
        <v>0.22500000000000001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7</v>
      </c>
      <c r="AK850">
        <v>7</v>
      </c>
      <c r="AL850">
        <v>0.15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6</v>
      </c>
      <c r="AT850">
        <v>6</v>
      </c>
      <c r="AU850">
        <v>0.15</v>
      </c>
      <c r="AV850">
        <v>0</v>
      </c>
      <c r="AW850">
        <v>0</v>
      </c>
      <c r="AX850">
        <v>0</v>
      </c>
    </row>
    <row r="851" spans="1:50" x14ac:dyDescent="0.2">
      <c r="A851" s="11" t="str">
        <f t="shared" si="13"/>
        <v>Hamburg Washington</v>
      </c>
      <c r="B851" t="s">
        <v>570</v>
      </c>
      <c r="C851">
        <v>3</v>
      </c>
      <c r="D851">
        <v>947035</v>
      </c>
      <c r="E851" s="8" t="s">
        <v>2664</v>
      </c>
      <c r="F851" t="s">
        <v>5155</v>
      </c>
      <c r="G851" t="s">
        <v>2517</v>
      </c>
      <c r="H851">
        <v>0.53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6</v>
      </c>
      <c r="P851">
        <v>6</v>
      </c>
      <c r="Q851">
        <v>0.15</v>
      </c>
      <c r="R851">
        <v>0</v>
      </c>
      <c r="S851">
        <v>0</v>
      </c>
      <c r="T851">
        <v>0</v>
      </c>
      <c r="U851">
        <v>7</v>
      </c>
      <c r="V851">
        <v>7</v>
      </c>
      <c r="W851">
        <v>0.15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5</v>
      </c>
      <c r="AK851">
        <v>5</v>
      </c>
      <c r="AL851">
        <v>0.15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3</v>
      </c>
      <c r="AT851">
        <v>3</v>
      </c>
      <c r="AU851">
        <v>7.4999999999999997E-2</v>
      </c>
      <c r="AV851">
        <v>0</v>
      </c>
      <c r="AW851">
        <v>0</v>
      </c>
      <c r="AX851">
        <v>0</v>
      </c>
    </row>
    <row r="852" spans="1:50" x14ac:dyDescent="0.2">
      <c r="A852" t="str">
        <f t="shared" si="13"/>
        <v>Hamilton Lee Reeve</v>
      </c>
      <c r="B852" t="s">
        <v>43</v>
      </c>
      <c r="C852">
        <v>4</v>
      </c>
      <c r="D852">
        <v>1593560</v>
      </c>
      <c r="E852" s="8" t="s">
        <v>2694</v>
      </c>
      <c r="F852" t="s">
        <v>5339</v>
      </c>
      <c r="G852" t="s">
        <v>1778</v>
      </c>
      <c r="H852">
        <v>0.27777800000000002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4</v>
      </c>
      <c r="Q852">
        <v>5.5599999999999997E-2</v>
      </c>
      <c r="R852">
        <v>0</v>
      </c>
      <c r="S852">
        <v>0</v>
      </c>
      <c r="T852">
        <v>0</v>
      </c>
      <c r="U852">
        <v>7</v>
      </c>
      <c r="V852">
        <v>8</v>
      </c>
      <c r="W852">
        <v>0.1111</v>
      </c>
      <c r="X852">
        <v>0</v>
      </c>
      <c r="Y852">
        <v>0</v>
      </c>
      <c r="Z852">
        <v>0</v>
      </c>
      <c r="AA852">
        <v>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7</v>
      </c>
      <c r="AK852">
        <v>10</v>
      </c>
      <c r="AL852">
        <v>0.1111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3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">
      <c r="A853" t="str">
        <f t="shared" si="13"/>
        <v>Hampton 1</v>
      </c>
      <c r="B853" t="s">
        <v>43</v>
      </c>
      <c r="C853">
        <v>4</v>
      </c>
      <c r="D853">
        <v>947028</v>
      </c>
      <c r="E853" s="8" t="s">
        <v>3231</v>
      </c>
      <c r="F853" t="s">
        <v>3232</v>
      </c>
      <c r="G853" t="s">
        <v>2520</v>
      </c>
      <c r="H853">
        <v>0.44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5</v>
      </c>
      <c r="P853">
        <v>6</v>
      </c>
      <c r="Q853">
        <v>0.16669999999999999</v>
      </c>
      <c r="R853">
        <v>0</v>
      </c>
      <c r="S853">
        <v>0</v>
      </c>
      <c r="T853">
        <v>0</v>
      </c>
      <c r="U853">
        <v>4</v>
      </c>
      <c r="V853">
        <v>5</v>
      </c>
      <c r="W853">
        <v>0.16669999999999999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2</v>
      </c>
      <c r="AN853">
        <v>3</v>
      </c>
      <c r="AO853">
        <v>0.1111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">
      <c r="A854" t="str">
        <f t="shared" si="13"/>
        <v>Hampton 2</v>
      </c>
      <c r="B854" t="s">
        <v>43</v>
      </c>
      <c r="C854">
        <v>4</v>
      </c>
      <c r="D854">
        <v>947029</v>
      </c>
      <c r="E854" s="8" t="s">
        <v>2692</v>
      </c>
      <c r="F854" t="s">
        <v>2095</v>
      </c>
      <c r="G854" t="s">
        <v>1780</v>
      </c>
      <c r="H854">
        <v>0.56000000000000005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6</v>
      </c>
      <c r="P854">
        <v>7</v>
      </c>
      <c r="Q854">
        <v>0.1111</v>
      </c>
      <c r="R854">
        <v>0</v>
      </c>
      <c r="S854">
        <v>0</v>
      </c>
      <c r="T854">
        <v>0</v>
      </c>
      <c r="U854">
        <v>12</v>
      </c>
      <c r="V854">
        <v>14</v>
      </c>
      <c r="W854">
        <v>0.22220000000000001</v>
      </c>
      <c r="X854">
        <v>0</v>
      </c>
      <c r="Y854">
        <v>0</v>
      </c>
      <c r="Z854">
        <v>0</v>
      </c>
      <c r="AA854">
        <v>8</v>
      </c>
      <c r="AB854">
        <v>9</v>
      </c>
      <c r="AC854">
        <v>0.1111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7</v>
      </c>
      <c r="AK854">
        <v>7</v>
      </c>
      <c r="AL854">
        <v>0.1111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3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">
      <c r="A855" t="str">
        <f t="shared" si="13"/>
        <v>Hampton 3</v>
      </c>
      <c r="B855" t="s">
        <v>43</v>
      </c>
      <c r="C855">
        <v>4</v>
      </c>
      <c r="D855">
        <v>947030</v>
      </c>
      <c r="E855" s="8" t="s">
        <v>3673</v>
      </c>
      <c r="F855" t="s">
        <v>1850</v>
      </c>
      <c r="G855" t="s">
        <v>1778</v>
      </c>
      <c r="H855">
        <v>0.66666666699999999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10</v>
      </c>
      <c r="V855">
        <v>10</v>
      </c>
      <c r="W855">
        <v>0.22220000000000001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16</v>
      </c>
      <c r="AK855">
        <v>16</v>
      </c>
      <c r="AL855">
        <v>0.33329999999999999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5</v>
      </c>
      <c r="AT855">
        <v>6</v>
      </c>
      <c r="AU855">
        <v>0.1111</v>
      </c>
      <c r="AV855">
        <v>0</v>
      </c>
      <c r="AW855">
        <v>0</v>
      </c>
      <c r="AX855">
        <v>0</v>
      </c>
    </row>
    <row r="856" spans="1:50" x14ac:dyDescent="0.2">
      <c r="A856" s="11" t="str">
        <f t="shared" si="13"/>
        <v>Hampton 4</v>
      </c>
      <c r="B856" t="s">
        <v>43</v>
      </c>
      <c r="C856">
        <v>4</v>
      </c>
      <c r="D856">
        <v>947031</v>
      </c>
      <c r="E856" s="8" t="s">
        <v>4108</v>
      </c>
      <c r="F856" t="s">
        <v>1849</v>
      </c>
      <c r="G856" t="s">
        <v>1778</v>
      </c>
      <c r="H856">
        <v>0.61111099999999996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10</v>
      </c>
      <c r="P856">
        <v>12</v>
      </c>
      <c r="Q856">
        <v>0.22220000000000001</v>
      </c>
      <c r="R856">
        <v>0</v>
      </c>
      <c r="S856">
        <v>0</v>
      </c>
      <c r="T856">
        <v>0</v>
      </c>
      <c r="U856">
        <v>8</v>
      </c>
      <c r="V856">
        <v>8</v>
      </c>
      <c r="W856">
        <v>0.1111</v>
      </c>
      <c r="X856">
        <v>0</v>
      </c>
      <c r="Y856">
        <v>0</v>
      </c>
      <c r="Z856">
        <v>0</v>
      </c>
      <c r="AA856">
        <v>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12</v>
      </c>
      <c r="AK856">
        <v>12</v>
      </c>
      <c r="AL856">
        <v>0.16669999999999999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6</v>
      </c>
      <c r="AT856">
        <v>6</v>
      </c>
      <c r="AU856">
        <v>0.1111</v>
      </c>
      <c r="AV856">
        <v>0</v>
      </c>
      <c r="AW856">
        <v>0</v>
      </c>
      <c r="AX856">
        <v>0</v>
      </c>
    </row>
    <row r="857" spans="1:50" x14ac:dyDescent="0.2">
      <c r="A857" t="str">
        <f t="shared" si="13"/>
        <v>Hancock</v>
      </c>
      <c r="B857" t="s">
        <v>775</v>
      </c>
      <c r="C857">
        <v>3</v>
      </c>
      <c r="D857">
        <v>1833331</v>
      </c>
      <c r="E857" s="8" t="s">
        <v>3423</v>
      </c>
      <c r="F857" t="s">
        <v>3424</v>
      </c>
      <c r="G857" t="s">
        <v>2527</v>
      </c>
      <c r="H857">
        <v>0.24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2</v>
      </c>
      <c r="W857">
        <v>0.12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4</v>
      </c>
      <c r="AK857">
        <v>4</v>
      </c>
      <c r="AL857">
        <v>0.12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">
      <c r="A858" t="str">
        <f t="shared" si="13"/>
        <v>Hardin Township</v>
      </c>
      <c r="B858" t="s">
        <v>82</v>
      </c>
      <c r="C858">
        <v>2</v>
      </c>
      <c r="D858">
        <v>947205</v>
      </c>
      <c r="E858" s="8" t="s">
        <v>3184</v>
      </c>
      <c r="F858" t="s">
        <v>2065</v>
      </c>
      <c r="G858" t="s">
        <v>1778</v>
      </c>
      <c r="H858">
        <v>0.40500000000000003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6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13</v>
      </c>
      <c r="AB858">
        <v>30</v>
      </c>
      <c r="AC858">
        <v>0.40500000000000003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14</v>
      </c>
      <c r="AT858">
        <v>25</v>
      </c>
      <c r="AU858">
        <v>0</v>
      </c>
      <c r="AV858">
        <v>0</v>
      </c>
      <c r="AW858">
        <v>0</v>
      </c>
      <c r="AX858">
        <v>0</v>
      </c>
    </row>
    <row r="859" spans="1:50" x14ac:dyDescent="0.2">
      <c r="A859" t="str">
        <f t="shared" si="13"/>
        <v>Hardin Ellis Jackson</v>
      </c>
      <c r="B859" t="s">
        <v>595</v>
      </c>
      <c r="C859">
        <v>4</v>
      </c>
      <c r="D859">
        <v>947085</v>
      </c>
      <c r="E859" s="8" t="s">
        <v>3100</v>
      </c>
      <c r="F859" t="s">
        <v>5156</v>
      </c>
      <c r="G859" t="s">
        <v>1778</v>
      </c>
      <c r="H859">
        <v>0.86399999999999999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10</v>
      </c>
      <c r="P859">
        <v>10</v>
      </c>
      <c r="Q859">
        <v>0.14399999999999999</v>
      </c>
      <c r="R859">
        <v>0</v>
      </c>
      <c r="S859">
        <v>0</v>
      </c>
      <c r="T859">
        <v>0</v>
      </c>
      <c r="U859">
        <v>14</v>
      </c>
      <c r="V859">
        <v>14</v>
      </c>
      <c r="W859">
        <v>0.216</v>
      </c>
      <c r="X859">
        <v>0</v>
      </c>
      <c r="Y859">
        <v>0</v>
      </c>
      <c r="Z859">
        <v>0</v>
      </c>
      <c r="AA859">
        <v>19</v>
      </c>
      <c r="AB859">
        <v>19</v>
      </c>
      <c r="AC859">
        <v>0.28799999999999998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7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11</v>
      </c>
      <c r="AT859">
        <v>19</v>
      </c>
      <c r="AU859">
        <v>0.216</v>
      </c>
      <c r="AV859">
        <v>1</v>
      </c>
      <c r="AW859">
        <v>0</v>
      </c>
      <c r="AX859">
        <v>0</v>
      </c>
    </row>
    <row r="860" spans="1:50" x14ac:dyDescent="0.2">
      <c r="A860" t="str">
        <f t="shared" si="13"/>
        <v>Harlan 1</v>
      </c>
      <c r="B860" t="s">
        <v>816</v>
      </c>
      <c r="C860">
        <v>4</v>
      </c>
      <c r="D860">
        <v>947919</v>
      </c>
      <c r="E860" s="8">
        <v>7</v>
      </c>
      <c r="F860" t="s">
        <v>2396</v>
      </c>
      <c r="G860" t="s">
        <v>1778</v>
      </c>
      <c r="H860">
        <v>0.5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3</v>
      </c>
      <c r="P860">
        <v>3</v>
      </c>
      <c r="Q860">
        <v>0.1</v>
      </c>
      <c r="R860">
        <v>0</v>
      </c>
      <c r="S860">
        <v>0</v>
      </c>
      <c r="T860">
        <v>0</v>
      </c>
      <c r="U860">
        <v>4</v>
      </c>
      <c r="V860">
        <v>5</v>
      </c>
      <c r="W860">
        <v>0.15</v>
      </c>
      <c r="X860">
        <v>0</v>
      </c>
      <c r="Y860">
        <v>0</v>
      </c>
      <c r="Z860">
        <v>0</v>
      </c>
      <c r="AA860">
        <v>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</v>
      </c>
      <c r="AK860">
        <v>4</v>
      </c>
      <c r="AL860">
        <v>0.1</v>
      </c>
      <c r="AM860">
        <v>1</v>
      </c>
      <c r="AN860">
        <v>0</v>
      </c>
      <c r="AO860">
        <v>0</v>
      </c>
      <c r="AP860">
        <v>0</v>
      </c>
      <c r="AQ860">
        <v>2</v>
      </c>
      <c r="AR860">
        <v>0</v>
      </c>
      <c r="AS860">
        <v>6</v>
      </c>
      <c r="AT860">
        <v>6</v>
      </c>
      <c r="AU860">
        <v>0.15</v>
      </c>
      <c r="AV860">
        <v>1</v>
      </c>
      <c r="AW860">
        <v>0</v>
      </c>
      <c r="AX860">
        <v>0</v>
      </c>
    </row>
    <row r="861" spans="1:50" x14ac:dyDescent="0.2">
      <c r="A861" t="str">
        <f t="shared" si="13"/>
        <v>Harlan 2</v>
      </c>
      <c r="B861" t="s">
        <v>816</v>
      </c>
      <c r="C861">
        <v>4</v>
      </c>
      <c r="D861">
        <v>947920</v>
      </c>
      <c r="E861" s="8">
        <v>8</v>
      </c>
      <c r="F861" t="s">
        <v>2397</v>
      </c>
      <c r="G861" t="s">
        <v>1778</v>
      </c>
      <c r="H861">
        <v>0.6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</v>
      </c>
      <c r="P861">
        <v>2</v>
      </c>
      <c r="Q861">
        <v>0</v>
      </c>
      <c r="R861">
        <v>0</v>
      </c>
      <c r="S861">
        <v>0</v>
      </c>
      <c r="T861">
        <v>0</v>
      </c>
      <c r="U861">
        <v>14</v>
      </c>
      <c r="V861">
        <v>15</v>
      </c>
      <c r="W861">
        <v>0.3</v>
      </c>
      <c r="X861">
        <v>0</v>
      </c>
      <c r="Y861">
        <v>0</v>
      </c>
      <c r="Z861">
        <v>0</v>
      </c>
      <c r="AA861">
        <v>8</v>
      </c>
      <c r="AB861">
        <v>8</v>
      </c>
      <c r="AC861">
        <v>0.15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3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1</v>
      </c>
      <c r="AR861">
        <v>0</v>
      </c>
      <c r="AS861">
        <v>5</v>
      </c>
      <c r="AT861">
        <v>6</v>
      </c>
      <c r="AU861">
        <v>0.15</v>
      </c>
      <c r="AV861">
        <v>0</v>
      </c>
      <c r="AW861">
        <v>0</v>
      </c>
      <c r="AX861">
        <v>0</v>
      </c>
    </row>
    <row r="862" spans="1:50" x14ac:dyDescent="0.2">
      <c r="A862" t="str">
        <f t="shared" si="13"/>
        <v>Harlan 3</v>
      </c>
      <c r="B862" t="s">
        <v>816</v>
      </c>
      <c r="C862">
        <v>4</v>
      </c>
      <c r="D862">
        <v>947921</v>
      </c>
      <c r="E862" s="8">
        <v>9</v>
      </c>
      <c r="F862" t="s">
        <v>2264</v>
      </c>
      <c r="G862" t="s">
        <v>1778</v>
      </c>
      <c r="H862">
        <v>0.65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6</v>
      </c>
      <c r="P862">
        <v>6</v>
      </c>
      <c r="Q862">
        <v>0.1</v>
      </c>
      <c r="R862">
        <v>0</v>
      </c>
      <c r="S862">
        <v>0</v>
      </c>
      <c r="T862">
        <v>0</v>
      </c>
      <c r="U862">
        <v>12</v>
      </c>
      <c r="V862">
        <v>12</v>
      </c>
      <c r="W862">
        <v>0.25</v>
      </c>
      <c r="X862">
        <v>0</v>
      </c>
      <c r="Y862">
        <v>0</v>
      </c>
      <c r="Z862">
        <v>0</v>
      </c>
      <c r="AA862">
        <v>9</v>
      </c>
      <c r="AB862">
        <v>9</v>
      </c>
      <c r="AC862">
        <v>0.2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6</v>
      </c>
      <c r="AT862">
        <v>6</v>
      </c>
      <c r="AU862">
        <v>0.1</v>
      </c>
      <c r="AV862">
        <v>0</v>
      </c>
      <c r="AW862">
        <v>0</v>
      </c>
      <c r="AX862">
        <v>0</v>
      </c>
    </row>
    <row r="863" spans="1:50" x14ac:dyDescent="0.2">
      <c r="A863" s="11" t="str">
        <f t="shared" si="13"/>
        <v>Harlan 4</v>
      </c>
      <c r="B863" t="s">
        <v>816</v>
      </c>
      <c r="C863">
        <v>4</v>
      </c>
      <c r="D863">
        <v>947913</v>
      </c>
      <c r="E863" s="8">
        <v>10</v>
      </c>
      <c r="F863" t="s">
        <v>2006</v>
      </c>
      <c r="G863" t="s">
        <v>1778</v>
      </c>
      <c r="H863">
        <v>0.5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8</v>
      </c>
      <c r="P863">
        <v>9</v>
      </c>
      <c r="Q863">
        <v>0.15</v>
      </c>
      <c r="R863">
        <v>0</v>
      </c>
      <c r="S863">
        <v>0</v>
      </c>
      <c r="T863">
        <v>0</v>
      </c>
      <c r="U863">
        <v>9</v>
      </c>
      <c r="V863">
        <v>14</v>
      </c>
      <c r="W863">
        <v>0.2</v>
      </c>
      <c r="X863">
        <v>0</v>
      </c>
      <c r="Y863">
        <v>0</v>
      </c>
      <c r="Z863">
        <v>0</v>
      </c>
      <c r="AA863">
        <v>3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11</v>
      </c>
      <c r="AK863">
        <v>12</v>
      </c>
      <c r="AL863">
        <v>0.15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4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">
      <c r="A864" t="str">
        <f t="shared" si="13"/>
        <v>Harlan Twp</v>
      </c>
      <c r="B864" t="s">
        <v>328</v>
      </c>
      <c r="C864">
        <v>1</v>
      </c>
      <c r="D864">
        <v>947006</v>
      </c>
      <c r="E864" s="8" t="s">
        <v>3168</v>
      </c>
      <c r="F864" t="s">
        <v>2045</v>
      </c>
      <c r="G864" t="s">
        <v>1778</v>
      </c>
      <c r="H864">
        <v>0.48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0.12</v>
      </c>
      <c r="R864">
        <v>0</v>
      </c>
      <c r="S864">
        <v>0</v>
      </c>
      <c r="T864">
        <v>0</v>
      </c>
      <c r="U864">
        <v>3</v>
      </c>
      <c r="V864">
        <v>3</v>
      </c>
      <c r="W864">
        <v>0.36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">
      <c r="A865" t="str">
        <f t="shared" si="13"/>
        <v>Harris Precinct 0200</v>
      </c>
      <c r="B865" t="s">
        <v>744</v>
      </c>
      <c r="C865">
        <v>4</v>
      </c>
      <c r="D865">
        <v>947560</v>
      </c>
      <c r="E865" s="8" t="s">
        <v>3100</v>
      </c>
      <c r="F865" t="s">
        <v>2069</v>
      </c>
      <c r="G865" t="s">
        <v>1778</v>
      </c>
      <c r="H865">
        <v>0.1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</v>
      </c>
      <c r="V865">
        <v>4</v>
      </c>
      <c r="W865">
        <v>0.1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1</v>
      </c>
      <c r="AU865">
        <v>0</v>
      </c>
      <c r="AV865">
        <v>0</v>
      </c>
      <c r="AW865">
        <v>0</v>
      </c>
      <c r="AX865">
        <v>0</v>
      </c>
    </row>
    <row r="866" spans="1:50" x14ac:dyDescent="0.2">
      <c r="A866" t="str">
        <f t="shared" si="13"/>
        <v>Hartford I Sumner</v>
      </c>
      <c r="B866" t="s">
        <v>626</v>
      </c>
      <c r="C866">
        <v>1</v>
      </c>
      <c r="D866">
        <v>947139</v>
      </c>
      <c r="E866" s="8" t="s">
        <v>2705</v>
      </c>
      <c r="F866" t="s">
        <v>5157</v>
      </c>
      <c r="G866" t="s">
        <v>1778</v>
      </c>
      <c r="H866">
        <v>0.3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5</v>
      </c>
      <c r="P866">
        <v>7</v>
      </c>
      <c r="Q866">
        <v>0.1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3</v>
      </c>
      <c r="AK866">
        <v>4</v>
      </c>
      <c r="AL866">
        <v>0.1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3</v>
      </c>
      <c r="AT866">
        <v>4</v>
      </c>
      <c r="AU866">
        <v>0.1</v>
      </c>
      <c r="AV866">
        <v>1</v>
      </c>
      <c r="AW866">
        <v>0</v>
      </c>
      <c r="AX866">
        <v>0</v>
      </c>
    </row>
    <row r="867" spans="1:50" x14ac:dyDescent="0.2">
      <c r="A867" t="str">
        <f t="shared" si="13"/>
        <v>Hartford Ii Lincoln</v>
      </c>
      <c r="B867" t="s">
        <v>626</v>
      </c>
      <c r="C867">
        <v>1</v>
      </c>
      <c r="D867">
        <v>947138</v>
      </c>
      <c r="E867" s="8" t="s">
        <v>3168</v>
      </c>
      <c r="F867" t="s">
        <v>5158</v>
      </c>
      <c r="G867" t="s">
        <v>1778</v>
      </c>
      <c r="H867">
        <v>0.6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8</v>
      </c>
      <c r="P867">
        <v>8</v>
      </c>
      <c r="Q867">
        <v>0.1</v>
      </c>
      <c r="R867">
        <v>0</v>
      </c>
      <c r="S867">
        <v>0</v>
      </c>
      <c r="T867">
        <v>0</v>
      </c>
      <c r="U867">
        <v>13</v>
      </c>
      <c r="V867">
        <v>18</v>
      </c>
      <c r="W867">
        <v>0.3</v>
      </c>
      <c r="X867">
        <v>0</v>
      </c>
      <c r="Y867">
        <v>0</v>
      </c>
      <c r="Z867">
        <v>0</v>
      </c>
      <c r="AA867">
        <v>4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5</v>
      </c>
      <c r="AK867">
        <v>6</v>
      </c>
      <c r="AL867">
        <v>0.1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6</v>
      </c>
      <c r="AT867">
        <v>6</v>
      </c>
      <c r="AU867">
        <v>0.1</v>
      </c>
      <c r="AV867">
        <v>3</v>
      </c>
      <c r="AW867">
        <v>0</v>
      </c>
      <c r="AX867">
        <v>0</v>
      </c>
    </row>
    <row r="868" spans="1:50" x14ac:dyDescent="0.2">
      <c r="A868" t="str">
        <f t="shared" si="13"/>
        <v>Hartley Lincoln Omega</v>
      </c>
      <c r="B868" t="s">
        <v>2665</v>
      </c>
      <c r="C868">
        <v>4</v>
      </c>
      <c r="D868">
        <v>947550</v>
      </c>
      <c r="E868" s="8" t="s">
        <v>2666</v>
      </c>
      <c r="F868" t="s">
        <v>4386</v>
      </c>
      <c r="G868" t="s">
        <v>1778</v>
      </c>
      <c r="H868">
        <v>0.8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14</v>
      </c>
      <c r="P868">
        <v>15</v>
      </c>
      <c r="Q868">
        <v>0.29089999999999999</v>
      </c>
      <c r="R868">
        <v>0</v>
      </c>
      <c r="S868">
        <v>0</v>
      </c>
      <c r="T868">
        <v>0</v>
      </c>
      <c r="U868">
        <v>6</v>
      </c>
      <c r="V868">
        <v>7</v>
      </c>
      <c r="W868">
        <v>0.14549999999999999</v>
      </c>
      <c r="X868">
        <v>0</v>
      </c>
      <c r="Y868">
        <v>0</v>
      </c>
      <c r="Z868">
        <v>0</v>
      </c>
      <c r="AA868">
        <v>5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9</v>
      </c>
      <c r="AK868">
        <v>11</v>
      </c>
      <c r="AL868">
        <v>0.21820000000000001</v>
      </c>
      <c r="AM868">
        <v>2</v>
      </c>
      <c r="AN868">
        <v>6</v>
      </c>
      <c r="AO868">
        <v>0.14549999999999999</v>
      </c>
      <c r="AP868">
        <v>0</v>
      </c>
      <c r="AQ868">
        <v>0</v>
      </c>
      <c r="AR868">
        <v>0</v>
      </c>
      <c r="AS868">
        <v>3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">
      <c r="A869" t="str">
        <f t="shared" si="13"/>
        <v>Hazleton</v>
      </c>
      <c r="B869" t="s">
        <v>207</v>
      </c>
      <c r="C869">
        <v>1</v>
      </c>
      <c r="D869">
        <v>946691</v>
      </c>
      <c r="E869" s="8" t="s">
        <v>3527</v>
      </c>
      <c r="F869" t="s">
        <v>3528</v>
      </c>
      <c r="G869" t="s">
        <v>2517</v>
      </c>
      <c r="H869">
        <v>0.55000000000000004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8</v>
      </c>
      <c r="P869">
        <v>9</v>
      </c>
      <c r="Q869">
        <v>0.1368</v>
      </c>
      <c r="R869">
        <v>0</v>
      </c>
      <c r="S869">
        <v>0</v>
      </c>
      <c r="T869">
        <v>0</v>
      </c>
      <c r="U869">
        <v>5</v>
      </c>
      <c r="V869">
        <v>5</v>
      </c>
      <c r="W869">
        <v>0</v>
      </c>
      <c r="X869">
        <v>0</v>
      </c>
      <c r="Y869">
        <v>0</v>
      </c>
      <c r="Z869">
        <v>0</v>
      </c>
      <c r="AA869">
        <v>11</v>
      </c>
      <c r="AB869">
        <v>13</v>
      </c>
      <c r="AC869">
        <v>0.2737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5</v>
      </c>
      <c r="AK869">
        <v>5</v>
      </c>
      <c r="AL869">
        <v>0.1368</v>
      </c>
      <c r="AM869">
        <v>0</v>
      </c>
      <c r="AN869">
        <v>0</v>
      </c>
      <c r="AO869">
        <v>0</v>
      </c>
      <c r="AP869">
        <v>3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">
      <c r="A870" t="str">
        <f t="shared" si="13"/>
        <v>Hb Ly Ln Sf</v>
      </c>
      <c r="B870" t="s">
        <v>676</v>
      </c>
      <c r="C870">
        <v>4</v>
      </c>
      <c r="D870">
        <v>947297</v>
      </c>
      <c r="E870" s="8" t="s">
        <v>2664</v>
      </c>
      <c r="F870" t="s">
        <v>5340</v>
      </c>
      <c r="G870" t="s">
        <v>1778</v>
      </c>
      <c r="H870">
        <v>0.35555555599999999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3</v>
      </c>
      <c r="V870">
        <v>4</v>
      </c>
      <c r="W870">
        <v>0.17780000000000001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3</v>
      </c>
      <c r="AK870">
        <v>3</v>
      </c>
      <c r="AL870">
        <v>8.8900000000000007E-2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2</v>
      </c>
      <c r="AT870">
        <v>2</v>
      </c>
      <c r="AU870">
        <v>8.8900000000000007E-2</v>
      </c>
      <c r="AV870">
        <v>1</v>
      </c>
      <c r="AW870">
        <v>0</v>
      </c>
      <c r="AX870">
        <v>0</v>
      </c>
    </row>
    <row r="871" spans="1:50" x14ac:dyDescent="0.2">
      <c r="A871" t="str">
        <f t="shared" si="13"/>
        <v>Henderson Anderson</v>
      </c>
      <c r="B871" t="s">
        <v>713</v>
      </c>
      <c r="C871">
        <v>3</v>
      </c>
      <c r="D871">
        <v>947493</v>
      </c>
      <c r="E871" s="8" t="s">
        <v>3036</v>
      </c>
      <c r="F871" t="s">
        <v>5159</v>
      </c>
      <c r="G871" t="s">
        <v>1778</v>
      </c>
      <c r="H871">
        <v>0.155556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5</v>
      </c>
      <c r="V871">
        <v>6</v>
      </c>
      <c r="W871">
        <v>0.15559999999999999</v>
      </c>
      <c r="X871">
        <v>0</v>
      </c>
      <c r="Y871">
        <v>0</v>
      </c>
      <c r="Z871">
        <v>0</v>
      </c>
      <c r="AA871">
        <v>3</v>
      </c>
      <c r="AB871">
        <v>3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5</v>
      </c>
      <c r="AK871">
        <v>5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">
      <c r="A872" s="11" t="str">
        <f t="shared" si="13"/>
        <v>Hg K Rc Bv Rl</v>
      </c>
      <c r="B872" t="s">
        <v>644</v>
      </c>
      <c r="C872">
        <v>2</v>
      </c>
      <c r="D872">
        <v>947176</v>
      </c>
      <c r="E872" s="8" t="s">
        <v>3761</v>
      </c>
      <c r="F872" t="s">
        <v>5160</v>
      </c>
      <c r="G872" t="s">
        <v>1778</v>
      </c>
      <c r="H872">
        <v>1.9550000000000001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25</v>
      </c>
      <c r="P872">
        <v>25</v>
      </c>
      <c r="Q872">
        <v>0.34499999999999997</v>
      </c>
      <c r="R872">
        <v>0</v>
      </c>
      <c r="S872">
        <v>0</v>
      </c>
      <c r="T872">
        <v>0</v>
      </c>
      <c r="U872">
        <v>33</v>
      </c>
      <c r="V872">
        <v>38</v>
      </c>
      <c r="W872">
        <v>0.57499999999999996</v>
      </c>
      <c r="X872">
        <v>0</v>
      </c>
      <c r="Y872">
        <v>0</v>
      </c>
      <c r="Z872">
        <v>0</v>
      </c>
      <c r="AA872">
        <v>22</v>
      </c>
      <c r="AB872">
        <v>24</v>
      </c>
      <c r="AC872">
        <v>0.34499999999999997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24</v>
      </c>
      <c r="AK872">
        <v>26</v>
      </c>
      <c r="AL872">
        <v>0.34499999999999997</v>
      </c>
      <c r="AM872">
        <v>5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22</v>
      </c>
      <c r="AT872">
        <v>23</v>
      </c>
      <c r="AU872">
        <v>0.34499999999999997</v>
      </c>
      <c r="AV872">
        <v>5</v>
      </c>
      <c r="AW872">
        <v>0</v>
      </c>
      <c r="AX872">
        <v>0</v>
      </c>
    </row>
    <row r="873" spans="1:50" x14ac:dyDescent="0.2">
      <c r="A873" s="11" t="str">
        <f t="shared" si="13"/>
        <v>Hiawatha 1</v>
      </c>
      <c r="B873" t="s">
        <v>329</v>
      </c>
      <c r="C873">
        <v>1</v>
      </c>
      <c r="D873">
        <v>1593643</v>
      </c>
      <c r="E873" s="8" t="s">
        <v>3795</v>
      </c>
      <c r="F873" t="s">
        <v>1915</v>
      </c>
      <c r="G873" t="s">
        <v>1794</v>
      </c>
      <c r="H873">
        <v>2.637209302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37</v>
      </c>
      <c r="P873">
        <v>40</v>
      </c>
      <c r="Q873">
        <v>0.4395</v>
      </c>
      <c r="R873">
        <v>0</v>
      </c>
      <c r="S873">
        <v>0</v>
      </c>
      <c r="T873">
        <v>0</v>
      </c>
      <c r="U873">
        <v>29</v>
      </c>
      <c r="V873">
        <v>35</v>
      </c>
      <c r="W873">
        <v>0.4395</v>
      </c>
      <c r="X873">
        <v>0</v>
      </c>
      <c r="Y873">
        <v>0</v>
      </c>
      <c r="Z873">
        <v>0</v>
      </c>
      <c r="AA873">
        <v>42</v>
      </c>
      <c r="AB873">
        <v>55</v>
      </c>
      <c r="AC873">
        <v>0.87909999999999999</v>
      </c>
      <c r="AD873">
        <v>0</v>
      </c>
      <c r="AE873">
        <v>5</v>
      </c>
      <c r="AF873">
        <v>0</v>
      </c>
      <c r="AG873">
        <v>0</v>
      </c>
      <c r="AH873">
        <v>0</v>
      </c>
      <c r="AI873">
        <v>0</v>
      </c>
      <c r="AJ873">
        <v>46</v>
      </c>
      <c r="AK873">
        <v>55</v>
      </c>
      <c r="AL873">
        <v>0.87909999999999999</v>
      </c>
      <c r="AM873">
        <v>8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25</v>
      </c>
      <c r="AT873">
        <v>0</v>
      </c>
      <c r="AU873">
        <v>0</v>
      </c>
      <c r="AV873">
        <v>2</v>
      </c>
      <c r="AW873">
        <v>0</v>
      </c>
      <c r="AX873">
        <v>0</v>
      </c>
    </row>
    <row r="874" spans="1:50" x14ac:dyDescent="0.2">
      <c r="A874" s="11" t="str">
        <f t="shared" si="13"/>
        <v>Hiawatha 2</v>
      </c>
      <c r="B874" t="s">
        <v>329</v>
      </c>
      <c r="C874">
        <v>1</v>
      </c>
      <c r="D874">
        <v>1593644</v>
      </c>
      <c r="E874" s="8" t="s">
        <v>3820</v>
      </c>
      <c r="F874" t="s">
        <v>1913</v>
      </c>
      <c r="G874" t="s">
        <v>1778</v>
      </c>
      <c r="H874">
        <v>1.758139535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16</v>
      </c>
      <c r="P874">
        <v>21</v>
      </c>
      <c r="Q874">
        <v>0.4395</v>
      </c>
      <c r="R874">
        <v>0</v>
      </c>
      <c r="S874">
        <v>0</v>
      </c>
      <c r="T874">
        <v>0</v>
      </c>
      <c r="U874">
        <v>19</v>
      </c>
      <c r="V874">
        <v>25</v>
      </c>
      <c r="W874">
        <v>0.4395</v>
      </c>
      <c r="X874">
        <v>1</v>
      </c>
      <c r="Y874">
        <v>0</v>
      </c>
      <c r="Z874">
        <v>0</v>
      </c>
      <c r="AA874">
        <v>4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47</v>
      </c>
      <c r="AK874">
        <v>58</v>
      </c>
      <c r="AL874">
        <v>0.87909999999999999</v>
      </c>
      <c r="AM874">
        <v>2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13</v>
      </c>
      <c r="AT874">
        <v>0</v>
      </c>
      <c r="AU874">
        <v>0</v>
      </c>
      <c r="AV874">
        <v>2</v>
      </c>
      <c r="AW874">
        <v>0</v>
      </c>
      <c r="AX874">
        <v>0</v>
      </c>
    </row>
    <row r="875" spans="1:50" x14ac:dyDescent="0.2">
      <c r="A875" t="str">
        <f t="shared" si="13"/>
        <v>Hiawatha 3</v>
      </c>
      <c r="B875" t="s">
        <v>329</v>
      </c>
      <c r="C875">
        <v>1</v>
      </c>
      <c r="D875">
        <v>1593645</v>
      </c>
      <c r="E875" s="8" t="s">
        <v>2988</v>
      </c>
      <c r="F875" t="s">
        <v>2989</v>
      </c>
      <c r="G875" t="s">
        <v>2517</v>
      </c>
      <c r="H875">
        <v>0.88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25</v>
      </c>
      <c r="V875">
        <v>41</v>
      </c>
      <c r="W875">
        <v>0.4395</v>
      </c>
      <c r="X875">
        <v>1</v>
      </c>
      <c r="Y875">
        <v>0</v>
      </c>
      <c r="Z875">
        <v>0</v>
      </c>
      <c r="AA875">
        <v>10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14</v>
      </c>
      <c r="AK875">
        <v>0</v>
      </c>
      <c r="AL875">
        <v>0</v>
      </c>
      <c r="AM875">
        <v>4</v>
      </c>
      <c r="AN875">
        <v>0</v>
      </c>
      <c r="AO875">
        <v>0</v>
      </c>
      <c r="AP875">
        <v>0</v>
      </c>
      <c r="AQ875">
        <v>12</v>
      </c>
      <c r="AR875">
        <v>0</v>
      </c>
      <c r="AS875">
        <v>24</v>
      </c>
      <c r="AT875">
        <v>39</v>
      </c>
      <c r="AU875">
        <v>0.4395</v>
      </c>
      <c r="AV875">
        <v>2</v>
      </c>
      <c r="AW875">
        <v>0</v>
      </c>
      <c r="AX875">
        <v>0</v>
      </c>
    </row>
    <row r="876" spans="1:50" x14ac:dyDescent="0.2">
      <c r="A876" t="str">
        <f t="shared" si="13"/>
        <v>Hiawatha4</v>
      </c>
      <c r="B876" t="s">
        <v>329</v>
      </c>
      <c r="C876">
        <v>1</v>
      </c>
      <c r="D876">
        <v>1593646</v>
      </c>
      <c r="E876" s="8" t="s">
        <v>2972</v>
      </c>
      <c r="F876" t="s">
        <v>1919</v>
      </c>
      <c r="G876" t="s">
        <v>1778</v>
      </c>
      <c r="H876">
        <v>0.43953500000000001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4</v>
      </c>
      <c r="Q876">
        <v>0</v>
      </c>
      <c r="R876">
        <v>0</v>
      </c>
      <c r="S876">
        <v>0</v>
      </c>
      <c r="T876">
        <v>0</v>
      </c>
      <c r="U876">
        <v>9</v>
      </c>
      <c r="V876">
        <v>9</v>
      </c>
      <c r="W876">
        <v>0.4395</v>
      </c>
      <c r="X876">
        <v>0</v>
      </c>
      <c r="Y876">
        <v>0</v>
      </c>
      <c r="Z876">
        <v>0</v>
      </c>
      <c r="AA876">
        <v>2</v>
      </c>
      <c r="AB876">
        <v>2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3</v>
      </c>
      <c r="AK876">
        <v>3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4</v>
      </c>
      <c r="AT876">
        <v>4</v>
      </c>
      <c r="AU876">
        <v>0</v>
      </c>
      <c r="AV876">
        <v>1</v>
      </c>
      <c r="AW876">
        <v>1</v>
      </c>
      <c r="AX876">
        <v>0</v>
      </c>
    </row>
    <row r="877" spans="1:50" x14ac:dyDescent="0.2">
      <c r="A877" t="str">
        <f t="shared" si="13"/>
        <v>Highland Twp</v>
      </c>
      <c r="B877" t="s">
        <v>853</v>
      </c>
      <c r="C877">
        <v>2</v>
      </c>
      <c r="D877">
        <v>948030</v>
      </c>
      <c r="E877" s="8" t="s">
        <v>3208</v>
      </c>
      <c r="F877" t="s">
        <v>3209</v>
      </c>
      <c r="G877" t="s">
        <v>2517</v>
      </c>
      <c r="H877">
        <v>0.09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0.09</v>
      </c>
      <c r="AV877">
        <v>0</v>
      </c>
      <c r="AW877">
        <v>0</v>
      </c>
      <c r="AX877">
        <v>0</v>
      </c>
    </row>
    <row r="878" spans="1:50" x14ac:dyDescent="0.2">
      <c r="A878" t="str">
        <f t="shared" si="13"/>
        <v>Highland Indian Village</v>
      </c>
      <c r="B878" t="s">
        <v>840</v>
      </c>
      <c r="C878">
        <v>1</v>
      </c>
      <c r="D878">
        <v>1593768</v>
      </c>
      <c r="E878" s="8" t="s">
        <v>5161</v>
      </c>
      <c r="F878" t="s">
        <v>5162</v>
      </c>
      <c r="G878" t="s">
        <v>2527</v>
      </c>
      <c r="H878">
        <v>0.52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7</v>
      </c>
      <c r="P878">
        <v>7</v>
      </c>
      <c r="Q878">
        <v>0.12939999999999999</v>
      </c>
      <c r="R878">
        <v>0</v>
      </c>
      <c r="S878">
        <v>0</v>
      </c>
      <c r="T878">
        <v>0</v>
      </c>
      <c r="U878">
        <v>8</v>
      </c>
      <c r="V878">
        <v>8</v>
      </c>
      <c r="W878">
        <v>0.12939999999999999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10</v>
      </c>
      <c r="AK878">
        <v>11</v>
      </c>
      <c r="AL878">
        <v>0.25879999999999997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">
      <c r="A879" s="11" t="str">
        <f t="shared" si="13"/>
        <v>Hills</v>
      </c>
      <c r="B879" t="s">
        <v>82</v>
      </c>
      <c r="C879">
        <v>2</v>
      </c>
      <c r="D879">
        <v>1593580</v>
      </c>
      <c r="E879" s="8" t="s">
        <v>2705</v>
      </c>
      <c r="F879" t="s">
        <v>2061</v>
      </c>
      <c r="G879" t="s">
        <v>1778</v>
      </c>
      <c r="H879">
        <v>0.81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9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19</v>
      </c>
      <c r="V879">
        <v>36</v>
      </c>
      <c r="W879">
        <v>0.40500000000000003</v>
      </c>
      <c r="X879">
        <v>1</v>
      </c>
      <c r="Y879">
        <v>0</v>
      </c>
      <c r="Z879">
        <v>0</v>
      </c>
      <c r="AA879">
        <v>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19</v>
      </c>
      <c r="AK879">
        <v>29</v>
      </c>
      <c r="AL879">
        <v>0.40500000000000003</v>
      </c>
      <c r="AM879">
        <v>2</v>
      </c>
      <c r="AN879">
        <v>0</v>
      </c>
      <c r="AO879">
        <v>0</v>
      </c>
      <c r="AP879">
        <v>0</v>
      </c>
      <c r="AQ879">
        <v>3</v>
      </c>
      <c r="AR879">
        <v>0</v>
      </c>
      <c r="AS879">
        <v>12</v>
      </c>
      <c r="AT879">
        <v>0</v>
      </c>
      <c r="AU879">
        <v>0</v>
      </c>
      <c r="AV879">
        <v>2</v>
      </c>
      <c r="AW879">
        <v>0</v>
      </c>
      <c r="AX879">
        <v>0</v>
      </c>
    </row>
    <row r="880" spans="1:50" x14ac:dyDescent="0.2">
      <c r="A880" t="str">
        <f t="shared" si="13"/>
        <v>Hilton Washington</v>
      </c>
      <c r="B880" t="s">
        <v>626</v>
      </c>
      <c r="C880">
        <v>1</v>
      </c>
      <c r="D880">
        <v>947140</v>
      </c>
      <c r="E880" s="8" t="s">
        <v>3527</v>
      </c>
      <c r="F880" t="s">
        <v>5163</v>
      </c>
      <c r="G880" t="s">
        <v>1778</v>
      </c>
      <c r="H880">
        <v>0.8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12</v>
      </c>
      <c r="P880">
        <v>13</v>
      </c>
      <c r="Q880">
        <v>0.2</v>
      </c>
      <c r="R880">
        <v>1</v>
      </c>
      <c r="S880">
        <v>0</v>
      </c>
      <c r="T880">
        <v>0</v>
      </c>
      <c r="U880">
        <v>11</v>
      </c>
      <c r="V880">
        <v>18</v>
      </c>
      <c r="W880">
        <v>0.2</v>
      </c>
      <c r="X880">
        <v>0</v>
      </c>
      <c r="Y880">
        <v>0</v>
      </c>
      <c r="Z880">
        <v>0</v>
      </c>
      <c r="AA880">
        <v>6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15</v>
      </c>
      <c r="AK880">
        <v>17</v>
      </c>
      <c r="AL880">
        <v>0.2</v>
      </c>
      <c r="AM880">
        <v>1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12</v>
      </c>
      <c r="AT880">
        <v>16</v>
      </c>
      <c r="AU880">
        <v>0.2</v>
      </c>
      <c r="AV880">
        <v>6</v>
      </c>
      <c r="AW880">
        <v>0</v>
      </c>
      <c r="AX880">
        <v>0</v>
      </c>
    </row>
    <row r="881" spans="1:50" x14ac:dyDescent="0.2">
      <c r="A881" t="str">
        <f t="shared" si="13"/>
        <v>Hl Tm Wallingford</v>
      </c>
      <c r="B881" t="s">
        <v>558</v>
      </c>
      <c r="C881">
        <v>4</v>
      </c>
      <c r="D881">
        <v>946991</v>
      </c>
      <c r="E881" s="8">
        <v>11</v>
      </c>
      <c r="F881" t="s">
        <v>4387</v>
      </c>
      <c r="G881" t="s">
        <v>1778</v>
      </c>
      <c r="H881">
        <v>0.228571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5</v>
      </c>
      <c r="Q881">
        <v>0.1143</v>
      </c>
      <c r="R881">
        <v>0</v>
      </c>
      <c r="S881">
        <v>0</v>
      </c>
      <c r="T881">
        <v>0</v>
      </c>
      <c r="U881">
        <v>4</v>
      </c>
      <c r="V881">
        <v>8</v>
      </c>
      <c r="W881">
        <v>0.1143</v>
      </c>
      <c r="X881">
        <v>0</v>
      </c>
      <c r="Y881">
        <v>0</v>
      </c>
      <c r="Z881">
        <v>0</v>
      </c>
      <c r="AA881">
        <v>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3</v>
      </c>
      <c r="AK881">
        <v>2</v>
      </c>
      <c r="AL881">
        <v>0</v>
      </c>
      <c r="AM881">
        <v>0</v>
      </c>
      <c r="AN881">
        <v>0</v>
      </c>
      <c r="AO881">
        <v>0</v>
      </c>
      <c r="AP881">
        <v>2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">
      <c r="A882" t="str">
        <f t="shared" si="13"/>
        <v>Homer Monroe Jackson Garrison</v>
      </c>
      <c r="B882" t="s">
        <v>368</v>
      </c>
      <c r="C882">
        <v>1</v>
      </c>
      <c r="D882">
        <v>946584</v>
      </c>
      <c r="E882" s="8" t="s">
        <v>3076</v>
      </c>
      <c r="F882" t="s">
        <v>4388</v>
      </c>
      <c r="G882" t="s">
        <v>2520</v>
      </c>
      <c r="H882">
        <v>0.45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</v>
      </c>
      <c r="P882">
        <v>5</v>
      </c>
      <c r="Q882">
        <v>0.15</v>
      </c>
      <c r="R882">
        <v>0</v>
      </c>
      <c r="S882">
        <v>0</v>
      </c>
      <c r="T882">
        <v>0</v>
      </c>
      <c r="U882">
        <v>3</v>
      </c>
      <c r="V882">
        <v>3</v>
      </c>
      <c r="W882">
        <v>7.4999999999999997E-2</v>
      </c>
      <c r="X882">
        <v>0</v>
      </c>
      <c r="Y882">
        <v>0</v>
      </c>
      <c r="Z882">
        <v>0</v>
      </c>
      <c r="AA882">
        <v>7</v>
      </c>
      <c r="AB882">
        <v>8</v>
      </c>
      <c r="AC882">
        <v>0.22500000000000001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">
      <c r="A883" t="str">
        <f t="shared" si="13"/>
        <v>Honey Creek Elk</v>
      </c>
      <c r="B883" t="s">
        <v>504</v>
      </c>
      <c r="C883">
        <v>1</v>
      </c>
      <c r="D883">
        <v>1593493</v>
      </c>
      <c r="E883" s="8" t="s">
        <v>3230</v>
      </c>
      <c r="F883" t="s">
        <v>5164</v>
      </c>
      <c r="G883" t="s">
        <v>2517</v>
      </c>
      <c r="H883">
        <v>0.68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4</v>
      </c>
      <c r="Q883">
        <v>0.15</v>
      </c>
      <c r="R883">
        <v>0</v>
      </c>
      <c r="S883">
        <v>0</v>
      </c>
      <c r="T883">
        <v>0</v>
      </c>
      <c r="U883">
        <v>8</v>
      </c>
      <c r="V883">
        <v>8</v>
      </c>
      <c r="W883">
        <v>0.3</v>
      </c>
      <c r="X883">
        <v>0</v>
      </c>
      <c r="Y883">
        <v>0</v>
      </c>
      <c r="Z883">
        <v>0</v>
      </c>
      <c r="AA883">
        <v>5</v>
      </c>
      <c r="AB883">
        <v>7</v>
      </c>
      <c r="AC883">
        <v>0.22500000000000001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3</v>
      </c>
      <c r="AN883">
        <v>0</v>
      </c>
      <c r="AO883">
        <v>0</v>
      </c>
      <c r="AP883">
        <v>0</v>
      </c>
      <c r="AQ883">
        <v>2</v>
      </c>
      <c r="AR883">
        <v>0</v>
      </c>
      <c r="AS883">
        <v>2</v>
      </c>
      <c r="AT883">
        <v>0</v>
      </c>
      <c r="AU883">
        <v>0</v>
      </c>
      <c r="AV883">
        <v>1</v>
      </c>
      <c r="AW883">
        <v>0</v>
      </c>
      <c r="AX883">
        <v>0</v>
      </c>
    </row>
    <row r="884" spans="1:50" x14ac:dyDescent="0.2">
      <c r="A884" t="str">
        <f t="shared" si="13"/>
        <v>Honey Creek Marengo Rural</v>
      </c>
      <c r="B884" t="s">
        <v>626</v>
      </c>
      <c r="C884">
        <v>1</v>
      </c>
      <c r="D884">
        <v>947137</v>
      </c>
      <c r="E884" s="8" t="s">
        <v>2970</v>
      </c>
      <c r="F884" t="s">
        <v>5165</v>
      </c>
      <c r="G884" t="s">
        <v>1778</v>
      </c>
      <c r="H884">
        <v>0.3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</v>
      </c>
      <c r="P884">
        <v>6</v>
      </c>
      <c r="Q884">
        <v>0.1</v>
      </c>
      <c r="R884">
        <v>0</v>
      </c>
      <c r="S884">
        <v>0</v>
      </c>
      <c r="T884">
        <v>0</v>
      </c>
      <c r="U884">
        <v>5</v>
      </c>
      <c r="V884">
        <v>5</v>
      </c>
      <c r="W884">
        <v>0.1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</v>
      </c>
      <c r="AK884">
        <v>0</v>
      </c>
      <c r="AL884">
        <v>0</v>
      </c>
      <c r="AM884">
        <v>2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3</v>
      </c>
      <c r="AT884">
        <v>5</v>
      </c>
      <c r="AU884">
        <v>0.1</v>
      </c>
      <c r="AV884">
        <v>0</v>
      </c>
      <c r="AW884">
        <v>0</v>
      </c>
      <c r="AX884">
        <v>0</v>
      </c>
    </row>
    <row r="885" spans="1:50" x14ac:dyDescent="0.2">
      <c r="A885" s="11" t="str">
        <f t="shared" si="13"/>
        <v>Howard Twp Roland</v>
      </c>
      <c r="B885" t="s">
        <v>828</v>
      </c>
      <c r="C885">
        <v>4</v>
      </c>
      <c r="D885">
        <v>947957</v>
      </c>
      <c r="E885" s="8">
        <v>24</v>
      </c>
      <c r="F885" t="s">
        <v>4389</v>
      </c>
      <c r="G885" t="s">
        <v>1785</v>
      </c>
      <c r="H885">
        <v>1.25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36</v>
      </c>
      <c r="V885">
        <v>46</v>
      </c>
      <c r="W885">
        <v>0.41499999999999998</v>
      </c>
      <c r="X885">
        <v>0</v>
      </c>
      <c r="Y885">
        <v>0</v>
      </c>
      <c r="Z885">
        <v>0</v>
      </c>
      <c r="AA885">
        <v>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23</v>
      </c>
      <c r="AK885">
        <v>24</v>
      </c>
      <c r="AL885">
        <v>0.41499999999999998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19</v>
      </c>
      <c r="AT885">
        <v>23</v>
      </c>
      <c r="AU885">
        <v>0.41499999999999998</v>
      </c>
      <c r="AV885">
        <v>5</v>
      </c>
      <c r="AW885">
        <v>0</v>
      </c>
      <c r="AX885">
        <v>0</v>
      </c>
    </row>
    <row r="886" spans="1:50" x14ac:dyDescent="0.2">
      <c r="A886" t="str">
        <f t="shared" si="13"/>
        <v>Howard Toledo</v>
      </c>
      <c r="B886" t="s">
        <v>840</v>
      </c>
      <c r="C886">
        <v>1</v>
      </c>
      <c r="D886">
        <v>1986594</v>
      </c>
      <c r="E886" s="8" t="s">
        <v>5166</v>
      </c>
      <c r="F886" t="s">
        <v>5167</v>
      </c>
      <c r="G886" t="s">
        <v>1778</v>
      </c>
      <c r="H886">
        <v>0.64705900000000005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10</v>
      </c>
      <c r="V886">
        <v>10</v>
      </c>
      <c r="W886">
        <v>0.25879999999999997</v>
      </c>
      <c r="X886">
        <v>0</v>
      </c>
      <c r="Y886">
        <v>0</v>
      </c>
      <c r="Z886">
        <v>0</v>
      </c>
      <c r="AA886">
        <v>7</v>
      </c>
      <c r="AB886">
        <v>8</v>
      </c>
      <c r="AC886">
        <v>0.25879999999999997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</v>
      </c>
      <c r="AK886">
        <v>0</v>
      </c>
      <c r="AL886">
        <v>0</v>
      </c>
      <c r="AM886">
        <v>4</v>
      </c>
      <c r="AN886">
        <v>7</v>
      </c>
      <c r="AO886">
        <v>0.12939999999999999</v>
      </c>
      <c r="AP886">
        <v>0</v>
      </c>
      <c r="AQ886">
        <v>0</v>
      </c>
      <c r="AR886">
        <v>0</v>
      </c>
      <c r="AS886">
        <v>3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">
      <c r="A887" t="str">
        <f t="shared" si="13"/>
        <v>Humboldt 1 Corinth South Weaver</v>
      </c>
      <c r="B887" t="s">
        <v>612</v>
      </c>
      <c r="C887">
        <v>4</v>
      </c>
      <c r="D887">
        <v>947121</v>
      </c>
      <c r="E887" s="8" t="s">
        <v>3240</v>
      </c>
      <c r="F887" t="s">
        <v>4390</v>
      </c>
      <c r="G887" t="s">
        <v>1778</v>
      </c>
      <c r="H887">
        <v>0.88888888899999996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18</v>
      </c>
      <c r="P887">
        <v>19</v>
      </c>
      <c r="Q887">
        <v>0.26669999999999999</v>
      </c>
      <c r="R887">
        <v>0</v>
      </c>
      <c r="S887">
        <v>0</v>
      </c>
      <c r="T887">
        <v>0</v>
      </c>
      <c r="U887">
        <v>21</v>
      </c>
      <c r="V887">
        <v>23</v>
      </c>
      <c r="W887">
        <v>0.35560000000000003</v>
      </c>
      <c r="X887">
        <v>0</v>
      </c>
      <c r="Y887">
        <v>0</v>
      </c>
      <c r="Z887">
        <v>0</v>
      </c>
      <c r="AA887">
        <v>13</v>
      </c>
      <c r="AB887">
        <v>15</v>
      </c>
      <c r="AC887">
        <v>0.26669999999999999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4</v>
      </c>
      <c r="AQ887">
        <v>0</v>
      </c>
      <c r="AR887">
        <v>0</v>
      </c>
      <c r="AS887">
        <v>2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">
      <c r="A888" t="str">
        <f t="shared" si="13"/>
        <v>Humboldt 2 Beaver South Norway</v>
      </c>
      <c r="B888" t="s">
        <v>612</v>
      </c>
      <c r="C888">
        <v>4</v>
      </c>
      <c r="D888">
        <v>947122</v>
      </c>
      <c r="E888" s="8" t="s">
        <v>2707</v>
      </c>
      <c r="F888" t="s">
        <v>4391</v>
      </c>
      <c r="G888" t="s">
        <v>1780</v>
      </c>
      <c r="H888">
        <v>0.8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17</v>
      </c>
      <c r="P888">
        <v>18</v>
      </c>
      <c r="Q888">
        <v>0.26669999999999999</v>
      </c>
      <c r="R888">
        <v>2</v>
      </c>
      <c r="S888">
        <v>0</v>
      </c>
      <c r="T888">
        <v>0</v>
      </c>
      <c r="U888">
        <v>5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14</v>
      </c>
      <c r="AB888">
        <v>16</v>
      </c>
      <c r="AC888">
        <v>0.17780000000000001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7</v>
      </c>
      <c r="AK888">
        <v>13</v>
      </c>
      <c r="AL888">
        <v>0.17780000000000001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10</v>
      </c>
      <c r="AT888">
        <v>11</v>
      </c>
      <c r="AU888">
        <v>0.17780000000000001</v>
      </c>
      <c r="AV888">
        <v>2</v>
      </c>
      <c r="AW888">
        <v>0</v>
      </c>
      <c r="AX888">
        <v>0</v>
      </c>
    </row>
    <row r="889" spans="1:50" x14ac:dyDescent="0.2">
      <c r="A889" t="str">
        <f t="shared" si="13"/>
        <v>Humboldt 3 South Rutland</v>
      </c>
      <c r="B889" t="s">
        <v>612</v>
      </c>
      <c r="C889">
        <v>4</v>
      </c>
      <c r="D889">
        <v>947123</v>
      </c>
      <c r="E889" s="8" t="s">
        <v>3237</v>
      </c>
      <c r="F889" t="s">
        <v>4392</v>
      </c>
      <c r="G889" t="s">
        <v>1785</v>
      </c>
      <c r="H889">
        <v>0.89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11</v>
      </c>
      <c r="P889">
        <v>14</v>
      </c>
      <c r="Q889">
        <v>0.17780000000000001</v>
      </c>
      <c r="R889">
        <v>0</v>
      </c>
      <c r="S889">
        <v>0</v>
      </c>
      <c r="T889">
        <v>0</v>
      </c>
      <c r="U889">
        <v>19</v>
      </c>
      <c r="V889">
        <v>21</v>
      </c>
      <c r="W889">
        <v>0.35560000000000003</v>
      </c>
      <c r="X889">
        <v>0</v>
      </c>
      <c r="Y889">
        <v>0</v>
      </c>
      <c r="Z889">
        <v>0</v>
      </c>
      <c r="AA889">
        <v>7</v>
      </c>
      <c r="AB889">
        <v>10</v>
      </c>
      <c r="AC889">
        <v>0.17780000000000001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6</v>
      </c>
      <c r="AK889">
        <v>0</v>
      </c>
      <c r="AL889">
        <v>0</v>
      </c>
      <c r="AM889">
        <v>3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9</v>
      </c>
      <c r="AT889">
        <v>10</v>
      </c>
      <c r="AU889">
        <v>0.17780000000000001</v>
      </c>
      <c r="AV889">
        <v>0</v>
      </c>
      <c r="AW889">
        <v>0</v>
      </c>
      <c r="AX889">
        <v>0</v>
      </c>
    </row>
    <row r="890" spans="1:50" x14ac:dyDescent="0.2">
      <c r="A890" t="str">
        <f t="shared" si="13"/>
        <v>Humboldt West Vernon</v>
      </c>
      <c r="B890" t="s">
        <v>612</v>
      </c>
      <c r="C890">
        <v>4</v>
      </c>
      <c r="D890">
        <v>1593572</v>
      </c>
      <c r="E890" s="8" t="s">
        <v>3239</v>
      </c>
      <c r="F890" t="s">
        <v>4393</v>
      </c>
      <c r="G890" t="s">
        <v>2562</v>
      </c>
      <c r="H890">
        <v>0.18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</v>
      </c>
      <c r="P890">
        <v>4</v>
      </c>
      <c r="Q890">
        <v>8.8900000000000007E-2</v>
      </c>
      <c r="R890">
        <v>0</v>
      </c>
      <c r="S890">
        <v>0</v>
      </c>
      <c r="T890">
        <v>0</v>
      </c>
      <c r="U890">
        <v>3</v>
      </c>
      <c r="V890">
        <v>6</v>
      </c>
      <c r="W890">
        <v>8.8900000000000007E-2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3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">
      <c r="A891" s="11" t="str">
        <f t="shared" si="13"/>
        <v>Huxley</v>
      </c>
      <c r="B891" t="s">
        <v>828</v>
      </c>
      <c r="C891">
        <v>4</v>
      </c>
      <c r="D891">
        <v>947958</v>
      </c>
      <c r="E891" s="8">
        <v>25</v>
      </c>
      <c r="F891" t="s">
        <v>2386</v>
      </c>
      <c r="G891" t="s">
        <v>1785</v>
      </c>
      <c r="H891">
        <v>2.4900000000000002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37</v>
      </c>
      <c r="P891">
        <v>40</v>
      </c>
      <c r="Q891">
        <v>0.41499999999999998</v>
      </c>
      <c r="R891">
        <v>0</v>
      </c>
      <c r="S891">
        <v>0</v>
      </c>
      <c r="T891">
        <v>0</v>
      </c>
      <c r="U891">
        <v>51</v>
      </c>
      <c r="V891">
        <v>56</v>
      </c>
      <c r="W891">
        <v>0.41499999999999998</v>
      </c>
      <c r="X891">
        <v>0</v>
      </c>
      <c r="Y891">
        <v>0</v>
      </c>
      <c r="Z891">
        <v>0</v>
      </c>
      <c r="AA891">
        <v>34</v>
      </c>
      <c r="AB891">
        <v>41</v>
      </c>
      <c r="AC891">
        <v>0.41499999999999998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54</v>
      </c>
      <c r="AK891">
        <v>54</v>
      </c>
      <c r="AL891">
        <v>0.41499999999999998</v>
      </c>
      <c r="AM891">
        <v>9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57</v>
      </c>
      <c r="AT891">
        <v>61</v>
      </c>
      <c r="AU891">
        <v>0.83</v>
      </c>
      <c r="AV891">
        <v>10</v>
      </c>
      <c r="AW891">
        <v>0</v>
      </c>
      <c r="AX891">
        <v>0</v>
      </c>
    </row>
    <row r="892" spans="1:50" x14ac:dyDescent="0.2">
      <c r="A892" t="str">
        <f t="shared" si="13"/>
        <v>Hw Bc Lg Wa Eg S</v>
      </c>
      <c r="B892" t="s">
        <v>817</v>
      </c>
      <c r="C892">
        <v>4</v>
      </c>
      <c r="D892">
        <v>947929</v>
      </c>
      <c r="E892" s="8" t="s">
        <v>2583</v>
      </c>
      <c r="F892" t="s">
        <v>5168</v>
      </c>
      <c r="G892" t="s">
        <v>2527</v>
      </c>
      <c r="H892">
        <v>1.05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14</v>
      </c>
      <c r="P892">
        <v>18</v>
      </c>
      <c r="Q892">
        <v>0.17499999999999999</v>
      </c>
      <c r="R892">
        <v>0</v>
      </c>
      <c r="S892">
        <v>0</v>
      </c>
      <c r="T892">
        <v>0</v>
      </c>
      <c r="U892">
        <v>24</v>
      </c>
      <c r="V892">
        <v>28</v>
      </c>
      <c r="W892">
        <v>0.35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44</v>
      </c>
      <c r="AK892">
        <v>45</v>
      </c>
      <c r="AL892">
        <v>0.52500000000000002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6</v>
      </c>
      <c r="AT892">
        <v>0</v>
      </c>
      <c r="AU892">
        <v>0</v>
      </c>
      <c r="AV892">
        <v>2</v>
      </c>
      <c r="AW892">
        <v>0</v>
      </c>
      <c r="AX892">
        <v>0</v>
      </c>
    </row>
    <row r="893" spans="1:50" x14ac:dyDescent="0.2">
      <c r="A893" t="str">
        <f t="shared" si="13"/>
        <v>Ida Grove Ward 1</v>
      </c>
      <c r="B893" t="s">
        <v>619</v>
      </c>
      <c r="C893">
        <v>4</v>
      </c>
      <c r="D893">
        <v>947130</v>
      </c>
      <c r="E893" s="8" t="s">
        <v>2950</v>
      </c>
      <c r="F893" t="s">
        <v>1889</v>
      </c>
      <c r="G893" t="s">
        <v>1778</v>
      </c>
      <c r="H893">
        <v>0.3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4</v>
      </c>
      <c r="Q893">
        <v>0.15</v>
      </c>
      <c r="R893">
        <v>0</v>
      </c>
      <c r="S893">
        <v>0</v>
      </c>
      <c r="T893">
        <v>0</v>
      </c>
      <c r="U893">
        <v>8</v>
      </c>
      <c r="V893">
        <v>8</v>
      </c>
      <c r="W893">
        <v>0.15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">
      <c r="A894" t="str">
        <f t="shared" si="13"/>
        <v>Ida Grove Ward 2</v>
      </c>
      <c r="B894" t="s">
        <v>619</v>
      </c>
      <c r="C894">
        <v>4</v>
      </c>
      <c r="D894">
        <v>947131</v>
      </c>
      <c r="E894" s="8" t="s">
        <v>2952</v>
      </c>
      <c r="F894" t="s">
        <v>1892</v>
      </c>
      <c r="G894" t="s">
        <v>1778</v>
      </c>
      <c r="H894">
        <v>0.3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</v>
      </c>
      <c r="P894">
        <v>5</v>
      </c>
      <c r="Q894">
        <v>0.15</v>
      </c>
      <c r="R894">
        <v>0</v>
      </c>
      <c r="S894">
        <v>0</v>
      </c>
      <c r="T894">
        <v>0</v>
      </c>
      <c r="U894">
        <v>5</v>
      </c>
      <c r="V894">
        <v>7</v>
      </c>
      <c r="W894">
        <v>0.15</v>
      </c>
      <c r="X894">
        <v>0</v>
      </c>
      <c r="Y894">
        <v>0</v>
      </c>
      <c r="Z894">
        <v>0</v>
      </c>
      <c r="AA894">
        <v>3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">
      <c r="A895" t="str">
        <f t="shared" si="13"/>
        <v>Ida Grove Ward 3</v>
      </c>
      <c r="B895" t="s">
        <v>619</v>
      </c>
      <c r="C895">
        <v>4</v>
      </c>
      <c r="D895">
        <v>947132</v>
      </c>
      <c r="E895" s="8" t="s">
        <v>2951</v>
      </c>
      <c r="F895" t="s">
        <v>1888</v>
      </c>
      <c r="G895" t="s">
        <v>1778</v>
      </c>
      <c r="H895">
        <v>0.45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7</v>
      </c>
      <c r="P895">
        <v>7</v>
      </c>
      <c r="Q895">
        <v>0.15</v>
      </c>
      <c r="R895">
        <v>0</v>
      </c>
      <c r="S895">
        <v>0</v>
      </c>
      <c r="T895">
        <v>0</v>
      </c>
      <c r="U895">
        <v>3</v>
      </c>
      <c r="V895">
        <v>5</v>
      </c>
      <c r="W895">
        <v>0.15</v>
      </c>
      <c r="X895">
        <v>0</v>
      </c>
      <c r="Y895">
        <v>0</v>
      </c>
      <c r="Z895">
        <v>0</v>
      </c>
      <c r="AA895">
        <v>3</v>
      </c>
      <c r="AB895">
        <v>3</v>
      </c>
      <c r="AC895">
        <v>0.15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">
      <c r="A896" t="str">
        <f t="shared" si="13"/>
        <v>Illyria Twp</v>
      </c>
      <c r="B896" t="s">
        <v>328</v>
      </c>
      <c r="C896">
        <v>1</v>
      </c>
      <c r="D896">
        <v>947007</v>
      </c>
      <c r="E896" s="8" t="s">
        <v>3175</v>
      </c>
      <c r="F896" t="s">
        <v>2039</v>
      </c>
      <c r="G896" t="s">
        <v>1778</v>
      </c>
      <c r="H896">
        <v>0.36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14</v>
      </c>
      <c r="V896">
        <v>15</v>
      </c>
      <c r="W896">
        <v>0.24</v>
      </c>
      <c r="X896">
        <v>0</v>
      </c>
      <c r="Y896">
        <v>0</v>
      </c>
      <c r="Z896">
        <v>0</v>
      </c>
      <c r="AA896">
        <v>4</v>
      </c>
      <c r="AB896">
        <v>7</v>
      </c>
      <c r="AC896">
        <v>0.12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">
      <c r="A897" t="str">
        <f t="shared" si="13"/>
        <v>Indep Malaka Mariposa</v>
      </c>
      <c r="B897" t="s">
        <v>644</v>
      </c>
      <c r="C897">
        <v>2</v>
      </c>
      <c r="D897">
        <v>1593576</v>
      </c>
      <c r="E897" s="8" t="s">
        <v>2616</v>
      </c>
      <c r="F897" t="s">
        <v>5169</v>
      </c>
      <c r="G897" t="s">
        <v>1778</v>
      </c>
      <c r="H897">
        <v>1.38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19</v>
      </c>
      <c r="P897">
        <v>27</v>
      </c>
      <c r="Q897">
        <v>0.34499999999999997</v>
      </c>
      <c r="R897">
        <v>0</v>
      </c>
      <c r="S897">
        <v>0</v>
      </c>
      <c r="T897">
        <v>0</v>
      </c>
      <c r="U897">
        <v>32</v>
      </c>
      <c r="V897">
        <v>39</v>
      </c>
      <c r="W897">
        <v>0.57499999999999996</v>
      </c>
      <c r="X897">
        <v>0</v>
      </c>
      <c r="Y897">
        <v>0</v>
      </c>
      <c r="Z897">
        <v>0</v>
      </c>
      <c r="AA897">
        <v>13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16</v>
      </c>
      <c r="AK897">
        <v>17</v>
      </c>
      <c r="AL897">
        <v>0.23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12</v>
      </c>
      <c r="AT897">
        <v>18</v>
      </c>
      <c r="AU897">
        <v>0.23</v>
      </c>
      <c r="AV897">
        <v>9</v>
      </c>
      <c r="AW897">
        <v>0</v>
      </c>
      <c r="AX897">
        <v>0</v>
      </c>
    </row>
    <row r="898" spans="1:50" x14ac:dyDescent="0.2">
      <c r="A898" t="str">
        <f t="shared" ref="A898:A961" si="14">TRIM(PROPER(F898))</f>
        <v>Independence 1St Ward</v>
      </c>
      <c r="B898" t="s">
        <v>207</v>
      </c>
      <c r="C898">
        <v>1</v>
      </c>
      <c r="D898">
        <v>946692</v>
      </c>
      <c r="E898" s="8" t="s">
        <v>3217</v>
      </c>
      <c r="F898" t="s">
        <v>4859</v>
      </c>
      <c r="G898" t="s">
        <v>1778</v>
      </c>
      <c r="H898">
        <v>1.6421049999999999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28</v>
      </c>
      <c r="P898">
        <v>30</v>
      </c>
      <c r="Q898">
        <v>0.5474</v>
      </c>
      <c r="R898">
        <v>0</v>
      </c>
      <c r="S898">
        <v>0</v>
      </c>
      <c r="T898">
        <v>0</v>
      </c>
      <c r="U898">
        <v>26</v>
      </c>
      <c r="V898">
        <v>31</v>
      </c>
      <c r="W898">
        <v>0.68420000000000003</v>
      </c>
      <c r="X898">
        <v>0</v>
      </c>
      <c r="Y898">
        <v>0</v>
      </c>
      <c r="Z898">
        <v>0</v>
      </c>
      <c r="AA898">
        <v>18</v>
      </c>
      <c r="AB898">
        <v>20</v>
      </c>
      <c r="AC898">
        <v>0.41049999999999998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7</v>
      </c>
      <c r="AK898">
        <v>0</v>
      </c>
      <c r="AL898">
        <v>0</v>
      </c>
      <c r="AM898">
        <v>2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4</v>
      </c>
      <c r="AT898">
        <v>0</v>
      </c>
      <c r="AU898">
        <v>0</v>
      </c>
      <c r="AV898">
        <v>6</v>
      </c>
      <c r="AW898">
        <v>0</v>
      </c>
      <c r="AX898">
        <v>0</v>
      </c>
    </row>
    <row r="899" spans="1:50" x14ac:dyDescent="0.2">
      <c r="A899" t="str">
        <f t="shared" si="14"/>
        <v>Independence 2Nd Ward</v>
      </c>
      <c r="B899" t="s">
        <v>207</v>
      </c>
      <c r="C899">
        <v>1</v>
      </c>
      <c r="D899">
        <v>946693</v>
      </c>
      <c r="E899" s="8" t="s">
        <v>3524</v>
      </c>
      <c r="F899" t="s">
        <v>4867</v>
      </c>
      <c r="G899" t="s">
        <v>2562</v>
      </c>
      <c r="H899">
        <v>0.82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19</v>
      </c>
      <c r="P899">
        <v>22</v>
      </c>
      <c r="Q899">
        <v>0.41049999999999998</v>
      </c>
      <c r="R899">
        <v>0</v>
      </c>
      <c r="S899">
        <v>0</v>
      </c>
      <c r="T899">
        <v>0</v>
      </c>
      <c r="U899">
        <v>12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10</v>
      </c>
      <c r="AB899">
        <v>10</v>
      </c>
      <c r="AC899">
        <v>0.1368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11</v>
      </c>
      <c r="AK899">
        <v>11</v>
      </c>
      <c r="AL899">
        <v>0.1368</v>
      </c>
      <c r="AM899">
        <v>0</v>
      </c>
      <c r="AN899">
        <v>0</v>
      </c>
      <c r="AO899">
        <v>0</v>
      </c>
      <c r="AP899">
        <v>3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">
      <c r="A900" t="str">
        <f t="shared" si="14"/>
        <v>Independence 3Rd Ward</v>
      </c>
      <c r="B900" t="s">
        <v>207</v>
      </c>
      <c r="C900">
        <v>1</v>
      </c>
      <c r="D900">
        <v>946694</v>
      </c>
      <c r="E900" s="8" t="s">
        <v>3218</v>
      </c>
      <c r="F900" t="s">
        <v>4875</v>
      </c>
      <c r="G900" t="s">
        <v>2517</v>
      </c>
      <c r="H900">
        <v>1.23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23</v>
      </c>
      <c r="P900">
        <v>25</v>
      </c>
      <c r="Q900">
        <v>0.41049999999999998</v>
      </c>
      <c r="R900">
        <v>0</v>
      </c>
      <c r="S900">
        <v>0</v>
      </c>
      <c r="T900">
        <v>0</v>
      </c>
      <c r="U900">
        <v>13</v>
      </c>
      <c r="V900">
        <v>15</v>
      </c>
      <c r="W900">
        <v>0.2737</v>
      </c>
      <c r="X900">
        <v>0</v>
      </c>
      <c r="Y900">
        <v>0</v>
      </c>
      <c r="Z900">
        <v>0</v>
      </c>
      <c r="AA900">
        <v>9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3</v>
      </c>
      <c r="AQ900">
        <v>18</v>
      </c>
      <c r="AR900">
        <v>0.2737</v>
      </c>
      <c r="AS900">
        <v>16</v>
      </c>
      <c r="AT900">
        <v>18</v>
      </c>
      <c r="AU900">
        <v>0.2737</v>
      </c>
      <c r="AV900">
        <v>2</v>
      </c>
      <c r="AW900">
        <v>0</v>
      </c>
      <c r="AX900">
        <v>0</v>
      </c>
    </row>
    <row r="901" spans="1:50" x14ac:dyDescent="0.2">
      <c r="A901" t="str">
        <f t="shared" si="14"/>
        <v>Independence 4Th Ward</v>
      </c>
      <c r="B901" t="s">
        <v>207</v>
      </c>
      <c r="C901">
        <v>1</v>
      </c>
      <c r="D901">
        <v>946695</v>
      </c>
      <c r="E901" s="8" t="s">
        <v>3529</v>
      </c>
      <c r="F901" t="s">
        <v>5246</v>
      </c>
      <c r="G901" t="s">
        <v>1794</v>
      </c>
      <c r="H901">
        <v>0.821052632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17</v>
      </c>
      <c r="P901">
        <v>17</v>
      </c>
      <c r="Q901">
        <v>0.2737</v>
      </c>
      <c r="R901">
        <v>0</v>
      </c>
      <c r="S901">
        <v>0</v>
      </c>
      <c r="T901">
        <v>0</v>
      </c>
      <c r="U901">
        <v>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8</v>
      </c>
      <c r="AB901">
        <v>9</v>
      </c>
      <c r="AC901">
        <v>0.1368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9</v>
      </c>
      <c r="AK901">
        <v>9</v>
      </c>
      <c r="AL901">
        <v>0.1368</v>
      </c>
      <c r="AM901">
        <v>0</v>
      </c>
      <c r="AN901">
        <v>0</v>
      </c>
      <c r="AO901">
        <v>0</v>
      </c>
      <c r="AP901">
        <v>0</v>
      </c>
      <c r="AQ901">
        <v>12</v>
      </c>
      <c r="AR901">
        <v>0.2737</v>
      </c>
      <c r="AS901">
        <v>6</v>
      </c>
      <c r="AT901">
        <v>0</v>
      </c>
      <c r="AU901">
        <v>0</v>
      </c>
      <c r="AV901">
        <v>3</v>
      </c>
      <c r="AW901">
        <v>0</v>
      </c>
      <c r="AX901">
        <v>0</v>
      </c>
    </row>
    <row r="902" spans="1:50" x14ac:dyDescent="0.2">
      <c r="A902" t="str">
        <f t="shared" si="14"/>
        <v>Independence 5Th Ward</v>
      </c>
      <c r="B902" t="s">
        <v>207</v>
      </c>
      <c r="C902">
        <v>1</v>
      </c>
      <c r="D902">
        <v>946696</v>
      </c>
      <c r="E902" s="8" t="s">
        <v>3530</v>
      </c>
      <c r="F902" t="s">
        <v>3531</v>
      </c>
      <c r="G902" t="s">
        <v>2517</v>
      </c>
      <c r="H902">
        <v>0.82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17</v>
      </c>
      <c r="P902">
        <v>17</v>
      </c>
      <c r="Q902">
        <v>0.2737</v>
      </c>
      <c r="R902">
        <v>0</v>
      </c>
      <c r="S902">
        <v>0</v>
      </c>
      <c r="T902">
        <v>0</v>
      </c>
      <c r="U902">
        <v>14</v>
      </c>
      <c r="V902">
        <v>14</v>
      </c>
      <c r="W902">
        <v>0.2737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10</v>
      </c>
      <c r="AK902">
        <v>11</v>
      </c>
      <c r="AL902">
        <v>0.1368</v>
      </c>
      <c r="AM902">
        <v>5</v>
      </c>
      <c r="AN902">
        <v>9</v>
      </c>
      <c r="AO902">
        <v>0.1368</v>
      </c>
      <c r="AP902">
        <v>0</v>
      </c>
      <c r="AQ902">
        <v>0</v>
      </c>
      <c r="AR902">
        <v>0</v>
      </c>
      <c r="AS902">
        <v>4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">
      <c r="A903" t="str">
        <f t="shared" si="14"/>
        <v>Indian Creek Twp Maxwell</v>
      </c>
      <c r="B903" t="s">
        <v>828</v>
      </c>
      <c r="C903">
        <v>4</v>
      </c>
      <c r="D903">
        <v>947959</v>
      </c>
      <c r="E903" s="8">
        <v>26</v>
      </c>
      <c r="F903" t="s">
        <v>4394</v>
      </c>
      <c r="G903" t="s">
        <v>2562</v>
      </c>
      <c r="H903">
        <v>0.83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9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13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7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11</v>
      </c>
      <c r="AK903">
        <v>0</v>
      </c>
      <c r="AL903">
        <v>0</v>
      </c>
      <c r="AM903">
        <v>9</v>
      </c>
      <c r="AN903">
        <v>18</v>
      </c>
      <c r="AO903">
        <v>0.41499999999999998</v>
      </c>
      <c r="AP903">
        <v>0</v>
      </c>
      <c r="AQ903">
        <v>0</v>
      </c>
      <c r="AR903">
        <v>0</v>
      </c>
      <c r="AS903">
        <v>13</v>
      </c>
      <c r="AT903">
        <v>23</v>
      </c>
      <c r="AU903">
        <v>0.41499999999999998</v>
      </c>
      <c r="AV903">
        <v>2</v>
      </c>
      <c r="AW903">
        <v>0</v>
      </c>
      <c r="AX903">
        <v>0</v>
      </c>
    </row>
    <row r="904" spans="1:50" x14ac:dyDescent="0.2">
      <c r="A904" t="str">
        <f t="shared" si="14"/>
        <v>Indian Settlement</v>
      </c>
      <c r="B904" t="s">
        <v>840</v>
      </c>
      <c r="C904">
        <v>1</v>
      </c>
      <c r="D904">
        <v>947990</v>
      </c>
      <c r="E904" s="8" t="s">
        <v>2525</v>
      </c>
      <c r="F904" t="s">
        <v>1786</v>
      </c>
      <c r="G904" t="s">
        <v>1778</v>
      </c>
      <c r="H904">
        <v>1.164705882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38</v>
      </c>
      <c r="AK904">
        <v>43</v>
      </c>
      <c r="AL904">
        <v>0.64710000000000001</v>
      </c>
      <c r="AM904">
        <v>4</v>
      </c>
      <c r="AN904">
        <v>0</v>
      </c>
      <c r="AO904">
        <v>0</v>
      </c>
      <c r="AP904">
        <v>9</v>
      </c>
      <c r="AQ904">
        <v>0</v>
      </c>
      <c r="AR904">
        <v>0</v>
      </c>
      <c r="AS904">
        <v>7</v>
      </c>
      <c r="AT904">
        <v>12</v>
      </c>
      <c r="AU904">
        <v>0.25879999999999997</v>
      </c>
      <c r="AV904">
        <v>10</v>
      </c>
      <c r="AW904">
        <v>14</v>
      </c>
      <c r="AX904">
        <v>0.25879999999999997</v>
      </c>
    </row>
    <row r="905" spans="1:50" x14ac:dyDescent="0.2">
      <c r="A905" t="str">
        <f t="shared" si="14"/>
        <v>Indiana Township</v>
      </c>
      <c r="B905" t="s">
        <v>251</v>
      </c>
      <c r="C905">
        <v>2</v>
      </c>
      <c r="D905">
        <v>947455</v>
      </c>
      <c r="E905" s="8" t="s">
        <v>3587</v>
      </c>
      <c r="F905" t="s">
        <v>1998</v>
      </c>
      <c r="G905" t="s">
        <v>1778</v>
      </c>
      <c r="H905">
        <v>0.36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4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8</v>
      </c>
      <c r="V905">
        <v>11</v>
      </c>
      <c r="W905">
        <v>0.18</v>
      </c>
      <c r="X905">
        <v>0</v>
      </c>
      <c r="Y905">
        <v>0</v>
      </c>
      <c r="Z905">
        <v>0</v>
      </c>
      <c r="AA905">
        <v>3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4</v>
      </c>
      <c r="AK905">
        <v>11</v>
      </c>
      <c r="AL905">
        <v>0.18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3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">
      <c r="A906" t="str">
        <f t="shared" si="14"/>
        <v>Indianola 1</v>
      </c>
      <c r="B906" t="s">
        <v>50</v>
      </c>
      <c r="C906">
        <v>3</v>
      </c>
      <c r="D906">
        <v>948049</v>
      </c>
      <c r="E906" s="8" t="s">
        <v>3137</v>
      </c>
      <c r="F906" t="s">
        <v>2478</v>
      </c>
      <c r="G906" t="s">
        <v>1778</v>
      </c>
      <c r="H906">
        <v>1.1666666670000001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9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30</v>
      </c>
      <c r="V906">
        <v>33</v>
      </c>
      <c r="W906">
        <v>0.4667</v>
      </c>
      <c r="X906">
        <v>0</v>
      </c>
      <c r="Y906">
        <v>0</v>
      </c>
      <c r="Z906">
        <v>0</v>
      </c>
      <c r="AA906">
        <v>11</v>
      </c>
      <c r="AB906">
        <v>16</v>
      </c>
      <c r="AC906">
        <v>0.23330000000000001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9</v>
      </c>
      <c r="AK906">
        <v>0</v>
      </c>
      <c r="AL906">
        <v>0</v>
      </c>
      <c r="AM906">
        <v>2</v>
      </c>
      <c r="AN906">
        <v>0</v>
      </c>
      <c r="AO906">
        <v>0</v>
      </c>
      <c r="AP906">
        <v>0</v>
      </c>
      <c r="AQ906">
        <v>5</v>
      </c>
      <c r="AR906">
        <v>0</v>
      </c>
      <c r="AS906">
        <v>19</v>
      </c>
      <c r="AT906">
        <v>27</v>
      </c>
      <c r="AU906">
        <v>0.4667</v>
      </c>
      <c r="AV906">
        <v>1</v>
      </c>
      <c r="AW906">
        <v>0</v>
      </c>
      <c r="AX906">
        <v>0</v>
      </c>
    </row>
    <row r="907" spans="1:50" x14ac:dyDescent="0.2">
      <c r="A907" s="11" t="str">
        <f t="shared" si="14"/>
        <v>Indianola 2</v>
      </c>
      <c r="B907" t="s">
        <v>50</v>
      </c>
      <c r="C907">
        <v>3</v>
      </c>
      <c r="D907">
        <v>948050</v>
      </c>
      <c r="E907" s="8" t="s">
        <v>4052</v>
      </c>
      <c r="F907" t="s">
        <v>2474</v>
      </c>
      <c r="G907" t="s">
        <v>1778</v>
      </c>
      <c r="H907">
        <v>2.1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50</v>
      </c>
      <c r="V907">
        <v>56</v>
      </c>
      <c r="W907">
        <v>0.7</v>
      </c>
      <c r="X907">
        <v>1</v>
      </c>
      <c r="Y907">
        <v>0</v>
      </c>
      <c r="Z907">
        <v>0</v>
      </c>
      <c r="AA907">
        <v>30</v>
      </c>
      <c r="AB907">
        <v>39</v>
      </c>
      <c r="AC907">
        <v>0.4667</v>
      </c>
      <c r="AD907">
        <v>0</v>
      </c>
      <c r="AE907">
        <v>0</v>
      </c>
      <c r="AF907">
        <v>0</v>
      </c>
      <c r="AG907">
        <v>41</v>
      </c>
      <c r="AH907">
        <v>0</v>
      </c>
      <c r="AI907">
        <v>0</v>
      </c>
      <c r="AJ907">
        <v>0</v>
      </c>
      <c r="AK907">
        <v>44</v>
      </c>
      <c r="AL907">
        <v>0.4667</v>
      </c>
      <c r="AM907">
        <v>50</v>
      </c>
      <c r="AN907">
        <v>0</v>
      </c>
      <c r="AO907">
        <v>0</v>
      </c>
      <c r="AP907">
        <v>2</v>
      </c>
      <c r="AQ907">
        <v>0</v>
      </c>
      <c r="AR907">
        <v>0</v>
      </c>
      <c r="AS907">
        <v>0</v>
      </c>
      <c r="AT907">
        <v>51</v>
      </c>
      <c r="AU907">
        <v>0.4667</v>
      </c>
      <c r="AV907">
        <v>0</v>
      </c>
      <c r="AW907">
        <v>0</v>
      </c>
      <c r="AX907">
        <v>0</v>
      </c>
    </row>
    <row r="908" spans="1:50" x14ac:dyDescent="0.2">
      <c r="A908" s="11" t="str">
        <f t="shared" si="14"/>
        <v>Indianola 3</v>
      </c>
      <c r="B908" t="s">
        <v>50</v>
      </c>
      <c r="C908">
        <v>3</v>
      </c>
      <c r="D908">
        <v>948051</v>
      </c>
      <c r="E908" s="8" t="s">
        <v>4056</v>
      </c>
      <c r="F908" t="s">
        <v>2305</v>
      </c>
      <c r="G908" t="s">
        <v>1778</v>
      </c>
      <c r="H908">
        <v>1.1666666670000001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33</v>
      </c>
      <c r="V908">
        <v>39</v>
      </c>
      <c r="W908">
        <v>0.23330000000000001</v>
      </c>
      <c r="X908">
        <v>0</v>
      </c>
      <c r="Y908">
        <v>0</v>
      </c>
      <c r="Z908">
        <v>0</v>
      </c>
      <c r="AA908">
        <v>29</v>
      </c>
      <c r="AB908">
        <v>35</v>
      </c>
      <c r="AC908">
        <v>0.23330000000000001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35</v>
      </c>
      <c r="AK908">
        <v>43</v>
      </c>
      <c r="AL908">
        <v>0.4667</v>
      </c>
      <c r="AM908">
        <v>3</v>
      </c>
      <c r="AN908">
        <v>0</v>
      </c>
      <c r="AO908">
        <v>0</v>
      </c>
      <c r="AP908">
        <v>4</v>
      </c>
      <c r="AQ908">
        <v>0</v>
      </c>
      <c r="AR908">
        <v>0</v>
      </c>
      <c r="AS908">
        <v>27</v>
      </c>
      <c r="AT908">
        <v>32</v>
      </c>
      <c r="AU908">
        <v>0.23330000000000001</v>
      </c>
      <c r="AV908">
        <v>19</v>
      </c>
      <c r="AW908">
        <v>0</v>
      </c>
      <c r="AX908">
        <v>0</v>
      </c>
    </row>
    <row r="909" spans="1:50" x14ac:dyDescent="0.2">
      <c r="A909" t="str">
        <f t="shared" si="14"/>
        <v>Indianola 4</v>
      </c>
      <c r="B909" t="s">
        <v>50</v>
      </c>
      <c r="C909">
        <v>3</v>
      </c>
      <c r="D909">
        <v>948052</v>
      </c>
      <c r="E909" s="8" t="s">
        <v>3136</v>
      </c>
      <c r="F909" t="s">
        <v>2473</v>
      </c>
      <c r="G909" t="s">
        <v>1778</v>
      </c>
      <c r="H909">
        <v>2.5666666669999998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43</v>
      </c>
      <c r="P909">
        <v>45</v>
      </c>
      <c r="Q909">
        <v>0.4667</v>
      </c>
      <c r="R909">
        <v>0</v>
      </c>
      <c r="S909">
        <v>0</v>
      </c>
      <c r="T909">
        <v>0</v>
      </c>
      <c r="U909">
        <v>118</v>
      </c>
      <c r="V909">
        <v>128</v>
      </c>
      <c r="W909">
        <v>1.1667000000000001</v>
      </c>
      <c r="X909">
        <v>0</v>
      </c>
      <c r="Y909">
        <v>0</v>
      </c>
      <c r="Z909">
        <v>0</v>
      </c>
      <c r="AA909">
        <v>43</v>
      </c>
      <c r="AB909">
        <v>47</v>
      </c>
      <c r="AC909">
        <v>0.4667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27</v>
      </c>
      <c r="AK909">
        <v>0</v>
      </c>
      <c r="AL909">
        <v>0</v>
      </c>
      <c r="AM909">
        <v>5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31</v>
      </c>
      <c r="AT909">
        <v>46</v>
      </c>
      <c r="AU909">
        <v>0.4667</v>
      </c>
      <c r="AV909">
        <v>8</v>
      </c>
      <c r="AW909">
        <v>0</v>
      </c>
      <c r="AX909">
        <v>0</v>
      </c>
    </row>
    <row r="910" spans="1:50" x14ac:dyDescent="0.2">
      <c r="A910" s="11" t="str">
        <f t="shared" si="14"/>
        <v>Indianola 5</v>
      </c>
      <c r="B910" t="s">
        <v>50</v>
      </c>
      <c r="C910">
        <v>3</v>
      </c>
      <c r="D910">
        <v>1833337</v>
      </c>
      <c r="E910" s="8" t="s">
        <v>3677</v>
      </c>
      <c r="F910" t="s">
        <v>2476</v>
      </c>
      <c r="G910" t="s">
        <v>1778</v>
      </c>
      <c r="H910">
        <v>1.4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46</v>
      </c>
      <c r="V910">
        <v>47</v>
      </c>
      <c r="W910">
        <v>0.4667</v>
      </c>
      <c r="X910">
        <v>0</v>
      </c>
      <c r="Y910">
        <v>0</v>
      </c>
      <c r="Z910">
        <v>0</v>
      </c>
      <c r="AA910">
        <v>14</v>
      </c>
      <c r="AB910">
        <v>24</v>
      </c>
      <c r="AC910">
        <v>0.23330000000000001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23</v>
      </c>
      <c r="AK910">
        <v>27</v>
      </c>
      <c r="AL910">
        <v>0.23330000000000001</v>
      </c>
      <c r="AM910">
        <v>2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26</v>
      </c>
      <c r="AT910">
        <v>29</v>
      </c>
      <c r="AU910">
        <v>0.4667</v>
      </c>
      <c r="AV910">
        <v>4</v>
      </c>
      <c r="AW910">
        <v>0</v>
      </c>
      <c r="AX910">
        <v>0</v>
      </c>
    </row>
    <row r="911" spans="1:50" x14ac:dyDescent="0.2">
      <c r="A911" t="str">
        <f t="shared" si="14"/>
        <v>Indianola 6</v>
      </c>
      <c r="B911" t="s">
        <v>50</v>
      </c>
      <c r="C911">
        <v>3</v>
      </c>
      <c r="D911">
        <v>1833338</v>
      </c>
      <c r="E911" s="8" t="s">
        <v>3129</v>
      </c>
      <c r="F911" t="s">
        <v>2472</v>
      </c>
      <c r="G911" t="s">
        <v>1778</v>
      </c>
      <c r="H911">
        <v>1.1666666670000001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22</v>
      </c>
      <c r="P911">
        <v>29</v>
      </c>
      <c r="Q911">
        <v>0.23330000000000001</v>
      </c>
      <c r="R911">
        <v>0</v>
      </c>
      <c r="S911">
        <v>0</v>
      </c>
      <c r="T911">
        <v>0</v>
      </c>
      <c r="U911">
        <v>25</v>
      </c>
      <c r="V911">
        <v>34</v>
      </c>
      <c r="W911">
        <v>0.4667</v>
      </c>
      <c r="X911">
        <v>1</v>
      </c>
      <c r="Y911">
        <v>1</v>
      </c>
      <c r="Z911">
        <v>0</v>
      </c>
      <c r="AA911">
        <v>10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13</v>
      </c>
      <c r="AK911">
        <v>0</v>
      </c>
      <c r="AL911">
        <v>0</v>
      </c>
      <c r="AM911">
        <v>4</v>
      </c>
      <c r="AN911">
        <v>0</v>
      </c>
      <c r="AO911">
        <v>0</v>
      </c>
      <c r="AP911">
        <v>1</v>
      </c>
      <c r="AQ911">
        <v>1</v>
      </c>
      <c r="AR911">
        <v>0</v>
      </c>
      <c r="AS911">
        <v>22</v>
      </c>
      <c r="AT911">
        <v>33</v>
      </c>
      <c r="AU911">
        <v>0.4667</v>
      </c>
      <c r="AV911">
        <v>1</v>
      </c>
      <c r="AW911">
        <v>0</v>
      </c>
      <c r="AX911">
        <v>0</v>
      </c>
    </row>
    <row r="912" spans="1:50" x14ac:dyDescent="0.2">
      <c r="A912" s="11" t="str">
        <f t="shared" si="14"/>
        <v>Indianola 7</v>
      </c>
      <c r="B912" t="s">
        <v>50</v>
      </c>
      <c r="C912">
        <v>3</v>
      </c>
      <c r="D912">
        <v>1833339</v>
      </c>
      <c r="E912" s="8" t="s">
        <v>4053</v>
      </c>
      <c r="F912" t="s">
        <v>1821</v>
      </c>
      <c r="G912" t="s">
        <v>1785</v>
      </c>
      <c r="H912">
        <v>2.1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12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49</v>
      </c>
      <c r="V912">
        <v>63</v>
      </c>
      <c r="W912">
        <v>0.93330000000000002</v>
      </c>
      <c r="X912">
        <v>0</v>
      </c>
      <c r="Y912">
        <v>0</v>
      </c>
      <c r="Z912">
        <v>0</v>
      </c>
      <c r="AA912">
        <v>8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28</v>
      </c>
      <c r="AK912">
        <v>28</v>
      </c>
      <c r="AL912">
        <v>0.4667</v>
      </c>
      <c r="AM912">
        <v>5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27</v>
      </c>
      <c r="AT912">
        <v>38</v>
      </c>
      <c r="AU912">
        <v>0.7</v>
      </c>
      <c r="AV912">
        <v>5</v>
      </c>
      <c r="AW912">
        <v>0</v>
      </c>
      <c r="AX912">
        <v>0</v>
      </c>
    </row>
    <row r="913" spans="1:51" x14ac:dyDescent="0.2">
      <c r="A913" s="11" t="str">
        <f t="shared" si="14"/>
        <v>Inland</v>
      </c>
      <c r="B913" t="s">
        <v>442</v>
      </c>
      <c r="C913">
        <v>2</v>
      </c>
      <c r="D913">
        <v>946750</v>
      </c>
      <c r="E913" s="8" t="s">
        <v>3587</v>
      </c>
      <c r="F913" t="s">
        <v>3774</v>
      </c>
      <c r="G913" t="s">
        <v>2517</v>
      </c>
      <c r="H913">
        <v>0.34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5</v>
      </c>
      <c r="V913">
        <v>5</v>
      </c>
      <c r="W913">
        <v>0</v>
      </c>
      <c r="X913">
        <v>0</v>
      </c>
      <c r="Y913">
        <v>0</v>
      </c>
      <c r="Z913">
        <v>0</v>
      </c>
      <c r="AA913">
        <v>5</v>
      </c>
      <c r="AB913">
        <v>7</v>
      </c>
      <c r="AC913">
        <v>0.1714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6</v>
      </c>
      <c r="AK913">
        <v>6</v>
      </c>
      <c r="AL913">
        <v>0.1714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2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1" x14ac:dyDescent="0.2">
      <c r="A914" t="str">
        <f t="shared" si="14"/>
        <v>Iowa City</v>
      </c>
      <c r="B914" t="s">
        <v>2811</v>
      </c>
      <c r="C914">
        <v>2</v>
      </c>
      <c r="D914">
        <v>1171</v>
      </c>
      <c r="E914" s="8" t="s">
        <v>2812</v>
      </c>
      <c r="F914" t="s">
        <v>2813</v>
      </c>
      <c r="G914" t="s">
        <v>2814</v>
      </c>
      <c r="H914" t="s">
        <v>2513</v>
      </c>
      <c r="I914">
        <v>0.21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13</v>
      </c>
      <c r="AL914">
        <v>15</v>
      </c>
      <c r="AM914">
        <v>0.21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2</v>
      </c>
      <c r="AU914">
        <v>0</v>
      </c>
      <c r="AV914">
        <v>0</v>
      </c>
      <c r="AW914">
        <v>0</v>
      </c>
      <c r="AX914">
        <v>0</v>
      </c>
      <c r="AY914">
        <v>0</v>
      </c>
    </row>
    <row r="915" spans="1:51" x14ac:dyDescent="0.2">
      <c r="A915" t="str">
        <f t="shared" si="14"/>
        <v>Iowa City</v>
      </c>
      <c r="B915" t="s">
        <v>2811</v>
      </c>
      <c r="C915">
        <v>2</v>
      </c>
      <c r="D915">
        <v>1169</v>
      </c>
      <c r="E915" s="8" t="s">
        <v>2821</v>
      </c>
      <c r="F915" t="s">
        <v>2813</v>
      </c>
      <c r="G915" t="s">
        <v>2822</v>
      </c>
      <c r="H915" t="s">
        <v>2513</v>
      </c>
      <c r="I915">
        <v>1.28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3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87</v>
      </c>
      <c r="AL915">
        <v>94</v>
      </c>
      <c r="AM915">
        <v>1.2830999999999999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15</v>
      </c>
      <c r="AU915">
        <v>0</v>
      </c>
      <c r="AV915">
        <v>0</v>
      </c>
      <c r="AW915">
        <v>0</v>
      </c>
      <c r="AX915">
        <v>0</v>
      </c>
      <c r="AY915">
        <v>0</v>
      </c>
    </row>
    <row r="916" spans="1:51" x14ac:dyDescent="0.2">
      <c r="A916" t="str">
        <f t="shared" si="14"/>
        <v>Iowa City</v>
      </c>
      <c r="B916" t="s">
        <v>2811</v>
      </c>
      <c r="C916">
        <v>2</v>
      </c>
      <c r="D916">
        <v>1170</v>
      </c>
      <c r="E916" s="8" t="s">
        <v>2831</v>
      </c>
      <c r="F916" t="s">
        <v>2813</v>
      </c>
      <c r="G916" t="s">
        <v>2832</v>
      </c>
      <c r="H916" t="s">
        <v>2513</v>
      </c>
      <c r="I916">
        <v>3.71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11</v>
      </c>
      <c r="AG916">
        <v>0</v>
      </c>
      <c r="AH916">
        <v>0</v>
      </c>
      <c r="AI916">
        <v>0</v>
      </c>
      <c r="AJ916">
        <v>0</v>
      </c>
      <c r="AK916">
        <v>136</v>
      </c>
      <c r="AL916">
        <v>142</v>
      </c>
      <c r="AM916">
        <v>1.6486000000000001</v>
      </c>
      <c r="AN916">
        <v>0</v>
      </c>
      <c r="AO916">
        <v>0</v>
      </c>
      <c r="AP916">
        <v>0</v>
      </c>
      <c r="AQ916">
        <v>12</v>
      </c>
      <c r="AR916">
        <v>0</v>
      </c>
      <c r="AS916">
        <v>0</v>
      </c>
      <c r="AT916">
        <v>59</v>
      </c>
      <c r="AU916">
        <v>93</v>
      </c>
      <c r="AV916">
        <v>1.2364999999999999</v>
      </c>
      <c r="AW916">
        <v>54</v>
      </c>
      <c r="AX916">
        <v>72</v>
      </c>
      <c r="AY916">
        <v>0.82430000000000003</v>
      </c>
    </row>
    <row r="917" spans="1:51" x14ac:dyDescent="0.2">
      <c r="A917" t="str">
        <f t="shared" si="14"/>
        <v>Iowa City</v>
      </c>
      <c r="B917" t="s">
        <v>2811</v>
      </c>
      <c r="C917">
        <v>2</v>
      </c>
      <c r="D917">
        <v>1172</v>
      </c>
      <c r="E917" s="8" t="s">
        <v>2839</v>
      </c>
      <c r="F917" t="s">
        <v>2813</v>
      </c>
      <c r="G917" t="s">
        <v>2840</v>
      </c>
      <c r="H917" t="s">
        <v>2513</v>
      </c>
      <c r="I917">
        <v>0.76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48</v>
      </c>
      <c r="AL917">
        <v>48</v>
      </c>
      <c r="AM917">
        <v>0.54159999999999997</v>
      </c>
      <c r="AN917">
        <v>0</v>
      </c>
      <c r="AO917">
        <v>0</v>
      </c>
      <c r="AP917">
        <v>0</v>
      </c>
      <c r="AQ917">
        <v>0</v>
      </c>
      <c r="AR917">
        <v>2</v>
      </c>
      <c r="AS917">
        <v>0</v>
      </c>
      <c r="AT917">
        <v>11</v>
      </c>
      <c r="AU917">
        <v>15</v>
      </c>
      <c r="AV917">
        <v>0.21659999999999999</v>
      </c>
      <c r="AW917">
        <v>0</v>
      </c>
      <c r="AX917">
        <v>0</v>
      </c>
      <c r="AY917">
        <v>0</v>
      </c>
    </row>
    <row r="918" spans="1:51" x14ac:dyDescent="0.2">
      <c r="A918" t="str">
        <f t="shared" si="14"/>
        <v>Iowa City</v>
      </c>
      <c r="B918" t="s">
        <v>2811</v>
      </c>
      <c r="C918">
        <v>2</v>
      </c>
      <c r="D918">
        <v>1173</v>
      </c>
      <c r="E918" s="8" t="s">
        <v>3323</v>
      </c>
      <c r="F918" t="s">
        <v>2813</v>
      </c>
      <c r="G918" t="s">
        <v>3324</v>
      </c>
      <c r="H918" t="s">
        <v>2513</v>
      </c>
      <c r="I918">
        <v>0.03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3</v>
      </c>
      <c r="Q918">
        <v>3</v>
      </c>
      <c r="R918">
        <v>3.5000000000000003E-2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</row>
    <row r="919" spans="1:51" x14ac:dyDescent="0.2">
      <c r="A919" t="str">
        <f t="shared" si="14"/>
        <v>Iowa City</v>
      </c>
      <c r="B919" t="s">
        <v>2811</v>
      </c>
      <c r="C919">
        <v>2</v>
      </c>
      <c r="D919">
        <v>1167</v>
      </c>
      <c r="E919" s="8" t="s">
        <v>3327</v>
      </c>
      <c r="F919" t="s">
        <v>2813</v>
      </c>
      <c r="G919" t="s">
        <v>3328</v>
      </c>
      <c r="H919" t="s">
        <v>2513</v>
      </c>
      <c r="I919">
        <v>0.24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7</v>
      </c>
      <c r="Q919">
        <v>7</v>
      </c>
      <c r="R919">
        <v>9.8000000000000004E-2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4</v>
      </c>
      <c r="AC919">
        <v>4</v>
      </c>
      <c r="AD919">
        <v>4.9000000000000002E-2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6</v>
      </c>
      <c r="AR919">
        <v>6</v>
      </c>
      <c r="AS919">
        <v>4.9000000000000002E-2</v>
      </c>
      <c r="AT919">
        <v>4</v>
      </c>
      <c r="AU919">
        <v>5</v>
      </c>
      <c r="AV919">
        <v>4.9000000000000002E-2</v>
      </c>
      <c r="AW919">
        <v>0</v>
      </c>
      <c r="AX919">
        <v>0</v>
      </c>
      <c r="AY919">
        <v>0</v>
      </c>
    </row>
    <row r="920" spans="1:51" x14ac:dyDescent="0.2">
      <c r="A920" t="str">
        <f t="shared" si="14"/>
        <v>Iowa City</v>
      </c>
      <c r="B920" t="s">
        <v>2811</v>
      </c>
      <c r="C920">
        <v>2</v>
      </c>
      <c r="D920">
        <v>1168</v>
      </c>
      <c r="E920" s="8" t="s">
        <v>3332</v>
      </c>
      <c r="F920" t="s">
        <v>2813</v>
      </c>
      <c r="G920" t="s">
        <v>3333</v>
      </c>
      <c r="H920" t="s">
        <v>2513</v>
      </c>
      <c r="I920">
        <v>2.2400000000000002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39</v>
      </c>
      <c r="Q920">
        <v>40</v>
      </c>
      <c r="R920">
        <v>0.49769999999999998</v>
      </c>
      <c r="S920">
        <v>4</v>
      </c>
      <c r="T920">
        <v>0</v>
      </c>
      <c r="U920">
        <v>0</v>
      </c>
      <c r="V920">
        <v>14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58</v>
      </c>
      <c r="AC920">
        <v>77</v>
      </c>
      <c r="AD920">
        <v>0.99539999999999995</v>
      </c>
      <c r="AE920">
        <v>0</v>
      </c>
      <c r="AF920">
        <v>11</v>
      </c>
      <c r="AG920">
        <v>0</v>
      </c>
      <c r="AH920">
        <v>0</v>
      </c>
      <c r="AI920">
        <v>0</v>
      </c>
      <c r="AJ920">
        <v>0</v>
      </c>
      <c r="AK920">
        <v>14</v>
      </c>
      <c r="AL920">
        <v>0</v>
      </c>
      <c r="AM920">
        <v>0</v>
      </c>
      <c r="AN920">
        <v>7</v>
      </c>
      <c r="AO920">
        <v>0</v>
      </c>
      <c r="AP920">
        <v>0</v>
      </c>
      <c r="AQ920">
        <v>4</v>
      </c>
      <c r="AR920">
        <v>0</v>
      </c>
      <c r="AS920">
        <v>0</v>
      </c>
      <c r="AT920">
        <v>49</v>
      </c>
      <c r="AU920">
        <v>61</v>
      </c>
      <c r="AV920">
        <v>0.74660000000000004</v>
      </c>
      <c r="AW920">
        <v>1</v>
      </c>
      <c r="AX920">
        <v>0</v>
      </c>
      <c r="AY920">
        <v>0</v>
      </c>
    </row>
    <row r="921" spans="1:51" x14ac:dyDescent="0.2">
      <c r="A921" s="11" t="str">
        <f t="shared" si="14"/>
        <v>Iowa City 01</v>
      </c>
      <c r="B921" t="s">
        <v>82</v>
      </c>
      <c r="C921">
        <v>2</v>
      </c>
      <c r="D921">
        <v>947206</v>
      </c>
      <c r="E921" s="8" t="s">
        <v>4015</v>
      </c>
      <c r="F921" t="s">
        <v>2212</v>
      </c>
      <c r="G921" t="s">
        <v>1778</v>
      </c>
      <c r="H921">
        <v>4.8600000000000003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51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102</v>
      </c>
      <c r="V921">
        <v>110</v>
      </c>
      <c r="W921">
        <v>0.81</v>
      </c>
      <c r="X921">
        <v>0</v>
      </c>
      <c r="Y921">
        <v>0</v>
      </c>
      <c r="Z921">
        <v>0</v>
      </c>
      <c r="AA921">
        <v>118</v>
      </c>
      <c r="AB921">
        <v>146</v>
      </c>
      <c r="AC921">
        <v>1.2150000000000001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125</v>
      </c>
      <c r="AK921">
        <v>140</v>
      </c>
      <c r="AL921">
        <v>1.2150000000000001</v>
      </c>
      <c r="AM921">
        <v>10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229</v>
      </c>
      <c r="AT921">
        <v>247</v>
      </c>
      <c r="AU921">
        <v>1.62</v>
      </c>
      <c r="AV921">
        <v>15</v>
      </c>
      <c r="AW921">
        <v>0</v>
      </c>
      <c r="AX921">
        <v>0</v>
      </c>
    </row>
    <row r="922" spans="1:51" x14ac:dyDescent="0.2">
      <c r="A922" t="str">
        <f t="shared" si="14"/>
        <v>Iowa City 02</v>
      </c>
      <c r="B922" t="s">
        <v>82</v>
      </c>
      <c r="C922">
        <v>2</v>
      </c>
      <c r="D922">
        <v>947207</v>
      </c>
      <c r="E922" s="8" t="s">
        <v>3503</v>
      </c>
      <c r="F922" t="s">
        <v>2422</v>
      </c>
      <c r="G922" t="s">
        <v>1778</v>
      </c>
      <c r="H922">
        <v>4.05</v>
      </c>
      <c r="I922">
        <v>0</v>
      </c>
      <c r="J922">
        <v>0</v>
      </c>
      <c r="K922">
        <v>0</v>
      </c>
      <c r="L922">
        <v>4</v>
      </c>
      <c r="M922">
        <v>0</v>
      </c>
      <c r="N922">
        <v>0</v>
      </c>
      <c r="O922">
        <v>46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48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76</v>
      </c>
      <c r="AB922">
        <v>140</v>
      </c>
      <c r="AC922">
        <v>1.2150000000000001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131</v>
      </c>
      <c r="AK922">
        <v>146</v>
      </c>
      <c r="AL922">
        <v>1.62</v>
      </c>
      <c r="AM922">
        <v>4</v>
      </c>
      <c r="AN922">
        <v>0</v>
      </c>
      <c r="AO922">
        <v>0</v>
      </c>
      <c r="AP922">
        <v>2</v>
      </c>
      <c r="AQ922">
        <v>0</v>
      </c>
      <c r="AR922">
        <v>0</v>
      </c>
      <c r="AS922">
        <v>112</v>
      </c>
      <c r="AT922">
        <v>131</v>
      </c>
      <c r="AU922">
        <v>1.2150000000000001</v>
      </c>
      <c r="AV922">
        <v>25</v>
      </c>
      <c r="AW922">
        <v>0</v>
      </c>
      <c r="AX922">
        <v>0</v>
      </c>
    </row>
    <row r="923" spans="1:51" x14ac:dyDescent="0.2">
      <c r="A923" t="str">
        <f t="shared" si="14"/>
        <v>Iowa City 03</v>
      </c>
      <c r="B923" t="s">
        <v>82</v>
      </c>
      <c r="C923">
        <v>2</v>
      </c>
      <c r="D923">
        <v>947208</v>
      </c>
      <c r="E923" s="8" t="s">
        <v>3512</v>
      </c>
      <c r="F923" t="s">
        <v>2431</v>
      </c>
      <c r="G923" t="s">
        <v>1778</v>
      </c>
      <c r="H923">
        <v>2.835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10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62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13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196</v>
      </c>
      <c r="AK923">
        <v>213</v>
      </c>
      <c r="AL923">
        <v>1.62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106</v>
      </c>
      <c r="AT923">
        <v>130</v>
      </c>
      <c r="AU923">
        <v>1.2150000000000001</v>
      </c>
      <c r="AV923">
        <v>59</v>
      </c>
      <c r="AW923">
        <v>0</v>
      </c>
      <c r="AX923">
        <v>0</v>
      </c>
    </row>
    <row r="924" spans="1:51" x14ac:dyDescent="0.2">
      <c r="A924" s="11" t="str">
        <f t="shared" si="14"/>
        <v>Iowa City 04</v>
      </c>
      <c r="B924" t="s">
        <v>82</v>
      </c>
      <c r="C924">
        <v>2</v>
      </c>
      <c r="D924">
        <v>947209</v>
      </c>
      <c r="E924" s="8" t="s">
        <v>4026</v>
      </c>
      <c r="F924" t="s">
        <v>2432</v>
      </c>
      <c r="G924" t="s">
        <v>1778</v>
      </c>
      <c r="H924">
        <v>4.05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65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115</v>
      </c>
      <c r="V924">
        <v>131</v>
      </c>
      <c r="W924">
        <v>0.81</v>
      </c>
      <c r="X924">
        <v>0</v>
      </c>
      <c r="Y924">
        <v>0</v>
      </c>
      <c r="Z924">
        <v>0</v>
      </c>
      <c r="AA924">
        <v>118</v>
      </c>
      <c r="AB924">
        <v>158</v>
      </c>
      <c r="AC924">
        <v>0.81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165</v>
      </c>
      <c r="AK924">
        <v>180</v>
      </c>
      <c r="AL924">
        <v>1.2150000000000001</v>
      </c>
      <c r="AM924">
        <v>0</v>
      </c>
      <c r="AN924">
        <v>0</v>
      </c>
      <c r="AO924">
        <v>0</v>
      </c>
      <c r="AP924">
        <v>0</v>
      </c>
      <c r="AQ924">
        <v>15</v>
      </c>
      <c r="AR924">
        <v>0</v>
      </c>
      <c r="AS924">
        <v>214</v>
      </c>
      <c r="AT924">
        <v>231</v>
      </c>
      <c r="AU924">
        <v>1.2150000000000001</v>
      </c>
      <c r="AV924">
        <v>38</v>
      </c>
      <c r="AW924">
        <v>0</v>
      </c>
      <c r="AX924">
        <v>0</v>
      </c>
    </row>
    <row r="925" spans="1:51" x14ac:dyDescent="0.2">
      <c r="A925" t="str">
        <f t="shared" si="14"/>
        <v>Iowa City 05</v>
      </c>
      <c r="B925" t="s">
        <v>82</v>
      </c>
      <c r="C925">
        <v>2</v>
      </c>
      <c r="D925">
        <v>947210</v>
      </c>
      <c r="E925" s="8" t="s">
        <v>3507</v>
      </c>
      <c r="F925" t="s">
        <v>2428</v>
      </c>
      <c r="G925" t="s">
        <v>1778</v>
      </c>
      <c r="H925">
        <v>3.645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29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110</v>
      </c>
      <c r="V925">
        <v>125</v>
      </c>
      <c r="W925">
        <v>0.81</v>
      </c>
      <c r="X925">
        <v>2</v>
      </c>
      <c r="Y925">
        <v>0</v>
      </c>
      <c r="Z925">
        <v>0</v>
      </c>
      <c r="AA925">
        <v>13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291</v>
      </c>
      <c r="AK925">
        <v>313</v>
      </c>
      <c r="AL925">
        <v>1.62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209</v>
      </c>
      <c r="AT925">
        <v>232</v>
      </c>
      <c r="AU925">
        <v>1.2150000000000001</v>
      </c>
      <c r="AV925">
        <v>98</v>
      </c>
      <c r="AW925">
        <v>0</v>
      </c>
      <c r="AX925">
        <v>0</v>
      </c>
    </row>
    <row r="926" spans="1:51" x14ac:dyDescent="0.2">
      <c r="A926" s="11" t="str">
        <f t="shared" si="14"/>
        <v>Iowa City 06</v>
      </c>
      <c r="B926" t="s">
        <v>82</v>
      </c>
      <c r="C926">
        <v>2</v>
      </c>
      <c r="D926">
        <v>947211</v>
      </c>
      <c r="E926" s="8" t="s">
        <v>4017</v>
      </c>
      <c r="F926" t="s">
        <v>1836</v>
      </c>
      <c r="G926" t="s">
        <v>1778</v>
      </c>
      <c r="H926">
        <v>4.4550000000000001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39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65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71</v>
      </c>
      <c r="AB926">
        <v>103</v>
      </c>
      <c r="AC926">
        <v>1.2150000000000001</v>
      </c>
      <c r="AD926">
        <v>4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130</v>
      </c>
      <c r="AK926">
        <v>138</v>
      </c>
      <c r="AL926">
        <v>1.2150000000000001</v>
      </c>
      <c r="AM926">
        <v>8</v>
      </c>
      <c r="AN926">
        <v>0</v>
      </c>
      <c r="AO926">
        <v>0</v>
      </c>
      <c r="AP926">
        <v>2</v>
      </c>
      <c r="AQ926">
        <v>0</v>
      </c>
      <c r="AR926">
        <v>0</v>
      </c>
      <c r="AS926">
        <v>188</v>
      </c>
      <c r="AT926">
        <v>220</v>
      </c>
      <c r="AU926">
        <v>2.0249999999999999</v>
      </c>
      <c r="AV926">
        <v>6</v>
      </c>
      <c r="AW926">
        <v>0</v>
      </c>
      <c r="AX926">
        <v>0</v>
      </c>
    </row>
    <row r="927" spans="1:51" x14ac:dyDescent="0.2">
      <c r="A927" s="11" t="str">
        <f t="shared" si="14"/>
        <v>Iowa City 07</v>
      </c>
      <c r="B927" t="s">
        <v>82</v>
      </c>
      <c r="C927">
        <v>2</v>
      </c>
      <c r="D927">
        <v>947212</v>
      </c>
      <c r="E927" s="8" t="s">
        <v>4024</v>
      </c>
      <c r="F927" t="s">
        <v>2378</v>
      </c>
      <c r="G927" t="s">
        <v>1778</v>
      </c>
      <c r="H927">
        <v>3.24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53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85</v>
      </c>
      <c r="V927">
        <v>141</v>
      </c>
      <c r="W927">
        <v>1.2150000000000001</v>
      </c>
      <c r="X927">
        <v>5</v>
      </c>
      <c r="Y927">
        <v>0</v>
      </c>
      <c r="Z927">
        <v>0</v>
      </c>
      <c r="AA927">
        <v>42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151</v>
      </c>
      <c r="AK927">
        <v>168</v>
      </c>
      <c r="AL927">
        <v>1.2150000000000001</v>
      </c>
      <c r="AM927">
        <v>2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101</v>
      </c>
      <c r="AT927">
        <v>127</v>
      </c>
      <c r="AU927">
        <v>0.81</v>
      </c>
      <c r="AV927">
        <v>45</v>
      </c>
      <c r="AW927">
        <v>0</v>
      </c>
      <c r="AX927">
        <v>0</v>
      </c>
    </row>
    <row r="928" spans="1:51" x14ac:dyDescent="0.2">
      <c r="A928" s="11" t="str">
        <f t="shared" si="14"/>
        <v>Iowa City 08</v>
      </c>
      <c r="B928" t="s">
        <v>82</v>
      </c>
      <c r="C928">
        <v>2</v>
      </c>
      <c r="D928">
        <v>947213</v>
      </c>
      <c r="E928" s="8" t="s">
        <v>3874</v>
      </c>
      <c r="F928" t="s">
        <v>2423</v>
      </c>
      <c r="G928" t="s">
        <v>1794</v>
      </c>
      <c r="H928">
        <v>4.05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50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105</v>
      </c>
      <c r="V928">
        <v>121</v>
      </c>
      <c r="W928">
        <v>1.2150000000000001</v>
      </c>
      <c r="X928">
        <v>0</v>
      </c>
      <c r="Y928">
        <v>0</v>
      </c>
      <c r="Z928">
        <v>0</v>
      </c>
      <c r="AA928">
        <v>93</v>
      </c>
      <c r="AB928">
        <v>114</v>
      </c>
      <c r="AC928">
        <v>0.81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78</v>
      </c>
      <c r="AK928">
        <v>91</v>
      </c>
      <c r="AL928">
        <v>0.81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147</v>
      </c>
      <c r="AT928">
        <v>171</v>
      </c>
      <c r="AU928">
        <v>1.2150000000000001</v>
      </c>
      <c r="AV928">
        <v>48</v>
      </c>
      <c r="AW928">
        <v>0</v>
      </c>
      <c r="AX928">
        <v>0</v>
      </c>
    </row>
    <row r="929" spans="1:50" x14ac:dyDescent="0.2">
      <c r="A929" t="str">
        <f t="shared" si="14"/>
        <v>Iowa City 09</v>
      </c>
      <c r="B929" t="s">
        <v>82</v>
      </c>
      <c r="C929">
        <v>2</v>
      </c>
      <c r="D929">
        <v>947214</v>
      </c>
      <c r="E929" s="8" t="s">
        <v>3505</v>
      </c>
      <c r="F929" t="s">
        <v>2424</v>
      </c>
      <c r="G929" t="s">
        <v>1778</v>
      </c>
      <c r="H929">
        <v>3.645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52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57</v>
      </c>
      <c r="V929">
        <v>79</v>
      </c>
      <c r="W929">
        <v>0.81</v>
      </c>
      <c r="X929">
        <v>0</v>
      </c>
      <c r="Y929">
        <v>0</v>
      </c>
      <c r="Z929">
        <v>0</v>
      </c>
      <c r="AA929">
        <v>50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147</v>
      </c>
      <c r="AK929">
        <v>160</v>
      </c>
      <c r="AL929">
        <v>1.62</v>
      </c>
      <c r="AM929">
        <v>13</v>
      </c>
      <c r="AN929">
        <v>0</v>
      </c>
      <c r="AO929">
        <v>0</v>
      </c>
      <c r="AP929">
        <v>4</v>
      </c>
      <c r="AQ929">
        <v>0</v>
      </c>
      <c r="AR929">
        <v>0</v>
      </c>
      <c r="AS929">
        <v>119</v>
      </c>
      <c r="AT929">
        <v>140</v>
      </c>
      <c r="AU929">
        <v>1.2150000000000001</v>
      </c>
      <c r="AV929">
        <v>21</v>
      </c>
      <c r="AW929">
        <v>0</v>
      </c>
      <c r="AX929">
        <v>0</v>
      </c>
    </row>
    <row r="930" spans="1:50" x14ac:dyDescent="0.2">
      <c r="A930" s="11" t="str">
        <f t="shared" si="14"/>
        <v>Iowa City 10 Elsw</v>
      </c>
      <c r="B930" t="s">
        <v>82</v>
      </c>
      <c r="C930">
        <v>2</v>
      </c>
      <c r="D930">
        <v>947215</v>
      </c>
      <c r="E930" s="8" t="s">
        <v>4014</v>
      </c>
      <c r="F930" t="s">
        <v>5170</v>
      </c>
      <c r="G930" t="s">
        <v>1778</v>
      </c>
      <c r="H930">
        <v>2.835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23</v>
      </c>
      <c r="P930">
        <v>4</v>
      </c>
      <c r="Q930">
        <v>0</v>
      </c>
      <c r="R930">
        <v>0</v>
      </c>
      <c r="S930">
        <v>0</v>
      </c>
      <c r="T930">
        <v>0</v>
      </c>
      <c r="U930">
        <v>50</v>
      </c>
      <c r="V930">
        <v>71</v>
      </c>
      <c r="W930">
        <v>0.81</v>
      </c>
      <c r="X930">
        <v>0</v>
      </c>
      <c r="Y930">
        <v>0</v>
      </c>
      <c r="Z930">
        <v>0</v>
      </c>
      <c r="AA930">
        <v>16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95</v>
      </c>
      <c r="AK930">
        <v>105</v>
      </c>
      <c r="AL930">
        <v>1.2150000000000001</v>
      </c>
      <c r="AM930">
        <v>0</v>
      </c>
      <c r="AN930">
        <v>0</v>
      </c>
      <c r="AO930">
        <v>0</v>
      </c>
      <c r="AP930">
        <v>1</v>
      </c>
      <c r="AQ930">
        <v>1</v>
      </c>
      <c r="AR930">
        <v>0</v>
      </c>
      <c r="AS930">
        <v>74</v>
      </c>
      <c r="AT930">
        <v>92</v>
      </c>
      <c r="AU930">
        <v>0.81</v>
      </c>
      <c r="AV930">
        <v>21</v>
      </c>
      <c r="AW930">
        <v>0</v>
      </c>
      <c r="AX930">
        <v>0</v>
      </c>
    </row>
    <row r="931" spans="1:50" x14ac:dyDescent="0.2">
      <c r="A931" t="str">
        <f t="shared" si="14"/>
        <v>Iowa City 11</v>
      </c>
      <c r="B931" t="s">
        <v>82</v>
      </c>
      <c r="C931">
        <v>2</v>
      </c>
      <c r="D931">
        <v>947216</v>
      </c>
      <c r="E931" s="8" t="s">
        <v>3504</v>
      </c>
      <c r="F931" t="s">
        <v>2379</v>
      </c>
      <c r="G931" t="s">
        <v>1778</v>
      </c>
      <c r="H931">
        <v>3.24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65</v>
      </c>
      <c r="V931">
        <v>105</v>
      </c>
      <c r="W931">
        <v>0.81</v>
      </c>
      <c r="X931">
        <v>0</v>
      </c>
      <c r="Y931">
        <v>0</v>
      </c>
      <c r="Z931">
        <v>0</v>
      </c>
      <c r="AA931">
        <v>24</v>
      </c>
      <c r="AB931">
        <v>0</v>
      </c>
      <c r="AC931">
        <v>0</v>
      </c>
      <c r="AD931">
        <v>4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263</v>
      </c>
      <c r="AK931">
        <v>281</v>
      </c>
      <c r="AL931">
        <v>1.62</v>
      </c>
      <c r="AM931">
        <v>0</v>
      </c>
      <c r="AN931">
        <v>0</v>
      </c>
      <c r="AO931">
        <v>0</v>
      </c>
      <c r="AP931">
        <v>2</v>
      </c>
      <c r="AQ931">
        <v>0</v>
      </c>
      <c r="AR931">
        <v>0</v>
      </c>
      <c r="AS931">
        <v>127</v>
      </c>
      <c r="AT931">
        <v>149</v>
      </c>
      <c r="AU931">
        <v>0.81</v>
      </c>
      <c r="AV931">
        <v>59</v>
      </c>
      <c r="AW931">
        <v>0</v>
      </c>
      <c r="AX931">
        <v>0</v>
      </c>
    </row>
    <row r="932" spans="1:50" x14ac:dyDescent="0.2">
      <c r="A932" t="str">
        <f t="shared" si="14"/>
        <v>Iowa City 12 East Lucas Se</v>
      </c>
      <c r="B932" t="s">
        <v>82</v>
      </c>
      <c r="C932">
        <v>2</v>
      </c>
      <c r="D932">
        <v>947217</v>
      </c>
      <c r="E932" s="8" t="s">
        <v>3510</v>
      </c>
      <c r="F932" t="s">
        <v>5171</v>
      </c>
      <c r="G932" t="s">
        <v>1778</v>
      </c>
      <c r="H932">
        <v>3.645</v>
      </c>
      <c r="I932">
        <v>0</v>
      </c>
      <c r="J932">
        <v>0</v>
      </c>
      <c r="K932">
        <v>0</v>
      </c>
      <c r="L932">
        <v>2</v>
      </c>
      <c r="M932">
        <v>0</v>
      </c>
      <c r="N932">
        <v>0</v>
      </c>
      <c r="O932">
        <v>24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45</v>
      </c>
      <c r="V932">
        <v>57</v>
      </c>
      <c r="W932">
        <v>0.81</v>
      </c>
      <c r="X932">
        <v>0</v>
      </c>
      <c r="Y932">
        <v>0</v>
      </c>
      <c r="Z932">
        <v>0</v>
      </c>
      <c r="AA932">
        <v>16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139</v>
      </c>
      <c r="AK932">
        <v>146</v>
      </c>
      <c r="AL932">
        <v>1.62</v>
      </c>
      <c r="AM932">
        <v>4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103</v>
      </c>
      <c r="AT932">
        <v>126</v>
      </c>
      <c r="AU932">
        <v>1.2150000000000001</v>
      </c>
      <c r="AV932">
        <v>11</v>
      </c>
      <c r="AW932">
        <v>0</v>
      </c>
      <c r="AX932">
        <v>0</v>
      </c>
    </row>
    <row r="933" spans="1:50" x14ac:dyDescent="0.2">
      <c r="A933" s="11" t="str">
        <f t="shared" si="14"/>
        <v>Iowa City 13</v>
      </c>
      <c r="B933" t="s">
        <v>82</v>
      </c>
      <c r="C933">
        <v>2</v>
      </c>
      <c r="D933">
        <v>947218</v>
      </c>
      <c r="E933" s="8" t="s">
        <v>4016</v>
      </c>
      <c r="F933" t="s">
        <v>2426</v>
      </c>
      <c r="G933" t="s">
        <v>1778</v>
      </c>
      <c r="H933">
        <v>2.835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27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43</v>
      </c>
      <c r="V933">
        <v>69</v>
      </c>
      <c r="W933">
        <v>0.40500000000000003</v>
      </c>
      <c r="X933">
        <v>0</v>
      </c>
      <c r="Y933">
        <v>0</v>
      </c>
      <c r="Z933">
        <v>0</v>
      </c>
      <c r="AA933">
        <v>27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159</v>
      </c>
      <c r="AK933">
        <v>176</v>
      </c>
      <c r="AL933">
        <v>1.2150000000000001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106</v>
      </c>
      <c r="AT933">
        <v>147</v>
      </c>
      <c r="AU933">
        <v>1.2150000000000001</v>
      </c>
      <c r="AV933">
        <v>42</v>
      </c>
      <c r="AW933">
        <v>0</v>
      </c>
      <c r="AX933">
        <v>0</v>
      </c>
    </row>
    <row r="934" spans="1:50" x14ac:dyDescent="0.2">
      <c r="A934" s="11" t="str">
        <f t="shared" si="14"/>
        <v>Iowa City 14</v>
      </c>
      <c r="B934" t="s">
        <v>82</v>
      </c>
      <c r="C934">
        <v>2</v>
      </c>
      <c r="D934">
        <v>947219</v>
      </c>
      <c r="E934" s="8" t="s">
        <v>4025</v>
      </c>
      <c r="F934" t="s">
        <v>2213</v>
      </c>
      <c r="G934" t="s">
        <v>1780</v>
      </c>
      <c r="H934">
        <v>3.65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61</v>
      </c>
      <c r="V934">
        <v>79</v>
      </c>
      <c r="W934">
        <v>0.81</v>
      </c>
      <c r="X934">
        <v>2</v>
      </c>
      <c r="Y934">
        <v>0</v>
      </c>
      <c r="Z934">
        <v>0</v>
      </c>
      <c r="AA934">
        <v>33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166</v>
      </c>
      <c r="AK934">
        <v>179</v>
      </c>
      <c r="AL934">
        <v>1.2150000000000001</v>
      </c>
      <c r="AM934">
        <v>3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156</v>
      </c>
      <c r="AT934">
        <v>183</v>
      </c>
      <c r="AU934">
        <v>1.62</v>
      </c>
      <c r="AV934">
        <v>22</v>
      </c>
      <c r="AW934">
        <v>0</v>
      </c>
      <c r="AX934">
        <v>0</v>
      </c>
    </row>
    <row r="935" spans="1:50" x14ac:dyDescent="0.2">
      <c r="A935" s="11" t="str">
        <f t="shared" si="14"/>
        <v>Iowa City 15</v>
      </c>
      <c r="B935" t="s">
        <v>82</v>
      </c>
      <c r="C935">
        <v>2</v>
      </c>
      <c r="D935">
        <v>947220</v>
      </c>
      <c r="E935" s="8" t="s">
        <v>4019</v>
      </c>
      <c r="F935" t="s">
        <v>2375</v>
      </c>
      <c r="G935" t="s">
        <v>1778</v>
      </c>
      <c r="H935">
        <v>2.4300000000000002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31</v>
      </c>
      <c r="V935">
        <v>50</v>
      </c>
      <c r="W935">
        <v>0.40500000000000003</v>
      </c>
      <c r="X935">
        <v>0</v>
      </c>
      <c r="Y935">
        <v>0</v>
      </c>
      <c r="Z935">
        <v>0</v>
      </c>
      <c r="AA935">
        <v>16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99</v>
      </c>
      <c r="AK935">
        <v>110</v>
      </c>
      <c r="AL935">
        <v>1.2150000000000001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73</v>
      </c>
      <c r="AT935">
        <v>79</v>
      </c>
      <c r="AU935">
        <v>0.81</v>
      </c>
      <c r="AV935">
        <v>21</v>
      </c>
      <c r="AW935">
        <v>0</v>
      </c>
      <c r="AX935">
        <v>0</v>
      </c>
    </row>
    <row r="936" spans="1:50" x14ac:dyDescent="0.2">
      <c r="A936" t="str">
        <f t="shared" si="14"/>
        <v>Iowa City 16</v>
      </c>
      <c r="B936" t="s">
        <v>82</v>
      </c>
      <c r="C936">
        <v>2</v>
      </c>
      <c r="D936">
        <v>947221</v>
      </c>
      <c r="E936" s="8" t="s">
        <v>3508</v>
      </c>
      <c r="F936" t="s">
        <v>2210</v>
      </c>
      <c r="G936" t="s">
        <v>1778</v>
      </c>
      <c r="H936">
        <v>4.4550000000000001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56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99</v>
      </c>
      <c r="V936">
        <v>138</v>
      </c>
      <c r="W936">
        <v>1.2150000000000001</v>
      </c>
      <c r="X936">
        <v>0</v>
      </c>
      <c r="Y936">
        <v>0</v>
      </c>
      <c r="Z936">
        <v>0</v>
      </c>
      <c r="AA936">
        <v>61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171</v>
      </c>
      <c r="AK936">
        <v>181</v>
      </c>
      <c r="AL936">
        <v>1.62</v>
      </c>
      <c r="AM936">
        <v>2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183</v>
      </c>
      <c r="AT936">
        <v>214</v>
      </c>
      <c r="AU936">
        <v>1.62</v>
      </c>
      <c r="AV936">
        <v>17</v>
      </c>
      <c r="AW936">
        <v>0</v>
      </c>
      <c r="AX936">
        <v>0</v>
      </c>
    </row>
    <row r="937" spans="1:50" x14ac:dyDescent="0.2">
      <c r="A937" t="str">
        <f t="shared" si="14"/>
        <v>Iowa City 17</v>
      </c>
      <c r="B937" t="s">
        <v>82</v>
      </c>
      <c r="C937">
        <v>2</v>
      </c>
      <c r="D937">
        <v>947222</v>
      </c>
      <c r="E937" s="8" t="s">
        <v>2661</v>
      </c>
      <c r="F937" t="s">
        <v>2662</v>
      </c>
      <c r="G937" t="s">
        <v>2562</v>
      </c>
      <c r="H937">
        <v>4.8600000000000003</v>
      </c>
      <c r="I937">
        <v>0</v>
      </c>
      <c r="J937">
        <v>0</v>
      </c>
      <c r="K937">
        <v>0</v>
      </c>
      <c r="L937">
        <v>2</v>
      </c>
      <c r="M937">
        <v>0</v>
      </c>
      <c r="N937">
        <v>0</v>
      </c>
      <c r="O937">
        <v>56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88</v>
      </c>
      <c r="V937">
        <v>0</v>
      </c>
      <c r="W937">
        <v>0</v>
      </c>
      <c r="X937">
        <v>5</v>
      </c>
      <c r="Y937">
        <v>0</v>
      </c>
      <c r="Z937">
        <v>0</v>
      </c>
      <c r="AA937">
        <v>97</v>
      </c>
      <c r="AB937">
        <v>143</v>
      </c>
      <c r="AC937">
        <v>0.81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272</v>
      </c>
      <c r="AK937">
        <v>295</v>
      </c>
      <c r="AL937">
        <v>2.0249999999999999</v>
      </c>
      <c r="AM937">
        <v>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291</v>
      </c>
      <c r="AT937">
        <v>304</v>
      </c>
      <c r="AU937">
        <v>2.0249999999999999</v>
      </c>
      <c r="AV937">
        <v>40</v>
      </c>
      <c r="AW937">
        <v>0</v>
      </c>
      <c r="AX937">
        <v>0</v>
      </c>
    </row>
    <row r="938" spans="1:50" x14ac:dyDescent="0.2">
      <c r="A938" t="str">
        <f t="shared" si="14"/>
        <v>Iowa City 18</v>
      </c>
      <c r="B938" t="s">
        <v>82</v>
      </c>
      <c r="C938">
        <v>2</v>
      </c>
      <c r="D938">
        <v>947223</v>
      </c>
      <c r="E938" s="8" t="s">
        <v>2660</v>
      </c>
      <c r="F938" t="s">
        <v>1835</v>
      </c>
      <c r="G938" t="s">
        <v>1778</v>
      </c>
      <c r="H938">
        <v>4.8600000000000003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87</v>
      </c>
      <c r="V938">
        <v>26</v>
      </c>
      <c r="W938">
        <v>0</v>
      </c>
      <c r="X938">
        <v>1</v>
      </c>
      <c r="Y938">
        <v>0</v>
      </c>
      <c r="Z938">
        <v>0</v>
      </c>
      <c r="AA938">
        <v>99</v>
      </c>
      <c r="AB938">
        <v>155</v>
      </c>
      <c r="AC938">
        <v>0.81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279</v>
      </c>
      <c r="AK938">
        <v>313</v>
      </c>
      <c r="AL938">
        <v>2.0249999999999999</v>
      </c>
      <c r="AM938">
        <v>2</v>
      </c>
      <c r="AN938">
        <v>0</v>
      </c>
      <c r="AO938">
        <v>0</v>
      </c>
      <c r="AP938">
        <v>3</v>
      </c>
      <c r="AQ938">
        <v>0</v>
      </c>
      <c r="AR938">
        <v>0</v>
      </c>
      <c r="AS938">
        <v>293</v>
      </c>
      <c r="AT938">
        <v>331</v>
      </c>
      <c r="AU938">
        <v>2.0249999999999999</v>
      </c>
      <c r="AV938">
        <v>49</v>
      </c>
      <c r="AW938">
        <v>3</v>
      </c>
      <c r="AX938">
        <v>0</v>
      </c>
    </row>
    <row r="939" spans="1:50" x14ac:dyDescent="0.2">
      <c r="A939" t="str">
        <f t="shared" si="14"/>
        <v>Iowa City 19</v>
      </c>
      <c r="B939" t="s">
        <v>82</v>
      </c>
      <c r="C939">
        <v>2</v>
      </c>
      <c r="D939">
        <v>947224</v>
      </c>
      <c r="E939" s="8" t="s">
        <v>3511</v>
      </c>
      <c r="F939" t="s">
        <v>2430</v>
      </c>
      <c r="G939" t="s">
        <v>1778</v>
      </c>
      <c r="H939">
        <v>2.835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9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45</v>
      </c>
      <c r="V939">
        <v>0</v>
      </c>
      <c r="W939">
        <v>0</v>
      </c>
      <c r="X939">
        <v>2</v>
      </c>
      <c r="Y939">
        <v>0</v>
      </c>
      <c r="Z939">
        <v>0</v>
      </c>
      <c r="AA939">
        <v>5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224</v>
      </c>
      <c r="AK939">
        <v>236</v>
      </c>
      <c r="AL939">
        <v>1.62</v>
      </c>
      <c r="AM939">
        <v>0</v>
      </c>
      <c r="AN939">
        <v>0</v>
      </c>
      <c r="AO939">
        <v>0</v>
      </c>
      <c r="AP939">
        <v>5</v>
      </c>
      <c r="AQ939">
        <v>0</v>
      </c>
      <c r="AR939">
        <v>0</v>
      </c>
      <c r="AS939">
        <v>101</v>
      </c>
      <c r="AT939">
        <v>120</v>
      </c>
      <c r="AU939">
        <v>1.2150000000000001</v>
      </c>
      <c r="AV939">
        <v>52</v>
      </c>
      <c r="AW939">
        <v>0</v>
      </c>
      <c r="AX939">
        <v>0</v>
      </c>
    </row>
    <row r="940" spans="1:50" x14ac:dyDescent="0.2">
      <c r="A940" t="str">
        <f t="shared" si="14"/>
        <v>Iowa City 20</v>
      </c>
      <c r="B940" t="s">
        <v>82</v>
      </c>
      <c r="C940">
        <v>2</v>
      </c>
      <c r="D940">
        <v>947225</v>
      </c>
      <c r="E940" s="8" t="s">
        <v>3506</v>
      </c>
      <c r="F940" t="s">
        <v>2429</v>
      </c>
      <c r="G940" t="s">
        <v>1778</v>
      </c>
      <c r="H940">
        <v>3.645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79</v>
      </c>
      <c r="V940">
        <v>95</v>
      </c>
      <c r="W940">
        <v>0.81</v>
      </c>
      <c r="X940">
        <v>3</v>
      </c>
      <c r="Y940">
        <v>0</v>
      </c>
      <c r="Z940">
        <v>0</v>
      </c>
      <c r="AA940">
        <v>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274</v>
      </c>
      <c r="AK940">
        <v>300</v>
      </c>
      <c r="AL940">
        <v>1.62</v>
      </c>
      <c r="AM940">
        <v>8</v>
      </c>
      <c r="AN940">
        <v>0</v>
      </c>
      <c r="AO940">
        <v>0</v>
      </c>
      <c r="AP940">
        <v>2</v>
      </c>
      <c r="AQ940">
        <v>0</v>
      </c>
      <c r="AR940">
        <v>0</v>
      </c>
      <c r="AS940">
        <v>160</v>
      </c>
      <c r="AT940">
        <v>176</v>
      </c>
      <c r="AU940">
        <v>1.2150000000000001</v>
      </c>
      <c r="AV940">
        <v>66</v>
      </c>
      <c r="AW940">
        <v>0</v>
      </c>
      <c r="AX940">
        <v>0</v>
      </c>
    </row>
    <row r="941" spans="1:50" x14ac:dyDescent="0.2">
      <c r="A941" t="str">
        <f t="shared" si="14"/>
        <v>Iowa City 21</v>
      </c>
      <c r="B941" t="s">
        <v>82</v>
      </c>
      <c r="C941">
        <v>2</v>
      </c>
      <c r="D941">
        <v>947226</v>
      </c>
      <c r="E941" s="8" t="s">
        <v>2659</v>
      </c>
      <c r="F941" t="s">
        <v>2211</v>
      </c>
      <c r="G941" t="s">
        <v>1778</v>
      </c>
      <c r="H941">
        <v>4.05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13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72</v>
      </c>
      <c r="V941">
        <v>54</v>
      </c>
      <c r="W941">
        <v>0</v>
      </c>
      <c r="X941">
        <v>4</v>
      </c>
      <c r="Y941">
        <v>0</v>
      </c>
      <c r="Z941">
        <v>0</v>
      </c>
      <c r="AA941">
        <v>23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375</v>
      </c>
      <c r="AK941">
        <v>383</v>
      </c>
      <c r="AL941">
        <v>2.4300000000000002</v>
      </c>
      <c r="AM941">
        <v>10</v>
      </c>
      <c r="AN941">
        <v>0</v>
      </c>
      <c r="AO941">
        <v>0</v>
      </c>
      <c r="AP941">
        <v>5</v>
      </c>
      <c r="AQ941">
        <v>0</v>
      </c>
      <c r="AR941">
        <v>0</v>
      </c>
      <c r="AS941">
        <v>238</v>
      </c>
      <c r="AT941">
        <v>269</v>
      </c>
      <c r="AU941">
        <v>1.62</v>
      </c>
      <c r="AV941">
        <v>45</v>
      </c>
      <c r="AW941">
        <v>8</v>
      </c>
      <c r="AX941">
        <v>0</v>
      </c>
    </row>
    <row r="942" spans="1:50" x14ac:dyDescent="0.2">
      <c r="A942" s="11" t="str">
        <f t="shared" si="14"/>
        <v>Iowa City 22</v>
      </c>
      <c r="B942" t="s">
        <v>82</v>
      </c>
      <c r="C942">
        <v>2</v>
      </c>
      <c r="D942">
        <v>947227</v>
      </c>
      <c r="E942" s="8" t="s">
        <v>4021</v>
      </c>
      <c r="F942" t="s">
        <v>2427</v>
      </c>
      <c r="G942" t="s">
        <v>1778</v>
      </c>
      <c r="H942">
        <v>3.24</v>
      </c>
      <c r="I942">
        <v>0</v>
      </c>
      <c r="J942">
        <v>0</v>
      </c>
      <c r="K942">
        <v>0</v>
      </c>
      <c r="L942">
        <v>2</v>
      </c>
      <c r="M942">
        <v>0</v>
      </c>
      <c r="N942">
        <v>0</v>
      </c>
      <c r="O942">
        <v>37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76</v>
      </c>
      <c r="V942">
        <v>88</v>
      </c>
      <c r="W942">
        <v>0.40500000000000003</v>
      </c>
      <c r="X942">
        <v>0</v>
      </c>
      <c r="Y942">
        <v>0</v>
      </c>
      <c r="Z942">
        <v>0</v>
      </c>
      <c r="AA942">
        <v>71</v>
      </c>
      <c r="AB942">
        <v>89</v>
      </c>
      <c r="AC942">
        <v>0.40500000000000003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160</v>
      </c>
      <c r="AK942">
        <v>168</v>
      </c>
      <c r="AL942">
        <v>1.2150000000000001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150</v>
      </c>
      <c r="AT942">
        <v>166</v>
      </c>
      <c r="AU942">
        <v>1.2150000000000001</v>
      </c>
      <c r="AV942">
        <v>20</v>
      </c>
      <c r="AW942">
        <v>0</v>
      </c>
      <c r="AX942">
        <v>0</v>
      </c>
    </row>
    <row r="943" spans="1:50" x14ac:dyDescent="0.2">
      <c r="A943" t="str">
        <f t="shared" si="14"/>
        <v>Iowa City 23</v>
      </c>
      <c r="B943" t="s">
        <v>82</v>
      </c>
      <c r="C943">
        <v>2</v>
      </c>
      <c r="D943">
        <v>947228</v>
      </c>
      <c r="E943" s="8" t="s">
        <v>3501</v>
      </c>
      <c r="F943" t="s">
        <v>3502</v>
      </c>
      <c r="G943" t="s">
        <v>2517</v>
      </c>
      <c r="H943">
        <v>4.8600000000000003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73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115</v>
      </c>
      <c r="V943">
        <v>147</v>
      </c>
      <c r="W943">
        <v>1.2150000000000001</v>
      </c>
      <c r="X943">
        <v>2</v>
      </c>
      <c r="Y943">
        <v>0</v>
      </c>
      <c r="Z943">
        <v>0</v>
      </c>
      <c r="AA943">
        <v>90</v>
      </c>
      <c r="AB943">
        <v>80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172</v>
      </c>
      <c r="AK943">
        <v>192</v>
      </c>
      <c r="AL943">
        <v>1.62</v>
      </c>
      <c r="AM943">
        <v>21</v>
      </c>
      <c r="AN943">
        <v>0</v>
      </c>
      <c r="AO943">
        <v>0</v>
      </c>
      <c r="AP943">
        <v>4</v>
      </c>
      <c r="AQ943">
        <v>83</v>
      </c>
      <c r="AR943">
        <v>0</v>
      </c>
      <c r="AS943">
        <v>251</v>
      </c>
      <c r="AT943">
        <v>299</v>
      </c>
      <c r="AU943">
        <v>2.0249999999999999</v>
      </c>
      <c r="AV943">
        <v>24</v>
      </c>
      <c r="AW943">
        <v>0</v>
      </c>
      <c r="AX943">
        <v>0</v>
      </c>
    </row>
    <row r="944" spans="1:50" x14ac:dyDescent="0.2">
      <c r="A944" s="11" t="str">
        <f t="shared" si="14"/>
        <v>Iowa City 24</v>
      </c>
      <c r="B944" t="s">
        <v>82</v>
      </c>
      <c r="C944">
        <v>2</v>
      </c>
      <c r="D944">
        <v>947229</v>
      </c>
      <c r="E944" s="8" t="s">
        <v>4023</v>
      </c>
      <c r="F944" t="s">
        <v>1834</v>
      </c>
      <c r="G944" t="s">
        <v>1778</v>
      </c>
      <c r="H944">
        <v>4.8600000000000003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82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172</v>
      </c>
      <c r="V944">
        <v>211</v>
      </c>
      <c r="W944">
        <v>1.62</v>
      </c>
      <c r="X944">
        <v>2</v>
      </c>
      <c r="Y944">
        <v>0</v>
      </c>
      <c r="Z944">
        <v>0</v>
      </c>
      <c r="AA944">
        <v>25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117</v>
      </c>
      <c r="AK944">
        <v>125</v>
      </c>
      <c r="AL944">
        <v>1.2150000000000001</v>
      </c>
      <c r="AM944">
        <v>8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198</v>
      </c>
      <c r="AT944">
        <v>237</v>
      </c>
      <c r="AU944">
        <v>2.0249999999999999</v>
      </c>
      <c r="AV944">
        <v>23</v>
      </c>
      <c r="AW944">
        <v>0</v>
      </c>
      <c r="AX944">
        <v>0</v>
      </c>
    </row>
    <row r="945" spans="1:50" x14ac:dyDescent="0.2">
      <c r="A945" t="str">
        <f t="shared" si="14"/>
        <v>Iowa Falls #1</v>
      </c>
      <c r="B945" t="s">
        <v>595</v>
      </c>
      <c r="C945">
        <v>4</v>
      </c>
      <c r="D945">
        <v>947086</v>
      </c>
      <c r="E945" s="8" t="s">
        <v>2608</v>
      </c>
      <c r="F945" t="s">
        <v>2609</v>
      </c>
      <c r="G945" t="s">
        <v>2520</v>
      </c>
      <c r="H945">
        <v>1.37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22</v>
      </c>
      <c r="P945">
        <v>24</v>
      </c>
      <c r="Q945">
        <v>0.36</v>
      </c>
      <c r="R945">
        <v>0</v>
      </c>
      <c r="S945">
        <v>0</v>
      </c>
      <c r="T945">
        <v>0</v>
      </c>
      <c r="U945">
        <v>31</v>
      </c>
      <c r="V945">
        <v>35</v>
      </c>
      <c r="W945">
        <v>0.504</v>
      </c>
      <c r="X945">
        <v>0</v>
      </c>
      <c r="Y945">
        <v>0</v>
      </c>
      <c r="Z945">
        <v>0</v>
      </c>
      <c r="AA945">
        <v>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13</v>
      </c>
      <c r="AK945">
        <v>18</v>
      </c>
      <c r="AL945">
        <v>0.216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20</v>
      </c>
      <c r="AT945">
        <v>23</v>
      </c>
      <c r="AU945">
        <v>0.28799999999999998</v>
      </c>
      <c r="AV945">
        <v>5</v>
      </c>
      <c r="AW945">
        <v>0</v>
      </c>
      <c r="AX945">
        <v>0</v>
      </c>
    </row>
    <row r="946" spans="1:50" x14ac:dyDescent="0.2">
      <c r="A946" t="str">
        <f t="shared" si="14"/>
        <v>Iowa Falls #2</v>
      </c>
      <c r="B946" t="s">
        <v>595</v>
      </c>
      <c r="C946">
        <v>4</v>
      </c>
      <c r="D946">
        <v>947087</v>
      </c>
      <c r="E946" s="8" t="s">
        <v>2604</v>
      </c>
      <c r="F946" t="s">
        <v>2605</v>
      </c>
      <c r="G946" t="s">
        <v>2562</v>
      </c>
      <c r="H946">
        <v>1.58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12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34</v>
      </c>
      <c r="V946">
        <v>39</v>
      </c>
      <c r="W946">
        <v>0.64800000000000002</v>
      </c>
      <c r="X946">
        <v>0</v>
      </c>
      <c r="Y946">
        <v>0</v>
      </c>
      <c r="Z946">
        <v>0</v>
      </c>
      <c r="AA946">
        <v>20</v>
      </c>
      <c r="AB946">
        <v>27</v>
      </c>
      <c r="AC946">
        <v>0.36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21</v>
      </c>
      <c r="AK946">
        <v>21</v>
      </c>
      <c r="AL946">
        <v>0.28799999999999998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20</v>
      </c>
      <c r="AT946">
        <v>22</v>
      </c>
      <c r="AU946">
        <v>0.28799999999999998</v>
      </c>
      <c r="AV946">
        <v>2</v>
      </c>
      <c r="AW946">
        <v>0</v>
      </c>
      <c r="AX946">
        <v>0</v>
      </c>
    </row>
    <row r="947" spans="1:50" x14ac:dyDescent="0.2">
      <c r="A947" t="str">
        <f t="shared" si="14"/>
        <v>Iowa Leroy Luzerne Blairstown</v>
      </c>
      <c r="B947" t="s">
        <v>368</v>
      </c>
      <c r="C947">
        <v>1</v>
      </c>
      <c r="D947">
        <v>946585</v>
      </c>
      <c r="E947" s="8" t="s">
        <v>3075</v>
      </c>
      <c r="F947" t="s">
        <v>4395</v>
      </c>
      <c r="G947" t="s">
        <v>1778</v>
      </c>
      <c r="H947">
        <v>0.75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12</v>
      </c>
      <c r="P947">
        <v>16</v>
      </c>
      <c r="Q947">
        <v>0.375</v>
      </c>
      <c r="R947">
        <v>0</v>
      </c>
      <c r="S947">
        <v>0</v>
      </c>
      <c r="T947">
        <v>0</v>
      </c>
      <c r="U947">
        <v>12</v>
      </c>
      <c r="V947">
        <v>18</v>
      </c>
      <c r="W947">
        <v>0.375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3</v>
      </c>
      <c r="AK947">
        <v>0</v>
      </c>
      <c r="AL947">
        <v>0</v>
      </c>
      <c r="AM947">
        <v>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3</v>
      </c>
      <c r="AT947">
        <v>0</v>
      </c>
      <c r="AU947">
        <v>0</v>
      </c>
      <c r="AV947">
        <v>1</v>
      </c>
      <c r="AW947">
        <v>0</v>
      </c>
      <c r="AX947">
        <v>0</v>
      </c>
    </row>
    <row r="948" spans="1:50" x14ac:dyDescent="0.2">
      <c r="A948" t="str">
        <f t="shared" si="14"/>
        <v>Iv Pc</v>
      </c>
      <c r="B948" t="s">
        <v>676</v>
      </c>
      <c r="C948">
        <v>4</v>
      </c>
      <c r="D948">
        <v>947298</v>
      </c>
      <c r="E948" s="8" t="s">
        <v>3199</v>
      </c>
      <c r="F948" t="s">
        <v>5341</v>
      </c>
      <c r="G948" t="s">
        <v>2520</v>
      </c>
      <c r="H948">
        <v>0.09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2</v>
      </c>
      <c r="Q948">
        <v>0</v>
      </c>
      <c r="R948">
        <v>0</v>
      </c>
      <c r="S948">
        <v>0</v>
      </c>
      <c r="T948">
        <v>0</v>
      </c>
      <c r="U948">
        <v>3</v>
      </c>
      <c r="V948">
        <v>3</v>
      </c>
      <c r="W948">
        <v>8.8900000000000007E-2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">
      <c r="A949" t="str">
        <f t="shared" si="14"/>
        <v>Jackson</v>
      </c>
      <c r="B949" t="s">
        <v>329</v>
      </c>
      <c r="C949">
        <v>1</v>
      </c>
      <c r="D949">
        <v>1593672</v>
      </c>
      <c r="E949" s="8" t="s">
        <v>2978</v>
      </c>
      <c r="F949" t="s">
        <v>1995</v>
      </c>
      <c r="G949" t="s">
        <v>2517</v>
      </c>
      <c r="H949">
        <v>0.88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9</v>
      </c>
      <c r="V949">
        <v>25</v>
      </c>
      <c r="W949">
        <v>0.4395</v>
      </c>
      <c r="X949">
        <v>0</v>
      </c>
      <c r="Y949">
        <v>0</v>
      </c>
      <c r="Z949">
        <v>0</v>
      </c>
      <c r="AA949">
        <v>7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8</v>
      </c>
      <c r="AK949">
        <v>0</v>
      </c>
      <c r="AL949">
        <v>0</v>
      </c>
      <c r="AM949">
        <v>4</v>
      </c>
      <c r="AN949">
        <v>0</v>
      </c>
      <c r="AO949">
        <v>0</v>
      </c>
      <c r="AP949">
        <v>4</v>
      </c>
      <c r="AQ949">
        <v>0</v>
      </c>
      <c r="AR949">
        <v>0</v>
      </c>
      <c r="AS949">
        <v>12</v>
      </c>
      <c r="AT949">
        <v>22</v>
      </c>
      <c r="AU949">
        <v>0.4395</v>
      </c>
      <c r="AV949">
        <v>0</v>
      </c>
      <c r="AW949">
        <v>0</v>
      </c>
      <c r="AX949">
        <v>0</v>
      </c>
    </row>
    <row r="950" spans="1:50" x14ac:dyDescent="0.2">
      <c r="A950" t="str">
        <f t="shared" si="14"/>
        <v>Jackson</v>
      </c>
      <c r="B950" t="s">
        <v>187</v>
      </c>
      <c r="C950">
        <v>2</v>
      </c>
      <c r="D950">
        <v>947272</v>
      </c>
      <c r="E950" s="8" t="s">
        <v>3111</v>
      </c>
      <c r="F950" t="s">
        <v>1995</v>
      </c>
      <c r="G950" t="s">
        <v>1780</v>
      </c>
      <c r="H950">
        <v>0.11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</v>
      </c>
      <c r="Y950">
        <v>2</v>
      </c>
      <c r="Z950">
        <v>0.1143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">
      <c r="A951" t="str">
        <f t="shared" si="14"/>
        <v>Jackson</v>
      </c>
      <c r="B951" t="s">
        <v>683</v>
      </c>
      <c r="C951">
        <v>2</v>
      </c>
      <c r="D951">
        <v>947319</v>
      </c>
      <c r="E951" s="8" t="s">
        <v>3499</v>
      </c>
      <c r="F951" t="s">
        <v>1995</v>
      </c>
      <c r="G951" t="s">
        <v>2517</v>
      </c>
      <c r="H951">
        <v>0.98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13</v>
      </c>
      <c r="P951">
        <v>13</v>
      </c>
      <c r="Q951">
        <v>0.28000000000000003</v>
      </c>
      <c r="R951">
        <v>0</v>
      </c>
      <c r="S951">
        <v>0</v>
      </c>
      <c r="T951">
        <v>0</v>
      </c>
      <c r="U951">
        <v>13</v>
      </c>
      <c r="V951">
        <v>13</v>
      </c>
      <c r="W951">
        <v>0.28000000000000003</v>
      </c>
      <c r="X951">
        <v>0</v>
      </c>
      <c r="Y951">
        <v>0</v>
      </c>
      <c r="Z951">
        <v>0</v>
      </c>
      <c r="AA951">
        <v>10</v>
      </c>
      <c r="AB951">
        <v>10</v>
      </c>
      <c r="AC951">
        <v>0.14000000000000001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12</v>
      </c>
      <c r="AK951">
        <v>12</v>
      </c>
      <c r="AL951">
        <v>0.14000000000000001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12</v>
      </c>
      <c r="AT951">
        <v>12</v>
      </c>
      <c r="AU951">
        <v>0.14000000000000001</v>
      </c>
      <c r="AV951">
        <v>0</v>
      </c>
      <c r="AW951">
        <v>0</v>
      </c>
      <c r="AX951">
        <v>0</v>
      </c>
    </row>
    <row r="952" spans="1:50" x14ac:dyDescent="0.2">
      <c r="A952" s="11" t="str">
        <f t="shared" si="14"/>
        <v>Jackson</v>
      </c>
      <c r="B952" t="s">
        <v>50</v>
      </c>
      <c r="C952">
        <v>3</v>
      </c>
      <c r="D952">
        <v>948054</v>
      </c>
      <c r="E952" s="8" t="s">
        <v>3499</v>
      </c>
      <c r="F952" t="s">
        <v>2008</v>
      </c>
      <c r="G952" t="s">
        <v>1778</v>
      </c>
      <c r="H952">
        <v>0.7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15</v>
      </c>
      <c r="P952">
        <v>16</v>
      </c>
      <c r="Q952">
        <v>0.23330000000000001</v>
      </c>
      <c r="R952">
        <v>0</v>
      </c>
      <c r="S952">
        <v>0</v>
      </c>
      <c r="T952">
        <v>0</v>
      </c>
      <c r="U952">
        <v>22</v>
      </c>
      <c r="V952">
        <v>26</v>
      </c>
      <c r="W952">
        <v>0.23330000000000001</v>
      </c>
      <c r="X952">
        <v>0</v>
      </c>
      <c r="Y952">
        <v>0</v>
      </c>
      <c r="Z952">
        <v>0</v>
      </c>
      <c r="AA952">
        <v>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9</v>
      </c>
      <c r="AK952">
        <v>17</v>
      </c>
      <c r="AL952">
        <v>0.23330000000000001</v>
      </c>
      <c r="AM952">
        <v>2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4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">
      <c r="A953" t="str">
        <f t="shared" si="14"/>
        <v>Jackson 01</v>
      </c>
      <c r="B953" t="s">
        <v>190</v>
      </c>
      <c r="C953">
        <v>1</v>
      </c>
      <c r="D953">
        <v>947145</v>
      </c>
      <c r="E953" s="8">
        <v>1</v>
      </c>
      <c r="F953" t="s">
        <v>1833</v>
      </c>
      <c r="G953" t="s">
        <v>1778</v>
      </c>
      <c r="H953">
        <v>2.228571429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28</v>
      </c>
      <c r="P953">
        <v>28</v>
      </c>
      <c r="Q953">
        <v>0.51429999999999998</v>
      </c>
      <c r="R953">
        <v>0</v>
      </c>
      <c r="S953">
        <v>0</v>
      </c>
      <c r="T953">
        <v>0</v>
      </c>
      <c r="U953">
        <v>37</v>
      </c>
      <c r="V953">
        <v>43</v>
      </c>
      <c r="W953">
        <v>0.85709999999999997</v>
      </c>
      <c r="X953">
        <v>0</v>
      </c>
      <c r="Y953">
        <v>0</v>
      </c>
      <c r="Z953">
        <v>0</v>
      </c>
      <c r="AA953">
        <v>28</v>
      </c>
      <c r="AB953">
        <v>30</v>
      </c>
      <c r="AC953">
        <v>0.51429999999999998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19</v>
      </c>
      <c r="AT953">
        <v>23</v>
      </c>
      <c r="AU953">
        <v>0.34289999999999998</v>
      </c>
      <c r="AV953">
        <v>0</v>
      </c>
      <c r="AW953">
        <v>0</v>
      </c>
      <c r="AX953">
        <v>0</v>
      </c>
    </row>
    <row r="954" spans="1:50" x14ac:dyDescent="0.2">
      <c r="A954" t="str">
        <f t="shared" si="14"/>
        <v>Jackson 02</v>
      </c>
      <c r="B954" t="s">
        <v>190</v>
      </c>
      <c r="C954">
        <v>1</v>
      </c>
      <c r="D954">
        <v>947146</v>
      </c>
      <c r="E954" s="8">
        <v>2</v>
      </c>
      <c r="F954" t="s">
        <v>2319</v>
      </c>
      <c r="G954" t="s">
        <v>1778</v>
      </c>
      <c r="H954">
        <v>0.514285714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11</v>
      </c>
      <c r="P954">
        <v>11</v>
      </c>
      <c r="Q954">
        <v>0.1714</v>
      </c>
      <c r="R954">
        <v>1</v>
      </c>
      <c r="S954">
        <v>0</v>
      </c>
      <c r="T954">
        <v>0</v>
      </c>
      <c r="U954">
        <v>11</v>
      </c>
      <c r="V954">
        <v>16</v>
      </c>
      <c r="W954">
        <v>0.1714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7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4</v>
      </c>
      <c r="AQ954">
        <v>5</v>
      </c>
      <c r="AR954">
        <v>0</v>
      </c>
      <c r="AS954">
        <v>7</v>
      </c>
      <c r="AT954">
        <v>10</v>
      </c>
      <c r="AU954">
        <v>0.1714</v>
      </c>
      <c r="AV954">
        <v>0</v>
      </c>
      <c r="AW954">
        <v>0</v>
      </c>
      <c r="AX954">
        <v>0</v>
      </c>
    </row>
    <row r="955" spans="1:50" x14ac:dyDescent="0.2">
      <c r="A955" s="11" t="str">
        <f t="shared" si="14"/>
        <v>Jackson 03</v>
      </c>
      <c r="B955" t="s">
        <v>190</v>
      </c>
      <c r="C955">
        <v>1</v>
      </c>
      <c r="D955">
        <v>947147</v>
      </c>
      <c r="E955" s="8">
        <v>3</v>
      </c>
      <c r="F955" t="s">
        <v>3778</v>
      </c>
      <c r="G955" t="s">
        <v>2517</v>
      </c>
      <c r="H955">
        <v>0.51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9</v>
      </c>
      <c r="P955">
        <v>11</v>
      </c>
      <c r="Q955">
        <v>0.1714</v>
      </c>
      <c r="R955">
        <v>0</v>
      </c>
      <c r="S955">
        <v>0</v>
      </c>
      <c r="T955">
        <v>0</v>
      </c>
      <c r="U955">
        <v>17</v>
      </c>
      <c r="V955">
        <v>17</v>
      </c>
      <c r="W955">
        <v>0.1714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7</v>
      </c>
      <c r="AK955">
        <v>9</v>
      </c>
      <c r="AL955">
        <v>0.1714</v>
      </c>
      <c r="AM955">
        <v>0</v>
      </c>
      <c r="AN955">
        <v>0</v>
      </c>
      <c r="AO955">
        <v>0</v>
      </c>
      <c r="AP955">
        <v>3</v>
      </c>
      <c r="AQ955">
        <v>0</v>
      </c>
      <c r="AR955">
        <v>0</v>
      </c>
      <c r="AS955">
        <v>8</v>
      </c>
      <c r="AT955">
        <v>9</v>
      </c>
      <c r="AU955">
        <v>0</v>
      </c>
      <c r="AV955">
        <v>2</v>
      </c>
      <c r="AW955">
        <v>0</v>
      </c>
      <c r="AX955">
        <v>0</v>
      </c>
    </row>
    <row r="956" spans="1:50" x14ac:dyDescent="0.2">
      <c r="A956" s="11" t="str">
        <f t="shared" si="14"/>
        <v>Jackson 04</v>
      </c>
      <c r="B956" t="s">
        <v>190</v>
      </c>
      <c r="C956">
        <v>1</v>
      </c>
      <c r="D956">
        <v>947148</v>
      </c>
      <c r="E956" s="8">
        <v>4</v>
      </c>
      <c r="F956" t="s">
        <v>3777</v>
      </c>
      <c r="G956" t="s">
        <v>2517</v>
      </c>
      <c r="H956">
        <v>0.69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12</v>
      </c>
      <c r="P956">
        <v>14</v>
      </c>
      <c r="Q956">
        <v>0.1714</v>
      </c>
      <c r="R956">
        <v>0</v>
      </c>
      <c r="S956">
        <v>0</v>
      </c>
      <c r="T956">
        <v>0</v>
      </c>
      <c r="U956">
        <v>27</v>
      </c>
      <c r="V956">
        <v>28</v>
      </c>
      <c r="W956">
        <v>0.1714</v>
      </c>
      <c r="X956">
        <v>0</v>
      </c>
      <c r="Y956">
        <v>0</v>
      </c>
      <c r="Z956">
        <v>0</v>
      </c>
      <c r="AA956">
        <v>4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14</v>
      </c>
      <c r="AK956">
        <v>14</v>
      </c>
      <c r="AL956">
        <v>0.1714</v>
      </c>
      <c r="AM956">
        <v>0</v>
      </c>
      <c r="AN956">
        <v>0</v>
      </c>
      <c r="AO956">
        <v>0</v>
      </c>
      <c r="AP956">
        <v>3</v>
      </c>
      <c r="AQ956">
        <v>3</v>
      </c>
      <c r="AR956">
        <v>0</v>
      </c>
      <c r="AS956">
        <v>2</v>
      </c>
      <c r="AT956">
        <v>2</v>
      </c>
      <c r="AU956">
        <v>0</v>
      </c>
      <c r="AV956">
        <v>13</v>
      </c>
      <c r="AW956">
        <v>14</v>
      </c>
      <c r="AX956">
        <v>0.1714</v>
      </c>
    </row>
    <row r="957" spans="1:50" x14ac:dyDescent="0.2">
      <c r="A957" t="str">
        <f t="shared" si="14"/>
        <v>Jackson 05</v>
      </c>
      <c r="B957" t="s">
        <v>190</v>
      </c>
      <c r="C957">
        <v>1</v>
      </c>
      <c r="D957">
        <v>947149</v>
      </c>
      <c r="E957" s="8">
        <v>5</v>
      </c>
      <c r="F957" t="s">
        <v>2058</v>
      </c>
      <c r="G957" t="s">
        <v>1778</v>
      </c>
      <c r="H957">
        <v>0.514285714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9</v>
      </c>
      <c r="P957">
        <v>9</v>
      </c>
      <c r="Q957">
        <v>0.1714</v>
      </c>
      <c r="R957">
        <v>0</v>
      </c>
      <c r="S957">
        <v>0</v>
      </c>
      <c r="T957">
        <v>0</v>
      </c>
      <c r="U957">
        <v>6</v>
      </c>
      <c r="V957">
        <v>7</v>
      </c>
      <c r="W957">
        <v>0.1714</v>
      </c>
      <c r="X957">
        <v>0</v>
      </c>
      <c r="Y957">
        <v>0</v>
      </c>
      <c r="Z957">
        <v>0</v>
      </c>
      <c r="AA957">
        <v>4</v>
      </c>
      <c r="AB957">
        <v>4</v>
      </c>
      <c r="AC957">
        <v>0.1714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">
      <c r="A958" s="11" t="str">
        <f t="shared" si="14"/>
        <v>Jackson 06</v>
      </c>
      <c r="B958" t="s">
        <v>190</v>
      </c>
      <c r="C958">
        <v>1</v>
      </c>
      <c r="D958">
        <v>947150</v>
      </c>
      <c r="E958" s="8">
        <v>6</v>
      </c>
      <c r="F958" t="s">
        <v>2056</v>
      </c>
      <c r="G958" t="s">
        <v>1778</v>
      </c>
      <c r="H958">
        <v>0.68571428599999995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12</v>
      </c>
      <c r="P958">
        <v>12</v>
      </c>
      <c r="Q958">
        <v>0.1714</v>
      </c>
      <c r="R958">
        <v>0</v>
      </c>
      <c r="S958">
        <v>0</v>
      </c>
      <c r="T958">
        <v>0</v>
      </c>
      <c r="U958">
        <v>16</v>
      </c>
      <c r="V958">
        <v>16</v>
      </c>
      <c r="W958">
        <v>0.1714</v>
      </c>
      <c r="X958">
        <v>0</v>
      </c>
      <c r="Y958">
        <v>0</v>
      </c>
      <c r="Z958">
        <v>0</v>
      </c>
      <c r="AA958">
        <v>8</v>
      </c>
      <c r="AB958">
        <v>8</v>
      </c>
      <c r="AC958">
        <v>0.1714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5</v>
      </c>
      <c r="AK958">
        <v>11</v>
      </c>
      <c r="AL958">
        <v>0.1714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6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">
      <c r="A959" t="str">
        <f t="shared" si="14"/>
        <v>Jackson 07</v>
      </c>
      <c r="B959" t="s">
        <v>190</v>
      </c>
      <c r="C959">
        <v>1</v>
      </c>
      <c r="D959">
        <v>947151</v>
      </c>
      <c r="E959" s="8">
        <v>7</v>
      </c>
      <c r="F959" t="s">
        <v>2317</v>
      </c>
      <c r="G959" t="s">
        <v>1778</v>
      </c>
      <c r="H959">
        <v>1.0285714290000001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13</v>
      </c>
      <c r="P959">
        <v>13</v>
      </c>
      <c r="Q959">
        <v>0.1714</v>
      </c>
      <c r="R959">
        <v>0</v>
      </c>
      <c r="S959">
        <v>0</v>
      </c>
      <c r="T959">
        <v>0</v>
      </c>
      <c r="U959">
        <v>23</v>
      </c>
      <c r="V959">
        <v>26</v>
      </c>
      <c r="W959">
        <v>0.34289999999999998</v>
      </c>
      <c r="X959">
        <v>0</v>
      </c>
      <c r="Y959">
        <v>0</v>
      </c>
      <c r="Z959">
        <v>0</v>
      </c>
      <c r="AA959">
        <v>17</v>
      </c>
      <c r="AB959">
        <v>18</v>
      </c>
      <c r="AC959">
        <v>0.34289999999999998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11</v>
      </c>
      <c r="AK959">
        <v>0</v>
      </c>
      <c r="AL959">
        <v>0</v>
      </c>
      <c r="AM959">
        <v>1</v>
      </c>
      <c r="AN959">
        <v>1</v>
      </c>
      <c r="AO959">
        <v>0</v>
      </c>
      <c r="AP959">
        <v>0</v>
      </c>
      <c r="AQ959">
        <v>1</v>
      </c>
      <c r="AR959">
        <v>0</v>
      </c>
      <c r="AS959">
        <v>12</v>
      </c>
      <c r="AT959">
        <v>18</v>
      </c>
      <c r="AU959">
        <v>0.1714</v>
      </c>
      <c r="AV959">
        <v>0</v>
      </c>
      <c r="AW959">
        <v>0</v>
      </c>
      <c r="AX959">
        <v>0</v>
      </c>
    </row>
    <row r="960" spans="1:50" x14ac:dyDescent="0.2">
      <c r="A960" t="str">
        <f t="shared" si="14"/>
        <v>Jackson 08</v>
      </c>
      <c r="B960" t="s">
        <v>190</v>
      </c>
      <c r="C960">
        <v>1</v>
      </c>
      <c r="D960">
        <v>947152</v>
      </c>
      <c r="E960" s="8">
        <v>8</v>
      </c>
      <c r="F960" t="s">
        <v>2060</v>
      </c>
      <c r="G960" t="s">
        <v>1778</v>
      </c>
      <c r="H960">
        <v>0.514285714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7</v>
      </c>
      <c r="P960">
        <v>9</v>
      </c>
      <c r="Q960">
        <v>0.1714</v>
      </c>
      <c r="R960">
        <v>0</v>
      </c>
      <c r="S960">
        <v>0</v>
      </c>
      <c r="T960">
        <v>0</v>
      </c>
      <c r="U960">
        <v>6</v>
      </c>
      <c r="V960">
        <v>9</v>
      </c>
      <c r="W960">
        <v>0.1714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3</v>
      </c>
      <c r="AK960">
        <v>0</v>
      </c>
      <c r="AL960">
        <v>0</v>
      </c>
      <c r="AM960">
        <v>4</v>
      </c>
      <c r="AN960">
        <v>7</v>
      </c>
      <c r="AO960">
        <v>0.1714</v>
      </c>
      <c r="AP960">
        <v>4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">
      <c r="A961" s="11" t="str">
        <f t="shared" si="14"/>
        <v>Jackson 09</v>
      </c>
      <c r="B961" t="s">
        <v>190</v>
      </c>
      <c r="C961">
        <v>1</v>
      </c>
      <c r="D961">
        <v>947153</v>
      </c>
      <c r="E961" s="8">
        <v>9</v>
      </c>
      <c r="F961" t="s">
        <v>2321</v>
      </c>
      <c r="G961" t="s">
        <v>1778</v>
      </c>
      <c r="H961">
        <v>0.85714285700000004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12</v>
      </c>
      <c r="P961">
        <v>14</v>
      </c>
      <c r="Q961">
        <v>0.1714</v>
      </c>
      <c r="R961">
        <v>0</v>
      </c>
      <c r="S961">
        <v>0</v>
      </c>
      <c r="T961">
        <v>0</v>
      </c>
      <c r="U961">
        <v>16</v>
      </c>
      <c r="V961">
        <v>20</v>
      </c>
      <c r="W961">
        <v>0.34289999999999998</v>
      </c>
      <c r="X961">
        <v>0</v>
      </c>
      <c r="Y961">
        <v>0</v>
      </c>
      <c r="Z961">
        <v>0</v>
      </c>
      <c r="AA961">
        <v>6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13</v>
      </c>
      <c r="AK961">
        <v>13</v>
      </c>
      <c r="AL961">
        <v>0.1714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9</v>
      </c>
      <c r="AT961">
        <v>9</v>
      </c>
      <c r="AU961">
        <v>0.1714</v>
      </c>
      <c r="AV961">
        <v>0</v>
      </c>
      <c r="AW961">
        <v>0</v>
      </c>
      <c r="AX961">
        <v>0</v>
      </c>
    </row>
    <row r="962" spans="1:50" x14ac:dyDescent="0.2">
      <c r="A962" s="11" t="str">
        <f t="shared" ref="A962:A1025" si="15">TRIM(PROPER(F962))</f>
        <v>Jackson 10</v>
      </c>
      <c r="B962" t="s">
        <v>190</v>
      </c>
      <c r="C962">
        <v>1</v>
      </c>
      <c r="D962">
        <v>947154</v>
      </c>
      <c r="E962" s="8">
        <v>10</v>
      </c>
      <c r="F962" t="s">
        <v>3776</v>
      </c>
      <c r="G962" t="s">
        <v>2513</v>
      </c>
      <c r="H962">
        <v>0.34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6</v>
      </c>
      <c r="V962">
        <v>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6</v>
      </c>
      <c r="AK962">
        <v>6</v>
      </c>
      <c r="AL962">
        <v>0.1714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6</v>
      </c>
      <c r="AT962">
        <v>6</v>
      </c>
      <c r="AU962">
        <v>0.1714</v>
      </c>
      <c r="AV962">
        <v>0</v>
      </c>
      <c r="AW962">
        <v>0</v>
      </c>
      <c r="AX962">
        <v>0</v>
      </c>
    </row>
    <row r="963" spans="1:50" x14ac:dyDescent="0.2">
      <c r="A963" t="str">
        <f t="shared" si="15"/>
        <v>Jackson 11</v>
      </c>
      <c r="B963" t="s">
        <v>190</v>
      </c>
      <c r="C963">
        <v>1</v>
      </c>
      <c r="D963">
        <v>947155</v>
      </c>
      <c r="E963" s="8">
        <v>11</v>
      </c>
      <c r="F963" t="s">
        <v>2059</v>
      </c>
      <c r="G963" t="s">
        <v>1785</v>
      </c>
      <c r="H963">
        <v>0.34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9</v>
      </c>
      <c r="P963">
        <v>10</v>
      </c>
      <c r="Q963">
        <v>0.1714</v>
      </c>
      <c r="R963">
        <v>0</v>
      </c>
      <c r="S963">
        <v>0</v>
      </c>
      <c r="T963">
        <v>0</v>
      </c>
      <c r="U963">
        <v>7</v>
      </c>
      <c r="V963">
        <v>7</v>
      </c>
      <c r="W963">
        <v>0.1714</v>
      </c>
      <c r="X963">
        <v>1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">
      <c r="A964" s="11" t="str">
        <f t="shared" si="15"/>
        <v>Jackson 12</v>
      </c>
      <c r="B964" t="s">
        <v>190</v>
      </c>
      <c r="C964">
        <v>1</v>
      </c>
      <c r="D964">
        <v>947156</v>
      </c>
      <c r="E964" s="8">
        <v>12</v>
      </c>
      <c r="F964" t="s">
        <v>2055</v>
      </c>
      <c r="G964" t="s">
        <v>1785</v>
      </c>
      <c r="H964">
        <v>0.69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</v>
      </c>
      <c r="P964">
        <v>3</v>
      </c>
      <c r="Q964">
        <v>0.1714</v>
      </c>
      <c r="R964">
        <v>0</v>
      </c>
      <c r="S964">
        <v>0</v>
      </c>
      <c r="T964">
        <v>0</v>
      </c>
      <c r="U964">
        <v>5</v>
      </c>
      <c r="V964">
        <v>5</v>
      </c>
      <c r="W964">
        <v>0.1714</v>
      </c>
      <c r="X964">
        <v>0</v>
      </c>
      <c r="Y964">
        <v>0</v>
      </c>
      <c r="Z964">
        <v>0</v>
      </c>
      <c r="AA964">
        <v>4</v>
      </c>
      <c r="AB964">
        <v>4</v>
      </c>
      <c r="AC964">
        <v>0.1714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6</v>
      </c>
      <c r="AK964">
        <v>6</v>
      </c>
      <c r="AL964">
        <v>0.1714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">
      <c r="A965" s="11" t="str">
        <f t="shared" si="15"/>
        <v>Jackson 13</v>
      </c>
      <c r="B965" t="s">
        <v>190</v>
      </c>
      <c r="C965">
        <v>1</v>
      </c>
      <c r="D965">
        <v>947157</v>
      </c>
      <c r="E965" s="8">
        <v>13</v>
      </c>
      <c r="F965" t="s">
        <v>2316</v>
      </c>
      <c r="G965" t="s">
        <v>1778</v>
      </c>
      <c r="H965">
        <v>0.514285714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7</v>
      </c>
      <c r="P965">
        <v>10</v>
      </c>
      <c r="Q965">
        <v>0.1714</v>
      </c>
      <c r="R965">
        <v>0</v>
      </c>
      <c r="S965">
        <v>0</v>
      </c>
      <c r="T965">
        <v>0</v>
      </c>
      <c r="U965">
        <v>8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7</v>
      </c>
      <c r="AK965">
        <v>10</v>
      </c>
      <c r="AL965">
        <v>0.1714</v>
      </c>
      <c r="AM965">
        <v>2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8</v>
      </c>
      <c r="AT965">
        <v>9</v>
      </c>
      <c r="AU965">
        <v>0.1714</v>
      </c>
      <c r="AV965">
        <v>3</v>
      </c>
      <c r="AW965">
        <v>0</v>
      </c>
      <c r="AX965">
        <v>0</v>
      </c>
    </row>
    <row r="966" spans="1:50" x14ac:dyDescent="0.2">
      <c r="A966" s="11" t="str">
        <f t="shared" si="15"/>
        <v>Jackson 14</v>
      </c>
      <c r="B966" t="s">
        <v>190</v>
      </c>
      <c r="C966">
        <v>1</v>
      </c>
      <c r="D966">
        <v>947158</v>
      </c>
      <c r="E966" s="8">
        <v>14</v>
      </c>
      <c r="F966" t="s">
        <v>2318</v>
      </c>
      <c r="G966" t="s">
        <v>1778</v>
      </c>
      <c r="H966">
        <v>0.68571428599999995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8</v>
      </c>
      <c r="P966">
        <v>9</v>
      </c>
      <c r="Q966">
        <v>0.1714</v>
      </c>
      <c r="R966">
        <v>0</v>
      </c>
      <c r="S966">
        <v>0</v>
      </c>
      <c r="T966">
        <v>0</v>
      </c>
      <c r="U966">
        <v>11</v>
      </c>
      <c r="V966">
        <v>12</v>
      </c>
      <c r="W966">
        <v>0.1714</v>
      </c>
      <c r="X966">
        <v>0</v>
      </c>
      <c r="Y966">
        <v>0</v>
      </c>
      <c r="Z966">
        <v>0</v>
      </c>
      <c r="AA966">
        <v>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16</v>
      </c>
      <c r="AK966">
        <v>16</v>
      </c>
      <c r="AL966">
        <v>0.1714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10</v>
      </c>
      <c r="AT966">
        <v>10</v>
      </c>
      <c r="AU966">
        <v>0.1714</v>
      </c>
      <c r="AV966">
        <v>0</v>
      </c>
      <c r="AW966">
        <v>0</v>
      </c>
      <c r="AX966">
        <v>0</v>
      </c>
    </row>
    <row r="967" spans="1:50" x14ac:dyDescent="0.2">
      <c r="A967" t="str">
        <f t="shared" si="15"/>
        <v>Jackson 15</v>
      </c>
      <c r="B967" t="s">
        <v>190</v>
      </c>
      <c r="C967">
        <v>1</v>
      </c>
      <c r="D967">
        <v>947159</v>
      </c>
      <c r="E967" s="8">
        <v>15</v>
      </c>
      <c r="F967" t="s">
        <v>2320</v>
      </c>
      <c r="G967" t="s">
        <v>1778</v>
      </c>
      <c r="H967">
        <v>0.85714299999999999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10</v>
      </c>
      <c r="P967">
        <v>11</v>
      </c>
      <c r="Q967">
        <v>0.1714</v>
      </c>
      <c r="R967">
        <v>0</v>
      </c>
      <c r="S967">
        <v>0</v>
      </c>
      <c r="T967">
        <v>0</v>
      </c>
      <c r="U967">
        <v>14</v>
      </c>
      <c r="V967">
        <v>19</v>
      </c>
      <c r="W967">
        <v>0.34289999999999998</v>
      </c>
      <c r="X967">
        <v>0</v>
      </c>
      <c r="Y967">
        <v>0</v>
      </c>
      <c r="Z967">
        <v>0</v>
      </c>
      <c r="AA967">
        <v>8</v>
      </c>
      <c r="AB967">
        <v>8</v>
      </c>
      <c r="AC967">
        <v>0.1714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7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13</v>
      </c>
      <c r="AT967">
        <v>15</v>
      </c>
      <c r="AU967">
        <v>0.1714</v>
      </c>
      <c r="AV967">
        <v>1</v>
      </c>
      <c r="AW967">
        <v>0</v>
      </c>
      <c r="AX967">
        <v>0</v>
      </c>
    </row>
    <row r="968" spans="1:50" x14ac:dyDescent="0.2">
      <c r="A968" t="str">
        <f t="shared" si="15"/>
        <v>Jackson 16</v>
      </c>
      <c r="B968" t="s">
        <v>190</v>
      </c>
      <c r="C968">
        <v>1</v>
      </c>
      <c r="D968">
        <v>947160</v>
      </c>
      <c r="E968" s="8">
        <v>16</v>
      </c>
      <c r="F968" t="s">
        <v>2057</v>
      </c>
      <c r="G968" t="s">
        <v>1785</v>
      </c>
      <c r="H968">
        <v>1.03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27</v>
      </c>
      <c r="P968">
        <v>30</v>
      </c>
      <c r="Q968">
        <v>0.34289999999999998</v>
      </c>
      <c r="R968">
        <v>0</v>
      </c>
      <c r="S968">
        <v>0</v>
      </c>
      <c r="T968">
        <v>0</v>
      </c>
      <c r="U968">
        <v>21</v>
      </c>
      <c r="V968">
        <v>25</v>
      </c>
      <c r="W968">
        <v>0.34289999999999998</v>
      </c>
      <c r="X968">
        <v>1</v>
      </c>
      <c r="Y968">
        <v>0</v>
      </c>
      <c r="Z968">
        <v>0</v>
      </c>
      <c r="AA968">
        <v>15</v>
      </c>
      <c r="AB968">
        <v>18</v>
      </c>
      <c r="AC968">
        <v>0.34289999999999998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5</v>
      </c>
      <c r="AK968">
        <v>0</v>
      </c>
      <c r="AL968">
        <v>0</v>
      </c>
      <c r="AM968">
        <v>2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2</v>
      </c>
      <c r="AT968">
        <v>0</v>
      </c>
      <c r="AU968">
        <v>0</v>
      </c>
      <c r="AV968">
        <v>2</v>
      </c>
      <c r="AW968">
        <v>0</v>
      </c>
      <c r="AX968">
        <v>0</v>
      </c>
    </row>
    <row r="969" spans="1:50" x14ac:dyDescent="0.2">
      <c r="A969" t="str">
        <f t="shared" si="15"/>
        <v>Jackson Douglas Lincoln</v>
      </c>
      <c r="B969" t="s">
        <v>707</v>
      </c>
      <c r="C969">
        <v>3</v>
      </c>
      <c r="D969">
        <v>1593685</v>
      </c>
      <c r="E969" s="8" t="s">
        <v>3201</v>
      </c>
      <c r="F969" t="s">
        <v>4396</v>
      </c>
      <c r="G969" t="s">
        <v>1778</v>
      </c>
      <c r="H969">
        <v>0.72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12</v>
      </c>
      <c r="P969">
        <v>15</v>
      </c>
      <c r="Q969">
        <v>0.12</v>
      </c>
      <c r="R969">
        <v>0</v>
      </c>
      <c r="S969">
        <v>0</v>
      </c>
      <c r="T969">
        <v>0</v>
      </c>
      <c r="U969">
        <v>19</v>
      </c>
      <c r="V969">
        <v>26</v>
      </c>
      <c r="W969">
        <v>0.24</v>
      </c>
      <c r="X969">
        <v>2</v>
      </c>
      <c r="Y969">
        <v>0</v>
      </c>
      <c r="Z969">
        <v>0</v>
      </c>
      <c r="AA969">
        <v>12</v>
      </c>
      <c r="AB969">
        <v>16</v>
      </c>
      <c r="AC969">
        <v>0.24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4</v>
      </c>
      <c r="AK969">
        <v>0</v>
      </c>
      <c r="AL969">
        <v>0</v>
      </c>
      <c r="AM969">
        <v>9</v>
      </c>
      <c r="AN969">
        <v>0</v>
      </c>
      <c r="AO969">
        <v>0</v>
      </c>
      <c r="AP969">
        <v>0</v>
      </c>
      <c r="AQ969">
        <v>2</v>
      </c>
      <c r="AR969">
        <v>0</v>
      </c>
      <c r="AS969">
        <v>11</v>
      </c>
      <c r="AT969">
        <v>12</v>
      </c>
      <c r="AU969">
        <v>0.12</v>
      </c>
      <c r="AV969">
        <v>1</v>
      </c>
      <c r="AW969">
        <v>0</v>
      </c>
      <c r="AX969">
        <v>0</v>
      </c>
    </row>
    <row r="970" spans="1:50" x14ac:dyDescent="0.2">
      <c r="A970" t="str">
        <f t="shared" si="15"/>
        <v>Jacksonville Utica</v>
      </c>
      <c r="B970" t="s">
        <v>61</v>
      </c>
      <c r="C970">
        <v>4</v>
      </c>
      <c r="D970">
        <v>946790</v>
      </c>
      <c r="E970" s="8" t="s">
        <v>2725</v>
      </c>
      <c r="F970" t="s">
        <v>4397</v>
      </c>
      <c r="G970" t="s">
        <v>1778</v>
      </c>
      <c r="H970">
        <v>0.28000000000000003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3</v>
      </c>
      <c r="V970">
        <v>4</v>
      </c>
      <c r="W970">
        <v>7.0000000000000007E-2</v>
      </c>
      <c r="X970">
        <v>0</v>
      </c>
      <c r="Y970">
        <v>0</v>
      </c>
      <c r="Z970">
        <v>0</v>
      </c>
      <c r="AA970">
        <v>2</v>
      </c>
      <c r="AB970">
        <v>2</v>
      </c>
      <c r="AC970">
        <v>7.0000000000000007E-2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3</v>
      </c>
      <c r="AK970">
        <v>3</v>
      </c>
      <c r="AL970">
        <v>7.0000000000000007E-2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3</v>
      </c>
      <c r="AT970">
        <v>3</v>
      </c>
      <c r="AU970">
        <v>7.0000000000000007E-2</v>
      </c>
      <c r="AV970">
        <v>0</v>
      </c>
      <c r="AW970">
        <v>0</v>
      </c>
      <c r="AX970">
        <v>0</v>
      </c>
    </row>
    <row r="971" spans="1:50" x14ac:dyDescent="0.2">
      <c r="A971" t="str">
        <f t="shared" si="15"/>
        <v>Jamestown Oakdale</v>
      </c>
      <c r="B971" t="s">
        <v>44</v>
      </c>
      <c r="C971">
        <v>1</v>
      </c>
      <c r="D971">
        <v>1825047</v>
      </c>
      <c r="E971" s="8" t="s">
        <v>2612</v>
      </c>
      <c r="F971" t="s">
        <v>5172</v>
      </c>
      <c r="G971" t="s">
        <v>1778</v>
      </c>
      <c r="H971">
        <v>0.28571400000000002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5</v>
      </c>
      <c r="V971">
        <v>7</v>
      </c>
      <c r="W971">
        <v>0.1429</v>
      </c>
      <c r="X971">
        <v>0</v>
      </c>
      <c r="Y971">
        <v>0</v>
      </c>
      <c r="Z971">
        <v>0</v>
      </c>
      <c r="AA971">
        <v>4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5</v>
      </c>
      <c r="AK971">
        <v>5</v>
      </c>
      <c r="AL971">
        <v>0.1429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1</v>
      </c>
      <c r="AW971">
        <v>0</v>
      </c>
      <c r="AX971">
        <v>0</v>
      </c>
    </row>
    <row r="972" spans="1:50" x14ac:dyDescent="0.2">
      <c r="A972" t="str">
        <f t="shared" si="15"/>
        <v>Jefferson</v>
      </c>
      <c r="B972" t="s">
        <v>683</v>
      </c>
      <c r="C972">
        <v>2</v>
      </c>
      <c r="D972">
        <v>947320</v>
      </c>
      <c r="E972" s="8" t="s">
        <v>2701</v>
      </c>
      <c r="F972" t="s">
        <v>1898</v>
      </c>
      <c r="G972" t="s">
        <v>1778</v>
      </c>
      <c r="H972">
        <v>0.56000000000000005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7</v>
      </c>
      <c r="P972">
        <v>7</v>
      </c>
      <c r="Q972">
        <v>0.14000000000000001</v>
      </c>
      <c r="R972">
        <v>0</v>
      </c>
      <c r="S972">
        <v>0</v>
      </c>
      <c r="T972">
        <v>0</v>
      </c>
      <c r="U972">
        <v>18</v>
      </c>
      <c r="V972">
        <v>18</v>
      </c>
      <c r="W972">
        <v>0.28000000000000003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11</v>
      </c>
      <c r="AK972">
        <v>11</v>
      </c>
      <c r="AL972">
        <v>0.14000000000000001</v>
      </c>
      <c r="AM972">
        <v>0</v>
      </c>
      <c r="AN972">
        <v>0</v>
      </c>
      <c r="AO972">
        <v>0</v>
      </c>
      <c r="AP972">
        <v>5</v>
      </c>
      <c r="AQ972">
        <v>5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">
      <c r="A973" t="str">
        <f t="shared" si="15"/>
        <v>Jefferson</v>
      </c>
      <c r="B973" t="s">
        <v>712</v>
      </c>
      <c r="C973">
        <v>1</v>
      </c>
      <c r="D973">
        <v>1593698</v>
      </c>
      <c r="E973" s="8" t="s">
        <v>3543</v>
      </c>
      <c r="F973" t="s">
        <v>2102</v>
      </c>
      <c r="G973" t="s">
        <v>1778</v>
      </c>
      <c r="H973">
        <v>0.48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7</v>
      </c>
      <c r="P973">
        <v>8</v>
      </c>
      <c r="Q973">
        <v>0.16</v>
      </c>
      <c r="R973">
        <v>0</v>
      </c>
      <c r="S973">
        <v>0</v>
      </c>
      <c r="T973">
        <v>0</v>
      </c>
      <c r="U973">
        <v>10</v>
      </c>
      <c r="V973">
        <v>14</v>
      </c>
      <c r="W973">
        <v>0.16</v>
      </c>
      <c r="X973">
        <v>0</v>
      </c>
      <c r="Y973">
        <v>0</v>
      </c>
      <c r="Z973">
        <v>0</v>
      </c>
      <c r="AA973">
        <v>4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6</v>
      </c>
      <c r="AK973">
        <v>6</v>
      </c>
      <c r="AL973">
        <v>0.16</v>
      </c>
      <c r="AM973">
        <v>0</v>
      </c>
      <c r="AN973">
        <v>0</v>
      </c>
      <c r="AO973">
        <v>0</v>
      </c>
      <c r="AP973">
        <v>1</v>
      </c>
      <c r="AQ973">
        <v>1</v>
      </c>
      <c r="AR973">
        <v>0</v>
      </c>
      <c r="AS973">
        <v>2</v>
      </c>
      <c r="AT973">
        <v>1</v>
      </c>
      <c r="AU973">
        <v>0</v>
      </c>
      <c r="AV973">
        <v>0</v>
      </c>
      <c r="AW973">
        <v>0</v>
      </c>
      <c r="AX973">
        <v>0</v>
      </c>
    </row>
    <row r="974" spans="1:50" x14ac:dyDescent="0.2">
      <c r="A974" s="11" t="str">
        <f t="shared" si="15"/>
        <v>Jefferson</v>
      </c>
      <c r="B974" t="s">
        <v>50</v>
      </c>
      <c r="C974">
        <v>3</v>
      </c>
      <c r="D974">
        <v>948053</v>
      </c>
      <c r="E974" s="8" t="s">
        <v>2701</v>
      </c>
      <c r="F974" t="s">
        <v>2102</v>
      </c>
      <c r="G974" t="s">
        <v>1778</v>
      </c>
      <c r="H974">
        <v>0.93333333299999999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21</v>
      </c>
      <c r="P974">
        <v>24</v>
      </c>
      <c r="Q974">
        <v>0.23330000000000001</v>
      </c>
      <c r="R974">
        <v>0</v>
      </c>
      <c r="S974">
        <v>0</v>
      </c>
      <c r="T974">
        <v>0</v>
      </c>
      <c r="U974">
        <v>19</v>
      </c>
      <c r="V974">
        <v>24</v>
      </c>
      <c r="W974">
        <v>0.23330000000000001</v>
      </c>
      <c r="X974">
        <v>0</v>
      </c>
      <c r="Y974">
        <v>0</v>
      </c>
      <c r="Z974">
        <v>0</v>
      </c>
      <c r="AA974">
        <v>9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15</v>
      </c>
      <c r="AK974">
        <v>17</v>
      </c>
      <c r="AL974">
        <v>0.23330000000000001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13</v>
      </c>
      <c r="AT974">
        <v>17</v>
      </c>
      <c r="AU974">
        <v>0.23330000000000001</v>
      </c>
      <c r="AV974">
        <v>4</v>
      </c>
      <c r="AW974">
        <v>0</v>
      </c>
      <c r="AX974">
        <v>0</v>
      </c>
    </row>
    <row r="975" spans="1:50" x14ac:dyDescent="0.2">
      <c r="A975" t="str">
        <f t="shared" si="15"/>
        <v>Jefferson 1 Precinct</v>
      </c>
      <c r="B975" t="s">
        <v>572</v>
      </c>
      <c r="C975">
        <v>4</v>
      </c>
      <c r="D975">
        <v>947040</v>
      </c>
      <c r="E975" s="8" t="s">
        <v>3442</v>
      </c>
      <c r="F975" t="s">
        <v>1982</v>
      </c>
      <c r="G975" t="s">
        <v>1778</v>
      </c>
      <c r="H975">
        <v>0.96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10</v>
      </c>
      <c r="P975">
        <v>10</v>
      </c>
      <c r="Q975">
        <v>0.12</v>
      </c>
      <c r="R975">
        <v>0</v>
      </c>
      <c r="S975">
        <v>0</v>
      </c>
      <c r="T975">
        <v>0</v>
      </c>
      <c r="U975">
        <v>21</v>
      </c>
      <c r="V975">
        <v>21</v>
      </c>
      <c r="W975">
        <v>0.36</v>
      </c>
      <c r="X975">
        <v>0</v>
      </c>
      <c r="Y975">
        <v>0</v>
      </c>
      <c r="Z975">
        <v>0</v>
      </c>
      <c r="AA975">
        <v>12</v>
      </c>
      <c r="AB975">
        <v>12</v>
      </c>
      <c r="AC975">
        <v>0.24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12</v>
      </c>
      <c r="AK975">
        <v>12</v>
      </c>
      <c r="AL975">
        <v>0.24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">
      <c r="A976" t="str">
        <f t="shared" si="15"/>
        <v>Jefferson 2 Precinct</v>
      </c>
      <c r="B976" t="s">
        <v>572</v>
      </c>
      <c r="C976">
        <v>4</v>
      </c>
      <c r="D976">
        <v>947041</v>
      </c>
      <c r="E976" s="8" t="s">
        <v>3463</v>
      </c>
      <c r="F976" t="s">
        <v>1986</v>
      </c>
      <c r="G976" t="s">
        <v>1778</v>
      </c>
      <c r="H976">
        <v>0.96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5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12</v>
      </c>
      <c r="V976">
        <v>17</v>
      </c>
      <c r="W976">
        <v>0.36</v>
      </c>
      <c r="X976">
        <v>0</v>
      </c>
      <c r="Y976">
        <v>0</v>
      </c>
      <c r="Z976">
        <v>0</v>
      </c>
      <c r="AA976">
        <v>7</v>
      </c>
      <c r="AB976">
        <v>12</v>
      </c>
      <c r="AC976">
        <v>0.24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16</v>
      </c>
      <c r="AK976">
        <v>18</v>
      </c>
      <c r="AL976">
        <v>0.36</v>
      </c>
      <c r="AM976">
        <v>2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3</v>
      </c>
      <c r="AW976">
        <v>0</v>
      </c>
      <c r="AX976">
        <v>0</v>
      </c>
    </row>
    <row r="977" spans="1:50" x14ac:dyDescent="0.2">
      <c r="A977" t="str">
        <f t="shared" si="15"/>
        <v>Jefferson 3 Precinct</v>
      </c>
      <c r="B977" t="s">
        <v>572</v>
      </c>
      <c r="C977">
        <v>4</v>
      </c>
      <c r="D977">
        <v>947042</v>
      </c>
      <c r="E977" s="8" t="s">
        <v>3464</v>
      </c>
      <c r="F977" t="s">
        <v>1983</v>
      </c>
      <c r="G977" t="s">
        <v>1778</v>
      </c>
      <c r="H977">
        <v>1.44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13</v>
      </c>
      <c r="P977">
        <v>14</v>
      </c>
      <c r="Q977">
        <v>0.24</v>
      </c>
      <c r="R977">
        <v>0</v>
      </c>
      <c r="S977">
        <v>0</v>
      </c>
      <c r="T977">
        <v>0</v>
      </c>
      <c r="U977">
        <v>29</v>
      </c>
      <c r="V977">
        <v>31</v>
      </c>
      <c r="W977">
        <v>0.48</v>
      </c>
      <c r="X977">
        <v>0</v>
      </c>
      <c r="Y977">
        <v>0</v>
      </c>
      <c r="Z977">
        <v>0</v>
      </c>
      <c r="AA977">
        <v>16</v>
      </c>
      <c r="AB977">
        <v>20</v>
      </c>
      <c r="AC977">
        <v>0.36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14</v>
      </c>
      <c r="AK977">
        <v>18</v>
      </c>
      <c r="AL977">
        <v>0.36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9</v>
      </c>
      <c r="AT977">
        <v>0</v>
      </c>
      <c r="AU977">
        <v>0</v>
      </c>
      <c r="AV977">
        <v>2</v>
      </c>
      <c r="AW977">
        <v>0</v>
      </c>
      <c r="AX977">
        <v>0</v>
      </c>
    </row>
    <row r="978" spans="1:50" x14ac:dyDescent="0.2">
      <c r="A978" t="str">
        <f t="shared" si="15"/>
        <v>Jefferson East Shueyville</v>
      </c>
      <c r="B978" t="s">
        <v>82</v>
      </c>
      <c r="C978">
        <v>2</v>
      </c>
      <c r="D978">
        <v>947231</v>
      </c>
      <c r="E978" s="8" t="s">
        <v>3190</v>
      </c>
      <c r="F978" t="s">
        <v>5173</v>
      </c>
      <c r="G978" t="s">
        <v>1778</v>
      </c>
      <c r="H978">
        <v>2.0249999999999999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51</v>
      </c>
      <c r="V978">
        <v>61</v>
      </c>
      <c r="W978">
        <v>0.81</v>
      </c>
      <c r="X978">
        <v>0</v>
      </c>
      <c r="Y978">
        <v>0</v>
      </c>
      <c r="Z978">
        <v>0</v>
      </c>
      <c r="AA978">
        <v>37</v>
      </c>
      <c r="AB978">
        <v>51</v>
      </c>
      <c r="AC978">
        <v>0.40500000000000003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25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45</v>
      </c>
      <c r="AT978">
        <v>58</v>
      </c>
      <c r="AU978">
        <v>0.81</v>
      </c>
      <c r="AV978">
        <v>8</v>
      </c>
      <c r="AW978">
        <v>0</v>
      </c>
      <c r="AX978">
        <v>0</v>
      </c>
    </row>
    <row r="979" spans="1:50" x14ac:dyDescent="0.2">
      <c r="A979" t="str">
        <f t="shared" si="15"/>
        <v>Jefferson Twp</v>
      </c>
      <c r="B979" t="s">
        <v>328</v>
      </c>
      <c r="C979">
        <v>1</v>
      </c>
      <c r="D979">
        <v>947008</v>
      </c>
      <c r="E979" s="8" t="s">
        <v>2701</v>
      </c>
      <c r="F979" t="s">
        <v>2169</v>
      </c>
      <c r="G979" t="s">
        <v>1785</v>
      </c>
      <c r="H979">
        <v>0.36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6</v>
      </c>
      <c r="P979">
        <v>7</v>
      </c>
      <c r="Q979">
        <v>0.12</v>
      </c>
      <c r="R979">
        <v>0</v>
      </c>
      <c r="S979">
        <v>0</v>
      </c>
      <c r="T979">
        <v>0</v>
      </c>
      <c r="U979">
        <v>12</v>
      </c>
      <c r="V979">
        <v>12</v>
      </c>
      <c r="W979">
        <v>0.12</v>
      </c>
      <c r="X979">
        <v>0</v>
      </c>
      <c r="Y979">
        <v>0</v>
      </c>
      <c r="Z979">
        <v>0</v>
      </c>
      <c r="AA979">
        <v>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4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7</v>
      </c>
      <c r="AU979">
        <v>0.12</v>
      </c>
      <c r="AV979">
        <v>0</v>
      </c>
      <c r="AW979">
        <v>0</v>
      </c>
      <c r="AX979">
        <v>0</v>
      </c>
    </row>
    <row r="980" spans="1:50" x14ac:dyDescent="0.2">
      <c r="A980" s="11" t="str">
        <f t="shared" si="15"/>
        <v>Jefferson 01</v>
      </c>
      <c r="B980" t="s">
        <v>774</v>
      </c>
      <c r="C980">
        <v>3</v>
      </c>
      <c r="D980">
        <v>947736</v>
      </c>
      <c r="E980" s="8" t="s">
        <v>3992</v>
      </c>
      <c r="F980" t="s">
        <v>4398</v>
      </c>
      <c r="G980" t="s">
        <v>1778</v>
      </c>
      <c r="H980">
        <v>1.399000714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32</v>
      </c>
      <c r="P980">
        <v>36</v>
      </c>
      <c r="Q980">
        <v>0.27979999999999999</v>
      </c>
      <c r="R980">
        <v>1</v>
      </c>
      <c r="S980">
        <v>0</v>
      </c>
      <c r="T980">
        <v>0</v>
      </c>
      <c r="U980">
        <v>35</v>
      </c>
      <c r="V980">
        <v>44</v>
      </c>
      <c r="W980">
        <v>0.27979999999999999</v>
      </c>
      <c r="X980">
        <v>2</v>
      </c>
      <c r="Y980">
        <v>0</v>
      </c>
      <c r="Z980">
        <v>0</v>
      </c>
      <c r="AA980">
        <v>30</v>
      </c>
      <c r="AB980">
        <v>45</v>
      </c>
      <c r="AC980">
        <v>0.55959999999999999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17</v>
      </c>
      <c r="AK980">
        <v>23</v>
      </c>
      <c r="AL980">
        <v>0.27979999999999999</v>
      </c>
      <c r="AM980">
        <v>8</v>
      </c>
      <c r="AN980">
        <v>0</v>
      </c>
      <c r="AO980">
        <v>0</v>
      </c>
      <c r="AP980">
        <v>3</v>
      </c>
      <c r="AQ980">
        <v>0</v>
      </c>
      <c r="AR980">
        <v>0</v>
      </c>
      <c r="AS980">
        <v>16</v>
      </c>
      <c r="AT980">
        <v>0</v>
      </c>
      <c r="AU980">
        <v>0</v>
      </c>
      <c r="AV980">
        <v>6</v>
      </c>
      <c r="AW980">
        <v>0</v>
      </c>
      <c r="AX980">
        <v>0</v>
      </c>
    </row>
    <row r="981" spans="1:50" x14ac:dyDescent="0.2">
      <c r="A981" t="str">
        <f t="shared" si="15"/>
        <v>Jefferson Lee</v>
      </c>
      <c r="B981" t="s">
        <v>707</v>
      </c>
      <c r="C981">
        <v>3</v>
      </c>
      <c r="D981">
        <v>947435</v>
      </c>
      <c r="E981" s="8" t="s">
        <v>3420</v>
      </c>
      <c r="F981" t="s">
        <v>4399</v>
      </c>
      <c r="G981" t="s">
        <v>1778</v>
      </c>
      <c r="H981">
        <v>0.84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17</v>
      </c>
      <c r="P981">
        <v>17</v>
      </c>
      <c r="Q981">
        <v>0.24</v>
      </c>
      <c r="R981">
        <v>0</v>
      </c>
      <c r="S981">
        <v>0</v>
      </c>
      <c r="T981">
        <v>0</v>
      </c>
      <c r="U981">
        <v>23</v>
      </c>
      <c r="V981">
        <v>24</v>
      </c>
      <c r="W981">
        <v>0.24</v>
      </c>
      <c r="X981">
        <v>1</v>
      </c>
      <c r="Y981">
        <v>0</v>
      </c>
      <c r="Z981">
        <v>0</v>
      </c>
      <c r="AA981">
        <v>15</v>
      </c>
      <c r="AB981">
        <v>16</v>
      </c>
      <c r="AC981">
        <v>0.12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15</v>
      </c>
      <c r="AK981">
        <v>16</v>
      </c>
      <c r="AL981">
        <v>0.12</v>
      </c>
      <c r="AM981">
        <v>1</v>
      </c>
      <c r="AN981">
        <v>0</v>
      </c>
      <c r="AO981">
        <v>0</v>
      </c>
      <c r="AP981">
        <v>3</v>
      </c>
      <c r="AQ981">
        <v>3</v>
      </c>
      <c r="AR981">
        <v>0</v>
      </c>
      <c r="AS981">
        <v>13</v>
      </c>
      <c r="AT981">
        <v>15</v>
      </c>
      <c r="AU981">
        <v>0.12</v>
      </c>
      <c r="AV981">
        <v>2</v>
      </c>
      <c r="AW981">
        <v>0</v>
      </c>
      <c r="AX981">
        <v>0</v>
      </c>
    </row>
    <row r="982" spans="1:50" x14ac:dyDescent="0.2">
      <c r="A982" t="str">
        <f t="shared" si="15"/>
        <v>Jefferson Millville</v>
      </c>
      <c r="B982" t="s">
        <v>491</v>
      </c>
      <c r="C982">
        <v>1</v>
      </c>
      <c r="D982">
        <v>948249</v>
      </c>
      <c r="E982" s="8" t="s">
        <v>3670</v>
      </c>
      <c r="F982" t="s">
        <v>4400</v>
      </c>
      <c r="G982" t="s">
        <v>1778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22</v>
      </c>
      <c r="P982">
        <v>29</v>
      </c>
      <c r="Q982">
        <v>0.5</v>
      </c>
      <c r="R982">
        <v>0</v>
      </c>
      <c r="S982">
        <v>0</v>
      </c>
      <c r="T982">
        <v>0</v>
      </c>
      <c r="U982">
        <v>38</v>
      </c>
      <c r="V982">
        <v>42</v>
      </c>
      <c r="W982">
        <v>0.66669999999999996</v>
      </c>
      <c r="X982">
        <v>0</v>
      </c>
      <c r="Y982">
        <v>0</v>
      </c>
      <c r="Z982">
        <v>0</v>
      </c>
      <c r="AA982">
        <v>24</v>
      </c>
      <c r="AB982">
        <v>29</v>
      </c>
      <c r="AC982">
        <v>0.5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18</v>
      </c>
      <c r="AK982">
        <v>19</v>
      </c>
      <c r="AL982">
        <v>0.33329999999999999</v>
      </c>
      <c r="AM982">
        <v>7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">
      <c r="A983" t="str">
        <f t="shared" si="15"/>
        <v>Jesup</v>
      </c>
      <c r="B983" t="s">
        <v>207</v>
      </c>
      <c r="C983">
        <v>1</v>
      </c>
      <c r="D983">
        <v>946697</v>
      </c>
      <c r="E983" s="8" t="s">
        <v>2681</v>
      </c>
      <c r="F983" t="s">
        <v>2085</v>
      </c>
      <c r="G983" t="s">
        <v>1778</v>
      </c>
      <c r="H983">
        <v>1.505263158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7</v>
      </c>
      <c r="P983">
        <v>5</v>
      </c>
      <c r="Q983">
        <v>0</v>
      </c>
      <c r="R983">
        <v>0</v>
      </c>
      <c r="S983">
        <v>0</v>
      </c>
      <c r="T983">
        <v>0</v>
      </c>
      <c r="U983">
        <v>33</v>
      </c>
      <c r="V983">
        <v>33</v>
      </c>
      <c r="W983">
        <v>0.68420000000000003</v>
      </c>
      <c r="X983">
        <v>0</v>
      </c>
      <c r="Y983">
        <v>0</v>
      </c>
      <c r="Z983">
        <v>0</v>
      </c>
      <c r="AA983">
        <v>14</v>
      </c>
      <c r="AB983">
        <v>17</v>
      </c>
      <c r="AC983">
        <v>0.2737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14</v>
      </c>
      <c r="AK983">
        <v>14</v>
      </c>
      <c r="AL983">
        <v>0.2737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</v>
      </c>
      <c r="AT983">
        <v>1</v>
      </c>
      <c r="AU983">
        <v>0</v>
      </c>
      <c r="AV983">
        <v>17</v>
      </c>
      <c r="AW983">
        <v>17</v>
      </c>
      <c r="AX983">
        <v>0.2737</v>
      </c>
    </row>
    <row r="984" spans="1:50" x14ac:dyDescent="0.2">
      <c r="A984" t="str">
        <f t="shared" si="15"/>
        <v>Johns Independence</v>
      </c>
      <c r="B984" t="s">
        <v>361</v>
      </c>
      <c r="C984">
        <v>2</v>
      </c>
      <c r="D984">
        <v>946562</v>
      </c>
      <c r="E984" s="8" t="s">
        <v>3212</v>
      </c>
      <c r="F984" t="s">
        <v>5174</v>
      </c>
      <c r="G984" t="s">
        <v>1778</v>
      </c>
      <c r="H984">
        <v>0.32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10</v>
      </c>
      <c r="P984">
        <v>11</v>
      </c>
      <c r="Q984">
        <v>0.16</v>
      </c>
      <c r="R984">
        <v>0</v>
      </c>
      <c r="S984">
        <v>0</v>
      </c>
      <c r="T984">
        <v>0</v>
      </c>
      <c r="U984">
        <v>3</v>
      </c>
      <c r="V984">
        <v>7</v>
      </c>
      <c r="W984">
        <v>0.08</v>
      </c>
      <c r="X984">
        <v>0</v>
      </c>
      <c r="Y984">
        <v>0</v>
      </c>
      <c r="Z984">
        <v>0</v>
      </c>
      <c r="AA984">
        <v>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</v>
      </c>
      <c r="AK984">
        <v>0</v>
      </c>
      <c r="AL984">
        <v>0</v>
      </c>
      <c r="AM984">
        <v>2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6</v>
      </c>
      <c r="AT984">
        <v>7</v>
      </c>
      <c r="AU984">
        <v>0.08</v>
      </c>
      <c r="AV984">
        <v>0</v>
      </c>
      <c r="AW984">
        <v>0</v>
      </c>
      <c r="AX984">
        <v>0</v>
      </c>
    </row>
    <row r="985" spans="1:50" x14ac:dyDescent="0.2">
      <c r="A985" t="str">
        <f t="shared" si="15"/>
        <v>Johnson</v>
      </c>
      <c r="B985" t="s">
        <v>878</v>
      </c>
      <c r="C985">
        <v>4</v>
      </c>
      <c r="D985">
        <v>948112</v>
      </c>
      <c r="E985" s="8" t="s">
        <v>3212</v>
      </c>
      <c r="F985" t="s">
        <v>2084</v>
      </c>
      <c r="G985" t="s">
        <v>1778</v>
      </c>
      <c r="H985">
        <v>0.25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5</v>
      </c>
      <c r="P985">
        <v>5</v>
      </c>
      <c r="Q985">
        <v>8.3299999999999999E-2</v>
      </c>
      <c r="R985">
        <v>0</v>
      </c>
      <c r="S985">
        <v>0</v>
      </c>
      <c r="T985">
        <v>0</v>
      </c>
      <c r="U985">
        <v>9</v>
      </c>
      <c r="V985">
        <v>9</v>
      </c>
      <c r="W985">
        <v>0.16669999999999999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0</v>
      </c>
    </row>
    <row r="986" spans="1:50" x14ac:dyDescent="0.2">
      <c r="A986" s="11" t="str">
        <f t="shared" si="15"/>
        <v>Johnston 01</v>
      </c>
      <c r="B986" t="s">
        <v>774</v>
      </c>
      <c r="C986">
        <v>3</v>
      </c>
      <c r="D986">
        <v>947737</v>
      </c>
      <c r="E986" s="8" t="s">
        <v>3892</v>
      </c>
      <c r="F986" t="s">
        <v>4401</v>
      </c>
      <c r="G986" t="s">
        <v>1778</v>
      </c>
      <c r="H986">
        <v>3.3576017130000002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45</v>
      </c>
      <c r="P986">
        <v>46</v>
      </c>
      <c r="Q986">
        <v>0.55959999999999999</v>
      </c>
      <c r="R986">
        <v>0</v>
      </c>
      <c r="S986">
        <v>0</v>
      </c>
      <c r="T986">
        <v>0</v>
      </c>
      <c r="U986">
        <v>78</v>
      </c>
      <c r="V986">
        <v>83</v>
      </c>
      <c r="W986">
        <v>1.1192</v>
      </c>
      <c r="X986">
        <v>0</v>
      </c>
      <c r="Y986">
        <v>0</v>
      </c>
      <c r="Z986">
        <v>0</v>
      </c>
      <c r="AA986">
        <v>36</v>
      </c>
      <c r="AB986">
        <v>43</v>
      </c>
      <c r="AC986">
        <v>0.55959999999999999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43</v>
      </c>
      <c r="AK986">
        <v>44</v>
      </c>
      <c r="AL986">
        <v>0.55959999999999999</v>
      </c>
      <c r="AM986">
        <v>8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59</v>
      </c>
      <c r="AT986">
        <v>59</v>
      </c>
      <c r="AU986">
        <v>0.55959999999999999</v>
      </c>
      <c r="AV986">
        <v>9</v>
      </c>
      <c r="AW986">
        <v>0</v>
      </c>
      <c r="AX986">
        <v>0</v>
      </c>
    </row>
    <row r="987" spans="1:50" x14ac:dyDescent="0.2">
      <c r="A987" s="11" t="str">
        <f t="shared" si="15"/>
        <v>Johnston 02</v>
      </c>
      <c r="B987" t="s">
        <v>774</v>
      </c>
      <c r="C987">
        <v>3</v>
      </c>
      <c r="D987">
        <v>947738</v>
      </c>
      <c r="E987" s="8" t="s">
        <v>3716</v>
      </c>
      <c r="F987" t="s">
        <v>4402</v>
      </c>
      <c r="G987" t="s">
        <v>1778</v>
      </c>
      <c r="H987">
        <v>3.357602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37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70</v>
      </c>
      <c r="V987">
        <v>81</v>
      </c>
      <c r="W987">
        <v>0.83940000000000003</v>
      </c>
      <c r="X987">
        <v>3</v>
      </c>
      <c r="Y987">
        <v>0</v>
      </c>
      <c r="Z987">
        <v>0</v>
      </c>
      <c r="AA987">
        <v>75</v>
      </c>
      <c r="AB987">
        <v>106</v>
      </c>
      <c r="AC987">
        <v>1.1192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76</v>
      </c>
      <c r="AK987">
        <v>83</v>
      </c>
      <c r="AL987">
        <v>0.83940000000000003</v>
      </c>
      <c r="AM987">
        <v>4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59</v>
      </c>
      <c r="AT987">
        <v>69</v>
      </c>
      <c r="AU987">
        <v>0.55959999999999999</v>
      </c>
      <c r="AV987">
        <v>33</v>
      </c>
      <c r="AW987">
        <v>0</v>
      </c>
      <c r="AX987">
        <v>0</v>
      </c>
    </row>
    <row r="988" spans="1:50" x14ac:dyDescent="0.2">
      <c r="A988" t="str">
        <f t="shared" si="15"/>
        <v>Johnston 03</v>
      </c>
      <c r="B988" t="s">
        <v>774</v>
      </c>
      <c r="C988">
        <v>3</v>
      </c>
      <c r="D988">
        <v>947739</v>
      </c>
      <c r="E988" s="8" t="s">
        <v>3001</v>
      </c>
      <c r="F988" t="s">
        <v>4403</v>
      </c>
      <c r="G988" t="s">
        <v>1785</v>
      </c>
      <c r="H988">
        <v>2.2400000000000002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42</v>
      </c>
      <c r="P988">
        <v>53</v>
      </c>
      <c r="Q988">
        <v>0.55959999999999999</v>
      </c>
      <c r="R988">
        <v>0</v>
      </c>
      <c r="S988">
        <v>0</v>
      </c>
      <c r="T988">
        <v>0</v>
      </c>
      <c r="U988">
        <v>75</v>
      </c>
      <c r="V988">
        <v>78</v>
      </c>
      <c r="W988">
        <v>0.55959999999999999</v>
      </c>
      <c r="X988">
        <v>0</v>
      </c>
      <c r="Y988">
        <v>0</v>
      </c>
      <c r="Z988">
        <v>0</v>
      </c>
      <c r="AA988">
        <v>47</v>
      </c>
      <c r="AB988">
        <v>57</v>
      </c>
      <c r="AC988">
        <v>0.55959999999999999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17</v>
      </c>
      <c r="AK988">
        <v>0</v>
      </c>
      <c r="AL988">
        <v>0</v>
      </c>
      <c r="AM988">
        <v>12</v>
      </c>
      <c r="AN988">
        <v>0</v>
      </c>
      <c r="AO988">
        <v>0</v>
      </c>
      <c r="AP988">
        <v>2</v>
      </c>
      <c r="AQ988">
        <v>2</v>
      </c>
      <c r="AR988">
        <v>0</v>
      </c>
      <c r="AS988">
        <v>41</v>
      </c>
      <c r="AT988">
        <v>58</v>
      </c>
      <c r="AU988">
        <v>0.55959999999999999</v>
      </c>
      <c r="AV988">
        <v>13</v>
      </c>
      <c r="AW988">
        <v>0</v>
      </c>
      <c r="AX988">
        <v>0</v>
      </c>
    </row>
    <row r="989" spans="1:50" x14ac:dyDescent="0.2">
      <c r="A989" t="str">
        <f t="shared" si="15"/>
        <v>Johnston 04</v>
      </c>
      <c r="B989" t="s">
        <v>774</v>
      </c>
      <c r="C989">
        <v>3</v>
      </c>
      <c r="D989">
        <v>1593724</v>
      </c>
      <c r="E989" s="8" t="s">
        <v>2997</v>
      </c>
      <c r="F989" t="s">
        <v>4404</v>
      </c>
      <c r="G989" t="s">
        <v>2513</v>
      </c>
      <c r="H989">
        <v>2.8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58</v>
      </c>
      <c r="P989">
        <v>62</v>
      </c>
      <c r="Q989">
        <v>0.55959999999999999</v>
      </c>
      <c r="R989">
        <v>0</v>
      </c>
      <c r="S989">
        <v>0</v>
      </c>
      <c r="T989">
        <v>0</v>
      </c>
      <c r="U989">
        <v>107</v>
      </c>
      <c r="V989">
        <v>123</v>
      </c>
      <c r="W989">
        <v>0.83940000000000003</v>
      </c>
      <c r="X989">
        <v>0</v>
      </c>
      <c r="Y989">
        <v>0</v>
      </c>
      <c r="Z989">
        <v>0</v>
      </c>
      <c r="AA989">
        <v>74</v>
      </c>
      <c r="AB989">
        <v>80</v>
      </c>
      <c r="AC989">
        <v>0.55959999999999999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46</v>
      </c>
      <c r="AK989">
        <v>0</v>
      </c>
      <c r="AL989">
        <v>0</v>
      </c>
      <c r="AM989">
        <v>10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64</v>
      </c>
      <c r="AT989">
        <v>93</v>
      </c>
      <c r="AU989">
        <v>0.83940000000000003</v>
      </c>
      <c r="AV989">
        <v>14</v>
      </c>
      <c r="AW989">
        <v>0</v>
      </c>
      <c r="AX989">
        <v>0</v>
      </c>
    </row>
    <row r="990" spans="1:50" x14ac:dyDescent="0.2">
      <c r="A990" s="11" t="str">
        <f t="shared" si="15"/>
        <v>Johnston 05</v>
      </c>
      <c r="B990" t="s">
        <v>774</v>
      </c>
      <c r="C990">
        <v>3</v>
      </c>
      <c r="D990">
        <v>1593725</v>
      </c>
      <c r="E990" s="8" t="s">
        <v>3722</v>
      </c>
      <c r="F990" t="s">
        <v>4405</v>
      </c>
      <c r="G990" t="s">
        <v>2517</v>
      </c>
      <c r="H990">
        <v>4.4800000000000004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75</v>
      </c>
      <c r="P990">
        <v>79</v>
      </c>
      <c r="Q990">
        <v>0.83940000000000003</v>
      </c>
      <c r="R990">
        <v>0</v>
      </c>
      <c r="S990">
        <v>0</v>
      </c>
      <c r="T990">
        <v>0</v>
      </c>
      <c r="U990">
        <v>148</v>
      </c>
      <c r="V990">
        <v>152</v>
      </c>
      <c r="W990">
        <v>1.399</v>
      </c>
      <c r="X990">
        <v>0</v>
      </c>
      <c r="Y990">
        <v>0</v>
      </c>
      <c r="Z990">
        <v>0</v>
      </c>
      <c r="AA990">
        <v>70</v>
      </c>
      <c r="AB990">
        <v>75</v>
      </c>
      <c r="AC990">
        <v>0.55959999999999999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96</v>
      </c>
      <c r="AK990">
        <v>99</v>
      </c>
      <c r="AL990">
        <v>0.83940000000000003</v>
      </c>
      <c r="AM990">
        <v>13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79</v>
      </c>
      <c r="AT990">
        <v>80</v>
      </c>
      <c r="AU990">
        <v>0.83940000000000003</v>
      </c>
      <c r="AV990">
        <v>3</v>
      </c>
      <c r="AW990">
        <v>0</v>
      </c>
      <c r="AX990">
        <v>0</v>
      </c>
    </row>
    <row r="991" spans="1:50" x14ac:dyDescent="0.2">
      <c r="A991" s="11" t="str">
        <f t="shared" si="15"/>
        <v>Johnston 06</v>
      </c>
      <c r="B991" t="s">
        <v>774</v>
      </c>
      <c r="C991">
        <v>3</v>
      </c>
      <c r="D991">
        <v>1593726</v>
      </c>
      <c r="E991" s="8" t="s">
        <v>4010</v>
      </c>
      <c r="F991" t="s">
        <v>4406</v>
      </c>
      <c r="G991" t="s">
        <v>1785</v>
      </c>
      <c r="H991">
        <v>1.68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47</v>
      </c>
      <c r="P991">
        <v>52</v>
      </c>
      <c r="Q991">
        <v>0.55959999999999999</v>
      </c>
      <c r="R991">
        <v>0</v>
      </c>
      <c r="S991">
        <v>0</v>
      </c>
      <c r="T991">
        <v>0</v>
      </c>
      <c r="U991">
        <v>65</v>
      </c>
      <c r="V991">
        <v>74</v>
      </c>
      <c r="W991">
        <v>0.55959999999999999</v>
      </c>
      <c r="X991">
        <v>0</v>
      </c>
      <c r="Y991">
        <v>0</v>
      </c>
      <c r="Z991">
        <v>0</v>
      </c>
      <c r="AA991">
        <v>28</v>
      </c>
      <c r="AB991">
        <v>40</v>
      </c>
      <c r="AC991">
        <v>0.27979999999999999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30</v>
      </c>
      <c r="AK991">
        <v>39</v>
      </c>
      <c r="AL991">
        <v>0.27979999999999999</v>
      </c>
      <c r="AM991">
        <v>4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17</v>
      </c>
      <c r="AT991">
        <v>0</v>
      </c>
      <c r="AU991">
        <v>0</v>
      </c>
      <c r="AV991">
        <v>13</v>
      </c>
      <c r="AW991">
        <v>0</v>
      </c>
      <c r="AX991">
        <v>0</v>
      </c>
    </row>
    <row r="992" spans="1:50" x14ac:dyDescent="0.2">
      <c r="A992" t="str">
        <f t="shared" si="15"/>
        <v>Jups</v>
      </c>
      <c r="B992" t="s">
        <v>776</v>
      </c>
      <c r="C992">
        <v>1</v>
      </c>
      <c r="D992">
        <v>947832</v>
      </c>
      <c r="E992" s="8">
        <v>10</v>
      </c>
      <c r="F992" t="s">
        <v>2134</v>
      </c>
      <c r="G992" t="s">
        <v>1778</v>
      </c>
      <c r="H992">
        <v>0.7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7</v>
      </c>
      <c r="V992">
        <v>8</v>
      </c>
      <c r="W992">
        <v>0.14000000000000001</v>
      </c>
      <c r="X992">
        <v>0</v>
      </c>
      <c r="Y992">
        <v>0</v>
      </c>
      <c r="Z992">
        <v>0</v>
      </c>
      <c r="AA992">
        <v>9</v>
      </c>
      <c r="AB992">
        <v>14</v>
      </c>
      <c r="AC992">
        <v>0.28000000000000003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7</v>
      </c>
      <c r="AK992">
        <v>9</v>
      </c>
      <c r="AL992">
        <v>0.28000000000000003</v>
      </c>
      <c r="AM992">
        <v>0</v>
      </c>
      <c r="AN992">
        <v>0</v>
      </c>
      <c r="AO992">
        <v>0</v>
      </c>
      <c r="AP992">
        <v>1</v>
      </c>
      <c r="AQ992">
        <v>3</v>
      </c>
      <c r="AR992">
        <v>0</v>
      </c>
      <c r="AS992">
        <v>3</v>
      </c>
      <c r="AT992">
        <v>0</v>
      </c>
      <c r="AU992">
        <v>0</v>
      </c>
      <c r="AV992">
        <v>3</v>
      </c>
      <c r="AW992">
        <v>0</v>
      </c>
      <c r="AX992">
        <v>0</v>
      </c>
    </row>
    <row r="993" spans="1:51" x14ac:dyDescent="0.2">
      <c r="A993" s="11" t="str">
        <f t="shared" si="15"/>
        <v>Jw Mn Sw</v>
      </c>
      <c r="B993" t="s">
        <v>82</v>
      </c>
      <c r="C993">
        <v>2</v>
      </c>
      <c r="D993">
        <v>947232</v>
      </c>
      <c r="E993" s="8" t="s">
        <v>3783</v>
      </c>
      <c r="F993" t="s">
        <v>5175</v>
      </c>
      <c r="G993" t="s">
        <v>2517</v>
      </c>
      <c r="H993">
        <v>2.02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30</v>
      </c>
      <c r="P993">
        <v>31</v>
      </c>
      <c r="Q993">
        <v>0.40500000000000003</v>
      </c>
      <c r="R993">
        <v>0</v>
      </c>
      <c r="S993">
        <v>0</v>
      </c>
      <c r="T993">
        <v>0</v>
      </c>
      <c r="U993">
        <v>40</v>
      </c>
      <c r="V993">
        <v>40</v>
      </c>
      <c r="W993">
        <v>0.40500000000000003</v>
      </c>
      <c r="X993">
        <v>0</v>
      </c>
      <c r="Y993">
        <v>0</v>
      </c>
      <c r="Z993">
        <v>0</v>
      </c>
      <c r="AA993">
        <v>29</v>
      </c>
      <c r="AB993">
        <v>31</v>
      </c>
      <c r="AC993">
        <v>0.40500000000000003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35</v>
      </c>
      <c r="AK993">
        <v>37</v>
      </c>
      <c r="AL993">
        <v>0.40500000000000003</v>
      </c>
      <c r="AM993">
        <v>3</v>
      </c>
      <c r="AN993">
        <v>0</v>
      </c>
      <c r="AO993">
        <v>0</v>
      </c>
      <c r="AP993">
        <v>2</v>
      </c>
      <c r="AQ993">
        <v>3</v>
      </c>
      <c r="AR993">
        <v>0</v>
      </c>
      <c r="AS993">
        <v>30</v>
      </c>
      <c r="AT993">
        <v>30</v>
      </c>
      <c r="AU993">
        <v>0.40500000000000003</v>
      </c>
      <c r="AV993">
        <v>3</v>
      </c>
      <c r="AW993">
        <v>3</v>
      </c>
      <c r="AX993">
        <v>0</v>
      </c>
    </row>
    <row r="994" spans="1:51" x14ac:dyDescent="0.2">
      <c r="A994" t="str">
        <f t="shared" si="15"/>
        <v>Kalona</v>
      </c>
      <c r="B994" t="s">
        <v>28</v>
      </c>
      <c r="C994">
        <v>2</v>
      </c>
      <c r="D994">
        <v>948074</v>
      </c>
      <c r="E994" s="8" t="s">
        <v>2761</v>
      </c>
      <c r="F994" t="s">
        <v>1883</v>
      </c>
      <c r="G994" t="s">
        <v>1778</v>
      </c>
      <c r="H994">
        <v>1.6714290000000001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27</v>
      </c>
      <c r="V994">
        <v>35</v>
      </c>
      <c r="W994">
        <v>0.37140000000000001</v>
      </c>
      <c r="X994">
        <v>0</v>
      </c>
      <c r="Y994">
        <v>0</v>
      </c>
      <c r="Z994">
        <v>0</v>
      </c>
      <c r="AA994">
        <v>29</v>
      </c>
      <c r="AB994">
        <v>40</v>
      </c>
      <c r="AC994">
        <v>0.37140000000000001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47</v>
      </c>
      <c r="AK994">
        <v>48</v>
      </c>
      <c r="AL994">
        <v>0.55710000000000004</v>
      </c>
      <c r="AM994">
        <v>12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37</v>
      </c>
      <c r="AT994">
        <v>43</v>
      </c>
      <c r="AU994">
        <v>0.37140000000000001</v>
      </c>
      <c r="AV994">
        <v>6</v>
      </c>
      <c r="AW994">
        <v>0</v>
      </c>
      <c r="AX994">
        <v>0</v>
      </c>
    </row>
    <row r="995" spans="1:51" x14ac:dyDescent="0.2">
      <c r="A995" s="11" t="str">
        <f t="shared" si="15"/>
        <v>Kane Keystone</v>
      </c>
      <c r="B995" t="s">
        <v>368</v>
      </c>
      <c r="C995">
        <v>1</v>
      </c>
      <c r="D995">
        <v>946586</v>
      </c>
      <c r="E995" s="8" t="s">
        <v>2761</v>
      </c>
      <c r="F995" t="s">
        <v>4407</v>
      </c>
      <c r="G995" t="s">
        <v>1778</v>
      </c>
      <c r="H995">
        <v>0.45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7</v>
      </c>
      <c r="P995">
        <v>8</v>
      </c>
      <c r="Q995">
        <v>0.22500000000000001</v>
      </c>
      <c r="R995">
        <v>0</v>
      </c>
      <c r="S995">
        <v>0</v>
      </c>
      <c r="T995">
        <v>0</v>
      </c>
      <c r="U995">
        <v>3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6</v>
      </c>
      <c r="AK995">
        <v>11</v>
      </c>
      <c r="AL995">
        <v>0.22500000000000001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3</v>
      </c>
      <c r="AT995">
        <v>0</v>
      </c>
      <c r="AU995">
        <v>0</v>
      </c>
      <c r="AV995">
        <v>3</v>
      </c>
      <c r="AW995">
        <v>0</v>
      </c>
      <c r="AX995">
        <v>0</v>
      </c>
    </row>
    <row r="996" spans="1:51" x14ac:dyDescent="0.2">
      <c r="A996" t="str">
        <f t="shared" si="15"/>
        <v>Keokuk</v>
      </c>
      <c r="B996" t="s">
        <v>2811</v>
      </c>
      <c r="C996">
        <v>2</v>
      </c>
      <c r="D996">
        <v>1150</v>
      </c>
      <c r="E996" s="8" t="s">
        <v>2815</v>
      </c>
      <c r="F996" t="s">
        <v>2816</v>
      </c>
      <c r="G996" t="s">
        <v>2817</v>
      </c>
      <c r="H996" t="s">
        <v>2513</v>
      </c>
      <c r="I996">
        <v>0.1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</v>
      </c>
      <c r="W996">
        <v>2</v>
      </c>
      <c r="X996">
        <v>2.6200000000000001E-2</v>
      </c>
      <c r="Y996">
        <v>0</v>
      </c>
      <c r="Z996">
        <v>0</v>
      </c>
      <c r="AA996">
        <v>0</v>
      </c>
      <c r="AB996">
        <v>2</v>
      </c>
      <c r="AC996">
        <v>2</v>
      </c>
      <c r="AD996">
        <v>2.6200000000000001E-2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5</v>
      </c>
      <c r="AL996">
        <v>5</v>
      </c>
      <c r="AM996">
        <v>5.2499999999999998E-2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</row>
    <row r="997" spans="1:51" x14ac:dyDescent="0.2">
      <c r="A997" t="str">
        <f t="shared" si="15"/>
        <v>Keokuk 1</v>
      </c>
      <c r="B997" t="s">
        <v>683</v>
      </c>
      <c r="C997">
        <v>2</v>
      </c>
      <c r="D997">
        <v>947311</v>
      </c>
      <c r="E997" s="8" t="s">
        <v>3496</v>
      </c>
      <c r="F997" t="s">
        <v>2205</v>
      </c>
      <c r="G997" t="s">
        <v>1778</v>
      </c>
      <c r="H997">
        <v>0.7</v>
      </c>
      <c r="I997">
        <v>0</v>
      </c>
      <c r="J997">
        <v>0</v>
      </c>
      <c r="K997">
        <v>0</v>
      </c>
      <c r="L997">
        <v>2</v>
      </c>
      <c r="M997">
        <v>0</v>
      </c>
      <c r="N997">
        <v>0</v>
      </c>
      <c r="O997">
        <v>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24</v>
      </c>
      <c r="V997">
        <v>24</v>
      </c>
      <c r="W997">
        <v>0.28000000000000003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13</v>
      </c>
      <c r="AK997">
        <v>13</v>
      </c>
      <c r="AL997">
        <v>0.14000000000000001</v>
      </c>
      <c r="AM997">
        <v>3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14</v>
      </c>
      <c r="AT997">
        <v>15</v>
      </c>
      <c r="AU997">
        <v>0.14000000000000001</v>
      </c>
      <c r="AV997">
        <v>13</v>
      </c>
      <c r="AW997">
        <v>16</v>
      </c>
      <c r="AX997">
        <v>0.14000000000000001</v>
      </c>
    </row>
    <row r="998" spans="1:51" x14ac:dyDescent="0.2">
      <c r="A998" t="str">
        <f t="shared" si="15"/>
        <v>Keokuk 2</v>
      </c>
      <c r="B998" t="s">
        <v>683</v>
      </c>
      <c r="C998">
        <v>2</v>
      </c>
      <c r="D998">
        <v>947312</v>
      </c>
      <c r="E998" s="8" t="s">
        <v>2511</v>
      </c>
      <c r="F998" t="s">
        <v>2207</v>
      </c>
      <c r="G998" t="s">
        <v>1778</v>
      </c>
      <c r="H998">
        <v>0.7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2</v>
      </c>
      <c r="V998">
        <v>4</v>
      </c>
      <c r="W998">
        <v>0.14000000000000001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13</v>
      </c>
      <c r="AK998">
        <v>13</v>
      </c>
      <c r="AL998">
        <v>0.42</v>
      </c>
      <c r="AM998">
        <v>2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2</v>
      </c>
      <c r="AT998">
        <v>5</v>
      </c>
      <c r="AU998">
        <v>0.14000000000000001</v>
      </c>
      <c r="AV998">
        <v>1</v>
      </c>
      <c r="AW998">
        <v>0</v>
      </c>
      <c r="AX998">
        <v>0</v>
      </c>
    </row>
    <row r="999" spans="1:51" x14ac:dyDescent="0.2">
      <c r="A999" t="str">
        <f t="shared" si="15"/>
        <v>Keokuk 3</v>
      </c>
      <c r="B999" t="s">
        <v>683</v>
      </c>
      <c r="C999">
        <v>2</v>
      </c>
      <c r="D999">
        <v>947313</v>
      </c>
      <c r="E999" s="8" t="s">
        <v>3498</v>
      </c>
      <c r="F999" t="s">
        <v>1777</v>
      </c>
      <c r="G999" t="s">
        <v>1778</v>
      </c>
      <c r="H999">
        <v>0.84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9</v>
      </c>
      <c r="P999">
        <v>9</v>
      </c>
      <c r="Q999">
        <v>0.14000000000000001</v>
      </c>
      <c r="R999">
        <v>0</v>
      </c>
      <c r="S999">
        <v>0</v>
      </c>
      <c r="T999">
        <v>0</v>
      </c>
      <c r="U999">
        <v>18</v>
      </c>
      <c r="V999">
        <v>19</v>
      </c>
      <c r="W999">
        <v>0.28000000000000003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14</v>
      </c>
      <c r="AK999">
        <v>14</v>
      </c>
      <c r="AL999">
        <v>0.14000000000000001</v>
      </c>
      <c r="AM999">
        <v>0</v>
      </c>
      <c r="AN999">
        <v>0</v>
      </c>
      <c r="AO999">
        <v>0</v>
      </c>
      <c r="AP999">
        <v>3</v>
      </c>
      <c r="AQ999">
        <v>0</v>
      </c>
      <c r="AR999">
        <v>0</v>
      </c>
      <c r="AS999">
        <v>13</v>
      </c>
      <c r="AT999">
        <v>14</v>
      </c>
      <c r="AU999">
        <v>0.28000000000000003</v>
      </c>
      <c r="AV999">
        <v>0</v>
      </c>
      <c r="AW999">
        <v>0</v>
      </c>
      <c r="AX999">
        <v>0</v>
      </c>
    </row>
    <row r="1000" spans="1:51" x14ac:dyDescent="0.2">
      <c r="A1000" t="str">
        <f t="shared" si="15"/>
        <v>Keokuk 4</v>
      </c>
      <c r="B1000" t="s">
        <v>683</v>
      </c>
      <c r="C1000">
        <v>2</v>
      </c>
      <c r="D1000">
        <v>947314</v>
      </c>
      <c r="E1000" s="8" t="s">
        <v>3554</v>
      </c>
      <c r="F1000" t="s">
        <v>1895</v>
      </c>
      <c r="G1000" t="s">
        <v>1778</v>
      </c>
      <c r="H1000">
        <v>0.84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14</v>
      </c>
      <c r="V1000">
        <v>21</v>
      </c>
      <c r="W1000">
        <v>0.56000000000000005</v>
      </c>
      <c r="X1000">
        <v>2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10</v>
      </c>
      <c r="AK1000">
        <v>10</v>
      </c>
      <c r="AL1000">
        <v>0.28000000000000003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2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1" x14ac:dyDescent="0.2">
      <c r="A1001" t="str">
        <f t="shared" si="15"/>
        <v>Keokuk 5</v>
      </c>
      <c r="B1001" t="s">
        <v>683</v>
      </c>
      <c r="C1001">
        <v>2</v>
      </c>
      <c r="D1001">
        <v>947315</v>
      </c>
      <c r="E1001" s="8" t="s">
        <v>3547</v>
      </c>
      <c r="F1001" t="s">
        <v>2208</v>
      </c>
      <c r="G1001" t="s">
        <v>1778</v>
      </c>
      <c r="H1001">
        <v>1.1200000000000001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11</v>
      </c>
      <c r="P1001">
        <v>15</v>
      </c>
      <c r="Q1001">
        <v>0.28000000000000003</v>
      </c>
      <c r="R1001">
        <v>0</v>
      </c>
      <c r="S1001">
        <v>0</v>
      </c>
      <c r="T1001">
        <v>0</v>
      </c>
      <c r="U1001">
        <v>20</v>
      </c>
      <c r="V1001">
        <v>22</v>
      </c>
      <c r="W1001">
        <v>0.42</v>
      </c>
      <c r="X1001">
        <v>0</v>
      </c>
      <c r="Y1001">
        <v>0</v>
      </c>
      <c r="Z1001">
        <v>0</v>
      </c>
      <c r="AA1001">
        <v>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13</v>
      </c>
      <c r="AK1001">
        <v>14</v>
      </c>
      <c r="AL1001">
        <v>0.28000000000000003</v>
      </c>
      <c r="AM1001">
        <v>5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10</v>
      </c>
      <c r="AT1001">
        <v>13</v>
      </c>
      <c r="AU1001">
        <v>0.14000000000000001</v>
      </c>
      <c r="AV1001">
        <v>4</v>
      </c>
      <c r="AW1001">
        <v>1</v>
      </c>
      <c r="AX1001">
        <v>0</v>
      </c>
    </row>
    <row r="1002" spans="1:51" x14ac:dyDescent="0.2">
      <c r="A1002" t="str">
        <f t="shared" si="15"/>
        <v>Keokuk 6</v>
      </c>
      <c r="B1002" t="s">
        <v>683</v>
      </c>
      <c r="C1002">
        <v>2</v>
      </c>
      <c r="D1002">
        <v>947316</v>
      </c>
      <c r="E1002" s="8" t="s">
        <v>3555</v>
      </c>
      <c r="F1002" t="s">
        <v>2203</v>
      </c>
      <c r="G1002" t="s">
        <v>1778</v>
      </c>
      <c r="H1002">
        <v>0.98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12</v>
      </c>
      <c r="P1002">
        <v>12</v>
      </c>
      <c r="Q1002">
        <v>0.28000000000000003</v>
      </c>
      <c r="R1002">
        <v>0</v>
      </c>
      <c r="S1002">
        <v>0</v>
      </c>
      <c r="T1002">
        <v>0</v>
      </c>
      <c r="U1002">
        <v>11</v>
      </c>
      <c r="V1002">
        <v>12</v>
      </c>
      <c r="W1002">
        <v>0.28000000000000003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9</v>
      </c>
      <c r="AK1002">
        <v>9</v>
      </c>
      <c r="AL1002">
        <v>0.28000000000000003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6</v>
      </c>
      <c r="AT1002">
        <v>6</v>
      </c>
      <c r="AU1002">
        <v>0.14000000000000001</v>
      </c>
      <c r="AV1002">
        <v>1</v>
      </c>
      <c r="AW1002">
        <v>0</v>
      </c>
      <c r="AX1002">
        <v>0</v>
      </c>
    </row>
    <row r="1003" spans="1:51" x14ac:dyDescent="0.2">
      <c r="A1003" t="str">
        <f t="shared" si="15"/>
        <v>Keokuk 7</v>
      </c>
      <c r="B1003" t="s">
        <v>683</v>
      </c>
      <c r="C1003">
        <v>2</v>
      </c>
      <c r="D1003">
        <v>947317</v>
      </c>
      <c r="E1003" s="8" t="s">
        <v>3553</v>
      </c>
      <c r="F1003" t="s">
        <v>1896</v>
      </c>
      <c r="G1003" t="s">
        <v>1778</v>
      </c>
      <c r="H1003">
        <v>1.1200000000000001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22</v>
      </c>
      <c r="P1003">
        <v>22</v>
      </c>
      <c r="Q1003">
        <v>0.28000000000000003</v>
      </c>
      <c r="R1003">
        <v>0</v>
      </c>
      <c r="S1003">
        <v>0</v>
      </c>
      <c r="T1003">
        <v>0</v>
      </c>
      <c r="U1003">
        <v>22</v>
      </c>
      <c r="V1003">
        <v>27</v>
      </c>
      <c r="W1003">
        <v>0.42</v>
      </c>
      <c r="X1003">
        <v>1</v>
      </c>
      <c r="Y1003">
        <v>0</v>
      </c>
      <c r="Z1003">
        <v>0</v>
      </c>
      <c r="AA1003">
        <v>7</v>
      </c>
      <c r="AB1003">
        <v>13</v>
      </c>
      <c r="AC1003">
        <v>0.14000000000000001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15</v>
      </c>
      <c r="AK1003">
        <v>18</v>
      </c>
      <c r="AL1003">
        <v>0.28000000000000003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5</v>
      </c>
      <c r="AT1003">
        <v>0</v>
      </c>
      <c r="AU1003">
        <v>0</v>
      </c>
      <c r="AV1003">
        <v>8</v>
      </c>
      <c r="AW1003">
        <v>0</v>
      </c>
      <c r="AX1003">
        <v>0</v>
      </c>
    </row>
    <row r="1004" spans="1:51" x14ac:dyDescent="0.2">
      <c r="A1004" t="str">
        <f t="shared" si="15"/>
        <v>Keokuk Twp</v>
      </c>
      <c r="B1004" t="s">
        <v>853</v>
      </c>
      <c r="C1004">
        <v>2</v>
      </c>
      <c r="D1004">
        <v>948031</v>
      </c>
      <c r="E1004" s="8" t="s">
        <v>2673</v>
      </c>
      <c r="F1004" t="s">
        <v>2071</v>
      </c>
      <c r="G1004" t="s">
        <v>1778</v>
      </c>
      <c r="H1004">
        <v>0.36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3</v>
      </c>
      <c r="P1004">
        <v>3</v>
      </c>
      <c r="Q1004">
        <v>0.09</v>
      </c>
      <c r="R1004">
        <v>0</v>
      </c>
      <c r="S1004">
        <v>0</v>
      </c>
      <c r="T1004">
        <v>0</v>
      </c>
      <c r="U1004">
        <v>7</v>
      </c>
      <c r="V1004">
        <v>7</v>
      </c>
      <c r="W1004">
        <v>0.09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3</v>
      </c>
      <c r="AK1004">
        <v>3</v>
      </c>
      <c r="AL1004">
        <v>0.09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3</v>
      </c>
      <c r="AW1004">
        <v>3</v>
      </c>
      <c r="AX1004">
        <v>0.09</v>
      </c>
    </row>
    <row r="1005" spans="1:51" x14ac:dyDescent="0.2">
      <c r="A1005" t="str">
        <f t="shared" si="15"/>
        <v>Keosauqua</v>
      </c>
      <c r="B1005" t="s">
        <v>850</v>
      </c>
      <c r="C1005">
        <v>2</v>
      </c>
      <c r="D1005">
        <v>948021</v>
      </c>
      <c r="E1005" s="8" t="s">
        <v>2673</v>
      </c>
      <c r="F1005" t="s">
        <v>3628</v>
      </c>
      <c r="G1005" t="s">
        <v>2562</v>
      </c>
      <c r="H1005">
        <v>1</v>
      </c>
      <c r="I1005">
        <v>0</v>
      </c>
      <c r="J1005">
        <v>0</v>
      </c>
      <c r="K1005">
        <v>0</v>
      </c>
      <c r="L1005">
        <v>2</v>
      </c>
      <c r="M1005">
        <v>0</v>
      </c>
      <c r="N1005">
        <v>0</v>
      </c>
      <c r="O1005">
        <v>5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25</v>
      </c>
      <c r="V1005">
        <v>30</v>
      </c>
      <c r="W1005">
        <v>0.5</v>
      </c>
      <c r="X1005">
        <v>0</v>
      </c>
      <c r="Y1005">
        <v>0</v>
      </c>
      <c r="Z1005">
        <v>0</v>
      </c>
      <c r="AA1005">
        <v>3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12</v>
      </c>
      <c r="AK1005">
        <v>12</v>
      </c>
      <c r="AL1005">
        <v>0.2</v>
      </c>
      <c r="AM1005">
        <v>2</v>
      </c>
      <c r="AN1005">
        <v>0</v>
      </c>
      <c r="AO1005">
        <v>0</v>
      </c>
      <c r="AP1005">
        <v>1</v>
      </c>
      <c r="AQ1005">
        <v>3</v>
      </c>
      <c r="AR1005">
        <v>0</v>
      </c>
      <c r="AS1005">
        <v>11</v>
      </c>
      <c r="AT1005">
        <v>15</v>
      </c>
      <c r="AU1005">
        <v>0.3</v>
      </c>
      <c r="AV1005">
        <v>0</v>
      </c>
      <c r="AW1005">
        <v>0</v>
      </c>
      <c r="AX1005">
        <v>0</v>
      </c>
    </row>
    <row r="1006" spans="1:51" x14ac:dyDescent="0.2">
      <c r="A1006" t="str">
        <f t="shared" si="15"/>
        <v>King Linden</v>
      </c>
      <c r="B1006" t="s">
        <v>889</v>
      </c>
      <c r="C1006">
        <v>4</v>
      </c>
      <c r="D1006">
        <v>948319</v>
      </c>
      <c r="E1006" s="8" t="s">
        <v>3292</v>
      </c>
      <c r="F1006" t="s">
        <v>2138</v>
      </c>
      <c r="G1006" t="s">
        <v>1778</v>
      </c>
      <c r="H1006">
        <v>0.3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10</v>
      </c>
      <c r="V1006">
        <v>11</v>
      </c>
      <c r="W1006">
        <v>0.15</v>
      </c>
      <c r="X1006">
        <v>0</v>
      </c>
      <c r="Y1006">
        <v>0</v>
      </c>
      <c r="Z1006">
        <v>0</v>
      </c>
      <c r="AA1006">
        <v>7</v>
      </c>
      <c r="AB1006">
        <v>7</v>
      </c>
      <c r="AC1006">
        <v>0.15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2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1" x14ac:dyDescent="0.2">
      <c r="A1007" t="str">
        <f t="shared" si="15"/>
        <v>Knoxville 1</v>
      </c>
      <c r="B1007" t="s">
        <v>251</v>
      </c>
      <c r="C1007">
        <v>2</v>
      </c>
      <c r="D1007">
        <v>947456</v>
      </c>
      <c r="E1007" s="8" t="s">
        <v>3591</v>
      </c>
      <c r="F1007" t="s">
        <v>3592</v>
      </c>
      <c r="G1007" t="s">
        <v>2527</v>
      </c>
      <c r="H1007">
        <v>1.08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12</v>
      </c>
      <c r="P1007">
        <v>12</v>
      </c>
      <c r="Q1007">
        <v>0.18</v>
      </c>
      <c r="R1007">
        <v>0</v>
      </c>
      <c r="S1007">
        <v>0</v>
      </c>
      <c r="T1007">
        <v>0</v>
      </c>
      <c r="U1007">
        <v>20</v>
      </c>
      <c r="V1007">
        <v>26</v>
      </c>
      <c r="W1007">
        <v>0.54</v>
      </c>
      <c r="X1007">
        <v>0</v>
      </c>
      <c r="Y1007">
        <v>0</v>
      </c>
      <c r="Z1007">
        <v>0</v>
      </c>
      <c r="AA1007">
        <v>6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10</v>
      </c>
      <c r="AK1007">
        <v>14</v>
      </c>
      <c r="AL1007">
        <v>0.18</v>
      </c>
      <c r="AM1007">
        <v>4</v>
      </c>
      <c r="AN1007">
        <v>0</v>
      </c>
      <c r="AO1007">
        <v>0</v>
      </c>
      <c r="AP1007">
        <v>5</v>
      </c>
      <c r="AQ1007">
        <v>0</v>
      </c>
      <c r="AR1007">
        <v>0</v>
      </c>
      <c r="AS1007">
        <v>4</v>
      </c>
      <c r="AT1007">
        <v>10</v>
      </c>
      <c r="AU1007">
        <v>0.18</v>
      </c>
      <c r="AV1007">
        <v>1</v>
      </c>
      <c r="AW1007">
        <v>0</v>
      </c>
      <c r="AX1007">
        <v>0</v>
      </c>
    </row>
    <row r="1008" spans="1:51" x14ac:dyDescent="0.2">
      <c r="A1008" t="str">
        <f t="shared" si="15"/>
        <v>Knoxville 2</v>
      </c>
      <c r="B1008" t="s">
        <v>251</v>
      </c>
      <c r="C1008">
        <v>2</v>
      </c>
      <c r="D1008">
        <v>947457</v>
      </c>
      <c r="E1008" s="8" t="s">
        <v>3117</v>
      </c>
      <c r="F1008" t="s">
        <v>2186</v>
      </c>
      <c r="G1008" t="s">
        <v>1778</v>
      </c>
      <c r="H1008">
        <v>1.08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11</v>
      </c>
      <c r="P1008">
        <v>11</v>
      </c>
      <c r="Q1008">
        <v>0.18</v>
      </c>
      <c r="R1008">
        <v>0</v>
      </c>
      <c r="S1008">
        <v>0</v>
      </c>
      <c r="T1008">
        <v>0</v>
      </c>
      <c r="U1008">
        <v>20</v>
      </c>
      <c r="V1008">
        <v>27</v>
      </c>
      <c r="W1008">
        <v>0.36</v>
      </c>
      <c r="X1008">
        <v>0</v>
      </c>
      <c r="Y1008">
        <v>0</v>
      </c>
      <c r="Z1008">
        <v>0</v>
      </c>
      <c r="AA1008">
        <v>11</v>
      </c>
      <c r="AB1008">
        <v>11</v>
      </c>
      <c r="AC1008">
        <v>0.18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17</v>
      </c>
      <c r="AT1008">
        <v>22</v>
      </c>
      <c r="AU1008">
        <v>0.36</v>
      </c>
      <c r="AV1008">
        <v>2</v>
      </c>
      <c r="AW1008">
        <v>0</v>
      </c>
      <c r="AX1008">
        <v>0</v>
      </c>
    </row>
    <row r="1009" spans="1:51" x14ac:dyDescent="0.2">
      <c r="A1009" t="str">
        <f t="shared" si="15"/>
        <v>Knoxville 3</v>
      </c>
      <c r="B1009" t="s">
        <v>251</v>
      </c>
      <c r="C1009">
        <v>2</v>
      </c>
      <c r="D1009">
        <v>947458</v>
      </c>
      <c r="E1009" s="8" t="s">
        <v>3467</v>
      </c>
      <c r="F1009" t="s">
        <v>2002</v>
      </c>
      <c r="G1009" t="s">
        <v>1778</v>
      </c>
      <c r="H1009">
        <v>1.62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9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31</v>
      </c>
      <c r="V1009">
        <v>39</v>
      </c>
      <c r="W1009">
        <v>0.9</v>
      </c>
      <c r="X1009">
        <v>0</v>
      </c>
      <c r="Y1009">
        <v>0</v>
      </c>
      <c r="Z1009">
        <v>0</v>
      </c>
      <c r="AA1009">
        <v>11</v>
      </c>
      <c r="AB1009">
        <v>17</v>
      </c>
      <c r="AC1009">
        <v>0.36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15</v>
      </c>
      <c r="AK1009">
        <v>19</v>
      </c>
      <c r="AL1009">
        <v>0.36</v>
      </c>
      <c r="AM1009">
        <v>0</v>
      </c>
      <c r="AN1009">
        <v>0</v>
      </c>
      <c r="AO1009">
        <v>0</v>
      </c>
      <c r="AP1009">
        <v>2</v>
      </c>
      <c r="AQ1009">
        <v>0</v>
      </c>
      <c r="AR1009">
        <v>0</v>
      </c>
      <c r="AS1009">
        <v>7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1" x14ac:dyDescent="0.2">
      <c r="A1010" t="str">
        <f t="shared" si="15"/>
        <v>Knoxville 4</v>
      </c>
      <c r="B1010" t="s">
        <v>251</v>
      </c>
      <c r="C1010">
        <v>2</v>
      </c>
      <c r="D1010">
        <v>947459</v>
      </c>
      <c r="E1010" s="8" t="s">
        <v>3119</v>
      </c>
      <c r="F1010" t="s">
        <v>2224</v>
      </c>
      <c r="G1010" t="s">
        <v>1780</v>
      </c>
      <c r="H1010">
        <v>0.9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13</v>
      </c>
      <c r="P1010">
        <v>13</v>
      </c>
      <c r="Q1010">
        <v>0.18</v>
      </c>
      <c r="R1010">
        <v>0</v>
      </c>
      <c r="S1010">
        <v>0</v>
      </c>
      <c r="T1010">
        <v>0</v>
      </c>
      <c r="U1010">
        <v>25</v>
      </c>
      <c r="V1010">
        <v>30</v>
      </c>
      <c r="W1010">
        <v>0.54</v>
      </c>
      <c r="X1010">
        <v>0</v>
      </c>
      <c r="Y1010">
        <v>0</v>
      </c>
      <c r="Z1010">
        <v>0</v>
      </c>
      <c r="AA1010">
        <v>6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8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6</v>
      </c>
      <c r="AT1010">
        <v>16</v>
      </c>
      <c r="AU1010">
        <v>0.18</v>
      </c>
      <c r="AV1010">
        <v>1</v>
      </c>
      <c r="AW1010">
        <v>0</v>
      </c>
      <c r="AX1010">
        <v>0</v>
      </c>
    </row>
    <row r="1011" spans="1:51" x14ac:dyDescent="0.2">
      <c r="A1011" t="str">
        <f t="shared" si="15"/>
        <v>Knoxville Township</v>
      </c>
      <c r="B1011" t="s">
        <v>251</v>
      </c>
      <c r="C1011">
        <v>2</v>
      </c>
      <c r="D1011">
        <v>947460</v>
      </c>
      <c r="E1011" s="8" t="s">
        <v>3468</v>
      </c>
      <c r="F1011" t="s">
        <v>2001</v>
      </c>
      <c r="G1011" t="s">
        <v>1778</v>
      </c>
      <c r="H1011">
        <v>1.62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17</v>
      </c>
      <c r="P1011">
        <v>17</v>
      </c>
      <c r="Q1011">
        <v>0.18</v>
      </c>
      <c r="R1011">
        <v>0</v>
      </c>
      <c r="S1011">
        <v>0</v>
      </c>
      <c r="T1011">
        <v>0</v>
      </c>
      <c r="U1011">
        <v>30</v>
      </c>
      <c r="V1011">
        <v>34</v>
      </c>
      <c r="W1011">
        <v>0.54</v>
      </c>
      <c r="X1011">
        <v>0</v>
      </c>
      <c r="Y1011">
        <v>0</v>
      </c>
      <c r="Z1011">
        <v>0</v>
      </c>
      <c r="AA1011">
        <v>18</v>
      </c>
      <c r="AB1011">
        <v>19</v>
      </c>
      <c r="AC1011">
        <v>0.36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21</v>
      </c>
      <c r="AK1011">
        <v>23</v>
      </c>
      <c r="AL1011">
        <v>0.36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8</v>
      </c>
      <c r="AT1011">
        <v>1</v>
      </c>
      <c r="AU1011">
        <v>0</v>
      </c>
      <c r="AV1011">
        <v>17</v>
      </c>
      <c r="AW1011">
        <v>17</v>
      </c>
      <c r="AX1011">
        <v>0.18</v>
      </c>
    </row>
    <row r="1012" spans="1:51" x14ac:dyDescent="0.2">
      <c r="A1012" t="str">
        <f t="shared" si="15"/>
        <v>Lafayette Township</v>
      </c>
      <c r="B1012" t="s">
        <v>828</v>
      </c>
      <c r="C1012">
        <v>4</v>
      </c>
      <c r="D1012">
        <v>947960</v>
      </c>
      <c r="E1012" s="8">
        <v>27</v>
      </c>
      <c r="F1012" t="s">
        <v>1963</v>
      </c>
      <c r="G1012" t="s">
        <v>1778</v>
      </c>
      <c r="H1012">
        <v>0.41499999999999998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3</v>
      </c>
      <c r="Q1012">
        <v>0</v>
      </c>
      <c r="R1012">
        <v>0</v>
      </c>
      <c r="S1012">
        <v>0</v>
      </c>
      <c r="T1012">
        <v>0</v>
      </c>
      <c r="U1012">
        <v>2</v>
      </c>
      <c r="V1012">
        <v>2</v>
      </c>
      <c r="W1012">
        <v>0</v>
      </c>
      <c r="X1012">
        <v>0</v>
      </c>
      <c r="Y1012">
        <v>0</v>
      </c>
      <c r="Z1012">
        <v>0</v>
      </c>
      <c r="AA1012">
        <v>4</v>
      </c>
      <c r="AB1012">
        <v>4</v>
      </c>
      <c r="AC1012">
        <v>0.41499999999999998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</v>
      </c>
      <c r="AK1012">
        <v>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1" x14ac:dyDescent="0.2">
      <c r="A1013" t="str">
        <f t="shared" si="15"/>
        <v>Lafayette Twp Warren Twps</v>
      </c>
      <c r="B1013" t="s">
        <v>432</v>
      </c>
      <c r="C1013">
        <v>1</v>
      </c>
      <c r="D1013">
        <v>946680</v>
      </c>
      <c r="E1013" s="8" t="s">
        <v>3077</v>
      </c>
      <c r="F1013" t="s">
        <v>5176</v>
      </c>
      <c r="G1013" t="s">
        <v>1778</v>
      </c>
      <c r="H1013">
        <v>0.90666666699999998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7</v>
      </c>
      <c r="P1013">
        <v>7</v>
      </c>
      <c r="Q1013">
        <v>0.22670000000000001</v>
      </c>
      <c r="R1013">
        <v>0</v>
      </c>
      <c r="S1013">
        <v>0</v>
      </c>
      <c r="T1013">
        <v>0</v>
      </c>
      <c r="U1013">
        <v>15</v>
      </c>
      <c r="V1013">
        <v>15</v>
      </c>
      <c r="W1013">
        <v>0.22670000000000001</v>
      </c>
      <c r="X1013">
        <v>0</v>
      </c>
      <c r="Y1013">
        <v>0</v>
      </c>
      <c r="Z1013">
        <v>0</v>
      </c>
      <c r="AA1013">
        <v>8</v>
      </c>
      <c r="AB1013">
        <v>8</v>
      </c>
      <c r="AC1013">
        <v>0.22670000000000001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6</v>
      </c>
      <c r="AT1013">
        <v>6</v>
      </c>
      <c r="AU1013">
        <v>0.22670000000000001</v>
      </c>
      <c r="AV1013">
        <v>0</v>
      </c>
      <c r="AW1013">
        <v>0</v>
      </c>
      <c r="AX1013">
        <v>0</v>
      </c>
    </row>
    <row r="1014" spans="1:51" x14ac:dyDescent="0.2">
      <c r="A1014" t="str">
        <f t="shared" si="15"/>
        <v>Lafayette Clear Creek</v>
      </c>
      <c r="B1014" t="s">
        <v>187</v>
      </c>
      <c r="C1014">
        <v>2</v>
      </c>
      <c r="D1014">
        <v>1593590</v>
      </c>
      <c r="E1014" s="8" t="s">
        <v>5177</v>
      </c>
      <c r="F1014" t="s">
        <v>5178</v>
      </c>
      <c r="G1014" t="s">
        <v>1778</v>
      </c>
      <c r="H1014">
        <v>0.68571400000000005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6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8</v>
      </c>
      <c r="V1014">
        <v>8</v>
      </c>
      <c r="W1014">
        <v>0.1143</v>
      </c>
      <c r="X1014">
        <v>0</v>
      </c>
      <c r="Y1014">
        <v>0</v>
      </c>
      <c r="Z1014">
        <v>0</v>
      </c>
      <c r="AA1014">
        <v>8</v>
      </c>
      <c r="AB1014">
        <v>8</v>
      </c>
      <c r="AC1014">
        <v>0.1143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10</v>
      </c>
      <c r="AK1014">
        <v>10</v>
      </c>
      <c r="AL1014">
        <v>0.2286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9</v>
      </c>
      <c r="AT1014">
        <v>10</v>
      </c>
      <c r="AU1014">
        <v>0.2286</v>
      </c>
      <c r="AV1014">
        <v>1</v>
      </c>
      <c r="AW1014">
        <v>0</v>
      </c>
      <c r="AX1014">
        <v>0</v>
      </c>
    </row>
    <row r="1015" spans="1:51" x14ac:dyDescent="0.2">
      <c r="A1015" t="str">
        <f t="shared" si="15"/>
        <v>Lake Lincoln Twps Pct</v>
      </c>
      <c r="B1015" t="s">
        <v>457</v>
      </c>
      <c r="C1015">
        <v>4</v>
      </c>
      <c r="D1015">
        <v>946766</v>
      </c>
      <c r="E1015" s="8" t="s">
        <v>3309</v>
      </c>
      <c r="F1015" t="s">
        <v>5342</v>
      </c>
      <c r="G1015" t="s">
        <v>1778</v>
      </c>
      <c r="H1015">
        <v>0.35428599999999999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8</v>
      </c>
      <c r="V1015">
        <v>9</v>
      </c>
      <c r="W1015">
        <v>0.17710000000000001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4</v>
      </c>
      <c r="AK1015">
        <v>1</v>
      </c>
      <c r="AL1015">
        <v>0</v>
      </c>
      <c r="AM1015">
        <v>1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6</v>
      </c>
      <c r="AT1015">
        <v>10</v>
      </c>
      <c r="AU1015">
        <v>0.17710000000000001</v>
      </c>
      <c r="AV1015">
        <v>0</v>
      </c>
      <c r="AW1015">
        <v>0</v>
      </c>
      <c r="AX1015">
        <v>0</v>
      </c>
    </row>
    <row r="1016" spans="1:51" x14ac:dyDescent="0.2">
      <c r="A1016" t="str">
        <f t="shared" si="15"/>
        <v>Lake Mills</v>
      </c>
      <c r="B1016" t="s">
        <v>2875</v>
      </c>
      <c r="C1016">
        <v>4</v>
      </c>
      <c r="D1016">
        <v>1151</v>
      </c>
      <c r="E1016" s="8" t="s">
        <v>3368</v>
      </c>
      <c r="F1016" t="s">
        <v>3369</v>
      </c>
      <c r="G1016" t="s">
        <v>3370</v>
      </c>
      <c r="H1016" t="s">
        <v>2513</v>
      </c>
      <c r="I1016">
        <v>0.06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</v>
      </c>
      <c r="Q1016">
        <v>2</v>
      </c>
      <c r="R1016">
        <v>5.67E-2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</row>
    <row r="1017" spans="1:51" x14ac:dyDescent="0.2">
      <c r="A1017" t="str">
        <f t="shared" si="15"/>
        <v>Lake Prairie Township</v>
      </c>
      <c r="B1017" t="s">
        <v>251</v>
      </c>
      <c r="C1017">
        <v>2</v>
      </c>
      <c r="D1017">
        <v>947462</v>
      </c>
      <c r="E1017" s="8" t="s">
        <v>3585</v>
      </c>
      <c r="F1017" t="s">
        <v>3586</v>
      </c>
      <c r="G1017" t="s">
        <v>2517</v>
      </c>
      <c r="H1017">
        <v>0.9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17</v>
      </c>
      <c r="P1017">
        <v>17</v>
      </c>
      <c r="Q1017">
        <v>0.18</v>
      </c>
      <c r="R1017">
        <v>0</v>
      </c>
      <c r="S1017">
        <v>0</v>
      </c>
      <c r="T1017">
        <v>0</v>
      </c>
      <c r="U1017">
        <v>23</v>
      </c>
      <c r="V1017">
        <v>23</v>
      </c>
      <c r="W1017">
        <v>0.36</v>
      </c>
      <c r="X1017">
        <v>0</v>
      </c>
      <c r="Y1017">
        <v>0</v>
      </c>
      <c r="Z1017">
        <v>0</v>
      </c>
      <c r="AA1017">
        <v>18</v>
      </c>
      <c r="AB1017">
        <v>18</v>
      </c>
      <c r="AC1017">
        <v>0.18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10</v>
      </c>
      <c r="AK1017">
        <v>10</v>
      </c>
      <c r="AL1017">
        <v>0.18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1" x14ac:dyDescent="0.2">
      <c r="A1018" s="11" t="str">
        <f t="shared" si="15"/>
        <v>Lake View</v>
      </c>
      <c r="B1018" t="s">
        <v>779</v>
      </c>
      <c r="C1018">
        <v>4</v>
      </c>
      <c r="D1018">
        <v>947847</v>
      </c>
      <c r="E1018" s="8">
        <v>7</v>
      </c>
      <c r="F1018" t="s">
        <v>1781</v>
      </c>
      <c r="G1018" t="s">
        <v>1778</v>
      </c>
      <c r="H1018">
        <v>0.73333300000000001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6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14</v>
      </c>
      <c r="V1018">
        <v>14</v>
      </c>
      <c r="W1018">
        <v>0.2</v>
      </c>
      <c r="X1018">
        <v>0</v>
      </c>
      <c r="Y1018">
        <v>0</v>
      </c>
      <c r="Z1018">
        <v>0</v>
      </c>
      <c r="AA1018">
        <v>11</v>
      </c>
      <c r="AB1018">
        <v>15</v>
      </c>
      <c r="AC1018">
        <v>0.26669999999999999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9</v>
      </c>
      <c r="AK1018">
        <v>10</v>
      </c>
      <c r="AL1018">
        <v>0.1333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8</v>
      </c>
      <c r="AT1018">
        <v>8</v>
      </c>
      <c r="AU1018">
        <v>0.1333</v>
      </c>
      <c r="AV1018">
        <v>0</v>
      </c>
      <c r="AW1018">
        <v>0</v>
      </c>
      <c r="AX1018">
        <v>0</v>
      </c>
    </row>
    <row r="1019" spans="1:51" x14ac:dyDescent="0.2">
      <c r="A1019" t="str">
        <f t="shared" si="15"/>
        <v>Lake Freeman</v>
      </c>
      <c r="B1019" t="s">
        <v>220</v>
      </c>
      <c r="C1019">
        <v>4</v>
      </c>
      <c r="D1019">
        <v>946807</v>
      </c>
      <c r="E1019" s="8" t="s">
        <v>2965</v>
      </c>
      <c r="F1019" t="s">
        <v>4408</v>
      </c>
      <c r="G1019" t="s">
        <v>2517</v>
      </c>
      <c r="H1019">
        <v>0.28000000000000003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7</v>
      </c>
      <c r="P1019">
        <v>7</v>
      </c>
      <c r="Q1019">
        <v>9.4100000000000003E-2</v>
      </c>
      <c r="R1019">
        <v>0</v>
      </c>
      <c r="S1019">
        <v>0</v>
      </c>
      <c r="T1019">
        <v>0</v>
      </c>
      <c r="U1019">
        <v>4</v>
      </c>
      <c r="V1019">
        <v>4</v>
      </c>
      <c r="W1019">
        <v>0</v>
      </c>
      <c r="X1019">
        <v>0</v>
      </c>
      <c r="Y1019">
        <v>0</v>
      </c>
      <c r="Z1019">
        <v>0</v>
      </c>
      <c r="AA1019">
        <v>4</v>
      </c>
      <c r="AB1019">
        <v>4</v>
      </c>
      <c r="AC1019">
        <v>9.4100000000000003E-2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3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5</v>
      </c>
      <c r="AT1019">
        <v>8</v>
      </c>
      <c r="AU1019">
        <v>9.4100000000000003E-2</v>
      </c>
      <c r="AV1019">
        <v>0</v>
      </c>
      <c r="AW1019">
        <v>0</v>
      </c>
      <c r="AX1019">
        <v>0</v>
      </c>
    </row>
    <row r="1020" spans="1:51" x14ac:dyDescent="0.2">
      <c r="A1020" t="str">
        <f t="shared" si="15"/>
        <v>Lakeside Hayes Maple Valley</v>
      </c>
      <c r="B1020" t="s">
        <v>245</v>
      </c>
      <c r="C1020">
        <v>4</v>
      </c>
      <c r="D1020">
        <v>948222</v>
      </c>
      <c r="E1020" s="8" t="s">
        <v>3306</v>
      </c>
      <c r="F1020" t="s">
        <v>3307</v>
      </c>
      <c r="G1020" t="s">
        <v>2517</v>
      </c>
      <c r="H1020">
        <v>0.6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16</v>
      </c>
      <c r="P1020">
        <v>17</v>
      </c>
      <c r="Q1020">
        <v>0.2</v>
      </c>
      <c r="R1020">
        <v>0</v>
      </c>
      <c r="S1020">
        <v>0</v>
      </c>
      <c r="T1020">
        <v>0</v>
      </c>
      <c r="U1020">
        <v>6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6</v>
      </c>
      <c r="AB1020">
        <v>10</v>
      </c>
      <c r="AC1020">
        <v>0.2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4</v>
      </c>
      <c r="AK1020">
        <v>0</v>
      </c>
      <c r="AL1020">
        <v>0</v>
      </c>
      <c r="AM1020">
        <v>4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5</v>
      </c>
      <c r="AT1020">
        <v>8</v>
      </c>
      <c r="AU1020">
        <v>0</v>
      </c>
      <c r="AV1020">
        <v>6</v>
      </c>
      <c r="AW1020">
        <v>12</v>
      </c>
      <c r="AX1020">
        <v>0.2</v>
      </c>
    </row>
    <row r="1021" spans="1:51" x14ac:dyDescent="0.2">
      <c r="A1021" t="str">
        <f t="shared" si="15"/>
        <v>Lc</v>
      </c>
      <c r="B1021" t="s">
        <v>676</v>
      </c>
      <c r="C1021">
        <v>4</v>
      </c>
      <c r="D1021">
        <v>947299</v>
      </c>
      <c r="E1021" s="8" t="s">
        <v>1796</v>
      </c>
      <c r="F1021" t="s">
        <v>1796</v>
      </c>
      <c r="G1021" t="s">
        <v>1778</v>
      </c>
      <c r="H1021">
        <v>8.8888999999999996E-2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2</v>
      </c>
      <c r="Q1021">
        <v>0</v>
      </c>
      <c r="R1021">
        <v>0</v>
      </c>
      <c r="S1021">
        <v>0</v>
      </c>
      <c r="T1021">
        <v>0</v>
      </c>
      <c r="U1021">
        <v>3</v>
      </c>
      <c r="V1021">
        <v>3</v>
      </c>
      <c r="W1021">
        <v>8.8900000000000007E-2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</v>
      </c>
      <c r="AK1021">
        <v>2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1" x14ac:dyDescent="0.2">
      <c r="A1022" t="str">
        <f t="shared" si="15"/>
        <v>Legrand</v>
      </c>
      <c r="B1022" t="s">
        <v>712</v>
      </c>
      <c r="C1022">
        <v>1</v>
      </c>
      <c r="D1022">
        <v>1593699</v>
      </c>
      <c r="E1022" s="8" t="s">
        <v>3546</v>
      </c>
      <c r="F1022" t="s">
        <v>2256</v>
      </c>
      <c r="G1022" t="s">
        <v>1778</v>
      </c>
      <c r="H1022">
        <v>0.96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7</v>
      </c>
      <c r="P1022">
        <v>7</v>
      </c>
      <c r="Q1022">
        <v>0.32</v>
      </c>
      <c r="R1022">
        <v>0</v>
      </c>
      <c r="S1022">
        <v>0</v>
      </c>
      <c r="T1022">
        <v>0</v>
      </c>
      <c r="U1022">
        <v>6</v>
      </c>
      <c r="V1022">
        <v>6</v>
      </c>
      <c r="W1022">
        <v>0.16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5</v>
      </c>
      <c r="AK1022">
        <v>5</v>
      </c>
      <c r="AL1022">
        <v>0.16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10</v>
      </c>
      <c r="AT1022">
        <v>10</v>
      </c>
      <c r="AU1022">
        <v>0.32</v>
      </c>
      <c r="AV1022">
        <v>0</v>
      </c>
      <c r="AW1022">
        <v>0</v>
      </c>
      <c r="AX1022">
        <v>0</v>
      </c>
    </row>
    <row r="1023" spans="1:51" x14ac:dyDescent="0.2">
      <c r="A1023" t="str">
        <f t="shared" si="15"/>
        <v>Lenox Iowa</v>
      </c>
      <c r="B1023" t="s">
        <v>626</v>
      </c>
      <c r="C1023">
        <v>1</v>
      </c>
      <c r="D1023">
        <v>947141</v>
      </c>
      <c r="E1023" s="8" t="s">
        <v>2524</v>
      </c>
      <c r="F1023" t="s">
        <v>5179</v>
      </c>
      <c r="G1023" t="s">
        <v>1778</v>
      </c>
      <c r="H1023">
        <v>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25</v>
      </c>
      <c r="P1023">
        <v>28</v>
      </c>
      <c r="Q1023">
        <v>0.4</v>
      </c>
      <c r="R1023">
        <v>0</v>
      </c>
      <c r="S1023">
        <v>0</v>
      </c>
      <c r="T1023">
        <v>0</v>
      </c>
      <c r="U1023">
        <v>33</v>
      </c>
      <c r="V1023">
        <v>40</v>
      </c>
      <c r="W1023">
        <v>0.5</v>
      </c>
      <c r="X1023">
        <v>0</v>
      </c>
      <c r="Y1023">
        <v>0</v>
      </c>
      <c r="Z1023">
        <v>0</v>
      </c>
      <c r="AA1023">
        <v>14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46</v>
      </c>
      <c r="AK1023">
        <v>49</v>
      </c>
      <c r="AL1023">
        <v>0.6</v>
      </c>
      <c r="AM1023">
        <v>9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35</v>
      </c>
      <c r="AT1023">
        <v>42</v>
      </c>
      <c r="AU1023">
        <v>0.5</v>
      </c>
      <c r="AV1023">
        <v>0</v>
      </c>
      <c r="AW1023">
        <v>0</v>
      </c>
      <c r="AX1023">
        <v>0</v>
      </c>
    </row>
    <row r="1024" spans="1:51" x14ac:dyDescent="0.2">
      <c r="A1024" t="str">
        <f t="shared" si="15"/>
        <v>Lewis 1</v>
      </c>
      <c r="B1024" t="s">
        <v>775</v>
      </c>
      <c r="C1024">
        <v>3</v>
      </c>
      <c r="D1024">
        <v>947813</v>
      </c>
      <c r="E1024" s="8" t="s">
        <v>3479</v>
      </c>
      <c r="F1024" t="s">
        <v>3480</v>
      </c>
      <c r="G1024" t="s">
        <v>2517</v>
      </c>
      <c r="H1024">
        <v>1.32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24</v>
      </c>
      <c r="P1024">
        <v>27</v>
      </c>
      <c r="Q1024">
        <v>0.36</v>
      </c>
      <c r="R1024">
        <v>0</v>
      </c>
      <c r="S1024">
        <v>0</v>
      </c>
      <c r="T1024">
        <v>0</v>
      </c>
      <c r="U1024">
        <v>34</v>
      </c>
      <c r="V1024">
        <v>51</v>
      </c>
      <c r="W1024">
        <v>0.6</v>
      </c>
      <c r="X1024">
        <v>0</v>
      </c>
      <c r="Y1024">
        <v>0</v>
      </c>
      <c r="Z1024">
        <v>0</v>
      </c>
      <c r="AA1024">
        <v>8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20</v>
      </c>
      <c r="AK1024">
        <v>26</v>
      </c>
      <c r="AL1024">
        <v>0.36</v>
      </c>
      <c r="AM1024">
        <v>4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12</v>
      </c>
      <c r="AT1024">
        <v>0</v>
      </c>
      <c r="AU1024">
        <v>0</v>
      </c>
      <c r="AV1024">
        <v>2</v>
      </c>
      <c r="AW1024">
        <v>0</v>
      </c>
      <c r="AX1024">
        <v>0</v>
      </c>
    </row>
    <row r="1025" spans="1:50" x14ac:dyDescent="0.2">
      <c r="A1025" t="str">
        <f t="shared" si="15"/>
        <v>Lewis 2</v>
      </c>
      <c r="B1025" t="s">
        <v>775</v>
      </c>
      <c r="C1025">
        <v>3</v>
      </c>
      <c r="D1025">
        <v>947814</v>
      </c>
      <c r="E1025" s="8" t="s">
        <v>3481</v>
      </c>
      <c r="F1025" t="s">
        <v>2163</v>
      </c>
      <c r="G1025" t="s">
        <v>1778</v>
      </c>
      <c r="H1025">
        <v>1.32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26</v>
      </c>
      <c r="P1025">
        <v>29</v>
      </c>
      <c r="Q1025">
        <v>0.36</v>
      </c>
      <c r="R1025">
        <v>0</v>
      </c>
      <c r="S1025">
        <v>0</v>
      </c>
      <c r="T1025">
        <v>0</v>
      </c>
      <c r="U1025">
        <v>28</v>
      </c>
      <c r="V1025">
        <v>29</v>
      </c>
      <c r="W1025">
        <v>0.36</v>
      </c>
      <c r="X1025">
        <v>0</v>
      </c>
      <c r="Y1025">
        <v>0</v>
      </c>
      <c r="Z1025">
        <v>0</v>
      </c>
      <c r="AA1025">
        <v>17</v>
      </c>
      <c r="AB1025">
        <v>18</v>
      </c>
      <c r="AC1025">
        <v>0.24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24</v>
      </c>
      <c r="AK1025">
        <v>35</v>
      </c>
      <c r="AL1025">
        <v>0.36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13</v>
      </c>
      <c r="AT1025">
        <v>0</v>
      </c>
      <c r="AU1025">
        <v>0</v>
      </c>
      <c r="AV1025">
        <v>4</v>
      </c>
      <c r="AW1025">
        <v>0</v>
      </c>
      <c r="AX1025">
        <v>0</v>
      </c>
    </row>
    <row r="1026" spans="1:50" x14ac:dyDescent="0.2">
      <c r="A1026" t="str">
        <f t="shared" ref="A1026:A1089" si="16">TRIM(PROPER(F1026))</f>
        <v>Liberty</v>
      </c>
      <c r="B1026" t="s">
        <v>251</v>
      </c>
      <c r="C1026">
        <v>2</v>
      </c>
      <c r="D1026">
        <v>947461</v>
      </c>
      <c r="E1026" s="8" t="s">
        <v>3120</v>
      </c>
      <c r="F1026" t="s">
        <v>1999</v>
      </c>
      <c r="G1026" t="s">
        <v>1778</v>
      </c>
      <c r="H1026">
        <v>0.36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5</v>
      </c>
      <c r="P1026">
        <v>8</v>
      </c>
      <c r="Q1026">
        <v>0.18</v>
      </c>
      <c r="R1026">
        <v>0</v>
      </c>
      <c r="S1026">
        <v>0</v>
      </c>
      <c r="T1026">
        <v>0</v>
      </c>
      <c r="U1026">
        <v>7</v>
      </c>
      <c r="V1026">
        <v>7</v>
      </c>
      <c r="W1026">
        <v>0.18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3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">
      <c r="A1027" t="str">
        <f t="shared" si="16"/>
        <v>Liberty Minerva</v>
      </c>
      <c r="B1027" t="s">
        <v>712</v>
      </c>
      <c r="C1027">
        <v>1</v>
      </c>
      <c r="D1027">
        <v>1593700</v>
      </c>
      <c r="E1027" s="8" t="s">
        <v>3545</v>
      </c>
      <c r="F1027" t="s">
        <v>5343</v>
      </c>
      <c r="G1027" t="s">
        <v>1794</v>
      </c>
      <c r="H1027">
        <v>0.32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2</v>
      </c>
      <c r="V1027">
        <v>6</v>
      </c>
      <c r="W1027">
        <v>0</v>
      </c>
      <c r="X1027">
        <v>0</v>
      </c>
      <c r="Y1027">
        <v>0</v>
      </c>
      <c r="Z1027">
        <v>0</v>
      </c>
      <c r="AA1027">
        <v>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5</v>
      </c>
      <c r="AK1027">
        <v>9</v>
      </c>
      <c r="AL1027">
        <v>0.16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3</v>
      </c>
      <c r="AT1027">
        <v>6</v>
      </c>
      <c r="AU1027">
        <v>0.16</v>
      </c>
      <c r="AV1027">
        <v>4</v>
      </c>
      <c r="AW1027">
        <v>1</v>
      </c>
      <c r="AX1027">
        <v>0</v>
      </c>
    </row>
    <row r="1028" spans="1:50" x14ac:dyDescent="0.2">
      <c r="A1028" t="str">
        <f t="shared" si="16"/>
        <v>Liberty Toronto</v>
      </c>
      <c r="B1028" t="s">
        <v>133</v>
      </c>
      <c r="C1028">
        <v>2</v>
      </c>
      <c r="D1028">
        <v>1593453</v>
      </c>
      <c r="E1028" s="8" t="s">
        <v>3158</v>
      </c>
      <c r="F1028" t="s">
        <v>2027</v>
      </c>
      <c r="G1028" t="s">
        <v>1778</v>
      </c>
      <c r="H1028">
        <v>0.22142899999999999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3</v>
      </c>
      <c r="V1028">
        <v>3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0.22140000000000001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4</v>
      </c>
      <c r="AK1028">
        <v>4</v>
      </c>
      <c r="AL1028">
        <v>0</v>
      </c>
      <c r="AM1028">
        <v>3</v>
      </c>
      <c r="AN1028">
        <v>3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1</v>
      </c>
      <c r="AU1028">
        <v>0</v>
      </c>
      <c r="AV1028">
        <v>0</v>
      </c>
      <c r="AW1028">
        <v>0</v>
      </c>
      <c r="AX1028">
        <v>0</v>
      </c>
    </row>
    <row r="1029" spans="1:50" x14ac:dyDescent="0.2">
      <c r="A1029" t="str">
        <f t="shared" si="16"/>
        <v>Liberty Twp</v>
      </c>
      <c r="B1029" t="s">
        <v>50</v>
      </c>
      <c r="C1029">
        <v>3</v>
      </c>
      <c r="D1029">
        <v>948055</v>
      </c>
      <c r="E1029" s="8" t="s">
        <v>3120</v>
      </c>
      <c r="F1029" t="s">
        <v>3128</v>
      </c>
      <c r="G1029" t="s">
        <v>2520</v>
      </c>
      <c r="H1029">
        <v>0.23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</v>
      </c>
      <c r="P1029">
        <v>4</v>
      </c>
      <c r="Q1029">
        <v>0</v>
      </c>
      <c r="R1029">
        <v>0</v>
      </c>
      <c r="S1029">
        <v>0</v>
      </c>
      <c r="T1029">
        <v>0</v>
      </c>
      <c r="U1029">
        <v>4</v>
      </c>
      <c r="V1029">
        <v>4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3</v>
      </c>
      <c r="AC1029">
        <v>0.23330000000000001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2</v>
      </c>
      <c r="AT1029">
        <v>2</v>
      </c>
      <c r="AU1029">
        <v>0</v>
      </c>
      <c r="AV1029">
        <v>0</v>
      </c>
      <c r="AW1029">
        <v>0</v>
      </c>
      <c r="AX1029">
        <v>0</v>
      </c>
    </row>
    <row r="1030" spans="1:50" x14ac:dyDescent="0.2">
      <c r="A1030" s="11" t="str">
        <f t="shared" si="16"/>
        <v>Liberty Pleasant Valley</v>
      </c>
      <c r="B1030" t="s">
        <v>82</v>
      </c>
      <c r="C1030">
        <v>2</v>
      </c>
      <c r="D1030">
        <v>947233</v>
      </c>
      <c r="E1030" s="8" t="s">
        <v>3120</v>
      </c>
      <c r="F1030" t="s">
        <v>4409</v>
      </c>
      <c r="G1030" t="s">
        <v>1778</v>
      </c>
      <c r="H1030">
        <v>0.81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7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4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11</v>
      </c>
      <c r="AB1030">
        <v>23</v>
      </c>
      <c r="AC1030">
        <v>0.40500000000000003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26</v>
      </c>
      <c r="AK1030">
        <v>38</v>
      </c>
      <c r="AL1030">
        <v>0.40500000000000003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10</v>
      </c>
      <c r="AT1030">
        <v>0</v>
      </c>
      <c r="AU1030">
        <v>0</v>
      </c>
      <c r="AV1030">
        <v>5</v>
      </c>
      <c r="AW1030">
        <v>0</v>
      </c>
      <c r="AX1030">
        <v>0</v>
      </c>
    </row>
    <row r="1031" spans="1:50" x14ac:dyDescent="0.2">
      <c r="A1031" t="str">
        <f t="shared" si="16"/>
        <v>Lime Creek Mason N Twps</v>
      </c>
      <c r="B1031" t="s">
        <v>457</v>
      </c>
      <c r="C1031">
        <v>4</v>
      </c>
      <c r="D1031">
        <v>1593443</v>
      </c>
      <c r="E1031" s="8" t="s">
        <v>3308</v>
      </c>
      <c r="F1031" t="s">
        <v>5344</v>
      </c>
      <c r="G1031" t="s">
        <v>1785</v>
      </c>
      <c r="H1031">
        <v>0.35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11</v>
      </c>
      <c r="V1031">
        <v>17</v>
      </c>
      <c r="W1031">
        <v>0.17710000000000001</v>
      </c>
      <c r="X1031">
        <v>0</v>
      </c>
      <c r="Y1031">
        <v>0</v>
      </c>
      <c r="Z1031">
        <v>0</v>
      </c>
      <c r="AA1031">
        <v>4</v>
      </c>
      <c r="AB1031">
        <v>9</v>
      </c>
      <c r="AC1031">
        <v>0.17710000000000001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5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3</v>
      </c>
      <c r="AR1031">
        <v>0</v>
      </c>
      <c r="AS1031">
        <v>0</v>
      </c>
      <c r="AT1031">
        <v>0</v>
      </c>
      <c r="AU1031">
        <v>0</v>
      </c>
      <c r="AV1031">
        <v>2</v>
      </c>
      <c r="AW1031">
        <v>0</v>
      </c>
      <c r="AX1031">
        <v>0</v>
      </c>
    </row>
    <row r="1032" spans="1:50" x14ac:dyDescent="0.2">
      <c r="A1032" t="str">
        <f t="shared" si="16"/>
        <v>Lincoln</v>
      </c>
      <c r="B1032" t="s">
        <v>840</v>
      </c>
      <c r="C1032">
        <v>1</v>
      </c>
      <c r="D1032">
        <v>947991</v>
      </c>
      <c r="E1032" s="8" t="s">
        <v>3015</v>
      </c>
      <c r="F1032" t="s">
        <v>3016</v>
      </c>
      <c r="G1032" t="s">
        <v>2562</v>
      </c>
      <c r="H1032">
        <v>0.13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2</v>
      </c>
      <c r="AB1032">
        <v>2</v>
      </c>
      <c r="AC1032">
        <v>0.12939999999999999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1</v>
      </c>
      <c r="AU1032">
        <v>0</v>
      </c>
      <c r="AV1032">
        <v>0</v>
      </c>
      <c r="AW1032">
        <v>0</v>
      </c>
      <c r="AX1032">
        <v>0</v>
      </c>
    </row>
    <row r="1033" spans="1:50" x14ac:dyDescent="0.2">
      <c r="A1033" t="str">
        <f t="shared" si="16"/>
        <v>Lincoln</v>
      </c>
      <c r="B1033" t="s">
        <v>817</v>
      </c>
      <c r="C1033">
        <v>4</v>
      </c>
      <c r="D1033">
        <v>947930</v>
      </c>
      <c r="E1033" s="8" t="s">
        <v>3061</v>
      </c>
      <c r="F1033" t="s">
        <v>1962</v>
      </c>
      <c r="G1033" t="s">
        <v>1778</v>
      </c>
      <c r="H1033">
        <v>0.35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</v>
      </c>
      <c r="P1033">
        <v>4</v>
      </c>
      <c r="Q1033">
        <v>8.7499999999999994E-2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11</v>
      </c>
      <c r="AB1033">
        <v>14</v>
      </c>
      <c r="AC1033">
        <v>0.26250000000000001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2</v>
      </c>
      <c r="AR1033">
        <v>0</v>
      </c>
      <c r="AS1033">
        <v>2</v>
      </c>
      <c r="AT1033">
        <v>0</v>
      </c>
      <c r="AU1033">
        <v>0</v>
      </c>
      <c r="AV1033">
        <v>1</v>
      </c>
      <c r="AW1033">
        <v>0</v>
      </c>
      <c r="AX1033">
        <v>0</v>
      </c>
    </row>
    <row r="1034" spans="1:50" x14ac:dyDescent="0.2">
      <c r="A1034" t="str">
        <f t="shared" si="16"/>
        <v>Lincoln Washington Linn</v>
      </c>
      <c r="B1034" t="s">
        <v>221</v>
      </c>
      <c r="C1034">
        <v>3</v>
      </c>
      <c r="D1034">
        <v>1593473</v>
      </c>
      <c r="E1034" s="8" t="s">
        <v>3099</v>
      </c>
      <c r="F1034" t="s">
        <v>5345</v>
      </c>
      <c r="G1034" t="s">
        <v>1778</v>
      </c>
      <c r="H1034">
        <v>0.41428599999999999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6</v>
      </c>
      <c r="P1034">
        <v>6</v>
      </c>
      <c r="Q1034">
        <v>0</v>
      </c>
      <c r="R1034">
        <v>0</v>
      </c>
      <c r="S1034">
        <v>0</v>
      </c>
      <c r="T1034">
        <v>0</v>
      </c>
      <c r="U1034">
        <v>7</v>
      </c>
      <c r="V1034">
        <v>7</v>
      </c>
      <c r="W1034">
        <v>0</v>
      </c>
      <c r="X1034">
        <v>0</v>
      </c>
      <c r="Y1034">
        <v>0</v>
      </c>
      <c r="Z1034">
        <v>0</v>
      </c>
      <c r="AA1034">
        <v>4</v>
      </c>
      <c r="AB1034">
        <v>4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0</v>
      </c>
      <c r="AM1034">
        <v>4</v>
      </c>
      <c r="AN1034">
        <v>4</v>
      </c>
      <c r="AO1034">
        <v>0</v>
      </c>
      <c r="AP1034">
        <v>0</v>
      </c>
      <c r="AQ1034">
        <v>0</v>
      </c>
      <c r="AR1034">
        <v>0</v>
      </c>
      <c r="AS1034">
        <v>7</v>
      </c>
      <c r="AT1034">
        <v>7</v>
      </c>
      <c r="AU1034">
        <v>0.4143</v>
      </c>
      <c r="AV1034">
        <v>1</v>
      </c>
      <c r="AW1034">
        <v>1</v>
      </c>
      <c r="AX1034">
        <v>0</v>
      </c>
    </row>
    <row r="1035" spans="1:50" x14ac:dyDescent="0.2">
      <c r="A1035" s="11" t="str">
        <f t="shared" si="16"/>
        <v>Lincoln 1</v>
      </c>
      <c r="B1035" t="s">
        <v>438</v>
      </c>
      <c r="C1035">
        <v>4</v>
      </c>
      <c r="D1035">
        <v>948234</v>
      </c>
      <c r="E1035" s="8" t="s">
        <v>3016</v>
      </c>
      <c r="F1035" t="s">
        <v>2017</v>
      </c>
      <c r="G1035" t="s">
        <v>1778</v>
      </c>
      <c r="H1035">
        <v>0.83333299999999999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8</v>
      </c>
      <c r="P1035">
        <v>9</v>
      </c>
      <c r="Q1035">
        <v>0.16669999999999999</v>
      </c>
      <c r="R1035">
        <v>0</v>
      </c>
      <c r="S1035">
        <v>0</v>
      </c>
      <c r="T1035">
        <v>0</v>
      </c>
      <c r="U1035">
        <v>12</v>
      </c>
      <c r="V1035">
        <v>13</v>
      </c>
      <c r="W1035">
        <v>0.33329999999999999</v>
      </c>
      <c r="X1035">
        <v>0</v>
      </c>
      <c r="Y1035">
        <v>0</v>
      </c>
      <c r="Z1035">
        <v>0</v>
      </c>
      <c r="AA1035">
        <v>8</v>
      </c>
      <c r="AB1035">
        <v>9</v>
      </c>
      <c r="AC1035">
        <v>0.16669999999999999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6</v>
      </c>
      <c r="AK1035">
        <v>8</v>
      </c>
      <c r="AL1035">
        <v>0.16669999999999999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4</v>
      </c>
      <c r="AT1035">
        <v>0</v>
      </c>
      <c r="AU1035">
        <v>0</v>
      </c>
      <c r="AV1035">
        <v>1</v>
      </c>
      <c r="AW1035">
        <v>0</v>
      </c>
      <c r="AX1035">
        <v>0</v>
      </c>
    </row>
    <row r="1036" spans="1:50" x14ac:dyDescent="0.2">
      <c r="A1036" t="str">
        <f t="shared" si="16"/>
        <v>Lincoln Twp</v>
      </c>
      <c r="B1036" t="s">
        <v>50</v>
      </c>
      <c r="C1036">
        <v>3</v>
      </c>
      <c r="D1036">
        <v>1593781</v>
      </c>
      <c r="E1036" s="8" t="s">
        <v>3139</v>
      </c>
      <c r="F1036" t="s">
        <v>2007</v>
      </c>
      <c r="G1036" t="s">
        <v>1778</v>
      </c>
      <c r="H1036">
        <v>0.46666666699999998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11</v>
      </c>
      <c r="P1036">
        <v>11</v>
      </c>
      <c r="Q1036">
        <v>0.23330000000000001</v>
      </c>
      <c r="R1036">
        <v>0</v>
      </c>
      <c r="S1036">
        <v>0</v>
      </c>
      <c r="T1036">
        <v>0</v>
      </c>
      <c r="U1036">
        <v>8</v>
      </c>
      <c r="V1036">
        <v>21</v>
      </c>
      <c r="W1036">
        <v>0.23330000000000001</v>
      </c>
      <c r="X1036">
        <v>0</v>
      </c>
      <c r="Y1036">
        <v>0</v>
      </c>
      <c r="Z1036">
        <v>0</v>
      </c>
      <c r="AA1036">
        <v>5</v>
      </c>
      <c r="AB1036">
        <v>7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6</v>
      </c>
      <c r="AK1036">
        <v>0</v>
      </c>
      <c r="AL1036">
        <v>0</v>
      </c>
      <c r="AM1036">
        <v>2</v>
      </c>
      <c r="AN1036">
        <v>0</v>
      </c>
      <c r="AO1036">
        <v>0</v>
      </c>
      <c r="AP1036">
        <v>4</v>
      </c>
      <c r="AQ1036">
        <v>2</v>
      </c>
      <c r="AR1036">
        <v>0</v>
      </c>
      <c r="AS1036">
        <v>7</v>
      </c>
      <c r="AT1036">
        <v>2</v>
      </c>
      <c r="AU1036">
        <v>0</v>
      </c>
      <c r="AV1036">
        <v>0</v>
      </c>
      <c r="AW1036">
        <v>0</v>
      </c>
      <c r="AX1036">
        <v>0</v>
      </c>
    </row>
    <row r="1037" spans="1:50" x14ac:dyDescent="0.2">
      <c r="A1037" t="str">
        <f t="shared" si="16"/>
        <v>Lincoln Twp Zearing</v>
      </c>
      <c r="B1037" t="s">
        <v>828</v>
      </c>
      <c r="C1037">
        <v>4</v>
      </c>
      <c r="D1037">
        <v>947961</v>
      </c>
      <c r="E1037" s="8">
        <v>28</v>
      </c>
      <c r="F1037" t="s">
        <v>4410</v>
      </c>
      <c r="G1037" t="s">
        <v>1778</v>
      </c>
      <c r="H1037">
        <v>0.41499999999999998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3</v>
      </c>
      <c r="P1037">
        <v>3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4</v>
      </c>
      <c r="AK1037">
        <v>4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12</v>
      </c>
      <c r="AT1037">
        <v>12</v>
      </c>
      <c r="AU1037">
        <v>0.41499999999999998</v>
      </c>
      <c r="AV1037">
        <v>0</v>
      </c>
      <c r="AW1037">
        <v>0</v>
      </c>
      <c r="AX1037">
        <v>0</v>
      </c>
    </row>
    <row r="1038" spans="1:50" x14ac:dyDescent="0.2">
      <c r="A1038" t="str">
        <f t="shared" si="16"/>
        <v>Lincoln Clay</v>
      </c>
      <c r="B1038" t="s">
        <v>220</v>
      </c>
      <c r="C1038">
        <v>4</v>
      </c>
      <c r="D1038">
        <v>946809</v>
      </c>
      <c r="E1038" s="8" t="s">
        <v>2515</v>
      </c>
      <c r="F1038" t="s">
        <v>4411</v>
      </c>
      <c r="G1038" t="s">
        <v>1778</v>
      </c>
      <c r="H1038">
        <v>0.376471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2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2</v>
      </c>
      <c r="AB1038">
        <v>3</v>
      </c>
      <c r="AC1038">
        <v>9.4100000000000003E-2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3</v>
      </c>
      <c r="AK1038">
        <v>3</v>
      </c>
      <c r="AL1038">
        <v>9.4100000000000003E-2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4</v>
      </c>
      <c r="AT1038">
        <v>5</v>
      </c>
      <c r="AU1038">
        <v>9.4100000000000003E-2</v>
      </c>
      <c r="AV1038">
        <v>4</v>
      </c>
      <c r="AW1038">
        <v>4</v>
      </c>
      <c r="AX1038">
        <v>9.4100000000000003E-2</v>
      </c>
    </row>
    <row r="1039" spans="1:50" x14ac:dyDescent="0.2">
      <c r="A1039" s="11" t="str">
        <f t="shared" si="16"/>
        <v>Lincoln Manly</v>
      </c>
      <c r="B1039" t="s">
        <v>930</v>
      </c>
      <c r="C1039">
        <v>1</v>
      </c>
      <c r="D1039">
        <v>948179</v>
      </c>
      <c r="E1039" s="8" t="s">
        <v>4102</v>
      </c>
      <c r="F1039" t="s">
        <v>5180</v>
      </c>
      <c r="G1039" t="s">
        <v>1785</v>
      </c>
      <c r="H1039">
        <v>1.2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12</v>
      </c>
      <c r="P1039">
        <v>15</v>
      </c>
      <c r="Q1039">
        <v>0.26669999999999999</v>
      </c>
      <c r="R1039">
        <v>0</v>
      </c>
      <c r="S1039">
        <v>0</v>
      </c>
      <c r="T1039">
        <v>0</v>
      </c>
      <c r="U1039">
        <v>20</v>
      </c>
      <c r="V1039">
        <v>22</v>
      </c>
      <c r="W1039">
        <v>0.4</v>
      </c>
      <c r="X1039">
        <v>0</v>
      </c>
      <c r="Y1039">
        <v>0</v>
      </c>
      <c r="Z1039">
        <v>0</v>
      </c>
      <c r="AA1039">
        <v>11</v>
      </c>
      <c r="AB1039">
        <v>17</v>
      </c>
      <c r="AC1039">
        <v>0.26669999999999999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16</v>
      </c>
      <c r="AK1039">
        <v>16</v>
      </c>
      <c r="AL1039">
        <v>0.26669999999999999</v>
      </c>
      <c r="AM1039">
        <v>2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7</v>
      </c>
      <c r="AT1039">
        <v>0</v>
      </c>
      <c r="AU1039">
        <v>0</v>
      </c>
      <c r="AV1039">
        <v>2</v>
      </c>
      <c r="AW1039">
        <v>0</v>
      </c>
      <c r="AX1039">
        <v>0</v>
      </c>
    </row>
    <row r="1040" spans="1:50" x14ac:dyDescent="0.2">
      <c r="A1040" t="str">
        <f t="shared" si="16"/>
        <v>Linn</v>
      </c>
      <c r="B1040" t="s">
        <v>329</v>
      </c>
      <c r="C1040">
        <v>1</v>
      </c>
      <c r="D1040">
        <v>1593673</v>
      </c>
      <c r="E1040" s="8" t="s">
        <v>2985</v>
      </c>
      <c r="F1040" t="s">
        <v>2450</v>
      </c>
      <c r="G1040" t="s">
        <v>1780</v>
      </c>
      <c r="H1040">
        <v>0.44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13</v>
      </c>
      <c r="P1040">
        <v>13</v>
      </c>
      <c r="Q1040">
        <v>0</v>
      </c>
      <c r="R1040">
        <v>0</v>
      </c>
      <c r="S1040">
        <v>0</v>
      </c>
      <c r="T1040">
        <v>0</v>
      </c>
      <c r="U1040">
        <v>7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5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7</v>
      </c>
      <c r="AT1040">
        <v>21</v>
      </c>
      <c r="AU1040">
        <v>0.4395</v>
      </c>
      <c r="AV1040">
        <v>2</v>
      </c>
      <c r="AW1040">
        <v>0</v>
      </c>
      <c r="AX1040">
        <v>0</v>
      </c>
    </row>
    <row r="1041" spans="1:51" x14ac:dyDescent="0.2">
      <c r="A1041" s="11" t="str">
        <f t="shared" si="16"/>
        <v>Linn Pioneer</v>
      </c>
      <c r="B1041" t="s">
        <v>442</v>
      </c>
      <c r="C1041">
        <v>2</v>
      </c>
      <c r="D1041">
        <v>946751</v>
      </c>
      <c r="E1041" s="8" t="s">
        <v>3061</v>
      </c>
      <c r="F1041" t="s">
        <v>5181</v>
      </c>
      <c r="G1041" t="s">
        <v>1778</v>
      </c>
      <c r="H1041">
        <v>1.2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21</v>
      </c>
      <c r="P1041">
        <v>21</v>
      </c>
      <c r="Q1041">
        <v>0.34289999999999998</v>
      </c>
      <c r="R1041">
        <v>0</v>
      </c>
      <c r="S1041">
        <v>0</v>
      </c>
      <c r="T1041">
        <v>0</v>
      </c>
      <c r="U1041">
        <v>16</v>
      </c>
      <c r="V1041">
        <v>16</v>
      </c>
      <c r="W1041">
        <v>0.34289999999999998</v>
      </c>
      <c r="X1041">
        <v>1</v>
      </c>
      <c r="Y1041">
        <v>0</v>
      </c>
      <c r="Z1041">
        <v>0</v>
      </c>
      <c r="AA1041">
        <v>14</v>
      </c>
      <c r="AB1041">
        <v>14</v>
      </c>
      <c r="AC1041">
        <v>0.1714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13</v>
      </c>
      <c r="AK1041">
        <v>13</v>
      </c>
      <c r="AL1041">
        <v>0.1714</v>
      </c>
      <c r="AM1041">
        <v>3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15</v>
      </c>
      <c r="AT1041">
        <v>15</v>
      </c>
      <c r="AU1041">
        <v>0.1714</v>
      </c>
      <c r="AV1041">
        <v>0</v>
      </c>
      <c r="AW1041">
        <v>0</v>
      </c>
      <c r="AX1041">
        <v>0</v>
      </c>
    </row>
    <row r="1042" spans="1:51" x14ac:dyDescent="0.2">
      <c r="A1042" t="str">
        <f t="shared" si="16"/>
        <v>Lockridge Round Prairie Walnut Lockridge City Coppock</v>
      </c>
      <c r="B1042" t="s">
        <v>191</v>
      </c>
      <c r="C1042">
        <v>2</v>
      </c>
      <c r="D1042">
        <v>1593578</v>
      </c>
      <c r="E1042" s="8" t="s">
        <v>3276</v>
      </c>
      <c r="F1042" t="s">
        <v>4412</v>
      </c>
      <c r="G1042" t="s">
        <v>2513</v>
      </c>
      <c r="H1042">
        <v>0.44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</v>
      </c>
      <c r="P1042">
        <v>9</v>
      </c>
      <c r="Q1042">
        <v>0.21820000000000001</v>
      </c>
      <c r="R1042">
        <v>0</v>
      </c>
      <c r="S1042">
        <v>0</v>
      </c>
      <c r="T1042">
        <v>0</v>
      </c>
      <c r="U1042">
        <v>6</v>
      </c>
      <c r="V1042">
        <v>7</v>
      </c>
      <c r="W1042">
        <v>0.21820000000000001</v>
      </c>
      <c r="X1042">
        <v>0</v>
      </c>
      <c r="Y1042">
        <v>0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5</v>
      </c>
      <c r="AK1042">
        <v>6</v>
      </c>
      <c r="AL1042">
        <v>0</v>
      </c>
      <c r="AM1042">
        <v>3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2</v>
      </c>
      <c r="AT1042">
        <v>0</v>
      </c>
      <c r="AU1042">
        <v>0</v>
      </c>
      <c r="AV1042">
        <v>1</v>
      </c>
      <c r="AW1042">
        <v>0</v>
      </c>
      <c r="AX1042">
        <v>0</v>
      </c>
    </row>
    <row r="1043" spans="1:51" x14ac:dyDescent="0.2">
      <c r="A1043" t="str">
        <f t="shared" si="16"/>
        <v>Locust Grove Batavia</v>
      </c>
      <c r="B1043" t="s">
        <v>191</v>
      </c>
      <c r="C1043">
        <v>2</v>
      </c>
      <c r="D1043">
        <v>947191</v>
      </c>
      <c r="E1043" s="8" t="s">
        <v>2737</v>
      </c>
      <c r="F1043" t="s">
        <v>4413</v>
      </c>
      <c r="G1043" t="s">
        <v>2562</v>
      </c>
      <c r="H1043">
        <v>0.22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6</v>
      </c>
      <c r="P1043">
        <v>6</v>
      </c>
      <c r="Q1043">
        <v>0</v>
      </c>
      <c r="R1043">
        <v>0</v>
      </c>
      <c r="S1043">
        <v>0</v>
      </c>
      <c r="T1043">
        <v>0</v>
      </c>
      <c r="U1043">
        <v>2</v>
      </c>
      <c r="V1043">
        <v>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9</v>
      </c>
      <c r="AK1043">
        <v>9</v>
      </c>
      <c r="AL1043">
        <v>0.21820000000000001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1" x14ac:dyDescent="0.2">
      <c r="A1044" t="str">
        <f t="shared" si="16"/>
        <v>Lodomillo</v>
      </c>
      <c r="B1044" t="s">
        <v>491</v>
      </c>
      <c r="C1044">
        <v>1</v>
      </c>
      <c r="D1044">
        <v>946821</v>
      </c>
      <c r="E1044" s="8" t="s">
        <v>3151</v>
      </c>
      <c r="F1044" t="s">
        <v>2026</v>
      </c>
      <c r="G1044" t="s">
        <v>1778</v>
      </c>
      <c r="H1044">
        <v>0.33333333300000001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5</v>
      </c>
      <c r="P1044">
        <v>5</v>
      </c>
      <c r="Q1044">
        <v>0.16669999999999999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6</v>
      </c>
      <c r="AB1044">
        <v>6</v>
      </c>
      <c r="AC1044">
        <v>0.16669999999999999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4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1" x14ac:dyDescent="0.2">
      <c r="A1045" t="str">
        <f t="shared" si="16"/>
        <v>Logan</v>
      </c>
      <c r="B1045" t="s">
        <v>2875</v>
      </c>
      <c r="C1045">
        <v>4</v>
      </c>
      <c r="D1045">
        <v>1199</v>
      </c>
      <c r="E1045" s="8" t="s">
        <v>3358</v>
      </c>
      <c r="F1045" t="s">
        <v>3359</v>
      </c>
      <c r="G1045" t="s">
        <v>3360</v>
      </c>
      <c r="H1045" t="s">
        <v>2513</v>
      </c>
      <c r="I1045">
        <v>0.2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2</v>
      </c>
      <c r="AO1045">
        <v>3</v>
      </c>
      <c r="AP1045">
        <v>9.9299999999999999E-2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>
        <v>4</v>
      </c>
      <c r="AY1045">
        <v>9.9299999999999999E-2</v>
      </c>
    </row>
    <row r="1046" spans="1:51" x14ac:dyDescent="0.2">
      <c r="A1046" t="str">
        <f t="shared" si="16"/>
        <v>Logan Gillett Grove</v>
      </c>
      <c r="B1046" t="s">
        <v>220</v>
      </c>
      <c r="C1046">
        <v>4</v>
      </c>
      <c r="D1046">
        <v>946808</v>
      </c>
      <c r="E1046" s="8" t="s">
        <v>2964</v>
      </c>
      <c r="F1046" t="s">
        <v>4414</v>
      </c>
      <c r="G1046" t="s">
        <v>1778</v>
      </c>
      <c r="H1046">
        <v>0.188235294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3</v>
      </c>
      <c r="P1046">
        <v>6</v>
      </c>
      <c r="Q1046">
        <v>9.4100000000000003E-2</v>
      </c>
      <c r="R1046">
        <v>0</v>
      </c>
      <c r="S1046">
        <v>0</v>
      </c>
      <c r="T1046">
        <v>0</v>
      </c>
      <c r="U1046">
        <v>2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5</v>
      </c>
      <c r="AT1046">
        <v>5</v>
      </c>
      <c r="AU1046">
        <v>9.4100000000000003E-2</v>
      </c>
      <c r="AV1046">
        <v>0</v>
      </c>
      <c r="AW1046">
        <v>0</v>
      </c>
      <c r="AX1046">
        <v>0</v>
      </c>
    </row>
    <row r="1047" spans="1:51" x14ac:dyDescent="0.2">
      <c r="A1047" s="11" t="str">
        <f t="shared" si="16"/>
        <v>Lorimor</v>
      </c>
      <c r="B1047" t="s">
        <v>49</v>
      </c>
      <c r="C1047">
        <v>3</v>
      </c>
      <c r="D1047">
        <v>948015</v>
      </c>
      <c r="E1047" s="8" t="s">
        <v>3934</v>
      </c>
      <c r="F1047" t="s">
        <v>2411</v>
      </c>
      <c r="G1047" t="s">
        <v>1778</v>
      </c>
      <c r="H1047">
        <v>0.3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2</v>
      </c>
      <c r="AB1047">
        <v>2</v>
      </c>
      <c r="AC1047">
        <v>7.4999999999999997E-2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4</v>
      </c>
      <c r="AK1047">
        <v>5</v>
      </c>
      <c r="AL1047">
        <v>0.15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2</v>
      </c>
      <c r="AU1047">
        <v>7.4999999999999997E-2</v>
      </c>
      <c r="AV1047">
        <v>0</v>
      </c>
      <c r="AW1047">
        <v>0</v>
      </c>
      <c r="AX1047">
        <v>0</v>
      </c>
    </row>
    <row r="1048" spans="1:51" x14ac:dyDescent="0.2">
      <c r="A1048" s="11" t="str">
        <f t="shared" si="16"/>
        <v>Lost Grove</v>
      </c>
      <c r="B1048" t="s">
        <v>878</v>
      </c>
      <c r="C1048">
        <v>4</v>
      </c>
      <c r="D1048">
        <v>948113</v>
      </c>
      <c r="E1048" s="8" t="s">
        <v>2737</v>
      </c>
      <c r="F1048" t="s">
        <v>3974</v>
      </c>
      <c r="G1048" t="s">
        <v>2520</v>
      </c>
      <c r="H1048">
        <v>0.17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5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7</v>
      </c>
      <c r="AB1048">
        <v>12</v>
      </c>
      <c r="AC1048">
        <v>8.3299999999999999E-2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6</v>
      </c>
      <c r="AK1048">
        <v>6</v>
      </c>
      <c r="AL1048">
        <v>8.3299999999999999E-2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1" x14ac:dyDescent="0.2">
      <c r="A1049" t="str">
        <f t="shared" si="16"/>
        <v>Lovilia Monroe Precinct 6</v>
      </c>
      <c r="B1049" t="s">
        <v>727</v>
      </c>
      <c r="C1049">
        <v>2</v>
      </c>
      <c r="D1049">
        <v>948299</v>
      </c>
      <c r="E1049" s="8" t="s">
        <v>2632</v>
      </c>
      <c r="F1049" t="s">
        <v>5346</v>
      </c>
      <c r="G1049" t="s">
        <v>1778</v>
      </c>
      <c r="H1049">
        <v>0.41538461500000001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5</v>
      </c>
      <c r="P1049">
        <v>5</v>
      </c>
      <c r="Q1049">
        <v>4.6199999999999998E-2</v>
      </c>
      <c r="R1049">
        <v>0</v>
      </c>
      <c r="S1049">
        <v>0</v>
      </c>
      <c r="T1049">
        <v>0</v>
      </c>
      <c r="U1049">
        <v>10</v>
      </c>
      <c r="V1049">
        <v>12</v>
      </c>
      <c r="W1049">
        <v>0.18459999999999999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6</v>
      </c>
      <c r="AK1049">
        <v>6</v>
      </c>
      <c r="AL1049">
        <v>9.2299999999999993E-2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7</v>
      </c>
      <c r="AT1049">
        <v>7</v>
      </c>
      <c r="AU1049">
        <v>9.2299999999999993E-2</v>
      </c>
      <c r="AV1049">
        <v>1</v>
      </c>
      <c r="AW1049">
        <v>0</v>
      </c>
      <c r="AX1049">
        <v>0</v>
      </c>
    </row>
    <row r="1050" spans="1:51" x14ac:dyDescent="0.2">
      <c r="A1050" t="str">
        <f t="shared" si="16"/>
        <v>Low Moor</v>
      </c>
      <c r="B1050" t="s">
        <v>133</v>
      </c>
      <c r="C1050">
        <v>2</v>
      </c>
      <c r="D1050">
        <v>1593454</v>
      </c>
      <c r="E1050" s="8" t="s">
        <v>3159</v>
      </c>
      <c r="F1050" t="s">
        <v>2031</v>
      </c>
      <c r="G1050" t="s">
        <v>1778</v>
      </c>
      <c r="H1050">
        <v>0.22142899999999999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2</v>
      </c>
      <c r="V1050">
        <v>2</v>
      </c>
      <c r="W1050">
        <v>0.22140000000000001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</v>
      </c>
      <c r="AK1050">
        <v>2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1</v>
      </c>
      <c r="AU1050">
        <v>0</v>
      </c>
      <c r="AV1050">
        <v>0</v>
      </c>
      <c r="AW1050">
        <v>0</v>
      </c>
      <c r="AX1050">
        <v>0</v>
      </c>
    </row>
    <row r="1051" spans="1:51" x14ac:dyDescent="0.2">
      <c r="A1051" t="str">
        <f t="shared" si="16"/>
        <v>Lucas</v>
      </c>
      <c r="B1051" t="s">
        <v>704</v>
      </c>
      <c r="C1051">
        <v>2</v>
      </c>
      <c r="D1051">
        <v>947422</v>
      </c>
      <c r="E1051" s="8" t="s">
        <v>1796</v>
      </c>
      <c r="F1051" t="s">
        <v>1797</v>
      </c>
      <c r="G1051" t="s">
        <v>1778</v>
      </c>
      <c r="H1051">
        <v>0.436363636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12</v>
      </c>
      <c r="P1051">
        <v>12</v>
      </c>
      <c r="Q1051">
        <v>0.14549999999999999</v>
      </c>
      <c r="R1051">
        <v>0</v>
      </c>
      <c r="S1051">
        <v>0</v>
      </c>
      <c r="T1051">
        <v>0</v>
      </c>
      <c r="U1051">
        <v>2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9</v>
      </c>
      <c r="AB1051">
        <v>9</v>
      </c>
      <c r="AC1051">
        <v>0.14549999999999999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8</v>
      </c>
      <c r="AK1051">
        <v>8</v>
      </c>
      <c r="AL1051">
        <v>7.2700000000000001E-2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8</v>
      </c>
      <c r="AT1051">
        <v>9</v>
      </c>
      <c r="AU1051">
        <v>7.2700000000000001E-2</v>
      </c>
      <c r="AV1051">
        <v>0</v>
      </c>
      <c r="AW1051">
        <v>0</v>
      </c>
      <c r="AX1051">
        <v>0</v>
      </c>
    </row>
    <row r="1052" spans="1:51" x14ac:dyDescent="0.2">
      <c r="A1052" t="str">
        <f t="shared" si="16"/>
        <v>Lucas Extension Office Precinct</v>
      </c>
      <c r="B1052" t="s">
        <v>704</v>
      </c>
      <c r="C1052">
        <v>2</v>
      </c>
      <c r="D1052">
        <v>947421</v>
      </c>
      <c r="E1052" s="8" t="s">
        <v>3035</v>
      </c>
      <c r="F1052" t="s">
        <v>4415</v>
      </c>
      <c r="G1052" t="s">
        <v>2520</v>
      </c>
      <c r="H1052">
        <v>0.28999999999999998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</v>
      </c>
      <c r="P1052">
        <v>4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5</v>
      </c>
      <c r="AB1052">
        <v>5</v>
      </c>
      <c r="AC1052">
        <v>7.2700000000000001E-2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5</v>
      </c>
      <c r="AN1052">
        <v>5</v>
      </c>
      <c r="AO1052">
        <v>7.2700000000000001E-2</v>
      </c>
      <c r="AP1052">
        <v>0</v>
      </c>
      <c r="AQ1052">
        <v>0</v>
      </c>
      <c r="AR1052">
        <v>0</v>
      </c>
      <c r="AS1052">
        <v>4</v>
      </c>
      <c r="AT1052">
        <v>4</v>
      </c>
      <c r="AU1052">
        <v>7.2700000000000001E-2</v>
      </c>
      <c r="AV1052">
        <v>4</v>
      </c>
      <c r="AW1052">
        <v>4</v>
      </c>
      <c r="AX1052">
        <v>7.2700000000000001E-2</v>
      </c>
    </row>
    <row r="1053" spans="1:51" x14ac:dyDescent="0.2">
      <c r="A1053" t="str">
        <f t="shared" si="16"/>
        <v>Lv Sm</v>
      </c>
      <c r="B1053" t="s">
        <v>676</v>
      </c>
      <c r="C1053">
        <v>4</v>
      </c>
      <c r="D1053">
        <v>947300</v>
      </c>
      <c r="E1053" s="8" t="s">
        <v>3195</v>
      </c>
      <c r="F1053" t="s">
        <v>5347</v>
      </c>
      <c r="G1053" t="s">
        <v>1778</v>
      </c>
      <c r="H1053">
        <v>0.177777778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6</v>
      </c>
      <c r="V1053">
        <v>7</v>
      </c>
      <c r="W1053">
        <v>8.8900000000000007E-2</v>
      </c>
      <c r="X1053">
        <v>0</v>
      </c>
      <c r="Y1053">
        <v>0</v>
      </c>
      <c r="Z1053">
        <v>0</v>
      </c>
      <c r="AA1053">
        <v>7</v>
      </c>
      <c r="AB1053">
        <v>8</v>
      </c>
      <c r="AC1053">
        <v>8.8900000000000007E-2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1" x14ac:dyDescent="0.2">
      <c r="A1054" t="str">
        <f t="shared" si="16"/>
        <v>Lytton</v>
      </c>
      <c r="B1054" t="s">
        <v>779</v>
      </c>
      <c r="C1054">
        <v>4</v>
      </c>
      <c r="D1054">
        <v>947845</v>
      </c>
      <c r="E1054" s="8">
        <v>5</v>
      </c>
      <c r="F1054" t="s">
        <v>1900</v>
      </c>
      <c r="G1054" t="s">
        <v>1778</v>
      </c>
      <c r="H1054">
        <v>0.2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2</v>
      </c>
      <c r="V1054">
        <v>5</v>
      </c>
      <c r="W1054">
        <v>6.6699999999999995E-2</v>
      </c>
      <c r="X1054">
        <v>0</v>
      </c>
      <c r="Y1054">
        <v>0</v>
      </c>
      <c r="Z1054">
        <v>0</v>
      </c>
      <c r="AA1054">
        <v>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</v>
      </c>
      <c r="AK1054">
        <v>3</v>
      </c>
      <c r="AL1054">
        <v>6.6699999999999995E-2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2</v>
      </c>
      <c r="AW1054">
        <v>3</v>
      </c>
      <c r="AX1054">
        <v>6.6699999999999995E-2</v>
      </c>
    </row>
    <row r="1055" spans="1:51" x14ac:dyDescent="0.2">
      <c r="A1055" t="str">
        <f t="shared" si="16"/>
        <v>Macedonia</v>
      </c>
      <c r="B1055" t="s">
        <v>775</v>
      </c>
      <c r="C1055">
        <v>3</v>
      </c>
      <c r="D1055">
        <v>947818</v>
      </c>
      <c r="E1055" s="8" t="s">
        <v>3377</v>
      </c>
      <c r="F1055" t="s">
        <v>3378</v>
      </c>
      <c r="G1055" t="s">
        <v>2517</v>
      </c>
      <c r="H1055">
        <v>0.12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3</v>
      </c>
      <c r="V1055">
        <v>5</v>
      </c>
      <c r="W1055">
        <v>0.12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3</v>
      </c>
      <c r="AK1055">
        <v>2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1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</row>
    <row r="1056" spans="1:51" x14ac:dyDescent="0.2">
      <c r="A1056" t="str">
        <f t="shared" si="16"/>
        <v>Madison 01</v>
      </c>
      <c r="B1056" t="s">
        <v>774</v>
      </c>
      <c r="C1056">
        <v>3</v>
      </c>
      <c r="D1056">
        <v>1593727</v>
      </c>
      <c r="E1056" s="8" t="s">
        <v>3006</v>
      </c>
      <c r="F1056" t="s">
        <v>4416</v>
      </c>
      <c r="G1056" t="s">
        <v>1778</v>
      </c>
      <c r="H1056">
        <v>0.27979999999999999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4</v>
      </c>
      <c r="V1056">
        <v>4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8</v>
      </c>
      <c r="AC1056">
        <v>0.27979999999999999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2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1" x14ac:dyDescent="0.2">
      <c r="A1057" t="str">
        <f t="shared" si="16"/>
        <v>Madrid 1St Ward</v>
      </c>
      <c r="B1057" t="s">
        <v>418</v>
      </c>
      <c r="C1057">
        <v>4</v>
      </c>
      <c r="D1057">
        <v>946661</v>
      </c>
      <c r="E1057" s="8" t="s">
        <v>2549</v>
      </c>
      <c r="F1057" t="s">
        <v>4860</v>
      </c>
      <c r="G1057" t="s">
        <v>2520</v>
      </c>
      <c r="H1057">
        <v>0.76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</v>
      </c>
      <c r="P1057">
        <v>2</v>
      </c>
      <c r="Q1057">
        <v>0</v>
      </c>
      <c r="R1057">
        <v>0</v>
      </c>
      <c r="S1057">
        <v>0</v>
      </c>
      <c r="T1057">
        <v>0</v>
      </c>
      <c r="U1057">
        <v>8</v>
      </c>
      <c r="V1057">
        <v>10</v>
      </c>
      <c r="W1057">
        <v>0.19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16</v>
      </c>
      <c r="AK1057">
        <v>20</v>
      </c>
      <c r="AL1057">
        <v>0.38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8</v>
      </c>
      <c r="AT1057">
        <v>9</v>
      </c>
      <c r="AU1057">
        <v>0.19</v>
      </c>
      <c r="AV1057">
        <v>6</v>
      </c>
      <c r="AW1057">
        <v>0</v>
      </c>
      <c r="AX1057">
        <v>0</v>
      </c>
    </row>
    <row r="1058" spans="1:51" x14ac:dyDescent="0.2">
      <c r="A1058" t="str">
        <f t="shared" si="16"/>
        <v>Madrid 2Nd Ward</v>
      </c>
      <c r="B1058" t="s">
        <v>418</v>
      </c>
      <c r="C1058">
        <v>4</v>
      </c>
      <c r="D1058">
        <v>946662</v>
      </c>
      <c r="E1058" s="8" t="s">
        <v>2547</v>
      </c>
      <c r="F1058" t="s">
        <v>4868</v>
      </c>
      <c r="G1058" t="s">
        <v>1778</v>
      </c>
      <c r="H1058">
        <v>0.76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17</v>
      </c>
      <c r="V1058">
        <v>17</v>
      </c>
      <c r="W1058">
        <v>0.19</v>
      </c>
      <c r="X1058">
        <v>0</v>
      </c>
      <c r="Y1058">
        <v>0</v>
      </c>
      <c r="Z1058">
        <v>0</v>
      </c>
      <c r="AA1058">
        <v>6</v>
      </c>
      <c r="AB1058">
        <v>11</v>
      </c>
      <c r="AC1058">
        <v>0.19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14</v>
      </c>
      <c r="AK1058">
        <v>17</v>
      </c>
      <c r="AL1058">
        <v>0.38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3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1" x14ac:dyDescent="0.2">
      <c r="A1059" t="str">
        <f t="shared" si="16"/>
        <v>Madrid 3Rd Ward</v>
      </c>
      <c r="B1059" t="s">
        <v>418</v>
      </c>
      <c r="C1059">
        <v>4</v>
      </c>
      <c r="D1059">
        <v>946663</v>
      </c>
      <c r="E1059" s="8" t="s">
        <v>2541</v>
      </c>
      <c r="F1059" t="s">
        <v>4876</v>
      </c>
      <c r="G1059" t="s">
        <v>1778</v>
      </c>
      <c r="H1059">
        <v>0.56999999999999995</v>
      </c>
      <c r="I1059">
        <v>0</v>
      </c>
      <c r="J1059">
        <v>0</v>
      </c>
      <c r="K1059">
        <v>0</v>
      </c>
      <c r="L1059">
        <v>2</v>
      </c>
      <c r="M1059">
        <v>0</v>
      </c>
      <c r="N1059">
        <v>0</v>
      </c>
      <c r="O1059">
        <v>2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9</v>
      </c>
      <c r="V1059">
        <v>15</v>
      </c>
      <c r="W1059">
        <v>0.19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9</v>
      </c>
      <c r="AK1059">
        <v>10</v>
      </c>
      <c r="AL1059">
        <v>0.19</v>
      </c>
      <c r="AM1059">
        <v>3</v>
      </c>
      <c r="AN1059">
        <v>0</v>
      </c>
      <c r="AO1059">
        <v>0</v>
      </c>
      <c r="AP1059">
        <v>0</v>
      </c>
      <c r="AQ1059">
        <v>2</v>
      </c>
      <c r="AR1059">
        <v>0</v>
      </c>
      <c r="AS1059">
        <v>10</v>
      </c>
      <c r="AT1059">
        <v>12</v>
      </c>
      <c r="AU1059">
        <v>0.19</v>
      </c>
      <c r="AV1059">
        <v>3</v>
      </c>
      <c r="AW1059">
        <v>0</v>
      </c>
      <c r="AX1059">
        <v>0</v>
      </c>
    </row>
    <row r="1060" spans="1:51" x14ac:dyDescent="0.2">
      <c r="A1060" s="11" t="str">
        <f t="shared" si="16"/>
        <v>Maine</v>
      </c>
      <c r="B1060" t="s">
        <v>329</v>
      </c>
      <c r="C1060">
        <v>1</v>
      </c>
      <c r="D1060">
        <v>1593674</v>
      </c>
      <c r="E1060" s="8" t="s">
        <v>4027</v>
      </c>
      <c r="F1060" t="s">
        <v>1918</v>
      </c>
      <c r="G1060" t="s">
        <v>1778</v>
      </c>
      <c r="H1060">
        <v>1.318604651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8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13</v>
      </c>
      <c r="V1060">
        <v>19</v>
      </c>
      <c r="W1060">
        <v>0.4395</v>
      </c>
      <c r="X1060">
        <v>0</v>
      </c>
      <c r="Y1060">
        <v>0</v>
      </c>
      <c r="Z1060">
        <v>0</v>
      </c>
      <c r="AA1060">
        <v>18</v>
      </c>
      <c r="AB1060">
        <v>27</v>
      </c>
      <c r="AC1060">
        <v>0.4395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28</v>
      </c>
      <c r="AK1060">
        <v>32</v>
      </c>
      <c r="AL1060">
        <v>0.4395</v>
      </c>
      <c r="AM1060">
        <v>5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11</v>
      </c>
      <c r="AT1060">
        <v>0</v>
      </c>
      <c r="AU1060">
        <v>0</v>
      </c>
      <c r="AV1060">
        <v>3</v>
      </c>
      <c r="AW1060">
        <v>0</v>
      </c>
      <c r="AX1060">
        <v>0</v>
      </c>
    </row>
    <row r="1061" spans="1:51" x14ac:dyDescent="0.2">
      <c r="A1061" s="11" t="str">
        <f t="shared" si="16"/>
        <v>Malvern Tabor Center Twp Rawles Twp Silver Creek</v>
      </c>
      <c r="B1061" t="s">
        <v>713</v>
      </c>
      <c r="C1061">
        <v>3</v>
      </c>
      <c r="D1061">
        <v>947494</v>
      </c>
      <c r="E1061" s="8" t="s">
        <v>2699</v>
      </c>
      <c r="F1061" t="s">
        <v>5182</v>
      </c>
      <c r="G1061" t="s">
        <v>1778</v>
      </c>
      <c r="H1061">
        <v>1.244444444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16</v>
      </c>
      <c r="P1061">
        <v>16</v>
      </c>
      <c r="Q1061">
        <v>0.15559999999999999</v>
      </c>
      <c r="R1061">
        <v>0</v>
      </c>
      <c r="S1061">
        <v>0</v>
      </c>
      <c r="T1061">
        <v>0</v>
      </c>
      <c r="U1061">
        <v>26</v>
      </c>
      <c r="V1061">
        <v>27</v>
      </c>
      <c r="W1061">
        <v>0.4667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28</v>
      </c>
      <c r="AK1061">
        <v>28</v>
      </c>
      <c r="AL1061">
        <v>0.4667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13</v>
      </c>
      <c r="AT1061">
        <v>13</v>
      </c>
      <c r="AU1061">
        <v>0.15559999999999999</v>
      </c>
      <c r="AV1061">
        <v>0</v>
      </c>
      <c r="AW1061">
        <v>0</v>
      </c>
      <c r="AX1061">
        <v>0</v>
      </c>
    </row>
    <row r="1062" spans="1:51" x14ac:dyDescent="0.2">
      <c r="A1062" s="11" t="str">
        <f t="shared" si="16"/>
        <v>Manchester Ward 1</v>
      </c>
      <c r="B1062" t="s">
        <v>504</v>
      </c>
      <c r="C1062">
        <v>1</v>
      </c>
      <c r="D1062">
        <v>946923</v>
      </c>
      <c r="E1062" s="8" t="s">
        <v>3742</v>
      </c>
      <c r="F1062" t="s">
        <v>2398</v>
      </c>
      <c r="G1062" t="s">
        <v>1778</v>
      </c>
      <c r="H1062">
        <v>0.9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9</v>
      </c>
      <c r="P1062">
        <v>9</v>
      </c>
      <c r="Q1062">
        <v>0.15</v>
      </c>
      <c r="R1062">
        <v>0</v>
      </c>
      <c r="S1062">
        <v>0</v>
      </c>
      <c r="T1062">
        <v>0</v>
      </c>
      <c r="U1062">
        <v>12</v>
      </c>
      <c r="V1062">
        <v>12</v>
      </c>
      <c r="W1062">
        <v>0.22500000000000001</v>
      </c>
      <c r="X1062">
        <v>0</v>
      </c>
      <c r="Y1062">
        <v>0</v>
      </c>
      <c r="Z1062">
        <v>0</v>
      </c>
      <c r="AA1062">
        <v>7</v>
      </c>
      <c r="AB1062">
        <v>7</v>
      </c>
      <c r="AC1062">
        <v>0.15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10</v>
      </c>
      <c r="AK1062">
        <v>10</v>
      </c>
      <c r="AL1062">
        <v>0.22500000000000001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7</v>
      </c>
      <c r="AT1062">
        <v>7</v>
      </c>
      <c r="AU1062">
        <v>0.15</v>
      </c>
      <c r="AV1062">
        <v>0</v>
      </c>
      <c r="AW1062">
        <v>0</v>
      </c>
      <c r="AX1062">
        <v>0</v>
      </c>
    </row>
    <row r="1063" spans="1:51" x14ac:dyDescent="0.2">
      <c r="A1063" t="str">
        <f t="shared" si="16"/>
        <v>Manchester Ward 2</v>
      </c>
      <c r="B1063" t="s">
        <v>504</v>
      </c>
      <c r="C1063">
        <v>1</v>
      </c>
      <c r="D1063">
        <v>946924</v>
      </c>
      <c r="E1063" s="8" t="s">
        <v>3223</v>
      </c>
      <c r="F1063" t="s">
        <v>2232</v>
      </c>
      <c r="G1063" t="s">
        <v>1785</v>
      </c>
      <c r="H1063">
        <v>1.05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8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14</v>
      </c>
      <c r="V1063">
        <v>26</v>
      </c>
      <c r="W1063">
        <v>0.52500000000000002</v>
      </c>
      <c r="X1063">
        <v>0</v>
      </c>
      <c r="Y1063">
        <v>0</v>
      </c>
      <c r="Z1063">
        <v>0</v>
      </c>
      <c r="AA1063">
        <v>9</v>
      </c>
      <c r="AB1063">
        <v>13</v>
      </c>
      <c r="AC1063">
        <v>0.22500000000000001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4</v>
      </c>
      <c r="AK1063">
        <v>0</v>
      </c>
      <c r="AL1063">
        <v>0</v>
      </c>
      <c r="AM1063">
        <v>7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14</v>
      </c>
      <c r="AT1063">
        <v>14</v>
      </c>
      <c r="AU1063">
        <v>0.3</v>
      </c>
      <c r="AV1063">
        <v>0</v>
      </c>
      <c r="AW1063">
        <v>0</v>
      </c>
      <c r="AX1063">
        <v>0</v>
      </c>
    </row>
    <row r="1064" spans="1:51" x14ac:dyDescent="0.2">
      <c r="A1064" t="str">
        <f t="shared" si="16"/>
        <v>Manchester Ward 3</v>
      </c>
      <c r="B1064" t="s">
        <v>504</v>
      </c>
      <c r="C1064">
        <v>1</v>
      </c>
      <c r="D1064">
        <v>946925</v>
      </c>
      <c r="E1064" s="8" t="s">
        <v>3228</v>
      </c>
      <c r="F1064" t="s">
        <v>2310</v>
      </c>
      <c r="G1064" t="s">
        <v>1780</v>
      </c>
      <c r="H1064">
        <v>1.2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15</v>
      </c>
      <c r="P1064">
        <v>15</v>
      </c>
      <c r="Q1064">
        <v>0.3</v>
      </c>
      <c r="R1064">
        <v>0</v>
      </c>
      <c r="S1064">
        <v>0</v>
      </c>
      <c r="T1064">
        <v>0</v>
      </c>
      <c r="U1064">
        <v>15</v>
      </c>
      <c r="V1064">
        <v>15</v>
      </c>
      <c r="W1064">
        <v>0.3</v>
      </c>
      <c r="X1064">
        <v>0</v>
      </c>
      <c r="Y1064">
        <v>0</v>
      </c>
      <c r="Z1064">
        <v>0</v>
      </c>
      <c r="AA1064">
        <v>9</v>
      </c>
      <c r="AB1064">
        <v>9</v>
      </c>
      <c r="AC1064">
        <v>0.22500000000000001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9</v>
      </c>
      <c r="AN1064">
        <v>9</v>
      </c>
      <c r="AO1064">
        <v>0.15</v>
      </c>
      <c r="AP1064">
        <v>0</v>
      </c>
      <c r="AQ1064">
        <v>0</v>
      </c>
      <c r="AR1064">
        <v>0</v>
      </c>
      <c r="AS1064">
        <v>10</v>
      </c>
      <c r="AT1064">
        <v>10</v>
      </c>
      <c r="AU1064">
        <v>0.22500000000000001</v>
      </c>
      <c r="AV1064">
        <v>0</v>
      </c>
      <c r="AW1064">
        <v>0</v>
      </c>
      <c r="AX1064">
        <v>0</v>
      </c>
    </row>
    <row r="1065" spans="1:51" x14ac:dyDescent="0.2">
      <c r="A1065" t="str">
        <f t="shared" si="16"/>
        <v>Manson</v>
      </c>
      <c r="B1065" t="s">
        <v>2875</v>
      </c>
      <c r="C1065">
        <v>4</v>
      </c>
      <c r="D1065">
        <v>1200</v>
      </c>
      <c r="E1065" s="8" t="s">
        <v>3371</v>
      </c>
      <c r="F1065" t="s">
        <v>3372</v>
      </c>
      <c r="G1065" t="s">
        <v>3373</v>
      </c>
      <c r="H1065" t="s">
        <v>2513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</row>
    <row r="1066" spans="1:51" x14ac:dyDescent="0.2">
      <c r="A1066" t="str">
        <f t="shared" si="16"/>
        <v>Marengo City</v>
      </c>
      <c r="B1066" t="s">
        <v>626</v>
      </c>
      <c r="C1066">
        <v>1</v>
      </c>
      <c r="D1066">
        <v>947142</v>
      </c>
      <c r="E1066" s="8" t="s">
        <v>2962</v>
      </c>
      <c r="F1066" t="s">
        <v>2228</v>
      </c>
      <c r="G1066" t="s">
        <v>1778</v>
      </c>
      <c r="H1066">
        <v>1.4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15</v>
      </c>
      <c r="P1066">
        <v>15</v>
      </c>
      <c r="Q1066">
        <v>0.3</v>
      </c>
      <c r="R1066">
        <v>0</v>
      </c>
      <c r="S1066">
        <v>0</v>
      </c>
      <c r="T1066">
        <v>0</v>
      </c>
      <c r="U1066">
        <v>14</v>
      </c>
      <c r="V1066">
        <v>14</v>
      </c>
      <c r="W1066">
        <v>0.3</v>
      </c>
      <c r="X1066">
        <v>0</v>
      </c>
      <c r="Y1066">
        <v>0</v>
      </c>
      <c r="Z1066">
        <v>0</v>
      </c>
      <c r="AA1066">
        <v>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30</v>
      </c>
      <c r="AK1066">
        <v>30</v>
      </c>
      <c r="AL1066">
        <v>0.5</v>
      </c>
      <c r="AM1066">
        <v>2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16</v>
      </c>
      <c r="AT1066">
        <v>16</v>
      </c>
      <c r="AU1066">
        <v>0.3</v>
      </c>
      <c r="AV1066">
        <v>2</v>
      </c>
      <c r="AW1066">
        <v>0</v>
      </c>
      <c r="AX1066">
        <v>0</v>
      </c>
    </row>
    <row r="1067" spans="1:51" x14ac:dyDescent="0.2">
      <c r="A1067" t="str">
        <f t="shared" si="16"/>
        <v>Marietta Washington</v>
      </c>
      <c r="B1067" t="s">
        <v>712</v>
      </c>
      <c r="C1067">
        <v>1</v>
      </c>
      <c r="D1067">
        <v>1593701</v>
      </c>
      <c r="E1067" s="8" t="s">
        <v>3243</v>
      </c>
      <c r="F1067" t="s">
        <v>5348</v>
      </c>
      <c r="G1067" t="s">
        <v>1778</v>
      </c>
      <c r="H1067">
        <v>0.32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5</v>
      </c>
      <c r="P1067">
        <v>5</v>
      </c>
      <c r="Q1067">
        <v>0.16</v>
      </c>
      <c r="R1067">
        <v>0</v>
      </c>
      <c r="S1067">
        <v>0</v>
      </c>
      <c r="T1067">
        <v>0</v>
      </c>
      <c r="U1067">
        <v>12</v>
      </c>
      <c r="V1067">
        <v>15</v>
      </c>
      <c r="W1067">
        <v>0.16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3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1" x14ac:dyDescent="0.2">
      <c r="A1068" t="str">
        <f t="shared" si="16"/>
        <v>Marion</v>
      </c>
      <c r="B1068" t="s">
        <v>43</v>
      </c>
      <c r="C1068">
        <v>4</v>
      </c>
      <c r="D1068">
        <v>1593561</v>
      </c>
      <c r="E1068" s="8" t="s">
        <v>2696</v>
      </c>
      <c r="F1068" t="s">
        <v>2096</v>
      </c>
      <c r="G1068" t="s">
        <v>1778</v>
      </c>
      <c r="H1068">
        <v>0.27777800000000002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3</v>
      </c>
      <c r="P1068">
        <v>3</v>
      </c>
      <c r="Q1068">
        <v>5.5599999999999997E-2</v>
      </c>
      <c r="R1068">
        <v>0</v>
      </c>
      <c r="S1068">
        <v>0</v>
      </c>
      <c r="T1068">
        <v>0</v>
      </c>
      <c r="U1068">
        <v>6</v>
      </c>
      <c r="V1068">
        <v>6</v>
      </c>
      <c r="W1068">
        <v>0.16669999999999999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3</v>
      </c>
      <c r="AK1068">
        <v>3</v>
      </c>
      <c r="AL1068">
        <v>5.5599999999999997E-2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1" x14ac:dyDescent="0.2">
      <c r="A1069" t="str">
        <f t="shared" si="16"/>
        <v>Marion</v>
      </c>
      <c r="B1069" t="s">
        <v>491</v>
      </c>
      <c r="C1069">
        <v>1</v>
      </c>
      <c r="D1069">
        <v>946822</v>
      </c>
      <c r="E1069" s="8" t="s">
        <v>2962</v>
      </c>
      <c r="F1069" t="s">
        <v>2096</v>
      </c>
      <c r="G1069" t="s">
        <v>2527</v>
      </c>
      <c r="H1069">
        <v>0.17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13</v>
      </c>
      <c r="V1069">
        <v>13</v>
      </c>
      <c r="W1069">
        <v>0.16669999999999999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1" x14ac:dyDescent="0.2">
      <c r="A1070" t="str">
        <f t="shared" si="16"/>
        <v>Marion Vienna</v>
      </c>
      <c r="B1070" t="s">
        <v>712</v>
      </c>
      <c r="C1070">
        <v>1</v>
      </c>
      <c r="D1070">
        <v>1593702</v>
      </c>
      <c r="E1070" s="8" t="s">
        <v>3244</v>
      </c>
      <c r="F1070" t="s">
        <v>5349</v>
      </c>
      <c r="G1070" t="s">
        <v>1778</v>
      </c>
      <c r="H1070">
        <v>0.64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11</v>
      </c>
      <c r="P1070">
        <v>11</v>
      </c>
      <c r="Q1070">
        <v>0.16</v>
      </c>
      <c r="R1070">
        <v>0</v>
      </c>
      <c r="S1070">
        <v>0</v>
      </c>
      <c r="T1070">
        <v>0</v>
      </c>
      <c r="U1070">
        <v>16</v>
      </c>
      <c r="V1070">
        <v>16</v>
      </c>
      <c r="W1070">
        <v>0.16</v>
      </c>
      <c r="X1070">
        <v>0</v>
      </c>
      <c r="Y1070">
        <v>0</v>
      </c>
      <c r="Z1070">
        <v>0</v>
      </c>
      <c r="AA1070">
        <v>8</v>
      </c>
      <c r="AB1070">
        <v>8</v>
      </c>
      <c r="AC1070">
        <v>0.16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10</v>
      </c>
      <c r="AT1070">
        <v>12</v>
      </c>
      <c r="AU1070">
        <v>0.16</v>
      </c>
      <c r="AV1070">
        <v>0</v>
      </c>
      <c r="AW1070">
        <v>0</v>
      </c>
      <c r="AX1070">
        <v>0</v>
      </c>
    </row>
    <row r="1071" spans="1:51" x14ac:dyDescent="0.2">
      <c r="A1071" s="11" t="str">
        <f t="shared" si="16"/>
        <v>Marion 01</v>
      </c>
      <c r="B1071" t="s">
        <v>329</v>
      </c>
      <c r="C1071">
        <v>1</v>
      </c>
      <c r="D1071">
        <v>1593647</v>
      </c>
      <c r="E1071" s="8" t="s">
        <v>3788</v>
      </c>
      <c r="F1071" t="s">
        <v>2343</v>
      </c>
      <c r="G1071" t="s">
        <v>1778</v>
      </c>
      <c r="H1071">
        <v>2.1976744190000002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18</v>
      </c>
      <c r="P1071">
        <v>18</v>
      </c>
      <c r="Q1071">
        <v>0</v>
      </c>
      <c r="R1071">
        <v>0</v>
      </c>
      <c r="S1071">
        <v>0</v>
      </c>
      <c r="T1071">
        <v>0</v>
      </c>
      <c r="U1071">
        <v>25</v>
      </c>
      <c r="V1071">
        <v>25</v>
      </c>
      <c r="W1071">
        <v>0.4395</v>
      </c>
      <c r="X1071">
        <v>0</v>
      </c>
      <c r="Y1071">
        <v>0</v>
      </c>
      <c r="Z1071">
        <v>0</v>
      </c>
      <c r="AA1071">
        <v>22</v>
      </c>
      <c r="AB1071">
        <v>22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58</v>
      </c>
      <c r="AK1071">
        <v>58</v>
      </c>
      <c r="AL1071">
        <v>0.87909999999999999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28</v>
      </c>
      <c r="AT1071">
        <v>28</v>
      </c>
      <c r="AU1071">
        <v>0.87909999999999999</v>
      </c>
      <c r="AV1071">
        <v>9</v>
      </c>
      <c r="AW1071">
        <v>9</v>
      </c>
      <c r="AX1071">
        <v>0</v>
      </c>
    </row>
    <row r="1072" spans="1:51" x14ac:dyDescent="0.2">
      <c r="A1072" s="11" t="str">
        <f t="shared" si="16"/>
        <v>Marion 02</v>
      </c>
      <c r="B1072" t="s">
        <v>329</v>
      </c>
      <c r="C1072">
        <v>1</v>
      </c>
      <c r="D1072">
        <v>1593648</v>
      </c>
      <c r="E1072" s="8" t="s">
        <v>4047</v>
      </c>
      <c r="F1072" t="s">
        <v>2467</v>
      </c>
      <c r="G1072" t="s">
        <v>1778</v>
      </c>
      <c r="H1072">
        <v>1.318604651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31</v>
      </c>
      <c r="P1072">
        <v>37</v>
      </c>
      <c r="Q1072">
        <v>0.4395</v>
      </c>
      <c r="R1072">
        <v>0</v>
      </c>
      <c r="S1072">
        <v>0</v>
      </c>
      <c r="T1072">
        <v>0</v>
      </c>
      <c r="U1072">
        <v>14</v>
      </c>
      <c r="V1072">
        <v>10</v>
      </c>
      <c r="W1072">
        <v>0</v>
      </c>
      <c r="X1072">
        <v>0</v>
      </c>
      <c r="Y1072">
        <v>0</v>
      </c>
      <c r="Z1072">
        <v>0</v>
      </c>
      <c r="AA1072">
        <v>12</v>
      </c>
      <c r="AB1072">
        <v>2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41</v>
      </c>
      <c r="AK1072">
        <v>46</v>
      </c>
      <c r="AL1072">
        <v>0.4395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16</v>
      </c>
      <c r="AT1072">
        <v>21</v>
      </c>
      <c r="AU1072">
        <v>0.4395</v>
      </c>
      <c r="AV1072">
        <v>2</v>
      </c>
      <c r="AW1072">
        <v>0</v>
      </c>
      <c r="AX1072">
        <v>0</v>
      </c>
    </row>
    <row r="1073" spans="1:51" x14ac:dyDescent="0.2">
      <c r="A1073" s="11" t="str">
        <f t="shared" si="16"/>
        <v>Marion 03</v>
      </c>
      <c r="B1073" t="s">
        <v>329</v>
      </c>
      <c r="C1073">
        <v>1</v>
      </c>
      <c r="D1073">
        <v>1593649</v>
      </c>
      <c r="E1073" s="8" t="s">
        <v>3818</v>
      </c>
      <c r="F1073" t="s">
        <v>2458</v>
      </c>
      <c r="G1073" t="s">
        <v>1778</v>
      </c>
      <c r="H1073">
        <v>2.1976740000000001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24</v>
      </c>
      <c r="V1073">
        <v>24</v>
      </c>
      <c r="W1073">
        <v>0.4395</v>
      </c>
      <c r="X1073">
        <v>0</v>
      </c>
      <c r="Y1073">
        <v>0</v>
      </c>
      <c r="Z1073">
        <v>0</v>
      </c>
      <c r="AA1073">
        <v>28</v>
      </c>
      <c r="AB1073">
        <v>33</v>
      </c>
      <c r="AC1073">
        <v>0.4395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38</v>
      </c>
      <c r="AK1073">
        <v>39</v>
      </c>
      <c r="AL1073">
        <v>0.87909999999999999</v>
      </c>
      <c r="AM1073">
        <v>0</v>
      </c>
      <c r="AN1073">
        <v>0</v>
      </c>
      <c r="AO1073">
        <v>0</v>
      </c>
      <c r="AP1073">
        <v>3</v>
      </c>
      <c r="AQ1073">
        <v>0</v>
      </c>
      <c r="AR1073">
        <v>0</v>
      </c>
      <c r="AS1073">
        <v>35</v>
      </c>
      <c r="AT1073">
        <v>35</v>
      </c>
      <c r="AU1073">
        <v>0.4395</v>
      </c>
      <c r="AV1073">
        <v>2</v>
      </c>
      <c r="AW1073">
        <v>0</v>
      </c>
      <c r="AX1073">
        <v>0</v>
      </c>
    </row>
    <row r="1074" spans="1:51" x14ac:dyDescent="0.2">
      <c r="A1074" s="11" t="str">
        <f t="shared" si="16"/>
        <v>Marion 04</v>
      </c>
      <c r="B1074" t="s">
        <v>329</v>
      </c>
      <c r="C1074">
        <v>1</v>
      </c>
      <c r="D1074">
        <v>1593650</v>
      </c>
      <c r="E1074" s="8" t="s">
        <v>4042</v>
      </c>
      <c r="F1074" t="s">
        <v>2468</v>
      </c>
      <c r="G1074" t="s">
        <v>1778</v>
      </c>
      <c r="H1074">
        <v>1.758139535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16</v>
      </c>
      <c r="P1074">
        <v>16</v>
      </c>
      <c r="Q1074">
        <v>0.4395</v>
      </c>
      <c r="R1074">
        <v>0</v>
      </c>
      <c r="S1074">
        <v>0</v>
      </c>
      <c r="T1074">
        <v>0</v>
      </c>
      <c r="U1074">
        <v>19</v>
      </c>
      <c r="V1074">
        <v>19</v>
      </c>
      <c r="W1074">
        <v>0.4395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32</v>
      </c>
      <c r="AK1074">
        <v>32</v>
      </c>
      <c r="AL1074">
        <v>0.4395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14</v>
      </c>
      <c r="AT1074">
        <v>14</v>
      </c>
      <c r="AU1074">
        <v>0.4395</v>
      </c>
      <c r="AV1074">
        <v>10</v>
      </c>
      <c r="AW1074">
        <v>0</v>
      </c>
      <c r="AX1074">
        <v>0</v>
      </c>
    </row>
    <row r="1075" spans="1:51" x14ac:dyDescent="0.2">
      <c r="A1075" s="11" t="str">
        <f t="shared" si="16"/>
        <v>Marion 05</v>
      </c>
      <c r="B1075" t="s">
        <v>329</v>
      </c>
      <c r="C1075">
        <v>1</v>
      </c>
      <c r="D1075">
        <v>1593651</v>
      </c>
      <c r="E1075" s="8" t="s">
        <v>3789</v>
      </c>
      <c r="F1075" t="s">
        <v>1914</v>
      </c>
      <c r="G1075" t="s">
        <v>1778</v>
      </c>
      <c r="H1075">
        <v>3.51627907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51</v>
      </c>
      <c r="P1075">
        <v>53</v>
      </c>
      <c r="Q1075">
        <v>0.4395</v>
      </c>
      <c r="R1075">
        <v>0</v>
      </c>
      <c r="S1075">
        <v>0</v>
      </c>
      <c r="T1075">
        <v>0</v>
      </c>
      <c r="U1075">
        <v>68</v>
      </c>
      <c r="V1075">
        <v>87</v>
      </c>
      <c r="W1075">
        <v>1.3186</v>
      </c>
      <c r="X1075">
        <v>1</v>
      </c>
      <c r="Y1075">
        <v>0</v>
      </c>
      <c r="Z1075">
        <v>0</v>
      </c>
      <c r="AA1075">
        <v>49</v>
      </c>
      <c r="AB1075">
        <v>57</v>
      </c>
      <c r="AC1075">
        <v>0.87909999999999999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41</v>
      </c>
      <c r="AK1075">
        <v>57</v>
      </c>
      <c r="AL1075">
        <v>0.87909999999999999</v>
      </c>
      <c r="AM1075">
        <v>6</v>
      </c>
      <c r="AN1075">
        <v>0</v>
      </c>
      <c r="AO1075">
        <v>0</v>
      </c>
      <c r="AP1075">
        <v>5</v>
      </c>
      <c r="AQ1075">
        <v>18</v>
      </c>
      <c r="AR1075">
        <v>0</v>
      </c>
      <c r="AS1075">
        <v>40</v>
      </c>
      <c r="AT1075">
        <v>0</v>
      </c>
      <c r="AU1075">
        <v>0</v>
      </c>
      <c r="AV1075">
        <v>11</v>
      </c>
      <c r="AW1075">
        <v>0</v>
      </c>
      <c r="AX1075">
        <v>0</v>
      </c>
    </row>
    <row r="1076" spans="1:51" x14ac:dyDescent="0.2">
      <c r="A1076" s="11" t="str">
        <f t="shared" si="16"/>
        <v>Marion 06</v>
      </c>
      <c r="B1076" t="s">
        <v>329</v>
      </c>
      <c r="C1076">
        <v>1</v>
      </c>
      <c r="D1076">
        <v>1593652</v>
      </c>
      <c r="E1076" s="8" t="s">
        <v>3811</v>
      </c>
      <c r="F1076" t="s">
        <v>2436</v>
      </c>
      <c r="G1076" t="s">
        <v>1778</v>
      </c>
      <c r="H1076">
        <v>3.0767440000000001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38</v>
      </c>
      <c r="P1076">
        <v>52</v>
      </c>
      <c r="Q1076">
        <v>0.87909999999999999</v>
      </c>
      <c r="R1076">
        <v>0</v>
      </c>
      <c r="S1076">
        <v>0</v>
      </c>
      <c r="T1076">
        <v>0</v>
      </c>
      <c r="U1076">
        <v>47</v>
      </c>
      <c r="V1076">
        <v>56</v>
      </c>
      <c r="W1076">
        <v>0.87909999999999999</v>
      </c>
      <c r="X1076">
        <v>0</v>
      </c>
      <c r="Y1076">
        <v>0</v>
      </c>
      <c r="Z1076">
        <v>0</v>
      </c>
      <c r="AA1076">
        <v>25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56</v>
      </c>
      <c r="AK1076">
        <v>57</v>
      </c>
      <c r="AL1076">
        <v>0.87909999999999999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41</v>
      </c>
      <c r="AT1076">
        <v>46</v>
      </c>
      <c r="AU1076">
        <v>0.4395</v>
      </c>
      <c r="AV1076">
        <v>8</v>
      </c>
      <c r="AW1076">
        <v>0</v>
      </c>
      <c r="AX1076">
        <v>0</v>
      </c>
    </row>
    <row r="1077" spans="1:51" x14ac:dyDescent="0.2">
      <c r="A1077" s="11" t="str">
        <f t="shared" si="16"/>
        <v>Marion 07</v>
      </c>
      <c r="B1077" t="s">
        <v>329</v>
      </c>
      <c r="C1077">
        <v>1</v>
      </c>
      <c r="D1077">
        <v>1593653</v>
      </c>
      <c r="E1077" s="8" t="s">
        <v>3797</v>
      </c>
      <c r="F1077" t="s">
        <v>3798</v>
      </c>
      <c r="G1077" t="s">
        <v>2562</v>
      </c>
      <c r="H1077">
        <v>2.64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41</v>
      </c>
      <c r="P1077">
        <v>42</v>
      </c>
      <c r="Q1077">
        <v>0.4395</v>
      </c>
      <c r="R1077">
        <v>0</v>
      </c>
      <c r="S1077">
        <v>0</v>
      </c>
      <c r="T1077">
        <v>0</v>
      </c>
      <c r="U1077">
        <v>48</v>
      </c>
      <c r="V1077">
        <v>54</v>
      </c>
      <c r="W1077">
        <v>0.4395</v>
      </c>
      <c r="X1077">
        <v>0</v>
      </c>
      <c r="Y1077">
        <v>0</v>
      </c>
      <c r="Z1077">
        <v>0</v>
      </c>
      <c r="AA1077">
        <v>32</v>
      </c>
      <c r="AB1077">
        <v>39</v>
      </c>
      <c r="AC1077">
        <v>0.4395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46</v>
      </c>
      <c r="AK1077">
        <v>56</v>
      </c>
      <c r="AL1077">
        <v>0.87909999999999999</v>
      </c>
      <c r="AM1077">
        <v>3</v>
      </c>
      <c r="AN1077">
        <v>0</v>
      </c>
      <c r="AO1077">
        <v>0</v>
      </c>
      <c r="AP1077">
        <v>12</v>
      </c>
      <c r="AQ1077">
        <v>0</v>
      </c>
      <c r="AR1077">
        <v>0</v>
      </c>
      <c r="AS1077">
        <v>34</v>
      </c>
      <c r="AT1077">
        <v>35</v>
      </c>
      <c r="AU1077">
        <v>0.4395</v>
      </c>
      <c r="AV1077">
        <v>10</v>
      </c>
      <c r="AW1077">
        <v>0</v>
      </c>
      <c r="AX1077">
        <v>0</v>
      </c>
    </row>
    <row r="1078" spans="1:51" x14ac:dyDescent="0.2">
      <c r="A1078" s="11" t="str">
        <f t="shared" si="16"/>
        <v>Marion 08</v>
      </c>
      <c r="B1078" t="s">
        <v>329</v>
      </c>
      <c r="C1078">
        <v>1</v>
      </c>
      <c r="D1078">
        <v>1593654</v>
      </c>
      <c r="E1078" s="8" t="s">
        <v>3809</v>
      </c>
      <c r="F1078" t="s">
        <v>3810</v>
      </c>
      <c r="G1078" t="s">
        <v>2520</v>
      </c>
      <c r="H1078">
        <v>2.64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27</v>
      </c>
      <c r="P1078">
        <v>29</v>
      </c>
      <c r="Q1078">
        <v>0.4395</v>
      </c>
      <c r="R1078">
        <v>0</v>
      </c>
      <c r="S1078">
        <v>0</v>
      </c>
      <c r="T1078">
        <v>0</v>
      </c>
      <c r="U1078">
        <v>23</v>
      </c>
      <c r="V1078">
        <v>24</v>
      </c>
      <c r="W1078">
        <v>0.4395</v>
      </c>
      <c r="X1078">
        <v>0</v>
      </c>
      <c r="Y1078">
        <v>0</v>
      </c>
      <c r="Z1078">
        <v>0</v>
      </c>
      <c r="AA1078">
        <v>18</v>
      </c>
      <c r="AB1078">
        <v>24</v>
      </c>
      <c r="AC1078">
        <v>0.4395</v>
      </c>
      <c r="AD1078">
        <v>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43</v>
      </c>
      <c r="AK1078">
        <v>47</v>
      </c>
      <c r="AL1078">
        <v>0.87909999999999999</v>
      </c>
      <c r="AM1078">
        <v>5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38</v>
      </c>
      <c r="AT1078">
        <v>40</v>
      </c>
      <c r="AU1078">
        <v>0.4395</v>
      </c>
      <c r="AV1078">
        <v>8</v>
      </c>
      <c r="AW1078">
        <v>0</v>
      </c>
      <c r="AX1078">
        <v>0</v>
      </c>
    </row>
    <row r="1079" spans="1:51" x14ac:dyDescent="0.2">
      <c r="A1079" s="11" t="str">
        <f t="shared" si="16"/>
        <v>Marion 09</v>
      </c>
      <c r="B1079" t="s">
        <v>329</v>
      </c>
      <c r="C1079">
        <v>1</v>
      </c>
      <c r="D1079">
        <v>1593655</v>
      </c>
      <c r="E1079" s="8" t="s">
        <v>3828</v>
      </c>
      <c r="F1079" t="s">
        <v>2462</v>
      </c>
      <c r="G1079" t="s">
        <v>1778</v>
      </c>
      <c r="H1079">
        <v>2.1976744190000002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33</v>
      </c>
      <c r="P1079">
        <v>36</v>
      </c>
      <c r="Q1079">
        <v>0.4395</v>
      </c>
      <c r="R1079">
        <v>0</v>
      </c>
      <c r="S1079">
        <v>0</v>
      </c>
      <c r="T1079">
        <v>0</v>
      </c>
      <c r="U1079">
        <v>23</v>
      </c>
      <c r="V1079">
        <v>33</v>
      </c>
      <c r="W1079">
        <v>0.4395</v>
      </c>
      <c r="X1079">
        <v>0</v>
      </c>
      <c r="Y1079">
        <v>0</v>
      </c>
      <c r="Z1079">
        <v>0</v>
      </c>
      <c r="AA1079">
        <v>11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34</v>
      </c>
      <c r="AK1079">
        <v>38</v>
      </c>
      <c r="AL1079">
        <v>0.87909999999999999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28</v>
      </c>
      <c r="AT1079">
        <v>30</v>
      </c>
      <c r="AU1079">
        <v>0.4395</v>
      </c>
      <c r="AV1079">
        <v>8</v>
      </c>
      <c r="AW1079">
        <v>0</v>
      </c>
      <c r="AX1079">
        <v>0</v>
      </c>
    </row>
    <row r="1080" spans="1:51" x14ac:dyDescent="0.2">
      <c r="A1080" s="11" t="str">
        <f t="shared" si="16"/>
        <v>Marion 10</v>
      </c>
      <c r="B1080" t="s">
        <v>329</v>
      </c>
      <c r="C1080">
        <v>1</v>
      </c>
      <c r="D1080">
        <v>1593656</v>
      </c>
      <c r="E1080" s="8" t="s">
        <v>3821</v>
      </c>
      <c r="F1080" t="s">
        <v>2443</v>
      </c>
      <c r="G1080" t="s">
        <v>1780</v>
      </c>
      <c r="H1080">
        <v>2.2000000000000002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30</v>
      </c>
      <c r="P1080">
        <v>30</v>
      </c>
      <c r="Q1080">
        <v>0.4395</v>
      </c>
      <c r="R1080">
        <v>0</v>
      </c>
      <c r="S1080">
        <v>0</v>
      </c>
      <c r="T1080">
        <v>0</v>
      </c>
      <c r="U1080">
        <v>30</v>
      </c>
      <c r="V1080">
        <v>33</v>
      </c>
      <c r="W1080">
        <v>0.4395</v>
      </c>
      <c r="X1080">
        <v>0</v>
      </c>
      <c r="Y1080">
        <v>0</v>
      </c>
      <c r="Z1080">
        <v>0</v>
      </c>
      <c r="AA1080">
        <v>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40</v>
      </c>
      <c r="AK1080">
        <v>47</v>
      </c>
      <c r="AL1080">
        <v>0.87909999999999999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25</v>
      </c>
      <c r="AT1080">
        <v>25</v>
      </c>
      <c r="AU1080">
        <v>0.4395</v>
      </c>
      <c r="AV1080">
        <v>7</v>
      </c>
      <c r="AW1080">
        <v>0</v>
      </c>
      <c r="AX1080">
        <v>0</v>
      </c>
    </row>
    <row r="1081" spans="1:51" x14ac:dyDescent="0.2">
      <c r="A1081" s="11" t="str">
        <f t="shared" si="16"/>
        <v>Marion 11</v>
      </c>
      <c r="B1081" t="s">
        <v>329</v>
      </c>
      <c r="C1081">
        <v>1</v>
      </c>
      <c r="D1081">
        <v>1593657</v>
      </c>
      <c r="E1081" s="8" t="s">
        <v>4031</v>
      </c>
      <c r="F1081" t="s">
        <v>2437</v>
      </c>
      <c r="G1081" t="s">
        <v>1778</v>
      </c>
      <c r="H1081">
        <v>2.637209302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31</v>
      </c>
      <c r="P1081">
        <v>33</v>
      </c>
      <c r="Q1081">
        <v>0.4395</v>
      </c>
      <c r="R1081">
        <v>0</v>
      </c>
      <c r="S1081">
        <v>0</v>
      </c>
      <c r="T1081">
        <v>0</v>
      </c>
      <c r="U1081">
        <v>56</v>
      </c>
      <c r="V1081">
        <v>57</v>
      </c>
      <c r="W1081">
        <v>0.87909999999999999</v>
      </c>
      <c r="X1081">
        <v>3</v>
      </c>
      <c r="Y1081">
        <v>0</v>
      </c>
      <c r="Z1081">
        <v>0</v>
      </c>
      <c r="AA1081">
        <v>31</v>
      </c>
      <c r="AB1081">
        <v>34</v>
      </c>
      <c r="AC1081">
        <v>0.4395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30</v>
      </c>
      <c r="AK1081">
        <v>36</v>
      </c>
      <c r="AL1081">
        <v>0.4395</v>
      </c>
      <c r="AM1081">
        <v>3</v>
      </c>
      <c r="AN1081">
        <v>3</v>
      </c>
      <c r="AO1081">
        <v>0</v>
      </c>
      <c r="AP1081">
        <v>0</v>
      </c>
      <c r="AQ1081">
        <v>0</v>
      </c>
      <c r="AR1081">
        <v>0</v>
      </c>
      <c r="AS1081">
        <v>38</v>
      </c>
      <c r="AT1081">
        <v>41</v>
      </c>
      <c r="AU1081">
        <v>0.4395</v>
      </c>
      <c r="AV1081">
        <v>14</v>
      </c>
      <c r="AW1081">
        <v>0</v>
      </c>
      <c r="AX1081">
        <v>0</v>
      </c>
    </row>
    <row r="1082" spans="1:51" x14ac:dyDescent="0.2">
      <c r="A1082" s="11" t="str">
        <f t="shared" si="16"/>
        <v>Marion 12</v>
      </c>
      <c r="B1082" t="s">
        <v>329</v>
      </c>
      <c r="C1082">
        <v>1</v>
      </c>
      <c r="D1082">
        <v>1593658</v>
      </c>
      <c r="E1082" s="8" t="s">
        <v>4043</v>
      </c>
      <c r="F1082" t="s">
        <v>4044</v>
      </c>
      <c r="G1082" t="s">
        <v>2520</v>
      </c>
      <c r="H1082">
        <v>1.32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23</v>
      </c>
      <c r="P1082">
        <v>23</v>
      </c>
      <c r="Q1082">
        <v>0</v>
      </c>
      <c r="R1082">
        <v>0</v>
      </c>
      <c r="S1082">
        <v>0</v>
      </c>
      <c r="T1082">
        <v>0</v>
      </c>
      <c r="U1082">
        <v>26</v>
      </c>
      <c r="V1082">
        <v>31</v>
      </c>
      <c r="W1082">
        <v>0.4395</v>
      </c>
      <c r="X1082">
        <v>0</v>
      </c>
      <c r="Y1082">
        <v>0</v>
      </c>
      <c r="Z1082">
        <v>0</v>
      </c>
      <c r="AA1082">
        <v>21</v>
      </c>
      <c r="AB1082">
        <v>26</v>
      </c>
      <c r="AC1082">
        <v>0.4395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27</v>
      </c>
      <c r="AK1082">
        <v>40</v>
      </c>
      <c r="AL1082">
        <v>0.4395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15</v>
      </c>
      <c r="AT1082">
        <v>0</v>
      </c>
      <c r="AU1082">
        <v>0</v>
      </c>
      <c r="AV1082">
        <v>9</v>
      </c>
      <c r="AW1082">
        <v>0</v>
      </c>
      <c r="AX1082">
        <v>0</v>
      </c>
    </row>
    <row r="1083" spans="1:51" x14ac:dyDescent="0.2">
      <c r="A1083" s="11" t="str">
        <f t="shared" si="16"/>
        <v>Marion 13</v>
      </c>
      <c r="B1083" t="s">
        <v>329</v>
      </c>
      <c r="C1083">
        <v>1</v>
      </c>
      <c r="D1083">
        <v>1593659</v>
      </c>
      <c r="E1083" s="8" t="s">
        <v>3827</v>
      </c>
      <c r="F1083" t="s">
        <v>2464</v>
      </c>
      <c r="G1083" t="s">
        <v>1778</v>
      </c>
      <c r="H1083">
        <v>2.637209302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43</v>
      </c>
      <c r="P1083">
        <v>48</v>
      </c>
      <c r="Q1083">
        <v>0.4395</v>
      </c>
      <c r="R1083">
        <v>0</v>
      </c>
      <c r="S1083">
        <v>0</v>
      </c>
      <c r="T1083">
        <v>0</v>
      </c>
      <c r="U1083">
        <v>55</v>
      </c>
      <c r="V1083">
        <v>69</v>
      </c>
      <c r="W1083">
        <v>0.87909999999999999</v>
      </c>
      <c r="X1083">
        <v>0</v>
      </c>
      <c r="Y1083">
        <v>0</v>
      </c>
      <c r="Z1083">
        <v>0</v>
      </c>
      <c r="AA1083">
        <v>25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65</v>
      </c>
      <c r="AK1083">
        <v>68</v>
      </c>
      <c r="AL1083">
        <v>0.87909999999999999</v>
      </c>
      <c r="AM1083">
        <v>4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37</v>
      </c>
      <c r="AT1083">
        <v>42</v>
      </c>
      <c r="AU1083">
        <v>0.4395</v>
      </c>
      <c r="AV1083">
        <v>4</v>
      </c>
      <c r="AW1083">
        <v>0</v>
      </c>
      <c r="AX1083">
        <v>0</v>
      </c>
    </row>
    <row r="1084" spans="1:51" x14ac:dyDescent="0.2">
      <c r="A1084" t="str">
        <f t="shared" si="16"/>
        <v>Marion 14</v>
      </c>
      <c r="B1084" t="s">
        <v>329</v>
      </c>
      <c r="C1084">
        <v>1</v>
      </c>
      <c r="D1084">
        <v>1593660</v>
      </c>
      <c r="E1084" s="8" t="s">
        <v>2973</v>
      </c>
      <c r="F1084" t="s">
        <v>2452</v>
      </c>
      <c r="G1084" t="s">
        <v>1778</v>
      </c>
      <c r="H1084">
        <v>1.758139535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44</v>
      </c>
      <c r="P1084">
        <v>48</v>
      </c>
      <c r="Q1084">
        <v>0.4395</v>
      </c>
      <c r="R1084">
        <v>0</v>
      </c>
      <c r="S1084">
        <v>0</v>
      </c>
      <c r="T1084">
        <v>0</v>
      </c>
      <c r="U1084">
        <v>56</v>
      </c>
      <c r="V1084">
        <v>61</v>
      </c>
      <c r="W1084">
        <v>0.4395</v>
      </c>
      <c r="X1084">
        <v>0</v>
      </c>
      <c r="Y1084">
        <v>0</v>
      </c>
      <c r="Z1084">
        <v>0</v>
      </c>
      <c r="AA1084">
        <v>35</v>
      </c>
      <c r="AB1084">
        <v>41</v>
      </c>
      <c r="AC1084">
        <v>0.4395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26</v>
      </c>
      <c r="AK1084">
        <v>0</v>
      </c>
      <c r="AL1084">
        <v>0</v>
      </c>
      <c r="AM1084">
        <v>5</v>
      </c>
      <c r="AN1084">
        <v>0</v>
      </c>
      <c r="AO1084">
        <v>0</v>
      </c>
      <c r="AP1084">
        <v>0</v>
      </c>
      <c r="AQ1084">
        <v>5</v>
      </c>
      <c r="AR1084">
        <v>0</v>
      </c>
      <c r="AS1084">
        <v>33</v>
      </c>
      <c r="AT1084">
        <v>49</v>
      </c>
      <c r="AU1084">
        <v>0.4395</v>
      </c>
      <c r="AV1084">
        <v>5</v>
      </c>
      <c r="AW1084">
        <v>0</v>
      </c>
      <c r="AX1084">
        <v>0</v>
      </c>
    </row>
    <row r="1085" spans="1:51" x14ac:dyDescent="0.2">
      <c r="A1085" t="str">
        <f t="shared" si="16"/>
        <v>Marion Township</v>
      </c>
      <c r="B1085" t="s">
        <v>329</v>
      </c>
      <c r="C1085">
        <v>1</v>
      </c>
      <c r="D1085">
        <v>1593675</v>
      </c>
      <c r="E1085" s="8" t="s">
        <v>2987</v>
      </c>
      <c r="F1085" t="s">
        <v>1911</v>
      </c>
      <c r="G1085" t="s">
        <v>1778</v>
      </c>
      <c r="H1085">
        <v>0.87906976699999995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20</v>
      </c>
      <c r="P1085">
        <v>32</v>
      </c>
      <c r="Q1085">
        <v>0.4395</v>
      </c>
      <c r="R1085">
        <v>3</v>
      </c>
      <c r="S1085">
        <v>0</v>
      </c>
      <c r="T1085">
        <v>0</v>
      </c>
      <c r="U1085">
        <v>15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24</v>
      </c>
      <c r="AB1085">
        <v>36</v>
      </c>
      <c r="AC1085">
        <v>0.4395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18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15</v>
      </c>
      <c r="AT1085">
        <v>0</v>
      </c>
      <c r="AU1085">
        <v>0</v>
      </c>
      <c r="AV1085">
        <v>1</v>
      </c>
      <c r="AW1085">
        <v>0</v>
      </c>
      <c r="AX1085">
        <v>0</v>
      </c>
    </row>
    <row r="1086" spans="1:51" x14ac:dyDescent="0.2">
      <c r="A1086" t="str">
        <f t="shared" si="16"/>
        <v>Marshalltown</v>
      </c>
      <c r="B1086" t="s">
        <v>2784</v>
      </c>
      <c r="C1086">
        <v>1</v>
      </c>
      <c r="D1086">
        <v>1152</v>
      </c>
      <c r="E1086" s="8" t="s">
        <v>3316</v>
      </c>
      <c r="F1086" t="s">
        <v>3317</v>
      </c>
      <c r="G1086" t="s">
        <v>3318</v>
      </c>
      <c r="H1086" t="s">
        <v>2527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</row>
    <row r="1087" spans="1:51" x14ac:dyDescent="0.2">
      <c r="A1087" t="str">
        <f t="shared" si="16"/>
        <v>Marshalltown 1 1</v>
      </c>
      <c r="B1087" t="s">
        <v>712</v>
      </c>
      <c r="C1087">
        <v>1</v>
      </c>
      <c r="D1087">
        <v>1593703</v>
      </c>
      <c r="E1087" s="8" t="s">
        <v>2709</v>
      </c>
      <c r="F1087" t="s">
        <v>4417</v>
      </c>
      <c r="G1087" t="s">
        <v>1778</v>
      </c>
      <c r="H1087">
        <v>1.44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12</v>
      </c>
      <c r="P1087">
        <v>15</v>
      </c>
      <c r="Q1087">
        <v>0.32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56</v>
      </c>
      <c r="AK1087">
        <v>60</v>
      </c>
      <c r="AL1087">
        <v>1.1200000000000001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5</v>
      </c>
      <c r="AT1087">
        <v>0</v>
      </c>
      <c r="AU1087">
        <v>0</v>
      </c>
      <c r="AV1087">
        <v>1</v>
      </c>
      <c r="AW1087">
        <v>0</v>
      </c>
      <c r="AX1087">
        <v>0</v>
      </c>
    </row>
    <row r="1088" spans="1:51" x14ac:dyDescent="0.2">
      <c r="A1088" t="str">
        <f t="shared" si="16"/>
        <v>Marshalltown 1 2</v>
      </c>
      <c r="B1088" t="s">
        <v>712</v>
      </c>
      <c r="C1088">
        <v>1</v>
      </c>
      <c r="D1088">
        <v>1593689</v>
      </c>
      <c r="E1088" s="8" t="s">
        <v>3408</v>
      </c>
      <c r="F1088" t="s">
        <v>4418</v>
      </c>
      <c r="G1088" t="s">
        <v>1778</v>
      </c>
      <c r="H1088">
        <v>1.44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16</v>
      </c>
      <c r="P1088">
        <v>18</v>
      </c>
      <c r="Q1088">
        <v>0.32</v>
      </c>
      <c r="R1088">
        <v>0</v>
      </c>
      <c r="S1088">
        <v>0</v>
      </c>
      <c r="T1088">
        <v>0</v>
      </c>
      <c r="U1088">
        <v>11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48</v>
      </c>
      <c r="AK1088">
        <v>50</v>
      </c>
      <c r="AL1088">
        <v>0.8</v>
      </c>
      <c r="AM1088">
        <v>2</v>
      </c>
      <c r="AN1088">
        <v>0</v>
      </c>
      <c r="AO1088">
        <v>0</v>
      </c>
      <c r="AP1088">
        <v>0</v>
      </c>
      <c r="AQ1088">
        <v>16</v>
      </c>
      <c r="AR1088">
        <v>0.32</v>
      </c>
      <c r="AS1088">
        <v>7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1" x14ac:dyDescent="0.2">
      <c r="A1089" t="str">
        <f t="shared" si="16"/>
        <v>Marshalltown 2 1</v>
      </c>
      <c r="B1089" t="s">
        <v>712</v>
      </c>
      <c r="C1089">
        <v>1</v>
      </c>
      <c r="D1089">
        <v>1593690</v>
      </c>
      <c r="E1089" s="8" t="s">
        <v>2711</v>
      </c>
      <c r="F1089" t="s">
        <v>4419</v>
      </c>
      <c r="G1089" t="s">
        <v>1778</v>
      </c>
      <c r="H1089">
        <v>1.92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12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39</v>
      </c>
      <c r="V1089">
        <v>55</v>
      </c>
      <c r="W1089">
        <v>0.8</v>
      </c>
      <c r="X1089">
        <v>0</v>
      </c>
      <c r="Y1089">
        <v>0</v>
      </c>
      <c r="Z1089">
        <v>0</v>
      </c>
      <c r="AA1089">
        <v>16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44</v>
      </c>
      <c r="AK1089">
        <v>45</v>
      </c>
      <c r="AL1089">
        <v>0.64</v>
      </c>
      <c r="AM1089">
        <v>1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18</v>
      </c>
      <c r="AT1089">
        <v>29</v>
      </c>
      <c r="AU1089">
        <v>0.48</v>
      </c>
      <c r="AV1089">
        <v>3</v>
      </c>
      <c r="AW1089">
        <v>0</v>
      </c>
      <c r="AX1089">
        <v>0</v>
      </c>
    </row>
    <row r="1090" spans="1:51" x14ac:dyDescent="0.2">
      <c r="A1090" t="str">
        <f t="shared" ref="A1090:A1153" si="17">TRIM(PROPER(F1090))</f>
        <v>Marshalltown 2 2</v>
      </c>
      <c r="B1090" t="s">
        <v>712</v>
      </c>
      <c r="C1090">
        <v>1</v>
      </c>
      <c r="D1090">
        <v>1593691</v>
      </c>
      <c r="E1090" s="8" t="s">
        <v>3407</v>
      </c>
      <c r="F1090" t="s">
        <v>4420</v>
      </c>
      <c r="G1090" t="s">
        <v>1778</v>
      </c>
      <c r="H1090">
        <v>2.4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23</v>
      </c>
      <c r="P1090">
        <v>26</v>
      </c>
      <c r="Q1090">
        <v>0.48</v>
      </c>
      <c r="R1090">
        <v>0</v>
      </c>
      <c r="S1090">
        <v>0</v>
      </c>
      <c r="T1090">
        <v>0</v>
      </c>
      <c r="U1090">
        <v>35</v>
      </c>
      <c r="V1090">
        <v>45</v>
      </c>
      <c r="W1090">
        <v>0.64</v>
      </c>
      <c r="X1090">
        <v>0</v>
      </c>
      <c r="Y1090">
        <v>0</v>
      </c>
      <c r="Z1090">
        <v>0</v>
      </c>
      <c r="AA1090">
        <v>20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51</v>
      </c>
      <c r="AK1090">
        <v>52</v>
      </c>
      <c r="AL1090">
        <v>0.8</v>
      </c>
      <c r="AM1090">
        <v>6</v>
      </c>
      <c r="AN1090">
        <v>0</v>
      </c>
      <c r="AO1090">
        <v>0</v>
      </c>
      <c r="AP1090">
        <v>0</v>
      </c>
      <c r="AQ1090">
        <v>4</v>
      </c>
      <c r="AR1090">
        <v>0</v>
      </c>
      <c r="AS1090">
        <v>25</v>
      </c>
      <c r="AT1090">
        <v>33</v>
      </c>
      <c r="AU1090">
        <v>0.48</v>
      </c>
      <c r="AV1090">
        <v>0</v>
      </c>
      <c r="AW1090">
        <v>0</v>
      </c>
      <c r="AX1090">
        <v>0</v>
      </c>
    </row>
    <row r="1091" spans="1:51" x14ac:dyDescent="0.2">
      <c r="A1091" t="str">
        <f t="shared" si="17"/>
        <v>Marshalltown 3 1</v>
      </c>
      <c r="B1091" t="s">
        <v>712</v>
      </c>
      <c r="C1091">
        <v>1</v>
      </c>
      <c r="D1091">
        <v>1593692</v>
      </c>
      <c r="E1091" s="8" t="s">
        <v>2713</v>
      </c>
      <c r="F1091" t="s">
        <v>4421</v>
      </c>
      <c r="G1091" t="s">
        <v>1778</v>
      </c>
      <c r="H1091">
        <v>2.2400000000000002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26</v>
      </c>
      <c r="P1091">
        <v>26</v>
      </c>
      <c r="Q1091">
        <v>0.48</v>
      </c>
      <c r="R1091">
        <v>0</v>
      </c>
      <c r="S1091">
        <v>0</v>
      </c>
      <c r="T1091">
        <v>0</v>
      </c>
      <c r="U1091">
        <v>25</v>
      </c>
      <c r="V1091">
        <v>26</v>
      </c>
      <c r="W1091">
        <v>0.48</v>
      </c>
      <c r="X1091">
        <v>0</v>
      </c>
      <c r="Y1091">
        <v>0</v>
      </c>
      <c r="Z1091">
        <v>0</v>
      </c>
      <c r="AA1091">
        <v>21</v>
      </c>
      <c r="AB1091">
        <v>22</v>
      </c>
      <c r="AC1091">
        <v>0.32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37</v>
      </c>
      <c r="AK1091">
        <v>39</v>
      </c>
      <c r="AL1091">
        <v>0.64</v>
      </c>
      <c r="AM1091">
        <v>0</v>
      </c>
      <c r="AN1091">
        <v>0</v>
      </c>
      <c r="AO1091">
        <v>0</v>
      </c>
      <c r="AP1091">
        <v>1</v>
      </c>
      <c r="AQ1091">
        <v>1</v>
      </c>
      <c r="AR1091">
        <v>0</v>
      </c>
      <c r="AS1091">
        <v>25</v>
      </c>
      <c r="AT1091">
        <v>25</v>
      </c>
      <c r="AU1091">
        <v>0.32</v>
      </c>
      <c r="AV1091">
        <v>3</v>
      </c>
      <c r="AW1091">
        <v>0</v>
      </c>
      <c r="AX1091">
        <v>0</v>
      </c>
    </row>
    <row r="1092" spans="1:51" x14ac:dyDescent="0.2">
      <c r="A1092" t="str">
        <f t="shared" si="17"/>
        <v>Marshalltown 3 2</v>
      </c>
      <c r="B1092" t="s">
        <v>712</v>
      </c>
      <c r="C1092">
        <v>1</v>
      </c>
      <c r="D1092">
        <v>1593693</v>
      </c>
      <c r="E1092" s="8" t="s">
        <v>2714</v>
      </c>
      <c r="F1092" t="s">
        <v>4422</v>
      </c>
      <c r="G1092" t="s">
        <v>1778</v>
      </c>
      <c r="H1092">
        <v>2.88</v>
      </c>
      <c r="I1092">
        <v>0</v>
      </c>
      <c r="J1092">
        <v>0</v>
      </c>
      <c r="K1092">
        <v>0</v>
      </c>
      <c r="L1092">
        <v>2</v>
      </c>
      <c r="M1092">
        <v>0</v>
      </c>
      <c r="N1092">
        <v>0</v>
      </c>
      <c r="O1092">
        <v>40</v>
      </c>
      <c r="P1092">
        <v>46</v>
      </c>
      <c r="Q1092">
        <v>0.8</v>
      </c>
      <c r="R1092">
        <v>1</v>
      </c>
      <c r="S1092">
        <v>0</v>
      </c>
      <c r="T1092">
        <v>0</v>
      </c>
      <c r="U1092">
        <v>31</v>
      </c>
      <c r="V1092">
        <v>47</v>
      </c>
      <c r="W1092">
        <v>0.96</v>
      </c>
      <c r="X1092">
        <v>0</v>
      </c>
      <c r="Y1092">
        <v>0</v>
      </c>
      <c r="Z1092">
        <v>0</v>
      </c>
      <c r="AA1092">
        <v>23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57</v>
      </c>
      <c r="AK1092">
        <v>65</v>
      </c>
      <c r="AL1092">
        <v>1.1200000000000001</v>
      </c>
      <c r="AM1092">
        <v>0</v>
      </c>
      <c r="AN1092">
        <v>0</v>
      </c>
      <c r="AO1092">
        <v>0</v>
      </c>
      <c r="AP1092">
        <v>0</v>
      </c>
      <c r="AQ1092">
        <v>16</v>
      </c>
      <c r="AR1092">
        <v>0</v>
      </c>
      <c r="AS1092">
        <v>20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1" x14ac:dyDescent="0.2">
      <c r="A1093" t="str">
        <f t="shared" si="17"/>
        <v>Marshalltown 4 1</v>
      </c>
      <c r="B1093" t="s">
        <v>712</v>
      </c>
      <c r="C1093">
        <v>1</v>
      </c>
      <c r="D1093">
        <v>1593694</v>
      </c>
      <c r="E1093" s="8" t="s">
        <v>2710</v>
      </c>
      <c r="F1093" t="s">
        <v>4423</v>
      </c>
      <c r="G1093" t="s">
        <v>1778</v>
      </c>
      <c r="H1093">
        <v>2.08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24</v>
      </c>
      <c r="P1093">
        <v>25</v>
      </c>
      <c r="Q1093">
        <v>0.48</v>
      </c>
      <c r="R1093">
        <v>0</v>
      </c>
      <c r="S1093">
        <v>0</v>
      </c>
      <c r="T1093">
        <v>0</v>
      </c>
      <c r="U1093">
        <v>29</v>
      </c>
      <c r="V1093">
        <v>33</v>
      </c>
      <c r="W1093">
        <v>0.64</v>
      </c>
      <c r="X1093">
        <v>0</v>
      </c>
      <c r="Y1093">
        <v>0</v>
      </c>
      <c r="Z1093">
        <v>0</v>
      </c>
      <c r="AA1093">
        <v>3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47</v>
      </c>
      <c r="AK1093">
        <v>59</v>
      </c>
      <c r="AL1093">
        <v>0.96</v>
      </c>
      <c r="AM1093">
        <v>3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8</v>
      </c>
      <c r="AT1093">
        <v>0</v>
      </c>
      <c r="AU1093">
        <v>0</v>
      </c>
      <c r="AV1093">
        <v>6</v>
      </c>
      <c r="AW1093">
        <v>0</v>
      </c>
      <c r="AX1093">
        <v>0</v>
      </c>
    </row>
    <row r="1094" spans="1:51" x14ac:dyDescent="0.2">
      <c r="A1094" t="str">
        <f t="shared" si="17"/>
        <v>Marshalltown 4 2</v>
      </c>
      <c r="B1094" t="s">
        <v>712</v>
      </c>
      <c r="C1094">
        <v>1</v>
      </c>
      <c r="D1094">
        <v>1593695</v>
      </c>
      <c r="E1094" s="8" t="s">
        <v>2712</v>
      </c>
      <c r="F1094" t="s">
        <v>4424</v>
      </c>
      <c r="G1094" t="s">
        <v>1778</v>
      </c>
      <c r="H1094">
        <v>2.2400000000000002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23</v>
      </c>
      <c r="P1094">
        <v>31</v>
      </c>
      <c r="Q1094">
        <v>0.48</v>
      </c>
      <c r="R1094">
        <v>0</v>
      </c>
      <c r="S1094">
        <v>0</v>
      </c>
      <c r="T1094">
        <v>0</v>
      </c>
      <c r="U1094">
        <v>31</v>
      </c>
      <c r="V1094">
        <v>41</v>
      </c>
      <c r="W1094">
        <v>0.64</v>
      </c>
      <c r="X1094">
        <v>0</v>
      </c>
      <c r="Y1094">
        <v>0</v>
      </c>
      <c r="Z1094">
        <v>0</v>
      </c>
      <c r="AA1094">
        <v>12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41</v>
      </c>
      <c r="AK1094">
        <v>47</v>
      </c>
      <c r="AL1094">
        <v>0.64</v>
      </c>
      <c r="AM1094">
        <v>7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26</v>
      </c>
      <c r="AT1094">
        <v>31</v>
      </c>
      <c r="AU1094">
        <v>0.48</v>
      </c>
      <c r="AV1094">
        <v>10</v>
      </c>
      <c r="AW1094">
        <v>0</v>
      </c>
      <c r="AX1094">
        <v>0</v>
      </c>
    </row>
    <row r="1095" spans="1:51" x14ac:dyDescent="0.2">
      <c r="A1095" t="str">
        <f t="shared" si="17"/>
        <v>Mason City</v>
      </c>
      <c r="B1095" t="s">
        <v>2875</v>
      </c>
      <c r="C1095">
        <v>4</v>
      </c>
      <c r="D1095">
        <v>1203</v>
      </c>
      <c r="E1095" s="8" t="s">
        <v>3351</v>
      </c>
      <c r="F1095" t="s">
        <v>3352</v>
      </c>
      <c r="G1095" t="s">
        <v>3353</v>
      </c>
      <c r="H1095" t="s">
        <v>2513</v>
      </c>
      <c r="I1095">
        <v>0.17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2</v>
      </c>
      <c r="Q1095">
        <v>2</v>
      </c>
      <c r="R1095">
        <v>4.2599999999999999E-2</v>
      </c>
      <c r="S1095">
        <v>0</v>
      </c>
      <c r="T1095">
        <v>0</v>
      </c>
      <c r="U1095">
        <v>0</v>
      </c>
      <c r="V1095">
        <v>1</v>
      </c>
      <c r="W1095">
        <v>1</v>
      </c>
      <c r="X1095">
        <v>4.2599999999999999E-2</v>
      </c>
      <c r="Y1095">
        <v>0</v>
      </c>
      <c r="Z1095">
        <v>0</v>
      </c>
      <c r="AA1095">
        <v>0</v>
      </c>
      <c r="AB1095">
        <v>3</v>
      </c>
      <c r="AC1095">
        <v>3</v>
      </c>
      <c r="AD1095">
        <v>8.5099999999999995E-2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</row>
    <row r="1096" spans="1:51" x14ac:dyDescent="0.2">
      <c r="A1096" t="str">
        <f t="shared" si="17"/>
        <v>Mason City</v>
      </c>
      <c r="B1096" t="s">
        <v>2875</v>
      </c>
      <c r="C1096">
        <v>4</v>
      </c>
      <c r="D1096">
        <v>1201</v>
      </c>
      <c r="E1096" s="8" t="s">
        <v>3354</v>
      </c>
      <c r="F1096" t="s">
        <v>3352</v>
      </c>
      <c r="G1096" t="s">
        <v>3355</v>
      </c>
      <c r="H1096" t="s">
        <v>2513</v>
      </c>
      <c r="I1096">
        <v>0.09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2.1299999999999999E-2</v>
      </c>
      <c r="S1096">
        <v>1</v>
      </c>
      <c r="T1096">
        <v>1</v>
      </c>
      <c r="U1096">
        <v>4.2599999999999999E-2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1</v>
      </c>
      <c r="AD1096">
        <v>2.1299999999999999E-2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</row>
    <row r="1097" spans="1:51" x14ac:dyDescent="0.2">
      <c r="A1097" t="str">
        <f t="shared" si="17"/>
        <v>Mason City</v>
      </c>
      <c r="B1097" t="s">
        <v>2875</v>
      </c>
      <c r="C1097">
        <v>4</v>
      </c>
      <c r="D1097">
        <v>1205</v>
      </c>
      <c r="E1097" s="8" t="s">
        <v>3361</v>
      </c>
      <c r="F1097" t="s">
        <v>3352</v>
      </c>
      <c r="G1097" t="s">
        <v>3362</v>
      </c>
      <c r="H1097" t="s">
        <v>2513</v>
      </c>
      <c r="I1097">
        <v>0.11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2</v>
      </c>
      <c r="Q1097">
        <v>2</v>
      </c>
      <c r="R1097">
        <v>5.67E-2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1</v>
      </c>
      <c r="AD1097">
        <v>2.8400000000000002E-2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1</v>
      </c>
      <c r="AS1097">
        <v>2.8400000000000002E-2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</row>
    <row r="1098" spans="1:51" x14ac:dyDescent="0.2">
      <c r="A1098" t="str">
        <f t="shared" si="17"/>
        <v>Mason City</v>
      </c>
      <c r="B1098" t="s">
        <v>2875</v>
      </c>
      <c r="C1098">
        <v>4</v>
      </c>
      <c r="D1098">
        <v>1202</v>
      </c>
      <c r="E1098" s="8" t="s">
        <v>3366</v>
      </c>
      <c r="F1098" t="s">
        <v>3352</v>
      </c>
      <c r="G1098" t="s">
        <v>3367</v>
      </c>
      <c r="H1098" t="s">
        <v>2513</v>
      </c>
      <c r="I1098">
        <v>0.11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2.8400000000000002E-2</v>
      </c>
      <c r="S1098">
        <v>0</v>
      </c>
      <c r="T1098">
        <v>0</v>
      </c>
      <c r="U1098">
        <v>0</v>
      </c>
      <c r="V1098">
        <v>1</v>
      </c>
      <c r="W1098">
        <v>1</v>
      </c>
      <c r="X1098">
        <v>2.8400000000000002E-2</v>
      </c>
      <c r="Y1098">
        <v>0</v>
      </c>
      <c r="Z1098">
        <v>0</v>
      </c>
      <c r="AA1098">
        <v>0</v>
      </c>
      <c r="AB1098">
        <v>1</v>
      </c>
      <c r="AC1098">
        <v>1</v>
      </c>
      <c r="AD1098">
        <v>2.8400000000000002E-2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1</v>
      </c>
      <c r="AV1098">
        <v>2.8400000000000002E-2</v>
      </c>
      <c r="AW1098">
        <v>0</v>
      </c>
      <c r="AX1098">
        <v>0</v>
      </c>
      <c r="AY1098">
        <v>0</v>
      </c>
    </row>
    <row r="1099" spans="1:51" x14ac:dyDescent="0.2">
      <c r="A1099" t="str">
        <f t="shared" si="17"/>
        <v>Mason City W 1 P 1</v>
      </c>
      <c r="B1099" t="s">
        <v>457</v>
      </c>
      <c r="C1099">
        <v>4</v>
      </c>
      <c r="D1099">
        <v>946767</v>
      </c>
      <c r="E1099" s="8" t="s">
        <v>2768</v>
      </c>
      <c r="F1099" t="s">
        <v>4425</v>
      </c>
      <c r="G1099" t="s">
        <v>1778</v>
      </c>
      <c r="H1099">
        <v>1.417143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18</v>
      </c>
      <c r="V1099">
        <v>19</v>
      </c>
      <c r="W1099">
        <v>0.3543</v>
      </c>
      <c r="X1099">
        <v>0</v>
      </c>
      <c r="Y1099">
        <v>0</v>
      </c>
      <c r="Z1099">
        <v>0</v>
      </c>
      <c r="AA1099">
        <v>21</v>
      </c>
      <c r="AB1099">
        <v>32</v>
      </c>
      <c r="AC1099">
        <v>0.53139999999999998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21</v>
      </c>
      <c r="AK1099">
        <v>21</v>
      </c>
      <c r="AL1099">
        <v>0.3543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5</v>
      </c>
      <c r="AT1099">
        <v>0</v>
      </c>
      <c r="AU1099">
        <v>0</v>
      </c>
      <c r="AV1099">
        <v>13</v>
      </c>
      <c r="AW1099">
        <v>15</v>
      </c>
      <c r="AX1099">
        <v>0.17710000000000001</v>
      </c>
    </row>
    <row r="1100" spans="1:51" x14ac:dyDescent="0.2">
      <c r="A1100" t="str">
        <f t="shared" si="17"/>
        <v>Mason City W 1 P 2</v>
      </c>
      <c r="B1100" t="s">
        <v>457</v>
      </c>
      <c r="C1100">
        <v>4</v>
      </c>
      <c r="D1100">
        <v>946768</v>
      </c>
      <c r="E1100" s="8" t="s">
        <v>2774</v>
      </c>
      <c r="F1100" t="s">
        <v>4426</v>
      </c>
      <c r="G1100" t="s">
        <v>1778</v>
      </c>
      <c r="H1100">
        <v>1.771428571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14</v>
      </c>
      <c r="P1100">
        <v>17</v>
      </c>
      <c r="Q1100">
        <v>0.3543</v>
      </c>
      <c r="R1100">
        <v>0</v>
      </c>
      <c r="S1100">
        <v>0</v>
      </c>
      <c r="T1100">
        <v>0</v>
      </c>
      <c r="U1100">
        <v>24</v>
      </c>
      <c r="V1100">
        <v>37</v>
      </c>
      <c r="W1100">
        <v>0.70860000000000001</v>
      </c>
      <c r="X1100">
        <v>0</v>
      </c>
      <c r="Y1100">
        <v>0</v>
      </c>
      <c r="Z1100">
        <v>0</v>
      </c>
      <c r="AA1100">
        <v>17</v>
      </c>
      <c r="AB1100">
        <v>20</v>
      </c>
      <c r="AC1100">
        <v>0.3543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21</v>
      </c>
      <c r="AK1100">
        <v>26</v>
      </c>
      <c r="AL1100">
        <v>0.3543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14</v>
      </c>
      <c r="AT1100">
        <v>0</v>
      </c>
      <c r="AU1100">
        <v>0</v>
      </c>
      <c r="AV1100">
        <v>11</v>
      </c>
      <c r="AW1100">
        <v>0</v>
      </c>
      <c r="AX1100">
        <v>0</v>
      </c>
    </row>
    <row r="1101" spans="1:51" x14ac:dyDescent="0.2">
      <c r="A1101" t="str">
        <f t="shared" si="17"/>
        <v>Mason City W 1 P 3</v>
      </c>
      <c r="B1101" t="s">
        <v>457</v>
      </c>
      <c r="C1101">
        <v>4</v>
      </c>
      <c r="D1101">
        <v>946769</v>
      </c>
      <c r="E1101" s="8" t="s">
        <v>3313</v>
      </c>
      <c r="F1101" t="s">
        <v>4427</v>
      </c>
      <c r="G1101" t="s">
        <v>1778</v>
      </c>
      <c r="H1101">
        <v>1.9485710000000001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27</v>
      </c>
      <c r="P1101">
        <v>28</v>
      </c>
      <c r="Q1101">
        <v>0.3543</v>
      </c>
      <c r="R1101">
        <v>0</v>
      </c>
      <c r="S1101">
        <v>0</v>
      </c>
      <c r="T1101">
        <v>0</v>
      </c>
      <c r="U1101">
        <v>51</v>
      </c>
      <c r="V1101">
        <v>57</v>
      </c>
      <c r="W1101">
        <v>0.88570000000000004</v>
      </c>
      <c r="X1101">
        <v>0</v>
      </c>
      <c r="Y1101">
        <v>0</v>
      </c>
      <c r="Z1101">
        <v>0</v>
      </c>
      <c r="AA1101">
        <v>51</v>
      </c>
      <c r="AB1101">
        <v>53</v>
      </c>
      <c r="AC1101">
        <v>0.70860000000000001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16</v>
      </c>
      <c r="AK1101">
        <v>12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1</v>
      </c>
      <c r="AR1101">
        <v>0</v>
      </c>
      <c r="AS1101">
        <v>9</v>
      </c>
      <c r="AT1101">
        <v>6</v>
      </c>
      <c r="AU1101">
        <v>0</v>
      </c>
      <c r="AV1101">
        <v>2</v>
      </c>
      <c r="AW1101">
        <v>0</v>
      </c>
      <c r="AX1101">
        <v>0</v>
      </c>
    </row>
    <row r="1102" spans="1:51" x14ac:dyDescent="0.2">
      <c r="A1102" t="str">
        <f t="shared" si="17"/>
        <v>Mason City W 2 P 1</v>
      </c>
      <c r="B1102" t="s">
        <v>457</v>
      </c>
      <c r="C1102">
        <v>4</v>
      </c>
      <c r="D1102">
        <v>946770</v>
      </c>
      <c r="E1102" s="8" t="s">
        <v>2770</v>
      </c>
      <c r="F1102" t="s">
        <v>4428</v>
      </c>
      <c r="G1102" t="s">
        <v>2517</v>
      </c>
      <c r="H1102">
        <v>1.24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14</v>
      </c>
      <c r="P1102">
        <v>23</v>
      </c>
      <c r="Q1102">
        <v>0.3543</v>
      </c>
      <c r="R1102">
        <v>0</v>
      </c>
      <c r="S1102">
        <v>0</v>
      </c>
      <c r="T1102">
        <v>0</v>
      </c>
      <c r="U1102">
        <v>14</v>
      </c>
      <c r="V1102">
        <v>23</v>
      </c>
      <c r="W1102">
        <v>0.3543</v>
      </c>
      <c r="X1102">
        <v>0</v>
      </c>
      <c r="Y1102">
        <v>0</v>
      </c>
      <c r="Z1102">
        <v>0</v>
      </c>
      <c r="AA1102">
        <v>7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28</v>
      </c>
      <c r="AK1102">
        <v>33</v>
      </c>
      <c r="AL1102">
        <v>0.53139999999999998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8</v>
      </c>
      <c r="AT1102">
        <v>0</v>
      </c>
      <c r="AU1102">
        <v>0</v>
      </c>
      <c r="AV1102">
        <v>7</v>
      </c>
      <c r="AW1102">
        <v>0</v>
      </c>
      <c r="AX1102">
        <v>0</v>
      </c>
    </row>
    <row r="1103" spans="1:51" x14ac:dyDescent="0.2">
      <c r="A1103" t="str">
        <f t="shared" si="17"/>
        <v>Mason City W 2 P 2</v>
      </c>
      <c r="B1103" t="s">
        <v>457</v>
      </c>
      <c r="C1103">
        <v>4</v>
      </c>
      <c r="D1103">
        <v>946771</v>
      </c>
      <c r="E1103" s="8" t="s">
        <v>3314</v>
      </c>
      <c r="F1103" t="s">
        <v>4429</v>
      </c>
      <c r="G1103" t="s">
        <v>1778</v>
      </c>
      <c r="H1103">
        <v>2.3028571430000002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22</v>
      </c>
      <c r="P1103">
        <v>26</v>
      </c>
      <c r="Q1103">
        <v>0.3543</v>
      </c>
      <c r="R1103">
        <v>5</v>
      </c>
      <c r="S1103">
        <v>0</v>
      </c>
      <c r="T1103">
        <v>0</v>
      </c>
      <c r="U1103">
        <v>48</v>
      </c>
      <c r="V1103">
        <v>54</v>
      </c>
      <c r="W1103">
        <v>0.70860000000000001</v>
      </c>
      <c r="X1103">
        <v>0</v>
      </c>
      <c r="Y1103">
        <v>0</v>
      </c>
      <c r="Z1103">
        <v>0</v>
      </c>
      <c r="AA1103">
        <v>43</v>
      </c>
      <c r="AB1103">
        <v>47</v>
      </c>
      <c r="AC1103">
        <v>0.70860000000000001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13</v>
      </c>
      <c r="AK1103">
        <v>0</v>
      </c>
      <c r="AL1103">
        <v>0</v>
      </c>
      <c r="AM1103">
        <v>2</v>
      </c>
      <c r="AN1103">
        <v>0</v>
      </c>
      <c r="AO1103">
        <v>0</v>
      </c>
      <c r="AP1103">
        <v>3</v>
      </c>
      <c r="AQ1103">
        <v>0</v>
      </c>
      <c r="AR1103">
        <v>0</v>
      </c>
      <c r="AS1103">
        <v>22</v>
      </c>
      <c r="AT1103">
        <v>34</v>
      </c>
      <c r="AU1103">
        <v>0.53139999999999998</v>
      </c>
      <c r="AV1103">
        <v>13</v>
      </c>
      <c r="AW1103">
        <v>0</v>
      </c>
      <c r="AX1103">
        <v>0</v>
      </c>
    </row>
    <row r="1104" spans="1:51" x14ac:dyDescent="0.2">
      <c r="A1104" t="str">
        <f t="shared" si="17"/>
        <v>Mason City W 2 P 3</v>
      </c>
      <c r="B1104" t="s">
        <v>457</v>
      </c>
      <c r="C1104">
        <v>4</v>
      </c>
      <c r="D1104">
        <v>946772</v>
      </c>
      <c r="E1104" s="8" t="s">
        <v>2775</v>
      </c>
      <c r="F1104" t="s">
        <v>4430</v>
      </c>
      <c r="G1104" t="s">
        <v>2517</v>
      </c>
      <c r="H1104">
        <v>1.42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10</v>
      </c>
      <c r="P1104">
        <v>10</v>
      </c>
      <c r="Q1104">
        <v>0.17710000000000001</v>
      </c>
      <c r="R1104">
        <v>0</v>
      </c>
      <c r="S1104">
        <v>0</v>
      </c>
      <c r="T1104">
        <v>0</v>
      </c>
      <c r="U1104">
        <v>17</v>
      </c>
      <c r="V1104">
        <v>17</v>
      </c>
      <c r="W1104">
        <v>0.3543</v>
      </c>
      <c r="X1104">
        <v>0</v>
      </c>
      <c r="Y1104">
        <v>0</v>
      </c>
      <c r="Z1104">
        <v>0</v>
      </c>
      <c r="AA1104">
        <v>13</v>
      </c>
      <c r="AB1104">
        <v>13</v>
      </c>
      <c r="AC1104">
        <v>0.3543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26</v>
      </c>
      <c r="AK1104">
        <v>26</v>
      </c>
      <c r="AL1104">
        <v>0.53139999999999998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2</v>
      </c>
      <c r="AT1104">
        <v>0</v>
      </c>
      <c r="AU1104">
        <v>0</v>
      </c>
      <c r="AV1104">
        <v>4</v>
      </c>
      <c r="AW1104">
        <v>0</v>
      </c>
      <c r="AX1104">
        <v>0</v>
      </c>
    </row>
    <row r="1105" spans="1:50" x14ac:dyDescent="0.2">
      <c r="A1105" t="str">
        <f t="shared" si="17"/>
        <v>Mason City W 3 P 1</v>
      </c>
      <c r="B1105" t="s">
        <v>457</v>
      </c>
      <c r="C1105">
        <v>4</v>
      </c>
      <c r="D1105">
        <v>946773</v>
      </c>
      <c r="E1105" s="8" t="s">
        <v>2769</v>
      </c>
      <c r="F1105" t="s">
        <v>4431</v>
      </c>
      <c r="G1105" t="s">
        <v>1780</v>
      </c>
      <c r="H1105">
        <v>1.95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22</v>
      </c>
      <c r="P1105">
        <v>23</v>
      </c>
      <c r="Q1105">
        <v>0.3543</v>
      </c>
      <c r="R1105">
        <v>0</v>
      </c>
      <c r="S1105">
        <v>0</v>
      </c>
      <c r="T1105">
        <v>0</v>
      </c>
      <c r="U1105">
        <v>28</v>
      </c>
      <c r="V1105">
        <v>31</v>
      </c>
      <c r="W1105">
        <v>0.53139999999999998</v>
      </c>
      <c r="X1105">
        <v>2</v>
      </c>
      <c r="Y1105">
        <v>0</v>
      </c>
      <c r="Z1105">
        <v>0</v>
      </c>
      <c r="AA1105">
        <v>19</v>
      </c>
      <c r="AB1105">
        <v>22</v>
      </c>
      <c r="AC1105">
        <v>0.3543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34</v>
      </c>
      <c r="AK1105">
        <v>45</v>
      </c>
      <c r="AL1105">
        <v>0.70860000000000001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9</v>
      </c>
      <c r="AT1105">
        <v>0</v>
      </c>
      <c r="AU1105">
        <v>0</v>
      </c>
      <c r="AV1105">
        <v>8</v>
      </c>
      <c r="AW1105">
        <v>0</v>
      </c>
      <c r="AX1105">
        <v>0</v>
      </c>
    </row>
    <row r="1106" spans="1:50" x14ac:dyDescent="0.2">
      <c r="A1106" t="str">
        <f t="shared" si="17"/>
        <v>Mason City W 3 P 2</v>
      </c>
      <c r="B1106" t="s">
        <v>457</v>
      </c>
      <c r="C1106">
        <v>4</v>
      </c>
      <c r="D1106">
        <v>946774</v>
      </c>
      <c r="E1106" s="8" t="s">
        <v>2783</v>
      </c>
      <c r="F1106" t="s">
        <v>4432</v>
      </c>
      <c r="G1106" t="s">
        <v>1778</v>
      </c>
      <c r="H1106">
        <v>1.417142857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9</v>
      </c>
      <c r="P1106">
        <v>12</v>
      </c>
      <c r="Q1106">
        <v>0.17710000000000001</v>
      </c>
      <c r="R1106">
        <v>0</v>
      </c>
      <c r="S1106">
        <v>0</v>
      </c>
      <c r="T1106">
        <v>0</v>
      </c>
      <c r="U1106">
        <v>10</v>
      </c>
      <c r="V1106">
        <v>18</v>
      </c>
      <c r="W1106">
        <v>0.3543</v>
      </c>
      <c r="X1106">
        <v>0</v>
      </c>
      <c r="Y1106">
        <v>0</v>
      </c>
      <c r="Z1106">
        <v>0</v>
      </c>
      <c r="AA1106">
        <v>10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23</v>
      </c>
      <c r="AK1106">
        <v>26</v>
      </c>
      <c r="AL1106">
        <v>0.53139999999999998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13</v>
      </c>
      <c r="AT1106">
        <v>17</v>
      </c>
      <c r="AU1106">
        <v>0.3543</v>
      </c>
      <c r="AV1106">
        <v>9</v>
      </c>
      <c r="AW1106">
        <v>0</v>
      </c>
      <c r="AX1106">
        <v>0</v>
      </c>
    </row>
    <row r="1107" spans="1:50" x14ac:dyDescent="0.2">
      <c r="A1107" t="str">
        <f t="shared" si="17"/>
        <v>Mason City W 3 P 3</v>
      </c>
      <c r="B1107" t="s">
        <v>457</v>
      </c>
      <c r="C1107">
        <v>4</v>
      </c>
      <c r="D1107">
        <v>946775</v>
      </c>
      <c r="E1107" s="8" t="s">
        <v>2780</v>
      </c>
      <c r="F1107" t="s">
        <v>4433</v>
      </c>
      <c r="G1107" t="s">
        <v>1785</v>
      </c>
      <c r="H1107">
        <v>2.48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22</v>
      </c>
      <c r="P1107">
        <v>23</v>
      </c>
      <c r="Q1107">
        <v>0.3543</v>
      </c>
      <c r="R1107">
        <v>0</v>
      </c>
      <c r="S1107">
        <v>0</v>
      </c>
      <c r="T1107">
        <v>0</v>
      </c>
      <c r="U1107">
        <v>32</v>
      </c>
      <c r="V1107">
        <v>35</v>
      </c>
      <c r="W1107">
        <v>0.70860000000000001</v>
      </c>
      <c r="X1107">
        <v>0</v>
      </c>
      <c r="Y1107">
        <v>0</v>
      </c>
      <c r="Z1107">
        <v>0</v>
      </c>
      <c r="AA1107">
        <v>37</v>
      </c>
      <c r="AB1107">
        <v>49</v>
      </c>
      <c r="AC1107">
        <v>0.88570000000000004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27</v>
      </c>
      <c r="AK1107">
        <v>35</v>
      </c>
      <c r="AL1107">
        <v>0.53139999999999998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16</v>
      </c>
      <c r="AT1107">
        <v>0</v>
      </c>
      <c r="AU1107">
        <v>0</v>
      </c>
      <c r="AV1107">
        <v>10</v>
      </c>
      <c r="AW1107">
        <v>0</v>
      </c>
      <c r="AX1107">
        <v>0</v>
      </c>
    </row>
    <row r="1108" spans="1:50" x14ac:dyDescent="0.2">
      <c r="A1108" t="str">
        <f t="shared" si="17"/>
        <v>Mason City W 4 P 1</v>
      </c>
      <c r="B1108" t="s">
        <v>457</v>
      </c>
      <c r="C1108">
        <v>4</v>
      </c>
      <c r="D1108">
        <v>946776</v>
      </c>
      <c r="E1108" s="8" t="s">
        <v>2777</v>
      </c>
      <c r="F1108" t="s">
        <v>4434</v>
      </c>
      <c r="G1108" t="s">
        <v>2562</v>
      </c>
      <c r="H1108">
        <v>1.42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11</v>
      </c>
      <c r="P1108">
        <v>11</v>
      </c>
      <c r="Q1108">
        <v>0.3543</v>
      </c>
      <c r="R1108">
        <v>0</v>
      </c>
      <c r="S1108">
        <v>0</v>
      </c>
      <c r="T1108">
        <v>0</v>
      </c>
      <c r="U1108">
        <v>10</v>
      </c>
      <c r="V1108">
        <v>10</v>
      </c>
      <c r="W1108">
        <v>0.3543</v>
      </c>
      <c r="X1108">
        <v>0</v>
      </c>
      <c r="Y1108">
        <v>0</v>
      </c>
      <c r="Z1108">
        <v>0</v>
      </c>
      <c r="AA1108">
        <v>9</v>
      </c>
      <c r="AB1108">
        <v>9</v>
      </c>
      <c r="AC1108">
        <v>0.17710000000000001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15</v>
      </c>
      <c r="AK1108">
        <v>16</v>
      </c>
      <c r="AL1108">
        <v>0.3543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9</v>
      </c>
      <c r="AT1108">
        <v>10</v>
      </c>
      <c r="AU1108">
        <v>0.17710000000000001</v>
      </c>
      <c r="AV1108">
        <v>1</v>
      </c>
      <c r="AW1108">
        <v>0</v>
      </c>
      <c r="AX1108">
        <v>0</v>
      </c>
    </row>
    <row r="1109" spans="1:50" x14ac:dyDescent="0.2">
      <c r="A1109" t="str">
        <f t="shared" si="17"/>
        <v>Mason City W 4 P 2</v>
      </c>
      <c r="B1109" t="s">
        <v>457</v>
      </c>
      <c r="C1109">
        <v>4</v>
      </c>
      <c r="D1109">
        <v>946777</v>
      </c>
      <c r="E1109" s="8" t="s">
        <v>2778</v>
      </c>
      <c r="F1109" t="s">
        <v>4435</v>
      </c>
      <c r="G1109" t="s">
        <v>1778</v>
      </c>
      <c r="H1109">
        <v>1.5942860000000001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9</v>
      </c>
      <c r="P1109">
        <v>9</v>
      </c>
      <c r="Q1109">
        <v>0.17710000000000001</v>
      </c>
      <c r="R1109">
        <v>0</v>
      </c>
      <c r="S1109">
        <v>0</v>
      </c>
      <c r="T1109">
        <v>0</v>
      </c>
      <c r="U1109">
        <v>10</v>
      </c>
      <c r="V1109">
        <v>12</v>
      </c>
      <c r="W1109">
        <v>0.3543</v>
      </c>
      <c r="X1109">
        <v>0</v>
      </c>
      <c r="Y1109">
        <v>0</v>
      </c>
      <c r="Z1109">
        <v>0</v>
      </c>
      <c r="AA1109">
        <v>13</v>
      </c>
      <c r="AB1109">
        <v>16</v>
      </c>
      <c r="AC1109">
        <v>0.53139999999999998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18</v>
      </c>
      <c r="AK1109">
        <v>19</v>
      </c>
      <c r="AL1109">
        <v>0.53139999999999998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3</v>
      </c>
      <c r="AT1109">
        <v>0</v>
      </c>
      <c r="AU1109">
        <v>0</v>
      </c>
      <c r="AV1109">
        <v>4</v>
      </c>
      <c r="AW1109">
        <v>0</v>
      </c>
      <c r="AX1109">
        <v>0</v>
      </c>
    </row>
    <row r="1110" spans="1:50" x14ac:dyDescent="0.2">
      <c r="A1110" t="str">
        <f t="shared" si="17"/>
        <v>Mason City W 4 P 3</v>
      </c>
      <c r="B1110" t="s">
        <v>457</v>
      </c>
      <c r="C1110">
        <v>4</v>
      </c>
      <c r="D1110">
        <v>946778</v>
      </c>
      <c r="E1110" s="8" t="s">
        <v>2767</v>
      </c>
      <c r="F1110" t="s">
        <v>4436</v>
      </c>
      <c r="G1110" t="s">
        <v>1778</v>
      </c>
      <c r="H1110">
        <v>1.948571429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32</v>
      </c>
      <c r="P1110">
        <v>34</v>
      </c>
      <c r="Q1110">
        <v>0.70860000000000001</v>
      </c>
      <c r="R1110">
        <v>0</v>
      </c>
      <c r="S1110">
        <v>0</v>
      </c>
      <c r="T1110">
        <v>0</v>
      </c>
      <c r="U1110">
        <v>18</v>
      </c>
      <c r="V1110">
        <v>19</v>
      </c>
      <c r="W1110">
        <v>0.3543</v>
      </c>
      <c r="X1110">
        <v>2</v>
      </c>
      <c r="Y1110">
        <v>0</v>
      </c>
      <c r="Z1110">
        <v>0</v>
      </c>
      <c r="AA1110">
        <v>22</v>
      </c>
      <c r="AB1110">
        <v>25</v>
      </c>
      <c r="AC1110">
        <v>0.53139999999999998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20</v>
      </c>
      <c r="AK1110">
        <v>22</v>
      </c>
      <c r="AL1110">
        <v>0.3543</v>
      </c>
      <c r="AM1110">
        <v>2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3</v>
      </c>
      <c r="AT1110">
        <v>0</v>
      </c>
      <c r="AU1110">
        <v>0</v>
      </c>
      <c r="AV1110">
        <v>7</v>
      </c>
      <c r="AW1110">
        <v>0</v>
      </c>
      <c r="AX1110">
        <v>0</v>
      </c>
    </row>
    <row r="1111" spans="1:50" x14ac:dyDescent="0.2">
      <c r="A1111" t="str">
        <f t="shared" si="17"/>
        <v>Mason S Bath Twps</v>
      </c>
      <c r="B1111" t="s">
        <v>457</v>
      </c>
      <c r="C1111">
        <v>4</v>
      </c>
      <c r="D1111">
        <v>1593444</v>
      </c>
      <c r="E1111" s="8" t="s">
        <v>3315</v>
      </c>
      <c r="F1111" t="s">
        <v>5350</v>
      </c>
      <c r="G1111" t="s">
        <v>2517</v>
      </c>
      <c r="H1111">
        <v>0.35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5</v>
      </c>
      <c r="P1111">
        <v>5</v>
      </c>
      <c r="Q1111">
        <v>0</v>
      </c>
      <c r="R1111">
        <v>0</v>
      </c>
      <c r="S1111">
        <v>0</v>
      </c>
      <c r="T1111">
        <v>0</v>
      </c>
      <c r="U1111">
        <v>4</v>
      </c>
      <c r="V1111">
        <v>5</v>
      </c>
      <c r="W1111">
        <v>0.17710000000000001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4</v>
      </c>
      <c r="AT1111">
        <v>6</v>
      </c>
      <c r="AU1111">
        <v>0.17710000000000001</v>
      </c>
      <c r="AV1111">
        <v>1</v>
      </c>
      <c r="AW1111">
        <v>0</v>
      </c>
      <c r="AX1111">
        <v>0</v>
      </c>
    </row>
    <row r="1112" spans="1:50" x14ac:dyDescent="0.2">
      <c r="A1112" t="str">
        <f t="shared" si="17"/>
        <v>Massena Twp Massena City</v>
      </c>
      <c r="B1112" t="s">
        <v>178</v>
      </c>
      <c r="C1112">
        <v>3</v>
      </c>
      <c r="D1112">
        <v>946741</v>
      </c>
      <c r="E1112" s="8" t="s">
        <v>1904</v>
      </c>
      <c r="F1112" t="s">
        <v>5183</v>
      </c>
      <c r="G1112" t="s">
        <v>1778</v>
      </c>
      <c r="H1112">
        <v>0.24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5</v>
      </c>
      <c r="P1112">
        <v>5</v>
      </c>
      <c r="Q1112">
        <v>0.12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2</v>
      </c>
      <c r="AB1112">
        <v>2</v>
      </c>
      <c r="AC1112">
        <v>0.12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">
      <c r="A1113" s="11" t="str">
        <f t="shared" si="17"/>
        <v>Massillon Springfield</v>
      </c>
      <c r="B1113" t="s">
        <v>442</v>
      </c>
      <c r="C1113">
        <v>2</v>
      </c>
      <c r="D1113">
        <v>946752</v>
      </c>
      <c r="E1113" s="8" t="s">
        <v>2696</v>
      </c>
      <c r="F1113" t="s">
        <v>5184</v>
      </c>
      <c r="G1113" t="s">
        <v>1785</v>
      </c>
      <c r="H1113">
        <v>0.69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9</v>
      </c>
      <c r="P1113">
        <v>10</v>
      </c>
      <c r="Q1113">
        <v>0.1714</v>
      </c>
      <c r="R1113">
        <v>0</v>
      </c>
      <c r="S1113">
        <v>0</v>
      </c>
      <c r="T1113">
        <v>0</v>
      </c>
      <c r="U1113">
        <v>9</v>
      </c>
      <c r="V1113">
        <v>9</v>
      </c>
      <c r="W1113">
        <v>0.1714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13</v>
      </c>
      <c r="AK1113">
        <v>13</v>
      </c>
      <c r="AL1113">
        <v>0.1714</v>
      </c>
      <c r="AM1113">
        <v>0</v>
      </c>
      <c r="AN1113">
        <v>0</v>
      </c>
      <c r="AO1113">
        <v>0</v>
      </c>
      <c r="AP1113">
        <v>2</v>
      </c>
      <c r="AQ1113">
        <v>0</v>
      </c>
      <c r="AR1113">
        <v>0</v>
      </c>
      <c r="AS1113">
        <v>13</v>
      </c>
      <c r="AT1113">
        <v>13</v>
      </c>
      <c r="AU1113">
        <v>0.1714</v>
      </c>
      <c r="AV1113">
        <v>0</v>
      </c>
      <c r="AW1113">
        <v>0</v>
      </c>
      <c r="AX1113">
        <v>0</v>
      </c>
    </row>
    <row r="1114" spans="1:50" x14ac:dyDescent="0.2">
      <c r="A1114" t="str">
        <f t="shared" si="17"/>
        <v>May City Precint 0300</v>
      </c>
      <c r="B1114" t="s">
        <v>744</v>
      </c>
      <c r="C1114">
        <v>4</v>
      </c>
      <c r="D1114">
        <v>947557</v>
      </c>
      <c r="E1114" s="8" t="s">
        <v>3045</v>
      </c>
      <c r="F1114" t="s">
        <v>2245</v>
      </c>
      <c r="G1114" t="s">
        <v>1778</v>
      </c>
      <c r="H1114">
        <v>0.2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2</v>
      </c>
      <c r="AT1114">
        <v>4</v>
      </c>
      <c r="AU1114">
        <v>0.2</v>
      </c>
      <c r="AV1114">
        <v>0</v>
      </c>
      <c r="AW1114">
        <v>0</v>
      </c>
      <c r="AX1114">
        <v>0</v>
      </c>
    </row>
    <row r="1115" spans="1:50" x14ac:dyDescent="0.2">
      <c r="A1115" t="str">
        <f t="shared" si="17"/>
        <v>Mcclelland</v>
      </c>
      <c r="B1115" t="s">
        <v>775</v>
      </c>
      <c r="C1115">
        <v>3</v>
      </c>
      <c r="D1115">
        <v>1833332</v>
      </c>
      <c r="E1115" s="8" t="s">
        <v>3379</v>
      </c>
      <c r="F1115" t="s">
        <v>2162</v>
      </c>
      <c r="G1115" t="s">
        <v>1778</v>
      </c>
      <c r="H1115">
        <v>0.36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6</v>
      </c>
      <c r="P1115">
        <v>7</v>
      </c>
      <c r="Q1115">
        <v>0.12</v>
      </c>
      <c r="R1115">
        <v>0</v>
      </c>
      <c r="S1115">
        <v>0</v>
      </c>
      <c r="T1115">
        <v>0</v>
      </c>
      <c r="U1115">
        <v>5</v>
      </c>
      <c r="V1115">
        <v>8</v>
      </c>
      <c r="W1115">
        <v>0.12</v>
      </c>
      <c r="X1115">
        <v>0</v>
      </c>
      <c r="Y1115">
        <v>0</v>
      </c>
      <c r="Z1115">
        <v>0</v>
      </c>
      <c r="AA1115">
        <v>7</v>
      </c>
      <c r="AB1115">
        <v>7</v>
      </c>
      <c r="AC1115">
        <v>0.12</v>
      </c>
      <c r="AD1115">
        <v>1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4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">
      <c r="A1116" t="str">
        <f t="shared" si="17"/>
        <v>Melrose Monroe Precinct 7</v>
      </c>
      <c r="B1116" t="s">
        <v>727</v>
      </c>
      <c r="C1116">
        <v>2</v>
      </c>
      <c r="D1116">
        <v>948300</v>
      </c>
      <c r="E1116" s="8" t="s">
        <v>3124</v>
      </c>
      <c r="F1116" t="s">
        <v>5351</v>
      </c>
      <c r="G1116" t="s">
        <v>2562</v>
      </c>
      <c r="H1116">
        <v>0.28000000000000003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</v>
      </c>
      <c r="P1116">
        <v>6</v>
      </c>
      <c r="Q1116">
        <v>9.2299999999999993E-2</v>
      </c>
      <c r="R1116">
        <v>0</v>
      </c>
      <c r="S1116">
        <v>0</v>
      </c>
      <c r="T1116">
        <v>0</v>
      </c>
      <c r="U1116">
        <v>6</v>
      </c>
      <c r="V1116">
        <v>6</v>
      </c>
      <c r="W1116">
        <v>9.2299999999999993E-2</v>
      </c>
      <c r="X1116">
        <v>0</v>
      </c>
      <c r="Y1116">
        <v>0</v>
      </c>
      <c r="Z1116">
        <v>0</v>
      </c>
      <c r="AA1116">
        <v>1</v>
      </c>
      <c r="AB1116">
        <v>3</v>
      </c>
      <c r="AC1116">
        <v>4.6199999999999998E-2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2</v>
      </c>
      <c r="AW1116">
        <v>0</v>
      </c>
      <c r="AX1116">
        <v>0</v>
      </c>
    </row>
    <row r="1117" spans="1:50" x14ac:dyDescent="0.2">
      <c r="A1117" t="str">
        <f t="shared" si="17"/>
        <v>Melvin Precinct 0400</v>
      </c>
      <c r="B1117" t="s">
        <v>744</v>
      </c>
      <c r="C1117">
        <v>4</v>
      </c>
      <c r="D1117">
        <v>947561</v>
      </c>
      <c r="E1117" s="8" t="s">
        <v>2699</v>
      </c>
      <c r="F1117" t="s">
        <v>2070</v>
      </c>
      <c r="G1117" t="s">
        <v>1778</v>
      </c>
      <c r="H1117">
        <v>0.2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</v>
      </c>
      <c r="AB1117">
        <v>2</v>
      </c>
      <c r="AC1117">
        <v>0.1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</v>
      </c>
      <c r="AK1117">
        <v>2</v>
      </c>
      <c r="AL1117">
        <v>0.1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">
      <c r="A1118" t="str">
        <f t="shared" si="17"/>
        <v>Mendon</v>
      </c>
      <c r="B1118" t="s">
        <v>491</v>
      </c>
      <c r="C1118">
        <v>1</v>
      </c>
      <c r="D1118">
        <v>948250</v>
      </c>
      <c r="E1118" s="8" t="s">
        <v>3216</v>
      </c>
      <c r="F1118" t="s">
        <v>2025</v>
      </c>
      <c r="G1118" t="s">
        <v>1778</v>
      </c>
      <c r="H1118">
        <v>1.3333333329999999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8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36</v>
      </c>
      <c r="V1118">
        <v>40</v>
      </c>
      <c r="W1118">
        <v>0.66669999999999996</v>
      </c>
      <c r="X1118">
        <v>0</v>
      </c>
      <c r="Y1118">
        <v>0</v>
      </c>
      <c r="Z1118">
        <v>0</v>
      </c>
      <c r="AA1118">
        <v>14</v>
      </c>
      <c r="AB1118">
        <v>17</v>
      </c>
      <c r="AC1118">
        <v>0.33329999999999999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15</v>
      </c>
      <c r="AK1118">
        <v>19</v>
      </c>
      <c r="AL1118">
        <v>0.33329999999999999</v>
      </c>
      <c r="AM1118">
        <v>2</v>
      </c>
      <c r="AN1118">
        <v>0</v>
      </c>
      <c r="AO1118">
        <v>0</v>
      </c>
      <c r="AP1118">
        <v>0</v>
      </c>
      <c r="AQ1118">
        <v>4</v>
      </c>
      <c r="AR1118">
        <v>0</v>
      </c>
      <c r="AS1118">
        <v>5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">
      <c r="A1119" t="str">
        <f t="shared" si="17"/>
        <v>Middle Precinct</v>
      </c>
      <c r="B1119" t="s">
        <v>477</v>
      </c>
      <c r="C1119">
        <v>2</v>
      </c>
      <c r="D1119">
        <v>1593446</v>
      </c>
      <c r="E1119" s="8" t="s">
        <v>2598</v>
      </c>
      <c r="F1119" t="s">
        <v>1973</v>
      </c>
      <c r="G1119" t="s">
        <v>1778</v>
      </c>
      <c r="H1119">
        <v>0.48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6</v>
      </c>
      <c r="V1119">
        <v>7</v>
      </c>
      <c r="W1119">
        <v>0.24</v>
      </c>
      <c r="X1119">
        <v>0</v>
      </c>
      <c r="Y1119">
        <v>0</v>
      </c>
      <c r="Z1119">
        <v>0</v>
      </c>
      <c r="AA1119">
        <v>5</v>
      </c>
      <c r="AB1119">
        <v>5</v>
      </c>
      <c r="AC1119">
        <v>0.16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3</v>
      </c>
      <c r="AK1119">
        <v>4</v>
      </c>
      <c r="AL1119">
        <v>0.08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">
      <c r="A1120" t="str">
        <f t="shared" si="17"/>
        <v>Middlefield Newton</v>
      </c>
      <c r="B1120" t="s">
        <v>207</v>
      </c>
      <c r="C1120">
        <v>1</v>
      </c>
      <c r="D1120">
        <v>1593432</v>
      </c>
      <c r="E1120" s="8" t="s">
        <v>3216</v>
      </c>
      <c r="F1120" t="s">
        <v>4437</v>
      </c>
      <c r="G1120" t="s">
        <v>1778</v>
      </c>
      <c r="H1120">
        <v>0.410526316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7</v>
      </c>
      <c r="P1120">
        <v>7</v>
      </c>
      <c r="Q1120">
        <v>0.1368</v>
      </c>
      <c r="R1120">
        <v>0</v>
      </c>
      <c r="S1120">
        <v>0</v>
      </c>
      <c r="T1120">
        <v>0</v>
      </c>
      <c r="U1120">
        <v>6</v>
      </c>
      <c r="V1120">
        <v>9</v>
      </c>
      <c r="W1120">
        <v>0.1368</v>
      </c>
      <c r="X1120">
        <v>0</v>
      </c>
      <c r="Y1120">
        <v>0</v>
      </c>
      <c r="Z1120">
        <v>0</v>
      </c>
      <c r="AA1120">
        <v>6</v>
      </c>
      <c r="AB1120">
        <v>6</v>
      </c>
      <c r="AC1120">
        <v>0.1368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2</v>
      </c>
      <c r="AT1120">
        <v>0</v>
      </c>
      <c r="AU1120">
        <v>0</v>
      </c>
      <c r="AV1120">
        <v>2</v>
      </c>
      <c r="AW1120">
        <v>0</v>
      </c>
      <c r="AX1120">
        <v>0</v>
      </c>
    </row>
    <row r="1121" spans="1:51" x14ac:dyDescent="0.2">
      <c r="A1121" t="str">
        <f t="shared" si="17"/>
        <v>Milford Township</v>
      </c>
      <c r="B1121" t="s">
        <v>828</v>
      </c>
      <c r="C1121">
        <v>4</v>
      </c>
      <c r="D1121">
        <v>947962</v>
      </c>
      <c r="E1121" s="8">
        <v>29</v>
      </c>
      <c r="F1121" t="s">
        <v>1965</v>
      </c>
      <c r="G1121" t="s">
        <v>1778</v>
      </c>
      <c r="H1121">
        <v>0.41499999999999998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19</v>
      </c>
      <c r="AB1121">
        <v>19</v>
      </c>
      <c r="AC1121">
        <v>0.41499999999999998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16</v>
      </c>
      <c r="AK1121">
        <v>16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4</v>
      </c>
      <c r="AT1121">
        <v>4</v>
      </c>
      <c r="AU1121">
        <v>0</v>
      </c>
      <c r="AV1121">
        <v>0</v>
      </c>
      <c r="AW1121">
        <v>0</v>
      </c>
      <c r="AX1121">
        <v>0</v>
      </c>
    </row>
    <row r="1122" spans="1:51" x14ac:dyDescent="0.2">
      <c r="A1122" t="str">
        <f t="shared" si="17"/>
        <v>Milo Prairie</v>
      </c>
      <c r="B1122" t="s">
        <v>504</v>
      </c>
      <c r="C1122">
        <v>1</v>
      </c>
      <c r="D1122">
        <v>1593494</v>
      </c>
      <c r="E1122" s="8" t="s">
        <v>3229</v>
      </c>
      <c r="F1122" t="s">
        <v>5185</v>
      </c>
      <c r="G1122" t="s">
        <v>1778</v>
      </c>
      <c r="H1122">
        <v>0.9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10</v>
      </c>
      <c r="P1122">
        <v>10</v>
      </c>
      <c r="Q1122">
        <v>0.22500000000000001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11</v>
      </c>
      <c r="AB1122">
        <v>11</v>
      </c>
      <c r="AC1122">
        <v>0.3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6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4</v>
      </c>
      <c r="AR1122">
        <v>0</v>
      </c>
      <c r="AS1122">
        <v>15</v>
      </c>
      <c r="AT1122">
        <v>17</v>
      </c>
      <c r="AU1122">
        <v>0.375</v>
      </c>
      <c r="AV1122">
        <v>0</v>
      </c>
      <c r="AW1122">
        <v>0</v>
      </c>
      <c r="AX1122">
        <v>0</v>
      </c>
    </row>
    <row r="1123" spans="1:51" x14ac:dyDescent="0.2">
      <c r="A1123" t="str">
        <f t="shared" si="17"/>
        <v>Milton</v>
      </c>
      <c r="B1123" t="s">
        <v>850</v>
      </c>
      <c r="C1123">
        <v>2</v>
      </c>
      <c r="D1123">
        <v>948022</v>
      </c>
      <c r="E1123" s="8" t="s">
        <v>3283</v>
      </c>
      <c r="F1123" t="s">
        <v>3284</v>
      </c>
      <c r="G1123" t="s">
        <v>2517</v>
      </c>
      <c r="H1123">
        <v>0.2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3</v>
      </c>
      <c r="P1123">
        <v>5</v>
      </c>
      <c r="Q1123">
        <v>0.1</v>
      </c>
      <c r="R1123">
        <v>0</v>
      </c>
      <c r="S1123">
        <v>0</v>
      </c>
      <c r="T1123">
        <v>0</v>
      </c>
      <c r="U1123">
        <v>2</v>
      </c>
      <c r="V1123">
        <v>3</v>
      </c>
      <c r="W1123">
        <v>0.1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1" x14ac:dyDescent="0.2">
      <c r="A1124" t="str">
        <f t="shared" si="17"/>
        <v>Milwaukee</v>
      </c>
      <c r="B1124" t="s">
        <v>2891</v>
      </c>
      <c r="C1124" t="s">
        <v>2892</v>
      </c>
      <c r="D1124">
        <v>1138</v>
      </c>
      <c r="E1124" s="8" t="s">
        <v>2947</v>
      </c>
      <c r="F1124" t="s">
        <v>2948</v>
      </c>
      <c r="G1124" t="s">
        <v>2949</v>
      </c>
      <c r="H1124" t="s">
        <v>2513</v>
      </c>
      <c r="I1124">
        <v>0.02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2</v>
      </c>
      <c r="AC1124">
        <v>2</v>
      </c>
      <c r="AD1124">
        <v>5.8999999999999999E-3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2</v>
      </c>
      <c r="AL1124">
        <v>2</v>
      </c>
      <c r="AM1124">
        <v>5.8999999999999999E-3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3</v>
      </c>
      <c r="AU1124">
        <v>3</v>
      </c>
      <c r="AV1124">
        <v>1.18E-2</v>
      </c>
      <c r="AW1124">
        <v>0</v>
      </c>
      <c r="AX1124">
        <v>0</v>
      </c>
      <c r="AY1124">
        <v>0</v>
      </c>
    </row>
    <row r="1125" spans="1:51" x14ac:dyDescent="0.2">
      <c r="A1125" t="str">
        <f t="shared" si="17"/>
        <v>Minden</v>
      </c>
      <c r="B1125" t="s">
        <v>775</v>
      </c>
      <c r="C1125">
        <v>3</v>
      </c>
      <c r="D1125">
        <v>947819</v>
      </c>
      <c r="E1125" s="8" t="s">
        <v>3425</v>
      </c>
      <c r="F1125" t="s">
        <v>2178</v>
      </c>
      <c r="G1125" t="s">
        <v>1778</v>
      </c>
      <c r="H1125">
        <v>0.6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3</v>
      </c>
      <c r="V1125">
        <v>5</v>
      </c>
      <c r="W1125">
        <v>0.24</v>
      </c>
      <c r="X1125">
        <v>0</v>
      </c>
      <c r="Y1125">
        <v>0</v>
      </c>
      <c r="Z1125">
        <v>0</v>
      </c>
      <c r="AA1125">
        <v>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4</v>
      </c>
      <c r="AK1125">
        <v>4</v>
      </c>
      <c r="AL1125">
        <v>0.12</v>
      </c>
      <c r="AM1125">
        <v>1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6</v>
      </c>
      <c r="AT1125">
        <v>8</v>
      </c>
      <c r="AU1125">
        <v>0.24</v>
      </c>
      <c r="AV1125">
        <v>0</v>
      </c>
      <c r="AW1125">
        <v>0</v>
      </c>
      <c r="AX1125">
        <v>0</v>
      </c>
    </row>
    <row r="1126" spans="1:51" x14ac:dyDescent="0.2">
      <c r="A1126" t="str">
        <f t="shared" si="17"/>
        <v>Miramar Beach</v>
      </c>
      <c r="B1126" t="s">
        <v>2891</v>
      </c>
      <c r="C1126" t="s">
        <v>2892</v>
      </c>
      <c r="D1126">
        <v>1121</v>
      </c>
      <c r="E1126" s="8" t="s">
        <v>3397</v>
      </c>
      <c r="F1126" t="s">
        <v>3398</v>
      </c>
      <c r="G1126" t="s">
        <v>3399</v>
      </c>
      <c r="H1126" t="s">
        <v>2513</v>
      </c>
      <c r="I1126">
        <v>0.2</v>
      </c>
      <c r="J1126">
        <v>0</v>
      </c>
      <c r="K1126">
        <v>0</v>
      </c>
      <c r="L1126">
        <v>0</v>
      </c>
      <c r="M1126">
        <v>3</v>
      </c>
      <c r="N1126">
        <v>0</v>
      </c>
      <c r="O1126">
        <v>0</v>
      </c>
      <c r="P1126">
        <v>15</v>
      </c>
      <c r="Q1126">
        <v>18</v>
      </c>
      <c r="R1126">
        <v>6.7400000000000002E-2</v>
      </c>
      <c r="S1126">
        <v>9</v>
      </c>
      <c r="T1126">
        <v>9</v>
      </c>
      <c r="U1126">
        <v>3.3700000000000001E-2</v>
      </c>
      <c r="V1126">
        <v>12</v>
      </c>
      <c r="W1126">
        <v>13</v>
      </c>
      <c r="X1126">
        <v>3.3700000000000001E-2</v>
      </c>
      <c r="Y1126">
        <v>0</v>
      </c>
      <c r="Z1126">
        <v>0</v>
      </c>
      <c r="AA1126">
        <v>0</v>
      </c>
      <c r="AB1126">
        <v>16</v>
      </c>
      <c r="AC1126">
        <v>18</v>
      </c>
      <c r="AD1126">
        <v>6.7400000000000002E-2</v>
      </c>
      <c r="AE1126">
        <v>0</v>
      </c>
      <c r="AF1126">
        <v>2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5</v>
      </c>
      <c r="AU1126">
        <v>0</v>
      </c>
      <c r="AV1126">
        <v>0</v>
      </c>
      <c r="AW1126">
        <v>0</v>
      </c>
      <c r="AX1126">
        <v>0</v>
      </c>
      <c r="AY1126">
        <v>0</v>
      </c>
    </row>
    <row r="1127" spans="1:51" x14ac:dyDescent="0.2">
      <c r="A1127" t="str">
        <f t="shared" si="17"/>
        <v>Mitchell 10</v>
      </c>
      <c r="B1127" t="s">
        <v>720</v>
      </c>
      <c r="C1127">
        <v>1</v>
      </c>
      <c r="D1127">
        <v>2007995</v>
      </c>
      <c r="E1127" s="8">
        <v>10</v>
      </c>
      <c r="F1127" t="s">
        <v>2108</v>
      </c>
      <c r="G1127" t="s">
        <v>1778</v>
      </c>
      <c r="H1127">
        <v>0.375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9</v>
      </c>
      <c r="V1127">
        <v>9</v>
      </c>
      <c r="W1127">
        <v>0.15</v>
      </c>
      <c r="X1127">
        <v>0</v>
      </c>
      <c r="Y1127">
        <v>0</v>
      </c>
      <c r="Z1127">
        <v>0</v>
      </c>
      <c r="AA1127">
        <v>8</v>
      </c>
      <c r="AB1127">
        <v>8</v>
      </c>
      <c r="AC1127">
        <v>0.15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4</v>
      </c>
      <c r="AK1127">
        <v>4</v>
      </c>
      <c r="AL1127">
        <v>7.4999999999999997E-2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1" x14ac:dyDescent="0.2">
      <c r="A1128" t="str">
        <f t="shared" si="17"/>
        <v>Mitchell 11</v>
      </c>
      <c r="B1128" t="s">
        <v>720</v>
      </c>
      <c r="C1128">
        <v>1</v>
      </c>
      <c r="D1128">
        <v>2007997</v>
      </c>
      <c r="E1128" s="8">
        <v>11</v>
      </c>
      <c r="F1128" t="s">
        <v>2104</v>
      </c>
      <c r="G1128" t="s">
        <v>1778</v>
      </c>
      <c r="H1128">
        <v>0.22500000000000001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7</v>
      </c>
      <c r="P1128">
        <v>7</v>
      </c>
      <c r="Q1128">
        <v>7.4999999999999997E-2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12</v>
      </c>
      <c r="AB1128">
        <v>12</v>
      </c>
      <c r="AC1128">
        <v>7.4999999999999997E-2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5</v>
      </c>
      <c r="AW1128">
        <v>5</v>
      </c>
      <c r="AX1128">
        <v>7.4999999999999997E-2</v>
      </c>
    </row>
    <row r="1129" spans="1:51" x14ac:dyDescent="0.2">
      <c r="A1129" t="str">
        <f t="shared" si="17"/>
        <v>Mitchell 12</v>
      </c>
      <c r="B1129" t="s">
        <v>720</v>
      </c>
      <c r="C1129">
        <v>1</v>
      </c>
      <c r="D1129">
        <v>2007992</v>
      </c>
      <c r="E1129" s="8">
        <v>12</v>
      </c>
      <c r="F1129" t="s">
        <v>2107</v>
      </c>
      <c r="G1129" t="s">
        <v>1778</v>
      </c>
      <c r="H1129">
        <v>0.15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3</v>
      </c>
      <c r="P1129">
        <v>3</v>
      </c>
      <c r="Q1129">
        <v>7.4999999999999997E-2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7.4999999999999997E-2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1" x14ac:dyDescent="0.2">
      <c r="A1130" t="str">
        <f t="shared" si="17"/>
        <v>Mitchell 5</v>
      </c>
      <c r="B1130" t="s">
        <v>720</v>
      </c>
      <c r="C1130">
        <v>1</v>
      </c>
      <c r="D1130">
        <v>2007990</v>
      </c>
      <c r="E1130" s="8">
        <v>5</v>
      </c>
      <c r="F1130" t="s">
        <v>2105</v>
      </c>
      <c r="G1130" t="s">
        <v>1778</v>
      </c>
      <c r="H1130">
        <v>0.3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</v>
      </c>
      <c r="P1130">
        <v>4</v>
      </c>
      <c r="Q1130">
        <v>7.4999999999999997E-2</v>
      </c>
      <c r="R1130">
        <v>0</v>
      </c>
      <c r="S1130">
        <v>0</v>
      </c>
      <c r="T1130">
        <v>0</v>
      </c>
      <c r="U1130">
        <v>6</v>
      </c>
      <c r="V1130">
        <v>6</v>
      </c>
      <c r="W1130">
        <v>7.4999999999999997E-2</v>
      </c>
      <c r="X1130">
        <v>0</v>
      </c>
      <c r="Y1130">
        <v>0</v>
      </c>
      <c r="Z1130">
        <v>0</v>
      </c>
      <c r="AA1130">
        <v>8</v>
      </c>
      <c r="AB1130">
        <v>8</v>
      </c>
      <c r="AC1130">
        <v>0.15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1" x14ac:dyDescent="0.2">
      <c r="A1131" t="str">
        <f t="shared" si="17"/>
        <v>Mitchell 6</v>
      </c>
      <c r="B1131" t="s">
        <v>720</v>
      </c>
      <c r="C1131">
        <v>1</v>
      </c>
      <c r="D1131">
        <v>2007994</v>
      </c>
      <c r="E1131" s="8">
        <v>6</v>
      </c>
      <c r="F1131" t="s">
        <v>2399</v>
      </c>
      <c r="G1131" t="s">
        <v>1778</v>
      </c>
      <c r="H1131">
        <v>0.6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7</v>
      </c>
      <c r="V1131">
        <v>9</v>
      </c>
      <c r="W1131">
        <v>0.22500000000000001</v>
      </c>
      <c r="X1131">
        <v>0</v>
      </c>
      <c r="Y1131">
        <v>0</v>
      </c>
      <c r="Z1131">
        <v>0</v>
      </c>
      <c r="AA1131">
        <v>11</v>
      </c>
      <c r="AB1131">
        <v>12</v>
      </c>
      <c r="AC1131">
        <v>0.22500000000000001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7</v>
      </c>
      <c r="AT1131">
        <v>7</v>
      </c>
      <c r="AU1131">
        <v>0.15</v>
      </c>
      <c r="AV1131">
        <v>1</v>
      </c>
      <c r="AW1131">
        <v>0</v>
      </c>
      <c r="AX1131">
        <v>0</v>
      </c>
    </row>
    <row r="1132" spans="1:51" x14ac:dyDescent="0.2">
      <c r="A1132" t="str">
        <f t="shared" si="17"/>
        <v>Mitchell 7</v>
      </c>
      <c r="B1132" t="s">
        <v>720</v>
      </c>
      <c r="C1132">
        <v>1</v>
      </c>
      <c r="D1132">
        <v>2007991</v>
      </c>
      <c r="E1132" s="8">
        <v>7</v>
      </c>
      <c r="F1132" t="s">
        <v>2311</v>
      </c>
      <c r="G1132" t="s">
        <v>1778</v>
      </c>
      <c r="H1132">
        <v>0.67500000000000004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3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11</v>
      </c>
      <c r="V1132">
        <v>12</v>
      </c>
      <c r="W1132">
        <v>0.22500000000000001</v>
      </c>
      <c r="X1132">
        <v>0</v>
      </c>
      <c r="Y1132">
        <v>0</v>
      </c>
      <c r="Z1132">
        <v>0</v>
      </c>
      <c r="AA1132">
        <v>6</v>
      </c>
      <c r="AB1132">
        <v>9</v>
      </c>
      <c r="AC1132">
        <v>0.22500000000000001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3</v>
      </c>
      <c r="AK1132">
        <v>0</v>
      </c>
      <c r="AL1132">
        <v>0</v>
      </c>
      <c r="AM1132">
        <v>2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7</v>
      </c>
      <c r="AT1132">
        <v>10</v>
      </c>
      <c r="AU1132">
        <v>0.22500000000000001</v>
      </c>
      <c r="AV1132">
        <v>1</v>
      </c>
      <c r="AW1132">
        <v>0</v>
      </c>
      <c r="AX1132">
        <v>0</v>
      </c>
    </row>
    <row r="1133" spans="1:51" x14ac:dyDescent="0.2">
      <c r="A1133" s="11" t="str">
        <f t="shared" si="17"/>
        <v>Mitchell 8</v>
      </c>
      <c r="B1133" t="s">
        <v>720</v>
      </c>
      <c r="C1133">
        <v>1</v>
      </c>
      <c r="D1133">
        <v>2007996</v>
      </c>
      <c r="E1133" s="8">
        <v>8</v>
      </c>
      <c r="F1133" t="s">
        <v>2103</v>
      </c>
      <c r="G1133" t="s">
        <v>1778</v>
      </c>
      <c r="H1133">
        <v>0.52500000000000002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9</v>
      </c>
      <c r="P1133">
        <v>14</v>
      </c>
      <c r="Q1133">
        <v>0.15</v>
      </c>
      <c r="R1133">
        <v>0</v>
      </c>
      <c r="S1133">
        <v>0</v>
      </c>
      <c r="T1133">
        <v>0</v>
      </c>
      <c r="U1133">
        <v>2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13</v>
      </c>
      <c r="AB1133">
        <v>15</v>
      </c>
      <c r="AC1133">
        <v>0.22500000000000001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7</v>
      </c>
      <c r="AK1133">
        <v>12</v>
      </c>
      <c r="AL1133">
        <v>0.15</v>
      </c>
      <c r="AM1133">
        <v>4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5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1" x14ac:dyDescent="0.2">
      <c r="A1134" s="11" t="str">
        <f t="shared" si="17"/>
        <v>Mitchell 9</v>
      </c>
      <c r="B1134" t="s">
        <v>720</v>
      </c>
      <c r="C1134">
        <v>1</v>
      </c>
      <c r="D1134">
        <v>2007993</v>
      </c>
      <c r="E1134" s="8">
        <v>9</v>
      </c>
      <c r="F1134" t="s">
        <v>3743</v>
      </c>
      <c r="G1134" t="s">
        <v>2527</v>
      </c>
      <c r="H1134">
        <v>0.9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9</v>
      </c>
      <c r="P1134">
        <v>10</v>
      </c>
      <c r="Q1134">
        <v>0.15</v>
      </c>
      <c r="R1134">
        <v>0</v>
      </c>
      <c r="S1134">
        <v>0</v>
      </c>
      <c r="T1134">
        <v>0</v>
      </c>
      <c r="U1134">
        <v>15</v>
      </c>
      <c r="V1134">
        <v>15</v>
      </c>
      <c r="W1134">
        <v>0.3</v>
      </c>
      <c r="X1134">
        <v>0</v>
      </c>
      <c r="Y1134">
        <v>0</v>
      </c>
      <c r="Z1134">
        <v>0</v>
      </c>
      <c r="AA1134">
        <v>9</v>
      </c>
      <c r="AB1134">
        <v>10</v>
      </c>
      <c r="AC1134">
        <v>0.22500000000000001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10</v>
      </c>
      <c r="AK1134">
        <v>11</v>
      </c>
      <c r="AL1134">
        <v>0.22500000000000001</v>
      </c>
      <c r="AM1134">
        <v>3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3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1" x14ac:dyDescent="0.2">
      <c r="A1135" s="11" t="str">
        <f t="shared" si="17"/>
        <v>Mitchellville 01</v>
      </c>
      <c r="B1135" t="s">
        <v>774</v>
      </c>
      <c r="C1135">
        <v>3</v>
      </c>
      <c r="D1135">
        <v>947740</v>
      </c>
      <c r="E1135" s="8" t="s">
        <v>4003</v>
      </c>
      <c r="F1135" t="s">
        <v>4438</v>
      </c>
      <c r="G1135" t="s">
        <v>1778</v>
      </c>
      <c r="H1135">
        <v>1.6788008569999999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32</v>
      </c>
      <c r="P1135">
        <v>37</v>
      </c>
      <c r="Q1135">
        <v>0.55959999999999999</v>
      </c>
      <c r="R1135">
        <v>3</v>
      </c>
      <c r="S1135">
        <v>0</v>
      </c>
      <c r="T1135">
        <v>0</v>
      </c>
      <c r="U1135">
        <v>23</v>
      </c>
      <c r="V1135">
        <v>38</v>
      </c>
      <c r="W1135">
        <v>0.55959999999999999</v>
      </c>
      <c r="X1135">
        <v>0</v>
      </c>
      <c r="Y1135">
        <v>0</v>
      </c>
      <c r="Z1135">
        <v>0</v>
      </c>
      <c r="AA1135">
        <v>12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21</v>
      </c>
      <c r="AK1135">
        <v>23</v>
      </c>
      <c r="AL1135">
        <v>0.27979999999999999</v>
      </c>
      <c r="AM1135">
        <v>8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14</v>
      </c>
      <c r="AT1135">
        <v>20</v>
      </c>
      <c r="AU1135">
        <v>0.27979999999999999</v>
      </c>
      <c r="AV1135">
        <v>13</v>
      </c>
      <c r="AW1135">
        <v>0</v>
      </c>
      <c r="AX1135">
        <v>0</v>
      </c>
    </row>
    <row r="1136" spans="1:51" x14ac:dyDescent="0.2">
      <c r="A1136" t="str">
        <f t="shared" si="17"/>
        <v>Mn1 Monticello 1</v>
      </c>
      <c r="B1136" t="s">
        <v>666</v>
      </c>
      <c r="C1136">
        <v>1</v>
      </c>
      <c r="D1136">
        <v>947258</v>
      </c>
      <c r="E1136" s="8" t="s">
        <v>3637</v>
      </c>
      <c r="F1136" t="s">
        <v>4439</v>
      </c>
      <c r="G1136" t="s">
        <v>1778</v>
      </c>
      <c r="H1136">
        <v>0.64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7</v>
      </c>
      <c r="V1136">
        <v>7</v>
      </c>
      <c r="W1136">
        <v>0.16</v>
      </c>
      <c r="X1136">
        <v>2</v>
      </c>
      <c r="Y1136">
        <v>0</v>
      </c>
      <c r="Z1136">
        <v>0</v>
      </c>
      <c r="AA1136">
        <v>6</v>
      </c>
      <c r="AB1136">
        <v>6</v>
      </c>
      <c r="AC1136">
        <v>0.16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8</v>
      </c>
      <c r="AK1136">
        <v>8</v>
      </c>
      <c r="AL1136">
        <v>0.32</v>
      </c>
      <c r="AM1136">
        <v>0</v>
      </c>
      <c r="AN1136">
        <v>0</v>
      </c>
      <c r="AO1136">
        <v>0</v>
      </c>
      <c r="AP1136">
        <v>0</v>
      </c>
      <c r="AQ1136">
        <v>3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">
      <c r="A1137" t="str">
        <f t="shared" si="17"/>
        <v>Mn2 Monticello 2</v>
      </c>
      <c r="B1137" t="s">
        <v>666</v>
      </c>
      <c r="C1137">
        <v>1</v>
      </c>
      <c r="D1137">
        <v>947259</v>
      </c>
      <c r="E1137" s="8" t="s">
        <v>3534</v>
      </c>
      <c r="F1137" t="s">
        <v>4440</v>
      </c>
      <c r="G1137" t="s">
        <v>1778</v>
      </c>
      <c r="H1137">
        <v>0.64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11</v>
      </c>
      <c r="P1137">
        <v>12</v>
      </c>
      <c r="Q1137">
        <v>0.16</v>
      </c>
      <c r="R1137">
        <v>0</v>
      </c>
      <c r="S1137">
        <v>0</v>
      </c>
      <c r="T1137">
        <v>0</v>
      </c>
      <c r="U1137">
        <v>4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10</v>
      </c>
      <c r="AB1137">
        <v>11</v>
      </c>
      <c r="AC1137">
        <v>0.16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11</v>
      </c>
      <c r="AK1137">
        <v>12</v>
      </c>
      <c r="AL1137">
        <v>0.16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9</v>
      </c>
      <c r="AT1137">
        <v>10</v>
      </c>
      <c r="AU1137">
        <v>0.16</v>
      </c>
      <c r="AV1137">
        <v>0</v>
      </c>
      <c r="AW1137">
        <v>0</v>
      </c>
      <c r="AX1137">
        <v>0</v>
      </c>
    </row>
    <row r="1138" spans="1:50" x14ac:dyDescent="0.2">
      <c r="A1138" t="str">
        <f t="shared" si="17"/>
        <v>Mn3 Monticello 3</v>
      </c>
      <c r="B1138" t="s">
        <v>666</v>
      </c>
      <c r="C1138">
        <v>1</v>
      </c>
      <c r="D1138">
        <v>947260</v>
      </c>
      <c r="E1138" s="8" t="s">
        <v>3537</v>
      </c>
      <c r="F1138" t="s">
        <v>4441</v>
      </c>
      <c r="G1138" t="s">
        <v>1778</v>
      </c>
      <c r="H1138">
        <v>0.64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6</v>
      </c>
      <c r="P1138">
        <v>6</v>
      </c>
      <c r="Q1138">
        <v>0.16</v>
      </c>
      <c r="R1138">
        <v>0</v>
      </c>
      <c r="S1138">
        <v>0</v>
      </c>
      <c r="T1138">
        <v>0</v>
      </c>
      <c r="U1138">
        <v>6</v>
      </c>
      <c r="V1138">
        <v>9</v>
      </c>
      <c r="W1138">
        <v>0.16</v>
      </c>
      <c r="X1138">
        <v>0</v>
      </c>
      <c r="Y1138">
        <v>0</v>
      </c>
      <c r="Z1138">
        <v>0</v>
      </c>
      <c r="AA1138">
        <v>6</v>
      </c>
      <c r="AB1138">
        <v>6</v>
      </c>
      <c r="AC1138">
        <v>0.16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13</v>
      </c>
      <c r="AK1138">
        <v>14</v>
      </c>
      <c r="AL1138">
        <v>0.16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4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">
      <c r="A1139" t="str">
        <f t="shared" si="17"/>
        <v>Mn4 Monticello 4</v>
      </c>
      <c r="B1139" t="s">
        <v>666</v>
      </c>
      <c r="C1139">
        <v>1</v>
      </c>
      <c r="D1139">
        <v>947261</v>
      </c>
      <c r="E1139" s="8" t="s">
        <v>3533</v>
      </c>
      <c r="F1139" t="s">
        <v>4442</v>
      </c>
      <c r="G1139" t="s">
        <v>1778</v>
      </c>
      <c r="H1139">
        <v>0.64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12</v>
      </c>
      <c r="P1139">
        <v>12</v>
      </c>
      <c r="Q1139">
        <v>0.16</v>
      </c>
      <c r="R1139">
        <v>0</v>
      </c>
      <c r="S1139">
        <v>0</v>
      </c>
      <c r="T1139">
        <v>0</v>
      </c>
      <c r="U1139">
        <v>8</v>
      </c>
      <c r="V1139">
        <v>10</v>
      </c>
      <c r="W1139">
        <v>0.16</v>
      </c>
      <c r="X1139">
        <v>0</v>
      </c>
      <c r="Y1139">
        <v>0</v>
      </c>
      <c r="Z1139">
        <v>0</v>
      </c>
      <c r="AA1139">
        <v>6</v>
      </c>
      <c r="AB1139">
        <v>7</v>
      </c>
      <c r="AC1139">
        <v>0.16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7</v>
      </c>
      <c r="AK1139">
        <v>7</v>
      </c>
      <c r="AL1139">
        <v>0.16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3</v>
      </c>
      <c r="AW1139">
        <v>0</v>
      </c>
      <c r="AX1139">
        <v>0</v>
      </c>
    </row>
    <row r="1140" spans="1:50" x14ac:dyDescent="0.2">
      <c r="A1140" t="str">
        <f t="shared" si="17"/>
        <v>Monroe 1</v>
      </c>
      <c r="B1140" t="s">
        <v>329</v>
      </c>
      <c r="C1140">
        <v>1</v>
      </c>
      <c r="D1140">
        <v>1593676</v>
      </c>
      <c r="E1140" s="8" t="s">
        <v>2976</v>
      </c>
      <c r="F1140" t="s">
        <v>1916</v>
      </c>
      <c r="G1140" t="s">
        <v>1778</v>
      </c>
      <c r="H1140">
        <v>1.318605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27</v>
      </c>
      <c r="P1140">
        <v>28</v>
      </c>
      <c r="Q1140">
        <v>0.4395</v>
      </c>
      <c r="R1140">
        <v>0</v>
      </c>
      <c r="S1140">
        <v>0</v>
      </c>
      <c r="T1140">
        <v>0</v>
      </c>
      <c r="U1140">
        <v>21</v>
      </c>
      <c r="V1140">
        <v>22</v>
      </c>
      <c r="W1140">
        <v>0.4395</v>
      </c>
      <c r="X1140">
        <v>0</v>
      </c>
      <c r="Y1140">
        <v>0</v>
      </c>
      <c r="Z1140">
        <v>0</v>
      </c>
      <c r="AA1140">
        <v>22</v>
      </c>
      <c r="AB1140">
        <v>24</v>
      </c>
      <c r="AC1140">
        <v>0.4395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</v>
      </c>
      <c r="AK1140">
        <v>0</v>
      </c>
      <c r="AL1140">
        <v>0</v>
      </c>
      <c r="AM1140">
        <v>4</v>
      </c>
      <c r="AN1140">
        <v>0</v>
      </c>
      <c r="AO1140">
        <v>0</v>
      </c>
      <c r="AP1140">
        <v>3</v>
      </c>
      <c r="AQ1140">
        <v>0</v>
      </c>
      <c r="AR1140">
        <v>0</v>
      </c>
      <c r="AS1140">
        <v>16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">
      <c r="A1141" t="str">
        <f t="shared" si="17"/>
        <v>Monroe 2</v>
      </c>
      <c r="B1141" t="s">
        <v>329</v>
      </c>
      <c r="C1141">
        <v>1</v>
      </c>
      <c r="D1141">
        <v>1593677</v>
      </c>
      <c r="E1141" s="8" t="s">
        <v>2980</v>
      </c>
      <c r="F1141" t="s">
        <v>2981</v>
      </c>
      <c r="G1141" t="s">
        <v>2520</v>
      </c>
      <c r="H1141">
        <v>1.32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23</v>
      </c>
      <c r="P1141">
        <v>30</v>
      </c>
      <c r="Q1141">
        <v>0.4395</v>
      </c>
      <c r="R1141">
        <v>0</v>
      </c>
      <c r="S1141">
        <v>0</v>
      </c>
      <c r="T1141">
        <v>0</v>
      </c>
      <c r="U1141">
        <v>38</v>
      </c>
      <c r="V1141">
        <v>39</v>
      </c>
      <c r="W1141">
        <v>0.4395</v>
      </c>
      <c r="X1141">
        <v>0</v>
      </c>
      <c r="Y1141">
        <v>0</v>
      </c>
      <c r="Z1141">
        <v>0</v>
      </c>
      <c r="AA1141">
        <v>31</v>
      </c>
      <c r="AB1141">
        <v>33</v>
      </c>
      <c r="AC1141">
        <v>0.4395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22</v>
      </c>
      <c r="AK1141">
        <v>25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8</v>
      </c>
      <c r="AT1141">
        <v>0</v>
      </c>
      <c r="AU1141">
        <v>0</v>
      </c>
      <c r="AV1141">
        <v>5</v>
      </c>
      <c r="AW1141">
        <v>0</v>
      </c>
      <c r="AX1141">
        <v>0</v>
      </c>
    </row>
    <row r="1142" spans="1:50" x14ac:dyDescent="0.2">
      <c r="A1142" t="str">
        <f t="shared" si="17"/>
        <v>Montezuma 11.11Mo</v>
      </c>
      <c r="B1142" t="s">
        <v>776</v>
      </c>
      <c r="C1142">
        <v>1</v>
      </c>
      <c r="D1142">
        <v>947833</v>
      </c>
      <c r="E1142" s="8">
        <v>11</v>
      </c>
      <c r="F1142" t="s">
        <v>5352</v>
      </c>
      <c r="G1142" t="s">
        <v>1778</v>
      </c>
      <c r="H1142">
        <v>0.56000000000000005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5</v>
      </c>
      <c r="P1142">
        <v>6</v>
      </c>
      <c r="Q1142">
        <v>0.14000000000000001</v>
      </c>
      <c r="R1142">
        <v>0</v>
      </c>
      <c r="S1142">
        <v>0</v>
      </c>
      <c r="T1142">
        <v>0</v>
      </c>
      <c r="U1142">
        <v>7</v>
      </c>
      <c r="V1142">
        <v>9</v>
      </c>
      <c r="W1142">
        <v>0.14000000000000001</v>
      </c>
      <c r="X1142">
        <v>0</v>
      </c>
      <c r="Y1142">
        <v>0</v>
      </c>
      <c r="Z1142">
        <v>0</v>
      </c>
      <c r="AA1142">
        <v>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11</v>
      </c>
      <c r="AK1142">
        <v>12</v>
      </c>
      <c r="AL1142">
        <v>0.14000000000000001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9</v>
      </c>
      <c r="AT1142">
        <v>10</v>
      </c>
      <c r="AU1142">
        <v>0.14000000000000001</v>
      </c>
      <c r="AV1142">
        <v>2</v>
      </c>
      <c r="AW1142">
        <v>0</v>
      </c>
      <c r="AX1142">
        <v>0</v>
      </c>
    </row>
    <row r="1143" spans="1:50" x14ac:dyDescent="0.2">
      <c r="A1143" t="str">
        <f t="shared" si="17"/>
        <v>Montrose</v>
      </c>
      <c r="B1143" t="s">
        <v>683</v>
      </c>
      <c r="C1143">
        <v>2</v>
      </c>
      <c r="D1143">
        <v>947321</v>
      </c>
      <c r="E1143" s="8" t="s">
        <v>2954</v>
      </c>
      <c r="F1143" t="s">
        <v>2204</v>
      </c>
      <c r="G1143" t="s">
        <v>1778</v>
      </c>
      <c r="H1143">
        <v>0.98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17</v>
      </c>
      <c r="P1143">
        <v>19</v>
      </c>
      <c r="Q1143">
        <v>0.28000000000000003</v>
      </c>
      <c r="R1143">
        <v>0</v>
      </c>
      <c r="S1143">
        <v>0</v>
      </c>
      <c r="T1143">
        <v>0</v>
      </c>
      <c r="U1143">
        <v>31</v>
      </c>
      <c r="V1143">
        <v>31</v>
      </c>
      <c r="W1143">
        <v>0.42</v>
      </c>
      <c r="X1143">
        <v>0</v>
      </c>
      <c r="Y1143">
        <v>0</v>
      </c>
      <c r="Z1143">
        <v>0</v>
      </c>
      <c r="AA1143">
        <v>12</v>
      </c>
      <c r="AB1143">
        <v>12</v>
      </c>
      <c r="AC1143">
        <v>0.14000000000000001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4</v>
      </c>
      <c r="AK1143">
        <v>2</v>
      </c>
      <c r="AL1143">
        <v>0</v>
      </c>
      <c r="AM1143">
        <v>0</v>
      </c>
      <c r="AN1143">
        <v>0</v>
      </c>
      <c r="AO1143">
        <v>0</v>
      </c>
      <c r="AP1143">
        <v>2</v>
      </c>
      <c r="AQ1143">
        <v>0</v>
      </c>
      <c r="AR1143">
        <v>0</v>
      </c>
      <c r="AS1143">
        <v>8</v>
      </c>
      <c r="AT1143">
        <v>12</v>
      </c>
      <c r="AU1143">
        <v>0.14000000000000001</v>
      </c>
      <c r="AV1143">
        <v>6</v>
      </c>
      <c r="AW1143">
        <v>4</v>
      </c>
      <c r="AX1143">
        <v>0</v>
      </c>
    </row>
    <row r="1144" spans="1:50" x14ac:dyDescent="0.2">
      <c r="A1144" t="str">
        <f t="shared" si="17"/>
        <v>Moorhead Soldier Soldier City Spring Valley Willow</v>
      </c>
      <c r="B1144" t="s">
        <v>726</v>
      </c>
      <c r="C1144">
        <v>4</v>
      </c>
      <c r="D1144">
        <v>948297</v>
      </c>
      <c r="E1144" s="8" t="s">
        <v>2629</v>
      </c>
      <c r="F1144" t="s">
        <v>2263</v>
      </c>
      <c r="G1144" t="s">
        <v>1778</v>
      </c>
      <c r="H1144">
        <v>0.35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7</v>
      </c>
      <c r="V1144">
        <v>7</v>
      </c>
      <c r="W1144">
        <v>0.1</v>
      </c>
      <c r="X1144">
        <v>0</v>
      </c>
      <c r="Y1144">
        <v>0</v>
      </c>
      <c r="Z1144">
        <v>0</v>
      </c>
      <c r="AA1144">
        <v>5</v>
      </c>
      <c r="AB1144">
        <v>7</v>
      </c>
      <c r="AC1144">
        <v>0.1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4</v>
      </c>
      <c r="AK1144">
        <v>4</v>
      </c>
      <c r="AL1144">
        <v>0.05</v>
      </c>
      <c r="AM1144">
        <v>0</v>
      </c>
      <c r="AN1144">
        <v>0</v>
      </c>
      <c r="AO1144">
        <v>0</v>
      </c>
      <c r="AP1144">
        <v>2</v>
      </c>
      <c r="AQ1144">
        <v>0</v>
      </c>
      <c r="AR1144">
        <v>0</v>
      </c>
      <c r="AS1144">
        <v>7</v>
      </c>
      <c r="AT1144">
        <v>7</v>
      </c>
      <c r="AU1144">
        <v>0.1</v>
      </c>
      <c r="AV1144">
        <v>0</v>
      </c>
      <c r="AW1144">
        <v>0</v>
      </c>
      <c r="AX1144">
        <v>0</v>
      </c>
    </row>
    <row r="1145" spans="1:50" x14ac:dyDescent="0.2">
      <c r="A1145" t="str">
        <f t="shared" si="17"/>
        <v>Morning Sun Marshall</v>
      </c>
      <c r="B1145" t="s">
        <v>702</v>
      </c>
      <c r="C1145">
        <v>2</v>
      </c>
      <c r="D1145">
        <v>947413</v>
      </c>
      <c r="E1145" s="8" t="s">
        <v>1904</v>
      </c>
      <c r="F1145" t="s">
        <v>5353</v>
      </c>
      <c r="G1145" t="s">
        <v>1778</v>
      </c>
      <c r="H1145">
        <v>0.6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10</v>
      </c>
      <c r="P1145">
        <v>10</v>
      </c>
      <c r="Q1145">
        <v>0.2</v>
      </c>
      <c r="R1145">
        <v>0</v>
      </c>
      <c r="S1145">
        <v>0</v>
      </c>
      <c r="T1145">
        <v>0</v>
      </c>
      <c r="U1145">
        <v>7</v>
      </c>
      <c r="V1145">
        <v>8</v>
      </c>
      <c r="W1145">
        <v>0.1</v>
      </c>
      <c r="X1145">
        <v>0</v>
      </c>
      <c r="Y1145">
        <v>0</v>
      </c>
      <c r="Z1145">
        <v>0</v>
      </c>
      <c r="AA1145">
        <v>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6</v>
      </c>
      <c r="AK1145">
        <v>6</v>
      </c>
      <c r="AL1145">
        <v>0.1</v>
      </c>
      <c r="AM1145">
        <v>0</v>
      </c>
      <c r="AN1145">
        <v>0</v>
      </c>
      <c r="AO1145">
        <v>0</v>
      </c>
      <c r="AP1145">
        <v>1</v>
      </c>
      <c r="AQ1145">
        <v>1</v>
      </c>
      <c r="AR1145">
        <v>0</v>
      </c>
      <c r="AS1145">
        <v>7</v>
      </c>
      <c r="AT1145">
        <v>8</v>
      </c>
      <c r="AU1145">
        <v>0.1</v>
      </c>
      <c r="AV1145">
        <v>6</v>
      </c>
      <c r="AW1145">
        <v>6</v>
      </c>
      <c r="AX1145">
        <v>0.1</v>
      </c>
    </row>
    <row r="1146" spans="1:50" x14ac:dyDescent="0.2">
      <c r="A1146" t="str">
        <f t="shared" si="17"/>
        <v>Mound Prairie Washington</v>
      </c>
      <c r="B1146" t="s">
        <v>644</v>
      </c>
      <c r="C1146">
        <v>2</v>
      </c>
      <c r="D1146">
        <v>947179</v>
      </c>
      <c r="E1146" s="8" t="s">
        <v>3107</v>
      </c>
      <c r="F1146" t="s">
        <v>5186</v>
      </c>
      <c r="G1146" t="s">
        <v>1778</v>
      </c>
      <c r="H1146">
        <v>0.69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6</v>
      </c>
      <c r="P1146">
        <v>0</v>
      </c>
      <c r="Q1146">
        <v>0</v>
      </c>
      <c r="R1146">
        <v>3</v>
      </c>
      <c r="S1146">
        <v>0</v>
      </c>
      <c r="T1146">
        <v>0</v>
      </c>
      <c r="U1146">
        <v>18</v>
      </c>
      <c r="V1146">
        <v>27</v>
      </c>
      <c r="W1146">
        <v>0.34499999999999997</v>
      </c>
      <c r="X1146">
        <v>0</v>
      </c>
      <c r="Y1146">
        <v>0</v>
      </c>
      <c r="Z1146">
        <v>0</v>
      </c>
      <c r="AA1146">
        <v>6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7</v>
      </c>
      <c r="AK1146">
        <v>0</v>
      </c>
      <c r="AL1146">
        <v>0</v>
      </c>
      <c r="AM1146">
        <v>8</v>
      </c>
      <c r="AN1146">
        <v>11</v>
      </c>
      <c r="AO1146">
        <v>0.115</v>
      </c>
      <c r="AP1146">
        <v>0</v>
      </c>
      <c r="AQ1146">
        <v>0</v>
      </c>
      <c r="AR1146">
        <v>0</v>
      </c>
      <c r="AS1146">
        <v>11</v>
      </c>
      <c r="AT1146">
        <v>14</v>
      </c>
      <c r="AU1146">
        <v>0.23</v>
      </c>
      <c r="AV1146">
        <v>4</v>
      </c>
      <c r="AW1146">
        <v>0</v>
      </c>
      <c r="AX1146">
        <v>0</v>
      </c>
    </row>
    <row r="1147" spans="1:50" x14ac:dyDescent="0.2">
      <c r="A1147" t="str">
        <f t="shared" si="17"/>
        <v>Mount Ayr 1</v>
      </c>
      <c r="B1147" t="s">
        <v>777</v>
      </c>
      <c r="C1147">
        <v>3</v>
      </c>
      <c r="D1147">
        <v>947836</v>
      </c>
      <c r="E1147" s="8" t="s">
        <v>3253</v>
      </c>
      <c r="F1147" t="s">
        <v>1852</v>
      </c>
      <c r="G1147" t="s">
        <v>1778</v>
      </c>
      <c r="H1147">
        <v>0.82499999999999996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11</v>
      </c>
      <c r="P1147">
        <v>11</v>
      </c>
      <c r="Q1147">
        <v>0.33750000000000002</v>
      </c>
      <c r="R1147">
        <v>0</v>
      </c>
      <c r="S1147">
        <v>0</v>
      </c>
      <c r="T1147">
        <v>0</v>
      </c>
      <c r="U1147">
        <v>9</v>
      </c>
      <c r="V1147">
        <v>10</v>
      </c>
      <c r="W1147">
        <v>0.3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2</v>
      </c>
      <c r="AK1147">
        <v>0</v>
      </c>
      <c r="AL1147">
        <v>0</v>
      </c>
      <c r="AM1147">
        <v>2</v>
      </c>
      <c r="AN1147">
        <v>0</v>
      </c>
      <c r="AO1147">
        <v>0</v>
      </c>
      <c r="AP1147">
        <v>0</v>
      </c>
      <c r="AQ1147">
        <v>3</v>
      </c>
      <c r="AR1147">
        <v>0</v>
      </c>
      <c r="AS1147">
        <v>5</v>
      </c>
      <c r="AT1147">
        <v>6</v>
      </c>
      <c r="AU1147">
        <v>0.1875</v>
      </c>
      <c r="AV1147">
        <v>0</v>
      </c>
      <c r="AW1147">
        <v>0</v>
      </c>
      <c r="AX1147">
        <v>0</v>
      </c>
    </row>
    <row r="1148" spans="1:50" x14ac:dyDescent="0.2">
      <c r="A1148" t="str">
        <f t="shared" si="17"/>
        <v>Mount Ayr 2</v>
      </c>
      <c r="B1148" t="s">
        <v>777</v>
      </c>
      <c r="C1148">
        <v>3</v>
      </c>
      <c r="D1148">
        <v>947837</v>
      </c>
      <c r="E1148" s="8" t="s">
        <v>2715</v>
      </c>
      <c r="F1148" t="s">
        <v>2716</v>
      </c>
      <c r="G1148" t="s">
        <v>2513</v>
      </c>
      <c r="H1148">
        <v>0.79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20</v>
      </c>
      <c r="P1148">
        <v>22</v>
      </c>
      <c r="Q1148">
        <v>0.375</v>
      </c>
      <c r="R1148">
        <v>0</v>
      </c>
      <c r="S1148">
        <v>0</v>
      </c>
      <c r="T1148">
        <v>0</v>
      </c>
      <c r="U1148">
        <v>9</v>
      </c>
      <c r="V1148">
        <v>10</v>
      </c>
      <c r="W1148">
        <v>0.15</v>
      </c>
      <c r="X1148">
        <v>0</v>
      </c>
      <c r="Y1148">
        <v>0</v>
      </c>
      <c r="Z1148">
        <v>0</v>
      </c>
      <c r="AA1148">
        <v>5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</v>
      </c>
      <c r="AK1148">
        <v>7</v>
      </c>
      <c r="AL1148">
        <v>0.1125</v>
      </c>
      <c r="AM1148">
        <v>3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7</v>
      </c>
      <c r="AT1148">
        <v>9</v>
      </c>
      <c r="AU1148">
        <v>0.15</v>
      </c>
      <c r="AV1148">
        <v>1</v>
      </c>
      <c r="AW1148">
        <v>0</v>
      </c>
      <c r="AX1148">
        <v>0</v>
      </c>
    </row>
    <row r="1149" spans="1:50" x14ac:dyDescent="0.2">
      <c r="A1149" s="11" t="str">
        <f t="shared" si="17"/>
        <v>Mount Vernon North</v>
      </c>
      <c r="B1149" t="s">
        <v>329</v>
      </c>
      <c r="C1149">
        <v>1</v>
      </c>
      <c r="D1149">
        <v>947401</v>
      </c>
      <c r="E1149" s="8" t="s">
        <v>4035</v>
      </c>
      <c r="F1149" t="s">
        <v>2444</v>
      </c>
      <c r="G1149" t="s">
        <v>1778</v>
      </c>
      <c r="H1149">
        <v>1.758139535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21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49</v>
      </c>
      <c r="V1149">
        <v>55</v>
      </c>
      <c r="W1149">
        <v>0.4395</v>
      </c>
      <c r="X1149">
        <v>0</v>
      </c>
      <c r="Y1149">
        <v>0</v>
      </c>
      <c r="Z1149">
        <v>0</v>
      </c>
      <c r="AA1149">
        <v>40</v>
      </c>
      <c r="AB1149">
        <v>46</v>
      </c>
      <c r="AC1149">
        <v>0.4395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42</v>
      </c>
      <c r="AK1149">
        <v>44</v>
      </c>
      <c r="AL1149">
        <v>0.4395</v>
      </c>
      <c r="AM1149">
        <v>5</v>
      </c>
      <c r="AN1149">
        <v>0</v>
      </c>
      <c r="AO1149">
        <v>0</v>
      </c>
      <c r="AP1149">
        <v>12</v>
      </c>
      <c r="AQ1149">
        <v>0</v>
      </c>
      <c r="AR1149">
        <v>0</v>
      </c>
      <c r="AS1149">
        <v>62</v>
      </c>
      <c r="AT1149">
        <v>66</v>
      </c>
      <c r="AU1149">
        <v>0.4395</v>
      </c>
      <c r="AV1149">
        <v>5</v>
      </c>
      <c r="AW1149">
        <v>0</v>
      </c>
      <c r="AX1149">
        <v>0</v>
      </c>
    </row>
    <row r="1150" spans="1:50" x14ac:dyDescent="0.2">
      <c r="A1150" s="11" t="str">
        <f t="shared" si="17"/>
        <v>Mount Vernon South</v>
      </c>
      <c r="B1150" t="s">
        <v>329</v>
      </c>
      <c r="C1150">
        <v>1</v>
      </c>
      <c r="D1150">
        <v>947402</v>
      </c>
      <c r="E1150" s="8" t="s">
        <v>3758</v>
      </c>
      <c r="F1150" t="s">
        <v>2332</v>
      </c>
      <c r="G1150" t="s">
        <v>1778</v>
      </c>
      <c r="H1150">
        <v>3.076744186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84</v>
      </c>
      <c r="V1150">
        <v>127</v>
      </c>
      <c r="W1150">
        <v>0.87909999999999999</v>
      </c>
      <c r="X1150">
        <v>0</v>
      </c>
      <c r="Y1150">
        <v>0</v>
      </c>
      <c r="Z1150">
        <v>0</v>
      </c>
      <c r="AA1150">
        <v>42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140</v>
      </c>
      <c r="AK1150">
        <v>144</v>
      </c>
      <c r="AL1150">
        <v>1.3186</v>
      </c>
      <c r="AM1150">
        <v>3</v>
      </c>
      <c r="AN1150">
        <v>0</v>
      </c>
      <c r="AO1150">
        <v>0</v>
      </c>
      <c r="AP1150">
        <v>2</v>
      </c>
      <c r="AQ1150">
        <v>36</v>
      </c>
      <c r="AR1150">
        <v>0</v>
      </c>
      <c r="AS1150">
        <v>117</v>
      </c>
      <c r="AT1150">
        <v>139</v>
      </c>
      <c r="AU1150">
        <v>0.87909999999999999</v>
      </c>
      <c r="AV1150">
        <v>15</v>
      </c>
      <c r="AW1150">
        <v>0</v>
      </c>
      <c r="AX1150">
        <v>0</v>
      </c>
    </row>
    <row r="1151" spans="1:50" x14ac:dyDescent="0.2">
      <c r="A1151" t="str">
        <f t="shared" si="17"/>
        <v>Ms</v>
      </c>
      <c r="B1151" t="s">
        <v>776</v>
      </c>
      <c r="C1151">
        <v>1</v>
      </c>
      <c r="D1151">
        <v>947826</v>
      </c>
      <c r="E1151" s="8">
        <v>4</v>
      </c>
      <c r="F1151" t="s">
        <v>1904</v>
      </c>
      <c r="G1151" t="s">
        <v>1778</v>
      </c>
      <c r="H1151">
        <v>0.42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8</v>
      </c>
      <c r="P1151">
        <v>8</v>
      </c>
      <c r="Q1151">
        <v>0.14000000000000001</v>
      </c>
      <c r="R1151">
        <v>0</v>
      </c>
      <c r="S1151">
        <v>0</v>
      </c>
      <c r="T1151">
        <v>0</v>
      </c>
      <c r="U1151">
        <v>6</v>
      </c>
      <c r="V1151">
        <v>10</v>
      </c>
      <c r="W1151">
        <v>0.14000000000000001</v>
      </c>
      <c r="X1151">
        <v>0</v>
      </c>
      <c r="Y1151">
        <v>0</v>
      </c>
      <c r="Z1151">
        <v>0</v>
      </c>
      <c r="AA1151">
        <v>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8</v>
      </c>
      <c r="AK1151">
        <v>10</v>
      </c>
      <c r="AL1151">
        <v>0.14000000000000001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4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">
      <c r="A1152" s="11" t="str">
        <f t="shared" si="17"/>
        <v>Mt Vernon</v>
      </c>
      <c r="B1152" t="s">
        <v>382</v>
      </c>
      <c r="C1152">
        <v>1</v>
      </c>
      <c r="D1152">
        <v>946606</v>
      </c>
      <c r="E1152" s="8" t="s">
        <v>3859</v>
      </c>
      <c r="F1152" t="s">
        <v>2141</v>
      </c>
      <c r="G1152" t="s">
        <v>1778</v>
      </c>
      <c r="H1152">
        <v>0.80800000000000005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9</v>
      </c>
      <c r="P1152">
        <v>11</v>
      </c>
      <c r="Q1152">
        <v>0.20200000000000001</v>
      </c>
      <c r="R1152">
        <v>0</v>
      </c>
      <c r="S1152">
        <v>0</v>
      </c>
      <c r="T1152">
        <v>0</v>
      </c>
      <c r="U1152">
        <v>6</v>
      </c>
      <c r="V1152">
        <v>9</v>
      </c>
      <c r="W1152">
        <v>0.20200000000000001</v>
      </c>
      <c r="X1152">
        <v>0</v>
      </c>
      <c r="Y1152">
        <v>0</v>
      </c>
      <c r="Z1152">
        <v>0</v>
      </c>
      <c r="AA1152">
        <v>6</v>
      </c>
      <c r="AB1152">
        <v>7</v>
      </c>
      <c r="AC1152">
        <v>0.20200000000000001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7</v>
      </c>
      <c r="AK1152">
        <v>10</v>
      </c>
      <c r="AL1152">
        <v>0.20200000000000001</v>
      </c>
      <c r="AM1152">
        <v>4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5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1" x14ac:dyDescent="0.2">
      <c r="A1153" t="str">
        <f t="shared" si="17"/>
        <v>Mt Vernon Pl Valley Twps</v>
      </c>
      <c r="B1153" t="s">
        <v>457</v>
      </c>
      <c r="C1153">
        <v>4</v>
      </c>
      <c r="D1153">
        <v>946780</v>
      </c>
      <c r="E1153" s="8" t="s">
        <v>2699</v>
      </c>
      <c r="F1153" t="s">
        <v>5354</v>
      </c>
      <c r="G1153" t="s">
        <v>1778</v>
      </c>
      <c r="H1153">
        <v>0.35428599999999999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3</v>
      </c>
      <c r="V1153">
        <v>8</v>
      </c>
      <c r="W1153">
        <v>0.17710000000000001</v>
      </c>
      <c r="X1153">
        <v>0</v>
      </c>
      <c r="Y1153">
        <v>0</v>
      </c>
      <c r="Z1153">
        <v>0</v>
      </c>
      <c r="AA1153">
        <v>4</v>
      </c>
      <c r="AB1153">
        <v>4</v>
      </c>
      <c r="AC1153">
        <v>0.17710000000000001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</v>
      </c>
      <c r="AK1153">
        <v>0</v>
      </c>
      <c r="AL1153">
        <v>0</v>
      </c>
      <c r="AM1153">
        <v>2</v>
      </c>
      <c r="AN1153">
        <v>0</v>
      </c>
      <c r="AO1153">
        <v>0</v>
      </c>
      <c r="AP1153">
        <v>0</v>
      </c>
      <c r="AQ1153">
        <v>3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1" x14ac:dyDescent="0.2">
      <c r="A1154" t="str">
        <f t="shared" ref="A1154:A1217" si="18">TRIM(PROPER(F1154))</f>
        <v>Mt. Pleasant Ward 1</v>
      </c>
      <c r="B1154" t="s">
        <v>600</v>
      </c>
      <c r="C1154">
        <v>2</v>
      </c>
      <c r="D1154">
        <v>947102</v>
      </c>
      <c r="E1154" s="8" t="s">
        <v>3030</v>
      </c>
      <c r="F1154" t="s">
        <v>2471</v>
      </c>
      <c r="G1154" t="s">
        <v>1778</v>
      </c>
      <c r="H1154">
        <v>1.066667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6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18</v>
      </c>
      <c r="V1154">
        <v>21</v>
      </c>
      <c r="W1154">
        <v>0.33329999999999999</v>
      </c>
      <c r="X1154">
        <v>0</v>
      </c>
      <c r="Y1154">
        <v>0</v>
      </c>
      <c r="Z1154">
        <v>0</v>
      </c>
      <c r="AA1154">
        <v>4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8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25</v>
      </c>
      <c r="AT1154">
        <v>28</v>
      </c>
      <c r="AU1154">
        <v>0.4667</v>
      </c>
      <c r="AV1154">
        <v>12</v>
      </c>
      <c r="AW1154">
        <v>17</v>
      </c>
      <c r="AX1154">
        <v>0.26669999999999999</v>
      </c>
    </row>
    <row r="1155" spans="1:51" x14ac:dyDescent="0.2">
      <c r="A1155" s="11" t="str">
        <f t="shared" si="18"/>
        <v>Mt. Pleasant Ward 2</v>
      </c>
      <c r="B1155" t="s">
        <v>600</v>
      </c>
      <c r="C1155">
        <v>2</v>
      </c>
      <c r="D1155">
        <v>947103</v>
      </c>
      <c r="E1155" s="8" t="s">
        <v>4101</v>
      </c>
      <c r="F1155" t="s">
        <v>2241</v>
      </c>
      <c r="G1155" t="s">
        <v>1778</v>
      </c>
      <c r="H1155">
        <v>1.2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17</v>
      </c>
      <c r="P1155">
        <v>17</v>
      </c>
      <c r="Q1155">
        <v>0.26669999999999999</v>
      </c>
      <c r="R1155">
        <v>0</v>
      </c>
      <c r="S1155">
        <v>0</v>
      </c>
      <c r="T1155">
        <v>0</v>
      </c>
      <c r="U1155">
        <v>14</v>
      </c>
      <c r="V1155">
        <v>14</v>
      </c>
      <c r="W1155">
        <v>0.26669999999999999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17</v>
      </c>
      <c r="AK1155">
        <v>17</v>
      </c>
      <c r="AL1155">
        <v>0.26669999999999999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13</v>
      </c>
      <c r="AT1155">
        <v>13</v>
      </c>
      <c r="AU1155">
        <v>0.2</v>
      </c>
      <c r="AV1155">
        <v>12</v>
      </c>
      <c r="AW1155">
        <v>12</v>
      </c>
      <c r="AX1155">
        <v>0.2</v>
      </c>
    </row>
    <row r="1156" spans="1:51" x14ac:dyDescent="0.2">
      <c r="A1156" s="11" t="str">
        <f t="shared" si="18"/>
        <v>Mt. Pleasant Ward 3</v>
      </c>
      <c r="B1156" t="s">
        <v>600</v>
      </c>
      <c r="C1156">
        <v>2</v>
      </c>
      <c r="D1156">
        <v>947104</v>
      </c>
      <c r="E1156" s="8" t="s">
        <v>4100</v>
      </c>
      <c r="F1156" t="s">
        <v>2242</v>
      </c>
      <c r="G1156" t="s">
        <v>1778</v>
      </c>
      <c r="H1156">
        <v>1.1333329999999999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12</v>
      </c>
      <c r="P1156">
        <v>14</v>
      </c>
      <c r="Q1156">
        <v>0.2</v>
      </c>
      <c r="R1156">
        <v>0</v>
      </c>
      <c r="S1156">
        <v>0</v>
      </c>
      <c r="T1156">
        <v>0</v>
      </c>
      <c r="U1156">
        <v>20</v>
      </c>
      <c r="V1156">
        <v>20</v>
      </c>
      <c r="W1156">
        <v>0.26669999999999999</v>
      </c>
      <c r="X1156">
        <v>0</v>
      </c>
      <c r="Y1156">
        <v>0</v>
      </c>
      <c r="Z1156">
        <v>0</v>
      </c>
      <c r="AA1156">
        <v>10</v>
      </c>
      <c r="AB1156">
        <v>13</v>
      </c>
      <c r="AC1156">
        <v>0.2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20</v>
      </c>
      <c r="AK1156">
        <v>20</v>
      </c>
      <c r="AL1156">
        <v>0.26669999999999999</v>
      </c>
      <c r="AM1156">
        <v>1</v>
      </c>
      <c r="AN1156">
        <v>0</v>
      </c>
      <c r="AO1156">
        <v>0</v>
      </c>
      <c r="AP1156">
        <v>2</v>
      </c>
      <c r="AQ1156">
        <v>0</v>
      </c>
      <c r="AR1156">
        <v>0</v>
      </c>
      <c r="AS1156">
        <v>14</v>
      </c>
      <c r="AT1156">
        <v>14</v>
      </c>
      <c r="AU1156">
        <v>0.2</v>
      </c>
      <c r="AV1156">
        <v>2</v>
      </c>
      <c r="AW1156">
        <v>0</v>
      </c>
      <c r="AX1156">
        <v>0</v>
      </c>
    </row>
    <row r="1157" spans="1:51" x14ac:dyDescent="0.2">
      <c r="A1157" t="str">
        <f t="shared" si="18"/>
        <v>Mt. Pleasant Ward 4</v>
      </c>
      <c r="B1157" t="s">
        <v>600</v>
      </c>
      <c r="C1157">
        <v>2</v>
      </c>
      <c r="D1157">
        <v>947105</v>
      </c>
      <c r="E1157" s="8" t="s">
        <v>3620</v>
      </c>
      <c r="F1157" t="s">
        <v>3621</v>
      </c>
      <c r="G1157" t="s">
        <v>2517</v>
      </c>
      <c r="H1157">
        <v>0.87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19</v>
      </c>
      <c r="V1157">
        <v>24</v>
      </c>
      <c r="W1157">
        <v>0.4667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12</v>
      </c>
      <c r="AK1157">
        <v>12</v>
      </c>
      <c r="AL1157">
        <v>0.2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5</v>
      </c>
      <c r="AT1157">
        <v>0</v>
      </c>
      <c r="AU1157">
        <v>0</v>
      </c>
      <c r="AV1157">
        <v>8</v>
      </c>
      <c r="AW1157">
        <v>9</v>
      </c>
      <c r="AX1157">
        <v>0.2</v>
      </c>
    </row>
    <row r="1158" spans="1:51" x14ac:dyDescent="0.2">
      <c r="A1158" t="str">
        <f t="shared" si="18"/>
        <v>Mt. Valley</v>
      </c>
      <c r="B1158" t="s">
        <v>889</v>
      </c>
      <c r="C1158">
        <v>4</v>
      </c>
      <c r="D1158">
        <v>948321</v>
      </c>
      <c r="E1158" s="8" t="s">
        <v>3287</v>
      </c>
      <c r="F1158" t="s">
        <v>3288</v>
      </c>
      <c r="G1158" t="s">
        <v>2520</v>
      </c>
      <c r="H1158">
        <v>0.3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7</v>
      </c>
      <c r="V1158">
        <v>8</v>
      </c>
      <c r="W1158">
        <v>0.15</v>
      </c>
      <c r="X1158">
        <v>0</v>
      </c>
      <c r="Y1158">
        <v>0</v>
      </c>
      <c r="Z1158">
        <v>0</v>
      </c>
      <c r="AA1158">
        <v>3</v>
      </c>
      <c r="AB1158">
        <v>7</v>
      </c>
      <c r="AC1158">
        <v>0.15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4</v>
      </c>
      <c r="AT1158">
        <v>6</v>
      </c>
      <c r="AU1158">
        <v>0</v>
      </c>
      <c r="AV1158">
        <v>1</v>
      </c>
      <c r="AW1158">
        <v>0</v>
      </c>
      <c r="AX1158">
        <v>0</v>
      </c>
    </row>
    <row r="1159" spans="1:51" x14ac:dyDescent="0.2">
      <c r="A1159" t="str">
        <f t="shared" si="18"/>
        <v>Murray Precinct</v>
      </c>
      <c r="B1159" t="s">
        <v>477</v>
      </c>
      <c r="C1159">
        <v>2</v>
      </c>
      <c r="D1159">
        <v>946798</v>
      </c>
      <c r="E1159" s="8" t="s">
        <v>3082</v>
      </c>
      <c r="F1159" t="s">
        <v>3083</v>
      </c>
      <c r="G1159" t="s">
        <v>2517</v>
      </c>
      <c r="H1159">
        <v>0.48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7</v>
      </c>
      <c r="P1159">
        <v>7</v>
      </c>
      <c r="Q1159">
        <v>0.16</v>
      </c>
      <c r="R1159">
        <v>0</v>
      </c>
      <c r="S1159">
        <v>0</v>
      </c>
      <c r="T1159">
        <v>0</v>
      </c>
      <c r="U1159">
        <v>4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5</v>
      </c>
      <c r="AB1159">
        <v>12</v>
      </c>
      <c r="AC1159">
        <v>0.16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4</v>
      </c>
      <c r="AK1159">
        <v>0</v>
      </c>
      <c r="AL1159">
        <v>0</v>
      </c>
      <c r="AM1159">
        <v>2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6</v>
      </c>
      <c r="AT1159">
        <v>9</v>
      </c>
      <c r="AU1159">
        <v>0.16</v>
      </c>
      <c r="AV1159">
        <v>0</v>
      </c>
      <c r="AW1159">
        <v>0</v>
      </c>
      <c r="AX1159">
        <v>0</v>
      </c>
    </row>
    <row r="1160" spans="1:51" x14ac:dyDescent="0.2">
      <c r="A1160" t="str">
        <f t="shared" si="18"/>
        <v>Muscatine</v>
      </c>
      <c r="B1160" t="s">
        <v>2811</v>
      </c>
      <c r="C1160">
        <v>2</v>
      </c>
      <c r="D1160">
        <v>1174</v>
      </c>
      <c r="E1160" s="8" t="s">
        <v>2818</v>
      </c>
      <c r="F1160" t="s">
        <v>2819</v>
      </c>
      <c r="G1160" t="s">
        <v>2820</v>
      </c>
      <c r="H1160" t="s">
        <v>2513</v>
      </c>
      <c r="I1160">
        <v>0.94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72</v>
      </c>
      <c r="AL1160">
        <v>72</v>
      </c>
      <c r="AM1160">
        <v>0.94489999999999996</v>
      </c>
      <c r="AN1160">
        <v>0</v>
      </c>
      <c r="AO1160">
        <v>0</v>
      </c>
      <c r="AP1160">
        <v>0</v>
      </c>
      <c r="AQ1160">
        <v>1</v>
      </c>
      <c r="AR1160">
        <v>9</v>
      </c>
      <c r="AS1160">
        <v>0</v>
      </c>
      <c r="AT1160">
        <v>0</v>
      </c>
      <c r="AU1160">
        <v>0</v>
      </c>
      <c r="AV1160">
        <v>0</v>
      </c>
      <c r="AW1160">
        <v>2</v>
      </c>
      <c r="AX1160">
        <v>0</v>
      </c>
      <c r="AY1160">
        <v>0</v>
      </c>
    </row>
    <row r="1161" spans="1:51" x14ac:dyDescent="0.2">
      <c r="A1161" t="str">
        <f t="shared" si="18"/>
        <v>Muscatine 01St</v>
      </c>
      <c r="B1161" t="s">
        <v>729</v>
      </c>
      <c r="C1161">
        <v>2</v>
      </c>
      <c r="D1161">
        <v>947531</v>
      </c>
      <c r="E1161" s="8" t="s">
        <v>3521</v>
      </c>
      <c r="F1161" t="s">
        <v>4861</v>
      </c>
      <c r="G1161" t="s">
        <v>1785</v>
      </c>
      <c r="H1161">
        <v>1.83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23</v>
      </c>
      <c r="P1161">
        <v>23</v>
      </c>
      <c r="Q1161">
        <v>0.33329999999999999</v>
      </c>
      <c r="R1161">
        <v>0</v>
      </c>
      <c r="S1161">
        <v>0</v>
      </c>
      <c r="T1161">
        <v>0</v>
      </c>
      <c r="U1161">
        <v>21</v>
      </c>
      <c r="V1161">
        <v>22</v>
      </c>
      <c r="W1161">
        <v>0.33329999999999999</v>
      </c>
      <c r="X1161">
        <v>0</v>
      </c>
      <c r="Y1161">
        <v>0</v>
      </c>
      <c r="Z1161">
        <v>0</v>
      </c>
      <c r="AA1161">
        <v>16</v>
      </c>
      <c r="AB1161">
        <v>20</v>
      </c>
      <c r="AC1161">
        <v>0.33329999999999999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36</v>
      </c>
      <c r="AK1161">
        <v>37</v>
      </c>
      <c r="AL1161">
        <v>0.5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16</v>
      </c>
      <c r="AT1161">
        <v>19</v>
      </c>
      <c r="AU1161">
        <v>0.33329999999999999</v>
      </c>
      <c r="AV1161">
        <v>9</v>
      </c>
      <c r="AW1161">
        <v>0</v>
      </c>
      <c r="AX1161">
        <v>0</v>
      </c>
    </row>
    <row r="1162" spans="1:51" x14ac:dyDescent="0.2">
      <c r="A1162" t="str">
        <f t="shared" si="18"/>
        <v>Muscatine 02Nd</v>
      </c>
      <c r="B1162" t="s">
        <v>729</v>
      </c>
      <c r="C1162">
        <v>2</v>
      </c>
      <c r="D1162">
        <v>947532</v>
      </c>
      <c r="E1162" s="8" t="s">
        <v>3674</v>
      </c>
      <c r="F1162" t="s">
        <v>4869</v>
      </c>
      <c r="G1162" t="s">
        <v>2517</v>
      </c>
      <c r="H1162">
        <v>1.33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13</v>
      </c>
      <c r="P1162">
        <v>17</v>
      </c>
      <c r="Q1162">
        <v>0.33329999999999999</v>
      </c>
      <c r="R1162">
        <v>0</v>
      </c>
      <c r="S1162">
        <v>0</v>
      </c>
      <c r="T1162">
        <v>0</v>
      </c>
      <c r="U1162">
        <v>39</v>
      </c>
      <c r="V1162">
        <v>43</v>
      </c>
      <c r="W1162">
        <v>0.5</v>
      </c>
      <c r="X1162">
        <v>0</v>
      </c>
      <c r="Y1162">
        <v>0</v>
      </c>
      <c r="Z1162">
        <v>0</v>
      </c>
      <c r="AA1162">
        <v>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22</v>
      </c>
      <c r="AK1162">
        <v>22</v>
      </c>
      <c r="AL1162">
        <v>0.33329999999999999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17</v>
      </c>
      <c r="AT1162">
        <v>17</v>
      </c>
      <c r="AU1162">
        <v>0.16669999999999999</v>
      </c>
      <c r="AV1162">
        <v>0</v>
      </c>
      <c r="AW1162">
        <v>0</v>
      </c>
      <c r="AX1162">
        <v>0</v>
      </c>
    </row>
    <row r="1163" spans="1:51" x14ac:dyDescent="0.2">
      <c r="A1163" t="str">
        <f t="shared" si="18"/>
        <v>Muscatine 03Rd</v>
      </c>
      <c r="B1163" t="s">
        <v>729</v>
      </c>
      <c r="C1163">
        <v>2</v>
      </c>
      <c r="D1163">
        <v>947533</v>
      </c>
      <c r="E1163" s="8" t="s">
        <v>3515</v>
      </c>
      <c r="F1163" t="s">
        <v>4877</v>
      </c>
      <c r="G1163" t="s">
        <v>2517</v>
      </c>
      <c r="H1163">
        <v>1.33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</v>
      </c>
      <c r="P1163">
        <v>17</v>
      </c>
      <c r="Q1163">
        <v>0.33329999999999999</v>
      </c>
      <c r="R1163">
        <v>0</v>
      </c>
      <c r="S1163">
        <v>0</v>
      </c>
      <c r="T1163">
        <v>0</v>
      </c>
      <c r="U1163">
        <v>13</v>
      </c>
      <c r="V1163">
        <v>15</v>
      </c>
      <c r="W1163">
        <v>0.16669999999999999</v>
      </c>
      <c r="X1163">
        <v>1</v>
      </c>
      <c r="Y1163">
        <v>1</v>
      </c>
      <c r="Z1163">
        <v>0</v>
      </c>
      <c r="AA1163">
        <v>6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30</v>
      </c>
      <c r="AK1163">
        <v>33</v>
      </c>
      <c r="AL1163">
        <v>0.5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9</v>
      </c>
      <c r="AT1163">
        <v>15</v>
      </c>
      <c r="AU1163">
        <v>0.16669999999999999</v>
      </c>
      <c r="AV1163">
        <v>6</v>
      </c>
      <c r="AW1163">
        <v>0</v>
      </c>
      <c r="AX1163">
        <v>0</v>
      </c>
    </row>
    <row r="1164" spans="1:51" x14ac:dyDescent="0.2">
      <c r="A1164" t="str">
        <f t="shared" si="18"/>
        <v>Muscatine 04Th</v>
      </c>
      <c r="B1164" t="s">
        <v>729</v>
      </c>
      <c r="C1164">
        <v>2</v>
      </c>
      <c r="D1164">
        <v>947534</v>
      </c>
      <c r="E1164" s="8" t="s">
        <v>2745</v>
      </c>
      <c r="F1164" t="s">
        <v>5247</v>
      </c>
      <c r="G1164" t="s">
        <v>2517</v>
      </c>
      <c r="H1164">
        <v>1.17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26</v>
      </c>
      <c r="V1164">
        <v>26</v>
      </c>
      <c r="W1164">
        <v>0.33329999999999999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37</v>
      </c>
      <c r="AK1164">
        <v>37</v>
      </c>
      <c r="AL1164">
        <v>0.66669999999999996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12</v>
      </c>
      <c r="AT1164">
        <v>12</v>
      </c>
      <c r="AU1164">
        <v>0.16669999999999999</v>
      </c>
      <c r="AV1164">
        <v>0</v>
      </c>
      <c r="AW1164">
        <v>0</v>
      </c>
      <c r="AX1164">
        <v>0</v>
      </c>
    </row>
    <row r="1165" spans="1:51" x14ac:dyDescent="0.2">
      <c r="A1165" t="str">
        <f t="shared" si="18"/>
        <v>Muscatine 05Th</v>
      </c>
      <c r="B1165" t="s">
        <v>729</v>
      </c>
      <c r="C1165">
        <v>2</v>
      </c>
      <c r="D1165">
        <v>947535</v>
      </c>
      <c r="E1165" s="8" t="s">
        <v>3520</v>
      </c>
      <c r="F1165" t="s">
        <v>2483</v>
      </c>
      <c r="G1165" t="s">
        <v>1794</v>
      </c>
      <c r="H1165">
        <v>1.1666666670000001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12</v>
      </c>
      <c r="P1165">
        <v>12</v>
      </c>
      <c r="Q1165">
        <v>0.16669999999999999</v>
      </c>
      <c r="R1165">
        <v>0</v>
      </c>
      <c r="S1165">
        <v>0</v>
      </c>
      <c r="T1165">
        <v>0</v>
      </c>
      <c r="U1165">
        <v>7</v>
      </c>
      <c r="V1165">
        <v>0</v>
      </c>
      <c r="W1165">
        <v>0</v>
      </c>
      <c r="X1165">
        <v>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30</v>
      </c>
      <c r="AK1165">
        <v>33</v>
      </c>
      <c r="AL1165">
        <v>0.5</v>
      </c>
      <c r="AM1165">
        <v>2</v>
      </c>
      <c r="AN1165">
        <v>0</v>
      </c>
      <c r="AO1165">
        <v>0</v>
      </c>
      <c r="AP1165">
        <v>5</v>
      </c>
      <c r="AQ1165">
        <v>0</v>
      </c>
      <c r="AR1165">
        <v>0</v>
      </c>
      <c r="AS1165">
        <v>9</v>
      </c>
      <c r="AT1165">
        <v>12</v>
      </c>
      <c r="AU1165">
        <v>0.16669999999999999</v>
      </c>
      <c r="AV1165">
        <v>7</v>
      </c>
      <c r="AW1165">
        <v>12</v>
      </c>
      <c r="AX1165">
        <v>0.16669999999999999</v>
      </c>
    </row>
    <row r="1166" spans="1:51" x14ac:dyDescent="0.2">
      <c r="A1166" t="str">
        <f t="shared" si="18"/>
        <v>Muscatine 06Th</v>
      </c>
      <c r="B1166" t="s">
        <v>729</v>
      </c>
      <c r="C1166">
        <v>2</v>
      </c>
      <c r="D1166">
        <v>947536</v>
      </c>
      <c r="E1166" s="8" t="s">
        <v>3519</v>
      </c>
      <c r="F1166" t="s">
        <v>2132</v>
      </c>
      <c r="G1166" t="s">
        <v>1778</v>
      </c>
      <c r="H1166">
        <v>1.8333330000000001</v>
      </c>
      <c r="I1166">
        <v>0</v>
      </c>
      <c r="J1166">
        <v>0</v>
      </c>
      <c r="K1166">
        <v>0</v>
      </c>
      <c r="L1166">
        <v>4</v>
      </c>
      <c r="M1166">
        <v>0</v>
      </c>
      <c r="N1166">
        <v>0</v>
      </c>
      <c r="O1166">
        <v>22</v>
      </c>
      <c r="P1166">
        <v>9</v>
      </c>
      <c r="Q1166">
        <v>0</v>
      </c>
      <c r="R1166">
        <v>0</v>
      </c>
      <c r="S1166">
        <v>0</v>
      </c>
      <c r="T1166">
        <v>0</v>
      </c>
      <c r="U1166">
        <v>60</v>
      </c>
      <c r="V1166">
        <v>73</v>
      </c>
      <c r="W1166">
        <v>0.83330000000000004</v>
      </c>
      <c r="X1166">
        <v>0</v>
      </c>
      <c r="Y1166">
        <v>0</v>
      </c>
      <c r="Z1166">
        <v>0</v>
      </c>
      <c r="AA1166">
        <v>17</v>
      </c>
      <c r="AB1166">
        <v>40</v>
      </c>
      <c r="AC1166">
        <v>0.5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34</v>
      </c>
      <c r="AK1166">
        <v>44</v>
      </c>
      <c r="AL1166">
        <v>0.5</v>
      </c>
      <c r="AM1166">
        <v>7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20</v>
      </c>
      <c r="AT1166">
        <v>5</v>
      </c>
      <c r="AU1166">
        <v>0</v>
      </c>
      <c r="AV1166">
        <v>7</v>
      </c>
      <c r="AW1166">
        <v>0</v>
      </c>
      <c r="AX1166">
        <v>0</v>
      </c>
    </row>
    <row r="1167" spans="1:51" x14ac:dyDescent="0.2">
      <c r="A1167" t="str">
        <f t="shared" si="18"/>
        <v>Muscatine 07Th</v>
      </c>
      <c r="B1167" t="s">
        <v>729</v>
      </c>
      <c r="C1167">
        <v>2</v>
      </c>
      <c r="D1167">
        <v>947537</v>
      </c>
      <c r="E1167" s="8" t="s">
        <v>3516</v>
      </c>
      <c r="F1167" t="s">
        <v>2481</v>
      </c>
      <c r="G1167" t="s">
        <v>1778</v>
      </c>
      <c r="H1167">
        <v>1.1666669999999999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11</v>
      </c>
      <c r="P1167">
        <v>13</v>
      </c>
      <c r="Q1167">
        <v>0.33329999999999999</v>
      </c>
      <c r="R1167">
        <v>0</v>
      </c>
      <c r="S1167">
        <v>0</v>
      </c>
      <c r="T1167">
        <v>0</v>
      </c>
      <c r="U1167">
        <v>10</v>
      </c>
      <c r="V1167">
        <v>10</v>
      </c>
      <c r="W1167">
        <v>0.16669999999999999</v>
      </c>
      <c r="X1167">
        <v>0</v>
      </c>
      <c r="Y1167">
        <v>0</v>
      </c>
      <c r="Z1167">
        <v>0</v>
      </c>
      <c r="AA1167">
        <v>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27</v>
      </c>
      <c r="AK1167">
        <v>27</v>
      </c>
      <c r="AL1167">
        <v>0.5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10</v>
      </c>
      <c r="AT1167">
        <v>10</v>
      </c>
      <c r="AU1167">
        <v>0.16669999999999999</v>
      </c>
      <c r="AV1167">
        <v>1</v>
      </c>
      <c r="AW1167">
        <v>0</v>
      </c>
      <c r="AX1167">
        <v>0</v>
      </c>
    </row>
    <row r="1168" spans="1:51" x14ac:dyDescent="0.2">
      <c r="A1168" t="str">
        <f t="shared" si="18"/>
        <v>Muscatine 08Th</v>
      </c>
      <c r="B1168" t="s">
        <v>729</v>
      </c>
      <c r="C1168">
        <v>2</v>
      </c>
      <c r="D1168">
        <v>947538</v>
      </c>
      <c r="E1168" s="8" t="s">
        <v>3517</v>
      </c>
      <c r="F1168" t="s">
        <v>3518</v>
      </c>
      <c r="G1168" t="s">
        <v>2527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7</v>
      </c>
      <c r="P1168">
        <v>10</v>
      </c>
      <c r="Q1168">
        <v>0.33329999999999999</v>
      </c>
      <c r="R1168">
        <v>0</v>
      </c>
      <c r="S1168">
        <v>0</v>
      </c>
      <c r="T1168">
        <v>0</v>
      </c>
      <c r="U1168">
        <v>8</v>
      </c>
      <c r="V1168">
        <v>8</v>
      </c>
      <c r="W1168">
        <v>0.33329999999999999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17</v>
      </c>
      <c r="AK1168">
        <v>23</v>
      </c>
      <c r="AL1168">
        <v>0.5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6</v>
      </c>
      <c r="AT1168">
        <v>0</v>
      </c>
      <c r="AU1168">
        <v>0</v>
      </c>
      <c r="AV1168">
        <v>4</v>
      </c>
      <c r="AW1168">
        <v>1</v>
      </c>
      <c r="AX1168">
        <v>0.16669999999999999</v>
      </c>
    </row>
    <row r="1169" spans="1:51" x14ac:dyDescent="0.2">
      <c r="A1169" t="str">
        <f t="shared" si="18"/>
        <v>Muscatine 09Th</v>
      </c>
      <c r="B1169" t="s">
        <v>729</v>
      </c>
      <c r="C1169">
        <v>2</v>
      </c>
      <c r="D1169">
        <v>947539</v>
      </c>
      <c r="E1169" s="8" t="s">
        <v>3522</v>
      </c>
      <c r="F1169" t="s">
        <v>3523</v>
      </c>
      <c r="G1169" t="s">
        <v>2517</v>
      </c>
      <c r="H1169">
        <v>1.5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26</v>
      </c>
      <c r="P1169">
        <v>26</v>
      </c>
      <c r="Q1169">
        <v>0.33329999999999999</v>
      </c>
      <c r="R1169">
        <v>0</v>
      </c>
      <c r="S1169">
        <v>0</v>
      </c>
      <c r="T1169">
        <v>0</v>
      </c>
      <c r="U1169">
        <v>42</v>
      </c>
      <c r="V1169">
        <v>42</v>
      </c>
      <c r="W1169">
        <v>0.5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44</v>
      </c>
      <c r="AK1169">
        <v>44</v>
      </c>
      <c r="AL1169">
        <v>0.5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1" x14ac:dyDescent="0.2">
      <c r="A1170" t="str">
        <f t="shared" si="18"/>
        <v>Muscatine 10Th</v>
      </c>
      <c r="B1170" t="s">
        <v>729</v>
      </c>
      <c r="C1170">
        <v>2</v>
      </c>
      <c r="D1170">
        <v>947540</v>
      </c>
      <c r="E1170" s="8" t="s">
        <v>2743</v>
      </c>
      <c r="F1170" t="s">
        <v>2131</v>
      </c>
      <c r="G1170" t="s">
        <v>1778</v>
      </c>
      <c r="H1170">
        <v>1.5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18</v>
      </c>
      <c r="P1170">
        <v>30</v>
      </c>
      <c r="Q1170">
        <v>0.5</v>
      </c>
      <c r="R1170">
        <v>0</v>
      </c>
      <c r="S1170">
        <v>0</v>
      </c>
      <c r="T1170">
        <v>0</v>
      </c>
      <c r="U1170">
        <v>14</v>
      </c>
      <c r="V1170">
        <v>20</v>
      </c>
      <c r="W1170">
        <v>0.33329999999999999</v>
      </c>
      <c r="X1170">
        <v>1</v>
      </c>
      <c r="Y1170">
        <v>0</v>
      </c>
      <c r="Z1170">
        <v>0</v>
      </c>
      <c r="AA1170">
        <v>7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28</v>
      </c>
      <c r="AK1170">
        <v>35</v>
      </c>
      <c r="AL1170">
        <v>0.66669999999999996</v>
      </c>
      <c r="AM1170">
        <v>4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10</v>
      </c>
      <c r="AT1170">
        <v>5</v>
      </c>
      <c r="AU1170">
        <v>0</v>
      </c>
      <c r="AV1170">
        <v>11</v>
      </c>
      <c r="AW1170">
        <v>3</v>
      </c>
      <c r="AX1170">
        <v>0</v>
      </c>
    </row>
    <row r="1171" spans="1:51" x14ac:dyDescent="0.2">
      <c r="A1171" t="str">
        <f t="shared" si="18"/>
        <v>Nashville</v>
      </c>
      <c r="B1171" t="s">
        <v>2891</v>
      </c>
      <c r="C1171" t="s">
        <v>2892</v>
      </c>
      <c r="D1171">
        <v>1135</v>
      </c>
      <c r="E1171" s="8" t="s">
        <v>2905</v>
      </c>
      <c r="F1171" t="s">
        <v>2906</v>
      </c>
      <c r="G1171" t="s">
        <v>2907</v>
      </c>
      <c r="H1171" t="s">
        <v>2513</v>
      </c>
      <c r="I1171">
        <v>0.02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2</v>
      </c>
      <c r="W1171">
        <v>2</v>
      </c>
      <c r="X1171">
        <v>5.8999999999999999E-3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3</v>
      </c>
      <c r="AL1171">
        <v>3</v>
      </c>
      <c r="AM1171">
        <v>1.18E-2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2</v>
      </c>
      <c r="AU1171">
        <v>2</v>
      </c>
      <c r="AV1171">
        <v>5.8999999999999999E-3</v>
      </c>
      <c r="AW1171">
        <v>0</v>
      </c>
      <c r="AX1171">
        <v>0</v>
      </c>
      <c r="AY1171">
        <v>0</v>
      </c>
    </row>
    <row r="1172" spans="1:51" x14ac:dyDescent="0.2">
      <c r="A1172" t="str">
        <f t="shared" si="18"/>
        <v>Nemaha</v>
      </c>
      <c r="B1172" t="s">
        <v>779</v>
      </c>
      <c r="C1172">
        <v>4</v>
      </c>
      <c r="D1172">
        <v>947842</v>
      </c>
      <c r="E1172" s="8">
        <v>2</v>
      </c>
      <c r="F1172" t="s">
        <v>1903</v>
      </c>
      <c r="G1172" t="s">
        <v>1778</v>
      </c>
      <c r="H1172">
        <v>0.13333300000000001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2</v>
      </c>
      <c r="W1172">
        <v>6.6699999999999995E-2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</v>
      </c>
      <c r="AK1172">
        <v>3</v>
      </c>
      <c r="AL1172">
        <v>6.6699999999999995E-2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1" x14ac:dyDescent="0.2">
      <c r="A1173" t="str">
        <f t="shared" si="18"/>
        <v>Neola</v>
      </c>
      <c r="B1173" t="s">
        <v>775</v>
      </c>
      <c r="C1173">
        <v>3</v>
      </c>
      <c r="D1173">
        <v>947820</v>
      </c>
      <c r="E1173" s="8" t="s">
        <v>3374</v>
      </c>
      <c r="F1173" t="s">
        <v>2201</v>
      </c>
      <c r="G1173" t="s">
        <v>1778</v>
      </c>
      <c r="H1173">
        <v>0.96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13</v>
      </c>
      <c r="P1173">
        <v>13</v>
      </c>
      <c r="Q1173">
        <v>0.24</v>
      </c>
      <c r="R1173">
        <v>0</v>
      </c>
      <c r="S1173">
        <v>0</v>
      </c>
      <c r="T1173">
        <v>0</v>
      </c>
      <c r="U1173">
        <v>5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13</v>
      </c>
      <c r="AB1173">
        <v>16</v>
      </c>
      <c r="AC1173">
        <v>0.24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7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19</v>
      </c>
      <c r="AT1173">
        <v>24</v>
      </c>
      <c r="AU1173">
        <v>0.48</v>
      </c>
      <c r="AV1173">
        <v>0</v>
      </c>
      <c r="AW1173">
        <v>0</v>
      </c>
      <c r="AX1173">
        <v>0</v>
      </c>
    </row>
    <row r="1174" spans="1:51" x14ac:dyDescent="0.2">
      <c r="A1174" s="11" t="str">
        <f t="shared" si="18"/>
        <v>Nevada 1</v>
      </c>
      <c r="B1174" t="s">
        <v>828</v>
      </c>
      <c r="C1174">
        <v>4</v>
      </c>
      <c r="D1174">
        <v>947964</v>
      </c>
      <c r="E1174" s="8">
        <v>30</v>
      </c>
      <c r="F1174" t="s">
        <v>2410</v>
      </c>
      <c r="G1174" t="s">
        <v>1778</v>
      </c>
      <c r="H1174">
        <v>1.2450000000000001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16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17</v>
      </c>
      <c r="V1174">
        <v>26</v>
      </c>
      <c r="W1174">
        <v>0.41499999999999998</v>
      </c>
      <c r="X1174">
        <v>0</v>
      </c>
      <c r="Y1174">
        <v>0</v>
      </c>
      <c r="Z1174">
        <v>0</v>
      </c>
      <c r="AA1174">
        <v>5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32</v>
      </c>
      <c r="AK1174">
        <v>33</v>
      </c>
      <c r="AL1174">
        <v>0.41499999999999998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17</v>
      </c>
      <c r="AT1174">
        <v>24</v>
      </c>
      <c r="AU1174">
        <v>0.41499999999999998</v>
      </c>
      <c r="AV1174">
        <v>0</v>
      </c>
      <c r="AW1174">
        <v>0</v>
      </c>
      <c r="AX1174">
        <v>0</v>
      </c>
    </row>
    <row r="1175" spans="1:51" x14ac:dyDescent="0.2">
      <c r="A1175" s="11" t="str">
        <f t="shared" si="18"/>
        <v>Nevada 2</v>
      </c>
      <c r="B1175" t="s">
        <v>828</v>
      </c>
      <c r="C1175">
        <v>4</v>
      </c>
      <c r="D1175">
        <v>947965</v>
      </c>
      <c r="E1175" s="8">
        <v>31</v>
      </c>
      <c r="F1175" t="s">
        <v>2409</v>
      </c>
      <c r="G1175" t="s">
        <v>1778</v>
      </c>
      <c r="H1175">
        <v>1.2450000000000001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20</v>
      </c>
      <c r="AB1175">
        <v>21</v>
      </c>
      <c r="AC1175">
        <v>0.41499999999999998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36</v>
      </c>
      <c r="AK1175">
        <v>40</v>
      </c>
      <c r="AL1175">
        <v>0.41499999999999998</v>
      </c>
      <c r="AM1175">
        <v>0</v>
      </c>
      <c r="AN1175">
        <v>0</v>
      </c>
      <c r="AO1175">
        <v>0</v>
      </c>
      <c r="AP1175">
        <v>2</v>
      </c>
      <c r="AQ1175">
        <v>0</v>
      </c>
      <c r="AR1175">
        <v>0</v>
      </c>
      <c r="AS1175">
        <v>26</v>
      </c>
      <c r="AT1175">
        <v>27</v>
      </c>
      <c r="AU1175">
        <v>0.41499999999999998</v>
      </c>
      <c r="AV1175">
        <v>4</v>
      </c>
      <c r="AW1175">
        <v>0</v>
      </c>
      <c r="AX1175">
        <v>0</v>
      </c>
    </row>
    <row r="1176" spans="1:51" x14ac:dyDescent="0.2">
      <c r="A1176" s="11" t="str">
        <f t="shared" si="18"/>
        <v>Nevada 3 Grant Twp 3</v>
      </c>
      <c r="B1176" t="s">
        <v>828</v>
      </c>
      <c r="C1176">
        <v>4</v>
      </c>
      <c r="D1176">
        <v>947966</v>
      </c>
      <c r="E1176" s="8">
        <v>32</v>
      </c>
      <c r="F1176" t="s">
        <v>4443</v>
      </c>
      <c r="G1176" t="s">
        <v>1780</v>
      </c>
      <c r="H1176">
        <v>1.25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29</v>
      </c>
      <c r="V1176">
        <v>41</v>
      </c>
      <c r="W1176">
        <v>0.41499999999999998</v>
      </c>
      <c r="X1176">
        <v>0</v>
      </c>
      <c r="Y1176">
        <v>0</v>
      </c>
      <c r="Z1176">
        <v>0</v>
      </c>
      <c r="AA1176">
        <v>14</v>
      </c>
      <c r="AB1176">
        <v>20</v>
      </c>
      <c r="AC1176">
        <v>0.41499999999999998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18</v>
      </c>
      <c r="AK1176">
        <v>23</v>
      </c>
      <c r="AL1176">
        <v>0.41499999999999998</v>
      </c>
      <c r="AM1176">
        <v>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5</v>
      </c>
      <c r="AT1176">
        <v>0</v>
      </c>
      <c r="AU1176">
        <v>0</v>
      </c>
      <c r="AV1176">
        <v>5</v>
      </c>
      <c r="AW1176">
        <v>0</v>
      </c>
      <c r="AX1176">
        <v>0</v>
      </c>
    </row>
    <row r="1177" spans="1:51" x14ac:dyDescent="0.2">
      <c r="A1177" s="11" t="str">
        <f t="shared" si="18"/>
        <v>Nevada 4</v>
      </c>
      <c r="B1177" t="s">
        <v>828</v>
      </c>
      <c r="C1177">
        <v>4</v>
      </c>
      <c r="D1177">
        <v>947967</v>
      </c>
      <c r="E1177" s="8">
        <v>33</v>
      </c>
      <c r="F1177" t="s">
        <v>2407</v>
      </c>
      <c r="G1177" t="s">
        <v>1778</v>
      </c>
      <c r="H1177">
        <v>1.2450000000000001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15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23</v>
      </c>
      <c r="V1177">
        <v>29</v>
      </c>
      <c r="W1177">
        <v>0.41499999999999998</v>
      </c>
      <c r="X1177">
        <v>0</v>
      </c>
      <c r="Y1177">
        <v>0</v>
      </c>
      <c r="Z1177">
        <v>0</v>
      </c>
      <c r="AA1177">
        <v>15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20</v>
      </c>
      <c r="AK1177">
        <v>25</v>
      </c>
      <c r="AL1177">
        <v>0.41499999999999998</v>
      </c>
      <c r="AM1177">
        <v>4</v>
      </c>
      <c r="AN1177">
        <v>0</v>
      </c>
      <c r="AO1177">
        <v>0</v>
      </c>
      <c r="AP1177">
        <v>2</v>
      </c>
      <c r="AQ1177">
        <v>0</v>
      </c>
      <c r="AR1177">
        <v>0</v>
      </c>
      <c r="AS1177">
        <v>21</v>
      </c>
      <c r="AT1177">
        <v>25</v>
      </c>
      <c r="AU1177">
        <v>0.41499999999999998</v>
      </c>
      <c r="AV1177">
        <v>4</v>
      </c>
      <c r="AW1177">
        <v>0</v>
      </c>
      <c r="AX1177">
        <v>0</v>
      </c>
    </row>
    <row r="1178" spans="1:51" x14ac:dyDescent="0.2">
      <c r="A1178" t="str">
        <f t="shared" si="18"/>
        <v>Nevada Township</v>
      </c>
      <c r="B1178" t="s">
        <v>828</v>
      </c>
      <c r="C1178">
        <v>4</v>
      </c>
      <c r="D1178">
        <v>947968</v>
      </c>
      <c r="E1178" s="8">
        <v>34</v>
      </c>
      <c r="F1178" t="s">
        <v>1966</v>
      </c>
      <c r="G1178" t="s">
        <v>1778</v>
      </c>
      <c r="H1178">
        <v>0.41499999999999998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13</v>
      </c>
      <c r="V1178">
        <v>22</v>
      </c>
      <c r="W1178">
        <v>0.41499999999999998</v>
      </c>
      <c r="X1178">
        <v>3</v>
      </c>
      <c r="Y1178">
        <v>0</v>
      </c>
      <c r="Z1178">
        <v>0</v>
      </c>
      <c r="AA1178">
        <v>7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5</v>
      </c>
      <c r="AK1178">
        <v>8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11</v>
      </c>
      <c r="AT1178">
        <v>13</v>
      </c>
      <c r="AU1178">
        <v>0</v>
      </c>
      <c r="AV1178">
        <v>1</v>
      </c>
      <c r="AW1178">
        <v>0</v>
      </c>
      <c r="AX1178">
        <v>0</v>
      </c>
    </row>
    <row r="1179" spans="1:51" x14ac:dyDescent="0.2">
      <c r="A1179" t="str">
        <f t="shared" si="18"/>
        <v>New Albany Twp Colo</v>
      </c>
      <c r="B1179" t="s">
        <v>828</v>
      </c>
      <c r="C1179">
        <v>4</v>
      </c>
      <c r="D1179">
        <v>947969</v>
      </c>
      <c r="E1179" s="8">
        <v>35</v>
      </c>
      <c r="F1179" t="s">
        <v>4444</v>
      </c>
      <c r="G1179" t="s">
        <v>1778</v>
      </c>
      <c r="H1179">
        <v>0.83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7</v>
      </c>
      <c r="P1179">
        <v>8</v>
      </c>
      <c r="Q1179">
        <v>0</v>
      </c>
      <c r="R1179">
        <v>0</v>
      </c>
      <c r="S1179">
        <v>0</v>
      </c>
      <c r="T1179">
        <v>0</v>
      </c>
      <c r="U1179">
        <v>7</v>
      </c>
      <c r="V1179">
        <v>12</v>
      </c>
      <c r="W1179">
        <v>0.41499999999999998</v>
      </c>
      <c r="X1179">
        <v>0</v>
      </c>
      <c r="Y1179">
        <v>0</v>
      </c>
      <c r="Z1179">
        <v>0</v>
      </c>
      <c r="AA1179">
        <v>5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7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11</v>
      </c>
      <c r="AT1179">
        <v>17</v>
      </c>
      <c r="AU1179">
        <v>0.41499999999999998</v>
      </c>
      <c r="AV1179">
        <v>0</v>
      </c>
      <c r="AW1179">
        <v>0</v>
      </c>
      <c r="AX1179">
        <v>0</v>
      </c>
    </row>
    <row r="1180" spans="1:51" x14ac:dyDescent="0.2">
      <c r="A1180" t="str">
        <f t="shared" si="18"/>
        <v>New Hampton Rural</v>
      </c>
      <c r="B1180" t="s">
        <v>61</v>
      </c>
      <c r="C1180">
        <v>4</v>
      </c>
      <c r="D1180">
        <v>946795</v>
      </c>
      <c r="E1180" s="8" t="s">
        <v>2727</v>
      </c>
      <c r="F1180" t="s">
        <v>2123</v>
      </c>
      <c r="G1180" t="s">
        <v>1778</v>
      </c>
      <c r="H1180">
        <v>0.35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</v>
      </c>
      <c r="P1180">
        <v>4</v>
      </c>
      <c r="Q1180">
        <v>7.0000000000000007E-2</v>
      </c>
      <c r="R1180">
        <v>0</v>
      </c>
      <c r="S1180">
        <v>0</v>
      </c>
      <c r="T1180">
        <v>0</v>
      </c>
      <c r="U1180">
        <v>5</v>
      </c>
      <c r="V1180">
        <v>7</v>
      </c>
      <c r="W1180">
        <v>0.14000000000000001</v>
      </c>
      <c r="X1180">
        <v>0</v>
      </c>
      <c r="Y1180">
        <v>0</v>
      </c>
      <c r="Z1180">
        <v>0</v>
      </c>
      <c r="AA1180">
        <v>4</v>
      </c>
      <c r="AB1180">
        <v>4</v>
      </c>
      <c r="AC1180">
        <v>7.0000000000000007E-2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3</v>
      </c>
      <c r="AK1180">
        <v>3</v>
      </c>
      <c r="AL1180">
        <v>7.0000000000000007E-2</v>
      </c>
      <c r="AM1180">
        <v>2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1" x14ac:dyDescent="0.2">
      <c r="A1181" t="str">
        <f t="shared" si="18"/>
        <v>New Oregon</v>
      </c>
      <c r="B1181" t="s">
        <v>44</v>
      </c>
      <c r="C1181">
        <v>1</v>
      </c>
      <c r="D1181">
        <v>947114</v>
      </c>
      <c r="E1181" s="8" t="s">
        <v>3104</v>
      </c>
      <c r="F1181" t="s">
        <v>1991</v>
      </c>
      <c r="G1181" t="s">
        <v>1785</v>
      </c>
      <c r="H1181">
        <v>0.43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4</v>
      </c>
      <c r="V1181">
        <v>5</v>
      </c>
      <c r="W1181">
        <v>0.1429</v>
      </c>
      <c r="X1181">
        <v>0</v>
      </c>
      <c r="Y1181">
        <v>0</v>
      </c>
      <c r="Z1181">
        <v>0</v>
      </c>
      <c r="AA1181">
        <v>6</v>
      </c>
      <c r="AB1181">
        <v>10</v>
      </c>
      <c r="AC1181">
        <v>0.28570000000000001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2</v>
      </c>
      <c r="AT1181">
        <v>0</v>
      </c>
      <c r="AU1181">
        <v>0</v>
      </c>
      <c r="AV1181">
        <v>2</v>
      </c>
      <c r="AW1181">
        <v>0</v>
      </c>
      <c r="AX1181">
        <v>0</v>
      </c>
    </row>
    <row r="1182" spans="1:51" x14ac:dyDescent="0.2">
      <c r="A1182" t="str">
        <f t="shared" si="18"/>
        <v>Newark</v>
      </c>
      <c r="B1182" t="s">
        <v>878</v>
      </c>
      <c r="C1182">
        <v>4</v>
      </c>
      <c r="D1182">
        <v>948115</v>
      </c>
      <c r="E1182" s="8" t="s">
        <v>3215</v>
      </c>
      <c r="F1182" t="s">
        <v>2405</v>
      </c>
      <c r="G1182" t="s">
        <v>1778</v>
      </c>
      <c r="H1182">
        <v>0.16666700000000001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4</v>
      </c>
      <c r="V1182">
        <v>4</v>
      </c>
      <c r="W1182">
        <v>8.3299999999999999E-2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</v>
      </c>
      <c r="AU1182">
        <v>8.3299999999999999E-2</v>
      </c>
      <c r="AV1182">
        <v>0</v>
      </c>
      <c r="AW1182">
        <v>0</v>
      </c>
      <c r="AX1182">
        <v>0</v>
      </c>
    </row>
    <row r="1183" spans="1:51" x14ac:dyDescent="0.2">
      <c r="A1183" t="str">
        <f t="shared" si="18"/>
        <v>Newell Newell Providence</v>
      </c>
      <c r="B1183" t="s">
        <v>245</v>
      </c>
      <c r="C1183">
        <v>4</v>
      </c>
      <c r="D1183">
        <v>948224</v>
      </c>
      <c r="E1183" s="8" t="s">
        <v>3632</v>
      </c>
      <c r="F1183" t="s">
        <v>2157</v>
      </c>
      <c r="G1183" t="s">
        <v>1778</v>
      </c>
      <c r="H1183">
        <v>0.4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4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</v>
      </c>
      <c r="V1183">
        <v>10</v>
      </c>
      <c r="W1183">
        <v>0.2</v>
      </c>
      <c r="X1183">
        <v>0</v>
      </c>
      <c r="Y1183">
        <v>0</v>
      </c>
      <c r="Z1183">
        <v>0</v>
      </c>
      <c r="AA1183">
        <v>5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9</v>
      </c>
      <c r="AK1183">
        <v>12</v>
      </c>
      <c r="AL1183">
        <v>0.2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2</v>
      </c>
      <c r="AT1183">
        <v>0</v>
      </c>
      <c r="AU1183">
        <v>0</v>
      </c>
      <c r="AV1183">
        <v>7</v>
      </c>
      <c r="AW1183">
        <v>0</v>
      </c>
      <c r="AX1183">
        <v>0</v>
      </c>
    </row>
    <row r="1184" spans="1:51" x14ac:dyDescent="0.2">
      <c r="A1184" t="str">
        <f t="shared" si="18"/>
        <v>Newport Township</v>
      </c>
      <c r="B1184" t="s">
        <v>82</v>
      </c>
      <c r="C1184">
        <v>2</v>
      </c>
      <c r="D1184">
        <v>947239</v>
      </c>
      <c r="E1184" s="8" t="s">
        <v>3186</v>
      </c>
      <c r="F1184" t="s">
        <v>2382</v>
      </c>
      <c r="G1184" t="s">
        <v>1778</v>
      </c>
      <c r="H1184">
        <v>2.835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63</v>
      </c>
      <c r="P1184">
        <v>66</v>
      </c>
      <c r="Q1184">
        <v>0.40500000000000003</v>
      </c>
      <c r="R1184">
        <v>0</v>
      </c>
      <c r="S1184">
        <v>0</v>
      </c>
      <c r="T1184">
        <v>0</v>
      </c>
      <c r="U1184">
        <v>65</v>
      </c>
      <c r="V1184">
        <v>70</v>
      </c>
      <c r="W1184">
        <v>0.81</v>
      </c>
      <c r="X1184">
        <v>0</v>
      </c>
      <c r="Y1184">
        <v>0</v>
      </c>
      <c r="Z1184">
        <v>0</v>
      </c>
      <c r="AA1184">
        <v>89</v>
      </c>
      <c r="AB1184">
        <v>103</v>
      </c>
      <c r="AC1184">
        <v>0.81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40</v>
      </c>
      <c r="AK1184">
        <v>0</v>
      </c>
      <c r="AL1184">
        <v>0</v>
      </c>
      <c r="AM1184">
        <v>8</v>
      </c>
      <c r="AN1184">
        <v>0</v>
      </c>
      <c r="AO1184">
        <v>0</v>
      </c>
      <c r="AP1184">
        <v>5</v>
      </c>
      <c r="AQ1184">
        <v>0</v>
      </c>
      <c r="AR1184">
        <v>0</v>
      </c>
      <c r="AS1184">
        <v>81</v>
      </c>
      <c r="AT1184">
        <v>117</v>
      </c>
      <c r="AU1184">
        <v>0.81</v>
      </c>
      <c r="AV1184">
        <v>21</v>
      </c>
      <c r="AW1184">
        <v>0</v>
      </c>
      <c r="AX1184">
        <v>0</v>
      </c>
    </row>
    <row r="1185" spans="1:50" x14ac:dyDescent="0.2">
      <c r="A1185" s="11" t="str">
        <f t="shared" si="18"/>
        <v>Newton 1 1</v>
      </c>
      <c r="B1185" t="s">
        <v>644</v>
      </c>
      <c r="C1185">
        <v>2</v>
      </c>
      <c r="D1185">
        <v>947162</v>
      </c>
      <c r="E1185" s="8" t="s">
        <v>3766</v>
      </c>
      <c r="F1185" t="s">
        <v>4445</v>
      </c>
      <c r="G1185" t="s">
        <v>1778</v>
      </c>
      <c r="H1185">
        <v>1.4950000000000001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13</v>
      </c>
      <c r="P1185">
        <v>15</v>
      </c>
      <c r="Q1185">
        <v>0.34499999999999997</v>
      </c>
      <c r="R1185">
        <v>0</v>
      </c>
      <c r="S1185">
        <v>0</v>
      </c>
      <c r="T1185">
        <v>0</v>
      </c>
      <c r="U1185">
        <v>25</v>
      </c>
      <c r="V1185">
        <v>27</v>
      </c>
      <c r="W1185">
        <v>0.57499999999999996</v>
      </c>
      <c r="X1185">
        <v>0</v>
      </c>
      <c r="Y1185">
        <v>0</v>
      </c>
      <c r="Z1185">
        <v>0</v>
      </c>
      <c r="AA1185">
        <v>9</v>
      </c>
      <c r="AB1185">
        <v>14</v>
      </c>
      <c r="AC1185">
        <v>0.23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16</v>
      </c>
      <c r="AK1185">
        <v>18</v>
      </c>
      <c r="AL1185">
        <v>0.34499999999999997</v>
      </c>
      <c r="AM1185">
        <v>4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6</v>
      </c>
      <c r="AT1185">
        <v>0</v>
      </c>
      <c r="AU1185">
        <v>0</v>
      </c>
      <c r="AV1185">
        <v>1</v>
      </c>
      <c r="AW1185">
        <v>0</v>
      </c>
      <c r="AX1185">
        <v>0</v>
      </c>
    </row>
    <row r="1186" spans="1:50" x14ac:dyDescent="0.2">
      <c r="A1186" s="11" t="str">
        <f t="shared" si="18"/>
        <v>Newton 1 2</v>
      </c>
      <c r="B1186" t="s">
        <v>644</v>
      </c>
      <c r="C1186">
        <v>2</v>
      </c>
      <c r="D1186">
        <v>947163</v>
      </c>
      <c r="E1186" s="8" t="s">
        <v>3762</v>
      </c>
      <c r="F1186" t="s">
        <v>4446</v>
      </c>
      <c r="G1186" t="s">
        <v>1778</v>
      </c>
      <c r="H1186">
        <v>1.1499999999999999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10</v>
      </c>
      <c r="P1186">
        <v>11</v>
      </c>
      <c r="Q1186">
        <v>0.23</v>
      </c>
      <c r="R1186">
        <v>0</v>
      </c>
      <c r="S1186">
        <v>0</v>
      </c>
      <c r="T1186">
        <v>0</v>
      </c>
      <c r="U1186">
        <v>14</v>
      </c>
      <c r="V1186">
        <v>18</v>
      </c>
      <c r="W1186">
        <v>0.34499999999999997</v>
      </c>
      <c r="X1186">
        <v>0</v>
      </c>
      <c r="Y1186">
        <v>0</v>
      </c>
      <c r="Z1186">
        <v>0</v>
      </c>
      <c r="AA1186">
        <v>4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16</v>
      </c>
      <c r="AK1186">
        <v>16</v>
      </c>
      <c r="AL1186">
        <v>0.34499999999999997</v>
      </c>
      <c r="AM1186">
        <v>5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8</v>
      </c>
      <c r="AT1186">
        <v>10</v>
      </c>
      <c r="AU1186">
        <v>0.23</v>
      </c>
      <c r="AV1186">
        <v>0</v>
      </c>
      <c r="AW1186">
        <v>0</v>
      </c>
      <c r="AX1186">
        <v>0</v>
      </c>
    </row>
    <row r="1187" spans="1:50" x14ac:dyDescent="0.2">
      <c r="A1187" t="str">
        <f t="shared" si="18"/>
        <v>Newton 2 1</v>
      </c>
      <c r="B1187" t="s">
        <v>644</v>
      </c>
      <c r="C1187">
        <v>2</v>
      </c>
      <c r="D1187">
        <v>947165</v>
      </c>
      <c r="E1187" s="8" t="s">
        <v>2619</v>
      </c>
      <c r="F1187" t="s">
        <v>4447</v>
      </c>
      <c r="G1187" t="s">
        <v>1778</v>
      </c>
      <c r="H1187">
        <v>1.61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22</v>
      </c>
      <c r="P1187">
        <v>26</v>
      </c>
      <c r="Q1187">
        <v>0.46</v>
      </c>
      <c r="R1187">
        <v>0</v>
      </c>
      <c r="S1187">
        <v>0</v>
      </c>
      <c r="T1187">
        <v>0</v>
      </c>
      <c r="U1187">
        <v>22</v>
      </c>
      <c r="V1187">
        <v>22</v>
      </c>
      <c r="W1187">
        <v>0.34499999999999997</v>
      </c>
      <c r="X1187">
        <v>2</v>
      </c>
      <c r="Y1187">
        <v>0</v>
      </c>
      <c r="Z1187">
        <v>0</v>
      </c>
      <c r="AA1187">
        <v>7</v>
      </c>
      <c r="AB1187">
        <v>3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28</v>
      </c>
      <c r="AK1187">
        <v>31</v>
      </c>
      <c r="AL1187">
        <v>0.46</v>
      </c>
      <c r="AM1187">
        <v>1</v>
      </c>
      <c r="AN1187">
        <v>0</v>
      </c>
      <c r="AO1187">
        <v>0</v>
      </c>
      <c r="AP1187">
        <v>2</v>
      </c>
      <c r="AQ1187">
        <v>0</v>
      </c>
      <c r="AR1187">
        <v>0</v>
      </c>
      <c r="AS1187">
        <v>16</v>
      </c>
      <c r="AT1187">
        <v>18</v>
      </c>
      <c r="AU1187">
        <v>0.34499999999999997</v>
      </c>
      <c r="AV1187">
        <v>2</v>
      </c>
      <c r="AW1187">
        <v>0</v>
      </c>
      <c r="AX1187">
        <v>0</v>
      </c>
    </row>
    <row r="1188" spans="1:50" x14ac:dyDescent="0.2">
      <c r="A1188" t="str">
        <f t="shared" si="18"/>
        <v>Newton 2 2</v>
      </c>
      <c r="B1188" t="s">
        <v>644</v>
      </c>
      <c r="C1188">
        <v>2</v>
      </c>
      <c r="D1188">
        <v>947166</v>
      </c>
      <c r="E1188" s="8" t="s">
        <v>2614</v>
      </c>
      <c r="F1188" t="s">
        <v>4448</v>
      </c>
      <c r="G1188" t="s">
        <v>1778</v>
      </c>
      <c r="H1188">
        <v>1.2649999999999999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19</v>
      </c>
      <c r="P1188">
        <v>19</v>
      </c>
      <c r="Q1188">
        <v>0.23</v>
      </c>
      <c r="R1188">
        <v>0</v>
      </c>
      <c r="S1188">
        <v>0</v>
      </c>
      <c r="T1188">
        <v>0</v>
      </c>
      <c r="U1188">
        <v>40</v>
      </c>
      <c r="V1188">
        <v>43</v>
      </c>
      <c r="W1188">
        <v>0.46</v>
      </c>
      <c r="X1188">
        <v>0</v>
      </c>
      <c r="Y1188">
        <v>0</v>
      </c>
      <c r="Z1188">
        <v>0</v>
      </c>
      <c r="AA1188">
        <v>8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27</v>
      </c>
      <c r="AK1188">
        <v>29</v>
      </c>
      <c r="AL1188">
        <v>0.23</v>
      </c>
      <c r="AM1188">
        <v>2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27</v>
      </c>
      <c r="AT1188">
        <v>31</v>
      </c>
      <c r="AU1188">
        <v>0.34499999999999997</v>
      </c>
      <c r="AV1188">
        <v>2</v>
      </c>
      <c r="AW1188">
        <v>0</v>
      </c>
      <c r="AX1188">
        <v>0</v>
      </c>
    </row>
    <row r="1189" spans="1:50" x14ac:dyDescent="0.2">
      <c r="A1189" t="str">
        <f t="shared" si="18"/>
        <v>Newton 3 1</v>
      </c>
      <c r="B1189" t="s">
        <v>644</v>
      </c>
      <c r="C1189">
        <v>2</v>
      </c>
      <c r="D1189">
        <v>947168</v>
      </c>
      <c r="E1189" s="8" t="s">
        <v>2620</v>
      </c>
      <c r="F1189" t="s">
        <v>4449</v>
      </c>
      <c r="G1189" t="s">
        <v>1778</v>
      </c>
      <c r="H1189">
        <v>1.61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18</v>
      </c>
      <c r="P1189">
        <v>27</v>
      </c>
      <c r="Q1189">
        <v>0.46</v>
      </c>
      <c r="R1189">
        <v>0</v>
      </c>
      <c r="S1189">
        <v>0</v>
      </c>
      <c r="T1189">
        <v>0</v>
      </c>
      <c r="U1189">
        <v>24</v>
      </c>
      <c r="V1189">
        <v>33</v>
      </c>
      <c r="W1189">
        <v>0.57499999999999996</v>
      </c>
      <c r="X1189">
        <v>0</v>
      </c>
      <c r="Y1189">
        <v>0</v>
      </c>
      <c r="Z1189">
        <v>0</v>
      </c>
      <c r="AA1189">
        <v>8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34</v>
      </c>
      <c r="AK1189">
        <v>39</v>
      </c>
      <c r="AL1189">
        <v>0.57499999999999996</v>
      </c>
      <c r="AM1189">
        <v>4</v>
      </c>
      <c r="AN1189">
        <v>0</v>
      </c>
      <c r="AO1189">
        <v>0</v>
      </c>
      <c r="AP1189">
        <v>1</v>
      </c>
      <c r="AQ1189">
        <v>4</v>
      </c>
      <c r="AR1189">
        <v>0</v>
      </c>
      <c r="AS1189">
        <v>12</v>
      </c>
      <c r="AT1189">
        <v>0</v>
      </c>
      <c r="AU1189">
        <v>0</v>
      </c>
      <c r="AV1189">
        <v>2</v>
      </c>
      <c r="AW1189">
        <v>0</v>
      </c>
      <c r="AX1189">
        <v>0</v>
      </c>
    </row>
    <row r="1190" spans="1:50" x14ac:dyDescent="0.2">
      <c r="A1190" t="str">
        <f t="shared" si="18"/>
        <v>Newton 3 2</v>
      </c>
      <c r="B1190" t="s">
        <v>644</v>
      </c>
      <c r="C1190">
        <v>2</v>
      </c>
      <c r="D1190">
        <v>947169</v>
      </c>
      <c r="E1190" s="8" t="s">
        <v>2615</v>
      </c>
      <c r="F1190" t="s">
        <v>4450</v>
      </c>
      <c r="G1190" t="s">
        <v>1778</v>
      </c>
      <c r="H1190">
        <v>1.1499999999999999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10</v>
      </c>
      <c r="P1190">
        <v>10</v>
      </c>
      <c r="Q1190">
        <v>0.23</v>
      </c>
      <c r="R1190">
        <v>0</v>
      </c>
      <c r="S1190">
        <v>0</v>
      </c>
      <c r="T1190">
        <v>0</v>
      </c>
      <c r="U1190">
        <v>26</v>
      </c>
      <c r="V1190">
        <v>28</v>
      </c>
      <c r="W1190">
        <v>0.46</v>
      </c>
      <c r="X1190">
        <v>0</v>
      </c>
      <c r="Y1190">
        <v>0</v>
      </c>
      <c r="Z1190">
        <v>0</v>
      </c>
      <c r="AA1190">
        <v>4</v>
      </c>
      <c r="AB1190">
        <v>4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10</v>
      </c>
      <c r="AK1190">
        <v>11</v>
      </c>
      <c r="AL1190">
        <v>0.23</v>
      </c>
      <c r="AM1190">
        <v>3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7</v>
      </c>
      <c r="AT1190">
        <v>0</v>
      </c>
      <c r="AU1190">
        <v>0</v>
      </c>
      <c r="AV1190">
        <v>5</v>
      </c>
      <c r="AW1190">
        <v>10</v>
      </c>
      <c r="AX1190">
        <v>0.23</v>
      </c>
    </row>
    <row r="1191" spans="1:50" x14ac:dyDescent="0.2">
      <c r="A1191" s="11" t="str">
        <f t="shared" si="18"/>
        <v>Newton 4 1</v>
      </c>
      <c r="B1191" t="s">
        <v>644</v>
      </c>
      <c r="C1191">
        <v>2</v>
      </c>
      <c r="D1191">
        <v>947170</v>
      </c>
      <c r="E1191" s="8" t="s">
        <v>3764</v>
      </c>
      <c r="F1191" t="s">
        <v>4451</v>
      </c>
      <c r="G1191" t="s">
        <v>1778</v>
      </c>
      <c r="H1191">
        <v>1.84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25</v>
      </c>
      <c r="P1191">
        <v>28</v>
      </c>
      <c r="Q1191">
        <v>0.34499999999999997</v>
      </c>
      <c r="R1191">
        <v>0</v>
      </c>
      <c r="S1191">
        <v>0</v>
      </c>
      <c r="T1191">
        <v>0</v>
      </c>
      <c r="U1191">
        <v>42</v>
      </c>
      <c r="V1191">
        <v>45</v>
      </c>
      <c r="W1191">
        <v>0.46</v>
      </c>
      <c r="X1191">
        <v>0</v>
      </c>
      <c r="Y1191">
        <v>0</v>
      </c>
      <c r="Z1191">
        <v>0</v>
      </c>
      <c r="AA1191">
        <v>27</v>
      </c>
      <c r="AB1191">
        <v>32</v>
      </c>
      <c r="AC1191">
        <v>0.34499999999999997</v>
      </c>
      <c r="AD1191">
        <v>4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29</v>
      </c>
      <c r="AK1191">
        <v>29</v>
      </c>
      <c r="AL1191">
        <v>0.34499999999999997</v>
      </c>
      <c r="AM1191">
        <v>2</v>
      </c>
      <c r="AN1191">
        <v>0</v>
      </c>
      <c r="AO1191">
        <v>0</v>
      </c>
      <c r="AP1191">
        <v>5</v>
      </c>
      <c r="AQ1191">
        <v>0</v>
      </c>
      <c r="AR1191">
        <v>0</v>
      </c>
      <c r="AS1191">
        <v>22</v>
      </c>
      <c r="AT1191">
        <v>25</v>
      </c>
      <c r="AU1191">
        <v>0.34499999999999997</v>
      </c>
      <c r="AV1191">
        <v>5</v>
      </c>
      <c r="AW1191">
        <v>0</v>
      </c>
      <c r="AX1191">
        <v>0</v>
      </c>
    </row>
    <row r="1192" spans="1:50" x14ac:dyDescent="0.2">
      <c r="A1192" s="11" t="str">
        <f t="shared" si="18"/>
        <v>Newton 4 2</v>
      </c>
      <c r="B1192" t="s">
        <v>644</v>
      </c>
      <c r="C1192">
        <v>2</v>
      </c>
      <c r="D1192">
        <v>947171</v>
      </c>
      <c r="E1192" s="8" t="s">
        <v>3763</v>
      </c>
      <c r="F1192" t="s">
        <v>4452</v>
      </c>
      <c r="G1192" t="s">
        <v>2562</v>
      </c>
      <c r="H1192">
        <v>1.03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5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20</v>
      </c>
      <c r="V1192">
        <v>23</v>
      </c>
      <c r="W1192">
        <v>0.46</v>
      </c>
      <c r="X1192">
        <v>1</v>
      </c>
      <c r="Y1192">
        <v>0</v>
      </c>
      <c r="Z1192">
        <v>0</v>
      </c>
      <c r="AA1192">
        <v>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18</v>
      </c>
      <c r="AK1192">
        <v>21</v>
      </c>
      <c r="AL1192">
        <v>0.34499999999999997</v>
      </c>
      <c r="AM1192">
        <v>8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12</v>
      </c>
      <c r="AT1192">
        <v>12</v>
      </c>
      <c r="AU1192">
        <v>0.115</v>
      </c>
      <c r="AV1192">
        <v>6</v>
      </c>
      <c r="AW1192">
        <v>12</v>
      </c>
      <c r="AX1192">
        <v>0.115</v>
      </c>
    </row>
    <row r="1193" spans="1:50" x14ac:dyDescent="0.2">
      <c r="A1193" s="11" t="str">
        <f t="shared" si="18"/>
        <v>Newton Forest</v>
      </c>
      <c r="B1193" t="s">
        <v>889</v>
      </c>
      <c r="C1193">
        <v>4</v>
      </c>
      <c r="D1193">
        <v>948322</v>
      </c>
      <c r="E1193" s="8" t="s">
        <v>3947</v>
      </c>
      <c r="F1193" t="s">
        <v>3948</v>
      </c>
      <c r="G1193" t="s">
        <v>2562</v>
      </c>
      <c r="H1193">
        <v>0.45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3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11</v>
      </c>
      <c r="V1193">
        <v>16</v>
      </c>
      <c r="W1193">
        <v>0.3</v>
      </c>
      <c r="X1193">
        <v>0</v>
      </c>
      <c r="Y1193">
        <v>0</v>
      </c>
      <c r="Z1193">
        <v>0</v>
      </c>
      <c r="AA1193">
        <v>5</v>
      </c>
      <c r="AB1193">
        <v>8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8</v>
      </c>
      <c r="AK1193">
        <v>8</v>
      </c>
      <c r="AL1193">
        <v>0.15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5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">
      <c r="A1194" s="11" t="str">
        <f t="shared" si="18"/>
        <v>Newton Sherman</v>
      </c>
      <c r="B1194" t="s">
        <v>644</v>
      </c>
      <c r="C1194">
        <v>2</v>
      </c>
      <c r="D1194">
        <v>947180</v>
      </c>
      <c r="E1194" s="8" t="s">
        <v>3765</v>
      </c>
      <c r="F1194" t="s">
        <v>5187</v>
      </c>
      <c r="G1194" t="s">
        <v>2513</v>
      </c>
      <c r="H1194">
        <v>1.5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19</v>
      </c>
      <c r="P1194">
        <v>23</v>
      </c>
      <c r="Q1194">
        <v>0.34499999999999997</v>
      </c>
      <c r="R1194">
        <v>0</v>
      </c>
      <c r="S1194">
        <v>0</v>
      </c>
      <c r="T1194">
        <v>0</v>
      </c>
      <c r="U1194">
        <v>37</v>
      </c>
      <c r="V1194">
        <v>45</v>
      </c>
      <c r="W1194">
        <v>0.57499999999999996</v>
      </c>
      <c r="X1194">
        <v>0</v>
      </c>
      <c r="Y1194">
        <v>0</v>
      </c>
      <c r="Z1194">
        <v>0</v>
      </c>
      <c r="AA1194">
        <v>10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19</v>
      </c>
      <c r="AK1194">
        <v>25</v>
      </c>
      <c r="AL1194">
        <v>0.34499999999999997</v>
      </c>
      <c r="AM1194">
        <v>4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16</v>
      </c>
      <c r="AT1194">
        <v>20</v>
      </c>
      <c r="AU1194">
        <v>0.23</v>
      </c>
      <c r="AV1194">
        <v>6</v>
      </c>
      <c r="AW1194">
        <v>0</v>
      </c>
      <c r="AX1194">
        <v>0</v>
      </c>
    </row>
    <row r="1195" spans="1:50" x14ac:dyDescent="0.2">
      <c r="A1195" s="11" t="str">
        <f t="shared" si="18"/>
        <v>Nl06 Madison Ccn</v>
      </c>
      <c r="B1195" t="s">
        <v>82</v>
      </c>
      <c r="C1195">
        <v>2</v>
      </c>
      <c r="D1195">
        <v>1593584</v>
      </c>
      <c r="E1195" s="8" t="s">
        <v>4020</v>
      </c>
      <c r="F1195" t="s">
        <v>5355</v>
      </c>
      <c r="G1195" t="s">
        <v>1794</v>
      </c>
      <c r="H1195">
        <v>4.4550000000000001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39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97</v>
      </c>
      <c r="V1195">
        <v>139</v>
      </c>
      <c r="W1195">
        <v>1.62</v>
      </c>
      <c r="X1195">
        <v>2</v>
      </c>
      <c r="Y1195">
        <v>0</v>
      </c>
      <c r="Z1195">
        <v>0</v>
      </c>
      <c r="AA1195">
        <v>48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99</v>
      </c>
      <c r="AK1195">
        <v>107</v>
      </c>
      <c r="AL1195">
        <v>1.2150000000000001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93</v>
      </c>
      <c r="AT1195">
        <v>105</v>
      </c>
      <c r="AU1195">
        <v>1.62</v>
      </c>
      <c r="AV1195">
        <v>16</v>
      </c>
      <c r="AW1195">
        <v>0</v>
      </c>
      <c r="AX1195">
        <v>0</v>
      </c>
    </row>
    <row r="1196" spans="1:50" x14ac:dyDescent="0.2">
      <c r="A1196" t="str">
        <f t="shared" si="18"/>
        <v>No. 1 Albia First Ward</v>
      </c>
      <c r="B1196" t="s">
        <v>727</v>
      </c>
      <c r="C1196">
        <v>2</v>
      </c>
      <c r="D1196">
        <v>947512</v>
      </c>
      <c r="E1196" s="8" t="s">
        <v>1837</v>
      </c>
      <c r="F1196" t="s">
        <v>4453</v>
      </c>
      <c r="G1196" t="s">
        <v>1778</v>
      </c>
      <c r="H1196">
        <v>0.46153846199999998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9</v>
      </c>
      <c r="P1196">
        <v>10</v>
      </c>
      <c r="Q1196">
        <v>0.18459999999999999</v>
      </c>
      <c r="R1196">
        <v>0</v>
      </c>
      <c r="S1196">
        <v>0</v>
      </c>
      <c r="T1196">
        <v>0</v>
      </c>
      <c r="U1196">
        <v>9</v>
      </c>
      <c r="V1196">
        <v>14</v>
      </c>
      <c r="W1196">
        <v>0.27689999999999998</v>
      </c>
      <c r="X1196">
        <v>0</v>
      </c>
      <c r="Y1196">
        <v>0</v>
      </c>
      <c r="Z1196">
        <v>0</v>
      </c>
      <c r="AA1196">
        <v>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3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2</v>
      </c>
      <c r="AT1196">
        <v>0</v>
      </c>
      <c r="AU1196">
        <v>0</v>
      </c>
      <c r="AV1196">
        <v>2</v>
      </c>
      <c r="AW1196">
        <v>0</v>
      </c>
      <c r="AX1196">
        <v>0</v>
      </c>
    </row>
    <row r="1197" spans="1:50" x14ac:dyDescent="0.2">
      <c r="A1197" t="str">
        <f t="shared" si="18"/>
        <v>No. 2 Albia Second Ward</v>
      </c>
      <c r="B1197" t="s">
        <v>727</v>
      </c>
      <c r="C1197">
        <v>2</v>
      </c>
      <c r="D1197">
        <v>947513</v>
      </c>
      <c r="E1197" s="8" t="s">
        <v>2066</v>
      </c>
      <c r="F1197" t="s">
        <v>4454</v>
      </c>
      <c r="G1197" t="s">
        <v>2517</v>
      </c>
      <c r="H1197">
        <v>0.28000000000000003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8</v>
      </c>
      <c r="P1197">
        <v>8</v>
      </c>
      <c r="Q1197">
        <v>0.13850000000000001</v>
      </c>
      <c r="R1197">
        <v>0</v>
      </c>
      <c r="S1197">
        <v>0</v>
      </c>
      <c r="T1197">
        <v>0</v>
      </c>
      <c r="U1197">
        <v>4</v>
      </c>
      <c r="V1197">
        <v>4</v>
      </c>
      <c r="W1197">
        <v>4.6199999999999998E-2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</v>
      </c>
      <c r="AK1197">
        <v>4</v>
      </c>
      <c r="AL1197">
        <v>4.6199999999999998E-2</v>
      </c>
      <c r="AM1197">
        <v>3</v>
      </c>
      <c r="AN1197">
        <v>5</v>
      </c>
      <c r="AO1197">
        <v>4.6199999999999998E-2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2</v>
      </c>
      <c r="AW1197">
        <v>0</v>
      </c>
      <c r="AX1197">
        <v>0</v>
      </c>
    </row>
    <row r="1198" spans="1:50" x14ac:dyDescent="0.2">
      <c r="A1198" t="str">
        <f t="shared" si="18"/>
        <v>No. 3 Albia Third Ward</v>
      </c>
      <c r="B1198" t="s">
        <v>727</v>
      </c>
      <c r="C1198">
        <v>2</v>
      </c>
      <c r="D1198">
        <v>947514</v>
      </c>
      <c r="E1198" s="8" t="s">
        <v>1838</v>
      </c>
      <c r="F1198" t="s">
        <v>4455</v>
      </c>
      <c r="G1198" t="s">
        <v>1778</v>
      </c>
      <c r="H1198">
        <v>0.36923076900000001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</v>
      </c>
      <c r="V1198">
        <v>4</v>
      </c>
      <c r="W1198">
        <v>0.13850000000000001</v>
      </c>
      <c r="X1198">
        <v>0</v>
      </c>
      <c r="Y1198">
        <v>0</v>
      </c>
      <c r="Z1198">
        <v>0</v>
      </c>
      <c r="AA1198">
        <v>3</v>
      </c>
      <c r="AB1198">
        <v>3</v>
      </c>
      <c r="AC1198">
        <v>0.13850000000000001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</v>
      </c>
      <c r="AK1198">
        <v>3</v>
      </c>
      <c r="AL1198">
        <v>9.2299999999999993E-2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">
      <c r="A1199" t="str">
        <f t="shared" si="18"/>
        <v>No. 4 Albia Fourth Ward</v>
      </c>
      <c r="B1199" t="s">
        <v>727</v>
      </c>
      <c r="C1199">
        <v>2</v>
      </c>
      <c r="D1199">
        <v>947515</v>
      </c>
      <c r="E1199" s="8" t="s">
        <v>1820</v>
      </c>
      <c r="F1199" t="s">
        <v>4456</v>
      </c>
      <c r="G1199" t="s">
        <v>1778</v>
      </c>
      <c r="H1199">
        <v>0.41538461500000001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</v>
      </c>
      <c r="P1199">
        <v>6</v>
      </c>
      <c r="Q1199">
        <v>9.2299999999999993E-2</v>
      </c>
      <c r="R1199">
        <v>0</v>
      </c>
      <c r="S1199">
        <v>0</v>
      </c>
      <c r="T1199">
        <v>0</v>
      </c>
      <c r="U1199">
        <v>3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5</v>
      </c>
      <c r="AB1199">
        <v>6</v>
      </c>
      <c r="AC1199">
        <v>9.2299999999999993E-2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9</v>
      </c>
      <c r="AK1199">
        <v>9</v>
      </c>
      <c r="AL1199">
        <v>0.13850000000000001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4</v>
      </c>
      <c r="AT1199">
        <v>4</v>
      </c>
      <c r="AU1199">
        <v>9.2299999999999993E-2</v>
      </c>
      <c r="AV1199">
        <v>0</v>
      </c>
      <c r="AW1199">
        <v>0</v>
      </c>
      <c r="AX1199">
        <v>0</v>
      </c>
    </row>
    <row r="1200" spans="1:50" x14ac:dyDescent="0.2">
      <c r="A1200" t="str">
        <f t="shared" si="18"/>
        <v>Noble Pleasant Twp Griswold</v>
      </c>
      <c r="B1200" t="s">
        <v>178</v>
      </c>
      <c r="C1200">
        <v>3</v>
      </c>
      <c r="D1200">
        <v>946742</v>
      </c>
      <c r="E1200" s="8" t="s">
        <v>2959</v>
      </c>
      <c r="F1200" t="s">
        <v>5356</v>
      </c>
      <c r="G1200" t="s">
        <v>1778</v>
      </c>
      <c r="H1200">
        <v>0.6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6</v>
      </c>
      <c r="P1200">
        <v>7</v>
      </c>
      <c r="Q1200">
        <v>0.12</v>
      </c>
      <c r="R1200">
        <v>0</v>
      </c>
      <c r="S1200">
        <v>0</v>
      </c>
      <c r="T1200">
        <v>0</v>
      </c>
      <c r="U1200">
        <v>7</v>
      </c>
      <c r="V1200">
        <v>7</v>
      </c>
      <c r="W1200">
        <v>0.12</v>
      </c>
      <c r="X1200">
        <v>0</v>
      </c>
      <c r="Y1200">
        <v>0</v>
      </c>
      <c r="Z1200">
        <v>0</v>
      </c>
      <c r="AA1200">
        <v>9</v>
      </c>
      <c r="AB1200">
        <v>10</v>
      </c>
      <c r="AC1200">
        <v>0.12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6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2</v>
      </c>
      <c r="AR1200">
        <v>0</v>
      </c>
      <c r="AS1200">
        <v>12</v>
      </c>
      <c r="AT1200">
        <v>15</v>
      </c>
      <c r="AU1200">
        <v>0.24</v>
      </c>
      <c r="AV1200">
        <v>1</v>
      </c>
      <c r="AW1200">
        <v>0</v>
      </c>
      <c r="AX1200">
        <v>0</v>
      </c>
    </row>
    <row r="1201" spans="1:50" x14ac:dyDescent="0.2">
      <c r="A1201" t="str">
        <f t="shared" si="18"/>
        <v>North East Precinct</v>
      </c>
      <c r="B1201" t="s">
        <v>477</v>
      </c>
      <c r="C1201">
        <v>2</v>
      </c>
      <c r="D1201">
        <v>1593447</v>
      </c>
      <c r="E1201" s="8" t="s">
        <v>3215</v>
      </c>
      <c r="F1201" t="s">
        <v>2215</v>
      </c>
      <c r="G1201" t="s">
        <v>1778</v>
      </c>
      <c r="H1201">
        <v>0.72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10</v>
      </c>
      <c r="P1201">
        <v>10</v>
      </c>
      <c r="Q1201">
        <v>0.16</v>
      </c>
      <c r="R1201">
        <v>0</v>
      </c>
      <c r="S1201">
        <v>0</v>
      </c>
      <c r="T1201">
        <v>0</v>
      </c>
      <c r="U1201">
        <v>8</v>
      </c>
      <c r="V1201">
        <v>8</v>
      </c>
      <c r="W1201">
        <v>0.16</v>
      </c>
      <c r="X1201">
        <v>0</v>
      </c>
      <c r="Y1201">
        <v>0</v>
      </c>
      <c r="Z1201">
        <v>0</v>
      </c>
      <c r="AA1201">
        <v>6</v>
      </c>
      <c r="AB1201">
        <v>6</v>
      </c>
      <c r="AC1201">
        <v>0.08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8</v>
      </c>
      <c r="AK1201">
        <v>8</v>
      </c>
      <c r="AL1201">
        <v>0.16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7</v>
      </c>
      <c r="AT1201">
        <v>7</v>
      </c>
      <c r="AU1201">
        <v>0.16</v>
      </c>
      <c r="AV1201">
        <v>1</v>
      </c>
      <c r="AW1201">
        <v>1</v>
      </c>
      <c r="AX1201">
        <v>0</v>
      </c>
    </row>
    <row r="1202" spans="1:50" x14ac:dyDescent="0.2">
      <c r="A1202" t="str">
        <f t="shared" si="18"/>
        <v>North Lake East Vernon</v>
      </c>
      <c r="B1202" t="s">
        <v>612</v>
      </c>
      <c r="C1202">
        <v>4</v>
      </c>
      <c r="D1202">
        <v>1593573</v>
      </c>
      <c r="E1202" s="8" t="s">
        <v>3236</v>
      </c>
      <c r="F1202" t="s">
        <v>4457</v>
      </c>
      <c r="G1202" t="s">
        <v>1778</v>
      </c>
      <c r="H1202">
        <v>0.177777778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8.8900000000000007E-2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8.8900000000000007E-2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">
      <c r="A1203" s="11" t="str">
        <f t="shared" si="18"/>
        <v>North Liberty 01</v>
      </c>
      <c r="B1203" t="s">
        <v>82</v>
      </c>
      <c r="C1203">
        <v>2</v>
      </c>
      <c r="D1203">
        <v>947237</v>
      </c>
      <c r="E1203" s="8" t="s">
        <v>3871</v>
      </c>
      <c r="F1203" t="s">
        <v>2384</v>
      </c>
      <c r="G1203" t="s">
        <v>1778</v>
      </c>
      <c r="H1203">
        <v>2.835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15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85</v>
      </c>
      <c r="V1203">
        <v>103</v>
      </c>
      <c r="W1203">
        <v>1.2150000000000001</v>
      </c>
      <c r="X1203">
        <v>2</v>
      </c>
      <c r="Y1203">
        <v>0</v>
      </c>
      <c r="Z1203">
        <v>0</v>
      </c>
      <c r="AA1203">
        <v>18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74</v>
      </c>
      <c r="AK1203">
        <v>81</v>
      </c>
      <c r="AL1203">
        <v>0.81</v>
      </c>
      <c r="AM1203">
        <v>0</v>
      </c>
      <c r="AN1203">
        <v>0</v>
      </c>
      <c r="AO1203">
        <v>0</v>
      </c>
      <c r="AP1203">
        <v>0</v>
      </c>
      <c r="AQ1203">
        <v>13</v>
      </c>
      <c r="AR1203">
        <v>0</v>
      </c>
      <c r="AS1203">
        <v>67</v>
      </c>
      <c r="AT1203">
        <v>71</v>
      </c>
      <c r="AU1203">
        <v>0.81</v>
      </c>
      <c r="AV1203">
        <v>7</v>
      </c>
      <c r="AW1203">
        <v>0</v>
      </c>
      <c r="AX1203">
        <v>0</v>
      </c>
    </row>
    <row r="1204" spans="1:50" x14ac:dyDescent="0.2">
      <c r="A1204" s="11" t="str">
        <f t="shared" si="18"/>
        <v>North Liberty 02</v>
      </c>
      <c r="B1204" t="s">
        <v>82</v>
      </c>
      <c r="C1204">
        <v>2</v>
      </c>
      <c r="D1204">
        <v>947238</v>
      </c>
      <c r="E1204" s="8" t="s">
        <v>3878</v>
      </c>
      <c r="F1204" t="s">
        <v>2373</v>
      </c>
      <c r="G1204" t="s">
        <v>1778</v>
      </c>
      <c r="H1204">
        <v>2.835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30</v>
      </c>
      <c r="P1204">
        <v>39</v>
      </c>
      <c r="Q1204">
        <v>0.40500000000000003</v>
      </c>
      <c r="R1204">
        <v>0</v>
      </c>
      <c r="S1204">
        <v>0</v>
      </c>
      <c r="T1204">
        <v>0</v>
      </c>
      <c r="U1204">
        <v>61</v>
      </c>
      <c r="V1204">
        <v>69</v>
      </c>
      <c r="W1204">
        <v>0.81</v>
      </c>
      <c r="X1204">
        <v>0</v>
      </c>
      <c r="Y1204">
        <v>0</v>
      </c>
      <c r="Z1204">
        <v>0</v>
      </c>
      <c r="AA1204">
        <v>16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63</v>
      </c>
      <c r="AK1204">
        <v>72</v>
      </c>
      <c r="AL1204">
        <v>0.81</v>
      </c>
      <c r="AM1204">
        <v>2</v>
      </c>
      <c r="AN1204">
        <v>0</v>
      </c>
      <c r="AO1204">
        <v>0</v>
      </c>
      <c r="AP1204">
        <v>2</v>
      </c>
      <c r="AQ1204">
        <v>0</v>
      </c>
      <c r="AR1204">
        <v>0</v>
      </c>
      <c r="AS1204">
        <v>68</v>
      </c>
      <c r="AT1204">
        <v>79</v>
      </c>
      <c r="AU1204">
        <v>0.81</v>
      </c>
      <c r="AV1204">
        <v>18</v>
      </c>
      <c r="AW1204">
        <v>0</v>
      </c>
      <c r="AX1204">
        <v>0</v>
      </c>
    </row>
    <row r="1205" spans="1:50" x14ac:dyDescent="0.2">
      <c r="A1205" s="11" t="str">
        <f t="shared" si="18"/>
        <v>North Liberty 03 (Pw)</v>
      </c>
      <c r="B1205" t="s">
        <v>82</v>
      </c>
      <c r="C1205">
        <v>2</v>
      </c>
      <c r="D1205">
        <v>1593581</v>
      </c>
      <c r="E1205" s="8" t="s">
        <v>3875</v>
      </c>
      <c r="F1205" t="s">
        <v>2376</v>
      </c>
      <c r="G1205" t="s">
        <v>1778</v>
      </c>
      <c r="H1205">
        <v>3.645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50</v>
      </c>
      <c r="P1205">
        <v>66</v>
      </c>
      <c r="Q1205">
        <v>0.81</v>
      </c>
      <c r="R1205">
        <v>0</v>
      </c>
      <c r="S1205">
        <v>0</v>
      </c>
      <c r="T1205">
        <v>0</v>
      </c>
      <c r="U1205">
        <v>108</v>
      </c>
      <c r="V1205">
        <v>129</v>
      </c>
      <c r="W1205">
        <v>1.2150000000000001</v>
      </c>
      <c r="X1205">
        <v>0</v>
      </c>
      <c r="Y1205">
        <v>0</v>
      </c>
      <c r="Z1205">
        <v>0</v>
      </c>
      <c r="AA1205">
        <v>24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72</v>
      </c>
      <c r="AK1205">
        <v>77</v>
      </c>
      <c r="AL1205">
        <v>0.81</v>
      </c>
      <c r="AM1205">
        <v>8</v>
      </c>
      <c r="AN1205">
        <v>0</v>
      </c>
      <c r="AO1205">
        <v>0</v>
      </c>
      <c r="AP1205">
        <v>0</v>
      </c>
      <c r="AQ1205">
        <v>8</v>
      </c>
      <c r="AR1205">
        <v>0</v>
      </c>
      <c r="AS1205">
        <v>90</v>
      </c>
      <c r="AT1205">
        <v>104</v>
      </c>
      <c r="AU1205">
        <v>0.81</v>
      </c>
      <c r="AV1205">
        <v>32</v>
      </c>
      <c r="AW1205">
        <v>0</v>
      </c>
      <c r="AX1205">
        <v>0</v>
      </c>
    </row>
    <row r="1206" spans="1:50" x14ac:dyDescent="0.2">
      <c r="A1206" s="11" t="str">
        <f t="shared" si="18"/>
        <v>North Liberty 04</v>
      </c>
      <c r="B1206" t="s">
        <v>82</v>
      </c>
      <c r="C1206">
        <v>2</v>
      </c>
      <c r="D1206">
        <v>1593582</v>
      </c>
      <c r="E1206" s="8" t="s">
        <v>3877</v>
      </c>
      <c r="F1206" t="s">
        <v>2380</v>
      </c>
      <c r="G1206" t="s">
        <v>1778</v>
      </c>
      <c r="H1206">
        <v>2.4300000000000002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25</v>
      </c>
      <c r="P1206">
        <v>33</v>
      </c>
      <c r="Q1206">
        <v>0.40500000000000003</v>
      </c>
      <c r="R1206">
        <v>0</v>
      </c>
      <c r="S1206">
        <v>0</v>
      </c>
      <c r="T1206">
        <v>0</v>
      </c>
      <c r="U1206">
        <v>32</v>
      </c>
      <c r="V1206">
        <v>36</v>
      </c>
      <c r="W1206">
        <v>0.40500000000000003</v>
      </c>
      <c r="X1206">
        <v>0</v>
      </c>
      <c r="Y1206">
        <v>0</v>
      </c>
      <c r="Z1206">
        <v>0</v>
      </c>
      <c r="AA1206">
        <v>15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55</v>
      </c>
      <c r="AK1206">
        <v>58</v>
      </c>
      <c r="AL1206">
        <v>0.81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62</v>
      </c>
      <c r="AT1206">
        <v>68</v>
      </c>
      <c r="AU1206">
        <v>0.81</v>
      </c>
      <c r="AV1206">
        <v>10</v>
      </c>
      <c r="AW1206">
        <v>0</v>
      </c>
      <c r="AX1206">
        <v>0</v>
      </c>
    </row>
    <row r="1207" spans="1:50" x14ac:dyDescent="0.2">
      <c r="A1207" s="11" t="str">
        <f t="shared" si="18"/>
        <v>North Liberty 05</v>
      </c>
      <c r="B1207" t="s">
        <v>82</v>
      </c>
      <c r="C1207">
        <v>2</v>
      </c>
      <c r="D1207">
        <v>1593583</v>
      </c>
      <c r="E1207" s="8" t="s">
        <v>3870</v>
      </c>
      <c r="F1207" t="s">
        <v>2385</v>
      </c>
      <c r="G1207" t="s">
        <v>1778</v>
      </c>
      <c r="H1207">
        <v>2.4300000000000002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20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56</v>
      </c>
      <c r="V1207">
        <v>68</v>
      </c>
      <c r="W1207">
        <v>0.81</v>
      </c>
      <c r="X1207">
        <v>0</v>
      </c>
      <c r="Y1207">
        <v>0</v>
      </c>
      <c r="Z1207">
        <v>0</v>
      </c>
      <c r="AA1207">
        <v>19</v>
      </c>
      <c r="AB1207">
        <v>16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62</v>
      </c>
      <c r="AK1207">
        <v>68</v>
      </c>
      <c r="AL1207">
        <v>0.81</v>
      </c>
      <c r="AM1207">
        <v>8</v>
      </c>
      <c r="AN1207">
        <v>7</v>
      </c>
      <c r="AO1207">
        <v>0</v>
      </c>
      <c r="AP1207">
        <v>0</v>
      </c>
      <c r="AQ1207">
        <v>0</v>
      </c>
      <c r="AR1207">
        <v>0</v>
      </c>
      <c r="AS1207">
        <v>58</v>
      </c>
      <c r="AT1207">
        <v>75</v>
      </c>
      <c r="AU1207">
        <v>0.81</v>
      </c>
      <c r="AV1207">
        <v>14</v>
      </c>
      <c r="AW1207">
        <v>0</v>
      </c>
      <c r="AX1207">
        <v>0</v>
      </c>
    </row>
    <row r="1208" spans="1:50" x14ac:dyDescent="0.2">
      <c r="A1208" t="str">
        <f t="shared" si="18"/>
        <v>North Precinct</v>
      </c>
      <c r="B1208" t="s">
        <v>572</v>
      </c>
      <c r="C1208">
        <v>4</v>
      </c>
      <c r="D1208">
        <v>948279</v>
      </c>
      <c r="E1208" s="8" t="s">
        <v>3443</v>
      </c>
      <c r="F1208" t="s">
        <v>1981</v>
      </c>
      <c r="G1208" t="s">
        <v>1778</v>
      </c>
      <c r="H1208">
        <v>0.72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11</v>
      </c>
      <c r="P1208">
        <v>11</v>
      </c>
      <c r="Q1208">
        <v>0.12</v>
      </c>
      <c r="R1208">
        <v>1</v>
      </c>
      <c r="S1208">
        <v>0</v>
      </c>
      <c r="T1208">
        <v>0</v>
      </c>
      <c r="U1208">
        <v>9</v>
      </c>
      <c r="V1208">
        <v>11</v>
      </c>
      <c r="W1208">
        <v>0.24</v>
      </c>
      <c r="X1208">
        <v>0</v>
      </c>
      <c r="Y1208">
        <v>0</v>
      </c>
      <c r="Z1208">
        <v>0</v>
      </c>
      <c r="AA1208">
        <v>11</v>
      </c>
      <c r="AB1208">
        <v>11</v>
      </c>
      <c r="AC1208">
        <v>0.12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8</v>
      </c>
      <c r="AK1208">
        <v>13</v>
      </c>
      <c r="AL1208">
        <v>0.24</v>
      </c>
      <c r="AM1208">
        <v>2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4</v>
      </c>
      <c r="AT1208">
        <v>0</v>
      </c>
      <c r="AU1208">
        <v>0</v>
      </c>
      <c r="AV1208">
        <v>1</v>
      </c>
      <c r="AW1208">
        <v>0</v>
      </c>
      <c r="AX1208">
        <v>0</v>
      </c>
    </row>
    <row r="1209" spans="1:50" x14ac:dyDescent="0.2">
      <c r="A1209" t="str">
        <f t="shared" si="18"/>
        <v>Northeast</v>
      </c>
      <c r="B1209" t="s">
        <v>495</v>
      </c>
      <c r="C1209">
        <v>2</v>
      </c>
      <c r="D1209">
        <v>946901</v>
      </c>
      <c r="E1209" s="8" t="s">
        <v>3215</v>
      </c>
      <c r="F1209" t="s">
        <v>1942</v>
      </c>
      <c r="G1209" t="s">
        <v>1778</v>
      </c>
      <c r="H1209">
        <v>0.36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5</v>
      </c>
      <c r="P1209">
        <v>5</v>
      </c>
      <c r="Q1209">
        <v>0.09</v>
      </c>
      <c r="R1209">
        <v>1</v>
      </c>
      <c r="S1209">
        <v>0</v>
      </c>
      <c r="T1209">
        <v>0</v>
      </c>
      <c r="U1209">
        <v>5</v>
      </c>
      <c r="V1209">
        <v>6</v>
      </c>
      <c r="W1209">
        <v>0.09</v>
      </c>
      <c r="X1209">
        <v>0</v>
      </c>
      <c r="Y1209">
        <v>0</v>
      </c>
      <c r="Z1209">
        <v>0</v>
      </c>
      <c r="AA1209">
        <v>4</v>
      </c>
      <c r="AB1209">
        <v>5</v>
      </c>
      <c r="AC1209">
        <v>0.06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7</v>
      </c>
      <c r="AK1209">
        <v>7</v>
      </c>
      <c r="AL1209">
        <v>0.12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">
      <c r="A1210" s="11" t="str">
        <f t="shared" si="18"/>
        <v>Northeast</v>
      </c>
      <c r="B1210" t="s">
        <v>492</v>
      </c>
      <c r="C1210">
        <v>4</v>
      </c>
      <c r="D1210">
        <v>1593463</v>
      </c>
      <c r="E1210" s="8" t="s">
        <v>3215</v>
      </c>
      <c r="F1210" t="s">
        <v>1942</v>
      </c>
      <c r="G1210" t="s">
        <v>1778</v>
      </c>
      <c r="H1210">
        <v>0.6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6</v>
      </c>
      <c r="P1210">
        <v>10</v>
      </c>
      <c r="Q1210">
        <v>0.3</v>
      </c>
      <c r="R1210">
        <v>0</v>
      </c>
      <c r="S1210">
        <v>0</v>
      </c>
      <c r="T1210">
        <v>0</v>
      </c>
      <c r="U1210">
        <v>2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2</v>
      </c>
      <c r="AB1210">
        <v>4</v>
      </c>
      <c r="AC1210">
        <v>0.15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4</v>
      </c>
      <c r="AK1210">
        <v>6</v>
      </c>
      <c r="AL1210">
        <v>0.15</v>
      </c>
      <c r="AM1210">
        <v>1</v>
      </c>
      <c r="AN1210">
        <v>0</v>
      </c>
      <c r="AO1210">
        <v>0</v>
      </c>
      <c r="AP1210">
        <v>3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0</v>
      </c>
    </row>
    <row r="1211" spans="1:50" x14ac:dyDescent="0.2">
      <c r="A1211" t="str">
        <f t="shared" si="18"/>
        <v>Northeast Precinct</v>
      </c>
      <c r="B1211" t="s">
        <v>600</v>
      </c>
      <c r="C1211">
        <v>2</v>
      </c>
      <c r="D1211">
        <v>948323</v>
      </c>
      <c r="E1211" s="8" t="s">
        <v>3215</v>
      </c>
      <c r="F1211" t="s">
        <v>1947</v>
      </c>
      <c r="G1211" t="s">
        <v>1778</v>
      </c>
      <c r="H1211">
        <v>0.86666666699999995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3</v>
      </c>
      <c r="P1211">
        <v>3</v>
      </c>
      <c r="Q1211">
        <v>0</v>
      </c>
      <c r="R1211">
        <v>1</v>
      </c>
      <c r="S1211">
        <v>0</v>
      </c>
      <c r="T1211">
        <v>0</v>
      </c>
      <c r="U1211">
        <v>19</v>
      </c>
      <c r="V1211">
        <v>24</v>
      </c>
      <c r="W1211">
        <v>0.4667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12</v>
      </c>
      <c r="AK1211">
        <v>12</v>
      </c>
      <c r="AL1211">
        <v>0.2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5</v>
      </c>
      <c r="AT1211">
        <v>0</v>
      </c>
      <c r="AU1211">
        <v>0</v>
      </c>
      <c r="AV1211">
        <v>8</v>
      </c>
      <c r="AW1211">
        <v>9</v>
      </c>
      <c r="AX1211">
        <v>0.2</v>
      </c>
    </row>
    <row r="1212" spans="1:50" x14ac:dyDescent="0.2">
      <c r="A1212" t="str">
        <f t="shared" si="18"/>
        <v>Northwest</v>
      </c>
      <c r="B1212" t="s">
        <v>495</v>
      </c>
      <c r="C1212">
        <v>2</v>
      </c>
      <c r="D1212">
        <v>946902</v>
      </c>
      <c r="E1212" s="8" t="s">
        <v>3026</v>
      </c>
      <c r="F1212" t="s">
        <v>1793</v>
      </c>
      <c r="G1212" t="s">
        <v>1778</v>
      </c>
      <c r="H1212">
        <v>0.33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9</v>
      </c>
      <c r="P1212">
        <v>9</v>
      </c>
      <c r="Q1212">
        <v>0.12</v>
      </c>
      <c r="R1212">
        <v>0</v>
      </c>
      <c r="S1212">
        <v>0</v>
      </c>
      <c r="T1212">
        <v>0</v>
      </c>
      <c r="U1212">
        <v>7</v>
      </c>
      <c r="V1212">
        <v>8</v>
      </c>
      <c r="W1212">
        <v>0.12</v>
      </c>
      <c r="X1212">
        <v>1</v>
      </c>
      <c r="Y1212">
        <v>1</v>
      </c>
      <c r="Z1212">
        <v>0</v>
      </c>
      <c r="AA1212">
        <v>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4</v>
      </c>
      <c r="AK1212">
        <v>3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4</v>
      </c>
      <c r="AT1212">
        <v>6</v>
      </c>
      <c r="AU1212">
        <v>0.09</v>
      </c>
      <c r="AV1212">
        <v>0</v>
      </c>
      <c r="AW1212">
        <v>0</v>
      </c>
      <c r="AX1212">
        <v>0</v>
      </c>
    </row>
    <row r="1213" spans="1:50" x14ac:dyDescent="0.2">
      <c r="A1213" t="str">
        <f t="shared" si="18"/>
        <v>Northwest Precinct</v>
      </c>
      <c r="B1213" t="s">
        <v>600</v>
      </c>
      <c r="C1213">
        <v>2</v>
      </c>
      <c r="D1213">
        <v>948324</v>
      </c>
      <c r="E1213" s="8" t="s">
        <v>3026</v>
      </c>
      <c r="F1213" t="s">
        <v>1946</v>
      </c>
      <c r="G1213" t="s">
        <v>1778</v>
      </c>
      <c r="H1213">
        <v>0.86666666699999995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11</v>
      </c>
      <c r="P1213">
        <v>16</v>
      </c>
      <c r="Q1213">
        <v>0.2</v>
      </c>
      <c r="R1213">
        <v>0</v>
      </c>
      <c r="S1213">
        <v>0</v>
      </c>
      <c r="T1213">
        <v>0</v>
      </c>
      <c r="U1213">
        <v>24</v>
      </c>
      <c r="V1213">
        <v>26</v>
      </c>
      <c r="W1213">
        <v>0.33329999999999999</v>
      </c>
      <c r="X1213">
        <v>0</v>
      </c>
      <c r="Y1213">
        <v>0</v>
      </c>
      <c r="Z1213">
        <v>0</v>
      </c>
      <c r="AA1213">
        <v>5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13</v>
      </c>
      <c r="AK1213">
        <v>13</v>
      </c>
      <c r="AL1213">
        <v>0.2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2</v>
      </c>
      <c r="AT1213">
        <v>0</v>
      </c>
      <c r="AU1213">
        <v>0</v>
      </c>
      <c r="AV1213">
        <v>13</v>
      </c>
      <c r="AW1213">
        <v>13</v>
      </c>
      <c r="AX1213">
        <v>0.1333</v>
      </c>
    </row>
    <row r="1214" spans="1:50" x14ac:dyDescent="0.2">
      <c r="A1214" s="11" t="str">
        <f t="shared" si="18"/>
        <v>Norwalk 1</v>
      </c>
      <c r="B1214" t="s">
        <v>50</v>
      </c>
      <c r="C1214">
        <v>3</v>
      </c>
      <c r="D1214">
        <v>948058</v>
      </c>
      <c r="E1214" s="8" t="s">
        <v>3683</v>
      </c>
      <c r="F1214" t="s">
        <v>3684</v>
      </c>
      <c r="G1214" t="s">
        <v>2513</v>
      </c>
      <c r="H1214">
        <v>1.87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45</v>
      </c>
      <c r="P1214">
        <v>47</v>
      </c>
      <c r="Q1214">
        <v>0.4667</v>
      </c>
      <c r="R1214">
        <v>2</v>
      </c>
      <c r="S1214">
        <v>0</v>
      </c>
      <c r="T1214">
        <v>0</v>
      </c>
      <c r="U1214">
        <v>48</v>
      </c>
      <c r="V1214">
        <v>48</v>
      </c>
      <c r="W1214">
        <v>0.7</v>
      </c>
      <c r="X1214">
        <v>0</v>
      </c>
      <c r="Y1214">
        <v>0</v>
      </c>
      <c r="Z1214">
        <v>0</v>
      </c>
      <c r="AA1214">
        <v>29</v>
      </c>
      <c r="AB1214">
        <v>30</v>
      </c>
      <c r="AC1214">
        <v>0.23330000000000001</v>
      </c>
      <c r="AD1214">
        <v>7</v>
      </c>
      <c r="AE1214">
        <v>7</v>
      </c>
      <c r="AF1214">
        <v>0</v>
      </c>
      <c r="AG1214">
        <v>0</v>
      </c>
      <c r="AH1214">
        <v>0</v>
      </c>
      <c r="AI1214">
        <v>0</v>
      </c>
      <c r="AJ1214">
        <v>33</v>
      </c>
      <c r="AK1214">
        <v>33</v>
      </c>
      <c r="AL1214">
        <v>0.23330000000000001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31</v>
      </c>
      <c r="AT1214">
        <v>31</v>
      </c>
      <c r="AU1214">
        <v>0.23330000000000001</v>
      </c>
      <c r="AV1214">
        <v>0</v>
      </c>
      <c r="AW1214">
        <v>0</v>
      </c>
      <c r="AX1214">
        <v>0</v>
      </c>
    </row>
    <row r="1215" spans="1:50" x14ac:dyDescent="0.2">
      <c r="A1215" s="11" t="str">
        <f t="shared" si="18"/>
        <v>Norwalk 2 Greenfield</v>
      </c>
      <c r="B1215" t="s">
        <v>50</v>
      </c>
      <c r="C1215">
        <v>3</v>
      </c>
      <c r="D1215">
        <v>1593782</v>
      </c>
      <c r="E1215" s="8" t="s">
        <v>4055</v>
      </c>
      <c r="F1215" t="s">
        <v>5357</v>
      </c>
      <c r="G1215" t="s">
        <v>2520</v>
      </c>
      <c r="H1215">
        <v>1.63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12</v>
      </c>
      <c r="Q1215">
        <v>0</v>
      </c>
      <c r="R1215">
        <v>0</v>
      </c>
      <c r="S1215">
        <v>0</v>
      </c>
      <c r="T1215">
        <v>0</v>
      </c>
      <c r="U1215">
        <v>35</v>
      </c>
      <c r="V1215">
        <v>55</v>
      </c>
      <c r="W1215">
        <v>0.7</v>
      </c>
      <c r="X1215">
        <v>0</v>
      </c>
      <c r="Y1215">
        <v>0</v>
      </c>
      <c r="Z1215">
        <v>0</v>
      </c>
      <c r="AA1215">
        <v>23</v>
      </c>
      <c r="AB1215">
        <v>34</v>
      </c>
      <c r="AC1215">
        <v>0.4667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25</v>
      </c>
      <c r="AK1215">
        <v>32</v>
      </c>
      <c r="AL1215">
        <v>0.4667</v>
      </c>
      <c r="AM1215">
        <v>5</v>
      </c>
      <c r="AN1215">
        <v>0</v>
      </c>
      <c r="AO1215">
        <v>0</v>
      </c>
      <c r="AP1215">
        <v>0</v>
      </c>
      <c r="AQ1215">
        <v>6</v>
      </c>
      <c r="AR1215">
        <v>0</v>
      </c>
      <c r="AS1215">
        <v>17</v>
      </c>
      <c r="AT1215">
        <v>0</v>
      </c>
      <c r="AU1215">
        <v>0</v>
      </c>
      <c r="AV1215">
        <v>10</v>
      </c>
      <c r="AW1215">
        <v>0</v>
      </c>
      <c r="AX1215">
        <v>0</v>
      </c>
    </row>
    <row r="1216" spans="1:50" x14ac:dyDescent="0.2">
      <c r="A1216" s="11" t="str">
        <f t="shared" si="18"/>
        <v>Norwalk 3 Linn</v>
      </c>
      <c r="B1216" t="s">
        <v>50</v>
      </c>
      <c r="C1216">
        <v>3</v>
      </c>
      <c r="D1216">
        <v>1593783</v>
      </c>
      <c r="E1216" s="8" t="s">
        <v>4051</v>
      </c>
      <c r="F1216" t="s">
        <v>5358</v>
      </c>
      <c r="G1216" t="s">
        <v>1778</v>
      </c>
      <c r="H1216">
        <v>2.8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44</v>
      </c>
      <c r="P1216">
        <v>44</v>
      </c>
      <c r="Q1216">
        <v>0.4667</v>
      </c>
      <c r="R1216">
        <v>0</v>
      </c>
      <c r="S1216">
        <v>0</v>
      </c>
      <c r="T1216">
        <v>0</v>
      </c>
      <c r="U1216">
        <v>101</v>
      </c>
      <c r="V1216">
        <v>101</v>
      </c>
      <c r="W1216">
        <v>1.1667000000000001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36</v>
      </c>
      <c r="AK1216">
        <v>36</v>
      </c>
      <c r="AL1216">
        <v>0.4667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52</v>
      </c>
      <c r="AT1216">
        <v>52</v>
      </c>
      <c r="AU1216">
        <v>0.7</v>
      </c>
      <c r="AV1216">
        <v>3</v>
      </c>
      <c r="AW1216">
        <v>3</v>
      </c>
      <c r="AX1216">
        <v>0</v>
      </c>
    </row>
    <row r="1217" spans="1:50" x14ac:dyDescent="0.2">
      <c r="A1217" s="11" t="str">
        <f t="shared" si="18"/>
        <v>Norwalk 4 City</v>
      </c>
      <c r="B1217" t="s">
        <v>50</v>
      </c>
      <c r="C1217">
        <v>3</v>
      </c>
      <c r="D1217">
        <v>1593784</v>
      </c>
      <c r="E1217" s="8" t="s">
        <v>4054</v>
      </c>
      <c r="F1217" t="s">
        <v>2475</v>
      </c>
      <c r="G1217" t="s">
        <v>1778</v>
      </c>
      <c r="H1217">
        <v>2.3333333330000001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30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80</v>
      </c>
      <c r="V1217">
        <v>99</v>
      </c>
      <c r="W1217">
        <v>0.93330000000000002</v>
      </c>
      <c r="X1217">
        <v>0</v>
      </c>
      <c r="Y1217">
        <v>0</v>
      </c>
      <c r="Z1217">
        <v>0</v>
      </c>
      <c r="AA1217">
        <v>34</v>
      </c>
      <c r="AB1217">
        <v>42</v>
      </c>
      <c r="AC1217">
        <v>0.4667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46</v>
      </c>
      <c r="AK1217">
        <v>47</v>
      </c>
      <c r="AL1217">
        <v>0.4667</v>
      </c>
      <c r="AM1217">
        <v>3</v>
      </c>
      <c r="AN1217">
        <v>0</v>
      </c>
      <c r="AO1217">
        <v>0</v>
      </c>
      <c r="AP1217">
        <v>0</v>
      </c>
      <c r="AQ1217">
        <v>6</v>
      </c>
      <c r="AR1217">
        <v>0</v>
      </c>
      <c r="AS1217">
        <v>37</v>
      </c>
      <c r="AT1217">
        <v>42</v>
      </c>
      <c r="AU1217">
        <v>0.4667</v>
      </c>
      <c r="AV1217">
        <v>6</v>
      </c>
      <c r="AW1217">
        <v>0</v>
      </c>
      <c r="AX1217">
        <v>0</v>
      </c>
    </row>
    <row r="1218" spans="1:50" x14ac:dyDescent="0.2">
      <c r="A1218" t="str">
        <f t="shared" ref="A1218:A1281" si="19">TRIM(PROPER(F1218))</f>
        <v>Oak St. Mary</v>
      </c>
      <c r="B1218" t="s">
        <v>713</v>
      </c>
      <c r="C1218">
        <v>3</v>
      </c>
      <c r="D1218">
        <v>947495</v>
      </c>
      <c r="E1218" s="8" t="s">
        <v>2567</v>
      </c>
      <c r="F1218" t="s">
        <v>5188</v>
      </c>
      <c r="G1218" t="s">
        <v>1778</v>
      </c>
      <c r="H1218">
        <v>1.2444440000000001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21</v>
      </c>
      <c r="P1218">
        <v>27</v>
      </c>
      <c r="Q1218">
        <v>0.31109999999999999</v>
      </c>
      <c r="R1218">
        <v>0</v>
      </c>
      <c r="S1218">
        <v>0</v>
      </c>
      <c r="T1218">
        <v>0</v>
      </c>
      <c r="U1218">
        <v>29</v>
      </c>
      <c r="V1218">
        <v>48</v>
      </c>
      <c r="W1218">
        <v>0.62219999999999998</v>
      </c>
      <c r="X1218">
        <v>1</v>
      </c>
      <c r="Y1218">
        <v>0</v>
      </c>
      <c r="Z1218">
        <v>0</v>
      </c>
      <c r="AA1218">
        <v>9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20</v>
      </c>
      <c r="AK1218">
        <v>26</v>
      </c>
      <c r="AL1218">
        <v>0.31109999999999999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14</v>
      </c>
      <c r="AT1218">
        <v>0</v>
      </c>
      <c r="AU1218">
        <v>0</v>
      </c>
      <c r="AV1218">
        <v>6</v>
      </c>
      <c r="AW1218">
        <v>0</v>
      </c>
      <c r="AX1218">
        <v>0</v>
      </c>
    </row>
    <row r="1219" spans="1:50" x14ac:dyDescent="0.2">
      <c r="A1219" t="str">
        <f t="shared" si="19"/>
        <v>Oakland</v>
      </c>
      <c r="B1219" t="s">
        <v>775</v>
      </c>
      <c r="C1219">
        <v>3</v>
      </c>
      <c r="D1219">
        <v>1833333</v>
      </c>
      <c r="E1219" s="8" t="s">
        <v>3460</v>
      </c>
      <c r="F1219" t="s">
        <v>2159</v>
      </c>
      <c r="G1219" t="s">
        <v>1778</v>
      </c>
      <c r="H1219">
        <v>0.96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12</v>
      </c>
      <c r="P1219">
        <v>12</v>
      </c>
      <c r="Q1219">
        <v>0.24</v>
      </c>
      <c r="R1219">
        <v>0</v>
      </c>
      <c r="S1219">
        <v>0</v>
      </c>
      <c r="T1219">
        <v>0</v>
      </c>
      <c r="U1219">
        <v>19</v>
      </c>
      <c r="V1219">
        <v>19</v>
      </c>
      <c r="W1219">
        <v>0.24</v>
      </c>
      <c r="X1219">
        <v>0</v>
      </c>
      <c r="Y1219">
        <v>0</v>
      </c>
      <c r="Z1219">
        <v>0</v>
      </c>
      <c r="AA1219">
        <v>15</v>
      </c>
      <c r="AB1219">
        <v>17</v>
      </c>
      <c r="AC1219">
        <v>0.24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16</v>
      </c>
      <c r="AK1219">
        <v>18</v>
      </c>
      <c r="AL1219">
        <v>0.24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8</v>
      </c>
      <c r="AT1219">
        <v>0</v>
      </c>
      <c r="AU1219">
        <v>0</v>
      </c>
      <c r="AV1219">
        <v>1</v>
      </c>
      <c r="AW1219">
        <v>0</v>
      </c>
      <c r="AX1219">
        <v>0</v>
      </c>
    </row>
    <row r="1220" spans="1:50" x14ac:dyDescent="0.2">
      <c r="A1220" t="str">
        <f t="shared" si="19"/>
        <v>Oakland Morgan</v>
      </c>
      <c r="B1220" t="s">
        <v>43</v>
      </c>
      <c r="C1220">
        <v>4</v>
      </c>
      <c r="D1220">
        <v>948272</v>
      </c>
      <c r="E1220" s="8" t="s">
        <v>2695</v>
      </c>
      <c r="F1220" t="s">
        <v>5359</v>
      </c>
      <c r="G1220" t="s">
        <v>1778</v>
      </c>
      <c r="H1220">
        <v>0.27777800000000002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5</v>
      </c>
      <c r="AB1220">
        <v>8</v>
      </c>
      <c r="AC1220">
        <v>0.16669999999999999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</v>
      </c>
      <c r="AK1220">
        <v>7</v>
      </c>
      <c r="AL1220">
        <v>0.1111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2</v>
      </c>
      <c r="AW1220">
        <v>0</v>
      </c>
      <c r="AX1220">
        <v>0</v>
      </c>
    </row>
    <row r="1221" spans="1:50" x14ac:dyDescent="0.2">
      <c r="A1221" t="str">
        <f t="shared" si="19"/>
        <v>Oc 1 Holland West</v>
      </c>
      <c r="B1221" t="s">
        <v>817</v>
      </c>
      <c r="C1221">
        <v>4</v>
      </c>
      <c r="D1221">
        <v>947931</v>
      </c>
      <c r="E1221" s="8" t="s">
        <v>2582</v>
      </c>
      <c r="F1221" t="s">
        <v>5189</v>
      </c>
      <c r="G1221" t="s">
        <v>2562</v>
      </c>
      <c r="H1221">
        <v>0.88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20</v>
      </c>
      <c r="V1221">
        <v>20</v>
      </c>
      <c r="W1221">
        <v>0.17499999999999999</v>
      </c>
      <c r="X1221">
        <v>0</v>
      </c>
      <c r="Y1221">
        <v>0</v>
      </c>
      <c r="Z1221">
        <v>0</v>
      </c>
      <c r="AA1221">
        <v>12</v>
      </c>
      <c r="AB1221">
        <v>15</v>
      </c>
      <c r="AC1221">
        <v>0.17499999999999999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17</v>
      </c>
      <c r="AK1221">
        <v>23</v>
      </c>
      <c r="AL1221">
        <v>0.17499999999999999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28</v>
      </c>
      <c r="AT1221">
        <v>26</v>
      </c>
      <c r="AU1221">
        <v>0.35</v>
      </c>
      <c r="AV1221">
        <v>11</v>
      </c>
      <c r="AW1221">
        <v>0</v>
      </c>
      <c r="AX1221">
        <v>0</v>
      </c>
    </row>
    <row r="1222" spans="1:50" x14ac:dyDescent="0.2">
      <c r="A1222" t="str">
        <f t="shared" si="19"/>
        <v>Oc2 Holland E Ns 4 9</v>
      </c>
      <c r="B1222" t="s">
        <v>817</v>
      </c>
      <c r="C1222">
        <v>4</v>
      </c>
      <c r="D1222">
        <v>947932</v>
      </c>
      <c r="E1222" s="8" t="s">
        <v>3060</v>
      </c>
      <c r="F1222" t="s">
        <v>5190</v>
      </c>
      <c r="G1222" t="s">
        <v>1778</v>
      </c>
      <c r="H1222">
        <v>0.96250000000000002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8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22</v>
      </c>
      <c r="AB1222">
        <v>33</v>
      </c>
      <c r="AC1222">
        <v>0.26250000000000001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16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45</v>
      </c>
      <c r="AT1222">
        <v>61</v>
      </c>
      <c r="AU1222">
        <v>0.4375</v>
      </c>
      <c r="AV1222">
        <v>29</v>
      </c>
      <c r="AW1222">
        <v>35</v>
      </c>
      <c r="AX1222">
        <v>0.26250000000000001</v>
      </c>
    </row>
    <row r="1223" spans="1:50" x14ac:dyDescent="0.2">
      <c r="A1223" t="str">
        <f t="shared" si="19"/>
        <v>Ocheyedan Precinct 0500</v>
      </c>
      <c r="B1223" t="s">
        <v>744</v>
      </c>
      <c r="C1223">
        <v>4</v>
      </c>
      <c r="D1223">
        <v>947562</v>
      </c>
      <c r="E1223" s="8" t="s">
        <v>3033</v>
      </c>
      <c r="F1223" t="s">
        <v>3205</v>
      </c>
      <c r="G1223" t="s">
        <v>2517</v>
      </c>
      <c r="H1223">
        <v>0.3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3</v>
      </c>
      <c r="V1223">
        <v>3</v>
      </c>
      <c r="W1223">
        <v>0.2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0.1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">
      <c r="A1224" t="str">
        <f t="shared" si="19"/>
        <v>Odebolt</v>
      </c>
      <c r="B1224" t="s">
        <v>779</v>
      </c>
      <c r="C1224">
        <v>4</v>
      </c>
      <c r="D1224">
        <v>947846</v>
      </c>
      <c r="E1224" s="8">
        <v>6</v>
      </c>
      <c r="F1224" t="s">
        <v>1901</v>
      </c>
      <c r="G1224" t="s">
        <v>1778</v>
      </c>
      <c r="H1224">
        <v>0.4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</v>
      </c>
      <c r="P1224">
        <v>5</v>
      </c>
      <c r="Q1224">
        <v>0.1333</v>
      </c>
      <c r="R1224">
        <v>0</v>
      </c>
      <c r="S1224">
        <v>0</v>
      </c>
      <c r="T1224">
        <v>0</v>
      </c>
      <c r="U1224">
        <v>3</v>
      </c>
      <c r="V1224">
        <v>3</v>
      </c>
      <c r="W1224">
        <v>6.6699999999999995E-2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3</v>
      </c>
      <c r="AK1224">
        <v>6</v>
      </c>
      <c r="AL1224">
        <v>0.2</v>
      </c>
      <c r="AM1224">
        <v>2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2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">
      <c r="A1225" t="str">
        <f t="shared" si="19"/>
        <v>Oelwein Ward 1</v>
      </c>
      <c r="B1225" t="s">
        <v>328</v>
      </c>
      <c r="C1225">
        <v>1</v>
      </c>
      <c r="D1225">
        <v>947009</v>
      </c>
      <c r="E1225" s="8" t="s">
        <v>3180</v>
      </c>
      <c r="F1225" t="s">
        <v>5360</v>
      </c>
      <c r="G1225" t="s">
        <v>2517</v>
      </c>
      <c r="H1225">
        <v>0.96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18</v>
      </c>
      <c r="P1225">
        <v>20</v>
      </c>
      <c r="Q1225">
        <v>0.24</v>
      </c>
      <c r="R1225">
        <v>0</v>
      </c>
      <c r="S1225">
        <v>0</v>
      </c>
      <c r="T1225">
        <v>0</v>
      </c>
      <c r="U1225">
        <v>22</v>
      </c>
      <c r="V1225">
        <v>30</v>
      </c>
      <c r="W1225">
        <v>0.48</v>
      </c>
      <c r="X1225">
        <v>0</v>
      </c>
      <c r="Y1225">
        <v>0</v>
      </c>
      <c r="Z1225">
        <v>0</v>
      </c>
      <c r="AA1225">
        <v>3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6</v>
      </c>
      <c r="AK1225">
        <v>0</v>
      </c>
      <c r="AL1225">
        <v>0</v>
      </c>
      <c r="AM1225">
        <v>5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13</v>
      </c>
      <c r="AT1225">
        <v>20</v>
      </c>
      <c r="AU1225">
        <v>0.24</v>
      </c>
      <c r="AV1225">
        <v>2</v>
      </c>
      <c r="AW1225">
        <v>0</v>
      </c>
      <c r="AX1225">
        <v>0</v>
      </c>
    </row>
    <row r="1226" spans="1:50" x14ac:dyDescent="0.2">
      <c r="A1226" t="str">
        <f t="shared" si="19"/>
        <v>Oelwein Ward 2</v>
      </c>
      <c r="B1226" t="s">
        <v>328</v>
      </c>
      <c r="C1226">
        <v>1</v>
      </c>
      <c r="D1226">
        <v>947010</v>
      </c>
      <c r="E1226" s="8" t="s">
        <v>3446</v>
      </c>
      <c r="F1226" t="s">
        <v>5361</v>
      </c>
      <c r="G1226" t="s">
        <v>1778</v>
      </c>
      <c r="H1226">
        <v>0.84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9</v>
      </c>
      <c r="P1226">
        <v>10</v>
      </c>
      <c r="Q1226">
        <v>0.24</v>
      </c>
      <c r="R1226">
        <v>0</v>
      </c>
      <c r="S1226">
        <v>0</v>
      </c>
      <c r="T1226">
        <v>0</v>
      </c>
      <c r="U1226">
        <v>13</v>
      </c>
      <c r="V1226">
        <v>17</v>
      </c>
      <c r="W1226">
        <v>0.36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6</v>
      </c>
      <c r="AK1226">
        <v>7</v>
      </c>
      <c r="AL1226">
        <v>0.24</v>
      </c>
      <c r="AM1226">
        <v>3</v>
      </c>
      <c r="AN1226">
        <v>0</v>
      </c>
      <c r="AO1226">
        <v>0</v>
      </c>
      <c r="AP1226">
        <v>0</v>
      </c>
      <c r="AQ1226">
        <v>2</v>
      </c>
      <c r="AR1226">
        <v>0</v>
      </c>
      <c r="AS1226">
        <v>2</v>
      </c>
      <c r="AT1226">
        <v>0</v>
      </c>
      <c r="AU1226">
        <v>0</v>
      </c>
      <c r="AV1226">
        <v>3</v>
      </c>
      <c r="AW1226">
        <v>0</v>
      </c>
      <c r="AX1226">
        <v>0</v>
      </c>
    </row>
    <row r="1227" spans="1:50" x14ac:dyDescent="0.2">
      <c r="A1227" t="str">
        <f t="shared" si="19"/>
        <v>Oelwein Ward 3</v>
      </c>
      <c r="B1227" t="s">
        <v>328</v>
      </c>
      <c r="C1227">
        <v>1</v>
      </c>
      <c r="D1227">
        <v>947011</v>
      </c>
      <c r="E1227" s="8" t="s">
        <v>3445</v>
      </c>
      <c r="F1227" t="s">
        <v>5362</v>
      </c>
      <c r="G1227" t="s">
        <v>1778</v>
      </c>
      <c r="H1227">
        <v>1.08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12</v>
      </c>
      <c r="P1227">
        <v>16</v>
      </c>
      <c r="Q1227">
        <v>0.36</v>
      </c>
      <c r="R1227">
        <v>0</v>
      </c>
      <c r="S1227">
        <v>0</v>
      </c>
      <c r="T1227">
        <v>0</v>
      </c>
      <c r="U1227">
        <v>14</v>
      </c>
      <c r="V1227">
        <v>18</v>
      </c>
      <c r="W1227">
        <v>0.36</v>
      </c>
      <c r="X1227">
        <v>0</v>
      </c>
      <c r="Y1227">
        <v>0</v>
      </c>
      <c r="Z1227">
        <v>0</v>
      </c>
      <c r="AA1227">
        <v>4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10</v>
      </c>
      <c r="AK1227">
        <v>10</v>
      </c>
      <c r="AL1227">
        <v>0.24</v>
      </c>
      <c r="AM1227">
        <v>3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6</v>
      </c>
      <c r="AT1227">
        <v>8</v>
      </c>
      <c r="AU1227">
        <v>0.12</v>
      </c>
      <c r="AV1227">
        <v>3</v>
      </c>
      <c r="AW1227">
        <v>0</v>
      </c>
      <c r="AX1227">
        <v>0</v>
      </c>
    </row>
    <row r="1228" spans="1:50" x14ac:dyDescent="0.2">
      <c r="A1228" t="str">
        <f t="shared" si="19"/>
        <v>Oelwein Ward 4</v>
      </c>
      <c r="B1228" t="s">
        <v>328</v>
      </c>
      <c r="C1228">
        <v>1</v>
      </c>
      <c r="D1228">
        <v>947012</v>
      </c>
      <c r="E1228" s="8" t="s">
        <v>3444</v>
      </c>
      <c r="F1228" t="s">
        <v>5363</v>
      </c>
      <c r="G1228" t="s">
        <v>1778</v>
      </c>
      <c r="H1228">
        <v>1.32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26</v>
      </c>
      <c r="P1228">
        <v>29</v>
      </c>
      <c r="Q1228">
        <v>0.36</v>
      </c>
      <c r="R1228">
        <v>0</v>
      </c>
      <c r="S1228">
        <v>0</v>
      </c>
      <c r="T1228">
        <v>0</v>
      </c>
      <c r="U1228">
        <v>30</v>
      </c>
      <c r="V1228">
        <v>40</v>
      </c>
      <c r="W1228">
        <v>0.48</v>
      </c>
      <c r="X1228">
        <v>2</v>
      </c>
      <c r="Y1228">
        <v>0</v>
      </c>
      <c r="Z1228">
        <v>0</v>
      </c>
      <c r="AA1228">
        <v>13</v>
      </c>
      <c r="AB1228">
        <v>17</v>
      </c>
      <c r="AC1228">
        <v>0.24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15</v>
      </c>
      <c r="AK1228">
        <v>18</v>
      </c>
      <c r="AL1228">
        <v>0.24</v>
      </c>
      <c r="AM1228">
        <v>2</v>
      </c>
      <c r="AN1228">
        <v>0</v>
      </c>
      <c r="AO1228">
        <v>0</v>
      </c>
      <c r="AP1228">
        <v>2</v>
      </c>
      <c r="AQ1228">
        <v>0</v>
      </c>
      <c r="AR1228">
        <v>0</v>
      </c>
      <c r="AS1228">
        <v>14</v>
      </c>
      <c r="AT1228">
        <v>0</v>
      </c>
      <c r="AU1228">
        <v>0</v>
      </c>
      <c r="AV1228">
        <v>2</v>
      </c>
      <c r="AW1228">
        <v>0</v>
      </c>
      <c r="AX1228">
        <v>0</v>
      </c>
    </row>
    <row r="1229" spans="1:50" x14ac:dyDescent="0.2">
      <c r="A1229" t="str">
        <f t="shared" si="19"/>
        <v>Ogden</v>
      </c>
      <c r="B1229" t="s">
        <v>418</v>
      </c>
      <c r="C1229">
        <v>4</v>
      </c>
      <c r="D1229">
        <v>946664</v>
      </c>
      <c r="E1229" s="8" t="s">
        <v>2540</v>
      </c>
      <c r="F1229" t="s">
        <v>1940</v>
      </c>
      <c r="G1229" t="s">
        <v>1780</v>
      </c>
      <c r="H1229">
        <v>1.33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15</v>
      </c>
      <c r="P1229">
        <v>20</v>
      </c>
      <c r="Q1229">
        <v>0.38</v>
      </c>
      <c r="R1229">
        <v>0</v>
      </c>
      <c r="S1229">
        <v>0</v>
      </c>
      <c r="T1229">
        <v>0</v>
      </c>
      <c r="U1229">
        <v>36</v>
      </c>
      <c r="V1229">
        <v>45</v>
      </c>
      <c r="W1229">
        <v>0.56999999999999995</v>
      </c>
      <c r="X1229">
        <v>0</v>
      </c>
      <c r="Y1229">
        <v>0</v>
      </c>
      <c r="Z1229">
        <v>0</v>
      </c>
      <c r="AA1229">
        <v>8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19</v>
      </c>
      <c r="AK1229">
        <v>23</v>
      </c>
      <c r="AL1229">
        <v>0.38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8</v>
      </c>
      <c r="AT1229">
        <v>0</v>
      </c>
      <c r="AU1229">
        <v>0</v>
      </c>
      <c r="AV1229">
        <v>2</v>
      </c>
      <c r="AW1229">
        <v>0</v>
      </c>
      <c r="AX1229">
        <v>0</v>
      </c>
    </row>
    <row r="1230" spans="1:50" x14ac:dyDescent="0.2">
      <c r="A1230" t="str">
        <f t="shared" si="19"/>
        <v>Olive Grant Calamus</v>
      </c>
      <c r="B1230" t="s">
        <v>133</v>
      </c>
      <c r="C1230">
        <v>2</v>
      </c>
      <c r="D1230">
        <v>1593455</v>
      </c>
      <c r="E1230" s="8" t="s">
        <v>3163</v>
      </c>
      <c r="F1230" t="s">
        <v>1825</v>
      </c>
      <c r="G1230" t="s">
        <v>1785</v>
      </c>
      <c r="H1230">
        <v>0.44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</v>
      </c>
      <c r="P1230">
        <v>13</v>
      </c>
      <c r="Q1230">
        <v>0.22140000000000001</v>
      </c>
      <c r="R1230">
        <v>0</v>
      </c>
      <c r="S1230">
        <v>0</v>
      </c>
      <c r="T1230">
        <v>0</v>
      </c>
      <c r="U1230">
        <v>6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7</v>
      </c>
      <c r="AB1230">
        <v>3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4</v>
      </c>
      <c r="AK1230">
        <v>4</v>
      </c>
      <c r="AL1230">
        <v>0</v>
      </c>
      <c r="AM1230">
        <v>1</v>
      </c>
      <c r="AN1230">
        <v>0</v>
      </c>
      <c r="AO1230">
        <v>0</v>
      </c>
      <c r="AP1230">
        <v>2</v>
      </c>
      <c r="AQ1230">
        <v>0</v>
      </c>
      <c r="AR1230">
        <v>0</v>
      </c>
      <c r="AS1230">
        <v>8</v>
      </c>
      <c r="AT1230">
        <v>11</v>
      </c>
      <c r="AU1230">
        <v>0.22140000000000001</v>
      </c>
      <c r="AV1230">
        <v>0</v>
      </c>
      <c r="AW1230">
        <v>0</v>
      </c>
      <c r="AX1230">
        <v>0</v>
      </c>
    </row>
    <row r="1231" spans="1:50" x14ac:dyDescent="0.2">
      <c r="A1231" t="str">
        <f t="shared" si="19"/>
        <v>Onawa Ward 1</v>
      </c>
      <c r="B1231" t="s">
        <v>726</v>
      </c>
      <c r="C1231">
        <v>4</v>
      </c>
      <c r="D1231">
        <v>948291</v>
      </c>
      <c r="E1231" s="8" t="s">
        <v>3641</v>
      </c>
      <c r="F1231" t="s">
        <v>2005</v>
      </c>
      <c r="G1231" t="s">
        <v>1778</v>
      </c>
      <c r="H1231">
        <v>0.3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</v>
      </c>
      <c r="P1231">
        <v>2</v>
      </c>
      <c r="Q1231">
        <v>0.05</v>
      </c>
      <c r="R1231">
        <v>0</v>
      </c>
      <c r="S1231">
        <v>0</v>
      </c>
      <c r="T1231">
        <v>0</v>
      </c>
      <c r="U1231">
        <v>3</v>
      </c>
      <c r="V1231">
        <v>4</v>
      </c>
      <c r="W1231">
        <v>0.15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</v>
      </c>
      <c r="AK1231">
        <v>3</v>
      </c>
      <c r="AL1231">
        <v>0.1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</row>
    <row r="1232" spans="1:50" x14ac:dyDescent="0.2">
      <c r="A1232" t="str">
        <f t="shared" si="19"/>
        <v>Onawa Ward 2 Ne Franklin</v>
      </c>
      <c r="B1232" t="s">
        <v>726</v>
      </c>
      <c r="C1232">
        <v>4</v>
      </c>
      <c r="D1232">
        <v>948292</v>
      </c>
      <c r="E1232" s="8" t="s">
        <v>3123</v>
      </c>
      <c r="F1232" t="s">
        <v>5364</v>
      </c>
      <c r="G1232" t="s">
        <v>1778</v>
      </c>
      <c r="H1232">
        <v>0.35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7</v>
      </c>
      <c r="P1232">
        <v>7</v>
      </c>
      <c r="Q1232">
        <v>0.1</v>
      </c>
      <c r="R1232">
        <v>0</v>
      </c>
      <c r="S1232">
        <v>0</v>
      </c>
      <c r="T1232">
        <v>0</v>
      </c>
      <c r="U1232">
        <v>6</v>
      </c>
      <c r="V1232">
        <v>6</v>
      </c>
      <c r="W1232">
        <v>0.1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</v>
      </c>
      <c r="AK1232">
        <v>2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7</v>
      </c>
      <c r="AT1232">
        <v>7</v>
      </c>
      <c r="AU1232">
        <v>0.15</v>
      </c>
      <c r="AV1232">
        <v>0</v>
      </c>
      <c r="AW1232">
        <v>0</v>
      </c>
      <c r="AX1232">
        <v>0</v>
      </c>
    </row>
    <row r="1233" spans="1:51" x14ac:dyDescent="0.2">
      <c r="A1233" t="str">
        <f t="shared" si="19"/>
        <v>Onawa Ward 3</v>
      </c>
      <c r="B1233" t="s">
        <v>726</v>
      </c>
      <c r="C1233">
        <v>4</v>
      </c>
      <c r="D1233">
        <v>948293</v>
      </c>
      <c r="E1233" s="8" t="s">
        <v>2627</v>
      </c>
      <c r="F1233" t="s">
        <v>2262</v>
      </c>
      <c r="G1233" t="s">
        <v>1778</v>
      </c>
      <c r="H1233">
        <v>0.35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4</v>
      </c>
      <c r="V1233">
        <v>4</v>
      </c>
      <c r="W1233">
        <v>0.1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</v>
      </c>
      <c r="AK1233">
        <v>3</v>
      </c>
      <c r="AL1233">
        <v>0.05</v>
      </c>
      <c r="AM1233">
        <v>4</v>
      </c>
      <c r="AN1233">
        <v>4</v>
      </c>
      <c r="AO1233">
        <v>0.1</v>
      </c>
      <c r="AP1233">
        <v>0</v>
      </c>
      <c r="AQ1233">
        <v>0</v>
      </c>
      <c r="AR1233">
        <v>0</v>
      </c>
      <c r="AS1233">
        <v>3</v>
      </c>
      <c r="AT1233">
        <v>3</v>
      </c>
      <c r="AU1233">
        <v>0.1</v>
      </c>
      <c r="AV1233">
        <v>0</v>
      </c>
      <c r="AW1233">
        <v>0</v>
      </c>
      <c r="AX1233">
        <v>0</v>
      </c>
    </row>
    <row r="1234" spans="1:51" x14ac:dyDescent="0.2">
      <c r="A1234" s="11" t="str">
        <f t="shared" si="19"/>
        <v>Onawa Ward 4</v>
      </c>
      <c r="B1234" t="s">
        <v>726</v>
      </c>
      <c r="C1234">
        <v>4</v>
      </c>
      <c r="D1234">
        <v>948294</v>
      </c>
      <c r="E1234" s="8" t="s">
        <v>3941</v>
      </c>
      <c r="F1234" t="s">
        <v>2004</v>
      </c>
      <c r="G1234" t="s">
        <v>1778</v>
      </c>
      <c r="H1234">
        <v>0.25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3</v>
      </c>
      <c r="V1234">
        <v>4</v>
      </c>
      <c r="W1234">
        <v>0.1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3</v>
      </c>
      <c r="AK1234">
        <v>5</v>
      </c>
      <c r="AL1234">
        <v>0.15</v>
      </c>
      <c r="AM1234">
        <v>1</v>
      </c>
      <c r="AN1234">
        <v>0</v>
      </c>
      <c r="AO1234">
        <v>0</v>
      </c>
      <c r="AP1234">
        <v>1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1" x14ac:dyDescent="0.2">
      <c r="A1235" t="str">
        <f t="shared" si="19"/>
        <v>Oneida N Fork Bremen</v>
      </c>
      <c r="B1235" t="s">
        <v>504</v>
      </c>
      <c r="C1235">
        <v>1</v>
      </c>
      <c r="D1235">
        <v>1593495</v>
      </c>
      <c r="E1235" s="8" t="s">
        <v>3224</v>
      </c>
      <c r="F1235" t="s">
        <v>5191</v>
      </c>
      <c r="G1235" t="s">
        <v>1778</v>
      </c>
      <c r="H1235">
        <v>0.97499999999999998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13</v>
      </c>
      <c r="V1235">
        <v>14</v>
      </c>
      <c r="W1235">
        <v>0.375</v>
      </c>
      <c r="X1235">
        <v>0</v>
      </c>
      <c r="Y1235">
        <v>0</v>
      </c>
      <c r="Z1235">
        <v>0</v>
      </c>
      <c r="AA1235">
        <v>10</v>
      </c>
      <c r="AB1235">
        <v>16</v>
      </c>
      <c r="AC1235">
        <v>0.375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</v>
      </c>
      <c r="AK1235">
        <v>0</v>
      </c>
      <c r="AL1235">
        <v>0</v>
      </c>
      <c r="AM1235">
        <v>4</v>
      </c>
      <c r="AN1235">
        <v>0</v>
      </c>
      <c r="AO1235">
        <v>0</v>
      </c>
      <c r="AP1235">
        <v>3</v>
      </c>
      <c r="AQ1235">
        <v>0</v>
      </c>
      <c r="AR1235">
        <v>0</v>
      </c>
      <c r="AS1235">
        <v>3</v>
      </c>
      <c r="AT1235">
        <v>7</v>
      </c>
      <c r="AU1235">
        <v>0.22500000000000001</v>
      </c>
      <c r="AV1235">
        <v>0</v>
      </c>
      <c r="AW1235">
        <v>0</v>
      </c>
      <c r="AX1235">
        <v>0</v>
      </c>
    </row>
    <row r="1236" spans="1:51" x14ac:dyDescent="0.2">
      <c r="A1236" t="str">
        <f t="shared" si="19"/>
        <v>Oran Twp</v>
      </c>
      <c r="B1236" t="s">
        <v>328</v>
      </c>
      <c r="C1236">
        <v>1</v>
      </c>
      <c r="D1236">
        <v>947013</v>
      </c>
      <c r="E1236" s="8" t="s">
        <v>3177</v>
      </c>
      <c r="F1236" t="s">
        <v>2041</v>
      </c>
      <c r="G1236" t="s">
        <v>1778</v>
      </c>
      <c r="H1236">
        <v>0.24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3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3</v>
      </c>
      <c r="V1236">
        <v>10</v>
      </c>
      <c r="W1236">
        <v>0.12</v>
      </c>
      <c r="X1236">
        <v>0</v>
      </c>
      <c r="Y1236">
        <v>0</v>
      </c>
      <c r="Z1236">
        <v>0</v>
      </c>
      <c r="AA1236">
        <v>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4</v>
      </c>
      <c r="AN1236">
        <v>5</v>
      </c>
      <c r="AO1236">
        <v>0.12</v>
      </c>
      <c r="AP1236">
        <v>0</v>
      </c>
      <c r="AQ1236">
        <v>0</v>
      </c>
      <c r="AR1236">
        <v>0</v>
      </c>
      <c r="AS1236">
        <v>3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1" x14ac:dyDescent="0.2">
      <c r="A1237" t="str">
        <f t="shared" si="19"/>
        <v>Orange Grand Mound</v>
      </c>
      <c r="B1237" t="s">
        <v>133</v>
      </c>
      <c r="C1237">
        <v>2</v>
      </c>
      <c r="D1237">
        <v>1593456</v>
      </c>
      <c r="E1237" s="8" t="s">
        <v>2643</v>
      </c>
      <c r="F1237" t="s">
        <v>2033</v>
      </c>
      <c r="G1237" t="s">
        <v>1778</v>
      </c>
      <c r="H1237">
        <v>0.66428571400000003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</v>
      </c>
      <c r="P1237">
        <v>9</v>
      </c>
      <c r="Q1237">
        <v>0.22140000000000001</v>
      </c>
      <c r="R1237">
        <v>0</v>
      </c>
      <c r="S1237">
        <v>0</v>
      </c>
      <c r="T1237">
        <v>0</v>
      </c>
      <c r="U1237">
        <v>6</v>
      </c>
      <c r="V1237">
        <v>10</v>
      </c>
      <c r="W1237">
        <v>0.22140000000000001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7</v>
      </c>
      <c r="AK1237">
        <v>9</v>
      </c>
      <c r="AL1237">
        <v>0.22140000000000001</v>
      </c>
      <c r="AM1237">
        <v>2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6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1" x14ac:dyDescent="0.2">
      <c r="A1238" t="str">
        <f t="shared" si="19"/>
        <v>Orono City</v>
      </c>
      <c r="B1238" t="s">
        <v>729</v>
      </c>
      <c r="C1238">
        <v>2</v>
      </c>
      <c r="D1238">
        <v>947541</v>
      </c>
      <c r="E1238" s="8" t="s">
        <v>3177</v>
      </c>
      <c r="F1238" t="s">
        <v>4458</v>
      </c>
      <c r="G1238" t="s">
        <v>1778</v>
      </c>
      <c r="H1238">
        <v>0.16666700000000001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</v>
      </c>
      <c r="P1238">
        <v>2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2</v>
      </c>
      <c r="AB1238">
        <v>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4</v>
      </c>
      <c r="AK1238">
        <v>1</v>
      </c>
      <c r="AL1238">
        <v>0</v>
      </c>
      <c r="AM1238">
        <v>1</v>
      </c>
      <c r="AN1238">
        <v>3</v>
      </c>
      <c r="AO1238">
        <v>0</v>
      </c>
      <c r="AP1238">
        <v>1</v>
      </c>
      <c r="AQ1238">
        <v>1</v>
      </c>
      <c r="AR1238">
        <v>0</v>
      </c>
      <c r="AS1238">
        <v>3</v>
      </c>
      <c r="AT1238">
        <v>0</v>
      </c>
      <c r="AU1238">
        <v>0.16669999999999999</v>
      </c>
      <c r="AV1238">
        <v>0</v>
      </c>
      <c r="AW1238">
        <v>0</v>
      </c>
      <c r="AX1238">
        <v>0</v>
      </c>
    </row>
    <row r="1239" spans="1:51" x14ac:dyDescent="0.2">
      <c r="A1239" t="str">
        <f t="shared" si="19"/>
        <v>Osage</v>
      </c>
      <c r="B1239" t="s">
        <v>2784</v>
      </c>
      <c r="C1239">
        <v>1</v>
      </c>
      <c r="D1239">
        <v>1154</v>
      </c>
      <c r="E1239" s="8" t="s">
        <v>2804</v>
      </c>
      <c r="F1239" t="s">
        <v>2805</v>
      </c>
      <c r="G1239" t="s">
        <v>2806</v>
      </c>
      <c r="H1239" t="s">
        <v>2527</v>
      </c>
      <c r="I1239">
        <v>0.11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5</v>
      </c>
      <c r="R1239">
        <v>5.3600000000000002E-2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2</v>
      </c>
      <c r="AL1239">
        <v>3</v>
      </c>
      <c r="AM1239">
        <v>5.3600000000000002E-2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</row>
    <row r="1240" spans="1:51" x14ac:dyDescent="0.2">
      <c r="A1240" s="11" t="str">
        <f t="shared" si="19"/>
        <v>Osage 01 (Mitchell 5)</v>
      </c>
      <c r="B1240" t="s">
        <v>720</v>
      </c>
      <c r="C1240">
        <v>1</v>
      </c>
      <c r="D1240">
        <v>947504</v>
      </c>
      <c r="E1240" s="8" t="s">
        <v>3207</v>
      </c>
      <c r="F1240" t="s">
        <v>2106</v>
      </c>
      <c r="G1240" t="s">
        <v>1778</v>
      </c>
      <c r="H1240">
        <v>0.6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8</v>
      </c>
      <c r="P1240">
        <v>11</v>
      </c>
      <c r="Q1240">
        <v>0.22500000000000001</v>
      </c>
      <c r="R1240">
        <v>0</v>
      </c>
      <c r="S1240">
        <v>0</v>
      </c>
      <c r="T1240">
        <v>0</v>
      </c>
      <c r="U1240">
        <v>3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6</v>
      </c>
      <c r="AB1240">
        <v>8</v>
      </c>
      <c r="AC1240">
        <v>0.15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6</v>
      </c>
      <c r="AK1240">
        <v>8</v>
      </c>
      <c r="AL1240">
        <v>0.15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4</v>
      </c>
      <c r="AT1240">
        <v>0</v>
      </c>
      <c r="AU1240">
        <v>0</v>
      </c>
      <c r="AV1240">
        <v>5</v>
      </c>
      <c r="AW1240">
        <v>5</v>
      </c>
      <c r="AX1240">
        <v>7.4999999999999997E-2</v>
      </c>
    </row>
    <row r="1241" spans="1:51" x14ac:dyDescent="0.2">
      <c r="A1241" t="str">
        <f t="shared" si="19"/>
        <v>Osage 02 (Mitchell 6)</v>
      </c>
      <c r="B1241" t="s">
        <v>720</v>
      </c>
      <c r="C1241">
        <v>1</v>
      </c>
      <c r="D1241">
        <v>947505</v>
      </c>
      <c r="E1241" s="8" t="s">
        <v>3246</v>
      </c>
      <c r="F1241" t="s">
        <v>2416</v>
      </c>
      <c r="G1241" t="s">
        <v>1778</v>
      </c>
      <c r="H1241">
        <v>0.45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</v>
      </c>
      <c r="P1241">
        <v>6</v>
      </c>
      <c r="Q1241">
        <v>7.4999999999999997E-2</v>
      </c>
      <c r="R1241">
        <v>0</v>
      </c>
      <c r="S1241">
        <v>0</v>
      </c>
      <c r="T1241">
        <v>0</v>
      </c>
      <c r="U1241">
        <v>9</v>
      </c>
      <c r="V1241">
        <v>11</v>
      </c>
      <c r="W1241">
        <v>0.15</v>
      </c>
      <c r="X1241">
        <v>0</v>
      </c>
      <c r="Y1241">
        <v>0</v>
      </c>
      <c r="Z1241">
        <v>0</v>
      </c>
      <c r="AA1241">
        <v>8</v>
      </c>
      <c r="AB1241">
        <v>11</v>
      </c>
      <c r="AC1241">
        <v>0.15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4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3</v>
      </c>
      <c r="AQ1241">
        <v>0</v>
      </c>
      <c r="AR1241">
        <v>0</v>
      </c>
      <c r="AS1241">
        <v>6</v>
      </c>
      <c r="AT1241">
        <v>9</v>
      </c>
      <c r="AU1241">
        <v>7.4999999999999997E-2</v>
      </c>
      <c r="AV1241">
        <v>2</v>
      </c>
      <c r="AW1241">
        <v>0</v>
      </c>
      <c r="AX1241">
        <v>0</v>
      </c>
    </row>
    <row r="1242" spans="1:51" x14ac:dyDescent="0.2">
      <c r="A1242" t="str">
        <f t="shared" si="19"/>
        <v>Osage 03 (Mitchell 7)</v>
      </c>
      <c r="B1242" t="s">
        <v>720</v>
      </c>
      <c r="C1242">
        <v>1</v>
      </c>
      <c r="D1242">
        <v>947506</v>
      </c>
      <c r="E1242" s="8" t="s">
        <v>3206</v>
      </c>
      <c r="F1242" t="s">
        <v>3247</v>
      </c>
      <c r="G1242" t="s">
        <v>2517</v>
      </c>
      <c r="H1242">
        <v>0.53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5</v>
      </c>
      <c r="P1242">
        <v>6</v>
      </c>
      <c r="Q1242">
        <v>0.15</v>
      </c>
      <c r="R1242">
        <v>0</v>
      </c>
      <c r="S1242">
        <v>0</v>
      </c>
      <c r="T1242">
        <v>0</v>
      </c>
      <c r="U1242">
        <v>3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10</v>
      </c>
      <c r="AB1242">
        <v>14</v>
      </c>
      <c r="AC1242">
        <v>0.22500000000000001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7</v>
      </c>
      <c r="AT1242">
        <v>7</v>
      </c>
      <c r="AU1242">
        <v>0.15</v>
      </c>
      <c r="AV1242">
        <v>1</v>
      </c>
      <c r="AW1242">
        <v>0</v>
      </c>
      <c r="AX1242">
        <v>0</v>
      </c>
    </row>
    <row r="1243" spans="1:51" x14ac:dyDescent="0.2">
      <c r="A1243" t="str">
        <f t="shared" si="19"/>
        <v>Osage 04 (Mitchell 8)</v>
      </c>
      <c r="B1243" t="s">
        <v>720</v>
      </c>
      <c r="C1243">
        <v>1</v>
      </c>
      <c r="D1243">
        <v>947507</v>
      </c>
      <c r="E1243" s="8" t="s">
        <v>3245</v>
      </c>
      <c r="F1243" t="s">
        <v>2400</v>
      </c>
      <c r="G1243" t="s">
        <v>1778</v>
      </c>
      <c r="H1243">
        <v>0.67500000000000004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5</v>
      </c>
      <c r="P1243">
        <v>5</v>
      </c>
      <c r="Q1243">
        <v>7.4999999999999997E-2</v>
      </c>
      <c r="R1243">
        <v>0</v>
      </c>
      <c r="S1243">
        <v>0</v>
      </c>
      <c r="T1243">
        <v>0</v>
      </c>
      <c r="U1243">
        <v>10</v>
      </c>
      <c r="V1243">
        <v>10</v>
      </c>
      <c r="W1243">
        <v>0.22500000000000001</v>
      </c>
      <c r="X1243">
        <v>0</v>
      </c>
      <c r="Y1243">
        <v>0</v>
      </c>
      <c r="Z1243">
        <v>0</v>
      </c>
      <c r="AA1243">
        <v>8</v>
      </c>
      <c r="AB1243">
        <v>9</v>
      </c>
      <c r="AC1243">
        <v>0.22500000000000001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2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5</v>
      </c>
      <c r="AT1243">
        <v>6</v>
      </c>
      <c r="AU1243">
        <v>0.15</v>
      </c>
      <c r="AV1243">
        <v>2</v>
      </c>
      <c r="AW1243">
        <v>2</v>
      </c>
      <c r="AX1243">
        <v>0</v>
      </c>
    </row>
    <row r="1244" spans="1:51" x14ac:dyDescent="0.2">
      <c r="A1244" t="str">
        <f t="shared" si="19"/>
        <v>Osceola 1 Precinct 0600</v>
      </c>
      <c r="B1244" t="s">
        <v>744</v>
      </c>
      <c r="C1244">
        <v>4</v>
      </c>
      <c r="D1244">
        <v>1593710</v>
      </c>
      <c r="E1244" s="8" t="s">
        <v>3207</v>
      </c>
      <c r="F1244" t="s">
        <v>2269</v>
      </c>
      <c r="G1244" t="s">
        <v>1778</v>
      </c>
      <c r="H1244">
        <v>0.4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10</v>
      </c>
      <c r="V1244">
        <v>10</v>
      </c>
      <c r="W1244">
        <v>0.3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2</v>
      </c>
      <c r="AT1244">
        <v>2</v>
      </c>
      <c r="AU1244">
        <v>0.1</v>
      </c>
      <c r="AV1244">
        <v>0</v>
      </c>
      <c r="AW1244">
        <v>0</v>
      </c>
      <c r="AX1244">
        <v>0</v>
      </c>
    </row>
    <row r="1245" spans="1:51" x14ac:dyDescent="0.2">
      <c r="A1245" t="str">
        <f t="shared" si="19"/>
        <v>Osceola 1St Ward Precinct</v>
      </c>
      <c r="B1245" t="s">
        <v>477</v>
      </c>
      <c r="C1245">
        <v>2</v>
      </c>
      <c r="D1245">
        <v>946800</v>
      </c>
      <c r="E1245" s="8" t="s">
        <v>2582</v>
      </c>
      <c r="F1245" t="s">
        <v>4862</v>
      </c>
      <c r="G1245" t="s">
        <v>2520</v>
      </c>
      <c r="H1245">
        <v>0.64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6</v>
      </c>
      <c r="P1245">
        <v>7</v>
      </c>
      <c r="Q1245">
        <v>0.16</v>
      </c>
      <c r="R1245">
        <v>0</v>
      </c>
      <c r="S1245">
        <v>0</v>
      </c>
      <c r="T1245">
        <v>0</v>
      </c>
      <c r="U1245">
        <v>6</v>
      </c>
      <c r="V1245">
        <v>9</v>
      </c>
      <c r="W1245">
        <v>0.16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12</v>
      </c>
      <c r="AK1245">
        <v>13</v>
      </c>
      <c r="AL1245">
        <v>0.24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5</v>
      </c>
      <c r="AT1245">
        <v>0</v>
      </c>
      <c r="AU1245">
        <v>0</v>
      </c>
      <c r="AV1245">
        <v>6</v>
      </c>
      <c r="AW1245">
        <v>6</v>
      </c>
      <c r="AX1245">
        <v>0.08</v>
      </c>
    </row>
    <row r="1246" spans="1:51" x14ac:dyDescent="0.2">
      <c r="A1246" t="str">
        <f t="shared" si="19"/>
        <v>Osceola 2 Precinct 0700</v>
      </c>
      <c r="B1246" t="s">
        <v>744</v>
      </c>
      <c r="C1246">
        <v>4</v>
      </c>
      <c r="D1246">
        <v>1593711</v>
      </c>
      <c r="E1246" s="8" t="s">
        <v>3246</v>
      </c>
      <c r="F1246" t="s">
        <v>3615</v>
      </c>
      <c r="G1246" t="s">
        <v>2517</v>
      </c>
      <c r="H1246">
        <v>0.7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</v>
      </c>
      <c r="P1246">
        <v>4</v>
      </c>
      <c r="Q1246">
        <v>0.3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3</v>
      </c>
      <c r="AC1246">
        <v>0.1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4</v>
      </c>
      <c r="AK1246">
        <v>4</v>
      </c>
      <c r="AL1246">
        <v>0.3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1" x14ac:dyDescent="0.2">
      <c r="A1247" t="str">
        <f t="shared" si="19"/>
        <v>Osceola 2Nd Ward Precinct</v>
      </c>
      <c r="B1247" t="s">
        <v>477</v>
      </c>
      <c r="C1247">
        <v>2</v>
      </c>
      <c r="D1247">
        <v>946801</v>
      </c>
      <c r="E1247" s="8" t="s">
        <v>3060</v>
      </c>
      <c r="F1247" t="s">
        <v>4870</v>
      </c>
      <c r="G1247" t="s">
        <v>1778</v>
      </c>
      <c r="H1247">
        <v>0.64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7</v>
      </c>
      <c r="P1247">
        <v>7</v>
      </c>
      <c r="Q1247">
        <v>0.08</v>
      </c>
      <c r="R1247">
        <v>0</v>
      </c>
      <c r="S1247">
        <v>0</v>
      </c>
      <c r="T1247">
        <v>0</v>
      </c>
      <c r="U1247">
        <v>9</v>
      </c>
      <c r="V1247">
        <v>9</v>
      </c>
      <c r="W1247">
        <v>0.16</v>
      </c>
      <c r="X1247">
        <v>0</v>
      </c>
      <c r="Y1247">
        <v>0</v>
      </c>
      <c r="Z1247">
        <v>0</v>
      </c>
      <c r="AA1247">
        <v>6</v>
      </c>
      <c r="AB1247">
        <v>8</v>
      </c>
      <c r="AC1247">
        <v>0.16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10</v>
      </c>
      <c r="AK1247">
        <v>12</v>
      </c>
      <c r="AL1247">
        <v>0.16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5</v>
      </c>
      <c r="AT1247">
        <v>0</v>
      </c>
      <c r="AU1247">
        <v>0</v>
      </c>
      <c r="AV1247">
        <v>6</v>
      </c>
      <c r="AW1247">
        <v>7</v>
      </c>
      <c r="AX1247">
        <v>0.08</v>
      </c>
    </row>
    <row r="1248" spans="1:51" x14ac:dyDescent="0.2">
      <c r="A1248" t="str">
        <f t="shared" si="19"/>
        <v>Osceola 3 Precinct 0800</v>
      </c>
      <c r="B1248" t="s">
        <v>744</v>
      </c>
      <c r="C1248">
        <v>4</v>
      </c>
      <c r="D1248">
        <v>1593712</v>
      </c>
      <c r="E1248" s="8" t="s">
        <v>3206</v>
      </c>
      <c r="F1248" t="s">
        <v>2231</v>
      </c>
      <c r="G1248" t="s">
        <v>1778</v>
      </c>
      <c r="H1248">
        <v>0.8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3</v>
      </c>
      <c r="P1248">
        <v>3</v>
      </c>
      <c r="Q1248">
        <v>0.1</v>
      </c>
      <c r="R1248">
        <v>1</v>
      </c>
      <c r="S1248">
        <v>0</v>
      </c>
      <c r="T1248">
        <v>0</v>
      </c>
      <c r="U1248">
        <v>4</v>
      </c>
      <c r="V1248">
        <v>4</v>
      </c>
      <c r="W1248">
        <v>0.2</v>
      </c>
      <c r="X1248">
        <v>0</v>
      </c>
      <c r="Y1248">
        <v>0</v>
      </c>
      <c r="Z1248">
        <v>0</v>
      </c>
      <c r="AA1248">
        <v>5</v>
      </c>
      <c r="AB1248">
        <v>6</v>
      </c>
      <c r="AC1248">
        <v>0.2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6</v>
      </c>
      <c r="AT1248">
        <v>7</v>
      </c>
      <c r="AU1248">
        <v>0.3</v>
      </c>
      <c r="AV1248">
        <v>0</v>
      </c>
      <c r="AW1248">
        <v>0</v>
      </c>
      <c r="AX1248">
        <v>0</v>
      </c>
    </row>
    <row r="1249" spans="1:51" x14ac:dyDescent="0.2">
      <c r="A1249" t="str">
        <f t="shared" si="19"/>
        <v>Osceola 3Rd Ward Precinct</v>
      </c>
      <c r="B1249" t="s">
        <v>477</v>
      </c>
      <c r="C1249">
        <v>2</v>
      </c>
      <c r="D1249">
        <v>946802</v>
      </c>
      <c r="E1249" s="8" t="s">
        <v>3539</v>
      </c>
      <c r="F1249" t="s">
        <v>4878</v>
      </c>
      <c r="G1249" t="s">
        <v>1778</v>
      </c>
      <c r="H1249">
        <v>0.8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6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17</v>
      </c>
      <c r="V1249">
        <v>22</v>
      </c>
      <c r="W1249">
        <v>0.24</v>
      </c>
      <c r="X1249">
        <v>0</v>
      </c>
      <c r="Y1249">
        <v>0</v>
      </c>
      <c r="Z1249">
        <v>0</v>
      </c>
      <c r="AA1249">
        <v>13</v>
      </c>
      <c r="AB1249">
        <v>24</v>
      </c>
      <c r="AC1249">
        <v>0.24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16</v>
      </c>
      <c r="AK1249">
        <v>18</v>
      </c>
      <c r="AL1249">
        <v>0.16</v>
      </c>
      <c r="AM1249">
        <v>5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10</v>
      </c>
      <c r="AT1249">
        <v>0</v>
      </c>
      <c r="AU1249">
        <v>0</v>
      </c>
      <c r="AV1249">
        <v>9</v>
      </c>
      <c r="AW1249">
        <v>12</v>
      </c>
      <c r="AX1249">
        <v>0.16</v>
      </c>
    </row>
    <row r="1250" spans="1:51" x14ac:dyDescent="0.2">
      <c r="A1250" t="str">
        <f t="shared" si="19"/>
        <v>Oskaloosa Ward 1</v>
      </c>
      <c r="B1250" t="s">
        <v>708</v>
      </c>
      <c r="C1250">
        <v>2</v>
      </c>
      <c r="D1250">
        <v>947448</v>
      </c>
      <c r="E1250" s="8" t="s">
        <v>3207</v>
      </c>
      <c r="F1250" t="s">
        <v>2216</v>
      </c>
      <c r="G1250" t="s">
        <v>1778</v>
      </c>
      <c r="H1250">
        <v>0.96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20</v>
      </c>
      <c r="V1250">
        <v>23</v>
      </c>
      <c r="W1250">
        <v>0.32</v>
      </c>
      <c r="X1250">
        <v>0</v>
      </c>
      <c r="Y1250">
        <v>0</v>
      </c>
      <c r="Z1250">
        <v>0</v>
      </c>
      <c r="AA1250">
        <v>5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20</v>
      </c>
      <c r="AK1250">
        <v>20</v>
      </c>
      <c r="AL1250">
        <v>0.32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13</v>
      </c>
      <c r="AT1250">
        <v>15</v>
      </c>
      <c r="AU1250">
        <v>0.16</v>
      </c>
      <c r="AV1250">
        <v>12</v>
      </c>
      <c r="AW1250">
        <v>13</v>
      </c>
      <c r="AX1250">
        <v>0.16</v>
      </c>
    </row>
    <row r="1251" spans="1:51" x14ac:dyDescent="0.2">
      <c r="A1251" t="str">
        <f t="shared" si="19"/>
        <v>Oskaloosa Ward 2</v>
      </c>
      <c r="B1251" t="s">
        <v>708</v>
      </c>
      <c r="C1251">
        <v>2</v>
      </c>
      <c r="D1251">
        <v>947449</v>
      </c>
      <c r="E1251" s="8" t="s">
        <v>3246</v>
      </c>
      <c r="F1251" t="s">
        <v>2254</v>
      </c>
      <c r="G1251" t="s">
        <v>1778</v>
      </c>
      <c r="H1251">
        <v>1.1200000000000001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12</v>
      </c>
      <c r="P1251">
        <v>3</v>
      </c>
      <c r="Q1251">
        <v>0</v>
      </c>
      <c r="R1251">
        <v>0</v>
      </c>
      <c r="S1251">
        <v>0</v>
      </c>
      <c r="T1251">
        <v>0</v>
      </c>
      <c r="U1251">
        <v>18</v>
      </c>
      <c r="V1251">
        <v>22</v>
      </c>
      <c r="W1251">
        <v>0.16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24</v>
      </c>
      <c r="AK1251">
        <v>26</v>
      </c>
      <c r="AL1251">
        <v>0.32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0</v>
      </c>
      <c r="AS1251">
        <v>24</v>
      </c>
      <c r="AT1251">
        <v>27</v>
      </c>
      <c r="AU1251">
        <v>0.32</v>
      </c>
      <c r="AV1251">
        <v>22</v>
      </c>
      <c r="AW1251">
        <v>23</v>
      </c>
      <c r="AX1251">
        <v>0.32</v>
      </c>
    </row>
    <row r="1252" spans="1:51" x14ac:dyDescent="0.2">
      <c r="A1252" t="str">
        <f t="shared" si="19"/>
        <v>Oskaloosa Ward 3 University Park</v>
      </c>
      <c r="B1252" t="s">
        <v>708</v>
      </c>
      <c r="C1252">
        <v>2</v>
      </c>
      <c r="D1252">
        <v>947450</v>
      </c>
      <c r="E1252" s="8" t="s">
        <v>3206</v>
      </c>
      <c r="F1252" t="s">
        <v>5365</v>
      </c>
      <c r="G1252" t="s">
        <v>1785</v>
      </c>
      <c r="H1252">
        <v>1.44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14</v>
      </c>
      <c r="P1252">
        <v>15</v>
      </c>
      <c r="Q1252">
        <v>0.32</v>
      </c>
      <c r="R1252">
        <v>0</v>
      </c>
      <c r="S1252">
        <v>0</v>
      </c>
      <c r="T1252">
        <v>0</v>
      </c>
      <c r="U1252">
        <v>23</v>
      </c>
      <c r="V1252">
        <v>28</v>
      </c>
      <c r="W1252">
        <v>0.48</v>
      </c>
      <c r="X1252">
        <v>0</v>
      </c>
      <c r="Y1252">
        <v>0</v>
      </c>
      <c r="Z1252">
        <v>0</v>
      </c>
      <c r="AA1252">
        <v>4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23</v>
      </c>
      <c r="AK1252">
        <v>26</v>
      </c>
      <c r="AL1252">
        <v>0.48</v>
      </c>
      <c r="AM1252">
        <v>2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14</v>
      </c>
      <c r="AT1252">
        <v>14</v>
      </c>
      <c r="AU1252">
        <v>0.16</v>
      </c>
      <c r="AV1252">
        <v>11</v>
      </c>
      <c r="AW1252">
        <v>7</v>
      </c>
      <c r="AX1252">
        <v>0</v>
      </c>
    </row>
    <row r="1253" spans="1:51" x14ac:dyDescent="0.2">
      <c r="A1253" t="str">
        <f t="shared" si="19"/>
        <v>Oskaloosa Ward 4</v>
      </c>
      <c r="B1253" t="s">
        <v>708</v>
      </c>
      <c r="C1253">
        <v>2</v>
      </c>
      <c r="D1253">
        <v>947451</v>
      </c>
      <c r="E1253" s="8" t="s">
        <v>3245</v>
      </c>
      <c r="F1253" t="s">
        <v>2255</v>
      </c>
      <c r="G1253" t="s">
        <v>1778</v>
      </c>
      <c r="H1253">
        <v>1.28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23</v>
      </c>
      <c r="P1253">
        <v>25</v>
      </c>
      <c r="Q1253">
        <v>0.16</v>
      </c>
      <c r="R1253">
        <v>0</v>
      </c>
      <c r="S1253">
        <v>0</v>
      </c>
      <c r="T1253">
        <v>0</v>
      </c>
      <c r="U1253">
        <v>26</v>
      </c>
      <c r="V1253">
        <v>28</v>
      </c>
      <c r="W1253">
        <v>0.32</v>
      </c>
      <c r="X1253">
        <v>0</v>
      </c>
      <c r="Y1253">
        <v>0</v>
      </c>
      <c r="Z1253">
        <v>0</v>
      </c>
      <c r="AA1253">
        <v>17</v>
      </c>
      <c r="AB1253">
        <v>27</v>
      </c>
      <c r="AC1253">
        <v>0.16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38</v>
      </c>
      <c r="AK1253">
        <v>40</v>
      </c>
      <c r="AL1253">
        <v>0.32</v>
      </c>
      <c r="AM1253">
        <v>3</v>
      </c>
      <c r="AN1253">
        <v>0</v>
      </c>
      <c r="AO1253">
        <v>0</v>
      </c>
      <c r="AP1253">
        <v>6</v>
      </c>
      <c r="AQ1253">
        <v>5</v>
      </c>
      <c r="AR1253">
        <v>0</v>
      </c>
      <c r="AS1253">
        <v>24</v>
      </c>
      <c r="AT1253">
        <v>29</v>
      </c>
      <c r="AU1253">
        <v>0.32</v>
      </c>
      <c r="AV1253">
        <v>17</v>
      </c>
      <c r="AW1253">
        <v>0</v>
      </c>
      <c r="AX1253">
        <v>0</v>
      </c>
    </row>
    <row r="1254" spans="1:51" x14ac:dyDescent="0.2">
      <c r="A1254" s="11" t="str">
        <f t="shared" si="19"/>
        <v>Otho Pleasant Valley</v>
      </c>
      <c r="B1254" t="s">
        <v>878</v>
      </c>
      <c r="C1254">
        <v>4</v>
      </c>
      <c r="D1254">
        <v>1593796</v>
      </c>
      <c r="E1254" s="8" t="s">
        <v>5192</v>
      </c>
      <c r="F1254" t="s">
        <v>4459</v>
      </c>
      <c r="G1254" t="s">
        <v>2517</v>
      </c>
      <c r="H1254">
        <v>0.75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5</v>
      </c>
      <c r="P1254">
        <v>9</v>
      </c>
      <c r="Q1254">
        <v>0.16669999999999999</v>
      </c>
      <c r="R1254">
        <v>0</v>
      </c>
      <c r="S1254">
        <v>0</v>
      </c>
      <c r="T1254">
        <v>0</v>
      </c>
      <c r="U1254">
        <v>21</v>
      </c>
      <c r="V1254">
        <v>25</v>
      </c>
      <c r="W1254">
        <v>0.33329999999999999</v>
      </c>
      <c r="X1254">
        <v>0</v>
      </c>
      <c r="Y1254">
        <v>0</v>
      </c>
      <c r="Z1254">
        <v>0</v>
      </c>
      <c r="AA1254">
        <v>5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9</v>
      </c>
      <c r="AK1254">
        <v>13</v>
      </c>
      <c r="AL1254">
        <v>0.25</v>
      </c>
      <c r="AM1254">
        <v>5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4</v>
      </c>
      <c r="AT1254">
        <v>0</v>
      </c>
      <c r="AU1254">
        <v>0</v>
      </c>
      <c r="AV1254">
        <v>2</v>
      </c>
      <c r="AW1254">
        <v>0</v>
      </c>
      <c r="AX1254">
        <v>0</v>
      </c>
    </row>
    <row r="1255" spans="1:51" x14ac:dyDescent="0.2">
      <c r="A1255" t="str">
        <f t="shared" si="19"/>
        <v>Otley</v>
      </c>
      <c r="B1255" t="s">
        <v>251</v>
      </c>
      <c r="C1255">
        <v>2</v>
      </c>
      <c r="D1255">
        <v>948285</v>
      </c>
      <c r="E1255" s="8" t="s">
        <v>3588</v>
      </c>
      <c r="F1255" t="s">
        <v>3589</v>
      </c>
      <c r="G1255" t="s">
        <v>2520</v>
      </c>
      <c r="H1255">
        <v>1.08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14</v>
      </c>
      <c r="P1255">
        <v>14</v>
      </c>
      <c r="Q1255">
        <v>0.18</v>
      </c>
      <c r="R1255">
        <v>0</v>
      </c>
      <c r="S1255">
        <v>0</v>
      </c>
      <c r="T1255">
        <v>0</v>
      </c>
      <c r="U1255">
        <v>23</v>
      </c>
      <c r="V1255">
        <v>26</v>
      </c>
      <c r="W1255">
        <v>0.36</v>
      </c>
      <c r="X1255">
        <v>0</v>
      </c>
      <c r="Y1255">
        <v>0</v>
      </c>
      <c r="Z1255">
        <v>0</v>
      </c>
      <c r="AA1255">
        <v>15</v>
      </c>
      <c r="AB1255">
        <v>19</v>
      </c>
      <c r="AC1255">
        <v>0.36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14</v>
      </c>
      <c r="AK1255">
        <v>18</v>
      </c>
      <c r="AL1255">
        <v>0.18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10</v>
      </c>
      <c r="AT1255">
        <v>0</v>
      </c>
      <c r="AU1255">
        <v>0</v>
      </c>
      <c r="AV1255">
        <v>3</v>
      </c>
      <c r="AW1255">
        <v>0</v>
      </c>
      <c r="AX1255">
        <v>0</v>
      </c>
    </row>
    <row r="1256" spans="1:51" x14ac:dyDescent="0.2">
      <c r="A1256" t="str">
        <f t="shared" si="19"/>
        <v>Otter Creek</v>
      </c>
      <c r="B1256" t="s">
        <v>329</v>
      </c>
      <c r="C1256">
        <v>1</v>
      </c>
      <c r="D1256">
        <v>1593678</v>
      </c>
      <c r="E1256" s="8" t="s">
        <v>2990</v>
      </c>
      <c r="F1256" t="s">
        <v>2991</v>
      </c>
      <c r="G1256" t="s">
        <v>2520</v>
      </c>
      <c r="H1256">
        <v>0.88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15</v>
      </c>
      <c r="P1256">
        <v>16</v>
      </c>
      <c r="Q1256">
        <v>0</v>
      </c>
      <c r="R1256">
        <v>0</v>
      </c>
      <c r="S1256">
        <v>0</v>
      </c>
      <c r="T1256">
        <v>0</v>
      </c>
      <c r="U1256">
        <v>17</v>
      </c>
      <c r="V1256">
        <v>19</v>
      </c>
      <c r="W1256">
        <v>0.4395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6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2</v>
      </c>
      <c r="AQ1256">
        <v>0</v>
      </c>
      <c r="AR1256">
        <v>0</v>
      </c>
      <c r="AS1256">
        <v>10</v>
      </c>
      <c r="AT1256">
        <v>16</v>
      </c>
      <c r="AU1256">
        <v>0.4395</v>
      </c>
      <c r="AV1256">
        <v>0</v>
      </c>
      <c r="AW1256">
        <v>0</v>
      </c>
      <c r="AX1256">
        <v>0</v>
      </c>
    </row>
    <row r="1257" spans="1:51" x14ac:dyDescent="0.2">
      <c r="A1257" s="11" t="str">
        <f t="shared" si="19"/>
        <v>Otter Milo</v>
      </c>
      <c r="B1257" t="s">
        <v>50</v>
      </c>
      <c r="C1257">
        <v>3</v>
      </c>
      <c r="D1257">
        <v>1593785</v>
      </c>
      <c r="E1257" s="8" t="s">
        <v>3676</v>
      </c>
      <c r="F1257" t="s">
        <v>5366</v>
      </c>
      <c r="G1257" t="s">
        <v>1778</v>
      </c>
      <c r="H1257">
        <v>0.93333333299999999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10</v>
      </c>
      <c r="P1257">
        <v>10</v>
      </c>
      <c r="Q1257">
        <v>0.23330000000000001</v>
      </c>
      <c r="R1257">
        <v>0</v>
      </c>
      <c r="S1257">
        <v>0</v>
      </c>
      <c r="T1257">
        <v>0</v>
      </c>
      <c r="U1257">
        <v>16</v>
      </c>
      <c r="V1257">
        <v>19</v>
      </c>
      <c r="W1257">
        <v>0.23330000000000001</v>
      </c>
      <c r="X1257">
        <v>0</v>
      </c>
      <c r="Y1257">
        <v>0</v>
      </c>
      <c r="Z1257">
        <v>0</v>
      </c>
      <c r="AA1257">
        <v>9</v>
      </c>
      <c r="AB1257">
        <v>10</v>
      </c>
      <c r="AC1257">
        <v>0.23330000000000001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10</v>
      </c>
      <c r="AK1257">
        <v>12</v>
      </c>
      <c r="AL1257">
        <v>0.23330000000000001</v>
      </c>
      <c r="AM1257">
        <v>1</v>
      </c>
      <c r="AN1257">
        <v>0</v>
      </c>
      <c r="AO1257">
        <v>0</v>
      </c>
      <c r="AP1257">
        <v>0</v>
      </c>
      <c r="AQ1257">
        <v>4</v>
      </c>
      <c r="AR1257">
        <v>0</v>
      </c>
      <c r="AS1257">
        <v>9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1" x14ac:dyDescent="0.2">
      <c r="A1258" t="str">
        <f t="shared" si="19"/>
        <v>Ottumwa</v>
      </c>
      <c r="B1258" t="s">
        <v>2811</v>
      </c>
      <c r="C1258">
        <v>2</v>
      </c>
      <c r="D1258">
        <v>1155</v>
      </c>
      <c r="E1258" s="8" t="s">
        <v>2823</v>
      </c>
      <c r="F1258" t="s">
        <v>2824</v>
      </c>
      <c r="G1258" t="s">
        <v>2825</v>
      </c>
      <c r="H1258" t="s">
        <v>2513</v>
      </c>
      <c r="I1258">
        <v>0.17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14</v>
      </c>
      <c r="AL1258">
        <v>14</v>
      </c>
      <c r="AM1258">
        <v>0.17499999999999999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</row>
    <row r="1259" spans="1:51" x14ac:dyDescent="0.2">
      <c r="A1259" t="str">
        <f t="shared" si="19"/>
        <v>Ottumwa</v>
      </c>
      <c r="B1259" t="s">
        <v>2811</v>
      </c>
      <c r="C1259">
        <v>2</v>
      </c>
      <c r="D1259">
        <v>1175</v>
      </c>
      <c r="E1259" s="8" t="s">
        <v>2826</v>
      </c>
      <c r="F1259" t="s">
        <v>2824</v>
      </c>
      <c r="G1259" t="s">
        <v>2827</v>
      </c>
      <c r="H1259" t="s">
        <v>2513</v>
      </c>
      <c r="I1259">
        <v>0.17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14</v>
      </c>
      <c r="AL1259">
        <v>14</v>
      </c>
      <c r="AM1259">
        <v>0.17499999999999999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</row>
    <row r="1260" spans="1:51" x14ac:dyDescent="0.2">
      <c r="A1260" t="str">
        <f t="shared" si="19"/>
        <v>Ottumwa Pct 01</v>
      </c>
      <c r="B1260" t="s">
        <v>853</v>
      </c>
      <c r="C1260">
        <v>2</v>
      </c>
      <c r="D1260">
        <v>948032</v>
      </c>
      <c r="E1260" s="8" t="s">
        <v>2680</v>
      </c>
      <c r="F1260" t="s">
        <v>2072</v>
      </c>
      <c r="G1260" t="s">
        <v>1778</v>
      </c>
      <c r="H1260">
        <v>1.26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15</v>
      </c>
      <c r="P1260">
        <v>15</v>
      </c>
      <c r="Q1260">
        <v>0.27</v>
      </c>
      <c r="R1260">
        <v>0</v>
      </c>
      <c r="S1260">
        <v>0</v>
      </c>
      <c r="T1260">
        <v>0</v>
      </c>
      <c r="U1260">
        <v>18</v>
      </c>
      <c r="V1260">
        <v>20</v>
      </c>
      <c r="W1260">
        <v>0.36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36</v>
      </c>
      <c r="AK1260">
        <v>42</v>
      </c>
      <c r="AL1260">
        <v>0.63</v>
      </c>
      <c r="AM1260">
        <v>0</v>
      </c>
      <c r="AN1260">
        <v>0</v>
      </c>
      <c r="AO1260">
        <v>0</v>
      </c>
      <c r="AP1260">
        <v>2</v>
      </c>
      <c r="AQ1260">
        <v>0</v>
      </c>
      <c r="AR1260">
        <v>0</v>
      </c>
      <c r="AS1260">
        <v>7</v>
      </c>
      <c r="AT1260">
        <v>1</v>
      </c>
      <c r="AU1260">
        <v>0</v>
      </c>
      <c r="AV1260">
        <v>0</v>
      </c>
      <c r="AW1260">
        <v>0</v>
      </c>
      <c r="AX1260">
        <v>0</v>
      </c>
    </row>
    <row r="1261" spans="1:51" x14ac:dyDescent="0.2">
      <c r="A1261" s="11" t="str">
        <f t="shared" si="19"/>
        <v>Ottumwa Pct 02</v>
      </c>
      <c r="B1261" t="s">
        <v>853</v>
      </c>
      <c r="C1261">
        <v>2</v>
      </c>
      <c r="D1261">
        <v>948033</v>
      </c>
      <c r="E1261" s="8" t="s">
        <v>3866</v>
      </c>
      <c r="F1261" t="s">
        <v>2190</v>
      </c>
      <c r="G1261" t="s">
        <v>1778</v>
      </c>
      <c r="H1261">
        <v>1.8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28</v>
      </c>
      <c r="P1261">
        <v>37</v>
      </c>
      <c r="Q1261">
        <v>0.45</v>
      </c>
      <c r="R1261">
        <v>0</v>
      </c>
      <c r="S1261">
        <v>0</v>
      </c>
      <c r="T1261">
        <v>0</v>
      </c>
      <c r="U1261">
        <v>38</v>
      </c>
      <c r="V1261">
        <v>44</v>
      </c>
      <c r="W1261">
        <v>0.54</v>
      </c>
      <c r="X1261">
        <v>0</v>
      </c>
      <c r="Y1261">
        <v>0</v>
      </c>
      <c r="Z1261">
        <v>0</v>
      </c>
      <c r="AA1261">
        <v>16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35</v>
      </c>
      <c r="AK1261">
        <v>35</v>
      </c>
      <c r="AL1261">
        <v>0.45</v>
      </c>
      <c r="AM1261">
        <v>8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20</v>
      </c>
      <c r="AT1261">
        <v>25</v>
      </c>
      <c r="AU1261">
        <v>0.36</v>
      </c>
      <c r="AV1261">
        <v>0</v>
      </c>
      <c r="AW1261">
        <v>0</v>
      </c>
      <c r="AX1261">
        <v>0</v>
      </c>
    </row>
    <row r="1262" spans="1:51" x14ac:dyDescent="0.2">
      <c r="A1262" s="11" t="str">
        <f t="shared" si="19"/>
        <v>Ottumwa Pct 03</v>
      </c>
      <c r="B1262" t="s">
        <v>853</v>
      </c>
      <c r="C1262">
        <v>2</v>
      </c>
      <c r="D1262">
        <v>948034</v>
      </c>
      <c r="E1262" s="8" t="s">
        <v>3862</v>
      </c>
      <c r="F1262" t="s">
        <v>2189</v>
      </c>
      <c r="G1262" t="s">
        <v>1778</v>
      </c>
      <c r="H1262">
        <v>1.98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37</v>
      </c>
      <c r="P1262">
        <v>39</v>
      </c>
      <c r="Q1262">
        <v>0.45</v>
      </c>
      <c r="R1262">
        <v>0</v>
      </c>
      <c r="S1262">
        <v>0</v>
      </c>
      <c r="T1262">
        <v>0</v>
      </c>
      <c r="U1262">
        <v>52</v>
      </c>
      <c r="V1262">
        <v>59</v>
      </c>
      <c r="W1262">
        <v>0.72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36</v>
      </c>
      <c r="AK1262">
        <v>37</v>
      </c>
      <c r="AL1262">
        <v>0.45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28</v>
      </c>
      <c r="AT1262">
        <v>29</v>
      </c>
      <c r="AU1262">
        <v>0.36</v>
      </c>
      <c r="AV1262">
        <v>9</v>
      </c>
      <c r="AW1262">
        <v>0</v>
      </c>
      <c r="AX1262">
        <v>0</v>
      </c>
    </row>
    <row r="1263" spans="1:51" x14ac:dyDescent="0.2">
      <c r="A1263" t="str">
        <f t="shared" si="19"/>
        <v>Ottumwa Pct 04</v>
      </c>
      <c r="B1263" t="s">
        <v>853</v>
      </c>
      <c r="C1263">
        <v>2</v>
      </c>
      <c r="D1263">
        <v>948035</v>
      </c>
      <c r="E1263" s="8" t="s">
        <v>2677</v>
      </c>
      <c r="F1263" t="s">
        <v>2075</v>
      </c>
      <c r="G1263" t="s">
        <v>1778</v>
      </c>
      <c r="H1263">
        <v>0.99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13</v>
      </c>
      <c r="V1263">
        <v>17</v>
      </c>
      <c r="W1263">
        <v>0.45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20</v>
      </c>
      <c r="AK1263">
        <v>21</v>
      </c>
      <c r="AL1263">
        <v>0.54</v>
      </c>
      <c r="AM1263">
        <v>0</v>
      </c>
      <c r="AN1263">
        <v>0</v>
      </c>
      <c r="AO1263">
        <v>0</v>
      </c>
      <c r="AP1263">
        <v>2</v>
      </c>
      <c r="AQ1263">
        <v>0</v>
      </c>
      <c r="AR1263">
        <v>0</v>
      </c>
      <c r="AS1263">
        <v>3</v>
      </c>
      <c r="AT1263">
        <v>0</v>
      </c>
      <c r="AU1263">
        <v>0</v>
      </c>
      <c r="AV1263">
        <v>1</v>
      </c>
      <c r="AW1263">
        <v>0</v>
      </c>
      <c r="AX1263">
        <v>0</v>
      </c>
    </row>
    <row r="1264" spans="1:51" x14ac:dyDescent="0.2">
      <c r="A1264" t="str">
        <f t="shared" si="19"/>
        <v>Ottumwa Pct 05</v>
      </c>
      <c r="B1264" t="s">
        <v>853</v>
      </c>
      <c r="C1264">
        <v>2</v>
      </c>
      <c r="D1264">
        <v>948036</v>
      </c>
      <c r="E1264" s="8" t="s">
        <v>2672</v>
      </c>
      <c r="F1264" t="s">
        <v>2227</v>
      </c>
      <c r="G1264" t="s">
        <v>1778</v>
      </c>
      <c r="H1264">
        <v>1.08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25</v>
      </c>
      <c r="V1264">
        <v>32</v>
      </c>
      <c r="W1264">
        <v>0.45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14</v>
      </c>
      <c r="AK1264">
        <v>15</v>
      </c>
      <c r="AL1264">
        <v>0.27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11</v>
      </c>
      <c r="AT1264">
        <v>11</v>
      </c>
      <c r="AU1264">
        <v>0.18</v>
      </c>
      <c r="AV1264">
        <v>10</v>
      </c>
      <c r="AW1264">
        <v>11</v>
      </c>
      <c r="AX1264">
        <v>0.18</v>
      </c>
    </row>
    <row r="1265" spans="1:51" x14ac:dyDescent="0.2">
      <c r="A1265" s="11" t="str">
        <f t="shared" si="19"/>
        <v>Ottumwa Pct 06</v>
      </c>
      <c r="B1265" t="s">
        <v>853</v>
      </c>
      <c r="C1265">
        <v>2</v>
      </c>
      <c r="D1265">
        <v>948037</v>
      </c>
      <c r="E1265" s="8" t="s">
        <v>3867</v>
      </c>
      <c r="F1265" t="s">
        <v>2226</v>
      </c>
      <c r="G1265" t="s">
        <v>1778</v>
      </c>
      <c r="H1265">
        <v>1.08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6</v>
      </c>
      <c r="P1265">
        <v>10</v>
      </c>
      <c r="Q1265">
        <v>0.18</v>
      </c>
      <c r="R1265">
        <v>0</v>
      </c>
      <c r="S1265">
        <v>0</v>
      </c>
      <c r="T1265">
        <v>0</v>
      </c>
      <c r="U1265">
        <v>10</v>
      </c>
      <c r="V1265">
        <v>11</v>
      </c>
      <c r="W1265">
        <v>0.27</v>
      </c>
      <c r="X1265">
        <v>0</v>
      </c>
      <c r="Y1265">
        <v>0</v>
      </c>
      <c r="Z1265">
        <v>0</v>
      </c>
      <c r="AA1265">
        <v>3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20</v>
      </c>
      <c r="AK1265">
        <v>21</v>
      </c>
      <c r="AL1265">
        <v>0.45</v>
      </c>
      <c r="AM1265">
        <v>6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3</v>
      </c>
      <c r="AT1265">
        <v>8</v>
      </c>
      <c r="AU1265">
        <v>0.18</v>
      </c>
      <c r="AV1265">
        <v>2</v>
      </c>
      <c r="AW1265">
        <v>0</v>
      </c>
      <c r="AX1265">
        <v>0</v>
      </c>
    </row>
    <row r="1266" spans="1:51" x14ac:dyDescent="0.2">
      <c r="A1266" t="str">
        <f t="shared" si="19"/>
        <v>Ottumwa Pct 07</v>
      </c>
      <c r="B1266" t="s">
        <v>853</v>
      </c>
      <c r="C1266">
        <v>2</v>
      </c>
      <c r="D1266">
        <v>948038</v>
      </c>
      <c r="E1266" s="8" t="s">
        <v>2676</v>
      </c>
      <c r="F1266" t="s">
        <v>2074</v>
      </c>
      <c r="G1266" t="s">
        <v>1778</v>
      </c>
      <c r="H1266">
        <v>1.08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6</v>
      </c>
      <c r="P1266">
        <v>9</v>
      </c>
      <c r="Q1266">
        <v>0.27</v>
      </c>
      <c r="R1266">
        <v>0</v>
      </c>
      <c r="S1266">
        <v>0</v>
      </c>
      <c r="T1266">
        <v>0</v>
      </c>
      <c r="U1266">
        <v>9</v>
      </c>
      <c r="V1266">
        <v>11</v>
      </c>
      <c r="W1266">
        <v>0.27</v>
      </c>
      <c r="X1266">
        <v>0</v>
      </c>
      <c r="Y1266">
        <v>0</v>
      </c>
      <c r="Z1266">
        <v>0</v>
      </c>
      <c r="AA1266">
        <v>4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18</v>
      </c>
      <c r="AK1266">
        <v>23</v>
      </c>
      <c r="AL1266">
        <v>0.54</v>
      </c>
      <c r="AM1266">
        <v>2</v>
      </c>
      <c r="AN1266">
        <v>0</v>
      </c>
      <c r="AO1266">
        <v>0</v>
      </c>
      <c r="AP1266">
        <v>0</v>
      </c>
      <c r="AQ1266">
        <v>4</v>
      </c>
      <c r="AR1266">
        <v>0</v>
      </c>
      <c r="AS1266">
        <v>5</v>
      </c>
      <c r="AT1266">
        <v>0</v>
      </c>
      <c r="AU1266">
        <v>0</v>
      </c>
      <c r="AV1266">
        <v>3</v>
      </c>
      <c r="AW1266">
        <v>0</v>
      </c>
      <c r="AX1266">
        <v>0</v>
      </c>
    </row>
    <row r="1267" spans="1:51" x14ac:dyDescent="0.2">
      <c r="A1267" s="11" t="str">
        <f t="shared" si="19"/>
        <v>Ottumwa Pct 08</v>
      </c>
      <c r="B1267" t="s">
        <v>853</v>
      </c>
      <c r="C1267">
        <v>2</v>
      </c>
      <c r="D1267">
        <v>948039</v>
      </c>
      <c r="E1267" s="8" t="s">
        <v>3863</v>
      </c>
      <c r="F1267" t="s">
        <v>3864</v>
      </c>
      <c r="G1267" t="s">
        <v>2513</v>
      </c>
      <c r="H1267">
        <v>1.17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11</v>
      </c>
      <c r="V1267">
        <v>14</v>
      </c>
      <c r="W1267">
        <v>0.36</v>
      </c>
      <c r="X1267">
        <v>0</v>
      </c>
      <c r="Y1267">
        <v>0</v>
      </c>
      <c r="Z1267">
        <v>0</v>
      </c>
      <c r="AA1267">
        <v>5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21</v>
      </c>
      <c r="AK1267">
        <v>24</v>
      </c>
      <c r="AL1267">
        <v>0.45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17</v>
      </c>
      <c r="AT1267">
        <v>20</v>
      </c>
      <c r="AU1267">
        <v>0.36</v>
      </c>
      <c r="AV1267">
        <v>0</v>
      </c>
      <c r="AW1267">
        <v>0</v>
      </c>
      <c r="AX1267">
        <v>0</v>
      </c>
    </row>
    <row r="1268" spans="1:51" x14ac:dyDescent="0.2">
      <c r="A1268" s="11" t="str">
        <f t="shared" si="19"/>
        <v>Ottumwa Pct 09</v>
      </c>
      <c r="B1268" t="s">
        <v>853</v>
      </c>
      <c r="C1268">
        <v>2</v>
      </c>
      <c r="D1268">
        <v>948040</v>
      </c>
      <c r="E1268" s="8" t="s">
        <v>3865</v>
      </c>
      <c r="F1268" t="s">
        <v>1840</v>
      </c>
      <c r="G1268" t="s">
        <v>1778</v>
      </c>
      <c r="H1268">
        <v>1.71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31</v>
      </c>
      <c r="P1268">
        <v>31</v>
      </c>
      <c r="Q1268">
        <v>0.54</v>
      </c>
      <c r="R1268">
        <v>0</v>
      </c>
      <c r="S1268">
        <v>0</v>
      </c>
      <c r="T1268">
        <v>0</v>
      </c>
      <c r="U1268">
        <v>25</v>
      </c>
      <c r="V1268">
        <v>25</v>
      </c>
      <c r="W1268">
        <v>0.45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26</v>
      </c>
      <c r="AK1268">
        <v>26</v>
      </c>
      <c r="AL1268">
        <v>0.45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15</v>
      </c>
      <c r="AT1268">
        <v>15</v>
      </c>
      <c r="AU1268">
        <v>0.27</v>
      </c>
      <c r="AV1268">
        <v>0</v>
      </c>
      <c r="AW1268">
        <v>0</v>
      </c>
      <c r="AX1268">
        <v>0</v>
      </c>
    </row>
    <row r="1269" spans="1:51" x14ac:dyDescent="0.2">
      <c r="A1269" t="str">
        <f t="shared" si="19"/>
        <v>Ottumwa Pct 10</v>
      </c>
      <c r="B1269" t="s">
        <v>853</v>
      </c>
      <c r="C1269">
        <v>2</v>
      </c>
      <c r="D1269">
        <v>948041</v>
      </c>
      <c r="E1269" s="8" t="s">
        <v>2678</v>
      </c>
      <c r="F1269" t="s">
        <v>2188</v>
      </c>
      <c r="G1269" t="s">
        <v>1778</v>
      </c>
      <c r="H1269">
        <v>1.35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17</v>
      </c>
      <c r="P1269">
        <v>18</v>
      </c>
      <c r="Q1269">
        <v>0.36</v>
      </c>
      <c r="R1269">
        <v>0</v>
      </c>
      <c r="S1269">
        <v>0</v>
      </c>
      <c r="T1269">
        <v>0</v>
      </c>
      <c r="U1269">
        <v>18</v>
      </c>
      <c r="V1269">
        <v>18</v>
      </c>
      <c r="W1269">
        <v>0.36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17</v>
      </c>
      <c r="AK1269">
        <v>17</v>
      </c>
      <c r="AL1269">
        <v>0.27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22</v>
      </c>
      <c r="AT1269">
        <v>22</v>
      </c>
      <c r="AU1269">
        <v>0.36</v>
      </c>
      <c r="AV1269">
        <v>0</v>
      </c>
      <c r="AW1269">
        <v>0</v>
      </c>
      <c r="AX1269">
        <v>0</v>
      </c>
    </row>
    <row r="1270" spans="1:51" x14ac:dyDescent="0.2">
      <c r="A1270" t="str">
        <f t="shared" si="19"/>
        <v>Ox Oxford</v>
      </c>
      <c r="B1270" t="s">
        <v>666</v>
      </c>
      <c r="C1270">
        <v>1</v>
      </c>
      <c r="D1270">
        <v>947263</v>
      </c>
      <c r="E1270" s="8" t="s">
        <v>3033</v>
      </c>
      <c r="F1270" t="s">
        <v>4460</v>
      </c>
      <c r="G1270" t="s">
        <v>1778</v>
      </c>
      <c r="H1270">
        <v>0.32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6</v>
      </c>
      <c r="P1270">
        <v>9</v>
      </c>
      <c r="Q1270">
        <v>0.16</v>
      </c>
      <c r="R1270">
        <v>0</v>
      </c>
      <c r="S1270">
        <v>0</v>
      </c>
      <c r="T1270">
        <v>0</v>
      </c>
      <c r="U1270">
        <v>3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7</v>
      </c>
      <c r="AC1270">
        <v>0.16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4</v>
      </c>
      <c r="AT1270">
        <v>1</v>
      </c>
      <c r="AU1270">
        <v>0</v>
      </c>
      <c r="AV1270">
        <v>0</v>
      </c>
      <c r="AW1270">
        <v>0</v>
      </c>
      <c r="AX1270">
        <v>0</v>
      </c>
    </row>
    <row r="1271" spans="1:51" x14ac:dyDescent="0.2">
      <c r="A1271" s="11" t="str">
        <f t="shared" si="19"/>
        <v>Oxford Township Oxford</v>
      </c>
      <c r="B1271" t="s">
        <v>82</v>
      </c>
      <c r="C1271">
        <v>2</v>
      </c>
      <c r="D1271">
        <v>947240</v>
      </c>
      <c r="E1271" s="8" t="s">
        <v>3033</v>
      </c>
      <c r="F1271" t="s">
        <v>5193</v>
      </c>
      <c r="G1271" t="s">
        <v>1778</v>
      </c>
      <c r="H1271">
        <v>1.2150000000000001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22</v>
      </c>
      <c r="V1271">
        <v>22</v>
      </c>
      <c r="W1271">
        <v>0.40500000000000003</v>
      </c>
      <c r="X1271">
        <v>0</v>
      </c>
      <c r="Y1271">
        <v>0</v>
      </c>
      <c r="Z1271">
        <v>0</v>
      </c>
      <c r="AA1271">
        <v>21</v>
      </c>
      <c r="AB1271">
        <v>21</v>
      </c>
      <c r="AC1271">
        <v>0.40500000000000003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30</v>
      </c>
      <c r="AK1271">
        <v>30</v>
      </c>
      <c r="AL1271">
        <v>0.40500000000000003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19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1" x14ac:dyDescent="0.2">
      <c r="A1272" t="str">
        <f t="shared" si="19"/>
        <v>Pacific Junction Lyons Platville</v>
      </c>
      <c r="B1272" t="s">
        <v>713</v>
      </c>
      <c r="C1272">
        <v>3</v>
      </c>
      <c r="D1272">
        <v>947496</v>
      </c>
      <c r="E1272" s="8" t="s">
        <v>2564</v>
      </c>
      <c r="F1272" t="s">
        <v>5194</v>
      </c>
      <c r="G1272" t="s">
        <v>1778</v>
      </c>
      <c r="H1272">
        <v>0.46666666699999998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3</v>
      </c>
      <c r="Q1272">
        <v>0.15559999999999999</v>
      </c>
      <c r="R1272">
        <v>0</v>
      </c>
      <c r="S1272">
        <v>0</v>
      </c>
      <c r="T1272">
        <v>0</v>
      </c>
      <c r="U1272">
        <v>6</v>
      </c>
      <c r="V1272">
        <v>6</v>
      </c>
      <c r="W1272">
        <v>0.15559999999999999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3</v>
      </c>
      <c r="AK1272">
        <v>3</v>
      </c>
      <c r="AL1272">
        <v>0.15559999999999999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1" x14ac:dyDescent="0.2">
      <c r="A1273" t="str">
        <f t="shared" si="19"/>
        <v>Palestine Township</v>
      </c>
      <c r="B1273" t="s">
        <v>828</v>
      </c>
      <c r="C1273">
        <v>4</v>
      </c>
      <c r="D1273">
        <v>947970</v>
      </c>
      <c r="E1273" s="8">
        <v>36</v>
      </c>
      <c r="F1273" t="s">
        <v>3068</v>
      </c>
      <c r="G1273" t="s">
        <v>2562</v>
      </c>
      <c r="H1273">
        <v>0.41</v>
      </c>
      <c r="I1273">
        <v>0</v>
      </c>
      <c r="J1273">
        <v>0</v>
      </c>
      <c r="K1273">
        <v>0</v>
      </c>
      <c r="L1273">
        <v>3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10</v>
      </c>
      <c r="V1273">
        <v>10</v>
      </c>
      <c r="W1273">
        <v>0</v>
      </c>
      <c r="X1273">
        <v>0</v>
      </c>
      <c r="Y1273">
        <v>0</v>
      </c>
      <c r="Z1273">
        <v>0</v>
      </c>
      <c r="AA1273">
        <v>9</v>
      </c>
      <c r="AB1273">
        <v>18</v>
      </c>
      <c r="AC1273">
        <v>0.41499999999999998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4</v>
      </c>
      <c r="AT1273">
        <v>0</v>
      </c>
      <c r="AU1273">
        <v>0</v>
      </c>
      <c r="AV1273">
        <v>5</v>
      </c>
      <c r="AW1273">
        <v>0</v>
      </c>
      <c r="AX1273">
        <v>0</v>
      </c>
    </row>
    <row r="1274" spans="1:51" x14ac:dyDescent="0.2">
      <c r="A1274" t="str">
        <f t="shared" si="19"/>
        <v>Palm Springs</v>
      </c>
      <c r="B1274" t="s">
        <v>2891</v>
      </c>
      <c r="C1274" t="s">
        <v>2892</v>
      </c>
      <c r="D1274">
        <v>1115</v>
      </c>
      <c r="E1274" s="8" t="s">
        <v>3388</v>
      </c>
      <c r="F1274" t="s">
        <v>3389</v>
      </c>
      <c r="G1274" t="s">
        <v>3390</v>
      </c>
      <c r="H1274" t="s">
        <v>2513</v>
      </c>
      <c r="I1274">
        <v>0.36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24</v>
      </c>
      <c r="Q1274">
        <v>29</v>
      </c>
      <c r="R1274">
        <v>0.12130000000000001</v>
      </c>
      <c r="S1274">
        <v>3</v>
      </c>
      <c r="T1274">
        <v>0</v>
      </c>
      <c r="U1274">
        <v>0</v>
      </c>
      <c r="V1274">
        <v>20</v>
      </c>
      <c r="W1274">
        <v>21</v>
      </c>
      <c r="X1274">
        <v>8.09E-2</v>
      </c>
      <c r="Y1274">
        <v>0</v>
      </c>
      <c r="Z1274">
        <v>0</v>
      </c>
      <c r="AA1274">
        <v>0</v>
      </c>
      <c r="AB1274">
        <v>41</v>
      </c>
      <c r="AC1274">
        <v>49</v>
      </c>
      <c r="AD1274">
        <v>0.1618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9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9</v>
      </c>
      <c r="AS1274">
        <v>0</v>
      </c>
      <c r="AT1274">
        <v>8</v>
      </c>
      <c r="AU1274">
        <v>0</v>
      </c>
      <c r="AV1274">
        <v>0</v>
      </c>
      <c r="AW1274">
        <v>1</v>
      </c>
      <c r="AX1274">
        <v>0</v>
      </c>
      <c r="AY1274">
        <v>0</v>
      </c>
    </row>
    <row r="1275" spans="1:51" x14ac:dyDescent="0.2">
      <c r="A1275" t="str">
        <f t="shared" si="19"/>
        <v>Palmyra Twp</v>
      </c>
      <c r="B1275" t="s">
        <v>50</v>
      </c>
      <c r="C1275">
        <v>3</v>
      </c>
      <c r="D1275">
        <v>948062</v>
      </c>
      <c r="E1275" s="8" t="s">
        <v>3132</v>
      </c>
      <c r="F1275" t="s">
        <v>3133</v>
      </c>
      <c r="G1275" t="s">
        <v>2527</v>
      </c>
      <c r="H1275">
        <v>0.23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12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8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1" x14ac:dyDescent="0.2">
      <c r="A1276" t="str">
        <f t="shared" si="19"/>
        <v>Palo Alto</v>
      </c>
      <c r="B1276" t="s">
        <v>644</v>
      </c>
      <c r="C1276">
        <v>2</v>
      </c>
      <c r="D1276">
        <v>947181</v>
      </c>
      <c r="E1276" s="8" t="s">
        <v>3108</v>
      </c>
      <c r="F1276" t="s">
        <v>1815</v>
      </c>
      <c r="G1276" t="s">
        <v>1778</v>
      </c>
      <c r="H1276">
        <v>0.57499999999999996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7</v>
      </c>
      <c r="P1276">
        <v>8</v>
      </c>
      <c r="Q1276">
        <v>0.115</v>
      </c>
      <c r="R1276">
        <v>0</v>
      </c>
      <c r="S1276">
        <v>0</v>
      </c>
      <c r="T1276">
        <v>0</v>
      </c>
      <c r="U1276">
        <v>14</v>
      </c>
      <c r="V1276">
        <v>16</v>
      </c>
      <c r="W1276">
        <v>0.23</v>
      </c>
      <c r="X1276">
        <v>2</v>
      </c>
      <c r="Y1276">
        <v>0</v>
      </c>
      <c r="Z1276">
        <v>0</v>
      </c>
      <c r="AA1276">
        <v>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7</v>
      </c>
      <c r="AT1276">
        <v>8</v>
      </c>
      <c r="AU1276">
        <v>0.115</v>
      </c>
      <c r="AV1276">
        <v>9</v>
      </c>
      <c r="AW1276">
        <v>10</v>
      </c>
      <c r="AX1276">
        <v>0.115</v>
      </c>
    </row>
    <row r="1277" spans="1:51" x14ac:dyDescent="0.2">
      <c r="A1277" t="str">
        <f t="shared" si="19"/>
        <v>Paris</v>
      </c>
      <c r="B1277" t="s">
        <v>2891</v>
      </c>
      <c r="C1277" t="s">
        <v>2892</v>
      </c>
      <c r="D1277">
        <v>1122</v>
      </c>
      <c r="E1277" s="8" t="s">
        <v>2927</v>
      </c>
      <c r="F1277" t="s">
        <v>2928</v>
      </c>
      <c r="G1277" t="s">
        <v>2929</v>
      </c>
      <c r="H1277" t="s">
        <v>2513</v>
      </c>
      <c r="I1277">
        <v>0.06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3</v>
      </c>
      <c r="AC1277">
        <v>3</v>
      </c>
      <c r="AD1277">
        <v>1.43E-2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5</v>
      </c>
      <c r="AL1277">
        <v>6</v>
      </c>
      <c r="AM1277">
        <v>1.43E-2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7</v>
      </c>
      <c r="AU1277">
        <v>8</v>
      </c>
      <c r="AV1277">
        <v>2.86E-2</v>
      </c>
      <c r="AW1277">
        <v>0</v>
      </c>
      <c r="AX1277">
        <v>0</v>
      </c>
      <c r="AY1277">
        <v>0</v>
      </c>
    </row>
    <row r="1278" spans="1:51" x14ac:dyDescent="0.2">
      <c r="A1278" t="str">
        <f t="shared" si="19"/>
        <v>Pc</v>
      </c>
      <c r="B1278" t="s">
        <v>676</v>
      </c>
      <c r="C1278">
        <v>4</v>
      </c>
      <c r="D1278">
        <v>947301</v>
      </c>
      <c r="E1278" s="8" t="s">
        <v>3194</v>
      </c>
      <c r="F1278" t="s">
        <v>3194</v>
      </c>
      <c r="G1278" t="s">
        <v>2520</v>
      </c>
      <c r="H1278">
        <v>0.09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4</v>
      </c>
      <c r="V1278">
        <v>4</v>
      </c>
      <c r="W1278">
        <v>8.8900000000000007E-2</v>
      </c>
      <c r="X1278">
        <v>0</v>
      </c>
      <c r="Y1278">
        <v>0</v>
      </c>
      <c r="Z1278">
        <v>0</v>
      </c>
      <c r="AA1278">
        <v>3</v>
      </c>
      <c r="AB1278">
        <v>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2</v>
      </c>
      <c r="AN1278">
        <v>2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1</v>
      </c>
      <c r="AU1278">
        <v>0</v>
      </c>
      <c r="AV1278">
        <v>0</v>
      </c>
      <c r="AW1278">
        <v>0</v>
      </c>
      <c r="AX1278">
        <v>0</v>
      </c>
    </row>
    <row r="1279" spans="1:51" x14ac:dyDescent="0.2">
      <c r="A1279" t="str">
        <f t="shared" si="19"/>
        <v>Pct 01 He Hi Pl</v>
      </c>
      <c r="B1279" t="s">
        <v>896</v>
      </c>
      <c r="C1279">
        <v>1</v>
      </c>
      <c r="D1279">
        <v>948120</v>
      </c>
      <c r="E1279" s="8">
        <v>1</v>
      </c>
      <c r="F1279" t="s">
        <v>5367</v>
      </c>
      <c r="G1279" t="s">
        <v>1778</v>
      </c>
      <c r="H1279">
        <v>0.89600000000000002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5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22</v>
      </c>
      <c r="V1279">
        <v>26</v>
      </c>
      <c r="W1279">
        <v>0.25600000000000001</v>
      </c>
      <c r="X1279">
        <v>0</v>
      </c>
      <c r="Y1279">
        <v>0</v>
      </c>
      <c r="Z1279">
        <v>0</v>
      </c>
      <c r="AA1279">
        <v>24</v>
      </c>
      <c r="AB1279">
        <v>29</v>
      </c>
      <c r="AC1279">
        <v>0.25600000000000001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24</v>
      </c>
      <c r="AK1279">
        <v>27</v>
      </c>
      <c r="AL1279">
        <v>0.25600000000000001</v>
      </c>
      <c r="AM1279">
        <v>5</v>
      </c>
      <c r="AN1279">
        <v>0</v>
      </c>
      <c r="AO1279">
        <v>0</v>
      </c>
      <c r="AP1279">
        <v>1</v>
      </c>
      <c r="AQ1279">
        <v>1</v>
      </c>
      <c r="AR1279">
        <v>0</v>
      </c>
      <c r="AS1279">
        <v>21</v>
      </c>
      <c r="AT1279">
        <v>21</v>
      </c>
      <c r="AU1279">
        <v>0.128</v>
      </c>
      <c r="AV1279">
        <v>3</v>
      </c>
      <c r="AW1279">
        <v>0</v>
      </c>
      <c r="AX1279">
        <v>0</v>
      </c>
    </row>
    <row r="1280" spans="1:51" x14ac:dyDescent="0.2">
      <c r="A1280" t="str">
        <f t="shared" si="19"/>
        <v>Pct 01 Wl Hv</v>
      </c>
      <c r="B1280" t="s">
        <v>352</v>
      </c>
      <c r="C1280">
        <v>1</v>
      </c>
      <c r="D1280">
        <v>948208</v>
      </c>
      <c r="E1280" s="8" t="s">
        <v>2719</v>
      </c>
      <c r="F1280" t="s">
        <v>5368</v>
      </c>
      <c r="G1280" t="s">
        <v>1778</v>
      </c>
      <c r="H1280">
        <v>0.311111111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4</v>
      </c>
      <c r="V1280">
        <v>4</v>
      </c>
      <c r="W1280">
        <v>7.7799999999999994E-2</v>
      </c>
      <c r="X1280">
        <v>0</v>
      </c>
      <c r="Y1280">
        <v>0</v>
      </c>
      <c r="Z1280">
        <v>0</v>
      </c>
      <c r="AA1280">
        <v>6</v>
      </c>
      <c r="AB1280">
        <v>7</v>
      </c>
      <c r="AC1280">
        <v>0.15559999999999999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</v>
      </c>
      <c r="AK1280">
        <v>5</v>
      </c>
      <c r="AL1280">
        <v>7.7799999999999994E-2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">
      <c r="A1281" s="11" t="str">
        <f t="shared" si="19"/>
        <v>Pct 02 Fc Jf Ll Mk Up</v>
      </c>
      <c r="B1281" t="s">
        <v>352</v>
      </c>
      <c r="C1281">
        <v>1</v>
      </c>
      <c r="D1281">
        <v>948211</v>
      </c>
      <c r="E1281" s="8" t="s">
        <v>1859</v>
      </c>
      <c r="F1281" t="s">
        <v>5369</v>
      </c>
      <c r="G1281" t="s">
        <v>1778</v>
      </c>
      <c r="H1281">
        <v>1.0888888889999999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6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11</v>
      </c>
      <c r="V1281">
        <v>14</v>
      </c>
      <c r="W1281">
        <v>0.23330000000000001</v>
      </c>
      <c r="X1281">
        <v>0</v>
      </c>
      <c r="Y1281">
        <v>0</v>
      </c>
      <c r="Z1281">
        <v>0</v>
      </c>
      <c r="AA1281">
        <v>13</v>
      </c>
      <c r="AB1281">
        <v>18</v>
      </c>
      <c r="AC1281">
        <v>0.23330000000000001</v>
      </c>
      <c r="AD1281">
        <v>0</v>
      </c>
      <c r="AE1281">
        <v>2</v>
      </c>
      <c r="AF1281">
        <v>0</v>
      </c>
      <c r="AG1281">
        <v>0</v>
      </c>
      <c r="AH1281">
        <v>0</v>
      </c>
      <c r="AI1281">
        <v>0</v>
      </c>
      <c r="AJ1281">
        <v>13</v>
      </c>
      <c r="AK1281">
        <v>13</v>
      </c>
      <c r="AL1281">
        <v>0.23330000000000001</v>
      </c>
      <c r="AM1281">
        <v>8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11</v>
      </c>
      <c r="AT1281">
        <v>11</v>
      </c>
      <c r="AU1281">
        <v>0.15559999999999999</v>
      </c>
      <c r="AV1281">
        <v>9</v>
      </c>
      <c r="AW1281">
        <v>13</v>
      </c>
      <c r="AX1281">
        <v>0.23330000000000001</v>
      </c>
    </row>
    <row r="1282" spans="1:50" x14ac:dyDescent="0.2">
      <c r="A1282" t="str">
        <f t="shared" ref="A1282:A1345" si="20">TRIM(PROPER(F1282))</f>
        <v>Pct 02 Fr Gl Dew3 Detsup1</v>
      </c>
      <c r="B1282" t="s">
        <v>896</v>
      </c>
      <c r="C1282">
        <v>1</v>
      </c>
      <c r="D1282">
        <v>948129</v>
      </c>
      <c r="E1282" s="8">
        <v>2</v>
      </c>
      <c r="F1282" t="s">
        <v>5370</v>
      </c>
      <c r="G1282" t="s">
        <v>1778</v>
      </c>
      <c r="H1282">
        <v>2.8159999999999998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106</v>
      </c>
      <c r="V1282">
        <v>115</v>
      </c>
      <c r="W1282">
        <v>0.76800000000000002</v>
      </c>
      <c r="X1282">
        <v>0</v>
      </c>
      <c r="Y1282">
        <v>0</v>
      </c>
      <c r="Z1282">
        <v>0</v>
      </c>
      <c r="AA1282">
        <v>88</v>
      </c>
      <c r="AB1282">
        <v>125</v>
      </c>
      <c r="AC1282">
        <v>0.89600000000000002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68</v>
      </c>
      <c r="AK1282">
        <v>77</v>
      </c>
      <c r="AL1282">
        <v>0.51200000000000001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76</v>
      </c>
      <c r="AT1282">
        <v>86</v>
      </c>
      <c r="AU1282">
        <v>0.64</v>
      </c>
      <c r="AV1282">
        <v>26</v>
      </c>
      <c r="AW1282">
        <v>0</v>
      </c>
      <c r="AX1282">
        <v>0</v>
      </c>
    </row>
    <row r="1283" spans="1:50" x14ac:dyDescent="0.2">
      <c r="A1283" t="str">
        <f t="shared" si="20"/>
        <v>Pct 03 Dew1 Detsup2</v>
      </c>
      <c r="B1283" t="s">
        <v>896</v>
      </c>
      <c r="C1283">
        <v>1</v>
      </c>
      <c r="D1283">
        <v>948131</v>
      </c>
      <c r="E1283" s="8">
        <v>3</v>
      </c>
      <c r="F1283" t="s">
        <v>5371</v>
      </c>
      <c r="G1283" t="s">
        <v>1778</v>
      </c>
      <c r="H1283">
        <v>2.3039999999999998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35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80</v>
      </c>
      <c r="V1283">
        <v>95</v>
      </c>
      <c r="W1283">
        <v>0.76800000000000002</v>
      </c>
      <c r="X1283">
        <v>0</v>
      </c>
      <c r="Y1283">
        <v>0</v>
      </c>
      <c r="Z1283">
        <v>0</v>
      </c>
      <c r="AA1283">
        <v>50</v>
      </c>
      <c r="AB1283">
        <v>72</v>
      </c>
      <c r="AC1283">
        <v>0.64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56</v>
      </c>
      <c r="AK1283">
        <v>67</v>
      </c>
      <c r="AL1283">
        <v>0.51200000000000001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45</v>
      </c>
      <c r="AT1283">
        <v>55</v>
      </c>
      <c r="AU1283">
        <v>0.38400000000000001</v>
      </c>
      <c r="AV1283">
        <v>29</v>
      </c>
      <c r="AW1283">
        <v>0</v>
      </c>
      <c r="AX1283">
        <v>0</v>
      </c>
    </row>
    <row r="1284" spans="1:50" x14ac:dyDescent="0.2">
      <c r="A1284" t="str">
        <f t="shared" si="20"/>
        <v>Pct 03 Po Fk</v>
      </c>
      <c r="B1284" t="s">
        <v>352</v>
      </c>
      <c r="C1284">
        <v>1</v>
      </c>
      <c r="D1284">
        <v>948212</v>
      </c>
      <c r="E1284" s="8" t="s">
        <v>3254</v>
      </c>
      <c r="F1284" t="s">
        <v>5372</v>
      </c>
      <c r="G1284" t="s">
        <v>2513</v>
      </c>
      <c r="H1284">
        <v>0.23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</v>
      </c>
      <c r="P1284">
        <v>4</v>
      </c>
      <c r="Q1284">
        <v>0.15559999999999999</v>
      </c>
      <c r="R1284">
        <v>0</v>
      </c>
      <c r="S1284">
        <v>0</v>
      </c>
      <c r="T1284">
        <v>0</v>
      </c>
      <c r="U1284">
        <v>2</v>
      </c>
      <c r="V1284">
        <v>2</v>
      </c>
      <c r="W1284">
        <v>7.7799999999999994E-2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">
      <c r="A1285" t="str">
        <f t="shared" si="20"/>
        <v>Pct 04 Dew2 (Decorah Ward 2)</v>
      </c>
      <c r="B1285" t="s">
        <v>896</v>
      </c>
      <c r="C1285">
        <v>1</v>
      </c>
      <c r="D1285">
        <v>948122</v>
      </c>
      <c r="E1285" s="8">
        <v>4</v>
      </c>
      <c r="F1285" t="s">
        <v>5373</v>
      </c>
      <c r="G1285" t="s">
        <v>1778</v>
      </c>
      <c r="H1285">
        <v>2.048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60</v>
      </c>
      <c r="V1285">
        <v>87</v>
      </c>
      <c r="W1285">
        <v>0.51200000000000001</v>
      </c>
      <c r="X1285">
        <v>1</v>
      </c>
      <c r="Y1285">
        <v>0</v>
      </c>
      <c r="Z1285">
        <v>0</v>
      </c>
      <c r="AA1285">
        <v>51</v>
      </c>
      <c r="AB1285">
        <v>59</v>
      </c>
      <c r="AC1285">
        <v>0.38400000000000001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82</v>
      </c>
      <c r="AK1285">
        <v>89</v>
      </c>
      <c r="AL1285">
        <v>0.64</v>
      </c>
      <c r="AM1285">
        <v>3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70</v>
      </c>
      <c r="AT1285">
        <v>78</v>
      </c>
      <c r="AU1285">
        <v>0.51200000000000001</v>
      </c>
      <c r="AV1285">
        <v>39</v>
      </c>
      <c r="AW1285">
        <v>0</v>
      </c>
      <c r="AX1285">
        <v>0</v>
      </c>
    </row>
    <row r="1286" spans="1:50" x14ac:dyDescent="0.2">
      <c r="A1286" t="str">
        <f t="shared" si="20"/>
        <v>Pct 04 Pv City</v>
      </c>
      <c r="B1286" t="s">
        <v>352</v>
      </c>
      <c r="C1286">
        <v>1</v>
      </c>
      <c r="D1286">
        <v>948213</v>
      </c>
      <c r="E1286" s="8" t="s">
        <v>2115</v>
      </c>
      <c r="F1286" t="s">
        <v>5374</v>
      </c>
      <c r="G1286" t="s">
        <v>1778</v>
      </c>
      <c r="H1286">
        <v>0.62222222199999999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7</v>
      </c>
      <c r="P1286">
        <v>7</v>
      </c>
      <c r="Q1286">
        <v>0.15559999999999999</v>
      </c>
      <c r="R1286">
        <v>0</v>
      </c>
      <c r="S1286">
        <v>0</v>
      </c>
      <c r="T1286">
        <v>0</v>
      </c>
      <c r="U1286">
        <v>15</v>
      </c>
      <c r="V1286">
        <v>15</v>
      </c>
      <c r="W1286">
        <v>0.23330000000000001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6</v>
      </c>
      <c r="AK1286">
        <v>6</v>
      </c>
      <c r="AL1286">
        <v>7.7799999999999994E-2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10</v>
      </c>
      <c r="AW1286">
        <v>10</v>
      </c>
      <c r="AX1286">
        <v>0.15559999999999999</v>
      </c>
    </row>
    <row r="1287" spans="1:50" x14ac:dyDescent="0.2">
      <c r="A1287" t="str">
        <f t="shared" si="20"/>
        <v>Pct 05 Cn Dew4 Detsup3</v>
      </c>
      <c r="B1287" t="s">
        <v>896</v>
      </c>
      <c r="C1287">
        <v>1</v>
      </c>
      <c r="D1287">
        <v>948130</v>
      </c>
      <c r="E1287" s="8">
        <v>5</v>
      </c>
      <c r="F1287" t="s">
        <v>5375</v>
      </c>
      <c r="G1287" t="s">
        <v>1778</v>
      </c>
      <c r="H1287">
        <v>2.1760000000000002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42</v>
      </c>
      <c r="V1287">
        <v>50</v>
      </c>
      <c r="W1287">
        <v>0.51200000000000001</v>
      </c>
      <c r="X1287">
        <v>2</v>
      </c>
      <c r="Y1287">
        <v>2</v>
      </c>
      <c r="Z1287">
        <v>0</v>
      </c>
      <c r="AA1287">
        <v>40</v>
      </c>
      <c r="AB1287">
        <v>47</v>
      </c>
      <c r="AC1287">
        <v>0.51200000000000001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61</v>
      </c>
      <c r="AK1287">
        <v>67</v>
      </c>
      <c r="AL1287">
        <v>0.64</v>
      </c>
      <c r="AM1287">
        <v>2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50</v>
      </c>
      <c r="AT1287">
        <v>50</v>
      </c>
      <c r="AU1287">
        <v>0.51200000000000001</v>
      </c>
      <c r="AV1287">
        <v>14</v>
      </c>
      <c r="AW1287">
        <v>0</v>
      </c>
      <c r="AX1287">
        <v>0</v>
      </c>
    </row>
    <row r="1288" spans="1:50" x14ac:dyDescent="0.2">
      <c r="A1288" t="str">
        <f t="shared" si="20"/>
        <v>Pct 05 Lt Pc Wv City</v>
      </c>
      <c r="B1288" t="s">
        <v>352</v>
      </c>
      <c r="C1288">
        <v>1</v>
      </c>
      <c r="D1288">
        <v>948214</v>
      </c>
      <c r="E1288" s="8" t="s">
        <v>2722</v>
      </c>
      <c r="F1288" t="s">
        <v>5376</v>
      </c>
      <c r="G1288" t="s">
        <v>1778</v>
      </c>
      <c r="H1288">
        <v>0.311111111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5</v>
      </c>
      <c r="V1288">
        <v>7</v>
      </c>
      <c r="W1288">
        <v>7.7799999999999994E-2</v>
      </c>
      <c r="X1288">
        <v>1</v>
      </c>
      <c r="Y1288">
        <v>0</v>
      </c>
      <c r="Z1288">
        <v>0</v>
      </c>
      <c r="AA1288">
        <v>6</v>
      </c>
      <c r="AB1288">
        <v>6</v>
      </c>
      <c r="AC1288">
        <v>7.7799999999999994E-2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</v>
      </c>
      <c r="AK1288">
        <v>5</v>
      </c>
      <c r="AL1288">
        <v>7.7799999999999994E-2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4</v>
      </c>
      <c r="AT1288">
        <v>5</v>
      </c>
      <c r="AU1288">
        <v>7.7799999999999994E-2</v>
      </c>
      <c r="AV1288">
        <v>0</v>
      </c>
      <c r="AW1288">
        <v>0</v>
      </c>
      <c r="AX1288">
        <v>0</v>
      </c>
    </row>
    <row r="1289" spans="1:50" x14ac:dyDescent="0.2">
      <c r="A1289" t="str">
        <f t="shared" si="20"/>
        <v>Pct 06 Dew5 (Decorah Ward 5)</v>
      </c>
      <c r="B1289" t="s">
        <v>896</v>
      </c>
      <c r="C1289">
        <v>1</v>
      </c>
      <c r="D1289">
        <v>948132</v>
      </c>
      <c r="E1289" s="8">
        <v>6</v>
      </c>
      <c r="F1289" t="s">
        <v>5377</v>
      </c>
      <c r="G1289" t="s">
        <v>2562</v>
      </c>
      <c r="H1289">
        <v>1.66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62</v>
      </c>
      <c r="V1289">
        <v>74</v>
      </c>
      <c r="W1289">
        <v>0.51200000000000001</v>
      </c>
      <c r="X1289">
        <v>0</v>
      </c>
      <c r="Y1289">
        <v>0</v>
      </c>
      <c r="Z1289">
        <v>0</v>
      </c>
      <c r="AA1289">
        <v>38</v>
      </c>
      <c r="AB1289">
        <v>52</v>
      </c>
      <c r="AC1289">
        <v>0.38400000000000001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38</v>
      </c>
      <c r="AK1289">
        <v>0</v>
      </c>
      <c r="AL1289">
        <v>0.25600000000000001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55</v>
      </c>
      <c r="AT1289">
        <v>62</v>
      </c>
      <c r="AU1289">
        <v>0.51200000000000001</v>
      </c>
      <c r="AV1289">
        <v>17</v>
      </c>
      <c r="AW1289">
        <v>0</v>
      </c>
      <c r="AX1289">
        <v>0</v>
      </c>
    </row>
    <row r="1290" spans="1:50" x14ac:dyDescent="0.2">
      <c r="A1290" t="str">
        <f t="shared" si="20"/>
        <v>Pct 06 Fv Tl Hf City</v>
      </c>
      <c r="B1290" t="s">
        <v>352</v>
      </c>
      <c r="C1290">
        <v>1</v>
      </c>
      <c r="D1290">
        <v>948215</v>
      </c>
      <c r="E1290" s="8" t="s">
        <v>2152</v>
      </c>
      <c r="F1290" t="s">
        <v>5378</v>
      </c>
      <c r="G1290" t="s">
        <v>2527</v>
      </c>
      <c r="H1290">
        <v>0.54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14</v>
      </c>
      <c r="P1290">
        <v>17</v>
      </c>
      <c r="Q1290">
        <v>0.23330000000000001</v>
      </c>
      <c r="R1290">
        <v>0</v>
      </c>
      <c r="S1290">
        <v>0</v>
      </c>
      <c r="T1290">
        <v>0</v>
      </c>
      <c r="U1290">
        <v>13</v>
      </c>
      <c r="V1290">
        <v>14</v>
      </c>
      <c r="W1290">
        <v>0.15559999999999999</v>
      </c>
      <c r="X1290">
        <v>2</v>
      </c>
      <c r="Y1290">
        <v>0</v>
      </c>
      <c r="Z1290">
        <v>0</v>
      </c>
      <c r="AA1290">
        <v>4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6</v>
      </c>
      <c r="AK1290">
        <v>9</v>
      </c>
      <c r="AL1290">
        <v>7.7799999999999994E-2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8</v>
      </c>
      <c r="AT1290">
        <v>9</v>
      </c>
      <c r="AU1290">
        <v>7.7799999999999994E-2</v>
      </c>
      <c r="AV1290">
        <v>2</v>
      </c>
      <c r="AW1290">
        <v>0</v>
      </c>
      <c r="AX1290">
        <v>0</v>
      </c>
    </row>
    <row r="1291" spans="1:50" x14ac:dyDescent="0.2">
      <c r="A1291" t="str">
        <f t="shared" si="20"/>
        <v>Pct 07 Ca Sp</v>
      </c>
      <c r="B1291" t="s">
        <v>896</v>
      </c>
      <c r="C1291">
        <v>1</v>
      </c>
      <c r="D1291">
        <v>948121</v>
      </c>
      <c r="E1291" s="8">
        <v>7</v>
      </c>
      <c r="F1291" t="s">
        <v>5379</v>
      </c>
      <c r="G1291" t="s">
        <v>1778</v>
      </c>
      <c r="H1291">
        <v>1.28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33</v>
      </c>
      <c r="V1291">
        <v>42</v>
      </c>
      <c r="W1291">
        <v>0.64</v>
      </c>
      <c r="X1291">
        <v>0</v>
      </c>
      <c r="Y1291">
        <v>0</v>
      </c>
      <c r="Z1291">
        <v>0</v>
      </c>
      <c r="AA1291">
        <v>29</v>
      </c>
      <c r="AB1291">
        <v>30</v>
      </c>
      <c r="AC1291">
        <v>0.38400000000000001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9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12</v>
      </c>
      <c r="AT1291">
        <v>0</v>
      </c>
      <c r="AU1291">
        <v>0</v>
      </c>
      <c r="AV1291">
        <v>9</v>
      </c>
      <c r="AW1291">
        <v>20</v>
      </c>
      <c r="AX1291">
        <v>0.25600000000000001</v>
      </c>
    </row>
    <row r="1292" spans="1:50" x14ac:dyDescent="0.2">
      <c r="A1292" t="str">
        <f t="shared" si="20"/>
        <v>Pct 07 Cn Lf Ls Ls City</v>
      </c>
      <c r="B1292" t="s">
        <v>352</v>
      </c>
      <c r="C1292">
        <v>1</v>
      </c>
      <c r="D1292">
        <v>948216</v>
      </c>
      <c r="E1292" s="8" t="s">
        <v>2116</v>
      </c>
      <c r="F1292" t="s">
        <v>5380</v>
      </c>
      <c r="G1292" t="s">
        <v>1778</v>
      </c>
      <c r="H1292">
        <v>1.4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8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47</v>
      </c>
      <c r="V1292">
        <v>52</v>
      </c>
      <c r="W1292">
        <v>0.7</v>
      </c>
      <c r="X1292">
        <v>0</v>
      </c>
      <c r="Y1292">
        <v>0</v>
      </c>
      <c r="Z1292">
        <v>0</v>
      </c>
      <c r="AA1292">
        <v>16</v>
      </c>
      <c r="AB1292">
        <v>30</v>
      </c>
      <c r="AC1292">
        <v>0.38890000000000002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16</v>
      </c>
      <c r="AK1292">
        <v>21</v>
      </c>
      <c r="AL1292">
        <v>0.31109999999999999</v>
      </c>
      <c r="AM1292">
        <v>6</v>
      </c>
      <c r="AN1292">
        <v>0</v>
      </c>
      <c r="AO1292">
        <v>0</v>
      </c>
      <c r="AP1292">
        <v>4</v>
      </c>
      <c r="AQ1292">
        <v>0</v>
      </c>
      <c r="AR1292">
        <v>0</v>
      </c>
      <c r="AS1292">
        <v>5</v>
      </c>
      <c r="AT1292">
        <v>0</v>
      </c>
      <c r="AU1292">
        <v>0</v>
      </c>
      <c r="AV1292">
        <v>3</v>
      </c>
      <c r="AW1292">
        <v>0</v>
      </c>
      <c r="AX1292">
        <v>0</v>
      </c>
    </row>
    <row r="1293" spans="1:50" x14ac:dyDescent="0.2">
      <c r="A1293" t="str">
        <f t="shared" si="20"/>
        <v>Pct 08 Ia Uc Na City</v>
      </c>
      <c r="B1293" t="s">
        <v>352</v>
      </c>
      <c r="C1293">
        <v>1</v>
      </c>
      <c r="D1293">
        <v>948217</v>
      </c>
      <c r="E1293" s="8" t="s">
        <v>1860</v>
      </c>
      <c r="F1293" t="s">
        <v>5381</v>
      </c>
      <c r="G1293" t="s">
        <v>1780</v>
      </c>
      <c r="H1293">
        <v>0.39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6</v>
      </c>
      <c r="P1293">
        <v>6</v>
      </c>
      <c r="Q1293">
        <v>7.7799999999999994E-2</v>
      </c>
      <c r="R1293">
        <v>0</v>
      </c>
      <c r="S1293">
        <v>0</v>
      </c>
      <c r="T1293">
        <v>0</v>
      </c>
      <c r="U1293">
        <v>7</v>
      </c>
      <c r="V1293">
        <v>7</v>
      </c>
      <c r="W1293">
        <v>7.7799999999999994E-2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6</v>
      </c>
      <c r="AK1293">
        <v>6</v>
      </c>
      <c r="AL1293">
        <v>7.7799999999999994E-2</v>
      </c>
      <c r="AM1293">
        <v>9</v>
      </c>
      <c r="AN1293">
        <v>9</v>
      </c>
      <c r="AO1293">
        <v>7.7799999999999994E-2</v>
      </c>
      <c r="AP1293">
        <v>0</v>
      </c>
      <c r="AQ1293">
        <v>0</v>
      </c>
      <c r="AR1293">
        <v>0</v>
      </c>
      <c r="AS1293">
        <v>9</v>
      </c>
      <c r="AT1293">
        <v>9</v>
      </c>
      <c r="AU1293">
        <v>7.7799999999999994E-2</v>
      </c>
      <c r="AV1293">
        <v>0</v>
      </c>
      <c r="AW1293">
        <v>0</v>
      </c>
      <c r="AX1293">
        <v>0</v>
      </c>
    </row>
    <row r="1294" spans="1:50" x14ac:dyDescent="0.2">
      <c r="A1294" t="str">
        <f t="shared" si="20"/>
        <v>Pct 08 Mi Blm</v>
      </c>
      <c r="B1294" t="s">
        <v>896</v>
      </c>
      <c r="C1294">
        <v>1</v>
      </c>
      <c r="D1294">
        <v>948133</v>
      </c>
      <c r="E1294" s="8">
        <v>8</v>
      </c>
      <c r="F1294" t="s">
        <v>5382</v>
      </c>
      <c r="G1294" t="s">
        <v>2517</v>
      </c>
      <c r="H1294">
        <v>0.77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7</v>
      </c>
      <c r="P1294">
        <v>9</v>
      </c>
      <c r="Q1294">
        <v>0.25600000000000001</v>
      </c>
      <c r="R1294">
        <v>0</v>
      </c>
      <c r="S1294">
        <v>0</v>
      </c>
      <c r="T1294">
        <v>0</v>
      </c>
      <c r="U1294">
        <v>12</v>
      </c>
      <c r="V1294">
        <v>15</v>
      </c>
      <c r="W1294">
        <v>0.25600000000000001</v>
      </c>
      <c r="X1294">
        <v>0</v>
      </c>
      <c r="Y1294">
        <v>0</v>
      </c>
      <c r="Z1294">
        <v>0</v>
      </c>
      <c r="AA1294">
        <v>6</v>
      </c>
      <c r="AB1294">
        <v>6</v>
      </c>
      <c r="AC1294">
        <v>0.128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4</v>
      </c>
      <c r="AK1294">
        <v>8</v>
      </c>
      <c r="AL1294">
        <v>0.128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5</v>
      </c>
      <c r="AT1294">
        <v>0</v>
      </c>
      <c r="AU1294">
        <v>0</v>
      </c>
      <c r="AV1294">
        <v>4</v>
      </c>
      <c r="AW1294">
        <v>0</v>
      </c>
      <c r="AX1294">
        <v>0</v>
      </c>
    </row>
    <row r="1295" spans="1:50" x14ac:dyDescent="0.2">
      <c r="A1295" t="str">
        <f t="shared" si="20"/>
        <v>Pct 09 Blf Bo Fr Li Ma Or</v>
      </c>
      <c r="B1295" t="s">
        <v>896</v>
      </c>
      <c r="C1295">
        <v>1</v>
      </c>
      <c r="D1295">
        <v>1593799</v>
      </c>
      <c r="E1295" s="8">
        <v>9</v>
      </c>
      <c r="F1295" t="s">
        <v>5383</v>
      </c>
      <c r="G1295" t="s">
        <v>1778</v>
      </c>
      <c r="H1295">
        <v>1.1519999999999999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15</v>
      </c>
      <c r="P1295">
        <v>15</v>
      </c>
      <c r="Q1295">
        <v>0.25600000000000001</v>
      </c>
      <c r="R1295">
        <v>0</v>
      </c>
      <c r="S1295">
        <v>0</v>
      </c>
      <c r="T1295">
        <v>0</v>
      </c>
      <c r="U1295">
        <v>19</v>
      </c>
      <c r="V1295">
        <v>19</v>
      </c>
      <c r="W1295">
        <v>0.25600000000000001</v>
      </c>
      <c r="X1295">
        <v>0</v>
      </c>
      <c r="Y1295">
        <v>0</v>
      </c>
      <c r="Z1295">
        <v>0</v>
      </c>
      <c r="AA1295">
        <v>20</v>
      </c>
      <c r="AB1295">
        <v>23</v>
      </c>
      <c r="AC1295">
        <v>0.25600000000000001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15</v>
      </c>
      <c r="AK1295">
        <v>21</v>
      </c>
      <c r="AL1295">
        <v>0.25600000000000001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9</v>
      </c>
      <c r="AT1295">
        <v>0</v>
      </c>
      <c r="AU1295">
        <v>0</v>
      </c>
      <c r="AV1295">
        <v>15</v>
      </c>
      <c r="AW1295">
        <v>15</v>
      </c>
      <c r="AX1295">
        <v>0.128</v>
      </c>
    </row>
    <row r="1296" spans="1:50" x14ac:dyDescent="0.2">
      <c r="A1296" t="str">
        <f t="shared" si="20"/>
        <v>Pct 09 Waukon 1</v>
      </c>
      <c r="B1296" t="s">
        <v>352</v>
      </c>
      <c r="C1296">
        <v>1</v>
      </c>
      <c r="D1296">
        <v>948218</v>
      </c>
      <c r="E1296" s="8" t="s">
        <v>2117</v>
      </c>
      <c r="F1296" t="s">
        <v>5384</v>
      </c>
      <c r="G1296" t="s">
        <v>1778</v>
      </c>
      <c r="H1296">
        <v>0.7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13</v>
      </c>
      <c r="P1296">
        <v>13</v>
      </c>
      <c r="Q1296">
        <v>0.15559999999999999</v>
      </c>
      <c r="R1296">
        <v>0</v>
      </c>
      <c r="S1296">
        <v>0</v>
      </c>
      <c r="T1296">
        <v>0</v>
      </c>
      <c r="U1296">
        <v>21</v>
      </c>
      <c r="V1296">
        <v>27</v>
      </c>
      <c r="W1296">
        <v>0.38890000000000002</v>
      </c>
      <c r="X1296">
        <v>0</v>
      </c>
      <c r="Y1296">
        <v>0</v>
      </c>
      <c r="Z1296">
        <v>0</v>
      </c>
      <c r="AA1296">
        <v>9</v>
      </c>
      <c r="AB1296">
        <v>10</v>
      </c>
      <c r="AC1296">
        <v>0.15559999999999999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3</v>
      </c>
      <c r="AR1296">
        <v>0</v>
      </c>
      <c r="AS1296">
        <v>7</v>
      </c>
      <c r="AT1296">
        <v>0</v>
      </c>
      <c r="AU1296">
        <v>0</v>
      </c>
      <c r="AV1296">
        <v>3</v>
      </c>
      <c r="AW1296">
        <v>0</v>
      </c>
      <c r="AX1296">
        <v>0</v>
      </c>
    </row>
    <row r="1297" spans="1:50" x14ac:dyDescent="0.2">
      <c r="A1297" t="str">
        <f t="shared" si="20"/>
        <v>Pct 1 Cass Freedom Fremont Independence</v>
      </c>
      <c r="B1297" t="s">
        <v>585</v>
      </c>
      <c r="C1297">
        <v>4</v>
      </c>
      <c r="D1297">
        <v>1593564</v>
      </c>
      <c r="E1297" s="8" t="s">
        <v>2719</v>
      </c>
      <c r="F1297" t="s">
        <v>2247</v>
      </c>
      <c r="G1297" t="s">
        <v>1778</v>
      </c>
      <c r="H1297">
        <v>0.7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10</v>
      </c>
      <c r="P1297">
        <v>10</v>
      </c>
      <c r="Q1297">
        <v>0.2</v>
      </c>
      <c r="R1297">
        <v>1</v>
      </c>
      <c r="S1297">
        <v>0</v>
      </c>
      <c r="T1297">
        <v>0</v>
      </c>
      <c r="U1297">
        <v>7</v>
      </c>
      <c r="V1297">
        <v>8</v>
      </c>
      <c r="W1297">
        <v>0.1</v>
      </c>
      <c r="X1297">
        <v>0</v>
      </c>
      <c r="Y1297">
        <v>0</v>
      </c>
      <c r="Z1297">
        <v>0</v>
      </c>
      <c r="AA1297">
        <v>8</v>
      </c>
      <c r="AB1297">
        <v>10</v>
      </c>
      <c r="AC1297">
        <v>0.2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2</v>
      </c>
      <c r="AQ1297">
        <v>0</v>
      </c>
      <c r="AR1297">
        <v>0</v>
      </c>
      <c r="AS1297">
        <v>10</v>
      </c>
      <c r="AT1297">
        <v>10</v>
      </c>
      <c r="AU1297">
        <v>0.2</v>
      </c>
      <c r="AV1297">
        <v>0</v>
      </c>
      <c r="AW1297">
        <v>0</v>
      </c>
      <c r="AX1297">
        <v>0</v>
      </c>
    </row>
    <row r="1298" spans="1:50" x14ac:dyDescent="0.2">
      <c r="A1298" t="str">
        <f t="shared" si="20"/>
        <v>Pct 1 George</v>
      </c>
      <c r="B1298" t="s">
        <v>706</v>
      </c>
      <c r="C1298">
        <v>4</v>
      </c>
      <c r="D1298">
        <v>947425</v>
      </c>
      <c r="E1298" s="8" t="s">
        <v>2993</v>
      </c>
      <c r="F1298" t="s">
        <v>2239</v>
      </c>
      <c r="G1298" t="s">
        <v>1778</v>
      </c>
      <c r="H1298">
        <v>0.5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8</v>
      </c>
      <c r="P1298">
        <v>8</v>
      </c>
      <c r="Q1298">
        <v>0.2</v>
      </c>
      <c r="R1298">
        <v>0</v>
      </c>
      <c r="S1298">
        <v>0</v>
      </c>
      <c r="T1298">
        <v>0</v>
      </c>
      <c r="U1298">
        <v>6</v>
      </c>
      <c r="V1298">
        <v>7</v>
      </c>
      <c r="W1298">
        <v>0.1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8</v>
      </c>
      <c r="AT1298">
        <v>9</v>
      </c>
      <c r="AU1298">
        <v>0.2</v>
      </c>
      <c r="AV1298">
        <v>0</v>
      </c>
      <c r="AW1298">
        <v>0</v>
      </c>
      <c r="AX1298">
        <v>0</v>
      </c>
    </row>
    <row r="1299" spans="1:50" x14ac:dyDescent="0.2">
      <c r="A1299" t="str">
        <f t="shared" si="20"/>
        <v>Pct 10 Ja Su Wa</v>
      </c>
      <c r="B1299" t="s">
        <v>896</v>
      </c>
      <c r="C1299">
        <v>1</v>
      </c>
      <c r="D1299">
        <v>1593800</v>
      </c>
      <c r="E1299" s="8">
        <v>10</v>
      </c>
      <c r="F1299" t="s">
        <v>5385</v>
      </c>
      <c r="G1299" t="s">
        <v>1785</v>
      </c>
      <c r="H1299">
        <v>0.77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9</v>
      </c>
      <c r="P1299">
        <v>9</v>
      </c>
      <c r="Q1299">
        <v>0.128</v>
      </c>
      <c r="R1299">
        <v>0</v>
      </c>
      <c r="S1299">
        <v>0</v>
      </c>
      <c r="T1299">
        <v>0</v>
      </c>
      <c r="U1299">
        <v>13</v>
      </c>
      <c r="V1299">
        <v>14</v>
      </c>
      <c r="W1299">
        <v>0.25600000000000001</v>
      </c>
      <c r="X1299">
        <v>0</v>
      </c>
      <c r="Y1299">
        <v>0</v>
      </c>
      <c r="Z1299">
        <v>0</v>
      </c>
      <c r="AA1299">
        <v>9</v>
      </c>
      <c r="AB1299">
        <v>12</v>
      </c>
      <c r="AC1299">
        <v>0.128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10</v>
      </c>
      <c r="AK1299">
        <v>10</v>
      </c>
      <c r="AL1299">
        <v>0.128</v>
      </c>
      <c r="AM1299">
        <v>2</v>
      </c>
      <c r="AN1299">
        <v>0</v>
      </c>
      <c r="AO1299">
        <v>0</v>
      </c>
      <c r="AP1299">
        <v>2</v>
      </c>
      <c r="AQ1299">
        <v>0</v>
      </c>
      <c r="AR1299">
        <v>0</v>
      </c>
      <c r="AS1299">
        <v>3</v>
      </c>
      <c r="AT1299">
        <v>0</v>
      </c>
      <c r="AU1299">
        <v>0</v>
      </c>
      <c r="AV1299">
        <v>7</v>
      </c>
      <c r="AW1299">
        <v>9</v>
      </c>
      <c r="AX1299">
        <v>0.128</v>
      </c>
    </row>
    <row r="1300" spans="1:50" x14ac:dyDescent="0.2">
      <c r="A1300" t="str">
        <f t="shared" si="20"/>
        <v>Pct 10 Waukon 2</v>
      </c>
      <c r="B1300" t="s">
        <v>352</v>
      </c>
      <c r="C1300">
        <v>1</v>
      </c>
      <c r="D1300">
        <v>948209</v>
      </c>
      <c r="E1300" s="8" t="s">
        <v>2720</v>
      </c>
      <c r="F1300" t="s">
        <v>5386</v>
      </c>
      <c r="G1300" t="s">
        <v>2513</v>
      </c>
      <c r="H1300">
        <v>0.7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17</v>
      </c>
      <c r="V1300">
        <v>19</v>
      </c>
      <c r="W1300">
        <v>0.23330000000000001</v>
      </c>
      <c r="X1300">
        <v>0</v>
      </c>
      <c r="Y1300">
        <v>0</v>
      </c>
      <c r="Z1300">
        <v>0</v>
      </c>
      <c r="AA1300">
        <v>16</v>
      </c>
      <c r="AB1300">
        <v>17</v>
      </c>
      <c r="AC1300">
        <v>0.23330000000000001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9</v>
      </c>
      <c r="AK1300">
        <v>10</v>
      </c>
      <c r="AL1300">
        <v>7.7799999999999994E-2</v>
      </c>
      <c r="AM1300">
        <v>3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12</v>
      </c>
      <c r="AT1300">
        <v>12</v>
      </c>
      <c r="AU1300">
        <v>0.15559999999999999</v>
      </c>
      <c r="AV1300">
        <v>4</v>
      </c>
      <c r="AW1300">
        <v>0</v>
      </c>
      <c r="AX1300">
        <v>0</v>
      </c>
    </row>
    <row r="1301" spans="1:50" x14ac:dyDescent="0.2">
      <c r="A1301" t="str">
        <f t="shared" si="20"/>
        <v>Pct 11 Waukon 3</v>
      </c>
      <c r="B1301" t="s">
        <v>352</v>
      </c>
      <c r="C1301">
        <v>1</v>
      </c>
      <c r="D1301">
        <v>948210</v>
      </c>
      <c r="E1301" s="8" t="s">
        <v>2721</v>
      </c>
      <c r="F1301" t="s">
        <v>5387</v>
      </c>
      <c r="G1301" t="s">
        <v>1778</v>
      </c>
      <c r="H1301">
        <v>0.7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8</v>
      </c>
      <c r="P1301">
        <v>12</v>
      </c>
      <c r="Q1301">
        <v>0.23330000000000001</v>
      </c>
      <c r="R1301">
        <v>0</v>
      </c>
      <c r="S1301">
        <v>0</v>
      </c>
      <c r="T1301">
        <v>0</v>
      </c>
      <c r="U1301">
        <v>9</v>
      </c>
      <c r="V1301">
        <v>12</v>
      </c>
      <c r="W1301">
        <v>0.23330000000000001</v>
      </c>
      <c r="X1301">
        <v>0</v>
      </c>
      <c r="Y1301">
        <v>0</v>
      </c>
      <c r="Z1301">
        <v>0</v>
      </c>
      <c r="AA1301">
        <v>9</v>
      </c>
      <c r="AB1301">
        <v>9</v>
      </c>
      <c r="AC1301">
        <v>0.15559999999999999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</v>
      </c>
      <c r="AK1301">
        <v>7</v>
      </c>
      <c r="AL1301">
        <v>7.7799999999999994E-2</v>
      </c>
      <c r="AM1301">
        <v>2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6</v>
      </c>
      <c r="AW1301">
        <v>0</v>
      </c>
      <c r="AX1301">
        <v>0</v>
      </c>
    </row>
    <row r="1302" spans="1:50" x14ac:dyDescent="0.2">
      <c r="A1302" t="str">
        <f t="shared" si="20"/>
        <v>Pct 11 Desup5 (Decorah Twp Sup 5)</v>
      </c>
      <c r="B1302" t="s">
        <v>896</v>
      </c>
      <c r="C1302">
        <v>1</v>
      </c>
      <c r="D1302">
        <v>1593801</v>
      </c>
      <c r="E1302" s="8">
        <v>11</v>
      </c>
      <c r="F1302" t="s">
        <v>5388</v>
      </c>
      <c r="G1302" t="s">
        <v>2517</v>
      </c>
      <c r="H1302">
        <v>0.13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8</v>
      </c>
      <c r="V1302">
        <v>8</v>
      </c>
      <c r="W1302">
        <v>0.128</v>
      </c>
      <c r="X1302">
        <v>0</v>
      </c>
      <c r="Y1302">
        <v>0</v>
      </c>
      <c r="Z1302">
        <v>0</v>
      </c>
      <c r="AA1302">
        <v>2</v>
      </c>
      <c r="AB1302">
        <v>2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5</v>
      </c>
      <c r="AW1302">
        <v>5</v>
      </c>
      <c r="AX1302">
        <v>0</v>
      </c>
    </row>
    <row r="1303" spans="1:50" x14ac:dyDescent="0.2">
      <c r="A1303" t="str">
        <f t="shared" si="20"/>
        <v>Pct 1T</v>
      </c>
      <c r="B1303" t="s">
        <v>514</v>
      </c>
      <c r="C1303">
        <v>2</v>
      </c>
      <c r="D1303">
        <v>1593498</v>
      </c>
      <c r="E1303" s="8" t="s">
        <v>3476</v>
      </c>
      <c r="F1303" t="s">
        <v>3477</v>
      </c>
      <c r="G1303" t="s">
        <v>2517</v>
      </c>
      <c r="H1303">
        <v>2.16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24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64</v>
      </c>
      <c r="V1303">
        <v>71</v>
      </c>
      <c r="W1303">
        <v>1.08</v>
      </c>
      <c r="X1303">
        <v>0</v>
      </c>
      <c r="Y1303">
        <v>0</v>
      </c>
      <c r="Z1303">
        <v>0</v>
      </c>
      <c r="AA1303">
        <v>28</v>
      </c>
      <c r="AB1303">
        <v>39</v>
      </c>
      <c r="AC1303">
        <v>0.36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26</v>
      </c>
      <c r="AK1303">
        <v>26</v>
      </c>
      <c r="AL1303">
        <v>0.36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28</v>
      </c>
      <c r="AT1303">
        <v>34</v>
      </c>
      <c r="AU1303">
        <v>0.36</v>
      </c>
      <c r="AV1303">
        <v>9</v>
      </c>
      <c r="AW1303">
        <v>0</v>
      </c>
      <c r="AX1303">
        <v>0</v>
      </c>
    </row>
    <row r="1304" spans="1:50" x14ac:dyDescent="0.2">
      <c r="A1304" t="str">
        <f t="shared" si="20"/>
        <v>Pct 2</v>
      </c>
      <c r="B1304" t="s">
        <v>514</v>
      </c>
      <c r="C1304">
        <v>2</v>
      </c>
      <c r="D1304">
        <v>1593499</v>
      </c>
      <c r="E1304" s="8" t="s">
        <v>2754</v>
      </c>
      <c r="F1304" t="s">
        <v>1859</v>
      </c>
      <c r="G1304" t="s">
        <v>1778</v>
      </c>
      <c r="H1304">
        <v>2.52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26</v>
      </c>
      <c r="P1304">
        <v>31</v>
      </c>
      <c r="Q1304">
        <v>0.72</v>
      </c>
      <c r="R1304">
        <v>0</v>
      </c>
      <c r="S1304">
        <v>0</v>
      </c>
      <c r="T1304">
        <v>0</v>
      </c>
      <c r="U1304">
        <v>43</v>
      </c>
      <c r="V1304">
        <v>51</v>
      </c>
      <c r="W1304">
        <v>0.72</v>
      </c>
      <c r="X1304">
        <v>1</v>
      </c>
      <c r="Y1304">
        <v>0</v>
      </c>
      <c r="Z1304">
        <v>0</v>
      </c>
      <c r="AA1304">
        <v>10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30</v>
      </c>
      <c r="AK1304">
        <v>35</v>
      </c>
      <c r="AL1304">
        <v>0.72</v>
      </c>
      <c r="AM1304">
        <v>7</v>
      </c>
      <c r="AN1304">
        <v>0</v>
      </c>
      <c r="AO1304">
        <v>0</v>
      </c>
      <c r="AP1304">
        <v>2</v>
      </c>
      <c r="AQ1304">
        <v>0</v>
      </c>
      <c r="AR1304">
        <v>0</v>
      </c>
      <c r="AS1304">
        <v>25</v>
      </c>
      <c r="AT1304">
        <v>30</v>
      </c>
      <c r="AU1304">
        <v>0.36</v>
      </c>
      <c r="AV1304">
        <v>8</v>
      </c>
      <c r="AW1304">
        <v>0</v>
      </c>
      <c r="AX1304">
        <v>0</v>
      </c>
    </row>
    <row r="1305" spans="1:50" x14ac:dyDescent="0.2">
      <c r="A1305" t="str">
        <f t="shared" si="20"/>
        <v>Pct 2 Blairsburg Liberty Williams</v>
      </c>
      <c r="B1305" t="s">
        <v>585</v>
      </c>
      <c r="C1305">
        <v>4</v>
      </c>
      <c r="D1305">
        <v>1593565</v>
      </c>
      <c r="E1305" s="8" t="s">
        <v>1859</v>
      </c>
      <c r="F1305" t="s">
        <v>2249</v>
      </c>
      <c r="G1305" t="s">
        <v>1778</v>
      </c>
      <c r="H1305">
        <v>0.5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6</v>
      </c>
      <c r="P1305">
        <v>8</v>
      </c>
      <c r="Q1305">
        <v>0.2</v>
      </c>
      <c r="R1305">
        <v>0</v>
      </c>
      <c r="S1305">
        <v>0</v>
      </c>
      <c r="T1305">
        <v>0</v>
      </c>
      <c r="U1305">
        <v>5</v>
      </c>
      <c r="V1305">
        <v>6</v>
      </c>
      <c r="W1305">
        <v>0.1</v>
      </c>
      <c r="X1305">
        <v>0</v>
      </c>
      <c r="Y1305">
        <v>0</v>
      </c>
      <c r="Z1305">
        <v>0</v>
      </c>
      <c r="AA1305">
        <v>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3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12</v>
      </c>
      <c r="AT1305">
        <v>13</v>
      </c>
      <c r="AU1305">
        <v>0.2</v>
      </c>
      <c r="AV1305">
        <v>0</v>
      </c>
      <c r="AW1305">
        <v>0</v>
      </c>
      <c r="AX1305">
        <v>0</v>
      </c>
    </row>
    <row r="1306" spans="1:50" x14ac:dyDescent="0.2">
      <c r="A1306" t="str">
        <f t="shared" si="20"/>
        <v>Pct 2 Doon</v>
      </c>
      <c r="B1306" t="s">
        <v>706</v>
      </c>
      <c r="C1306">
        <v>4</v>
      </c>
      <c r="D1306">
        <v>947426</v>
      </c>
      <c r="E1306" s="8" t="s">
        <v>2669</v>
      </c>
      <c r="F1306" t="s">
        <v>1924</v>
      </c>
      <c r="G1306" t="s">
        <v>1778</v>
      </c>
      <c r="H1306">
        <v>0.2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3</v>
      </c>
      <c r="V1306">
        <v>3</v>
      </c>
      <c r="W1306">
        <v>0.1</v>
      </c>
      <c r="X1306">
        <v>0</v>
      </c>
      <c r="Y1306">
        <v>0</v>
      </c>
      <c r="Z1306">
        <v>0</v>
      </c>
      <c r="AA1306">
        <v>6</v>
      </c>
      <c r="AB1306">
        <v>6</v>
      </c>
      <c r="AC1306">
        <v>0.1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2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">
      <c r="A1307" t="str">
        <f t="shared" si="20"/>
        <v>Pct 3</v>
      </c>
      <c r="B1307" t="s">
        <v>514</v>
      </c>
      <c r="C1307">
        <v>2</v>
      </c>
      <c r="D1307">
        <v>1593500</v>
      </c>
      <c r="E1307" s="8" t="s">
        <v>3472</v>
      </c>
      <c r="F1307" t="s">
        <v>3254</v>
      </c>
      <c r="G1307" t="s">
        <v>2562</v>
      </c>
      <c r="H1307">
        <v>1.8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35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80</v>
      </c>
      <c r="V1307">
        <v>95</v>
      </c>
      <c r="W1307">
        <v>0.72</v>
      </c>
      <c r="X1307">
        <v>0</v>
      </c>
      <c r="Y1307">
        <v>0</v>
      </c>
      <c r="Z1307">
        <v>0</v>
      </c>
      <c r="AA1307">
        <v>50</v>
      </c>
      <c r="AB1307">
        <v>73</v>
      </c>
      <c r="AC1307">
        <v>0.36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56</v>
      </c>
      <c r="AK1307">
        <v>67</v>
      </c>
      <c r="AL1307">
        <v>0.36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45</v>
      </c>
      <c r="AT1307">
        <v>55</v>
      </c>
      <c r="AU1307">
        <v>0.36</v>
      </c>
      <c r="AV1307">
        <v>29</v>
      </c>
      <c r="AW1307">
        <v>0</v>
      </c>
      <c r="AX1307">
        <v>0</v>
      </c>
    </row>
    <row r="1308" spans="1:50" x14ac:dyDescent="0.2">
      <c r="A1308" t="str">
        <f t="shared" si="20"/>
        <v>Pct 3 Clear Lake Hamilton Marion Webster</v>
      </c>
      <c r="B1308" t="s">
        <v>585</v>
      </c>
      <c r="C1308">
        <v>4</v>
      </c>
      <c r="D1308">
        <v>1593566</v>
      </c>
      <c r="E1308" s="8" t="s">
        <v>3254</v>
      </c>
      <c r="F1308" t="s">
        <v>2234</v>
      </c>
      <c r="G1308" t="s">
        <v>1778</v>
      </c>
      <c r="H1308">
        <v>1.1000000000000001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13</v>
      </c>
      <c r="P1308">
        <v>14</v>
      </c>
      <c r="Q1308">
        <v>0.2</v>
      </c>
      <c r="R1308">
        <v>0</v>
      </c>
      <c r="S1308">
        <v>0</v>
      </c>
      <c r="T1308">
        <v>0</v>
      </c>
      <c r="U1308">
        <v>20</v>
      </c>
      <c r="V1308">
        <v>27</v>
      </c>
      <c r="W1308">
        <v>0.4</v>
      </c>
      <c r="X1308">
        <v>0</v>
      </c>
      <c r="Y1308">
        <v>0</v>
      </c>
      <c r="Z1308">
        <v>0</v>
      </c>
      <c r="AA1308">
        <v>8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13</v>
      </c>
      <c r="AK1308">
        <v>14</v>
      </c>
      <c r="AL1308">
        <v>0.2</v>
      </c>
      <c r="AM1308">
        <v>2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14</v>
      </c>
      <c r="AT1308">
        <v>16</v>
      </c>
      <c r="AU1308">
        <v>0.3</v>
      </c>
      <c r="AV1308">
        <v>0</v>
      </c>
      <c r="AW1308">
        <v>0</v>
      </c>
      <c r="AX1308">
        <v>0</v>
      </c>
    </row>
    <row r="1309" spans="1:50" x14ac:dyDescent="0.2">
      <c r="A1309" t="str">
        <f t="shared" si="20"/>
        <v>Pct 3 Inwood</v>
      </c>
      <c r="B1309" t="s">
        <v>706</v>
      </c>
      <c r="C1309">
        <v>4</v>
      </c>
      <c r="D1309">
        <v>947427</v>
      </c>
      <c r="E1309" s="8" t="s">
        <v>2666</v>
      </c>
      <c r="F1309" t="s">
        <v>2258</v>
      </c>
      <c r="G1309" t="s">
        <v>1778</v>
      </c>
      <c r="H1309">
        <v>0.3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3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5</v>
      </c>
      <c r="AB1309">
        <v>7</v>
      </c>
      <c r="AC1309">
        <v>0.1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4</v>
      </c>
      <c r="AK1309">
        <v>5</v>
      </c>
      <c r="AL1309">
        <v>0.1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5</v>
      </c>
      <c r="AT1309">
        <v>5</v>
      </c>
      <c r="AU1309">
        <v>0.1</v>
      </c>
      <c r="AV1309">
        <v>0</v>
      </c>
      <c r="AW1309">
        <v>0</v>
      </c>
      <c r="AX1309">
        <v>0</v>
      </c>
    </row>
    <row r="1310" spans="1:50" x14ac:dyDescent="0.2">
      <c r="A1310" t="str">
        <f t="shared" si="20"/>
        <v>Pct 4</v>
      </c>
      <c r="B1310" t="s">
        <v>514</v>
      </c>
      <c r="C1310">
        <v>2</v>
      </c>
      <c r="D1310">
        <v>1593501</v>
      </c>
      <c r="E1310" s="8" t="s">
        <v>2753</v>
      </c>
      <c r="F1310" t="s">
        <v>2115</v>
      </c>
      <c r="G1310" t="s">
        <v>1778</v>
      </c>
      <c r="H1310">
        <v>1.8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20</v>
      </c>
      <c r="P1310">
        <v>21</v>
      </c>
      <c r="Q1310">
        <v>0.36</v>
      </c>
      <c r="R1310">
        <v>0</v>
      </c>
      <c r="S1310">
        <v>0</v>
      </c>
      <c r="T1310">
        <v>0</v>
      </c>
      <c r="U1310">
        <v>21</v>
      </c>
      <c r="V1310">
        <v>22</v>
      </c>
      <c r="W1310">
        <v>0.36</v>
      </c>
      <c r="X1310">
        <v>0</v>
      </c>
      <c r="Y1310">
        <v>0</v>
      </c>
      <c r="Z1310">
        <v>0</v>
      </c>
      <c r="AA1310">
        <v>2</v>
      </c>
      <c r="AB1310">
        <v>0</v>
      </c>
      <c r="AC1310">
        <v>0</v>
      </c>
      <c r="AD1310">
        <v>2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22</v>
      </c>
      <c r="AK1310">
        <v>23</v>
      </c>
      <c r="AL1310">
        <v>0.72</v>
      </c>
      <c r="AM1310">
        <v>2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5</v>
      </c>
      <c r="AT1310">
        <v>0</v>
      </c>
      <c r="AU1310">
        <v>0</v>
      </c>
      <c r="AV1310">
        <v>16</v>
      </c>
      <c r="AW1310">
        <v>18</v>
      </c>
      <c r="AX1310">
        <v>0.36</v>
      </c>
    </row>
    <row r="1311" spans="1:50" x14ac:dyDescent="0.2">
      <c r="A1311" t="str">
        <f t="shared" si="20"/>
        <v>Pct 4 Larchwood</v>
      </c>
      <c r="B1311" t="s">
        <v>706</v>
      </c>
      <c r="C1311">
        <v>4</v>
      </c>
      <c r="D1311">
        <v>947428</v>
      </c>
      <c r="E1311" s="8" t="s">
        <v>2667</v>
      </c>
      <c r="F1311" t="s">
        <v>2240</v>
      </c>
      <c r="G1311" t="s">
        <v>1778</v>
      </c>
      <c r="H1311">
        <v>0.7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7</v>
      </c>
      <c r="P1311">
        <v>7</v>
      </c>
      <c r="Q1311">
        <v>0.1</v>
      </c>
      <c r="R1311">
        <v>0</v>
      </c>
      <c r="S1311">
        <v>0</v>
      </c>
      <c r="T1311">
        <v>0</v>
      </c>
      <c r="U1311">
        <v>7</v>
      </c>
      <c r="V1311">
        <v>7</v>
      </c>
      <c r="W1311">
        <v>0.1</v>
      </c>
      <c r="X1311">
        <v>0</v>
      </c>
      <c r="Y1311">
        <v>0</v>
      </c>
      <c r="Z1311">
        <v>0</v>
      </c>
      <c r="AA1311">
        <v>16</v>
      </c>
      <c r="AB1311">
        <v>16</v>
      </c>
      <c r="AC1311">
        <v>0.3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15</v>
      </c>
      <c r="AT1311">
        <v>15</v>
      </c>
      <c r="AU1311">
        <v>0.2</v>
      </c>
      <c r="AV1311">
        <v>0</v>
      </c>
      <c r="AW1311">
        <v>0</v>
      </c>
      <c r="AX1311">
        <v>0</v>
      </c>
    </row>
    <row r="1312" spans="1:50" x14ac:dyDescent="0.2">
      <c r="A1312" t="str">
        <f t="shared" si="20"/>
        <v>Pct 4 Lyon Ellsworth</v>
      </c>
      <c r="B1312" t="s">
        <v>585</v>
      </c>
      <c r="C1312">
        <v>4</v>
      </c>
      <c r="D1312">
        <v>1593567</v>
      </c>
      <c r="E1312" s="8" t="s">
        <v>2115</v>
      </c>
      <c r="F1312" t="s">
        <v>2248</v>
      </c>
      <c r="G1312" t="s">
        <v>1778</v>
      </c>
      <c r="H1312">
        <v>1.2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13</v>
      </c>
      <c r="P1312">
        <v>13</v>
      </c>
      <c r="Q1312">
        <v>0.2</v>
      </c>
      <c r="R1312">
        <v>0</v>
      </c>
      <c r="S1312">
        <v>0</v>
      </c>
      <c r="T1312">
        <v>0</v>
      </c>
      <c r="U1312">
        <v>14</v>
      </c>
      <c r="V1312">
        <v>14</v>
      </c>
      <c r="W1312">
        <v>0.2</v>
      </c>
      <c r="X1312">
        <v>0</v>
      </c>
      <c r="Y1312">
        <v>0</v>
      </c>
      <c r="Z1312">
        <v>0</v>
      </c>
      <c r="AA1312">
        <v>14</v>
      </c>
      <c r="AB1312">
        <v>14</v>
      </c>
      <c r="AC1312">
        <v>0.2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26</v>
      </c>
      <c r="AK1312">
        <v>26</v>
      </c>
      <c r="AL1312">
        <v>0.4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14</v>
      </c>
      <c r="AT1312">
        <v>14</v>
      </c>
      <c r="AU1312">
        <v>0.2</v>
      </c>
      <c r="AV1312">
        <v>0</v>
      </c>
      <c r="AW1312">
        <v>0</v>
      </c>
      <c r="AX1312">
        <v>0</v>
      </c>
    </row>
    <row r="1313" spans="1:50" x14ac:dyDescent="0.2">
      <c r="A1313" t="str">
        <f t="shared" si="20"/>
        <v>Pct 5</v>
      </c>
      <c r="B1313" t="s">
        <v>514</v>
      </c>
      <c r="C1313">
        <v>2</v>
      </c>
      <c r="D1313">
        <v>1593502</v>
      </c>
      <c r="E1313" s="8" t="s">
        <v>3475</v>
      </c>
      <c r="F1313" t="s">
        <v>2722</v>
      </c>
      <c r="G1313" t="s">
        <v>2517</v>
      </c>
      <c r="H1313">
        <v>1.8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32</v>
      </c>
      <c r="P1313">
        <v>35</v>
      </c>
      <c r="Q1313">
        <v>0.72</v>
      </c>
      <c r="R1313">
        <v>0</v>
      </c>
      <c r="S1313">
        <v>0</v>
      </c>
      <c r="T1313">
        <v>0</v>
      </c>
      <c r="U1313">
        <v>31</v>
      </c>
      <c r="V1313">
        <v>49</v>
      </c>
      <c r="W1313">
        <v>0.72</v>
      </c>
      <c r="X1313">
        <v>0</v>
      </c>
      <c r="Y1313">
        <v>0</v>
      </c>
      <c r="Z1313">
        <v>0</v>
      </c>
      <c r="AA1313">
        <v>8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26</v>
      </c>
      <c r="AK1313">
        <v>30</v>
      </c>
      <c r="AL1313">
        <v>0.36</v>
      </c>
      <c r="AM1313">
        <v>5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12</v>
      </c>
      <c r="AT1313">
        <v>0</v>
      </c>
      <c r="AU1313">
        <v>0</v>
      </c>
      <c r="AV1313">
        <v>8</v>
      </c>
      <c r="AW1313">
        <v>0</v>
      </c>
      <c r="AX1313">
        <v>0</v>
      </c>
    </row>
    <row r="1314" spans="1:50" x14ac:dyDescent="0.2">
      <c r="A1314" t="str">
        <f t="shared" si="20"/>
        <v>Pct 5 Lester</v>
      </c>
      <c r="B1314" t="s">
        <v>706</v>
      </c>
      <c r="C1314">
        <v>4</v>
      </c>
      <c r="D1314">
        <v>947429</v>
      </c>
      <c r="E1314" s="8" t="s">
        <v>2671</v>
      </c>
      <c r="F1314" t="s">
        <v>1926</v>
      </c>
      <c r="G1314" t="s">
        <v>1778</v>
      </c>
      <c r="H1314">
        <v>0.2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8</v>
      </c>
      <c r="AB1314">
        <v>12</v>
      </c>
      <c r="AC1314">
        <v>0.1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8</v>
      </c>
      <c r="AK1314">
        <v>11</v>
      </c>
      <c r="AL1314">
        <v>0.1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6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">
      <c r="A1315" t="str">
        <f t="shared" si="20"/>
        <v>Pct 5 Lincoln Rose Grove Scott</v>
      </c>
      <c r="B1315" t="s">
        <v>585</v>
      </c>
      <c r="C1315">
        <v>4</v>
      </c>
      <c r="D1315">
        <v>1593568</v>
      </c>
      <c r="E1315" s="8" t="s">
        <v>2722</v>
      </c>
      <c r="F1315" t="s">
        <v>2246</v>
      </c>
      <c r="G1315" t="s">
        <v>1778</v>
      </c>
      <c r="H1315">
        <v>0.6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8</v>
      </c>
      <c r="V1315">
        <v>11</v>
      </c>
      <c r="W1315">
        <v>0.3</v>
      </c>
      <c r="X1315">
        <v>0</v>
      </c>
      <c r="Y1315">
        <v>0</v>
      </c>
      <c r="Z1315">
        <v>0</v>
      </c>
      <c r="AA1315">
        <v>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5</v>
      </c>
      <c r="AK1315">
        <v>5</v>
      </c>
      <c r="AL1315">
        <v>0.1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8</v>
      </c>
      <c r="AT1315">
        <v>8</v>
      </c>
      <c r="AU1315">
        <v>0.2</v>
      </c>
      <c r="AV1315">
        <v>1</v>
      </c>
      <c r="AW1315">
        <v>0</v>
      </c>
      <c r="AX1315">
        <v>0</v>
      </c>
    </row>
    <row r="1316" spans="1:50" x14ac:dyDescent="0.2">
      <c r="A1316" t="str">
        <f t="shared" si="20"/>
        <v>Pct 6</v>
      </c>
      <c r="B1316" t="s">
        <v>514</v>
      </c>
      <c r="C1316">
        <v>2</v>
      </c>
      <c r="D1316">
        <v>1593503</v>
      </c>
      <c r="E1316" s="8" t="s">
        <v>3474</v>
      </c>
      <c r="F1316" t="s">
        <v>2152</v>
      </c>
      <c r="G1316" t="s">
        <v>1778</v>
      </c>
      <c r="H1316">
        <v>1.08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6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12</v>
      </c>
      <c r="V1316">
        <v>20</v>
      </c>
      <c r="W1316">
        <v>0.36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28</v>
      </c>
      <c r="AK1316">
        <v>33</v>
      </c>
      <c r="AL1316">
        <v>0.36</v>
      </c>
      <c r="AM1316">
        <v>0</v>
      </c>
      <c r="AN1316">
        <v>0</v>
      </c>
      <c r="AO1316">
        <v>0</v>
      </c>
      <c r="AP1316">
        <v>2</v>
      </c>
      <c r="AQ1316">
        <v>0</v>
      </c>
      <c r="AR1316">
        <v>0</v>
      </c>
      <c r="AS1316">
        <v>6</v>
      </c>
      <c r="AT1316">
        <v>0</v>
      </c>
      <c r="AU1316">
        <v>0</v>
      </c>
      <c r="AV1316">
        <v>12</v>
      </c>
      <c r="AW1316">
        <v>14</v>
      </c>
      <c r="AX1316">
        <v>0.36</v>
      </c>
    </row>
    <row r="1317" spans="1:50" x14ac:dyDescent="0.2">
      <c r="A1317" t="str">
        <f t="shared" si="20"/>
        <v>Pct 6 Little Rock</v>
      </c>
      <c r="B1317" t="s">
        <v>706</v>
      </c>
      <c r="C1317">
        <v>4</v>
      </c>
      <c r="D1317">
        <v>947430</v>
      </c>
      <c r="E1317" s="8" t="s">
        <v>2670</v>
      </c>
      <c r="F1317" t="s">
        <v>1925</v>
      </c>
      <c r="G1317" t="s">
        <v>1778</v>
      </c>
      <c r="H1317">
        <v>0.1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4</v>
      </c>
      <c r="AK1317">
        <v>4</v>
      </c>
      <c r="AL1317">
        <v>0.1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">
      <c r="A1318" t="str">
        <f t="shared" si="20"/>
        <v>Pct 7</v>
      </c>
      <c r="B1318" t="s">
        <v>514</v>
      </c>
      <c r="C1318">
        <v>2</v>
      </c>
      <c r="D1318">
        <v>1593504</v>
      </c>
      <c r="E1318" s="8" t="s">
        <v>2752</v>
      </c>
      <c r="F1318" t="s">
        <v>2116</v>
      </c>
      <c r="G1318" t="s">
        <v>1778</v>
      </c>
      <c r="H1318">
        <v>2.16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39</v>
      </c>
      <c r="P1318">
        <v>42</v>
      </c>
      <c r="Q1318">
        <v>0.36</v>
      </c>
      <c r="R1318">
        <v>0</v>
      </c>
      <c r="S1318">
        <v>0</v>
      </c>
      <c r="T1318">
        <v>0</v>
      </c>
      <c r="U1318">
        <v>43</v>
      </c>
      <c r="V1318">
        <v>54</v>
      </c>
      <c r="W1318">
        <v>0.72</v>
      </c>
      <c r="X1318">
        <v>0</v>
      </c>
      <c r="Y1318">
        <v>0</v>
      </c>
      <c r="Z1318">
        <v>0</v>
      </c>
      <c r="AA1318">
        <v>19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49</v>
      </c>
      <c r="AK1318">
        <v>50</v>
      </c>
      <c r="AL1318">
        <v>0.72</v>
      </c>
      <c r="AM1318">
        <v>3</v>
      </c>
      <c r="AN1318">
        <v>0</v>
      </c>
      <c r="AO1318">
        <v>0</v>
      </c>
      <c r="AP1318">
        <v>1</v>
      </c>
      <c r="AQ1318">
        <v>6</v>
      </c>
      <c r="AR1318">
        <v>0</v>
      </c>
      <c r="AS1318">
        <v>25</v>
      </c>
      <c r="AT1318">
        <v>30</v>
      </c>
      <c r="AU1318">
        <v>0.36</v>
      </c>
      <c r="AV1318">
        <v>3</v>
      </c>
      <c r="AW1318">
        <v>0</v>
      </c>
      <c r="AX1318">
        <v>0</v>
      </c>
    </row>
    <row r="1319" spans="1:50" x14ac:dyDescent="0.2">
      <c r="A1319" t="str">
        <f t="shared" si="20"/>
        <v>Pct 7 Rock Rapids</v>
      </c>
      <c r="B1319" t="s">
        <v>706</v>
      </c>
      <c r="C1319">
        <v>4</v>
      </c>
      <c r="D1319">
        <v>947431</v>
      </c>
      <c r="E1319" s="8" t="s">
        <v>3203</v>
      </c>
      <c r="F1319" t="s">
        <v>3640</v>
      </c>
      <c r="G1319" t="s">
        <v>2562</v>
      </c>
      <c r="H1319">
        <v>0.4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4</v>
      </c>
      <c r="P1319">
        <v>4</v>
      </c>
      <c r="Q1319">
        <v>0.1</v>
      </c>
      <c r="R1319">
        <v>1</v>
      </c>
      <c r="S1319">
        <v>0</v>
      </c>
      <c r="T1319">
        <v>0</v>
      </c>
      <c r="U1319">
        <v>5</v>
      </c>
      <c r="V1319">
        <v>5</v>
      </c>
      <c r="W1319">
        <v>0.1</v>
      </c>
      <c r="X1319">
        <v>0</v>
      </c>
      <c r="Y1319">
        <v>0</v>
      </c>
      <c r="Z1319">
        <v>0</v>
      </c>
      <c r="AA1319">
        <v>4</v>
      </c>
      <c r="AB1319">
        <v>5</v>
      </c>
      <c r="AC1319">
        <v>0.1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5</v>
      </c>
      <c r="AK1319">
        <v>8</v>
      </c>
      <c r="AL1319">
        <v>0.1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3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">
      <c r="A1320" t="str">
        <f t="shared" si="20"/>
        <v>Pct 8</v>
      </c>
      <c r="B1320" t="s">
        <v>514</v>
      </c>
      <c r="C1320">
        <v>2</v>
      </c>
      <c r="D1320">
        <v>1593505</v>
      </c>
      <c r="E1320" s="8" t="s">
        <v>2751</v>
      </c>
      <c r="F1320" t="s">
        <v>1860</v>
      </c>
      <c r="G1320" t="s">
        <v>1780</v>
      </c>
      <c r="H1320">
        <v>2.88</v>
      </c>
      <c r="I1320">
        <v>0</v>
      </c>
      <c r="J1320">
        <v>0</v>
      </c>
      <c r="K1320">
        <v>0</v>
      </c>
      <c r="L1320">
        <v>2</v>
      </c>
      <c r="M1320">
        <v>0</v>
      </c>
      <c r="N1320">
        <v>0</v>
      </c>
      <c r="O1320">
        <v>35</v>
      </c>
      <c r="P1320">
        <v>39</v>
      </c>
      <c r="Q1320">
        <v>0.72</v>
      </c>
      <c r="R1320">
        <v>0</v>
      </c>
      <c r="S1320">
        <v>0</v>
      </c>
      <c r="T1320">
        <v>0</v>
      </c>
      <c r="U1320">
        <v>69</v>
      </c>
      <c r="V1320">
        <v>76</v>
      </c>
      <c r="W1320">
        <v>1.08</v>
      </c>
      <c r="X1320">
        <v>0</v>
      </c>
      <c r="Y1320">
        <v>0</v>
      </c>
      <c r="Z1320">
        <v>0</v>
      </c>
      <c r="AA1320">
        <v>10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30</v>
      </c>
      <c r="AK1320">
        <v>35</v>
      </c>
      <c r="AL1320">
        <v>0.72</v>
      </c>
      <c r="AM1320">
        <v>4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29</v>
      </c>
      <c r="AT1320">
        <v>32</v>
      </c>
      <c r="AU1320">
        <v>0.36</v>
      </c>
      <c r="AV1320">
        <v>9</v>
      </c>
      <c r="AW1320">
        <v>0</v>
      </c>
      <c r="AX1320">
        <v>0</v>
      </c>
    </row>
    <row r="1321" spans="1:50" x14ac:dyDescent="0.2">
      <c r="A1321" t="str">
        <f t="shared" si="20"/>
        <v>Pct 8 Rock Rapids</v>
      </c>
      <c r="B1321" t="s">
        <v>706</v>
      </c>
      <c r="C1321">
        <v>4</v>
      </c>
      <c r="D1321">
        <v>947432</v>
      </c>
      <c r="E1321" s="8" t="s">
        <v>3204</v>
      </c>
      <c r="F1321" t="s">
        <v>3639</v>
      </c>
      <c r="G1321" t="s">
        <v>2562</v>
      </c>
      <c r="H1321">
        <v>0.6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6</v>
      </c>
      <c r="P1321">
        <v>6</v>
      </c>
      <c r="Q1321">
        <v>0.1</v>
      </c>
      <c r="R1321">
        <v>0</v>
      </c>
      <c r="S1321">
        <v>0</v>
      </c>
      <c r="T1321">
        <v>0</v>
      </c>
      <c r="U1321">
        <v>10</v>
      </c>
      <c r="V1321">
        <v>10</v>
      </c>
      <c r="W1321">
        <v>0.2</v>
      </c>
      <c r="X1321">
        <v>0</v>
      </c>
      <c r="Y1321">
        <v>0</v>
      </c>
      <c r="Z1321">
        <v>0</v>
      </c>
      <c r="AA1321">
        <v>10</v>
      </c>
      <c r="AB1321">
        <v>10</v>
      </c>
      <c r="AC1321">
        <v>0.2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7</v>
      </c>
      <c r="AK1321">
        <v>7</v>
      </c>
      <c r="AL1321">
        <v>0.1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6</v>
      </c>
      <c r="AT1321">
        <v>6</v>
      </c>
      <c r="AU1321">
        <v>0</v>
      </c>
      <c r="AV1321">
        <v>0</v>
      </c>
      <c r="AW1321">
        <v>0</v>
      </c>
      <c r="AX1321">
        <v>0</v>
      </c>
    </row>
    <row r="1322" spans="1:50" x14ac:dyDescent="0.2">
      <c r="A1322" t="str">
        <f t="shared" si="20"/>
        <v>Pct 9</v>
      </c>
      <c r="B1322" t="s">
        <v>514</v>
      </c>
      <c r="C1322">
        <v>2</v>
      </c>
      <c r="D1322">
        <v>1593506</v>
      </c>
      <c r="E1322" s="8" t="s">
        <v>3473</v>
      </c>
      <c r="F1322" t="s">
        <v>2117</v>
      </c>
      <c r="G1322" t="s">
        <v>1778</v>
      </c>
      <c r="H1322">
        <v>2.52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33</v>
      </c>
      <c r="P1322">
        <v>42</v>
      </c>
      <c r="Q1322">
        <v>0.72</v>
      </c>
      <c r="R1322">
        <v>0</v>
      </c>
      <c r="S1322">
        <v>0</v>
      </c>
      <c r="T1322">
        <v>0</v>
      </c>
      <c r="U1322">
        <v>43</v>
      </c>
      <c r="V1322">
        <v>51</v>
      </c>
      <c r="W1322">
        <v>1.08</v>
      </c>
      <c r="X1322">
        <v>0</v>
      </c>
      <c r="Y1322">
        <v>0</v>
      </c>
      <c r="Z1322">
        <v>0</v>
      </c>
      <c r="AA1322">
        <v>11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26</v>
      </c>
      <c r="AK1322">
        <v>26</v>
      </c>
      <c r="AL1322">
        <v>0.36</v>
      </c>
      <c r="AM1322">
        <v>6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21</v>
      </c>
      <c r="AT1322">
        <v>26</v>
      </c>
      <c r="AU1322">
        <v>0.36</v>
      </c>
      <c r="AV1322">
        <v>6</v>
      </c>
      <c r="AW1322">
        <v>0</v>
      </c>
      <c r="AX1322">
        <v>0</v>
      </c>
    </row>
    <row r="1323" spans="1:50" x14ac:dyDescent="0.2">
      <c r="A1323" t="str">
        <f t="shared" si="20"/>
        <v>Pct Dm</v>
      </c>
      <c r="B1323" t="s">
        <v>514</v>
      </c>
      <c r="C1323">
        <v>2</v>
      </c>
      <c r="D1323">
        <v>946943</v>
      </c>
      <c r="E1323" s="8" t="s">
        <v>3275</v>
      </c>
      <c r="F1323" t="s">
        <v>3478</v>
      </c>
      <c r="G1323" t="s">
        <v>2517</v>
      </c>
      <c r="H1323">
        <v>1.08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6</v>
      </c>
      <c r="P1323">
        <v>6</v>
      </c>
      <c r="Q1323">
        <v>0</v>
      </c>
      <c r="R1323">
        <v>0</v>
      </c>
      <c r="S1323">
        <v>0</v>
      </c>
      <c r="T1323">
        <v>0</v>
      </c>
      <c r="U1323">
        <v>9</v>
      </c>
      <c r="V1323">
        <v>9</v>
      </c>
      <c r="W1323">
        <v>0</v>
      </c>
      <c r="X1323">
        <v>0</v>
      </c>
      <c r="Y1323">
        <v>0</v>
      </c>
      <c r="Z1323">
        <v>0</v>
      </c>
      <c r="AA1323">
        <v>8</v>
      </c>
      <c r="AB1323">
        <v>9</v>
      </c>
      <c r="AC1323">
        <v>0.36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9</v>
      </c>
      <c r="AK1323">
        <v>9</v>
      </c>
      <c r="AL1323">
        <v>0.36</v>
      </c>
      <c r="AM1323">
        <v>0</v>
      </c>
      <c r="AN1323">
        <v>0</v>
      </c>
      <c r="AO1323">
        <v>0</v>
      </c>
      <c r="AP1323">
        <v>2</v>
      </c>
      <c r="AQ1323">
        <v>0</v>
      </c>
      <c r="AR1323">
        <v>0</v>
      </c>
      <c r="AS1323">
        <v>10</v>
      </c>
      <c r="AT1323">
        <v>11</v>
      </c>
      <c r="AU1323">
        <v>0.36</v>
      </c>
      <c r="AV1323">
        <v>8</v>
      </c>
      <c r="AW1323">
        <v>8</v>
      </c>
      <c r="AX1323">
        <v>0</v>
      </c>
    </row>
    <row r="1324" spans="1:50" x14ac:dyDescent="0.2">
      <c r="A1324" t="str">
        <f t="shared" si="20"/>
        <v>Pct Fm</v>
      </c>
      <c r="B1324" t="s">
        <v>514</v>
      </c>
      <c r="C1324">
        <v>2</v>
      </c>
      <c r="D1324">
        <v>946944</v>
      </c>
      <c r="E1324" s="8" t="s">
        <v>3023</v>
      </c>
      <c r="F1324" t="s">
        <v>2192</v>
      </c>
      <c r="G1324" t="s">
        <v>1778</v>
      </c>
      <c r="H1324">
        <v>1.8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16</v>
      </c>
      <c r="P1324">
        <v>17</v>
      </c>
      <c r="Q1324">
        <v>0.36</v>
      </c>
      <c r="R1324">
        <v>0</v>
      </c>
      <c r="S1324">
        <v>0</v>
      </c>
      <c r="T1324">
        <v>0</v>
      </c>
      <c r="U1324">
        <v>34</v>
      </c>
      <c r="V1324">
        <v>37</v>
      </c>
      <c r="W1324">
        <v>0.72</v>
      </c>
      <c r="X1324">
        <v>0</v>
      </c>
      <c r="Y1324">
        <v>0</v>
      </c>
      <c r="Z1324">
        <v>0</v>
      </c>
      <c r="AA1324">
        <v>9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16</v>
      </c>
      <c r="AK1324">
        <v>17</v>
      </c>
      <c r="AL1324">
        <v>0.36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21</v>
      </c>
      <c r="AT1324">
        <v>26</v>
      </c>
      <c r="AU1324">
        <v>0.36</v>
      </c>
      <c r="AV1324">
        <v>2</v>
      </c>
      <c r="AW1324">
        <v>0</v>
      </c>
      <c r="AX1324">
        <v>0</v>
      </c>
    </row>
    <row r="1325" spans="1:50" x14ac:dyDescent="0.2">
      <c r="A1325" t="str">
        <f t="shared" si="20"/>
        <v>Pct Hj</v>
      </c>
      <c r="B1325" t="s">
        <v>514</v>
      </c>
      <c r="C1325">
        <v>2</v>
      </c>
      <c r="D1325">
        <v>946945</v>
      </c>
      <c r="E1325" s="8" t="s">
        <v>3299</v>
      </c>
      <c r="F1325" t="s">
        <v>2193</v>
      </c>
      <c r="G1325" t="s">
        <v>1778</v>
      </c>
      <c r="H1325">
        <v>0.72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9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15</v>
      </c>
      <c r="V1325">
        <v>21</v>
      </c>
      <c r="W1325">
        <v>0.36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10</v>
      </c>
      <c r="AT1325">
        <v>15</v>
      </c>
      <c r="AU1325">
        <v>0.36</v>
      </c>
      <c r="AV1325">
        <v>1</v>
      </c>
      <c r="AW1325">
        <v>0</v>
      </c>
      <c r="AX1325">
        <v>0</v>
      </c>
    </row>
    <row r="1326" spans="1:50" x14ac:dyDescent="0.2">
      <c r="A1326" t="str">
        <f t="shared" si="20"/>
        <v>Pct My</v>
      </c>
      <c r="B1326" t="s">
        <v>514</v>
      </c>
      <c r="C1326">
        <v>2</v>
      </c>
      <c r="D1326">
        <v>946946</v>
      </c>
      <c r="E1326" s="8" t="s">
        <v>3082</v>
      </c>
      <c r="F1326" t="s">
        <v>2150</v>
      </c>
      <c r="G1326" t="s">
        <v>1778</v>
      </c>
      <c r="H1326">
        <v>1.44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22</v>
      </c>
      <c r="P1326">
        <v>25</v>
      </c>
      <c r="Q1326">
        <v>0.36</v>
      </c>
      <c r="R1326">
        <v>0</v>
      </c>
      <c r="S1326">
        <v>0</v>
      </c>
      <c r="T1326">
        <v>0</v>
      </c>
      <c r="U1326">
        <v>29</v>
      </c>
      <c r="V1326">
        <v>34</v>
      </c>
      <c r="W1326">
        <v>0.72</v>
      </c>
      <c r="X1326">
        <v>0</v>
      </c>
      <c r="Y1326">
        <v>0</v>
      </c>
      <c r="Z1326">
        <v>0</v>
      </c>
      <c r="AA1326">
        <v>8</v>
      </c>
      <c r="AB1326">
        <v>15</v>
      </c>
      <c r="AC1326">
        <v>0.36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7</v>
      </c>
      <c r="AR1326">
        <v>0</v>
      </c>
      <c r="AS1326">
        <v>10</v>
      </c>
      <c r="AT1326">
        <v>0</v>
      </c>
      <c r="AU1326">
        <v>0</v>
      </c>
      <c r="AV1326">
        <v>2</v>
      </c>
      <c r="AW1326">
        <v>0</v>
      </c>
      <c r="AX1326">
        <v>0</v>
      </c>
    </row>
    <row r="1327" spans="1:50" x14ac:dyDescent="0.2">
      <c r="A1327" t="str">
        <f t="shared" si="20"/>
        <v>Pct Pw</v>
      </c>
      <c r="B1327" t="s">
        <v>514</v>
      </c>
      <c r="C1327">
        <v>2</v>
      </c>
      <c r="D1327">
        <v>946947</v>
      </c>
      <c r="E1327" s="8" t="s">
        <v>3219</v>
      </c>
      <c r="F1327" t="s">
        <v>2149</v>
      </c>
      <c r="G1327" t="s">
        <v>1778</v>
      </c>
      <c r="H1327">
        <v>0.36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3</v>
      </c>
      <c r="P1327">
        <v>12</v>
      </c>
      <c r="Q1327">
        <v>0.36</v>
      </c>
      <c r="R1327">
        <v>0</v>
      </c>
      <c r="S1327">
        <v>0</v>
      </c>
      <c r="T1327">
        <v>0</v>
      </c>
      <c r="U1327">
        <v>3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</v>
      </c>
      <c r="AK1327">
        <v>8</v>
      </c>
      <c r="AL1327">
        <v>0</v>
      </c>
      <c r="AM1327">
        <v>1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2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">
      <c r="A1328" t="str">
        <f t="shared" si="20"/>
        <v>Pct Union</v>
      </c>
      <c r="B1328" t="s">
        <v>514</v>
      </c>
      <c r="C1328">
        <v>2</v>
      </c>
      <c r="D1328">
        <v>1593507</v>
      </c>
      <c r="E1328" s="8" t="s">
        <v>1980</v>
      </c>
      <c r="F1328" t="s">
        <v>2151</v>
      </c>
      <c r="G1328" t="s">
        <v>1778</v>
      </c>
      <c r="H1328">
        <v>0.72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</v>
      </c>
      <c r="V1328">
        <v>10</v>
      </c>
      <c r="W1328">
        <v>0.36</v>
      </c>
      <c r="X1328">
        <v>0</v>
      </c>
      <c r="Y1328">
        <v>0</v>
      </c>
      <c r="Z1328">
        <v>0</v>
      </c>
      <c r="AA1328">
        <v>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6</v>
      </c>
      <c r="AK1328">
        <v>8</v>
      </c>
      <c r="AL1328">
        <v>0.36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5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1" x14ac:dyDescent="0.2">
      <c r="A1329" t="str">
        <f t="shared" si="20"/>
        <v>Pct Wb</v>
      </c>
      <c r="B1329" t="s">
        <v>514</v>
      </c>
      <c r="C1329">
        <v>2</v>
      </c>
      <c r="D1329">
        <v>946949</v>
      </c>
      <c r="E1329" s="8" t="s">
        <v>2597</v>
      </c>
      <c r="F1329" t="s">
        <v>2191</v>
      </c>
      <c r="G1329" t="s">
        <v>1778</v>
      </c>
      <c r="H1329">
        <v>2.16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22</v>
      </c>
      <c r="P1329">
        <v>24</v>
      </c>
      <c r="Q1329">
        <v>0.36</v>
      </c>
      <c r="R1329">
        <v>0</v>
      </c>
      <c r="S1329">
        <v>0</v>
      </c>
      <c r="T1329">
        <v>0</v>
      </c>
      <c r="U1329">
        <v>26</v>
      </c>
      <c r="V1329">
        <v>31</v>
      </c>
      <c r="W1329">
        <v>0.72</v>
      </c>
      <c r="X1329">
        <v>3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30</v>
      </c>
      <c r="AK1329">
        <v>31</v>
      </c>
      <c r="AL1329">
        <v>0.72</v>
      </c>
      <c r="AM1329">
        <v>0</v>
      </c>
      <c r="AN1329">
        <v>0</v>
      </c>
      <c r="AO1329">
        <v>0</v>
      </c>
      <c r="AP1329">
        <v>5</v>
      </c>
      <c r="AQ1329">
        <v>0</v>
      </c>
      <c r="AR1329">
        <v>0</v>
      </c>
      <c r="AS1329">
        <v>18</v>
      </c>
      <c r="AT1329">
        <v>25</v>
      </c>
      <c r="AU1329">
        <v>0.36</v>
      </c>
      <c r="AV1329">
        <v>6</v>
      </c>
      <c r="AW1329">
        <v>0</v>
      </c>
      <c r="AX1329">
        <v>0</v>
      </c>
    </row>
    <row r="1330" spans="1:51" x14ac:dyDescent="0.2">
      <c r="A1330" t="str">
        <f t="shared" si="20"/>
        <v>Pella 1</v>
      </c>
      <c r="B1330" t="s">
        <v>251</v>
      </c>
      <c r="C1330">
        <v>2</v>
      </c>
      <c r="D1330">
        <v>947463</v>
      </c>
      <c r="E1330" s="8" t="s">
        <v>3469</v>
      </c>
      <c r="F1330" t="s">
        <v>2225</v>
      </c>
      <c r="G1330" t="s">
        <v>1778</v>
      </c>
      <c r="H1330">
        <v>1.26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18</v>
      </c>
      <c r="P1330">
        <v>21</v>
      </c>
      <c r="Q1330">
        <v>0.18</v>
      </c>
      <c r="R1330">
        <v>2</v>
      </c>
      <c r="S1330">
        <v>0</v>
      </c>
      <c r="T1330">
        <v>0</v>
      </c>
      <c r="U1330">
        <v>39</v>
      </c>
      <c r="V1330">
        <v>52</v>
      </c>
      <c r="W1330">
        <v>0.54</v>
      </c>
      <c r="X1330">
        <v>0</v>
      </c>
      <c r="Y1330">
        <v>0</v>
      </c>
      <c r="Z1330">
        <v>0</v>
      </c>
      <c r="AA1330">
        <v>15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24</v>
      </c>
      <c r="AK1330">
        <v>25</v>
      </c>
      <c r="AL1330">
        <v>0.36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17</v>
      </c>
      <c r="AT1330">
        <v>21</v>
      </c>
      <c r="AU1330">
        <v>0.18</v>
      </c>
      <c r="AV1330">
        <v>5</v>
      </c>
      <c r="AW1330">
        <v>0</v>
      </c>
      <c r="AX1330">
        <v>0</v>
      </c>
    </row>
    <row r="1331" spans="1:51" x14ac:dyDescent="0.2">
      <c r="A1331" t="str">
        <f t="shared" si="20"/>
        <v>Pella 2</v>
      </c>
      <c r="B1331" t="s">
        <v>251</v>
      </c>
      <c r="C1331">
        <v>2</v>
      </c>
      <c r="D1331">
        <v>947464</v>
      </c>
      <c r="E1331" s="8" t="s">
        <v>3590</v>
      </c>
      <c r="F1331" t="s">
        <v>2185</v>
      </c>
      <c r="G1331" t="s">
        <v>1778</v>
      </c>
      <c r="H1331">
        <v>1.26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29</v>
      </c>
      <c r="V1331">
        <v>34</v>
      </c>
      <c r="W1331">
        <v>0.36</v>
      </c>
      <c r="X1331">
        <v>0</v>
      </c>
      <c r="Y1331">
        <v>0</v>
      </c>
      <c r="Z1331">
        <v>0</v>
      </c>
      <c r="AA1331">
        <v>25</v>
      </c>
      <c r="AB1331">
        <v>31</v>
      </c>
      <c r="AC1331">
        <v>0.36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20</v>
      </c>
      <c r="AK1331">
        <v>22</v>
      </c>
      <c r="AL1331">
        <v>0.18</v>
      </c>
      <c r="AM1331">
        <v>0</v>
      </c>
      <c r="AN1331">
        <v>0</v>
      </c>
      <c r="AO1331">
        <v>0</v>
      </c>
      <c r="AP1331">
        <v>3</v>
      </c>
      <c r="AQ1331">
        <v>0</v>
      </c>
      <c r="AR1331">
        <v>0</v>
      </c>
      <c r="AS1331">
        <v>21</v>
      </c>
      <c r="AT1331">
        <v>24</v>
      </c>
      <c r="AU1331">
        <v>0.36</v>
      </c>
      <c r="AV1331">
        <v>9</v>
      </c>
      <c r="AW1331">
        <v>0</v>
      </c>
      <c r="AX1331">
        <v>0</v>
      </c>
    </row>
    <row r="1332" spans="1:51" x14ac:dyDescent="0.2">
      <c r="A1332" t="str">
        <f t="shared" si="20"/>
        <v>Pella 3</v>
      </c>
      <c r="B1332" t="s">
        <v>251</v>
      </c>
      <c r="C1332">
        <v>2</v>
      </c>
      <c r="D1332">
        <v>947465</v>
      </c>
      <c r="E1332" s="8" t="s">
        <v>3470</v>
      </c>
      <c r="F1332" t="s">
        <v>2223</v>
      </c>
      <c r="G1332" t="s">
        <v>1778</v>
      </c>
      <c r="H1332">
        <v>1.44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18</v>
      </c>
      <c r="P1332">
        <v>21</v>
      </c>
      <c r="Q1332">
        <v>0.18</v>
      </c>
      <c r="R1332">
        <v>0</v>
      </c>
      <c r="S1332">
        <v>0</v>
      </c>
      <c r="T1332">
        <v>0</v>
      </c>
      <c r="U1332">
        <v>36</v>
      </c>
      <c r="V1332">
        <v>37</v>
      </c>
      <c r="W1332">
        <v>0.36</v>
      </c>
      <c r="X1332">
        <v>1</v>
      </c>
      <c r="Y1332">
        <v>0</v>
      </c>
      <c r="Z1332">
        <v>0</v>
      </c>
      <c r="AA1332">
        <v>30</v>
      </c>
      <c r="AB1332">
        <v>32</v>
      </c>
      <c r="AC1332">
        <v>0.36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18</v>
      </c>
      <c r="AK1332">
        <v>23</v>
      </c>
      <c r="AL1332">
        <v>0.36</v>
      </c>
      <c r="AM1332">
        <v>2</v>
      </c>
      <c r="AN1332">
        <v>0</v>
      </c>
      <c r="AO1332">
        <v>0</v>
      </c>
      <c r="AP1332">
        <v>2</v>
      </c>
      <c r="AQ1332">
        <v>0</v>
      </c>
      <c r="AR1332">
        <v>0</v>
      </c>
      <c r="AS1332">
        <v>21</v>
      </c>
      <c r="AT1332">
        <v>23</v>
      </c>
      <c r="AU1332">
        <v>0.18</v>
      </c>
      <c r="AV1332">
        <v>8</v>
      </c>
      <c r="AW1332">
        <v>0</v>
      </c>
      <c r="AX1332">
        <v>0</v>
      </c>
    </row>
    <row r="1333" spans="1:51" x14ac:dyDescent="0.2">
      <c r="A1333" t="str">
        <f t="shared" si="20"/>
        <v>Pella 4</v>
      </c>
      <c r="B1333" t="s">
        <v>251</v>
      </c>
      <c r="C1333">
        <v>2</v>
      </c>
      <c r="D1333">
        <v>947466</v>
      </c>
      <c r="E1333" s="8" t="s">
        <v>3465</v>
      </c>
      <c r="F1333" t="s">
        <v>3466</v>
      </c>
      <c r="G1333" t="s">
        <v>2520</v>
      </c>
      <c r="H1333">
        <v>1.08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12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40</v>
      </c>
      <c r="V1333">
        <v>57</v>
      </c>
      <c r="W1333">
        <v>0.36</v>
      </c>
      <c r="X1333">
        <v>0</v>
      </c>
      <c r="Y1333">
        <v>0</v>
      </c>
      <c r="Z1333">
        <v>0</v>
      </c>
      <c r="AA1333">
        <v>17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53</v>
      </c>
      <c r="AK1333">
        <v>53</v>
      </c>
      <c r="AL1333">
        <v>0.36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22</v>
      </c>
      <c r="AT1333">
        <v>30</v>
      </c>
      <c r="AU1333">
        <v>0.18</v>
      </c>
      <c r="AV1333">
        <v>25</v>
      </c>
      <c r="AW1333">
        <v>29</v>
      </c>
      <c r="AX1333">
        <v>0.18</v>
      </c>
    </row>
    <row r="1334" spans="1:51" x14ac:dyDescent="0.2">
      <c r="A1334" t="str">
        <f t="shared" si="20"/>
        <v>Penn Madison</v>
      </c>
      <c r="B1334" t="s">
        <v>707</v>
      </c>
      <c r="C1334">
        <v>3</v>
      </c>
      <c r="D1334">
        <v>947436</v>
      </c>
      <c r="E1334" s="8" t="s">
        <v>3132</v>
      </c>
      <c r="F1334" t="s">
        <v>4461</v>
      </c>
      <c r="G1334" t="s">
        <v>1778</v>
      </c>
      <c r="H1334">
        <v>1.2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11</v>
      </c>
      <c r="P1334">
        <v>12</v>
      </c>
      <c r="Q1334">
        <v>0.12</v>
      </c>
      <c r="R1334">
        <v>0</v>
      </c>
      <c r="S1334">
        <v>0</v>
      </c>
      <c r="T1334">
        <v>0</v>
      </c>
      <c r="U1334">
        <v>26</v>
      </c>
      <c r="V1334">
        <v>27</v>
      </c>
      <c r="W1334">
        <v>0.36</v>
      </c>
      <c r="X1334">
        <v>0</v>
      </c>
      <c r="Y1334">
        <v>0</v>
      </c>
      <c r="Z1334">
        <v>0</v>
      </c>
      <c r="AA1334">
        <v>12</v>
      </c>
      <c r="AB1334">
        <v>14</v>
      </c>
      <c r="AC1334">
        <v>0.24</v>
      </c>
      <c r="AD1334">
        <v>4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13</v>
      </c>
      <c r="AK1334">
        <v>13</v>
      </c>
      <c r="AL1334">
        <v>0.24</v>
      </c>
      <c r="AM1334">
        <v>0</v>
      </c>
      <c r="AN1334">
        <v>0</v>
      </c>
      <c r="AO1334">
        <v>0</v>
      </c>
      <c r="AP1334">
        <v>4</v>
      </c>
      <c r="AQ1334">
        <v>0</v>
      </c>
      <c r="AR1334">
        <v>0</v>
      </c>
      <c r="AS1334">
        <v>7</v>
      </c>
      <c r="AT1334">
        <v>12</v>
      </c>
      <c r="AU1334">
        <v>0.24</v>
      </c>
      <c r="AV1334">
        <v>1</v>
      </c>
      <c r="AW1334">
        <v>0</v>
      </c>
      <c r="AX1334">
        <v>0</v>
      </c>
    </row>
    <row r="1335" spans="1:51" x14ac:dyDescent="0.2">
      <c r="A1335" t="str">
        <f t="shared" si="20"/>
        <v>Penn Pleasant Plain</v>
      </c>
      <c r="B1335" t="s">
        <v>191</v>
      </c>
      <c r="C1335">
        <v>2</v>
      </c>
      <c r="D1335">
        <v>1593577</v>
      </c>
      <c r="E1335" s="8" t="s">
        <v>3189</v>
      </c>
      <c r="F1335" t="s">
        <v>4462</v>
      </c>
      <c r="G1335" t="s">
        <v>2517</v>
      </c>
      <c r="H1335">
        <v>0.22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9</v>
      </c>
      <c r="P1335">
        <v>9</v>
      </c>
      <c r="Q1335">
        <v>0</v>
      </c>
      <c r="R1335">
        <v>0</v>
      </c>
      <c r="S1335">
        <v>0</v>
      </c>
      <c r="T1335">
        <v>0</v>
      </c>
      <c r="U1335">
        <v>2</v>
      </c>
      <c r="V1335">
        <v>2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5</v>
      </c>
      <c r="AK1335">
        <v>5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1</v>
      </c>
      <c r="AR1335">
        <v>0.21820000000000001</v>
      </c>
      <c r="AS1335">
        <v>3</v>
      </c>
      <c r="AT1335">
        <v>3</v>
      </c>
      <c r="AU1335">
        <v>0</v>
      </c>
      <c r="AV1335">
        <v>0</v>
      </c>
      <c r="AW1335">
        <v>0</v>
      </c>
      <c r="AX1335">
        <v>0</v>
      </c>
    </row>
    <row r="1336" spans="1:51" x14ac:dyDescent="0.2">
      <c r="A1336" t="str">
        <f t="shared" si="20"/>
        <v>Penn East Lucas North</v>
      </c>
      <c r="B1336" t="s">
        <v>82</v>
      </c>
      <c r="C1336">
        <v>2</v>
      </c>
      <c r="D1336">
        <v>947241</v>
      </c>
      <c r="E1336" s="8" t="s">
        <v>3189</v>
      </c>
      <c r="F1336" t="s">
        <v>5389</v>
      </c>
      <c r="G1336" t="s">
        <v>1778</v>
      </c>
      <c r="H1336">
        <v>4.05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87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118</v>
      </c>
      <c r="V1336">
        <v>156</v>
      </c>
      <c r="W1336">
        <v>1.2150000000000001</v>
      </c>
      <c r="X1336">
        <v>1</v>
      </c>
      <c r="Y1336">
        <v>0</v>
      </c>
      <c r="Z1336">
        <v>0</v>
      </c>
      <c r="AA1336">
        <v>112</v>
      </c>
      <c r="AB1336">
        <v>148</v>
      </c>
      <c r="AC1336">
        <v>1.2150000000000001</v>
      </c>
      <c r="AD1336">
        <v>2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69</v>
      </c>
      <c r="AK1336">
        <v>0</v>
      </c>
      <c r="AL1336">
        <v>0</v>
      </c>
      <c r="AM1336">
        <v>3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171</v>
      </c>
      <c r="AT1336">
        <v>243</v>
      </c>
      <c r="AU1336">
        <v>1.62</v>
      </c>
      <c r="AV1336">
        <v>20</v>
      </c>
      <c r="AW1336">
        <v>0</v>
      </c>
      <c r="AX1336">
        <v>0</v>
      </c>
    </row>
    <row r="1337" spans="1:51" x14ac:dyDescent="0.2">
      <c r="A1337" s="11" t="str">
        <f t="shared" si="20"/>
        <v>Perry 1</v>
      </c>
      <c r="B1337" t="s">
        <v>221</v>
      </c>
      <c r="C1337">
        <v>3</v>
      </c>
      <c r="D1337">
        <v>946883</v>
      </c>
      <c r="E1337" s="8" t="s">
        <v>3843</v>
      </c>
      <c r="F1337" t="s">
        <v>2353</v>
      </c>
      <c r="G1337" t="s">
        <v>1778</v>
      </c>
      <c r="H1337">
        <v>1.657142857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36</v>
      </c>
      <c r="P1337">
        <v>39</v>
      </c>
      <c r="Q1337">
        <v>0.4143</v>
      </c>
      <c r="R1337">
        <v>0</v>
      </c>
      <c r="S1337">
        <v>0</v>
      </c>
      <c r="T1337">
        <v>0</v>
      </c>
      <c r="U1337">
        <v>27</v>
      </c>
      <c r="V1337">
        <v>29</v>
      </c>
      <c r="W1337">
        <v>0.4143</v>
      </c>
      <c r="X1337">
        <v>0</v>
      </c>
      <c r="Y1337">
        <v>0</v>
      </c>
      <c r="Z1337">
        <v>0</v>
      </c>
      <c r="AA1337">
        <v>5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37</v>
      </c>
      <c r="AK1337">
        <v>41</v>
      </c>
      <c r="AL1337">
        <v>0.4143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20</v>
      </c>
      <c r="AT1337">
        <v>22</v>
      </c>
      <c r="AU1337">
        <v>0.4143</v>
      </c>
      <c r="AV1337">
        <v>7</v>
      </c>
      <c r="AW1337">
        <v>0</v>
      </c>
      <c r="AX1337">
        <v>0</v>
      </c>
    </row>
    <row r="1338" spans="1:51" x14ac:dyDescent="0.2">
      <c r="A1338" t="str">
        <f t="shared" si="20"/>
        <v>Perry 2</v>
      </c>
      <c r="B1338" t="s">
        <v>221</v>
      </c>
      <c r="C1338">
        <v>3</v>
      </c>
      <c r="D1338">
        <v>946884</v>
      </c>
      <c r="E1338" s="8" t="s">
        <v>3095</v>
      </c>
      <c r="F1338" t="s">
        <v>2362</v>
      </c>
      <c r="G1338" t="s">
        <v>1778</v>
      </c>
      <c r="H1338">
        <v>1.657142857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18</v>
      </c>
      <c r="P1338">
        <v>28</v>
      </c>
      <c r="Q1338">
        <v>0.4143</v>
      </c>
      <c r="R1338">
        <v>0</v>
      </c>
      <c r="S1338">
        <v>0</v>
      </c>
      <c r="T1338">
        <v>0</v>
      </c>
      <c r="U1338">
        <v>29</v>
      </c>
      <c r="V1338">
        <v>36</v>
      </c>
      <c r="W1338">
        <v>0.8286</v>
      </c>
      <c r="X1338">
        <v>0</v>
      </c>
      <c r="Y1338">
        <v>0</v>
      </c>
      <c r="Z1338">
        <v>0</v>
      </c>
      <c r="AA1338">
        <v>11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11</v>
      </c>
      <c r="AK1338">
        <v>0</v>
      </c>
      <c r="AL1338">
        <v>0</v>
      </c>
      <c r="AM1338">
        <v>3</v>
      </c>
      <c r="AN1338">
        <v>0</v>
      </c>
      <c r="AO1338">
        <v>0</v>
      </c>
      <c r="AP1338">
        <v>5</v>
      </c>
      <c r="AQ1338">
        <v>0</v>
      </c>
      <c r="AR1338">
        <v>0</v>
      </c>
      <c r="AS1338">
        <v>16</v>
      </c>
      <c r="AT1338">
        <v>23</v>
      </c>
      <c r="AU1338">
        <v>0.4143</v>
      </c>
      <c r="AV1338">
        <v>3</v>
      </c>
      <c r="AW1338">
        <v>0</v>
      </c>
      <c r="AX1338">
        <v>0</v>
      </c>
    </row>
    <row r="1339" spans="1:51" x14ac:dyDescent="0.2">
      <c r="A1339" s="11" t="str">
        <f t="shared" si="20"/>
        <v>Perry 3</v>
      </c>
      <c r="B1339" t="s">
        <v>221</v>
      </c>
      <c r="C1339">
        <v>3</v>
      </c>
      <c r="D1339">
        <v>946885</v>
      </c>
      <c r="E1339" s="8" t="s">
        <v>3845</v>
      </c>
      <c r="F1339" t="s">
        <v>3846</v>
      </c>
      <c r="G1339" t="s">
        <v>2517</v>
      </c>
      <c r="H1339">
        <v>1.24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17</v>
      </c>
      <c r="P1339">
        <v>21</v>
      </c>
      <c r="Q1339">
        <v>0.4143</v>
      </c>
      <c r="R1339">
        <v>0</v>
      </c>
      <c r="S1339">
        <v>0</v>
      </c>
      <c r="T1339">
        <v>0</v>
      </c>
      <c r="U1339">
        <v>30</v>
      </c>
      <c r="V1339">
        <v>33</v>
      </c>
      <c r="W1339">
        <v>0.4143</v>
      </c>
      <c r="X1339">
        <v>0</v>
      </c>
      <c r="Y1339">
        <v>0</v>
      </c>
      <c r="Z1339">
        <v>0</v>
      </c>
      <c r="AA1339">
        <v>5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14</v>
      </c>
      <c r="AK1339">
        <v>16</v>
      </c>
      <c r="AL1339">
        <v>0.4143</v>
      </c>
      <c r="AM1339">
        <v>4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15</v>
      </c>
      <c r="AT1339">
        <v>15</v>
      </c>
      <c r="AU1339">
        <v>0</v>
      </c>
      <c r="AV1339">
        <v>1</v>
      </c>
      <c r="AW1339">
        <v>0</v>
      </c>
      <c r="AX1339">
        <v>0</v>
      </c>
    </row>
    <row r="1340" spans="1:51" x14ac:dyDescent="0.2">
      <c r="A1340" t="str">
        <f t="shared" si="20"/>
        <v>Perry Westburg</v>
      </c>
      <c r="B1340" t="s">
        <v>207</v>
      </c>
      <c r="C1340">
        <v>1</v>
      </c>
      <c r="D1340">
        <v>946699</v>
      </c>
      <c r="E1340" s="8" t="s">
        <v>3219</v>
      </c>
      <c r="F1340" t="s">
        <v>4463</v>
      </c>
      <c r="G1340" t="s">
        <v>1778</v>
      </c>
      <c r="H1340">
        <v>0.821052632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8</v>
      </c>
      <c r="P1340">
        <v>9</v>
      </c>
      <c r="Q1340">
        <v>0.2737</v>
      </c>
      <c r="R1340">
        <v>0</v>
      </c>
      <c r="S1340">
        <v>0</v>
      </c>
      <c r="T1340">
        <v>0</v>
      </c>
      <c r="U1340">
        <v>8</v>
      </c>
      <c r="V1340">
        <v>8</v>
      </c>
      <c r="W1340">
        <v>0.2737</v>
      </c>
      <c r="X1340">
        <v>0</v>
      </c>
      <c r="Y1340">
        <v>0</v>
      </c>
      <c r="Z1340">
        <v>0</v>
      </c>
      <c r="AA1340">
        <v>5</v>
      </c>
      <c r="AB1340">
        <v>5</v>
      </c>
      <c r="AC1340">
        <v>0.1368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4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5</v>
      </c>
      <c r="AT1340">
        <v>5</v>
      </c>
      <c r="AU1340">
        <v>0.1368</v>
      </c>
      <c r="AV1340">
        <v>1</v>
      </c>
      <c r="AW1340">
        <v>0</v>
      </c>
      <c r="AX1340">
        <v>0</v>
      </c>
    </row>
    <row r="1341" spans="1:51" x14ac:dyDescent="0.2">
      <c r="A1341" t="str">
        <f t="shared" si="20"/>
        <v>Perry Buckingham E Crysta</v>
      </c>
      <c r="B1341" t="s">
        <v>840</v>
      </c>
      <c r="C1341">
        <v>1</v>
      </c>
      <c r="D1341">
        <v>947992</v>
      </c>
      <c r="E1341" s="8" t="s">
        <v>5195</v>
      </c>
      <c r="F1341" t="s">
        <v>5196</v>
      </c>
      <c r="G1341" t="s">
        <v>1778</v>
      </c>
      <c r="H1341">
        <v>1.294117647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19</v>
      </c>
      <c r="P1341">
        <v>22</v>
      </c>
      <c r="Q1341">
        <v>0.38819999999999999</v>
      </c>
      <c r="R1341">
        <v>0</v>
      </c>
      <c r="S1341">
        <v>0</v>
      </c>
      <c r="T1341">
        <v>0</v>
      </c>
      <c r="U1341">
        <v>18</v>
      </c>
      <c r="V1341">
        <v>25</v>
      </c>
      <c r="W1341">
        <v>0.38819999999999999</v>
      </c>
      <c r="X1341">
        <v>0</v>
      </c>
      <c r="Y1341">
        <v>0</v>
      </c>
      <c r="Z1341">
        <v>0</v>
      </c>
      <c r="AA1341">
        <v>13</v>
      </c>
      <c r="AB1341">
        <v>14</v>
      </c>
      <c r="AC1341">
        <v>0.25879999999999997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14</v>
      </c>
      <c r="AK1341">
        <v>16</v>
      </c>
      <c r="AL1341">
        <v>0.25879999999999997</v>
      </c>
      <c r="AM1341">
        <v>5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6</v>
      </c>
      <c r="AT1341">
        <v>0</v>
      </c>
      <c r="AU1341">
        <v>0</v>
      </c>
      <c r="AV1341">
        <v>1</v>
      </c>
      <c r="AW1341">
        <v>0</v>
      </c>
      <c r="AX1341">
        <v>0</v>
      </c>
    </row>
    <row r="1342" spans="1:51" x14ac:dyDescent="0.2">
      <c r="A1342" t="str">
        <f t="shared" si="20"/>
        <v>Philadelphia</v>
      </c>
      <c r="B1342" t="s">
        <v>2891</v>
      </c>
      <c r="C1342" t="s">
        <v>2892</v>
      </c>
      <c r="D1342">
        <v>1132</v>
      </c>
      <c r="E1342" s="8" t="s">
        <v>2893</v>
      </c>
      <c r="F1342" t="s">
        <v>2894</v>
      </c>
      <c r="G1342" t="s">
        <v>2895</v>
      </c>
      <c r="H1342" t="s">
        <v>2513</v>
      </c>
      <c r="I1342">
        <v>0.05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2</v>
      </c>
      <c r="W1342">
        <v>4</v>
      </c>
      <c r="X1342">
        <v>1.18E-2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5</v>
      </c>
      <c r="AL1342">
        <v>6</v>
      </c>
      <c r="AM1342">
        <v>2.3599999999999999E-2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3</v>
      </c>
      <c r="AU1342">
        <v>4</v>
      </c>
      <c r="AV1342">
        <v>1.18E-2</v>
      </c>
      <c r="AW1342">
        <v>2</v>
      </c>
      <c r="AX1342">
        <v>0</v>
      </c>
      <c r="AY1342">
        <v>0</v>
      </c>
    </row>
    <row r="1343" spans="1:51" x14ac:dyDescent="0.2">
      <c r="A1343" t="str">
        <f t="shared" si="20"/>
        <v>Pierce And Fremont Townships</v>
      </c>
      <c r="B1343" t="s">
        <v>750</v>
      </c>
      <c r="C1343">
        <v>3</v>
      </c>
      <c r="D1343">
        <v>947573</v>
      </c>
      <c r="E1343" s="8" t="s">
        <v>3194</v>
      </c>
      <c r="F1343" t="s">
        <v>1929</v>
      </c>
      <c r="G1343" t="s">
        <v>949</v>
      </c>
      <c r="H1343" t="s">
        <v>1778</v>
      </c>
      <c r="I1343">
        <v>0.4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6</v>
      </c>
      <c r="R1343">
        <v>0.08</v>
      </c>
      <c r="S1343">
        <v>0</v>
      </c>
      <c r="T1343">
        <v>0</v>
      </c>
      <c r="U1343">
        <v>0</v>
      </c>
      <c r="V1343">
        <v>5</v>
      </c>
      <c r="W1343">
        <v>10</v>
      </c>
      <c r="X1343">
        <v>0.16</v>
      </c>
      <c r="Y1343">
        <v>0</v>
      </c>
      <c r="Z1343">
        <v>0</v>
      </c>
      <c r="AA1343">
        <v>0</v>
      </c>
      <c r="AB1343">
        <v>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9</v>
      </c>
      <c r="AL1343">
        <v>11</v>
      </c>
      <c r="AM1343">
        <v>0.16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4</v>
      </c>
      <c r="AU1343">
        <v>0</v>
      </c>
      <c r="AV1343">
        <v>0</v>
      </c>
      <c r="AW1343">
        <v>0</v>
      </c>
      <c r="AX1343">
        <v>0</v>
      </c>
      <c r="AY1343">
        <v>0</v>
      </c>
    </row>
    <row r="1344" spans="1:51" x14ac:dyDescent="0.2">
      <c r="A1344" t="str">
        <f t="shared" si="20"/>
        <v>Pike City</v>
      </c>
      <c r="B1344" t="s">
        <v>729</v>
      </c>
      <c r="C1344">
        <v>2</v>
      </c>
      <c r="D1344">
        <v>947542</v>
      </c>
      <c r="E1344" s="8" t="s">
        <v>3278</v>
      </c>
      <c r="F1344" t="s">
        <v>4464</v>
      </c>
      <c r="G1344" t="s">
        <v>1794</v>
      </c>
      <c r="H1344">
        <v>0.33333333300000001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8</v>
      </c>
      <c r="P1344">
        <v>8</v>
      </c>
      <c r="Q1344">
        <v>0.16669999999999999</v>
      </c>
      <c r="R1344">
        <v>0</v>
      </c>
      <c r="S1344">
        <v>0</v>
      </c>
      <c r="T1344">
        <v>0</v>
      </c>
      <c r="U1344">
        <v>8</v>
      </c>
      <c r="V1344">
        <v>9</v>
      </c>
      <c r="W1344">
        <v>0.16669999999999999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6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">
      <c r="A1345" t="str">
        <f t="shared" si="20"/>
        <v>Pilot Troy York</v>
      </c>
      <c r="B1345" t="s">
        <v>626</v>
      </c>
      <c r="C1345">
        <v>1</v>
      </c>
      <c r="D1345">
        <v>947143</v>
      </c>
      <c r="E1345" s="8" t="s">
        <v>3278</v>
      </c>
      <c r="F1345" t="s">
        <v>5197</v>
      </c>
      <c r="G1345" t="s">
        <v>1778</v>
      </c>
      <c r="H1345">
        <v>0.6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9</v>
      </c>
      <c r="V1345">
        <v>9</v>
      </c>
      <c r="W1345">
        <v>0.2</v>
      </c>
      <c r="X1345">
        <v>0</v>
      </c>
      <c r="Y1345">
        <v>0</v>
      </c>
      <c r="Z1345">
        <v>0</v>
      </c>
      <c r="AA1345">
        <v>7</v>
      </c>
      <c r="AB1345">
        <v>8</v>
      </c>
      <c r="AC1345">
        <v>0.1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</v>
      </c>
      <c r="AK1345">
        <v>8</v>
      </c>
      <c r="AL1345">
        <v>0.1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9</v>
      </c>
      <c r="AT1345">
        <v>10</v>
      </c>
      <c r="AU1345">
        <v>0.2</v>
      </c>
      <c r="AV1345">
        <v>1</v>
      </c>
      <c r="AW1345">
        <v>0</v>
      </c>
      <c r="AX1345">
        <v>0</v>
      </c>
    </row>
    <row r="1346" spans="1:50" x14ac:dyDescent="0.2">
      <c r="A1346" t="str">
        <f t="shared" ref="A1346:A1409" si="21">TRIM(PROPER(F1346))</f>
        <v>Pine Oak Marsh</v>
      </c>
      <c r="B1346" t="s">
        <v>704</v>
      </c>
      <c r="C1346">
        <v>2</v>
      </c>
      <c r="D1346">
        <v>1593683</v>
      </c>
      <c r="E1346" s="8" t="s">
        <v>2563</v>
      </c>
      <c r="F1346" t="s">
        <v>1950</v>
      </c>
      <c r="G1346" t="s">
        <v>1778</v>
      </c>
      <c r="H1346">
        <v>0.36363600000000001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8</v>
      </c>
      <c r="P1346">
        <v>8</v>
      </c>
      <c r="Q1346">
        <v>0.21820000000000001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3</v>
      </c>
      <c r="AC1346">
        <v>7.2700000000000001E-2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4</v>
      </c>
      <c r="AK1346">
        <v>4</v>
      </c>
      <c r="AL1346">
        <v>7.2700000000000001E-2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">
      <c r="A1347" t="str">
        <f t="shared" si="21"/>
        <v>Pl Gf St Sx Eg N</v>
      </c>
      <c r="B1347" t="s">
        <v>817</v>
      </c>
      <c r="C1347">
        <v>4</v>
      </c>
      <c r="D1347">
        <v>947933</v>
      </c>
      <c r="E1347" s="8" t="s">
        <v>3063</v>
      </c>
      <c r="F1347" t="s">
        <v>5198</v>
      </c>
      <c r="G1347" t="s">
        <v>1778</v>
      </c>
      <c r="H1347">
        <v>0.17499999999999999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6</v>
      </c>
      <c r="V1347">
        <v>8</v>
      </c>
      <c r="W1347">
        <v>8.7499999999999994E-2</v>
      </c>
      <c r="X1347">
        <v>0</v>
      </c>
      <c r="Y1347">
        <v>0</v>
      </c>
      <c r="Z1347">
        <v>0</v>
      </c>
      <c r="AA1347">
        <v>7</v>
      </c>
      <c r="AB1347">
        <v>9</v>
      </c>
      <c r="AC1347">
        <v>8.7499999999999994E-2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</row>
    <row r="1348" spans="1:50" x14ac:dyDescent="0.2">
      <c r="A1348" s="11" t="str">
        <f t="shared" si="21"/>
        <v>Pleasant Hill 01</v>
      </c>
      <c r="B1348" t="s">
        <v>774</v>
      </c>
      <c r="C1348">
        <v>3</v>
      </c>
      <c r="D1348">
        <v>947741</v>
      </c>
      <c r="E1348" s="8" t="s">
        <v>3706</v>
      </c>
      <c r="F1348" t="s">
        <v>4465</v>
      </c>
      <c r="G1348" t="s">
        <v>2517</v>
      </c>
      <c r="H1348">
        <v>2.52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32</v>
      </c>
      <c r="P1348">
        <v>43</v>
      </c>
      <c r="Q1348">
        <v>0.55959999999999999</v>
      </c>
      <c r="R1348">
        <v>0</v>
      </c>
      <c r="S1348">
        <v>0</v>
      </c>
      <c r="T1348">
        <v>0</v>
      </c>
      <c r="U1348">
        <v>35</v>
      </c>
      <c r="V1348">
        <v>42</v>
      </c>
      <c r="W1348">
        <v>0.55959999999999999</v>
      </c>
      <c r="X1348">
        <v>0</v>
      </c>
      <c r="Y1348">
        <v>0</v>
      </c>
      <c r="Z1348">
        <v>0</v>
      </c>
      <c r="AA1348">
        <v>22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49</v>
      </c>
      <c r="AK1348">
        <v>53</v>
      </c>
      <c r="AL1348">
        <v>0.83940000000000003</v>
      </c>
      <c r="AM1348">
        <v>9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37</v>
      </c>
      <c r="AT1348">
        <v>44</v>
      </c>
      <c r="AU1348">
        <v>0.55959999999999999</v>
      </c>
      <c r="AV1348">
        <v>5</v>
      </c>
      <c r="AW1348">
        <v>0</v>
      </c>
      <c r="AX1348">
        <v>0</v>
      </c>
    </row>
    <row r="1349" spans="1:50" x14ac:dyDescent="0.2">
      <c r="A1349" s="11" t="str">
        <f t="shared" si="21"/>
        <v>Pleasant Hill 02</v>
      </c>
      <c r="B1349" t="s">
        <v>774</v>
      </c>
      <c r="C1349">
        <v>3</v>
      </c>
      <c r="D1349">
        <v>947742</v>
      </c>
      <c r="E1349" s="8" t="s">
        <v>3993</v>
      </c>
      <c r="F1349" t="s">
        <v>4466</v>
      </c>
      <c r="G1349" t="s">
        <v>1778</v>
      </c>
      <c r="H1349">
        <v>2.518201285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41</v>
      </c>
      <c r="P1349">
        <v>42</v>
      </c>
      <c r="Q1349">
        <v>0.55959999999999999</v>
      </c>
      <c r="R1349">
        <v>0</v>
      </c>
      <c r="S1349">
        <v>0</v>
      </c>
      <c r="T1349">
        <v>0</v>
      </c>
      <c r="U1349">
        <v>45</v>
      </c>
      <c r="V1349">
        <v>47</v>
      </c>
      <c r="W1349">
        <v>0.55959999999999999</v>
      </c>
      <c r="X1349">
        <v>0</v>
      </c>
      <c r="Y1349">
        <v>0</v>
      </c>
      <c r="Z1349">
        <v>0</v>
      </c>
      <c r="AA1349">
        <v>33</v>
      </c>
      <c r="AB1349">
        <v>33</v>
      </c>
      <c r="AC1349">
        <v>0.55959999999999999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31</v>
      </c>
      <c r="AK1349">
        <v>31</v>
      </c>
      <c r="AL1349">
        <v>0.27979999999999999</v>
      </c>
      <c r="AM1349">
        <v>5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42</v>
      </c>
      <c r="AT1349">
        <v>42</v>
      </c>
      <c r="AU1349">
        <v>0.55959999999999999</v>
      </c>
      <c r="AV1349">
        <v>5</v>
      </c>
      <c r="AW1349">
        <v>5</v>
      </c>
      <c r="AX1349">
        <v>0</v>
      </c>
    </row>
    <row r="1350" spans="1:50" x14ac:dyDescent="0.2">
      <c r="A1350" s="11" t="str">
        <f t="shared" si="21"/>
        <v>Pleasant Hill 03</v>
      </c>
      <c r="B1350" t="s">
        <v>774</v>
      </c>
      <c r="C1350">
        <v>3</v>
      </c>
      <c r="D1350">
        <v>947743</v>
      </c>
      <c r="E1350" s="8" t="s">
        <v>3920</v>
      </c>
      <c r="F1350" t="s">
        <v>4467</v>
      </c>
      <c r="G1350" t="s">
        <v>2517</v>
      </c>
      <c r="H1350">
        <v>2.52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35</v>
      </c>
      <c r="P1350">
        <v>35</v>
      </c>
      <c r="Q1350">
        <v>0.55959999999999999</v>
      </c>
      <c r="R1350">
        <v>0</v>
      </c>
      <c r="S1350">
        <v>0</v>
      </c>
      <c r="T1350">
        <v>0</v>
      </c>
      <c r="U1350">
        <v>48</v>
      </c>
      <c r="V1350">
        <v>51</v>
      </c>
      <c r="W1350">
        <v>0.55959999999999999</v>
      </c>
      <c r="X1350">
        <v>0</v>
      </c>
      <c r="Y1350">
        <v>0</v>
      </c>
      <c r="Z1350">
        <v>0</v>
      </c>
      <c r="AA1350">
        <v>32</v>
      </c>
      <c r="AB1350">
        <v>35</v>
      </c>
      <c r="AC1350">
        <v>0.55959999999999999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35</v>
      </c>
      <c r="AK1350">
        <v>36</v>
      </c>
      <c r="AL1350">
        <v>0.55959999999999999</v>
      </c>
      <c r="AM1350">
        <v>2</v>
      </c>
      <c r="AN1350">
        <v>0</v>
      </c>
      <c r="AO1350">
        <v>0</v>
      </c>
      <c r="AP1350">
        <v>3</v>
      </c>
      <c r="AQ1350">
        <v>0</v>
      </c>
      <c r="AR1350">
        <v>0</v>
      </c>
      <c r="AS1350">
        <v>26</v>
      </c>
      <c r="AT1350">
        <v>30</v>
      </c>
      <c r="AU1350">
        <v>0.27979999999999999</v>
      </c>
      <c r="AV1350">
        <v>7</v>
      </c>
      <c r="AW1350">
        <v>0</v>
      </c>
      <c r="AX1350">
        <v>0</v>
      </c>
    </row>
    <row r="1351" spans="1:50" x14ac:dyDescent="0.2">
      <c r="A1351" t="str">
        <f t="shared" si="21"/>
        <v>Pleasant Valley Twp</v>
      </c>
      <c r="B1351" t="s">
        <v>328</v>
      </c>
      <c r="C1351">
        <v>1</v>
      </c>
      <c r="D1351">
        <v>947014</v>
      </c>
      <c r="E1351" s="8" t="s">
        <v>3063</v>
      </c>
      <c r="F1351" t="s">
        <v>2046</v>
      </c>
      <c r="G1351" t="s">
        <v>1778</v>
      </c>
      <c r="H1351">
        <v>0.6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13</v>
      </c>
      <c r="V1351">
        <v>14</v>
      </c>
      <c r="W1351">
        <v>0.24</v>
      </c>
      <c r="X1351">
        <v>0</v>
      </c>
      <c r="Y1351">
        <v>0</v>
      </c>
      <c r="Z1351">
        <v>0</v>
      </c>
      <c r="AA1351">
        <v>14</v>
      </c>
      <c r="AB1351">
        <v>17</v>
      </c>
      <c r="AC1351">
        <v>0.24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</v>
      </c>
      <c r="AK1351">
        <v>8</v>
      </c>
      <c r="AL1351">
        <v>0.12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2</v>
      </c>
      <c r="AT1351">
        <v>0</v>
      </c>
      <c r="AU1351">
        <v>0</v>
      </c>
      <c r="AV1351">
        <v>1</v>
      </c>
      <c r="AW1351">
        <v>0</v>
      </c>
      <c r="AX1351">
        <v>0</v>
      </c>
    </row>
    <row r="1352" spans="1:50" x14ac:dyDescent="0.2">
      <c r="A1352" t="str">
        <f t="shared" si="21"/>
        <v>Pleasant Valley Newton</v>
      </c>
      <c r="B1352" t="s">
        <v>444</v>
      </c>
      <c r="C1352">
        <v>4</v>
      </c>
      <c r="D1352">
        <v>946728</v>
      </c>
      <c r="E1352" s="8">
        <v>10</v>
      </c>
      <c r="F1352" t="s">
        <v>4468</v>
      </c>
      <c r="G1352" t="s">
        <v>1778</v>
      </c>
      <c r="H1352">
        <v>0.33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</v>
      </c>
      <c r="P1352">
        <v>4</v>
      </c>
      <c r="Q1352">
        <v>0.11</v>
      </c>
      <c r="R1352">
        <v>0</v>
      </c>
      <c r="S1352">
        <v>0</v>
      </c>
      <c r="T1352">
        <v>0</v>
      </c>
      <c r="U1352">
        <v>5</v>
      </c>
      <c r="V1352">
        <v>5</v>
      </c>
      <c r="W1352">
        <v>0.11</v>
      </c>
      <c r="X1352">
        <v>0</v>
      </c>
      <c r="Y1352">
        <v>0</v>
      </c>
      <c r="Z1352">
        <v>0</v>
      </c>
      <c r="AA1352">
        <v>7</v>
      </c>
      <c r="AB1352">
        <v>7</v>
      </c>
      <c r="AC1352">
        <v>0.11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">
      <c r="A1353" t="str">
        <f t="shared" si="21"/>
        <v>Pleasant Franklin</v>
      </c>
      <c r="B1353" t="s">
        <v>361</v>
      </c>
      <c r="C1353">
        <v>2</v>
      </c>
      <c r="D1353">
        <v>946563</v>
      </c>
      <c r="E1353" s="8" t="s">
        <v>2724</v>
      </c>
      <c r="F1353" t="s">
        <v>5199</v>
      </c>
      <c r="G1353" t="s">
        <v>1778</v>
      </c>
      <c r="H1353">
        <v>0.4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8</v>
      </c>
      <c r="P1353">
        <v>8</v>
      </c>
      <c r="Q1353">
        <v>0.16</v>
      </c>
      <c r="R1353">
        <v>0</v>
      </c>
      <c r="S1353">
        <v>0</v>
      </c>
      <c r="T1353">
        <v>0</v>
      </c>
      <c r="U1353">
        <v>10</v>
      </c>
      <c r="V1353">
        <v>10</v>
      </c>
      <c r="W1353">
        <v>0.16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3</v>
      </c>
      <c r="AK1353">
        <v>5</v>
      </c>
      <c r="AL1353">
        <v>0.08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3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">
      <c r="A1354" t="str">
        <f t="shared" si="21"/>
        <v>Pleasantville</v>
      </c>
      <c r="B1354" t="s">
        <v>251</v>
      </c>
      <c r="C1354">
        <v>2</v>
      </c>
      <c r="D1354">
        <v>948286</v>
      </c>
      <c r="E1354" s="8" t="s">
        <v>2625</v>
      </c>
      <c r="F1354" t="s">
        <v>2626</v>
      </c>
      <c r="G1354" t="s">
        <v>2520</v>
      </c>
      <c r="H1354">
        <v>2.16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29</v>
      </c>
      <c r="P1354">
        <v>31</v>
      </c>
      <c r="Q1354">
        <v>0.36</v>
      </c>
      <c r="R1354">
        <v>0</v>
      </c>
      <c r="S1354">
        <v>0</v>
      </c>
      <c r="T1354">
        <v>0</v>
      </c>
      <c r="U1354">
        <v>44</v>
      </c>
      <c r="V1354">
        <v>58</v>
      </c>
      <c r="W1354">
        <v>0.9</v>
      </c>
      <c r="X1354">
        <v>0</v>
      </c>
      <c r="Y1354">
        <v>0</v>
      </c>
      <c r="Z1354">
        <v>0</v>
      </c>
      <c r="AA1354">
        <v>21</v>
      </c>
      <c r="AB1354">
        <v>29</v>
      </c>
      <c r="AC1354">
        <v>0.36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28</v>
      </c>
      <c r="AK1354">
        <v>31</v>
      </c>
      <c r="AL1354">
        <v>0.54</v>
      </c>
      <c r="AM1354">
        <v>7</v>
      </c>
      <c r="AN1354">
        <v>0</v>
      </c>
      <c r="AO1354">
        <v>0</v>
      </c>
      <c r="AP1354">
        <v>4</v>
      </c>
      <c r="AQ1354">
        <v>0</v>
      </c>
      <c r="AR1354">
        <v>0</v>
      </c>
      <c r="AS1354">
        <v>12</v>
      </c>
      <c r="AT1354">
        <v>0</v>
      </c>
      <c r="AU1354">
        <v>0</v>
      </c>
      <c r="AV1354">
        <v>7</v>
      </c>
      <c r="AW1354">
        <v>0</v>
      </c>
      <c r="AX1354">
        <v>0</v>
      </c>
    </row>
    <row r="1355" spans="1:50" x14ac:dyDescent="0.2">
      <c r="A1355" s="11" t="str">
        <f t="shared" si="21"/>
        <v>Plymouth 01 Ak</v>
      </c>
      <c r="B1355" t="s">
        <v>758</v>
      </c>
      <c r="C1355">
        <v>4</v>
      </c>
      <c r="D1355">
        <v>947584</v>
      </c>
      <c r="E1355" s="8" t="s">
        <v>3748</v>
      </c>
      <c r="F1355" t="s">
        <v>5200</v>
      </c>
      <c r="G1355" t="s">
        <v>1778</v>
      </c>
      <c r="H1355">
        <v>0.67500000000000004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13</v>
      </c>
      <c r="P1355">
        <v>13</v>
      </c>
      <c r="Q1355">
        <v>0.22500000000000001</v>
      </c>
      <c r="R1355">
        <v>0</v>
      </c>
      <c r="S1355">
        <v>0</v>
      </c>
      <c r="T1355">
        <v>0</v>
      </c>
      <c r="U1355">
        <v>6</v>
      </c>
      <c r="V1355">
        <v>8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15</v>
      </c>
      <c r="AK1355">
        <v>19</v>
      </c>
      <c r="AL1355">
        <v>0.22500000000000001</v>
      </c>
      <c r="AM1355">
        <v>0</v>
      </c>
      <c r="AN1355">
        <v>0</v>
      </c>
      <c r="AO1355">
        <v>0</v>
      </c>
      <c r="AP1355">
        <v>3</v>
      </c>
      <c r="AQ1355">
        <v>0</v>
      </c>
      <c r="AR1355">
        <v>0</v>
      </c>
      <c r="AS1355">
        <v>9</v>
      </c>
      <c r="AT1355">
        <v>10</v>
      </c>
      <c r="AU1355">
        <v>0.22500000000000001</v>
      </c>
      <c r="AV1355">
        <v>3</v>
      </c>
      <c r="AW1355">
        <v>0</v>
      </c>
      <c r="AX1355">
        <v>0</v>
      </c>
    </row>
    <row r="1356" spans="1:50" x14ac:dyDescent="0.2">
      <c r="A1356" t="str">
        <f t="shared" si="21"/>
        <v>Plymouth 02 Mrhg</v>
      </c>
      <c r="B1356" t="s">
        <v>758</v>
      </c>
      <c r="C1356">
        <v>4</v>
      </c>
      <c r="D1356">
        <v>1593714</v>
      </c>
      <c r="E1356" s="8" t="s">
        <v>3248</v>
      </c>
      <c r="F1356" t="s">
        <v>5201</v>
      </c>
      <c r="G1356" t="s">
        <v>2562</v>
      </c>
      <c r="H1356">
        <v>0.23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4</v>
      </c>
      <c r="P1356">
        <v>4</v>
      </c>
      <c r="Q1356">
        <v>0.22500000000000001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4</v>
      </c>
      <c r="AK1356">
        <v>4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">
      <c r="A1357" t="str">
        <f t="shared" si="21"/>
        <v>Plymouth 03 Sb</v>
      </c>
      <c r="B1357" t="s">
        <v>758</v>
      </c>
      <c r="C1357">
        <v>4</v>
      </c>
      <c r="D1357">
        <v>948206</v>
      </c>
      <c r="E1357" s="8" t="s">
        <v>3250</v>
      </c>
      <c r="F1357" t="s">
        <v>5202</v>
      </c>
      <c r="G1357" t="s">
        <v>1778</v>
      </c>
      <c r="H1357">
        <v>0.22500000000000001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</v>
      </c>
      <c r="P1357">
        <v>5</v>
      </c>
      <c r="Q1357">
        <v>0</v>
      </c>
      <c r="R1357">
        <v>0</v>
      </c>
      <c r="S1357">
        <v>0</v>
      </c>
      <c r="T1357">
        <v>0</v>
      </c>
      <c r="U1357">
        <v>2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5</v>
      </c>
      <c r="AT1357">
        <v>7</v>
      </c>
      <c r="AU1357">
        <v>0.22500000000000001</v>
      </c>
      <c r="AV1357">
        <v>2</v>
      </c>
      <c r="AW1357">
        <v>0</v>
      </c>
      <c r="AX1357">
        <v>0</v>
      </c>
    </row>
    <row r="1358" spans="1:50" x14ac:dyDescent="0.2">
      <c r="A1358" s="11" t="str">
        <f t="shared" si="21"/>
        <v>Plymouth 04 Bv</v>
      </c>
      <c r="B1358" t="s">
        <v>758</v>
      </c>
      <c r="C1358">
        <v>4</v>
      </c>
      <c r="D1358">
        <v>947585</v>
      </c>
      <c r="E1358" s="8" t="s">
        <v>3154</v>
      </c>
      <c r="F1358" t="s">
        <v>5203</v>
      </c>
      <c r="G1358" t="s">
        <v>2517</v>
      </c>
      <c r="H1358">
        <v>0.45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9</v>
      </c>
      <c r="P1358">
        <v>8</v>
      </c>
      <c r="Q1358">
        <v>0</v>
      </c>
      <c r="R1358">
        <v>0</v>
      </c>
      <c r="S1358">
        <v>0</v>
      </c>
      <c r="T1358">
        <v>0</v>
      </c>
      <c r="U1358">
        <v>8</v>
      </c>
      <c r="V1358">
        <v>11</v>
      </c>
      <c r="W1358">
        <v>0.22500000000000001</v>
      </c>
      <c r="X1358">
        <v>0</v>
      </c>
      <c r="Y1358">
        <v>0</v>
      </c>
      <c r="Z1358">
        <v>0</v>
      </c>
      <c r="AA1358">
        <v>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9</v>
      </c>
      <c r="AK1358">
        <v>10</v>
      </c>
      <c r="AL1358">
        <v>0.22500000000000001</v>
      </c>
      <c r="AM1358">
        <v>2</v>
      </c>
      <c r="AN1358">
        <v>0</v>
      </c>
      <c r="AO1358">
        <v>0</v>
      </c>
      <c r="AP1358">
        <v>0</v>
      </c>
      <c r="AQ1358">
        <v>3</v>
      </c>
      <c r="AR1358">
        <v>0</v>
      </c>
      <c r="AS1358">
        <v>2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">
      <c r="A1359" s="11" t="str">
        <f t="shared" si="21"/>
        <v>Plymouth 05 Rm</v>
      </c>
      <c r="B1359" t="s">
        <v>758</v>
      </c>
      <c r="C1359">
        <v>4</v>
      </c>
      <c r="D1359">
        <v>947590</v>
      </c>
      <c r="E1359" s="8" t="s">
        <v>3745</v>
      </c>
      <c r="F1359" t="s">
        <v>5204</v>
      </c>
      <c r="G1359" t="s">
        <v>1778</v>
      </c>
      <c r="H1359">
        <v>0.67500000000000004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13</v>
      </c>
      <c r="P1359">
        <v>15</v>
      </c>
      <c r="Q1359">
        <v>0.22500000000000001</v>
      </c>
      <c r="R1359">
        <v>0</v>
      </c>
      <c r="S1359">
        <v>0</v>
      </c>
      <c r="T1359">
        <v>0</v>
      </c>
      <c r="U1359">
        <v>7</v>
      </c>
      <c r="V1359">
        <v>9</v>
      </c>
      <c r="W1359">
        <v>0.22500000000000001</v>
      </c>
      <c r="X1359">
        <v>0</v>
      </c>
      <c r="Y1359">
        <v>0</v>
      </c>
      <c r="Z1359">
        <v>0</v>
      </c>
      <c r="AA1359">
        <v>4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9</v>
      </c>
      <c r="AK1359">
        <v>9</v>
      </c>
      <c r="AL1359">
        <v>0.22500000000000001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">
      <c r="A1360" t="str">
        <f t="shared" si="21"/>
        <v>Plymouth 06 Wf</v>
      </c>
      <c r="B1360" t="s">
        <v>758</v>
      </c>
      <c r="C1360">
        <v>4</v>
      </c>
      <c r="D1360">
        <v>948207</v>
      </c>
      <c r="E1360" s="8" t="s">
        <v>3043</v>
      </c>
      <c r="F1360" t="s">
        <v>5205</v>
      </c>
      <c r="G1360" t="s">
        <v>2562</v>
      </c>
      <c r="H1360">
        <v>0.23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4</v>
      </c>
      <c r="P1360">
        <v>4</v>
      </c>
      <c r="Q1360">
        <v>0</v>
      </c>
      <c r="R1360">
        <v>0</v>
      </c>
      <c r="S1360">
        <v>0</v>
      </c>
      <c r="T1360">
        <v>0</v>
      </c>
      <c r="U1360">
        <v>6</v>
      </c>
      <c r="V1360">
        <v>6</v>
      </c>
      <c r="W1360">
        <v>0</v>
      </c>
      <c r="X1360">
        <v>0</v>
      </c>
      <c r="Y1360">
        <v>0</v>
      </c>
      <c r="Z1360">
        <v>0</v>
      </c>
      <c r="AA1360">
        <v>5</v>
      </c>
      <c r="AB1360">
        <v>5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3</v>
      </c>
      <c r="AN1360">
        <v>3</v>
      </c>
      <c r="AO1360">
        <v>0</v>
      </c>
      <c r="AP1360">
        <v>0</v>
      </c>
      <c r="AQ1360">
        <v>0</v>
      </c>
      <c r="AR1360">
        <v>0.22500000000000001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1" x14ac:dyDescent="0.2">
      <c r="A1361" s="11" t="str">
        <f t="shared" si="21"/>
        <v>Plymouth 07 Mr</v>
      </c>
      <c r="B1361" t="s">
        <v>758</v>
      </c>
      <c r="C1361">
        <v>4</v>
      </c>
      <c r="D1361">
        <v>948205</v>
      </c>
      <c r="E1361" s="8" t="s">
        <v>2962</v>
      </c>
      <c r="F1361" t="s">
        <v>5206</v>
      </c>
      <c r="G1361" t="s">
        <v>1778</v>
      </c>
      <c r="H1361">
        <v>0.67500000000000004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13</v>
      </c>
      <c r="P1361">
        <v>13</v>
      </c>
      <c r="Q1361">
        <v>0.22500000000000001</v>
      </c>
      <c r="R1361">
        <v>0</v>
      </c>
      <c r="S1361">
        <v>0</v>
      </c>
      <c r="T1361">
        <v>0</v>
      </c>
      <c r="U1361">
        <v>5</v>
      </c>
      <c r="V1361">
        <v>8</v>
      </c>
      <c r="W1361">
        <v>0.22500000000000001</v>
      </c>
      <c r="X1361">
        <v>0</v>
      </c>
      <c r="Y1361">
        <v>0</v>
      </c>
      <c r="Z1361">
        <v>0</v>
      </c>
      <c r="AA1361">
        <v>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13</v>
      </c>
      <c r="AK1361">
        <v>13</v>
      </c>
      <c r="AL1361">
        <v>0.22500000000000001</v>
      </c>
      <c r="AM1361">
        <v>0</v>
      </c>
      <c r="AN1361">
        <v>0</v>
      </c>
      <c r="AO1361">
        <v>0</v>
      </c>
      <c r="AP1361">
        <v>0</v>
      </c>
      <c r="AQ1361">
        <v>3</v>
      </c>
      <c r="AR1361">
        <v>0</v>
      </c>
      <c r="AS1361">
        <v>3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1" x14ac:dyDescent="0.2">
      <c r="A1362" s="11" t="str">
        <f t="shared" si="21"/>
        <v>Plymouth 08 Py</v>
      </c>
      <c r="B1362" t="s">
        <v>758</v>
      </c>
      <c r="C1362">
        <v>4</v>
      </c>
      <c r="D1362">
        <v>947589</v>
      </c>
      <c r="E1362" s="8" t="s">
        <v>3746</v>
      </c>
      <c r="F1362" t="s">
        <v>5207</v>
      </c>
      <c r="G1362" t="s">
        <v>1778</v>
      </c>
      <c r="H1362">
        <v>0.67500000000000004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9</v>
      </c>
      <c r="P1362">
        <v>10</v>
      </c>
      <c r="Q1362">
        <v>0</v>
      </c>
      <c r="R1362">
        <v>0</v>
      </c>
      <c r="S1362">
        <v>0</v>
      </c>
      <c r="T1362">
        <v>0</v>
      </c>
      <c r="U1362">
        <v>17</v>
      </c>
      <c r="V1362">
        <v>19</v>
      </c>
      <c r="W1362">
        <v>0.22500000000000001</v>
      </c>
      <c r="X1362">
        <v>0</v>
      </c>
      <c r="Y1362">
        <v>0</v>
      </c>
      <c r="Z1362">
        <v>0</v>
      </c>
      <c r="AA1362">
        <v>11</v>
      </c>
      <c r="AB1362">
        <v>17</v>
      </c>
      <c r="AC1362">
        <v>0.22500000000000001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14</v>
      </c>
      <c r="AK1362">
        <v>19</v>
      </c>
      <c r="AL1362">
        <v>0.22500000000000001</v>
      </c>
      <c r="AM1362">
        <v>4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2</v>
      </c>
      <c r="AT1362">
        <v>0</v>
      </c>
      <c r="AU1362">
        <v>0</v>
      </c>
      <c r="AV1362">
        <v>7</v>
      </c>
      <c r="AW1362">
        <v>0</v>
      </c>
      <c r="AX1362">
        <v>0</v>
      </c>
    </row>
    <row r="1363" spans="1:51" x14ac:dyDescent="0.2">
      <c r="A1363" s="11" t="str">
        <f t="shared" si="21"/>
        <v>Plymouth 09 Ht</v>
      </c>
      <c r="B1363" t="s">
        <v>758</v>
      </c>
      <c r="C1363">
        <v>4</v>
      </c>
      <c r="D1363">
        <v>947587</v>
      </c>
      <c r="E1363" s="8" t="s">
        <v>3527</v>
      </c>
      <c r="F1363" t="s">
        <v>5208</v>
      </c>
      <c r="G1363" t="s">
        <v>1778</v>
      </c>
      <c r="H1363">
        <v>0.9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16</v>
      </c>
      <c r="P1363">
        <v>16</v>
      </c>
      <c r="Q1363">
        <v>0.22500000000000001</v>
      </c>
      <c r="R1363">
        <v>0</v>
      </c>
      <c r="S1363">
        <v>0</v>
      </c>
      <c r="T1363">
        <v>0</v>
      </c>
      <c r="U1363">
        <v>13</v>
      </c>
      <c r="V1363">
        <v>18</v>
      </c>
      <c r="W1363">
        <v>0.22500000000000001</v>
      </c>
      <c r="X1363">
        <v>0</v>
      </c>
      <c r="Y1363">
        <v>0</v>
      </c>
      <c r="Z1363">
        <v>0</v>
      </c>
      <c r="AA1363">
        <v>13</v>
      </c>
      <c r="AB1363">
        <v>17</v>
      </c>
      <c r="AC1363">
        <v>0.22500000000000001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11</v>
      </c>
      <c r="AK1363">
        <v>11</v>
      </c>
      <c r="AL1363">
        <v>0.22500000000000001</v>
      </c>
      <c r="AM1363">
        <v>0</v>
      </c>
      <c r="AN1363">
        <v>0</v>
      </c>
      <c r="AO1363">
        <v>0</v>
      </c>
      <c r="AP1363">
        <v>0</v>
      </c>
      <c r="AQ1363">
        <v>2</v>
      </c>
      <c r="AR1363">
        <v>0</v>
      </c>
      <c r="AS1363">
        <v>5</v>
      </c>
      <c r="AT1363">
        <v>0</v>
      </c>
      <c r="AU1363">
        <v>0</v>
      </c>
      <c r="AV1363">
        <v>6</v>
      </c>
      <c r="AW1363">
        <v>0</v>
      </c>
      <c r="AX1363">
        <v>0</v>
      </c>
    </row>
    <row r="1364" spans="1:51" x14ac:dyDescent="0.2">
      <c r="A1364" s="11" t="str">
        <f t="shared" si="21"/>
        <v>Plymouth 10 Kl</v>
      </c>
      <c r="B1364" t="s">
        <v>758</v>
      </c>
      <c r="C1364">
        <v>4</v>
      </c>
      <c r="D1364">
        <v>947588</v>
      </c>
      <c r="E1364" s="8" t="s">
        <v>3747</v>
      </c>
      <c r="F1364" t="s">
        <v>5209</v>
      </c>
      <c r="G1364" t="s">
        <v>1778</v>
      </c>
      <c r="H1364">
        <v>0.67500000000000004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8</v>
      </c>
      <c r="P1364">
        <v>8</v>
      </c>
      <c r="Q1364">
        <v>0.22500000000000001</v>
      </c>
      <c r="R1364">
        <v>0</v>
      </c>
      <c r="S1364">
        <v>0</v>
      </c>
      <c r="T1364">
        <v>0</v>
      </c>
      <c r="U1364">
        <v>8</v>
      </c>
      <c r="V1364">
        <v>11</v>
      </c>
      <c r="W1364">
        <v>0.22500000000000001</v>
      </c>
      <c r="X1364">
        <v>0</v>
      </c>
      <c r="Y1364">
        <v>0</v>
      </c>
      <c r="Z1364">
        <v>0</v>
      </c>
      <c r="AA1364">
        <v>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</v>
      </c>
      <c r="AK1364">
        <v>7</v>
      </c>
      <c r="AL1364">
        <v>0.22500000000000001</v>
      </c>
      <c r="AM1364">
        <v>0</v>
      </c>
      <c r="AN1364">
        <v>0</v>
      </c>
      <c r="AO1364">
        <v>0</v>
      </c>
      <c r="AP1364">
        <v>2</v>
      </c>
      <c r="AQ1364">
        <v>2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0</v>
      </c>
    </row>
    <row r="1365" spans="1:51" x14ac:dyDescent="0.2">
      <c r="A1365" t="str">
        <f t="shared" si="21"/>
        <v>Plymouth 11 Le Mars 1</v>
      </c>
      <c r="B1365" t="s">
        <v>758</v>
      </c>
      <c r="C1365">
        <v>4</v>
      </c>
      <c r="D1365">
        <v>948304</v>
      </c>
      <c r="E1365" s="8" t="s">
        <v>3249</v>
      </c>
      <c r="F1365" t="s">
        <v>5210</v>
      </c>
      <c r="G1365" t="s">
        <v>2517</v>
      </c>
      <c r="H1365">
        <v>1.35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15</v>
      </c>
      <c r="P1365">
        <v>16</v>
      </c>
      <c r="Q1365">
        <v>0.22500000000000001</v>
      </c>
      <c r="R1365">
        <v>0</v>
      </c>
      <c r="S1365">
        <v>0</v>
      </c>
      <c r="T1365">
        <v>0</v>
      </c>
      <c r="U1365">
        <v>24</v>
      </c>
      <c r="V1365">
        <v>29</v>
      </c>
      <c r="W1365">
        <v>0.45</v>
      </c>
      <c r="X1365">
        <v>0</v>
      </c>
      <c r="Y1365">
        <v>0</v>
      </c>
      <c r="Z1365">
        <v>0</v>
      </c>
      <c r="AA1365">
        <v>19</v>
      </c>
      <c r="AB1365">
        <v>19</v>
      </c>
      <c r="AC1365">
        <v>0.22500000000000001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13</v>
      </c>
      <c r="AT1365">
        <v>20</v>
      </c>
      <c r="AU1365">
        <v>0.45</v>
      </c>
      <c r="AV1365">
        <v>4</v>
      </c>
      <c r="AW1365">
        <v>0</v>
      </c>
      <c r="AX1365">
        <v>0</v>
      </c>
    </row>
    <row r="1366" spans="1:51" x14ac:dyDescent="0.2">
      <c r="A1366" s="11" t="str">
        <f t="shared" si="21"/>
        <v>Plymouth 12 Le Mars 2</v>
      </c>
      <c r="B1366" t="s">
        <v>758</v>
      </c>
      <c r="C1366">
        <v>4</v>
      </c>
      <c r="D1366">
        <v>948305</v>
      </c>
      <c r="E1366" s="8" t="s">
        <v>3744</v>
      </c>
      <c r="F1366" t="s">
        <v>5211</v>
      </c>
      <c r="G1366" t="s">
        <v>1778</v>
      </c>
      <c r="H1366">
        <v>1.35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22</v>
      </c>
      <c r="P1366">
        <v>27</v>
      </c>
      <c r="Q1366">
        <v>0.45</v>
      </c>
      <c r="R1366">
        <v>0</v>
      </c>
      <c r="S1366">
        <v>0</v>
      </c>
      <c r="T1366">
        <v>0</v>
      </c>
      <c r="U1366">
        <v>27</v>
      </c>
      <c r="V1366">
        <v>28</v>
      </c>
      <c r="W1366">
        <v>0.45</v>
      </c>
      <c r="X1366">
        <v>0</v>
      </c>
      <c r="Y1366">
        <v>0</v>
      </c>
      <c r="Z1366">
        <v>0</v>
      </c>
      <c r="AA1366">
        <v>16</v>
      </c>
      <c r="AB1366">
        <v>17</v>
      </c>
      <c r="AC1366">
        <v>0.22500000000000001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18</v>
      </c>
      <c r="AK1366">
        <v>20</v>
      </c>
      <c r="AL1366">
        <v>0.22500000000000001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3</v>
      </c>
      <c r="AT1366">
        <v>0</v>
      </c>
      <c r="AU1366">
        <v>0</v>
      </c>
      <c r="AV1366">
        <v>5</v>
      </c>
      <c r="AW1366">
        <v>0</v>
      </c>
      <c r="AX1366">
        <v>0</v>
      </c>
    </row>
    <row r="1367" spans="1:51" x14ac:dyDescent="0.2">
      <c r="A1367" s="11" t="str">
        <f t="shared" si="21"/>
        <v>Plymouth 13 Le Mars 3</v>
      </c>
      <c r="B1367" t="s">
        <v>758</v>
      </c>
      <c r="C1367">
        <v>4</v>
      </c>
      <c r="D1367">
        <v>948306</v>
      </c>
      <c r="E1367" s="8" t="s">
        <v>3749</v>
      </c>
      <c r="F1367" t="s">
        <v>5212</v>
      </c>
      <c r="G1367" t="s">
        <v>1778</v>
      </c>
      <c r="H1367">
        <v>0.9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9</v>
      </c>
      <c r="P1367">
        <v>11</v>
      </c>
      <c r="Q1367">
        <v>0.22500000000000001</v>
      </c>
      <c r="R1367">
        <v>1</v>
      </c>
      <c r="S1367">
        <v>0</v>
      </c>
      <c r="T1367">
        <v>0</v>
      </c>
      <c r="U1367">
        <v>14</v>
      </c>
      <c r="V1367">
        <v>21</v>
      </c>
      <c r="W1367">
        <v>0.22500000000000001</v>
      </c>
      <c r="X1367">
        <v>0</v>
      </c>
      <c r="Y1367">
        <v>0</v>
      </c>
      <c r="Z1367">
        <v>0</v>
      </c>
      <c r="AA1367">
        <v>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23</v>
      </c>
      <c r="AK1367">
        <v>23</v>
      </c>
      <c r="AL1367">
        <v>0.22500000000000001</v>
      </c>
      <c r="AM1367">
        <v>5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11</v>
      </c>
      <c r="AW1367">
        <v>13</v>
      </c>
      <c r="AX1367">
        <v>0.22500000000000001</v>
      </c>
    </row>
    <row r="1368" spans="1:51" x14ac:dyDescent="0.2">
      <c r="A1368" t="str">
        <f t="shared" si="21"/>
        <v>Pocahontas #1</v>
      </c>
      <c r="B1368" t="s">
        <v>766</v>
      </c>
      <c r="C1368">
        <v>4</v>
      </c>
      <c r="D1368">
        <v>947598</v>
      </c>
      <c r="E1368" s="8" t="s">
        <v>3302</v>
      </c>
      <c r="F1368" t="s">
        <v>2155</v>
      </c>
      <c r="G1368" t="s">
        <v>1778</v>
      </c>
      <c r="H1368">
        <v>0.84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17</v>
      </c>
      <c r="P1368">
        <v>17</v>
      </c>
      <c r="Q1368">
        <v>0.3</v>
      </c>
      <c r="R1368">
        <v>0</v>
      </c>
      <c r="S1368">
        <v>0</v>
      </c>
      <c r="T1368">
        <v>0</v>
      </c>
      <c r="U1368">
        <v>7</v>
      </c>
      <c r="V1368">
        <v>13</v>
      </c>
      <c r="W1368">
        <v>0.24</v>
      </c>
      <c r="X1368">
        <v>0</v>
      </c>
      <c r="Y1368">
        <v>0</v>
      </c>
      <c r="Z1368">
        <v>0</v>
      </c>
      <c r="AA1368">
        <v>11</v>
      </c>
      <c r="AB1368">
        <v>15</v>
      </c>
      <c r="AC1368">
        <v>0.3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5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2</v>
      </c>
      <c r="AT1368">
        <v>0</v>
      </c>
      <c r="AU1368">
        <v>0</v>
      </c>
      <c r="AV1368">
        <v>3</v>
      </c>
      <c r="AW1368">
        <v>0</v>
      </c>
      <c r="AX1368">
        <v>0</v>
      </c>
    </row>
    <row r="1369" spans="1:51" x14ac:dyDescent="0.2">
      <c r="A1369" t="str">
        <f t="shared" si="21"/>
        <v>Pocahontas #2</v>
      </c>
      <c r="B1369" t="s">
        <v>766</v>
      </c>
      <c r="C1369">
        <v>4</v>
      </c>
      <c r="D1369">
        <v>947599</v>
      </c>
      <c r="E1369" s="8" t="s">
        <v>3301</v>
      </c>
      <c r="F1369" t="s">
        <v>2156</v>
      </c>
      <c r="G1369" t="s">
        <v>1778</v>
      </c>
      <c r="H1369">
        <v>0.3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3</v>
      </c>
      <c r="P1369">
        <v>3</v>
      </c>
      <c r="Q1369">
        <v>0.06</v>
      </c>
      <c r="R1369">
        <v>0</v>
      </c>
      <c r="S1369">
        <v>0</v>
      </c>
      <c r="T1369">
        <v>0</v>
      </c>
      <c r="U1369">
        <v>6</v>
      </c>
      <c r="V1369">
        <v>6</v>
      </c>
      <c r="W1369">
        <v>0.18</v>
      </c>
      <c r="X1369">
        <v>0</v>
      </c>
      <c r="Y1369">
        <v>0</v>
      </c>
      <c r="Z1369">
        <v>0</v>
      </c>
      <c r="AA1369">
        <v>2</v>
      </c>
      <c r="AB1369">
        <v>3</v>
      </c>
      <c r="AC1369">
        <v>0.06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0</v>
      </c>
    </row>
    <row r="1370" spans="1:51" x14ac:dyDescent="0.2">
      <c r="A1370" s="11" t="str">
        <f t="shared" si="21"/>
        <v>Polk City 01</v>
      </c>
      <c r="B1370" t="s">
        <v>774</v>
      </c>
      <c r="C1370">
        <v>3</v>
      </c>
      <c r="D1370">
        <v>947744</v>
      </c>
      <c r="E1370" s="8" t="s">
        <v>3900</v>
      </c>
      <c r="F1370" t="s">
        <v>4469</v>
      </c>
      <c r="G1370" t="s">
        <v>2527</v>
      </c>
      <c r="H1370">
        <v>3.08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38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86</v>
      </c>
      <c r="V1370">
        <v>106</v>
      </c>
      <c r="W1370">
        <v>1.1192</v>
      </c>
      <c r="X1370">
        <v>2</v>
      </c>
      <c r="Y1370">
        <v>0</v>
      </c>
      <c r="Z1370">
        <v>0</v>
      </c>
      <c r="AA1370">
        <v>49</v>
      </c>
      <c r="AB1370">
        <v>69</v>
      </c>
      <c r="AC1370">
        <v>0.83940000000000003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43</v>
      </c>
      <c r="AK1370">
        <v>45</v>
      </c>
      <c r="AL1370">
        <v>0.55959999999999999</v>
      </c>
      <c r="AM1370">
        <v>15</v>
      </c>
      <c r="AN1370">
        <v>0</v>
      </c>
      <c r="AO1370">
        <v>0</v>
      </c>
      <c r="AP1370">
        <v>3</v>
      </c>
      <c r="AQ1370">
        <v>0</v>
      </c>
      <c r="AR1370">
        <v>0</v>
      </c>
      <c r="AS1370">
        <v>34</v>
      </c>
      <c r="AT1370">
        <v>45</v>
      </c>
      <c r="AU1370">
        <v>0.27979999999999999</v>
      </c>
      <c r="AV1370">
        <v>8</v>
      </c>
      <c r="AW1370">
        <v>0</v>
      </c>
      <c r="AX1370">
        <v>0</v>
      </c>
    </row>
    <row r="1371" spans="1:51" x14ac:dyDescent="0.2">
      <c r="A1371" t="str">
        <f t="shared" si="21"/>
        <v>Polk Urbana</v>
      </c>
      <c r="B1371" t="s">
        <v>368</v>
      </c>
      <c r="C1371">
        <v>1</v>
      </c>
      <c r="D1371">
        <v>946587</v>
      </c>
      <c r="E1371" s="8" t="s">
        <v>3613</v>
      </c>
      <c r="F1371" t="s">
        <v>4470</v>
      </c>
      <c r="G1371" t="s">
        <v>1778</v>
      </c>
      <c r="H1371">
        <v>1.5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21</v>
      </c>
      <c r="P1371">
        <v>25</v>
      </c>
      <c r="Q1371">
        <v>0.45</v>
      </c>
      <c r="R1371">
        <v>0</v>
      </c>
      <c r="S1371">
        <v>0</v>
      </c>
      <c r="T1371">
        <v>0</v>
      </c>
      <c r="U1371">
        <v>22</v>
      </c>
      <c r="V1371">
        <v>27</v>
      </c>
      <c r="W1371">
        <v>0.52500000000000002</v>
      </c>
      <c r="X1371">
        <v>1</v>
      </c>
      <c r="Y1371">
        <v>0</v>
      </c>
      <c r="Z1371">
        <v>0</v>
      </c>
      <c r="AA1371">
        <v>13</v>
      </c>
      <c r="AB1371">
        <v>14</v>
      </c>
      <c r="AC1371">
        <v>0.22500000000000001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13</v>
      </c>
      <c r="AK1371">
        <v>17</v>
      </c>
      <c r="AL1371">
        <v>0.3</v>
      </c>
      <c r="AM1371">
        <v>3</v>
      </c>
      <c r="AN1371">
        <v>0</v>
      </c>
      <c r="AO1371">
        <v>0</v>
      </c>
      <c r="AP1371">
        <v>0</v>
      </c>
      <c r="AQ1371">
        <v>2</v>
      </c>
      <c r="AR1371">
        <v>0</v>
      </c>
      <c r="AS1371">
        <v>10</v>
      </c>
      <c r="AT1371">
        <v>0</v>
      </c>
      <c r="AU1371">
        <v>0</v>
      </c>
      <c r="AV1371">
        <v>2</v>
      </c>
      <c r="AW1371">
        <v>0</v>
      </c>
      <c r="AX1371">
        <v>0</v>
      </c>
    </row>
    <row r="1372" spans="1:51" x14ac:dyDescent="0.2">
      <c r="A1372" t="str">
        <f t="shared" si="21"/>
        <v>Port Charlotte</v>
      </c>
      <c r="B1372" t="s">
        <v>2891</v>
      </c>
      <c r="C1372" t="s">
        <v>2892</v>
      </c>
      <c r="D1372">
        <v>1120</v>
      </c>
      <c r="E1372" s="8" t="s">
        <v>3394</v>
      </c>
      <c r="F1372" t="s">
        <v>3395</v>
      </c>
      <c r="G1372" t="s">
        <v>3396</v>
      </c>
      <c r="H1372" t="s">
        <v>2513</v>
      </c>
      <c r="I1372">
        <v>0.45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33</v>
      </c>
      <c r="Q1372">
        <v>33</v>
      </c>
      <c r="R1372">
        <v>0.1011</v>
      </c>
      <c r="S1372">
        <v>0</v>
      </c>
      <c r="T1372">
        <v>0</v>
      </c>
      <c r="U1372">
        <v>0</v>
      </c>
      <c r="V1372">
        <v>38</v>
      </c>
      <c r="W1372">
        <v>43</v>
      </c>
      <c r="X1372">
        <v>0.15160000000000001</v>
      </c>
      <c r="Y1372">
        <v>0</v>
      </c>
      <c r="Z1372">
        <v>0</v>
      </c>
      <c r="AA1372">
        <v>0</v>
      </c>
      <c r="AB1372">
        <v>48</v>
      </c>
      <c r="AC1372">
        <v>56</v>
      </c>
      <c r="AD1372">
        <v>0.20219999999999999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2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12</v>
      </c>
      <c r="AU1372">
        <v>0</v>
      </c>
      <c r="AV1372">
        <v>0</v>
      </c>
      <c r="AW1372">
        <v>1</v>
      </c>
      <c r="AX1372">
        <v>0</v>
      </c>
      <c r="AY1372">
        <v>0</v>
      </c>
    </row>
    <row r="1373" spans="1:51" x14ac:dyDescent="0.2">
      <c r="A1373" t="str">
        <f t="shared" si="21"/>
        <v>Portland Owen Dougherty</v>
      </c>
      <c r="B1373" t="s">
        <v>457</v>
      </c>
      <c r="C1373">
        <v>4</v>
      </c>
      <c r="D1373">
        <v>1593445</v>
      </c>
      <c r="E1373" s="8" t="s">
        <v>3311</v>
      </c>
      <c r="F1373" t="s">
        <v>5390</v>
      </c>
      <c r="G1373" t="s">
        <v>1778</v>
      </c>
      <c r="H1373">
        <v>0.53142857099999996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9</v>
      </c>
      <c r="P1373">
        <v>9</v>
      </c>
      <c r="Q1373">
        <v>0.17710000000000001</v>
      </c>
      <c r="R1373">
        <v>0</v>
      </c>
      <c r="S1373">
        <v>0</v>
      </c>
      <c r="T1373">
        <v>0</v>
      </c>
      <c r="U1373">
        <v>6</v>
      </c>
      <c r="V1373">
        <v>8</v>
      </c>
      <c r="W1373">
        <v>0.17710000000000001</v>
      </c>
      <c r="X1373">
        <v>0</v>
      </c>
      <c r="Y1373">
        <v>0</v>
      </c>
      <c r="Z1373">
        <v>0</v>
      </c>
      <c r="AA1373">
        <v>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5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8</v>
      </c>
      <c r="AT1373">
        <v>12</v>
      </c>
      <c r="AU1373">
        <v>0.17710000000000001</v>
      </c>
      <c r="AV1373">
        <v>0</v>
      </c>
      <c r="AW1373">
        <v>0</v>
      </c>
      <c r="AX1373">
        <v>0</v>
      </c>
    </row>
    <row r="1374" spans="1:51" x14ac:dyDescent="0.2">
      <c r="A1374" s="11" t="str">
        <f t="shared" si="21"/>
        <v>Poyner P1 &amp; East Wloo</v>
      </c>
      <c r="B1374" t="s">
        <v>382</v>
      </c>
      <c r="C1374">
        <v>1</v>
      </c>
      <c r="D1374">
        <v>946607</v>
      </c>
      <c r="E1374" s="8" t="s">
        <v>3860</v>
      </c>
      <c r="F1374" t="s">
        <v>2144</v>
      </c>
      <c r="G1374" t="s">
        <v>1778</v>
      </c>
      <c r="H1374">
        <v>0.60599999999999998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9</v>
      </c>
      <c r="P1374">
        <v>14</v>
      </c>
      <c r="Q1374">
        <v>0.20200000000000001</v>
      </c>
      <c r="R1374">
        <v>0</v>
      </c>
      <c r="S1374">
        <v>0</v>
      </c>
      <c r="T1374">
        <v>0</v>
      </c>
      <c r="U1374">
        <v>10</v>
      </c>
      <c r="V1374">
        <v>12</v>
      </c>
      <c r="W1374">
        <v>0.20200000000000001</v>
      </c>
      <c r="X1374">
        <v>1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10</v>
      </c>
      <c r="AK1374">
        <v>15</v>
      </c>
      <c r="AL1374">
        <v>0.20200000000000001</v>
      </c>
      <c r="AM1374">
        <v>2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5</v>
      </c>
      <c r="AT1374">
        <v>0</v>
      </c>
      <c r="AU1374">
        <v>0</v>
      </c>
      <c r="AV1374">
        <v>3</v>
      </c>
      <c r="AW1374">
        <v>0</v>
      </c>
      <c r="AX1374">
        <v>0</v>
      </c>
    </row>
    <row r="1375" spans="1:51" x14ac:dyDescent="0.2">
      <c r="A1375" t="str">
        <f t="shared" si="21"/>
        <v>Poyner P2 Fox Gilbert Jesup</v>
      </c>
      <c r="B1375" t="s">
        <v>382</v>
      </c>
      <c r="C1375">
        <v>1</v>
      </c>
      <c r="D1375">
        <v>946608</v>
      </c>
      <c r="E1375" s="8" t="s">
        <v>3567</v>
      </c>
      <c r="F1375" t="s">
        <v>2148</v>
      </c>
      <c r="G1375" t="s">
        <v>1778</v>
      </c>
      <c r="H1375">
        <v>1.4139999999999999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13</v>
      </c>
      <c r="P1375">
        <v>14</v>
      </c>
      <c r="Q1375">
        <v>0.40400000000000003</v>
      </c>
      <c r="R1375">
        <v>0</v>
      </c>
      <c r="S1375">
        <v>0</v>
      </c>
      <c r="T1375">
        <v>0</v>
      </c>
      <c r="U1375">
        <v>18</v>
      </c>
      <c r="V1375">
        <v>21</v>
      </c>
      <c r="W1375">
        <v>0.60599999999999998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12</v>
      </c>
      <c r="AK1375">
        <v>19</v>
      </c>
      <c r="AL1375">
        <v>0.40400000000000003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7</v>
      </c>
      <c r="AT1375">
        <v>0</v>
      </c>
      <c r="AU1375">
        <v>0</v>
      </c>
      <c r="AV1375">
        <v>7</v>
      </c>
      <c r="AW1375">
        <v>0</v>
      </c>
      <c r="AX1375">
        <v>0</v>
      </c>
    </row>
    <row r="1376" spans="1:51" x14ac:dyDescent="0.2">
      <c r="A1376" t="str">
        <f t="shared" si="21"/>
        <v>Pr Wl</v>
      </c>
      <c r="B1376" t="s">
        <v>676</v>
      </c>
      <c r="C1376">
        <v>4</v>
      </c>
      <c r="D1376">
        <v>1593594</v>
      </c>
      <c r="E1376" s="8" t="s">
        <v>3040</v>
      </c>
      <c r="F1376" t="s">
        <v>5391</v>
      </c>
      <c r="G1376" t="s">
        <v>2517</v>
      </c>
      <c r="H1376">
        <v>0.36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3</v>
      </c>
      <c r="P1376">
        <v>3</v>
      </c>
      <c r="Q1376">
        <v>8.8900000000000007E-2</v>
      </c>
      <c r="R1376">
        <v>0</v>
      </c>
      <c r="S1376">
        <v>0</v>
      </c>
      <c r="T1376">
        <v>0</v>
      </c>
      <c r="U1376">
        <v>3</v>
      </c>
      <c r="V1376">
        <v>3</v>
      </c>
      <c r="W1376">
        <v>8.8900000000000007E-2</v>
      </c>
      <c r="X1376">
        <v>0</v>
      </c>
      <c r="Y1376">
        <v>0</v>
      </c>
      <c r="Z1376">
        <v>0</v>
      </c>
      <c r="AA1376">
        <v>3</v>
      </c>
      <c r="AB1376">
        <v>3</v>
      </c>
      <c r="AC1376">
        <v>8.8900000000000007E-2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5</v>
      </c>
      <c r="AN1376">
        <v>5</v>
      </c>
      <c r="AO1376">
        <v>8.8900000000000007E-2</v>
      </c>
      <c r="AP1376">
        <v>0</v>
      </c>
      <c r="AQ1376">
        <v>0</v>
      </c>
      <c r="AR1376">
        <v>0</v>
      </c>
      <c r="AS1376">
        <v>2</v>
      </c>
      <c r="AT1376">
        <v>3</v>
      </c>
      <c r="AU1376">
        <v>0</v>
      </c>
      <c r="AV1376">
        <v>0</v>
      </c>
      <c r="AW1376">
        <v>0</v>
      </c>
      <c r="AX1376">
        <v>0</v>
      </c>
    </row>
    <row r="1377" spans="1:50" x14ac:dyDescent="0.2">
      <c r="A1377" s="11" t="str">
        <f t="shared" si="21"/>
        <v>Prairie</v>
      </c>
      <c r="B1377" t="s">
        <v>187</v>
      </c>
      <c r="C1377">
        <v>2</v>
      </c>
      <c r="D1377">
        <v>947274</v>
      </c>
      <c r="E1377" s="8" t="s">
        <v>3040</v>
      </c>
      <c r="F1377" t="s">
        <v>1996</v>
      </c>
      <c r="G1377" t="s">
        <v>1778</v>
      </c>
      <c r="H1377">
        <v>0.114286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</v>
      </c>
      <c r="AK1377">
        <v>2</v>
      </c>
      <c r="AL1377">
        <v>0.1143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">
      <c r="A1378" t="str">
        <f t="shared" si="21"/>
        <v>Prairie Richland</v>
      </c>
      <c r="B1378" t="s">
        <v>708</v>
      </c>
      <c r="C1378">
        <v>2</v>
      </c>
      <c r="D1378">
        <v>947452</v>
      </c>
      <c r="E1378" s="8" t="s">
        <v>3040</v>
      </c>
      <c r="F1378" t="s">
        <v>5392</v>
      </c>
      <c r="G1378" t="s">
        <v>1778</v>
      </c>
      <c r="H1378">
        <v>0.64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8</v>
      </c>
      <c r="V1378">
        <v>8</v>
      </c>
      <c r="W1378">
        <v>0.16</v>
      </c>
      <c r="X1378">
        <v>0</v>
      </c>
      <c r="Y1378">
        <v>0</v>
      </c>
      <c r="Z1378">
        <v>0</v>
      </c>
      <c r="AA1378">
        <v>8</v>
      </c>
      <c r="AB1378">
        <v>9</v>
      </c>
      <c r="AC1378">
        <v>0.16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13</v>
      </c>
      <c r="AK1378">
        <v>16</v>
      </c>
      <c r="AL1378">
        <v>0.16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3</v>
      </c>
      <c r="AT1378">
        <v>0</v>
      </c>
      <c r="AU1378">
        <v>0</v>
      </c>
      <c r="AV1378">
        <v>6</v>
      </c>
      <c r="AW1378">
        <v>6</v>
      </c>
      <c r="AX1378">
        <v>0.16</v>
      </c>
    </row>
    <row r="1379" spans="1:50" x14ac:dyDescent="0.2">
      <c r="A1379" t="str">
        <f t="shared" si="21"/>
        <v>Precinct #01 Little Sioux</v>
      </c>
      <c r="B1379" t="s">
        <v>205</v>
      </c>
      <c r="C1379">
        <v>4</v>
      </c>
      <c r="D1379">
        <v>947093</v>
      </c>
      <c r="E1379" s="8" t="s">
        <v>2703</v>
      </c>
      <c r="F1379" t="s">
        <v>4471</v>
      </c>
      <c r="G1379" t="s">
        <v>1778</v>
      </c>
      <c r="H1379">
        <v>0.186667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2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3</v>
      </c>
      <c r="AC1379">
        <v>9.3299999999999994E-2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</v>
      </c>
      <c r="AK1379">
        <v>3</v>
      </c>
      <c r="AL1379">
        <v>9.3299999999999994E-2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">
      <c r="A1380" t="str">
        <f t="shared" si="21"/>
        <v>Precinct #02 Pisgah</v>
      </c>
      <c r="B1380" t="s">
        <v>205</v>
      </c>
      <c r="C1380">
        <v>4</v>
      </c>
      <c r="D1380">
        <v>947090</v>
      </c>
      <c r="E1380" s="8" t="s">
        <v>3111</v>
      </c>
      <c r="F1380" t="s">
        <v>4472</v>
      </c>
      <c r="G1380" t="s">
        <v>1778</v>
      </c>
      <c r="H1380">
        <v>0.28000000000000003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</v>
      </c>
      <c r="P1380">
        <v>4</v>
      </c>
      <c r="Q1380">
        <v>9.3299999999999994E-2</v>
      </c>
      <c r="R1380">
        <v>0</v>
      </c>
      <c r="S1380">
        <v>0</v>
      </c>
      <c r="T1380">
        <v>0</v>
      </c>
      <c r="U1380">
        <v>5</v>
      </c>
      <c r="V1380">
        <v>5</v>
      </c>
      <c r="W1380">
        <v>9.3299999999999994E-2</v>
      </c>
      <c r="X1380">
        <v>0</v>
      </c>
      <c r="Y1380">
        <v>0</v>
      </c>
      <c r="Z1380">
        <v>0</v>
      </c>
      <c r="AA1380">
        <v>4</v>
      </c>
      <c r="AB1380">
        <v>4</v>
      </c>
      <c r="AC1380">
        <v>9.3299999999999994E-2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2</v>
      </c>
      <c r="AT1380">
        <v>2</v>
      </c>
      <c r="AU1380">
        <v>0</v>
      </c>
      <c r="AV1380">
        <v>0</v>
      </c>
      <c r="AW1380">
        <v>0</v>
      </c>
      <c r="AX1380">
        <v>0</v>
      </c>
    </row>
    <row r="1381" spans="1:50" x14ac:dyDescent="0.2">
      <c r="A1381" t="str">
        <f t="shared" si="21"/>
        <v>Precinct #03 Dunlap</v>
      </c>
      <c r="B1381" t="s">
        <v>205</v>
      </c>
      <c r="C1381">
        <v>4</v>
      </c>
      <c r="D1381">
        <v>947089</v>
      </c>
      <c r="E1381" s="8" t="s">
        <v>2705</v>
      </c>
      <c r="F1381" t="s">
        <v>4473</v>
      </c>
      <c r="G1381" t="s">
        <v>1785</v>
      </c>
      <c r="H1381">
        <v>0.84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12</v>
      </c>
      <c r="P1381">
        <v>12</v>
      </c>
      <c r="Q1381">
        <v>0.1867</v>
      </c>
      <c r="R1381">
        <v>0</v>
      </c>
      <c r="S1381">
        <v>0</v>
      </c>
      <c r="T1381">
        <v>0</v>
      </c>
      <c r="U1381">
        <v>18</v>
      </c>
      <c r="V1381">
        <v>21</v>
      </c>
      <c r="W1381">
        <v>0.28000000000000003</v>
      </c>
      <c r="X1381">
        <v>0</v>
      </c>
      <c r="Y1381">
        <v>0</v>
      </c>
      <c r="Z1381">
        <v>0</v>
      </c>
      <c r="AA1381">
        <v>15</v>
      </c>
      <c r="AB1381">
        <v>15</v>
      </c>
      <c r="AC1381">
        <v>0.1867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15</v>
      </c>
      <c r="AK1381">
        <v>17</v>
      </c>
      <c r="AL1381">
        <v>0.1867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5</v>
      </c>
      <c r="AT1381">
        <v>0</v>
      </c>
      <c r="AU1381">
        <v>0</v>
      </c>
      <c r="AV1381">
        <v>3</v>
      </c>
      <c r="AW1381">
        <v>0</v>
      </c>
      <c r="AX1381">
        <v>0</v>
      </c>
    </row>
    <row r="1382" spans="1:50" x14ac:dyDescent="0.2">
      <c r="A1382" t="str">
        <f t="shared" si="21"/>
        <v>Precinct #04 Mondamin</v>
      </c>
      <c r="B1382" t="s">
        <v>205</v>
      </c>
      <c r="C1382">
        <v>4</v>
      </c>
      <c r="D1382">
        <v>947095</v>
      </c>
      <c r="E1382" s="8" t="s">
        <v>2962</v>
      </c>
      <c r="F1382" t="s">
        <v>4474</v>
      </c>
      <c r="G1382" t="s">
        <v>1780</v>
      </c>
      <c r="H1382">
        <v>0.37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4</v>
      </c>
      <c r="V1382">
        <v>6</v>
      </c>
      <c r="W1382">
        <v>9.3299999999999994E-2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11</v>
      </c>
      <c r="AK1382">
        <v>13</v>
      </c>
      <c r="AL1382">
        <v>0.28000000000000003</v>
      </c>
      <c r="AM1382">
        <v>0</v>
      </c>
      <c r="AN1382">
        <v>0</v>
      </c>
      <c r="AO1382">
        <v>0</v>
      </c>
      <c r="AP1382">
        <v>2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1</v>
      </c>
      <c r="AW1382">
        <v>0</v>
      </c>
      <c r="AX1382">
        <v>0</v>
      </c>
    </row>
    <row r="1383" spans="1:50" x14ac:dyDescent="0.2">
      <c r="A1383" t="str">
        <f t="shared" si="21"/>
        <v>Precinct #05 Magnolia</v>
      </c>
      <c r="B1383" t="s">
        <v>205</v>
      </c>
      <c r="C1383">
        <v>4</v>
      </c>
      <c r="D1383">
        <v>947094</v>
      </c>
      <c r="E1383" s="8" t="s">
        <v>2696</v>
      </c>
      <c r="F1383" t="s">
        <v>4475</v>
      </c>
      <c r="G1383" t="s">
        <v>2520</v>
      </c>
      <c r="H1383">
        <v>0.47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8</v>
      </c>
      <c r="P1383">
        <v>8</v>
      </c>
      <c r="Q1383">
        <v>9.3299999999999994E-2</v>
      </c>
      <c r="R1383">
        <v>0</v>
      </c>
      <c r="S1383">
        <v>0</v>
      </c>
      <c r="T1383">
        <v>0</v>
      </c>
      <c r="U1383">
        <v>10</v>
      </c>
      <c r="V1383">
        <v>11</v>
      </c>
      <c r="W1383">
        <v>0.1867</v>
      </c>
      <c r="X1383">
        <v>0</v>
      </c>
      <c r="Y1383">
        <v>0</v>
      </c>
      <c r="Z1383">
        <v>0</v>
      </c>
      <c r="AA1383">
        <v>6</v>
      </c>
      <c r="AB1383">
        <v>9</v>
      </c>
      <c r="AC1383">
        <v>0.1867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6</v>
      </c>
      <c r="AK1383">
        <v>6</v>
      </c>
      <c r="AL1383">
        <v>9.3299999999999994E-2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5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">
      <c r="A1384" t="str">
        <f t="shared" si="21"/>
        <v>Precinct #06 Boyer Lincoln</v>
      </c>
      <c r="B1384" t="s">
        <v>205</v>
      </c>
      <c r="C1384">
        <v>4</v>
      </c>
      <c r="D1384">
        <v>947088</v>
      </c>
      <c r="E1384" s="8" t="s">
        <v>2704</v>
      </c>
      <c r="F1384" t="s">
        <v>5213</v>
      </c>
      <c r="G1384" t="s">
        <v>1778</v>
      </c>
      <c r="H1384">
        <v>0.28000000000000003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3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5</v>
      </c>
      <c r="V1384">
        <v>5</v>
      </c>
      <c r="W1384">
        <v>9.3299999999999994E-2</v>
      </c>
      <c r="X1384">
        <v>0</v>
      </c>
      <c r="Y1384">
        <v>0</v>
      </c>
      <c r="Z1384">
        <v>0</v>
      </c>
      <c r="AA1384">
        <v>5</v>
      </c>
      <c r="AB1384">
        <v>6</v>
      </c>
      <c r="AC1384">
        <v>9.3299999999999994E-2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2</v>
      </c>
      <c r="AK1384">
        <v>8</v>
      </c>
      <c r="AL1384">
        <v>9.3299999999999994E-2</v>
      </c>
      <c r="AM1384">
        <v>0</v>
      </c>
      <c r="AN1384">
        <v>0</v>
      </c>
      <c r="AO1384">
        <v>0</v>
      </c>
      <c r="AP1384">
        <v>2</v>
      </c>
      <c r="AQ1384">
        <v>0</v>
      </c>
      <c r="AR1384">
        <v>0</v>
      </c>
      <c r="AS1384">
        <v>2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">
      <c r="A1385" t="str">
        <f t="shared" si="21"/>
        <v>Precinct #07 Woodbine</v>
      </c>
      <c r="B1385" t="s">
        <v>205</v>
      </c>
      <c r="C1385">
        <v>4</v>
      </c>
      <c r="D1385">
        <v>947099</v>
      </c>
      <c r="E1385" s="8" t="s">
        <v>2597</v>
      </c>
      <c r="F1385" t="s">
        <v>5393</v>
      </c>
      <c r="G1385" t="s">
        <v>2562</v>
      </c>
      <c r="H1385">
        <v>0.75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6</v>
      </c>
      <c r="P1385">
        <v>6</v>
      </c>
      <c r="Q1385">
        <v>0.1867</v>
      </c>
      <c r="R1385">
        <v>0</v>
      </c>
      <c r="S1385">
        <v>0</v>
      </c>
      <c r="T1385">
        <v>0</v>
      </c>
      <c r="U1385">
        <v>6</v>
      </c>
      <c r="V1385">
        <v>8</v>
      </c>
      <c r="W1385">
        <v>0.1867</v>
      </c>
      <c r="X1385">
        <v>0</v>
      </c>
      <c r="Y1385">
        <v>0</v>
      </c>
      <c r="Z1385">
        <v>0</v>
      </c>
      <c r="AA1385">
        <v>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</v>
      </c>
      <c r="AK1385">
        <v>8</v>
      </c>
      <c r="AL1385">
        <v>0.28000000000000003</v>
      </c>
      <c r="AM1385">
        <v>0</v>
      </c>
      <c r="AN1385">
        <v>0</v>
      </c>
      <c r="AO1385">
        <v>0</v>
      </c>
      <c r="AP1385">
        <v>2</v>
      </c>
      <c r="AQ1385">
        <v>0</v>
      </c>
      <c r="AR1385">
        <v>0</v>
      </c>
      <c r="AS1385">
        <v>4</v>
      </c>
      <c r="AT1385">
        <v>5</v>
      </c>
      <c r="AU1385">
        <v>9.3299999999999994E-2</v>
      </c>
      <c r="AV1385">
        <v>1</v>
      </c>
      <c r="AW1385">
        <v>0</v>
      </c>
      <c r="AX1385">
        <v>0</v>
      </c>
    </row>
    <row r="1386" spans="1:50" x14ac:dyDescent="0.2">
      <c r="A1386" t="str">
        <f t="shared" si="21"/>
        <v>Precinct #08 Modale</v>
      </c>
      <c r="B1386" t="s">
        <v>205</v>
      </c>
      <c r="C1386">
        <v>4</v>
      </c>
      <c r="D1386">
        <v>947098</v>
      </c>
      <c r="E1386" s="8" t="s">
        <v>2700</v>
      </c>
      <c r="F1386" t="s">
        <v>4476</v>
      </c>
      <c r="G1386" t="s">
        <v>1778</v>
      </c>
      <c r="H1386">
        <v>0.466667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6</v>
      </c>
      <c r="V1386">
        <v>6</v>
      </c>
      <c r="W1386">
        <v>0.28000000000000003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4</v>
      </c>
      <c r="AK1386">
        <v>4</v>
      </c>
      <c r="AL1386">
        <v>0.1867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">
      <c r="A1387" t="str">
        <f t="shared" si="21"/>
        <v>Precinct #09 Jefferson Lagrange</v>
      </c>
      <c r="B1387" t="s">
        <v>205</v>
      </c>
      <c r="C1387">
        <v>4</v>
      </c>
      <c r="D1387">
        <v>947091</v>
      </c>
      <c r="E1387" s="8" t="s">
        <v>2701</v>
      </c>
      <c r="F1387" t="s">
        <v>5214</v>
      </c>
      <c r="G1387" t="s">
        <v>2513</v>
      </c>
      <c r="H1387">
        <v>0.28000000000000003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3</v>
      </c>
      <c r="P1387">
        <v>3</v>
      </c>
      <c r="Q1387">
        <v>9.3299999999999994E-2</v>
      </c>
      <c r="R1387">
        <v>0</v>
      </c>
      <c r="S1387">
        <v>0</v>
      </c>
      <c r="T1387">
        <v>0</v>
      </c>
      <c r="U1387">
        <v>3</v>
      </c>
      <c r="V1387">
        <v>3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</v>
      </c>
      <c r="AK1387">
        <v>7</v>
      </c>
      <c r="AL1387">
        <v>9.3299999999999994E-2</v>
      </c>
      <c r="AM1387">
        <v>1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3</v>
      </c>
      <c r="AT1387">
        <v>4</v>
      </c>
      <c r="AU1387">
        <v>9.3299999999999994E-2</v>
      </c>
      <c r="AV1387">
        <v>0</v>
      </c>
      <c r="AW1387">
        <v>0</v>
      </c>
      <c r="AX1387">
        <v>0</v>
      </c>
    </row>
    <row r="1388" spans="1:50" x14ac:dyDescent="0.2">
      <c r="A1388" t="str">
        <f t="shared" si="21"/>
        <v>Precinct #10 Logan</v>
      </c>
      <c r="B1388" t="s">
        <v>205</v>
      </c>
      <c r="C1388">
        <v>4</v>
      </c>
      <c r="D1388">
        <v>947092</v>
      </c>
      <c r="E1388" s="8" t="s">
        <v>3557</v>
      </c>
      <c r="F1388" t="s">
        <v>5394</v>
      </c>
      <c r="G1388" t="s">
        <v>1778</v>
      </c>
      <c r="H1388">
        <v>0.74666699999999997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9</v>
      </c>
      <c r="P1388">
        <v>12</v>
      </c>
      <c r="Q1388">
        <v>0.28000000000000003</v>
      </c>
      <c r="R1388">
        <v>0</v>
      </c>
      <c r="S1388">
        <v>0</v>
      </c>
      <c r="T1388">
        <v>0</v>
      </c>
      <c r="U1388">
        <v>4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9</v>
      </c>
      <c r="AK1388">
        <v>12</v>
      </c>
      <c r="AL1388">
        <v>0.28000000000000003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7</v>
      </c>
      <c r="AT1388">
        <v>10</v>
      </c>
      <c r="AU1388">
        <v>0.1867</v>
      </c>
      <c r="AV1388">
        <v>2</v>
      </c>
      <c r="AW1388">
        <v>0</v>
      </c>
      <c r="AX1388">
        <v>0</v>
      </c>
    </row>
    <row r="1389" spans="1:50" x14ac:dyDescent="0.2">
      <c r="A1389" t="str">
        <f t="shared" si="21"/>
        <v>Precinct #11 St. John</v>
      </c>
      <c r="B1389" t="s">
        <v>205</v>
      </c>
      <c r="C1389">
        <v>4</v>
      </c>
      <c r="D1389">
        <v>947097</v>
      </c>
      <c r="E1389" s="8" t="s">
        <v>3235</v>
      </c>
      <c r="F1389" t="s">
        <v>5395</v>
      </c>
      <c r="G1389" t="s">
        <v>1778</v>
      </c>
      <c r="H1389">
        <v>0.65333333299999996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8</v>
      </c>
      <c r="P1389">
        <v>10</v>
      </c>
      <c r="Q1389">
        <v>0.1867</v>
      </c>
      <c r="R1389">
        <v>0</v>
      </c>
      <c r="S1389">
        <v>0</v>
      </c>
      <c r="T1389">
        <v>0</v>
      </c>
      <c r="U1389">
        <v>12</v>
      </c>
      <c r="V1389">
        <v>17</v>
      </c>
      <c r="W1389">
        <v>0.1867</v>
      </c>
      <c r="X1389">
        <v>0</v>
      </c>
      <c r="Y1389">
        <v>0</v>
      </c>
      <c r="Z1389">
        <v>0</v>
      </c>
      <c r="AA1389">
        <v>9</v>
      </c>
      <c r="AB1389">
        <v>9</v>
      </c>
      <c r="AC1389">
        <v>9.3299999999999994E-2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6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9</v>
      </c>
      <c r="AT1389">
        <v>13</v>
      </c>
      <c r="AU1389">
        <v>0.1867</v>
      </c>
      <c r="AV1389">
        <v>7</v>
      </c>
      <c r="AW1389">
        <v>0</v>
      </c>
      <c r="AX1389">
        <v>0</v>
      </c>
    </row>
    <row r="1390" spans="1:50" x14ac:dyDescent="0.2">
      <c r="A1390" t="str">
        <f t="shared" si="21"/>
        <v>Precinct #12 Missouri Valley</v>
      </c>
      <c r="B1390" t="s">
        <v>205</v>
      </c>
      <c r="C1390">
        <v>4</v>
      </c>
      <c r="D1390">
        <v>947096</v>
      </c>
      <c r="E1390" s="8" t="s">
        <v>2699</v>
      </c>
      <c r="F1390" t="s">
        <v>5396</v>
      </c>
      <c r="G1390" t="s">
        <v>2517</v>
      </c>
      <c r="H1390">
        <v>1.31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13</v>
      </c>
      <c r="P1390">
        <v>13</v>
      </c>
      <c r="Q1390">
        <v>0.1867</v>
      </c>
      <c r="R1390">
        <v>0</v>
      </c>
      <c r="S1390">
        <v>0</v>
      </c>
      <c r="T1390">
        <v>0</v>
      </c>
      <c r="U1390">
        <v>21</v>
      </c>
      <c r="V1390">
        <v>21</v>
      </c>
      <c r="W1390">
        <v>0.37330000000000002</v>
      </c>
      <c r="X1390">
        <v>0</v>
      </c>
      <c r="Y1390">
        <v>0</v>
      </c>
      <c r="Z1390">
        <v>0</v>
      </c>
      <c r="AA1390">
        <v>14</v>
      </c>
      <c r="AB1390">
        <v>14</v>
      </c>
      <c r="AC1390">
        <v>0.1867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20</v>
      </c>
      <c r="AK1390">
        <v>20</v>
      </c>
      <c r="AL1390">
        <v>0.37330000000000002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14</v>
      </c>
      <c r="AT1390">
        <v>14</v>
      </c>
      <c r="AU1390">
        <v>0.1867</v>
      </c>
      <c r="AV1390">
        <v>0</v>
      </c>
      <c r="AW1390">
        <v>0</v>
      </c>
      <c r="AX1390">
        <v>0</v>
      </c>
    </row>
    <row r="1391" spans="1:50" x14ac:dyDescent="0.2">
      <c r="A1391" t="str">
        <f t="shared" si="21"/>
        <v>Precinct #13 Persia</v>
      </c>
      <c r="B1391" t="s">
        <v>205</v>
      </c>
      <c r="C1391">
        <v>4</v>
      </c>
      <c r="D1391">
        <v>947100</v>
      </c>
      <c r="E1391" s="8" t="s">
        <v>2702</v>
      </c>
      <c r="F1391" t="s">
        <v>4477</v>
      </c>
      <c r="G1391" t="s">
        <v>1778</v>
      </c>
      <c r="H1391">
        <v>0.37333300000000003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8</v>
      </c>
      <c r="P1391">
        <v>8</v>
      </c>
      <c r="Q1391">
        <v>9.3299999999999994E-2</v>
      </c>
      <c r="R1391">
        <v>0</v>
      </c>
      <c r="S1391">
        <v>0</v>
      </c>
      <c r="T1391">
        <v>0</v>
      </c>
      <c r="U1391">
        <v>5</v>
      </c>
      <c r="V1391">
        <v>5</v>
      </c>
      <c r="W1391">
        <v>9.3299999999999994E-2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8</v>
      </c>
      <c r="AK1391">
        <v>8</v>
      </c>
      <c r="AL1391">
        <v>9.3299999999999994E-2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5</v>
      </c>
      <c r="AT1391">
        <v>5</v>
      </c>
      <c r="AU1391">
        <v>9.3299999999999994E-2</v>
      </c>
      <c r="AV1391">
        <v>0</v>
      </c>
      <c r="AW1391">
        <v>0</v>
      </c>
      <c r="AX1391">
        <v>0</v>
      </c>
    </row>
    <row r="1392" spans="1:50" x14ac:dyDescent="0.2">
      <c r="A1392" t="str">
        <f t="shared" si="21"/>
        <v>Precinct 01</v>
      </c>
      <c r="B1392" t="s">
        <v>122</v>
      </c>
      <c r="C1392">
        <v>4</v>
      </c>
      <c r="D1392">
        <v>947070</v>
      </c>
      <c r="E1392" s="8">
        <v>1</v>
      </c>
      <c r="F1392" t="s">
        <v>2051</v>
      </c>
      <c r="G1392" t="s">
        <v>1778</v>
      </c>
      <c r="H1392">
        <v>0.6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10</v>
      </c>
      <c r="P1392">
        <v>11</v>
      </c>
      <c r="Q1392">
        <v>0.1</v>
      </c>
      <c r="R1392">
        <v>0</v>
      </c>
      <c r="S1392">
        <v>0</v>
      </c>
      <c r="T1392">
        <v>0</v>
      </c>
      <c r="U1392">
        <v>11</v>
      </c>
      <c r="V1392">
        <v>12</v>
      </c>
      <c r="W1392">
        <v>0.2</v>
      </c>
      <c r="X1392">
        <v>0</v>
      </c>
      <c r="Y1392">
        <v>0</v>
      </c>
      <c r="Z1392">
        <v>0</v>
      </c>
      <c r="AA1392">
        <v>17</v>
      </c>
      <c r="AB1392">
        <v>19</v>
      </c>
      <c r="AC1392">
        <v>0.2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8</v>
      </c>
      <c r="AK1392">
        <v>10</v>
      </c>
      <c r="AL1392">
        <v>0.1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5</v>
      </c>
      <c r="AW1392">
        <v>0</v>
      </c>
      <c r="AX1392">
        <v>0</v>
      </c>
    </row>
    <row r="1393" spans="1:50" x14ac:dyDescent="0.2">
      <c r="A1393" t="str">
        <f t="shared" si="21"/>
        <v>Precinct 02</v>
      </c>
      <c r="B1393" t="s">
        <v>122</v>
      </c>
      <c r="C1393">
        <v>4</v>
      </c>
      <c r="D1393">
        <v>947071</v>
      </c>
      <c r="E1393" s="8">
        <v>2</v>
      </c>
      <c r="F1393" t="s">
        <v>2267</v>
      </c>
      <c r="G1393" t="s">
        <v>1778</v>
      </c>
      <c r="H1393">
        <v>0.2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4</v>
      </c>
      <c r="V1393">
        <v>4</v>
      </c>
      <c r="W1393">
        <v>0.1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</v>
      </c>
      <c r="AT1393">
        <v>3</v>
      </c>
      <c r="AU1393">
        <v>0.1</v>
      </c>
      <c r="AV1393">
        <v>0</v>
      </c>
      <c r="AW1393">
        <v>0</v>
      </c>
      <c r="AX1393">
        <v>0</v>
      </c>
    </row>
    <row r="1394" spans="1:50" x14ac:dyDescent="0.2">
      <c r="A1394" t="str">
        <f t="shared" si="21"/>
        <v>Precinct 03</v>
      </c>
      <c r="B1394" t="s">
        <v>122</v>
      </c>
      <c r="C1394">
        <v>4</v>
      </c>
      <c r="D1394">
        <v>947072</v>
      </c>
      <c r="E1394" s="8">
        <v>3</v>
      </c>
      <c r="F1394" t="s">
        <v>2053</v>
      </c>
      <c r="G1394" t="s">
        <v>1778</v>
      </c>
      <c r="H1394">
        <v>0.2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2</v>
      </c>
      <c r="P1394">
        <v>3</v>
      </c>
      <c r="Q1394">
        <v>0.1</v>
      </c>
      <c r="R1394">
        <v>0</v>
      </c>
      <c r="S1394">
        <v>0</v>
      </c>
      <c r="T1394">
        <v>0</v>
      </c>
      <c r="U1394">
        <v>4</v>
      </c>
      <c r="V1394">
        <v>4</v>
      </c>
      <c r="W1394">
        <v>0.1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">
      <c r="A1395" t="str">
        <f t="shared" si="21"/>
        <v>Precinct 04</v>
      </c>
      <c r="B1395" t="s">
        <v>122</v>
      </c>
      <c r="C1395">
        <v>4</v>
      </c>
      <c r="D1395">
        <v>947073</v>
      </c>
      <c r="E1395" s="8">
        <v>4</v>
      </c>
      <c r="F1395" t="s">
        <v>2054</v>
      </c>
      <c r="G1395" t="s">
        <v>1778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8</v>
      </c>
      <c r="P1395">
        <v>8</v>
      </c>
      <c r="Q1395">
        <v>0.2</v>
      </c>
      <c r="R1395">
        <v>0</v>
      </c>
      <c r="S1395">
        <v>0</v>
      </c>
      <c r="T1395">
        <v>0</v>
      </c>
      <c r="U1395">
        <v>17</v>
      </c>
      <c r="V1395">
        <v>20</v>
      </c>
      <c r="W1395">
        <v>0.5</v>
      </c>
      <c r="X1395">
        <v>0</v>
      </c>
      <c r="Y1395">
        <v>0</v>
      </c>
      <c r="Z1395">
        <v>0</v>
      </c>
      <c r="AA1395">
        <v>12</v>
      </c>
      <c r="AB1395">
        <v>14</v>
      </c>
      <c r="AC1395">
        <v>0.3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4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4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">
      <c r="A1396" t="str">
        <f t="shared" si="21"/>
        <v>Precinct 05</v>
      </c>
      <c r="B1396" t="s">
        <v>122</v>
      </c>
      <c r="C1396">
        <v>4</v>
      </c>
      <c r="D1396">
        <v>947074</v>
      </c>
      <c r="E1396" s="8">
        <v>5</v>
      </c>
      <c r="F1396" t="s">
        <v>3648</v>
      </c>
      <c r="G1396" t="s">
        <v>2562</v>
      </c>
      <c r="H1396">
        <v>0.1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</v>
      </c>
      <c r="AK1396">
        <v>2</v>
      </c>
      <c r="AL1396">
        <v>0.1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">
      <c r="A1397" t="str">
        <f t="shared" si="21"/>
        <v>Precinct 06</v>
      </c>
      <c r="B1397" t="s">
        <v>122</v>
      </c>
      <c r="C1397">
        <v>4</v>
      </c>
      <c r="D1397">
        <v>947075</v>
      </c>
      <c r="E1397" s="8">
        <v>6</v>
      </c>
      <c r="F1397" t="s">
        <v>2050</v>
      </c>
      <c r="G1397" t="s">
        <v>1778</v>
      </c>
      <c r="H1397">
        <v>1.7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14</v>
      </c>
      <c r="P1397">
        <v>15</v>
      </c>
      <c r="Q1397">
        <v>0.3</v>
      </c>
      <c r="R1397">
        <v>0</v>
      </c>
      <c r="S1397">
        <v>0</v>
      </c>
      <c r="T1397">
        <v>0</v>
      </c>
      <c r="U1397">
        <v>24</v>
      </c>
      <c r="V1397">
        <v>26</v>
      </c>
      <c r="W1397">
        <v>0.5</v>
      </c>
      <c r="X1397">
        <v>0</v>
      </c>
      <c r="Y1397">
        <v>0</v>
      </c>
      <c r="Z1397">
        <v>0</v>
      </c>
      <c r="AA1397">
        <v>20</v>
      </c>
      <c r="AB1397">
        <v>25</v>
      </c>
      <c r="AC1397">
        <v>0.5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20</v>
      </c>
      <c r="AK1397">
        <v>20</v>
      </c>
      <c r="AL1397">
        <v>0.4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8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">
      <c r="A1398" t="str">
        <f t="shared" si="21"/>
        <v>Precinct 07</v>
      </c>
      <c r="B1398" t="s">
        <v>122</v>
      </c>
      <c r="C1398">
        <v>4</v>
      </c>
      <c r="D1398">
        <v>947076</v>
      </c>
      <c r="E1398" s="8">
        <v>7</v>
      </c>
      <c r="F1398" t="s">
        <v>2268</v>
      </c>
      <c r="G1398" t="s">
        <v>1778</v>
      </c>
      <c r="H1398">
        <v>0.4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2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4</v>
      </c>
      <c r="V1398">
        <v>7</v>
      </c>
      <c r="W1398">
        <v>0.1</v>
      </c>
      <c r="X1398">
        <v>0</v>
      </c>
      <c r="Y1398">
        <v>0</v>
      </c>
      <c r="Z1398">
        <v>0</v>
      </c>
      <c r="AA1398">
        <v>4</v>
      </c>
      <c r="AB1398">
        <v>4</v>
      </c>
      <c r="AC1398">
        <v>0.1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8</v>
      </c>
      <c r="AK1398">
        <v>8</v>
      </c>
      <c r="AL1398">
        <v>0.1</v>
      </c>
      <c r="AM1398">
        <v>2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4</v>
      </c>
      <c r="AT1398">
        <v>5</v>
      </c>
      <c r="AU1398">
        <v>0.1</v>
      </c>
      <c r="AV1398">
        <v>1</v>
      </c>
      <c r="AW1398">
        <v>0</v>
      </c>
      <c r="AX1398">
        <v>0</v>
      </c>
    </row>
    <row r="1399" spans="1:50" x14ac:dyDescent="0.2">
      <c r="A1399" t="str">
        <f t="shared" si="21"/>
        <v>Precinct 08</v>
      </c>
      <c r="B1399" t="s">
        <v>122</v>
      </c>
      <c r="C1399">
        <v>4</v>
      </c>
      <c r="D1399">
        <v>947077</v>
      </c>
      <c r="E1399" s="8">
        <v>8</v>
      </c>
      <c r="F1399" t="s">
        <v>2266</v>
      </c>
      <c r="G1399" t="s">
        <v>1778</v>
      </c>
      <c r="H1399">
        <v>0.2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8</v>
      </c>
      <c r="V1399">
        <v>8</v>
      </c>
      <c r="W1399">
        <v>0.1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5</v>
      </c>
      <c r="AT1399">
        <v>5</v>
      </c>
      <c r="AU1399">
        <v>0.1</v>
      </c>
      <c r="AV1399">
        <v>2</v>
      </c>
      <c r="AW1399">
        <v>0</v>
      </c>
      <c r="AX1399">
        <v>0</v>
      </c>
    </row>
    <row r="1400" spans="1:50" x14ac:dyDescent="0.2">
      <c r="A1400" t="str">
        <f t="shared" si="21"/>
        <v>Precinct 09</v>
      </c>
      <c r="B1400" t="s">
        <v>122</v>
      </c>
      <c r="C1400">
        <v>4</v>
      </c>
      <c r="D1400">
        <v>947078</v>
      </c>
      <c r="E1400" s="8">
        <v>9</v>
      </c>
      <c r="F1400" t="s">
        <v>2265</v>
      </c>
      <c r="G1400" t="s">
        <v>1778</v>
      </c>
      <c r="H1400">
        <v>0.4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</v>
      </c>
      <c r="P1400">
        <v>4</v>
      </c>
      <c r="Q1400">
        <v>0.1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8</v>
      </c>
      <c r="AB1400">
        <v>8</v>
      </c>
      <c r="AC1400">
        <v>0.1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4</v>
      </c>
      <c r="AK1400">
        <v>4</v>
      </c>
      <c r="AL1400">
        <v>0.1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4</v>
      </c>
      <c r="AT1400">
        <v>5</v>
      </c>
      <c r="AU1400">
        <v>0.1</v>
      </c>
      <c r="AV1400">
        <v>2</v>
      </c>
      <c r="AW1400">
        <v>0</v>
      </c>
      <c r="AX1400">
        <v>0</v>
      </c>
    </row>
    <row r="1401" spans="1:50" x14ac:dyDescent="0.2">
      <c r="A1401" t="str">
        <f t="shared" si="21"/>
        <v>Precinct 1</v>
      </c>
      <c r="B1401" t="s">
        <v>580</v>
      </c>
      <c r="C1401">
        <v>4</v>
      </c>
      <c r="D1401">
        <v>947043</v>
      </c>
      <c r="E1401" s="8" t="s">
        <v>2993</v>
      </c>
      <c r="F1401" t="s">
        <v>1988</v>
      </c>
      <c r="G1401" t="s">
        <v>1778</v>
      </c>
      <c r="H1401">
        <v>0.9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7</v>
      </c>
      <c r="P1401">
        <v>12</v>
      </c>
      <c r="Q1401">
        <v>0.2</v>
      </c>
      <c r="R1401">
        <v>0</v>
      </c>
      <c r="S1401">
        <v>0</v>
      </c>
      <c r="T1401">
        <v>0</v>
      </c>
      <c r="U1401">
        <v>11</v>
      </c>
      <c r="V1401">
        <v>14</v>
      </c>
      <c r="W1401">
        <v>0.3</v>
      </c>
      <c r="X1401">
        <v>0</v>
      </c>
      <c r="Y1401">
        <v>0</v>
      </c>
      <c r="Z1401">
        <v>0</v>
      </c>
      <c r="AA1401">
        <v>7</v>
      </c>
      <c r="AB1401">
        <v>8</v>
      </c>
      <c r="AC1401">
        <v>0.2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6</v>
      </c>
      <c r="AK1401">
        <v>8</v>
      </c>
      <c r="AL1401">
        <v>0.2</v>
      </c>
      <c r="AM1401">
        <v>2</v>
      </c>
      <c r="AN1401">
        <v>0</v>
      </c>
      <c r="AO1401">
        <v>0</v>
      </c>
      <c r="AP1401">
        <v>4</v>
      </c>
      <c r="AQ1401">
        <v>0</v>
      </c>
      <c r="AR1401">
        <v>0</v>
      </c>
      <c r="AS1401">
        <v>5</v>
      </c>
      <c r="AT1401">
        <v>0</v>
      </c>
      <c r="AU1401">
        <v>0</v>
      </c>
      <c r="AV1401">
        <v>0</v>
      </c>
      <c r="AW1401">
        <v>0</v>
      </c>
      <c r="AX1401">
        <v>0</v>
      </c>
    </row>
    <row r="1402" spans="1:50" x14ac:dyDescent="0.2">
      <c r="A1402" t="str">
        <f t="shared" si="21"/>
        <v>Precinct 1</v>
      </c>
      <c r="B1402" t="s">
        <v>95</v>
      </c>
      <c r="C1402">
        <v>4</v>
      </c>
      <c r="D1402">
        <v>946570</v>
      </c>
      <c r="E1402" s="8">
        <v>1</v>
      </c>
      <c r="F1402" t="s">
        <v>2230</v>
      </c>
      <c r="G1402" t="s">
        <v>1778</v>
      </c>
      <c r="H1402">
        <v>1.5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17</v>
      </c>
      <c r="P1402">
        <v>23</v>
      </c>
      <c r="Q1402">
        <v>0.3</v>
      </c>
      <c r="R1402">
        <v>0</v>
      </c>
      <c r="S1402">
        <v>0</v>
      </c>
      <c r="T1402">
        <v>0</v>
      </c>
      <c r="U1402">
        <v>23</v>
      </c>
      <c r="V1402">
        <v>31</v>
      </c>
      <c r="W1402">
        <v>0.4</v>
      </c>
      <c r="X1402">
        <v>0</v>
      </c>
      <c r="Y1402">
        <v>0</v>
      </c>
      <c r="Z1402">
        <v>0</v>
      </c>
      <c r="AA1402">
        <v>17</v>
      </c>
      <c r="AB1402">
        <v>18</v>
      </c>
      <c r="AC1402">
        <v>0.3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17</v>
      </c>
      <c r="AK1402">
        <v>18</v>
      </c>
      <c r="AL1402">
        <v>0.2</v>
      </c>
      <c r="AM1402">
        <v>8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20</v>
      </c>
      <c r="AT1402">
        <v>21</v>
      </c>
      <c r="AU1402">
        <v>0.3</v>
      </c>
      <c r="AV1402">
        <v>9</v>
      </c>
      <c r="AW1402">
        <v>0</v>
      </c>
      <c r="AX1402">
        <v>0</v>
      </c>
    </row>
    <row r="1403" spans="1:50" x14ac:dyDescent="0.2">
      <c r="A1403" t="str">
        <f t="shared" si="21"/>
        <v>Precinct 10</v>
      </c>
      <c r="B1403" t="s">
        <v>122</v>
      </c>
      <c r="C1403">
        <v>4</v>
      </c>
      <c r="D1403">
        <v>947079</v>
      </c>
      <c r="E1403" s="8">
        <v>10</v>
      </c>
      <c r="F1403" t="s">
        <v>2052</v>
      </c>
      <c r="G1403" t="s">
        <v>1794</v>
      </c>
      <c r="H1403">
        <v>0.2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4</v>
      </c>
      <c r="V1403">
        <v>4</v>
      </c>
      <c r="W1403">
        <v>0.1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2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2</v>
      </c>
      <c r="AL1403">
        <v>0.1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2</v>
      </c>
      <c r="AU1403">
        <v>0</v>
      </c>
      <c r="AV1403">
        <v>0</v>
      </c>
      <c r="AW1403">
        <v>0</v>
      </c>
      <c r="AX1403">
        <v>0</v>
      </c>
    </row>
    <row r="1404" spans="1:50" x14ac:dyDescent="0.2">
      <c r="A1404" t="str">
        <f t="shared" si="21"/>
        <v>Precinct 2</v>
      </c>
      <c r="B1404" t="s">
        <v>95</v>
      </c>
      <c r="C1404">
        <v>4</v>
      </c>
      <c r="D1404">
        <v>946571</v>
      </c>
      <c r="E1404" s="8">
        <v>2</v>
      </c>
      <c r="F1404" t="s">
        <v>2016</v>
      </c>
      <c r="G1404" t="s">
        <v>1778</v>
      </c>
      <c r="H1404">
        <v>1.5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28</v>
      </c>
      <c r="P1404">
        <v>38</v>
      </c>
      <c r="Q1404">
        <v>0.6</v>
      </c>
      <c r="R1404">
        <v>0</v>
      </c>
      <c r="S1404">
        <v>0</v>
      </c>
      <c r="T1404">
        <v>0</v>
      </c>
      <c r="U1404">
        <v>8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25</v>
      </c>
      <c r="AB1404">
        <v>37</v>
      </c>
      <c r="AC1404">
        <v>0.6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14</v>
      </c>
      <c r="AK1404">
        <v>17</v>
      </c>
      <c r="AL1404">
        <v>0.3</v>
      </c>
      <c r="AM1404">
        <v>3</v>
      </c>
      <c r="AN1404">
        <v>0</v>
      </c>
      <c r="AO1404">
        <v>0</v>
      </c>
      <c r="AP1404">
        <v>2</v>
      </c>
      <c r="AQ1404">
        <v>0</v>
      </c>
      <c r="AR1404">
        <v>0</v>
      </c>
      <c r="AS1404">
        <v>12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2">
      <c r="A1405" t="str">
        <f t="shared" si="21"/>
        <v>Precinct 2</v>
      </c>
      <c r="B1405" t="s">
        <v>580</v>
      </c>
      <c r="C1405">
        <v>4</v>
      </c>
      <c r="D1405">
        <v>947044</v>
      </c>
      <c r="E1405" s="8" t="s">
        <v>2669</v>
      </c>
      <c r="F1405" t="s">
        <v>2260</v>
      </c>
      <c r="G1405" t="s">
        <v>1778</v>
      </c>
      <c r="H1405">
        <v>0.3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7</v>
      </c>
      <c r="V1405">
        <v>8</v>
      </c>
      <c r="W1405">
        <v>0.1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11</v>
      </c>
      <c r="AK1405">
        <v>14</v>
      </c>
      <c r="AL1405">
        <v>0.1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5</v>
      </c>
      <c r="AT1405">
        <v>5</v>
      </c>
      <c r="AU1405">
        <v>0.1</v>
      </c>
      <c r="AV1405">
        <v>3</v>
      </c>
      <c r="AW1405">
        <v>0</v>
      </c>
      <c r="AX1405">
        <v>0</v>
      </c>
    </row>
    <row r="1406" spans="1:50" x14ac:dyDescent="0.2">
      <c r="A1406" t="str">
        <f t="shared" si="21"/>
        <v>Precinct 3</v>
      </c>
      <c r="B1406" t="s">
        <v>580</v>
      </c>
      <c r="C1406">
        <v>4</v>
      </c>
      <c r="D1406">
        <v>947045</v>
      </c>
      <c r="E1406" s="8" t="s">
        <v>2666</v>
      </c>
      <c r="F1406" t="s">
        <v>1989</v>
      </c>
      <c r="G1406" t="s">
        <v>1778</v>
      </c>
      <c r="H1406">
        <v>0.4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</v>
      </c>
      <c r="P1406">
        <v>4</v>
      </c>
      <c r="Q1406">
        <v>0.1</v>
      </c>
      <c r="R1406">
        <v>0</v>
      </c>
      <c r="S1406">
        <v>0</v>
      </c>
      <c r="T1406">
        <v>0</v>
      </c>
      <c r="U1406">
        <v>5</v>
      </c>
      <c r="V1406">
        <v>7</v>
      </c>
      <c r="W1406">
        <v>0.2</v>
      </c>
      <c r="X1406">
        <v>0</v>
      </c>
      <c r="Y1406">
        <v>0</v>
      </c>
      <c r="Z1406">
        <v>0</v>
      </c>
      <c r="AA1406">
        <v>3</v>
      </c>
      <c r="AB1406">
        <v>4</v>
      </c>
      <c r="AC1406">
        <v>0.1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1</v>
      </c>
      <c r="AW1406">
        <v>0</v>
      </c>
      <c r="AX1406">
        <v>0</v>
      </c>
    </row>
    <row r="1407" spans="1:50" x14ac:dyDescent="0.2">
      <c r="A1407" t="str">
        <f t="shared" si="21"/>
        <v>Precinct 4</v>
      </c>
      <c r="B1407" t="s">
        <v>580</v>
      </c>
      <c r="C1407">
        <v>4</v>
      </c>
      <c r="D1407">
        <v>947046</v>
      </c>
      <c r="E1407" s="8" t="s">
        <v>2667</v>
      </c>
      <c r="F1407" t="s">
        <v>2259</v>
      </c>
      <c r="G1407" t="s">
        <v>1778</v>
      </c>
      <c r="H1407">
        <v>0.3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4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7</v>
      </c>
      <c r="AK1407">
        <v>7</v>
      </c>
      <c r="AL1407">
        <v>0.1</v>
      </c>
      <c r="AM1407">
        <v>3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5</v>
      </c>
      <c r="AT1407">
        <v>6</v>
      </c>
      <c r="AU1407">
        <v>0.1</v>
      </c>
      <c r="AV1407">
        <v>4</v>
      </c>
      <c r="AW1407">
        <v>6</v>
      </c>
      <c r="AX1407">
        <v>0.1</v>
      </c>
    </row>
    <row r="1408" spans="1:50" x14ac:dyDescent="0.2">
      <c r="A1408" t="str">
        <f t="shared" si="21"/>
        <v>Precinct 5</v>
      </c>
      <c r="B1408" t="s">
        <v>580</v>
      </c>
      <c r="C1408">
        <v>4</v>
      </c>
      <c r="D1408">
        <v>947047</v>
      </c>
      <c r="E1408" s="8" t="s">
        <v>2671</v>
      </c>
      <c r="F1408" t="s">
        <v>3622</v>
      </c>
      <c r="G1408" t="s">
        <v>2517</v>
      </c>
      <c r="H1408">
        <v>1.4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18</v>
      </c>
      <c r="P1408">
        <v>18</v>
      </c>
      <c r="Q1408">
        <v>0.3</v>
      </c>
      <c r="R1408">
        <v>0</v>
      </c>
      <c r="S1408">
        <v>0</v>
      </c>
      <c r="T1408">
        <v>0</v>
      </c>
      <c r="U1408">
        <v>16</v>
      </c>
      <c r="V1408">
        <v>17</v>
      </c>
      <c r="W1408">
        <v>0.3</v>
      </c>
      <c r="X1408">
        <v>1</v>
      </c>
      <c r="Y1408">
        <v>0</v>
      </c>
      <c r="Z1408">
        <v>0</v>
      </c>
      <c r="AA1408">
        <v>15</v>
      </c>
      <c r="AB1408">
        <v>16</v>
      </c>
      <c r="AC1408">
        <v>0.3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11</v>
      </c>
      <c r="AK1408">
        <v>12</v>
      </c>
      <c r="AL1408">
        <v>0.2</v>
      </c>
      <c r="AM1408">
        <v>0</v>
      </c>
      <c r="AN1408">
        <v>0</v>
      </c>
      <c r="AO1408">
        <v>0</v>
      </c>
      <c r="AP1408">
        <v>0</v>
      </c>
      <c r="AQ1408">
        <v>4</v>
      </c>
      <c r="AR1408">
        <v>0.1</v>
      </c>
      <c r="AS1408">
        <v>11</v>
      </c>
      <c r="AT1408">
        <v>12</v>
      </c>
      <c r="AU1408">
        <v>0.2</v>
      </c>
      <c r="AV1408">
        <v>7</v>
      </c>
      <c r="AW1408">
        <v>0</v>
      </c>
      <c r="AX1408">
        <v>0</v>
      </c>
    </row>
    <row r="1409" spans="1:50" x14ac:dyDescent="0.2">
      <c r="A1409" t="str">
        <f t="shared" si="21"/>
        <v>Precinct 6</v>
      </c>
      <c r="B1409" t="s">
        <v>580</v>
      </c>
      <c r="C1409">
        <v>4</v>
      </c>
      <c r="D1409">
        <v>947048</v>
      </c>
      <c r="E1409" s="8" t="s">
        <v>2670</v>
      </c>
      <c r="F1409" t="s">
        <v>1987</v>
      </c>
      <c r="G1409" t="s">
        <v>1778</v>
      </c>
      <c r="H1409">
        <v>1.3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16</v>
      </c>
      <c r="P1409">
        <v>22</v>
      </c>
      <c r="Q1409">
        <v>0.4</v>
      </c>
      <c r="R1409">
        <v>0</v>
      </c>
      <c r="S1409">
        <v>0</v>
      </c>
      <c r="T1409">
        <v>0</v>
      </c>
      <c r="U1409">
        <v>16</v>
      </c>
      <c r="V1409">
        <v>21</v>
      </c>
      <c r="W1409">
        <v>0.4</v>
      </c>
      <c r="X1409">
        <v>2</v>
      </c>
      <c r="Y1409">
        <v>0</v>
      </c>
      <c r="Z1409">
        <v>0</v>
      </c>
      <c r="AA1409">
        <v>16</v>
      </c>
      <c r="AB1409">
        <v>18</v>
      </c>
      <c r="AC1409">
        <v>0.3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12</v>
      </c>
      <c r="AK1409">
        <v>15</v>
      </c>
      <c r="AL1409">
        <v>0.2</v>
      </c>
      <c r="AM1409">
        <v>6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6</v>
      </c>
      <c r="AT1409">
        <v>0</v>
      </c>
      <c r="AU1409">
        <v>0</v>
      </c>
      <c r="AV1409">
        <v>1</v>
      </c>
      <c r="AW1409">
        <v>0</v>
      </c>
      <c r="AX1409">
        <v>0</v>
      </c>
    </row>
    <row r="1410" spans="1:50" x14ac:dyDescent="0.2">
      <c r="A1410" t="str">
        <f t="shared" ref="A1410:A1473" si="22">TRIM(PROPER(F1410))</f>
        <v>Precinct 7</v>
      </c>
      <c r="B1410" t="s">
        <v>580</v>
      </c>
      <c r="C1410">
        <v>4</v>
      </c>
      <c r="D1410">
        <v>947049</v>
      </c>
      <c r="E1410" s="8" t="s">
        <v>3203</v>
      </c>
      <c r="F1410" t="s">
        <v>3513</v>
      </c>
      <c r="G1410" t="s">
        <v>2517</v>
      </c>
      <c r="H1410">
        <v>1.4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18</v>
      </c>
      <c r="P1410">
        <v>18</v>
      </c>
      <c r="Q1410">
        <v>0.2</v>
      </c>
      <c r="R1410">
        <v>0</v>
      </c>
      <c r="S1410">
        <v>0</v>
      </c>
      <c r="T1410">
        <v>0</v>
      </c>
      <c r="U1410">
        <v>27</v>
      </c>
      <c r="V1410">
        <v>32</v>
      </c>
      <c r="W1410">
        <v>0.4</v>
      </c>
      <c r="X1410">
        <v>0</v>
      </c>
      <c r="Y1410">
        <v>0</v>
      </c>
      <c r="Z1410">
        <v>0</v>
      </c>
      <c r="AA1410">
        <v>16</v>
      </c>
      <c r="AB1410">
        <v>19</v>
      </c>
      <c r="AC1410">
        <v>0.3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27</v>
      </c>
      <c r="AK1410">
        <v>34</v>
      </c>
      <c r="AL1410">
        <v>0.5</v>
      </c>
      <c r="AM1410">
        <v>0</v>
      </c>
      <c r="AN1410">
        <v>0</v>
      </c>
      <c r="AO1410">
        <v>0</v>
      </c>
      <c r="AP1410">
        <v>2</v>
      </c>
      <c r="AQ1410">
        <v>0</v>
      </c>
      <c r="AR1410">
        <v>0</v>
      </c>
      <c r="AS1410">
        <v>8</v>
      </c>
      <c r="AT1410">
        <v>0</v>
      </c>
      <c r="AU1410">
        <v>0</v>
      </c>
      <c r="AV1410">
        <v>6</v>
      </c>
      <c r="AW1410">
        <v>0</v>
      </c>
      <c r="AX1410">
        <v>0</v>
      </c>
    </row>
    <row r="1411" spans="1:50" x14ac:dyDescent="0.2">
      <c r="A1411" s="11" t="str">
        <f t="shared" si="22"/>
        <v>Precinct No. 01</v>
      </c>
      <c r="B1411" t="s">
        <v>526</v>
      </c>
      <c r="C1411">
        <v>4</v>
      </c>
      <c r="D1411">
        <v>1593508</v>
      </c>
      <c r="E1411" s="8" t="s">
        <v>3882</v>
      </c>
      <c r="F1411" t="s">
        <v>1866</v>
      </c>
      <c r="G1411" t="s">
        <v>1778</v>
      </c>
      <c r="H1411">
        <v>0.625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7</v>
      </c>
      <c r="P1411">
        <v>8</v>
      </c>
      <c r="Q1411">
        <v>0.125</v>
      </c>
      <c r="R1411">
        <v>0</v>
      </c>
      <c r="S1411">
        <v>0</v>
      </c>
      <c r="T1411">
        <v>0</v>
      </c>
      <c r="U1411">
        <v>3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6</v>
      </c>
      <c r="AC1411">
        <v>0.125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</v>
      </c>
      <c r="AK1411">
        <v>9</v>
      </c>
      <c r="AL1411">
        <v>0.25</v>
      </c>
      <c r="AM1411">
        <v>2</v>
      </c>
      <c r="AN1411">
        <v>0</v>
      </c>
      <c r="AO1411">
        <v>0</v>
      </c>
      <c r="AP1411">
        <v>0</v>
      </c>
      <c r="AQ1411">
        <v>2</v>
      </c>
      <c r="AR1411">
        <v>0</v>
      </c>
      <c r="AS1411">
        <v>6</v>
      </c>
      <c r="AT1411">
        <v>7</v>
      </c>
      <c r="AU1411">
        <v>0.125</v>
      </c>
      <c r="AV1411">
        <v>3</v>
      </c>
      <c r="AW1411">
        <v>0</v>
      </c>
      <c r="AX1411">
        <v>0</v>
      </c>
    </row>
    <row r="1412" spans="1:50" x14ac:dyDescent="0.2">
      <c r="A1412" t="str">
        <f t="shared" si="22"/>
        <v>Precinct No. 02</v>
      </c>
      <c r="B1412" t="s">
        <v>526</v>
      </c>
      <c r="C1412">
        <v>4</v>
      </c>
      <c r="D1412">
        <v>1593515</v>
      </c>
      <c r="E1412" s="8" t="s">
        <v>3267</v>
      </c>
      <c r="F1412" t="s">
        <v>2126</v>
      </c>
      <c r="G1412" t="s">
        <v>1778</v>
      </c>
      <c r="H1412">
        <v>0.625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18</v>
      </c>
      <c r="P1412">
        <v>19</v>
      </c>
      <c r="Q1412">
        <v>0.25</v>
      </c>
      <c r="R1412">
        <v>0</v>
      </c>
      <c r="S1412">
        <v>0</v>
      </c>
      <c r="T1412">
        <v>0</v>
      </c>
      <c r="U1412">
        <v>13</v>
      </c>
      <c r="V1412">
        <v>16</v>
      </c>
      <c r="W1412">
        <v>0.25</v>
      </c>
      <c r="X1412">
        <v>0</v>
      </c>
      <c r="Y1412">
        <v>0</v>
      </c>
      <c r="Z1412">
        <v>0</v>
      </c>
      <c r="AA1412">
        <v>9</v>
      </c>
      <c r="AB1412">
        <v>11</v>
      </c>
      <c r="AC1412">
        <v>0.125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7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2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</row>
    <row r="1413" spans="1:50" x14ac:dyDescent="0.2">
      <c r="A1413" t="str">
        <f t="shared" si="22"/>
        <v>Precinct No. 03</v>
      </c>
      <c r="B1413" t="s">
        <v>526</v>
      </c>
      <c r="C1413">
        <v>4</v>
      </c>
      <c r="D1413">
        <v>1593516</v>
      </c>
      <c r="E1413" s="8" t="s">
        <v>2733</v>
      </c>
      <c r="F1413" t="s">
        <v>2128</v>
      </c>
      <c r="G1413" t="s">
        <v>1778</v>
      </c>
      <c r="H1413">
        <v>0.75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14</v>
      </c>
      <c r="P1413">
        <v>14</v>
      </c>
      <c r="Q1413">
        <v>0.25</v>
      </c>
      <c r="R1413">
        <v>0</v>
      </c>
      <c r="S1413">
        <v>0</v>
      </c>
      <c r="T1413">
        <v>0</v>
      </c>
      <c r="U1413">
        <v>14</v>
      </c>
      <c r="V1413">
        <v>14</v>
      </c>
      <c r="W1413">
        <v>0.25</v>
      </c>
      <c r="X1413">
        <v>0</v>
      </c>
      <c r="Y1413">
        <v>0</v>
      </c>
      <c r="Z1413">
        <v>0</v>
      </c>
      <c r="AA1413">
        <v>10</v>
      </c>
      <c r="AB1413">
        <v>10</v>
      </c>
      <c r="AC1413">
        <v>0.125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</v>
      </c>
      <c r="AK1413">
        <v>8</v>
      </c>
      <c r="AL1413">
        <v>0.125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</row>
    <row r="1414" spans="1:50" x14ac:dyDescent="0.2">
      <c r="A1414" t="str">
        <f t="shared" si="22"/>
        <v>Precinct No. 04</v>
      </c>
      <c r="B1414" t="s">
        <v>526</v>
      </c>
      <c r="C1414">
        <v>4</v>
      </c>
      <c r="D1414">
        <v>1593517</v>
      </c>
      <c r="E1414" s="8" t="s">
        <v>2734</v>
      </c>
      <c r="F1414" t="s">
        <v>2127</v>
      </c>
      <c r="G1414" t="s">
        <v>1780</v>
      </c>
      <c r="H1414">
        <v>0.25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2</v>
      </c>
      <c r="AB1414">
        <v>7</v>
      </c>
      <c r="AC1414">
        <v>0.125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4</v>
      </c>
      <c r="AK1414">
        <v>4</v>
      </c>
      <c r="AL1414">
        <v>0.125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2</v>
      </c>
      <c r="AT1414">
        <v>0</v>
      </c>
      <c r="AU1414">
        <v>0</v>
      </c>
      <c r="AV1414">
        <v>1</v>
      </c>
      <c r="AW1414">
        <v>0</v>
      </c>
      <c r="AX1414">
        <v>0</v>
      </c>
    </row>
    <row r="1415" spans="1:50" x14ac:dyDescent="0.2">
      <c r="A1415" t="str">
        <f t="shared" si="22"/>
        <v>Precinct No. 05</v>
      </c>
      <c r="B1415" t="s">
        <v>526</v>
      </c>
      <c r="C1415">
        <v>4</v>
      </c>
      <c r="D1415">
        <v>1593518</v>
      </c>
      <c r="E1415" s="8" t="s">
        <v>3268</v>
      </c>
      <c r="F1415" t="s">
        <v>3269</v>
      </c>
      <c r="G1415" t="s">
        <v>2517</v>
      </c>
      <c r="H1415">
        <v>0.88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10</v>
      </c>
      <c r="P1415">
        <v>11</v>
      </c>
      <c r="Q1415">
        <v>0.125</v>
      </c>
      <c r="R1415">
        <v>0</v>
      </c>
      <c r="S1415">
        <v>0</v>
      </c>
      <c r="T1415">
        <v>0</v>
      </c>
      <c r="U1415">
        <v>26</v>
      </c>
      <c r="V1415">
        <v>27</v>
      </c>
      <c r="W1415">
        <v>0.5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20</v>
      </c>
      <c r="AT1415">
        <v>20</v>
      </c>
      <c r="AU1415">
        <v>0.25</v>
      </c>
      <c r="AV1415">
        <v>0</v>
      </c>
      <c r="AW1415">
        <v>0</v>
      </c>
      <c r="AX1415">
        <v>0</v>
      </c>
    </row>
    <row r="1416" spans="1:50" x14ac:dyDescent="0.2">
      <c r="A1416" t="str">
        <f t="shared" si="22"/>
        <v>Precinct No. 06</v>
      </c>
      <c r="B1416" t="s">
        <v>526</v>
      </c>
      <c r="C1416">
        <v>4</v>
      </c>
      <c r="D1416">
        <v>1593519</v>
      </c>
      <c r="E1416" s="8" t="s">
        <v>3272</v>
      </c>
      <c r="F1416" t="s">
        <v>2130</v>
      </c>
      <c r="G1416" t="s">
        <v>1778</v>
      </c>
      <c r="H1416">
        <v>0.25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3</v>
      </c>
      <c r="P1416">
        <v>2</v>
      </c>
      <c r="Q1416">
        <v>0</v>
      </c>
      <c r="R1416">
        <v>0</v>
      </c>
      <c r="S1416">
        <v>0</v>
      </c>
      <c r="T1416">
        <v>0</v>
      </c>
      <c r="U1416">
        <v>3</v>
      </c>
      <c r="V1416">
        <v>3</v>
      </c>
      <c r="W1416">
        <v>0.125</v>
      </c>
      <c r="X1416">
        <v>0</v>
      </c>
      <c r="Y1416">
        <v>0</v>
      </c>
      <c r="Z1416">
        <v>0</v>
      </c>
      <c r="AA1416">
        <v>3</v>
      </c>
      <c r="AB1416">
        <v>4</v>
      </c>
      <c r="AC1416">
        <v>0.125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</row>
    <row r="1417" spans="1:50" x14ac:dyDescent="0.2">
      <c r="A1417" t="str">
        <f t="shared" si="22"/>
        <v>Precinct No. 07</v>
      </c>
      <c r="B1417" t="s">
        <v>526</v>
      </c>
      <c r="C1417">
        <v>4</v>
      </c>
      <c r="D1417">
        <v>1593520</v>
      </c>
      <c r="E1417" s="8" t="s">
        <v>3273</v>
      </c>
      <c r="F1417" t="s">
        <v>3274</v>
      </c>
      <c r="G1417" t="s">
        <v>2520</v>
      </c>
      <c r="H1417">
        <v>0.12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4</v>
      </c>
      <c r="P1417">
        <v>4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6</v>
      </c>
      <c r="AB1417">
        <v>6</v>
      </c>
      <c r="AC1417">
        <v>0.125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</row>
    <row r="1418" spans="1:50" x14ac:dyDescent="0.2">
      <c r="A1418" t="str">
        <f t="shared" si="22"/>
        <v>Precinct No. 08</v>
      </c>
      <c r="B1418" t="s">
        <v>526</v>
      </c>
      <c r="C1418">
        <v>4</v>
      </c>
      <c r="D1418">
        <v>1593521</v>
      </c>
      <c r="E1418" s="8" t="s">
        <v>3514</v>
      </c>
      <c r="F1418" t="s">
        <v>1865</v>
      </c>
      <c r="G1418" t="s">
        <v>1778</v>
      </c>
      <c r="H1418">
        <v>1.75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15</v>
      </c>
      <c r="P1418">
        <v>15</v>
      </c>
      <c r="Q1418">
        <v>0.25</v>
      </c>
      <c r="R1418">
        <v>0</v>
      </c>
      <c r="S1418">
        <v>0</v>
      </c>
      <c r="T1418">
        <v>0</v>
      </c>
      <c r="U1418">
        <v>27</v>
      </c>
      <c r="V1418">
        <v>27</v>
      </c>
      <c r="W1418">
        <v>0.5</v>
      </c>
      <c r="X1418">
        <v>0</v>
      </c>
      <c r="Y1418">
        <v>0</v>
      </c>
      <c r="Z1418">
        <v>0</v>
      </c>
      <c r="AA1418">
        <v>16</v>
      </c>
      <c r="AB1418">
        <v>16</v>
      </c>
      <c r="AC1418">
        <v>0.25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24</v>
      </c>
      <c r="AK1418">
        <v>24</v>
      </c>
      <c r="AL1418">
        <v>0.5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15</v>
      </c>
      <c r="AT1418">
        <v>15</v>
      </c>
      <c r="AU1418">
        <v>0.25</v>
      </c>
      <c r="AV1418">
        <v>0</v>
      </c>
      <c r="AW1418">
        <v>0</v>
      </c>
      <c r="AX1418">
        <v>0</v>
      </c>
    </row>
    <row r="1419" spans="1:50" x14ac:dyDescent="0.2">
      <c r="A1419" t="str">
        <f t="shared" si="22"/>
        <v>Precinct No. 09</v>
      </c>
      <c r="B1419" t="s">
        <v>526</v>
      </c>
      <c r="C1419">
        <v>4</v>
      </c>
      <c r="D1419">
        <v>1593522</v>
      </c>
      <c r="E1419" s="8" t="s">
        <v>3270</v>
      </c>
      <c r="F1419" t="s">
        <v>3271</v>
      </c>
      <c r="G1419" t="s">
        <v>2520</v>
      </c>
      <c r="H1419">
        <v>0.12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5</v>
      </c>
      <c r="V1419">
        <v>5</v>
      </c>
      <c r="W1419">
        <v>0.125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</v>
      </c>
      <c r="AK1419">
        <v>2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 x14ac:dyDescent="0.2">
      <c r="A1420" t="str">
        <f t="shared" si="22"/>
        <v>Precinct No. 10 City Wahpeton W Okoboji</v>
      </c>
      <c r="B1420" t="s">
        <v>526</v>
      </c>
      <c r="C1420">
        <v>4</v>
      </c>
      <c r="D1420">
        <v>1593509</v>
      </c>
      <c r="E1420" s="8" t="s">
        <v>2720</v>
      </c>
      <c r="F1420" t="s">
        <v>4478</v>
      </c>
      <c r="G1420" t="s">
        <v>2517</v>
      </c>
      <c r="H1420">
        <v>0.5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14</v>
      </c>
      <c r="P1420">
        <v>14</v>
      </c>
      <c r="Q1420">
        <v>0.125</v>
      </c>
      <c r="R1420">
        <v>0</v>
      </c>
      <c r="S1420">
        <v>0</v>
      </c>
      <c r="T1420">
        <v>0</v>
      </c>
      <c r="U1420">
        <v>8</v>
      </c>
      <c r="V1420">
        <v>8</v>
      </c>
      <c r="W1420">
        <v>0.125</v>
      </c>
      <c r="X1420">
        <v>0</v>
      </c>
      <c r="Y1420">
        <v>0</v>
      </c>
      <c r="Z1420">
        <v>0</v>
      </c>
      <c r="AA1420">
        <v>7</v>
      </c>
      <c r="AB1420">
        <v>7</v>
      </c>
      <c r="AC1420">
        <v>0.125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7</v>
      </c>
      <c r="AT1420">
        <v>7</v>
      </c>
      <c r="AU1420">
        <v>0.125</v>
      </c>
      <c r="AV1420">
        <v>7</v>
      </c>
      <c r="AW1420">
        <v>7</v>
      </c>
      <c r="AX1420">
        <v>0</v>
      </c>
    </row>
    <row r="1421" spans="1:50" x14ac:dyDescent="0.2">
      <c r="A1421" s="11" t="str">
        <f t="shared" si="22"/>
        <v>Precinct No. 11</v>
      </c>
      <c r="B1421" t="s">
        <v>526</v>
      </c>
      <c r="C1421">
        <v>4</v>
      </c>
      <c r="D1421">
        <v>1593510</v>
      </c>
      <c r="E1421" s="8" t="s">
        <v>2721</v>
      </c>
      <c r="F1421" t="s">
        <v>2125</v>
      </c>
      <c r="G1421" t="s">
        <v>1778</v>
      </c>
      <c r="H1421">
        <v>0.75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9</v>
      </c>
      <c r="P1421">
        <v>10</v>
      </c>
      <c r="Q1421">
        <v>0.125</v>
      </c>
      <c r="R1421">
        <v>0</v>
      </c>
      <c r="S1421">
        <v>0</v>
      </c>
      <c r="T1421">
        <v>0</v>
      </c>
      <c r="U1421">
        <v>14</v>
      </c>
      <c r="V1421">
        <v>17</v>
      </c>
      <c r="W1421">
        <v>0.125</v>
      </c>
      <c r="X1421">
        <v>0</v>
      </c>
      <c r="Y1421">
        <v>0</v>
      </c>
      <c r="Z1421">
        <v>0</v>
      </c>
      <c r="AA1421">
        <v>17</v>
      </c>
      <c r="AB1421">
        <v>18</v>
      </c>
      <c r="AC1421">
        <v>0.25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9</v>
      </c>
      <c r="AK1421">
        <v>17</v>
      </c>
      <c r="AL1421">
        <v>0.25</v>
      </c>
      <c r="AM1421">
        <v>3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6</v>
      </c>
      <c r="AT1421">
        <v>0</v>
      </c>
      <c r="AU1421">
        <v>0</v>
      </c>
      <c r="AV1421">
        <v>4</v>
      </c>
      <c r="AW1421">
        <v>0</v>
      </c>
      <c r="AX1421">
        <v>0</v>
      </c>
    </row>
    <row r="1422" spans="1:50" x14ac:dyDescent="0.2">
      <c r="A1422" t="str">
        <f t="shared" si="22"/>
        <v>Precinct No. 12</v>
      </c>
      <c r="B1422" t="s">
        <v>526</v>
      </c>
      <c r="C1422">
        <v>4</v>
      </c>
      <c r="D1422">
        <v>1593511</v>
      </c>
      <c r="E1422" s="8" t="s">
        <v>2731</v>
      </c>
      <c r="F1422" t="s">
        <v>2129</v>
      </c>
      <c r="G1422" t="s">
        <v>1778</v>
      </c>
      <c r="H1422">
        <v>0.5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7</v>
      </c>
      <c r="P1422">
        <v>7</v>
      </c>
      <c r="Q1422">
        <v>0.125</v>
      </c>
      <c r="R1422">
        <v>0</v>
      </c>
      <c r="S1422">
        <v>0</v>
      </c>
      <c r="T1422">
        <v>0</v>
      </c>
      <c r="U1422">
        <v>9</v>
      </c>
      <c r="V1422">
        <v>14</v>
      </c>
      <c r="W1422">
        <v>0.125</v>
      </c>
      <c r="X1422">
        <v>0</v>
      </c>
      <c r="Y1422">
        <v>0</v>
      </c>
      <c r="Z1422">
        <v>0</v>
      </c>
      <c r="AA1422">
        <v>7</v>
      </c>
      <c r="AB1422">
        <v>7</v>
      </c>
      <c r="AC1422">
        <v>0.125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6</v>
      </c>
      <c r="AK1422">
        <v>7</v>
      </c>
      <c r="AL1422">
        <v>0.125</v>
      </c>
      <c r="AM1422">
        <v>2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3</v>
      </c>
      <c r="AT1422">
        <v>0</v>
      </c>
      <c r="AU1422">
        <v>0</v>
      </c>
      <c r="AV1422">
        <v>1</v>
      </c>
      <c r="AW1422">
        <v>0</v>
      </c>
      <c r="AX1422">
        <v>0</v>
      </c>
    </row>
    <row r="1423" spans="1:50" x14ac:dyDescent="0.2">
      <c r="A1423" s="11" t="str">
        <f t="shared" si="22"/>
        <v>Precinct No. 13</v>
      </c>
      <c r="B1423" t="s">
        <v>526</v>
      </c>
      <c r="C1423">
        <v>4</v>
      </c>
      <c r="D1423">
        <v>1593512</v>
      </c>
      <c r="E1423" s="8" t="s">
        <v>3880</v>
      </c>
      <c r="F1423" t="s">
        <v>3881</v>
      </c>
      <c r="G1423" t="s">
        <v>2520</v>
      </c>
      <c r="H1423">
        <v>0.75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10</v>
      </c>
      <c r="P1423">
        <v>16</v>
      </c>
      <c r="Q1423">
        <v>0.25</v>
      </c>
      <c r="R1423">
        <v>0</v>
      </c>
      <c r="S1423">
        <v>0</v>
      </c>
      <c r="T1423">
        <v>0</v>
      </c>
      <c r="U1423">
        <v>14</v>
      </c>
      <c r="V1423">
        <v>21</v>
      </c>
      <c r="W1423">
        <v>0.25</v>
      </c>
      <c r="X1423">
        <v>0</v>
      </c>
      <c r="Y1423">
        <v>0</v>
      </c>
      <c r="Z1423">
        <v>0</v>
      </c>
      <c r="AA1423">
        <v>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13</v>
      </c>
      <c r="AK1423">
        <v>17</v>
      </c>
      <c r="AL1423">
        <v>0.25</v>
      </c>
      <c r="AM1423">
        <v>4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7</v>
      </c>
      <c r="AT1423">
        <v>0</v>
      </c>
      <c r="AU1423">
        <v>0</v>
      </c>
      <c r="AV1423">
        <v>2</v>
      </c>
      <c r="AW1423">
        <v>0</v>
      </c>
      <c r="AX1423">
        <v>0</v>
      </c>
    </row>
    <row r="1424" spans="1:50" x14ac:dyDescent="0.2">
      <c r="A1424" t="str">
        <f t="shared" si="22"/>
        <v>Precinct No. 14</v>
      </c>
      <c r="B1424" t="s">
        <v>526</v>
      </c>
      <c r="C1424">
        <v>4</v>
      </c>
      <c r="D1424">
        <v>1593513</v>
      </c>
      <c r="E1424" s="8" t="s">
        <v>2732</v>
      </c>
      <c r="F1424" t="s">
        <v>1867</v>
      </c>
      <c r="G1424" t="s">
        <v>1778</v>
      </c>
      <c r="H1424">
        <v>0.5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6</v>
      </c>
      <c r="P1424">
        <v>7</v>
      </c>
      <c r="Q1424">
        <v>0.125</v>
      </c>
      <c r="R1424">
        <v>0</v>
      </c>
      <c r="S1424">
        <v>0</v>
      </c>
      <c r="T1424">
        <v>0</v>
      </c>
      <c r="U1424">
        <v>6</v>
      </c>
      <c r="V1424">
        <v>10</v>
      </c>
      <c r="W1424">
        <v>0.125</v>
      </c>
      <c r="X1424">
        <v>0</v>
      </c>
      <c r="Y1424">
        <v>0</v>
      </c>
      <c r="Z1424">
        <v>0</v>
      </c>
      <c r="AA1424">
        <v>5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</v>
      </c>
      <c r="AK1424">
        <v>8</v>
      </c>
      <c r="AL1424">
        <v>0.125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8</v>
      </c>
      <c r="AT1424">
        <v>8</v>
      </c>
      <c r="AU1424">
        <v>0.125</v>
      </c>
      <c r="AV1424">
        <v>0</v>
      </c>
      <c r="AW1424">
        <v>0</v>
      </c>
      <c r="AX1424">
        <v>0</v>
      </c>
    </row>
    <row r="1425" spans="1:51" x14ac:dyDescent="0.2">
      <c r="A1425" s="11" t="str">
        <f t="shared" si="22"/>
        <v>Precinct No. 15</v>
      </c>
      <c r="B1425" t="s">
        <v>526</v>
      </c>
      <c r="C1425">
        <v>4</v>
      </c>
      <c r="D1425">
        <v>1593514</v>
      </c>
      <c r="E1425" s="8" t="s">
        <v>3883</v>
      </c>
      <c r="F1425" t="s">
        <v>3884</v>
      </c>
      <c r="G1425" t="s">
        <v>2517</v>
      </c>
      <c r="H1425">
        <v>1.62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27</v>
      </c>
      <c r="P1425">
        <v>31</v>
      </c>
      <c r="Q1425">
        <v>0.5</v>
      </c>
      <c r="R1425">
        <v>0</v>
      </c>
      <c r="S1425">
        <v>0</v>
      </c>
      <c r="T1425">
        <v>0</v>
      </c>
      <c r="U1425">
        <v>34</v>
      </c>
      <c r="V1425">
        <v>37</v>
      </c>
      <c r="W1425">
        <v>0.5</v>
      </c>
      <c r="X1425">
        <v>0</v>
      </c>
      <c r="Y1425">
        <v>0</v>
      </c>
      <c r="Z1425">
        <v>0</v>
      </c>
      <c r="AA1425">
        <v>21</v>
      </c>
      <c r="AB1425">
        <v>26</v>
      </c>
      <c r="AC1425">
        <v>0.375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18</v>
      </c>
      <c r="AK1425">
        <v>21</v>
      </c>
      <c r="AL1425">
        <v>0.25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17</v>
      </c>
      <c r="AT1425">
        <v>0</v>
      </c>
      <c r="AU1425">
        <v>0</v>
      </c>
      <c r="AV1425">
        <v>0</v>
      </c>
      <c r="AW1425">
        <v>0</v>
      </c>
      <c r="AX1425">
        <v>0</v>
      </c>
    </row>
    <row r="1426" spans="1:51" x14ac:dyDescent="0.2">
      <c r="A1426" t="str">
        <f t="shared" si="22"/>
        <v>Providence</v>
      </c>
      <c r="B1426" t="s">
        <v>2891</v>
      </c>
      <c r="C1426" t="s">
        <v>2892</v>
      </c>
      <c r="D1426">
        <v>1133</v>
      </c>
      <c r="E1426" s="8" t="s">
        <v>2924</v>
      </c>
      <c r="F1426" t="s">
        <v>2925</v>
      </c>
      <c r="G1426" t="s">
        <v>2926</v>
      </c>
      <c r="H1426" t="s">
        <v>2513</v>
      </c>
      <c r="I1426">
        <v>0.03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6</v>
      </c>
      <c r="AL1426">
        <v>6</v>
      </c>
      <c r="AM1426">
        <v>1.6799999999999999E-2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3</v>
      </c>
      <c r="AU1426">
        <v>4</v>
      </c>
      <c r="AV1426">
        <v>1.6799999999999999E-2</v>
      </c>
      <c r="AW1426">
        <v>0</v>
      </c>
      <c r="AX1426">
        <v>0</v>
      </c>
      <c r="AY1426">
        <v>0</v>
      </c>
    </row>
    <row r="1427" spans="1:51" x14ac:dyDescent="0.2">
      <c r="A1427" t="str">
        <f t="shared" si="22"/>
        <v>Purple</v>
      </c>
      <c r="B1427" t="s">
        <v>581</v>
      </c>
      <c r="C1427">
        <v>3</v>
      </c>
      <c r="D1427">
        <v>947054</v>
      </c>
      <c r="E1427" s="8">
        <v>6</v>
      </c>
      <c r="F1427" t="s">
        <v>1828</v>
      </c>
      <c r="G1427" t="s">
        <v>1778</v>
      </c>
      <c r="H1427">
        <v>1.371428571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17</v>
      </c>
      <c r="P1427">
        <v>17</v>
      </c>
      <c r="Q1427">
        <v>0.2571</v>
      </c>
      <c r="R1427">
        <v>0</v>
      </c>
      <c r="S1427">
        <v>0</v>
      </c>
      <c r="T1427">
        <v>0</v>
      </c>
      <c r="U1427">
        <v>10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25</v>
      </c>
      <c r="AB1427">
        <v>25</v>
      </c>
      <c r="AC1427">
        <v>0.42859999999999998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12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18</v>
      </c>
      <c r="AT1427">
        <v>18</v>
      </c>
      <c r="AU1427">
        <v>0.2571</v>
      </c>
      <c r="AV1427">
        <v>7</v>
      </c>
      <c r="AW1427">
        <v>29</v>
      </c>
      <c r="AX1427">
        <v>0.42859999999999998</v>
      </c>
    </row>
    <row r="1428" spans="1:51" x14ac:dyDescent="0.2">
      <c r="A1428" s="11" t="str">
        <f t="shared" si="22"/>
        <v>Putnam</v>
      </c>
      <c r="B1428" t="s">
        <v>329</v>
      </c>
      <c r="C1428">
        <v>1</v>
      </c>
      <c r="D1428">
        <v>1593679</v>
      </c>
      <c r="E1428" s="8" t="s">
        <v>4036</v>
      </c>
      <c r="F1428" t="s">
        <v>2470</v>
      </c>
      <c r="G1428" t="s">
        <v>1778</v>
      </c>
      <c r="H1428">
        <v>2.1976744190000002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36</v>
      </c>
      <c r="V1428">
        <v>46</v>
      </c>
      <c r="W1428">
        <v>0.87909999999999999</v>
      </c>
      <c r="X1428">
        <v>0</v>
      </c>
      <c r="Y1428">
        <v>0</v>
      </c>
      <c r="Z1428">
        <v>0</v>
      </c>
      <c r="AA1428">
        <v>30</v>
      </c>
      <c r="AB1428">
        <v>36</v>
      </c>
      <c r="AC1428">
        <v>0.4395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31</v>
      </c>
      <c r="AK1428">
        <v>39</v>
      </c>
      <c r="AL1428">
        <v>0.4395</v>
      </c>
      <c r="AM1428">
        <v>2</v>
      </c>
      <c r="AN1428">
        <v>0</v>
      </c>
      <c r="AO1428">
        <v>0</v>
      </c>
      <c r="AP1428">
        <v>0</v>
      </c>
      <c r="AQ1428">
        <v>7</v>
      </c>
      <c r="AR1428">
        <v>0</v>
      </c>
      <c r="AS1428">
        <v>18</v>
      </c>
      <c r="AT1428">
        <v>24</v>
      </c>
      <c r="AU1428">
        <v>0.4395</v>
      </c>
      <c r="AV1428">
        <v>15</v>
      </c>
      <c r="AW1428">
        <v>0</v>
      </c>
      <c r="AX1428">
        <v>0</v>
      </c>
    </row>
    <row r="1429" spans="1:51" x14ac:dyDescent="0.2">
      <c r="A1429" t="str">
        <f t="shared" si="22"/>
        <v>Quasqueton</v>
      </c>
      <c r="B1429" t="s">
        <v>207</v>
      </c>
      <c r="C1429">
        <v>1</v>
      </c>
      <c r="D1429">
        <v>946700</v>
      </c>
      <c r="E1429" s="8" t="s">
        <v>3526</v>
      </c>
      <c r="F1429" t="s">
        <v>1846</v>
      </c>
      <c r="G1429" t="s">
        <v>1778</v>
      </c>
      <c r="H1429">
        <v>0.821052632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8</v>
      </c>
      <c r="P1429">
        <v>10</v>
      </c>
      <c r="Q1429">
        <v>0.1368</v>
      </c>
      <c r="R1429">
        <v>0</v>
      </c>
      <c r="S1429">
        <v>0</v>
      </c>
      <c r="T1429">
        <v>0</v>
      </c>
      <c r="U1429">
        <v>5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11</v>
      </c>
      <c r="AB1429">
        <v>15</v>
      </c>
      <c r="AC1429">
        <v>0.2737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9</v>
      </c>
      <c r="AK1429">
        <v>9</v>
      </c>
      <c r="AL1429">
        <v>0.1368</v>
      </c>
      <c r="AM1429">
        <v>0</v>
      </c>
      <c r="AN1429">
        <v>0</v>
      </c>
      <c r="AO1429">
        <v>0</v>
      </c>
      <c r="AP1429">
        <v>2</v>
      </c>
      <c r="AQ1429">
        <v>0</v>
      </c>
      <c r="AR1429">
        <v>0</v>
      </c>
      <c r="AS1429">
        <v>8</v>
      </c>
      <c r="AT1429">
        <v>9</v>
      </c>
      <c r="AU1429">
        <v>0.1368</v>
      </c>
      <c r="AV1429">
        <v>12</v>
      </c>
      <c r="AW1429">
        <v>13</v>
      </c>
      <c r="AX1429">
        <v>0.1368</v>
      </c>
    </row>
    <row r="1430" spans="1:51" x14ac:dyDescent="0.2">
      <c r="A1430" t="str">
        <f t="shared" si="22"/>
        <v>Queen Creek</v>
      </c>
      <c r="B1430" t="s">
        <v>2891</v>
      </c>
      <c r="C1430" t="s">
        <v>2892</v>
      </c>
      <c r="D1430">
        <v>1114</v>
      </c>
      <c r="E1430" s="8" t="s">
        <v>3391</v>
      </c>
      <c r="F1430" t="s">
        <v>3392</v>
      </c>
      <c r="G1430" t="s">
        <v>3393</v>
      </c>
      <c r="H1430" t="s">
        <v>2513</v>
      </c>
      <c r="I1430">
        <v>0.55000000000000004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30</v>
      </c>
      <c r="Q1430">
        <v>33</v>
      </c>
      <c r="R1430">
        <v>0.12130000000000001</v>
      </c>
      <c r="S1430">
        <v>2</v>
      </c>
      <c r="T1430">
        <v>0</v>
      </c>
      <c r="U1430">
        <v>0</v>
      </c>
      <c r="V1430">
        <v>39</v>
      </c>
      <c r="W1430">
        <v>41</v>
      </c>
      <c r="X1430">
        <v>0.12130000000000001</v>
      </c>
      <c r="Y1430">
        <v>0</v>
      </c>
      <c r="Z1430">
        <v>0</v>
      </c>
      <c r="AA1430">
        <v>0</v>
      </c>
      <c r="AB1430">
        <v>53</v>
      </c>
      <c r="AC1430">
        <v>54</v>
      </c>
      <c r="AD1430">
        <v>0.182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7</v>
      </c>
      <c r="AL1430">
        <v>0</v>
      </c>
      <c r="AM1430">
        <v>0</v>
      </c>
      <c r="AN1430">
        <v>2</v>
      </c>
      <c r="AO1430">
        <v>0</v>
      </c>
      <c r="AP1430">
        <v>0</v>
      </c>
      <c r="AQ1430">
        <v>3</v>
      </c>
      <c r="AR1430">
        <v>3</v>
      </c>
      <c r="AS1430">
        <v>0</v>
      </c>
      <c r="AT1430">
        <v>25</v>
      </c>
      <c r="AU1430">
        <v>31</v>
      </c>
      <c r="AV1430">
        <v>0.12130000000000001</v>
      </c>
      <c r="AW1430">
        <v>0</v>
      </c>
      <c r="AX1430">
        <v>0</v>
      </c>
      <c r="AY1430">
        <v>0</v>
      </c>
    </row>
    <row r="1431" spans="1:51" x14ac:dyDescent="0.2">
      <c r="A1431" t="str">
        <f t="shared" si="22"/>
        <v>Read</v>
      </c>
      <c r="B1431" t="s">
        <v>491</v>
      </c>
      <c r="C1431">
        <v>1</v>
      </c>
      <c r="D1431">
        <v>946823</v>
      </c>
      <c r="E1431" s="8" t="s">
        <v>3065</v>
      </c>
      <c r="F1431" t="s">
        <v>3150</v>
      </c>
      <c r="G1431" t="s">
        <v>2520</v>
      </c>
      <c r="H1431">
        <v>0.17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3</v>
      </c>
      <c r="V1431">
        <v>3</v>
      </c>
      <c r="W1431">
        <v>0.16669999999999999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1" x14ac:dyDescent="0.2">
      <c r="A1432" s="11" t="str">
        <f t="shared" si="22"/>
        <v>Reading</v>
      </c>
      <c r="B1432" t="s">
        <v>438</v>
      </c>
      <c r="C1432">
        <v>4</v>
      </c>
      <c r="D1432">
        <v>948235</v>
      </c>
      <c r="E1432" s="8" t="s">
        <v>3968</v>
      </c>
      <c r="F1432" t="s">
        <v>2019</v>
      </c>
      <c r="G1432" t="s">
        <v>1778</v>
      </c>
      <c r="H1432">
        <v>0.25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6</v>
      </c>
      <c r="V1432">
        <v>6</v>
      </c>
      <c r="W1432">
        <v>8.3299999999999999E-2</v>
      </c>
      <c r="X1432">
        <v>0</v>
      </c>
      <c r="Y1432">
        <v>0</v>
      </c>
      <c r="Z1432">
        <v>0</v>
      </c>
      <c r="AA1432">
        <v>3</v>
      </c>
      <c r="AB1432">
        <v>3</v>
      </c>
      <c r="AC1432">
        <v>8.3299999999999999E-2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</v>
      </c>
      <c r="AK1432">
        <v>2</v>
      </c>
      <c r="AL1432">
        <v>8.3299999999999999E-2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</row>
    <row r="1433" spans="1:51" x14ac:dyDescent="0.2">
      <c r="A1433" t="str">
        <f t="shared" si="22"/>
        <v>Reading Center South</v>
      </c>
      <c r="B1433" t="s">
        <v>817</v>
      </c>
      <c r="C1433">
        <v>4</v>
      </c>
      <c r="D1433">
        <v>947934</v>
      </c>
      <c r="E1433" s="8" t="s">
        <v>3065</v>
      </c>
      <c r="F1433" t="s">
        <v>5215</v>
      </c>
      <c r="G1433" t="s">
        <v>1778</v>
      </c>
      <c r="H1433">
        <v>0.17499999999999999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2</v>
      </c>
      <c r="Q1433">
        <v>8.7499999999999994E-2</v>
      </c>
      <c r="R1433">
        <v>0</v>
      </c>
      <c r="S1433">
        <v>0</v>
      </c>
      <c r="T1433">
        <v>0</v>
      </c>
      <c r="U1433">
        <v>4</v>
      </c>
      <c r="V1433">
        <v>5</v>
      </c>
      <c r="W1433">
        <v>8.7499999999999994E-2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</row>
    <row r="1434" spans="1:51" x14ac:dyDescent="0.2">
      <c r="A1434" t="str">
        <f t="shared" si="22"/>
        <v>Red</v>
      </c>
      <c r="B1434" t="s">
        <v>581</v>
      </c>
      <c r="C1434">
        <v>3</v>
      </c>
      <c r="D1434">
        <v>947055</v>
      </c>
      <c r="E1434" s="8">
        <v>7</v>
      </c>
      <c r="F1434" t="s">
        <v>1829</v>
      </c>
      <c r="G1434" t="s">
        <v>1778</v>
      </c>
      <c r="H1434">
        <v>0.257142857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2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6</v>
      </c>
      <c r="V1434">
        <v>8</v>
      </c>
      <c r="W1434">
        <v>8.5699999999999998E-2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7</v>
      </c>
      <c r="AK1434">
        <v>7</v>
      </c>
      <c r="AL1434">
        <v>8.5699999999999998E-2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4</v>
      </c>
      <c r="AT1434">
        <v>5</v>
      </c>
      <c r="AU1434">
        <v>8.5699999999999998E-2</v>
      </c>
      <c r="AV1434">
        <v>0</v>
      </c>
      <c r="AW1434">
        <v>0</v>
      </c>
      <c r="AX1434">
        <v>0</v>
      </c>
    </row>
    <row r="1435" spans="1:51" x14ac:dyDescent="0.2">
      <c r="A1435" t="str">
        <f t="shared" si="22"/>
        <v>Richland</v>
      </c>
      <c r="B1435" t="s">
        <v>187</v>
      </c>
      <c r="C1435">
        <v>2</v>
      </c>
      <c r="D1435">
        <v>947275</v>
      </c>
      <c r="E1435" s="8" t="s">
        <v>3116</v>
      </c>
      <c r="F1435" t="s">
        <v>1997</v>
      </c>
      <c r="G1435" t="s">
        <v>1780</v>
      </c>
      <c r="H1435">
        <v>0.23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6</v>
      </c>
      <c r="P1435">
        <v>6</v>
      </c>
      <c r="Q1435">
        <v>0.1143</v>
      </c>
      <c r="R1435">
        <v>0</v>
      </c>
      <c r="S1435">
        <v>0</v>
      </c>
      <c r="T1435">
        <v>0</v>
      </c>
      <c r="U1435">
        <v>6</v>
      </c>
      <c r="V1435">
        <v>6</v>
      </c>
      <c r="W1435">
        <v>0.1143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</v>
      </c>
      <c r="AK1435">
        <v>2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>
        <v>2</v>
      </c>
      <c r="AU1435">
        <v>0</v>
      </c>
      <c r="AV1435">
        <v>0</v>
      </c>
      <c r="AW1435">
        <v>0</v>
      </c>
      <c r="AX1435">
        <v>0</v>
      </c>
    </row>
    <row r="1436" spans="1:51" x14ac:dyDescent="0.2">
      <c r="A1436" t="str">
        <f t="shared" si="22"/>
        <v>Richland Township</v>
      </c>
      <c r="B1436" t="s">
        <v>828</v>
      </c>
      <c r="C1436">
        <v>4</v>
      </c>
      <c r="D1436">
        <v>947971</v>
      </c>
      <c r="E1436" s="8">
        <v>37</v>
      </c>
      <c r="F1436" t="s">
        <v>1964</v>
      </c>
      <c r="G1436" t="s">
        <v>1778</v>
      </c>
      <c r="H1436">
        <v>0.41499999999999998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9</v>
      </c>
      <c r="AB1436">
        <v>9</v>
      </c>
      <c r="AC1436">
        <v>0.41499999999999998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3</v>
      </c>
      <c r="AK1436">
        <v>3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</row>
    <row r="1437" spans="1:51" x14ac:dyDescent="0.2">
      <c r="A1437" s="11" t="str">
        <f t="shared" si="22"/>
        <v>Richland Palmyra</v>
      </c>
      <c r="B1437" t="s">
        <v>50</v>
      </c>
      <c r="C1437">
        <v>3</v>
      </c>
      <c r="D1437">
        <v>948063</v>
      </c>
      <c r="E1437" s="8" t="s">
        <v>3116</v>
      </c>
      <c r="F1437" t="s">
        <v>5397</v>
      </c>
      <c r="G1437" t="s">
        <v>1778</v>
      </c>
      <c r="H1437">
        <v>0.7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10</v>
      </c>
      <c r="P1437">
        <v>11</v>
      </c>
      <c r="Q1437">
        <v>0.23330000000000001</v>
      </c>
      <c r="R1437">
        <v>0</v>
      </c>
      <c r="S1437">
        <v>0</v>
      </c>
      <c r="T1437">
        <v>0</v>
      </c>
      <c r="U1437">
        <v>15</v>
      </c>
      <c r="V1437">
        <v>19</v>
      </c>
      <c r="W1437">
        <v>0.23330000000000001</v>
      </c>
      <c r="X1437">
        <v>0</v>
      </c>
      <c r="Y1437">
        <v>0</v>
      </c>
      <c r="Z1437">
        <v>0</v>
      </c>
      <c r="AA1437">
        <v>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9</v>
      </c>
      <c r="AK1437">
        <v>10</v>
      </c>
      <c r="AL1437">
        <v>0.23330000000000001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3</v>
      </c>
      <c r="AT1437">
        <v>0</v>
      </c>
      <c r="AU1437">
        <v>0</v>
      </c>
      <c r="AV1437">
        <v>0</v>
      </c>
      <c r="AW1437">
        <v>0</v>
      </c>
      <c r="AX1437">
        <v>0</v>
      </c>
    </row>
    <row r="1438" spans="1:51" x14ac:dyDescent="0.2">
      <c r="A1438" t="str">
        <f t="shared" si="22"/>
        <v>Richland Ross West Fork</v>
      </c>
      <c r="B1438" t="s">
        <v>43</v>
      </c>
      <c r="C1438">
        <v>4</v>
      </c>
      <c r="D1438">
        <v>1593562</v>
      </c>
      <c r="E1438" s="8" t="s">
        <v>2698</v>
      </c>
      <c r="F1438" t="s">
        <v>5398</v>
      </c>
      <c r="G1438" t="s">
        <v>1778</v>
      </c>
      <c r="H1438">
        <v>0.88888888899999996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9</v>
      </c>
      <c r="V1438">
        <v>9</v>
      </c>
      <c r="W1438">
        <v>0.22220000000000001</v>
      </c>
      <c r="X1438">
        <v>0</v>
      </c>
      <c r="Y1438">
        <v>0</v>
      </c>
      <c r="Z1438">
        <v>0</v>
      </c>
      <c r="AA1438">
        <v>12</v>
      </c>
      <c r="AB1438">
        <v>18</v>
      </c>
      <c r="AC1438">
        <v>0.38890000000000002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7</v>
      </c>
      <c r="AK1438">
        <v>11</v>
      </c>
      <c r="AL1438">
        <v>0.27779999999999999</v>
      </c>
      <c r="AM1438">
        <v>2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3</v>
      </c>
      <c r="AT1438">
        <v>0</v>
      </c>
      <c r="AU1438">
        <v>0</v>
      </c>
      <c r="AV1438">
        <v>2</v>
      </c>
      <c r="AW1438">
        <v>0</v>
      </c>
      <c r="AX1438">
        <v>0</v>
      </c>
    </row>
    <row r="1439" spans="1:51" x14ac:dyDescent="0.2">
      <c r="A1439" t="str">
        <f t="shared" si="22"/>
        <v>Richland Coffins Grove</v>
      </c>
      <c r="B1439" t="s">
        <v>504</v>
      </c>
      <c r="C1439">
        <v>1</v>
      </c>
      <c r="D1439">
        <v>1593496</v>
      </c>
      <c r="E1439" s="8" t="s">
        <v>3227</v>
      </c>
      <c r="F1439" t="s">
        <v>5216</v>
      </c>
      <c r="G1439" t="s">
        <v>2517</v>
      </c>
      <c r="H1439">
        <v>0.68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12</v>
      </c>
      <c r="P1439">
        <v>12</v>
      </c>
      <c r="Q1439">
        <v>0.22500000000000001</v>
      </c>
      <c r="R1439">
        <v>0</v>
      </c>
      <c r="S1439">
        <v>0</v>
      </c>
      <c r="T1439">
        <v>0</v>
      </c>
      <c r="U1439">
        <v>5</v>
      </c>
      <c r="V1439">
        <v>5</v>
      </c>
      <c r="W1439">
        <v>0.15</v>
      </c>
      <c r="X1439">
        <v>0</v>
      </c>
      <c r="Y1439">
        <v>0</v>
      </c>
      <c r="Z1439">
        <v>0</v>
      </c>
      <c r="AA1439">
        <v>8</v>
      </c>
      <c r="AB1439">
        <v>9</v>
      </c>
      <c r="AC1439">
        <v>0.15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4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7</v>
      </c>
      <c r="AT1439">
        <v>9</v>
      </c>
      <c r="AU1439">
        <v>0.15</v>
      </c>
      <c r="AV1439">
        <v>0</v>
      </c>
      <c r="AW1439">
        <v>0</v>
      </c>
      <c r="AX1439">
        <v>0</v>
      </c>
    </row>
    <row r="1440" spans="1:51" x14ac:dyDescent="0.2">
      <c r="A1440" t="str">
        <f t="shared" si="22"/>
        <v>Richland Kirkville</v>
      </c>
      <c r="B1440" t="s">
        <v>853</v>
      </c>
      <c r="C1440">
        <v>2</v>
      </c>
      <c r="D1440">
        <v>948042</v>
      </c>
      <c r="E1440" s="8" t="s">
        <v>3116</v>
      </c>
      <c r="F1440" t="s">
        <v>5217</v>
      </c>
      <c r="G1440" t="s">
        <v>1778</v>
      </c>
      <c r="H1440">
        <v>0.27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6</v>
      </c>
      <c r="P1440">
        <v>9</v>
      </c>
      <c r="Q1440">
        <v>0.18</v>
      </c>
      <c r="R1440">
        <v>0</v>
      </c>
      <c r="S1440">
        <v>0</v>
      </c>
      <c r="T1440">
        <v>0</v>
      </c>
      <c r="U1440">
        <v>4</v>
      </c>
      <c r="V1440">
        <v>6</v>
      </c>
      <c r="W1440">
        <v>0.09</v>
      </c>
      <c r="X1440">
        <v>0</v>
      </c>
      <c r="Y1440">
        <v>0</v>
      </c>
      <c r="Z1440">
        <v>0</v>
      </c>
      <c r="AA1440">
        <v>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2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2</v>
      </c>
      <c r="AT1440">
        <v>0</v>
      </c>
      <c r="AU1440">
        <v>0</v>
      </c>
      <c r="AV1440">
        <v>0</v>
      </c>
      <c r="AW1440">
        <v>0</v>
      </c>
      <c r="AX1440">
        <v>0</v>
      </c>
    </row>
    <row r="1441" spans="1:53" x14ac:dyDescent="0.2">
      <c r="A1441" t="str">
        <f t="shared" si="22"/>
        <v>Richland Salt Creek</v>
      </c>
      <c r="B1441" t="s">
        <v>840</v>
      </c>
      <c r="C1441">
        <v>1</v>
      </c>
      <c r="D1441">
        <v>947993</v>
      </c>
      <c r="E1441" s="8" t="s">
        <v>5218</v>
      </c>
      <c r="F1441" t="s">
        <v>5219</v>
      </c>
      <c r="G1441" t="s">
        <v>1778</v>
      </c>
      <c r="H1441">
        <v>0.38823529400000001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4</v>
      </c>
      <c r="W1441">
        <v>0.12939999999999999</v>
      </c>
      <c r="X1441">
        <v>0</v>
      </c>
      <c r="Y1441">
        <v>0</v>
      </c>
      <c r="Z1441">
        <v>0</v>
      </c>
      <c r="AA1441">
        <v>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4</v>
      </c>
      <c r="AK1441">
        <v>4</v>
      </c>
      <c r="AL1441">
        <v>0.12939999999999999</v>
      </c>
      <c r="AM1441">
        <v>1</v>
      </c>
      <c r="AN1441">
        <v>0</v>
      </c>
      <c r="AO1441">
        <v>0</v>
      </c>
      <c r="AP1441">
        <v>1</v>
      </c>
      <c r="AQ1441">
        <v>2</v>
      </c>
      <c r="AR1441">
        <v>0</v>
      </c>
      <c r="AS1441">
        <v>3</v>
      </c>
      <c r="AT1441">
        <v>4</v>
      </c>
      <c r="AU1441">
        <v>0.12939999999999999</v>
      </c>
      <c r="AV1441">
        <v>0</v>
      </c>
      <c r="AW1441">
        <v>0</v>
      </c>
      <c r="AX1441">
        <v>0</v>
      </c>
    </row>
    <row r="1442" spans="1:53" x14ac:dyDescent="0.2">
      <c r="A1442" t="str">
        <f t="shared" si="22"/>
        <v>Riverside</v>
      </c>
      <c r="B1442" t="s">
        <v>28</v>
      </c>
      <c r="C1442">
        <v>2</v>
      </c>
      <c r="D1442">
        <v>948330</v>
      </c>
      <c r="E1442" s="8" t="s">
        <v>2559</v>
      </c>
      <c r="F1442" t="s">
        <v>2759</v>
      </c>
      <c r="G1442" t="s">
        <v>2513</v>
      </c>
      <c r="H1442">
        <v>1.3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13</v>
      </c>
      <c r="P1442">
        <v>16</v>
      </c>
      <c r="Q1442">
        <v>0.1857</v>
      </c>
      <c r="R1442">
        <v>0</v>
      </c>
      <c r="S1442">
        <v>0</v>
      </c>
      <c r="T1442">
        <v>0</v>
      </c>
      <c r="U1442">
        <v>10</v>
      </c>
      <c r="V1442">
        <v>1</v>
      </c>
      <c r="W1442">
        <v>0</v>
      </c>
      <c r="X1442">
        <v>1</v>
      </c>
      <c r="Y1442">
        <v>0</v>
      </c>
      <c r="Z1442">
        <v>0</v>
      </c>
      <c r="AA1442">
        <v>18</v>
      </c>
      <c r="AB1442">
        <v>23</v>
      </c>
      <c r="AC1442">
        <v>0.37140000000000001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24</v>
      </c>
      <c r="AK1442">
        <v>27</v>
      </c>
      <c r="AL1442">
        <v>0.37140000000000001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26</v>
      </c>
      <c r="AT1442">
        <v>29</v>
      </c>
      <c r="AU1442">
        <v>0.37140000000000001</v>
      </c>
      <c r="AV1442">
        <v>3</v>
      </c>
      <c r="AW1442">
        <v>0</v>
      </c>
      <c r="AX1442">
        <v>0</v>
      </c>
    </row>
    <row r="1443" spans="1:53" x14ac:dyDescent="0.2">
      <c r="A1443" t="str">
        <f t="shared" si="22"/>
        <v>Riverton</v>
      </c>
      <c r="B1443" t="s">
        <v>570</v>
      </c>
      <c r="C1443">
        <v>3</v>
      </c>
      <c r="D1443">
        <v>947038</v>
      </c>
      <c r="E1443" s="8" t="s">
        <v>3181</v>
      </c>
      <c r="F1443" t="s">
        <v>2414</v>
      </c>
      <c r="G1443" t="s">
        <v>1778</v>
      </c>
      <c r="H1443">
        <v>0.15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1</v>
      </c>
      <c r="W1443">
        <v>7.4999999999999997E-2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1</v>
      </c>
      <c r="AU1443">
        <v>7.4999999999999997E-2</v>
      </c>
      <c r="AV1443">
        <v>0</v>
      </c>
      <c r="AW1443">
        <v>0</v>
      </c>
      <c r="AX1443">
        <v>0</v>
      </c>
    </row>
    <row r="1444" spans="1:53" x14ac:dyDescent="0.2">
      <c r="A1444" t="str">
        <f t="shared" si="22"/>
        <v>Rlws Richland Washington</v>
      </c>
      <c r="B1444" t="s">
        <v>666</v>
      </c>
      <c r="C1444">
        <v>1</v>
      </c>
      <c r="D1444">
        <v>947264</v>
      </c>
      <c r="E1444" s="8" t="s">
        <v>3536</v>
      </c>
      <c r="F1444" t="s">
        <v>4479</v>
      </c>
      <c r="G1444" t="s">
        <v>1778</v>
      </c>
      <c r="H1444">
        <v>0.64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5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17</v>
      </c>
      <c r="V1444">
        <v>18</v>
      </c>
      <c r="W1444">
        <v>0.32</v>
      </c>
      <c r="X1444">
        <v>3</v>
      </c>
      <c r="Y1444">
        <v>0</v>
      </c>
      <c r="Z1444">
        <v>0</v>
      </c>
      <c r="AA1444">
        <v>4</v>
      </c>
      <c r="AB1444">
        <v>8</v>
      </c>
      <c r="AC1444">
        <v>0.16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7</v>
      </c>
      <c r="AK1444">
        <v>11</v>
      </c>
      <c r="AL1444">
        <v>0.16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</row>
    <row r="1445" spans="1:53" x14ac:dyDescent="0.2">
      <c r="A1445" t="str">
        <f t="shared" si="22"/>
        <v>Robins</v>
      </c>
      <c r="B1445" t="s">
        <v>329</v>
      </c>
      <c r="C1445">
        <v>1</v>
      </c>
      <c r="D1445">
        <v>1593661</v>
      </c>
      <c r="E1445" s="8" t="s">
        <v>2977</v>
      </c>
      <c r="F1445" t="s">
        <v>2342</v>
      </c>
      <c r="G1445" t="s">
        <v>1778</v>
      </c>
      <c r="H1445">
        <v>2.6372089999999999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46</v>
      </c>
      <c r="P1445">
        <v>46</v>
      </c>
      <c r="Q1445">
        <v>0.4395</v>
      </c>
      <c r="R1445">
        <v>0</v>
      </c>
      <c r="S1445">
        <v>0</v>
      </c>
      <c r="T1445">
        <v>0</v>
      </c>
      <c r="U1445">
        <v>65</v>
      </c>
      <c r="V1445">
        <v>70</v>
      </c>
      <c r="W1445">
        <v>0.87909999999999999</v>
      </c>
      <c r="X1445">
        <v>0</v>
      </c>
      <c r="Y1445">
        <v>0</v>
      </c>
      <c r="Z1445">
        <v>0</v>
      </c>
      <c r="AA1445">
        <v>47</v>
      </c>
      <c r="AB1445">
        <v>48</v>
      </c>
      <c r="AC1445">
        <v>0.4395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23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42</v>
      </c>
      <c r="AT1445">
        <v>56</v>
      </c>
      <c r="AU1445">
        <v>0.87909999999999999</v>
      </c>
      <c r="AV1445">
        <v>1</v>
      </c>
      <c r="AW1445">
        <v>0</v>
      </c>
      <c r="AX1445">
        <v>0</v>
      </c>
    </row>
    <row r="1446" spans="1:53" x14ac:dyDescent="0.2">
      <c r="A1446" t="str">
        <f t="shared" si="22"/>
        <v>Rock Grove Rudd</v>
      </c>
      <c r="B1446" t="s">
        <v>567</v>
      </c>
      <c r="C1446">
        <v>4</v>
      </c>
      <c r="D1446">
        <v>948266</v>
      </c>
      <c r="E1446" s="8" t="s">
        <v>3668</v>
      </c>
      <c r="F1446" t="s">
        <v>4480</v>
      </c>
      <c r="G1446" t="s">
        <v>1778</v>
      </c>
      <c r="H1446">
        <v>1.4444444439999999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17</v>
      </c>
      <c r="P1446">
        <v>17</v>
      </c>
      <c r="Q1446">
        <v>0.33329999999999999</v>
      </c>
      <c r="R1446">
        <v>0</v>
      </c>
      <c r="S1446">
        <v>0</v>
      </c>
      <c r="T1446">
        <v>0</v>
      </c>
      <c r="U1446">
        <v>16</v>
      </c>
      <c r="V1446">
        <v>20</v>
      </c>
      <c r="W1446">
        <v>0.33329999999999999</v>
      </c>
      <c r="X1446">
        <v>0</v>
      </c>
      <c r="Y1446">
        <v>0</v>
      </c>
      <c r="Z1446">
        <v>0</v>
      </c>
      <c r="AA1446">
        <v>20</v>
      </c>
      <c r="AB1446">
        <v>27</v>
      </c>
      <c r="AC1446">
        <v>0.44440000000000002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9</v>
      </c>
      <c r="AK1446">
        <v>15</v>
      </c>
      <c r="AL1446">
        <v>0.33329999999999999</v>
      </c>
      <c r="AM1446">
        <v>1</v>
      </c>
      <c r="AN1446">
        <v>0</v>
      </c>
      <c r="AO1446">
        <v>0</v>
      </c>
      <c r="AP1446">
        <v>2</v>
      </c>
      <c r="AQ1446">
        <v>0</v>
      </c>
      <c r="AR1446">
        <v>0</v>
      </c>
      <c r="AS1446">
        <v>8</v>
      </c>
      <c r="AT1446">
        <v>0</v>
      </c>
      <c r="AU1446">
        <v>0</v>
      </c>
      <c r="AV1446">
        <v>6</v>
      </c>
      <c r="AW1446">
        <v>0</v>
      </c>
      <c r="AX1446">
        <v>0</v>
      </c>
    </row>
    <row r="1447" spans="1:53" x14ac:dyDescent="0.2">
      <c r="A1447" t="str">
        <f t="shared" si="22"/>
        <v>Rock Valley East</v>
      </c>
      <c r="B1447" t="s">
        <v>817</v>
      </c>
      <c r="C1447">
        <v>4</v>
      </c>
      <c r="D1447">
        <v>1593760</v>
      </c>
      <c r="E1447" s="8" t="s">
        <v>3066</v>
      </c>
      <c r="F1447" t="s">
        <v>1805</v>
      </c>
      <c r="G1447" t="s">
        <v>1778</v>
      </c>
      <c r="H1447">
        <v>0.35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8</v>
      </c>
      <c r="P1447">
        <v>10</v>
      </c>
      <c r="Q1447">
        <v>8.7499999999999994E-2</v>
      </c>
      <c r="R1447">
        <v>0</v>
      </c>
      <c r="S1447">
        <v>0</v>
      </c>
      <c r="T1447">
        <v>0</v>
      </c>
      <c r="U1447">
        <v>5</v>
      </c>
      <c r="V1447">
        <v>5</v>
      </c>
      <c r="W1447">
        <v>8.7499999999999994E-2</v>
      </c>
      <c r="X1447">
        <v>0</v>
      </c>
      <c r="Y1447">
        <v>0</v>
      </c>
      <c r="Z1447">
        <v>0</v>
      </c>
      <c r="AA1447">
        <v>4</v>
      </c>
      <c r="AB1447">
        <v>4</v>
      </c>
      <c r="AC1447">
        <v>8.7499999999999994E-2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5</v>
      </c>
      <c r="AT1447">
        <v>6</v>
      </c>
      <c r="AU1447">
        <v>8.7499999999999994E-2</v>
      </c>
      <c r="AV1447">
        <v>2</v>
      </c>
      <c r="AW1447">
        <v>0</v>
      </c>
      <c r="AX1447">
        <v>0</v>
      </c>
    </row>
    <row r="1448" spans="1:53" x14ac:dyDescent="0.2">
      <c r="A1448" t="str">
        <f t="shared" si="22"/>
        <v>Rock Valley West Rock</v>
      </c>
      <c r="B1448" t="s">
        <v>817</v>
      </c>
      <c r="C1448">
        <v>4</v>
      </c>
      <c r="D1448">
        <v>1593761</v>
      </c>
      <c r="E1448" s="8" t="s">
        <v>2584</v>
      </c>
      <c r="F1448" t="s">
        <v>5220</v>
      </c>
      <c r="G1448" t="s">
        <v>1778</v>
      </c>
      <c r="H1448">
        <v>0.26250000000000001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3</v>
      </c>
      <c r="P1448">
        <v>3</v>
      </c>
      <c r="Q1448">
        <v>8.7499999999999994E-2</v>
      </c>
      <c r="R1448">
        <v>0</v>
      </c>
      <c r="S1448">
        <v>0</v>
      </c>
      <c r="T1448">
        <v>0</v>
      </c>
      <c r="U1448">
        <v>8</v>
      </c>
      <c r="V1448">
        <v>8</v>
      </c>
      <c r="W1448">
        <v>8.7499999999999994E-2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3</v>
      </c>
      <c r="AK1448">
        <v>3</v>
      </c>
      <c r="AL1448">
        <v>8.7499999999999994E-2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</row>
    <row r="1449" spans="1:53" x14ac:dyDescent="0.2">
      <c r="A1449" t="str">
        <f t="shared" si="22"/>
        <v>Rockford Ulster</v>
      </c>
      <c r="B1449" t="s">
        <v>567</v>
      </c>
      <c r="C1449">
        <v>4</v>
      </c>
      <c r="D1449">
        <v>948265</v>
      </c>
      <c r="E1449" s="8" t="s">
        <v>3028</v>
      </c>
      <c r="F1449" t="s">
        <v>4481</v>
      </c>
      <c r="G1449" t="s">
        <v>2527</v>
      </c>
      <c r="H1449">
        <v>0.89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11</v>
      </c>
      <c r="P1449">
        <v>13</v>
      </c>
      <c r="Q1449">
        <v>0.33329999999999999</v>
      </c>
      <c r="R1449">
        <v>0</v>
      </c>
      <c r="S1449">
        <v>0</v>
      </c>
      <c r="T1449">
        <v>0</v>
      </c>
      <c r="U1449">
        <v>6</v>
      </c>
      <c r="V1449">
        <v>6</v>
      </c>
      <c r="W1449">
        <v>0.1111</v>
      </c>
      <c r="X1449">
        <v>0</v>
      </c>
      <c r="Y1449">
        <v>0</v>
      </c>
      <c r="Z1449">
        <v>0</v>
      </c>
      <c r="AA1449">
        <v>8</v>
      </c>
      <c r="AB1449">
        <v>9</v>
      </c>
      <c r="AC1449">
        <v>0.22220000000000001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4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6</v>
      </c>
      <c r="AT1449">
        <v>9</v>
      </c>
      <c r="AU1449">
        <v>0.22220000000000001</v>
      </c>
      <c r="AV1449">
        <v>2</v>
      </c>
      <c r="AW1449">
        <v>0</v>
      </c>
      <c r="AX1449">
        <v>0</v>
      </c>
    </row>
    <row r="1450" spans="1:53" x14ac:dyDescent="0.2">
      <c r="A1450" s="11" t="str">
        <f t="shared" si="22"/>
        <v>Rockwell City</v>
      </c>
      <c r="B1450" t="s">
        <v>438</v>
      </c>
      <c r="C1450">
        <v>4</v>
      </c>
      <c r="D1450">
        <v>948236</v>
      </c>
      <c r="E1450" s="8" t="s">
        <v>3879</v>
      </c>
      <c r="F1450" t="s">
        <v>2479</v>
      </c>
      <c r="G1450" t="s">
        <v>1778</v>
      </c>
      <c r="H1450">
        <v>1.0833333329999999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10</v>
      </c>
      <c r="P1450">
        <v>10</v>
      </c>
      <c r="Q1450">
        <v>0.25</v>
      </c>
      <c r="R1450">
        <v>0</v>
      </c>
      <c r="S1450">
        <v>0</v>
      </c>
      <c r="T1450">
        <v>0</v>
      </c>
      <c r="U1450">
        <v>14</v>
      </c>
      <c r="V1450">
        <v>14</v>
      </c>
      <c r="W1450">
        <v>0.41670000000000001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</v>
      </c>
      <c r="AK1450">
        <v>10</v>
      </c>
      <c r="AL1450">
        <v>0.25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7</v>
      </c>
      <c r="AT1450">
        <v>7</v>
      </c>
      <c r="AU1450">
        <v>0.16669999999999999</v>
      </c>
      <c r="AV1450">
        <v>0</v>
      </c>
      <c r="AW1450">
        <v>0</v>
      </c>
      <c r="AX1450">
        <v>0</v>
      </c>
    </row>
    <row r="1451" spans="1:53" x14ac:dyDescent="0.2">
      <c r="A1451" t="str">
        <f t="shared" si="22"/>
        <v>Roha Rome Hale</v>
      </c>
      <c r="B1451" t="s">
        <v>666</v>
      </c>
      <c r="C1451">
        <v>1</v>
      </c>
      <c r="D1451">
        <v>947265</v>
      </c>
      <c r="E1451" s="8" t="s">
        <v>3635</v>
      </c>
      <c r="F1451" t="s">
        <v>5221</v>
      </c>
      <c r="G1451" t="s">
        <v>1778</v>
      </c>
      <c r="H1451">
        <v>0.8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6</v>
      </c>
      <c r="P1451">
        <v>6</v>
      </c>
      <c r="Q1451">
        <v>0.16</v>
      </c>
      <c r="R1451">
        <v>0</v>
      </c>
      <c r="S1451">
        <v>0</v>
      </c>
      <c r="T1451">
        <v>0</v>
      </c>
      <c r="U1451">
        <v>10</v>
      </c>
      <c r="V1451">
        <v>10</v>
      </c>
      <c r="W1451">
        <v>0.32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8</v>
      </c>
      <c r="AK1451">
        <v>8</v>
      </c>
      <c r="AL1451">
        <v>0.32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</row>
    <row r="1452" spans="1:53" x14ac:dyDescent="0.2">
      <c r="A1452" t="str">
        <f t="shared" si="22"/>
        <v>Room 1220</v>
      </c>
      <c r="B1452" t="s">
        <v>2844</v>
      </c>
      <c r="C1452">
        <v>3</v>
      </c>
      <c r="D1452">
        <v>1176</v>
      </c>
      <c r="E1452" s="8" t="s">
        <v>2848</v>
      </c>
      <c r="F1452" t="s">
        <v>2849</v>
      </c>
      <c r="G1452" t="s">
        <v>2850</v>
      </c>
      <c r="H1452" t="s">
        <v>2851</v>
      </c>
      <c r="I1452" t="s">
        <v>2849</v>
      </c>
      <c r="J1452" t="s">
        <v>2847</v>
      </c>
      <c r="K1452">
        <v>1.07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8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73</v>
      </c>
      <c r="AN1452">
        <v>87</v>
      </c>
      <c r="AO1452">
        <v>1.0683</v>
      </c>
      <c r="AP1452">
        <v>1</v>
      </c>
      <c r="AQ1452">
        <v>0</v>
      </c>
      <c r="AR1452">
        <v>0</v>
      </c>
      <c r="AS1452">
        <v>4</v>
      </c>
      <c r="AT1452">
        <v>6</v>
      </c>
      <c r="AU1452">
        <v>0</v>
      </c>
      <c r="AV1452">
        <v>5</v>
      </c>
      <c r="AW1452">
        <v>0</v>
      </c>
      <c r="AX1452">
        <v>0</v>
      </c>
      <c r="AY1452">
        <v>2</v>
      </c>
      <c r="AZ1452">
        <v>0</v>
      </c>
      <c r="BA1452">
        <v>0</v>
      </c>
    </row>
    <row r="1453" spans="1:53" x14ac:dyDescent="0.2">
      <c r="A1453" t="str">
        <f t="shared" si="22"/>
        <v>Room 204</v>
      </c>
      <c r="B1453" t="s">
        <v>2784</v>
      </c>
      <c r="C1453">
        <v>1</v>
      </c>
      <c r="D1453">
        <v>1163</v>
      </c>
      <c r="E1453" s="8" t="s">
        <v>2807</v>
      </c>
      <c r="F1453" t="s">
        <v>2808</v>
      </c>
      <c r="G1453" t="s">
        <v>2809</v>
      </c>
      <c r="H1453" t="s">
        <v>2810</v>
      </c>
      <c r="I1453" t="s">
        <v>2808</v>
      </c>
      <c r="J1453" t="s">
        <v>2527</v>
      </c>
      <c r="K1453">
        <v>0.55000000000000004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7</v>
      </c>
      <c r="Y1453">
        <v>7</v>
      </c>
      <c r="Z1453">
        <v>9.1499999999999998E-2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26</v>
      </c>
      <c r="AN1453">
        <v>28</v>
      </c>
      <c r="AO1453">
        <v>0.45760000000000001</v>
      </c>
      <c r="AP1453">
        <v>1</v>
      </c>
      <c r="AQ1453">
        <v>0</v>
      </c>
      <c r="AR1453">
        <v>0</v>
      </c>
      <c r="AS1453">
        <v>0</v>
      </c>
      <c r="AT1453">
        <v>6</v>
      </c>
      <c r="AU1453">
        <v>0</v>
      </c>
      <c r="AV1453">
        <v>2</v>
      </c>
      <c r="AW1453">
        <v>0</v>
      </c>
      <c r="AX1453">
        <v>0</v>
      </c>
      <c r="AY1453">
        <v>4</v>
      </c>
      <c r="AZ1453">
        <v>0</v>
      </c>
      <c r="BA1453">
        <v>0</v>
      </c>
    </row>
    <row r="1454" spans="1:53" x14ac:dyDescent="0.2">
      <c r="A1454" t="str">
        <f t="shared" si="22"/>
        <v>Rowley</v>
      </c>
      <c r="B1454" t="s">
        <v>207</v>
      </c>
      <c r="C1454">
        <v>1</v>
      </c>
      <c r="D1454">
        <v>946701</v>
      </c>
      <c r="E1454" s="8" t="s">
        <v>3525</v>
      </c>
      <c r="F1454" t="s">
        <v>2087</v>
      </c>
      <c r="G1454" t="s">
        <v>1778</v>
      </c>
      <c r="H1454">
        <v>0.68421052599999999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8</v>
      </c>
      <c r="P1454">
        <v>8</v>
      </c>
      <c r="Q1454">
        <v>0.1368</v>
      </c>
      <c r="R1454">
        <v>0</v>
      </c>
      <c r="S1454">
        <v>0</v>
      </c>
      <c r="T1454">
        <v>0</v>
      </c>
      <c r="U1454">
        <v>12</v>
      </c>
      <c r="V1454">
        <v>12</v>
      </c>
      <c r="W1454">
        <v>0.2737</v>
      </c>
      <c r="X1454">
        <v>0</v>
      </c>
      <c r="Y1454">
        <v>0</v>
      </c>
      <c r="Z1454">
        <v>0</v>
      </c>
      <c r="AA1454">
        <v>6</v>
      </c>
      <c r="AB1454">
        <v>6</v>
      </c>
      <c r="AC1454">
        <v>0.1368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6</v>
      </c>
      <c r="AK1454">
        <v>10</v>
      </c>
      <c r="AL1454">
        <v>0.1368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4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3" x14ac:dyDescent="0.2">
      <c r="A1455" t="str">
        <f t="shared" si="22"/>
        <v>Runnells 01</v>
      </c>
      <c r="B1455" t="s">
        <v>774</v>
      </c>
      <c r="C1455">
        <v>3</v>
      </c>
      <c r="D1455">
        <v>947745</v>
      </c>
      <c r="E1455" s="8" t="s">
        <v>2994</v>
      </c>
      <c r="F1455" t="s">
        <v>4482</v>
      </c>
      <c r="G1455" t="s">
        <v>1778</v>
      </c>
      <c r="H1455">
        <v>1.399000714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23</v>
      </c>
      <c r="P1455">
        <v>26</v>
      </c>
      <c r="Q1455">
        <v>0.55959999999999999</v>
      </c>
      <c r="R1455">
        <v>0</v>
      </c>
      <c r="S1455">
        <v>0</v>
      </c>
      <c r="T1455">
        <v>0</v>
      </c>
      <c r="U1455">
        <v>20</v>
      </c>
      <c r="V1455">
        <v>24</v>
      </c>
      <c r="W1455">
        <v>0.27979999999999999</v>
      </c>
      <c r="X1455">
        <v>0</v>
      </c>
      <c r="Y1455">
        <v>0</v>
      </c>
      <c r="Z1455">
        <v>0</v>
      </c>
      <c r="AA1455">
        <v>11</v>
      </c>
      <c r="AB1455">
        <v>12</v>
      </c>
      <c r="AC1455">
        <v>0.27979999999999999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9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15</v>
      </c>
      <c r="AT1455">
        <v>17</v>
      </c>
      <c r="AU1455">
        <v>0.27979999999999999</v>
      </c>
      <c r="AV1455">
        <v>1</v>
      </c>
      <c r="AW1455">
        <v>0</v>
      </c>
      <c r="AX1455">
        <v>0</v>
      </c>
    </row>
    <row r="1456" spans="1:53" x14ac:dyDescent="0.2">
      <c r="A1456" t="str">
        <f t="shared" si="22"/>
        <v>Rural Clarion</v>
      </c>
      <c r="B1456" t="s">
        <v>936</v>
      </c>
      <c r="C1456">
        <v>4</v>
      </c>
      <c r="D1456">
        <v>1593802</v>
      </c>
      <c r="E1456" s="8" t="s">
        <v>3143</v>
      </c>
      <c r="F1456" t="s">
        <v>2011</v>
      </c>
      <c r="G1456" t="s">
        <v>1778</v>
      </c>
      <c r="H1456">
        <v>0.53333299999999995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</v>
      </c>
      <c r="P1456">
        <v>5</v>
      </c>
      <c r="Q1456">
        <v>0.1333</v>
      </c>
      <c r="R1456">
        <v>0</v>
      </c>
      <c r="S1456">
        <v>0</v>
      </c>
      <c r="T1456">
        <v>0</v>
      </c>
      <c r="U1456">
        <v>12</v>
      </c>
      <c r="V1456">
        <v>14</v>
      </c>
      <c r="W1456">
        <v>0.26669999999999999</v>
      </c>
      <c r="X1456">
        <v>0</v>
      </c>
      <c r="Y1456">
        <v>0</v>
      </c>
      <c r="Z1456">
        <v>0</v>
      </c>
      <c r="AA1456">
        <v>13</v>
      </c>
      <c r="AB1456">
        <v>14</v>
      </c>
      <c r="AC1456">
        <v>0.1333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3</v>
      </c>
      <c r="AT1456">
        <v>0</v>
      </c>
      <c r="AU1456">
        <v>0</v>
      </c>
      <c r="AV1456">
        <v>0</v>
      </c>
      <c r="AW1456">
        <v>0</v>
      </c>
      <c r="AX1456">
        <v>0</v>
      </c>
    </row>
    <row r="1457" spans="1:50" x14ac:dyDescent="0.2">
      <c r="A1457" t="str">
        <f t="shared" si="22"/>
        <v>Rural Precinct 1</v>
      </c>
      <c r="B1457" t="s">
        <v>418</v>
      </c>
      <c r="C1457">
        <v>4</v>
      </c>
      <c r="D1457">
        <v>946665</v>
      </c>
      <c r="E1457" s="8" t="s">
        <v>2550</v>
      </c>
      <c r="F1457" t="s">
        <v>2366</v>
      </c>
      <c r="G1457" t="s">
        <v>1778</v>
      </c>
      <c r="H1457">
        <v>0.95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10</v>
      </c>
      <c r="P1457">
        <v>3</v>
      </c>
      <c r="Q1457">
        <v>0</v>
      </c>
      <c r="R1457">
        <v>1</v>
      </c>
      <c r="S1457">
        <v>0</v>
      </c>
      <c r="T1457">
        <v>0</v>
      </c>
      <c r="U1457">
        <v>22</v>
      </c>
      <c r="V1457">
        <v>25</v>
      </c>
      <c r="W1457">
        <v>0.38</v>
      </c>
      <c r="X1457">
        <v>0</v>
      </c>
      <c r="Y1457">
        <v>0</v>
      </c>
      <c r="Z1457">
        <v>0</v>
      </c>
      <c r="AA1457">
        <v>16</v>
      </c>
      <c r="AB1457">
        <v>20</v>
      </c>
      <c r="AC1457">
        <v>0.19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20</v>
      </c>
      <c r="AK1457">
        <v>21</v>
      </c>
      <c r="AL1457">
        <v>0.19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22</v>
      </c>
      <c r="AT1457">
        <v>24</v>
      </c>
      <c r="AU1457">
        <v>0.19</v>
      </c>
      <c r="AV1457">
        <v>4</v>
      </c>
      <c r="AW1457">
        <v>2</v>
      </c>
      <c r="AX1457">
        <v>0</v>
      </c>
    </row>
    <row r="1458" spans="1:50" x14ac:dyDescent="0.2">
      <c r="A1458" t="str">
        <f t="shared" si="22"/>
        <v>Rural Precinct 2</v>
      </c>
      <c r="B1458" t="s">
        <v>418</v>
      </c>
      <c r="C1458">
        <v>4</v>
      </c>
      <c r="D1458">
        <v>946666</v>
      </c>
      <c r="E1458" s="8" t="s">
        <v>2543</v>
      </c>
      <c r="F1458" t="s">
        <v>2369</v>
      </c>
      <c r="G1458" t="s">
        <v>1778</v>
      </c>
      <c r="H1458">
        <v>1.33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36</v>
      </c>
      <c r="V1458">
        <v>37</v>
      </c>
      <c r="W1458">
        <v>0.38</v>
      </c>
      <c r="X1458">
        <v>0</v>
      </c>
      <c r="Y1458">
        <v>0</v>
      </c>
      <c r="Z1458">
        <v>0</v>
      </c>
      <c r="AA1458">
        <v>26</v>
      </c>
      <c r="AB1458">
        <v>26</v>
      </c>
      <c r="AC1458">
        <v>0.38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18</v>
      </c>
      <c r="AK1458">
        <v>19</v>
      </c>
      <c r="AL1458">
        <v>0.19</v>
      </c>
      <c r="AM1458">
        <v>18</v>
      </c>
      <c r="AN1458">
        <v>18</v>
      </c>
      <c r="AO1458">
        <v>0.19</v>
      </c>
      <c r="AP1458">
        <v>0</v>
      </c>
      <c r="AQ1458">
        <v>0</v>
      </c>
      <c r="AR1458">
        <v>0</v>
      </c>
      <c r="AS1458">
        <v>19</v>
      </c>
      <c r="AT1458">
        <v>19</v>
      </c>
      <c r="AU1458">
        <v>0.19</v>
      </c>
      <c r="AV1458">
        <v>2</v>
      </c>
      <c r="AW1458">
        <v>0</v>
      </c>
      <c r="AX1458">
        <v>0</v>
      </c>
    </row>
    <row r="1459" spans="1:50" x14ac:dyDescent="0.2">
      <c r="A1459" t="str">
        <f t="shared" si="22"/>
        <v>Rural Precinct 3</v>
      </c>
      <c r="B1459" t="s">
        <v>418</v>
      </c>
      <c r="C1459">
        <v>4</v>
      </c>
      <c r="D1459">
        <v>946667</v>
      </c>
      <c r="E1459" s="8" t="s">
        <v>3022</v>
      </c>
      <c r="F1459" t="s">
        <v>2368</v>
      </c>
      <c r="G1459" t="s">
        <v>1778</v>
      </c>
      <c r="H1459">
        <v>0.56999999999999995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12</v>
      </c>
      <c r="P1459">
        <v>12</v>
      </c>
      <c r="Q1459">
        <v>0.19</v>
      </c>
      <c r="R1459">
        <v>0</v>
      </c>
      <c r="S1459">
        <v>0</v>
      </c>
      <c r="T1459">
        <v>0</v>
      </c>
      <c r="U1459">
        <v>20</v>
      </c>
      <c r="V1459">
        <v>23</v>
      </c>
      <c r="W1459">
        <v>0.19</v>
      </c>
      <c r="X1459">
        <v>0</v>
      </c>
      <c r="Y1459">
        <v>0</v>
      </c>
      <c r="Z1459">
        <v>0</v>
      </c>
      <c r="AA1459">
        <v>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9</v>
      </c>
      <c r="AT1459">
        <v>16</v>
      </c>
      <c r="AU1459">
        <v>0.19</v>
      </c>
      <c r="AV1459">
        <v>0</v>
      </c>
      <c r="AW1459">
        <v>0</v>
      </c>
      <c r="AX1459">
        <v>0</v>
      </c>
    </row>
    <row r="1460" spans="1:50" x14ac:dyDescent="0.2">
      <c r="A1460" t="str">
        <f t="shared" si="22"/>
        <v>Rural Precinct 4</v>
      </c>
      <c r="B1460" t="s">
        <v>418</v>
      </c>
      <c r="C1460">
        <v>4</v>
      </c>
      <c r="D1460">
        <v>946668</v>
      </c>
      <c r="E1460" s="8" t="s">
        <v>2542</v>
      </c>
      <c r="F1460" t="s">
        <v>1790</v>
      </c>
      <c r="G1460" t="s">
        <v>1778</v>
      </c>
      <c r="H1460">
        <v>1.33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9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26</v>
      </c>
      <c r="V1460">
        <v>34</v>
      </c>
      <c r="W1460">
        <v>0.38</v>
      </c>
      <c r="X1460">
        <v>0</v>
      </c>
      <c r="Y1460">
        <v>0</v>
      </c>
      <c r="Z1460">
        <v>0</v>
      </c>
      <c r="AA1460">
        <v>23</v>
      </c>
      <c r="AB1460">
        <v>25</v>
      </c>
      <c r="AC1460">
        <v>0.19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20</v>
      </c>
      <c r="AK1460">
        <v>25</v>
      </c>
      <c r="AL1460">
        <v>0.38</v>
      </c>
      <c r="AM1460">
        <v>5</v>
      </c>
      <c r="AN1460">
        <v>0</v>
      </c>
      <c r="AO1460">
        <v>0</v>
      </c>
      <c r="AP1460">
        <v>0</v>
      </c>
      <c r="AQ1460">
        <v>4</v>
      </c>
      <c r="AR1460">
        <v>0</v>
      </c>
      <c r="AS1460">
        <v>26</v>
      </c>
      <c r="AT1460">
        <v>27</v>
      </c>
      <c r="AU1460">
        <v>0.38</v>
      </c>
      <c r="AV1460">
        <v>6</v>
      </c>
      <c r="AW1460">
        <v>0</v>
      </c>
      <c r="AX1460">
        <v>0</v>
      </c>
    </row>
    <row r="1461" spans="1:50" x14ac:dyDescent="0.2">
      <c r="A1461" t="str">
        <f t="shared" si="22"/>
        <v>Rural Precinct 5</v>
      </c>
      <c r="B1461" t="s">
        <v>418</v>
      </c>
      <c r="C1461">
        <v>4</v>
      </c>
      <c r="D1461">
        <v>946669</v>
      </c>
      <c r="E1461" s="8" t="s">
        <v>3021</v>
      </c>
      <c r="F1461" t="s">
        <v>2367</v>
      </c>
      <c r="G1461" t="s">
        <v>1778</v>
      </c>
      <c r="H1461">
        <v>0.56999999999999995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5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7</v>
      </c>
      <c r="V1461">
        <v>9</v>
      </c>
      <c r="W1461">
        <v>0.19</v>
      </c>
      <c r="X1461">
        <v>0</v>
      </c>
      <c r="Y1461">
        <v>0</v>
      </c>
      <c r="Z1461">
        <v>0</v>
      </c>
      <c r="AA1461">
        <v>12</v>
      </c>
      <c r="AB1461">
        <v>13</v>
      </c>
      <c r="AC1461">
        <v>0.19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3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7</v>
      </c>
      <c r="AT1461">
        <v>9</v>
      </c>
      <c r="AU1461">
        <v>0.19</v>
      </c>
      <c r="AV1461">
        <v>0</v>
      </c>
      <c r="AW1461">
        <v>0</v>
      </c>
      <c r="AX1461">
        <v>0</v>
      </c>
    </row>
    <row r="1462" spans="1:50" x14ac:dyDescent="0.2">
      <c r="A1462" t="str">
        <f t="shared" si="22"/>
        <v>Rural Precinct 6</v>
      </c>
      <c r="B1462" t="s">
        <v>418</v>
      </c>
      <c r="C1462">
        <v>4</v>
      </c>
      <c r="D1462">
        <v>946670</v>
      </c>
      <c r="E1462" s="8" t="s">
        <v>2546</v>
      </c>
      <c r="F1462" t="s">
        <v>2365</v>
      </c>
      <c r="G1462" t="s">
        <v>1778</v>
      </c>
      <c r="H1462">
        <v>1.1399999999999999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18</v>
      </c>
      <c r="P1462">
        <v>18</v>
      </c>
      <c r="Q1462">
        <v>0.19</v>
      </c>
      <c r="R1462">
        <v>0</v>
      </c>
      <c r="S1462">
        <v>0</v>
      </c>
      <c r="T1462">
        <v>0</v>
      </c>
      <c r="U1462">
        <v>31</v>
      </c>
      <c r="V1462">
        <v>31</v>
      </c>
      <c r="W1462">
        <v>0.38</v>
      </c>
      <c r="X1462">
        <v>0</v>
      </c>
      <c r="Y1462">
        <v>0</v>
      </c>
      <c r="Z1462">
        <v>0</v>
      </c>
      <c r="AA1462">
        <v>19</v>
      </c>
      <c r="AB1462">
        <v>21</v>
      </c>
      <c r="AC1462">
        <v>0.19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18</v>
      </c>
      <c r="AK1462">
        <v>26</v>
      </c>
      <c r="AL1462">
        <v>0.19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18</v>
      </c>
      <c r="AT1462">
        <v>18</v>
      </c>
      <c r="AU1462">
        <v>0.19</v>
      </c>
      <c r="AV1462">
        <v>10</v>
      </c>
      <c r="AW1462">
        <v>0</v>
      </c>
      <c r="AX1462">
        <v>0</v>
      </c>
    </row>
    <row r="1463" spans="1:50" x14ac:dyDescent="0.2">
      <c r="A1463" s="11" t="str">
        <f t="shared" si="22"/>
        <v>S 04 Seymour Promise City</v>
      </c>
      <c r="B1463" t="s">
        <v>873</v>
      </c>
      <c r="C1463">
        <v>2</v>
      </c>
      <c r="D1463">
        <v>948335</v>
      </c>
      <c r="E1463" s="8" t="s">
        <v>3936</v>
      </c>
      <c r="F1463" t="s">
        <v>4483</v>
      </c>
      <c r="G1463" t="s">
        <v>1778</v>
      </c>
      <c r="H1463">
        <v>0.67500000000000004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11</v>
      </c>
      <c r="V1463">
        <v>14</v>
      </c>
      <c r="W1463">
        <v>0.3</v>
      </c>
      <c r="X1463">
        <v>0</v>
      </c>
      <c r="Y1463">
        <v>0</v>
      </c>
      <c r="Z1463">
        <v>0</v>
      </c>
      <c r="AA1463">
        <v>7</v>
      </c>
      <c r="AB1463">
        <v>10</v>
      </c>
      <c r="AC1463">
        <v>0.22500000000000001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5</v>
      </c>
      <c r="AK1463">
        <v>9</v>
      </c>
      <c r="AL1463">
        <v>0.15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3</v>
      </c>
      <c r="AT1463">
        <v>0</v>
      </c>
      <c r="AU1463">
        <v>0</v>
      </c>
      <c r="AV1463">
        <v>2</v>
      </c>
      <c r="AW1463">
        <v>0</v>
      </c>
      <c r="AX1463">
        <v>0</v>
      </c>
    </row>
    <row r="1464" spans="1:50" x14ac:dyDescent="0.2">
      <c r="A1464" t="str">
        <f t="shared" si="22"/>
        <v>S. Otter Creek</v>
      </c>
      <c r="B1464" t="s">
        <v>840</v>
      </c>
      <c r="C1464">
        <v>1</v>
      </c>
      <c r="D1464">
        <v>1593769</v>
      </c>
      <c r="E1464" s="8" t="s">
        <v>2529</v>
      </c>
      <c r="F1464" t="s">
        <v>1936</v>
      </c>
      <c r="G1464" t="s">
        <v>1785</v>
      </c>
      <c r="H1464">
        <v>0.13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2</v>
      </c>
      <c r="V1464">
        <v>2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5</v>
      </c>
      <c r="AK1464">
        <v>6</v>
      </c>
      <c r="AL1464">
        <v>0.12939999999999999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3</v>
      </c>
      <c r="AT1464">
        <v>3</v>
      </c>
      <c r="AU1464">
        <v>0</v>
      </c>
      <c r="AV1464">
        <v>0</v>
      </c>
      <c r="AW1464">
        <v>0</v>
      </c>
      <c r="AX1464">
        <v>0</v>
      </c>
    </row>
    <row r="1465" spans="1:50" x14ac:dyDescent="0.2">
      <c r="A1465" t="str">
        <f t="shared" si="22"/>
        <v>Sac City</v>
      </c>
      <c r="B1465" t="s">
        <v>779</v>
      </c>
      <c r="C1465">
        <v>4</v>
      </c>
      <c r="D1465">
        <v>947844</v>
      </c>
      <c r="E1465" s="8">
        <v>4</v>
      </c>
      <c r="F1465" t="s">
        <v>2238</v>
      </c>
      <c r="G1465" t="s">
        <v>1778</v>
      </c>
      <c r="H1465">
        <v>1.2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20</v>
      </c>
      <c r="P1465">
        <v>20</v>
      </c>
      <c r="Q1465">
        <v>0.33329999999999999</v>
      </c>
      <c r="R1465">
        <v>0</v>
      </c>
      <c r="S1465">
        <v>0</v>
      </c>
      <c r="T1465">
        <v>0</v>
      </c>
      <c r="U1465">
        <v>13</v>
      </c>
      <c r="V1465">
        <v>13</v>
      </c>
      <c r="W1465">
        <v>0.26669999999999999</v>
      </c>
      <c r="X1465">
        <v>0</v>
      </c>
      <c r="Y1465">
        <v>0</v>
      </c>
      <c r="Z1465">
        <v>0</v>
      </c>
      <c r="AA1465">
        <v>10</v>
      </c>
      <c r="AB1465">
        <v>10</v>
      </c>
      <c r="AC1465">
        <v>0.2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8</v>
      </c>
      <c r="AK1465">
        <v>10</v>
      </c>
      <c r="AL1465">
        <v>0.2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9</v>
      </c>
      <c r="AT1465">
        <v>10</v>
      </c>
      <c r="AU1465">
        <v>0.2</v>
      </c>
      <c r="AV1465">
        <v>2</v>
      </c>
      <c r="AW1465">
        <v>0</v>
      </c>
      <c r="AX1465">
        <v>0</v>
      </c>
    </row>
    <row r="1466" spans="1:50" x14ac:dyDescent="0.2">
      <c r="A1466" t="str">
        <f t="shared" si="22"/>
        <v>Saratoga Howard Ctr Chest</v>
      </c>
      <c r="B1466" t="s">
        <v>44</v>
      </c>
      <c r="C1466">
        <v>1</v>
      </c>
      <c r="D1466">
        <v>1825048</v>
      </c>
      <c r="E1466" s="8" t="s">
        <v>3103</v>
      </c>
      <c r="F1466" t="s">
        <v>5222</v>
      </c>
      <c r="G1466" t="s">
        <v>1778</v>
      </c>
      <c r="H1466">
        <v>0.42857099999999998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</v>
      </c>
      <c r="P1466">
        <v>4</v>
      </c>
      <c r="Q1466">
        <v>0.1429</v>
      </c>
      <c r="R1466">
        <v>0</v>
      </c>
      <c r="S1466">
        <v>0</v>
      </c>
      <c r="T1466">
        <v>0</v>
      </c>
      <c r="U1466">
        <v>4</v>
      </c>
      <c r="V1466">
        <v>4</v>
      </c>
      <c r="W1466">
        <v>0.1429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4</v>
      </c>
      <c r="AW1466">
        <v>5</v>
      </c>
      <c r="AX1466">
        <v>0.1429</v>
      </c>
    </row>
    <row r="1467" spans="1:50" x14ac:dyDescent="0.2">
      <c r="A1467" s="11" t="str">
        <f t="shared" si="22"/>
        <v>Saylor 01</v>
      </c>
      <c r="B1467" t="s">
        <v>774</v>
      </c>
      <c r="C1467">
        <v>3</v>
      </c>
      <c r="D1467">
        <v>947746</v>
      </c>
      <c r="E1467" s="8" t="s">
        <v>3927</v>
      </c>
      <c r="F1467" t="s">
        <v>4484</v>
      </c>
      <c r="G1467" t="s">
        <v>1785</v>
      </c>
      <c r="H1467">
        <v>2.2400000000000002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27</v>
      </c>
      <c r="P1467">
        <v>27</v>
      </c>
      <c r="Q1467">
        <v>0.27979999999999999</v>
      </c>
      <c r="R1467">
        <v>0</v>
      </c>
      <c r="S1467">
        <v>0</v>
      </c>
      <c r="T1467">
        <v>0</v>
      </c>
      <c r="U1467">
        <v>26</v>
      </c>
      <c r="V1467">
        <v>28</v>
      </c>
      <c r="W1467">
        <v>0.55959999999999999</v>
      </c>
      <c r="X1467">
        <v>0</v>
      </c>
      <c r="Y1467">
        <v>0</v>
      </c>
      <c r="Z1467">
        <v>0</v>
      </c>
      <c r="AA1467">
        <v>19</v>
      </c>
      <c r="AB1467">
        <v>22</v>
      </c>
      <c r="AC1467">
        <v>0.27979999999999999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32</v>
      </c>
      <c r="AK1467">
        <v>33</v>
      </c>
      <c r="AL1467">
        <v>0.55959999999999999</v>
      </c>
      <c r="AM1467">
        <v>3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27</v>
      </c>
      <c r="AT1467">
        <v>29</v>
      </c>
      <c r="AU1467">
        <v>0.55959999999999999</v>
      </c>
      <c r="AV1467">
        <v>5</v>
      </c>
      <c r="AW1467">
        <v>0</v>
      </c>
      <c r="AX1467">
        <v>0</v>
      </c>
    </row>
    <row r="1468" spans="1:50" x14ac:dyDescent="0.2">
      <c r="A1468" s="11" t="str">
        <f t="shared" si="22"/>
        <v>Saylor 02</v>
      </c>
      <c r="B1468" t="s">
        <v>774</v>
      </c>
      <c r="C1468">
        <v>3</v>
      </c>
      <c r="D1468">
        <v>947747</v>
      </c>
      <c r="E1468" s="8" t="s">
        <v>4006</v>
      </c>
      <c r="F1468" t="s">
        <v>4485</v>
      </c>
      <c r="G1468" t="s">
        <v>1778</v>
      </c>
      <c r="H1468">
        <v>1.678801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15</v>
      </c>
      <c r="P1468">
        <v>18</v>
      </c>
      <c r="Q1468">
        <v>0.27979999999999999</v>
      </c>
      <c r="R1468">
        <v>1</v>
      </c>
      <c r="S1468">
        <v>0</v>
      </c>
      <c r="T1468">
        <v>0</v>
      </c>
      <c r="U1468">
        <v>16</v>
      </c>
      <c r="V1468">
        <v>19</v>
      </c>
      <c r="W1468">
        <v>0.27979999999999999</v>
      </c>
      <c r="X1468">
        <v>0</v>
      </c>
      <c r="Y1468">
        <v>0</v>
      </c>
      <c r="Z1468">
        <v>0</v>
      </c>
      <c r="AA1468">
        <v>18</v>
      </c>
      <c r="AB1468">
        <v>22</v>
      </c>
      <c r="AC1468">
        <v>0.55959999999999999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22</v>
      </c>
      <c r="AK1468">
        <v>22</v>
      </c>
      <c r="AL1468">
        <v>0.27979999999999999</v>
      </c>
      <c r="AM1468">
        <v>10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15</v>
      </c>
      <c r="AT1468">
        <v>16</v>
      </c>
      <c r="AU1468">
        <v>0.27979999999999999</v>
      </c>
      <c r="AV1468">
        <v>2</v>
      </c>
      <c r="AW1468">
        <v>0</v>
      </c>
      <c r="AX1468">
        <v>0</v>
      </c>
    </row>
    <row r="1469" spans="1:50" x14ac:dyDescent="0.2">
      <c r="A1469" t="str">
        <f t="shared" si="22"/>
        <v>Schaller</v>
      </c>
      <c r="B1469" t="s">
        <v>779</v>
      </c>
      <c r="C1469">
        <v>4</v>
      </c>
      <c r="D1469">
        <v>947841</v>
      </c>
      <c r="E1469" s="8">
        <v>1</v>
      </c>
      <c r="F1469" t="s">
        <v>1899</v>
      </c>
      <c r="G1469" t="s">
        <v>1778</v>
      </c>
      <c r="H1469">
        <v>0.466667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14</v>
      </c>
      <c r="V1469">
        <v>15</v>
      </c>
      <c r="W1469">
        <v>0.26669999999999999</v>
      </c>
      <c r="X1469">
        <v>0</v>
      </c>
      <c r="Y1469">
        <v>0</v>
      </c>
      <c r="Z1469">
        <v>0</v>
      </c>
      <c r="AA1469">
        <v>10</v>
      </c>
      <c r="AB1469">
        <v>12</v>
      </c>
      <c r="AC1469">
        <v>0.2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0</v>
      </c>
    </row>
    <row r="1470" spans="1:50" x14ac:dyDescent="0.2">
      <c r="A1470" t="str">
        <f t="shared" si="22"/>
        <v>Scn Capel Welcome</v>
      </c>
      <c r="B1470" t="s">
        <v>817</v>
      </c>
      <c r="C1470">
        <v>4</v>
      </c>
      <c r="D1470">
        <v>1593763</v>
      </c>
      <c r="E1470" s="8" t="s">
        <v>2578</v>
      </c>
      <c r="F1470" t="s">
        <v>5223</v>
      </c>
      <c r="G1470" t="s">
        <v>1778</v>
      </c>
      <c r="H1470">
        <v>0.35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9</v>
      </c>
      <c r="V1470">
        <v>11</v>
      </c>
      <c r="W1470">
        <v>8.7499999999999994E-2</v>
      </c>
      <c r="X1470">
        <v>0</v>
      </c>
      <c r="Y1470">
        <v>0</v>
      </c>
      <c r="Z1470">
        <v>0</v>
      </c>
      <c r="AA1470">
        <v>4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6</v>
      </c>
      <c r="AK1470">
        <v>7</v>
      </c>
      <c r="AL1470">
        <v>8.7499999999999994E-2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13</v>
      </c>
      <c r="AT1470">
        <v>16</v>
      </c>
      <c r="AU1470">
        <v>8.7499999999999994E-2</v>
      </c>
      <c r="AV1470">
        <v>8</v>
      </c>
      <c r="AW1470">
        <v>8</v>
      </c>
      <c r="AX1470">
        <v>8.7499999999999994E-2</v>
      </c>
    </row>
    <row r="1471" spans="1:50" x14ac:dyDescent="0.2">
      <c r="A1471" t="str">
        <f t="shared" si="22"/>
        <v>Scott Twp</v>
      </c>
      <c r="B1471" t="s">
        <v>328</v>
      </c>
      <c r="C1471">
        <v>1</v>
      </c>
      <c r="D1471">
        <v>947015</v>
      </c>
      <c r="E1471" s="8" t="s">
        <v>3418</v>
      </c>
      <c r="F1471" t="s">
        <v>2043</v>
      </c>
      <c r="G1471" t="s">
        <v>1778</v>
      </c>
      <c r="H1471">
        <v>0.12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</v>
      </c>
      <c r="AK1471">
        <v>5</v>
      </c>
      <c r="AL1471">
        <v>0.12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2">
      <c r="A1472" s="11" t="str">
        <f t="shared" si="22"/>
        <v>Scott Twp West Branch</v>
      </c>
      <c r="B1472" t="s">
        <v>82</v>
      </c>
      <c r="C1472">
        <v>2</v>
      </c>
      <c r="D1472">
        <v>947243</v>
      </c>
      <c r="E1472" s="8" t="s">
        <v>3418</v>
      </c>
      <c r="F1472" t="s">
        <v>4486</v>
      </c>
      <c r="G1472" t="s">
        <v>1778</v>
      </c>
      <c r="H1472">
        <v>1.62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12</v>
      </c>
      <c r="P1472">
        <v>4</v>
      </c>
      <c r="Q1472">
        <v>0</v>
      </c>
      <c r="R1472">
        <v>0</v>
      </c>
      <c r="S1472">
        <v>0</v>
      </c>
      <c r="T1472">
        <v>0</v>
      </c>
      <c r="U1472">
        <v>26</v>
      </c>
      <c r="V1472">
        <v>28</v>
      </c>
      <c r="W1472">
        <v>0.40500000000000003</v>
      </c>
      <c r="X1472">
        <v>0</v>
      </c>
      <c r="Y1472">
        <v>0</v>
      </c>
      <c r="Z1472">
        <v>0</v>
      </c>
      <c r="AA1472">
        <v>18</v>
      </c>
      <c r="AB1472">
        <v>27</v>
      </c>
      <c r="AC1472">
        <v>0.40500000000000003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45</v>
      </c>
      <c r="AK1472">
        <v>48</v>
      </c>
      <c r="AL1472">
        <v>0.40500000000000003</v>
      </c>
      <c r="AM1472">
        <v>0</v>
      </c>
      <c r="AN1472">
        <v>0</v>
      </c>
      <c r="AO1472">
        <v>0</v>
      </c>
      <c r="AP1472">
        <v>6</v>
      </c>
      <c r="AQ1472">
        <v>1</v>
      </c>
      <c r="AR1472">
        <v>0</v>
      </c>
      <c r="AS1472">
        <v>39</v>
      </c>
      <c r="AT1472">
        <v>49</v>
      </c>
      <c r="AU1472">
        <v>0.40500000000000003</v>
      </c>
      <c r="AV1472">
        <v>11</v>
      </c>
      <c r="AW1472">
        <v>0</v>
      </c>
      <c r="AX1472">
        <v>0</v>
      </c>
    </row>
    <row r="1473" spans="1:51" x14ac:dyDescent="0.2">
      <c r="A1473" t="str">
        <f t="shared" si="22"/>
        <v>Scott Union Pleasant Grove</v>
      </c>
      <c r="B1473" t="s">
        <v>567</v>
      </c>
      <c r="C1473">
        <v>4</v>
      </c>
      <c r="D1473">
        <v>948268</v>
      </c>
      <c r="E1473" s="8" t="s">
        <v>3027</v>
      </c>
      <c r="F1473" t="s">
        <v>4487</v>
      </c>
      <c r="G1473" t="s">
        <v>1778</v>
      </c>
      <c r="H1473">
        <v>0.55555600000000005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7</v>
      </c>
      <c r="P1473">
        <v>7</v>
      </c>
      <c r="Q1473">
        <v>0.22220000000000001</v>
      </c>
      <c r="R1473">
        <v>0</v>
      </c>
      <c r="S1473">
        <v>0</v>
      </c>
      <c r="T1473">
        <v>0</v>
      </c>
      <c r="U1473">
        <v>5</v>
      </c>
      <c r="V1473">
        <v>5</v>
      </c>
      <c r="W1473">
        <v>0.1111</v>
      </c>
      <c r="X1473">
        <v>0</v>
      </c>
      <c r="Y1473">
        <v>0</v>
      </c>
      <c r="Z1473">
        <v>0</v>
      </c>
      <c r="AA1473">
        <v>5</v>
      </c>
      <c r="AB1473">
        <v>6</v>
      </c>
      <c r="AC1473">
        <v>0.1111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7</v>
      </c>
      <c r="AT1473">
        <v>7</v>
      </c>
      <c r="AU1473">
        <v>0.1111</v>
      </c>
      <c r="AV1473">
        <v>2</v>
      </c>
      <c r="AW1473">
        <v>0</v>
      </c>
      <c r="AX1473">
        <v>0</v>
      </c>
    </row>
    <row r="1474" spans="1:51" x14ac:dyDescent="0.2">
      <c r="A1474" t="str">
        <f t="shared" ref="A1474:A1537" si="23">TRIM(PROPER(F1474))</f>
        <v>Seventy Six Cedar Seventy</v>
      </c>
      <c r="B1474" t="s">
        <v>729</v>
      </c>
      <c r="C1474">
        <v>2</v>
      </c>
      <c r="D1474">
        <v>1593704</v>
      </c>
      <c r="E1474" s="8" t="s">
        <v>3277</v>
      </c>
      <c r="F1474" t="s">
        <v>5224</v>
      </c>
      <c r="G1474" t="s">
        <v>1778</v>
      </c>
      <c r="H1474">
        <v>0.5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3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6</v>
      </c>
      <c r="V1474">
        <v>11</v>
      </c>
      <c r="W1474">
        <v>0.16669999999999999</v>
      </c>
      <c r="X1474">
        <v>0</v>
      </c>
      <c r="Y1474">
        <v>0</v>
      </c>
      <c r="Z1474">
        <v>0</v>
      </c>
      <c r="AA1474">
        <v>6</v>
      </c>
      <c r="AB1474">
        <v>7</v>
      </c>
      <c r="AC1474">
        <v>0.16669999999999999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3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7</v>
      </c>
      <c r="AT1474">
        <v>8</v>
      </c>
      <c r="AU1474">
        <v>0.16669999999999999</v>
      </c>
      <c r="AV1474">
        <v>0</v>
      </c>
      <c r="AW1474">
        <v>0</v>
      </c>
      <c r="AX1474">
        <v>0</v>
      </c>
    </row>
    <row r="1475" spans="1:51" x14ac:dyDescent="0.2">
      <c r="A1475" t="str">
        <f t="shared" si="23"/>
        <v>Sgmc Sc Grv Madison Clay</v>
      </c>
      <c r="B1475" t="s">
        <v>666</v>
      </c>
      <c r="C1475">
        <v>1</v>
      </c>
      <c r="D1475">
        <v>1593589</v>
      </c>
      <c r="E1475" s="8" t="s">
        <v>3538</v>
      </c>
      <c r="F1475" t="s">
        <v>5225</v>
      </c>
      <c r="G1475" t="s">
        <v>1778</v>
      </c>
      <c r="H1475">
        <v>0.64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4</v>
      </c>
      <c r="P1475">
        <v>5</v>
      </c>
      <c r="Q1475">
        <v>0.16</v>
      </c>
      <c r="R1475">
        <v>0</v>
      </c>
      <c r="S1475">
        <v>0</v>
      </c>
      <c r="T1475">
        <v>0</v>
      </c>
      <c r="U1475">
        <v>6</v>
      </c>
      <c r="V1475">
        <v>6</v>
      </c>
      <c r="W1475">
        <v>0.16</v>
      </c>
      <c r="X1475">
        <v>0</v>
      </c>
      <c r="Y1475">
        <v>0</v>
      </c>
      <c r="Z1475">
        <v>0</v>
      </c>
      <c r="AA1475">
        <v>7</v>
      </c>
      <c r="AB1475">
        <v>7</v>
      </c>
      <c r="AC1475">
        <v>0.16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9</v>
      </c>
      <c r="AK1475">
        <v>10</v>
      </c>
      <c r="AL1475">
        <v>0.16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2</v>
      </c>
      <c r="AT1475">
        <v>0</v>
      </c>
      <c r="AU1475">
        <v>0</v>
      </c>
      <c r="AV1475">
        <v>0</v>
      </c>
      <c r="AW1475">
        <v>0</v>
      </c>
      <c r="AX1475">
        <v>0</v>
      </c>
    </row>
    <row r="1476" spans="1:51" x14ac:dyDescent="0.2">
      <c r="A1476" t="str">
        <f t="shared" si="23"/>
        <v>Sharon Lost Nation</v>
      </c>
      <c r="B1476" t="s">
        <v>133</v>
      </c>
      <c r="C1476">
        <v>2</v>
      </c>
      <c r="D1476">
        <v>1593457</v>
      </c>
      <c r="E1476" s="8" t="s">
        <v>3160</v>
      </c>
      <c r="F1476" t="s">
        <v>2035</v>
      </c>
      <c r="G1476" t="s">
        <v>1778</v>
      </c>
      <c r="H1476">
        <v>0.22142899999999999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3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7</v>
      </c>
      <c r="V1476">
        <v>21</v>
      </c>
      <c r="W1476">
        <v>0.22140000000000001</v>
      </c>
      <c r="X1476">
        <v>0</v>
      </c>
      <c r="Y1476">
        <v>0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4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5</v>
      </c>
      <c r="AT1476">
        <v>0</v>
      </c>
      <c r="AU1476">
        <v>0</v>
      </c>
      <c r="AV1476">
        <v>0</v>
      </c>
      <c r="AW1476">
        <v>0</v>
      </c>
      <c r="AX1476">
        <v>0</v>
      </c>
    </row>
    <row r="1477" spans="1:51" x14ac:dyDescent="0.2">
      <c r="A1477" t="str">
        <f t="shared" si="23"/>
        <v>Sharon Township</v>
      </c>
      <c r="B1477" t="s">
        <v>82</v>
      </c>
      <c r="C1477">
        <v>2</v>
      </c>
      <c r="D1477">
        <v>947244</v>
      </c>
      <c r="E1477" s="8" t="s">
        <v>3187</v>
      </c>
      <c r="F1477" t="s">
        <v>3188</v>
      </c>
      <c r="G1477" t="s">
        <v>2527</v>
      </c>
      <c r="H1477">
        <v>0.41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3</v>
      </c>
      <c r="P1477">
        <v>3</v>
      </c>
      <c r="Q1477">
        <v>0</v>
      </c>
      <c r="R1477">
        <v>0</v>
      </c>
      <c r="S1477">
        <v>0</v>
      </c>
      <c r="T1477">
        <v>0</v>
      </c>
      <c r="U1477">
        <v>7</v>
      </c>
      <c r="V1477">
        <v>7</v>
      </c>
      <c r="W1477">
        <v>0</v>
      </c>
      <c r="X1477">
        <v>2</v>
      </c>
      <c r="Y1477">
        <v>2</v>
      </c>
      <c r="Z1477">
        <v>0</v>
      </c>
      <c r="AA1477">
        <v>17</v>
      </c>
      <c r="AB1477">
        <v>17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10</v>
      </c>
      <c r="AK1477">
        <v>10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17</v>
      </c>
      <c r="AT1477">
        <v>17</v>
      </c>
      <c r="AU1477">
        <v>0.40500000000000003</v>
      </c>
      <c r="AV1477">
        <v>0</v>
      </c>
      <c r="AW1477">
        <v>0</v>
      </c>
      <c r="AX1477">
        <v>0</v>
      </c>
    </row>
    <row r="1478" spans="1:51" x14ac:dyDescent="0.2">
      <c r="A1478" t="str">
        <f t="shared" si="23"/>
        <v>Sheldahl 01</v>
      </c>
      <c r="B1478" t="s">
        <v>774</v>
      </c>
      <c r="C1478">
        <v>3</v>
      </c>
      <c r="D1478">
        <v>947749</v>
      </c>
      <c r="E1478" s="8" t="s">
        <v>3000</v>
      </c>
      <c r="F1478" t="s">
        <v>4488</v>
      </c>
      <c r="G1478" t="s">
        <v>2527</v>
      </c>
      <c r="H1478">
        <v>0.28000000000000003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4</v>
      </c>
      <c r="V1478">
        <v>4</v>
      </c>
      <c r="W1478">
        <v>0</v>
      </c>
      <c r="X1478">
        <v>0</v>
      </c>
      <c r="Y1478">
        <v>0</v>
      </c>
      <c r="Z1478">
        <v>0</v>
      </c>
      <c r="AA1478">
        <v>8</v>
      </c>
      <c r="AB1478">
        <v>8</v>
      </c>
      <c r="AC1478">
        <v>0.27979999999999999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1" x14ac:dyDescent="0.2">
      <c r="A1479" t="str">
        <f t="shared" si="23"/>
        <v>Sheldon 1St Ward</v>
      </c>
      <c r="B1479" t="s">
        <v>2665</v>
      </c>
      <c r="C1479">
        <v>4</v>
      </c>
      <c r="D1479">
        <v>947551</v>
      </c>
      <c r="E1479" s="8" t="s">
        <v>2667</v>
      </c>
      <c r="F1479" t="s">
        <v>4863</v>
      </c>
      <c r="G1479" t="s">
        <v>1778</v>
      </c>
      <c r="H1479">
        <v>0.50909090899999998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5</v>
      </c>
      <c r="P1479">
        <v>5</v>
      </c>
      <c r="Q1479">
        <v>0.14549999999999999</v>
      </c>
      <c r="R1479">
        <v>0</v>
      </c>
      <c r="S1479">
        <v>0</v>
      </c>
      <c r="T1479">
        <v>0</v>
      </c>
      <c r="U1479">
        <v>4</v>
      </c>
      <c r="V1479">
        <v>4</v>
      </c>
      <c r="W1479">
        <v>7.2700000000000001E-2</v>
      </c>
      <c r="X1479">
        <v>0</v>
      </c>
      <c r="Y1479">
        <v>0</v>
      </c>
      <c r="Z1479">
        <v>0</v>
      </c>
      <c r="AA1479">
        <v>7</v>
      </c>
      <c r="AB1479">
        <v>7</v>
      </c>
      <c r="AC1479">
        <v>0.14549999999999999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8</v>
      </c>
      <c r="AK1479">
        <v>8</v>
      </c>
      <c r="AL1479">
        <v>0.14549999999999999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1" x14ac:dyDescent="0.2">
      <c r="A1480" t="str">
        <f t="shared" si="23"/>
        <v>Sheldon 2Nd Ward</v>
      </c>
      <c r="B1480" t="s">
        <v>2665</v>
      </c>
      <c r="C1480">
        <v>4</v>
      </c>
      <c r="D1480">
        <v>947552</v>
      </c>
      <c r="E1480" s="8" t="s">
        <v>2671</v>
      </c>
      <c r="F1480" t="s">
        <v>4871</v>
      </c>
      <c r="G1480" t="s">
        <v>1778</v>
      </c>
      <c r="H1480">
        <v>0.36363636399999999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6</v>
      </c>
      <c r="V1480">
        <v>6</v>
      </c>
      <c r="W1480">
        <v>7.2700000000000001E-2</v>
      </c>
      <c r="X1480">
        <v>0</v>
      </c>
      <c r="Y1480">
        <v>0</v>
      </c>
      <c r="Z1480">
        <v>0</v>
      </c>
      <c r="AA1480">
        <v>5</v>
      </c>
      <c r="AB1480">
        <v>5</v>
      </c>
      <c r="AC1480">
        <v>7.2700000000000001E-2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8</v>
      </c>
      <c r="AK1480">
        <v>8</v>
      </c>
      <c r="AL1480">
        <v>7.2700000000000001E-2</v>
      </c>
      <c r="AM1480">
        <v>2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8</v>
      </c>
      <c r="AT1480">
        <v>10</v>
      </c>
      <c r="AU1480">
        <v>0.14549999999999999</v>
      </c>
      <c r="AV1480">
        <v>0</v>
      </c>
      <c r="AW1480">
        <v>0</v>
      </c>
      <c r="AX1480">
        <v>0</v>
      </c>
    </row>
    <row r="1481" spans="1:51" x14ac:dyDescent="0.2">
      <c r="A1481" t="str">
        <f t="shared" si="23"/>
        <v>Sheldon 3Rd Ward</v>
      </c>
      <c r="B1481" t="s">
        <v>2665</v>
      </c>
      <c r="C1481">
        <v>4</v>
      </c>
      <c r="D1481">
        <v>947553</v>
      </c>
      <c r="E1481" s="8" t="s">
        <v>2670</v>
      </c>
      <c r="F1481" t="s">
        <v>4879</v>
      </c>
      <c r="G1481" t="s">
        <v>1794</v>
      </c>
      <c r="H1481">
        <v>0.36363636399999999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6</v>
      </c>
      <c r="P1481">
        <v>6</v>
      </c>
      <c r="Q1481">
        <v>7.2700000000000001E-2</v>
      </c>
      <c r="R1481">
        <v>0</v>
      </c>
      <c r="S1481">
        <v>0</v>
      </c>
      <c r="T1481">
        <v>0</v>
      </c>
      <c r="U1481">
        <v>5</v>
      </c>
      <c r="V1481">
        <v>5</v>
      </c>
      <c r="W1481">
        <v>7.2700000000000001E-2</v>
      </c>
      <c r="X1481">
        <v>0</v>
      </c>
      <c r="Y1481">
        <v>0</v>
      </c>
      <c r="Z1481">
        <v>0</v>
      </c>
      <c r="AA1481">
        <v>5</v>
      </c>
      <c r="AB1481">
        <v>5</v>
      </c>
      <c r="AC1481">
        <v>7.2700000000000001E-2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4</v>
      </c>
      <c r="AK1481">
        <v>4</v>
      </c>
      <c r="AL1481">
        <v>7.2700000000000001E-2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7</v>
      </c>
      <c r="AT1481">
        <v>7</v>
      </c>
      <c r="AU1481">
        <v>7.2700000000000001E-2</v>
      </c>
      <c r="AV1481">
        <v>0</v>
      </c>
      <c r="AW1481">
        <v>0</v>
      </c>
      <c r="AX1481">
        <v>0</v>
      </c>
    </row>
    <row r="1482" spans="1:51" x14ac:dyDescent="0.2">
      <c r="A1482" t="str">
        <f t="shared" si="23"/>
        <v>Shenandoah</v>
      </c>
      <c r="B1482" t="s">
        <v>2844</v>
      </c>
      <c r="C1482">
        <v>3</v>
      </c>
      <c r="D1482">
        <v>1192</v>
      </c>
      <c r="E1482" s="8" t="s">
        <v>3348</v>
      </c>
      <c r="F1482" t="s">
        <v>3349</v>
      </c>
      <c r="G1482" t="s">
        <v>3350</v>
      </c>
      <c r="H1482" t="s">
        <v>2847</v>
      </c>
      <c r="I1482">
        <v>0.01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1.15E-2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</row>
    <row r="1483" spans="1:51" x14ac:dyDescent="0.2">
      <c r="A1483" t="str">
        <f t="shared" si="23"/>
        <v>Shenandoah 1</v>
      </c>
      <c r="B1483" t="s">
        <v>750</v>
      </c>
      <c r="C1483">
        <v>3</v>
      </c>
      <c r="D1483">
        <v>947574</v>
      </c>
      <c r="E1483" s="8" t="s">
        <v>3634</v>
      </c>
      <c r="F1483" t="s">
        <v>1930</v>
      </c>
      <c r="G1483" t="s">
        <v>1778</v>
      </c>
      <c r="H1483">
        <v>0.48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</v>
      </c>
      <c r="P1483">
        <v>3</v>
      </c>
      <c r="Q1483">
        <v>0</v>
      </c>
      <c r="R1483">
        <v>0</v>
      </c>
      <c r="S1483">
        <v>0</v>
      </c>
      <c r="T1483">
        <v>0</v>
      </c>
      <c r="U1483">
        <v>10</v>
      </c>
      <c r="V1483">
        <v>10</v>
      </c>
      <c r="W1483">
        <v>0.16</v>
      </c>
      <c r="X1483">
        <v>0</v>
      </c>
      <c r="Y1483">
        <v>0</v>
      </c>
      <c r="Z1483">
        <v>0</v>
      </c>
      <c r="AA1483">
        <v>2</v>
      </c>
      <c r="AB1483">
        <v>2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22</v>
      </c>
      <c r="AK1483">
        <v>24</v>
      </c>
      <c r="AL1483">
        <v>0.32</v>
      </c>
      <c r="AM1483">
        <v>2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3</v>
      </c>
      <c r="AT1483">
        <v>2</v>
      </c>
      <c r="AU1483">
        <v>0</v>
      </c>
      <c r="AV1483">
        <v>2</v>
      </c>
      <c r="AW1483">
        <v>2</v>
      </c>
      <c r="AX1483">
        <v>0</v>
      </c>
    </row>
    <row r="1484" spans="1:51" x14ac:dyDescent="0.2">
      <c r="A1484" t="str">
        <f t="shared" si="23"/>
        <v>Shenandoah 2</v>
      </c>
      <c r="B1484" t="s">
        <v>750</v>
      </c>
      <c r="C1484">
        <v>3</v>
      </c>
      <c r="D1484">
        <v>947575</v>
      </c>
      <c r="E1484" s="8" t="s">
        <v>3441</v>
      </c>
      <c r="F1484" t="s">
        <v>2214</v>
      </c>
      <c r="G1484" t="s">
        <v>1778</v>
      </c>
      <c r="H1484">
        <v>0.8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13</v>
      </c>
      <c r="V1484">
        <v>13</v>
      </c>
      <c r="W1484">
        <v>0.24</v>
      </c>
      <c r="X1484">
        <v>0</v>
      </c>
      <c r="Y1484">
        <v>0</v>
      </c>
      <c r="Z1484">
        <v>0</v>
      </c>
      <c r="AA1484">
        <v>10</v>
      </c>
      <c r="AB1484">
        <v>11</v>
      </c>
      <c r="AC1484">
        <v>0.16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12</v>
      </c>
      <c r="AK1484">
        <v>14</v>
      </c>
      <c r="AL1484">
        <v>0.24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11</v>
      </c>
      <c r="AT1484">
        <v>12</v>
      </c>
      <c r="AU1484">
        <v>0.16</v>
      </c>
      <c r="AV1484">
        <v>2</v>
      </c>
      <c r="AW1484">
        <v>0</v>
      </c>
      <c r="AX1484">
        <v>0</v>
      </c>
    </row>
    <row r="1485" spans="1:51" x14ac:dyDescent="0.2">
      <c r="A1485" t="str">
        <f t="shared" si="23"/>
        <v>Shenandoah 3</v>
      </c>
      <c r="B1485" t="s">
        <v>750</v>
      </c>
      <c r="C1485">
        <v>3</v>
      </c>
      <c r="D1485">
        <v>947576</v>
      </c>
      <c r="E1485" s="8" t="s">
        <v>3532</v>
      </c>
      <c r="F1485" t="s">
        <v>1928</v>
      </c>
      <c r="G1485" t="s">
        <v>1778</v>
      </c>
      <c r="H1485">
        <v>0.88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13</v>
      </c>
      <c r="P1485">
        <v>15</v>
      </c>
      <c r="Q1485">
        <v>0.24</v>
      </c>
      <c r="R1485">
        <v>0</v>
      </c>
      <c r="S1485">
        <v>0</v>
      </c>
      <c r="T1485">
        <v>0</v>
      </c>
      <c r="U1485">
        <v>21</v>
      </c>
      <c r="V1485">
        <v>25</v>
      </c>
      <c r="W1485">
        <v>0.32</v>
      </c>
      <c r="X1485">
        <v>1</v>
      </c>
      <c r="Y1485">
        <v>0</v>
      </c>
      <c r="Z1485">
        <v>0</v>
      </c>
      <c r="AA1485">
        <v>7</v>
      </c>
      <c r="AB1485">
        <v>11</v>
      </c>
      <c r="AC1485">
        <v>0.16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11</v>
      </c>
      <c r="AK1485">
        <v>15</v>
      </c>
      <c r="AL1485">
        <v>0.16</v>
      </c>
      <c r="AM1485">
        <v>4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7</v>
      </c>
      <c r="AT1485">
        <v>0</v>
      </c>
      <c r="AU1485">
        <v>0</v>
      </c>
      <c r="AV1485">
        <v>2</v>
      </c>
      <c r="AW1485">
        <v>0</v>
      </c>
      <c r="AX1485">
        <v>0</v>
      </c>
    </row>
    <row r="1486" spans="1:51" x14ac:dyDescent="0.2">
      <c r="A1486" t="str">
        <f t="shared" si="23"/>
        <v>Sheridan Grant Jasper</v>
      </c>
      <c r="B1486" t="s">
        <v>444</v>
      </c>
      <c r="C1486">
        <v>4</v>
      </c>
      <c r="D1486">
        <v>946724</v>
      </c>
      <c r="E1486" s="8">
        <v>6</v>
      </c>
      <c r="F1486" t="s">
        <v>4489</v>
      </c>
      <c r="G1486" t="s">
        <v>1778</v>
      </c>
      <c r="H1486">
        <v>0.55000000000000004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10</v>
      </c>
      <c r="P1486">
        <v>10</v>
      </c>
      <c r="Q1486">
        <v>0.22</v>
      </c>
      <c r="R1486">
        <v>0</v>
      </c>
      <c r="S1486">
        <v>0</v>
      </c>
      <c r="T1486">
        <v>0</v>
      </c>
      <c r="U1486">
        <v>6</v>
      </c>
      <c r="V1486">
        <v>10</v>
      </c>
      <c r="W1486">
        <v>0.22</v>
      </c>
      <c r="X1486">
        <v>0</v>
      </c>
      <c r="Y1486">
        <v>0</v>
      </c>
      <c r="Z1486">
        <v>0</v>
      </c>
      <c r="AA1486">
        <v>7</v>
      </c>
      <c r="AB1486">
        <v>7</v>
      </c>
      <c r="AC1486">
        <v>0.11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4</v>
      </c>
      <c r="AT1486">
        <v>0</v>
      </c>
      <c r="AU1486">
        <v>0</v>
      </c>
      <c r="AV1486">
        <v>0</v>
      </c>
      <c r="AW1486">
        <v>0</v>
      </c>
      <c r="AX1486">
        <v>0</v>
      </c>
    </row>
    <row r="1487" spans="1:51" x14ac:dyDescent="0.2">
      <c r="A1487" t="str">
        <f t="shared" si="23"/>
        <v>Sherman</v>
      </c>
      <c r="B1487" t="s">
        <v>817</v>
      </c>
      <c r="C1487">
        <v>4</v>
      </c>
      <c r="D1487">
        <v>947939</v>
      </c>
      <c r="E1487" s="8" t="s">
        <v>3067</v>
      </c>
      <c r="F1487" t="s">
        <v>2403</v>
      </c>
      <c r="G1487" t="s">
        <v>2520</v>
      </c>
      <c r="H1487">
        <v>0.09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1</v>
      </c>
      <c r="AU1487">
        <v>8.7499999999999994E-2</v>
      </c>
      <c r="AV1487">
        <v>0</v>
      </c>
      <c r="AW1487">
        <v>0</v>
      </c>
      <c r="AX1487">
        <v>0</v>
      </c>
    </row>
    <row r="1488" spans="1:51" x14ac:dyDescent="0.2">
      <c r="A1488" t="str">
        <f t="shared" si="23"/>
        <v>Sherman</v>
      </c>
      <c r="B1488" t="s">
        <v>438</v>
      </c>
      <c r="C1488">
        <v>4</v>
      </c>
      <c r="D1488">
        <v>948237</v>
      </c>
      <c r="E1488" s="8" t="s">
        <v>3149</v>
      </c>
      <c r="F1488" t="s">
        <v>2403</v>
      </c>
      <c r="G1488" t="s">
        <v>1778</v>
      </c>
      <c r="H1488">
        <v>0.25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6</v>
      </c>
      <c r="P1488">
        <v>7</v>
      </c>
      <c r="Q1488">
        <v>8.3299999999999999E-2</v>
      </c>
      <c r="R1488">
        <v>0</v>
      </c>
      <c r="S1488">
        <v>0</v>
      </c>
      <c r="T1488">
        <v>0</v>
      </c>
      <c r="U1488">
        <v>3</v>
      </c>
      <c r="V1488">
        <v>5</v>
      </c>
      <c r="W1488">
        <v>8.3299999999999999E-2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3</v>
      </c>
      <c r="AT1488">
        <v>3</v>
      </c>
      <c r="AU1488">
        <v>8.3299999999999999E-2</v>
      </c>
      <c r="AV1488">
        <v>2</v>
      </c>
      <c r="AW1488">
        <v>0</v>
      </c>
      <c r="AX1488">
        <v>0</v>
      </c>
    </row>
    <row r="1489" spans="1:50" x14ac:dyDescent="0.2">
      <c r="A1489" t="str">
        <f t="shared" si="23"/>
        <v>Sherman Se Franklin Blencoe Sioux</v>
      </c>
      <c r="B1489" t="s">
        <v>726</v>
      </c>
      <c r="C1489">
        <v>4</v>
      </c>
      <c r="D1489">
        <v>948296</v>
      </c>
      <c r="E1489" s="8" t="s">
        <v>3122</v>
      </c>
      <c r="F1489" t="s">
        <v>2261</v>
      </c>
      <c r="G1489" t="s">
        <v>1778</v>
      </c>
      <c r="H1489">
        <v>0.3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4</v>
      </c>
      <c r="P1489">
        <v>4</v>
      </c>
      <c r="Q1489">
        <v>0.05</v>
      </c>
      <c r="R1489">
        <v>0</v>
      </c>
      <c r="S1489">
        <v>0</v>
      </c>
      <c r="T1489">
        <v>0</v>
      </c>
      <c r="U1489">
        <v>3</v>
      </c>
      <c r="V1489">
        <v>4</v>
      </c>
      <c r="W1489">
        <v>0.05</v>
      </c>
      <c r="X1489">
        <v>0</v>
      </c>
      <c r="Y1489">
        <v>0</v>
      </c>
      <c r="Z1489">
        <v>0</v>
      </c>
      <c r="AA1489">
        <v>5</v>
      </c>
      <c r="AB1489">
        <v>6</v>
      </c>
      <c r="AC1489">
        <v>0.1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2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5</v>
      </c>
      <c r="AT1489">
        <v>5</v>
      </c>
      <c r="AU1489">
        <v>0.1</v>
      </c>
      <c r="AV1489">
        <v>0</v>
      </c>
      <c r="AW1489">
        <v>0</v>
      </c>
      <c r="AX1489">
        <v>0</v>
      </c>
    </row>
    <row r="1490" spans="1:50" x14ac:dyDescent="0.2">
      <c r="A1490" t="str">
        <f t="shared" si="23"/>
        <v>Sherman Township</v>
      </c>
      <c r="B1490" t="s">
        <v>828</v>
      </c>
      <c r="C1490">
        <v>4</v>
      </c>
      <c r="D1490">
        <v>947972</v>
      </c>
      <c r="E1490" s="8">
        <v>38</v>
      </c>
      <c r="F1490" t="s">
        <v>3069</v>
      </c>
      <c r="G1490" t="s">
        <v>2562</v>
      </c>
      <c r="H1490">
        <v>0.41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1</v>
      </c>
      <c r="AW1490">
        <v>1</v>
      </c>
      <c r="AX1490">
        <v>0.41499999999999998</v>
      </c>
    </row>
    <row r="1491" spans="1:50" x14ac:dyDescent="0.2">
      <c r="A1491" t="str">
        <f t="shared" si="23"/>
        <v>Sidney</v>
      </c>
      <c r="B1491" t="s">
        <v>570</v>
      </c>
      <c r="C1491">
        <v>3</v>
      </c>
      <c r="D1491">
        <v>947039</v>
      </c>
      <c r="E1491" s="8" t="s">
        <v>3187</v>
      </c>
      <c r="F1491" t="s">
        <v>2047</v>
      </c>
      <c r="G1491" t="s">
        <v>1778</v>
      </c>
      <c r="H1491">
        <v>0.9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18</v>
      </c>
      <c r="P1491">
        <v>22</v>
      </c>
      <c r="Q1491">
        <v>0.22500000000000001</v>
      </c>
      <c r="R1491">
        <v>0</v>
      </c>
      <c r="S1491">
        <v>0</v>
      </c>
      <c r="T1491">
        <v>0</v>
      </c>
      <c r="U1491">
        <v>15</v>
      </c>
      <c r="V1491">
        <v>16</v>
      </c>
      <c r="W1491">
        <v>0.15</v>
      </c>
      <c r="X1491">
        <v>0</v>
      </c>
      <c r="Y1491">
        <v>0</v>
      </c>
      <c r="Z1491">
        <v>0</v>
      </c>
      <c r="AA1491">
        <v>15</v>
      </c>
      <c r="AB1491">
        <v>17</v>
      </c>
      <c r="AC1491">
        <v>0.22500000000000001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19</v>
      </c>
      <c r="AK1491">
        <v>24</v>
      </c>
      <c r="AL1491">
        <v>0.3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10</v>
      </c>
      <c r="AT1491">
        <v>0</v>
      </c>
      <c r="AU1491">
        <v>0</v>
      </c>
      <c r="AV1491">
        <v>1</v>
      </c>
      <c r="AW1491">
        <v>0</v>
      </c>
      <c r="AX1491">
        <v>0</v>
      </c>
    </row>
    <row r="1492" spans="1:50" x14ac:dyDescent="0.2">
      <c r="A1492" t="str">
        <f t="shared" si="23"/>
        <v>Sigourney 1St Ward</v>
      </c>
      <c r="B1492" t="s">
        <v>187</v>
      </c>
      <c r="C1492">
        <v>2</v>
      </c>
      <c r="D1492">
        <v>947276</v>
      </c>
      <c r="E1492" s="8" t="s">
        <v>3115</v>
      </c>
      <c r="F1492" t="s">
        <v>4864</v>
      </c>
      <c r="G1492" t="s">
        <v>1778</v>
      </c>
      <c r="H1492">
        <v>0.22857142899999999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5</v>
      </c>
      <c r="P1492">
        <v>7</v>
      </c>
      <c r="Q1492">
        <v>0.1143</v>
      </c>
      <c r="R1492">
        <v>0</v>
      </c>
      <c r="S1492">
        <v>0</v>
      </c>
      <c r="T1492">
        <v>0</v>
      </c>
      <c r="U1492">
        <v>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4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2</v>
      </c>
      <c r="AR1492">
        <v>0</v>
      </c>
      <c r="AS1492">
        <v>7</v>
      </c>
      <c r="AT1492">
        <v>11</v>
      </c>
      <c r="AU1492">
        <v>0.1143</v>
      </c>
      <c r="AV1492">
        <v>0</v>
      </c>
      <c r="AW1492">
        <v>0</v>
      </c>
      <c r="AX1492">
        <v>0</v>
      </c>
    </row>
    <row r="1493" spans="1:50" x14ac:dyDescent="0.2">
      <c r="A1493" s="11" t="str">
        <f t="shared" si="23"/>
        <v>Sigourney 2Nd Ward</v>
      </c>
      <c r="B1493" t="s">
        <v>187</v>
      </c>
      <c r="C1493">
        <v>2</v>
      </c>
      <c r="D1493">
        <v>947277</v>
      </c>
      <c r="E1493" s="8" t="s">
        <v>3831</v>
      </c>
      <c r="F1493" t="s">
        <v>4872</v>
      </c>
      <c r="G1493" t="s">
        <v>1778</v>
      </c>
      <c r="H1493">
        <v>0.22857142899999999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8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10</v>
      </c>
      <c r="V1493">
        <v>11</v>
      </c>
      <c r="W1493">
        <v>0.1143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8</v>
      </c>
      <c r="AK1493">
        <v>9</v>
      </c>
      <c r="AL1493">
        <v>0.1143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 x14ac:dyDescent="0.2">
      <c r="A1494" t="str">
        <f t="shared" si="23"/>
        <v>Sigourney 3Rd Ward</v>
      </c>
      <c r="B1494" t="s">
        <v>187</v>
      </c>
      <c r="C1494">
        <v>2</v>
      </c>
      <c r="D1494">
        <v>947278</v>
      </c>
      <c r="E1494" s="8" t="s">
        <v>3112</v>
      </c>
      <c r="F1494" t="s">
        <v>4880</v>
      </c>
      <c r="G1494" t="s">
        <v>1778</v>
      </c>
      <c r="H1494">
        <v>0.22857142899999999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5</v>
      </c>
      <c r="V1494">
        <v>6</v>
      </c>
      <c r="W1494">
        <v>0.1143</v>
      </c>
      <c r="X1494">
        <v>0</v>
      </c>
      <c r="Y1494">
        <v>0</v>
      </c>
      <c r="Z1494">
        <v>0</v>
      </c>
      <c r="AA1494">
        <v>5</v>
      </c>
      <c r="AB1494">
        <v>7</v>
      </c>
      <c r="AC1494">
        <v>0.1143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2</v>
      </c>
      <c r="AW1494">
        <v>0</v>
      </c>
      <c r="AX1494">
        <v>0</v>
      </c>
    </row>
    <row r="1495" spans="1:50" x14ac:dyDescent="0.2">
      <c r="A1495" t="str">
        <f t="shared" si="23"/>
        <v>Sigourney 4Th Ward</v>
      </c>
      <c r="B1495" t="s">
        <v>187</v>
      </c>
      <c r="C1495">
        <v>2</v>
      </c>
      <c r="D1495">
        <v>947279</v>
      </c>
      <c r="E1495" s="8" t="s">
        <v>3114</v>
      </c>
      <c r="F1495" t="s">
        <v>5248</v>
      </c>
      <c r="G1495" t="s">
        <v>1778</v>
      </c>
      <c r="H1495">
        <v>0.22857142899999999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</v>
      </c>
      <c r="P1495">
        <v>0</v>
      </c>
      <c r="Q1495">
        <v>0</v>
      </c>
      <c r="R1495">
        <v>3</v>
      </c>
      <c r="S1495">
        <v>0</v>
      </c>
      <c r="T1495">
        <v>0</v>
      </c>
      <c r="U1495">
        <v>6</v>
      </c>
      <c r="V1495">
        <v>10</v>
      </c>
      <c r="W1495">
        <v>0.1143</v>
      </c>
      <c r="X1495">
        <v>0</v>
      </c>
      <c r="Y1495">
        <v>0</v>
      </c>
      <c r="Z1495">
        <v>0</v>
      </c>
      <c r="AA1495">
        <v>7</v>
      </c>
      <c r="AB1495">
        <v>13</v>
      </c>
      <c r="AC1495">
        <v>0.1143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3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 x14ac:dyDescent="0.2">
      <c r="A1496" t="str">
        <f t="shared" si="23"/>
        <v>Sigourney Plank Van Buren</v>
      </c>
      <c r="B1496" t="s">
        <v>187</v>
      </c>
      <c r="C1496">
        <v>2</v>
      </c>
      <c r="D1496">
        <v>947280</v>
      </c>
      <c r="E1496" s="8" t="s">
        <v>3113</v>
      </c>
      <c r="F1496" t="s">
        <v>5226</v>
      </c>
      <c r="G1496" t="s">
        <v>1778</v>
      </c>
      <c r="H1496">
        <v>0.34285714299999998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7</v>
      </c>
      <c r="P1496">
        <v>7</v>
      </c>
      <c r="Q1496">
        <v>0.1143</v>
      </c>
      <c r="R1496">
        <v>0</v>
      </c>
      <c r="S1496">
        <v>0</v>
      </c>
      <c r="T1496">
        <v>0</v>
      </c>
      <c r="U1496">
        <v>5</v>
      </c>
      <c r="V1496">
        <v>5</v>
      </c>
      <c r="W1496">
        <v>0.1143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4</v>
      </c>
      <c r="AT1496">
        <v>4</v>
      </c>
      <c r="AU1496">
        <v>0.1143</v>
      </c>
      <c r="AV1496">
        <v>0</v>
      </c>
      <c r="AW1496">
        <v>0</v>
      </c>
      <c r="AX1496">
        <v>0</v>
      </c>
    </row>
    <row r="1497" spans="1:50" x14ac:dyDescent="0.2">
      <c r="A1497" t="str">
        <f t="shared" si="23"/>
        <v>Silver City Ingraham</v>
      </c>
      <c r="B1497" t="s">
        <v>713</v>
      </c>
      <c r="C1497">
        <v>3</v>
      </c>
      <c r="D1497">
        <v>947497</v>
      </c>
      <c r="E1497" s="8" t="s">
        <v>3038</v>
      </c>
      <c r="F1497" t="s">
        <v>5227</v>
      </c>
      <c r="G1497" t="s">
        <v>2562</v>
      </c>
      <c r="H1497">
        <v>0.16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</v>
      </c>
      <c r="P1497">
        <v>4</v>
      </c>
      <c r="Q1497">
        <v>0.15559999999999999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3</v>
      </c>
      <c r="AT1497">
        <v>0</v>
      </c>
      <c r="AU1497">
        <v>0</v>
      </c>
      <c r="AV1497">
        <v>0</v>
      </c>
      <c r="AW1497">
        <v>0</v>
      </c>
      <c r="AX1497">
        <v>0</v>
      </c>
    </row>
    <row r="1498" spans="1:50" x14ac:dyDescent="0.2">
      <c r="A1498" t="str">
        <f t="shared" si="23"/>
        <v>Sioux Center Central</v>
      </c>
      <c r="B1498" t="s">
        <v>817</v>
      </c>
      <c r="C1498">
        <v>4</v>
      </c>
      <c r="D1498">
        <v>1593762</v>
      </c>
      <c r="E1498" s="8" t="s">
        <v>3064</v>
      </c>
      <c r="F1498" t="s">
        <v>1804</v>
      </c>
      <c r="G1498" t="s">
        <v>1785</v>
      </c>
      <c r="H1498">
        <v>0.61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16</v>
      </c>
      <c r="V1498">
        <v>18</v>
      </c>
      <c r="W1498">
        <v>8.7499999999999994E-2</v>
      </c>
      <c r="X1498">
        <v>0</v>
      </c>
      <c r="Y1498">
        <v>0</v>
      </c>
      <c r="Z1498">
        <v>0</v>
      </c>
      <c r="AA1498">
        <v>29</v>
      </c>
      <c r="AB1498">
        <v>30</v>
      </c>
      <c r="AC1498">
        <v>0.26250000000000001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17</v>
      </c>
      <c r="AT1498">
        <v>19</v>
      </c>
      <c r="AU1498">
        <v>0.17499999999999999</v>
      </c>
      <c r="AV1498">
        <v>13</v>
      </c>
      <c r="AW1498">
        <v>13</v>
      </c>
      <c r="AX1498">
        <v>8.7499999999999994E-2</v>
      </c>
    </row>
    <row r="1499" spans="1:50" x14ac:dyDescent="0.2">
      <c r="A1499" t="str">
        <f t="shared" si="23"/>
        <v>Sioux Center South</v>
      </c>
      <c r="B1499" t="s">
        <v>817</v>
      </c>
      <c r="C1499">
        <v>4</v>
      </c>
      <c r="D1499">
        <v>1593764</v>
      </c>
      <c r="E1499" s="8" t="s">
        <v>2580</v>
      </c>
      <c r="F1499" t="s">
        <v>1806</v>
      </c>
      <c r="G1499" t="s">
        <v>1778</v>
      </c>
      <c r="H1499">
        <v>0.52500000000000002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9</v>
      </c>
      <c r="P1499">
        <v>10</v>
      </c>
      <c r="Q1499">
        <v>8.7499999999999994E-2</v>
      </c>
      <c r="R1499">
        <v>0</v>
      </c>
      <c r="S1499">
        <v>0</v>
      </c>
      <c r="T1499">
        <v>0</v>
      </c>
      <c r="U1499">
        <v>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27</v>
      </c>
      <c r="AB1499">
        <v>30</v>
      </c>
      <c r="AC1499">
        <v>0.26250000000000001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</v>
      </c>
      <c r="AK1499">
        <v>10</v>
      </c>
      <c r="AL1499">
        <v>8.7499999999999994E-2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10</v>
      </c>
      <c r="AT1499">
        <v>13</v>
      </c>
      <c r="AU1499">
        <v>8.7499999999999994E-2</v>
      </c>
      <c r="AV1499">
        <v>4</v>
      </c>
      <c r="AW1499">
        <v>0</v>
      </c>
      <c r="AX1499">
        <v>0</v>
      </c>
    </row>
    <row r="1500" spans="1:50" x14ac:dyDescent="0.2">
      <c r="A1500" s="11" t="str">
        <f t="shared" si="23"/>
        <v>Sioux City 01</v>
      </c>
      <c r="B1500" t="s">
        <v>901</v>
      </c>
      <c r="C1500">
        <v>4</v>
      </c>
      <c r="D1500">
        <v>948134</v>
      </c>
      <c r="E1500" s="8">
        <v>1</v>
      </c>
      <c r="F1500" t="s">
        <v>3833</v>
      </c>
      <c r="G1500" t="s">
        <v>2527</v>
      </c>
      <c r="H1500">
        <v>1.7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29</v>
      </c>
      <c r="P1500">
        <v>34</v>
      </c>
      <c r="Q1500">
        <v>0.42499999999999999</v>
      </c>
      <c r="R1500">
        <v>0</v>
      </c>
      <c r="S1500">
        <v>0</v>
      </c>
      <c r="T1500">
        <v>0</v>
      </c>
      <c r="U1500">
        <v>26</v>
      </c>
      <c r="V1500">
        <v>37</v>
      </c>
      <c r="W1500">
        <v>0.42499999999999999</v>
      </c>
      <c r="X1500">
        <v>0</v>
      </c>
      <c r="Y1500">
        <v>0</v>
      </c>
      <c r="Z1500">
        <v>0</v>
      </c>
      <c r="AA1500">
        <v>16</v>
      </c>
      <c r="AB1500">
        <v>26</v>
      </c>
      <c r="AC1500">
        <v>0.21249999999999999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56</v>
      </c>
      <c r="AK1500">
        <v>58</v>
      </c>
      <c r="AL1500">
        <v>0.63749999999999996</v>
      </c>
      <c r="AM1500">
        <v>10</v>
      </c>
      <c r="AN1500">
        <v>0</v>
      </c>
      <c r="AO1500">
        <v>0</v>
      </c>
      <c r="AP1500">
        <v>2</v>
      </c>
      <c r="AQ1500">
        <v>0</v>
      </c>
      <c r="AR1500">
        <v>0</v>
      </c>
      <c r="AS1500">
        <v>11</v>
      </c>
      <c r="AT1500">
        <v>0</v>
      </c>
      <c r="AU1500">
        <v>0</v>
      </c>
      <c r="AV1500">
        <v>4</v>
      </c>
      <c r="AW1500">
        <v>0</v>
      </c>
      <c r="AX1500">
        <v>0</v>
      </c>
    </row>
    <row r="1501" spans="1:50" x14ac:dyDescent="0.2">
      <c r="A1501" t="str">
        <f t="shared" si="23"/>
        <v>Sioux City 02</v>
      </c>
      <c r="B1501" t="s">
        <v>901</v>
      </c>
      <c r="C1501">
        <v>4</v>
      </c>
      <c r="D1501">
        <v>948135</v>
      </c>
      <c r="E1501" s="8">
        <v>2</v>
      </c>
      <c r="F1501" t="s">
        <v>2717</v>
      </c>
      <c r="G1501" t="s">
        <v>2562</v>
      </c>
      <c r="H1501">
        <v>1.7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17</v>
      </c>
      <c r="P1501">
        <v>17</v>
      </c>
      <c r="Q1501">
        <v>0.21249999999999999</v>
      </c>
      <c r="R1501">
        <v>0</v>
      </c>
      <c r="S1501">
        <v>0</v>
      </c>
      <c r="T1501">
        <v>0</v>
      </c>
      <c r="U1501">
        <v>15</v>
      </c>
      <c r="V1501">
        <v>15</v>
      </c>
      <c r="W1501">
        <v>0.21249999999999999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48</v>
      </c>
      <c r="AK1501">
        <v>48</v>
      </c>
      <c r="AL1501">
        <v>0.85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18</v>
      </c>
      <c r="AT1501">
        <v>18</v>
      </c>
      <c r="AU1501">
        <v>0.42499999999999999</v>
      </c>
      <c r="AV1501">
        <v>0</v>
      </c>
      <c r="AW1501">
        <v>0</v>
      </c>
      <c r="AX1501">
        <v>0</v>
      </c>
    </row>
    <row r="1502" spans="1:50" x14ac:dyDescent="0.2">
      <c r="A1502" s="11" t="str">
        <f t="shared" si="23"/>
        <v>Sioux City 03</v>
      </c>
      <c r="B1502" t="s">
        <v>901</v>
      </c>
      <c r="C1502">
        <v>4</v>
      </c>
      <c r="D1502">
        <v>948136</v>
      </c>
      <c r="E1502" s="8">
        <v>3</v>
      </c>
      <c r="F1502" t="s">
        <v>2112</v>
      </c>
      <c r="G1502" t="s">
        <v>1778</v>
      </c>
      <c r="H1502">
        <v>1.7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26</v>
      </c>
      <c r="P1502">
        <v>31</v>
      </c>
      <c r="Q1502">
        <v>0.63749999999999996</v>
      </c>
      <c r="R1502">
        <v>0</v>
      </c>
      <c r="S1502">
        <v>0</v>
      </c>
      <c r="T1502">
        <v>0</v>
      </c>
      <c r="U1502">
        <v>15</v>
      </c>
      <c r="V1502">
        <v>17</v>
      </c>
      <c r="W1502">
        <v>0.42499999999999999</v>
      </c>
      <c r="X1502">
        <v>0</v>
      </c>
      <c r="Y1502">
        <v>0</v>
      </c>
      <c r="Z1502">
        <v>0</v>
      </c>
      <c r="AA1502">
        <v>12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21</v>
      </c>
      <c r="AK1502">
        <v>21</v>
      </c>
      <c r="AL1502">
        <v>0.42499999999999999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14</v>
      </c>
      <c r="AW1502">
        <v>14</v>
      </c>
      <c r="AX1502">
        <v>0.21249999999999999</v>
      </c>
    </row>
    <row r="1503" spans="1:50" x14ac:dyDescent="0.2">
      <c r="A1503" s="11" t="str">
        <f t="shared" si="23"/>
        <v>Sioux City 04</v>
      </c>
      <c r="B1503" t="s">
        <v>901</v>
      </c>
      <c r="C1503">
        <v>4</v>
      </c>
      <c r="D1503">
        <v>948137</v>
      </c>
      <c r="E1503" s="8">
        <v>4</v>
      </c>
      <c r="F1503" t="s">
        <v>2113</v>
      </c>
      <c r="G1503" t="s">
        <v>1778</v>
      </c>
      <c r="H1503">
        <v>1.0625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17</v>
      </c>
      <c r="P1503">
        <v>18</v>
      </c>
      <c r="Q1503">
        <v>0.21249999999999999</v>
      </c>
      <c r="R1503">
        <v>0</v>
      </c>
      <c r="S1503">
        <v>0</v>
      </c>
      <c r="T1503">
        <v>0</v>
      </c>
      <c r="U1503">
        <v>9</v>
      </c>
      <c r="V1503">
        <v>12</v>
      </c>
      <c r="W1503">
        <v>0.21249999999999999</v>
      </c>
      <c r="X1503">
        <v>0</v>
      </c>
      <c r="Y1503">
        <v>0</v>
      </c>
      <c r="Z1503">
        <v>0</v>
      </c>
      <c r="AA1503">
        <v>2</v>
      </c>
      <c r="AB1503">
        <v>0</v>
      </c>
      <c r="AC1503">
        <v>0</v>
      </c>
      <c r="AD1503">
        <v>0</v>
      </c>
      <c r="AE1503">
        <v>4</v>
      </c>
      <c r="AF1503">
        <v>0</v>
      </c>
      <c r="AG1503">
        <v>0</v>
      </c>
      <c r="AH1503">
        <v>0</v>
      </c>
      <c r="AI1503">
        <v>0</v>
      </c>
      <c r="AJ1503">
        <v>36</v>
      </c>
      <c r="AK1503">
        <v>40</v>
      </c>
      <c r="AL1503">
        <v>0.63749999999999996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4</v>
      </c>
      <c r="AT1503">
        <v>0</v>
      </c>
      <c r="AU1503">
        <v>0</v>
      </c>
      <c r="AV1503">
        <v>6</v>
      </c>
      <c r="AW1503">
        <v>0</v>
      </c>
      <c r="AX1503">
        <v>0</v>
      </c>
    </row>
    <row r="1504" spans="1:50" x14ac:dyDescent="0.2">
      <c r="A1504" s="11" t="str">
        <f t="shared" si="23"/>
        <v>Sioux City 05</v>
      </c>
      <c r="B1504" t="s">
        <v>901</v>
      </c>
      <c r="C1504">
        <v>4</v>
      </c>
      <c r="D1504">
        <v>948138</v>
      </c>
      <c r="E1504" s="8">
        <v>5</v>
      </c>
      <c r="F1504" t="s">
        <v>3834</v>
      </c>
      <c r="G1504" t="s">
        <v>2527</v>
      </c>
      <c r="H1504">
        <v>1.7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38</v>
      </c>
      <c r="P1504">
        <v>41</v>
      </c>
      <c r="Q1504">
        <v>0.85</v>
      </c>
      <c r="R1504">
        <v>0</v>
      </c>
      <c r="S1504">
        <v>0</v>
      </c>
      <c r="T1504">
        <v>0</v>
      </c>
      <c r="U1504">
        <v>15</v>
      </c>
      <c r="V1504">
        <v>25</v>
      </c>
      <c r="W1504">
        <v>0.42499999999999999</v>
      </c>
      <c r="X1504">
        <v>0</v>
      </c>
      <c r="Y1504">
        <v>0</v>
      </c>
      <c r="Z1504">
        <v>0</v>
      </c>
      <c r="AA1504">
        <v>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27</v>
      </c>
      <c r="AK1504">
        <v>32</v>
      </c>
      <c r="AL1504">
        <v>0.63749999999999996</v>
      </c>
      <c r="AM1504">
        <v>2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12</v>
      </c>
      <c r="AT1504">
        <v>0</v>
      </c>
      <c r="AU1504">
        <v>0</v>
      </c>
      <c r="AV1504">
        <v>0</v>
      </c>
      <c r="AW1504">
        <v>0</v>
      </c>
      <c r="AX1504">
        <v>0</v>
      </c>
    </row>
    <row r="1505" spans="1:50" x14ac:dyDescent="0.2">
      <c r="A1505" s="11" t="str">
        <f t="shared" si="23"/>
        <v>Sioux City 06</v>
      </c>
      <c r="B1505" t="s">
        <v>901</v>
      </c>
      <c r="C1505">
        <v>4</v>
      </c>
      <c r="D1505">
        <v>948139</v>
      </c>
      <c r="E1505" s="8">
        <v>6</v>
      </c>
      <c r="F1505" t="s">
        <v>3784</v>
      </c>
      <c r="G1505" t="s">
        <v>2513</v>
      </c>
      <c r="H1505">
        <v>1.91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23</v>
      </c>
      <c r="P1505">
        <v>26</v>
      </c>
      <c r="Q1505">
        <v>0.42499999999999999</v>
      </c>
      <c r="R1505">
        <v>0</v>
      </c>
      <c r="S1505">
        <v>0</v>
      </c>
      <c r="T1505">
        <v>0</v>
      </c>
      <c r="U1505">
        <v>23</v>
      </c>
      <c r="V1505">
        <v>27</v>
      </c>
      <c r="W1505">
        <v>0.42499999999999999</v>
      </c>
      <c r="X1505">
        <v>0</v>
      </c>
      <c r="Y1505">
        <v>0</v>
      </c>
      <c r="Z1505">
        <v>0</v>
      </c>
      <c r="AA1505">
        <v>25</v>
      </c>
      <c r="AB1505">
        <v>25</v>
      </c>
      <c r="AC1505">
        <v>0.21249999999999999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32</v>
      </c>
      <c r="AK1505">
        <v>43</v>
      </c>
      <c r="AL1505">
        <v>0.42499999999999999</v>
      </c>
      <c r="AM1505">
        <v>2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30</v>
      </c>
      <c r="AT1505">
        <v>34</v>
      </c>
      <c r="AU1505">
        <v>0.42499999999999999</v>
      </c>
      <c r="AV1505">
        <v>10</v>
      </c>
      <c r="AW1505">
        <v>0</v>
      </c>
      <c r="AX1505">
        <v>0</v>
      </c>
    </row>
    <row r="1506" spans="1:50" x14ac:dyDescent="0.2">
      <c r="A1506" t="str">
        <f t="shared" si="23"/>
        <v>Sioux City 07</v>
      </c>
      <c r="B1506" t="s">
        <v>901</v>
      </c>
      <c r="C1506">
        <v>4</v>
      </c>
      <c r="D1506">
        <v>948140</v>
      </c>
      <c r="E1506" s="8">
        <v>7</v>
      </c>
      <c r="F1506" t="s">
        <v>2296</v>
      </c>
      <c r="G1506" t="s">
        <v>1778</v>
      </c>
      <c r="H1506">
        <v>1.7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14</v>
      </c>
      <c r="P1506">
        <v>17</v>
      </c>
      <c r="Q1506">
        <v>0.42499999999999999</v>
      </c>
      <c r="R1506">
        <v>0</v>
      </c>
      <c r="S1506">
        <v>0</v>
      </c>
      <c r="T1506">
        <v>0</v>
      </c>
      <c r="U1506">
        <v>7</v>
      </c>
      <c r="V1506">
        <v>11</v>
      </c>
      <c r="W1506">
        <v>0.21249999999999999</v>
      </c>
      <c r="X1506">
        <v>0</v>
      </c>
      <c r="Y1506">
        <v>0</v>
      </c>
      <c r="Z1506">
        <v>0</v>
      </c>
      <c r="AA1506">
        <v>7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29</v>
      </c>
      <c r="AK1506">
        <v>30</v>
      </c>
      <c r="AL1506">
        <v>0.85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8</v>
      </c>
      <c r="AT1506">
        <v>12</v>
      </c>
      <c r="AU1506">
        <v>0.21249999999999999</v>
      </c>
      <c r="AV1506">
        <v>3</v>
      </c>
      <c r="AW1506">
        <v>0</v>
      </c>
      <c r="AX1506">
        <v>0</v>
      </c>
    </row>
    <row r="1507" spans="1:50" x14ac:dyDescent="0.2">
      <c r="A1507" s="11" t="str">
        <f t="shared" si="23"/>
        <v>Sioux City 08</v>
      </c>
      <c r="B1507" t="s">
        <v>901</v>
      </c>
      <c r="C1507">
        <v>4</v>
      </c>
      <c r="D1507">
        <v>948141</v>
      </c>
      <c r="E1507" s="8">
        <v>8</v>
      </c>
      <c r="F1507" t="s">
        <v>2292</v>
      </c>
      <c r="G1507" t="s">
        <v>1778</v>
      </c>
      <c r="H1507">
        <v>1.0625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7</v>
      </c>
      <c r="P1507">
        <v>9</v>
      </c>
      <c r="Q1507">
        <v>0.21249999999999999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X1507">
        <v>2</v>
      </c>
      <c r="Y1507">
        <v>0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27</v>
      </c>
      <c r="AK1507">
        <v>30</v>
      </c>
      <c r="AL1507">
        <v>0.63749999999999996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5</v>
      </c>
      <c r="AT1507">
        <v>8</v>
      </c>
      <c r="AU1507">
        <v>0.21249999999999999</v>
      </c>
      <c r="AV1507">
        <v>3</v>
      </c>
      <c r="AW1507">
        <v>0</v>
      </c>
      <c r="AX1507">
        <v>0</v>
      </c>
    </row>
    <row r="1508" spans="1:50" x14ac:dyDescent="0.2">
      <c r="A1508" t="str">
        <f t="shared" si="23"/>
        <v>Sioux City 09</v>
      </c>
      <c r="B1508" t="s">
        <v>901</v>
      </c>
      <c r="C1508">
        <v>4</v>
      </c>
      <c r="D1508">
        <v>948142</v>
      </c>
      <c r="E1508" s="8">
        <v>9</v>
      </c>
      <c r="F1508" t="s">
        <v>2114</v>
      </c>
      <c r="G1508" t="s">
        <v>1778</v>
      </c>
      <c r="H1508">
        <v>0.63749999999999996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4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6</v>
      </c>
      <c r="AB1508">
        <v>6</v>
      </c>
      <c r="AC1508">
        <v>0.21249999999999999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13</v>
      </c>
      <c r="AK1508">
        <v>14</v>
      </c>
      <c r="AL1508">
        <v>0.21249999999999999</v>
      </c>
      <c r="AM1508">
        <v>0</v>
      </c>
      <c r="AN1508">
        <v>0</v>
      </c>
      <c r="AO1508">
        <v>0</v>
      </c>
      <c r="AP1508">
        <v>0</v>
      </c>
      <c r="AQ1508">
        <v>9</v>
      </c>
      <c r="AR1508">
        <v>0.21249999999999999</v>
      </c>
      <c r="AS1508">
        <v>1</v>
      </c>
      <c r="AT1508">
        <v>0</v>
      </c>
      <c r="AU1508">
        <v>0</v>
      </c>
      <c r="AV1508">
        <v>3</v>
      </c>
      <c r="AW1508">
        <v>0</v>
      </c>
      <c r="AX1508">
        <v>0</v>
      </c>
    </row>
    <row r="1509" spans="1:50" x14ac:dyDescent="0.2">
      <c r="A1509" s="11" t="str">
        <f t="shared" si="23"/>
        <v>Sioux City 10</v>
      </c>
      <c r="B1509" t="s">
        <v>901</v>
      </c>
      <c r="C1509">
        <v>4</v>
      </c>
      <c r="D1509">
        <v>948143</v>
      </c>
      <c r="E1509" s="8">
        <v>10</v>
      </c>
      <c r="F1509" t="s">
        <v>3786</v>
      </c>
      <c r="G1509" t="s">
        <v>2513</v>
      </c>
      <c r="H1509">
        <v>1.7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34</v>
      </c>
      <c r="P1509">
        <v>39</v>
      </c>
      <c r="Q1509">
        <v>0.42499999999999999</v>
      </c>
      <c r="R1509">
        <v>0</v>
      </c>
      <c r="S1509">
        <v>0</v>
      </c>
      <c r="T1509">
        <v>0</v>
      </c>
      <c r="U1509">
        <v>39</v>
      </c>
      <c r="V1509">
        <v>43</v>
      </c>
      <c r="W1509">
        <v>0.42499999999999999</v>
      </c>
      <c r="X1509">
        <v>0</v>
      </c>
      <c r="Y1509">
        <v>0</v>
      </c>
      <c r="Z1509">
        <v>0</v>
      </c>
      <c r="AA1509">
        <v>35</v>
      </c>
      <c r="AB1509">
        <v>36</v>
      </c>
      <c r="AC1509">
        <v>0.21249999999999999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35</v>
      </c>
      <c r="AK1509">
        <v>40</v>
      </c>
      <c r="AL1509">
        <v>0.42499999999999999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28</v>
      </c>
      <c r="AT1509">
        <v>28</v>
      </c>
      <c r="AU1509">
        <v>0.21249999999999999</v>
      </c>
      <c r="AV1509">
        <v>19</v>
      </c>
      <c r="AW1509">
        <v>0</v>
      </c>
      <c r="AX1509">
        <v>0</v>
      </c>
    </row>
    <row r="1510" spans="1:50" x14ac:dyDescent="0.2">
      <c r="A1510" s="11" t="str">
        <f t="shared" si="23"/>
        <v>Sioux City 11</v>
      </c>
      <c r="B1510" t="s">
        <v>901</v>
      </c>
      <c r="C1510">
        <v>4</v>
      </c>
      <c r="D1510">
        <v>948144</v>
      </c>
      <c r="E1510" s="8">
        <v>11</v>
      </c>
      <c r="F1510" t="s">
        <v>3785</v>
      </c>
      <c r="G1510" t="s">
        <v>2562</v>
      </c>
      <c r="H1510">
        <v>0.85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7</v>
      </c>
      <c r="P1510">
        <v>7</v>
      </c>
      <c r="Q1510">
        <v>0.21249999999999999</v>
      </c>
      <c r="R1510">
        <v>0</v>
      </c>
      <c r="S1510">
        <v>0</v>
      </c>
      <c r="T1510">
        <v>0</v>
      </c>
      <c r="U1510">
        <v>7</v>
      </c>
      <c r="V1510">
        <v>8</v>
      </c>
      <c r="W1510">
        <v>0.21249999999999999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23</v>
      </c>
      <c r="AK1510">
        <v>23</v>
      </c>
      <c r="AL1510">
        <v>0.42499999999999999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2</v>
      </c>
      <c r="AT1510">
        <v>0</v>
      </c>
      <c r="AU1510">
        <v>0</v>
      </c>
      <c r="AV1510">
        <v>0</v>
      </c>
      <c r="AW1510">
        <v>0</v>
      </c>
      <c r="AX1510">
        <v>0</v>
      </c>
    </row>
    <row r="1511" spans="1:50" x14ac:dyDescent="0.2">
      <c r="A1511" t="str">
        <f t="shared" si="23"/>
        <v>Sioux City 12</v>
      </c>
      <c r="B1511" t="s">
        <v>901</v>
      </c>
      <c r="C1511">
        <v>4</v>
      </c>
      <c r="D1511">
        <v>948145</v>
      </c>
      <c r="E1511" s="8">
        <v>12</v>
      </c>
      <c r="F1511" t="s">
        <v>1854</v>
      </c>
      <c r="G1511" t="s">
        <v>1778</v>
      </c>
      <c r="H1511">
        <v>1.9125000000000001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23</v>
      </c>
      <c r="P1511">
        <v>27</v>
      </c>
      <c r="Q1511">
        <v>0.21249999999999999</v>
      </c>
      <c r="R1511">
        <v>0</v>
      </c>
      <c r="S1511">
        <v>0</v>
      </c>
      <c r="T1511">
        <v>0</v>
      </c>
      <c r="U1511">
        <v>36</v>
      </c>
      <c r="V1511">
        <v>42</v>
      </c>
      <c r="W1511">
        <v>0.42499999999999999</v>
      </c>
      <c r="X1511">
        <v>1</v>
      </c>
      <c r="Y1511">
        <v>0</v>
      </c>
      <c r="Z1511">
        <v>0</v>
      </c>
      <c r="AA1511">
        <v>14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68</v>
      </c>
      <c r="AK1511">
        <v>74</v>
      </c>
      <c r="AL1511">
        <v>0.85</v>
      </c>
      <c r="AM1511">
        <v>9</v>
      </c>
      <c r="AN1511">
        <v>0</v>
      </c>
      <c r="AO1511">
        <v>0</v>
      </c>
      <c r="AP1511">
        <v>0</v>
      </c>
      <c r="AQ1511">
        <v>2</v>
      </c>
      <c r="AR1511">
        <v>0</v>
      </c>
      <c r="AS1511">
        <v>21</v>
      </c>
      <c r="AT1511">
        <v>27</v>
      </c>
      <c r="AU1511">
        <v>0.42499999999999999</v>
      </c>
      <c r="AV1511">
        <v>0</v>
      </c>
      <c r="AW1511">
        <v>0</v>
      </c>
      <c r="AX1511">
        <v>0</v>
      </c>
    </row>
    <row r="1512" spans="1:50" x14ac:dyDescent="0.2">
      <c r="A1512" t="str">
        <f t="shared" si="23"/>
        <v>Sioux City 13</v>
      </c>
      <c r="B1512" t="s">
        <v>901</v>
      </c>
      <c r="C1512">
        <v>4</v>
      </c>
      <c r="D1512">
        <v>948146</v>
      </c>
      <c r="E1512" s="8">
        <v>13</v>
      </c>
      <c r="F1512" t="s">
        <v>2297</v>
      </c>
      <c r="G1512" t="s">
        <v>1778</v>
      </c>
      <c r="H1512">
        <v>0.85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9</v>
      </c>
      <c r="P1512">
        <v>12</v>
      </c>
      <c r="Q1512">
        <v>0.21249999999999999</v>
      </c>
      <c r="R1512">
        <v>0</v>
      </c>
      <c r="S1512">
        <v>0</v>
      </c>
      <c r="T1512">
        <v>0</v>
      </c>
      <c r="U1512">
        <v>4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11</v>
      </c>
      <c r="AK1512">
        <v>11</v>
      </c>
      <c r="AL1512">
        <v>0.21249999999999999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6</v>
      </c>
      <c r="AT1512">
        <v>6</v>
      </c>
      <c r="AU1512">
        <v>0.21249999999999999</v>
      </c>
      <c r="AV1512">
        <v>8</v>
      </c>
      <c r="AW1512">
        <v>9</v>
      </c>
      <c r="AX1512">
        <v>0.21249999999999999</v>
      </c>
    </row>
    <row r="1513" spans="1:50" x14ac:dyDescent="0.2">
      <c r="A1513" t="str">
        <f t="shared" si="23"/>
        <v>Sioux City 14</v>
      </c>
      <c r="B1513" t="s">
        <v>901</v>
      </c>
      <c r="C1513">
        <v>4</v>
      </c>
      <c r="D1513">
        <v>948147</v>
      </c>
      <c r="E1513" s="8">
        <v>14</v>
      </c>
      <c r="F1513" t="s">
        <v>2718</v>
      </c>
      <c r="G1513" t="s">
        <v>2562</v>
      </c>
      <c r="H1513">
        <v>1.27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12</v>
      </c>
      <c r="P1513">
        <v>13</v>
      </c>
      <c r="Q1513">
        <v>0.21249999999999999</v>
      </c>
      <c r="R1513">
        <v>1</v>
      </c>
      <c r="S1513">
        <v>0</v>
      </c>
      <c r="T1513">
        <v>0</v>
      </c>
      <c r="U1513">
        <v>4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32</v>
      </c>
      <c r="AK1513">
        <v>33</v>
      </c>
      <c r="AL1513">
        <v>0.85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4</v>
      </c>
      <c r="AT1513">
        <v>9</v>
      </c>
      <c r="AU1513">
        <v>0.21249999999999999</v>
      </c>
      <c r="AV1513">
        <v>4</v>
      </c>
      <c r="AW1513">
        <v>0</v>
      </c>
      <c r="AX1513">
        <v>0</v>
      </c>
    </row>
    <row r="1514" spans="1:50" x14ac:dyDescent="0.2">
      <c r="A1514" s="11" t="str">
        <f t="shared" si="23"/>
        <v>Sioux City 15</v>
      </c>
      <c r="B1514" t="s">
        <v>901</v>
      </c>
      <c r="C1514">
        <v>4</v>
      </c>
      <c r="D1514">
        <v>948148</v>
      </c>
      <c r="E1514" s="8">
        <v>15</v>
      </c>
      <c r="F1514" t="s">
        <v>2300</v>
      </c>
      <c r="G1514" t="s">
        <v>1778</v>
      </c>
      <c r="H1514">
        <v>1.4875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16</v>
      </c>
      <c r="P1514">
        <v>20</v>
      </c>
      <c r="Q1514">
        <v>0.42499999999999999</v>
      </c>
      <c r="R1514">
        <v>0</v>
      </c>
      <c r="S1514">
        <v>0</v>
      </c>
      <c r="T1514">
        <v>0</v>
      </c>
      <c r="U1514">
        <v>22</v>
      </c>
      <c r="V1514">
        <v>25</v>
      </c>
      <c r="W1514">
        <v>0.42499999999999999</v>
      </c>
      <c r="X1514">
        <v>0</v>
      </c>
      <c r="Y1514">
        <v>0</v>
      </c>
      <c r="Z1514">
        <v>0</v>
      </c>
      <c r="AA1514">
        <v>5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22</v>
      </c>
      <c r="AK1514">
        <v>24</v>
      </c>
      <c r="AL1514">
        <v>0.42499999999999999</v>
      </c>
      <c r="AM1514">
        <v>3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13</v>
      </c>
      <c r="AT1514">
        <v>13</v>
      </c>
      <c r="AU1514">
        <v>0.21249999999999999</v>
      </c>
      <c r="AV1514">
        <v>0</v>
      </c>
      <c r="AW1514">
        <v>0</v>
      </c>
      <c r="AX1514">
        <v>0</v>
      </c>
    </row>
    <row r="1515" spans="1:50" x14ac:dyDescent="0.2">
      <c r="A1515" t="str">
        <f t="shared" si="23"/>
        <v>Sioux City 16</v>
      </c>
      <c r="B1515" t="s">
        <v>901</v>
      </c>
      <c r="C1515">
        <v>4</v>
      </c>
      <c r="D1515">
        <v>948149</v>
      </c>
      <c r="E1515" s="8">
        <v>16</v>
      </c>
      <c r="F1515" t="s">
        <v>2111</v>
      </c>
      <c r="G1515" t="s">
        <v>1778</v>
      </c>
      <c r="H1515">
        <v>1.4875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16</v>
      </c>
      <c r="P1515">
        <v>19</v>
      </c>
      <c r="Q1515">
        <v>0.21249999999999999</v>
      </c>
      <c r="R1515">
        <v>0</v>
      </c>
      <c r="S1515">
        <v>0</v>
      </c>
      <c r="T1515">
        <v>0</v>
      </c>
      <c r="U1515">
        <v>20</v>
      </c>
      <c r="V1515">
        <v>30</v>
      </c>
      <c r="W1515">
        <v>0.42499999999999999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38</v>
      </c>
      <c r="AK1515">
        <v>49</v>
      </c>
      <c r="AL1515">
        <v>0.85</v>
      </c>
      <c r="AM1515">
        <v>5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7</v>
      </c>
      <c r="AT1515">
        <v>0</v>
      </c>
      <c r="AU1515">
        <v>0</v>
      </c>
      <c r="AV1515">
        <v>11</v>
      </c>
      <c r="AW1515">
        <v>0</v>
      </c>
      <c r="AX1515">
        <v>0</v>
      </c>
    </row>
    <row r="1516" spans="1:50" x14ac:dyDescent="0.2">
      <c r="A1516" s="11" t="str">
        <f t="shared" si="23"/>
        <v>Sioux City 17</v>
      </c>
      <c r="B1516" t="s">
        <v>901</v>
      </c>
      <c r="C1516">
        <v>4</v>
      </c>
      <c r="D1516">
        <v>948150</v>
      </c>
      <c r="E1516" s="8">
        <v>17</v>
      </c>
      <c r="F1516" t="s">
        <v>1856</v>
      </c>
      <c r="G1516" t="s">
        <v>1778</v>
      </c>
      <c r="H1516">
        <v>1.9125000000000001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27</v>
      </c>
      <c r="P1516">
        <v>27</v>
      </c>
      <c r="Q1516">
        <v>0.42499999999999999</v>
      </c>
      <c r="R1516">
        <v>0</v>
      </c>
      <c r="S1516">
        <v>0</v>
      </c>
      <c r="T1516">
        <v>0</v>
      </c>
      <c r="U1516">
        <v>28</v>
      </c>
      <c r="V1516">
        <v>28</v>
      </c>
      <c r="W1516">
        <v>0.42499999999999999</v>
      </c>
      <c r="X1516">
        <v>0</v>
      </c>
      <c r="Y1516">
        <v>0</v>
      </c>
      <c r="Z1516">
        <v>0</v>
      </c>
      <c r="AA1516">
        <v>12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40</v>
      </c>
      <c r="AK1516">
        <v>40</v>
      </c>
      <c r="AL1516">
        <v>0.63749999999999996</v>
      </c>
      <c r="AM1516">
        <v>7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25</v>
      </c>
      <c r="AT1516">
        <v>25</v>
      </c>
      <c r="AU1516">
        <v>0.42499999999999999</v>
      </c>
      <c r="AV1516">
        <v>6</v>
      </c>
      <c r="AW1516">
        <v>0</v>
      </c>
      <c r="AX1516">
        <v>0</v>
      </c>
    </row>
    <row r="1517" spans="1:50" x14ac:dyDescent="0.2">
      <c r="A1517" s="11" t="str">
        <f t="shared" si="23"/>
        <v>Sioux City 18</v>
      </c>
      <c r="B1517" t="s">
        <v>901</v>
      </c>
      <c r="C1517">
        <v>4</v>
      </c>
      <c r="D1517">
        <v>948151</v>
      </c>
      <c r="E1517" s="8">
        <v>18</v>
      </c>
      <c r="F1517" t="s">
        <v>2294</v>
      </c>
      <c r="G1517" t="s">
        <v>1778</v>
      </c>
      <c r="H1517">
        <v>1.7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25</v>
      </c>
      <c r="P1517">
        <v>26</v>
      </c>
      <c r="Q1517">
        <v>0.42499999999999999</v>
      </c>
      <c r="R1517">
        <v>0</v>
      </c>
      <c r="S1517">
        <v>0</v>
      </c>
      <c r="T1517">
        <v>0</v>
      </c>
      <c r="U1517">
        <v>15</v>
      </c>
      <c r="V1517">
        <v>16</v>
      </c>
      <c r="W1517">
        <v>0.42499999999999999</v>
      </c>
      <c r="X1517">
        <v>0</v>
      </c>
      <c r="Y1517">
        <v>0</v>
      </c>
      <c r="Z1517">
        <v>0</v>
      </c>
      <c r="AA1517">
        <v>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32</v>
      </c>
      <c r="AK1517">
        <v>32</v>
      </c>
      <c r="AL1517">
        <v>0.63749999999999996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14</v>
      </c>
      <c r="AT1517">
        <v>14</v>
      </c>
      <c r="AU1517">
        <v>0.21249999999999999</v>
      </c>
      <c r="AV1517">
        <v>0</v>
      </c>
      <c r="AW1517">
        <v>0</v>
      </c>
      <c r="AX1517">
        <v>0</v>
      </c>
    </row>
    <row r="1518" spans="1:50" x14ac:dyDescent="0.2">
      <c r="A1518" s="11" t="str">
        <f t="shared" si="23"/>
        <v>Sioux City 19</v>
      </c>
      <c r="B1518" t="s">
        <v>901</v>
      </c>
      <c r="C1518">
        <v>4</v>
      </c>
      <c r="D1518">
        <v>948152</v>
      </c>
      <c r="E1518" s="8">
        <v>19</v>
      </c>
      <c r="F1518" t="s">
        <v>2110</v>
      </c>
      <c r="G1518" t="s">
        <v>1778</v>
      </c>
      <c r="H1518">
        <v>1.9125000000000001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36</v>
      </c>
      <c r="P1518">
        <v>45</v>
      </c>
      <c r="Q1518">
        <v>0.63749999999999996</v>
      </c>
      <c r="R1518">
        <v>0</v>
      </c>
      <c r="S1518">
        <v>0</v>
      </c>
      <c r="T1518">
        <v>0</v>
      </c>
      <c r="U1518">
        <v>26</v>
      </c>
      <c r="V1518">
        <v>40</v>
      </c>
      <c r="W1518">
        <v>0.63749999999999996</v>
      </c>
      <c r="X1518">
        <v>0</v>
      </c>
      <c r="Y1518">
        <v>0</v>
      </c>
      <c r="Z1518">
        <v>0</v>
      </c>
      <c r="AA1518">
        <v>14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27</v>
      </c>
      <c r="AK1518">
        <v>35</v>
      </c>
      <c r="AL1518">
        <v>0.63749999999999996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16</v>
      </c>
      <c r="AT1518">
        <v>0</v>
      </c>
      <c r="AU1518">
        <v>0</v>
      </c>
      <c r="AV1518">
        <v>5</v>
      </c>
      <c r="AW1518">
        <v>0</v>
      </c>
      <c r="AX1518">
        <v>0</v>
      </c>
    </row>
    <row r="1519" spans="1:50" x14ac:dyDescent="0.2">
      <c r="A1519" s="11" t="str">
        <f t="shared" si="23"/>
        <v>Sioux City 20</v>
      </c>
      <c r="B1519" t="s">
        <v>901</v>
      </c>
      <c r="C1519">
        <v>4</v>
      </c>
      <c r="D1519">
        <v>948153</v>
      </c>
      <c r="E1519" s="8">
        <v>20</v>
      </c>
      <c r="F1519" t="s">
        <v>3832</v>
      </c>
      <c r="G1519" t="s">
        <v>2527</v>
      </c>
      <c r="H1519">
        <v>1.06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38</v>
      </c>
      <c r="P1519">
        <v>41</v>
      </c>
      <c r="Q1519">
        <v>0.85</v>
      </c>
      <c r="R1519">
        <v>0</v>
      </c>
      <c r="S1519">
        <v>0</v>
      </c>
      <c r="T1519">
        <v>0</v>
      </c>
      <c r="U1519">
        <v>15</v>
      </c>
      <c r="V1519">
        <v>25</v>
      </c>
      <c r="W1519">
        <v>0.42499999999999999</v>
      </c>
      <c r="X1519">
        <v>0</v>
      </c>
      <c r="Y1519">
        <v>0</v>
      </c>
      <c r="Z1519">
        <v>0</v>
      </c>
      <c r="AA1519">
        <v>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27</v>
      </c>
      <c r="AK1519">
        <v>32</v>
      </c>
      <c r="AL1519">
        <v>0.63749999999999996</v>
      </c>
      <c r="AM1519">
        <v>2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12</v>
      </c>
      <c r="AT1519">
        <v>0</v>
      </c>
      <c r="AU1519">
        <v>0</v>
      </c>
      <c r="AV1519">
        <v>0</v>
      </c>
      <c r="AW1519">
        <v>0</v>
      </c>
      <c r="AX1519">
        <v>0</v>
      </c>
    </row>
    <row r="1520" spans="1:50" x14ac:dyDescent="0.2">
      <c r="A1520" s="11" t="str">
        <f t="shared" si="23"/>
        <v>Sioux City 21</v>
      </c>
      <c r="B1520" t="s">
        <v>901</v>
      </c>
      <c r="C1520">
        <v>4</v>
      </c>
      <c r="D1520">
        <v>948154</v>
      </c>
      <c r="E1520" s="8">
        <v>21</v>
      </c>
      <c r="F1520" t="s">
        <v>2293</v>
      </c>
      <c r="G1520" t="s">
        <v>1778</v>
      </c>
      <c r="H1520">
        <v>1.4875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5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16</v>
      </c>
      <c r="V1520">
        <v>27</v>
      </c>
      <c r="W1520">
        <v>0.63749999999999996</v>
      </c>
      <c r="X1520">
        <v>0</v>
      </c>
      <c r="Y1520">
        <v>0</v>
      </c>
      <c r="Z1520">
        <v>0</v>
      </c>
      <c r="AA1520">
        <v>4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20</v>
      </c>
      <c r="AK1520">
        <v>26</v>
      </c>
      <c r="AL1520">
        <v>0.63749999999999996</v>
      </c>
      <c r="AM1520">
        <v>4</v>
      </c>
      <c r="AN1520">
        <v>0</v>
      </c>
      <c r="AO1520">
        <v>0</v>
      </c>
      <c r="AP1520">
        <v>2</v>
      </c>
      <c r="AQ1520">
        <v>0</v>
      </c>
      <c r="AR1520">
        <v>0</v>
      </c>
      <c r="AS1520">
        <v>13</v>
      </c>
      <c r="AT1520">
        <v>14</v>
      </c>
      <c r="AU1520">
        <v>0.21249999999999999</v>
      </c>
      <c r="AV1520">
        <v>6</v>
      </c>
      <c r="AW1520">
        <v>0</v>
      </c>
      <c r="AX1520">
        <v>0</v>
      </c>
    </row>
    <row r="1521" spans="1:50" x14ac:dyDescent="0.2">
      <c r="A1521" s="11" t="str">
        <f t="shared" si="23"/>
        <v>Sioux City 23</v>
      </c>
      <c r="B1521" t="s">
        <v>901</v>
      </c>
      <c r="C1521">
        <v>4</v>
      </c>
      <c r="D1521">
        <v>948156</v>
      </c>
      <c r="E1521" s="8">
        <v>23</v>
      </c>
      <c r="F1521" t="s">
        <v>2299</v>
      </c>
      <c r="G1521" t="s">
        <v>1778</v>
      </c>
      <c r="H1521">
        <v>1.4875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14</v>
      </c>
      <c r="P1521">
        <v>17</v>
      </c>
      <c r="Q1521">
        <v>0.21249999999999999</v>
      </c>
      <c r="R1521">
        <v>0</v>
      </c>
      <c r="S1521">
        <v>0</v>
      </c>
      <c r="T1521">
        <v>0</v>
      </c>
      <c r="U1521">
        <v>23</v>
      </c>
      <c r="V1521">
        <v>25</v>
      </c>
      <c r="W1521">
        <v>0.42499999999999999</v>
      </c>
      <c r="X1521">
        <v>0</v>
      </c>
      <c r="Y1521">
        <v>0</v>
      </c>
      <c r="Z1521">
        <v>0</v>
      </c>
      <c r="AA1521">
        <v>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43</v>
      </c>
      <c r="AK1521">
        <v>43</v>
      </c>
      <c r="AL1521">
        <v>0.63749999999999996</v>
      </c>
      <c r="AM1521">
        <v>1</v>
      </c>
      <c r="AN1521">
        <v>0</v>
      </c>
      <c r="AO1521">
        <v>0</v>
      </c>
      <c r="AP1521">
        <v>1</v>
      </c>
      <c r="AQ1521">
        <v>6</v>
      </c>
      <c r="AR1521">
        <v>0</v>
      </c>
      <c r="AS1521">
        <v>22</v>
      </c>
      <c r="AT1521">
        <v>22</v>
      </c>
      <c r="AU1521">
        <v>0.21249999999999999</v>
      </c>
      <c r="AV1521">
        <v>4</v>
      </c>
      <c r="AW1521">
        <v>0</v>
      </c>
      <c r="AX1521">
        <v>0</v>
      </c>
    </row>
    <row r="1522" spans="1:50" x14ac:dyDescent="0.2">
      <c r="A1522" s="11" t="str">
        <f t="shared" si="23"/>
        <v>Slater Sheldahl Pal 2</v>
      </c>
      <c r="B1522" t="s">
        <v>828</v>
      </c>
      <c r="C1522">
        <v>4</v>
      </c>
      <c r="D1522">
        <v>947973</v>
      </c>
      <c r="E1522" s="8">
        <v>39</v>
      </c>
      <c r="F1522" t="s">
        <v>4490</v>
      </c>
      <c r="G1522" t="s">
        <v>1778</v>
      </c>
      <c r="H1522">
        <v>1.2450000000000001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21</v>
      </c>
      <c r="V1522">
        <v>32</v>
      </c>
      <c r="W1522">
        <v>0.41499999999999998</v>
      </c>
      <c r="X1522">
        <v>2</v>
      </c>
      <c r="Y1522">
        <v>0</v>
      </c>
      <c r="Z1522">
        <v>0</v>
      </c>
      <c r="AA1522">
        <v>20</v>
      </c>
      <c r="AB1522">
        <v>24</v>
      </c>
      <c r="AC1522">
        <v>0.41499999999999998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24</v>
      </c>
      <c r="AK1522">
        <v>32</v>
      </c>
      <c r="AL1522">
        <v>0.41499999999999998</v>
      </c>
      <c r="AM1522">
        <v>2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12</v>
      </c>
      <c r="AT1522">
        <v>0</v>
      </c>
      <c r="AU1522">
        <v>0</v>
      </c>
      <c r="AV1522">
        <v>4</v>
      </c>
      <c r="AW1522">
        <v>0</v>
      </c>
      <c r="AX1522">
        <v>0</v>
      </c>
    </row>
    <row r="1523" spans="1:50" x14ac:dyDescent="0.2">
      <c r="A1523" t="str">
        <f t="shared" si="23"/>
        <v>Smithfield Twp</v>
      </c>
      <c r="B1523" t="s">
        <v>328</v>
      </c>
      <c r="C1523">
        <v>1</v>
      </c>
      <c r="D1523">
        <v>947016</v>
      </c>
      <c r="E1523" s="8" t="s">
        <v>3169</v>
      </c>
      <c r="F1523" t="s">
        <v>3170</v>
      </c>
      <c r="G1523" t="s">
        <v>2517</v>
      </c>
      <c r="H1523">
        <v>0.12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2</v>
      </c>
      <c r="V1523">
        <v>2</v>
      </c>
      <c r="W1523">
        <v>0</v>
      </c>
      <c r="X1523">
        <v>0</v>
      </c>
      <c r="Y1523">
        <v>0</v>
      </c>
      <c r="Z1523">
        <v>0</v>
      </c>
      <c r="AA1523">
        <v>4</v>
      </c>
      <c r="AB1523">
        <v>4</v>
      </c>
      <c r="AC1523">
        <v>0.12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</row>
    <row r="1524" spans="1:50" x14ac:dyDescent="0.2">
      <c r="A1524" s="11" t="str">
        <f t="shared" si="23"/>
        <v>Solon</v>
      </c>
      <c r="B1524" t="s">
        <v>82</v>
      </c>
      <c r="C1524">
        <v>2</v>
      </c>
      <c r="D1524">
        <v>947245</v>
      </c>
      <c r="E1524" s="8" t="s">
        <v>3780</v>
      </c>
      <c r="F1524" t="s">
        <v>3781</v>
      </c>
      <c r="G1524" t="s">
        <v>2517</v>
      </c>
      <c r="H1524">
        <v>2.4300000000000002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45</v>
      </c>
      <c r="V1524">
        <v>47</v>
      </c>
      <c r="W1524">
        <v>0.81</v>
      </c>
      <c r="X1524">
        <v>1</v>
      </c>
      <c r="Y1524">
        <v>0</v>
      </c>
      <c r="Z1524">
        <v>0</v>
      </c>
      <c r="AA1524">
        <v>43</v>
      </c>
      <c r="AB1524">
        <v>44</v>
      </c>
      <c r="AC1524">
        <v>0.40500000000000003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33</v>
      </c>
      <c r="AK1524">
        <v>34</v>
      </c>
      <c r="AL1524">
        <v>0.40500000000000003</v>
      </c>
      <c r="AM1524">
        <v>3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49</v>
      </c>
      <c r="AT1524">
        <v>56</v>
      </c>
      <c r="AU1524">
        <v>0.81</v>
      </c>
      <c r="AV1524">
        <v>1</v>
      </c>
      <c r="AW1524">
        <v>0</v>
      </c>
      <c r="AX1524">
        <v>0</v>
      </c>
    </row>
    <row r="1525" spans="1:50" x14ac:dyDescent="0.2">
      <c r="A1525" t="str">
        <f t="shared" si="23"/>
        <v>South</v>
      </c>
      <c r="B1525" t="s">
        <v>707</v>
      </c>
      <c r="C1525">
        <v>3</v>
      </c>
      <c r="D1525">
        <v>1897923</v>
      </c>
      <c r="E1525" s="8" t="s">
        <v>3421</v>
      </c>
      <c r="F1525" t="s">
        <v>2170</v>
      </c>
      <c r="G1525" t="s">
        <v>1778</v>
      </c>
      <c r="H1525">
        <v>0.84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17</v>
      </c>
      <c r="P1525">
        <v>18</v>
      </c>
      <c r="Q1525">
        <v>0.24</v>
      </c>
      <c r="R1525">
        <v>0</v>
      </c>
      <c r="S1525">
        <v>0</v>
      </c>
      <c r="T1525">
        <v>0</v>
      </c>
      <c r="U1525">
        <v>17</v>
      </c>
      <c r="V1525">
        <v>18</v>
      </c>
      <c r="W1525">
        <v>0.24</v>
      </c>
      <c r="X1525">
        <v>0</v>
      </c>
      <c r="Y1525">
        <v>0</v>
      </c>
      <c r="Z1525">
        <v>0</v>
      </c>
      <c r="AA1525">
        <v>13</v>
      </c>
      <c r="AB1525">
        <v>13</v>
      </c>
      <c r="AC1525">
        <v>0.12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11</v>
      </c>
      <c r="AK1525">
        <v>12</v>
      </c>
      <c r="AL1525">
        <v>0.12</v>
      </c>
      <c r="AM1525">
        <v>3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14</v>
      </c>
      <c r="AT1525">
        <v>15</v>
      </c>
      <c r="AU1525">
        <v>0.12</v>
      </c>
      <c r="AV1525">
        <v>0</v>
      </c>
      <c r="AW1525">
        <v>0</v>
      </c>
      <c r="AX1525">
        <v>0</v>
      </c>
    </row>
    <row r="1526" spans="1:50" x14ac:dyDescent="0.2">
      <c r="A1526" t="str">
        <f t="shared" si="23"/>
        <v>South Fork Union</v>
      </c>
      <c r="B1526" t="s">
        <v>504</v>
      </c>
      <c r="C1526">
        <v>1</v>
      </c>
      <c r="D1526">
        <v>1593497</v>
      </c>
      <c r="E1526" s="8" t="s">
        <v>3225</v>
      </c>
      <c r="F1526" t="s">
        <v>5228</v>
      </c>
      <c r="G1526" t="s">
        <v>1778</v>
      </c>
      <c r="H1526">
        <v>0.75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11</v>
      </c>
      <c r="P1526">
        <v>11</v>
      </c>
      <c r="Q1526">
        <v>0.15</v>
      </c>
      <c r="R1526">
        <v>0</v>
      </c>
      <c r="S1526">
        <v>0</v>
      </c>
      <c r="T1526">
        <v>0</v>
      </c>
      <c r="U1526">
        <v>11</v>
      </c>
      <c r="V1526">
        <v>13</v>
      </c>
      <c r="W1526">
        <v>0.22500000000000001</v>
      </c>
      <c r="X1526">
        <v>0</v>
      </c>
      <c r="Y1526">
        <v>0</v>
      </c>
      <c r="Z1526">
        <v>0</v>
      </c>
      <c r="AA1526">
        <v>8</v>
      </c>
      <c r="AB1526">
        <v>9</v>
      </c>
      <c r="AC1526">
        <v>0.15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5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12</v>
      </c>
      <c r="AT1526">
        <v>14</v>
      </c>
      <c r="AU1526">
        <v>0.22500000000000001</v>
      </c>
      <c r="AV1526">
        <v>0</v>
      </c>
      <c r="AW1526">
        <v>0</v>
      </c>
      <c r="AX1526">
        <v>0</v>
      </c>
    </row>
    <row r="1527" spans="1:50" x14ac:dyDescent="0.2">
      <c r="A1527" t="str">
        <f t="shared" si="23"/>
        <v>South Lake North Norway</v>
      </c>
      <c r="B1527" t="s">
        <v>612</v>
      </c>
      <c r="C1527">
        <v>4</v>
      </c>
      <c r="D1527">
        <v>1593574</v>
      </c>
      <c r="E1527" s="8" t="s">
        <v>3238</v>
      </c>
      <c r="F1527" t="s">
        <v>4491</v>
      </c>
      <c r="G1527" t="s">
        <v>2520</v>
      </c>
      <c r="H1527">
        <v>0.09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3</v>
      </c>
      <c r="V1527">
        <v>3</v>
      </c>
      <c r="W1527">
        <v>8.8900000000000007E-2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1</v>
      </c>
      <c r="AX1527">
        <v>0</v>
      </c>
    </row>
    <row r="1528" spans="1:50" x14ac:dyDescent="0.2">
      <c r="A1528" t="str">
        <f t="shared" si="23"/>
        <v>Southeast</v>
      </c>
      <c r="B1528" t="s">
        <v>492</v>
      </c>
      <c r="C1528">
        <v>4</v>
      </c>
      <c r="D1528">
        <v>1593464</v>
      </c>
      <c r="E1528" s="8" t="s">
        <v>2556</v>
      </c>
      <c r="F1528" t="s">
        <v>1943</v>
      </c>
      <c r="G1528" t="s">
        <v>1785</v>
      </c>
      <c r="H1528">
        <v>0.75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14</v>
      </c>
      <c r="P1528">
        <v>16</v>
      </c>
      <c r="Q1528">
        <v>0.45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6</v>
      </c>
      <c r="AB1528">
        <v>8</v>
      </c>
      <c r="AC1528">
        <v>0.15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</v>
      </c>
      <c r="AK1528">
        <v>0</v>
      </c>
      <c r="AL1528">
        <v>0</v>
      </c>
      <c r="AM1528">
        <v>3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8</v>
      </c>
      <c r="AT1528">
        <v>9</v>
      </c>
      <c r="AU1528">
        <v>0.15</v>
      </c>
      <c r="AV1528">
        <v>1</v>
      </c>
      <c r="AW1528">
        <v>0</v>
      </c>
      <c r="AX1528">
        <v>0</v>
      </c>
    </row>
    <row r="1529" spans="1:50" x14ac:dyDescent="0.2">
      <c r="A1529" t="str">
        <f t="shared" si="23"/>
        <v>Southeast</v>
      </c>
      <c r="B1529" t="s">
        <v>495</v>
      </c>
      <c r="C1529">
        <v>2</v>
      </c>
      <c r="D1529">
        <v>946903</v>
      </c>
      <c r="E1529" s="8" t="s">
        <v>2556</v>
      </c>
      <c r="F1529" t="s">
        <v>1943</v>
      </c>
      <c r="G1529" t="s">
        <v>1778</v>
      </c>
      <c r="H1529">
        <v>0.3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7</v>
      </c>
      <c r="P1529">
        <v>7</v>
      </c>
      <c r="Q1529">
        <v>0.12</v>
      </c>
      <c r="R1529">
        <v>0</v>
      </c>
      <c r="S1529">
        <v>0</v>
      </c>
      <c r="T1529">
        <v>0</v>
      </c>
      <c r="U1529">
        <v>3</v>
      </c>
      <c r="V1529">
        <v>3</v>
      </c>
      <c r="W1529">
        <v>0.06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4</v>
      </c>
      <c r="AK1529">
        <v>6</v>
      </c>
      <c r="AL1529">
        <v>0.12</v>
      </c>
      <c r="AM1529">
        <v>2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</row>
    <row r="1530" spans="1:50" x14ac:dyDescent="0.2">
      <c r="A1530" t="str">
        <f t="shared" si="23"/>
        <v>Southeast Louisa</v>
      </c>
      <c r="B1530" t="s">
        <v>702</v>
      </c>
      <c r="C1530">
        <v>2</v>
      </c>
      <c r="D1530">
        <v>1593682</v>
      </c>
      <c r="E1530" s="8" t="s">
        <v>3614</v>
      </c>
      <c r="F1530" t="s">
        <v>2229</v>
      </c>
      <c r="G1530" t="s">
        <v>1778</v>
      </c>
      <c r="H1530">
        <v>1.5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11</v>
      </c>
      <c r="P1530">
        <v>21</v>
      </c>
      <c r="Q1530">
        <v>0.3</v>
      </c>
      <c r="R1530">
        <v>0</v>
      </c>
      <c r="S1530">
        <v>0</v>
      </c>
      <c r="T1530">
        <v>0</v>
      </c>
      <c r="U1530">
        <v>10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6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15</v>
      </c>
      <c r="AK1530">
        <v>16</v>
      </c>
      <c r="AL1530">
        <v>0.3</v>
      </c>
      <c r="AM1530">
        <v>8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10</v>
      </c>
      <c r="AT1530">
        <v>16</v>
      </c>
      <c r="AU1530">
        <v>0.3</v>
      </c>
      <c r="AV1530">
        <v>29</v>
      </c>
      <c r="AW1530">
        <v>36</v>
      </c>
      <c r="AX1530">
        <v>0.6</v>
      </c>
    </row>
    <row r="1531" spans="1:50" x14ac:dyDescent="0.2">
      <c r="A1531" t="str">
        <f t="shared" si="23"/>
        <v>Southeast Precinct</v>
      </c>
      <c r="B1531" t="s">
        <v>600</v>
      </c>
      <c r="C1531">
        <v>2</v>
      </c>
      <c r="D1531">
        <v>948325</v>
      </c>
      <c r="E1531" s="8" t="s">
        <v>2556</v>
      </c>
      <c r="F1531" t="s">
        <v>2557</v>
      </c>
      <c r="G1531" t="s">
        <v>2517</v>
      </c>
      <c r="H1531">
        <v>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17</v>
      </c>
      <c r="P1531">
        <v>21</v>
      </c>
      <c r="Q1531">
        <v>0.4</v>
      </c>
      <c r="R1531">
        <v>0</v>
      </c>
      <c r="S1531">
        <v>0</v>
      </c>
      <c r="T1531">
        <v>0</v>
      </c>
      <c r="U1531">
        <v>28</v>
      </c>
      <c r="V1531">
        <v>31</v>
      </c>
      <c r="W1531">
        <v>0.5333</v>
      </c>
      <c r="X1531">
        <v>1</v>
      </c>
      <c r="Y1531">
        <v>0</v>
      </c>
      <c r="Z1531">
        <v>0</v>
      </c>
      <c r="AA1531">
        <v>4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37</v>
      </c>
      <c r="AK1531">
        <v>41</v>
      </c>
      <c r="AL1531">
        <v>0.73329999999999995</v>
      </c>
      <c r="AM1531">
        <v>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4</v>
      </c>
      <c r="AT1531">
        <v>0</v>
      </c>
      <c r="AU1531">
        <v>0</v>
      </c>
      <c r="AV1531">
        <v>14</v>
      </c>
      <c r="AW1531">
        <v>18</v>
      </c>
      <c r="AX1531">
        <v>0.33329999999999999</v>
      </c>
    </row>
    <row r="1532" spans="1:50" x14ac:dyDescent="0.2">
      <c r="A1532" t="str">
        <f t="shared" si="23"/>
        <v>Southwest</v>
      </c>
      <c r="B1532" t="s">
        <v>495</v>
      </c>
      <c r="C1532">
        <v>2</v>
      </c>
      <c r="D1532">
        <v>946904</v>
      </c>
      <c r="E1532" s="8" t="s">
        <v>2755</v>
      </c>
      <c r="F1532" t="s">
        <v>1941</v>
      </c>
      <c r="G1532" t="s">
        <v>1778</v>
      </c>
      <c r="H1532">
        <v>0.21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8</v>
      </c>
      <c r="P1532">
        <v>9</v>
      </c>
      <c r="Q1532">
        <v>0.15</v>
      </c>
      <c r="R1532">
        <v>0</v>
      </c>
      <c r="S1532">
        <v>0</v>
      </c>
      <c r="T1532">
        <v>0</v>
      </c>
      <c r="U1532">
        <v>2</v>
      </c>
      <c r="V1532">
        <v>3</v>
      </c>
      <c r="W1532">
        <v>0.06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</row>
    <row r="1533" spans="1:50" x14ac:dyDescent="0.2">
      <c r="A1533" s="11" t="str">
        <f t="shared" si="23"/>
        <v>Southwest Precinct</v>
      </c>
      <c r="B1533" t="s">
        <v>600</v>
      </c>
      <c r="C1533">
        <v>2</v>
      </c>
      <c r="D1533">
        <v>948326</v>
      </c>
      <c r="E1533" s="8" t="s">
        <v>2755</v>
      </c>
      <c r="F1533" t="s">
        <v>1795</v>
      </c>
      <c r="G1533" t="s">
        <v>1778</v>
      </c>
      <c r="H1533">
        <v>0.66666666699999999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11</v>
      </c>
      <c r="P1533">
        <v>11</v>
      </c>
      <c r="Q1533">
        <v>0.1333</v>
      </c>
      <c r="R1533">
        <v>0</v>
      </c>
      <c r="S1533">
        <v>0</v>
      </c>
      <c r="T1533">
        <v>0</v>
      </c>
      <c r="U1533">
        <v>11</v>
      </c>
      <c r="V1533">
        <v>11</v>
      </c>
      <c r="W1533">
        <v>0.1333</v>
      </c>
      <c r="X1533">
        <v>1</v>
      </c>
      <c r="Y1533">
        <v>0</v>
      </c>
      <c r="Z1533">
        <v>0</v>
      </c>
      <c r="AA1533">
        <v>3</v>
      </c>
      <c r="AB1533">
        <v>9</v>
      </c>
      <c r="AC1533">
        <v>0.1333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9</v>
      </c>
      <c r="AK1533">
        <v>9</v>
      </c>
      <c r="AL1533">
        <v>0.1333</v>
      </c>
      <c r="AM1533">
        <v>5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10</v>
      </c>
      <c r="AT1533">
        <v>13</v>
      </c>
      <c r="AU1533">
        <v>0.1333</v>
      </c>
      <c r="AV1533">
        <v>3</v>
      </c>
      <c r="AW1533">
        <v>0</v>
      </c>
      <c r="AX1533">
        <v>0</v>
      </c>
    </row>
    <row r="1534" spans="1:50" x14ac:dyDescent="0.2">
      <c r="A1534" t="str">
        <f t="shared" si="23"/>
        <v>Spencer Ward 1</v>
      </c>
      <c r="B1534" t="s">
        <v>220</v>
      </c>
      <c r="C1534">
        <v>4</v>
      </c>
      <c r="D1534">
        <v>946812</v>
      </c>
      <c r="E1534" s="8" t="s">
        <v>2521</v>
      </c>
      <c r="F1534" t="s">
        <v>1782</v>
      </c>
      <c r="G1534" t="s">
        <v>1778</v>
      </c>
      <c r="H1534">
        <v>0.94117647100000001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11</v>
      </c>
      <c r="P1534">
        <v>11</v>
      </c>
      <c r="Q1534">
        <v>0.18820000000000001</v>
      </c>
      <c r="R1534">
        <v>0</v>
      </c>
      <c r="S1534">
        <v>0</v>
      </c>
      <c r="T1534">
        <v>0</v>
      </c>
      <c r="U1534">
        <v>15</v>
      </c>
      <c r="V1534">
        <v>19</v>
      </c>
      <c r="W1534">
        <v>0.28239999999999998</v>
      </c>
      <c r="X1534">
        <v>0</v>
      </c>
      <c r="Y1534">
        <v>0</v>
      </c>
      <c r="Z1534">
        <v>0</v>
      </c>
      <c r="AA1534">
        <v>5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18</v>
      </c>
      <c r="AK1534">
        <v>19</v>
      </c>
      <c r="AL1534">
        <v>0.28239999999999998</v>
      </c>
      <c r="AM1534">
        <v>1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12</v>
      </c>
      <c r="AT1534">
        <v>14</v>
      </c>
      <c r="AU1534">
        <v>0.18820000000000001</v>
      </c>
      <c r="AV1534">
        <v>2</v>
      </c>
      <c r="AW1534">
        <v>0</v>
      </c>
      <c r="AX1534">
        <v>0</v>
      </c>
    </row>
    <row r="1535" spans="1:50" x14ac:dyDescent="0.2">
      <c r="A1535" t="str">
        <f t="shared" si="23"/>
        <v>Spencer Ward 2</v>
      </c>
      <c r="B1535" t="s">
        <v>220</v>
      </c>
      <c r="C1535">
        <v>4</v>
      </c>
      <c r="D1535">
        <v>946813</v>
      </c>
      <c r="E1535" s="8" t="s">
        <v>2522</v>
      </c>
      <c r="F1535" t="s">
        <v>1783</v>
      </c>
      <c r="G1535" t="s">
        <v>1778</v>
      </c>
      <c r="H1535">
        <v>1.129411765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14</v>
      </c>
      <c r="P1535">
        <v>14</v>
      </c>
      <c r="Q1535">
        <v>0.28239999999999998</v>
      </c>
      <c r="R1535">
        <v>0</v>
      </c>
      <c r="S1535">
        <v>0</v>
      </c>
      <c r="T1535">
        <v>0</v>
      </c>
      <c r="U1535">
        <v>13</v>
      </c>
      <c r="V1535">
        <v>20</v>
      </c>
      <c r="W1535">
        <v>0.3765</v>
      </c>
      <c r="X1535">
        <v>0</v>
      </c>
      <c r="Y1535">
        <v>0</v>
      </c>
      <c r="Z1535">
        <v>0</v>
      </c>
      <c r="AA1535">
        <v>8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18</v>
      </c>
      <c r="AK1535">
        <v>19</v>
      </c>
      <c r="AL1535">
        <v>0.28239999999999998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13</v>
      </c>
      <c r="AT1535">
        <v>13</v>
      </c>
      <c r="AU1535">
        <v>0.18820000000000001</v>
      </c>
      <c r="AV1535">
        <v>4</v>
      </c>
      <c r="AW1535">
        <v>0</v>
      </c>
      <c r="AX1535">
        <v>0</v>
      </c>
    </row>
    <row r="1536" spans="1:50" x14ac:dyDescent="0.2">
      <c r="A1536" t="str">
        <f t="shared" si="23"/>
        <v>Spencer Ward 3</v>
      </c>
      <c r="B1536" t="s">
        <v>220</v>
      </c>
      <c r="C1536">
        <v>4</v>
      </c>
      <c r="D1536">
        <v>946814</v>
      </c>
      <c r="E1536" s="8" t="s">
        <v>2523</v>
      </c>
      <c r="F1536" t="s">
        <v>1906</v>
      </c>
      <c r="G1536" t="s">
        <v>1778</v>
      </c>
      <c r="H1536">
        <v>1.129411765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19</v>
      </c>
      <c r="P1536">
        <v>19</v>
      </c>
      <c r="Q1536">
        <v>0.28239999999999998</v>
      </c>
      <c r="R1536">
        <v>0</v>
      </c>
      <c r="S1536">
        <v>0</v>
      </c>
      <c r="T1536">
        <v>0</v>
      </c>
      <c r="U1536">
        <v>17</v>
      </c>
      <c r="V1536">
        <v>17</v>
      </c>
      <c r="W1536">
        <v>0.18820000000000001</v>
      </c>
      <c r="X1536">
        <v>0</v>
      </c>
      <c r="Y1536">
        <v>0</v>
      </c>
      <c r="Z1536">
        <v>0</v>
      </c>
      <c r="AA1536">
        <v>14</v>
      </c>
      <c r="AB1536">
        <v>20</v>
      </c>
      <c r="AC1536">
        <v>0.28239999999999998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24</v>
      </c>
      <c r="AK1536">
        <v>25</v>
      </c>
      <c r="AL1536">
        <v>0.3765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6</v>
      </c>
      <c r="AT1536">
        <v>0</v>
      </c>
      <c r="AU1536">
        <v>0</v>
      </c>
      <c r="AV1536">
        <v>1</v>
      </c>
      <c r="AW1536">
        <v>0</v>
      </c>
      <c r="AX1536">
        <v>0</v>
      </c>
    </row>
    <row r="1537" spans="1:51" x14ac:dyDescent="0.2">
      <c r="A1537" t="str">
        <f t="shared" si="23"/>
        <v>Spencer Ward 4</v>
      </c>
      <c r="B1537" t="s">
        <v>220</v>
      </c>
      <c r="C1537">
        <v>4</v>
      </c>
      <c r="D1537">
        <v>946815</v>
      </c>
      <c r="E1537" s="8" t="s">
        <v>2518</v>
      </c>
      <c r="F1537" t="s">
        <v>2519</v>
      </c>
      <c r="G1537" t="s">
        <v>2520</v>
      </c>
      <c r="H1537">
        <v>1.22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25</v>
      </c>
      <c r="P1537">
        <v>30</v>
      </c>
      <c r="Q1537">
        <v>0.3765</v>
      </c>
      <c r="R1537">
        <v>0</v>
      </c>
      <c r="S1537">
        <v>0</v>
      </c>
      <c r="T1537">
        <v>0</v>
      </c>
      <c r="U1537">
        <v>16</v>
      </c>
      <c r="V1537">
        <v>17</v>
      </c>
      <c r="W1537">
        <v>0.28239999999999998</v>
      </c>
      <c r="X1537">
        <v>0</v>
      </c>
      <c r="Y1537">
        <v>0</v>
      </c>
      <c r="Z1537">
        <v>0</v>
      </c>
      <c r="AA1537">
        <v>23</v>
      </c>
      <c r="AB1537">
        <v>31</v>
      </c>
      <c r="AC1537">
        <v>0.3765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11</v>
      </c>
      <c r="AK1537">
        <v>15</v>
      </c>
      <c r="AL1537">
        <v>0.18820000000000001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12</v>
      </c>
      <c r="AT1537">
        <v>0</v>
      </c>
      <c r="AU1537">
        <v>0</v>
      </c>
      <c r="AV1537">
        <v>7</v>
      </c>
      <c r="AW1537">
        <v>0</v>
      </c>
      <c r="AX1537">
        <v>0</v>
      </c>
    </row>
    <row r="1538" spans="1:51" x14ac:dyDescent="0.2">
      <c r="A1538" t="str">
        <f t="shared" ref="A1538:A1601" si="24">TRIM(PROPER(F1538))</f>
        <v>Spencer Ward 5</v>
      </c>
      <c r="B1538" t="s">
        <v>220</v>
      </c>
      <c r="C1538">
        <v>4</v>
      </c>
      <c r="D1538">
        <v>946816</v>
      </c>
      <c r="E1538" s="8" t="s">
        <v>2514</v>
      </c>
      <c r="F1538" t="s">
        <v>1907</v>
      </c>
      <c r="G1538" t="s">
        <v>1778</v>
      </c>
      <c r="H1538">
        <v>1.223529412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18</v>
      </c>
      <c r="P1538">
        <v>19</v>
      </c>
      <c r="Q1538">
        <v>0.28239999999999998</v>
      </c>
      <c r="R1538">
        <v>0</v>
      </c>
      <c r="S1538">
        <v>0</v>
      </c>
      <c r="T1538">
        <v>0</v>
      </c>
      <c r="U1538">
        <v>14</v>
      </c>
      <c r="V1538">
        <v>16</v>
      </c>
      <c r="W1538">
        <v>0.28239999999999998</v>
      </c>
      <c r="X1538">
        <v>0</v>
      </c>
      <c r="Y1538">
        <v>0</v>
      </c>
      <c r="Z1538">
        <v>0</v>
      </c>
      <c r="AA1538">
        <v>18</v>
      </c>
      <c r="AB1538">
        <v>21</v>
      </c>
      <c r="AC1538">
        <v>0.3765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15</v>
      </c>
      <c r="AK1538">
        <v>15</v>
      </c>
      <c r="AL1538">
        <v>0.28239999999999998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6</v>
      </c>
      <c r="AT1538">
        <v>0</v>
      </c>
      <c r="AU1538">
        <v>0</v>
      </c>
      <c r="AV1538">
        <v>0</v>
      </c>
      <c r="AW1538">
        <v>0</v>
      </c>
      <c r="AX1538">
        <v>0</v>
      </c>
    </row>
    <row r="1539" spans="1:51" x14ac:dyDescent="0.2">
      <c r="A1539" t="str">
        <f t="shared" si="24"/>
        <v>Spring Creek</v>
      </c>
      <c r="B1539" t="s">
        <v>382</v>
      </c>
      <c r="C1539">
        <v>1</v>
      </c>
      <c r="D1539">
        <v>1593428</v>
      </c>
      <c r="E1539" s="8" t="s">
        <v>3296</v>
      </c>
      <c r="F1539" t="s">
        <v>3297</v>
      </c>
      <c r="G1539" t="s">
        <v>2562</v>
      </c>
      <c r="H1539">
        <v>0.2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5</v>
      </c>
      <c r="V1539">
        <v>5</v>
      </c>
      <c r="W1539">
        <v>0.20200000000000001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1</v>
      </c>
      <c r="AU1539">
        <v>0</v>
      </c>
      <c r="AV1539">
        <v>0</v>
      </c>
      <c r="AW1539">
        <v>0</v>
      </c>
      <c r="AX1539">
        <v>0</v>
      </c>
    </row>
    <row r="1540" spans="1:51" x14ac:dyDescent="0.2">
      <c r="A1540" t="str">
        <f t="shared" si="24"/>
        <v>Spring Creek</v>
      </c>
      <c r="B1540" t="s">
        <v>708</v>
      </c>
      <c r="C1540">
        <v>2</v>
      </c>
      <c r="D1540">
        <v>947453</v>
      </c>
      <c r="E1540" s="8" t="s">
        <v>3285</v>
      </c>
      <c r="F1540" t="s">
        <v>2067</v>
      </c>
      <c r="G1540" t="s">
        <v>1778</v>
      </c>
      <c r="H1540">
        <v>0.48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8</v>
      </c>
      <c r="P1540">
        <v>9</v>
      </c>
      <c r="Q1540">
        <v>0.16</v>
      </c>
      <c r="R1540">
        <v>0</v>
      </c>
      <c r="S1540">
        <v>0</v>
      </c>
      <c r="T1540">
        <v>0</v>
      </c>
      <c r="U1540">
        <v>16</v>
      </c>
      <c r="V1540">
        <v>16</v>
      </c>
      <c r="W1540">
        <v>0.16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11</v>
      </c>
      <c r="AK1540">
        <v>11</v>
      </c>
      <c r="AL1540">
        <v>0.16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6</v>
      </c>
      <c r="AT1540">
        <v>0</v>
      </c>
      <c r="AU1540">
        <v>0</v>
      </c>
      <c r="AV1540">
        <v>6</v>
      </c>
      <c r="AW1540">
        <v>0</v>
      </c>
      <c r="AX1540">
        <v>0</v>
      </c>
    </row>
    <row r="1541" spans="1:51" x14ac:dyDescent="0.2">
      <c r="A1541" t="str">
        <f t="shared" si="24"/>
        <v>Spring Creek W Crystal</v>
      </c>
      <c r="B1541" t="s">
        <v>840</v>
      </c>
      <c r="C1541">
        <v>1</v>
      </c>
      <c r="D1541">
        <v>947994</v>
      </c>
      <c r="E1541" s="8" t="s">
        <v>5229</v>
      </c>
      <c r="F1541" t="s">
        <v>5230</v>
      </c>
      <c r="G1541" t="s">
        <v>2517</v>
      </c>
      <c r="H1541">
        <v>0.78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4</v>
      </c>
      <c r="P1541">
        <v>4</v>
      </c>
      <c r="Q1541">
        <v>0.12939999999999999</v>
      </c>
      <c r="R1541">
        <v>0</v>
      </c>
      <c r="S1541">
        <v>0</v>
      </c>
      <c r="T1541">
        <v>0</v>
      </c>
      <c r="U1541">
        <v>5</v>
      </c>
      <c r="V1541">
        <v>5</v>
      </c>
      <c r="W1541">
        <v>0.12939999999999999</v>
      </c>
      <c r="X1541">
        <v>0</v>
      </c>
      <c r="Y1541">
        <v>0</v>
      </c>
      <c r="Z1541">
        <v>0</v>
      </c>
      <c r="AA1541">
        <v>4</v>
      </c>
      <c r="AB1541">
        <v>4</v>
      </c>
      <c r="AC1541">
        <v>0.12939999999999999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7</v>
      </c>
      <c r="AK1541">
        <v>7</v>
      </c>
      <c r="AL1541">
        <v>0.25879999999999997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4</v>
      </c>
      <c r="AT1541">
        <v>4</v>
      </c>
      <c r="AU1541">
        <v>0.12939999999999999</v>
      </c>
      <c r="AV1541">
        <v>0</v>
      </c>
      <c r="AW1541">
        <v>0</v>
      </c>
      <c r="AX1541">
        <v>0</v>
      </c>
    </row>
    <row r="1542" spans="1:51" x14ac:dyDescent="0.2">
      <c r="A1542" t="str">
        <f t="shared" si="24"/>
        <v>Spring Grove</v>
      </c>
      <c r="B1542" t="s">
        <v>329</v>
      </c>
      <c r="C1542">
        <v>1</v>
      </c>
      <c r="D1542">
        <v>1593680</v>
      </c>
      <c r="E1542" s="8" t="s">
        <v>2983</v>
      </c>
      <c r="F1542" t="s">
        <v>1921</v>
      </c>
      <c r="G1542" t="s">
        <v>1778</v>
      </c>
      <c r="H1542">
        <v>0.43953500000000001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9</v>
      </c>
      <c r="P1542">
        <v>9</v>
      </c>
      <c r="Q1542">
        <v>0.4395</v>
      </c>
      <c r="R1542">
        <v>0</v>
      </c>
      <c r="S1542">
        <v>0</v>
      </c>
      <c r="T1542">
        <v>0</v>
      </c>
      <c r="U1542">
        <v>1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2</v>
      </c>
      <c r="AK1542">
        <v>2</v>
      </c>
      <c r="AL1542">
        <v>0</v>
      </c>
      <c r="AM1542">
        <v>1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5</v>
      </c>
      <c r="AT1542">
        <v>5</v>
      </c>
      <c r="AU1542">
        <v>0</v>
      </c>
      <c r="AV1542">
        <v>0</v>
      </c>
      <c r="AW1542">
        <v>0</v>
      </c>
      <c r="AX1542">
        <v>0</v>
      </c>
    </row>
    <row r="1543" spans="1:51" x14ac:dyDescent="0.2">
      <c r="A1543" t="str">
        <f t="shared" si="24"/>
        <v>Spring Rock Wheatland</v>
      </c>
      <c r="B1543" t="s">
        <v>133</v>
      </c>
      <c r="C1543">
        <v>2</v>
      </c>
      <c r="D1543">
        <v>1593458</v>
      </c>
      <c r="E1543" s="8" t="s">
        <v>2635</v>
      </c>
      <c r="F1543" t="s">
        <v>2037</v>
      </c>
      <c r="G1543" t="s">
        <v>1778</v>
      </c>
      <c r="H1543">
        <v>0.66428571400000003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4</v>
      </c>
      <c r="P1543">
        <v>7</v>
      </c>
      <c r="Q1543">
        <v>0.22140000000000001</v>
      </c>
      <c r="R1543">
        <v>0</v>
      </c>
      <c r="S1543">
        <v>0</v>
      </c>
      <c r="T1543">
        <v>0</v>
      </c>
      <c r="U1543">
        <v>7</v>
      </c>
      <c r="V1543">
        <v>8</v>
      </c>
      <c r="W1543">
        <v>0.22140000000000001</v>
      </c>
      <c r="X1543">
        <v>0</v>
      </c>
      <c r="Y1543">
        <v>0</v>
      </c>
      <c r="Z1543">
        <v>0</v>
      </c>
      <c r="AA1543">
        <v>3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9</v>
      </c>
      <c r="AK1543">
        <v>10</v>
      </c>
      <c r="AL1543">
        <v>0.22140000000000001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3</v>
      </c>
      <c r="AT1543">
        <v>0</v>
      </c>
      <c r="AU1543">
        <v>0</v>
      </c>
      <c r="AV1543">
        <v>0</v>
      </c>
      <c r="AW1543">
        <v>0</v>
      </c>
      <c r="AX1543">
        <v>0</v>
      </c>
    </row>
    <row r="1544" spans="1:51" x14ac:dyDescent="0.2">
      <c r="A1544" t="str">
        <f t="shared" si="24"/>
        <v>Spring Valley Dallas</v>
      </c>
      <c r="B1544" t="s">
        <v>221</v>
      </c>
      <c r="C1544">
        <v>3</v>
      </c>
      <c r="D1544">
        <v>1593474</v>
      </c>
      <c r="E1544" s="8" t="s">
        <v>3096</v>
      </c>
      <c r="F1544" t="s">
        <v>5399</v>
      </c>
      <c r="G1544" t="s">
        <v>1778</v>
      </c>
      <c r="H1544">
        <v>0.41428599999999999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17</v>
      </c>
      <c r="P1544">
        <v>17</v>
      </c>
      <c r="Q1544">
        <v>0.4143</v>
      </c>
      <c r="R1544">
        <v>1</v>
      </c>
      <c r="S1544">
        <v>1</v>
      </c>
      <c r="T1544">
        <v>0</v>
      </c>
      <c r="U1544">
        <v>11</v>
      </c>
      <c r="V1544">
        <v>11</v>
      </c>
      <c r="W1544">
        <v>0</v>
      </c>
      <c r="X1544">
        <v>0</v>
      </c>
      <c r="Y1544">
        <v>0</v>
      </c>
      <c r="Z1544">
        <v>0</v>
      </c>
      <c r="AA1544">
        <v>4</v>
      </c>
      <c r="AB1544">
        <v>4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7</v>
      </c>
      <c r="AK1544">
        <v>7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6</v>
      </c>
      <c r="AT1544">
        <v>6</v>
      </c>
      <c r="AU1544">
        <v>0</v>
      </c>
      <c r="AV1544">
        <v>6</v>
      </c>
      <c r="AW1544">
        <v>6</v>
      </c>
      <c r="AX1544">
        <v>0</v>
      </c>
    </row>
    <row r="1545" spans="1:51" x14ac:dyDescent="0.2">
      <c r="A1545" s="11" t="str">
        <f t="shared" si="24"/>
        <v>Squaw Creek Twp</v>
      </c>
      <c r="B1545" t="s">
        <v>50</v>
      </c>
      <c r="C1545">
        <v>3</v>
      </c>
      <c r="D1545">
        <v>1991141</v>
      </c>
      <c r="E1545" s="8" t="s">
        <v>3681</v>
      </c>
      <c r="F1545" t="s">
        <v>3682</v>
      </c>
      <c r="G1545" t="s">
        <v>2520</v>
      </c>
      <c r="H1545">
        <v>0.47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8</v>
      </c>
      <c r="V1545">
        <v>8</v>
      </c>
      <c r="W1545">
        <v>0</v>
      </c>
      <c r="X1545">
        <v>0</v>
      </c>
      <c r="Y1545">
        <v>0</v>
      </c>
      <c r="Z1545">
        <v>0</v>
      </c>
      <c r="AA1545">
        <v>9</v>
      </c>
      <c r="AB1545">
        <v>12</v>
      </c>
      <c r="AC1545">
        <v>0.23330000000000001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4</v>
      </c>
      <c r="AK1545">
        <v>9</v>
      </c>
      <c r="AL1545">
        <v>0.23330000000000001</v>
      </c>
      <c r="AM1545">
        <v>1</v>
      </c>
      <c r="AN1545">
        <v>0</v>
      </c>
      <c r="AO1545">
        <v>0</v>
      </c>
      <c r="AP1545">
        <v>1</v>
      </c>
      <c r="AQ1545">
        <v>1</v>
      </c>
      <c r="AR1545">
        <v>0</v>
      </c>
      <c r="AS1545">
        <v>4</v>
      </c>
      <c r="AT1545">
        <v>0</v>
      </c>
      <c r="AU1545">
        <v>0</v>
      </c>
      <c r="AV1545">
        <v>1</v>
      </c>
      <c r="AW1545">
        <v>0</v>
      </c>
      <c r="AX1545">
        <v>0</v>
      </c>
    </row>
    <row r="1546" spans="1:51" x14ac:dyDescent="0.2">
      <c r="A1546" t="str">
        <f t="shared" si="24"/>
        <v>Srk</v>
      </c>
      <c r="B1546" t="s">
        <v>492</v>
      </c>
      <c r="C1546">
        <v>4</v>
      </c>
      <c r="D1546">
        <v>1593465</v>
      </c>
      <c r="E1546" s="8" t="s">
        <v>2091</v>
      </c>
      <c r="F1546" t="s">
        <v>2091</v>
      </c>
      <c r="G1546" t="s">
        <v>1778</v>
      </c>
      <c r="H1546">
        <v>0.45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9</v>
      </c>
      <c r="P1546">
        <v>9</v>
      </c>
      <c r="Q1546">
        <v>0.15</v>
      </c>
      <c r="R1546">
        <v>0</v>
      </c>
      <c r="S1546">
        <v>0</v>
      </c>
      <c r="T1546">
        <v>0</v>
      </c>
      <c r="U1546">
        <v>4</v>
      </c>
      <c r="V1546">
        <v>7</v>
      </c>
      <c r="W1546">
        <v>0.15</v>
      </c>
      <c r="X1546">
        <v>0</v>
      </c>
      <c r="Y1546">
        <v>0</v>
      </c>
      <c r="Z1546">
        <v>0</v>
      </c>
      <c r="AA1546">
        <v>4</v>
      </c>
      <c r="AB1546">
        <v>4</v>
      </c>
      <c r="AC1546">
        <v>0.15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3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</row>
    <row r="1547" spans="1:51" x14ac:dyDescent="0.2">
      <c r="A1547" t="str">
        <f t="shared" si="24"/>
        <v>Srl;Lgb;Rels;Map</v>
      </c>
      <c r="B1547" t="s">
        <v>245</v>
      </c>
      <c r="C1547">
        <v>4</v>
      </c>
      <c r="D1547">
        <v>1593433</v>
      </c>
      <c r="E1547" s="8" t="s">
        <v>3633</v>
      </c>
      <c r="F1547" t="s">
        <v>2253</v>
      </c>
      <c r="G1547" t="s">
        <v>1778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11</v>
      </c>
      <c r="P1547">
        <v>11</v>
      </c>
      <c r="Q1547">
        <v>0.2</v>
      </c>
      <c r="R1547">
        <v>0</v>
      </c>
      <c r="S1547">
        <v>0</v>
      </c>
      <c r="T1547">
        <v>0</v>
      </c>
      <c r="U1547">
        <v>9</v>
      </c>
      <c r="V1547">
        <v>10</v>
      </c>
      <c r="W1547">
        <v>0.2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7</v>
      </c>
      <c r="AK1547">
        <v>8</v>
      </c>
      <c r="AL1547">
        <v>0.2</v>
      </c>
      <c r="AM1547">
        <v>9</v>
      </c>
      <c r="AN1547">
        <v>9</v>
      </c>
      <c r="AO1547">
        <v>0.2</v>
      </c>
      <c r="AP1547">
        <v>0</v>
      </c>
      <c r="AQ1547">
        <v>0</v>
      </c>
      <c r="AR1547">
        <v>0</v>
      </c>
      <c r="AS1547">
        <v>11</v>
      </c>
      <c r="AT1547">
        <v>12</v>
      </c>
      <c r="AU1547">
        <v>0.2</v>
      </c>
      <c r="AV1547">
        <v>3</v>
      </c>
      <c r="AW1547">
        <v>0</v>
      </c>
      <c r="AX1547">
        <v>0</v>
      </c>
    </row>
    <row r="1548" spans="1:51" x14ac:dyDescent="0.2">
      <c r="A1548" t="str">
        <f t="shared" si="24"/>
        <v>St Charles Riverton</v>
      </c>
      <c r="B1548" t="s">
        <v>567</v>
      </c>
      <c r="C1548">
        <v>4</v>
      </c>
      <c r="D1548">
        <v>948267</v>
      </c>
      <c r="E1548" s="8" t="s">
        <v>3029</v>
      </c>
      <c r="F1548" t="s">
        <v>4492</v>
      </c>
      <c r="G1548" t="s">
        <v>1778</v>
      </c>
      <c r="H1548">
        <v>1.111111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20</v>
      </c>
      <c r="P1548">
        <v>20</v>
      </c>
      <c r="Q1548">
        <v>0.22220000000000001</v>
      </c>
      <c r="R1548">
        <v>2</v>
      </c>
      <c r="S1548">
        <v>0</v>
      </c>
      <c r="T1548">
        <v>0</v>
      </c>
      <c r="U1548">
        <v>28</v>
      </c>
      <c r="V1548">
        <v>30</v>
      </c>
      <c r="W1548">
        <v>0.44440000000000002</v>
      </c>
      <c r="X1548">
        <v>0</v>
      </c>
      <c r="Y1548">
        <v>0</v>
      </c>
      <c r="Z1548">
        <v>0</v>
      </c>
      <c r="AA1548">
        <v>18</v>
      </c>
      <c r="AB1548">
        <v>20</v>
      </c>
      <c r="AC1548">
        <v>0.22220000000000001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4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2</v>
      </c>
      <c r="AQ1548">
        <v>0</v>
      </c>
      <c r="AR1548">
        <v>0</v>
      </c>
      <c r="AS1548">
        <v>14</v>
      </c>
      <c r="AT1548">
        <v>18</v>
      </c>
      <c r="AU1548">
        <v>0.22220000000000001</v>
      </c>
      <c r="AV1548">
        <v>0</v>
      </c>
      <c r="AW1548">
        <v>0</v>
      </c>
      <c r="AX1548">
        <v>0</v>
      </c>
    </row>
    <row r="1549" spans="1:51" x14ac:dyDescent="0.2">
      <c r="A1549" t="str">
        <f t="shared" si="24"/>
        <v>St Clair Ute</v>
      </c>
      <c r="B1549" t="s">
        <v>726</v>
      </c>
      <c r="C1549">
        <v>4</v>
      </c>
      <c r="D1549">
        <v>948295</v>
      </c>
      <c r="E1549" s="8" t="s">
        <v>2630</v>
      </c>
      <c r="F1549" t="s">
        <v>1817</v>
      </c>
      <c r="G1549" t="s">
        <v>1778</v>
      </c>
      <c r="H1549">
        <v>0.2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3</v>
      </c>
      <c r="V1549">
        <v>3</v>
      </c>
      <c r="W1549">
        <v>0.05</v>
      </c>
      <c r="X1549">
        <v>0</v>
      </c>
      <c r="Y1549">
        <v>0</v>
      </c>
      <c r="Z1549">
        <v>0</v>
      </c>
      <c r="AA1549">
        <v>3</v>
      </c>
      <c r="AB1549">
        <v>3</v>
      </c>
      <c r="AC1549">
        <v>0.05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2</v>
      </c>
      <c r="AK1549">
        <v>2</v>
      </c>
      <c r="AL1549">
        <v>0.05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3</v>
      </c>
      <c r="AT1549">
        <v>3</v>
      </c>
      <c r="AU1549">
        <v>0.05</v>
      </c>
      <c r="AV1549">
        <v>0</v>
      </c>
      <c r="AW1549">
        <v>0</v>
      </c>
      <c r="AX1549">
        <v>0</v>
      </c>
    </row>
    <row r="1550" spans="1:51" x14ac:dyDescent="0.2">
      <c r="A1550" t="str">
        <f t="shared" si="24"/>
        <v>St. Paul</v>
      </c>
      <c r="B1550" t="s">
        <v>2891</v>
      </c>
      <c r="C1550" t="s">
        <v>2892</v>
      </c>
      <c r="D1550">
        <v>1128</v>
      </c>
      <c r="E1550" s="8" t="s">
        <v>2918</v>
      </c>
      <c r="F1550" t="s">
        <v>2919</v>
      </c>
      <c r="G1550" t="s">
        <v>2920</v>
      </c>
      <c r="H1550" t="s">
        <v>2513</v>
      </c>
      <c r="I1550">
        <v>0.11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2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10</v>
      </c>
      <c r="AL1550">
        <v>11</v>
      </c>
      <c r="AM1550">
        <v>4.3099999999999999E-2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11</v>
      </c>
      <c r="AU1550">
        <v>14</v>
      </c>
      <c r="AV1550">
        <v>4.3099999999999999E-2</v>
      </c>
      <c r="AW1550">
        <v>5</v>
      </c>
      <c r="AX1550">
        <v>7</v>
      </c>
      <c r="AY1550">
        <v>2.1600000000000001E-2</v>
      </c>
    </row>
    <row r="1551" spans="1:51" x14ac:dyDescent="0.2">
      <c r="A1551" t="str">
        <f t="shared" si="24"/>
        <v>St. Petersburg</v>
      </c>
      <c r="B1551" t="s">
        <v>2891</v>
      </c>
      <c r="C1551" t="s">
        <v>2892</v>
      </c>
      <c r="D1551">
        <v>1118</v>
      </c>
      <c r="E1551" s="8" t="s">
        <v>3400</v>
      </c>
      <c r="F1551" t="s">
        <v>3401</v>
      </c>
      <c r="G1551" t="s">
        <v>3402</v>
      </c>
      <c r="H1551" t="s">
        <v>2513</v>
      </c>
      <c r="I1551">
        <v>0.36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15</v>
      </c>
      <c r="Q1551">
        <v>17</v>
      </c>
      <c r="R1551">
        <v>3.9699999999999999E-2</v>
      </c>
      <c r="S1551">
        <v>0</v>
      </c>
      <c r="T1551">
        <v>0</v>
      </c>
      <c r="U1551">
        <v>0</v>
      </c>
      <c r="V1551">
        <v>20</v>
      </c>
      <c r="W1551">
        <v>21</v>
      </c>
      <c r="X1551">
        <v>7.9399999999999998E-2</v>
      </c>
      <c r="Y1551">
        <v>1</v>
      </c>
      <c r="Z1551">
        <v>0</v>
      </c>
      <c r="AA1551">
        <v>0</v>
      </c>
      <c r="AB1551">
        <v>46</v>
      </c>
      <c r="AC1551">
        <v>48</v>
      </c>
      <c r="AD1551">
        <v>0.1588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7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11</v>
      </c>
      <c r="AU1551">
        <v>18</v>
      </c>
      <c r="AV1551">
        <v>7.9399999999999998E-2</v>
      </c>
      <c r="AW1551">
        <v>5</v>
      </c>
      <c r="AX1551">
        <v>0</v>
      </c>
      <c r="AY1551">
        <v>0</v>
      </c>
    </row>
    <row r="1552" spans="1:51" x14ac:dyDescent="0.2">
      <c r="A1552" t="str">
        <f t="shared" si="24"/>
        <v>Stanford</v>
      </c>
      <c r="B1552" t="s">
        <v>2891</v>
      </c>
      <c r="C1552" t="s">
        <v>2892</v>
      </c>
      <c r="D1552">
        <v>1116</v>
      </c>
      <c r="E1552" s="8" t="s">
        <v>2911</v>
      </c>
      <c r="F1552" t="s">
        <v>2912</v>
      </c>
      <c r="G1552" t="s">
        <v>2913</v>
      </c>
      <c r="H1552" t="s">
        <v>2513</v>
      </c>
      <c r="I1552">
        <v>0.1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5</v>
      </c>
      <c r="AD1552">
        <v>2.0199999999999999E-2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14</v>
      </c>
      <c r="AL1552">
        <v>15</v>
      </c>
      <c r="AM1552">
        <v>4.0399999999999998E-2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10</v>
      </c>
      <c r="AU1552">
        <v>10</v>
      </c>
      <c r="AV1552">
        <v>4.0399999999999998E-2</v>
      </c>
      <c r="AW1552">
        <v>2</v>
      </c>
      <c r="AX1552">
        <v>0</v>
      </c>
      <c r="AY1552">
        <v>0</v>
      </c>
    </row>
    <row r="1553" spans="1:51" x14ac:dyDescent="0.2">
      <c r="A1553" t="str">
        <f t="shared" si="24"/>
        <v>Stapleton</v>
      </c>
      <c r="B1553" t="s">
        <v>61</v>
      </c>
      <c r="C1553">
        <v>4</v>
      </c>
      <c r="D1553">
        <v>946796</v>
      </c>
      <c r="E1553" s="8" t="s">
        <v>3263</v>
      </c>
      <c r="F1553" t="s">
        <v>1861</v>
      </c>
      <c r="G1553" t="s">
        <v>1778</v>
      </c>
      <c r="H1553">
        <v>0.56000000000000005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9</v>
      </c>
      <c r="P1553">
        <v>9</v>
      </c>
      <c r="Q1553">
        <v>0.21</v>
      </c>
      <c r="R1553">
        <v>0</v>
      </c>
      <c r="S1553">
        <v>0</v>
      </c>
      <c r="T1553">
        <v>0</v>
      </c>
      <c r="U1553">
        <v>16</v>
      </c>
      <c r="V1553">
        <v>16</v>
      </c>
      <c r="W1553">
        <v>0.28000000000000003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5</v>
      </c>
      <c r="AT1553">
        <v>5</v>
      </c>
      <c r="AU1553">
        <v>7.0000000000000007E-2</v>
      </c>
      <c r="AV1553">
        <v>0</v>
      </c>
      <c r="AW1553">
        <v>0</v>
      </c>
      <c r="AX1553">
        <v>0</v>
      </c>
    </row>
    <row r="1554" spans="1:51" x14ac:dyDescent="0.2">
      <c r="A1554" t="str">
        <f t="shared" si="24"/>
        <v>State Center</v>
      </c>
      <c r="B1554" t="s">
        <v>712</v>
      </c>
      <c r="C1554">
        <v>1</v>
      </c>
      <c r="D1554">
        <v>1593696</v>
      </c>
      <c r="E1554" s="8" t="s">
        <v>3638</v>
      </c>
      <c r="F1554" t="s">
        <v>2098</v>
      </c>
      <c r="G1554" t="s">
        <v>1778</v>
      </c>
      <c r="H1554">
        <v>1.1200000000000001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17</v>
      </c>
      <c r="P1554">
        <v>19</v>
      </c>
      <c r="Q1554">
        <v>0.32</v>
      </c>
      <c r="R1554">
        <v>0</v>
      </c>
      <c r="S1554">
        <v>0</v>
      </c>
      <c r="T1554">
        <v>0</v>
      </c>
      <c r="U1554">
        <v>27</v>
      </c>
      <c r="V1554">
        <v>36</v>
      </c>
      <c r="W1554">
        <v>0.48</v>
      </c>
      <c r="X1554">
        <v>1</v>
      </c>
      <c r="Y1554">
        <v>0</v>
      </c>
      <c r="Z1554">
        <v>0</v>
      </c>
      <c r="AA1554">
        <v>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16</v>
      </c>
      <c r="AK1554">
        <v>21</v>
      </c>
      <c r="AL1554">
        <v>0.32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7</v>
      </c>
      <c r="AT1554">
        <v>0</v>
      </c>
      <c r="AU1554">
        <v>0</v>
      </c>
      <c r="AV1554">
        <v>2</v>
      </c>
      <c r="AW1554">
        <v>0</v>
      </c>
      <c r="AX1554">
        <v>0</v>
      </c>
    </row>
    <row r="1555" spans="1:51" x14ac:dyDescent="0.2">
      <c r="A1555" t="str">
        <f t="shared" si="24"/>
        <v>Stockport</v>
      </c>
      <c r="B1555" t="s">
        <v>850</v>
      </c>
      <c r="C1555">
        <v>2</v>
      </c>
      <c r="D1555">
        <v>948023</v>
      </c>
      <c r="E1555" s="8" t="s">
        <v>3285</v>
      </c>
      <c r="F1555" t="s">
        <v>3286</v>
      </c>
      <c r="G1555" t="s">
        <v>2520</v>
      </c>
      <c r="H1555">
        <v>0.1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</v>
      </c>
      <c r="P1555">
        <v>4</v>
      </c>
      <c r="Q1555">
        <v>0.1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</row>
    <row r="1556" spans="1:51" x14ac:dyDescent="0.2">
      <c r="A1556" t="str">
        <f t="shared" si="24"/>
        <v>Storm Lake</v>
      </c>
      <c r="B1556" t="s">
        <v>2875</v>
      </c>
      <c r="C1556">
        <v>4</v>
      </c>
      <c r="D1556">
        <v>1206</v>
      </c>
      <c r="E1556" s="8" t="s">
        <v>2876</v>
      </c>
      <c r="F1556" t="s">
        <v>2877</v>
      </c>
      <c r="G1556" t="s">
        <v>2878</v>
      </c>
      <c r="H1556" t="s">
        <v>2513</v>
      </c>
      <c r="I1556">
        <v>2.98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4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5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89</v>
      </c>
      <c r="AL1556">
        <v>93</v>
      </c>
      <c r="AM1556">
        <v>2.9786999999999999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4</v>
      </c>
      <c r="AX1556">
        <v>0</v>
      </c>
      <c r="AY1556">
        <v>0</v>
      </c>
    </row>
    <row r="1557" spans="1:51" x14ac:dyDescent="0.2">
      <c r="A1557" t="str">
        <f t="shared" si="24"/>
        <v>Storm Lake</v>
      </c>
      <c r="B1557" t="s">
        <v>2875</v>
      </c>
      <c r="C1557">
        <v>4</v>
      </c>
      <c r="D1557">
        <v>1207</v>
      </c>
      <c r="E1557" s="8" t="s">
        <v>3356</v>
      </c>
      <c r="F1557" t="s">
        <v>2877</v>
      </c>
      <c r="G1557" t="s">
        <v>3357</v>
      </c>
      <c r="H1557" t="s">
        <v>2513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</row>
    <row r="1558" spans="1:51" x14ac:dyDescent="0.2">
      <c r="A1558" t="str">
        <f t="shared" si="24"/>
        <v>Storm Lake 01</v>
      </c>
      <c r="B1558" t="s">
        <v>245</v>
      </c>
      <c r="C1558">
        <v>4</v>
      </c>
      <c r="D1558">
        <v>946703</v>
      </c>
      <c r="E1558" s="8">
        <v>1</v>
      </c>
      <c r="F1558" t="s">
        <v>1887</v>
      </c>
      <c r="G1558" t="s">
        <v>1778</v>
      </c>
      <c r="H1558">
        <v>1.4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11</v>
      </c>
      <c r="V1558">
        <v>11</v>
      </c>
      <c r="W1558">
        <v>0.4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13</v>
      </c>
      <c r="AK1558">
        <v>13</v>
      </c>
      <c r="AL1558">
        <v>0.4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7</v>
      </c>
      <c r="AT1558">
        <v>7</v>
      </c>
      <c r="AU1558">
        <v>0.4</v>
      </c>
      <c r="AV1558">
        <v>7</v>
      </c>
      <c r="AW1558">
        <v>7</v>
      </c>
      <c r="AX1558">
        <v>0.2</v>
      </c>
    </row>
    <row r="1559" spans="1:51" x14ac:dyDescent="0.2">
      <c r="A1559" t="str">
        <f t="shared" si="24"/>
        <v>Storm Lake 02</v>
      </c>
      <c r="B1559" t="s">
        <v>245</v>
      </c>
      <c r="C1559">
        <v>4</v>
      </c>
      <c r="D1559">
        <v>946704</v>
      </c>
      <c r="E1559" s="8">
        <v>2</v>
      </c>
      <c r="F1559" t="s">
        <v>2251</v>
      </c>
      <c r="G1559" t="s">
        <v>1778</v>
      </c>
      <c r="H1559">
        <v>0.8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11</v>
      </c>
      <c r="P1559">
        <v>13</v>
      </c>
      <c r="Q1559">
        <v>0.2</v>
      </c>
      <c r="R1559">
        <v>0</v>
      </c>
      <c r="S1559">
        <v>0</v>
      </c>
      <c r="T1559">
        <v>0</v>
      </c>
      <c r="U1559">
        <v>6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16</v>
      </c>
      <c r="AK1559">
        <v>18</v>
      </c>
      <c r="AL1559">
        <v>0.4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12</v>
      </c>
      <c r="AT1559">
        <v>13</v>
      </c>
      <c r="AU1559">
        <v>0.2</v>
      </c>
      <c r="AV1559">
        <v>2</v>
      </c>
      <c r="AW1559">
        <v>0</v>
      </c>
      <c r="AX1559">
        <v>0</v>
      </c>
    </row>
    <row r="1560" spans="1:51" x14ac:dyDescent="0.2">
      <c r="A1560" t="str">
        <f t="shared" si="24"/>
        <v>Storm Lake 03</v>
      </c>
      <c r="B1560" t="s">
        <v>245</v>
      </c>
      <c r="C1560">
        <v>4</v>
      </c>
      <c r="D1560">
        <v>946705</v>
      </c>
      <c r="E1560" s="8">
        <v>3</v>
      </c>
      <c r="F1560" t="s">
        <v>3629</v>
      </c>
      <c r="G1560" t="s">
        <v>2527</v>
      </c>
      <c r="H1560">
        <v>1.4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19</v>
      </c>
      <c r="P1560">
        <v>19</v>
      </c>
      <c r="Q1560">
        <v>0.4</v>
      </c>
      <c r="R1560">
        <v>0</v>
      </c>
      <c r="S1560">
        <v>0</v>
      </c>
      <c r="T1560">
        <v>0</v>
      </c>
      <c r="U1560">
        <v>23</v>
      </c>
      <c r="V1560">
        <v>24</v>
      </c>
      <c r="W1560">
        <v>0.4</v>
      </c>
      <c r="X1560">
        <v>0</v>
      </c>
      <c r="Y1560">
        <v>0</v>
      </c>
      <c r="Z1560">
        <v>0</v>
      </c>
      <c r="AA1560">
        <v>14</v>
      </c>
      <c r="AB1560">
        <v>14</v>
      </c>
      <c r="AC1560">
        <v>0.2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10</v>
      </c>
      <c r="AK1560">
        <v>14</v>
      </c>
      <c r="AL1560">
        <v>0.2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14</v>
      </c>
      <c r="AT1560">
        <v>14</v>
      </c>
      <c r="AU1560">
        <v>0.2</v>
      </c>
      <c r="AV1560">
        <v>5</v>
      </c>
      <c r="AW1560">
        <v>0</v>
      </c>
      <c r="AX1560">
        <v>0</v>
      </c>
    </row>
    <row r="1561" spans="1:51" x14ac:dyDescent="0.2">
      <c r="A1561" t="str">
        <f t="shared" si="24"/>
        <v>Storm Lake 04</v>
      </c>
      <c r="B1561" t="s">
        <v>245</v>
      </c>
      <c r="C1561">
        <v>4</v>
      </c>
      <c r="D1561">
        <v>946706</v>
      </c>
      <c r="E1561" s="8">
        <v>4</v>
      </c>
      <c r="F1561" t="s">
        <v>2252</v>
      </c>
      <c r="G1561" t="s">
        <v>1778</v>
      </c>
      <c r="H1561">
        <v>1.6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16</v>
      </c>
      <c r="P1561">
        <v>19</v>
      </c>
      <c r="Q1561">
        <v>0.2</v>
      </c>
      <c r="R1561">
        <v>0</v>
      </c>
      <c r="S1561">
        <v>0</v>
      </c>
      <c r="T1561">
        <v>0</v>
      </c>
      <c r="U1561">
        <v>30</v>
      </c>
      <c r="V1561">
        <v>32</v>
      </c>
      <c r="W1561">
        <v>0.4</v>
      </c>
      <c r="X1561">
        <v>0</v>
      </c>
      <c r="Y1561">
        <v>0</v>
      </c>
      <c r="Z1561">
        <v>0</v>
      </c>
      <c r="AA1561">
        <v>20</v>
      </c>
      <c r="AB1561">
        <v>22</v>
      </c>
      <c r="AC1561">
        <v>0.4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26</v>
      </c>
      <c r="AK1561">
        <v>33</v>
      </c>
      <c r="AL1561">
        <v>0.4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20</v>
      </c>
      <c r="AT1561">
        <v>20</v>
      </c>
      <c r="AU1561">
        <v>0.2</v>
      </c>
      <c r="AV1561">
        <v>14</v>
      </c>
      <c r="AW1561">
        <v>0</v>
      </c>
      <c r="AX1561">
        <v>0</v>
      </c>
    </row>
    <row r="1562" spans="1:51" x14ac:dyDescent="0.2">
      <c r="A1562" s="11" t="str">
        <f t="shared" si="24"/>
        <v>Story City</v>
      </c>
      <c r="B1562" t="s">
        <v>828</v>
      </c>
      <c r="C1562">
        <v>4</v>
      </c>
      <c r="D1562">
        <v>947975</v>
      </c>
      <c r="E1562" s="8">
        <v>40</v>
      </c>
      <c r="F1562" t="s">
        <v>2408</v>
      </c>
      <c r="G1562" t="s">
        <v>1778</v>
      </c>
      <c r="H1562">
        <v>2.4900000000000002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33</v>
      </c>
      <c r="P1562">
        <v>35</v>
      </c>
      <c r="Q1562">
        <v>0.41499999999999998</v>
      </c>
      <c r="R1562">
        <v>0</v>
      </c>
      <c r="S1562">
        <v>0</v>
      </c>
      <c r="T1562">
        <v>0</v>
      </c>
      <c r="U1562">
        <v>50</v>
      </c>
      <c r="V1562">
        <v>54</v>
      </c>
      <c r="W1562">
        <v>0.83</v>
      </c>
      <c r="X1562">
        <v>0</v>
      </c>
      <c r="Y1562">
        <v>0</v>
      </c>
      <c r="Z1562">
        <v>0</v>
      </c>
      <c r="AA1562">
        <v>30</v>
      </c>
      <c r="AB1562">
        <v>34</v>
      </c>
      <c r="AC1562">
        <v>0.41499999999999998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37</v>
      </c>
      <c r="AK1562">
        <v>40</v>
      </c>
      <c r="AL1562">
        <v>0.41499999999999998</v>
      </c>
      <c r="AM1562">
        <v>7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28</v>
      </c>
      <c r="AT1562">
        <v>30</v>
      </c>
      <c r="AU1562">
        <v>0.41499999999999998</v>
      </c>
      <c r="AV1562">
        <v>9</v>
      </c>
      <c r="AW1562">
        <v>0</v>
      </c>
      <c r="AX1562">
        <v>0</v>
      </c>
    </row>
    <row r="1563" spans="1:51" x14ac:dyDescent="0.2">
      <c r="A1563" s="11" t="str">
        <f t="shared" si="24"/>
        <v>Sugar Grove Dallas Center</v>
      </c>
      <c r="B1563" t="s">
        <v>221</v>
      </c>
      <c r="C1563">
        <v>3</v>
      </c>
      <c r="D1563">
        <v>1593475</v>
      </c>
      <c r="E1563" s="8" t="s">
        <v>3844</v>
      </c>
      <c r="F1563" t="s">
        <v>5400</v>
      </c>
      <c r="G1563" t="s">
        <v>2517</v>
      </c>
      <c r="H1563">
        <v>1.66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23</v>
      </c>
      <c r="P1563">
        <v>24</v>
      </c>
      <c r="Q1563">
        <v>0.4143</v>
      </c>
      <c r="R1563">
        <v>0</v>
      </c>
      <c r="S1563">
        <v>0</v>
      </c>
      <c r="T1563">
        <v>0</v>
      </c>
      <c r="U1563">
        <v>19</v>
      </c>
      <c r="V1563">
        <v>25</v>
      </c>
      <c r="W1563">
        <v>0.4143</v>
      </c>
      <c r="X1563">
        <v>2</v>
      </c>
      <c r="Y1563">
        <v>0</v>
      </c>
      <c r="Z1563">
        <v>0</v>
      </c>
      <c r="AA1563">
        <v>21</v>
      </c>
      <c r="AB1563">
        <v>24</v>
      </c>
      <c r="AC1563">
        <v>0.4143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23</v>
      </c>
      <c r="AK1563">
        <v>27</v>
      </c>
      <c r="AL1563">
        <v>0.4143</v>
      </c>
      <c r="AM1563">
        <v>9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22</v>
      </c>
      <c r="AT1563">
        <v>23</v>
      </c>
      <c r="AU1563">
        <v>0</v>
      </c>
      <c r="AV1563">
        <v>3</v>
      </c>
      <c r="AW1563">
        <v>0</v>
      </c>
      <c r="AX1563">
        <v>0</v>
      </c>
    </row>
    <row r="1564" spans="1:51" x14ac:dyDescent="0.2">
      <c r="A1564" t="str">
        <f t="shared" si="24"/>
        <v>Summit Center Dale Highland</v>
      </c>
      <c r="B1564" t="s">
        <v>2665</v>
      </c>
      <c r="C1564">
        <v>4</v>
      </c>
      <c r="D1564">
        <v>947554</v>
      </c>
      <c r="E1564" s="8" t="s">
        <v>3203</v>
      </c>
      <c r="F1564" t="s">
        <v>4493</v>
      </c>
      <c r="G1564" t="s">
        <v>1778</v>
      </c>
      <c r="H1564">
        <v>0.58181799999999995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12</v>
      </c>
      <c r="P1564">
        <v>12</v>
      </c>
      <c r="Q1564">
        <v>0.21820000000000001</v>
      </c>
      <c r="R1564">
        <v>0</v>
      </c>
      <c r="S1564">
        <v>0</v>
      </c>
      <c r="T1564">
        <v>0</v>
      </c>
      <c r="U1564">
        <v>7</v>
      </c>
      <c r="V1564">
        <v>11</v>
      </c>
      <c r="W1564">
        <v>0.14549999999999999</v>
      </c>
      <c r="X1564">
        <v>0</v>
      </c>
      <c r="Y1564">
        <v>0</v>
      </c>
      <c r="Z1564">
        <v>0</v>
      </c>
      <c r="AA1564">
        <v>11</v>
      </c>
      <c r="AB1564">
        <v>12</v>
      </c>
      <c r="AC1564">
        <v>0.21820000000000001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5</v>
      </c>
      <c r="AT1564">
        <v>0</v>
      </c>
      <c r="AU1564">
        <v>0</v>
      </c>
      <c r="AV1564">
        <v>0</v>
      </c>
      <c r="AW1564">
        <v>0</v>
      </c>
      <c r="AX1564">
        <v>0</v>
      </c>
    </row>
    <row r="1565" spans="1:51" x14ac:dyDescent="0.2">
      <c r="A1565" t="str">
        <f t="shared" si="24"/>
        <v>Summit Riverton Sioux Meadow</v>
      </c>
      <c r="B1565" t="s">
        <v>220</v>
      </c>
      <c r="C1565">
        <v>4</v>
      </c>
      <c r="D1565">
        <v>1593448</v>
      </c>
      <c r="E1565" s="8" t="s">
        <v>2967</v>
      </c>
      <c r="F1565" t="s">
        <v>4494</v>
      </c>
      <c r="G1565" t="s">
        <v>1778</v>
      </c>
      <c r="H1565">
        <v>0.65882399999999997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8</v>
      </c>
      <c r="P1565">
        <v>9</v>
      </c>
      <c r="Q1565">
        <v>0.18820000000000001</v>
      </c>
      <c r="R1565">
        <v>0</v>
      </c>
      <c r="S1565">
        <v>0</v>
      </c>
      <c r="T1565">
        <v>0</v>
      </c>
      <c r="U1565">
        <v>10</v>
      </c>
      <c r="V1565">
        <v>17</v>
      </c>
      <c r="W1565">
        <v>0.3765</v>
      </c>
      <c r="X1565">
        <v>0</v>
      </c>
      <c r="Y1565">
        <v>0</v>
      </c>
      <c r="Z1565">
        <v>0</v>
      </c>
      <c r="AA1565">
        <v>6</v>
      </c>
      <c r="AB1565">
        <v>7</v>
      </c>
      <c r="AC1565">
        <v>9.4100000000000003E-2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5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4</v>
      </c>
      <c r="AT1565">
        <v>0</v>
      </c>
      <c r="AU1565">
        <v>0</v>
      </c>
      <c r="AV1565">
        <v>2</v>
      </c>
      <c r="AW1565">
        <v>2</v>
      </c>
      <c r="AX1565">
        <v>0</v>
      </c>
    </row>
    <row r="1566" spans="1:51" x14ac:dyDescent="0.2">
      <c r="A1566" s="11" t="str">
        <f t="shared" si="24"/>
        <v>Sumner Webster Yell Hardi</v>
      </c>
      <c r="B1566" t="s">
        <v>878</v>
      </c>
      <c r="C1566">
        <v>4</v>
      </c>
      <c r="D1566">
        <v>948119</v>
      </c>
      <c r="E1566" s="8" t="s">
        <v>3970</v>
      </c>
      <c r="F1566" t="s">
        <v>4495</v>
      </c>
      <c r="G1566" t="s">
        <v>1778</v>
      </c>
      <c r="H1566">
        <v>0.41666666699999999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6</v>
      </c>
      <c r="P1566">
        <v>9</v>
      </c>
      <c r="Q1566">
        <v>0.16669999999999999</v>
      </c>
      <c r="R1566">
        <v>0</v>
      </c>
      <c r="S1566">
        <v>0</v>
      </c>
      <c r="T1566">
        <v>0</v>
      </c>
      <c r="U1566">
        <v>4</v>
      </c>
      <c r="V1566">
        <v>7</v>
      </c>
      <c r="W1566">
        <v>0.16669999999999999</v>
      </c>
      <c r="X1566">
        <v>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4</v>
      </c>
      <c r="AK1566">
        <v>7</v>
      </c>
      <c r="AL1566">
        <v>8.3299999999999999E-2</v>
      </c>
      <c r="AM1566">
        <v>3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2</v>
      </c>
      <c r="AT1566">
        <v>0</v>
      </c>
      <c r="AU1566">
        <v>0</v>
      </c>
      <c r="AV1566">
        <v>2</v>
      </c>
      <c r="AW1566">
        <v>0</v>
      </c>
      <c r="AX1566">
        <v>0</v>
      </c>
    </row>
    <row r="1567" spans="1:51" x14ac:dyDescent="0.2">
      <c r="A1567" t="str">
        <f t="shared" si="24"/>
        <v>Swan Lake N Marshall</v>
      </c>
      <c r="B1567" t="s">
        <v>766</v>
      </c>
      <c r="C1567">
        <v>4</v>
      </c>
      <c r="D1567">
        <v>947601</v>
      </c>
      <c r="E1567" s="8" t="s">
        <v>2755</v>
      </c>
      <c r="F1567" t="s">
        <v>4496</v>
      </c>
      <c r="G1567" t="s">
        <v>1778</v>
      </c>
      <c r="H1567">
        <v>0.54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11</v>
      </c>
      <c r="V1567">
        <v>14</v>
      </c>
      <c r="W1567">
        <v>0.24</v>
      </c>
      <c r="X1567">
        <v>1</v>
      </c>
      <c r="Y1567">
        <v>0</v>
      </c>
      <c r="Z1567">
        <v>0</v>
      </c>
      <c r="AA1567">
        <v>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5</v>
      </c>
      <c r="AK1567">
        <v>5</v>
      </c>
      <c r="AL1567">
        <v>0.06</v>
      </c>
      <c r="AM1567">
        <v>1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6</v>
      </c>
      <c r="AT1567">
        <v>6</v>
      </c>
      <c r="AU1567">
        <v>0.12</v>
      </c>
      <c r="AV1567">
        <v>5</v>
      </c>
      <c r="AW1567">
        <v>7</v>
      </c>
      <c r="AX1567">
        <v>0.12</v>
      </c>
    </row>
    <row r="1568" spans="1:51" x14ac:dyDescent="0.2">
      <c r="A1568" s="11" t="str">
        <f t="shared" si="24"/>
        <v>Sweetland</v>
      </c>
      <c r="B1568" t="s">
        <v>729</v>
      </c>
      <c r="C1568">
        <v>2</v>
      </c>
      <c r="D1568">
        <v>947543</v>
      </c>
      <c r="E1568" s="8" t="s">
        <v>2755</v>
      </c>
      <c r="F1568" t="s">
        <v>4109</v>
      </c>
      <c r="G1568" t="s">
        <v>2520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16</v>
      </c>
      <c r="P1568">
        <v>16</v>
      </c>
      <c r="Q1568">
        <v>0.16669999999999999</v>
      </c>
      <c r="R1568">
        <v>0</v>
      </c>
      <c r="S1568">
        <v>0</v>
      </c>
      <c r="T1568">
        <v>0</v>
      </c>
      <c r="U1568">
        <v>15</v>
      </c>
      <c r="V1568">
        <v>17</v>
      </c>
      <c r="W1568">
        <v>0.16669999999999999</v>
      </c>
      <c r="X1568">
        <v>0</v>
      </c>
      <c r="Y1568">
        <v>0</v>
      </c>
      <c r="Z1568">
        <v>0</v>
      </c>
      <c r="AA1568">
        <v>12</v>
      </c>
      <c r="AB1568">
        <v>20</v>
      </c>
      <c r="AC1568">
        <v>0.33329999999999999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13</v>
      </c>
      <c r="AK1568">
        <v>15</v>
      </c>
      <c r="AL1568">
        <v>0.16669999999999999</v>
      </c>
      <c r="AM1568">
        <v>7</v>
      </c>
      <c r="AN1568">
        <v>0</v>
      </c>
      <c r="AO1568">
        <v>0</v>
      </c>
      <c r="AP1568">
        <v>2</v>
      </c>
      <c r="AQ1568">
        <v>0</v>
      </c>
      <c r="AR1568">
        <v>0</v>
      </c>
      <c r="AS1568">
        <v>13</v>
      </c>
      <c r="AT1568">
        <v>13</v>
      </c>
      <c r="AU1568">
        <v>0.16669999999999999</v>
      </c>
      <c r="AV1568">
        <v>3</v>
      </c>
      <c r="AW1568">
        <v>0</v>
      </c>
      <c r="AX1568">
        <v>0</v>
      </c>
    </row>
    <row r="1569" spans="1:51" x14ac:dyDescent="0.2">
      <c r="A1569" t="str">
        <f t="shared" si="24"/>
        <v>Taylor</v>
      </c>
      <c r="B1569" t="s">
        <v>712</v>
      </c>
      <c r="C1569">
        <v>1</v>
      </c>
      <c r="D1569">
        <v>1593697</v>
      </c>
      <c r="E1569" s="8" t="s">
        <v>3542</v>
      </c>
      <c r="F1569" t="s">
        <v>2101</v>
      </c>
      <c r="G1569" t="s">
        <v>1778</v>
      </c>
      <c r="H1569">
        <v>0.8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8</v>
      </c>
      <c r="P1569">
        <v>11</v>
      </c>
      <c r="Q1569">
        <v>0.32</v>
      </c>
      <c r="R1569">
        <v>0</v>
      </c>
      <c r="S1569">
        <v>0</v>
      </c>
      <c r="T1569">
        <v>0</v>
      </c>
      <c r="U1569">
        <v>14</v>
      </c>
      <c r="V1569">
        <v>16</v>
      </c>
      <c r="W1569">
        <v>0.32</v>
      </c>
      <c r="X1569">
        <v>0</v>
      </c>
      <c r="Y1569">
        <v>0</v>
      </c>
      <c r="Z1569">
        <v>0</v>
      </c>
      <c r="AA1569">
        <v>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2</v>
      </c>
      <c r="AK1569">
        <v>6</v>
      </c>
      <c r="AL1569">
        <v>0.16</v>
      </c>
      <c r="AM1569">
        <v>2</v>
      </c>
      <c r="AN1569">
        <v>0</v>
      </c>
      <c r="AO1569">
        <v>0</v>
      </c>
      <c r="AP1569">
        <v>2</v>
      </c>
      <c r="AQ1569">
        <v>2</v>
      </c>
      <c r="AR1569">
        <v>0</v>
      </c>
      <c r="AS1569">
        <v>2</v>
      </c>
      <c r="AT1569">
        <v>0</v>
      </c>
      <c r="AU1569">
        <v>0</v>
      </c>
      <c r="AV1569">
        <v>3</v>
      </c>
      <c r="AW1569">
        <v>0</v>
      </c>
      <c r="AX1569">
        <v>0</v>
      </c>
    </row>
    <row r="1570" spans="1:51" x14ac:dyDescent="0.2">
      <c r="A1570" t="str">
        <f t="shared" si="24"/>
        <v>Taylor Chariton</v>
      </c>
      <c r="B1570" t="s">
        <v>361</v>
      </c>
      <c r="C1570">
        <v>2</v>
      </c>
      <c r="D1570">
        <v>946564</v>
      </c>
      <c r="E1570" s="8" t="s">
        <v>3256</v>
      </c>
      <c r="F1570" t="s">
        <v>5231</v>
      </c>
      <c r="G1570" t="s">
        <v>1778</v>
      </c>
      <c r="H1570">
        <v>0.56000000000000005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7</v>
      </c>
      <c r="P1570">
        <v>10</v>
      </c>
      <c r="Q1570">
        <v>0.24</v>
      </c>
      <c r="R1570">
        <v>0</v>
      </c>
      <c r="S1570">
        <v>0</v>
      </c>
      <c r="T1570">
        <v>0</v>
      </c>
      <c r="U1570">
        <v>10</v>
      </c>
      <c r="V1570">
        <v>14</v>
      </c>
      <c r="W1570">
        <v>0.24</v>
      </c>
      <c r="X1570">
        <v>0</v>
      </c>
      <c r="Y1570">
        <v>0</v>
      </c>
      <c r="Z1570">
        <v>0</v>
      </c>
      <c r="AA1570">
        <v>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5</v>
      </c>
      <c r="AN1570">
        <v>5</v>
      </c>
      <c r="AO1570">
        <v>0.08</v>
      </c>
      <c r="AP1570">
        <v>0</v>
      </c>
      <c r="AQ1570">
        <v>0</v>
      </c>
      <c r="AR1570">
        <v>0</v>
      </c>
      <c r="AS1570">
        <v>3</v>
      </c>
      <c r="AT1570">
        <v>0</v>
      </c>
      <c r="AU1570">
        <v>0</v>
      </c>
      <c r="AV1570">
        <v>0</v>
      </c>
      <c r="AW1570">
        <v>0</v>
      </c>
      <c r="AX1570">
        <v>0</v>
      </c>
    </row>
    <row r="1571" spans="1:51" x14ac:dyDescent="0.2">
      <c r="A1571" t="str">
        <f t="shared" si="24"/>
        <v>Tbilisi</v>
      </c>
      <c r="B1571" t="s">
        <v>2891</v>
      </c>
      <c r="C1571" t="s">
        <v>2892</v>
      </c>
      <c r="D1571">
        <v>1123</v>
      </c>
      <c r="E1571" s="8" t="s">
        <v>2908</v>
      </c>
      <c r="F1571" t="s">
        <v>2909</v>
      </c>
      <c r="G1571" t="s">
        <v>2910</v>
      </c>
      <c r="H1571" t="s">
        <v>2513</v>
      </c>
      <c r="I1571">
        <v>0.01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3</v>
      </c>
      <c r="AL1571">
        <v>3</v>
      </c>
      <c r="AM1571">
        <v>1.01E-2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</row>
    <row r="1572" spans="1:51" x14ac:dyDescent="0.2">
      <c r="A1572" t="str">
        <f t="shared" si="24"/>
        <v>Timber Creek</v>
      </c>
      <c r="B1572" t="s">
        <v>712</v>
      </c>
      <c r="C1572">
        <v>1</v>
      </c>
      <c r="D1572">
        <v>947478</v>
      </c>
      <c r="E1572" s="8" t="s">
        <v>3242</v>
      </c>
      <c r="F1572" t="s">
        <v>2099</v>
      </c>
      <c r="G1572" t="s">
        <v>1778</v>
      </c>
      <c r="H1572">
        <v>0.64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9</v>
      </c>
      <c r="P1572">
        <v>9</v>
      </c>
      <c r="Q1572">
        <v>0.16</v>
      </c>
      <c r="R1572">
        <v>0</v>
      </c>
      <c r="S1572">
        <v>0</v>
      </c>
      <c r="T1572">
        <v>0</v>
      </c>
      <c r="U1572">
        <v>7</v>
      </c>
      <c r="V1572">
        <v>7</v>
      </c>
      <c r="W1572">
        <v>0.16</v>
      </c>
      <c r="X1572">
        <v>0</v>
      </c>
      <c r="Y1572">
        <v>0</v>
      </c>
      <c r="Z1572">
        <v>0</v>
      </c>
      <c r="AA1572">
        <v>7</v>
      </c>
      <c r="AB1572">
        <v>7</v>
      </c>
      <c r="AC1572">
        <v>0.16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5</v>
      </c>
      <c r="AK1572">
        <v>0</v>
      </c>
      <c r="AL1572">
        <v>0</v>
      </c>
      <c r="AM1572">
        <v>6</v>
      </c>
      <c r="AN1572">
        <v>6</v>
      </c>
      <c r="AO1572">
        <v>0.16</v>
      </c>
      <c r="AP1572">
        <v>0</v>
      </c>
      <c r="AQ1572">
        <v>0</v>
      </c>
      <c r="AR1572">
        <v>0</v>
      </c>
      <c r="AS1572">
        <v>2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1" x14ac:dyDescent="0.2">
      <c r="A1573" t="str">
        <f t="shared" si="24"/>
        <v>Tingley</v>
      </c>
      <c r="B1573" t="s">
        <v>777</v>
      </c>
      <c r="C1573">
        <v>3</v>
      </c>
      <c r="D1573">
        <v>947838</v>
      </c>
      <c r="E1573" s="8" t="s">
        <v>3252</v>
      </c>
      <c r="F1573" t="s">
        <v>1851</v>
      </c>
      <c r="G1573" t="s">
        <v>1778</v>
      </c>
      <c r="H1573">
        <v>0.1125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4</v>
      </c>
      <c r="W1573">
        <v>7.4999999999999997E-2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1</v>
      </c>
      <c r="AR1573">
        <v>0</v>
      </c>
      <c r="AS1573">
        <v>2</v>
      </c>
      <c r="AT1573">
        <v>2</v>
      </c>
      <c r="AU1573">
        <v>3.7499999999999999E-2</v>
      </c>
      <c r="AV1573">
        <v>0</v>
      </c>
      <c r="AW1573">
        <v>0</v>
      </c>
      <c r="AX1573">
        <v>0</v>
      </c>
    </row>
    <row r="1574" spans="1:51" x14ac:dyDescent="0.2">
      <c r="A1574" s="11" t="str">
        <f t="shared" si="24"/>
        <v>Tipton 1</v>
      </c>
      <c r="B1574" t="s">
        <v>442</v>
      </c>
      <c r="C1574">
        <v>2</v>
      </c>
      <c r="D1574">
        <v>946753</v>
      </c>
      <c r="E1574" s="8" t="s">
        <v>3770</v>
      </c>
      <c r="F1574" t="s">
        <v>3771</v>
      </c>
      <c r="G1574" t="s">
        <v>2527</v>
      </c>
      <c r="H1574">
        <v>0.69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6</v>
      </c>
      <c r="P1574">
        <v>6</v>
      </c>
      <c r="Q1574">
        <v>0.1714</v>
      </c>
      <c r="R1574">
        <v>0</v>
      </c>
      <c r="S1574">
        <v>0</v>
      </c>
      <c r="T1574">
        <v>0</v>
      </c>
      <c r="U1574">
        <v>7</v>
      </c>
      <c r="V1574">
        <v>9</v>
      </c>
      <c r="W1574">
        <v>0.1714</v>
      </c>
      <c r="X1574">
        <v>0</v>
      </c>
      <c r="Y1574">
        <v>0</v>
      </c>
      <c r="Z1574">
        <v>0</v>
      </c>
      <c r="AA1574">
        <v>6</v>
      </c>
      <c r="AB1574">
        <v>7</v>
      </c>
      <c r="AC1574">
        <v>0.1714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9</v>
      </c>
      <c r="AK1574">
        <v>13</v>
      </c>
      <c r="AL1574">
        <v>0.1714</v>
      </c>
      <c r="AM1574">
        <v>2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4</v>
      </c>
      <c r="AT1574">
        <v>0</v>
      </c>
      <c r="AU1574">
        <v>0</v>
      </c>
      <c r="AV1574">
        <v>0</v>
      </c>
      <c r="AW1574">
        <v>0</v>
      </c>
      <c r="AX1574">
        <v>0</v>
      </c>
    </row>
    <row r="1575" spans="1:51" x14ac:dyDescent="0.2">
      <c r="A1575" s="11" t="str">
        <f t="shared" si="24"/>
        <v>Tipton 2</v>
      </c>
      <c r="B1575" t="s">
        <v>442</v>
      </c>
      <c r="C1575">
        <v>2</v>
      </c>
      <c r="D1575">
        <v>946754</v>
      </c>
      <c r="E1575" s="8" t="s">
        <v>3772</v>
      </c>
      <c r="F1575" t="s">
        <v>2314</v>
      </c>
      <c r="G1575" t="s">
        <v>1778</v>
      </c>
      <c r="H1575">
        <v>0.68571428599999995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10</v>
      </c>
      <c r="P1575">
        <v>10</v>
      </c>
      <c r="Q1575">
        <v>0.1714</v>
      </c>
      <c r="R1575">
        <v>0</v>
      </c>
      <c r="S1575">
        <v>0</v>
      </c>
      <c r="T1575">
        <v>0</v>
      </c>
      <c r="U1575">
        <v>19</v>
      </c>
      <c r="V1575">
        <v>23</v>
      </c>
      <c r="W1575">
        <v>0.1714</v>
      </c>
      <c r="X1575">
        <v>0</v>
      </c>
      <c r="Y1575">
        <v>0</v>
      </c>
      <c r="Z1575">
        <v>0</v>
      </c>
      <c r="AA1575">
        <v>5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14</v>
      </c>
      <c r="AK1575">
        <v>14</v>
      </c>
      <c r="AL1575">
        <v>0.1714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12</v>
      </c>
      <c r="AT1575">
        <v>12</v>
      </c>
      <c r="AU1575">
        <v>0.1714</v>
      </c>
      <c r="AV1575">
        <v>2</v>
      </c>
      <c r="AW1575">
        <v>0</v>
      </c>
      <c r="AX1575">
        <v>0</v>
      </c>
    </row>
    <row r="1576" spans="1:51" x14ac:dyDescent="0.2">
      <c r="A1576" s="11" t="str">
        <f t="shared" si="24"/>
        <v>Tipton 3</v>
      </c>
      <c r="B1576" t="s">
        <v>442</v>
      </c>
      <c r="C1576">
        <v>2</v>
      </c>
      <c r="D1576">
        <v>946755</v>
      </c>
      <c r="E1576" s="8" t="s">
        <v>3773</v>
      </c>
      <c r="F1576" t="s">
        <v>2313</v>
      </c>
      <c r="G1576" t="s">
        <v>1778</v>
      </c>
      <c r="H1576">
        <v>0.85714299999999999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12</v>
      </c>
      <c r="P1576">
        <v>13</v>
      </c>
      <c r="Q1576">
        <v>0.1714</v>
      </c>
      <c r="R1576">
        <v>0</v>
      </c>
      <c r="S1576">
        <v>0</v>
      </c>
      <c r="T1576">
        <v>0</v>
      </c>
      <c r="U1576">
        <v>12</v>
      </c>
      <c r="V1576">
        <v>13</v>
      </c>
      <c r="W1576">
        <v>0.1714</v>
      </c>
      <c r="X1576">
        <v>1</v>
      </c>
      <c r="Y1576">
        <v>0</v>
      </c>
      <c r="Z1576">
        <v>0</v>
      </c>
      <c r="AA1576">
        <v>7</v>
      </c>
      <c r="AB1576">
        <v>10</v>
      </c>
      <c r="AC1576">
        <v>0.1714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11</v>
      </c>
      <c r="AK1576">
        <v>14</v>
      </c>
      <c r="AL1576">
        <v>0.1714</v>
      </c>
      <c r="AM1576">
        <v>1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12</v>
      </c>
      <c r="AT1576">
        <v>12</v>
      </c>
      <c r="AU1576">
        <v>0.1714</v>
      </c>
      <c r="AV1576">
        <v>5</v>
      </c>
      <c r="AW1576">
        <v>0</v>
      </c>
      <c r="AX1576">
        <v>0</v>
      </c>
    </row>
    <row r="1577" spans="1:51" x14ac:dyDescent="0.2">
      <c r="A1577" t="str">
        <f t="shared" si="24"/>
        <v>Toledo City</v>
      </c>
      <c r="B1577" t="s">
        <v>840</v>
      </c>
      <c r="C1577">
        <v>1</v>
      </c>
      <c r="D1577">
        <v>1939115</v>
      </c>
      <c r="E1577" s="8" t="s">
        <v>2526</v>
      </c>
      <c r="F1577" t="s">
        <v>1787</v>
      </c>
      <c r="G1577" t="s">
        <v>1778</v>
      </c>
      <c r="H1577">
        <v>1.4235294119999999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13</v>
      </c>
      <c r="P1577">
        <v>18</v>
      </c>
      <c r="Q1577">
        <v>0.38819999999999999</v>
      </c>
      <c r="R1577">
        <v>0</v>
      </c>
      <c r="S1577">
        <v>0</v>
      </c>
      <c r="T1577">
        <v>0</v>
      </c>
      <c r="U1577">
        <v>18</v>
      </c>
      <c r="V1577">
        <v>24</v>
      </c>
      <c r="W1577">
        <v>0.38819999999999999</v>
      </c>
      <c r="X1577">
        <v>0</v>
      </c>
      <c r="Y1577">
        <v>0</v>
      </c>
      <c r="Z1577">
        <v>0</v>
      </c>
      <c r="AA1577">
        <v>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13</v>
      </c>
      <c r="AK1577">
        <v>15</v>
      </c>
      <c r="AL1577">
        <v>0.25879999999999997</v>
      </c>
      <c r="AM1577">
        <v>5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20</v>
      </c>
      <c r="AT1577">
        <v>22</v>
      </c>
      <c r="AU1577">
        <v>0.38819999999999999</v>
      </c>
      <c r="AV1577">
        <v>0</v>
      </c>
      <c r="AW1577">
        <v>0</v>
      </c>
      <c r="AX1577">
        <v>0</v>
      </c>
    </row>
    <row r="1578" spans="1:51" x14ac:dyDescent="0.2">
      <c r="A1578" t="str">
        <f t="shared" si="24"/>
        <v>Treynor</v>
      </c>
      <c r="B1578" t="s">
        <v>775</v>
      </c>
      <c r="C1578">
        <v>3</v>
      </c>
      <c r="D1578">
        <v>1833334</v>
      </c>
      <c r="E1578" s="8" t="s">
        <v>3382</v>
      </c>
      <c r="F1578" t="s">
        <v>2177</v>
      </c>
      <c r="G1578" t="s">
        <v>1778</v>
      </c>
      <c r="H1578">
        <v>0.72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6</v>
      </c>
      <c r="P1578">
        <v>6</v>
      </c>
      <c r="Q1578">
        <v>0.12</v>
      </c>
      <c r="R1578">
        <v>0</v>
      </c>
      <c r="S1578">
        <v>0</v>
      </c>
      <c r="T1578">
        <v>0</v>
      </c>
      <c r="U1578">
        <v>13</v>
      </c>
      <c r="V1578">
        <v>13</v>
      </c>
      <c r="W1578">
        <v>0.24</v>
      </c>
      <c r="X1578">
        <v>0</v>
      </c>
      <c r="Y1578">
        <v>0</v>
      </c>
      <c r="Z1578">
        <v>0</v>
      </c>
      <c r="AA1578">
        <v>7</v>
      </c>
      <c r="AB1578">
        <v>7</v>
      </c>
      <c r="AC1578">
        <v>0.12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2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8</v>
      </c>
      <c r="AT1578">
        <v>10</v>
      </c>
      <c r="AU1578">
        <v>0.24</v>
      </c>
      <c r="AV1578">
        <v>0</v>
      </c>
      <c r="AW1578">
        <v>0</v>
      </c>
      <c r="AX1578">
        <v>0</v>
      </c>
    </row>
    <row r="1579" spans="1:51" x14ac:dyDescent="0.2">
      <c r="A1579" t="str">
        <f t="shared" si="24"/>
        <v>Truesdale Washington Grant</v>
      </c>
      <c r="B1579" t="s">
        <v>245</v>
      </c>
      <c r="C1579">
        <v>4</v>
      </c>
      <c r="D1579">
        <v>948227</v>
      </c>
      <c r="E1579" s="8" t="s">
        <v>3304</v>
      </c>
      <c r="F1579" t="s">
        <v>3305</v>
      </c>
      <c r="G1579" t="s">
        <v>2517</v>
      </c>
      <c r="H1579">
        <v>0.4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6</v>
      </c>
      <c r="P1579">
        <v>8</v>
      </c>
      <c r="Q1579">
        <v>0.2</v>
      </c>
      <c r="R1579">
        <v>0</v>
      </c>
      <c r="S1579">
        <v>0</v>
      </c>
      <c r="T1579">
        <v>0</v>
      </c>
      <c r="U1579">
        <v>3</v>
      </c>
      <c r="V1579">
        <v>2</v>
      </c>
      <c r="W1579">
        <v>0</v>
      </c>
      <c r="X1579">
        <v>0</v>
      </c>
      <c r="Y1579">
        <v>0</v>
      </c>
      <c r="Z1579">
        <v>0</v>
      </c>
      <c r="AA1579">
        <v>4</v>
      </c>
      <c r="AB1579">
        <v>6</v>
      </c>
      <c r="AC1579">
        <v>0.2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5</v>
      </c>
      <c r="AK1579">
        <v>3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3</v>
      </c>
      <c r="AT1579">
        <v>3</v>
      </c>
      <c r="AU1579">
        <v>0</v>
      </c>
      <c r="AV1579">
        <v>0</v>
      </c>
      <c r="AW1579">
        <v>0</v>
      </c>
      <c r="AX1579">
        <v>0</v>
      </c>
    </row>
    <row r="1580" spans="1:51" x14ac:dyDescent="0.2">
      <c r="A1580" t="str">
        <f t="shared" si="24"/>
        <v>Tucson</v>
      </c>
      <c r="B1580" t="s">
        <v>2891</v>
      </c>
      <c r="C1580" t="s">
        <v>2892</v>
      </c>
      <c r="D1580">
        <v>1111</v>
      </c>
      <c r="E1580" s="8" t="s">
        <v>2896</v>
      </c>
      <c r="F1580" t="s">
        <v>2897</v>
      </c>
      <c r="G1580" t="s">
        <v>2898</v>
      </c>
      <c r="H1580" t="s">
        <v>2513</v>
      </c>
      <c r="I1580">
        <v>0.24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16</v>
      </c>
      <c r="Q1580">
        <v>16</v>
      </c>
      <c r="R1580">
        <v>6.93E-2</v>
      </c>
      <c r="S1580">
        <v>1</v>
      </c>
      <c r="T1580">
        <v>0</v>
      </c>
      <c r="U1580">
        <v>0</v>
      </c>
      <c r="V1580">
        <v>11</v>
      </c>
      <c r="W1580">
        <v>11</v>
      </c>
      <c r="X1580">
        <v>3.4700000000000002E-2</v>
      </c>
      <c r="Y1580">
        <v>0</v>
      </c>
      <c r="Z1580">
        <v>0</v>
      </c>
      <c r="AA1580">
        <v>0</v>
      </c>
      <c r="AB1580">
        <v>20</v>
      </c>
      <c r="AC1580">
        <v>21</v>
      </c>
      <c r="AD1580">
        <v>6.93E-2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12</v>
      </c>
      <c r="AL1580">
        <v>12</v>
      </c>
      <c r="AM1580">
        <v>3.4700000000000002E-2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11</v>
      </c>
      <c r="AU1580">
        <v>12</v>
      </c>
      <c r="AV1580">
        <v>3.4700000000000002E-2</v>
      </c>
      <c r="AW1580">
        <v>0</v>
      </c>
      <c r="AX1580">
        <v>0</v>
      </c>
      <c r="AY1580">
        <v>0</v>
      </c>
    </row>
    <row r="1581" spans="1:51" x14ac:dyDescent="0.2">
      <c r="A1581" t="str">
        <f t="shared" si="24"/>
        <v>Tucson</v>
      </c>
      <c r="B1581" t="s">
        <v>2891</v>
      </c>
      <c r="C1581" t="s">
        <v>2892</v>
      </c>
      <c r="D1581">
        <v>1112</v>
      </c>
      <c r="E1581" s="8" t="s">
        <v>3386</v>
      </c>
      <c r="F1581" t="s">
        <v>2897</v>
      </c>
      <c r="G1581" t="s">
        <v>3387</v>
      </c>
      <c r="H1581" t="s">
        <v>2513</v>
      </c>
      <c r="I1581">
        <v>0.05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7</v>
      </c>
      <c r="R1581">
        <v>2.7E-2</v>
      </c>
      <c r="S1581">
        <v>0</v>
      </c>
      <c r="T1581">
        <v>0</v>
      </c>
      <c r="U1581">
        <v>0</v>
      </c>
      <c r="V1581">
        <v>7</v>
      </c>
      <c r="W1581">
        <v>7</v>
      </c>
      <c r="X1581">
        <v>2.7E-2</v>
      </c>
      <c r="Y1581">
        <v>0</v>
      </c>
      <c r="Z1581">
        <v>0</v>
      </c>
      <c r="AA1581">
        <v>0</v>
      </c>
      <c r="AB1581">
        <v>2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2</v>
      </c>
      <c r="AS1581">
        <v>0</v>
      </c>
      <c r="AT1581">
        <v>2</v>
      </c>
      <c r="AU1581">
        <v>0</v>
      </c>
      <c r="AV1581">
        <v>0</v>
      </c>
      <c r="AW1581">
        <v>0</v>
      </c>
      <c r="AX1581">
        <v>0</v>
      </c>
      <c r="AY1581">
        <v>0</v>
      </c>
    </row>
    <row r="1582" spans="1:51" x14ac:dyDescent="0.2">
      <c r="A1582" t="str">
        <f t="shared" si="24"/>
        <v>Un</v>
      </c>
      <c r="B1582" t="s">
        <v>676</v>
      </c>
      <c r="C1582">
        <v>4</v>
      </c>
      <c r="D1582">
        <v>1593595</v>
      </c>
      <c r="E1582" s="8" t="s">
        <v>1979</v>
      </c>
      <c r="F1582" t="s">
        <v>1979</v>
      </c>
      <c r="G1582" t="s">
        <v>1778</v>
      </c>
      <c r="H1582">
        <v>8.8888999999999996E-2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2</v>
      </c>
      <c r="V1582">
        <v>2</v>
      </c>
      <c r="W1582">
        <v>8.8900000000000007E-2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</row>
    <row r="1583" spans="1:51" x14ac:dyDescent="0.2">
      <c r="A1583" t="str">
        <f t="shared" si="24"/>
        <v>Underwood</v>
      </c>
      <c r="B1583" t="s">
        <v>775</v>
      </c>
      <c r="C1583">
        <v>3</v>
      </c>
      <c r="D1583">
        <v>1833335</v>
      </c>
      <c r="E1583" s="8" t="s">
        <v>3451</v>
      </c>
      <c r="F1583" t="s">
        <v>2182</v>
      </c>
      <c r="G1583" t="s">
        <v>1778</v>
      </c>
      <c r="H1583">
        <v>1.56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25</v>
      </c>
      <c r="P1583">
        <v>28</v>
      </c>
      <c r="Q1583">
        <v>0.48</v>
      </c>
      <c r="R1583">
        <v>0</v>
      </c>
      <c r="S1583">
        <v>0</v>
      </c>
      <c r="T1583">
        <v>0</v>
      </c>
      <c r="U1583">
        <v>18</v>
      </c>
      <c r="V1583">
        <v>21</v>
      </c>
      <c r="W1583">
        <v>0.36</v>
      </c>
      <c r="X1583">
        <v>1</v>
      </c>
      <c r="Y1583">
        <v>0</v>
      </c>
      <c r="Z1583">
        <v>0</v>
      </c>
      <c r="AA1583">
        <v>17</v>
      </c>
      <c r="AB1583">
        <v>18</v>
      </c>
      <c r="AC1583">
        <v>0.24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17</v>
      </c>
      <c r="AK1583">
        <v>17</v>
      </c>
      <c r="AL1583">
        <v>0.24</v>
      </c>
      <c r="AM1583">
        <v>4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17</v>
      </c>
      <c r="AT1583">
        <v>17</v>
      </c>
      <c r="AU1583">
        <v>0.24</v>
      </c>
      <c r="AV1583">
        <v>3</v>
      </c>
      <c r="AW1583">
        <v>0</v>
      </c>
      <c r="AX1583">
        <v>0</v>
      </c>
    </row>
    <row r="1584" spans="1:51" x14ac:dyDescent="0.2">
      <c r="A1584" t="str">
        <f t="shared" si="24"/>
        <v>Union</v>
      </c>
      <c r="B1584" t="s">
        <v>444</v>
      </c>
      <c r="C1584">
        <v>4</v>
      </c>
      <c r="D1584">
        <v>946731</v>
      </c>
      <c r="E1584" s="8">
        <v>13</v>
      </c>
      <c r="F1584" t="s">
        <v>1824</v>
      </c>
      <c r="G1584" t="s">
        <v>1778</v>
      </c>
      <c r="H1584">
        <v>0.77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16</v>
      </c>
      <c r="P1584">
        <v>16</v>
      </c>
      <c r="Q1584">
        <v>0.22</v>
      </c>
      <c r="R1584">
        <v>0</v>
      </c>
      <c r="S1584">
        <v>0</v>
      </c>
      <c r="T1584">
        <v>0</v>
      </c>
      <c r="U1584">
        <v>13</v>
      </c>
      <c r="V1584">
        <v>13</v>
      </c>
      <c r="W1584">
        <v>0.22</v>
      </c>
      <c r="X1584">
        <v>0</v>
      </c>
      <c r="Y1584">
        <v>0</v>
      </c>
      <c r="Z1584">
        <v>0</v>
      </c>
      <c r="AA1584">
        <v>12</v>
      </c>
      <c r="AB1584">
        <v>13</v>
      </c>
      <c r="AC1584">
        <v>0.11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11</v>
      </c>
      <c r="AK1584">
        <v>11</v>
      </c>
      <c r="AL1584">
        <v>0.11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11</v>
      </c>
      <c r="AT1584">
        <v>11</v>
      </c>
      <c r="AU1584">
        <v>0.11</v>
      </c>
      <c r="AV1584">
        <v>1</v>
      </c>
      <c r="AW1584">
        <v>0</v>
      </c>
      <c r="AX1584">
        <v>0</v>
      </c>
    </row>
    <row r="1585" spans="1:50" x14ac:dyDescent="0.2">
      <c r="A1585" t="str">
        <f t="shared" si="24"/>
        <v>Union</v>
      </c>
      <c r="B1585" t="s">
        <v>221</v>
      </c>
      <c r="C1585">
        <v>3</v>
      </c>
      <c r="D1585">
        <v>1593476</v>
      </c>
      <c r="E1585" s="8" t="s">
        <v>1979</v>
      </c>
      <c r="F1585" t="s">
        <v>1980</v>
      </c>
      <c r="G1585" t="s">
        <v>1778</v>
      </c>
      <c r="H1585">
        <v>1.2428570000000001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12</v>
      </c>
      <c r="P1585">
        <v>13</v>
      </c>
      <c r="Q1585">
        <v>0.4143</v>
      </c>
      <c r="R1585">
        <v>0</v>
      </c>
      <c r="S1585">
        <v>0</v>
      </c>
      <c r="T1585">
        <v>0</v>
      </c>
      <c r="U1585">
        <v>19</v>
      </c>
      <c r="V1585">
        <v>24</v>
      </c>
      <c r="W1585">
        <v>0.4143</v>
      </c>
      <c r="X1585">
        <v>0</v>
      </c>
      <c r="Y1585">
        <v>0</v>
      </c>
      <c r="Z1585">
        <v>0</v>
      </c>
      <c r="AA1585">
        <v>15</v>
      </c>
      <c r="AB1585">
        <v>25</v>
      </c>
      <c r="AC1585">
        <v>0.4143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11</v>
      </c>
      <c r="AK1585">
        <v>0</v>
      </c>
      <c r="AL1585">
        <v>0</v>
      </c>
      <c r="AM1585">
        <v>4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8</v>
      </c>
      <c r="AT1585">
        <v>0</v>
      </c>
      <c r="AU1585">
        <v>0</v>
      </c>
      <c r="AV1585">
        <v>5</v>
      </c>
      <c r="AW1585">
        <v>0</v>
      </c>
      <c r="AX1585">
        <v>0</v>
      </c>
    </row>
    <row r="1586" spans="1:50" x14ac:dyDescent="0.2">
      <c r="A1586" t="str">
        <f t="shared" si="24"/>
        <v>Union</v>
      </c>
      <c r="B1586" t="s">
        <v>50</v>
      </c>
      <c r="C1586">
        <v>3</v>
      </c>
      <c r="D1586">
        <v>948065</v>
      </c>
      <c r="E1586" s="8" t="s">
        <v>1979</v>
      </c>
      <c r="F1586" t="s">
        <v>1980</v>
      </c>
      <c r="G1586" t="s">
        <v>2562</v>
      </c>
      <c r="H1586">
        <v>0.23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5</v>
      </c>
      <c r="P1586">
        <v>5</v>
      </c>
      <c r="Q1586">
        <v>0.23330000000000001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6</v>
      </c>
      <c r="AB1586">
        <v>6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0</v>
      </c>
      <c r="AW1586">
        <v>0</v>
      </c>
      <c r="AX1586">
        <v>0</v>
      </c>
    </row>
    <row r="1587" spans="1:50" x14ac:dyDescent="0.2">
      <c r="A1587" t="str">
        <f t="shared" si="24"/>
        <v>Union</v>
      </c>
      <c r="B1587" t="s">
        <v>438</v>
      </c>
      <c r="C1587">
        <v>4</v>
      </c>
      <c r="D1587">
        <v>948238</v>
      </c>
      <c r="E1587" s="8" t="s">
        <v>1980</v>
      </c>
      <c r="F1587" t="s">
        <v>1824</v>
      </c>
      <c r="G1587" t="s">
        <v>2517</v>
      </c>
      <c r="H1587">
        <v>0.17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6</v>
      </c>
      <c r="V1587">
        <v>12</v>
      </c>
      <c r="W1587">
        <v>0.16669999999999999</v>
      </c>
      <c r="X1587">
        <v>0</v>
      </c>
      <c r="Y1587">
        <v>0</v>
      </c>
      <c r="Z1587">
        <v>0</v>
      </c>
      <c r="AA1587">
        <v>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3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2</v>
      </c>
      <c r="AR1587">
        <v>0</v>
      </c>
      <c r="AS1587">
        <v>2</v>
      </c>
      <c r="AT1587">
        <v>0</v>
      </c>
      <c r="AU1587">
        <v>0</v>
      </c>
      <c r="AV1587">
        <v>0</v>
      </c>
      <c r="AW1587">
        <v>0</v>
      </c>
      <c r="AX1587">
        <v>0</v>
      </c>
    </row>
    <row r="1588" spans="1:50" x14ac:dyDescent="0.2">
      <c r="A1588" t="str">
        <f t="shared" si="24"/>
        <v>Union</v>
      </c>
      <c r="B1588" t="s">
        <v>777</v>
      </c>
      <c r="C1588">
        <v>3</v>
      </c>
      <c r="D1588">
        <v>947839</v>
      </c>
      <c r="E1588" s="8" t="s">
        <v>1979</v>
      </c>
      <c r="F1588" t="s">
        <v>1824</v>
      </c>
      <c r="G1588" t="s">
        <v>1778</v>
      </c>
      <c r="H1588">
        <v>0.33750000000000002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6</v>
      </c>
      <c r="P1588">
        <v>6</v>
      </c>
      <c r="Q1588">
        <v>0.1125</v>
      </c>
      <c r="R1588">
        <v>0</v>
      </c>
      <c r="S1588">
        <v>0</v>
      </c>
      <c r="T1588">
        <v>0</v>
      </c>
      <c r="U1588">
        <v>5</v>
      </c>
      <c r="V1588">
        <v>5</v>
      </c>
      <c r="W1588">
        <v>0.1125</v>
      </c>
      <c r="X1588">
        <v>0</v>
      </c>
      <c r="Y1588">
        <v>0</v>
      </c>
      <c r="Z1588">
        <v>0</v>
      </c>
      <c r="AA1588">
        <v>7</v>
      </c>
      <c r="AB1588">
        <v>7</v>
      </c>
      <c r="AC1588">
        <v>0.1125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</row>
    <row r="1589" spans="1:50" x14ac:dyDescent="0.2">
      <c r="A1589" t="str">
        <f t="shared" si="24"/>
        <v>Union</v>
      </c>
      <c r="B1589" t="s">
        <v>382</v>
      </c>
      <c r="C1589">
        <v>1</v>
      </c>
      <c r="D1589">
        <v>946609</v>
      </c>
      <c r="E1589" s="8" t="s">
        <v>3293</v>
      </c>
      <c r="F1589" t="s">
        <v>1824</v>
      </c>
      <c r="G1589" t="s">
        <v>2517</v>
      </c>
      <c r="H1589">
        <v>0.61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17</v>
      </c>
      <c r="P1589">
        <v>17</v>
      </c>
      <c r="Q1589">
        <v>0.20200000000000001</v>
      </c>
      <c r="R1589">
        <v>0</v>
      </c>
      <c r="S1589">
        <v>0</v>
      </c>
      <c r="T1589">
        <v>0</v>
      </c>
      <c r="U1589">
        <v>7</v>
      </c>
      <c r="V1589">
        <v>9</v>
      </c>
      <c r="W1589">
        <v>0.20200000000000001</v>
      </c>
      <c r="X1589">
        <v>0</v>
      </c>
      <c r="Y1589">
        <v>0</v>
      </c>
      <c r="Z1589">
        <v>0</v>
      </c>
      <c r="AA1589">
        <v>10</v>
      </c>
      <c r="AB1589">
        <v>10</v>
      </c>
      <c r="AC1589">
        <v>0.20200000000000001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3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3</v>
      </c>
      <c r="AT1589">
        <v>1</v>
      </c>
      <c r="AU1589">
        <v>0</v>
      </c>
      <c r="AV1589">
        <v>0</v>
      </c>
      <c r="AW1589">
        <v>0</v>
      </c>
      <c r="AX1589">
        <v>0</v>
      </c>
    </row>
    <row r="1590" spans="1:50" x14ac:dyDescent="0.2">
      <c r="A1590" t="str">
        <f t="shared" si="24"/>
        <v>Union Udell Township</v>
      </c>
      <c r="B1590" t="s">
        <v>361</v>
      </c>
      <c r="C1590">
        <v>2</v>
      </c>
      <c r="D1590">
        <v>946565</v>
      </c>
      <c r="E1590" s="8" t="s">
        <v>2723</v>
      </c>
      <c r="F1590" t="s">
        <v>5401</v>
      </c>
      <c r="G1590" t="s">
        <v>1778</v>
      </c>
      <c r="H1590">
        <v>0.32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11</v>
      </c>
      <c r="P1590">
        <v>14</v>
      </c>
      <c r="Q1590">
        <v>0.16</v>
      </c>
      <c r="R1590">
        <v>0</v>
      </c>
      <c r="S1590">
        <v>0</v>
      </c>
      <c r="T1590">
        <v>0</v>
      </c>
      <c r="U1590">
        <v>3</v>
      </c>
      <c r="V1590">
        <v>6</v>
      </c>
      <c r="W1590">
        <v>0.08</v>
      </c>
      <c r="X1590">
        <v>0</v>
      </c>
      <c r="Y1590">
        <v>0</v>
      </c>
      <c r="Z1590">
        <v>0</v>
      </c>
      <c r="AA1590">
        <v>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4</v>
      </c>
      <c r="AK1590">
        <v>4</v>
      </c>
      <c r="AL1590">
        <v>0.08</v>
      </c>
      <c r="AM1590">
        <v>2</v>
      </c>
      <c r="AN1590">
        <v>0</v>
      </c>
      <c r="AO1590">
        <v>0</v>
      </c>
      <c r="AP1590">
        <v>1</v>
      </c>
      <c r="AQ1590">
        <v>2</v>
      </c>
      <c r="AR1590">
        <v>0</v>
      </c>
      <c r="AS1590">
        <v>2</v>
      </c>
      <c r="AT1590">
        <v>0</v>
      </c>
      <c r="AU1590">
        <v>0</v>
      </c>
      <c r="AV1590">
        <v>1</v>
      </c>
      <c r="AW1590">
        <v>0</v>
      </c>
      <c r="AX1590">
        <v>0</v>
      </c>
    </row>
    <row r="1591" spans="1:50" x14ac:dyDescent="0.2">
      <c r="A1591" t="str">
        <f t="shared" si="24"/>
        <v>Union Township</v>
      </c>
      <c r="B1591" t="s">
        <v>82</v>
      </c>
      <c r="C1591">
        <v>2</v>
      </c>
      <c r="D1591">
        <v>947248</v>
      </c>
      <c r="E1591" s="8" t="s">
        <v>1979</v>
      </c>
      <c r="F1591" t="s">
        <v>2325</v>
      </c>
      <c r="G1591" t="s">
        <v>1778</v>
      </c>
      <c r="H1591">
        <v>0.81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16</v>
      </c>
      <c r="P1591">
        <v>20</v>
      </c>
      <c r="Q1591">
        <v>0</v>
      </c>
      <c r="R1591">
        <v>0</v>
      </c>
      <c r="S1591">
        <v>0</v>
      </c>
      <c r="T1591">
        <v>0</v>
      </c>
      <c r="U1591">
        <v>21</v>
      </c>
      <c r="V1591">
        <v>30</v>
      </c>
      <c r="W1591">
        <v>0.40500000000000003</v>
      </c>
      <c r="X1591">
        <v>0</v>
      </c>
      <c r="Y1591">
        <v>0</v>
      </c>
      <c r="Z1591">
        <v>0</v>
      </c>
      <c r="AA1591">
        <v>11</v>
      </c>
      <c r="AB1591">
        <v>0</v>
      </c>
      <c r="AC1591">
        <v>0</v>
      </c>
      <c r="AD1591">
        <v>0</v>
      </c>
      <c r="AE1591">
        <v>2</v>
      </c>
      <c r="AF1591">
        <v>0</v>
      </c>
      <c r="AG1591">
        <v>0</v>
      </c>
      <c r="AH1591">
        <v>0</v>
      </c>
      <c r="AI1591">
        <v>0</v>
      </c>
      <c r="AJ1591">
        <v>11</v>
      </c>
      <c r="AK1591">
        <v>0</v>
      </c>
      <c r="AL1591">
        <v>0</v>
      </c>
      <c r="AM1591">
        <v>4</v>
      </c>
      <c r="AN1591">
        <v>0</v>
      </c>
      <c r="AO1591">
        <v>0</v>
      </c>
      <c r="AP1591">
        <v>1</v>
      </c>
      <c r="AQ1591">
        <v>2</v>
      </c>
      <c r="AR1591">
        <v>0</v>
      </c>
      <c r="AS1591">
        <v>26</v>
      </c>
      <c r="AT1591">
        <v>40</v>
      </c>
      <c r="AU1591">
        <v>0.40500000000000003</v>
      </c>
      <c r="AV1591">
        <v>4</v>
      </c>
      <c r="AW1591">
        <v>0</v>
      </c>
      <c r="AX1591">
        <v>0</v>
      </c>
    </row>
    <row r="1592" spans="1:50" x14ac:dyDescent="0.2">
      <c r="A1592" t="str">
        <f t="shared" si="24"/>
        <v>Union Twp</v>
      </c>
      <c r="B1592" t="s">
        <v>328</v>
      </c>
      <c r="C1592">
        <v>1</v>
      </c>
      <c r="D1592">
        <v>947017</v>
      </c>
      <c r="E1592" s="8" t="s">
        <v>1979</v>
      </c>
      <c r="F1592" t="s">
        <v>3179</v>
      </c>
      <c r="G1592" t="s">
        <v>2517</v>
      </c>
      <c r="H1592">
        <v>0.12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5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4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5</v>
      </c>
      <c r="AT1592">
        <v>5</v>
      </c>
      <c r="AU1592">
        <v>0.12</v>
      </c>
      <c r="AV1592">
        <v>0</v>
      </c>
      <c r="AW1592">
        <v>0</v>
      </c>
      <c r="AX1592">
        <v>0</v>
      </c>
    </row>
    <row r="1593" spans="1:50" x14ac:dyDescent="0.2">
      <c r="A1593" s="11" t="str">
        <f t="shared" si="24"/>
        <v>Union Twp Cambridge</v>
      </c>
      <c r="B1593" t="s">
        <v>828</v>
      </c>
      <c r="C1593">
        <v>4</v>
      </c>
      <c r="D1593">
        <v>947976</v>
      </c>
      <c r="E1593" s="8">
        <v>41</v>
      </c>
      <c r="F1593" t="s">
        <v>4497</v>
      </c>
      <c r="G1593" t="s">
        <v>1778</v>
      </c>
      <c r="H1593">
        <v>0.83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17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21</v>
      </c>
      <c r="AB1593">
        <v>54</v>
      </c>
      <c r="AC1593">
        <v>0.41499999999999998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28</v>
      </c>
      <c r="AK1593">
        <v>32</v>
      </c>
      <c r="AL1593">
        <v>0.41499999999999998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10</v>
      </c>
      <c r="AT1593">
        <v>0</v>
      </c>
      <c r="AU1593">
        <v>0</v>
      </c>
      <c r="AV1593">
        <v>0</v>
      </c>
      <c r="AW1593">
        <v>0</v>
      </c>
      <c r="AX1593">
        <v>0</v>
      </c>
    </row>
    <row r="1594" spans="1:50" x14ac:dyDescent="0.2">
      <c r="A1594" t="str">
        <f t="shared" si="24"/>
        <v>Union Twp Cumberland</v>
      </c>
      <c r="B1594" t="s">
        <v>178</v>
      </c>
      <c r="C1594">
        <v>3</v>
      </c>
      <c r="D1594">
        <v>946743</v>
      </c>
      <c r="E1594" s="8" t="s">
        <v>3410</v>
      </c>
      <c r="F1594" t="s">
        <v>5232</v>
      </c>
      <c r="G1594" t="s">
        <v>1778</v>
      </c>
      <c r="H1594">
        <v>0.12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2</v>
      </c>
      <c r="V1594">
        <v>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</v>
      </c>
      <c r="AK1594">
        <v>2</v>
      </c>
      <c r="AL1594">
        <v>0.12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1</v>
      </c>
      <c r="AU1594">
        <v>0</v>
      </c>
      <c r="AV1594">
        <v>0</v>
      </c>
      <c r="AW1594">
        <v>0</v>
      </c>
      <c r="AX1594">
        <v>0</v>
      </c>
    </row>
    <row r="1595" spans="1:50" x14ac:dyDescent="0.2">
      <c r="A1595" t="str">
        <f t="shared" si="24"/>
        <v>Union Baker Caledonia</v>
      </c>
      <c r="B1595" t="s">
        <v>2665</v>
      </c>
      <c r="C1595">
        <v>4</v>
      </c>
      <c r="D1595">
        <v>947555</v>
      </c>
      <c r="E1595" s="8" t="s">
        <v>3204</v>
      </c>
      <c r="F1595" t="s">
        <v>4498</v>
      </c>
      <c r="G1595" t="s">
        <v>1778</v>
      </c>
      <c r="H1595">
        <v>0.50909090899999998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8</v>
      </c>
      <c r="P1595">
        <v>8</v>
      </c>
      <c r="Q1595">
        <v>0.14549999999999999</v>
      </c>
      <c r="R1595">
        <v>0</v>
      </c>
      <c r="S1595">
        <v>0</v>
      </c>
      <c r="T1595">
        <v>0</v>
      </c>
      <c r="U1595">
        <v>10</v>
      </c>
      <c r="V1595">
        <v>10</v>
      </c>
      <c r="W1595">
        <v>0.14549999999999999</v>
      </c>
      <c r="X1595">
        <v>0</v>
      </c>
      <c r="Y1595">
        <v>0</v>
      </c>
      <c r="Z1595">
        <v>0</v>
      </c>
      <c r="AA1595">
        <v>7</v>
      </c>
      <c r="AB1595">
        <v>7</v>
      </c>
      <c r="AC1595">
        <v>7.2700000000000001E-2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4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9</v>
      </c>
      <c r="AR1595">
        <v>0.14549999999999999</v>
      </c>
      <c r="AS1595">
        <v>5</v>
      </c>
      <c r="AT1595">
        <v>0</v>
      </c>
      <c r="AU1595">
        <v>0</v>
      </c>
      <c r="AV1595">
        <v>0</v>
      </c>
      <c r="AW1595">
        <v>0</v>
      </c>
      <c r="AX1595">
        <v>0</v>
      </c>
    </row>
    <row r="1596" spans="1:50" x14ac:dyDescent="0.2">
      <c r="A1596" t="str">
        <f t="shared" si="24"/>
        <v>Union Crawford Scott</v>
      </c>
      <c r="B1596" t="s">
        <v>707</v>
      </c>
      <c r="C1596">
        <v>3</v>
      </c>
      <c r="D1596">
        <v>1593687</v>
      </c>
      <c r="E1596" s="8" t="s">
        <v>3200</v>
      </c>
      <c r="F1596" t="s">
        <v>4499</v>
      </c>
      <c r="G1596" t="s">
        <v>1778</v>
      </c>
      <c r="H1596">
        <v>1.32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23</v>
      </c>
      <c r="P1596">
        <v>23</v>
      </c>
      <c r="Q1596">
        <v>0.24</v>
      </c>
      <c r="R1596">
        <v>0</v>
      </c>
      <c r="S1596">
        <v>0</v>
      </c>
      <c r="T1596">
        <v>0</v>
      </c>
      <c r="U1596">
        <v>28</v>
      </c>
      <c r="V1596">
        <v>31</v>
      </c>
      <c r="W1596">
        <v>0.36</v>
      </c>
      <c r="X1596">
        <v>0</v>
      </c>
      <c r="Y1596">
        <v>0</v>
      </c>
      <c r="Z1596">
        <v>0</v>
      </c>
      <c r="AA1596">
        <v>22</v>
      </c>
      <c r="AB1596">
        <v>24</v>
      </c>
      <c r="AC1596">
        <v>0.36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15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8</v>
      </c>
      <c r="AR1596">
        <v>0</v>
      </c>
      <c r="AS1596">
        <v>21</v>
      </c>
      <c r="AT1596">
        <v>24</v>
      </c>
      <c r="AU1596">
        <v>0.36</v>
      </c>
      <c r="AV1596">
        <v>0</v>
      </c>
      <c r="AW1596">
        <v>0</v>
      </c>
      <c r="AX1596">
        <v>0</v>
      </c>
    </row>
    <row r="1597" spans="1:50" x14ac:dyDescent="0.2">
      <c r="A1597" s="11" t="str">
        <f t="shared" si="24"/>
        <v>University Heights</v>
      </c>
      <c r="B1597" t="s">
        <v>82</v>
      </c>
      <c r="C1597">
        <v>2</v>
      </c>
      <c r="D1597">
        <v>947247</v>
      </c>
      <c r="E1597" s="8" t="s">
        <v>3779</v>
      </c>
      <c r="F1597" t="s">
        <v>2324</v>
      </c>
      <c r="G1597" t="s">
        <v>1778</v>
      </c>
      <c r="H1597">
        <v>1.62</v>
      </c>
      <c r="I1597">
        <v>0</v>
      </c>
      <c r="J1597">
        <v>0</v>
      </c>
      <c r="K1597">
        <v>0</v>
      </c>
      <c r="L1597">
        <v>2</v>
      </c>
      <c r="M1597">
        <v>0</v>
      </c>
      <c r="N1597">
        <v>0</v>
      </c>
      <c r="O1597">
        <v>34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50</v>
      </c>
      <c r="V1597">
        <v>60</v>
      </c>
      <c r="W1597">
        <v>0.40500000000000003</v>
      </c>
      <c r="X1597">
        <v>0</v>
      </c>
      <c r="Y1597">
        <v>0</v>
      </c>
      <c r="Z1597">
        <v>0</v>
      </c>
      <c r="AA1597">
        <v>46</v>
      </c>
      <c r="AB1597">
        <v>61</v>
      </c>
      <c r="AC1597">
        <v>0.40500000000000003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74</v>
      </c>
      <c r="AK1597">
        <v>79</v>
      </c>
      <c r="AL1597">
        <v>0.40500000000000003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94</v>
      </c>
      <c r="AT1597">
        <v>96</v>
      </c>
      <c r="AU1597">
        <v>0.40500000000000003</v>
      </c>
      <c r="AV1597">
        <v>11</v>
      </c>
      <c r="AW1597">
        <v>0</v>
      </c>
      <c r="AX1597">
        <v>0</v>
      </c>
    </row>
    <row r="1598" spans="1:50" x14ac:dyDescent="0.2">
      <c r="A1598" s="11" t="str">
        <f t="shared" si="24"/>
        <v>Urbandale 13</v>
      </c>
      <c r="B1598" t="s">
        <v>221</v>
      </c>
      <c r="C1598">
        <v>3</v>
      </c>
      <c r="D1598">
        <v>1593477</v>
      </c>
      <c r="E1598" s="8" t="s">
        <v>3835</v>
      </c>
      <c r="F1598" t="s">
        <v>3836</v>
      </c>
      <c r="G1598" t="s">
        <v>2520</v>
      </c>
      <c r="H1598">
        <v>2.9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58</v>
      </c>
      <c r="P1598">
        <v>58</v>
      </c>
      <c r="Q1598">
        <v>0.4143</v>
      </c>
      <c r="R1598">
        <v>0</v>
      </c>
      <c r="S1598">
        <v>0</v>
      </c>
      <c r="T1598">
        <v>0</v>
      </c>
      <c r="U1598">
        <v>99</v>
      </c>
      <c r="V1598">
        <v>110</v>
      </c>
      <c r="W1598">
        <v>1.2428999999999999</v>
      </c>
      <c r="X1598">
        <v>0</v>
      </c>
      <c r="Y1598">
        <v>0</v>
      </c>
      <c r="Z1598">
        <v>0</v>
      </c>
      <c r="AA1598">
        <v>51</v>
      </c>
      <c r="AB1598">
        <v>57</v>
      </c>
      <c r="AC1598">
        <v>0.4143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54</v>
      </c>
      <c r="AK1598">
        <v>58</v>
      </c>
      <c r="AL1598">
        <v>0.4143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52</v>
      </c>
      <c r="AT1598">
        <v>52</v>
      </c>
      <c r="AU1598">
        <v>0.4143</v>
      </c>
      <c r="AV1598">
        <v>0</v>
      </c>
      <c r="AW1598">
        <v>0</v>
      </c>
      <c r="AX1598">
        <v>0</v>
      </c>
    </row>
    <row r="1599" spans="1:50" x14ac:dyDescent="0.2">
      <c r="A1599" t="str">
        <f t="shared" si="24"/>
        <v>Urbandale 14</v>
      </c>
      <c r="B1599" t="s">
        <v>221</v>
      </c>
      <c r="C1599">
        <v>3</v>
      </c>
      <c r="D1599">
        <v>1593478</v>
      </c>
      <c r="E1599" s="8" t="s">
        <v>3092</v>
      </c>
      <c r="F1599" t="s">
        <v>2359</v>
      </c>
      <c r="G1599" t="s">
        <v>1780</v>
      </c>
      <c r="H1599">
        <v>2.0699999999999998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73</v>
      </c>
      <c r="P1599">
        <v>73</v>
      </c>
      <c r="Q1599">
        <v>0.4143</v>
      </c>
      <c r="R1599">
        <v>0</v>
      </c>
      <c r="S1599">
        <v>0</v>
      </c>
      <c r="T1599">
        <v>0</v>
      </c>
      <c r="U1599">
        <v>79</v>
      </c>
      <c r="V1599">
        <v>79</v>
      </c>
      <c r="W1599">
        <v>0.8286</v>
      </c>
      <c r="X1599">
        <v>0</v>
      </c>
      <c r="Y1599">
        <v>0</v>
      </c>
      <c r="Z1599">
        <v>0</v>
      </c>
      <c r="AA1599">
        <v>39</v>
      </c>
      <c r="AB1599">
        <v>39</v>
      </c>
      <c r="AC1599">
        <v>0.4143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44</v>
      </c>
      <c r="AT1599">
        <v>45</v>
      </c>
      <c r="AU1599">
        <v>0.4143</v>
      </c>
      <c r="AV1599">
        <v>0</v>
      </c>
      <c r="AW1599">
        <v>0</v>
      </c>
      <c r="AX1599">
        <v>0</v>
      </c>
    </row>
    <row r="1600" spans="1:50" x14ac:dyDescent="0.2">
      <c r="A1600" t="str">
        <f t="shared" si="24"/>
        <v>Urbandale 15</v>
      </c>
      <c r="B1600" t="s">
        <v>221</v>
      </c>
      <c r="C1600">
        <v>3</v>
      </c>
      <c r="D1600">
        <v>1593479</v>
      </c>
      <c r="E1600" s="8" t="s">
        <v>3084</v>
      </c>
      <c r="F1600" t="s">
        <v>2364</v>
      </c>
      <c r="G1600" t="s">
        <v>1778</v>
      </c>
      <c r="H1600">
        <v>1.2428571429999999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25</v>
      </c>
      <c r="P1600">
        <v>0</v>
      </c>
      <c r="Q1600">
        <v>0</v>
      </c>
      <c r="R1600">
        <v>2</v>
      </c>
      <c r="S1600">
        <v>0</v>
      </c>
      <c r="T1600">
        <v>0</v>
      </c>
      <c r="U1600">
        <v>58</v>
      </c>
      <c r="V1600">
        <v>73</v>
      </c>
      <c r="W1600">
        <v>0.4143</v>
      </c>
      <c r="X1600">
        <v>0</v>
      </c>
      <c r="Y1600">
        <v>0</v>
      </c>
      <c r="Z1600">
        <v>0</v>
      </c>
      <c r="AA1600">
        <v>31</v>
      </c>
      <c r="AB1600">
        <v>49</v>
      </c>
      <c r="AC1600">
        <v>0.4143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19</v>
      </c>
      <c r="AK1600">
        <v>0</v>
      </c>
      <c r="AL1600">
        <v>0</v>
      </c>
      <c r="AM1600">
        <v>5</v>
      </c>
      <c r="AN1600">
        <v>0</v>
      </c>
      <c r="AO1600">
        <v>0</v>
      </c>
      <c r="AP1600">
        <v>0</v>
      </c>
      <c r="AQ1600">
        <v>4</v>
      </c>
      <c r="AR1600">
        <v>0</v>
      </c>
      <c r="AS1600">
        <v>30</v>
      </c>
      <c r="AT1600">
        <v>44</v>
      </c>
      <c r="AU1600">
        <v>0.4143</v>
      </c>
      <c r="AV1600">
        <v>7</v>
      </c>
      <c r="AW1600">
        <v>7</v>
      </c>
      <c r="AX1600">
        <v>0</v>
      </c>
    </row>
    <row r="1601" spans="1:50" x14ac:dyDescent="0.2">
      <c r="A1601" s="11" t="str">
        <f t="shared" si="24"/>
        <v>Urbandale 01</v>
      </c>
      <c r="B1601" t="s">
        <v>774</v>
      </c>
      <c r="C1601">
        <v>3</v>
      </c>
      <c r="D1601">
        <v>947750</v>
      </c>
      <c r="E1601" s="8" t="s">
        <v>3918</v>
      </c>
      <c r="F1601" t="s">
        <v>4500</v>
      </c>
      <c r="G1601" t="s">
        <v>1785</v>
      </c>
      <c r="H1601">
        <v>2.52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37</v>
      </c>
      <c r="P1601">
        <v>37</v>
      </c>
      <c r="Q1601">
        <v>0.27979999999999999</v>
      </c>
      <c r="R1601">
        <v>0</v>
      </c>
      <c r="S1601">
        <v>0</v>
      </c>
      <c r="T1601">
        <v>0</v>
      </c>
      <c r="U1601">
        <v>49</v>
      </c>
      <c r="V1601">
        <v>53</v>
      </c>
      <c r="W1601">
        <v>0.55959999999999999</v>
      </c>
      <c r="X1601">
        <v>0</v>
      </c>
      <c r="Y1601">
        <v>0</v>
      </c>
      <c r="Z1601">
        <v>0</v>
      </c>
      <c r="AA1601">
        <v>36</v>
      </c>
      <c r="AB1601">
        <v>38</v>
      </c>
      <c r="AC1601">
        <v>0.55959999999999999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59</v>
      </c>
      <c r="AK1601">
        <v>61</v>
      </c>
      <c r="AL1601">
        <v>0.55959999999999999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38</v>
      </c>
      <c r="AT1601">
        <v>40</v>
      </c>
      <c r="AU1601">
        <v>0.55959999999999999</v>
      </c>
      <c r="AV1601">
        <v>18</v>
      </c>
      <c r="AW1601">
        <v>0</v>
      </c>
      <c r="AX1601">
        <v>0</v>
      </c>
    </row>
    <row r="1602" spans="1:50" x14ac:dyDescent="0.2">
      <c r="A1602" s="11" t="str">
        <f t="shared" ref="A1602:A1665" si="25">TRIM(PROPER(F1602))</f>
        <v>Urbandale 02</v>
      </c>
      <c r="B1602" t="s">
        <v>774</v>
      </c>
      <c r="C1602">
        <v>3</v>
      </c>
      <c r="D1602">
        <v>947751</v>
      </c>
      <c r="E1602" s="8" t="s">
        <v>3925</v>
      </c>
      <c r="F1602" t="s">
        <v>4501</v>
      </c>
      <c r="G1602" t="s">
        <v>1778</v>
      </c>
      <c r="H1602">
        <v>3.0778015700000001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51</v>
      </c>
      <c r="P1602">
        <v>64</v>
      </c>
      <c r="Q1602">
        <v>0.83940000000000003</v>
      </c>
      <c r="R1602">
        <v>1</v>
      </c>
      <c r="S1602">
        <v>0</v>
      </c>
      <c r="T1602">
        <v>0</v>
      </c>
      <c r="U1602">
        <v>78</v>
      </c>
      <c r="V1602">
        <v>104</v>
      </c>
      <c r="W1602">
        <v>1.1192</v>
      </c>
      <c r="X1602">
        <v>2</v>
      </c>
      <c r="Y1602">
        <v>0</v>
      </c>
      <c r="Z1602">
        <v>0</v>
      </c>
      <c r="AA1602">
        <v>27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51</v>
      </c>
      <c r="AK1602">
        <v>62</v>
      </c>
      <c r="AL1602">
        <v>0.55959999999999999</v>
      </c>
      <c r="AM1602">
        <v>6</v>
      </c>
      <c r="AN1602">
        <v>0</v>
      </c>
      <c r="AO1602">
        <v>0</v>
      </c>
      <c r="AP1602">
        <v>3</v>
      </c>
      <c r="AQ1602">
        <v>0</v>
      </c>
      <c r="AR1602">
        <v>0</v>
      </c>
      <c r="AS1602">
        <v>45</v>
      </c>
      <c r="AT1602">
        <v>56</v>
      </c>
      <c r="AU1602">
        <v>0.55959999999999999</v>
      </c>
      <c r="AV1602">
        <v>23</v>
      </c>
      <c r="AW1602">
        <v>0</v>
      </c>
      <c r="AX1602">
        <v>0</v>
      </c>
    </row>
    <row r="1603" spans="1:50" x14ac:dyDescent="0.2">
      <c r="A1603" s="11" t="str">
        <f t="shared" si="25"/>
        <v>Urbandale 03</v>
      </c>
      <c r="B1603" t="s">
        <v>774</v>
      </c>
      <c r="C1603">
        <v>3</v>
      </c>
      <c r="D1603">
        <v>947752</v>
      </c>
      <c r="E1603" s="8" t="s">
        <v>3889</v>
      </c>
      <c r="F1603" t="s">
        <v>4502</v>
      </c>
      <c r="G1603" t="s">
        <v>2527</v>
      </c>
      <c r="H1603">
        <v>2.8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67</v>
      </c>
      <c r="V1603">
        <v>83</v>
      </c>
      <c r="W1603">
        <v>0.83940000000000003</v>
      </c>
      <c r="X1603">
        <v>0</v>
      </c>
      <c r="Y1603">
        <v>0</v>
      </c>
      <c r="Z1603">
        <v>0</v>
      </c>
      <c r="AA1603">
        <v>49</v>
      </c>
      <c r="AB1603">
        <v>62</v>
      </c>
      <c r="AC1603">
        <v>0.55959999999999999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67</v>
      </c>
      <c r="AK1603">
        <v>79</v>
      </c>
      <c r="AL1603">
        <v>0.55959999999999999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65</v>
      </c>
      <c r="AT1603">
        <v>81</v>
      </c>
      <c r="AU1603">
        <v>0.83940000000000003</v>
      </c>
      <c r="AV1603">
        <v>0</v>
      </c>
      <c r="AW1603">
        <v>0</v>
      </c>
      <c r="AX1603">
        <v>0</v>
      </c>
    </row>
    <row r="1604" spans="1:50" x14ac:dyDescent="0.2">
      <c r="A1604" t="str">
        <f t="shared" si="25"/>
        <v>Urbandale 04</v>
      </c>
      <c r="B1604" t="s">
        <v>774</v>
      </c>
      <c r="C1604">
        <v>3</v>
      </c>
      <c r="D1604">
        <v>947753</v>
      </c>
      <c r="E1604" s="8" t="s">
        <v>2995</v>
      </c>
      <c r="F1604" t="s">
        <v>4503</v>
      </c>
      <c r="G1604" t="s">
        <v>1778</v>
      </c>
      <c r="H1604">
        <v>2.5182009999999999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48</v>
      </c>
      <c r="P1604">
        <v>52</v>
      </c>
      <c r="Q1604">
        <v>0.55959999999999999</v>
      </c>
      <c r="R1604">
        <v>0</v>
      </c>
      <c r="S1604">
        <v>0</v>
      </c>
      <c r="T1604">
        <v>0</v>
      </c>
      <c r="U1604">
        <v>72</v>
      </c>
      <c r="V1604">
        <v>83</v>
      </c>
      <c r="W1604">
        <v>0.83940000000000003</v>
      </c>
      <c r="X1604">
        <v>0</v>
      </c>
      <c r="Y1604">
        <v>0</v>
      </c>
      <c r="Z1604">
        <v>0</v>
      </c>
      <c r="AA1604">
        <v>45</v>
      </c>
      <c r="AB1604">
        <v>50</v>
      </c>
      <c r="AC1604">
        <v>0.55959999999999999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26</v>
      </c>
      <c r="AK1604">
        <v>0</v>
      </c>
      <c r="AL1604">
        <v>0</v>
      </c>
      <c r="AM1604">
        <v>7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44</v>
      </c>
      <c r="AT1604">
        <v>61</v>
      </c>
      <c r="AU1604">
        <v>0.55959999999999999</v>
      </c>
      <c r="AV1604">
        <v>6</v>
      </c>
      <c r="AW1604">
        <v>0</v>
      </c>
      <c r="AX1604">
        <v>0</v>
      </c>
    </row>
    <row r="1605" spans="1:50" x14ac:dyDescent="0.2">
      <c r="A1605" s="11" t="str">
        <f t="shared" si="25"/>
        <v>Urbandale 05</v>
      </c>
      <c r="B1605" t="s">
        <v>774</v>
      </c>
      <c r="C1605">
        <v>3</v>
      </c>
      <c r="D1605">
        <v>947754</v>
      </c>
      <c r="E1605" s="8" t="s">
        <v>3909</v>
      </c>
      <c r="F1605" t="s">
        <v>4504</v>
      </c>
      <c r="G1605" t="s">
        <v>1778</v>
      </c>
      <c r="H1605">
        <v>2.7980014280000001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48</v>
      </c>
      <c r="P1605">
        <v>48</v>
      </c>
      <c r="Q1605">
        <v>0.55959999999999999</v>
      </c>
      <c r="R1605">
        <v>0</v>
      </c>
      <c r="S1605">
        <v>0</v>
      </c>
      <c r="T1605">
        <v>0</v>
      </c>
      <c r="U1605">
        <v>63</v>
      </c>
      <c r="V1605">
        <v>69</v>
      </c>
      <c r="W1605">
        <v>0.55959999999999999</v>
      </c>
      <c r="X1605">
        <v>0</v>
      </c>
      <c r="Y1605">
        <v>0</v>
      </c>
      <c r="Z1605">
        <v>0</v>
      </c>
      <c r="AA1605">
        <v>37</v>
      </c>
      <c r="AB1605">
        <v>48</v>
      </c>
      <c r="AC1605">
        <v>0.55959999999999999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60</v>
      </c>
      <c r="AK1605">
        <v>67</v>
      </c>
      <c r="AL1605">
        <v>0.55959999999999999</v>
      </c>
      <c r="AM1605">
        <v>5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43</v>
      </c>
      <c r="AT1605">
        <v>43</v>
      </c>
      <c r="AU1605">
        <v>0.55959999999999999</v>
      </c>
      <c r="AV1605">
        <v>19</v>
      </c>
      <c r="AW1605">
        <v>0</v>
      </c>
      <c r="AX1605">
        <v>0</v>
      </c>
    </row>
    <row r="1606" spans="1:50" x14ac:dyDescent="0.2">
      <c r="A1606" s="11" t="str">
        <f t="shared" si="25"/>
        <v>Urbandale 06</v>
      </c>
      <c r="B1606" t="s">
        <v>774</v>
      </c>
      <c r="C1606">
        <v>3</v>
      </c>
      <c r="D1606">
        <v>947755</v>
      </c>
      <c r="E1606" s="8" t="s">
        <v>3903</v>
      </c>
      <c r="F1606" t="s">
        <v>4505</v>
      </c>
      <c r="G1606" t="s">
        <v>1778</v>
      </c>
      <c r="H1606">
        <v>3.0778015700000001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51</v>
      </c>
      <c r="P1606">
        <v>53</v>
      </c>
      <c r="Q1606">
        <v>0.55959999999999999</v>
      </c>
      <c r="R1606">
        <v>0</v>
      </c>
      <c r="S1606">
        <v>0</v>
      </c>
      <c r="T1606">
        <v>0</v>
      </c>
      <c r="U1606">
        <v>66</v>
      </c>
      <c r="V1606">
        <v>73</v>
      </c>
      <c r="W1606">
        <v>0.83940000000000003</v>
      </c>
      <c r="X1606">
        <v>2</v>
      </c>
      <c r="Y1606">
        <v>0</v>
      </c>
      <c r="Z1606">
        <v>0</v>
      </c>
      <c r="AA1606">
        <v>48</v>
      </c>
      <c r="AB1606">
        <v>52</v>
      </c>
      <c r="AC1606">
        <v>0.55959999999999999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60</v>
      </c>
      <c r="AK1606">
        <v>63</v>
      </c>
      <c r="AL1606">
        <v>0.55959999999999999</v>
      </c>
      <c r="AM1606">
        <v>4</v>
      </c>
      <c r="AN1606">
        <v>0</v>
      </c>
      <c r="AO1606">
        <v>0</v>
      </c>
      <c r="AP1606">
        <v>0</v>
      </c>
      <c r="AQ1606">
        <v>2</v>
      </c>
      <c r="AR1606">
        <v>0</v>
      </c>
      <c r="AS1606">
        <v>48</v>
      </c>
      <c r="AT1606">
        <v>52</v>
      </c>
      <c r="AU1606">
        <v>0.55959999999999999</v>
      </c>
      <c r="AV1606">
        <v>16</v>
      </c>
      <c r="AW1606">
        <v>0</v>
      </c>
      <c r="AX1606">
        <v>0</v>
      </c>
    </row>
    <row r="1607" spans="1:50" x14ac:dyDescent="0.2">
      <c r="A1607" s="11" t="str">
        <f t="shared" si="25"/>
        <v>Urbandale 07</v>
      </c>
      <c r="B1607" t="s">
        <v>774</v>
      </c>
      <c r="C1607">
        <v>3</v>
      </c>
      <c r="D1607">
        <v>947756</v>
      </c>
      <c r="E1607" s="8" t="s">
        <v>3887</v>
      </c>
      <c r="F1607" t="s">
        <v>4506</v>
      </c>
      <c r="G1607" t="s">
        <v>1778</v>
      </c>
      <c r="H1607">
        <v>3.0778015700000001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55</v>
      </c>
      <c r="P1607">
        <v>57</v>
      </c>
      <c r="Q1607">
        <v>0.55959999999999999</v>
      </c>
      <c r="R1607">
        <v>0</v>
      </c>
      <c r="S1607">
        <v>0</v>
      </c>
      <c r="T1607">
        <v>0</v>
      </c>
      <c r="U1607">
        <v>75</v>
      </c>
      <c r="V1607">
        <v>80</v>
      </c>
      <c r="W1607">
        <v>0.83940000000000003</v>
      </c>
      <c r="X1607">
        <v>0</v>
      </c>
      <c r="Y1607">
        <v>0</v>
      </c>
      <c r="Z1607">
        <v>0</v>
      </c>
      <c r="AA1607">
        <v>64</v>
      </c>
      <c r="AB1607">
        <v>76</v>
      </c>
      <c r="AC1607">
        <v>0.55959999999999999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45</v>
      </c>
      <c r="AK1607">
        <v>50</v>
      </c>
      <c r="AL1607">
        <v>0.55959999999999999</v>
      </c>
      <c r="AM1607">
        <v>16</v>
      </c>
      <c r="AN1607">
        <v>0</v>
      </c>
      <c r="AO1607">
        <v>0</v>
      </c>
      <c r="AP1607">
        <v>1</v>
      </c>
      <c r="AQ1607">
        <v>3</v>
      </c>
      <c r="AR1607">
        <v>0</v>
      </c>
      <c r="AS1607">
        <v>59</v>
      </c>
      <c r="AT1607">
        <v>64</v>
      </c>
      <c r="AU1607">
        <v>0.55959999999999999</v>
      </c>
      <c r="AV1607">
        <v>15</v>
      </c>
      <c r="AW1607">
        <v>0</v>
      </c>
      <c r="AX1607">
        <v>0</v>
      </c>
    </row>
    <row r="1608" spans="1:50" x14ac:dyDescent="0.2">
      <c r="A1608" s="11" t="str">
        <f t="shared" si="25"/>
        <v>Urbandale 08</v>
      </c>
      <c r="B1608" t="s">
        <v>774</v>
      </c>
      <c r="C1608">
        <v>3</v>
      </c>
      <c r="D1608">
        <v>947757</v>
      </c>
      <c r="E1608" s="8" t="s">
        <v>3917</v>
      </c>
      <c r="F1608" t="s">
        <v>4507</v>
      </c>
      <c r="G1608" t="s">
        <v>1778</v>
      </c>
      <c r="H1608">
        <v>2.7980014280000001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42</v>
      </c>
      <c r="P1608">
        <v>42</v>
      </c>
      <c r="Q1608">
        <v>0.55959999999999999</v>
      </c>
      <c r="R1608">
        <v>0</v>
      </c>
      <c r="S1608">
        <v>0</v>
      </c>
      <c r="T1608">
        <v>0</v>
      </c>
      <c r="U1608">
        <v>50</v>
      </c>
      <c r="V1608">
        <v>59</v>
      </c>
      <c r="W1608">
        <v>0.55959999999999999</v>
      </c>
      <c r="X1608">
        <v>0</v>
      </c>
      <c r="Y1608">
        <v>0</v>
      </c>
      <c r="Z1608">
        <v>0</v>
      </c>
      <c r="AA1608">
        <v>41</v>
      </c>
      <c r="AB1608">
        <v>44</v>
      </c>
      <c r="AC1608">
        <v>0.55959999999999999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50</v>
      </c>
      <c r="AK1608">
        <v>58</v>
      </c>
      <c r="AL1608">
        <v>0.55959999999999999</v>
      </c>
      <c r="AM1608">
        <v>3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43</v>
      </c>
      <c r="AT1608">
        <v>46</v>
      </c>
      <c r="AU1608">
        <v>0.55959999999999999</v>
      </c>
      <c r="AV1608">
        <v>26</v>
      </c>
      <c r="AW1608">
        <v>0</v>
      </c>
      <c r="AX1608">
        <v>0</v>
      </c>
    </row>
    <row r="1609" spans="1:50" x14ac:dyDescent="0.2">
      <c r="A1609" s="11" t="str">
        <f t="shared" si="25"/>
        <v>Urbandale 09</v>
      </c>
      <c r="B1609" t="s">
        <v>774</v>
      </c>
      <c r="C1609">
        <v>3</v>
      </c>
      <c r="D1609">
        <v>947758</v>
      </c>
      <c r="E1609" s="8" t="s">
        <v>3701</v>
      </c>
      <c r="F1609" t="s">
        <v>4508</v>
      </c>
      <c r="G1609" t="s">
        <v>1778</v>
      </c>
      <c r="H1609">
        <v>3.0778015700000001</v>
      </c>
      <c r="I1609">
        <v>0</v>
      </c>
      <c r="J1609">
        <v>0</v>
      </c>
      <c r="K1609">
        <v>0</v>
      </c>
      <c r="L1609">
        <v>2</v>
      </c>
      <c r="M1609">
        <v>0</v>
      </c>
      <c r="N1609">
        <v>0</v>
      </c>
      <c r="O1609">
        <v>48</v>
      </c>
      <c r="P1609">
        <v>58</v>
      </c>
      <c r="Q1609">
        <v>0.55959999999999999</v>
      </c>
      <c r="R1609">
        <v>0</v>
      </c>
      <c r="S1609">
        <v>0</v>
      </c>
      <c r="T1609">
        <v>0</v>
      </c>
      <c r="U1609">
        <v>60</v>
      </c>
      <c r="V1609">
        <v>84</v>
      </c>
      <c r="W1609">
        <v>0.83940000000000003</v>
      </c>
      <c r="X1609">
        <v>1</v>
      </c>
      <c r="Y1609">
        <v>0</v>
      </c>
      <c r="Z1609">
        <v>0</v>
      </c>
      <c r="AA1609">
        <v>35</v>
      </c>
      <c r="AB1609">
        <v>0</v>
      </c>
      <c r="AC1609">
        <v>0</v>
      </c>
      <c r="AD1609">
        <v>4</v>
      </c>
      <c r="AE1609">
        <v>7</v>
      </c>
      <c r="AF1609">
        <v>0</v>
      </c>
      <c r="AG1609">
        <v>0</v>
      </c>
      <c r="AH1609">
        <v>0</v>
      </c>
      <c r="AI1609">
        <v>0</v>
      </c>
      <c r="AJ1609">
        <v>81</v>
      </c>
      <c r="AK1609">
        <v>84</v>
      </c>
      <c r="AL1609">
        <v>0.83940000000000003</v>
      </c>
      <c r="AM1609">
        <v>12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65</v>
      </c>
      <c r="AT1609">
        <v>79</v>
      </c>
      <c r="AU1609">
        <v>0.83940000000000003</v>
      </c>
      <c r="AV1609">
        <v>3</v>
      </c>
      <c r="AW1609">
        <v>0</v>
      </c>
      <c r="AX1609">
        <v>0</v>
      </c>
    </row>
    <row r="1610" spans="1:50" x14ac:dyDescent="0.2">
      <c r="A1610" t="str">
        <f t="shared" si="25"/>
        <v>Urbandale 10</v>
      </c>
      <c r="B1610" t="s">
        <v>774</v>
      </c>
      <c r="C1610">
        <v>3</v>
      </c>
      <c r="D1610">
        <v>947759</v>
      </c>
      <c r="E1610" s="8" t="s">
        <v>3008</v>
      </c>
      <c r="F1610" t="s">
        <v>4509</v>
      </c>
      <c r="G1610" t="s">
        <v>1778</v>
      </c>
      <c r="H1610">
        <v>2.7980014280000001</v>
      </c>
      <c r="I1610">
        <v>0</v>
      </c>
      <c r="J1610">
        <v>0</v>
      </c>
      <c r="K1610">
        <v>0</v>
      </c>
      <c r="L1610">
        <v>4</v>
      </c>
      <c r="M1610">
        <v>0</v>
      </c>
      <c r="N1610">
        <v>0</v>
      </c>
      <c r="O1610">
        <v>56</v>
      </c>
      <c r="P1610">
        <v>58</v>
      </c>
      <c r="Q1610">
        <v>0.55959999999999999</v>
      </c>
      <c r="R1610">
        <v>0</v>
      </c>
      <c r="S1610">
        <v>0</v>
      </c>
      <c r="T1610">
        <v>0</v>
      </c>
      <c r="U1610">
        <v>101</v>
      </c>
      <c r="V1610">
        <v>106</v>
      </c>
      <c r="W1610">
        <v>1.1192</v>
      </c>
      <c r="X1610">
        <v>0</v>
      </c>
      <c r="Y1610">
        <v>0</v>
      </c>
      <c r="Z1610">
        <v>0</v>
      </c>
      <c r="AA1610">
        <v>45</v>
      </c>
      <c r="AB1610">
        <v>50</v>
      </c>
      <c r="AC1610">
        <v>0.55959999999999999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36</v>
      </c>
      <c r="AK1610">
        <v>12</v>
      </c>
      <c r="AL1610">
        <v>0</v>
      </c>
      <c r="AM1610">
        <v>2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48</v>
      </c>
      <c r="AT1610">
        <v>73</v>
      </c>
      <c r="AU1610">
        <v>0.55959999999999999</v>
      </c>
      <c r="AV1610">
        <v>9</v>
      </c>
      <c r="AW1610">
        <v>0</v>
      </c>
      <c r="AX1610">
        <v>0</v>
      </c>
    </row>
    <row r="1611" spans="1:50" x14ac:dyDescent="0.2">
      <c r="A1611" t="str">
        <f t="shared" si="25"/>
        <v>Urbandale 11</v>
      </c>
      <c r="B1611" t="s">
        <v>774</v>
      </c>
      <c r="C1611">
        <v>3</v>
      </c>
      <c r="D1611">
        <v>947760</v>
      </c>
      <c r="E1611" s="8" t="s">
        <v>3012</v>
      </c>
      <c r="F1611" t="s">
        <v>4510</v>
      </c>
      <c r="G1611" t="s">
        <v>1778</v>
      </c>
      <c r="H1611">
        <v>2.5182009999999999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50</v>
      </c>
      <c r="P1611">
        <v>61</v>
      </c>
      <c r="Q1611">
        <v>0.55959999999999999</v>
      </c>
      <c r="R1611">
        <v>1</v>
      </c>
      <c r="S1611">
        <v>0</v>
      </c>
      <c r="T1611">
        <v>0</v>
      </c>
      <c r="U1611">
        <v>58</v>
      </c>
      <c r="V1611">
        <v>65</v>
      </c>
      <c r="W1611">
        <v>0.83940000000000003</v>
      </c>
      <c r="X1611">
        <v>0</v>
      </c>
      <c r="Y1611">
        <v>0</v>
      </c>
      <c r="Z1611">
        <v>0</v>
      </c>
      <c r="AA1611">
        <v>59</v>
      </c>
      <c r="AB1611">
        <v>65</v>
      </c>
      <c r="AC1611">
        <v>0.55959999999999999</v>
      </c>
      <c r="AD1611">
        <v>2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25</v>
      </c>
      <c r="AK1611">
        <v>0</v>
      </c>
      <c r="AL1611">
        <v>0</v>
      </c>
      <c r="AM1611">
        <v>12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37</v>
      </c>
      <c r="AT1611">
        <v>53</v>
      </c>
      <c r="AU1611">
        <v>0.55959999999999999</v>
      </c>
      <c r="AV1611">
        <v>16</v>
      </c>
      <c r="AW1611">
        <v>0</v>
      </c>
      <c r="AX1611">
        <v>0</v>
      </c>
    </row>
    <row r="1612" spans="1:50" x14ac:dyDescent="0.2">
      <c r="A1612" s="11" t="str">
        <f t="shared" si="25"/>
        <v>Van Meter</v>
      </c>
      <c r="B1612" t="s">
        <v>221</v>
      </c>
      <c r="C1612">
        <v>3</v>
      </c>
      <c r="D1612">
        <v>946889</v>
      </c>
      <c r="E1612" s="8" t="s">
        <v>3257</v>
      </c>
      <c r="F1612" t="s">
        <v>1978</v>
      </c>
      <c r="G1612" t="s">
        <v>1778</v>
      </c>
      <c r="H1612">
        <v>1.657143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30</v>
      </c>
      <c r="P1612">
        <v>34</v>
      </c>
      <c r="Q1612">
        <v>0.4143</v>
      </c>
      <c r="R1612">
        <v>0</v>
      </c>
      <c r="S1612">
        <v>0</v>
      </c>
      <c r="T1612">
        <v>0</v>
      </c>
      <c r="U1612">
        <v>32</v>
      </c>
      <c r="V1612">
        <v>40</v>
      </c>
      <c r="W1612">
        <v>0.4143</v>
      </c>
      <c r="X1612">
        <v>0</v>
      </c>
      <c r="Y1612">
        <v>0</v>
      </c>
      <c r="Z1612">
        <v>0</v>
      </c>
      <c r="AA1612">
        <v>27</v>
      </c>
      <c r="AB1612">
        <v>35</v>
      </c>
      <c r="AC1612">
        <v>0.4143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22</v>
      </c>
      <c r="AK1612">
        <v>27</v>
      </c>
      <c r="AL1612">
        <v>0.4143</v>
      </c>
      <c r="AM1612">
        <v>0</v>
      </c>
      <c r="AN1612">
        <v>0</v>
      </c>
      <c r="AO1612">
        <v>0</v>
      </c>
      <c r="AP1612">
        <v>2</v>
      </c>
      <c r="AQ1612">
        <v>0</v>
      </c>
      <c r="AR1612">
        <v>0</v>
      </c>
      <c r="AS1612">
        <v>17</v>
      </c>
      <c r="AT1612">
        <v>7</v>
      </c>
      <c r="AU1612">
        <v>0</v>
      </c>
      <c r="AV1612">
        <v>13</v>
      </c>
      <c r="AW1612">
        <v>1</v>
      </c>
      <c r="AX1612">
        <v>0</v>
      </c>
    </row>
    <row r="1613" spans="1:50" x14ac:dyDescent="0.2">
      <c r="A1613" t="str">
        <f t="shared" si="25"/>
        <v>Vermillion Douglas Sharon</v>
      </c>
      <c r="B1613" t="s">
        <v>361</v>
      </c>
      <c r="C1613">
        <v>2</v>
      </c>
      <c r="D1613">
        <v>946567</v>
      </c>
      <c r="E1613" s="8" t="s">
        <v>3257</v>
      </c>
      <c r="F1613" t="s">
        <v>5233</v>
      </c>
      <c r="G1613" t="s">
        <v>1778</v>
      </c>
      <c r="H1613">
        <v>0.48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8</v>
      </c>
      <c r="P1613">
        <v>8</v>
      </c>
      <c r="Q1613">
        <v>0.08</v>
      </c>
      <c r="R1613">
        <v>0</v>
      </c>
      <c r="S1613">
        <v>0</v>
      </c>
      <c r="T1613">
        <v>0</v>
      </c>
      <c r="U1613">
        <v>14</v>
      </c>
      <c r="V1613">
        <v>15</v>
      </c>
      <c r="W1613">
        <v>0.24</v>
      </c>
      <c r="X1613">
        <v>0</v>
      </c>
      <c r="Y1613">
        <v>0</v>
      </c>
      <c r="Z1613">
        <v>0</v>
      </c>
      <c r="AA1613">
        <v>4</v>
      </c>
      <c r="AB1613">
        <v>8</v>
      </c>
      <c r="AC1613">
        <v>0.16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2</v>
      </c>
      <c r="AT1613">
        <v>0</v>
      </c>
      <c r="AU1613">
        <v>0</v>
      </c>
      <c r="AV1613">
        <v>0</v>
      </c>
      <c r="AW1613">
        <v>0</v>
      </c>
      <c r="AX1613">
        <v>0</v>
      </c>
    </row>
    <row r="1614" spans="1:50" x14ac:dyDescent="0.2">
      <c r="A1614" t="str">
        <f t="shared" si="25"/>
        <v>Vernon Springs</v>
      </c>
      <c r="B1614" t="s">
        <v>44</v>
      </c>
      <c r="C1614">
        <v>1</v>
      </c>
      <c r="D1614">
        <v>947110</v>
      </c>
      <c r="E1614" s="8" t="s">
        <v>3102</v>
      </c>
      <c r="F1614" t="s">
        <v>1814</v>
      </c>
      <c r="G1614" t="s">
        <v>1778</v>
      </c>
      <c r="H1614">
        <v>0.71428599999999998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5</v>
      </c>
      <c r="P1614">
        <v>6</v>
      </c>
      <c r="Q1614">
        <v>0.1429</v>
      </c>
      <c r="R1614">
        <v>0</v>
      </c>
      <c r="S1614">
        <v>0</v>
      </c>
      <c r="T1614">
        <v>0</v>
      </c>
      <c r="U1614">
        <v>12</v>
      </c>
      <c r="V1614">
        <v>12</v>
      </c>
      <c r="W1614">
        <v>0.28570000000000001</v>
      </c>
      <c r="X1614">
        <v>0</v>
      </c>
      <c r="Y1614">
        <v>0</v>
      </c>
      <c r="Z1614">
        <v>0</v>
      </c>
      <c r="AA1614">
        <v>5</v>
      </c>
      <c r="AB1614">
        <v>5</v>
      </c>
      <c r="AC1614">
        <v>0.1429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2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6</v>
      </c>
      <c r="AT1614">
        <v>6</v>
      </c>
      <c r="AU1614">
        <v>0.1429</v>
      </c>
      <c r="AV1614">
        <v>2</v>
      </c>
      <c r="AW1614">
        <v>0</v>
      </c>
      <c r="AX1614">
        <v>0</v>
      </c>
    </row>
    <row r="1615" spans="1:50" x14ac:dyDescent="0.2">
      <c r="A1615" s="11" t="str">
        <f t="shared" si="25"/>
        <v>Vinton 1</v>
      </c>
      <c r="B1615" t="s">
        <v>368</v>
      </c>
      <c r="C1615">
        <v>1</v>
      </c>
      <c r="D1615">
        <v>946588</v>
      </c>
      <c r="E1615" s="8" t="s">
        <v>3938</v>
      </c>
      <c r="F1615" t="s">
        <v>2394</v>
      </c>
      <c r="G1615" t="s">
        <v>1778</v>
      </c>
      <c r="H1615">
        <v>0.9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22</v>
      </c>
      <c r="P1615">
        <v>22</v>
      </c>
      <c r="Q1615">
        <v>0.375</v>
      </c>
      <c r="R1615">
        <v>0</v>
      </c>
      <c r="S1615">
        <v>0</v>
      </c>
      <c r="T1615">
        <v>0</v>
      </c>
      <c r="U1615">
        <v>14</v>
      </c>
      <c r="V1615">
        <v>14</v>
      </c>
      <c r="W1615">
        <v>0.22500000000000001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9</v>
      </c>
      <c r="AK1615">
        <v>9</v>
      </c>
      <c r="AL1615">
        <v>0.15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12</v>
      </c>
      <c r="AT1615">
        <v>12</v>
      </c>
      <c r="AU1615">
        <v>0.15</v>
      </c>
      <c r="AV1615">
        <v>1</v>
      </c>
      <c r="AW1615">
        <v>1</v>
      </c>
      <c r="AX1615">
        <v>0</v>
      </c>
    </row>
    <row r="1616" spans="1:50" x14ac:dyDescent="0.2">
      <c r="A1616" s="11" t="str">
        <f t="shared" si="25"/>
        <v>Vinton 2</v>
      </c>
      <c r="B1616" t="s">
        <v>368</v>
      </c>
      <c r="C1616">
        <v>1</v>
      </c>
      <c r="D1616">
        <v>946589</v>
      </c>
      <c r="E1616" s="8" t="s">
        <v>3940</v>
      </c>
      <c r="F1616" t="s">
        <v>2413</v>
      </c>
      <c r="G1616" t="s">
        <v>1778</v>
      </c>
      <c r="H1616">
        <v>0.6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8</v>
      </c>
      <c r="P1616">
        <v>8</v>
      </c>
      <c r="Q1616">
        <v>7.4999999999999997E-2</v>
      </c>
      <c r="R1616">
        <v>0</v>
      </c>
      <c r="S1616">
        <v>0</v>
      </c>
      <c r="T1616">
        <v>0</v>
      </c>
      <c r="U1616">
        <v>9</v>
      </c>
      <c r="V1616">
        <v>9</v>
      </c>
      <c r="W1616">
        <v>0.15</v>
      </c>
      <c r="X1616">
        <v>1</v>
      </c>
      <c r="Y1616">
        <v>0</v>
      </c>
      <c r="Z1616">
        <v>0</v>
      </c>
      <c r="AA1616">
        <v>8</v>
      </c>
      <c r="AB1616">
        <v>9</v>
      </c>
      <c r="AC1616">
        <v>0.15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7</v>
      </c>
      <c r="AK1616">
        <v>8</v>
      </c>
      <c r="AL1616">
        <v>0.15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6</v>
      </c>
      <c r="AT1616">
        <v>6</v>
      </c>
      <c r="AU1616">
        <v>7.4999999999999997E-2</v>
      </c>
      <c r="AV1616">
        <v>0</v>
      </c>
      <c r="AW1616">
        <v>0</v>
      </c>
      <c r="AX1616">
        <v>0</v>
      </c>
    </row>
    <row r="1617" spans="1:50" x14ac:dyDescent="0.2">
      <c r="A1617" s="11" t="str">
        <f t="shared" si="25"/>
        <v>Vinton 3</v>
      </c>
      <c r="B1617" t="s">
        <v>368</v>
      </c>
      <c r="C1617">
        <v>1</v>
      </c>
      <c r="D1617">
        <v>946590</v>
      </c>
      <c r="E1617" s="8" t="s">
        <v>3738</v>
      </c>
      <c r="F1617" t="s">
        <v>1969</v>
      </c>
      <c r="G1617" t="s">
        <v>1778</v>
      </c>
      <c r="H1617">
        <v>0.82499999999999996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10</v>
      </c>
      <c r="P1617">
        <v>11</v>
      </c>
      <c r="Q1617">
        <v>0.15</v>
      </c>
      <c r="R1617">
        <v>0</v>
      </c>
      <c r="S1617">
        <v>0</v>
      </c>
      <c r="T1617">
        <v>0</v>
      </c>
      <c r="U1617">
        <v>18</v>
      </c>
      <c r="V1617">
        <v>19</v>
      </c>
      <c r="W1617">
        <v>0.3</v>
      </c>
      <c r="X1617">
        <v>0</v>
      </c>
      <c r="Y1617">
        <v>0</v>
      </c>
      <c r="Z1617">
        <v>0</v>
      </c>
      <c r="AA1617">
        <v>8</v>
      </c>
      <c r="AB1617">
        <v>9</v>
      </c>
      <c r="AC1617">
        <v>0.15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12</v>
      </c>
      <c r="AK1617">
        <v>12</v>
      </c>
      <c r="AL1617">
        <v>0.22500000000000001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1</v>
      </c>
      <c r="AT1617">
        <v>0</v>
      </c>
      <c r="AU1617">
        <v>0</v>
      </c>
      <c r="AV1617">
        <v>2</v>
      </c>
      <c r="AW1617">
        <v>0</v>
      </c>
      <c r="AX1617">
        <v>0</v>
      </c>
    </row>
    <row r="1618" spans="1:50" x14ac:dyDescent="0.2">
      <c r="A1618" s="11" t="str">
        <f t="shared" si="25"/>
        <v>Vinton 4</v>
      </c>
      <c r="B1618" t="s">
        <v>368</v>
      </c>
      <c r="C1618">
        <v>1</v>
      </c>
      <c r="D1618">
        <v>946591</v>
      </c>
      <c r="E1618" s="8" t="s">
        <v>3739</v>
      </c>
      <c r="F1618" t="s">
        <v>3740</v>
      </c>
      <c r="G1618" t="s">
        <v>2517</v>
      </c>
      <c r="H1618">
        <v>0.75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5</v>
      </c>
      <c r="V1618">
        <v>16</v>
      </c>
      <c r="W1618">
        <v>0.375</v>
      </c>
      <c r="X1618">
        <v>0</v>
      </c>
      <c r="Y1618">
        <v>0</v>
      </c>
      <c r="Z1618">
        <v>0</v>
      </c>
      <c r="AA1618">
        <v>2</v>
      </c>
      <c r="AB1618">
        <v>5</v>
      </c>
      <c r="AC1618">
        <v>0.15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3</v>
      </c>
      <c r="AK1618">
        <v>9</v>
      </c>
      <c r="AL1618">
        <v>0.22500000000000001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</row>
    <row r="1619" spans="1:50" x14ac:dyDescent="0.2">
      <c r="A1619" t="str">
        <f t="shared" si="25"/>
        <v>Virginia</v>
      </c>
      <c r="B1619" t="s">
        <v>50</v>
      </c>
      <c r="C1619">
        <v>3</v>
      </c>
      <c r="D1619">
        <v>948066</v>
      </c>
      <c r="E1619" s="8" t="s">
        <v>3130</v>
      </c>
      <c r="F1619" t="s">
        <v>3131</v>
      </c>
      <c r="G1619" t="s">
        <v>2513</v>
      </c>
      <c r="H1619">
        <v>0.47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10</v>
      </c>
      <c r="P1619">
        <v>11</v>
      </c>
      <c r="Q1619">
        <v>0.23330000000000001</v>
      </c>
      <c r="R1619">
        <v>0</v>
      </c>
      <c r="S1619">
        <v>0</v>
      </c>
      <c r="T1619">
        <v>0</v>
      </c>
      <c r="U1619">
        <v>6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8</v>
      </c>
      <c r="AB1619">
        <v>11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5</v>
      </c>
      <c r="AK1619">
        <v>5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7</v>
      </c>
      <c r="AT1619">
        <v>13</v>
      </c>
      <c r="AU1619">
        <v>0.23330000000000001</v>
      </c>
      <c r="AV1619">
        <v>5</v>
      </c>
      <c r="AW1619">
        <v>0</v>
      </c>
      <c r="AX1619">
        <v>0</v>
      </c>
    </row>
    <row r="1620" spans="1:50" x14ac:dyDescent="0.2">
      <c r="A1620" s="11" t="str">
        <f t="shared" si="25"/>
        <v>Walford</v>
      </c>
      <c r="B1620" t="s">
        <v>368</v>
      </c>
      <c r="C1620">
        <v>1</v>
      </c>
      <c r="D1620">
        <v>946592</v>
      </c>
      <c r="E1620" s="8" t="s">
        <v>2679</v>
      </c>
      <c r="F1620" t="s">
        <v>1970</v>
      </c>
      <c r="G1620" t="s">
        <v>1778</v>
      </c>
      <c r="H1620">
        <v>0.75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10</v>
      </c>
      <c r="P1620">
        <v>10</v>
      </c>
      <c r="Q1620">
        <v>0.15</v>
      </c>
      <c r="R1620">
        <v>0</v>
      </c>
      <c r="S1620">
        <v>0</v>
      </c>
      <c r="T1620">
        <v>0</v>
      </c>
      <c r="U1620">
        <v>6</v>
      </c>
      <c r="V1620">
        <v>7</v>
      </c>
      <c r="W1620">
        <v>0.15</v>
      </c>
      <c r="X1620">
        <v>0</v>
      </c>
      <c r="Y1620">
        <v>0</v>
      </c>
      <c r="Z1620">
        <v>0</v>
      </c>
      <c r="AA1620">
        <v>11</v>
      </c>
      <c r="AB1620">
        <v>12</v>
      </c>
      <c r="AC1620">
        <v>0.22500000000000001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9</v>
      </c>
      <c r="AK1620">
        <v>10</v>
      </c>
      <c r="AL1620">
        <v>0.22500000000000001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2</v>
      </c>
      <c r="AW1620">
        <v>0</v>
      </c>
      <c r="AX1620">
        <v>0</v>
      </c>
    </row>
    <row r="1621" spans="1:50" x14ac:dyDescent="0.2">
      <c r="A1621" s="11" t="str">
        <f t="shared" si="25"/>
        <v>Wall Lake</v>
      </c>
      <c r="B1621" t="s">
        <v>779</v>
      </c>
      <c r="C1621">
        <v>4</v>
      </c>
      <c r="D1621">
        <v>947849</v>
      </c>
      <c r="E1621" s="8">
        <v>9</v>
      </c>
      <c r="F1621" t="s">
        <v>3686</v>
      </c>
      <c r="G1621" t="s">
        <v>2527</v>
      </c>
      <c r="H1621">
        <v>0.33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6</v>
      </c>
      <c r="V1621">
        <v>6</v>
      </c>
      <c r="W1621">
        <v>6.6699999999999995E-2</v>
      </c>
      <c r="X1621">
        <v>1</v>
      </c>
      <c r="Y1621">
        <v>0</v>
      </c>
      <c r="Z1621">
        <v>0</v>
      </c>
      <c r="AA1621">
        <v>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10</v>
      </c>
      <c r="AK1621">
        <v>12</v>
      </c>
      <c r="AL1621">
        <v>0.1333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6</v>
      </c>
      <c r="AT1621">
        <v>8</v>
      </c>
      <c r="AU1621">
        <v>0.1333</v>
      </c>
      <c r="AV1621">
        <v>1</v>
      </c>
      <c r="AW1621">
        <v>0</v>
      </c>
      <c r="AX1621">
        <v>0</v>
      </c>
    </row>
    <row r="1622" spans="1:50" x14ac:dyDescent="0.2">
      <c r="A1622" t="str">
        <f t="shared" si="25"/>
        <v>Walnut</v>
      </c>
      <c r="B1622" t="s">
        <v>361</v>
      </c>
      <c r="C1622">
        <v>2</v>
      </c>
      <c r="D1622">
        <v>1950003</v>
      </c>
      <c r="E1622" s="8" t="s">
        <v>3255</v>
      </c>
      <c r="F1622" t="s">
        <v>2119</v>
      </c>
      <c r="G1622" t="s">
        <v>1778</v>
      </c>
      <c r="H1622">
        <v>0.4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8</v>
      </c>
      <c r="V1622">
        <v>8</v>
      </c>
      <c r="W1622">
        <v>0.16</v>
      </c>
      <c r="X1622">
        <v>0</v>
      </c>
      <c r="Y1622">
        <v>0</v>
      </c>
      <c r="Z1622">
        <v>0</v>
      </c>
      <c r="AA1622">
        <v>3</v>
      </c>
      <c r="AB1622">
        <v>3</v>
      </c>
      <c r="AC1622">
        <v>0.08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</v>
      </c>
      <c r="AK1622">
        <v>0</v>
      </c>
      <c r="AL1622">
        <v>0</v>
      </c>
      <c r="AM1622">
        <v>2</v>
      </c>
      <c r="AN1622">
        <v>3</v>
      </c>
      <c r="AO1622">
        <v>0.08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3</v>
      </c>
      <c r="AW1622">
        <v>4</v>
      </c>
      <c r="AX1622">
        <v>0.08</v>
      </c>
    </row>
    <row r="1623" spans="1:50" x14ac:dyDescent="0.2">
      <c r="A1623" t="str">
        <f t="shared" si="25"/>
        <v>Walnut</v>
      </c>
      <c r="B1623" t="s">
        <v>775</v>
      </c>
      <c r="C1623">
        <v>3</v>
      </c>
      <c r="D1623">
        <v>1833336</v>
      </c>
      <c r="E1623" s="8" t="s">
        <v>3255</v>
      </c>
      <c r="F1623" t="s">
        <v>2119</v>
      </c>
      <c r="G1623" t="s">
        <v>1778</v>
      </c>
      <c r="H1623">
        <v>0.48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10</v>
      </c>
      <c r="V1623">
        <v>10</v>
      </c>
      <c r="W1623">
        <v>0.24</v>
      </c>
      <c r="X1623">
        <v>0</v>
      </c>
      <c r="Y1623">
        <v>0</v>
      </c>
      <c r="Z1623">
        <v>0</v>
      </c>
      <c r="AA1623">
        <v>8</v>
      </c>
      <c r="AB1623">
        <v>8</v>
      </c>
      <c r="AC1623">
        <v>0.12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1</v>
      </c>
      <c r="AL1623">
        <v>0</v>
      </c>
      <c r="AM1623">
        <v>8</v>
      </c>
      <c r="AN1623">
        <v>8</v>
      </c>
      <c r="AO1623">
        <v>0.12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</row>
    <row r="1624" spans="1:50" x14ac:dyDescent="0.2">
      <c r="A1624" s="11" t="str">
        <f t="shared" si="25"/>
        <v>Walnut Grimes Grant</v>
      </c>
      <c r="B1624" t="s">
        <v>221</v>
      </c>
      <c r="C1624">
        <v>3</v>
      </c>
      <c r="D1624">
        <v>1593480</v>
      </c>
      <c r="E1624" s="8" t="s">
        <v>3850</v>
      </c>
      <c r="F1624" t="s">
        <v>5402</v>
      </c>
      <c r="G1624" t="s">
        <v>2517</v>
      </c>
      <c r="H1624">
        <v>1.24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26</v>
      </c>
      <c r="V1624">
        <v>31</v>
      </c>
      <c r="W1624">
        <v>0.4143</v>
      </c>
      <c r="X1624">
        <v>0</v>
      </c>
      <c r="Y1624">
        <v>0</v>
      </c>
      <c r="Z1624">
        <v>0</v>
      </c>
      <c r="AA1624">
        <v>22</v>
      </c>
      <c r="AB1624">
        <v>31</v>
      </c>
      <c r="AC1624">
        <v>0.4143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20</v>
      </c>
      <c r="AK1624">
        <v>23</v>
      </c>
      <c r="AL1624">
        <v>0.4143</v>
      </c>
      <c r="AM1624">
        <v>2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20</v>
      </c>
      <c r="AT1624">
        <v>23</v>
      </c>
      <c r="AU1624">
        <v>0</v>
      </c>
      <c r="AV1624">
        <v>13</v>
      </c>
      <c r="AW1624">
        <v>0</v>
      </c>
      <c r="AX1624">
        <v>0</v>
      </c>
    </row>
    <row r="1625" spans="1:50" x14ac:dyDescent="0.2">
      <c r="A1625" t="str">
        <f t="shared" si="25"/>
        <v>Walnut Ohio</v>
      </c>
      <c r="B1625" t="s">
        <v>707</v>
      </c>
      <c r="C1625">
        <v>3</v>
      </c>
      <c r="D1625">
        <v>947440</v>
      </c>
      <c r="E1625" s="8" t="s">
        <v>3422</v>
      </c>
      <c r="F1625" t="s">
        <v>4511</v>
      </c>
      <c r="G1625" t="s">
        <v>1778</v>
      </c>
      <c r="H1625">
        <v>0.6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13</v>
      </c>
      <c r="V1625">
        <v>13</v>
      </c>
      <c r="W1625">
        <v>0.24</v>
      </c>
      <c r="X1625">
        <v>0</v>
      </c>
      <c r="Y1625">
        <v>0</v>
      </c>
      <c r="Z1625">
        <v>0</v>
      </c>
      <c r="AA1625">
        <v>5</v>
      </c>
      <c r="AB1625">
        <v>6</v>
      </c>
      <c r="AC1625">
        <v>0.12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7</v>
      </c>
      <c r="AK1625">
        <v>9</v>
      </c>
      <c r="AL1625">
        <v>0.12</v>
      </c>
      <c r="AM1625">
        <v>4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5</v>
      </c>
      <c r="AT1625">
        <v>6</v>
      </c>
      <c r="AU1625">
        <v>0.12</v>
      </c>
      <c r="AV1625">
        <v>0</v>
      </c>
      <c r="AW1625">
        <v>0</v>
      </c>
      <c r="AX1625">
        <v>0</v>
      </c>
    </row>
    <row r="1626" spans="1:50" x14ac:dyDescent="0.2">
      <c r="A1626" t="str">
        <f t="shared" si="25"/>
        <v>Ward1 Pilot Grove Frankfort Ro Twp</v>
      </c>
      <c r="B1626" t="s">
        <v>728</v>
      </c>
      <c r="C1626">
        <v>3</v>
      </c>
      <c r="D1626">
        <v>947516</v>
      </c>
      <c r="E1626" s="8">
        <v>1</v>
      </c>
      <c r="F1626" t="s">
        <v>2218</v>
      </c>
      <c r="G1626" t="s">
        <v>1780</v>
      </c>
      <c r="H1626">
        <v>0.8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11</v>
      </c>
      <c r="P1626">
        <v>11</v>
      </c>
      <c r="Q1626">
        <v>0.16</v>
      </c>
      <c r="R1626">
        <v>0</v>
      </c>
      <c r="S1626">
        <v>0</v>
      </c>
      <c r="T1626">
        <v>0</v>
      </c>
      <c r="U1626">
        <v>11</v>
      </c>
      <c r="V1626">
        <v>15</v>
      </c>
      <c r="W1626">
        <v>0.24</v>
      </c>
      <c r="X1626">
        <v>0</v>
      </c>
      <c r="Y1626">
        <v>0</v>
      </c>
      <c r="Z1626">
        <v>0</v>
      </c>
      <c r="AA1626">
        <v>4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13</v>
      </c>
      <c r="AK1626">
        <v>13</v>
      </c>
      <c r="AL1626">
        <v>0.24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7</v>
      </c>
      <c r="AT1626">
        <v>7</v>
      </c>
      <c r="AU1626">
        <v>0.16</v>
      </c>
      <c r="AV1626">
        <v>0</v>
      </c>
      <c r="AW1626">
        <v>0</v>
      </c>
      <c r="AX1626">
        <v>0</v>
      </c>
    </row>
    <row r="1627" spans="1:50" x14ac:dyDescent="0.2">
      <c r="A1627" t="str">
        <f t="shared" si="25"/>
        <v>Ward2 Sherman Ro Twp</v>
      </c>
      <c r="B1627" t="s">
        <v>728</v>
      </c>
      <c r="C1627">
        <v>3</v>
      </c>
      <c r="D1627">
        <v>947517</v>
      </c>
      <c r="E1627" s="8">
        <v>2</v>
      </c>
      <c r="F1627" t="s">
        <v>2154</v>
      </c>
      <c r="G1627" t="s">
        <v>1778</v>
      </c>
      <c r="H1627">
        <v>0.8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11</v>
      </c>
      <c r="P1627">
        <v>11</v>
      </c>
      <c r="Q1627">
        <v>0.16</v>
      </c>
      <c r="R1627">
        <v>2</v>
      </c>
      <c r="S1627">
        <v>0</v>
      </c>
      <c r="T1627">
        <v>0</v>
      </c>
      <c r="U1627">
        <v>15</v>
      </c>
      <c r="V1627">
        <v>19</v>
      </c>
      <c r="W1627">
        <v>0.32</v>
      </c>
      <c r="X1627">
        <v>0</v>
      </c>
      <c r="Y1627">
        <v>0</v>
      </c>
      <c r="Z1627">
        <v>0</v>
      </c>
      <c r="AA1627">
        <v>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16</v>
      </c>
      <c r="AK1627">
        <v>18</v>
      </c>
      <c r="AL1627">
        <v>0.32</v>
      </c>
      <c r="AM1627">
        <v>2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</row>
    <row r="1628" spans="1:50" x14ac:dyDescent="0.2">
      <c r="A1628" t="str">
        <f t="shared" si="25"/>
        <v>Ward3 Sherman Pilot Grove Frankfort Ro Twp</v>
      </c>
      <c r="B1628" t="s">
        <v>728</v>
      </c>
      <c r="C1628">
        <v>3</v>
      </c>
      <c r="D1628">
        <v>947518</v>
      </c>
      <c r="E1628" s="8">
        <v>3</v>
      </c>
      <c r="F1628" t="s">
        <v>3300</v>
      </c>
      <c r="G1628" t="s">
        <v>2517</v>
      </c>
      <c r="H1628">
        <v>0.96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14</v>
      </c>
      <c r="P1628">
        <v>18</v>
      </c>
      <c r="Q1628">
        <v>0.32</v>
      </c>
      <c r="R1628">
        <v>0</v>
      </c>
      <c r="S1628">
        <v>0</v>
      </c>
      <c r="T1628">
        <v>0</v>
      </c>
      <c r="U1628">
        <v>14</v>
      </c>
      <c r="V1628">
        <v>18</v>
      </c>
      <c r="W1628">
        <v>0.32</v>
      </c>
      <c r="X1628">
        <v>0</v>
      </c>
      <c r="Y1628">
        <v>0</v>
      </c>
      <c r="Z1628">
        <v>0</v>
      </c>
      <c r="AA1628">
        <v>15</v>
      </c>
      <c r="AB1628">
        <v>22</v>
      </c>
      <c r="AC1628">
        <v>0.32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5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2</v>
      </c>
      <c r="AQ1628">
        <v>0</v>
      </c>
      <c r="AR1628">
        <v>0</v>
      </c>
      <c r="AS1628">
        <v>4</v>
      </c>
      <c r="AT1628">
        <v>0</v>
      </c>
      <c r="AU1628">
        <v>0</v>
      </c>
      <c r="AV1628">
        <v>5</v>
      </c>
      <c r="AW1628">
        <v>0</v>
      </c>
      <c r="AX1628">
        <v>0</v>
      </c>
    </row>
    <row r="1629" spans="1:50" x14ac:dyDescent="0.2">
      <c r="A1629" t="str">
        <f t="shared" si="25"/>
        <v>Warren</v>
      </c>
      <c r="B1629" t="s">
        <v>187</v>
      </c>
      <c r="C1629">
        <v>2</v>
      </c>
      <c r="D1629">
        <v>947283</v>
      </c>
      <c r="E1629" s="8" t="s">
        <v>3109</v>
      </c>
      <c r="F1629" t="s">
        <v>3110</v>
      </c>
      <c r="G1629" t="s">
        <v>2520</v>
      </c>
      <c r="H1629">
        <v>0.11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</v>
      </c>
      <c r="V1629">
        <v>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3</v>
      </c>
      <c r="AK1629">
        <v>3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6</v>
      </c>
      <c r="AW1629">
        <v>6</v>
      </c>
      <c r="AX1629">
        <v>0.1143</v>
      </c>
    </row>
    <row r="1630" spans="1:50" x14ac:dyDescent="0.2">
      <c r="A1630" t="str">
        <f t="shared" si="25"/>
        <v>Warren Twp Mccallsburg</v>
      </c>
      <c r="B1630" t="s">
        <v>828</v>
      </c>
      <c r="C1630">
        <v>4</v>
      </c>
      <c r="D1630">
        <v>947977</v>
      </c>
      <c r="E1630" s="8">
        <v>42</v>
      </c>
      <c r="F1630" t="s">
        <v>4512</v>
      </c>
      <c r="G1630" t="s">
        <v>1778</v>
      </c>
      <c r="H1630">
        <v>0.41499999999999998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</v>
      </c>
      <c r="P1630">
        <v>9</v>
      </c>
      <c r="Q1630">
        <v>0.41499999999999998</v>
      </c>
      <c r="R1630">
        <v>0</v>
      </c>
      <c r="S1630">
        <v>0</v>
      </c>
      <c r="T1630">
        <v>0</v>
      </c>
      <c r="U1630">
        <v>2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0</v>
      </c>
      <c r="AX1630">
        <v>0</v>
      </c>
    </row>
    <row r="1631" spans="1:50" x14ac:dyDescent="0.2">
      <c r="A1631" t="str">
        <f t="shared" si="25"/>
        <v>Washington</v>
      </c>
      <c r="B1631" t="s">
        <v>777</v>
      </c>
      <c r="C1631">
        <v>3</v>
      </c>
      <c r="D1631">
        <v>947840</v>
      </c>
      <c r="E1631" s="8" t="s">
        <v>2702</v>
      </c>
      <c r="F1631" t="s">
        <v>1909</v>
      </c>
      <c r="G1631" t="s">
        <v>2527</v>
      </c>
      <c r="H1631">
        <v>0.38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5</v>
      </c>
      <c r="AB1631">
        <v>11</v>
      </c>
      <c r="AC1631">
        <v>0.1875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4</v>
      </c>
      <c r="AK1631">
        <v>4</v>
      </c>
      <c r="AL1631">
        <v>7.4999999999999997E-2</v>
      </c>
      <c r="AM1631">
        <v>0</v>
      </c>
      <c r="AN1631">
        <v>0</v>
      </c>
      <c r="AO1631">
        <v>0</v>
      </c>
      <c r="AP1631">
        <v>5</v>
      </c>
      <c r="AQ1631">
        <v>0</v>
      </c>
      <c r="AR1631">
        <v>0</v>
      </c>
      <c r="AS1631">
        <v>5</v>
      </c>
      <c r="AT1631">
        <v>5</v>
      </c>
      <c r="AU1631">
        <v>0.1125</v>
      </c>
      <c r="AV1631">
        <v>1</v>
      </c>
      <c r="AW1631">
        <v>0</v>
      </c>
      <c r="AX1631">
        <v>0</v>
      </c>
    </row>
    <row r="1632" spans="1:50" x14ac:dyDescent="0.2">
      <c r="A1632" t="str">
        <f t="shared" si="25"/>
        <v>Washington</v>
      </c>
      <c r="B1632" t="s">
        <v>878</v>
      </c>
      <c r="C1632">
        <v>4</v>
      </c>
      <c r="D1632">
        <v>1593797</v>
      </c>
      <c r="E1632" s="8" t="s">
        <v>2679</v>
      </c>
      <c r="F1632" t="s">
        <v>1909</v>
      </c>
      <c r="G1632" t="s">
        <v>2847</v>
      </c>
      <c r="H1632">
        <v>0.17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0</v>
      </c>
      <c r="R1632">
        <v>0</v>
      </c>
      <c r="S1632">
        <v>0</v>
      </c>
      <c r="T1632">
        <v>0</v>
      </c>
      <c r="U1632">
        <v>2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4</v>
      </c>
      <c r="AN1632">
        <v>4</v>
      </c>
      <c r="AO1632">
        <v>0.16669999999999999</v>
      </c>
      <c r="AP1632">
        <v>0</v>
      </c>
      <c r="AQ1632">
        <v>0</v>
      </c>
      <c r="AR1632">
        <v>0</v>
      </c>
      <c r="AS1632">
        <v>2</v>
      </c>
      <c r="AT1632">
        <v>2</v>
      </c>
      <c r="AU1632">
        <v>0</v>
      </c>
      <c r="AV1632">
        <v>0</v>
      </c>
      <c r="AW1632">
        <v>0</v>
      </c>
      <c r="AX1632">
        <v>0</v>
      </c>
    </row>
    <row r="1633" spans="1:50" x14ac:dyDescent="0.2">
      <c r="A1633" s="11" t="str">
        <f t="shared" si="25"/>
        <v>Washington</v>
      </c>
      <c r="B1633" t="s">
        <v>329</v>
      </c>
      <c r="C1633">
        <v>1</v>
      </c>
      <c r="D1633">
        <v>1593681</v>
      </c>
      <c r="E1633" s="8" t="s">
        <v>4049</v>
      </c>
      <c r="F1633" t="s">
        <v>1909</v>
      </c>
      <c r="G1633" t="s">
        <v>1778</v>
      </c>
      <c r="H1633">
        <v>2.637209302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39</v>
      </c>
      <c r="P1633">
        <v>46</v>
      </c>
      <c r="Q1633">
        <v>0.87909999999999999</v>
      </c>
      <c r="R1633">
        <v>0</v>
      </c>
      <c r="S1633">
        <v>0</v>
      </c>
      <c r="T1633">
        <v>0</v>
      </c>
      <c r="U1633">
        <v>30</v>
      </c>
      <c r="V1633">
        <v>36</v>
      </c>
      <c r="W1633">
        <v>0.87909999999999999</v>
      </c>
      <c r="X1633">
        <v>0</v>
      </c>
      <c r="Y1633">
        <v>0</v>
      </c>
      <c r="Z1633">
        <v>0</v>
      </c>
      <c r="AA1633">
        <v>20</v>
      </c>
      <c r="AB1633">
        <v>23</v>
      </c>
      <c r="AC1633">
        <v>0.4395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30</v>
      </c>
      <c r="AK1633">
        <v>31</v>
      </c>
      <c r="AL1633">
        <v>0.4395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18</v>
      </c>
      <c r="AT1633">
        <v>0</v>
      </c>
      <c r="AU1633">
        <v>0</v>
      </c>
      <c r="AV1633">
        <v>0</v>
      </c>
      <c r="AW1633">
        <v>0</v>
      </c>
      <c r="AX1633">
        <v>0</v>
      </c>
    </row>
    <row r="1634" spans="1:50" x14ac:dyDescent="0.2">
      <c r="A1634" t="str">
        <f t="shared" si="25"/>
        <v>Washington 1 Township</v>
      </c>
      <c r="B1634" t="s">
        <v>61</v>
      </c>
      <c r="C1634">
        <v>4</v>
      </c>
      <c r="D1634">
        <v>1996131</v>
      </c>
      <c r="E1634" s="8" t="s">
        <v>2730</v>
      </c>
      <c r="F1634" t="s">
        <v>1862</v>
      </c>
      <c r="G1634" t="s">
        <v>1778</v>
      </c>
      <c r="H1634">
        <v>0.21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7</v>
      </c>
      <c r="V1634">
        <v>8</v>
      </c>
      <c r="W1634">
        <v>7.0000000000000007E-2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3</v>
      </c>
      <c r="AK1634">
        <v>3</v>
      </c>
      <c r="AL1634">
        <v>7.0000000000000007E-2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4</v>
      </c>
      <c r="AT1634">
        <v>4</v>
      </c>
      <c r="AU1634">
        <v>7.0000000000000007E-2</v>
      </c>
      <c r="AV1634">
        <v>1</v>
      </c>
      <c r="AW1634">
        <v>0</v>
      </c>
      <c r="AX1634">
        <v>0</v>
      </c>
    </row>
    <row r="1635" spans="1:50" x14ac:dyDescent="0.2">
      <c r="A1635" t="str">
        <f t="shared" si="25"/>
        <v>Washington Dc Ibew International Union</v>
      </c>
      <c r="B1635" t="s">
        <v>2891</v>
      </c>
      <c r="C1635" t="s">
        <v>2892</v>
      </c>
      <c r="D1635">
        <v>1117</v>
      </c>
      <c r="E1635" s="8" t="s">
        <v>2917</v>
      </c>
      <c r="F1635" t="s">
        <v>5403</v>
      </c>
      <c r="G1635" t="s">
        <v>2513</v>
      </c>
      <c r="H1635">
        <v>0.34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15</v>
      </c>
      <c r="P1635">
        <v>20</v>
      </c>
      <c r="Q1635">
        <v>8.4199999999999997E-2</v>
      </c>
      <c r="R1635">
        <v>0</v>
      </c>
      <c r="S1635">
        <v>0</v>
      </c>
      <c r="T1635">
        <v>0</v>
      </c>
      <c r="U1635">
        <v>18</v>
      </c>
      <c r="V1635">
        <v>23</v>
      </c>
      <c r="W1635">
        <v>8.4199999999999997E-2</v>
      </c>
      <c r="X1635">
        <v>0</v>
      </c>
      <c r="Y1635">
        <v>0</v>
      </c>
      <c r="Z1635">
        <v>0</v>
      </c>
      <c r="AA1635">
        <v>11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14</v>
      </c>
      <c r="AK1635">
        <v>15</v>
      </c>
      <c r="AL1635">
        <v>4.2099999999999999E-2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40</v>
      </c>
      <c r="AT1635">
        <v>42</v>
      </c>
      <c r="AU1635">
        <v>0.16850000000000001</v>
      </c>
      <c r="AV1635">
        <v>2</v>
      </c>
      <c r="AW1635">
        <v>0</v>
      </c>
      <c r="AX1635">
        <v>0</v>
      </c>
    </row>
    <row r="1636" spans="1:50" x14ac:dyDescent="0.2">
      <c r="A1636" s="11" t="str">
        <f t="shared" si="25"/>
        <v>Washington Janesville</v>
      </c>
      <c r="B1636" t="s">
        <v>382</v>
      </c>
      <c r="C1636">
        <v>1</v>
      </c>
      <c r="D1636">
        <v>946610</v>
      </c>
      <c r="E1636" s="8" t="s">
        <v>3857</v>
      </c>
      <c r="F1636" t="s">
        <v>3858</v>
      </c>
      <c r="G1636" t="s">
        <v>2527</v>
      </c>
      <c r="H1636">
        <v>0.4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6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6</v>
      </c>
      <c r="V1636">
        <v>14</v>
      </c>
      <c r="W1636">
        <v>0.20200000000000001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6</v>
      </c>
      <c r="AK1636">
        <v>12</v>
      </c>
      <c r="AL1636">
        <v>0.20200000000000001</v>
      </c>
      <c r="AM1636">
        <v>3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4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 x14ac:dyDescent="0.2">
      <c r="A1637" t="str">
        <f t="shared" si="25"/>
        <v>Washington Township</v>
      </c>
      <c r="B1637" t="s">
        <v>251</v>
      </c>
      <c r="C1637">
        <v>2</v>
      </c>
      <c r="D1637">
        <v>947467</v>
      </c>
      <c r="E1637" s="8" t="s">
        <v>2702</v>
      </c>
      <c r="F1637" t="s">
        <v>3118</v>
      </c>
      <c r="G1637" t="s">
        <v>2520</v>
      </c>
      <c r="H1637">
        <v>0.36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12</v>
      </c>
      <c r="V1637">
        <v>12</v>
      </c>
      <c r="W1637">
        <v>0.18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7</v>
      </c>
      <c r="AT1637">
        <v>7</v>
      </c>
      <c r="AU1637">
        <v>0.18</v>
      </c>
      <c r="AV1637">
        <v>0</v>
      </c>
      <c r="AW1637">
        <v>0</v>
      </c>
      <c r="AX1637">
        <v>0</v>
      </c>
    </row>
    <row r="1638" spans="1:50" x14ac:dyDescent="0.2">
      <c r="A1638" t="str">
        <f t="shared" si="25"/>
        <v>Washington Township</v>
      </c>
      <c r="B1638" t="s">
        <v>82</v>
      </c>
      <c r="C1638">
        <v>2</v>
      </c>
      <c r="D1638">
        <v>947250</v>
      </c>
      <c r="E1638" s="8" t="s">
        <v>2702</v>
      </c>
      <c r="F1638" t="s">
        <v>3183</v>
      </c>
      <c r="G1638" t="s">
        <v>2517</v>
      </c>
      <c r="H1638">
        <v>0.41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15</v>
      </c>
      <c r="P1638">
        <v>15</v>
      </c>
      <c r="Q1638">
        <v>0</v>
      </c>
      <c r="R1638">
        <v>0</v>
      </c>
      <c r="S1638">
        <v>0</v>
      </c>
      <c r="T1638">
        <v>0</v>
      </c>
      <c r="U1638">
        <v>9</v>
      </c>
      <c r="V1638">
        <v>9</v>
      </c>
      <c r="W1638">
        <v>0</v>
      </c>
      <c r="X1638">
        <v>0</v>
      </c>
      <c r="Y1638">
        <v>0</v>
      </c>
      <c r="Z1638">
        <v>0</v>
      </c>
      <c r="AA1638">
        <v>11</v>
      </c>
      <c r="AB1638">
        <v>11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22</v>
      </c>
      <c r="AK1638">
        <v>22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23</v>
      </c>
      <c r="AT1638">
        <v>23</v>
      </c>
      <c r="AU1638">
        <v>0.40500000000000003</v>
      </c>
      <c r="AV1638">
        <v>7</v>
      </c>
      <c r="AW1638">
        <v>7</v>
      </c>
      <c r="AX1638">
        <v>0</v>
      </c>
    </row>
    <row r="1639" spans="1:50" x14ac:dyDescent="0.2">
      <c r="A1639" t="str">
        <f t="shared" si="25"/>
        <v>Washington Twp Kelley</v>
      </c>
      <c r="B1639" t="s">
        <v>828</v>
      </c>
      <c r="C1639">
        <v>4</v>
      </c>
      <c r="D1639">
        <v>947978</v>
      </c>
      <c r="E1639" s="8">
        <v>43</v>
      </c>
      <c r="F1639" t="s">
        <v>4513</v>
      </c>
      <c r="G1639" t="s">
        <v>1778</v>
      </c>
      <c r="H1639">
        <v>0.83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15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25</v>
      </c>
      <c r="V1639">
        <v>29</v>
      </c>
      <c r="W1639">
        <v>0.41499999999999998</v>
      </c>
      <c r="X1639">
        <v>0</v>
      </c>
      <c r="Y1639">
        <v>0</v>
      </c>
      <c r="Z1639">
        <v>0</v>
      </c>
      <c r="AA1639">
        <v>23</v>
      </c>
      <c r="AB1639">
        <v>34</v>
      </c>
      <c r="AC1639">
        <v>0.41499999999999998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23</v>
      </c>
      <c r="AT1639">
        <v>0</v>
      </c>
      <c r="AU1639">
        <v>0</v>
      </c>
      <c r="AV1639">
        <v>4</v>
      </c>
      <c r="AW1639">
        <v>0</v>
      </c>
      <c r="AX1639">
        <v>0</v>
      </c>
    </row>
    <row r="1640" spans="1:50" x14ac:dyDescent="0.2">
      <c r="A1640" t="str">
        <f t="shared" si="25"/>
        <v>Washington Ward 1</v>
      </c>
      <c r="B1640" t="s">
        <v>28</v>
      </c>
      <c r="C1640">
        <v>2</v>
      </c>
      <c r="D1640">
        <v>948077</v>
      </c>
      <c r="E1640" s="8" t="s">
        <v>2760</v>
      </c>
      <c r="F1640" t="s">
        <v>1885</v>
      </c>
      <c r="G1640" t="s">
        <v>1778</v>
      </c>
      <c r="H1640">
        <v>1.114285714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17</v>
      </c>
      <c r="P1640">
        <v>19</v>
      </c>
      <c r="Q1640">
        <v>0.1857</v>
      </c>
      <c r="R1640">
        <v>0</v>
      </c>
      <c r="S1640">
        <v>0</v>
      </c>
      <c r="T1640">
        <v>0</v>
      </c>
      <c r="U1640">
        <v>11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10</v>
      </c>
      <c r="AB1640">
        <v>14</v>
      </c>
      <c r="AC1640">
        <v>0.1857</v>
      </c>
      <c r="AD1640">
        <v>0</v>
      </c>
      <c r="AE1640">
        <v>3</v>
      </c>
      <c r="AF1640">
        <v>0</v>
      </c>
      <c r="AG1640">
        <v>0</v>
      </c>
      <c r="AH1640">
        <v>0</v>
      </c>
      <c r="AI1640">
        <v>0</v>
      </c>
      <c r="AJ1640">
        <v>21</v>
      </c>
      <c r="AK1640">
        <v>21</v>
      </c>
      <c r="AL1640">
        <v>0.37140000000000001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26</v>
      </c>
      <c r="AT1640">
        <v>34</v>
      </c>
      <c r="AU1640">
        <v>0.37140000000000001</v>
      </c>
      <c r="AV1640">
        <v>5</v>
      </c>
      <c r="AW1640">
        <v>0</v>
      </c>
      <c r="AX1640">
        <v>0</v>
      </c>
    </row>
    <row r="1641" spans="1:50" x14ac:dyDescent="0.2">
      <c r="A1641" t="str">
        <f t="shared" si="25"/>
        <v>Washington Ward 2</v>
      </c>
      <c r="B1641" t="s">
        <v>28</v>
      </c>
      <c r="C1641">
        <v>2</v>
      </c>
      <c r="D1641">
        <v>948078</v>
      </c>
      <c r="E1641" s="8" t="s">
        <v>2756</v>
      </c>
      <c r="F1641" t="s">
        <v>1882</v>
      </c>
      <c r="G1641" t="s">
        <v>1778</v>
      </c>
      <c r="H1641">
        <v>1.3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8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19</v>
      </c>
      <c r="V1641">
        <v>19</v>
      </c>
      <c r="W1641">
        <v>0.1857</v>
      </c>
      <c r="X1641">
        <v>0</v>
      </c>
      <c r="Y1641">
        <v>0</v>
      </c>
      <c r="Z1641">
        <v>0</v>
      </c>
      <c r="AA1641">
        <v>10</v>
      </c>
      <c r="AB1641">
        <v>16</v>
      </c>
      <c r="AC1641">
        <v>0.1857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32</v>
      </c>
      <c r="AK1641">
        <v>35</v>
      </c>
      <c r="AL1641">
        <v>0.55710000000000004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18</v>
      </c>
      <c r="AT1641">
        <v>19</v>
      </c>
      <c r="AU1641">
        <v>0.37140000000000001</v>
      </c>
      <c r="AV1641">
        <v>3</v>
      </c>
      <c r="AW1641">
        <v>0</v>
      </c>
      <c r="AX1641">
        <v>0</v>
      </c>
    </row>
    <row r="1642" spans="1:50" x14ac:dyDescent="0.2">
      <c r="A1642" t="str">
        <f t="shared" si="25"/>
        <v>Washington Ward 3</v>
      </c>
      <c r="B1642" t="s">
        <v>28</v>
      </c>
      <c r="C1642">
        <v>2</v>
      </c>
      <c r="D1642">
        <v>948079</v>
      </c>
      <c r="E1642" s="8" t="s">
        <v>2765</v>
      </c>
      <c r="F1642" t="s">
        <v>2766</v>
      </c>
      <c r="G1642" t="s">
        <v>2562</v>
      </c>
      <c r="H1642">
        <v>1.49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17</v>
      </c>
      <c r="P1642">
        <v>17</v>
      </c>
      <c r="Q1642">
        <v>0.37140000000000001</v>
      </c>
      <c r="R1642">
        <v>0</v>
      </c>
      <c r="S1642">
        <v>0</v>
      </c>
      <c r="T1642">
        <v>0</v>
      </c>
      <c r="U1642">
        <v>15</v>
      </c>
      <c r="V1642">
        <v>15</v>
      </c>
      <c r="W1642">
        <v>0.1857</v>
      </c>
      <c r="X1642">
        <v>0</v>
      </c>
      <c r="Y1642">
        <v>0</v>
      </c>
      <c r="Z1642">
        <v>0</v>
      </c>
      <c r="AA1642">
        <v>16</v>
      </c>
      <c r="AB1642">
        <v>16</v>
      </c>
      <c r="AC1642">
        <v>0.37140000000000001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26</v>
      </c>
      <c r="AK1642">
        <v>26</v>
      </c>
      <c r="AL1642">
        <v>0.37140000000000001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14</v>
      </c>
      <c r="AT1642">
        <v>14</v>
      </c>
      <c r="AU1642">
        <v>0.1857</v>
      </c>
      <c r="AV1642">
        <v>0</v>
      </c>
      <c r="AW1642">
        <v>0</v>
      </c>
      <c r="AX1642">
        <v>0</v>
      </c>
    </row>
    <row r="1643" spans="1:50" x14ac:dyDescent="0.2">
      <c r="A1643" t="str">
        <f t="shared" si="25"/>
        <v>Washington Ward 4</v>
      </c>
      <c r="B1643" t="s">
        <v>28</v>
      </c>
      <c r="C1643">
        <v>2</v>
      </c>
      <c r="D1643">
        <v>948080</v>
      </c>
      <c r="E1643" s="8" t="s">
        <v>2762</v>
      </c>
      <c r="F1643" t="s">
        <v>1886</v>
      </c>
      <c r="G1643" t="s">
        <v>1778</v>
      </c>
      <c r="H1643">
        <v>1.4857142860000001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22</v>
      </c>
      <c r="V1643">
        <v>31</v>
      </c>
      <c r="W1643">
        <v>0.37140000000000001</v>
      </c>
      <c r="X1643">
        <v>0</v>
      </c>
      <c r="Y1643">
        <v>0</v>
      </c>
      <c r="Z1643">
        <v>0</v>
      </c>
      <c r="AA1643">
        <v>24</v>
      </c>
      <c r="AB1643">
        <v>29</v>
      </c>
      <c r="AC1643">
        <v>0.37140000000000001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42</v>
      </c>
      <c r="AK1643">
        <v>44</v>
      </c>
      <c r="AL1643">
        <v>0.55710000000000004</v>
      </c>
      <c r="AM1643">
        <v>5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19</v>
      </c>
      <c r="AT1643">
        <v>21</v>
      </c>
      <c r="AU1643">
        <v>0.1857</v>
      </c>
      <c r="AV1643">
        <v>3</v>
      </c>
      <c r="AW1643">
        <v>0</v>
      </c>
      <c r="AX1643">
        <v>0</v>
      </c>
    </row>
    <row r="1644" spans="1:50" x14ac:dyDescent="0.2">
      <c r="A1644" t="str">
        <f t="shared" si="25"/>
        <v>Washington 01</v>
      </c>
      <c r="B1644" t="s">
        <v>774</v>
      </c>
      <c r="C1644">
        <v>3</v>
      </c>
      <c r="D1644">
        <v>947761</v>
      </c>
      <c r="E1644" s="8" t="s">
        <v>3013</v>
      </c>
      <c r="F1644" t="s">
        <v>4514</v>
      </c>
      <c r="G1644" t="s">
        <v>2847</v>
      </c>
      <c r="H1644">
        <v>0.28000000000000003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5</v>
      </c>
      <c r="V1644">
        <v>5</v>
      </c>
      <c r="W1644">
        <v>0.27979999999999999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v>2</v>
      </c>
      <c r="AL1644">
        <v>0</v>
      </c>
      <c r="AM1644">
        <v>1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11</v>
      </c>
      <c r="AT1644">
        <v>0</v>
      </c>
      <c r="AU1644">
        <v>0</v>
      </c>
      <c r="AV1644">
        <v>2</v>
      </c>
      <c r="AW1644">
        <v>2</v>
      </c>
      <c r="AX1644">
        <v>0</v>
      </c>
    </row>
    <row r="1645" spans="1:50" x14ac:dyDescent="0.2">
      <c r="A1645" t="str">
        <f t="shared" si="25"/>
        <v>Washington Roselle</v>
      </c>
      <c r="B1645" t="s">
        <v>444</v>
      </c>
      <c r="C1645">
        <v>4</v>
      </c>
      <c r="D1645">
        <v>946727</v>
      </c>
      <c r="E1645" s="8">
        <v>9</v>
      </c>
      <c r="F1645" t="s">
        <v>4515</v>
      </c>
      <c r="G1645" t="s">
        <v>2517</v>
      </c>
      <c r="H1645">
        <v>0.44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7</v>
      </c>
      <c r="V1645">
        <v>11</v>
      </c>
      <c r="W1645">
        <v>0.33</v>
      </c>
      <c r="X1645">
        <v>0</v>
      </c>
      <c r="Y1645">
        <v>0</v>
      </c>
      <c r="Z1645">
        <v>0</v>
      </c>
      <c r="AA1645">
        <v>7</v>
      </c>
      <c r="AB1645">
        <v>8</v>
      </c>
      <c r="AC1645">
        <v>0.11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2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</row>
    <row r="1646" spans="1:50" x14ac:dyDescent="0.2">
      <c r="A1646" t="str">
        <f t="shared" si="25"/>
        <v>Washington Eldon</v>
      </c>
      <c r="B1646" t="s">
        <v>853</v>
      </c>
      <c r="C1646">
        <v>2</v>
      </c>
      <c r="D1646">
        <v>948043</v>
      </c>
      <c r="E1646" s="8" t="s">
        <v>2679</v>
      </c>
      <c r="F1646" t="s">
        <v>5234</v>
      </c>
      <c r="G1646" t="s">
        <v>2513</v>
      </c>
      <c r="H1646">
        <v>0.54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7</v>
      </c>
      <c r="P1646">
        <v>7</v>
      </c>
      <c r="Q1646">
        <v>0.18</v>
      </c>
      <c r="R1646">
        <v>0</v>
      </c>
      <c r="S1646">
        <v>0</v>
      </c>
      <c r="T1646">
        <v>0</v>
      </c>
      <c r="U1646">
        <v>15</v>
      </c>
      <c r="V1646">
        <v>15</v>
      </c>
      <c r="W1646">
        <v>0.27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3</v>
      </c>
      <c r="AK1646">
        <v>4</v>
      </c>
      <c r="AL1646">
        <v>0.09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</row>
    <row r="1647" spans="1:50" x14ac:dyDescent="0.2">
      <c r="A1647" t="str">
        <f t="shared" si="25"/>
        <v>Washington Wells</v>
      </c>
      <c r="B1647" t="s">
        <v>361</v>
      </c>
      <c r="C1647">
        <v>2</v>
      </c>
      <c r="D1647">
        <v>946569</v>
      </c>
      <c r="E1647" s="8" t="s">
        <v>2702</v>
      </c>
      <c r="F1647" t="s">
        <v>5235</v>
      </c>
      <c r="G1647" t="s">
        <v>1778</v>
      </c>
      <c r="H1647">
        <v>0.32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6</v>
      </c>
      <c r="P1647">
        <v>7</v>
      </c>
      <c r="Q1647">
        <v>0.24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3</v>
      </c>
      <c r="AK1647">
        <v>3</v>
      </c>
      <c r="AL1647">
        <v>0.08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</row>
    <row r="1648" spans="1:50" x14ac:dyDescent="0.2">
      <c r="A1648" t="str">
        <f t="shared" si="25"/>
        <v>Waterford Charlotte</v>
      </c>
      <c r="B1648" t="s">
        <v>133</v>
      </c>
      <c r="C1648">
        <v>2</v>
      </c>
      <c r="D1648">
        <v>1593459</v>
      </c>
      <c r="E1648" s="8" t="s">
        <v>3161</v>
      </c>
      <c r="F1648" t="s">
        <v>2028</v>
      </c>
      <c r="G1648" t="s">
        <v>1778</v>
      </c>
      <c r="H1648">
        <v>0.22142899999999999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3</v>
      </c>
      <c r="P1648">
        <v>3</v>
      </c>
      <c r="Q1648">
        <v>0</v>
      </c>
      <c r="R1648">
        <v>0</v>
      </c>
      <c r="S1648">
        <v>0</v>
      </c>
      <c r="T1648">
        <v>0</v>
      </c>
      <c r="U1648">
        <v>6</v>
      </c>
      <c r="V1648">
        <v>10</v>
      </c>
      <c r="W1648">
        <v>0.22140000000000001</v>
      </c>
      <c r="X1648">
        <v>0</v>
      </c>
      <c r="Y1648">
        <v>0</v>
      </c>
      <c r="Z1648">
        <v>0</v>
      </c>
      <c r="AA1648">
        <v>3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4</v>
      </c>
      <c r="AK1648">
        <v>4</v>
      </c>
      <c r="AL1648">
        <v>0</v>
      </c>
      <c r="AM1648">
        <v>1</v>
      </c>
      <c r="AN1648">
        <v>1</v>
      </c>
      <c r="AO1648">
        <v>0</v>
      </c>
      <c r="AP1648">
        <v>1</v>
      </c>
      <c r="AQ1648">
        <v>2</v>
      </c>
      <c r="AR1648">
        <v>0</v>
      </c>
      <c r="AS1648">
        <v>2</v>
      </c>
      <c r="AT1648">
        <v>2</v>
      </c>
      <c r="AU1648">
        <v>0</v>
      </c>
      <c r="AV1648">
        <v>2</v>
      </c>
      <c r="AW1648">
        <v>0</v>
      </c>
      <c r="AX1648">
        <v>0</v>
      </c>
    </row>
    <row r="1649" spans="1:51" x14ac:dyDescent="0.2">
      <c r="A1649" t="str">
        <f t="shared" si="25"/>
        <v>Waterford Lone Tree</v>
      </c>
      <c r="B1649" t="s">
        <v>220</v>
      </c>
      <c r="C1649">
        <v>4</v>
      </c>
      <c r="D1649">
        <v>946817</v>
      </c>
      <c r="E1649" s="8" t="s">
        <v>2966</v>
      </c>
      <c r="F1649" t="s">
        <v>4516</v>
      </c>
      <c r="G1649" t="s">
        <v>2527</v>
      </c>
      <c r="H1649">
        <v>0.38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6</v>
      </c>
      <c r="P1649">
        <v>6</v>
      </c>
      <c r="Q1649">
        <v>0.18820000000000001</v>
      </c>
      <c r="R1649">
        <v>0</v>
      </c>
      <c r="S1649">
        <v>0</v>
      </c>
      <c r="T1649">
        <v>0</v>
      </c>
      <c r="U1649">
        <v>2</v>
      </c>
      <c r="V1649">
        <v>2</v>
      </c>
      <c r="W1649">
        <v>9.4100000000000003E-2</v>
      </c>
      <c r="X1649">
        <v>0</v>
      </c>
      <c r="Y1649">
        <v>0</v>
      </c>
      <c r="Z1649">
        <v>0</v>
      </c>
      <c r="AA1649">
        <v>2</v>
      </c>
      <c r="AB1649">
        <v>2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3</v>
      </c>
      <c r="AU1649">
        <v>0</v>
      </c>
      <c r="AV1649">
        <v>0</v>
      </c>
      <c r="AW1649">
        <v>0</v>
      </c>
      <c r="AX1649">
        <v>0</v>
      </c>
    </row>
    <row r="1650" spans="1:51" x14ac:dyDescent="0.2">
      <c r="A1650" t="str">
        <f t="shared" si="25"/>
        <v>Waterloo</v>
      </c>
      <c r="B1650" t="s">
        <v>2784</v>
      </c>
      <c r="C1650">
        <v>1</v>
      </c>
      <c r="D1650">
        <v>1156</v>
      </c>
      <c r="E1650" s="8" t="s">
        <v>2798</v>
      </c>
      <c r="F1650" t="s">
        <v>2799</v>
      </c>
      <c r="G1650" t="s">
        <v>2800</v>
      </c>
      <c r="H1650" t="s">
        <v>2527</v>
      </c>
      <c r="I1650">
        <v>0.27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3</v>
      </c>
      <c r="AC1650">
        <v>5</v>
      </c>
      <c r="AD1650">
        <v>6.7000000000000004E-2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9</v>
      </c>
      <c r="AL1650">
        <v>10</v>
      </c>
      <c r="AM1650">
        <v>0.13389999999999999</v>
      </c>
      <c r="AN1650">
        <v>3</v>
      </c>
      <c r="AO1650">
        <v>3</v>
      </c>
      <c r="AP1650">
        <v>6.7000000000000004E-2</v>
      </c>
      <c r="AQ1650">
        <v>0</v>
      </c>
      <c r="AR1650">
        <v>0</v>
      </c>
      <c r="AS1650">
        <v>0</v>
      </c>
      <c r="AT1650">
        <v>2</v>
      </c>
      <c r="AU1650">
        <v>2</v>
      </c>
      <c r="AV1650">
        <v>0</v>
      </c>
      <c r="AW1650">
        <v>0</v>
      </c>
      <c r="AX1650">
        <v>0</v>
      </c>
      <c r="AY1650">
        <v>0</v>
      </c>
    </row>
    <row r="1651" spans="1:51" x14ac:dyDescent="0.2">
      <c r="A1651" t="str">
        <f t="shared" si="25"/>
        <v>Waterman Grant Liberty</v>
      </c>
      <c r="B1651" t="s">
        <v>2665</v>
      </c>
      <c r="C1651">
        <v>4</v>
      </c>
      <c r="D1651">
        <v>947556</v>
      </c>
      <c r="E1651" s="8" t="s">
        <v>2668</v>
      </c>
      <c r="F1651" t="s">
        <v>4517</v>
      </c>
      <c r="G1651" t="s">
        <v>1778</v>
      </c>
      <c r="H1651">
        <v>0.436363636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7</v>
      </c>
      <c r="V1651">
        <v>7</v>
      </c>
      <c r="W1651">
        <v>0.14549999999999999</v>
      </c>
      <c r="X1651">
        <v>0</v>
      </c>
      <c r="Y1651">
        <v>0</v>
      </c>
      <c r="Z1651">
        <v>0</v>
      </c>
      <c r="AA1651">
        <v>3</v>
      </c>
      <c r="AB1651">
        <v>4</v>
      </c>
      <c r="AC1651">
        <v>7.2700000000000001E-2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4</v>
      </c>
      <c r="AK1651">
        <v>4</v>
      </c>
      <c r="AL1651">
        <v>7.2700000000000001E-2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7</v>
      </c>
      <c r="AT1651">
        <v>8</v>
      </c>
      <c r="AU1651">
        <v>0.14549999999999999</v>
      </c>
      <c r="AV1651">
        <v>0</v>
      </c>
      <c r="AW1651">
        <v>0</v>
      </c>
      <c r="AX1651">
        <v>0</v>
      </c>
    </row>
    <row r="1652" spans="1:51" x14ac:dyDescent="0.2">
      <c r="A1652" s="11" t="str">
        <f t="shared" si="25"/>
        <v>Waukee 1</v>
      </c>
      <c r="B1652" t="s">
        <v>221</v>
      </c>
      <c r="C1652">
        <v>3</v>
      </c>
      <c r="D1652">
        <v>946892</v>
      </c>
      <c r="E1652" s="8" t="s">
        <v>3837</v>
      </c>
      <c r="F1652" t="s">
        <v>2356</v>
      </c>
      <c r="G1652" t="s">
        <v>1778</v>
      </c>
      <c r="H1652">
        <v>2.4857142859999999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39</v>
      </c>
      <c r="P1652">
        <v>39</v>
      </c>
      <c r="Q1652">
        <v>0.4143</v>
      </c>
      <c r="R1652">
        <v>0</v>
      </c>
      <c r="S1652">
        <v>0</v>
      </c>
      <c r="T1652">
        <v>0</v>
      </c>
      <c r="U1652">
        <v>59</v>
      </c>
      <c r="V1652">
        <v>59</v>
      </c>
      <c r="W1652">
        <v>0.8286</v>
      </c>
      <c r="X1652">
        <v>0</v>
      </c>
      <c r="Y1652">
        <v>0</v>
      </c>
      <c r="Z1652">
        <v>0</v>
      </c>
      <c r="AA1652">
        <v>35</v>
      </c>
      <c r="AB1652">
        <v>35</v>
      </c>
      <c r="AC1652">
        <v>0.4143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48</v>
      </c>
      <c r="AK1652">
        <v>48</v>
      </c>
      <c r="AL1652">
        <v>0.4143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50</v>
      </c>
      <c r="AT1652">
        <v>50</v>
      </c>
      <c r="AU1652">
        <v>0.4143</v>
      </c>
      <c r="AV1652">
        <v>0</v>
      </c>
      <c r="AW1652">
        <v>0</v>
      </c>
      <c r="AX1652">
        <v>0</v>
      </c>
    </row>
    <row r="1653" spans="1:51" x14ac:dyDescent="0.2">
      <c r="A1653" s="11" t="str">
        <f t="shared" si="25"/>
        <v>Waukee 2</v>
      </c>
      <c r="B1653" t="s">
        <v>221</v>
      </c>
      <c r="C1653">
        <v>3</v>
      </c>
      <c r="D1653">
        <v>946893</v>
      </c>
      <c r="E1653" s="8" t="s">
        <v>3841</v>
      </c>
      <c r="F1653" t="s">
        <v>2350</v>
      </c>
      <c r="G1653" t="s">
        <v>1778</v>
      </c>
      <c r="H1653">
        <v>2.4857142859999999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56</v>
      </c>
      <c r="P1653">
        <v>73</v>
      </c>
      <c r="Q1653">
        <v>0.8286</v>
      </c>
      <c r="R1653">
        <v>1</v>
      </c>
      <c r="S1653">
        <v>0</v>
      </c>
      <c r="T1653">
        <v>0</v>
      </c>
      <c r="U1653">
        <v>65</v>
      </c>
      <c r="V1653">
        <v>77</v>
      </c>
      <c r="W1653">
        <v>0.8286</v>
      </c>
      <c r="X1653">
        <v>0</v>
      </c>
      <c r="Y1653">
        <v>0</v>
      </c>
      <c r="Z1653">
        <v>0</v>
      </c>
      <c r="AA1653">
        <v>26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52</v>
      </c>
      <c r="AK1653">
        <v>57</v>
      </c>
      <c r="AL1653">
        <v>0.4143</v>
      </c>
      <c r="AM1653">
        <v>6</v>
      </c>
      <c r="AN1653">
        <v>0</v>
      </c>
      <c r="AO1653">
        <v>0</v>
      </c>
      <c r="AP1653">
        <v>4</v>
      </c>
      <c r="AQ1653">
        <v>0</v>
      </c>
      <c r="AR1653">
        <v>0</v>
      </c>
      <c r="AS1653">
        <v>49</v>
      </c>
      <c r="AT1653">
        <v>64</v>
      </c>
      <c r="AU1653">
        <v>0.4143</v>
      </c>
      <c r="AV1653">
        <v>31</v>
      </c>
      <c r="AW1653">
        <v>0</v>
      </c>
      <c r="AX1653">
        <v>0</v>
      </c>
    </row>
    <row r="1654" spans="1:51" x14ac:dyDescent="0.2">
      <c r="A1654" s="11" t="str">
        <f t="shared" si="25"/>
        <v>Waukee 3</v>
      </c>
      <c r="B1654" t="s">
        <v>221</v>
      </c>
      <c r="C1654">
        <v>3</v>
      </c>
      <c r="D1654">
        <v>946894</v>
      </c>
      <c r="E1654" s="8" t="s">
        <v>3838</v>
      </c>
      <c r="F1654" t="s">
        <v>3839</v>
      </c>
      <c r="G1654" t="s">
        <v>2520</v>
      </c>
      <c r="H1654">
        <v>2.9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31</v>
      </c>
      <c r="P1654">
        <v>46</v>
      </c>
      <c r="Q1654">
        <v>0.4143</v>
      </c>
      <c r="R1654">
        <v>0</v>
      </c>
      <c r="S1654">
        <v>0</v>
      </c>
      <c r="T1654">
        <v>0</v>
      </c>
      <c r="U1654">
        <v>79</v>
      </c>
      <c r="V1654">
        <v>102</v>
      </c>
      <c r="W1654">
        <v>1.2428999999999999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46</v>
      </c>
      <c r="AK1654">
        <v>49</v>
      </c>
      <c r="AL1654">
        <v>0.4143</v>
      </c>
      <c r="AM1654">
        <v>0</v>
      </c>
      <c r="AN1654">
        <v>0</v>
      </c>
      <c r="AO1654">
        <v>0</v>
      </c>
      <c r="AP1654">
        <v>3</v>
      </c>
      <c r="AQ1654">
        <v>0</v>
      </c>
      <c r="AR1654">
        <v>0</v>
      </c>
      <c r="AS1654">
        <v>45</v>
      </c>
      <c r="AT1654">
        <v>57</v>
      </c>
      <c r="AU1654">
        <v>0.8286</v>
      </c>
      <c r="AV1654">
        <v>0</v>
      </c>
      <c r="AW1654">
        <v>0</v>
      </c>
      <c r="AX1654">
        <v>0</v>
      </c>
    </row>
    <row r="1655" spans="1:51" x14ac:dyDescent="0.2">
      <c r="A1655" t="str">
        <f t="shared" si="25"/>
        <v>Waukee 4</v>
      </c>
      <c r="B1655" t="s">
        <v>221</v>
      </c>
      <c r="C1655">
        <v>3</v>
      </c>
      <c r="D1655">
        <v>946895</v>
      </c>
      <c r="E1655" s="8" t="s">
        <v>3085</v>
      </c>
      <c r="F1655" t="s">
        <v>2349</v>
      </c>
      <c r="G1655" t="s">
        <v>1778</v>
      </c>
      <c r="H1655">
        <v>2.0714290000000002</v>
      </c>
      <c r="I1655">
        <v>0</v>
      </c>
      <c r="J1655">
        <v>0</v>
      </c>
      <c r="K1655">
        <v>0</v>
      </c>
      <c r="L1655">
        <v>2</v>
      </c>
      <c r="M1655">
        <v>0</v>
      </c>
      <c r="N1655">
        <v>0</v>
      </c>
      <c r="O1655">
        <v>32</v>
      </c>
      <c r="P1655">
        <v>39</v>
      </c>
      <c r="Q1655">
        <v>0.4143</v>
      </c>
      <c r="R1655">
        <v>0</v>
      </c>
      <c r="S1655">
        <v>0</v>
      </c>
      <c r="T1655">
        <v>0</v>
      </c>
      <c r="U1655">
        <v>64</v>
      </c>
      <c r="V1655">
        <v>80</v>
      </c>
      <c r="W1655">
        <v>0.8286</v>
      </c>
      <c r="X1655">
        <v>0</v>
      </c>
      <c r="Y1655">
        <v>0</v>
      </c>
      <c r="Z1655">
        <v>0</v>
      </c>
      <c r="AA1655">
        <v>40</v>
      </c>
      <c r="AB1655">
        <v>48</v>
      </c>
      <c r="AC1655">
        <v>0.4143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28</v>
      </c>
      <c r="AK1655">
        <v>0</v>
      </c>
      <c r="AL1655">
        <v>0</v>
      </c>
      <c r="AM1655">
        <v>6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33</v>
      </c>
      <c r="AT1655">
        <v>57</v>
      </c>
      <c r="AU1655">
        <v>0.4143</v>
      </c>
      <c r="AV1655">
        <v>29</v>
      </c>
      <c r="AW1655">
        <v>0</v>
      </c>
      <c r="AX1655">
        <v>0</v>
      </c>
    </row>
    <row r="1656" spans="1:51" x14ac:dyDescent="0.2">
      <c r="A1656" t="str">
        <f t="shared" si="25"/>
        <v>Waukee 5</v>
      </c>
      <c r="B1656" t="s">
        <v>221</v>
      </c>
      <c r="C1656">
        <v>3</v>
      </c>
      <c r="D1656">
        <v>1593481</v>
      </c>
      <c r="E1656" s="8" t="s">
        <v>3087</v>
      </c>
      <c r="F1656" t="s">
        <v>3088</v>
      </c>
      <c r="G1656" t="s">
        <v>2520</v>
      </c>
      <c r="H1656">
        <v>2.0699999999999998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42</v>
      </c>
      <c r="P1656">
        <v>51</v>
      </c>
      <c r="Q1656">
        <v>0.4143</v>
      </c>
      <c r="R1656">
        <v>0</v>
      </c>
      <c r="S1656">
        <v>0</v>
      </c>
      <c r="T1656">
        <v>0</v>
      </c>
      <c r="U1656">
        <v>95</v>
      </c>
      <c r="V1656">
        <v>117</v>
      </c>
      <c r="W1656">
        <v>0.8286</v>
      </c>
      <c r="X1656">
        <v>0</v>
      </c>
      <c r="Y1656">
        <v>0</v>
      </c>
      <c r="Z1656">
        <v>0</v>
      </c>
      <c r="AA1656">
        <v>14</v>
      </c>
      <c r="AB1656">
        <v>14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24</v>
      </c>
      <c r="AK1656">
        <v>24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49</v>
      </c>
      <c r="AT1656">
        <v>65</v>
      </c>
      <c r="AU1656">
        <v>0.8286</v>
      </c>
      <c r="AV1656">
        <v>26</v>
      </c>
      <c r="AW1656">
        <v>26</v>
      </c>
      <c r="AX1656">
        <v>0</v>
      </c>
    </row>
    <row r="1657" spans="1:51" x14ac:dyDescent="0.2">
      <c r="A1657" s="11" t="str">
        <f t="shared" si="25"/>
        <v>Waukee 6</v>
      </c>
      <c r="B1657" t="s">
        <v>221</v>
      </c>
      <c r="C1657">
        <v>3</v>
      </c>
      <c r="D1657">
        <v>1593482</v>
      </c>
      <c r="E1657" s="8" t="s">
        <v>3847</v>
      </c>
      <c r="F1657" t="s">
        <v>2361</v>
      </c>
      <c r="G1657" t="s">
        <v>1778</v>
      </c>
      <c r="H1657">
        <v>2.0714285710000002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40</v>
      </c>
      <c r="P1657">
        <v>46</v>
      </c>
      <c r="Q1657">
        <v>0.4143</v>
      </c>
      <c r="R1657">
        <v>0</v>
      </c>
      <c r="S1657">
        <v>0</v>
      </c>
      <c r="T1657">
        <v>0</v>
      </c>
      <c r="U1657">
        <v>65</v>
      </c>
      <c r="V1657">
        <v>79</v>
      </c>
      <c r="W1657">
        <v>0.8286</v>
      </c>
      <c r="X1657">
        <v>0</v>
      </c>
      <c r="Y1657">
        <v>0</v>
      </c>
      <c r="Z1657">
        <v>0</v>
      </c>
      <c r="AA1657">
        <v>18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43</v>
      </c>
      <c r="AK1657">
        <v>49</v>
      </c>
      <c r="AL1657">
        <v>0.4143</v>
      </c>
      <c r="AM1657">
        <v>7</v>
      </c>
      <c r="AN1657">
        <v>0</v>
      </c>
      <c r="AO1657">
        <v>0</v>
      </c>
      <c r="AP1657">
        <v>0</v>
      </c>
      <c r="AQ1657">
        <v>5</v>
      </c>
      <c r="AR1657">
        <v>0</v>
      </c>
      <c r="AS1657">
        <v>34</v>
      </c>
      <c r="AT1657">
        <v>39</v>
      </c>
      <c r="AU1657">
        <v>0.4143</v>
      </c>
      <c r="AV1657">
        <v>11</v>
      </c>
      <c r="AW1657">
        <v>0</v>
      </c>
      <c r="AX1657">
        <v>0</v>
      </c>
    </row>
    <row r="1658" spans="1:51" x14ac:dyDescent="0.2">
      <c r="A1658" t="str">
        <f t="shared" si="25"/>
        <v>Waverly Ward I E Washington Twp</v>
      </c>
      <c r="B1658" t="s">
        <v>432</v>
      </c>
      <c r="C1658">
        <v>1</v>
      </c>
      <c r="D1658">
        <v>946682</v>
      </c>
      <c r="E1658" s="8" t="s">
        <v>2595</v>
      </c>
      <c r="F1658" t="s">
        <v>5236</v>
      </c>
      <c r="G1658" t="s">
        <v>2520</v>
      </c>
      <c r="H1658">
        <v>2.04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26</v>
      </c>
      <c r="P1658">
        <v>26</v>
      </c>
      <c r="Q1658">
        <v>0.22670000000000001</v>
      </c>
      <c r="R1658">
        <v>0</v>
      </c>
      <c r="S1658">
        <v>0</v>
      </c>
      <c r="T1658">
        <v>0</v>
      </c>
      <c r="U1658">
        <v>50</v>
      </c>
      <c r="V1658">
        <v>50</v>
      </c>
      <c r="W1658">
        <v>0.68</v>
      </c>
      <c r="X1658">
        <v>0</v>
      </c>
      <c r="Y1658">
        <v>0</v>
      </c>
      <c r="Z1658">
        <v>0</v>
      </c>
      <c r="AA1658">
        <v>25</v>
      </c>
      <c r="AB1658">
        <v>32</v>
      </c>
      <c r="AC1658">
        <v>0.45329999999999998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29</v>
      </c>
      <c r="AK1658">
        <v>29</v>
      </c>
      <c r="AL1658">
        <v>0.22670000000000001</v>
      </c>
      <c r="AM1658">
        <v>2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31</v>
      </c>
      <c r="AT1658">
        <v>31</v>
      </c>
      <c r="AU1658">
        <v>0.45329999999999998</v>
      </c>
      <c r="AV1658">
        <v>0</v>
      </c>
      <c r="AW1658">
        <v>0</v>
      </c>
      <c r="AX1658">
        <v>0</v>
      </c>
    </row>
    <row r="1659" spans="1:51" x14ac:dyDescent="0.2">
      <c r="A1659" t="str">
        <f t="shared" si="25"/>
        <v>Waverly Ward Ii Ne 1 4 Sec 36 Washington Twp</v>
      </c>
      <c r="B1659" t="s">
        <v>432</v>
      </c>
      <c r="C1659">
        <v>1</v>
      </c>
      <c r="D1659">
        <v>946683</v>
      </c>
      <c r="E1659" s="8" t="s">
        <v>2596</v>
      </c>
      <c r="F1659" t="s">
        <v>5237</v>
      </c>
      <c r="G1659" t="s">
        <v>1778</v>
      </c>
      <c r="H1659">
        <v>1.586667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16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44</v>
      </c>
      <c r="V1659">
        <v>49</v>
      </c>
      <c r="W1659">
        <v>0.45329999999999998</v>
      </c>
      <c r="X1659">
        <v>0</v>
      </c>
      <c r="Y1659">
        <v>0</v>
      </c>
      <c r="Z1659">
        <v>0</v>
      </c>
      <c r="AA1659">
        <v>33</v>
      </c>
      <c r="AB1659">
        <v>38</v>
      </c>
      <c r="AC1659">
        <v>0.45329999999999998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23</v>
      </c>
      <c r="AK1659">
        <v>25</v>
      </c>
      <c r="AL1659">
        <v>0.22670000000000001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26</v>
      </c>
      <c r="AT1659">
        <v>31</v>
      </c>
      <c r="AU1659">
        <v>0.45329999999999998</v>
      </c>
      <c r="AV1659">
        <v>6</v>
      </c>
      <c r="AW1659">
        <v>0</v>
      </c>
      <c r="AX1659">
        <v>0</v>
      </c>
    </row>
    <row r="1660" spans="1:51" x14ac:dyDescent="0.2">
      <c r="A1660" t="str">
        <f t="shared" si="25"/>
        <v>Waverly Ward Iii</v>
      </c>
      <c r="B1660" t="s">
        <v>432</v>
      </c>
      <c r="C1660">
        <v>1</v>
      </c>
      <c r="D1660">
        <v>946684</v>
      </c>
      <c r="E1660" s="8" t="s">
        <v>2591</v>
      </c>
      <c r="F1660" t="s">
        <v>2434</v>
      </c>
      <c r="G1660" t="s">
        <v>1778</v>
      </c>
      <c r="H1660">
        <v>1.1333333329999999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57</v>
      </c>
      <c r="V1660">
        <v>73</v>
      </c>
      <c r="W1660">
        <v>0.45329999999999998</v>
      </c>
      <c r="X1660">
        <v>1</v>
      </c>
      <c r="Y1660">
        <v>0</v>
      </c>
      <c r="Z1660">
        <v>0</v>
      </c>
      <c r="AA1660">
        <v>14</v>
      </c>
      <c r="AB1660">
        <v>0</v>
      </c>
      <c r="AC1660">
        <v>0</v>
      </c>
      <c r="AD1660">
        <v>0</v>
      </c>
      <c r="AE1660">
        <v>2</v>
      </c>
      <c r="AF1660">
        <v>0</v>
      </c>
      <c r="AG1660">
        <v>0</v>
      </c>
      <c r="AH1660">
        <v>0</v>
      </c>
      <c r="AI1660">
        <v>0</v>
      </c>
      <c r="AJ1660">
        <v>43</v>
      </c>
      <c r="AK1660">
        <v>55</v>
      </c>
      <c r="AL1660">
        <v>0.45329999999999998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42</v>
      </c>
      <c r="AT1660">
        <v>46</v>
      </c>
      <c r="AU1660">
        <v>0.22670000000000001</v>
      </c>
      <c r="AV1660">
        <v>7</v>
      </c>
      <c r="AW1660">
        <v>0</v>
      </c>
      <c r="AX1660">
        <v>0</v>
      </c>
    </row>
    <row r="1661" spans="1:51" x14ac:dyDescent="0.2">
      <c r="A1661" t="str">
        <f t="shared" si="25"/>
        <v>Waverly Ward Iv</v>
      </c>
      <c r="B1661" t="s">
        <v>432</v>
      </c>
      <c r="C1661">
        <v>1</v>
      </c>
      <c r="D1661">
        <v>946685</v>
      </c>
      <c r="E1661" s="8" t="s">
        <v>2594</v>
      </c>
      <c r="F1661" t="s">
        <v>2435</v>
      </c>
      <c r="G1661" t="s">
        <v>1778</v>
      </c>
      <c r="H1661">
        <v>1.8133333330000001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29</v>
      </c>
      <c r="P1661">
        <v>31</v>
      </c>
      <c r="Q1661">
        <v>0.45329999999999998</v>
      </c>
      <c r="R1661">
        <v>0</v>
      </c>
      <c r="S1661">
        <v>0</v>
      </c>
      <c r="T1661">
        <v>0</v>
      </c>
      <c r="U1661">
        <v>48</v>
      </c>
      <c r="V1661">
        <v>51</v>
      </c>
      <c r="W1661">
        <v>0.68</v>
      </c>
      <c r="X1661">
        <v>0</v>
      </c>
      <c r="Y1661">
        <v>0</v>
      </c>
      <c r="Z1661">
        <v>0</v>
      </c>
      <c r="AA1661">
        <v>24</v>
      </c>
      <c r="AB1661">
        <v>27</v>
      </c>
      <c r="AC1661">
        <v>0.22670000000000001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24</v>
      </c>
      <c r="AK1661">
        <v>25</v>
      </c>
      <c r="AL1661">
        <v>0.22670000000000001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27</v>
      </c>
      <c r="AT1661">
        <v>27</v>
      </c>
      <c r="AU1661">
        <v>0.22670000000000001</v>
      </c>
      <c r="AV1661">
        <v>10</v>
      </c>
      <c r="AW1661">
        <v>0</v>
      </c>
      <c r="AX1661">
        <v>0</v>
      </c>
    </row>
    <row r="1662" spans="1:51" x14ac:dyDescent="0.2">
      <c r="A1662" t="str">
        <f t="shared" si="25"/>
        <v>Waverly Ward V W Washington Twp</v>
      </c>
      <c r="B1662" t="s">
        <v>432</v>
      </c>
      <c r="C1662">
        <v>1</v>
      </c>
      <c r="D1662">
        <v>946686</v>
      </c>
      <c r="E1662" s="8" t="s">
        <v>3078</v>
      </c>
      <c r="F1662" t="s">
        <v>5238</v>
      </c>
      <c r="G1662" t="s">
        <v>1778</v>
      </c>
      <c r="H1662">
        <v>2.04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31</v>
      </c>
      <c r="P1662">
        <v>32</v>
      </c>
      <c r="Q1662">
        <v>0.22670000000000001</v>
      </c>
      <c r="R1662">
        <v>0</v>
      </c>
      <c r="S1662">
        <v>0</v>
      </c>
      <c r="T1662">
        <v>0</v>
      </c>
      <c r="U1662">
        <v>55</v>
      </c>
      <c r="V1662">
        <v>61</v>
      </c>
      <c r="W1662">
        <v>0.68</v>
      </c>
      <c r="X1662">
        <v>0</v>
      </c>
      <c r="Y1662">
        <v>0</v>
      </c>
      <c r="Z1662">
        <v>0</v>
      </c>
      <c r="AA1662">
        <v>34</v>
      </c>
      <c r="AB1662">
        <v>40</v>
      </c>
      <c r="AC1662">
        <v>0.45329999999999998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22</v>
      </c>
      <c r="AK1662">
        <v>0</v>
      </c>
      <c r="AL1662">
        <v>0</v>
      </c>
      <c r="AM1662">
        <v>4</v>
      </c>
      <c r="AN1662">
        <v>0</v>
      </c>
      <c r="AO1662">
        <v>0</v>
      </c>
      <c r="AP1662">
        <v>2</v>
      </c>
      <c r="AQ1662">
        <v>4</v>
      </c>
      <c r="AR1662">
        <v>0</v>
      </c>
      <c r="AS1662">
        <v>54</v>
      </c>
      <c r="AT1662">
        <v>73</v>
      </c>
      <c r="AU1662">
        <v>0.68</v>
      </c>
      <c r="AV1662">
        <v>8</v>
      </c>
      <c r="AW1662">
        <v>0</v>
      </c>
      <c r="AX1662">
        <v>0</v>
      </c>
    </row>
    <row r="1663" spans="1:51" x14ac:dyDescent="0.2">
      <c r="A1663" s="11" t="str">
        <f t="shared" si="25"/>
        <v>Wdm 111</v>
      </c>
      <c r="B1663" t="s">
        <v>774</v>
      </c>
      <c r="C1663">
        <v>3</v>
      </c>
      <c r="D1663">
        <v>947763</v>
      </c>
      <c r="E1663" s="8" t="s">
        <v>3713</v>
      </c>
      <c r="F1663" t="s">
        <v>4518</v>
      </c>
      <c r="G1663" t="s">
        <v>2517</v>
      </c>
      <c r="H1663">
        <v>2.2400000000000002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40</v>
      </c>
      <c r="V1663">
        <v>57</v>
      </c>
      <c r="W1663">
        <v>0.55959999999999999</v>
      </c>
      <c r="X1663">
        <v>0</v>
      </c>
      <c r="Y1663">
        <v>0</v>
      </c>
      <c r="Z1663">
        <v>0</v>
      </c>
      <c r="AA1663">
        <v>17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71</v>
      </c>
      <c r="AK1663">
        <v>75</v>
      </c>
      <c r="AL1663">
        <v>0.83940000000000003</v>
      </c>
      <c r="AM1663">
        <v>3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50</v>
      </c>
      <c r="AT1663">
        <v>63</v>
      </c>
      <c r="AU1663">
        <v>0.83940000000000003</v>
      </c>
      <c r="AV1663">
        <v>12</v>
      </c>
      <c r="AW1663">
        <v>0</v>
      </c>
      <c r="AX1663">
        <v>0</v>
      </c>
    </row>
    <row r="1664" spans="1:51" x14ac:dyDescent="0.2">
      <c r="A1664" s="11" t="str">
        <f t="shared" si="25"/>
        <v>Wdm 112</v>
      </c>
      <c r="B1664" t="s">
        <v>774</v>
      </c>
      <c r="C1664">
        <v>3</v>
      </c>
      <c r="D1664">
        <v>947764</v>
      </c>
      <c r="E1664" s="8" t="s">
        <v>2419</v>
      </c>
      <c r="F1664" t="s">
        <v>4519</v>
      </c>
      <c r="G1664" t="s">
        <v>1778</v>
      </c>
      <c r="H1664">
        <v>1.399000714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18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28</v>
      </c>
      <c r="V1664">
        <v>33</v>
      </c>
      <c r="W1664">
        <v>0.27979999999999999</v>
      </c>
      <c r="X1664">
        <v>0</v>
      </c>
      <c r="Y1664">
        <v>0</v>
      </c>
      <c r="Z1664">
        <v>0</v>
      </c>
      <c r="AA1664">
        <v>21</v>
      </c>
      <c r="AB1664">
        <v>24</v>
      </c>
      <c r="AC1664">
        <v>0.27979999999999999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34</v>
      </c>
      <c r="AK1664">
        <v>36</v>
      </c>
      <c r="AL1664">
        <v>0.55959999999999999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28</v>
      </c>
      <c r="AT1664">
        <v>32</v>
      </c>
      <c r="AU1664">
        <v>0.27979999999999999</v>
      </c>
      <c r="AV1664">
        <v>0</v>
      </c>
      <c r="AW1664">
        <v>0</v>
      </c>
      <c r="AX1664">
        <v>0</v>
      </c>
    </row>
    <row r="1665" spans="1:50" x14ac:dyDescent="0.2">
      <c r="A1665" t="str">
        <f t="shared" si="25"/>
        <v>Wdm 113</v>
      </c>
      <c r="B1665" t="s">
        <v>774</v>
      </c>
      <c r="C1665">
        <v>3</v>
      </c>
      <c r="D1665">
        <v>947765</v>
      </c>
      <c r="E1665" s="8" t="s">
        <v>3604</v>
      </c>
      <c r="F1665" t="s">
        <v>4520</v>
      </c>
      <c r="G1665" t="s">
        <v>2513</v>
      </c>
      <c r="H1665">
        <v>2.2400000000000002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56</v>
      </c>
      <c r="V1665">
        <v>59</v>
      </c>
      <c r="W1665">
        <v>0.55959999999999999</v>
      </c>
      <c r="X1665">
        <v>1</v>
      </c>
      <c r="Y1665">
        <v>0</v>
      </c>
      <c r="Z1665">
        <v>0</v>
      </c>
      <c r="AA1665">
        <v>10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89</v>
      </c>
      <c r="AK1665">
        <v>94</v>
      </c>
      <c r="AL1665">
        <v>1.1192</v>
      </c>
      <c r="AM1665">
        <v>1</v>
      </c>
      <c r="AN1665">
        <v>0</v>
      </c>
      <c r="AO1665">
        <v>0</v>
      </c>
      <c r="AP1665">
        <v>0</v>
      </c>
      <c r="AQ1665">
        <v>17</v>
      </c>
      <c r="AR1665">
        <v>0</v>
      </c>
      <c r="AS1665">
        <v>38</v>
      </c>
      <c r="AT1665">
        <v>51</v>
      </c>
      <c r="AU1665">
        <v>0.55959999999999999</v>
      </c>
      <c r="AV1665">
        <v>9</v>
      </c>
      <c r="AW1665">
        <v>0</v>
      </c>
      <c r="AX1665">
        <v>0</v>
      </c>
    </row>
    <row r="1666" spans="1:50" x14ac:dyDescent="0.2">
      <c r="A1666" s="11" t="str">
        <f t="shared" ref="A1666:A1729" si="26">TRIM(PROPER(F1666))</f>
        <v>Wdm 114</v>
      </c>
      <c r="B1666" t="s">
        <v>774</v>
      </c>
      <c r="C1666">
        <v>3</v>
      </c>
      <c r="D1666">
        <v>947766</v>
      </c>
      <c r="E1666" s="8" t="s">
        <v>1932</v>
      </c>
      <c r="F1666" t="s">
        <v>4521</v>
      </c>
      <c r="G1666" t="s">
        <v>1785</v>
      </c>
      <c r="H1666">
        <v>3.36</v>
      </c>
      <c r="I1666">
        <v>0</v>
      </c>
      <c r="J1666">
        <v>0</v>
      </c>
      <c r="K1666">
        <v>0</v>
      </c>
      <c r="L1666">
        <v>2</v>
      </c>
      <c r="M1666">
        <v>0</v>
      </c>
      <c r="N1666">
        <v>0</v>
      </c>
      <c r="O1666">
        <v>62</v>
      </c>
      <c r="P1666">
        <v>68</v>
      </c>
      <c r="Q1666">
        <v>0.55959999999999999</v>
      </c>
      <c r="R1666">
        <v>0</v>
      </c>
      <c r="S1666">
        <v>0</v>
      </c>
      <c r="T1666">
        <v>0</v>
      </c>
      <c r="U1666">
        <v>108</v>
      </c>
      <c r="V1666">
        <v>128</v>
      </c>
      <c r="W1666">
        <v>1.1192</v>
      </c>
      <c r="X1666">
        <v>1</v>
      </c>
      <c r="Y1666">
        <v>0</v>
      </c>
      <c r="Z1666">
        <v>0</v>
      </c>
      <c r="AA1666">
        <v>58</v>
      </c>
      <c r="AB1666">
        <v>70</v>
      </c>
      <c r="AC1666">
        <v>0.83940000000000003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74</v>
      </c>
      <c r="AK1666">
        <v>100</v>
      </c>
      <c r="AL1666">
        <v>0.83940000000000003</v>
      </c>
      <c r="AM1666">
        <v>10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53</v>
      </c>
      <c r="AT1666">
        <v>0</v>
      </c>
      <c r="AU1666">
        <v>0</v>
      </c>
      <c r="AV1666">
        <v>9</v>
      </c>
      <c r="AW1666">
        <v>0</v>
      </c>
      <c r="AX1666">
        <v>0</v>
      </c>
    </row>
    <row r="1667" spans="1:50" x14ac:dyDescent="0.2">
      <c r="A1667" s="11" t="str">
        <f t="shared" si="26"/>
        <v>Wdm 115</v>
      </c>
      <c r="B1667" t="s">
        <v>774</v>
      </c>
      <c r="C1667">
        <v>3</v>
      </c>
      <c r="D1667">
        <v>947767</v>
      </c>
      <c r="E1667" s="8" t="s">
        <v>2417</v>
      </c>
      <c r="F1667" t="s">
        <v>4522</v>
      </c>
      <c r="G1667" t="s">
        <v>1778</v>
      </c>
      <c r="H1667">
        <v>1.958601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38</v>
      </c>
      <c r="P1667">
        <v>38</v>
      </c>
      <c r="Q1667">
        <v>0.55959999999999999</v>
      </c>
      <c r="R1667">
        <v>0</v>
      </c>
      <c r="S1667">
        <v>0</v>
      </c>
      <c r="T1667">
        <v>0</v>
      </c>
      <c r="U1667">
        <v>63</v>
      </c>
      <c r="V1667">
        <v>67</v>
      </c>
      <c r="W1667">
        <v>0.83940000000000003</v>
      </c>
      <c r="X1667">
        <v>4</v>
      </c>
      <c r="Y1667">
        <v>0</v>
      </c>
      <c r="Z1667">
        <v>0</v>
      </c>
      <c r="AA1667">
        <v>25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28</v>
      </c>
      <c r="AK1667">
        <v>33</v>
      </c>
      <c r="AL1667">
        <v>0.27979999999999999</v>
      </c>
      <c r="AM1667">
        <v>2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33</v>
      </c>
      <c r="AT1667">
        <v>33</v>
      </c>
      <c r="AU1667">
        <v>0.27979999999999999</v>
      </c>
      <c r="AV1667">
        <v>10</v>
      </c>
      <c r="AW1667">
        <v>0</v>
      </c>
      <c r="AX1667">
        <v>0</v>
      </c>
    </row>
    <row r="1668" spans="1:50" x14ac:dyDescent="0.2">
      <c r="A1668" s="11" t="str">
        <f t="shared" si="26"/>
        <v>Wdm 116</v>
      </c>
      <c r="B1668" t="s">
        <v>774</v>
      </c>
      <c r="C1668">
        <v>3</v>
      </c>
      <c r="D1668">
        <v>947768</v>
      </c>
      <c r="E1668" s="8" t="s">
        <v>2420</v>
      </c>
      <c r="F1668" t="s">
        <v>4523</v>
      </c>
      <c r="G1668" t="s">
        <v>1778</v>
      </c>
      <c r="H1668">
        <v>2.5182009999999999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45</v>
      </c>
      <c r="P1668">
        <v>49</v>
      </c>
      <c r="Q1668">
        <v>0.55959999999999999</v>
      </c>
      <c r="R1668">
        <v>2</v>
      </c>
      <c r="S1668">
        <v>0</v>
      </c>
      <c r="T1668">
        <v>0</v>
      </c>
      <c r="U1668">
        <v>51</v>
      </c>
      <c r="V1668">
        <v>57</v>
      </c>
      <c r="W1668">
        <v>0.55959999999999999</v>
      </c>
      <c r="X1668">
        <v>0</v>
      </c>
      <c r="Y1668">
        <v>0</v>
      </c>
      <c r="Z1668">
        <v>0</v>
      </c>
      <c r="AA1668">
        <v>50</v>
      </c>
      <c r="AB1668">
        <v>54</v>
      </c>
      <c r="AC1668">
        <v>0.55959999999999999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79</v>
      </c>
      <c r="AK1668">
        <v>81</v>
      </c>
      <c r="AL1668">
        <v>0.55959999999999999</v>
      </c>
      <c r="AM1668">
        <v>8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48</v>
      </c>
      <c r="AT1668">
        <v>48</v>
      </c>
      <c r="AU1668">
        <v>0.27979999999999999</v>
      </c>
      <c r="AV1668">
        <v>5</v>
      </c>
      <c r="AW1668">
        <v>0</v>
      </c>
      <c r="AX1668">
        <v>0</v>
      </c>
    </row>
    <row r="1669" spans="1:50" x14ac:dyDescent="0.2">
      <c r="A1669" s="11" t="str">
        <f t="shared" si="26"/>
        <v>Wdm 117</v>
      </c>
      <c r="B1669" t="s">
        <v>774</v>
      </c>
      <c r="C1669">
        <v>3</v>
      </c>
      <c r="D1669">
        <v>1593728</v>
      </c>
      <c r="E1669" s="8" t="s">
        <v>2389</v>
      </c>
      <c r="F1669" t="s">
        <v>4524</v>
      </c>
      <c r="G1669" t="s">
        <v>1778</v>
      </c>
      <c r="H1669">
        <v>2.518201285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50</v>
      </c>
      <c r="P1669">
        <v>53</v>
      </c>
      <c r="Q1669">
        <v>0.55959999999999999</v>
      </c>
      <c r="R1669">
        <v>0</v>
      </c>
      <c r="S1669">
        <v>0</v>
      </c>
      <c r="T1669">
        <v>0</v>
      </c>
      <c r="U1669">
        <v>52</v>
      </c>
      <c r="V1669">
        <v>59</v>
      </c>
      <c r="W1669">
        <v>0.55959999999999999</v>
      </c>
      <c r="X1669">
        <v>0</v>
      </c>
      <c r="Y1669">
        <v>0</v>
      </c>
      <c r="Z1669">
        <v>0</v>
      </c>
      <c r="AA1669">
        <v>41</v>
      </c>
      <c r="AB1669">
        <v>42</v>
      </c>
      <c r="AC1669">
        <v>0.27979999999999999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51</v>
      </c>
      <c r="AK1669">
        <v>52</v>
      </c>
      <c r="AL1669">
        <v>0.55959999999999999</v>
      </c>
      <c r="AM1669">
        <v>3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48</v>
      </c>
      <c r="AT1669">
        <v>50</v>
      </c>
      <c r="AU1669">
        <v>0.55959999999999999</v>
      </c>
      <c r="AV1669">
        <v>16</v>
      </c>
      <c r="AW1669">
        <v>0</v>
      </c>
      <c r="AX1669">
        <v>0</v>
      </c>
    </row>
    <row r="1670" spans="1:50" x14ac:dyDescent="0.2">
      <c r="A1670" s="11" t="str">
        <f t="shared" si="26"/>
        <v>Wdm 118</v>
      </c>
      <c r="B1670" t="s">
        <v>774</v>
      </c>
      <c r="C1670">
        <v>3</v>
      </c>
      <c r="D1670">
        <v>1593729</v>
      </c>
      <c r="E1670" s="8" t="s">
        <v>3700</v>
      </c>
      <c r="F1670" t="s">
        <v>4525</v>
      </c>
      <c r="G1670" t="s">
        <v>2517</v>
      </c>
      <c r="H1670">
        <v>2.52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26</v>
      </c>
      <c r="P1670">
        <v>37</v>
      </c>
      <c r="Q1670">
        <v>0.55959999999999999</v>
      </c>
      <c r="R1670">
        <v>0</v>
      </c>
      <c r="S1670">
        <v>0</v>
      </c>
      <c r="T1670">
        <v>0</v>
      </c>
      <c r="U1670">
        <v>36</v>
      </c>
      <c r="V1670">
        <v>50</v>
      </c>
      <c r="W1670">
        <v>0.55959999999999999</v>
      </c>
      <c r="X1670">
        <v>3</v>
      </c>
      <c r="Y1670">
        <v>0</v>
      </c>
      <c r="Z1670">
        <v>0</v>
      </c>
      <c r="AA1670">
        <v>16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63</v>
      </c>
      <c r="AK1670">
        <v>66</v>
      </c>
      <c r="AL1670">
        <v>0.83940000000000003</v>
      </c>
      <c r="AM1670">
        <v>3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42</v>
      </c>
      <c r="AT1670">
        <v>53</v>
      </c>
      <c r="AU1670">
        <v>0.55959999999999999</v>
      </c>
      <c r="AV1670">
        <v>20</v>
      </c>
      <c r="AW1670">
        <v>0</v>
      </c>
      <c r="AX1670">
        <v>0</v>
      </c>
    </row>
    <row r="1671" spans="1:50" x14ac:dyDescent="0.2">
      <c r="A1671" s="11" t="str">
        <f t="shared" si="26"/>
        <v>Wdm 211</v>
      </c>
      <c r="B1671" t="s">
        <v>774</v>
      </c>
      <c r="C1671">
        <v>3</v>
      </c>
      <c r="D1671">
        <v>947769</v>
      </c>
      <c r="E1671" s="8" t="s">
        <v>2421</v>
      </c>
      <c r="F1671" t="s">
        <v>4526</v>
      </c>
      <c r="G1671" t="s">
        <v>1778</v>
      </c>
      <c r="H1671">
        <v>1.958600999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40</v>
      </c>
      <c r="P1671">
        <v>50</v>
      </c>
      <c r="Q1671">
        <v>0.55959999999999999</v>
      </c>
      <c r="R1671">
        <v>0</v>
      </c>
      <c r="S1671">
        <v>0</v>
      </c>
      <c r="T1671">
        <v>0</v>
      </c>
      <c r="U1671">
        <v>39</v>
      </c>
      <c r="V1671">
        <v>54</v>
      </c>
      <c r="W1671">
        <v>0.55959999999999999</v>
      </c>
      <c r="X1671">
        <v>2</v>
      </c>
      <c r="Y1671">
        <v>0</v>
      </c>
      <c r="Z1671">
        <v>0</v>
      </c>
      <c r="AA1671">
        <v>23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66</v>
      </c>
      <c r="AK1671">
        <v>72</v>
      </c>
      <c r="AL1671">
        <v>0.55959999999999999</v>
      </c>
      <c r="AM1671">
        <v>4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33</v>
      </c>
      <c r="AT1671">
        <v>35</v>
      </c>
      <c r="AU1671">
        <v>0.27979999999999999</v>
      </c>
      <c r="AV1671">
        <v>11</v>
      </c>
      <c r="AW1671">
        <v>0</v>
      </c>
      <c r="AX1671">
        <v>0</v>
      </c>
    </row>
    <row r="1672" spans="1:50" x14ac:dyDescent="0.2">
      <c r="A1672" s="11" t="str">
        <f t="shared" si="26"/>
        <v>Wdm 212</v>
      </c>
      <c r="B1672" t="s">
        <v>774</v>
      </c>
      <c r="C1672">
        <v>3</v>
      </c>
      <c r="D1672">
        <v>947770</v>
      </c>
      <c r="E1672" s="8" t="s">
        <v>3734</v>
      </c>
      <c r="F1672" t="s">
        <v>4527</v>
      </c>
      <c r="G1672" t="s">
        <v>2527</v>
      </c>
      <c r="H1672">
        <v>3.08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42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58</v>
      </c>
      <c r="V1672">
        <v>58</v>
      </c>
      <c r="W1672">
        <v>0.83940000000000003</v>
      </c>
      <c r="X1672">
        <v>0</v>
      </c>
      <c r="Y1672">
        <v>0</v>
      </c>
      <c r="Z1672">
        <v>0</v>
      </c>
      <c r="AA1672">
        <v>57</v>
      </c>
      <c r="AB1672">
        <v>57</v>
      </c>
      <c r="AC1672">
        <v>0.55959999999999999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98</v>
      </c>
      <c r="AK1672">
        <v>99</v>
      </c>
      <c r="AL1672">
        <v>0.83940000000000003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66</v>
      </c>
      <c r="AT1672">
        <v>66</v>
      </c>
      <c r="AU1672">
        <v>0.83940000000000003</v>
      </c>
      <c r="AV1672">
        <v>23</v>
      </c>
      <c r="AW1672">
        <v>0</v>
      </c>
      <c r="AX1672">
        <v>0</v>
      </c>
    </row>
    <row r="1673" spans="1:50" x14ac:dyDescent="0.2">
      <c r="A1673" s="11" t="str">
        <f t="shared" si="26"/>
        <v>Wdm 213</v>
      </c>
      <c r="B1673" t="s">
        <v>774</v>
      </c>
      <c r="C1673">
        <v>3</v>
      </c>
      <c r="D1673">
        <v>947771</v>
      </c>
      <c r="E1673" s="8" t="s">
        <v>4011</v>
      </c>
      <c r="F1673" t="s">
        <v>4528</v>
      </c>
      <c r="G1673" t="s">
        <v>2513</v>
      </c>
      <c r="H1673">
        <v>1.68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28</v>
      </c>
      <c r="P1673">
        <v>33</v>
      </c>
      <c r="Q1673">
        <v>0.27979999999999999</v>
      </c>
      <c r="R1673">
        <v>2</v>
      </c>
      <c r="S1673">
        <v>0</v>
      </c>
      <c r="T1673">
        <v>0</v>
      </c>
      <c r="U1673">
        <v>52</v>
      </c>
      <c r="V1673">
        <v>55</v>
      </c>
      <c r="W1673">
        <v>0.55959999999999999</v>
      </c>
      <c r="X1673">
        <v>0</v>
      </c>
      <c r="Y1673">
        <v>0</v>
      </c>
      <c r="Z1673">
        <v>0</v>
      </c>
      <c r="AA1673">
        <v>28</v>
      </c>
      <c r="AB1673">
        <v>32</v>
      </c>
      <c r="AC1673">
        <v>0.27979999999999999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32</v>
      </c>
      <c r="AK1673">
        <v>34</v>
      </c>
      <c r="AL1673">
        <v>0.27979999999999999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34</v>
      </c>
      <c r="AT1673">
        <v>34</v>
      </c>
      <c r="AU1673">
        <v>0.27979999999999999</v>
      </c>
      <c r="AV1673">
        <v>0</v>
      </c>
      <c r="AW1673">
        <v>0</v>
      </c>
      <c r="AX1673">
        <v>0</v>
      </c>
    </row>
    <row r="1674" spans="1:50" x14ac:dyDescent="0.2">
      <c r="A1674" s="11" t="str">
        <f t="shared" si="26"/>
        <v>Wdm 311</v>
      </c>
      <c r="B1674" t="s">
        <v>774</v>
      </c>
      <c r="C1674">
        <v>3</v>
      </c>
      <c r="D1674">
        <v>947774</v>
      </c>
      <c r="E1674" s="8" t="s">
        <v>2388</v>
      </c>
      <c r="F1674" t="s">
        <v>4529</v>
      </c>
      <c r="G1674" t="s">
        <v>1780</v>
      </c>
      <c r="H1674">
        <v>2.8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46</v>
      </c>
      <c r="P1674">
        <v>39</v>
      </c>
      <c r="Q1674">
        <v>0</v>
      </c>
      <c r="R1674">
        <v>0</v>
      </c>
      <c r="S1674">
        <v>0</v>
      </c>
      <c r="T1674">
        <v>0</v>
      </c>
      <c r="U1674">
        <v>82</v>
      </c>
      <c r="V1674">
        <v>96</v>
      </c>
      <c r="W1674">
        <v>1.1192</v>
      </c>
      <c r="X1674">
        <v>0</v>
      </c>
      <c r="Y1674">
        <v>0</v>
      </c>
      <c r="Z1674">
        <v>0</v>
      </c>
      <c r="AA1674">
        <v>57</v>
      </c>
      <c r="AB1674">
        <v>60</v>
      </c>
      <c r="AC1674">
        <v>0.55959999999999999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50</v>
      </c>
      <c r="AK1674">
        <v>59</v>
      </c>
      <c r="AL1674">
        <v>0.55959999999999999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60</v>
      </c>
      <c r="AT1674">
        <v>61</v>
      </c>
      <c r="AU1674">
        <v>0.55959999999999999</v>
      </c>
      <c r="AV1674">
        <v>33</v>
      </c>
      <c r="AW1674">
        <v>0</v>
      </c>
      <c r="AX1674">
        <v>0</v>
      </c>
    </row>
    <row r="1675" spans="1:50" x14ac:dyDescent="0.2">
      <c r="A1675" s="11" t="str">
        <f t="shared" si="26"/>
        <v>Wdm 312</v>
      </c>
      <c r="B1675" t="s">
        <v>774</v>
      </c>
      <c r="C1675">
        <v>3</v>
      </c>
      <c r="D1675">
        <v>947775</v>
      </c>
      <c r="E1675" s="8" t="s">
        <v>3919</v>
      </c>
      <c r="F1675" t="s">
        <v>4530</v>
      </c>
      <c r="G1675" t="s">
        <v>2517</v>
      </c>
      <c r="H1675">
        <v>2.8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65</v>
      </c>
      <c r="Q1675">
        <v>0.55959999999999999</v>
      </c>
      <c r="R1675">
        <v>0</v>
      </c>
      <c r="S1675">
        <v>0</v>
      </c>
      <c r="T1675">
        <v>0</v>
      </c>
      <c r="U1675">
        <v>0</v>
      </c>
      <c r="V1675">
        <v>108</v>
      </c>
      <c r="W1675">
        <v>0.83940000000000003</v>
      </c>
      <c r="X1675">
        <v>0</v>
      </c>
      <c r="Y1675">
        <v>0</v>
      </c>
      <c r="Z1675">
        <v>0</v>
      </c>
      <c r="AA1675">
        <v>43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74</v>
      </c>
      <c r="AL1675">
        <v>0.55959999999999999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92</v>
      </c>
      <c r="AU1675">
        <v>0.83940000000000003</v>
      </c>
      <c r="AV1675">
        <v>18</v>
      </c>
      <c r="AW1675">
        <v>0</v>
      </c>
      <c r="AX1675">
        <v>0</v>
      </c>
    </row>
    <row r="1676" spans="1:50" x14ac:dyDescent="0.2">
      <c r="A1676" t="str">
        <f t="shared" si="26"/>
        <v>Wdm 313</v>
      </c>
      <c r="B1676" t="s">
        <v>774</v>
      </c>
      <c r="C1676">
        <v>3</v>
      </c>
      <c r="D1676">
        <v>947776</v>
      </c>
      <c r="E1676" s="8" t="s">
        <v>2418</v>
      </c>
      <c r="F1676" t="s">
        <v>4531</v>
      </c>
      <c r="G1676" t="s">
        <v>1778</v>
      </c>
      <c r="H1676">
        <v>1.1192005709999999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26</v>
      </c>
      <c r="P1676">
        <v>32</v>
      </c>
      <c r="Q1676">
        <v>0.27979999999999999</v>
      </c>
      <c r="R1676">
        <v>0</v>
      </c>
      <c r="S1676">
        <v>0</v>
      </c>
      <c r="T1676">
        <v>0</v>
      </c>
      <c r="U1676">
        <v>36</v>
      </c>
      <c r="V1676">
        <v>41</v>
      </c>
      <c r="W1676">
        <v>0.27979999999999999</v>
      </c>
      <c r="X1676">
        <v>0</v>
      </c>
      <c r="Y1676">
        <v>0</v>
      </c>
      <c r="Z1676">
        <v>0</v>
      </c>
      <c r="AA1676">
        <v>22</v>
      </c>
      <c r="AB1676">
        <v>26</v>
      </c>
      <c r="AC1676">
        <v>0.27979999999999999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23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8</v>
      </c>
      <c r="AQ1676">
        <v>0</v>
      </c>
      <c r="AR1676">
        <v>0</v>
      </c>
      <c r="AS1676">
        <v>28</v>
      </c>
      <c r="AT1676">
        <v>34</v>
      </c>
      <c r="AU1676">
        <v>0.27979999999999999</v>
      </c>
      <c r="AV1676">
        <v>4</v>
      </c>
      <c r="AW1676">
        <v>0</v>
      </c>
      <c r="AX1676">
        <v>0</v>
      </c>
    </row>
    <row r="1677" spans="1:50" x14ac:dyDescent="0.2">
      <c r="A1677" s="11" t="str">
        <f t="shared" si="26"/>
        <v>Wdm 314</v>
      </c>
      <c r="B1677" t="s">
        <v>774</v>
      </c>
      <c r="C1677">
        <v>3</v>
      </c>
      <c r="D1677">
        <v>947777</v>
      </c>
      <c r="E1677" s="8" t="s">
        <v>2387</v>
      </c>
      <c r="F1677" t="s">
        <v>4532</v>
      </c>
      <c r="G1677" t="s">
        <v>1778</v>
      </c>
      <c r="H1677">
        <v>1.6788008569999999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47</v>
      </c>
      <c r="V1677">
        <v>47</v>
      </c>
      <c r="W1677">
        <v>0.55959999999999999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56</v>
      </c>
      <c r="AK1677">
        <v>56</v>
      </c>
      <c r="AL1677">
        <v>0.55959999999999999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41</v>
      </c>
      <c r="AT1677">
        <v>41</v>
      </c>
      <c r="AU1677">
        <v>0.55959999999999999</v>
      </c>
      <c r="AV1677">
        <v>0</v>
      </c>
      <c r="AW1677">
        <v>0</v>
      </c>
      <c r="AX1677">
        <v>0</v>
      </c>
    </row>
    <row r="1678" spans="1:50" x14ac:dyDescent="0.2">
      <c r="A1678" s="11" t="str">
        <f t="shared" si="26"/>
        <v>Wdm 315</v>
      </c>
      <c r="B1678" t="s">
        <v>774</v>
      </c>
      <c r="C1678">
        <v>3</v>
      </c>
      <c r="D1678">
        <v>947778</v>
      </c>
      <c r="E1678" s="8" t="s">
        <v>1933</v>
      </c>
      <c r="F1678" t="s">
        <v>4533</v>
      </c>
      <c r="G1678" t="s">
        <v>1778</v>
      </c>
      <c r="H1678">
        <v>2.2384011419999998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34</v>
      </c>
      <c r="P1678">
        <v>37</v>
      </c>
      <c r="Q1678">
        <v>0.27979999999999999</v>
      </c>
      <c r="R1678">
        <v>0</v>
      </c>
      <c r="S1678">
        <v>0</v>
      </c>
      <c r="T1678">
        <v>0</v>
      </c>
      <c r="U1678">
        <v>54</v>
      </c>
      <c r="V1678">
        <v>66</v>
      </c>
      <c r="W1678">
        <v>0.83940000000000003</v>
      </c>
      <c r="X1678">
        <v>0</v>
      </c>
      <c r="Y1678">
        <v>0</v>
      </c>
      <c r="Z1678">
        <v>0</v>
      </c>
      <c r="AA1678">
        <v>34</v>
      </c>
      <c r="AB1678">
        <v>48</v>
      </c>
      <c r="AC1678">
        <v>0.55959999999999999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48</v>
      </c>
      <c r="AK1678">
        <v>57</v>
      </c>
      <c r="AL1678">
        <v>0.55959999999999999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31</v>
      </c>
      <c r="AT1678">
        <v>0</v>
      </c>
      <c r="AU1678">
        <v>0</v>
      </c>
      <c r="AV1678">
        <v>13</v>
      </c>
      <c r="AW1678">
        <v>0</v>
      </c>
      <c r="AX1678">
        <v>0</v>
      </c>
    </row>
    <row r="1679" spans="1:50" x14ac:dyDescent="0.2">
      <c r="A1679" t="str">
        <f t="shared" si="26"/>
        <v>Wdm 316</v>
      </c>
      <c r="B1679" t="s">
        <v>774</v>
      </c>
      <c r="C1679">
        <v>3</v>
      </c>
      <c r="D1679">
        <v>947779</v>
      </c>
      <c r="E1679" s="8" t="s">
        <v>2309</v>
      </c>
      <c r="F1679" t="s">
        <v>4534</v>
      </c>
      <c r="G1679" t="s">
        <v>1785</v>
      </c>
      <c r="H1679">
        <v>3.08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61</v>
      </c>
      <c r="P1679">
        <v>70</v>
      </c>
      <c r="Q1679">
        <v>0.55959999999999999</v>
      </c>
      <c r="R1679">
        <v>4</v>
      </c>
      <c r="S1679">
        <v>0</v>
      </c>
      <c r="T1679">
        <v>0</v>
      </c>
      <c r="U1679">
        <v>91</v>
      </c>
      <c r="V1679">
        <v>103</v>
      </c>
      <c r="W1679">
        <v>0.83940000000000003</v>
      </c>
      <c r="X1679">
        <v>0</v>
      </c>
      <c r="Y1679">
        <v>0</v>
      </c>
      <c r="Z1679">
        <v>0</v>
      </c>
      <c r="AA1679">
        <v>64</v>
      </c>
      <c r="AB1679">
        <v>81</v>
      </c>
      <c r="AC1679">
        <v>0.83940000000000003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47</v>
      </c>
      <c r="AK1679">
        <v>0</v>
      </c>
      <c r="AL1679">
        <v>0</v>
      </c>
      <c r="AM1679">
        <v>14</v>
      </c>
      <c r="AN1679">
        <v>0</v>
      </c>
      <c r="AO1679">
        <v>0</v>
      </c>
      <c r="AP1679">
        <v>3</v>
      </c>
      <c r="AQ1679">
        <v>0</v>
      </c>
      <c r="AR1679">
        <v>0</v>
      </c>
      <c r="AS1679">
        <v>63</v>
      </c>
      <c r="AT1679">
        <v>94</v>
      </c>
      <c r="AU1679">
        <v>0.83940000000000003</v>
      </c>
      <c r="AV1679">
        <v>21</v>
      </c>
      <c r="AW1679">
        <v>0</v>
      </c>
      <c r="AX1679">
        <v>0</v>
      </c>
    </row>
    <row r="1680" spans="1:50" x14ac:dyDescent="0.2">
      <c r="A1680" t="str">
        <f t="shared" si="26"/>
        <v>Wdm 317</v>
      </c>
      <c r="B1680" t="s">
        <v>774</v>
      </c>
      <c r="C1680">
        <v>3</v>
      </c>
      <c r="D1680">
        <v>1593730</v>
      </c>
      <c r="E1680" s="8" t="s">
        <v>2996</v>
      </c>
      <c r="F1680" t="s">
        <v>4535</v>
      </c>
      <c r="G1680" t="s">
        <v>2517</v>
      </c>
      <c r="H1680">
        <v>2.52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75</v>
      </c>
      <c r="P1680">
        <v>91</v>
      </c>
      <c r="Q1680">
        <v>0.55959999999999999</v>
      </c>
      <c r="R1680">
        <v>0</v>
      </c>
      <c r="S1680">
        <v>0</v>
      </c>
      <c r="T1680">
        <v>0</v>
      </c>
      <c r="U1680">
        <v>85</v>
      </c>
      <c r="V1680">
        <v>93</v>
      </c>
      <c r="W1680">
        <v>0.83940000000000003</v>
      </c>
      <c r="X1680">
        <v>0</v>
      </c>
      <c r="Y1680">
        <v>0</v>
      </c>
      <c r="Z1680">
        <v>0</v>
      </c>
      <c r="AA1680">
        <v>59</v>
      </c>
      <c r="AB1680">
        <v>63</v>
      </c>
      <c r="AC1680">
        <v>0.55959999999999999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25</v>
      </c>
      <c r="AK1680">
        <v>0</v>
      </c>
      <c r="AL1680">
        <v>0</v>
      </c>
      <c r="AM1680">
        <v>11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57</v>
      </c>
      <c r="AT1680">
        <v>77</v>
      </c>
      <c r="AU1680">
        <v>0.55959999999999999</v>
      </c>
      <c r="AV1680">
        <v>20</v>
      </c>
      <c r="AW1680">
        <v>0</v>
      </c>
      <c r="AX1680">
        <v>0</v>
      </c>
    </row>
    <row r="1681" spans="1:51" x14ac:dyDescent="0.2">
      <c r="A1681" t="str">
        <f t="shared" si="26"/>
        <v>Wdm 318</v>
      </c>
      <c r="B1681" t="s">
        <v>774</v>
      </c>
      <c r="C1681">
        <v>3</v>
      </c>
      <c r="D1681">
        <v>1593731</v>
      </c>
      <c r="E1681" s="8" t="s">
        <v>2999</v>
      </c>
      <c r="F1681" t="s">
        <v>4536</v>
      </c>
      <c r="G1681" t="s">
        <v>2517</v>
      </c>
      <c r="H1681">
        <v>0.84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21</v>
      </c>
      <c r="P1681">
        <v>27</v>
      </c>
      <c r="Q1681">
        <v>0.27979999999999999</v>
      </c>
      <c r="R1681">
        <v>0</v>
      </c>
      <c r="S1681">
        <v>0</v>
      </c>
      <c r="T1681">
        <v>0</v>
      </c>
      <c r="U1681">
        <v>21</v>
      </c>
      <c r="V1681">
        <v>25</v>
      </c>
      <c r="W1681">
        <v>0.27979999999999999</v>
      </c>
      <c r="X1681">
        <v>0</v>
      </c>
      <c r="Y1681">
        <v>0</v>
      </c>
      <c r="Z1681">
        <v>0</v>
      </c>
      <c r="AA1681">
        <v>19</v>
      </c>
      <c r="AB1681">
        <v>22</v>
      </c>
      <c r="AC1681">
        <v>0.27979999999999999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</row>
    <row r="1682" spans="1:51" x14ac:dyDescent="0.2">
      <c r="A1682" t="str">
        <f t="shared" si="26"/>
        <v>Webster City 1</v>
      </c>
      <c r="B1682" t="s">
        <v>585</v>
      </c>
      <c r="C1682">
        <v>4</v>
      </c>
      <c r="D1682">
        <v>947066</v>
      </c>
      <c r="E1682" s="8" t="s">
        <v>3625</v>
      </c>
      <c r="F1682" t="s">
        <v>2233</v>
      </c>
      <c r="G1682" t="s">
        <v>1778</v>
      </c>
      <c r="H1682">
        <v>1.7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20</v>
      </c>
      <c r="P1682">
        <v>21</v>
      </c>
      <c r="Q1682">
        <v>0.3</v>
      </c>
      <c r="R1682">
        <v>0</v>
      </c>
      <c r="S1682">
        <v>0</v>
      </c>
      <c r="T1682">
        <v>0</v>
      </c>
      <c r="U1682">
        <v>39</v>
      </c>
      <c r="V1682">
        <v>40</v>
      </c>
      <c r="W1682">
        <v>0.6</v>
      </c>
      <c r="X1682">
        <v>0</v>
      </c>
      <c r="Y1682">
        <v>0</v>
      </c>
      <c r="Z1682">
        <v>0</v>
      </c>
      <c r="AA1682">
        <v>20</v>
      </c>
      <c r="AB1682">
        <v>20</v>
      </c>
      <c r="AC1682">
        <v>0.3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18</v>
      </c>
      <c r="AK1682">
        <v>18</v>
      </c>
      <c r="AL1682">
        <v>0.2</v>
      </c>
      <c r="AM1682">
        <v>1</v>
      </c>
      <c r="AN1682">
        <v>0</v>
      </c>
      <c r="AO1682">
        <v>0</v>
      </c>
      <c r="AP1682">
        <v>2</v>
      </c>
      <c r="AQ1682">
        <v>0</v>
      </c>
      <c r="AR1682">
        <v>0</v>
      </c>
      <c r="AS1682">
        <v>20</v>
      </c>
      <c r="AT1682">
        <v>21</v>
      </c>
      <c r="AU1682">
        <v>0.3</v>
      </c>
      <c r="AV1682">
        <v>0</v>
      </c>
      <c r="AW1682">
        <v>0</v>
      </c>
      <c r="AX1682">
        <v>0</v>
      </c>
    </row>
    <row r="1683" spans="1:51" x14ac:dyDescent="0.2">
      <c r="A1683" t="str">
        <f t="shared" si="26"/>
        <v>Webster City 2</v>
      </c>
      <c r="B1683" t="s">
        <v>585</v>
      </c>
      <c r="C1683">
        <v>4</v>
      </c>
      <c r="D1683">
        <v>947067</v>
      </c>
      <c r="E1683" s="8" t="s">
        <v>3617</v>
      </c>
      <c r="F1683" t="s">
        <v>2235</v>
      </c>
      <c r="G1683" t="s">
        <v>1778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20</v>
      </c>
      <c r="P1683">
        <v>21</v>
      </c>
      <c r="Q1683">
        <v>0.4</v>
      </c>
      <c r="R1683">
        <v>0</v>
      </c>
      <c r="S1683">
        <v>0</v>
      </c>
      <c r="T1683">
        <v>0</v>
      </c>
      <c r="U1683">
        <v>38</v>
      </c>
      <c r="V1683">
        <v>39</v>
      </c>
      <c r="W1683">
        <v>0.7</v>
      </c>
      <c r="X1683">
        <v>0</v>
      </c>
      <c r="Y1683">
        <v>0</v>
      </c>
      <c r="Z1683">
        <v>0</v>
      </c>
      <c r="AA1683">
        <v>17</v>
      </c>
      <c r="AB1683">
        <v>19</v>
      </c>
      <c r="AC1683">
        <v>0.3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18</v>
      </c>
      <c r="AK1683">
        <v>19</v>
      </c>
      <c r="AL1683">
        <v>0.3</v>
      </c>
      <c r="AM1683">
        <v>4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16</v>
      </c>
      <c r="AT1683">
        <v>19</v>
      </c>
      <c r="AU1683">
        <v>0.3</v>
      </c>
      <c r="AV1683">
        <v>3</v>
      </c>
      <c r="AW1683">
        <v>0</v>
      </c>
      <c r="AX1683">
        <v>0</v>
      </c>
    </row>
    <row r="1684" spans="1:51" x14ac:dyDescent="0.2">
      <c r="A1684" t="str">
        <f t="shared" si="26"/>
        <v>Webster City 3</v>
      </c>
      <c r="B1684" t="s">
        <v>585</v>
      </c>
      <c r="C1684">
        <v>4</v>
      </c>
      <c r="D1684">
        <v>947068</v>
      </c>
      <c r="E1684" s="8" t="s">
        <v>3618</v>
      </c>
      <c r="F1684" t="s">
        <v>2097</v>
      </c>
      <c r="G1684" t="s">
        <v>1778</v>
      </c>
      <c r="H1684">
        <v>1.2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16</v>
      </c>
      <c r="P1684">
        <v>19</v>
      </c>
      <c r="Q1684">
        <v>0.4</v>
      </c>
      <c r="R1684">
        <v>0</v>
      </c>
      <c r="S1684">
        <v>0</v>
      </c>
      <c r="T1684">
        <v>0</v>
      </c>
      <c r="U1684">
        <v>16</v>
      </c>
      <c r="V1684">
        <v>17</v>
      </c>
      <c r="W1684">
        <v>0.3</v>
      </c>
      <c r="X1684">
        <v>0</v>
      </c>
      <c r="Y1684">
        <v>0</v>
      </c>
      <c r="Z1684">
        <v>0</v>
      </c>
      <c r="AA1684">
        <v>6</v>
      </c>
      <c r="AB1684">
        <v>11</v>
      </c>
      <c r="AC1684">
        <v>0.2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</v>
      </c>
      <c r="AK1684">
        <v>13</v>
      </c>
      <c r="AL1684">
        <v>0.3</v>
      </c>
      <c r="AM1684">
        <v>5</v>
      </c>
      <c r="AN1684">
        <v>0</v>
      </c>
      <c r="AO1684">
        <v>0</v>
      </c>
      <c r="AP1684">
        <v>2</v>
      </c>
      <c r="AQ1684">
        <v>2</v>
      </c>
      <c r="AR1684">
        <v>0</v>
      </c>
      <c r="AS1684">
        <v>9</v>
      </c>
      <c r="AT1684">
        <v>0</v>
      </c>
      <c r="AU1684">
        <v>0</v>
      </c>
      <c r="AV1684">
        <v>0</v>
      </c>
      <c r="AW1684">
        <v>0</v>
      </c>
      <c r="AX1684">
        <v>0</v>
      </c>
    </row>
    <row r="1685" spans="1:51" x14ac:dyDescent="0.2">
      <c r="A1685" s="11" t="str">
        <f t="shared" si="26"/>
        <v>Webster 01</v>
      </c>
      <c r="B1685" t="s">
        <v>774</v>
      </c>
      <c r="C1685">
        <v>3</v>
      </c>
      <c r="D1685">
        <v>947762</v>
      </c>
      <c r="E1685" s="8" t="s">
        <v>3987</v>
      </c>
      <c r="F1685" t="s">
        <v>4537</v>
      </c>
      <c r="G1685" t="s">
        <v>1785</v>
      </c>
      <c r="H1685">
        <v>0.56000000000000005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12</v>
      </c>
      <c r="V1685">
        <v>17</v>
      </c>
      <c r="W1685">
        <v>0.27979999999999999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12</v>
      </c>
      <c r="AK1685">
        <v>13</v>
      </c>
      <c r="AL1685">
        <v>0.27979999999999999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4</v>
      </c>
      <c r="AT1685">
        <v>0</v>
      </c>
      <c r="AU1685">
        <v>0</v>
      </c>
      <c r="AV1685">
        <v>2</v>
      </c>
      <c r="AW1685">
        <v>0</v>
      </c>
      <c r="AX1685">
        <v>0</v>
      </c>
    </row>
    <row r="1686" spans="1:51" x14ac:dyDescent="0.2">
      <c r="A1686" t="str">
        <f t="shared" si="26"/>
        <v>Wellman</v>
      </c>
      <c r="B1686" t="s">
        <v>28</v>
      </c>
      <c r="C1686">
        <v>2</v>
      </c>
      <c r="D1686">
        <v>948331</v>
      </c>
      <c r="E1686" s="8" t="s">
        <v>2757</v>
      </c>
      <c r="F1686" t="s">
        <v>2758</v>
      </c>
      <c r="G1686" t="s">
        <v>2520</v>
      </c>
      <c r="H1686">
        <v>1.67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24</v>
      </c>
      <c r="P1686">
        <v>26</v>
      </c>
      <c r="Q1686">
        <v>0.1857</v>
      </c>
      <c r="R1686">
        <v>0</v>
      </c>
      <c r="S1686">
        <v>0</v>
      </c>
      <c r="T1686">
        <v>0</v>
      </c>
      <c r="U1686">
        <v>26</v>
      </c>
      <c r="V1686">
        <v>29</v>
      </c>
      <c r="W1686">
        <v>0.37140000000000001</v>
      </c>
      <c r="X1686">
        <v>0</v>
      </c>
      <c r="Y1686">
        <v>0</v>
      </c>
      <c r="Z1686">
        <v>0</v>
      </c>
      <c r="AA1686">
        <v>31</v>
      </c>
      <c r="AB1686">
        <v>40</v>
      </c>
      <c r="AC1686">
        <v>0.55710000000000004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34</v>
      </c>
      <c r="AK1686">
        <v>40</v>
      </c>
      <c r="AL1686">
        <v>0.55710000000000004</v>
      </c>
      <c r="AM1686">
        <v>0</v>
      </c>
      <c r="AN1686">
        <v>0</v>
      </c>
      <c r="AO1686">
        <v>0</v>
      </c>
      <c r="AP1686">
        <v>7</v>
      </c>
      <c r="AQ1686">
        <v>0</v>
      </c>
      <c r="AR1686">
        <v>0</v>
      </c>
      <c r="AS1686">
        <v>15</v>
      </c>
      <c r="AT1686">
        <v>0</v>
      </c>
      <c r="AU1686">
        <v>0</v>
      </c>
      <c r="AV1686">
        <v>0</v>
      </c>
      <c r="AW1686">
        <v>0</v>
      </c>
      <c r="AX1686">
        <v>0</v>
      </c>
    </row>
    <row r="1687" spans="1:51" x14ac:dyDescent="0.2">
      <c r="A1687" t="str">
        <f t="shared" si="26"/>
        <v>Welton Washington Welton</v>
      </c>
      <c r="B1687" t="s">
        <v>133</v>
      </c>
      <c r="C1687">
        <v>2</v>
      </c>
      <c r="D1687">
        <v>1593460</v>
      </c>
      <c r="E1687" s="8" t="s">
        <v>2641</v>
      </c>
      <c r="F1687" t="s">
        <v>2034</v>
      </c>
      <c r="G1687" t="s">
        <v>1778</v>
      </c>
      <c r="H1687">
        <v>0.66428571400000003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7</v>
      </c>
      <c r="P1687">
        <v>8</v>
      </c>
      <c r="Q1687">
        <v>0.22140000000000001</v>
      </c>
      <c r="R1687">
        <v>0</v>
      </c>
      <c r="S1687">
        <v>0</v>
      </c>
      <c r="T1687">
        <v>0</v>
      </c>
      <c r="U1687">
        <v>6</v>
      </c>
      <c r="V1687">
        <v>13</v>
      </c>
      <c r="W1687">
        <v>0.22140000000000001</v>
      </c>
      <c r="X1687">
        <v>0</v>
      </c>
      <c r="Y1687">
        <v>0</v>
      </c>
      <c r="Z1687">
        <v>0</v>
      </c>
      <c r="AA1687">
        <v>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5</v>
      </c>
      <c r="AK1687">
        <v>7</v>
      </c>
      <c r="AL1687">
        <v>0.22140000000000001</v>
      </c>
      <c r="AM1687">
        <v>3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3</v>
      </c>
      <c r="AT1687">
        <v>0</v>
      </c>
      <c r="AU1687">
        <v>0</v>
      </c>
      <c r="AV1687">
        <v>1</v>
      </c>
      <c r="AW1687">
        <v>0</v>
      </c>
      <c r="AX1687">
        <v>0</v>
      </c>
    </row>
    <row r="1688" spans="1:51" x14ac:dyDescent="0.2">
      <c r="A1688" t="str">
        <f t="shared" si="26"/>
        <v>West Branch 1</v>
      </c>
      <c r="B1688" t="s">
        <v>442</v>
      </c>
      <c r="C1688">
        <v>2</v>
      </c>
      <c r="D1688">
        <v>1593442</v>
      </c>
      <c r="E1688" s="8" t="s">
        <v>2553</v>
      </c>
      <c r="F1688" t="s">
        <v>1792</v>
      </c>
      <c r="G1688" t="s">
        <v>1778</v>
      </c>
      <c r="H1688">
        <v>2.4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58</v>
      </c>
      <c r="V1688">
        <v>58</v>
      </c>
      <c r="W1688">
        <v>0.68569999999999998</v>
      </c>
      <c r="X1688">
        <v>0</v>
      </c>
      <c r="Y1688">
        <v>0</v>
      </c>
      <c r="Z1688">
        <v>0</v>
      </c>
      <c r="AA1688">
        <v>45</v>
      </c>
      <c r="AB1688">
        <v>45</v>
      </c>
      <c r="AC1688">
        <v>0.51429999999999998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65</v>
      </c>
      <c r="AK1688">
        <v>65</v>
      </c>
      <c r="AL1688">
        <v>0.68569999999999998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40</v>
      </c>
      <c r="AT1688">
        <v>40</v>
      </c>
      <c r="AU1688">
        <v>0.51429999999999998</v>
      </c>
      <c r="AV1688">
        <v>0</v>
      </c>
      <c r="AW1688">
        <v>0</v>
      </c>
      <c r="AX1688">
        <v>0</v>
      </c>
    </row>
    <row r="1689" spans="1:51" x14ac:dyDescent="0.2">
      <c r="A1689" t="str">
        <f t="shared" si="26"/>
        <v>West Branch Center North</v>
      </c>
      <c r="B1689" t="s">
        <v>817</v>
      </c>
      <c r="C1689">
        <v>4</v>
      </c>
      <c r="D1689">
        <v>1593765</v>
      </c>
      <c r="E1689" s="8" t="s">
        <v>2597</v>
      </c>
      <c r="F1689" t="s">
        <v>5239</v>
      </c>
      <c r="G1689" t="s">
        <v>1778</v>
      </c>
      <c r="H1689">
        <v>8.7499999999999994E-2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2</v>
      </c>
      <c r="V1689">
        <v>2</v>
      </c>
      <c r="W1689">
        <v>8.7499999999999994E-2</v>
      </c>
      <c r="X1689">
        <v>0</v>
      </c>
      <c r="Y1689">
        <v>0</v>
      </c>
      <c r="Z1689">
        <v>0</v>
      </c>
      <c r="AA1689">
        <v>2</v>
      </c>
      <c r="AB1689">
        <v>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1</v>
      </c>
      <c r="AU1689">
        <v>0</v>
      </c>
      <c r="AV1689">
        <v>0</v>
      </c>
      <c r="AW1689">
        <v>0</v>
      </c>
      <c r="AX1689">
        <v>0</v>
      </c>
    </row>
    <row r="1690" spans="1:51" x14ac:dyDescent="0.2">
      <c r="A1690" t="str">
        <f t="shared" si="26"/>
        <v>West Burlington</v>
      </c>
      <c r="B1690" t="s">
        <v>2811</v>
      </c>
      <c r="C1690">
        <v>2</v>
      </c>
      <c r="D1690">
        <v>1157</v>
      </c>
      <c r="E1690" s="8" t="s">
        <v>2833</v>
      </c>
      <c r="F1690" t="s">
        <v>2834</v>
      </c>
      <c r="G1690" t="s">
        <v>2835</v>
      </c>
      <c r="H1690" t="s">
        <v>2513</v>
      </c>
      <c r="I1690">
        <v>0.03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</v>
      </c>
      <c r="AL1690">
        <v>3</v>
      </c>
      <c r="AM1690">
        <v>3.5000000000000003E-2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</row>
    <row r="1691" spans="1:51" x14ac:dyDescent="0.2">
      <c r="A1691" t="str">
        <f t="shared" si="26"/>
        <v>West Chester</v>
      </c>
      <c r="B1691" t="s">
        <v>28</v>
      </c>
      <c r="C1691">
        <v>2</v>
      </c>
      <c r="D1691">
        <v>948076</v>
      </c>
      <c r="E1691" s="8" t="s">
        <v>3046</v>
      </c>
      <c r="F1691" t="s">
        <v>1884</v>
      </c>
      <c r="G1691" t="s">
        <v>1778</v>
      </c>
      <c r="H1691">
        <v>0.55714285699999999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7</v>
      </c>
      <c r="P1691">
        <v>8</v>
      </c>
      <c r="Q1691">
        <v>0.1857</v>
      </c>
      <c r="R1691">
        <v>0</v>
      </c>
      <c r="S1691">
        <v>0</v>
      </c>
      <c r="T1691">
        <v>0</v>
      </c>
      <c r="U1691">
        <v>9</v>
      </c>
      <c r="V1691">
        <v>10</v>
      </c>
      <c r="W1691">
        <v>0.1857</v>
      </c>
      <c r="X1691">
        <v>1</v>
      </c>
      <c r="Y1691">
        <v>1</v>
      </c>
      <c r="Z1691">
        <v>0</v>
      </c>
      <c r="AA1691">
        <v>3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6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7</v>
      </c>
      <c r="AT1691">
        <v>15</v>
      </c>
      <c r="AU1691">
        <v>0.1857</v>
      </c>
      <c r="AV1691">
        <v>1</v>
      </c>
      <c r="AW1691">
        <v>0</v>
      </c>
      <c r="AX1691">
        <v>0</v>
      </c>
    </row>
    <row r="1692" spans="1:51" x14ac:dyDescent="0.2">
      <c r="A1692" t="str">
        <f t="shared" si="26"/>
        <v>West Des Moines 221</v>
      </c>
      <c r="B1692" t="s">
        <v>221</v>
      </c>
      <c r="C1692">
        <v>3</v>
      </c>
      <c r="D1692">
        <v>1593483</v>
      </c>
      <c r="E1692" s="8" t="s">
        <v>2601</v>
      </c>
      <c r="F1692" t="s">
        <v>2352</v>
      </c>
      <c r="G1692" t="s">
        <v>1778</v>
      </c>
      <c r="H1692">
        <v>3.3142857139999999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84</v>
      </c>
      <c r="P1692">
        <v>101</v>
      </c>
      <c r="Q1692">
        <v>0.8286</v>
      </c>
      <c r="R1692">
        <v>0</v>
      </c>
      <c r="S1692">
        <v>0</v>
      </c>
      <c r="T1692">
        <v>0</v>
      </c>
      <c r="U1692">
        <v>107</v>
      </c>
      <c r="V1692">
        <v>124</v>
      </c>
      <c r="W1692">
        <v>1.2428999999999999</v>
      </c>
      <c r="X1692">
        <v>0</v>
      </c>
      <c r="Y1692">
        <v>0</v>
      </c>
      <c r="Z1692">
        <v>0</v>
      </c>
      <c r="AA1692">
        <v>51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76</v>
      </c>
      <c r="AK1692">
        <v>80</v>
      </c>
      <c r="AL1692">
        <v>0.8286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59</v>
      </c>
      <c r="AT1692">
        <v>71</v>
      </c>
      <c r="AU1692">
        <v>0.4143</v>
      </c>
      <c r="AV1692">
        <v>17</v>
      </c>
      <c r="AW1692">
        <v>0</v>
      </c>
      <c r="AX1692">
        <v>0</v>
      </c>
    </row>
    <row r="1693" spans="1:51" x14ac:dyDescent="0.2">
      <c r="A1693" s="11" t="str">
        <f t="shared" si="26"/>
        <v>West Des Moines 222</v>
      </c>
      <c r="B1693" t="s">
        <v>221</v>
      </c>
      <c r="C1693">
        <v>3</v>
      </c>
      <c r="D1693">
        <v>1593484</v>
      </c>
      <c r="E1693" s="8" t="s">
        <v>3842</v>
      </c>
      <c r="F1693" t="s">
        <v>2354</v>
      </c>
      <c r="G1693" t="s">
        <v>1778</v>
      </c>
      <c r="H1693">
        <v>2.0714285710000002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41</v>
      </c>
      <c r="P1693">
        <v>43</v>
      </c>
      <c r="Q1693">
        <v>0.4143</v>
      </c>
      <c r="R1693">
        <v>0</v>
      </c>
      <c r="S1693">
        <v>0</v>
      </c>
      <c r="T1693">
        <v>0</v>
      </c>
      <c r="U1693">
        <v>65</v>
      </c>
      <c r="V1693">
        <v>65</v>
      </c>
      <c r="W1693">
        <v>0.4143</v>
      </c>
      <c r="X1693">
        <v>0</v>
      </c>
      <c r="Y1693">
        <v>0</v>
      </c>
      <c r="Z1693">
        <v>0</v>
      </c>
      <c r="AA1693">
        <v>39</v>
      </c>
      <c r="AB1693">
        <v>39</v>
      </c>
      <c r="AC1693">
        <v>0.4143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55</v>
      </c>
      <c r="AK1693">
        <v>55</v>
      </c>
      <c r="AL1693">
        <v>0.4143</v>
      </c>
      <c r="AM1693">
        <v>2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48</v>
      </c>
      <c r="AT1693">
        <v>48</v>
      </c>
      <c r="AU1693">
        <v>0.4143</v>
      </c>
      <c r="AV1693">
        <v>0</v>
      </c>
      <c r="AW1693">
        <v>0</v>
      </c>
      <c r="AX1693">
        <v>0</v>
      </c>
    </row>
    <row r="1694" spans="1:51" x14ac:dyDescent="0.2">
      <c r="A1694" t="str">
        <f t="shared" si="26"/>
        <v>West Des Moines 223</v>
      </c>
      <c r="B1694" t="s">
        <v>221</v>
      </c>
      <c r="C1694">
        <v>3</v>
      </c>
      <c r="D1694">
        <v>1593485</v>
      </c>
      <c r="E1694" s="8" t="s">
        <v>3094</v>
      </c>
      <c r="F1694" t="s">
        <v>2358</v>
      </c>
      <c r="G1694" t="s">
        <v>1778</v>
      </c>
      <c r="H1694">
        <v>1.657143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28</v>
      </c>
      <c r="P1694">
        <v>29</v>
      </c>
      <c r="Q1694">
        <v>0.4143</v>
      </c>
      <c r="R1694">
        <v>0</v>
      </c>
      <c r="S1694">
        <v>0</v>
      </c>
      <c r="T1694">
        <v>0</v>
      </c>
      <c r="U1694">
        <v>48</v>
      </c>
      <c r="V1694">
        <v>57</v>
      </c>
      <c r="W1694">
        <v>0.4143</v>
      </c>
      <c r="X1694">
        <v>0</v>
      </c>
      <c r="Y1694">
        <v>0</v>
      </c>
      <c r="Z1694">
        <v>0</v>
      </c>
      <c r="AA1694">
        <v>24</v>
      </c>
      <c r="AB1694">
        <v>26</v>
      </c>
      <c r="AC1694">
        <v>0.4143</v>
      </c>
      <c r="AD1694">
        <v>4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29</v>
      </c>
      <c r="AT1694">
        <v>26</v>
      </c>
      <c r="AU1694">
        <v>0.4143</v>
      </c>
      <c r="AV1694">
        <v>14</v>
      </c>
      <c r="AW1694">
        <v>0</v>
      </c>
      <c r="AX1694">
        <v>0</v>
      </c>
    </row>
    <row r="1695" spans="1:51" x14ac:dyDescent="0.2">
      <c r="A1695" t="str">
        <f t="shared" si="26"/>
        <v>West Des Moines 224</v>
      </c>
      <c r="B1695" t="s">
        <v>221</v>
      </c>
      <c r="C1695">
        <v>3</v>
      </c>
      <c r="D1695">
        <v>1593486</v>
      </c>
      <c r="E1695" s="8" t="s">
        <v>3093</v>
      </c>
      <c r="F1695" t="s">
        <v>1976</v>
      </c>
      <c r="G1695" t="s">
        <v>1778</v>
      </c>
      <c r="H1695">
        <v>0.41428599999999999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5</v>
      </c>
      <c r="P1695">
        <v>5</v>
      </c>
      <c r="Q1695">
        <v>0</v>
      </c>
      <c r="R1695">
        <v>0</v>
      </c>
      <c r="S1695">
        <v>0</v>
      </c>
      <c r="T1695">
        <v>0</v>
      </c>
      <c r="U1695">
        <v>20</v>
      </c>
      <c r="V1695">
        <v>20</v>
      </c>
      <c r="W1695">
        <v>0.4143</v>
      </c>
      <c r="X1695">
        <v>0</v>
      </c>
      <c r="Y1695">
        <v>0</v>
      </c>
      <c r="Z1695">
        <v>0</v>
      </c>
      <c r="AA1695">
        <v>2</v>
      </c>
      <c r="AB1695">
        <v>2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6</v>
      </c>
      <c r="AK1695">
        <v>6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11</v>
      </c>
      <c r="AT1695">
        <v>11</v>
      </c>
      <c r="AU1695">
        <v>0</v>
      </c>
      <c r="AV1695">
        <v>1</v>
      </c>
      <c r="AW1695">
        <v>1</v>
      </c>
      <c r="AX1695">
        <v>0</v>
      </c>
    </row>
    <row r="1696" spans="1:51" x14ac:dyDescent="0.2">
      <c r="A1696" t="str">
        <f t="shared" si="26"/>
        <v>West Des Moines 225</v>
      </c>
      <c r="B1696" t="s">
        <v>221</v>
      </c>
      <c r="C1696">
        <v>3</v>
      </c>
      <c r="D1696">
        <v>1593487</v>
      </c>
      <c r="E1696" s="8" t="s">
        <v>2599</v>
      </c>
      <c r="F1696" t="s">
        <v>2600</v>
      </c>
      <c r="G1696" t="s">
        <v>2520</v>
      </c>
      <c r="H1696">
        <v>3.31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42</v>
      </c>
      <c r="P1696">
        <v>54</v>
      </c>
      <c r="Q1696">
        <v>0.8286</v>
      </c>
      <c r="R1696">
        <v>0</v>
      </c>
      <c r="S1696">
        <v>0</v>
      </c>
      <c r="T1696">
        <v>0</v>
      </c>
      <c r="U1696">
        <v>64</v>
      </c>
      <c r="V1696">
        <v>75</v>
      </c>
      <c r="W1696">
        <v>0.8286</v>
      </c>
      <c r="X1696">
        <v>0</v>
      </c>
      <c r="Y1696">
        <v>0</v>
      </c>
      <c r="Z1696">
        <v>0</v>
      </c>
      <c r="AA1696">
        <v>28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56</v>
      </c>
      <c r="AK1696">
        <v>65</v>
      </c>
      <c r="AL1696">
        <v>0.8286</v>
      </c>
      <c r="AM1696">
        <v>1</v>
      </c>
      <c r="AN1696">
        <v>0</v>
      </c>
      <c r="AO1696">
        <v>0</v>
      </c>
      <c r="AP1696">
        <v>9</v>
      </c>
      <c r="AQ1696">
        <v>0</v>
      </c>
      <c r="AR1696">
        <v>0</v>
      </c>
      <c r="AS1696">
        <v>52</v>
      </c>
      <c r="AT1696">
        <v>63</v>
      </c>
      <c r="AU1696">
        <v>0.8286</v>
      </c>
      <c r="AV1696">
        <v>20</v>
      </c>
      <c r="AW1696">
        <v>0</v>
      </c>
      <c r="AX1696">
        <v>0</v>
      </c>
    </row>
    <row r="1697" spans="1:50" x14ac:dyDescent="0.2">
      <c r="A1697" s="11" t="str">
        <f t="shared" si="26"/>
        <v>West Des Moines 226</v>
      </c>
      <c r="B1697" t="s">
        <v>221</v>
      </c>
      <c r="C1697">
        <v>3</v>
      </c>
      <c r="D1697">
        <v>1593488</v>
      </c>
      <c r="E1697" s="8" t="s">
        <v>3851</v>
      </c>
      <c r="F1697" t="s">
        <v>2355</v>
      </c>
      <c r="G1697" t="s">
        <v>1778</v>
      </c>
      <c r="H1697">
        <v>1.657142857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18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33</v>
      </c>
      <c r="V1697">
        <v>40</v>
      </c>
      <c r="W1697">
        <v>0.4143</v>
      </c>
      <c r="X1697">
        <v>0</v>
      </c>
      <c r="Y1697">
        <v>0</v>
      </c>
      <c r="Z1697">
        <v>0</v>
      </c>
      <c r="AA1697">
        <v>23</v>
      </c>
      <c r="AB1697">
        <v>29</v>
      </c>
      <c r="AC1697">
        <v>0.4143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52</v>
      </c>
      <c r="AK1697">
        <v>55</v>
      </c>
      <c r="AL1697">
        <v>0.4143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28</v>
      </c>
      <c r="AT1697">
        <v>31</v>
      </c>
      <c r="AU1697">
        <v>0.4143</v>
      </c>
      <c r="AV1697">
        <v>4</v>
      </c>
      <c r="AW1697">
        <v>0</v>
      </c>
      <c r="AX1697">
        <v>0</v>
      </c>
    </row>
    <row r="1698" spans="1:50" x14ac:dyDescent="0.2">
      <c r="A1698" s="11" t="str">
        <f t="shared" si="26"/>
        <v>West Des Moines 321</v>
      </c>
      <c r="B1698" t="s">
        <v>221</v>
      </c>
      <c r="C1698">
        <v>3</v>
      </c>
      <c r="D1698">
        <v>1593489</v>
      </c>
      <c r="E1698" s="8" t="s">
        <v>3840</v>
      </c>
      <c r="F1698" t="s">
        <v>2363</v>
      </c>
      <c r="G1698" t="s">
        <v>1778</v>
      </c>
      <c r="H1698">
        <v>2.0714290000000002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35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56</v>
      </c>
      <c r="V1698">
        <v>66</v>
      </c>
      <c r="W1698">
        <v>0.4143</v>
      </c>
      <c r="X1698">
        <v>0</v>
      </c>
      <c r="Y1698">
        <v>0</v>
      </c>
      <c r="Z1698">
        <v>0</v>
      </c>
      <c r="AA1698">
        <v>46</v>
      </c>
      <c r="AB1698">
        <v>71</v>
      </c>
      <c r="AC1698">
        <v>0.8286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34</v>
      </c>
      <c r="AK1698">
        <v>42</v>
      </c>
      <c r="AL1698">
        <v>0.4143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56</v>
      </c>
      <c r="AT1698">
        <v>64</v>
      </c>
      <c r="AU1698">
        <v>0.4143</v>
      </c>
      <c r="AV1698">
        <v>30</v>
      </c>
      <c r="AW1698">
        <v>0</v>
      </c>
      <c r="AX1698">
        <v>0</v>
      </c>
    </row>
    <row r="1699" spans="1:50" x14ac:dyDescent="0.2">
      <c r="A1699" t="str">
        <f t="shared" si="26"/>
        <v>West Des Moines 322</v>
      </c>
      <c r="B1699" t="s">
        <v>221</v>
      </c>
      <c r="C1699">
        <v>3</v>
      </c>
      <c r="D1699">
        <v>1593490</v>
      </c>
      <c r="E1699" s="8" t="s">
        <v>3097</v>
      </c>
      <c r="F1699" t="s">
        <v>3098</v>
      </c>
      <c r="G1699" t="s">
        <v>2517</v>
      </c>
      <c r="H1699">
        <v>0.83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33</v>
      </c>
      <c r="P1699">
        <v>40</v>
      </c>
      <c r="Q1699">
        <v>0.4143</v>
      </c>
      <c r="R1699">
        <v>0</v>
      </c>
      <c r="S1699">
        <v>0</v>
      </c>
      <c r="T1699">
        <v>0</v>
      </c>
      <c r="U1699">
        <v>32</v>
      </c>
      <c r="V1699">
        <v>39</v>
      </c>
      <c r="W1699">
        <v>0</v>
      </c>
      <c r="X1699">
        <v>0</v>
      </c>
      <c r="Y1699">
        <v>0</v>
      </c>
      <c r="Z1699">
        <v>0</v>
      </c>
      <c r="AA1699">
        <v>37</v>
      </c>
      <c r="AB1699">
        <v>44</v>
      </c>
      <c r="AC1699">
        <v>0.4143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22</v>
      </c>
      <c r="AT1699">
        <v>0</v>
      </c>
      <c r="AU1699">
        <v>0</v>
      </c>
      <c r="AV1699">
        <v>1</v>
      </c>
      <c r="AW1699">
        <v>0</v>
      </c>
      <c r="AX1699">
        <v>0</v>
      </c>
    </row>
    <row r="1700" spans="1:50" x14ac:dyDescent="0.2">
      <c r="A1700" t="str">
        <f t="shared" si="26"/>
        <v>West Liberty 2</v>
      </c>
      <c r="B1700" t="s">
        <v>729</v>
      </c>
      <c r="C1700">
        <v>2</v>
      </c>
      <c r="D1700">
        <v>1593708</v>
      </c>
      <c r="E1700" s="8" t="s">
        <v>2596</v>
      </c>
      <c r="F1700" t="s">
        <v>1870</v>
      </c>
      <c r="G1700" t="s">
        <v>1778</v>
      </c>
      <c r="H1700">
        <v>1.1666669999999999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15</v>
      </c>
      <c r="P1700">
        <v>16</v>
      </c>
      <c r="Q1700">
        <v>0.16669999999999999</v>
      </c>
      <c r="R1700">
        <v>0</v>
      </c>
      <c r="S1700">
        <v>0</v>
      </c>
      <c r="T1700">
        <v>0</v>
      </c>
      <c r="U1700">
        <v>8</v>
      </c>
      <c r="V1700">
        <v>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47</v>
      </c>
      <c r="AK1700">
        <v>48</v>
      </c>
      <c r="AL1700">
        <v>0.66669999999999996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21</v>
      </c>
      <c r="AT1700">
        <v>24</v>
      </c>
      <c r="AU1700">
        <v>0.33329999999999999</v>
      </c>
      <c r="AV1700">
        <v>1</v>
      </c>
      <c r="AW1700">
        <v>0</v>
      </c>
      <c r="AX1700">
        <v>0</v>
      </c>
    </row>
    <row r="1701" spans="1:50" x14ac:dyDescent="0.2">
      <c r="A1701" t="str">
        <f t="shared" si="26"/>
        <v>West Liberty Wapsie Wl1 C</v>
      </c>
      <c r="B1701" t="s">
        <v>729</v>
      </c>
      <c r="C1701">
        <v>2</v>
      </c>
      <c r="D1701">
        <v>1593709</v>
      </c>
      <c r="E1701" s="8" t="s">
        <v>2744</v>
      </c>
      <c r="F1701" t="s">
        <v>5240</v>
      </c>
      <c r="G1701" t="s">
        <v>2520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8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32</v>
      </c>
      <c r="V1701">
        <v>48</v>
      </c>
      <c r="W1701">
        <v>0.66669999999999996</v>
      </c>
      <c r="X1701">
        <v>0</v>
      </c>
      <c r="Y1701">
        <v>0</v>
      </c>
      <c r="Z1701">
        <v>0</v>
      </c>
      <c r="AA1701">
        <v>12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49</v>
      </c>
      <c r="AK1701">
        <v>55</v>
      </c>
      <c r="AL1701">
        <v>0.83330000000000004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29</v>
      </c>
      <c r="AT1701">
        <v>34</v>
      </c>
      <c r="AU1701">
        <v>0.5</v>
      </c>
      <c r="AV1701">
        <v>14</v>
      </c>
      <c r="AW1701">
        <v>0</v>
      </c>
      <c r="AX1701">
        <v>0</v>
      </c>
    </row>
    <row r="1702" spans="1:50" x14ac:dyDescent="0.2">
      <c r="A1702" t="str">
        <f t="shared" si="26"/>
        <v>West Louisa</v>
      </c>
      <c r="B1702" t="s">
        <v>702</v>
      </c>
      <c r="C1702">
        <v>2</v>
      </c>
      <c r="D1702">
        <v>947414</v>
      </c>
      <c r="E1702" s="8" t="s">
        <v>2757</v>
      </c>
      <c r="F1702" t="s">
        <v>2244</v>
      </c>
      <c r="G1702" t="s">
        <v>1778</v>
      </c>
      <c r="H1702">
        <v>1.1000000000000001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13</v>
      </c>
      <c r="P1702">
        <v>13</v>
      </c>
      <c r="Q1702">
        <v>0.2</v>
      </c>
      <c r="R1702">
        <v>0</v>
      </c>
      <c r="S1702">
        <v>0</v>
      </c>
      <c r="T1702">
        <v>0</v>
      </c>
      <c r="U1702">
        <v>17</v>
      </c>
      <c r="V1702">
        <v>20</v>
      </c>
      <c r="W1702">
        <v>0.3</v>
      </c>
      <c r="X1702">
        <v>0</v>
      </c>
      <c r="Y1702">
        <v>0</v>
      </c>
      <c r="Z1702">
        <v>0</v>
      </c>
      <c r="AA1702">
        <v>11</v>
      </c>
      <c r="AB1702">
        <v>11</v>
      </c>
      <c r="AC1702">
        <v>0.2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11</v>
      </c>
      <c r="AK1702">
        <v>12</v>
      </c>
      <c r="AL1702">
        <v>0.2</v>
      </c>
      <c r="AM1702">
        <v>0</v>
      </c>
      <c r="AN1702">
        <v>0</v>
      </c>
      <c r="AO1702">
        <v>0</v>
      </c>
      <c r="AP1702">
        <v>0</v>
      </c>
      <c r="AQ1702">
        <v>2</v>
      </c>
      <c r="AR1702">
        <v>0</v>
      </c>
      <c r="AS1702">
        <v>11</v>
      </c>
      <c r="AT1702">
        <v>11</v>
      </c>
      <c r="AU1702">
        <v>0.2</v>
      </c>
      <c r="AV1702">
        <v>6</v>
      </c>
      <c r="AW1702">
        <v>0</v>
      </c>
      <c r="AX1702">
        <v>0</v>
      </c>
    </row>
    <row r="1703" spans="1:50" x14ac:dyDescent="0.2">
      <c r="A1703" s="11" t="str">
        <f t="shared" si="26"/>
        <v>West Lucas Township</v>
      </c>
      <c r="B1703" t="s">
        <v>82</v>
      </c>
      <c r="C1703">
        <v>2</v>
      </c>
      <c r="D1703">
        <v>947249</v>
      </c>
      <c r="E1703" s="8" t="s">
        <v>2757</v>
      </c>
      <c r="F1703" t="s">
        <v>2323</v>
      </c>
      <c r="G1703" t="s">
        <v>1778</v>
      </c>
      <c r="H1703">
        <v>1.2150000000000001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13</v>
      </c>
      <c r="P1703">
        <v>14</v>
      </c>
      <c r="Q1703">
        <v>0.40500000000000003</v>
      </c>
      <c r="R1703">
        <v>0</v>
      </c>
      <c r="S1703">
        <v>0</v>
      </c>
      <c r="T1703">
        <v>0</v>
      </c>
      <c r="U1703">
        <v>6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7</v>
      </c>
      <c r="AB1703">
        <v>9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27</v>
      </c>
      <c r="AK1703">
        <v>27</v>
      </c>
      <c r="AL1703">
        <v>0.40500000000000003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14</v>
      </c>
      <c r="AT1703">
        <v>23</v>
      </c>
      <c r="AU1703">
        <v>0.40500000000000003</v>
      </c>
      <c r="AV1703">
        <v>7</v>
      </c>
      <c r="AW1703">
        <v>1</v>
      </c>
      <c r="AX1703">
        <v>0</v>
      </c>
    </row>
    <row r="1704" spans="1:50" x14ac:dyDescent="0.2">
      <c r="A1704" t="str">
        <f t="shared" si="26"/>
        <v>West Mott Township</v>
      </c>
      <c r="B1704" t="s">
        <v>43</v>
      </c>
      <c r="C1704">
        <v>4</v>
      </c>
      <c r="D1704">
        <v>1593563</v>
      </c>
      <c r="E1704" s="8" t="s">
        <v>2693</v>
      </c>
      <c r="F1704" t="s">
        <v>2094</v>
      </c>
      <c r="G1704" t="s">
        <v>1785</v>
      </c>
      <c r="H1704">
        <v>0.22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</v>
      </c>
      <c r="P1704">
        <v>5</v>
      </c>
      <c r="Q1704">
        <v>0.1111</v>
      </c>
      <c r="R1704">
        <v>0</v>
      </c>
      <c r="S1704">
        <v>0</v>
      </c>
      <c r="T1704">
        <v>0</v>
      </c>
      <c r="U1704">
        <v>4</v>
      </c>
      <c r="V1704">
        <v>5</v>
      </c>
      <c r="W1704">
        <v>5.5599999999999997E-2</v>
      </c>
      <c r="X1704">
        <v>0</v>
      </c>
      <c r="Y1704">
        <v>0</v>
      </c>
      <c r="Z1704">
        <v>0</v>
      </c>
      <c r="AA1704">
        <v>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3</v>
      </c>
      <c r="AK1704">
        <v>5</v>
      </c>
      <c r="AL1704">
        <v>5.5599999999999997E-2</v>
      </c>
      <c r="AM1704">
        <v>2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</row>
    <row r="1705" spans="1:50" x14ac:dyDescent="0.2">
      <c r="A1705" t="str">
        <f t="shared" si="26"/>
        <v>West Point Pleasant Ridge Denmark</v>
      </c>
      <c r="B1705" t="s">
        <v>683</v>
      </c>
      <c r="C1705">
        <v>2</v>
      </c>
      <c r="D1705">
        <v>1593596</v>
      </c>
      <c r="E1705" s="8" t="s">
        <v>3549</v>
      </c>
      <c r="F1705" t="s">
        <v>5241</v>
      </c>
      <c r="G1705" t="s">
        <v>2517</v>
      </c>
      <c r="H1705">
        <v>1.82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21</v>
      </c>
      <c r="P1705">
        <v>21</v>
      </c>
      <c r="Q1705">
        <v>0.56000000000000005</v>
      </c>
      <c r="R1705">
        <v>0</v>
      </c>
      <c r="S1705">
        <v>0</v>
      </c>
      <c r="T1705">
        <v>0</v>
      </c>
      <c r="U1705">
        <v>33</v>
      </c>
      <c r="V1705">
        <v>35</v>
      </c>
      <c r="W1705">
        <v>0.7</v>
      </c>
      <c r="X1705">
        <v>0</v>
      </c>
      <c r="Y1705">
        <v>0</v>
      </c>
      <c r="Z1705">
        <v>0</v>
      </c>
      <c r="AA1705">
        <v>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16</v>
      </c>
      <c r="AK1705">
        <v>17</v>
      </c>
      <c r="AL1705">
        <v>0.28000000000000003</v>
      </c>
      <c r="AM1705">
        <v>0</v>
      </c>
      <c r="AN1705">
        <v>0</v>
      </c>
      <c r="AO1705">
        <v>0</v>
      </c>
      <c r="AP1705">
        <v>1</v>
      </c>
      <c r="AQ1705">
        <v>7</v>
      </c>
      <c r="AR1705">
        <v>0</v>
      </c>
      <c r="AS1705">
        <v>16</v>
      </c>
      <c r="AT1705">
        <v>18</v>
      </c>
      <c r="AU1705">
        <v>0.28000000000000003</v>
      </c>
      <c r="AV1705">
        <v>10</v>
      </c>
      <c r="AW1705">
        <v>0</v>
      </c>
      <c r="AX1705">
        <v>0</v>
      </c>
    </row>
    <row r="1706" spans="1:50" x14ac:dyDescent="0.2">
      <c r="A1706" t="str">
        <f t="shared" si="26"/>
        <v>West Precinct</v>
      </c>
      <c r="B1706" t="s">
        <v>572</v>
      </c>
      <c r="C1706">
        <v>4</v>
      </c>
      <c r="D1706">
        <v>948280</v>
      </c>
      <c r="E1706" s="8" t="s">
        <v>3415</v>
      </c>
      <c r="F1706" t="s">
        <v>1985</v>
      </c>
      <c r="G1706" t="s">
        <v>1778</v>
      </c>
      <c r="H1706">
        <v>0.48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5</v>
      </c>
      <c r="V1706">
        <v>6</v>
      </c>
      <c r="W1706">
        <v>0.12</v>
      </c>
      <c r="X1706">
        <v>0</v>
      </c>
      <c r="Y1706">
        <v>0</v>
      </c>
      <c r="Z1706">
        <v>0</v>
      </c>
      <c r="AA1706">
        <v>5</v>
      </c>
      <c r="AB1706">
        <v>10</v>
      </c>
      <c r="AC1706">
        <v>0.12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5</v>
      </c>
      <c r="AK1706">
        <v>6</v>
      </c>
      <c r="AL1706">
        <v>0.12</v>
      </c>
      <c r="AM1706">
        <v>5</v>
      </c>
      <c r="AN1706">
        <v>5</v>
      </c>
      <c r="AO1706">
        <v>0.12</v>
      </c>
      <c r="AP1706">
        <v>2</v>
      </c>
      <c r="AQ1706">
        <v>0</v>
      </c>
      <c r="AR1706">
        <v>0</v>
      </c>
      <c r="AS1706">
        <v>3</v>
      </c>
      <c r="AT1706">
        <v>0</v>
      </c>
      <c r="AU1706">
        <v>0</v>
      </c>
      <c r="AV1706">
        <v>3</v>
      </c>
      <c r="AW1706">
        <v>0</v>
      </c>
      <c r="AX1706">
        <v>0</v>
      </c>
    </row>
    <row r="1707" spans="1:50" x14ac:dyDescent="0.2">
      <c r="A1707" t="str">
        <f t="shared" si="26"/>
        <v>West Union Ward 1</v>
      </c>
      <c r="B1707" t="s">
        <v>328</v>
      </c>
      <c r="C1707">
        <v>1</v>
      </c>
      <c r="D1707">
        <v>947019</v>
      </c>
      <c r="E1707" s="8" t="s">
        <v>3173</v>
      </c>
      <c r="F1707" t="s">
        <v>5404</v>
      </c>
      <c r="G1707" t="s">
        <v>1778</v>
      </c>
      <c r="H1707">
        <v>0.6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8</v>
      </c>
      <c r="P1707">
        <v>8</v>
      </c>
      <c r="Q1707">
        <v>0.12</v>
      </c>
      <c r="R1707">
        <v>0</v>
      </c>
      <c r="S1707">
        <v>0</v>
      </c>
      <c r="T1707">
        <v>0</v>
      </c>
      <c r="U1707">
        <v>11</v>
      </c>
      <c r="V1707">
        <v>11</v>
      </c>
      <c r="W1707">
        <v>0.12</v>
      </c>
      <c r="X1707">
        <v>0</v>
      </c>
      <c r="Y1707">
        <v>0</v>
      </c>
      <c r="Z1707">
        <v>0</v>
      </c>
      <c r="AA1707">
        <v>7</v>
      </c>
      <c r="AB1707">
        <v>7</v>
      </c>
      <c r="AC1707">
        <v>0.12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4</v>
      </c>
      <c r="AT1707">
        <v>6</v>
      </c>
      <c r="AU1707">
        <v>0.12</v>
      </c>
      <c r="AV1707">
        <v>6</v>
      </c>
      <c r="AW1707">
        <v>7</v>
      </c>
      <c r="AX1707">
        <v>0.12</v>
      </c>
    </row>
    <row r="1708" spans="1:50" x14ac:dyDescent="0.2">
      <c r="A1708" t="str">
        <f t="shared" si="26"/>
        <v>West Union Ward 2</v>
      </c>
      <c r="B1708" t="s">
        <v>328</v>
      </c>
      <c r="C1708">
        <v>1</v>
      </c>
      <c r="D1708">
        <v>947020</v>
      </c>
      <c r="E1708" s="8" t="s">
        <v>3419</v>
      </c>
      <c r="F1708" t="s">
        <v>5405</v>
      </c>
      <c r="G1708" t="s">
        <v>1778</v>
      </c>
      <c r="H1708">
        <v>0.36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3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7</v>
      </c>
      <c r="V1708">
        <v>10</v>
      </c>
      <c r="W1708">
        <v>0.24</v>
      </c>
      <c r="X1708">
        <v>0</v>
      </c>
      <c r="Y1708">
        <v>0</v>
      </c>
      <c r="Z1708">
        <v>0</v>
      </c>
      <c r="AA1708">
        <v>4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4</v>
      </c>
      <c r="AK1708">
        <v>5</v>
      </c>
      <c r="AL1708">
        <v>0.12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0</v>
      </c>
    </row>
    <row r="1709" spans="1:50" x14ac:dyDescent="0.2">
      <c r="A1709" t="str">
        <f t="shared" si="26"/>
        <v>West Union Ward 3</v>
      </c>
      <c r="B1709" t="s">
        <v>328</v>
      </c>
      <c r="C1709">
        <v>1</v>
      </c>
      <c r="D1709">
        <v>947021</v>
      </c>
      <c r="E1709" s="8" t="s">
        <v>3416</v>
      </c>
      <c r="F1709" t="s">
        <v>5406</v>
      </c>
      <c r="G1709" t="s">
        <v>1778</v>
      </c>
      <c r="H1709">
        <v>0.48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7</v>
      </c>
      <c r="P1709">
        <v>7</v>
      </c>
      <c r="Q1709">
        <v>0.12</v>
      </c>
      <c r="R1709">
        <v>0</v>
      </c>
      <c r="S1709">
        <v>0</v>
      </c>
      <c r="T1709">
        <v>0</v>
      </c>
      <c r="U1709">
        <v>10</v>
      </c>
      <c r="V1709">
        <v>10</v>
      </c>
      <c r="W1709">
        <v>0.12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</v>
      </c>
      <c r="AK1709">
        <v>7</v>
      </c>
      <c r="AL1709">
        <v>0.12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5</v>
      </c>
      <c r="AT1709">
        <v>6</v>
      </c>
      <c r="AU1709">
        <v>0.12</v>
      </c>
      <c r="AV1709">
        <v>2</v>
      </c>
      <c r="AW1709">
        <v>0</v>
      </c>
      <c r="AX1709">
        <v>0</v>
      </c>
    </row>
    <row r="1710" spans="1:50" x14ac:dyDescent="0.2">
      <c r="A1710" t="str">
        <f t="shared" si="26"/>
        <v>Westfield Twp</v>
      </c>
      <c r="B1710" t="s">
        <v>328</v>
      </c>
      <c r="C1710">
        <v>1</v>
      </c>
      <c r="D1710">
        <v>947018</v>
      </c>
      <c r="E1710" s="8" t="s">
        <v>3043</v>
      </c>
      <c r="F1710" t="s">
        <v>2167</v>
      </c>
      <c r="G1710" t="s">
        <v>1778</v>
      </c>
      <c r="H1710">
        <v>0.84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6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18</v>
      </c>
      <c r="V1710">
        <v>20</v>
      </c>
      <c r="W1710">
        <v>0.24</v>
      </c>
      <c r="X1710">
        <v>0</v>
      </c>
      <c r="Y1710">
        <v>0</v>
      </c>
      <c r="Z1710">
        <v>0</v>
      </c>
      <c r="AA1710">
        <v>11</v>
      </c>
      <c r="AB1710">
        <v>17</v>
      </c>
      <c r="AC1710">
        <v>0.24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15</v>
      </c>
      <c r="AK1710">
        <v>17</v>
      </c>
      <c r="AL1710">
        <v>0.24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13</v>
      </c>
      <c r="AT1710">
        <v>13</v>
      </c>
      <c r="AU1710">
        <v>0.12</v>
      </c>
      <c r="AV1710">
        <v>4</v>
      </c>
      <c r="AW1710">
        <v>0</v>
      </c>
      <c r="AX1710">
        <v>0</v>
      </c>
    </row>
    <row r="1711" spans="1:50" x14ac:dyDescent="0.2">
      <c r="A1711" s="11" t="str">
        <f t="shared" si="26"/>
        <v>What Cheer Washington</v>
      </c>
      <c r="B1711" t="s">
        <v>187</v>
      </c>
      <c r="C1711">
        <v>2</v>
      </c>
      <c r="D1711">
        <v>947281</v>
      </c>
      <c r="E1711" s="8" t="s">
        <v>3046</v>
      </c>
      <c r="F1711" t="s">
        <v>5242</v>
      </c>
      <c r="G1711" t="s">
        <v>1778</v>
      </c>
      <c r="H1711">
        <v>0.34285714299999998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>
        <v>0.1143</v>
      </c>
      <c r="R1711">
        <v>0</v>
      </c>
      <c r="S1711">
        <v>0</v>
      </c>
      <c r="T1711">
        <v>0</v>
      </c>
      <c r="U1711">
        <v>2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</v>
      </c>
      <c r="AK1711">
        <v>3</v>
      </c>
      <c r="AL1711">
        <v>0.1143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4</v>
      </c>
      <c r="AT1711">
        <v>4</v>
      </c>
      <c r="AU1711">
        <v>0.1143</v>
      </c>
      <c r="AV1711">
        <v>0</v>
      </c>
      <c r="AW1711">
        <v>0</v>
      </c>
      <c r="AX1711">
        <v>0</v>
      </c>
    </row>
    <row r="1712" spans="1:50" x14ac:dyDescent="0.2">
      <c r="A1712" t="str">
        <f t="shared" si="26"/>
        <v>Wheatland Kniest</v>
      </c>
      <c r="B1712" t="s">
        <v>444</v>
      </c>
      <c r="C1712">
        <v>4</v>
      </c>
      <c r="D1712">
        <v>946723</v>
      </c>
      <c r="E1712" s="8">
        <v>5</v>
      </c>
      <c r="F1712" t="s">
        <v>4538</v>
      </c>
      <c r="G1712" t="s">
        <v>1778</v>
      </c>
      <c r="H1712">
        <v>0.44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8</v>
      </c>
      <c r="V1712">
        <v>10</v>
      </c>
      <c r="W1712">
        <v>0.11</v>
      </c>
      <c r="X1712">
        <v>0</v>
      </c>
      <c r="Y1712">
        <v>0</v>
      </c>
      <c r="Z1712">
        <v>0</v>
      </c>
      <c r="AA1712">
        <v>6</v>
      </c>
      <c r="AB1712">
        <v>6</v>
      </c>
      <c r="AC1712">
        <v>0.11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4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3</v>
      </c>
      <c r="AT1712">
        <v>6</v>
      </c>
      <c r="AU1712">
        <v>0.11</v>
      </c>
      <c r="AV1712">
        <v>3</v>
      </c>
      <c r="AW1712">
        <v>5</v>
      </c>
      <c r="AX1712">
        <v>0.11</v>
      </c>
    </row>
    <row r="1713" spans="1:53" x14ac:dyDescent="0.2">
      <c r="A1713" t="str">
        <f t="shared" si="26"/>
        <v>Whipple Auditorium</v>
      </c>
      <c r="B1713" t="s">
        <v>2784</v>
      </c>
      <c r="C1713">
        <v>1</v>
      </c>
      <c r="D1713">
        <v>1140</v>
      </c>
      <c r="E1713" s="8" t="s">
        <v>2795</v>
      </c>
      <c r="F1713" t="s">
        <v>2796</v>
      </c>
      <c r="G1713" t="s">
        <v>2786</v>
      </c>
      <c r="H1713" t="s">
        <v>2797</v>
      </c>
      <c r="I1713" t="s">
        <v>2796</v>
      </c>
      <c r="J1713" t="s">
        <v>2527</v>
      </c>
      <c r="K1713">
        <v>0.32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4</v>
      </c>
      <c r="S1713">
        <v>4</v>
      </c>
      <c r="T1713">
        <v>6.4299999999999996E-2</v>
      </c>
      <c r="U1713">
        <v>0</v>
      </c>
      <c r="V1713">
        <v>0</v>
      </c>
      <c r="W1713">
        <v>0</v>
      </c>
      <c r="X1713">
        <v>5</v>
      </c>
      <c r="Y1713">
        <v>5</v>
      </c>
      <c r="Z1713">
        <v>6.4299999999999996E-2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9</v>
      </c>
      <c r="AN1713">
        <v>9</v>
      </c>
      <c r="AO1713">
        <v>0.12859999999999999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5</v>
      </c>
      <c r="AW1713">
        <v>6</v>
      </c>
      <c r="AX1713">
        <v>6.4299999999999996E-2</v>
      </c>
      <c r="AY1713">
        <v>1</v>
      </c>
      <c r="AZ1713">
        <v>0</v>
      </c>
      <c r="BA1713">
        <v>0</v>
      </c>
    </row>
    <row r="1714" spans="1:53" x14ac:dyDescent="0.2">
      <c r="A1714" t="str">
        <f t="shared" si="26"/>
        <v>White</v>
      </c>
      <c r="B1714" t="s">
        <v>581</v>
      </c>
      <c r="C1714">
        <v>3</v>
      </c>
      <c r="D1714">
        <v>947056</v>
      </c>
      <c r="E1714" s="8">
        <v>8</v>
      </c>
      <c r="F1714" t="s">
        <v>3182</v>
      </c>
      <c r="G1714" t="s">
        <v>2527</v>
      </c>
      <c r="H1714">
        <v>0.17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3</v>
      </c>
      <c r="P1714">
        <v>4</v>
      </c>
      <c r="Q1714">
        <v>8.5699999999999998E-2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4</v>
      </c>
      <c r="AB1714">
        <v>6</v>
      </c>
      <c r="AC1714">
        <v>8.5699999999999998E-2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2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</row>
    <row r="1715" spans="1:53" x14ac:dyDescent="0.2">
      <c r="A1715" s="11" t="str">
        <f t="shared" si="26"/>
        <v>White Breast</v>
      </c>
      <c r="B1715" t="s">
        <v>50</v>
      </c>
      <c r="C1715">
        <v>3</v>
      </c>
      <c r="D1715">
        <v>948067</v>
      </c>
      <c r="E1715" s="8" t="s">
        <v>2597</v>
      </c>
      <c r="F1715" t="s">
        <v>3679</v>
      </c>
      <c r="G1715" t="s">
        <v>2520</v>
      </c>
      <c r="H1715">
        <v>0.23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6</v>
      </c>
      <c r="P1715">
        <v>6</v>
      </c>
      <c r="Q1715">
        <v>0</v>
      </c>
      <c r="R1715">
        <v>0</v>
      </c>
      <c r="S1715">
        <v>0</v>
      </c>
      <c r="T1715">
        <v>0</v>
      </c>
      <c r="U1715">
        <v>4</v>
      </c>
      <c r="V1715">
        <v>4</v>
      </c>
      <c r="W1715">
        <v>0</v>
      </c>
      <c r="X1715">
        <v>0</v>
      </c>
      <c r="Y1715">
        <v>0</v>
      </c>
      <c r="Z1715">
        <v>0</v>
      </c>
      <c r="AA1715">
        <v>4</v>
      </c>
      <c r="AB1715">
        <v>4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6</v>
      </c>
      <c r="AK1715">
        <v>6</v>
      </c>
      <c r="AL1715">
        <v>0.23330000000000001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4</v>
      </c>
      <c r="AT1715">
        <v>4</v>
      </c>
      <c r="AU1715">
        <v>0</v>
      </c>
      <c r="AV1715">
        <v>0</v>
      </c>
      <c r="AW1715">
        <v>0</v>
      </c>
      <c r="AX1715">
        <v>0</v>
      </c>
    </row>
    <row r="1716" spans="1:53" x14ac:dyDescent="0.2">
      <c r="A1716" t="str">
        <f t="shared" si="26"/>
        <v>White Oak Twp</v>
      </c>
      <c r="B1716" t="s">
        <v>50</v>
      </c>
      <c r="C1716">
        <v>3</v>
      </c>
      <c r="D1716">
        <v>948068</v>
      </c>
      <c r="E1716" s="8" t="s">
        <v>3127</v>
      </c>
      <c r="F1716" t="s">
        <v>2307</v>
      </c>
      <c r="G1716" t="s">
        <v>1778</v>
      </c>
      <c r="H1716">
        <v>0.7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12</v>
      </c>
      <c r="P1716">
        <v>15</v>
      </c>
      <c r="Q1716">
        <v>0.23330000000000001</v>
      </c>
      <c r="R1716">
        <v>1</v>
      </c>
      <c r="S1716">
        <v>0</v>
      </c>
      <c r="T1716">
        <v>0</v>
      </c>
      <c r="U1716">
        <v>24</v>
      </c>
      <c r="V1716">
        <v>31</v>
      </c>
      <c r="W1716">
        <v>0.23330000000000001</v>
      </c>
      <c r="X1716">
        <v>2</v>
      </c>
      <c r="Y1716">
        <v>0</v>
      </c>
      <c r="Z1716">
        <v>0</v>
      </c>
      <c r="AA1716">
        <v>4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8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12</v>
      </c>
      <c r="AT1716">
        <v>19</v>
      </c>
      <c r="AU1716">
        <v>0.23330000000000001</v>
      </c>
      <c r="AV1716">
        <v>0</v>
      </c>
      <c r="AW1716">
        <v>0</v>
      </c>
      <c r="AX1716">
        <v>0</v>
      </c>
    </row>
    <row r="1717" spans="1:53" x14ac:dyDescent="0.2">
      <c r="A1717" t="str">
        <f t="shared" si="26"/>
        <v>Williamsburg</v>
      </c>
      <c r="B1717" t="s">
        <v>626</v>
      </c>
      <c r="C1717">
        <v>1</v>
      </c>
      <c r="D1717">
        <v>947144</v>
      </c>
      <c r="E1717" s="8" t="s">
        <v>3034</v>
      </c>
      <c r="F1717" t="s">
        <v>1784</v>
      </c>
      <c r="G1717" t="s">
        <v>1778</v>
      </c>
      <c r="H1717">
        <v>2.2999999999999998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27</v>
      </c>
      <c r="P1717">
        <v>30</v>
      </c>
      <c r="Q1717">
        <v>0.5</v>
      </c>
      <c r="R1717">
        <v>0</v>
      </c>
      <c r="S1717">
        <v>0</v>
      </c>
      <c r="T1717">
        <v>0</v>
      </c>
      <c r="U1717">
        <v>30</v>
      </c>
      <c r="V1717">
        <v>36</v>
      </c>
      <c r="W1717">
        <v>0.6</v>
      </c>
      <c r="X1717">
        <v>0</v>
      </c>
      <c r="Y1717">
        <v>0</v>
      </c>
      <c r="Z1717">
        <v>0</v>
      </c>
      <c r="AA1717">
        <v>12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34</v>
      </c>
      <c r="AK1717">
        <v>36</v>
      </c>
      <c r="AL1717">
        <v>0.5</v>
      </c>
      <c r="AM1717">
        <v>2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35</v>
      </c>
      <c r="AT1717">
        <v>43</v>
      </c>
      <c r="AU1717">
        <v>0.7</v>
      </c>
      <c r="AV1717">
        <v>6</v>
      </c>
      <c r="AW1717">
        <v>0</v>
      </c>
      <c r="AX1717">
        <v>0</v>
      </c>
    </row>
    <row r="1718" spans="1:53" x14ac:dyDescent="0.2">
      <c r="A1718" t="str">
        <f t="shared" si="26"/>
        <v>Williamson</v>
      </c>
      <c r="B1718" t="s">
        <v>704</v>
      </c>
      <c r="C1718">
        <v>2</v>
      </c>
      <c r="D1718">
        <v>947424</v>
      </c>
      <c r="E1718" s="8" t="s">
        <v>3034</v>
      </c>
      <c r="F1718" t="s">
        <v>1948</v>
      </c>
      <c r="G1718" t="s">
        <v>1778</v>
      </c>
      <c r="H1718">
        <v>0.50909090899999998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3</v>
      </c>
      <c r="P1718">
        <v>3</v>
      </c>
      <c r="Q1718">
        <v>0.14549999999999999</v>
      </c>
      <c r="R1718">
        <v>0</v>
      </c>
      <c r="S1718">
        <v>0</v>
      </c>
      <c r="T1718">
        <v>0</v>
      </c>
      <c r="U1718">
        <v>4</v>
      </c>
      <c r="V1718">
        <v>4</v>
      </c>
      <c r="W1718">
        <v>0.21820000000000001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2</v>
      </c>
      <c r="AN1718">
        <v>2</v>
      </c>
      <c r="AO1718">
        <v>7.2700000000000001E-2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2</v>
      </c>
      <c r="AW1718">
        <v>2</v>
      </c>
      <c r="AX1718">
        <v>7.2700000000000001E-2</v>
      </c>
    </row>
    <row r="1719" spans="1:53" x14ac:dyDescent="0.2">
      <c r="A1719" t="str">
        <f t="shared" si="26"/>
        <v>Wilton City</v>
      </c>
      <c r="B1719" t="s">
        <v>729</v>
      </c>
      <c r="C1719">
        <v>2</v>
      </c>
      <c r="D1719">
        <v>947545</v>
      </c>
      <c r="E1719" s="8" t="s">
        <v>3046</v>
      </c>
      <c r="F1719" t="s">
        <v>1869</v>
      </c>
      <c r="G1719" t="s">
        <v>1778</v>
      </c>
      <c r="H1719">
        <v>1.6666669999999999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  <c r="P1719">
        <v>19</v>
      </c>
      <c r="Q1719">
        <v>0.33329999999999999</v>
      </c>
      <c r="R1719">
        <v>1</v>
      </c>
      <c r="S1719">
        <v>0</v>
      </c>
      <c r="T1719">
        <v>0</v>
      </c>
      <c r="U1719">
        <v>25</v>
      </c>
      <c r="V1719">
        <v>33</v>
      </c>
      <c r="W1719">
        <v>0.5</v>
      </c>
      <c r="X1719">
        <v>0</v>
      </c>
      <c r="Y1719">
        <v>0</v>
      </c>
      <c r="Z1719">
        <v>0</v>
      </c>
      <c r="AA1719">
        <v>11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22</v>
      </c>
      <c r="AK1719">
        <v>26</v>
      </c>
      <c r="AL1719">
        <v>0.5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21</v>
      </c>
      <c r="AT1719">
        <v>21</v>
      </c>
      <c r="AU1719">
        <v>0.33329999999999999</v>
      </c>
      <c r="AV1719">
        <v>5</v>
      </c>
      <c r="AW1719">
        <v>0</v>
      </c>
      <c r="AX1719">
        <v>0</v>
      </c>
    </row>
    <row r="1720" spans="1:53" x14ac:dyDescent="0.2">
      <c r="A1720" s="11" t="str">
        <f t="shared" si="26"/>
        <v>Wilton Moscow Wilton</v>
      </c>
      <c r="B1720" t="s">
        <v>729</v>
      </c>
      <c r="C1720">
        <v>2</v>
      </c>
      <c r="D1720">
        <v>947547</v>
      </c>
      <c r="E1720" s="8" t="s">
        <v>4110</v>
      </c>
      <c r="F1720" t="s">
        <v>5243</v>
      </c>
      <c r="G1720" t="s">
        <v>1778</v>
      </c>
      <c r="H1720">
        <v>0.5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5</v>
      </c>
      <c r="V1720">
        <v>7</v>
      </c>
      <c r="W1720">
        <v>0.16669999999999999</v>
      </c>
      <c r="X1720">
        <v>0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5</v>
      </c>
      <c r="AK1720">
        <v>5</v>
      </c>
      <c r="AL1720">
        <v>0.16669999999999999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7</v>
      </c>
      <c r="AT1720">
        <v>11</v>
      </c>
      <c r="AU1720">
        <v>0.16669999999999999</v>
      </c>
      <c r="AV1720">
        <v>0</v>
      </c>
      <c r="AW1720">
        <v>0</v>
      </c>
      <c r="AX1720">
        <v>0</v>
      </c>
    </row>
    <row r="1721" spans="1:53" x14ac:dyDescent="0.2">
      <c r="A1721" s="11" t="str">
        <f t="shared" si="26"/>
        <v>Windsor Heights 01</v>
      </c>
      <c r="B1721" t="s">
        <v>774</v>
      </c>
      <c r="C1721">
        <v>3</v>
      </c>
      <c r="D1721">
        <v>947780</v>
      </c>
      <c r="E1721" s="8" t="s">
        <v>3996</v>
      </c>
      <c r="F1721" t="s">
        <v>4539</v>
      </c>
      <c r="G1721" t="s">
        <v>2517</v>
      </c>
      <c r="H1721">
        <v>1.68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41</v>
      </c>
      <c r="P1721">
        <v>51</v>
      </c>
      <c r="Q1721">
        <v>0.27979999999999999</v>
      </c>
      <c r="R1721">
        <v>0</v>
      </c>
      <c r="S1721">
        <v>0</v>
      </c>
      <c r="T1721">
        <v>0</v>
      </c>
      <c r="U1721">
        <v>47</v>
      </c>
      <c r="V1721">
        <v>64</v>
      </c>
      <c r="W1721">
        <v>0.55959999999999999</v>
      </c>
      <c r="X1721">
        <v>2</v>
      </c>
      <c r="Y1721">
        <v>0</v>
      </c>
      <c r="Z1721">
        <v>0</v>
      </c>
      <c r="AA1721">
        <v>26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47</v>
      </c>
      <c r="AK1721">
        <v>54</v>
      </c>
      <c r="AL1721">
        <v>0.27979999999999999</v>
      </c>
      <c r="AM1721">
        <v>2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57</v>
      </c>
      <c r="AT1721">
        <v>69</v>
      </c>
      <c r="AU1721">
        <v>0.55959999999999999</v>
      </c>
      <c r="AV1721">
        <v>16</v>
      </c>
      <c r="AW1721">
        <v>0</v>
      </c>
      <c r="AX1721">
        <v>0</v>
      </c>
    </row>
    <row r="1722" spans="1:53" x14ac:dyDescent="0.2">
      <c r="A1722" s="11" t="str">
        <f t="shared" si="26"/>
        <v>Windsor Heights 02</v>
      </c>
      <c r="B1722" t="s">
        <v>774</v>
      </c>
      <c r="C1722">
        <v>3</v>
      </c>
      <c r="D1722">
        <v>947781</v>
      </c>
      <c r="E1722" s="8" t="s">
        <v>4000</v>
      </c>
      <c r="F1722" t="s">
        <v>4540</v>
      </c>
      <c r="G1722" t="s">
        <v>2517</v>
      </c>
      <c r="H1722">
        <v>1.96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39</v>
      </c>
      <c r="P1722">
        <v>40</v>
      </c>
      <c r="Q1722">
        <v>0.27979999999999999</v>
      </c>
      <c r="R1722">
        <v>0</v>
      </c>
      <c r="S1722">
        <v>0</v>
      </c>
      <c r="T1722">
        <v>0</v>
      </c>
      <c r="U1722">
        <v>59</v>
      </c>
      <c r="V1722">
        <v>61</v>
      </c>
      <c r="W1722">
        <v>0.55959999999999999</v>
      </c>
      <c r="X1722">
        <v>0</v>
      </c>
      <c r="Y1722">
        <v>0</v>
      </c>
      <c r="Z1722">
        <v>0</v>
      </c>
      <c r="AA1722">
        <v>48</v>
      </c>
      <c r="AB1722">
        <v>48</v>
      </c>
      <c r="AC1722">
        <v>0.27979999999999999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40</v>
      </c>
      <c r="AK1722">
        <v>43</v>
      </c>
      <c r="AL1722">
        <v>0.27979999999999999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57</v>
      </c>
      <c r="AT1722">
        <v>62</v>
      </c>
      <c r="AU1722">
        <v>0.55959999999999999</v>
      </c>
      <c r="AV1722">
        <v>0</v>
      </c>
      <c r="AW1722">
        <v>0</v>
      </c>
      <c r="AX1722">
        <v>0</v>
      </c>
    </row>
    <row r="1723" spans="1:53" x14ac:dyDescent="0.2">
      <c r="A1723" s="11" t="str">
        <f t="shared" si="26"/>
        <v>Windsor Heights 03</v>
      </c>
      <c r="B1723" t="s">
        <v>774</v>
      </c>
      <c r="C1723">
        <v>3</v>
      </c>
      <c r="D1723">
        <v>947782</v>
      </c>
      <c r="E1723" s="8" t="s">
        <v>3926</v>
      </c>
      <c r="F1723" t="s">
        <v>4541</v>
      </c>
      <c r="G1723" t="s">
        <v>2513</v>
      </c>
      <c r="H1723">
        <v>2.52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37</v>
      </c>
      <c r="P1723">
        <v>40</v>
      </c>
      <c r="Q1723">
        <v>0.55959999999999999</v>
      </c>
      <c r="R1723">
        <v>0</v>
      </c>
      <c r="S1723">
        <v>0</v>
      </c>
      <c r="T1723">
        <v>0</v>
      </c>
      <c r="U1723">
        <v>53</v>
      </c>
      <c r="V1723">
        <v>68</v>
      </c>
      <c r="W1723">
        <v>0.83940000000000003</v>
      </c>
      <c r="X1723">
        <v>0</v>
      </c>
      <c r="Y1723">
        <v>0</v>
      </c>
      <c r="Z1723">
        <v>0</v>
      </c>
      <c r="AA1723">
        <v>12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52</v>
      </c>
      <c r="AK1723">
        <v>60</v>
      </c>
      <c r="AL1723">
        <v>0.55959999999999999</v>
      </c>
      <c r="AM1723">
        <v>2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55</v>
      </c>
      <c r="AT1723">
        <v>64</v>
      </c>
      <c r="AU1723">
        <v>0.55959999999999999</v>
      </c>
      <c r="AV1723">
        <v>22</v>
      </c>
      <c r="AW1723">
        <v>0</v>
      </c>
      <c r="AX1723">
        <v>0</v>
      </c>
    </row>
    <row r="1724" spans="1:53" x14ac:dyDescent="0.2">
      <c r="A1724" t="str">
        <f t="shared" si="26"/>
        <v>Winterset 1</v>
      </c>
      <c r="B1724" t="s">
        <v>707</v>
      </c>
      <c r="C1724">
        <v>3</v>
      </c>
      <c r="D1724">
        <v>947441</v>
      </c>
      <c r="E1724" s="8" t="s">
        <v>3447</v>
      </c>
      <c r="F1724" t="s">
        <v>2187</v>
      </c>
      <c r="G1724" t="s">
        <v>1778</v>
      </c>
      <c r="H1724">
        <v>1.56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21</v>
      </c>
      <c r="P1724">
        <v>26</v>
      </c>
      <c r="Q1724">
        <v>0.36</v>
      </c>
      <c r="R1724">
        <v>0</v>
      </c>
      <c r="S1724">
        <v>0</v>
      </c>
      <c r="T1724">
        <v>0</v>
      </c>
      <c r="U1724">
        <v>47</v>
      </c>
      <c r="V1724">
        <v>56</v>
      </c>
      <c r="W1724">
        <v>0.6</v>
      </c>
      <c r="X1724">
        <v>2</v>
      </c>
      <c r="Y1724">
        <v>0</v>
      </c>
      <c r="Z1724">
        <v>0</v>
      </c>
      <c r="AA1724">
        <v>14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24</v>
      </c>
      <c r="AK1724">
        <v>24</v>
      </c>
      <c r="AL1724">
        <v>0.24</v>
      </c>
      <c r="AM1724">
        <v>4</v>
      </c>
      <c r="AN1724">
        <v>0</v>
      </c>
      <c r="AO1724">
        <v>0</v>
      </c>
      <c r="AP1724">
        <v>1</v>
      </c>
      <c r="AQ1724">
        <v>1</v>
      </c>
      <c r="AR1724">
        <v>0</v>
      </c>
      <c r="AS1724">
        <v>23</v>
      </c>
      <c r="AT1724">
        <v>29</v>
      </c>
      <c r="AU1724">
        <v>0.36</v>
      </c>
      <c r="AV1724">
        <v>0</v>
      </c>
      <c r="AW1724">
        <v>0</v>
      </c>
      <c r="AX1724">
        <v>0</v>
      </c>
    </row>
    <row r="1725" spans="1:53" x14ac:dyDescent="0.2">
      <c r="A1725" t="str">
        <f t="shared" si="26"/>
        <v>Winterset 2</v>
      </c>
      <c r="B1725" t="s">
        <v>707</v>
      </c>
      <c r="C1725">
        <v>3</v>
      </c>
      <c r="D1725">
        <v>947442</v>
      </c>
      <c r="E1725" s="8" t="s">
        <v>3471</v>
      </c>
      <c r="F1725" t="s">
        <v>2175</v>
      </c>
      <c r="G1725" t="s">
        <v>1778</v>
      </c>
      <c r="H1725">
        <v>1.56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21</v>
      </c>
      <c r="P1725">
        <v>21</v>
      </c>
      <c r="Q1725">
        <v>0.24</v>
      </c>
      <c r="R1725">
        <v>0</v>
      </c>
      <c r="S1725">
        <v>0</v>
      </c>
      <c r="T1725">
        <v>0</v>
      </c>
      <c r="U1725">
        <v>37</v>
      </c>
      <c r="V1725">
        <v>37</v>
      </c>
      <c r="W1725">
        <v>0.48</v>
      </c>
      <c r="X1725">
        <v>3</v>
      </c>
      <c r="Y1725">
        <v>0</v>
      </c>
      <c r="Z1725">
        <v>0</v>
      </c>
      <c r="AA1725">
        <v>17</v>
      </c>
      <c r="AB1725">
        <v>20</v>
      </c>
      <c r="AC1725">
        <v>0.24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22</v>
      </c>
      <c r="AK1725">
        <v>26</v>
      </c>
      <c r="AL1725">
        <v>0.36</v>
      </c>
      <c r="AM1725">
        <v>0</v>
      </c>
      <c r="AN1725">
        <v>0</v>
      </c>
      <c r="AO1725">
        <v>0</v>
      </c>
      <c r="AP1725">
        <v>0</v>
      </c>
      <c r="AQ1725">
        <v>4</v>
      </c>
      <c r="AR1725">
        <v>0</v>
      </c>
      <c r="AS1725">
        <v>22</v>
      </c>
      <c r="AT1725">
        <v>24</v>
      </c>
      <c r="AU1725">
        <v>0.24</v>
      </c>
      <c r="AV1725">
        <v>10</v>
      </c>
      <c r="AW1725">
        <v>0</v>
      </c>
      <c r="AX1725">
        <v>0</v>
      </c>
    </row>
    <row r="1726" spans="1:53" x14ac:dyDescent="0.2">
      <c r="A1726" t="str">
        <f t="shared" si="26"/>
        <v>Winthrop</v>
      </c>
      <c r="B1726" t="s">
        <v>207</v>
      </c>
      <c r="C1726">
        <v>1</v>
      </c>
      <c r="D1726">
        <v>946702</v>
      </c>
      <c r="E1726" s="8" t="s">
        <v>3109</v>
      </c>
      <c r="F1726" t="s">
        <v>2086</v>
      </c>
      <c r="G1726" t="s">
        <v>1778</v>
      </c>
      <c r="H1726">
        <v>0.95789473700000005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18</v>
      </c>
      <c r="P1726">
        <v>19</v>
      </c>
      <c r="Q1726">
        <v>0.2737</v>
      </c>
      <c r="R1726">
        <v>0</v>
      </c>
      <c r="S1726">
        <v>0</v>
      </c>
      <c r="T1726">
        <v>0</v>
      </c>
      <c r="U1726">
        <v>29</v>
      </c>
      <c r="V1726">
        <v>31</v>
      </c>
      <c r="W1726">
        <v>0.5474</v>
      </c>
      <c r="X1726">
        <v>0</v>
      </c>
      <c r="Y1726">
        <v>0</v>
      </c>
      <c r="Z1726">
        <v>0</v>
      </c>
      <c r="AA1726">
        <v>10</v>
      </c>
      <c r="AB1726">
        <v>10</v>
      </c>
      <c r="AC1726">
        <v>0.1368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5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4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</row>
    <row r="1727" spans="1:53" x14ac:dyDescent="0.2">
      <c r="A1727" t="str">
        <f t="shared" si="26"/>
        <v>Wisner Scott</v>
      </c>
      <c r="B1727" t="s">
        <v>43</v>
      </c>
      <c r="C1727">
        <v>4</v>
      </c>
      <c r="D1727">
        <v>948274</v>
      </c>
      <c r="E1727" s="8" t="s">
        <v>3234</v>
      </c>
      <c r="F1727" t="s">
        <v>5407</v>
      </c>
      <c r="G1727" t="s">
        <v>2513</v>
      </c>
      <c r="H1727">
        <v>0.22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5.5599999999999997E-2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</v>
      </c>
      <c r="AB1727">
        <v>2</v>
      </c>
      <c r="AC1727">
        <v>0.16669999999999999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</row>
    <row r="1728" spans="1:53" x14ac:dyDescent="0.2">
      <c r="A1728" s="11" t="str">
        <f t="shared" si="26"/>
        <v>Wl 1 1</v>
      </c>
      <c r="B1728" t="s">
        <v>382</v>
      </c>
      <c r="C1728">
        <v>1</v>
      </c>
      <c r="D1728">
        <v>946611</v>
      </c>
      <c r="E1728" s="8" t="s">
        <v>3959</v>
      </c>
      <c r="F1728" t="s">
        <v>4542</v>
      </c>
      <c r="G1728" t="s">
        <v>2517</v>
      </c>
      <c r="H1728">
        <v>2.02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36</v>
      </c>
      <c r="P1728">
        <v>39</v>
      </c>
      <c r="Q1728">
        <v>0.40400000000000003</v>
      </c>
      <c r="R1728">
        <v>0</v>
      </c>
      <c r="S1728">
        <v>0</v>
      </c>
      <c r="T1728">
        <v>0</v>
      </c>
      <c r="U1728">
        <v>37</v>
      </c>
      <c r="V1728">
        <v>46</v>
      </c>
      <c r="W1728">
        <v>0.60599999999999998</v>
      </c>
      <c r="X1728">
        <v>0</v>
      </c>
      <c r="Y1728">
        <v>0</v>
      </c>
      <c r="Z1728">
        <v>0</v>
      </c>
      <c r="AA1728">
        <v>11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38</v>
      </c>
      <c r="AK1728">
        <v>45</v>
      </c>
      <c r="AL1728">
        <v>0.60599999999999998</v>
      </c>
      <c r="AM1728">
        <v>3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20</v>
      </c>
      <c r="AT1728">
        <v>28</v>
      </c>
      <c r="AU1728">
        <v>0.40400000000000003</v>
      </c>
      <c r="AV1728">
        <v>0</v>
      </c>
      <c r="AW1728">
        <v>0</v>
      </c>
      <c r="AX1728">
        <v>0</v>
      </c>
    </row>
    <row r="1729" spans="1:50" x14ac:dyDescent="0.2">
      <c r="A1729" s="11" t="str">
        <f t="shared" si="26"/>
        <v>Wl 1 2</v>
      </c>
      <c r="B1729" t="s">
        <v>382</v>
      </c>
      <c r="C1729">
        <v>1</v>
      </c>
      <c r="D1729">
        <v>946612</v>
      </c>
      <c r="E1729" s="8" t="s">
        <v>3965</v>
      </c>
      <c r="F1729" t="s">
        <v>4543</v>
      </c>
      <c r="G1729" t="s">
        <v>1785</v>
      </c>
      <c r="H1729">
        <v>1.82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22</v>
      </c>
      <c r="P1729">
        <v>23</v>
      </c>
      <c r="Q1729">
        <v>0.20200000000000001</v>
      </c>
      <c r="R1729">
        <v>0</v>
      </c>
      <c r="S1729">
        <v>0</v>
      </c>
      <c r="T1729">
        <v>0</v>
      </c>
      <c r="U1729">
        <v>36</v>
      </c>
      <c r="V1729">
        <v>38</v>
      </c>
      <c r="W1729">
        <v>0.60599999999999998</v>
      </c>
      <c r="X1729">
        <v>3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38</v>
      </c>
      <c r="AK1729">
        <v>39</v>
      </c>
      <c r="AL1729">
        <v>0.60599999999999998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27</v>
      </c>
      <c r="AT1729">
        <v>27</v>
      </c>
      <c r="AU1729">
        <v>0.40400000000000003</v>
      </c>
      <c r="AV1729">
        <v>5</v>
      </c>
      <c r="AW1729">
        <v>0</v>
      </c>
      <c r="AX1729">
        <v>0</v>
      </c>
    </row>
    <row r="1730" spans="1:50" x14ac:dyDescent="0.2">
      <c r="A1730" t="str">
        <f t="shared" ref="A1730:A1766" si="27">TRIM(PROPER(F1730))</f>
        <v>Wl 1 3</v>
      </c>
      <c r="B1730" t="s">
        <v>382</v>
      </c>
      <c r="C1730">
        <v>1</v>
      </c>
      <c r="D1730">
        <v>946613</v>
      </c>
      <c r="E1730" s="8" t="s">
        <v>3433</v>
      </c>
      <c r="F1730" t="s">
        <v>4544</v>
      </c>
      <c r="G1730" t="s">
        <v>2517</v>
      </c>
      <c r="H1730">
        <v>1.62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10</v>
      </c>
      <c r="P1730">
        <v>17</v>
      </c>
      <c r="Q1730">
        <v>0.40400000000000003</v>
      </c>
      <c r="R1730">
        <v>0</v>
      </c>
      <c r="S1730">
        <v>0</v>
      </c>
      <c r="T1730">
        <v>0</v>
      </c>
      <c r="U1730">
        <v>8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7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43</v>
      </c>
      <c r="AK1730">
        <v>43</v>
      </c>
      <c r="AL1730">
        <v>0.80800000000000005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16</v>
      </c>
      <c r="AT1730">
        <v>27</v>
      </c>
      <c r="AU1730">
        <v>0.40400000000000003</v>
      </c>
      <c r="AV1730">
        <v>0</v>
      </c>
      <c r="AW1730">
        <v>0</v>
      </c>
      <c r="AX1730">
        <v>0</v>
      </c>
    </row>
    <row r="1731" spans="1:50" x14ac:dyDescent="0.2">
      <c r="A1731" t="str">
        <f t="shared" si="27"/>
        <v>Wl 1 4</v>
      </c>
      <c r="B1731" t="s">
        <v>382</v>
      </c>
      <c r="C1731">
        <v>1</v>
      </c>
      <c r="D1731">
        <v>946614</v>
      </c>
      <c r="E1731" s="8" t="s">
        <v>3563</v>
      </c>
      <c r="F1731" t="s">
        <v>4545</v>
      </c>
      <c r="G1731" t="s">
        <v>2517</v>
      </c>
      <c r="H1731">
        <v>1.82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23</v>
      </c>
      <c r="P1731">
        <v>25</v>
      </c>
      <c r="Q1731">
        <v>0.40400000000000003</v>
      </c>
      <c r="R1731">
        <v>0</v>
      </c>
      <c r="S1731">
        <v>0</v>
      </c>
      <c r="T1731">
        <v>0</v>
      </c>
      <c r="U1731">
        <v>35</v>
      </c>
      <c r="V1731">
        <v>39</v>
      </c>
      <c r="W1731">
        <v>0.60599999999999998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30</v>
      </c>
      <c r="AK1731">
        <v>35</v>
      </c>
      <c r="AL1731">
        <v>0.40400000000000003</v>
      </c>
      <c r="AM1731">
        <v>7</v>
      </c>
      <c r="AN1731">
        <v>0</v>
      </c>
      <c r="AO1731">
        <v>0</v>
      </c>
      <c r="AP1731">
        <v>0</v>
      </c>
      <c r="AQ1731">
        <v>3</v>
      </c>
      <c r="AR1731">
        <v>0</v>
      </c>
      <c r="AS1731">
        <v>20</v>
      </c>
      <c r="AT1731">
        <v>23</v>
      </c>
      <c r="AU1731">
        <v>0.40400000000000003</v>
      </c>
      <c r="AV1731">
        <v>10</v>
      </c>
      <c r="AW1731">
        <v>0</v>
      </c>
      <c r="AX1731">
        <v>0</v>
      </c>
    </row>
    <row r="1732" spans="1:50" x14ac:dyDescent="0.2">
      <c r="A1732" t="str">
        <f t="shared" si="27"/>
        <v>Wl 1 5</v>
      </c>
      <c r="B1732" t="s">
        <v>382</v>
      </c>
      <c r="C1732">
        <v>1</v>
      </c>
      <c r="D1732">
        <v>946615</v>
      </c>
      <c r="E1732" s="8" t="s">
        <v>3584</v>
      </c>
      <c r="F1732" t="s">
        <v>4546</v>
      </c>
      <c r="G1732" t="s">
        <v>2517</v>
      </c>
      <c r="H1732">
        <v>1.62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15</v>
      </c>
      <c r="P1732">
        <v>16</v>
      </c>
      <c r="Q1732">
        <v>0.40400000000000003</v>
      </c>
      <c r="R1732">
        <v>0</v>
      </c>
      <c r="S1732">
        <v>0</v>
      </c>
      <c r="T1732">
        <v>0</v>
      </c>
      <c r="U1732">
        <v>10</v>
      </c>
      <c r="V1732">
        <v>14</v>
      </c>
      <c r="W1732">
        <v>0.20200000000000001</v>
      </c>
      <c r="X1732">
        <v>0</v>
      </c>
      <c r="Y1732">
        <v>0</v>
      </c>
      <c r="Z1732">
        <v>0</v>
      </c>
      <c r="AA1732">
        <v>11</v>
      </c>
      <c r="AB1732">
        <v>14</v>
      </c>
      <c r="AC1732">
        <v>0.20200000000000001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24</v>
      </c>
      <c r="AK1732">
        <v>25</v>
      </c>
      <c r="AL1732">
        <v>0.40400000000000003</v>
      </c>
      <c r="AM1732">
        <v>7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19</v>
      </c>
      <c r="AT1732">
        <v>20</v>
      </c>
      <c r="AU1732">
        <v>0.40400000000000003</v>
      </c>
      <c r="AV1732">
        <v>4</v>
      </c>
      <c r="AW1732">
        <v>0</v>
      </c>
      <c r="AX1732">
        <v>0</v>
      </c>
    </row>
    <row r="1733" spans="1:50" x14ac:dyDescent="0.2">
      <c r="A1733" s="11" t="str">
        <f t="shared" si="27"/>
        <v>Wl 1 6</v>
      </c>
      <c r="B1733" t="s">
        <v>382</v>
      </c>
      <c r="C1733">
        <v>1</v>
      </c>
      <c r="D1733">
        <v>946616</v>
      </c>
      <c r="E1733" s="8" t="s">
        <v>3964</v>
      </c>
      <c r="F1733" t="s">
        <v>4547</v>
      </c>
      <c r="G1733" t="s">
        <v>1778</v>
      </c>
      <c r="H1733">
        <v>2.222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34</v>
      </c>
      <c r="P1733">
        <v>37</v>
      </c>
      <c r="Q1733">
        <v>0.60599999999999998</v>
      </c>
      <c r="R1733">
        <v>0</v>
      </c>
      <c r="S1733">
        <v>0</v>
      </c>
      <c r="T1733">
        <v>0</v>
      </c>
      <c r="U1733">
        <v>30</v>
      </c>
      <c r="V1733">
        <v>37</v>
      </c>
      <c r="W1733">
        <v>0.40400000000000003</v>
      </c>
      <c r="X1733">
        <v>3</v>
      </c>
      <c r="Y1733">
        <v>0</v>
      </c>
      <c r="Z1733">
        <v>0</v>
      </c>
      <c r="AA1733">
        <v>32</v>
      </c>
      <c r="AB1733">
        <v>41</v>
      </c>
      <c r="AC1733">
        <v>0.60599999999999998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34</v>
      </c>
      <c r="AK1733">
        <v>39</v>
      </c>
      <c r="AL1733">
        <v>0.60599999999999998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21</v>
      </c>
      <c r="AT1733">
        <v>0</v>
      </c>
      <c r="AU1733">
        <v>0</v>
      </c>
      <c r="AV1733">
        <v>2</v>
      </c>
      <c r="AW1733">
        <v>0</v>
      </c>
      <c r="AX1733">
        <v>0</v>
      </c>
    </row>
    <row r="1734" spans="1:50" x14ac:dyDescent="0.2">
      <c r="A1734" t="str">
        <f t="shared" si="27"/>
        <v>Wl 2 1</v>
      </c>
      <c r="B1734" t="s">
        <v>382</v>
      </c>
      <c r="C1734">
        <v>1</v>
      </c>
      <c r="D1734">
        <v>946617</v>
      </c>
      <c r="E1734" s="8" t="s">
        <v>3577</v>
      </c>
      <c r="F1734" t="s">
        <v>4548</v>
      </c>
      <c r="G1734" t="s">
        <v>1778</v>
      </c>
      <c r="H1734">
        <v>1.212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10</v>
      </c>
      <c r="P1734">
        <v>10</v>
      </c>
      <c r="Q1734">
        <v>0.20200000000000001</v>
      </c>
      <c r="R1734">
        <v>0</v>
      </c>
      <c r="S1734">
        <v>0</v>
      </c>
      <c r="T1734">
        <v>0</v>
      </c>
      <c r="U1734">
        <v>13</v>
      </c>
      <c r="V1734">
        <v>19</v>
      </c>
      <c r="W1734">
        <v>0.40400000000000003</v>
      </c>
      <c r="X1734">
        <v>0</v>
      </c>
      <c r="Y1734">
        <v>0</v>
      </c>
      <c r="Z1734">
        <v>0</v>
      </c>
      <c r="AA1734">
        <v>8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18</v>
      </c>
      <c r="AK1734">
        <v>19</v>
      </c>
      <c r="AL1734">
        <v>0.40400000000000003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11</v>
      </c>
      <c r="AT1734">
        <v>11</v>
      </c>
      <c r="AU1734">
        <v>0.20200000000000001</v>
      </c>
      <c r="AV1734">
        <v>0</v>
      </c>
      <c r="AW1734">
        <v>0</v>
      </c>
      <c r="AX1734">
        <v>0</v>
      </c>
    </row>
    <row r="1735" spans="1:50" x14ac:dyDescent="0.2">
      <c r="A1735" s="11" t="str">
        <f t="shared" si="27"/>
        <v>Wl 2 2</v>
      </c>
      <c r="B1735" t="s">
        <v>382</v>
      </c>
      <c r="C1735">
        <v>1</v>
      </c>
      <c r="D1735">
        <v>946618</v>
      </c>
      <c r="E1735" s="8" t="s">
        <v>3962</v>
      </c>
      <c r="F1735" t="s">
        <v>4549</v>
      </c>
      <c r="G1735" t="s">
        <v>2517</v>
      </c>
      <c r="H1735">
        <v>1.41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4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6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13</v>
      </c>
      <c r="AB1735">
        <v>19</v>
      </c>
      <c r="AC1735">
        <v>0.40400000000000003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24</v>
      </c>
      <c r="AK1735">
        <v>25</v>
      </c>
      <c r="AL1735">
        <v>0.60599999999999998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10</v>
      </c>
      <c r="AT1735">
        <v>11</v>
      </c>
      <c r="AU1735">
        <v>0.20200000000000001</v>
      </c>
      <c r="AV1735">
        <v>12</v>
      </c>
      <c r="AW1735">
        <v>13</v>
      </c>
      <c r="AX1735">
        <v>0.20200000000000001</v>
      </c>
    </row>
    <row r="1736" spans="1:50" x14ac:dyDescent="0.2">
      <c r="A1736" t="str">
        <f t="shared" si="27"/>
        <v>Wl 2 3</v>
      </c>
      <c r="B1736" t="s">
        <v>382</v>
      </c>
      <c r="C1736">
        <v>1</v>
      </c>
      <c r="D1736">
        <v>946619</v>
      </c>
      <c r="E1736" s="8" t="s">
        <v>3437</v>
      </c>
      <c r="F1736" t="s">
        <v>4550</v>
      </c>
      <c r="G1736" t="s">
        <v>2517</v>
      </c>
      <c r="H1736">
        <v>1.82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17</v>
      </c>
      <c r="V1736">
        <v>25</v>
      </c>
      <c r="W1736">
        <v>0.60599999999999998</v>
      </c>
      <c r="X1736">
        <v>0</v>
      </c>
      <c r="Y1736">
        <v>0</v>
      </c>
      <c r="Z1736">
        <v>0</v>
      </c>
      <c r="AA1736">
        <v>5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29</v>
      </c>
      <c r="AK1736">
        <v>34</v>
      </c>
      <c r="AL1736">
        <v>0.80800000000000005</v>
      </c>
      <c r="AM1736">
        <v>2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16</v>
      </c>
      <c r="AT1736">
        <v>20</v>
      </c>
      <c r="AU1736">
        <v>0.40400000000000003</v>
      </c>
      <c r="AV1736">
        <v>9</v>
      </c>
      <c r="AW1736">
        <v>0</v>
      </c>
      <c r="AX1736">
        <v>0</v>
      </c>
    </row>
    <row r="1737" spans="1:50" x14ac:dyDescent="0.2">
      <c r="A1737" t="str">
        <f t="shared" si="27"/>
        <v>Wl 2 4</v>
      </c>
      <c r="B1737" t="s">
        <v>382</v>
      </c>
      <c r="C1737">
        <v>1</v>
      </c>
      <c r="D1737">
        <v>946620</v>
      </c>
      <c r="E1737" s="8" t="s">
        <v>3436</v>
      </c>
      <c r="F1737" t="s">
        <v>4551</v>
      </c>
      <c r="G1737" t="s">
        <v>2527</v>
      </c>
      <c r="H1737">
        <v>2.83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24</v>
      </c>
      <c r="P1737">
        <v>25</v>
      </c>
      <c r="Q1737">
        <v>0.60599999999999998</v>
      </c>
      <c r="R1737">
        <v>0</v>
      </c>
      <c r="S1737">
        <v>0</v>
      </c>
      <c r="T1737">
        <v>0</v>
      </c>
      <c r="U1737">
        <v>28</v>
      </c>
      <c r="V1737">
        <v>29</v>
      </c>
      <c r="W1737">
        <v>0.80800000000000005</v>
      </c>
      <c r="X1737">
        <v>0</v>
      </c>
      <c r="Y1737">
        <v>0</v>
      </c>
      <c r="Z1737">
        <v>0</v>
      </c>
      <c r="AA1737">
        <v>19</v>
      </c>
      <c r="AB1737">
        <v>20</v>
      </c>
      <c r="AC1737">
        <v>0.60599999999999998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26</v>
      </c>
      <c r="AK1737">
        <v>30</v>
      </c>
      <c r="AL1737">
        <v>0.80800000000000005</v>
      </c>
      <c r="AM1737">
        <v>7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15</v>
      </c>
      <c r="AT1737">
        <v>19</v>
      </c>
      <c r="AU1737">
        <v>0.60599999999999998</v>
      </c>
      <c r="AV1737">
        <v>5</v>
      </c>
      <c r="AW1737">
        <v>0</v>
      </c>
      <c r="AX1737">
        <v>0</v>
      </c>
    </row>
    <row r="1738" spans="1:50" x14ac:dyDescent="0.2">
      <c r="A1738" s="11" t="str">
        <f t="shared" si="27"/>
        <v>Wl 2 5</v>
      </c>
      <c r="B1738" t="s">
        <v>382</v>
      </c>
      <c r="C1738">
        <v>1</v>
      </c>
      <c r="D1738">
        <v>946621</v>
      </c>
      <c r="E1738" s="8" t="s">
        <v>3960</v>
      </c>
      <c r="F1738" t="s">
        <v>4552</v>
      </c>
      <c r="G1738" t="s">
        <v>1785</v>
      </c>
      <c r="H1738">
        <v>1.82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22</v>
      </c>
      <c r="P1738">
        <v>25</v>
      </c>
      <c r="Q1738">
        <v>0.40400000000000003</v>
      </c>
      <c r="R1738">
        <v>0</v>
      </c>
      <c r="S1738">
        <v>0</v>
      </c>
      <c r="T1738">
        <v>0</v>
      </c>
      <c r="U1738">
        <v>24</v>
      </c>
      <c r="V1738">
        <v>32</v>
      </c>
      <c r="W1738">
        <v>0.60599999999999998</v>
      </c>
      <c r="X1738">
        <v>0</v>
      </c>
      <c r="Y1738">
        <v>0</v>
      </c>
      <c r="Z1738">
        <v>0</v>
      </c>
      <c r="AA1738">
        <v>12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29</v>
      </c>
      <c r="AK1738">
        <v>34</v>
      </c>
      <c r="AL1738">
        <v>0.60599999999999998</v>
      </c>
      <c r="AM1738">
        <v>3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15</v>
      </c>
      <c r="AT1738">
        <v>19</v>
      </c>
      <c r="AU1738">
        <v>0.20200000000000001</v>
      </c>
      <c r="AV1738">
        <v>5</v>
      </c>
      <c r="AW1738">
        <v>0</v>
      </c>
      <c r="AX1738">
        <v>0</v>
      </c>
    </row>
    <row r="1739" spans="1:50" x14ac:dyDescent="0.2">
      <c r="A1739" t="str">
        <f t="shared" si="27"/>
        <v>Wl 2 6</v>
      </c>
      <c r="B1739" t="s">
        <v>382</v>
      </c>
      <c r="C1739">
        <v>1</v>
      </c>
      <c r="D1739">
        <v>946622</v>
      </c>
      <c r="E1739" s="8" t="s">
        <v>3580</v>
      </c>
      <c r="F1739" t="s">
        <v>4553</v>
      </c>
      <c r="G1739" t="s">
        <v>1778</v>
      </c>
      <c r="H1739">
        <v>1.8180000000000001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25</v>
      </c>
      <c r="P1739">
        <v>26</v>
      </c>
      <c r="Q1739">
        <v>0.20200000000000001</v>
      </c>
      <c r="R1739">
        <v>0</v>
      </c>
      <c r="S1739">
        <v>0</v>
      </c>
      <c r="T1739">
        <v>0</v>
      </c>
      <c r="U1739">
        <v>30</v>
      </c>
      <c r="V1739">
        <v>31</v>
      </c>
      <c r="W1739">
        <v>0.40400000000000003</v>
      </c>
      <c r="X1739">
        <v>0</v>
      </c>
      <c r="Y1739">
        <v>0</v>
      </c>
      <c r="Z1739">
        <v>0</v>
      </c>
      <c r="AA1739">
        <v>31</v>
      </c>
      <c r="AB1739">
        <v>36</v>
      </c>
      <c r="AC1739">
        <v>0.40400000000000003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26</v>
      </c>
      <c r="AK1739">
        <v>28</v>
      </c>
      <c r="AL1739">
        <v>0.40400000000000003</v>
      </c>
      <c r="AM1739">
        <v>5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26</v>
      </c>
      <c r="AT1739">
        <v>28</v>
      </c>
      <c r="AU1739">
        <v>0.40400000000000003</v>
      </c>
      <c r="AV1739">
        <v>9</v>
      </c>
      <c r="AW1739">
        <v>0</v>
      </c>
      <c r="AX1739">
        <v>0</v>
      </c>
    </row>
    <row r="1740" spans="1:50" x14ac:dyDescent="0.2">
      <c r="A1740" t="str">
        <f t="shared" si="27"/>
        <v>Wl 3 1</v>
      </c>
      <c r="B1740" t="s">
        <v>382</v>
      </c>
      <c r="C1740">
        <v>1</v>
      </c>
      <c r="D1740">
        <v>946623</v>
      </c>
      <c r="E1740" s="8" t="s">
        <v>3579</v>
      </c>
      <c r="F1740" t="s">
        <v>4554</v>
      </c>
      <c r="G1740" t="s">
        <v>2517</v>
      </c>
      <c r="H1740">
        <v>1.62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19</v>
      </c>
      <c r="P1740">
        <v>20</v>
      </c>
      <c r="Q1740">
        <v>0.40400000000000003</v>
      </c>
      <c r="R1740">
        <v>0</v>
      </c>
      <c r="S1740">
        <v>0</v>
      </c>
      <c r="T1740">
        <v>0</v>
      </c>
      <c r="U1740">
        <v>14</v>
      </c>
      <c r="V1740">
        <v>21</v>
      </c>
      <c r="W1740">
        <v>0.40400000000000003</v>
      </c>
      <c r="X1740">
        <v>0</v>
      </c>
      <c r="Y1740">
        <v>0</v>
      </c>
      <c r="Z1740">
        <v>0</v>
      </c>
      <c r="AA1740">
        <v>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23</v>
      </c>
      <c r="AK1740">
        <v>24</v>
      </c>
      <c r="AL1740">
        <v>0.40400000000000003</v>
      </c>
      <c r="AM1740">
        <v>6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17</v>
      </c>
      <c r="AT1740">
        <v>21</v>
      </c>
      <c r="AU1740">
        <v>0.40400000000000003</v>
      </c>
      <c r="AV1740">
        <v>5</v>
      </c>
      <c r="AW1740">
        <v>0</v>
      </c>
      <c r="AX1740">
        <v>0</v>
      </c>
    </row>
    <row r="1741" spans="1:50" x14ac:dyDescent="0.2">
      <c r="A1741" t="str">
        <f t="shared" si="27"/>
        <v>Wl 3 2</v>
      </c>
      <c r="B1741" t="s">
        <v>382</v>
      </c>
      <c r="C1741">
        <v>1</v>
      </c>
      <c r="D1741">
        <v>946624</v>
      </c>
      <c r="E1741" s="8" t="s">
        <v>3572</v>
      </c>
      <c r="F1741" t="s">
        <v>4555</v>
      </c>
      <c r="G1741" t="s">
        <v>1785</v>
      </c>
      <c r="H1741">
        <v>1.82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31</v>
      </c>
      <c r="P1741">
        <v>31</v>
      </c>
      <c r="Q1741">
        <v>0.60599999999999998</v>
      </c>
      <c r="R1741">
        <v>0</v>
      </c>
      <c r="S1741">
        <v>0</v>
      </c>
      <c r="T1741">
        <v>0</v>
      </c>
      <c r="U1741">
        <v>19</v>
      </c>
      <c r="V1741">
        <v>19</v>
      </c>
      <c r="W1741">
        <v>0.40400000000000003</v>
      </c>
      <c r="X1741">
        <v>0</v>
      </c>
      <c r="Y1741">
        <v>0</v>
      </c>
      <c r="Z1741">
        <v>0</v>
      </c>
      <c r="AA1741">
        <v>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22</v>
      </c>
      <c r="AK1741">
        <v>22</v>
      </c>
      <c r="AL1741">
        <v>0.40400000000000003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16</v>
      </c>
      <c r="AT1741">
        <v>16</v>
      </c>
      <c r="AU1741">
        <v>0.40400000000000003</v>
      </c>
      <c r="AV1741">
        <v>0</v>
      </c>
      <c r="AW1741">
        <v>0</v>
      </c>
      <c r="AX1741">
        <v>0</v>
      </c>
    </row>
    <row r="1742" spans="1:50" x14ac:dyDescent="0.2">
      <c r="A1742" t="str">
        <f t="shared" si="27"/>
        <v>Wl 3 3</v>
      </c>
      <c r="B1742" t="s">
        <v>382</v>
      </c>
      <c r="C1742">
        <v>1</v>
      </c>
      <c r="D1742">
        <v>946625</v>
      </c>
      <c r="E1742" s="8" t="s">
        <v>3568</v>
      </c>
      <c r="F1742" t="s">
        <v>4556</v>
      </c>
      <c r="G1742" t="s">
        <v>1785</v>
      </c>
      <c r="H1742">
        <v>1.41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10</v>
      </c>
      <c r="AK1742">
        <v>10</v>
      </c>
      <c r="AL1742">
        <v>0.40400000000000003</v>
      </c>
      <c r="AM1742">
        <v>7</v>
      </c>
      <c r="AN1742">
        <v>10</v>
      </c>
      <c r="AO1742">
        <v>0.40400000000000003</v>
      </c>
      <c r="AP1742">
        <v>3</v>
      </c>
      <c r="AQ1742">
        <v>0</v>
      </c>
      <c r="AR1742">
        <v>0</v>
      </c>
      <c r="AS1742">
        <v>10</v>
      </c>
      <c r="AT1742">
        <v>11</v>
      </c>
      <c r="AU1742">
        <v>0.40400000000000003</v>
      </c>
      <c r="AV1742">
        <v>7</v>
      </c>
      <c r="AW1742">
        <v>8</v>
      </c>
      <c r="AX1742">
        <v>0.20200000000000001</v>
      </c>
    </row>
    <row r="1743" spans="1:50" x14ac:dyDescent="0.2">
      <c r="A1743" t="str">
        <f t="shared" si="27"/>
        <v>Wl 3 4</v>
      </c>
      <c r="B1743" t="s">
        <v>382</v>
      </c>
      <c r="C1743">
        <v>1</v>
      </c>
      <c r="D1743">
        <v>946626</v>
      </c>
      <c r="E1743" s="8" t="s">
        <v>3432</v>
      </c>
      <c r="F1743" t="s">
        <v>4557</v>
      </c>
      <c r="G1743" t="s">
        <v>2517</v>
      </c>
      <c r="H1743">
        <v>1.41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7</v>
      </c>
      <c r="P1743">
        <v>14</v>
      </c>
      <c r="Q1743">
        <v>0.40400000000000003</v>
      </c>
      <c r="R1743">
        <v>0</v>
      </c>
      <c r="S1743">
        <v>0</v>
      </c>
      <c r="T1743">
        <v>0</v>
      </c>
      <c r="U1743">
        <v>5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19</v>
      </c>
      <c r="AK1743">
        <v>21</v>
      </c>
      <c r="AL1743">
        <v>0.80800000000000005</v>
      </c>
      <c r="AM1743">
        <v>3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7</v>
      </c>
      <c r="AT1743">
        <v>8</v>
      </c>
      <c r="AU1743">
        <v>0.20200000000000001</v>
      </c>
      <c r="AV1743">
        <v>1</v>
      </c>
      <c r="AW1743">
        <v>0</v>
      </c>
      <c r="AX1743">
        <v>0</v>
      </c>
    </row>
    <row r="1744" spans="1:50" x14ac:dyDescent="0.2">
      <c r="A1744" t="str">
        <f t="shared" si="27"/>
        <v>Wl 3 5</v>
      </c>
      <c r="B1744" t="s">
        <v>382</v>
      </c>
      <c r="C1744">
        <v>1</v>
      </c>
      <c r="D1744">
        <v>946627</v>
      </c>
      <c r="E1744" s="8" t="s">
        <v>2750</v>
      </c>
      <c r="F1744" t="s">
        <v>4558</v>
      </c>
      <c r="G1744" t="s">
        <v>1785</v>
      </c>
      <c r="H1744">
        <v>2.2200000000000002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21</v>
      </c>
      <c r="P1744">
        <v>23</v>
      </c>
      <c r="Q1744">
        <v>0.40400000000000003</v>
      </c>
      <c r="R1744">
        <v>0</v>
      </c>
      <c r="S1744">
        <v>0</v>
      </c>
      <c r="T1744">
        <v>0</v>
      </c>
      <c r="U1744">
        <v>19</v>
      </c>
      <c r="V1744">
        <v>19</v>
      </c>
      <c r="W1744">
        <v>0.40400000000000003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59</v>
      </c>
      <c r="AK1744">
        <v>59</v>
      </c>
      <c r="AL1744">
        <v>1.01</v>
      </c>
      <c r="AM1744">
        <v>2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19</v>
      </c>
      <c r="AT1744">
        <v>19</v>
      </c>
      <c r="AU1744">
        <v>0.40400000000000003</v>
      </c>
      <c r="AV1744">
        <v>0</v>
      </c>
      <c r="AW1744">
        <v>0</v>
      </c>
      <c r="AX1744">
        <v>0</v>
      </c>
    </row>
    <row r="1745" spans="1:50" x14ac:dyDescent="0.2">
      <c r="A1745" s="11" t="str">
        <f t="shared" si="27"/>
        <v>Wl 3 6</v>
      </c>
      <c r="B1745" t="s">
        <v>382</v>
      </c>
      <c r="C1745">
        <v>1</v>
      </c>
      <c r="D1745">
        <v>946628</v>
      </c>
      <c r="E1745" s="8" t="s">
        <v>3951</v>
      </c>
      <c r="F1745" t="s">
        <v>4559</v>
      </c>
      <c r="G1745" t="s">
        <v>2517</v>
      </c>
      <c r="H1745">
        <v>1.21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4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9</v>
      </c>
      <c r="V1745">
        <v>13</v>
      </c>
      <c r="W1745">
        <v>0.20200000000000001</v>
      </c>
      <c r="X1745">
        <v>2</v>
      </c>
      <c r="Y1745">
        <v>0</v>
      </c>
      <c r="Z1745">
        <v>0</v>
      </c>
      <c r="AA1745">
        <v>5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32</v>
      </c>
      <c r="AK1745">
        <v>37</v>
      </c>
      <c r="AL1745">
        <v>0.60599999999999998</v>
      </c>
      <c r="AM1745">
        <v>1</v>
      </c>
      <c r="AN1745">
        <v>1</v>
      </c>
      <c r="AO1745">
        <v>0</v>
      </c>
      <c r="AP1745">
        <v>1</v>
      </c>
      <c r="AQ1745">
        <v>0</v>
      </c>
      <c r="AR1745">
        <v>0</v>
      </c>
      <c r="AS1745">
        <v>13</v>
      </c>
      <c r="AT1745">
        <v>18</v>
      </c>
      <c r="AU1745">
        <v>0.40400000000000003</v>
      </c>
      <c r="AV1745">
        <v>3</v>
      </c>
      <c r="AW1745">
        <v>0</v>
      </c>
      <c r="AX1745">
        <v>0</v>
      </c>
    </row>
    <row r="1746" spans="1:50" x14ac:dyDescent="0.2">
      <c r="A1746" t="str">
        <f t="shared" si="27"/>
        <v>Wl 4 1</v>
      </c>
      <c r="B1746" t="s">
        <v>382</v>
      </c>
      <c r="C1746">
        <v>1</v>
      </c>
      <c r="D1746">
        <v>946629</v>
      </c>
      <c r="E1746" s="8" t="s">
        <v>3578</v>
      </c>
      <c r="F1746" t="s">
        <v>4560</v>
      </c>
      <c r="G1746" t="s">
        <v>2517</v>
      </c>
      <c r="H1746">
        <v>2.02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36</v>
      </c>
      <c r="P1746">
        <v>37</v>
      </c>
      <c r="Q1746">
        <v>1.01</v>
      </c>
      <c r="R1746">
        <v>0</v>
      </c>
      <c r="S1746">
        <v>0</v>
      </c>
      <c r="T1746">
        <v>0</v>
      </c>
      <c r="U1746">
        <v>6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11</v>
      </c>
      <c r="AK1746">
        <v>13</v>
      </c>
      <c r="AL1746">
        <v>0.40400000000000003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12</v>
      </c>
      <c r="AT1746">
        <v>15</v>
      </c>
      <c r="AU1746">
        <v>0.60599999999999998</v>
      </c>
      <c r="AV1746">
        <v>8</v>
      </c>
      <c r="AW1746">
        <v>0</v>
      </c>
      <c r="AX1746">
        <v>0</v>
      </c>
    </row>
    <row r="1747" spans="1:50" x14ac:dyDescent="0.2">
      <c r="A1747" t="str">
        <f t="shared" si="27"/>
        <v>Wl 4 2</v>
      </c>
      <c r="B1747" t="s">
        <v>382</v>
      </c>
      <c r="C1747">
        <v>1</v>
      </c>
      <c r="D1747">
        <v>946630</v>
      </c>
      <c r="E1747" s="8" t="s">
        <v>3583</v>
      </c>
      <c r="F1747" t="s">
        <v>4561</v>
      </c>
      <c r="G1747" t="s">
        <v>2517</v>
      </c>
      <c r="H1747">
        <v>1.41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19</v>
      </c>
      <c r="P1747">
        <v>20</v>
      </c>
      <c r="Q1747">
        <v>0.60599999999999998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15</v>
      </c>
      <c r="AK1747">
        <v>17</v>
      </c>
      <c r="AL1747">
        <v>0.40400000000000003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11</v>
      </c>
      <c r="AT1747">
        <v>17</v>
      </c>
      <c r="AU1747">
        <v>0.40400000000000003</v>
      </c>
      <c r="AV1747">
        <v>0</v>
      </c>
      <c r="AW1747">
        <v>0</v>
      </c>
      <c r="AX1747">
        <v>0</v>
      </c>
    </row>
    <row r="1748" spans="1:50" x14ac:dyDescent="0.2">
      <c r="A1748" s="11" t="str">
        <f t="shared" si="27"/>
        <v>Wl 4 3</v>
      </c>
      <c r="B1748" t="s">
        <v>382</v>
      </c>
      <c r="C1748">
        <v>1</v>
      </c>
      <c r="D1748">
        <v>946631</v>
      </c>
      <c r="E1748" s="8" t="s">
        <v>3853</v>
      </c>
      <c r="F1748" t="s">
        <v>4562</v>
      </c>
      <c r="G1748" t="s">
        <v>1785</v>
      </c>
      <c r="H1748">
        <v>1.01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10</v>
      </c>
      <c r="P1748">
        <v>11</v>
      </c>
      <c r="Q1748">
        <v>0.40400000000000003</v>
      </c>
      <c r="R1748">
        <v>0</v>
      </c>
      <c r="S1748">
        <v>0</v>
      </c>
      <c r="T1748">
        <v>0</v>
      </c>
      <c r="U1748">
        <v>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10</v>
      </c>
      <c r="AK1748">
        <v>11</v>
      </c>
      <c r="AL1748">
        <v>0.20200000000000001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5</v>
      </c>
      <c r="AT1748">
        <v>6</v>
      </c>
      <c r="AU1748">
        <v>0.20200000000000001</v>
      </c>
      <c r="AV1748">
        <v>7</v>
      </c>
      <c r="AW1748">
        <v>7</v>
      </c>
      <c r="AX1748">
        <v>0.20200000000000001</v>
      </c>
    </row>
    <row r="1749" spans="1:50" x14ac:dyDescent="0.2">
      <c r="A1749" t="str">
        <f t="shared" si="27"/>
        <v>Wl 4 4</v>
      </c>
      <c r="B1749" t="s">
        <v>382</v>
      </c>
      <c r="C1749">
        <v>1</v>
      </c>
      <c r="D1749">
        <v>946632</v>
      </c>
      <c r="E1749" s="8" t="s">
        <v>3431</v>
      </c>
      <c r="F1749" t="s">
        <v>4563</v>
      </c>
      <c r="G1749" t="s">
        <v>1785</v>
      </c>
      <c r="H1749">
        <v>1.41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17</v>
      </c>
      <c r="P1749">
        <v>24</v>
      </c>
      <c r="Q1749">
        <v>0.60599999999999998</v>
      </c>
      <c r="R1749">
        <v>0</v>
      </c>
      <c r="S1749">
        <v>0</v>
      </c>
      <c r="T1749">
        <v>0</v>
      </c>
      <c r="U1749">
        <v>5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34</v>
      </c>
      <c r="AK1749">
        <v>34</v>
      </c>
      <c r="AL1749">
        <v>0.80800000000000005</v>
      </c>
      <c r="AM1749">
        <v>2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</row>
    <row r="1750" spans="1:50" x14ac:dyDescent="0.2">
      <c r="A1750" t="str">
        <f t="shared" si="27"/>
        <v>Wl 4 5</v>
      </c>
      <c r="B1750" t="s">
        <v>382</v>
      </c>
      <c r="C1750">
        <v>1</v>
      </c>
      <c r="D1750">
        <v>946633</v>
      </c>
      <c r="E1750" s="8" t="s">
        <v>3430</v>
      </c>
      <c r="F1750" t="s">
        <v>4564</v>
      </c>
      <c r="G1750" t="s">
        <v>2517</v>
      </c>
      <c r="H1750">
        <v>2.2200000000000002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31</v>
      </c>
      <c r="P1750">
        <v>39</v>
      </c>
      <c r="Q1750">
        <v>1.01</v>
      </c>
      <c r="R1750">
        <v>0</v>
      </c>
      <c r="S1750">
        <v>0</v>
      </c>
      <c r="T1750">
        <v>0</v>
      </c>
      <c r="U1750">
        <v>6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4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28</v>
      </c>
      <c r="AK1750">
        <v>32</v>
      </c>
      <c r="AL1750">
        <v>0.80800000000000005</v>
      </c>
      <c r="AM1750">
        <v>7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12</v>
      </c>
      <c r="AT1750">
        <v>19</v>
      </c>
      <c r="AU1750">
        <v>0.40400000000000003</v>
      </c>
      <c r="AV1750">
        <v>3</v>
      </c>
      <c r="AW1750">
        <v>0</v>
      </c>
      <c r="AX1750">
        <v>0</v>
      </c>
    </row>
    <row r="1751" spans="1:50" x14ac:dyDescent="0.2">
      <c r="A1751" t="str">
        <f t="shared" si="27"/>
        <v>Wl 4 6</v>
      </c>
      <c r="B1751" t="s">
        <v>382</v>
      </c>
      <c r="C1751">
        <v>1</v>
      </c>
      <c r="D1751">
        <v>946634</v>
      </c>
      <c r="E1751" s="8" t="s">
        <v>3581</v>
      </c>
      <c r="F1751" t="s">
        <v>4565</v>
      </c>
      <c r="G1751" t="s">
        <v>2517</v>
      </c>
      <c r="H1751">
        <v>1.01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5</v>
      </c>
      <c r="P1751">
        <v>5</v>
      </c>
      <c r="Q1751">
        <v>0.20200000000000001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14</v>
      </c>
      <c r="AK1751">
        <v>14</v>
      </c>
      <c r="AL1751">
        <v>0.40400000000000003</v>
      </c>
      <c r="AM1751">
        <v>3</v>
      </c>
      <c r="AN1751">
        <v>6</v>
      </c>
      <c r="AO1751">
        <v>0.20200000000000001</v>
      </c>
      <c r="AP1751">
        <v>1</v>
      </c>
      <c r="AQ1751">
        <v>0</v>
      </c>
      <c r="AR1751">
        <v>0</v>
      </c>
      <c r="AS1751">
        <v>8</v>
      </c>
      <c r="AT1751">
        <v>9</v>
      </c>
      <c r="AU1751">
        <v>0.20200000000000001</v>
      </c>
      <c r="AV1751">
        <v>2</v>
      </c>
      <c r="AW1751">
        <v>0</v>
      </c>
      <c r="AX1751">
        <v>0</v>
      </c>
    </row>
    <row r="1752" spans="1:50" x14ac:dyDescent="0.2">
      <c r="A1752" s="11" t="str">
        <f t="shared" si="27"/>
        <v>Wl 5 1</v>
      </c>
      <c r="B1752" t="s">
        <v>382</v>
      </c>
      <c r="C1752">
        <v>1</v>
      </c>
      <c r="D1752">
        <v>946635</v>
      </c>
      <c r="E1752" s="8" t="s">
        <v>3852</v>
      </c>
      <c r="F1752" t="s">
        <v>4566</v>
      </c>
      <c r="G1752" t="s">
        <v>2517</v>
      </c>
      <c r="H1752">
        <v>0.81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5</v>
      </c>
      <c r="AB1752">
        <v>6</v>
      </c>
      <c r="AC1752">
        <v>0.20200000000000001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11</v>
      </c>
      <c r="AK1752">
        <v>11</v>
      </c>
      <c r="AL1752">
        <v>0.20200000000000001</v>
      </c>
      <c r="AM1752">
        <v>2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7</v>
      </c>
      <c r="AT1752">
        <v>7</v>
      </c>
      <c r="AU1752">
        <v>0.20200000000000001</v>
      </c>
      <c r="AV1752">
        <v>3</v>
      </c>
      <c r="AW1752">
        <v>5</v>
      </c>
      <c r="AX1752">
        <v>0.20200000000000001</v>
      </c>
    </row>
    <row r="1753" spans="1:50" x14ac:dyDescent="0.2">
      <c r="A1753" s="11" t="str">
        <f t="shared" si="27"/>
        <v>Wl 5 2</v>
      </c>
      <c r="B1753" t="s">
        <v>382</v>
      </c>
      <c r="C1753">
        <v>1</v>
      </c>
      <c r="D1753">
        <v>946636</v>
      </c>
      <c r="E1753" s="8" t="s">
        <v>3958</v>
      </c>
      <c r="F1753" t="s">
        <v>4567</v>
      </c>
      <c r="G1753" t="s">
        <v>1785</v>
      </c>
      <c r="H1753">
        <v>1.62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10</v>
      </c>
      <c r="P1753">
        <v>14</v>
      </c>
      <c r="Q1753">
        <v>0.20200000000000001</v>
      </c>
      <c r="R1753">
        <v>0</v>
      </c>
      <c r="S1753">
        <v>0</v>
      </c>
      <c r="T1753">
        <v>0</v>
      </c>
      <c r="U1753">
        <v>10</v>
      </c>
      <c r="V1753">
        <v>18</v>
      </c>
      <c r="W1753">
        <v>0.40400000000000003</v>
      </c>
      <c r="X1753">
        <v>1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33</v>
      </c>
      <c r="AK1753">
        <v>34</v>
      </c>
      <c r="AL1753">
        <v>0.60599999999999998</v>
      </c>
      <c r="AM1753">
        <v>4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19</v>
      </c>
      <c r="AT1753">
        <v>19</v>
      </c>
      <c r="AU1753">
        <v>0.40400000000000003</v>
      </c>
      <c r="AV1753">
        <v>6</v>
      </c>
      <c r="AW1753">
        <v>0</v>
      </c>
      <c r="AX1753">
        <v>0</v>
      </c>
    </row>
    <row r="1754" spans="1:50" x14ac:dyDescent="0.2">
      <c r="A1754" t="str">
        <f t="shared" si="27"/>
        <v>Wl 5 3</v>
      </c>
      <c r="B1754" t="s">
        <v>382</v>
      </c>
      <c r="C1754">
        <v>1</v>
      </c>
      <c r="D1754">
        <v>946637</v>
      </c>
      <c r="E1754" s="8" t="s">
        <v>3428</v>
      </c>
      <c r="F1754" t="s">
        <v>4568</v>
      </c>
      <c r="G1754" t="s">
        <v>1785</v>
      </c>
      <c r="H1754">
        <v>1.41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15</v>
      </c>
      <c r="P1754">
        <v>17</v>
      </c>
      <c r="Q1754">
        <v>0.20200000000000001</v>
      </c>
      <c r="R1754">
        <v>0</v>
      </c>
      <c r="S1754">
        <v>0</v>
      </c>
      <c r="T1754">
        <v>0</v>
      </c>
      <c r="U1754">
        <v>17</v>
      </c>
      <c r="V1754">
        <v>19</v>
      </c>
      <c r="W1754">
        <v>0.40400000000000003</v>
      </c>
      <c r="X1754">
        <v>0</v>
      </c>
      <c r="Y1754">
        <v>0</v>
      </c>
      <c r="Z1754">
        <v>0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52</v>
      </c>
      <c r="AK1754">
        <v>56</v>
      </c>
      <c r="AL1754">
        <v>0.80800000000000005</v>
      </c>
      <c r="AM1754">
        <v>4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9</v>
      </c>
      <c r="AT1754">
        <v>5</v>
      </c>
      <c r="AU1754">
        <v>0</v>
      </c>
      <c r="AV1754">
        <v>0</v>
      </c>
      <c r="AW1754">
        <v>0</v>
      </c>
      <c r="AX1754">
        <v>0</v>
      </c>
    </row>
    <row r="1755" spans="1:50" x14ac:dyDescent="0.2">
      <c r="A1755" s="11" t="str">
        <f t="shared" si="27"/>
        <v>Wl 5 4</v>
      </c>
      <c r="B1755" t="s">
        <v>382</v>
      </c>
      <c r="C1755">
        <v>1</v>
      </c>
      <c r="D1755">
        <v>946638</v>
      </c>
      <c r="E1755" s="8" t="s">
        <v>3953</v>
      </c>
      <c r="F1755" t="s">
        <v>4569</v>
      </c>
      <c r="G1755" t="s">
        <v>2517</v>
      </c>
      <c r="H1755">
        <v>1.82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20</v>
      </c>
      <c r="P1755">
        <v>24</v>
      </c>
      <c r="Q1755">
        <v>0.40400000000000003</v>
      </c>
      <c r="R1755">
        <v>0</v>
      </c>
      <c r="S1755">
        <v>0</v>
      </c>
      <c r="T1755">
        <v>0</v>
      </c>
      <c r="U1755">
        <v>27</v>
      </c>
      <c r="V1755">
        <v>36</v>
      </c>
      <c r="W1755">
        <v>0.60599999999999998</v>
      </c>
      <c r="X1755">
        <v>0</v>
      </c>
      <c r="Y1755">
        <v>0</v>
      </c>
      <c r="Z1755">
        <v>0</v>
      </c>
      <c r="AA1755">
        <v>16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29</v>
      </c>
      <c r="AK1755">
        <v>36</v>
      </c>
      <c r="AL1755">
        <v>0.60599999999999998</v>
      </c>
      <c r="AM1755">
        <v>4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18</v>
      </c>
      <c r="AT1755">
        <v>19</v>
      </c>
      <c r="AU1755">
        <v>0.20200000000000001</v>
      </c>
      <c r="AV1755">
        <v>4</v>
      </c>
      <c r="AW1755">
        <v>0</v>
      </c>
      <c r="AX1755">
        <v>0</v>
      </c>
    </row>
    <row r="1756" spans="1:50" x14ac:dyDescent="0.2">
      <c r="A1756" t="str">
        <f t="shared" si="27"/>
        <v>Wl 5 5</v>
      </c>
      <c r="B1756" t="s">
        <v>382</v>
      </c>
      <c r="C1756">
        <v>1</v>
      </c>
      <c r="D1756">
        <v>946639</v>
      </c>
      <c r="E1756" s="8" t="s">
        <v>3573</v>
      </c>
      <c r="F1756" t="s">
        <v>4570</v>
      </c>
      <c r="G1756" t="s">
        <v>1778</v>
      </c>
      <c r="H1756">
        <v>2.02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32</v>
      </c>
      <c r="P1756">
        <v>32</v>
      </c>
      <c r="Q1756">
        <v>0.40400000000000003</v>
      </c>
      <c r="R1756">
        <v>0</v>
      </c>
      <c r="S1756">
        <v>0</v>
      </c>
      <c r="T1756">
        <v>0</v>
      </c>
      <c r="U1756">
        <v>48</v>
      </c>
      <c r="V1756">
        <v>49</v>
      </c>
      <c r="W1756">
        <v>0.40400000000000003</v>
      </c>
      <c r="X1756">
        <v>1</v>
      </c>
      <c r="Y1756">
        <v>0</v>
      </c>
      <c r="Z1756">
        <v>0</v>
      </c>
      <c r="AA1756">
        <v>49</v>
      </c>
      <c r="AB1756">
        <v>52</v>
      </c>
      <c r="AC1756">
        <v>0.60599999999999998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33</v>
      </c>
      <c r="AK1756">
        <v>35</v>
      </c>
      <c r="AL1756">
        <v>0.40400000000000003</v>
      </c>
      <c r="AM1756">
        <v>9</v>
      </c>
      <c r="AN1756">
        <v>0</v>
      </c>
      <c r="AO1756">
        <v>0</v>
      </c>
      <c r="AP1756">
        <v>1</v>
      </c>
      <c r="AQ1756">
        <v>1</v>
      </c>
      <c r="AR1756">
        <v>0</v>
      </c>
      <c r="AS1756">
        <v>27</v>
      </c>
      <c r="AT1756">
        <v>31</v>
      </c>
      <c r="AU1756">
        <v>0.20200000000000001</v>
      </c>
      <c r="AV1756">
        <v>0</v>
      </c>
      <c r="AW1756">
        <v>0</v>
      </c>
      <c r="AX1756">
        <v>0</v>
      </c>
    </row>
    <row r="1757" spans="1:50" x14ac:dyDescent="0.2">
      <c r="A1757" s="11" t="str">
        <f t="shared" si="27"/>
        <v>Wl 5 6</v>
      </c>
      <c r="B1757" t="s">
        <v>382</v>
      </c>
      <c r="C1757">
        <v>1</v>
      </c>
      <c r="D1757">
        <v>946640</v>
      </c>
      <c r="E1757" s="8" t="s">
        <v>3966</v>
      </c>
      <c r="F1757" t="s">
        <v>4571</v>
      </c>
      <c r="G1757" t="s">
        <v>1785</v>
      </c>
      <c r="H1757">
        <v>1.82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19</v>
      </c>
      <c r="P1757">
        <v>20</v>
      </c>
      <c r="Q1757">
        <v>0.40400000000000003</v>
      </c>
      <c r="R1757">
        <v>0</v>
      </c>
      <c r="S1757">
        <v>0</v>
      </c>
      <c r="T1757">
        <v>0</v>
      </c>
      <c r="U1757">
        <v>31</v>
      </c>
      <c r="V1757">
        <v>33</v>
      </c>
      <c r="W1757">
        <v>0.40400000000000003</v>
      </c>
      <c r="X1757">
        <v>1</v>
      </c>
      <c r="Y1757">
        <v>0</v>
      </c>
      <c r="Z1757">
        <v>0</v>
      </c>
      <c r="AA1757">
        <v>18</v>
      </c>
      <c r="AB1757">
        <v>24</v>
      </c>
      <c r="AC1757">
        <v>0.40400000000000003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33</v>
      </c>
      <c r="AK1757">
        <v>41</v>
      </c>
      <c r="AL1757">
        <v>0.60599999999999998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14</v>
      </c>
      <c r="AT1757">
        <v>0</v>
      </c>
      <c r="AU1757">
        <v>0</v>
      </c>
      <c r="AV1757">
        <v>9</v>
      </c>
      <c r="AW1757">
        <v>0</v>
      </c>
      <c r="AX1757">
        <v>0</v>
      </c>
    </row>
    <row r="1758" spans="1:50" x14ac:dyDescent="0.2">
      <c r="A1758" t="str">
        <f t="shared" si="27"/>
        <v>Woodburn Precinct</v>
      </c>
      <c r="B1758" t="s">
        <v>477</v>
      </c>
      <c r="C1758">
        <v>2</v>
      </c>
      <c r="D1758">
        <v>946804</v>
      </c>
      <c r="E1758" s="8" t="s">
        <v>2597</v>
      </c>
      <c r="F1758" t="s">
        <v>1974</v>
      </c>
      <c r="G1758" t="s">
        <v>1778</v>
      </c>
      <c r="H1758">
        <v>0.24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8</v>
      </c>
      <c r="V1758">
        <v>8</v>
      </c>
      <c r="W1758">
        <v>0.08</v>
      </c>
      <c r="X1758">
        <v>0</v>
      </c>
      <c r="Y1758">
        <v>0</v>
      </c>
      <c r="Z1758">
        <v>0</v>
      </c>
      <c r="AA1758">
        <v>3</v>
      </c>
      <c r="AB1758">
        <v>5</v>
      </c>
      <c r="AC1758">
        <v>0.08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3</v>
      </c>
      <c r="AK1758">
        <v>3</v>
      </c>
      <c r="AL1758">
        <v>0.08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</row>
    <row r="1759" spans="1:50" x14ac:dyDescent="0.2">
      <c r="A1759" s="11" t="str">
        <f t="shared" si="27"/>
        <v>Woodbury 22</v>
      </c>
      <c r="B1759" t="s">
        <v>901</v>
      </c>
      <c r="C1759">
        <v>4</v>
      </c>
      <c r="D1759">
        <v>948155</v>
      </c>
      <c r="E1759" s="8">
        <v>22</v>
      </c>
      <c r="F1759" t="s">
        <v>2298</v>
      </c>
      <c r="G1759" t="s">
        <v>1778</v>
      </c>
      <c r="H1759">
        <v>1.7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27</v>
      </c>
      <c r="P1759">
        <v>29</v>
      </c>
      <c r="Q1759">
        <v>0.63749999999999996</v>
      </c>
      <c r="R1759">
        <v>0</v>
      </c>
      <c r="S1759">
        <v>0</v>
      </c>
      <c r="T1759">
        <v>0</v>
      </c>
      <c r="U1759">
        <v>9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38</v>
      </c>
      <c r="AK1759">
        <v>39</v>
      </c>
      <c r="AL1759">
        <v>0.63749999999999996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10</v>
      </c>
      <c r="AT1759">
        <v>15</v>
      </c>
      <c r="AU1759">
        <v>0.21249999999999999</v>
      </c>
      <c r="AV1759">
        <v>12</v>
      </c>
      <c r="AW1759">
        <v>16</v>
      </c>
      <c r="AX1759">
        <v>0.21249999999999999</v>
      </c>
    </row>
    <row r="1760" spans="1:50" x14ac:dyDescent="0.2">
      <c r="A1760" t="str">
        <f t="shared" si="27"/>
        <v>Woodbury 24</v>
      </c>
      <c r="B1760" t="s">
        <v>901</v>
      </c>
      <c r="C1760">
        <v>4</v>
      </c>
      <c r="D1760">
        <v>948157</v>
      </c>
      <c r="E1760" s="8">
        <v>24</v>
      </c>
      <c r="F1760" t="s">
        <v>1858</v>
      </c>
      <c r="G1760" t="s">
        <v>1778</v>
      </c>
      <c r="H1760">
        <v>1.4875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25</v>
      </c>
      <c r="P1760">
        <v>30</v>
      </c>
      <c r="Q1760">
        <v>0.42499999999999999</v>
      </c>
      <c r="R1760">
        <v>0</v>
      </c>
      <c r="S1760">
        <v>0</v>
      </c>
      <c r="T1760">
        <v>0</v>
      </c>
      <c r="U1760">
        <v>17</v>
      </c>
      <c r="V1760">
        <v>22</v>
      </c>
      <c r="W1760">
        <v>0.42499999999999999</v>
      </c>
      <c r="X1760">
        <v>0</v>
      </c>
      <c r="Y1760">
        <v>0</v>
      </c>
      <c r="Z1760">
        <v>0</v>
      </c>
      <c r="AA1760">
        <v>11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16</v>
      </c>
      <c r="AK1760">
        <v>17</v>
      </c>
      <c r="AL1760">
        <v>0.21249999999999999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15</v>
      </c>
      <c r="AT1760">
        <v>18</v>
      </c>
      <c r="AU1760">
        <v>0.42499999999999999</v>
      </c>
      <c r="AV1760">
        <v>3</v>
      </c>
      <c r="AW1760">
        <v>0</v>
      </c>
      <c r="AX1760">
        <v>0</v>
      </c>
    </row>
    <row r="1761" spans="1:50" x14ac:dyDescent="0.2">
      <c r="A1761" s="11" t="str">
        <f t="shared" si="27"/>
        <v>Woodbury 25</v>
      </c>
      <c r="B1761" t="s">
        <v>901</v>
      </c>
      <c r="C1761">
        <v>4</v>
      </c>
      <c r="D1761">
        <v>948158</v>
      </c>
      <c r="E1761" s="8">
        <v>25</v>
      </c>
      <c r="F1761" t="s">
        <v>1857</v>
      </c>
      <c r="G1761" t="s">
        <v>1778</v>
      </c>
      <c r="H1761">
        <v>1.4875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6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13</v>
      </c>
      <c r="V1761">
        <v>17</v>
      </c>
      <c r="W1761">
        <v>0.21249999999999999</v>
      </c>
      <c r="X1761">
        <v>0</v>
      </c>
      <c r="Y1761">
        <v>0</v>
      </c>
      <c r="Z1761">
        <v>0</v>
      </c>
      <c r="AA1761">
        <v>12</v>
      </c>
      <c r="AB1761">
        <v>16</v>
      </c>
      <c r="AC1761">
        <v>0.21249999999999999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42</v>
      </c>
      <c r="AK1761">
        <v>43</v>
      </c>
      <c r="AL1761">
        <v>0.63749999999999996</v>
      </c>
      <c r="AM1761">
        <v>2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13</v>
      </c>
      <c r="AT1761">
        <v>18</v>
      </c>
      <c r="AU1761">
        <v>0.42499999999999999</v>
      </c>
      <c r="AV1761">
        <v>7</v>
      </c>
      <c r="AW1761">
        <v>0</v>
      </c>
      <c r="AX1761">
        <v>0</v>
      </c>
    </row>
    <row r="1762" spans="1:50" x14ac:dyDescent="0.2">
      <c r="A1762" s="11" t="str">
        <f t="shared" si="27"/>
        <v>Woodbury 26</v>
      </c>
      <c r="B1762" t="s">
        <v>901</v>
      </c>
      <c r="C1762">
        <v>4</v>
      </c>
      <c r="D1762">
        <v>948159</v>
      </c>
      <c r="E1762" s="8">
        <v>26</v>
      </c>
      <c r="F1762" t="s">
        <v>2295</v>
      </c>
      <c r="G1762" t="s">
        <v>1778</v>
      </c>
      <c r="H1762">
        <v>1.7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21</v>
      </c>
      <c r="P1762">
        <v>26</v>
      </c>
      <c r="Q1762">
        <v>0.42499999999999999</v>
      </c>
      <c r="R1762">
        <v>0</v>
      </c>
      <c r="S1762">
        <v>0</v>
      </c>
      <c r="T1762">
        <v>0</v>
      </c>
      <c r="U1762">
        <v>19</v>
      </c>
      <c r="V1762">
        <v>35</v>
      </c>
      <c r="W1762">
        <v>0.63749999999999996</v>
      </c>
      <c r="X1762">
        <v>0</v>
      </c>
      <c r="Y1762">
        <v>0</v>
      </c>
      <c r="Z1762">
        <v>0</v>
      </c>
      <c r="AA1762">
        <v>12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19</v>
      </c>
      <c r="AK1762">
        <v>20</v>
      </c>
      <c r="AL1762">
        <v>0.42499999999999999</v>
      </c>
      <c r="AM1762">
        <v>2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15</v>
      </c>
      <c r="AT1762">
        <v>16</v>
      </c>
      <c r="AU1762">
        <v>0.21249999999999999</v>
      </c>
      <c r="AV1762">
        <v>9</v>
      </c>
      <c r="AW1762">
        <v>0</v>
      </c>
      <c r="AX1762">
        <v>0</v>
      </c>
    </row>
    <row r="1763" spans="1:50" x14ac:dyDescent="0.2">
      <c r="A1763" s="11" t="str">
        <f t="shared" si="27"/>
        <v>Woodbury 27</v>
      </c>
      <c r="B1763" t="s">
        <v>901</v>
      </c>
      <c r="C1763">
        <v>4</v>
      </c>
      <c r="D1763">
        <v>948160</v>
      </c>
      <c r="E1763" s="8">
        <v>27</v>
      </c>
      <c r="F1763" t="s">
        <v>1853</v>
      </c>
      <c r="G1763" t="s">
        <v>1778</v>
      </c>
      <c r="H1763">
        <v>1.7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26</v>
      </c>
      <c r="P1763">
        <v>32</v>
      </c>
      <c r="Q1763">
        <v>0.42499999999999999</v>
      </c>
      <c r="R1763">
        <v>0</v>
      </c>
      <c r="S1763">
        <v>0</v>
      </c>
      <c r="T1763">
        <v>0</v>
      </c>
      <c r="U1763">
        <v>21</v>
      </c>
      <c r="V1763">
        <v>24</v>
      </c>
      <c r="W1763">
        <v>0.21249999999999999</v>
      </c>
      <c r="X1763">
        <v>0</v>
      </c>
      <c r="Y1763">
        <v>0</v>
      </c>
      <c r="Z1763">
        <v>0</v>
      </c>
      <c r="AA1763">
        <v>6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42</v>
      </c>
      <c r="AK1763">
        <v>42</v>
      </c>
      <c r="AL1763">
        <v>0.63749999999999996</v>
      </c>
      <c r="AM1763">
        <v>3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23</v>
      </c>
      <c r="AT1763">
        <v>25</v>
      </c>
      <c r="AU1763">
        <v>0.42499999999999999</v>
      </c>
      <c r="AV1763">
        <v>8</v>
      </c>
      <c r="AW1763">
        <v>0</v>
      </c>
      <c r="AX1763">
        <v>0</v>
      </c>
    </row>
    <row r="1764" spans="1:50" x14ac:dyDescent="0.2">
      <c r="A1764" t="str">
        <f t="shared" si="27"/>
        <v>Woodbury 28</v>
      </c>
      <c r="B1764" t="s">
        <v>901</v>
      </c>
      <c r="C1764">
        <v>4</v>
      </c>
      <c r="D1764">
        <v>948161</v>
      </c>
      <c r="E1764" s="8">
        <v>28</v>
      </c>
      <c r="F1764" t="s">
        <v>1855</v>
      </c>
      <c r="G1764" t="s">
        <v>1778</v>
      </c>
      <c r="H1764">
        <v>2.7625000000000002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47</v>
      </c>
      <c r="P1764">
        <v>47</v>
      </c>
      <c r="Q1764">
        <v>0.63749999999999996</v>
      </c>
      <c r="R1764">
        <v>0</v>
      </c>
      <c r="S1764">
        <v>0</v>
      </c>
      <c r="T1764">
        <v>0</v>
      </c>
      <c r="U1764">
        <v>50</v>
      </c>
      <c r="V1764">
        <v>54</v>
      </c>
      <c r="W1764">
        <v>0.85</v>
      </c>
      <c r="X1764">
        <v>0</v>
      </c>
      <c r="Y1764">
        <v>0</v>
      </c>
      <c r="Z1764">
        <v>0</v>
      </c>
      <c r="AA1764">
        <v>33</v>
      </c>
      <c r="AB1764">
        <v>33</v>
      </c>
      <c r="AC1764">
        <v>0.42499999999999999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24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15</v>
      </c>
      <c r="AR1764">
        <v>0</v>
      </c>
      <c r="AS1764">
        <v>43</v>
      </c>
      <c r="AT1764">
        <v>54</v>
      </c>
      <c r="AU1764">
        <v>0.85</v>
      </c>
      <c r="AV1764">
        <v>5</v>
      </c>
      <c r="AW1764">
        <v>0</v>
      </c>
      <c r="AX1764">
        <v>0</v>
      </c>
    </row>
    <row r="1765" spans="1:50" x14ac:dyDescent="0.2">
      <c r="A1765" t="str">
        <f t="shared" si="27"/>
        <v>Wy Wyoming</v>
      </c>
      <c r="B1765" t="s">
        <v>666</v>
      </c>
      <c r="C1765">
        <v>1</v>
      </c>
      <c r="D1765">
        <v>947267</v>
      </c>
      <c r="E1765" s="8" t="s">
        <v>3032</v>
      </c>
      <c r="F1765" t="s">
        <v>4572</v>
      </c>
      <c r="G1765" t="s">
        <v>2562</v>
      </c>
      <c r="H1765">
        <v>0.48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5</v>
      </c>
      <c r="P1765">
        <v>6</v>
      </c>
      <c r="Q1765">
        <v>0.16</v>
      </c>
      <c r="R1765">
        <v>0</v>
      </c>
      <c r="S1765">
        <v>0</v>
      </c>
      <c r="T1765">
        <v>0</v>
      </c>
      <c r="U1765">
        <v>3</v>
      </c>
      <c r="V1765">
        <v>4</v>
      </c>
      <c r="W1765">
        <v>0.16</v>
      </c>
      <c r="X1765">
        <v>0</v>
      </c>
      <c r="Y1765">
        <v>0</v>
      </c>
      <c r="Z1765">
        <v>0</v>
      </c>
      <c r="AA1765">
        <v>5</v>
      </c>
      <c r="AB1765">
        <v>5</v>
      </c>
      <c r="AC1765">
        <v>0.16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</row>
    <row r="1766" spans="1:50" x14ac:dyDescent="0.2">
      <c r="A1766" t="str">
        <f t="shared" si="27"/>
        <v>York</v>
      </c>
      <c r="B1766" t="s">
        <v>840</v>
      </c>
      <c r="C1766">
        <v>1</v>
      </c>
      <c r="D1766">
        <v>947999</v>
      </c>
      <c r="E1766" s="8" t="s">
        <v>3019</v>
      </c>
      <c r="F1766" t="s">
        <v>1934</v>
      </c>
      <c r="G1766" t="s">
        <v>1778</v>
      </c>
      <c r="H1766">
        <v>0.258823529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4</v>
      </c>
      <c r="P1766">
        <v>6</v>
      </c>
      <c r="Q1766">
        <v>0.12939999999999999</v>
      </c>
      <c r="R1766">
        <v>0</v>
      </c>
      <c r="S1766">
        <v>0</v>
      </c>
      <c r="T1766">
        <v>0</v>
      </c>
      <c r="U1766">
        <v>4</v>
      </c>
      <c r="V1766">
        <v>6</v>
      </c>
      <c r="W1766">
        <v>0.12939999999999999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3</v>
      </c>
      <c r="AK1766">
        <v>0</v>
      </c>
      <c r="AL1766">
        <v>0</v>
      </c>
      <c r="AM1766">
        <v>2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2</v>
      </c>
      <c r="AT1766">
        <v>0</v>
      </c>
      <c r="AU1766">
        <v>0</v>
      </c>
      <c r="AV1766">
        <v>0</v>
      </c>
      <c r="AW1766">
        <v>0</v>
      </c>
      <c r="AX1766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A0889-54AF-D046-BF86-B635EA93C6F3}">
  <dimension ref="A1:AG100"/>
  <sheetViews>
    <sheetView tabSelected="1" workbookViewId="0">
      <selection activeCell="E1" sqref="E1"/>
    </sheetView>
  </sheetViews>
  <sheetFormatPr baseColWidth="10" defaultRowHeight="16" x14ac:dyDescent="0.2"/>
  <cols>
    <col min="1" max="1" width="10.83203125" style="6"/>
    <col min="3" max="3" width="19.6640625" bestFit="1" customWidth="1"/>
    <col min="4" max="4" width="19.6640625" customWidth="1"/>
  </cols>
  <sheetData>
    <row r="1" spans="1:33" s="1" customFormat="1" x14ac:dyDescent="0.2">
      <c r="A1" s="13" t="s">
        <v>940</v>
      </c>
      <c r="B1" s="13" t="s">
        <v>5520</v>
      </c>
      <c r="C1" s="13" t="s">
        <v>5521</v>
      </c>
      <c r="D1" s="13" t="s">
        <v>5522</v>
      </c>
      <c r="E1" s="13" t="s">
        <v>5523</v>
      </c>
      <c r="F1" s="13" t="s">
        <v>5524</v>
      </c>
      <c r="G1" s="13" t="s">
        <v>5525</v>
      </c>
      <c r="H1" s="13" t="s">
        <v>5526</v>
      </c>
      <c r="I1" s="13" t="s">
        <v>5527</v>
      </c>
      <c r="J1" s="13" t="s">
        <v>5528</v>
      </c>
      <c r="K1" s="13" t="s">
        <v>5529</v>
      </c>
      <c r="L1" s="13" t="s">
        <v>5530</v>
      </c>
      <c r="M1" s="13" t="s">
        <v>5531</v>
      </c>
      <c r="N1" s="4"/>
      <c r="P1" s="4"/>
      <c r="R1" s="4"/>
      <c r="T1" s="4"/>
      <c r="V1" s="4"/>
      <c r="X1" s="4"/>
      <c r="Z1" s="4"/>
      <c r="AB1" s="4"/>
      <c r="AD1" s="4"/>
      <c r="AG1" s="4"/>
    </row>
    <row r="2" spans="1:33" x14ac:dyDescent="0.2">
      <c r="A2" s="14" t="s">
        <v>774</v>
      </c>
      <c r="B2" s="14">
        <v>55.680200000000127</v>
      </c>
      <c r="C2" s="14">
        <v>0</v>
      </c>
      <c r="D2" s="14">
        <v>102.96640000000009</v>
      </c>
      <c r="E2" s="14">
        <v>82.541000000000054</v>
      </c>
      <c r="F2" s="14">
        <v>0</v>
      </c>
      <c r="G2" s="14">
        <v>0.27979999999999999</v>
      </c>
      <c r="H2" s="14">
        <v>41.410400000000053</v>
      </c>
      <c r="I2" s="14">
        <v>0.27979999999999999</v>
      </c>
      <c r="J2" s="14">
        <v>0.83939999999999992</v>
      </c>
      <c r="K2" s="14">
        <v>0</v>
      </c>
      <c r="L2" s="14">
        <v>106.88360000000003</v>
      </c>
      <c r="M2" s="14">
        <v>0.27979999999999999</v>
      </c>
      <c r="AG2" s="5"/>
    </row>
    <row r="3" spans="1:33" x14ac:dyDescent="0.2">
      <c r="A3" s="14" t="s">
        <v>82</v>
      </c>
      <c r="B3" s="14">
        <v>5.6700000000000017</v>
      </c>
      <c r="C3" s="14">
        <v>0</v>
      </c>
      <c r="D3" s="14">
        <v>33.615000000000009</v>
      </c>
      <c r="E3" s="14">
        <v>53.055000000000021</v>
      </c>
      <c r="F3" s="14">
        <v>0</v>
      </c>
      <c r="G3" s="14">
        <v>0</v>
      </c>
      <c r="H3" s="14">
        <v>17.415000000000003</v>
      </c>
      <c r="I3" s="14">
        <v>0</v>
      </c>
      <c r="J3" s="14">
        <v>0</v>
      </c>
      <c r="K3" s="14">
        <v>0</v>
      </c>
      <c r="L3" s="14">
        <v>52.245000000000026</v>
      </c>
      <c r="M3" s="14">
        <v>0</v>
      </c>
      <c r="AG3" s="5"/>
    </row>
    <row r="4" spans="1:33" x14ac:dyDescent="0.2">
      <c r="A4" s="14" t="s">
        <v>329</v>
      </c>
      <c r="B4" s="14">
        <v>29.008199999999974</v>
      </c>
      <c r="C4" s="14">
        <v>0</v>
      </c>
      <c r="D4" s="14">
        <v>46.590000000000039</v>
      </c>
      <c r="E4" s="14">
        <v>39.557300000000026</v>
      </c>
      <c r="F4" s="14">
        <v>0</v>
      </c>
      <c r="G4" s="14">
        <v>0.4395</v>
      </c>
      <c r="H4" s="14">
        <v>19.778299999999994</v>
      </c>
      <c r="I4" s="14">
        <v>0</v>
      </c>
      <c r="J4" s="14">
        <v>0</v>
      </c>
      <c r="K4" s="14">
        <v>0</v>
      </c>
      <c r="L4" s="14">
        <v>53.623600000000053</v>
      </c>
      <c r="M4" s="14">
        <v>0</v>
      </c>
      <c r="AG4" s="5"/>
    </row>
    <row r="5" spans="1:33" x14ac:dyDescent="0.2">
      <c r="A5" s="14" t="s">
        <v>828</v>
      </c>
      <c r="B5" s="14">
        <v>2.9049999999999998</v>
      </c>
      <c r="C5" s="14">
        <v>0</v>
      </c>
      <c r="D5" s="14">
        <v>14.939999999999989</v>
      </c>
      <c r="E5" s="14">
        <v>20.749999999999989</v>
      </c>
      <c r="F5" s="14">
        <v>0</v>
      </c>
      <c r="G5" s="14">
        <v>2.0749999999999997</v>
      </c>
      <c r="H5" s="14">
        <v>17.01499999999999</v>
      </c>
      <c r="I5" s="14">
        <v>0</v>
      </c>
      <c r="J5" s="14">
        <v>0.41499999999999998</v>
      </c>
      <c r="K5" s="14">
        <v>0</v>
      </c>
      <c r="L5" s="14">
        <v>24.484999999999985</v>
      </c>
      <c r="M5" s="14">
        <v>0.41499999999999998</v>
      </c>
      <c r="AG5" s="5"/>
    </row>
    <row r="6" spans="1:33" x14ac:dyDescent="0.2">
      <c r="A6" s="14" t="s">
        <v>268</v>
      </c>
      <c r="B6" s="14">
        <v>19.83949999999999</v>
      </c>
      <c r="C6" s="14">
        <v>0</v>
      </c>
      <c r="D6" s="14">
        <v>33.89279999999998</v>
      </c>
      <c r="E6" s="14">
        <v>20.252399999999994</v>
      </c>
      <c r="F6" s="14">
        <v>0</v>
      </c>
      <c r="G6" s="14">
        <v>0.8266</v>
      </c>
      <c r="H6" s="14">
        <v>16.946299999999997</v>
      </c>
      <c r="I6" s="14">
        <v>0.4133</v>
      </c>
      <c r="J6" s="14">
        <v>0</v>
      </c>
      <c r="K6" s="14">
        <v>0</v>
      </c>
      <c r="L6" s="14">
        <v>34.720399999999984</v>
      </c>
      <c r="M6" s="14">
        <v>0</v>
      </c>
      <c r="AG6" s="5"/>
    </row>
    <row r="7" spans="1:33" x14ac:dyDescent="0.2">
      <c r="A7" s="14" t="s">
        <v>382</v>
      </c>
      <c r="B7" s="14">
        <v>17.574000000000002</v>
      </c>
      <c r="C7" s="14">
        <v>0</v>
      </c>
      <c r="D7" s="14">
        <v>22.826000000000004</v>
      </c>
      <c r="E7" s="14">
        <v>17.372000000000007</v>
      </c>
      <c r="F7" s="14">
        <v>0</v>
      </c>
      <c r="G7" s="14">
        <v>0.80800000000000005</v>
      </c>
      <c r="H7" s="14">
        <v>10.302</v>
      </c>
      <c r="I7" s="14">
        <v>0</v>
      </c>
      <c r="J7" s="14">
        <v>0</v>
      </c>
      <c r="K7" s="14">
        <v>0</v>
      </c>
      <c r="L7" s="14">
        <v>31.714000000000013</v>
      </c>
      <c r="M7" s="14">
        <v>0.80800000000000005</v>
      </c>
      <c r="AG7" s="5"/>
    </row>
    <row r="8" spans="1:33" x14ac:dyDescent="0.2">
      <c r="A8" s="14" t="s">
        <v>221</v>
      </c>
      <c r="B8" s="14">
        <v>11.600400000000002</v>
      </c>
      <c r="C8" s="14">
        <v>0</v>
      </c>
      <c r="D8" s="14">
        <v>19.886400000000005</v>
      </c>
      <c r="E8" s="14">
        <v>11.186100000000003</v>
      </c>
      <c r="F8" s="14">
        <v>0</v>
      </c>
      <c r="G8" s="14">
        <v>0</v>
      </c>
      <c r="H8" s="14">
        <v>7.043099999999999</v>
      </c>
      <c r="I8" s="14">
        <v>0</v>
      </c>
      <c r="J8" s="14">
        <v>0</v>
      </c>
      <c r="K8" s="14">
        <v>0</v>
      </c>
      <c r="L8" s="14">
        <v>8.2859999999999996</v>
      </c>
      <c r="M8" s="14">
        <v>0</v>
      </c>
      <c r="AG8" s="5"/>
    </row>
    <row r="9" spans="1:33" x14ac:dyDescent="0.2">
      <c r="A9" s="14" t="s">
        <v>536</v>
      </c>
      <c r="B9" s="14">
        <v>16.533000000000005</v>
      </c>
      <c r="C9" s="14">
        <v>0</v>
      </c>
      <c r="D9" s="14">
        <v>21.599900000000009</v>
      </c>
      <c r="E9" s="14">
        <v>10.933000000000002</v>
      </c>
      <c r="F9" s="14">
        <v>0</v>
      </c>
      <c r="G9" s="14">
        <v>0.26669999999999999</v>
      </c>
      <c r="H9" s="14">
        <v>6.1334000000000009</v>
      </c>
      <c r="I9" s="14">
        <v>0</v>
      </c>
      <c r="J9" s="14">
        <v>0</v>
      </c>
      <c r="K9" s="14">
        <v>0</v>
      </c>
      <c r="L9" s="14">
        <v>16.799900000000008</v>
      </c>
      <c r="M9" s="14">
        <v>0</v>
      </c>
      <c r="AG9" s="5"/>
    </row>
    <row r="10" spans="1:33" x14ac:dyDescent="0.2">
      <c r="A10" s="14" t="s">
        <v>775</v>
      </c>
      <c r="B10" s="14">
        <v>6.6000000000000032</v>
      </c>
      <c r="C10" s="14">
        <v>0</v>
      </c>
      <c r="D10" s="14">
        <v>11.999999999999996</v>
      </c>
      <c r="E10" s="14">
        <v>9.0000000000000036</v>
      </c>
      <c r="F10" s="14">
        <v>0</v>
      </c>
      <c r="G10" s="14">
        <v>2.16</v>
      </c>
      <c r="H10" s="14">
        <v>5.2800000000000011</v>
      </c>
      <c r="I10" s="14">
        <v>0</v>
      </c>
      <c r="J10" s="14">
        <v>0</v>
      </c>
      <c r="K10" s="14">
        <v>0</v>
      </c>
      <c r="L10" s="14">
        <v>12.719999999999997</v>
      </c>
      <c r="M10" s="14">
        <v>0.24</v>
      </c>
      <c r="AG10" s="5"/>
    </row>
    <row r="11" spans="1:33" x14ac:dyDescent="0.2">
      <c r="A11" s="14" t="s">
        <v>901</v>
      </c>
      <c r="B11" s="14">
        <v>12.750000000000002</v>
      </c>
      <c r="C11" s="14">
        <v>0</v>
      </c>
      <c r="D11" s="14">
        <v>11.049999999999999</v>
      </c>
      <c r="E11" s="14">
        <v>7.65</v>
      </c>
      <c r="F11" s="14">
        <v>0</v>
      </c>
      <c r="G11" s="14">
        <v>0.63749999999999996</v>
      </c>
      <c r="H11" s="14">
        <v>2.3374999999999995</v>
      </c>
      <c r="I11" s="14">
        <v>0</v>
      </c>
      <c r="J11" s="14">
        <v>0.21249999999999999</v>
      </c>
      <c r="K11" s="14">
        <v>0</v>
      </c>
      <c r="L11" s="14">
        <v>17.424999999999994</v>
      </c>
      <c r="M11" s="14">
        <v>0</v>
      </c>
      <c r="AG11" s="5"/>
    </row>
    <row r="12" spans="1:33" x14ac:dyDescent="0.2">
      <c r="A12" s="14" t="s">
        <v>50</v>
      </c>
      <c r="B12" s="14">
        <v>5.1329999999999991</v>
      </c>
      <c r="C12" s="14">
        <v>0</v>
      </c>
      <c r="D12" s="14">
        <v>11.899799999999999</v>
      </c>
      <c r="E12" s="14">
        <v>7.2332999999999998</v>
      </c>
      <c r="F12" s="14">
        <v>0</v>
      </c>
      <c r="G12" s="14">
        <v>0</v>
      </c>
      <c r="H12" s="14">
        <v>4.6664999999999992</v>
      </c>
      <c r="I12" s="14">
        <v>0</v>
      </c>
      <c r="J12" s="14">
        <v>0</v>
      </c>
      <c r="K12" s="14">
        <v>0</v>
      </c>
      <c r="L12" s="14">
        <v>5.8331999999999988</v>
      </c>
      <c r="M12" s="14">
        <v>0</v>
      </c>
      <c r="AG12" s="5"/>
    </row>
    <row r="13" spans="1:33" x14ac:dyDescent="0.2">
      <c r="A13" s="14" t="s">
        <v>776</v>
      </c>
      <c r="B13" s="14">
        <v>0.56000000000000005</v>
      </c>
      <c r="C13" s="14">
        <v>0</v>
      </c>
      <c r="D13" s="14">
        <v>1.8200000000000003</v>
      </c>
      <c r="E13" s="14">
        <v>3.9200000000000004</v>
      </c>
      <c r="F13" s="14">
        <v>0</v>
      </c>
      <c r="G13" s="14">
        <v>0</v>
      </c>
      <c r="H13" s="14">
        <v>2.1000000000000005</v>
      </c>
      <c r="I13" s="14">
        <v>0</v>
      </c>
      <c r="J13" s="14">
        <v>0.56000000000000005</v>
      </c>
      <c r="K13" s="14">
        <v>0</v>
      </c>
      <c r="L13" s="14">
        <v>5.0399999999999991</v>
      </c>
      <c r="M13" s="14">
        <v>0</v>
      </c>
      <c r="AG13" s="5"/>
    </row>
    <row r="14" spans="1:33" x14ac:dyDescent="0.2">
      <c r="A14" s="14" t="s">
        <v>418</v>
      </c>
      <c r="B14" s="14">
        <v>1.52</v>
      </c>
      <c r="C14" s="14">
        <v>0</v>
      </c>
      <c r="D14" s="14">
        <v>5.89</v>
      </c>
      <c r="E14" s="14">
        <v>3.7999999999999994</v>
      </c>
      <c r="F14" s="14">
        <v>0</v>
      </c>
      <c r="G14" s="14">
        <v>0</v>
      </c>
      <c r="H14" s="14">
        <v>2.2799999999999998</v>
      </c>
      <c r="I14" s="14">
        <v>0</v>
      </c>
      <c r="J14" s="14">
        <v>0</v>
      </c>
      <c r="K14" s="14">
        <v>0</v>
      </c>
      <c r="L14" s="14">
        <v>5.32</v>
      </c>
      <c r="M14" s="14">
        <v>0.19</v>
      </c>
      <c r="AG14" s="5"/>
    </row>
    <row r="15" spans="1:33" x14ac:dyDescent="0.2">
      <c r="A15" s="14" t="s">
        <v>729</v>
      </c>
      <c r="B15" s="14">
        <v>4.3331999999999997</v>
      </c>
      <c r="C15" s="14">
        <v>0</v>
      </c>
      <c r="D15" s="14">
        <v>6.1667999999999985</v>
      </c>
      <c r="E15" s="14">
        <v>3.6670000000000003</v>
      </c>
      <c r="F15" s="14">
        <v>0</v>
      </c>
      <c r="G15" s="14">
        <v>0.33339999999999997</v>
      </c>
      <c r="H15" s="14">
        <v>1.8332999999999999</v>
      </c>
      <c r="I15" s="14">
        <v>0</v>
      </c>
      <c r="J15" s="14">
        <v>0</v>
      </c>
      <c r="K15" s="14">
        <v>0</v>
      </c>
      <c r="L15" s="14">
        <v>8.5000999999999998</v>
      </c>
      <c r="M15" s="14">
        <v>0</v>
      </c>
      <c r="AG15" s="5"/>
    </row>
    <row r="16" spans="1:33" x14ac:dyDescent="0.2">
      <c r="A16" s="14" t="s">
        <v>432</v>
      </c>
      <c r="B16" s="14">
        <v>3.1734000000000004</v>
      </c>
      <c r="C16" s="14">
        <v>0</v>
      </c>
      <c r="D16" s="14">
        <v>5.6666999999999996</v>
      </c>
      <c r="E16" s="14">
        <v>3.6268000000000007</v>
      </c>
      <c r="F16" s="14">
        <v>0</v>
      </c>
      <c r="G16" s="14">
        <v>0</v>
      </c>
      <c r="H16" s="14">
        <v>2.72</v>
      </c>
      <c r="I16" s="14">
        <v>0</v>
      </c>
      <c r="J16" s="14">
        <v>0.22670000000000001</v>
      </c>
      <c r="K16" s="14">
        <v>0</v>
      </c>
      <c r="L16" s="14">
        <v>1.5868000000000002</v>
      </c>
      <c r="M16" s="14">
        <v>0</v>
      </c>
      <c r="AG16" s="5"/>
    </row>
    <row r="17" spans="1:33" x14ac:dyDescent="0.2">
      <c r="A17" s="14" t="s">
        <v>514</v>
      </c>
      <c r="B17" s="14">
        <v>5.04</v>
      </c>
      <c r="C17" s="14">
        <v>0</v>
      </c>
      <c r="D17" s="14">
        <v>9.7200000000000006</v>
      </c>
      <c r="E17" s="14">
        <v>3.5999999999999992</v>
      </c>
      <c r="F17" s="14">
        <v>0</v>
      </c>
      <c r="G17" s="14">
        <v>0.72</v>
      </c>
      <c r="H17" s="14">
        <v>1.44</v>
      </c>
      <c r="I17" s="14">
        <v>0</v>
      </c>
      <c r="J17" s="14">
        <v>0</v>
      </c>
      <c r="K17" s="14">
        <v>0</v>
      </c>
      <c r="L17" s="14">
        <v>6.48</v>
      </c>
      <c r="M17" s="14">
        <v>0</v>
      </c>
      <c r="AG17" s="5"/>
    </row>
    <row r="18" spans="1:33" x14ac:dyDescent="0.2">
      <c r="A18" s="14" t="s">
        <v>191</v>
      </c>
      <c r="B18" s="14">
        <v>0.65460000000000007</v>
      </c>
      <c r="C18" s="14">
        <v>0</v>
      </c>
      <c r="D18" s="14">
        <v>1.5274000000000001</v>
      </c>
      <c r="E18" s="14">
        <v>3.2726999999999999</v>
      </c>
      <c r="F18" s="14">
        <v>0</v>
      </c>
      <c r="G18" s="14">
        <v>0</v>
      </c>
      <c r="H18" s="14">
        <v>0.43640000000000001</v>
      </c>
      <c r="I18" s="14">
        <v>0</v>
      </c>
      <c r="J18" s="14">
        <v>0.21820000000000001</v>
      </c>
      <c r="K18" s="14">
        <v>0</v>
      </c>
      <c r="L18" s="14">
        <v>5.8907999999999996</v>
      </c>
      <c r="M18" s="14">
        <v>0</v>
      </c>
      <c r="AG18" s="5"/>
    </row>
    <row r="19" spans="1:33" x14ac:dyDescent="0.2">
      <c r="A19" s="14" t="s">
        <v>644</v>
      </c>
      <c r="B19" s="14">
        <v>4.5999999999999996</v>
      </c>
      <c r="C19" s="14">
        <v>0</v>
      </c>
      <c r="D19" s="14">
        <v>7.7050000000000001</v>
      </c>
      <c r="E19" s="14">
        <v>3.22</v>
      </c>
      <c r="F19" s="14">
        <v>0</v>
      </c>
      <c r="G19" s="14">
        <v>0.69000000000000006</v>
      </c>
      <c r="H19" s="14">
        <v>1.4949999999999999</v>
      </c>
      <c r="I19" s="14">
        <v>0</v>
      </c>
      <c r="J19" s="14">
        <v>0</v>
      </c>
      <c r="K19" s="14">
        <v>0</v>
      </c>
      <c r="L19" s="14">
        <v>5.0599999999999996</v>
      </c>
      <c r="M19" s="14">
        <v>0.23</v>
      </c>
      <c r="AG19" s="5"/>
    </row>
    <row r="20" spans="1:33" x14ac:dyDescent="0.2">
      <c r="A20" s="14" t="s">
        <v>133</v>
      </c>
      <c r="B20" s="14">
        <v>7.75</v>
      </c>
      <c r="C20" s="14">
        <v>0</v>
      </c>
      <c r="D20" s="14">
        <v>8.8571999999999971</v>
      </c>
      <c r="E20" s="14">
        <v>3.1001000000000003</v>
      </c>
      <c r="F20" s="14">
        <v>0</v>
      </c>
      <c r="G20" s="14">
        <v>0.22140000000000001</v>
      </c>
      <c r="H20" s="14">
        <v>3.3214000000000001</v>
      </c>
      <c r="I20" s="14">
        <v>0</v>
      </c>
      <c r="J20" s="14">
        <v>0</v>
      </c>
      <c r="K20" s="14">
        <v>0</v>
      </c>
      <c r="L20" s="14">
        <v>7.7501999999999995</v>
      </c>
      <c r="M20" s="14">
        <v>0</v>
      </c>
      <c r="AG20" s="5"/>
    </row>
    <row r="21" spans="1:33" x14ac:dyDescent="0.2">
      <c r="A21" s="14" t="s">
        <v>28</v>
      </c>
      <c r="B21" s="14">
        <v>1.857</v>
      </c>
      <c r="C21" s="14">
        <v>0</v>
      </c>
      <c r="D21" s="14">
        <v>2.2284000000000002</v>
      </c>
      <c r="E21" s="14">
        <v>2.7855000000000008</v>
      </c>
      <c r="F21" s="14">
        <v>0</v>
      </c>
      <c r="G21" s="14">
        <v>0</v>
      </c>
      <c r="H21" s="14">
        <v>2.4140999999999999</v>
      </c>
      <c r="I21" s="14">
        <v>0</v>
      </c>
      <c r="J21" s="14">
        <v>0</v>
      </c>
      <c r="K21" s="14">
        <v>0</v>
      </c>
      <c r="L21" s="14">
        <v>3.7140000000000004</v>
      </c>
      <c r="M21" s="14">
        <v>0</v>
      </c>
      <c r="AG21" s="5"/>
    </row>
    <row r="22" spans="1:33" x14ac:dyDescent="0.2">
      <c r="A22" s="14" t="s">
        <v>853</v>
      </c>
      <c r="B22" s="14">
        <v>3.9600000000000004</v>
      </c>
      <c r="C22" s="14">
        <v>0</v>
      </c>
      <c r="D22" s="14">
        <v>5.6700000000000017</v>
      </c>
      <c r="E22" s="14">
        <v>2.6999999999999997</v>
      </c>
      <c r="F22" s="14">
        <v>0</v>
      </c>
      <c r="G22" s="14">
        <v>0.27</v>
      </c>
      <c r="H22" s="14">
        <v>0</v>
      </c>
      <c r="I22" s="14">
        <v>0</v>
      </c>
      <c r="J22" s="14">
        <v>0</v>
      </c>
      <c r="K22" s="14">
        <v>0</v>
      </c>
      <c r="L22" s="14">
        <v>5.3100000000000005</v>
      </c>
      <c r="M22" s="14">
        <v>0.09</v>
      </c>
      <c r="AG22" s="5"/>
    </row>
    <row r="23" spans="1:33" x14ac:dyDescent="0.2">
      <c r="A23" s="14" t="s">
        <v>896</v>
      </c>
      <c r="B23" s="14">
        <v>0.64</v>
      </c>
      <c r="C23" s="14">
        <v>0</v>
      </c>
      <c r="D23" s="14">
        <v>4.8640000000000008</v>
      </c>
      <c r="E23" s="14">
        <v>2.6880000000000002</v>
      </c>
      <c r="F23" s="14">
        <v>0</v>
      </c>
      <c r="G23" s="14">
        <v>0.51200000000000001</v>
      </c>
      <c r="H23" s="14">
        <v>3.968</v>
      </c>
      <c r="I23" s="14">
        <v>0</v>
      </c>
      <c r="J23" s="14">
        <v>0</v>
      </c>
      <c r="K23" s="14">
        <v>0</v>
      </c>
      <c r="L23" s="14">
        <v>3.3280000000000003</v>
      </c>
      <c r="M23" s="14">
        <v>0</v>
      </c>
      <c r="AG23" s="5"/>
    </row>
    <row r="24" spans="1:33" x14ac:dyDescent="0.2">
      <c r="A24" s="14" t="s">
        <v>626</v>
      </c>
      <c r="B24" s="14">
        <v>2</v>
      </c>
      <c r="C24" s="14">
        <v>0</v>
      </c>
      <c r="D24" s="14">
        <v>2.6</v>
      </c>
      <c r="E24" s="14">
        <v>2.5999999999999996</v>
      </c>
      <c r="F24" s="14">
        <v>0</v>
      </c>
      <c r="G24" s="14">
        <v>0</v>
      </c>
      <c r="H24" s="14">
        <v>0.4</v>
      </c>
      <c r="I24" s="14">
        <v>0</v>
      </c>
      <c r="J24" s="14">
        <v>0</v>
      </c>
      <c r="K24" s="14">
        <v>0</v>
      </c>
      <c r="L24" s="14">
        <v>2.4</v>
      </c>
      <c r="M24" s="14">
        <v>0</v>
      </c>
      <c r="AG24" s="5"/>
    </row>
    <row r="25" spans="1:33" x14ac:dyDescent="0.2">
      <c r="A25" s="14" t="s">
        <v>712</v>
      </c>
      <c r="B25" s="14">
        <v>5.120000000000001</v>
      </c>
      <c r="C25" s="14">
        <v>0</v>
      </c>
      <c r="D25" s="14">
        <v>6.7200000000000006</v>
      </c>
      <c r="E25" s="14">
        <v>2.4000000000000004</v>
      </c>
      <c r="F25" s="14">
        <v>0</v>
      </c>
      <c r="G25" s="14">
        <v>0</v>
      </c>
      <c r="H25" s="14">
        <v>1.1199999999999999</v>
      </c>
      <c r="I25" s="14">
        <v>0</v>
      </c>
      <c r="J25" s="14">
        <v>0.32</v>
      </c>
      <c r="K25" s="14">
        <v>0</v>
      </c>
      <c r="L25" s="14">
        <v>8.16</v>
      </c>
      <c r="M25" s="14">
        <v>0.16</v>
      </c>
      <c r="AG25" s="5"/>
    </row>
    <row r="26" spans="1:33" x14ac:dyDescent="0.2">
      <c r="A26" s="14" t="s">
        <v>683</v>
      </c>
      <c r="B26" s="14">
        <v>5.3200000000000021</v>
      </c>
      <c r="C26" s="14">
        <v>0</v>
      </c>
      <c r="D26" s="14">
        <v>7.5600000000000005</v>
      </c>
      <c r="E26" s="14">
        <v>2.2400000000000002</v>
      </c>
      <c r="F26" s="14">
        <v>0</v>
      </c>
      <c r="G26" s="14">
        <v>0.56000000000000005</v>
      </c>
      <c r="H26" s="14">
        <v>0.98000000000000009</v>
      </c>
      <c r="I26" s="14">
        <v>0</v>
      </c>
      <c r="J26" s="14">
        <v>0</v>
      </c>
      <c r="K26" s="14">
        <v>0</v>
      </c>
      <c r="L26" s="14">
        <v>4.3400000000000016</v>
      </c>
      <c r="M26" s="14">
        <v>0</v>
      </c>
      <c r="AG26" s="5"/>
    </row>
    <row r="27" spans="1:33" x14ac:dyDescent="0.2">
      <c r="A27" s="14" t="s">
        <v>442</v>
      </c>
      <c r="B27" s="14">
        <v>1.5427999999999999</v>
      </c>
      <c r="C27" s="14">
        <v>0</v>
      </c>
      <c r="D27" s="14">
        <v>3.0857000000000001</v>
      </c>
      <c r="E27" s="14">
        <v>2.2284999999999999</v>
      </c>
      <c r="F27" s="14">
        <v>0</v>
      </c>
      <c r="G27" s="14">
        <v>0</v>
      </c>
      <c r="H27" s="14">
        <v>2.3998999999999997</v>
      </c>
      <c r="I27" s="14">
        <v>0</v>
      </c>
      <c r="J27" s="14">
        <v>0</v>
      </c>
      <c r="K27" s="14">
        <v>0</v>
      </c>
      <c r="L27" s="14">
        <v>2.7425999999999995</v>
      </c>
      <c r="M27" s="14">
        <v>0</v>
      </c>
      <c r="AG27" s="5"/>
    </row>
    <row r="28" spans="1:33" x14ac:dyDescent="0.2">
      <c r="A28" s="14" t="s">
        <v>504</v>
      </c>
      <c r="B28" s="14">
        <v>1.8750000000000002</v>
      </c>
      <c r="C28" s="14">
        <v>0</v>
      </c>
      <c r="D28" s="14">
        <v>2.4750000000000001</v>
      </c>
      <c r="E28" s="14">
        <v>1.9500000000000002</v>
      </c>
      <c r="F28" s="14">
        <v>0</v>
      </c>
      <c r="G28" s="14">
        <v>0</v>
      </c>
      <c r="H28" s="14">
        <v>2.1749999999999998</v>
      </c>
      <c r="I28" s="14">
        <v>0</v>
      </c>
      <c r="J28" s="14">
        <v>0</v>
      </c>
      <c r="K28" s="14">
        <v>0</v>
      </c>
      <c r="L28" s="14">
        <v>0.375</v>
      </c>
      <c r="M28" s="14">
        <v>0.15</v>
      </c>
      <c r="AG28" s="5"/>
    </row>
    <row r="29" spans="1:33" x14ac:dyDescent="0.2">
      <c r="A29" s="14" t="s">
        <v>707</v>
      </c>
      <c r="B29" s="14">
        <v>1.68</v>
      </c>
      <c r="C29" s="14">
        <v>0</v>
      </c>
      <c r="D29" s="14">
        <v>2.88</v>
      </c>
      <c r="E29" s="14">
        <v>1.8</v>
      </c>
      <c r="F29" s="14">
        <v>0</v>
      </c>
      <c r="G29" s="14">
        <v>0</v>
      </c>
      <c r="H29" s="14">
        <v>1.4400000000000002</v>
      </c>
      <c r="I29" s="14">
        <v>0</v>
      </c>
      <c r="J29" s="14">
        <v>0</v>
      </c>
      <c r="K29" s="14">
        <v>0</v>
      </c>
      <c r="L29" s="14">
        <v>1.2</v>
      </c>
      <c r="M29" s="14">
        <v>0</v>
      </c>
      <c r="AG29" s="5"/>
    </row>
    <row r="30" spans="1:33" x14ac:dyDescent="0.2">
      <c r="A30" s="14" t="s">
        <v>251</v>
      </c>
      <c r="B30" s="14">
        <v>2.1599999999999997</v>
      </c>
      <c r="C30" s="14">
        <v>0</v>
      </c>
      <c r="D30" s="14">
        <v>7.5600000000000014</v>
      </c>
      <c r="E30" s="14">
        <v>1.7999999999999996</v>
      </c>
      <c r="F30" s="14">
        <v>0</v>
      </c>
      <c r="G30" s="14">
        <v>0.36</v>
      </c>
      <c r="H30" s="14">
        <v>2.6999999999999997</v>
      </c>
      <c r="I30" s="14">
        <v>0</v>
      </c>
      <c r="J30" s="14">
        <v>0</v>
      </c>
      <c r="K30" s="14">
        <v>0</v>
      </c>
      <c r="L30" s="14">
        <v>3.42</v>
      </c>
      <c r="M30" s="14">
        <v>0</v>
      </c>
      <c r="AG30" s="5"/>
    </row>
    <row r="31" spans="1:33" x14ac:dyDescent="0.2">
      <c r="A31" s="14" t="s">
        <v>457</v>
      </c>
      <c r="B31" s="14">
        <v>5.4912999999999998</v>
      </c>
      <c r="C31" s="14">
        <v>0</v>
      </c>
      <c r="D31" s="14">
        <v>9.3884999999999987</v>
      </c>
      <c r="E31" s="14">
        <v>1.7712000000000001</v>
      </c>
      <c r="F31" s="14">
        <v>0</v>
      </c>
      <c r="G31" s="14">
        <v>0.17710000000000001</v>
      </c>
      <c r="H31" s="14">
        <v>7.4398</v>
      </c>
      <c r="I31" s="14">
        <v>0</v>
      </c>
      <c r="J31" s="14">
        <v>0</v>
      </c>
      <c r="K31" s="14">
        <v>0</v>
      </c>
      <c r="L31" s="14">
        <v>6.7311999999999994</v>
      </c>
      <c r="M31" s="14">
        <v>0</v>
      </c>
      <c r="AG31" s="5"/>
    </row>
    <row r="32" spans="1:33" x14ac:dyDescent="0.2">
      <c r="A32" s="14" t="s">
        <v>585</v>
      </c>
      <c r="B32" s="14">
        <v>1.9</v>
      </c>
      <c r="C32" s="14">
        <v>0</v>
      </c>
      <c r="D32" s="14">
        <v>2.7</v>
      </c>
      <c r="E32" s="14">
        <v>1.7</v>
      </c>
      <c r="F32" s="14">
        <v>0</v>
      </c>
      <c r="G32" s="14">
        <v>0</v>
      </c>
      <c r="H32" s="14">
        <v>1.2</v>
      </c>
      <c r="I32" s="14">
        <v>0</v>
      </c>
      <c r="J32" s="14">
        <v>0</v>
      </c>
      <c r="K32" s="14">
        <v>0</v>
      </c>
      <c r="L32" s="14">
        <v>1.5000000000000002</v>
      </c>
      <c r="M32" s="14">
        <v>0</v>
      </c>
      <c r="AG32" s="5"/>
    </row>
    <row r="33" spans="1:33" x14ac:dyDescent="0.2">
      <c r="A33" s="14" t="s">
        <v>817</v>
      </c>
      <c r="B33" s="14">
        <v>0.78750000000000009</v>
      </c>
      <c r="C33" s="14">
        <v>0</v>
      </c>
      <c r="D33" s="14">
        <v>1.2249999999999999</v>
      </c>
      <c r="E33" s="14">
        <v>1.5749999999999995</v>
      </c>
      <c r="F33" s="14">
        <v>0</v>
      </c>
      <c r="G33" s="14">
        <v>0.4375</v>
      </c>
      <c r="H33" s="14">
        <v>1.6624999999999996</v>
      </c>
      <c r="I33" s="14">
        <v>0</v>
      </c>
      <c r="J33" s="14">
        <v>0</v>
      </c>
      <c r="K33" s="14">
        <v>0</v>
      </c>
      <c r="L33" s="14">
        <v>1.3124999999999998</v>
      </c>
      <c r="M33" s="14">
        <v>0</v>
      </c>
      <c r="AG33" s="5"/>
    </row>
    <row r="34" spans="1:33" x14ac:dyDescent="0.2">
      <c r="A34" s="14" t="s">
        <v>567</v>
      </c>
      <c r="B34" s="14">
        <v>2.2220999999999997</v>
      </c>
      <c r="C34" s="14">
        <v>0</v>
      </c>
      <c r="D34" s="14">
        <v>2.3331</v>
      </c>
      <c r="E34" s="14">
        <v>1.5553999999999999</v>
      </c>
      <c r="F34" s="14">
        <v>0</v>
      </c>
      <c r="G34" s="14">
        <v>0</v>
      </c>
      <c r="H34" s="14">
        <v>2.3331</v>
      </c>
      <c r="I34" s="14">
        <v>0</v>
      </c>
      <c r="J34" s="14">
        <v>0</v>
      </c>
      <c r="K34" s="14">
        <v>0</v>
      </c>
      <c r="L34" s="14">
        <v>1.5553999999999999</v>
      </c>
      <c r="M34" s="14">
        <v>0</v>
      </c>
      <c r="AG34" s="5"/>
    </row>
    <row r="35" spans="1:33" x14ac:dyDescent="0.2">
      <c r="A35" s="14" t="s">
        <v>190</v>
      </c>
      <c r="B35" s="14">
        <v>3.0854000000000008</v>
      </c>
      <c r="C35" s="14">
        <v>0</v>
      </c>
      <c r="D35" s="14">
        <v>3.771300000000001</v>
      </c>
      <c r="E35" s="14">
        <v>1.5427</v>
      </c>
      <c r="F35" s="14">
        <v>0</v>
      </c>
      <c r="G35" s="14">
        <v>0.1714</v>
      </c>
      <c r="H35" s="14">
        <v>1.8856999999999999</v>
      </c>
      <c r="I35" s="14">
        <v>0</v>
      </c>
      <c r="J35" s="14">
        <v>0</v>
      </c>
      <c r="K35" s="14">
        <v>0</v>
      </c>
      <c r="L35" s="14">
        <v>1.3712</v>
      </c>
      <c r="M35" s="14">
        <v>0.1714</v>
      </c>
      <c r="AG35" s="5"/>
    </row>
    <row r="36" spans="1:33" x14ac:dyDescent="0.2">
      <c r="A36" s="14" t="s">
        <v>595</v>
      </c>
      <c r="B36" s="14">
        <v>1.5839999999999996</v>
      </c>
      <c r="C36" s="14">
        <v>0</v>
      </c>
      <c r="D36" s="14">
        <v>2.7360000000000002</v>
      </c>
      <c r="E36" s="14">
        <v>1.512</v>
      </c>
      <c r="F36" s="14">
        <v>0</v>
      </c>
      <c r="G36" s="14">
        <v>0</v>
      </c>
      <c r="H36" s="14">
        <v>1.7999999999999998</v>
      </c>
      <c r="I36" s="14">
        <v>0</v>
      </c>
      <c r="J36" s="14">
        <v>0</v>
      </c>
      <c r="K36" s="14">
        <v>0</v>
      </c>
      <c r="L36" s="14">
        <v>1.3680000000000001</v>
      </c>
      <c r="M36" s="14">
        <v>0</v>
      </c>
      <c r="AG36" s="5"/>
    </row>
    <row r="37" spans="1:33" x14ac:dyDescent="0.2">
      <c r="A37" s="14" t="s">
        <v>878</v>
      </c>
      <c r="B37" s="14">
        <v>4.666599999999999</v>
      </c>
      <c r="C37" s="14">
        <v>0</v>
      </c>
      <c r="D37" s="14">
        <v>7.9999999999999991</v>
      </c>
      <c r="E37" s="14">
        <v>1.4998999999999998</v>
      </c>
      <c r="F37" s="14">
        <v>0</v>
      </c>
      <c r="G37" s="14">
        <v>8.3299999999999999E-2</v>
      </c>
      <c r="H37" s="14">
        <v>1.2500999999999998</v>
      </c>
      <c r="I37" s="14">
        <v>0</v>
      </c>
      <c r="J37" s="14">
        <v>0</v>
      </c>
      <c r="K37" s="14">
        <v>0</v>
      </c>
      <c r="L37" s="14">
        <v>4.2498000000000005</v>
      </c>
      <c r="M37" s="14">
        <v>0.33339999999999997</v>
      </c>
      <c r="AG37" s="5"/>
    </row>
    <row r="38" spans="1:33" x14ac:dyDescent="0.2">
      <c r="A38" s="14" t="s">
        <v>328</v>
      </c>
      <c r="B38" s="14">
        <v>2.64</v>
      </c>
      <c r="C38" s="14">
        <v>0</v>
      </c>
      <c r="D38" s="14">
        <v>4.32</v>
      </c>
      <c r="E38" s="14">
        <v>1.3200000000000003</v>
      </c>
      <c r="F38" s="14">
        <v>0</v>
      </c>
      <c r="G38" s="14">
        <v>0.12</v>
      </c>
      <c r="H38" s="14">
        <v>1.32</v>
      </c>
      <c r="I38" s="14">
        <v>0</v>
      </c>
      <c r="J38" s="14">
        <v>0</v>
      </c>
      <c r="K38" s="14">
        <v>0</v>
      </c>
      <c r="L38" s="14">
        <v>1.8000000000000005</v>
      </c>
      <c r="M38" s="14">
        <v>0.48</v>
      </c>
      <c r="AG38" s="5"/>
    </row>
    <row r="39" spans="1:33" x14ac:dyDescent="0.2">
      <c r="A39" s="14" t="s">
        <v>437</v>
      </c>
      <c r="B39" s="14">
        <v>1.3999000000000001</v>
      </c>
      <c r="C39" s="14">
        <v>0</v>
      </c>
      <c r="D39" s="14">
        <v>1.2832000000000001</v>
      </c>
      <c r="E39" s="14">
        <v>1.2833000000000001</v>
      </c>
      <c r="F39" s="14">
        <v>0</v>
      </c>
      <c r="G39" s="14">
        <v>0.1167</v>
      </c>
      <c r="H39" s="14">
        <v>1.1666000000000001</v>
      </c>
      <c r="I39" s="14">
        <v>0</v>
      </c>
      <c r="J39" s="14">
        <v>0</v>
      </c>
      <c r="K39" s="14">
        <v>0</v>
      </c>
      <c r="L39" s="14">
        <v>1.75</v>
      </c>
      <c r="M39" s="14">
        <v>0</v>
      </c>
      <c r="AG39" s="5"/>
    </row>
    <row r="40" spans="1:33" x14ac:dyDescent="0.2">
      <c r="A40" s="14" t="s">
        <v>708</v>
      </c>
      <c r="B40" s="14">
        <v>1.1200000000000001</v>
      </c>
      <c r="C40" s="14">
        <v>0</v>
      </c>
      <c r="D40" s="14">
        <v>2.08</v>
      </c>
      <c r="E40" s="14">
        <v>1.28</v>
      </c>
      <c r="F40" s="14">
        <v>0</v>
      </c>
      <c r="G40" s="14">
        <v>0.8</v>
      </c>
      <c r="H40" s="14">
        <v>0.64</v>
      </c>
      <c r="I40" s="14">
        <v>0</v>
      </c>
      <c r="J40" s="14">
        <v>0</v>
      </c>
      <c r="K40" s="14">
        <v>0</v>
      </c>
      <c r="L40" s="14">
        <v>2.08</v>
      </c>
      <c r="M40" s="14">
        <v>0</v>
      </c>
      <c r="AG40" s="5"/>
    </row>
    <row r="41" spans="1:33" x14ac:dyDescent="0.2">
      <c r="A41" s="14" t="s">
        <v>600</v>
      </c>
      <c r="B41" s="14">
        <v>1.6666999999999998</v>
      </c>
      <c r="C41" s="14">
        <v>0</v>
      </c>
      <c r="D41" s="14">
        <v>2.8000000000000003</v>
      </c>
      <c r="E41" s="14">
        <v>1.2</v>
      </c>
      <c r="F41" s="14">
        <v>0</v>
      </c>
      <c r="G41" s="14">
        <v>1.3332999999999999</v>
      </c>
      <c r="H41" s="14">
        <v>0.73330000000000006</v>
      </c>
      <c r="I41" s="14">
        <v>0</v>
      </c>
      <c r="J41" s="14">
        <v>0</v>
      </c>
      <c r="K41" s="14">
        <v>0</v>
      </c>
      <c r="L41" s="14">
        <v>2.2667000000000002</v>
      </c>
      <c r="M41" s="14">
        <v>0</v>
      </c>
      <c r="AG41" s="5"/>
    </row>
    <row r="42" spans="1:33" x14ac:dyDescent="0.2">
      <c r="A42" s="14" t="s">
        <v>178</v>
      </c>
      <c r="B42" s="14">
        <v>1.3200000000000003</v>
      </c>
      <c r="C42" s="14">
        <v>0</v>
      </c>
      <c r="D42" s="14">
        <v>1.8000000000000003</v>
      </c>
      <c r="E42" s="14">
        <v>1.2</v>
      </c>
      <c r="F42" s="14">
        <v>0</v>
      </c>
      <c r="G42" s="14">
        <v>0</v>
      </c>
      <c r="H42" s="14">
        <v>0.84</v>
      </c>
      <c r="I42" s="14">
        <v>0</v>
      </c>
      <c r="J42" s="14">
        <v>0</v>
      </c>
      <c r="K42" s="14">
        <v>0</v>
      </c>
      <c r="L42" s="14">
        <v>0.84</v>
      </c>
      <c r="M42" s="14">
        <v>0</v>
      </c>
      <c r="AG42" s="5"/>
    </row>
    <row r="43" spans="1:33" x14ac:dyDescent="0.2">
      <c r="A43" s="14" t="s">
        <v>245</v>
      </c>
      <c r="B43" s="14">
        <v>1.7999999999999998</v>
      </c>
      <c r="C43" s="14">
        <v>0</v>
      </c>
      <c r="D43" s="14">
        <v>1.6</v>
      </c>
      <c r="E43" s="14">
        <v>1.2</v>
      </c>
      <c r="F43" s="14">
        <v>0</v>
      </c>
      <c r="G43" s="14">
        <v>0.60000000000000009</v>
      </c>
      <c r="H43" s="14">
        <v>1.2</v>
      </c>
      <c r="I43" s="14">
        <v>0</v>
      </c>
      <c r="J43" s="14">
        <v>0</v>
      </c>
      <c r="K43" s="14">
        <v>0</v>
      </c>
      <c r="L43" s="14">
        <v>2.4</v>
      </c>
      <c r="M43" s="14">
        <v>0.2</v>
      </c>
      <c r="AG43" s="5"/>
    </row>
    <row r="44" spans="1:33" x14ac:dyDescent="0.2">
      <c r="A44" s="14" t="s">
        <v>581</v>
      </c>
      <c r="B44" s="14">
        <v>0.68559999999999999</v>
      </c>
      <c r="C44" s="14">
        <v>0</v>
      </c>
      <c r="D44" s="14">
        <v>1.6286</v>
      </c>
      <c r="E44" s="14">
        <v>1.1999</v>
      </c>
      <c r="F44" s="14">
        <v>0</v>
      </c>
      <c r="G44" s="14">
        <v>0.42859999999999998</v>
      </c>
      <c r="H44" s="14">
        <v>1.5428000000000002</v>
      </c>
      <c r="I44" s="14">
        <v>0</v>
      </c>
      <c r="J44" s="14">
        <v>0</v>
      </c>
      <c r="K44" s="14">
        <v>0</v>
      </c>
      <c r="L44" s="14">
        <v>0.51419999999999999</v>
      </c>
      <c r="M44" s="14">
        <v>0</v>
      </c>
      <c r="AG44" s="5"/>
    </row>
    <row r="45" spans="1:33" x14ac:dyDescent="0.2">
      <c r="A45" s="14" t="s">
        <v>61</v>
      </c>
      <c r="B45" s="14">
        <v>1.5400000000000003</v>
      </c>
      <c r="C45" s="14">
        <v>0</v>
      </c>
      <c r="D45" s="14">
        <v>2.31</v>
      </c>
      <c r="E45" s="14">
        <v>1.1900000000000002</v>
      </c>
      <c r="F45" s="14">
        <v>0</v>
      </c>
      <c r="G45" s="14">
        <v>0</v>
      </c>
      <c r="H45" s="14">
        <v>1.05</v>
      </c>
      <c r="I45" s="14">
        <v>0</v>
      </c>
      <c r="J45" s="14">
        <v>7.0000000000000007E-2</v>
      </c>
      <c r="K45" s="14">
        <v>0</v>
      </c>
      <c r="L45" s="14">
        <v>0.49000000000000005</v>
      </c>
      <c r="M45" s="14">
        <v>0.35000000000000003</v>
      </c>
      <c r="AG45" s="5"/>
    </row>
    <row r="46" spans="1:33" x14ac:dyDescent="0.2">
      <c r="A46" s="14" t="s">
        <v>840</v>
      </c>
      <c r="B46" s="14">
        <v>2.3292999999999995</v>
      </c>
      <c r="C46" s="14">
        <v>0</v>
      </c>
      <c r="D46" s="14">
        <v>2.9762999999999997</v>
      </c>
      <c r="E46" s="14">
        <v>1.1645999999999999</v>
      </c>
      <c r="F46" s="14">
        <v>0</v>
      </c>
      <c r="G46" s="14">
        <v>0.25879999999999997</v>
      </c>
      <c r="H46" s="14">
        <v>0.77639999999999998</v>
      </c>
      <c r="I46" s="14">
        <v>0</v>
      </c>
      <c r="J46" s="14">
        <v>0</v>
      </c>
      <c r="K46" s="14">
        <v>0</v>
      </c>
      <c r="L46" s="14">
        <v>3.2351999999999994</v>
      </c>
      <c r="M46" s="14">
        <v>0.25879999999999997</v>
      </c>
      <c r="AG46" s="5"/>
    </row>
    <row r="47" spans="1:33" x14ac:dyDescent="0.2">
      <c r="A47" s="14" t="s">
        <v>666</v>
      </c>
      <c r="B47" s="14">
        <v>2.56</v>
      </c>
      <c r="C47" s="14">
        <v>0</v>
      </c>
      <c r="D47" s="14">
        <v>3.6800000000000006</v>
      </c>
      <c r="E47" s="14">
        <v>1.1199999999999999</v>
      </c>
      <c r="F47" s="14">
        <v>0</v>
      </c>
      <c r="G47" s="14">
        <v>0</v>
      </c>
      <c r="H47" s="14">
        <v>2.0799999999999996</v>
      </c>
      <c r="I47" s="14">
        <v>0</v>
      </c>
      <c r="J47" s="14">
        <v>0</v>
      </c>
      <c r="K47" s="14">
        <v>0</v>
      </c>
      <c r="L47" s="14">
        <v>2.56</v>
      </c>
      <c r="M47" s="14">
        <v>0</v>
      </c>
      <c r="AG47" s="5"/>
    </row>
    <row r="48" spans="1:33" x14ac:dyDescent="0.2">
      <c r="A48" s="14" t="s">
        <v>889</v>
      </c>
      <c r="B48" s="14">
        <v>0.6</v>
      </c>
      <c r="C48" s="14">
        <v>0</v>
      </c>
      <c r="D48" s="14">
        <v>2.0999999999999996</v>
      </c>
      <c r="E48" s="14">
        <v>1.05</v>
      </c>
      <c r="F48" s="14">
        <v>0</v>
      </c>
      <c r="G48" s="14">
        <v>0.44999999999999996</v>
      </c>
      <c r="H48" s="14">
        <v>0.75</v>
      </c>
      <c r="I48" s="14">
        <v>0</v>
      </c>
      <c r="J48" s="14">
        <v>0</v>
      </c>
      <c r="K48" s="14">
        <v>0</v>
      </c>
      <c r="L48" s="14">
        <v>0.9</v>
      </c>
      <c r="M48" s="14">
        <v>0</v>
      </c>
      <c r="AG48" s="5"/>
    </row>
    <row r="49" spans="1:33" x14ac:dyDescent="0.2">
      <c r="A49" s="14" t="s">
        <v>702</v>
      </c>
      <c r="B49" s="14">
        <v>1</v>
      </c>
      <c r="C49" s="14">
        <v>0</v>
      </c>
      <c r="D49" s="14">
        <v>0.7</v>
      </c>
      <c r="E49" s="14">
        <v>1</v>
      </c>
      <c r="F49" s="14">
        <v>0</v>
      </c>
      <c r="G49" s="14">
        <v>0.7</v>
      </c>
      <c r="H49" s="14">
        <v>0.4</v>
      </c>
      <c r="I49" s="14">
        <v>0</v>
      </c>
      <c r="J49" s="14">
        <v>0</v>
      </c>
      <c r="K49" s="14">
        <v>0</v>
      </c>
      <c r="L49" s="14">
        <v>1.2</v>
      </c>
      <c r="M49" s="14">
        <v>0</v>
      </c>
      <c r="AG49" s="5"/>
    </row>
    <row r="50" spans="1:33" x14ac:dyDescent="0.2">
      <c r="A50" s="14" t="s">
        <v>444</v>
      </c>
      <c r="B50" s="14">
        <v>2.75</v>
      </c>
      <c r="C50" s="14">
        <v>0</v>
      </c>
      <c r="D50" s="14">
        <v>3.7400000000000007</v>
      </c>
      <c r="E50" s="14">
        <v>0.99</v>
      </c>
      <c r="F50" s="14">
        <v>0</v>
      </c>
      <c r="G50" s="14">
        <v>0.11</v>
      </c>
      <c r="H50" s="14">
        <v>1.9800000000000004</v>
      </c>
      <c r="I50" s="14">
        <v>0</v>
      </c>
      <c r="J50" s="14">
        <v>0</v>
      </c>
      <c r="K50" s="14">
        <v>0</v>
      </c>
      <c r="L50" s="14">
        <v>1.4300000000000002</v>
      </c>
      <c r="M50" s="14">
        <v>0</v>
      </c>
      <c r="AG50" s="5"/>
    </row>
    <row r="51" spans="1:33" x14ac:dyDescent="0.2">
      <c r="A51" s="14" t="s">
        <v>368</v>
      </c>
      <c r="B51" s="14">
        <v>4.6500000000000012</v>
      </c>
      <c r="C51" s="14">
        <v>0</v>
      </c>
      <c r="D51" s="14">
        <v>4.3499999999999996</v>
      </c>
      <c r="E51" s="14">
        <v>0.97499999999999976</v>
      </c>
      <c r="F51" s="14">
        <v>0</v>
      </c>
      <c r="G51" s="14">
        <v>0</v>
      </c>
      <c r="H51" s="14">
        <v>1.5</v>
      </c>
      <c r="I51" s="14">
        <v>0</v>
      </c>
      <c r="J51" s="14">
        <v>0</v>
      </c>
      <c r="K51" s="14">
        <v>0</v>
      </c>
      <c r="L51" s="14">
        <v>3.5249999999999999</v>
      </c>
      <c r="M51" s="14">
        <v>0</v>
      </c>
      <c r="AG51" s="5"/>
    </row>
    <row r="52" spans="1:33" x14ac:dyDescent="0.2">
      <c r="A52" s="14" t="s">
        <v>713</v>
      </c>
      <c r="B52" s="14">
        <v>1.2445999999999999</v>
      </c>
      <c r="C52" s="14">
        <v>0</v>
      </c>
      <c r="D52" s="14">
        <v>2.3334999999999999</v>
      </c>
      <c r="E52" s="14">
        <v>0.93359999999999987</v>
      </c>
      <c r="F52" s="14">
        <v>0</v>
      </c>
      <c r="G52" s="14">
        <v>0</v>
      </c>
      <c r="H52" s="14">
        <v>0.77799999999999991</v>
      </c>
      <c r="I52" s="14">
        <v>0</v>
      </c>
      <c r="J52" s="14">
        <v>0</v>
      </c>
      <c r="K52" s="14">
        <v>0</v>
      </c>
      <c r="L52" s="14">
        <v>1.7112999999999998</v>
      </c>
      <c r="M52" s="14">
        <v>0</v>
      </c>
      <c r="AG52" s="5"/>
    </row>
    <row r="53" spans="1:33" x14ac:dyDescent="0.2">
      <c r="A53" s="14" t="s">
        <v>758</v>
      </c>
      <c r="B53" s="14">
        <v>2.2500000000000004</v>
      </c>
      <c r="C53" s="14">
        <v>0</v>
      </c>
      <c r="D53" s="14">
        <v>2.4750000000000001</v>
      </c>
      <c r="E53" s="14">
        <v>0.9</v>
      </c>
      <c r="F53" s="14">
        <v>0</v>
      </c>
      <c r="G53" s="14">
        <v>0.22500000000000001</v>
      </c>
      <c r="H53" s="14">
        <v>0.9</v>
      </c>
      <c r="I53" s="14">
        <v>0</v>
      </c>
      <c r="J53" s="14">
        <v>0.22500000000000001</v>
      </c>
      <c r="K53" s="14">
        <v>0</v>
      </c>
      <c r="L53" s="14">
        <v>2.0250000000000004</v>
      </c>
      <c r="M53" s="14">
        <v>0</v>
      </c>
      <c r="AG53" s="5"/>
    </row>
    <row r="54" spans="1:33" x14ac:dyDescent="0.2">
      <c r="A54" s="14" t="s">
        <v>526</v>
      </c>
      <c r="B54" s="14">
        <v>2.25</v>
      </c>
      <c r="C54" s="14">
        <v>0</v>
      </c>
      <c r="D54" s="14">
        <v>3</v>
      </c>
      <c r="E54" s="14">
        <v>0.875</v>
      </c>
      <c r="F54" s="14">
        <v>0</v>
      </c>
      <c r="G54" s="14">
        <v>0</v>
      </c>
      <c r="H54" s="14">
        <v>1.875</v>
      </c>
      <c r="I54" s="14">
        <v>0</v>
      </c>
      <c r="J54" s="14">
        <v>0</v>
      </c>
      <c r="K54" s="14">
        <v>0</v>
      </c>
      <c r="L54" s="14">
        <v>2</v>
      </c>
      <c r="M54" s="14">
        <v>0</v>
      </c>
      <c r="AG54" s="5"/>
    </row>
    <row r="55" spans="1:33" x14ac:dyDescent="0.2">
      <c r="A55" s="14" t="s">
        <v>816</v>
      </c>
      <c r="B55" s="14">
        <v>0.75</v>
      </c>
      <c r="C55" s="14">
        <v>0</v>
      </c>
      <c r="D55" s="14">
        <v>1.55</v>
      </c>
      <c r="E55" s="14">
        <v>0.85</v>
      </c>
      <c r="F55" s="14">
        <v>0</v>
      </c>
      <c r="G55" s="14">
        <v>0</v>
      </c>
      <c r="H55" s="14">
        <v>1.1000000000000001</v>
      </c>
      <c r="I55" s="14">
        <v>0</v>
      </c>
      <c r="J55" s="14">
        <v>0</v>
      </c>
      <c r="K55" s="14">
        <v>0</v>
      </c>
      <c r="L55" s="14">
        <v>0.75</v>
      </c>
      <c r="M55" s="14">
        <v>0</v>
      </c>
      <c r="AG55" s="5"/>
    </row>
    <row r="56" spans="1:33" x14ac:dyDescent="0.2">
      <c r="A56" s="14" t="s">
        <v>726</v>
      </c>
      <c r="B56" s="14">
        <v>0.75000000000000011</v>
      </c>
      <c r="C56" s="14">
        <v>0</v>
      </c>
      <c r="D56" s="14">
        <v>1.1000000000000001</v>
      </c>
      <c r="E56" s="14">
        <v>0.85</v>
      </c>
      <c r="F56" s="14">
        <v>0</v>
      </c>
      <c r="G56" s="14">
        <v>0</v>
      </c>
      <c r="H56" s="14">
        <v>0.45</v>
      </c>
      <c r="I56" s="14">
        <v>0</v>
      </c>
      <c r="J56" s="14">
        <v>0</v>
      </c>
      <c r="K56" s="14">
        <v>0</v>
      </c>
      <c r="L56" s="14">
        <v>0.65</v>
      </c>
      <c r="M56" s="14">
        <v>0.2</v>
      </c>
      <c r="AG56" s="5"/>
    </row>
    <row r="57" spans="1:33" x14ac:dyDescent="0.2">
      <c r="A57" s="14" t="s">
        <v>205</v>
      </c>
      <c r="B57" s="14">
        <v>1.4000000000000001</v>
      </c>
      <c r="C57" s="14">
        <v>0</v>
      </c>
      <c r="D57" s="14">
        <v>1.8665999999999998</v>
      </c>
      <c r="E57" s="14">
        <v>0.83999999999999986</v>
      </c>
      <c r="F57" s="14">
        <v>0</v>
      </c>
      <c r="G57" s="14">
        <v>0</v>
      </c>
      <c r="H57" s="14">
        <v>0.93329999999999991</v>
      </c>
      <c r="I57" s="14">
        <v>0</v>
      </c>
      <c r="J57" s="14">
        <v>0</v>
      </c>
      <c r="K57" s="14">
        <v>0</v>
      </c>
      <c r="L57" s="14">
        <v>2.0531999999999999</v>
      </c>
      <c r="M57" s="14">
        <v>0</v>
      </c>
      <c r="AG57" s="5"/>
    </row>
    <row r="58" spans="1:33" x14ac:dyDescent="0.2">
      <c r="A58" s="14" t="s">
        <v>49</v>
      </c>
      <c r="B58" s="14">
        <v>0.75</v>
      </c>
      <c r="C58" s="14">
        <v>0</v>
      </c>
      <c r="D58" s="14">
        <v>1.575</v>
      </c>
      <c r="E58" s="14">
        <v>0.82499999999999996</v>
      </c>
      <c r="F58" s="14">
        <v>0</v>
      </c>
      <c r="G58" s="14">
        <v>0.15</v>
      </c>
      <c r="H58" s="14">
        <v>0.74999999999999989</v>
      </c>
      <c r="I58" s="14">
        <v>0</v>
      </c>
      <c r="J58" s="14">
        <v>0</v>
      </c>
      <c r="K58" s="14">
        <v>0</v>
      </c>
      <c r="L58" s="14">
        <v>1.95</v>
      </c>
      <c r="M58" s="14">
        <v>0</v>
      </c>
      <c r="AG58" s="5"/>
    </row>
    <row r="59" spans="1:33" x14ac:dyDescent="0.2">
      <c r="A59" s="14" t="s">
        <v>207</v>
      </c>
      <c r="B59" s="14">
        <v>3.831399999999999</v>
      </c>
      <c r="C59" s="14">
        <v>0</v>
      </c>
      <c r="D59" s="14">
        <v>3.4209999999999998</v>
      </c>
      <c r="E59" s="14">
        <v>0.82090000000000007</v>
      </c>
      <c r="F59" s="14">
        <v>0</v>
      </c>
      <c r="G59" s="14">
        <v>0.41049999999999998</v>
      </c>
      <c r="H59" s="14">
        <v>2.1892</v>
      </c>
      <c r="I59" s="14">
        <v>0</v>
      </c>
      <c r="J59" s="14">
        <v>0.5474</v>
      </c>
      <c r="K59" s="14">
        <v>0</v>
      </c>
      <c r="L59" s="14">
        <v>1.5049000000000001</v>
      </c>
      <c r="M59" s="14">
        <v>0.1368</v>
      </c>
      <c r="AG59" s="5"/>
    </row>
    <row r="60" spans="1:33" x14ac:dyDescent="0.2">
      <c r="A60" s="14" t="s">
        <v>498</v>
      </c>
      <c r="B60" s="14">
        <v>0.47060000000000002</v>
      </c>
      <c r="C60" s="14">
        <v>0</v>
      </c>
      <c r="D60" s="14">
        <v>1.2707000000000002</v>
      </c>
      <c r="E60" s="14">
        <v>0.8</v>
      </c>
      <c r="F60" s="14">
        <v>0</v>
      </c>
      <c r="G60" s="14">
        <v>0</v>
      </c>
      <c r="H60" s="14">
        <v>0.56480000000000008</v>
      </c>
      <c r="I60" s="14">
        <v>0</v>
      </c>
      <c r="J60" s="14">
        <v>0</v>
      </c>
      <c r="K60" s="14">
        <v>0</v>
      </c>
      <c r="L60" s="14">
        <v>0.94130000000000014</v>
      </c>
      <c r="M60" s="14">
        <v>0</v>
      </c>
      <c r="AG60" s="5"/>
    </row>
    <row r="61" spans="1:33" x14ac:dyDescent="0.2">
      <c r="A61" s="14" t="s">
        <v>720</v>
      </c>
      <c r="B61" s="14">
        <v>1.05</v>
      </c>
      <c r="C61" s="14">
        <v>0</v>
      </c>
      <c r="D61" s="14">
        <v>1.425</v>
      </c>
      <c r="E61" s="14">
        <v>0.75</v>
      </c>
      <c r="F61" s="14">
        <v>0</v>
      </c>
      <c r="G61" s="14">
        <v>0.15</v>
      </c>
      <c r="H61" s="14">
        <v>2.0249999999999999</v>
      </c>
      <c r="I61" s="14">
        <v>0</v>
      </c>
      <c r="J61" s="14">
        <v>0</v>
      </c>
      <c r="K61" s="14">
        <v>0</v>
      </c>
      <c r="L61" s="14">
        <v>0.6</v>
      </c>
      <c r="M61" s="14">
        <v>0</v>
      </c>
      <c r="AG61" s="5"/>
    </row>
    <row r="62" spans="1:33" x14ac:dyDescent="0.2">
      <c r="A62" s="14" t="s">
        <v>187</v>
      </c>
      <c r="B62" s="14">
        <v>0.57150000000000001</v>
      </c>
      <c r="C62" s="14">
        <v>0</v>
      </c>
      <c r="D62" s="14">
        <v>1.143</v>
      </c>
      <c r="E62" s="14">
        <v>0.68579999999999997</v>
      </c>
      <c r="F62" s="14">
        <v>0.1143</v>
      </c>
      <c r="G62" s="14">
        <v>0.1143</v>
      </c>
      <c r="H62" s="14">
        <v>0.4572</v>
      </c>
      <c r="I62" s="14">
        <v>0</v>
      </c>
      <c r="J62" s="14">
        <v>0</v>
      </c>
      <c r="K62" s="14">
        <v>0</v>
      </c>
      <c r="L62" s="14">
        <v>0.91439999999999988</v>
      </c>
      <c r="M62" s="14">
        <v>0</v>
      </c>
      <c r="AG62" s="5"/>
    </row>
    <row r="63" spans="1:33" x14ac:dyDescent="0.2">
      <c r="A63" s="14" t="s">
        <v>438</v>
      </c>
      <c r="B63" s="14">
        <v>1</v>
      </c>
      <c r="C63" s="14">
        <v>0</v>
      </c>
      <c r="D63" s="14">
        <v>2</v>
      </c>
      <c r="E63" s="14">
        <v>0.66659999999999997</v>
      </c>
      <c r="F63" s="14">
        <v>0</v>
      </c>
      <c r="G63" s="14">
        <v>0</v>
      </c>
      <c r="H63" s="14">
        <v>0.58330000000000004</v>
      </c>
      <c r="I63" s="14">
        <v>0</v>
      </c>
      <c r="J63" s="14">
        <v>0</v>
      </c>
      <c r="K63" s="14">
        <v>0</v>
      </c>
      <c r="L63" s="14">
        <v>0.75</v>
      </c>
      <c r="M63" s="14">
        <v>0</v>
      </c>
      <c r="AG63" s="5"/>
    </row>
    <row r="64" spans="1:33" x14ac:dyDescent="0.2">
      <c r="A64" s="14" t="s">
        <v>220</v>
      </c>
      <c r="B64" s="14">
        <v>2.1646999999999998</v>
      </c>
      <c r="C64" s="14">
        <v>0</v>
      </c>
      <c r="D64" s="14">
        <v>1.9766000000000001</v>
      </c>
      <c r="E64" s="14">
        <v>0.65870000000000006</v>
      </c>
      <c r="F64" s="14">
        <v>0</v>
      </c>
      <c r="G64" s="14">
        <v>9.4100000000000003E-2</v>
      </c>
      <c r="H64" s="14">
        <v>1.4118000000000002</v>
      </c>
      <c r="I64" s="14">
        <v>0</v>
      </c>
      <c r="J64" s="14">
        <v>0</v>
      </c>
      <c r="K64" s="14">
        <v>0</v>
      </c>
      <c r="L64" s="14">
        <v>1.6000999999999999</v>
      </c>
      <c r="M64" s="14">
        <v>0</v>
      </c>
      <c r="AG64" s="5"/>
    </row>
    <row r="65" spans="1:33" x14ac:dyDescent="0.2">
      <c r="A65" s="14" t="s">
        <v>930</v>
      </c>
      <c r="B65" s="14">
        <v>0.73330000000000006</v>
      </c>
      <c r="C65" s="14">
        <v>0</v>
      </c>
      <c r="D65" s="14">
        <v>0.93330000000000002</v>
      </c>
      <c r="E65" s="14">
        <v>0.60009999999999997</v>
      </c>
      <c r="F65" s="14">
        <v>0</v>
      </c>
      <c r="G65" s="14">
        <v>0.39999999999999997</v>
      </c>
      <c r="H65" s="14">
        <v>1.4667000000000001</v>
      </c>
      <c r="I65" s="14">
        <v>0</v>
      </c>
      <c r="J65" s="14">
        <v>0</v>
      </c>
      <c r="K65" s="14">
        <v>0</v>
      </c>
      <c r="L65" s="14">
        <v>0.86660000000000004</v>
      </c>
      <c r="M65" s="14">
        <v>0</v>
      </c>
      <c r="AG65" s="5"/>
    </row>
    <row r="66" spans="1:33" x14ac:dyDescent="0.2">
      <c r="A66" s="14" t="s">
        <v>850</v>
      </c>
      <c r="B66" s="14">
        <v>0.5</v>
      </c>
      <c r="C66" s="14">
        <v>0</v>
      </c>
      <c r="D66" s="14">
        <v>1.2000000000000002</v>
      </c>
      <c r="E66" s="14">
        <v>0.60000000000000009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0.7</v>
      </c>
      <c r="M66" s="14">
        <v>0</v>
      </c>
      <c r="AG66" s="5"/>
    </row>
    <row r="67" spans="1:33" x14ac:dyDescent="0.2">
      <c r="A67" s="14" t="s">
        <v>744</v>
      </c>
      <c r="B67" s="14">
        <v>0.5</v>
      </c>
      <c r="C67" s="14">
        <v>0</v>
      </c>
      <c r="D67" s="14">
        <v>0.89999999999999991</v>
      </c>
      <c r="E67" s="14">
        <v>0.60000000000000009</v>
      </c>
      <c r="F67" s="14">
        <v>0</v>
      </c>
      <c r="G67" s="14">
        <v>0</v>
      </c>
      <c r="H67" s="14">
        <v>0.60000000000000009</v>
      </c>
      <c r="I67" s="14">
        <v>0</v>
      </c>
      <c r="J67" s="14">
        <v>0</v>
      </c>
      <c r="K67" s="14">
        <v>0</v>
      </c>
      <c r="L67" s="14">
        <v>0.4</v>
      </c>
      <c r="M67" s="14">
        <v>0</v>
      </c>
      <c r="AG67" s="5"/>
    </row>
    <row r="68" spans="1:33" x14ac:dyDescent="0.2">
      <c r="A68" s="14" t="s">
        <v>873</v>
      </c>
      <c r="B68" s="14">
        <v>0.375</v>
      </c>
      <c r="C68" s="14">
        <v>0</v>
      </c>
      <c r="D68" s="14">
        <v>0.52499999999999991</v>
      </c>
      <c r="E68" s="14">
        <v>0.6</v>
      </c>
      <c r="F68" s="14">
        <v>0</v>
      </c>
      <c r="G68" s="14">
        <v>0</v>
      </c>
      <c r="H68" s="14">
        <v>0.97499999999999998</v>
      </c>
      <c r="I68" s="14">
        <v>0</v>
      </c>
      <c r="J68" s="14">
        <v>0</v>
      </c>
      <c r="K68" s="14">
        <v>0</v>
      </c>
      <c r="L68" s="14">
        <v>0.52500000000000002</v>
      </c>
      <c r="M68" s="14">
        <v>0</v>
      </c>
      <c r="AG68" s="5"/>
    </row>
    <row r="69" spans="1:33" x14ac:dyDescent="0.2">
      <c r="A69" s="14" t="s">
        <v>352</v>
      </c>
      <c r="B69" s="14">
        <v>1.0111999999999999</v>
      </c>
      <c r="C69" s="14">
        <v>0</v>
      </c>
      <c r="D69" s="14">
        <v>2.4888999999999997</v>
      </c>
      <c r="E69" s="14">
        <v>0.54459999999999997</v>
      </c>
      <c r="F69" s="14">
        <v>0</v>
      </c>
      <c r="G69" s="14">
        <v>0.38890000000000002</v>
      </c>
      <c r="H69" s="14">
        <v>1.4001000000000001</v>
      </c>
      <c r="I69" s="14">
        <v>0</v>
      </c>
      <c r="J69" s="14">
        <v>0</v>
      </c>
      <c r="K69" s="14">
        <v>0</v>
      </c>
      <c r="L69" s="14">
        <v>1.089</v>
      </c>
      <c r="M69" s="14">
        <v>7.7799999999999994E-2</v>
      </c>
      <c r="AG69" s="5"/>
    </row>
    <row r="70" spans="1:33" x14ac:dyDescent="0.2">
      <c r="A70" s="14" t="s">
        <v>779</v>
      </c>
      <c r="B70" s="14">
        <v>0.5333</v>
      </c>
      <c r="C70" s="14">
        <v>0</v>
      </c>
      <c r="D70" s="14">
        <v>1.2001999999999999</v>
      </c>
      <c r="E70" s="14">
        <v>0.5333</v>
      </c>
      <c r="F70" s="14">
        <v>0</v>
      </c>
      <c r="G70" s="14">
        <v>6.6699999999999995E-2</v>
      </c>
      <c r="H70" s="14">
        <v>0.73340000000000005</v>
      </c>
      <c r="I70" s="14">
        <v>0</v>
      </c>
      <c r="J70" s="14">
        <v>0</v>
      </c>
      <c r="K70" s="14">
        <v>0</v>
      </c>
      <c r="L70" s="14">
        <v>0.93340000000000001</v>
      </c>
      <c r="M70" s="14">
        <v>0</v>
      </c>
      <c r="AG70" s="5"/>
    </row>
    <row r="71" spans="1:33" x14ac:dyDescent="0.2">
      <c r="A71" s="14" t="s">
        <v>647</v>
      </c>
      <c r="B71" s="14">
        <v>1.6667000000000001</v>
      </c>
      <c r="C71" s="14">
        <v>0</v>
      </c>
      <c r="D71" s="14">
        <v>1.1666000000000001</v>
      </c>
      <c r="E71" s="14">
        <v>0.50009999999999999</v>
      </c>
      <c r="F71" s="14">
        <v>0</v>
      </c>
      <c r="G71" s="14">
        <v>0</v>
      </c>
      <c r="H71" s="14">
        <v>0.75009999999999988</v>
      </c>
      <c r="I71" s="14">
        <v>0</v>
      </c>
      <c r="J71" s="14">
        <v>0</v>
      </c>
      <c r="K71" s="14">
        <v>0</v>
      </c>
      <c r="L71" s="14">
        <v>0.91669999999999985</v>
      </c>
      <c r="M71" s="14">
        <v>0</v>
      </c>
      <c r="AG71" s="5"/>
    </row>
    <row r="72" spans="1:33" x14ac:dyDescent="0.2">
      <c r="A72" s="14" t="s">
        <v>706</v>
      </c>
      <c r="B72" s="14">
        <v>0.5</v>
      </c>
      <c r="C72" s="14">
        <v>0</v>
      </c>
      <c r="D72" s="14">
        <v>0.60000000000000009</v>
      </c>
      <c r="E72" s="14">
        <v>0.5</v>
      </c>
      <c r="F72" s="14">
        <v>0</v>
      </c>
      <c r="G72" s="14">
        <v>0</v>
      </c>
      <c r="H72" s="14">
        <v>0.89999999999999991</v>
      </c>
      <c r="I72" s="14">
        <v>0</v>
      </c>
      <c r="J72" s="14">
        <v>0</v>
      </c>
      <c r="K72" s="14">
        <v>0</v>
      </c>
      <c r="L72" s="14">
        <v>0.5</v>
      </c>
      <c r="M72" s="14">
        <v>0</v>
      </c>
      <c r="AG72" s="5"/>
    </row>
    <row r="73" spans="1:33" x14ac:dyDescent="0.2">
      <c r="A73" s="14" t="s">
        <v>777</v>
      </c>
      <c r="B73" s="14">
        <v>1.0125</v>
      </c>
      <c r="C73" s="14">
        <v>0</v>
      </c>
      <c r="D73" s="14">
        <v>0.75</v>
      </c>
      <c r="E73" s="14">
        <v>0.48749999999999999</v>
      </c>
      <c r="F73" s="14">
        <v>0</v>
      </c>
      <c r="G73" s="14">
        <v>0</v>
      </c>
      <c r="H73" s="14">
        <v>0.5625</v>
      </c>
      <c r="I73" s="14">
        <v>0</v>
      </c>
      <c r="J73" s="14">
        <v>0</v>
      </c>
      <c r="K73" s="14">
        <v>0</v>
      </c>
      <c r="L73" s="14">
        <v>0.1875</v>
      </c>
      <c r="M73" s="14">
        <v>0</v>
      </c>
      <c r="AG73" s="5"/>
    </row>
    <row r="74" spans="1:33" x14ac:dyDescent="0.2">
      <c r="A74" s="14" t="s">
        <v>750</v>
      </c>
      <c r="B74" s="14">
        <v>6.8000000000000007</v>
      </c>
      <c r="C74" s="14">
        <v>0</v>
      </c>
      <c r="D74" s="14">
        <v>11.680000000000001</v>
      </c>
      <c r="E74" s="14">
        <v>0.48</v>
      </c>
      <c r="F74" s="14">
        <v>0</v>
      </c>
      <c r="G74" s="14">
        <v>0</v>
      </c>
      <c r="H74" s="14">
        <v>1.1199999999999999</v>
      </c>
      <c r="I74" s="14">
        <v>0</v>
      </c>
      <c r="J74" s="14">
        <v>0</v>
      </c>
      <c r="K74" s="14">
        <v>0</v>
      </c>
      <c r="L74" s="14">
        <v>12.520000000000001</v>
      </c>
      <c r="M74" s="14">
        <v>0</v>
      </c>
      <c r="AG74" s="5"/>
    </row>
    <row r="75" spans="1:33" x14ac:dyDescent="0.2">
      <c r="A75" s="14" t="s">
        <v>558</v>
      </c>
      <c r="B75" s="14">
        <v>0.68579999999999997</v>
      </c>
      <c r="C75" s="14">
        <v>0</v>
      </c>
      <c r="D75" s="14">
        <v>1.143</v>
      </c>
      <c r="E75" s="14">
        <v>0.4572</v>
      </c>
      <c r="F75" s="14">
        <v>0</v>
      </c>
      <c r="G75" s="14">
        <v>0</v>
      </c>
      <c r="H75" s="14">
        <v>0.57150000000000001</v>
      </c>
      <c r="I75" s="14">
        <v>0</v>
      </c>
      <c r="J75" s="14">
        <v>0</v>
      </c>
      <c r="K75" s="14">
        <v>0</v>
      </c>
      <c r="L75" s="14">
        <v>0.80009999999999992</v>
      </c>
      <c r="M75" s="14">
        <v>0.34289999999999998</v>
      </c>
      <c r="AG75" s="5"/>
    </row>
    <row r="76" spans="1:33" x14ac:dyDescent="0.2">
      <c r="A76" s="14" t="s">
        <v>5532</v>
      </c>
      <c r="B76" s="14">
        <v>0.87280000000000002</v>
      </c>
      <c r="C76" s="14">
        <v>0</v>
      </c>
      <c r="D76" s="14">
        <v>0.80009999999999992</v>
      </c>
      <c r="E76" s="14">
        <v>0.43640000000000001</v>
      </c>
      <c r="F76" s="14">
        <v>0</v>
      </c>
      <c r="G76" s="14">
        <v>7.2700000000000001E-2</v>
      </c>
      <c r="H76" s="14">
        <v>0.79989999999999994</v>
      </c>
      <c r="I76" s="14">
        <v>0</v>
      </c>
      <c r="J76" s="14">
        <v>0.14549999999999999</v>
      </c>
      <c r="K76" s="14">
        <v>0</v>
      </c>
      <c r="L76" s="14">
        <v>0.65449999999999997</v>
      </c>
      <c r="M76" s="14">
        <v>0.21820000000000001</v>
      </c>
      <c r="AG76" s="5"/>
    </row>
    <row r="77" spans="1:33" x14ac:dyDescent="0.2">
      <c r="A77" s="14" t="s">
        <v>177</v>
      </c>
      <c r="B77" s="14">
        <v>0.77139999999999997</v>
      </c>
      <c r="C77" s="14">
        <v>0</v>
      </c>
      <c r="D77" s="14">
        <v>0.51419999999999999</v>
      </c>
      <c r="E77" s="14">
        <v>0.42849999999999999</v>
      </c>
      <c r="F77" s="14">
        <v>0</v>
      </c>
      <c r="G77" s="14">
        <v>0</v>
      </c>
      <c r="H77" s="14">
        <v>0.77129999999999999</v>
      </c>
      <c r="I77" s="14">
        <v>0</v>
      </c>
      <c r="J77" s="14">
        <v>0</v>
      </c>
      <c r="K77" s="14">
        <v>0</v>
      </c>
      <c r="L77" s="14">
        <v>0.51419999999999999</v>
      </c>
      <c r="M77" s="14">
        <v>0</v>
      </c>
      <c r="AG77" s="5"/>
    </row>
    <row r="78" spans="1:33" x14ac:dyDescent="0.2">
      <c r="A78" s="14" t="s">
        <v>580</v>
      </c>
      <c r="B78" s="14">
        <v>1.2</v>
      </c>
      <c r="C78" s="14">
        <v>0</v>
      </c>
      <c r="D78" s="14">
        <v>1.7000000000000002</v>
      </c>
      <c r="E78" s="14">
        <v>0.4</v>
      </c>
      <c r="F78" s="14">
        <v>0</v>
      </c>
      <c r="G78" s="14">
        <v>0.1</v>
      </c>
      <c r="H78" s="14">
        <v>1.2000000000000002</v>
      </c>
      <c r="I78" s="14">
        <v>0</v>
      </c>
      <c r="J78" s="14">
        <v>0.1</v>
      </c>
      <c r="K78" s="14">
        <v>0</v>
      </c>
      <c r="L78" s="14">
        <v>1.3</v>
      </c>
      <c r="M78" s="14">
        <v>0</v>
      </c>
      <c r="AG78" s="5"/>
    </row>
    <row r="79" spans="1:33" x14ac:dyDescent="0.2">
      <c r="A79" s="14" t="s">
        <v>122</v>
      </c>
      <c r="B79" s="14">
        <v>0.79999999999999993</v>
      </c>
      <c r="C79" s="14">
        <v>0</v>
      </c>
      <c r="D79" s="14">
        <v>1.7000000000000002</v>
      </c>
      <c r="E79" s="14">
        <v>0.4</v>
      </c>
      <c r="F79" s="14">
        <v>0</v>
      </c>
      <c r="G79" s="14">
        <v>0</v>
      </c>
      <c r="H79" s="14">
        <v>1.2000000000000002</v>
      </c>
      <c r="I79" s="14">
        <v>0</v>
      </c>
      <c r="J79" s="14">
        <v>0</v>
      </c>
      <c r="K79" s="14">
        <v>0</v>
      </c>
      <c r="L79" s="14">
        <v>0.9</v>
      </c>
      <c r="M79" s="14">
        <v>0</v>
      </c>
      <c r="AG79" s="5"/>
    </row>
    <row r="80" spans="1:33" x14ac:dyDescent="0.2">
      <c r="A80" s="14" t="s">
        <v>728</v>
      </c>
      <c r="B80" s="14">
        <v>0.72</v>
      </c>
      <c r="C80" s="14">
        <v>0</v>
      </c>
      <c r="D80" s="14">
        <v>1.4400000000000002</v>
      </c>
      <c r="E80" s="14">
        <v>0.4</v>
      </c>
      <c r="F80" s="14">
        <v>0</v>
      </c>
      <c r="G80" s="14">
        <v>0</v>
      </c>
      <c r="H80" s="14">
        <v>0.48</v>
      </c>
      <c r="I80" s="14">
        <v>0</v>
      </c>
      <c r="J80" s="14">
        <v>0</v>
      </c>
      <c r="K80" s="14">
        <v>0</v>
      </c>
      <c r="L80" s="14">
        <v>0.88000000000000012</v>
      </c>
      <c r="M80" s="14">
        <v>0.08</v>
      </c>
      <c r="AG80" s="5"/>
    </row>
    <row r="81" spans="1:33" x14ac:dyDescent="0.2">
      <c r="A81" s="14" t="s">
        <v>319</v>
      </c>
      <c r="B81" s="14">
        <v>0.6</v>
      </c>
      <c r="C81" s="14">
        <v>0</v>
      </c>
      <c r="D81" s="14">
        <v>0.9</v>
      </c>
      <c r="E81" s="14">
        <v>0.4</v>
      </c>
      <c r="F81" s="14">
        <v>0</v>
      </c>
      <c r="G81" s="14">
        <v>0.2</v>
      </c>
      <c r="H81" s="14">
        <v>0.4</v>
      </c>
      <c r="I81" s="14">
        <v>0</v>
      </c>
      <c r="J81" s="14">
        <v>0</v>
      </c>
      <c r="K81" s="14">
        <v>0</v>
      </c>
      <c r="L81" s="14">
        <v>0.5</v>
      </c>
      <c r="M81" s="14">
        <v>0</v>
      </c>
      <c r="AG81" s="5"/>
    </row>
    <row r="82" spans="1:33" x14ac:dyDescent="0.2">
      <c r="A82" s="14" t="s">
        <v>348</v>
      </c>
      <c r="B82" s="14">
        <v>0.39219999999999999</v>
      </c>
      <c r="C82" s="14">
        <v>0</v>
      </c>
      <c r="D82" s="14">
        <v>0.70590000000000008</v>
      </c>
      <c r="E82" s="14">
        <v>0.39219999999999999</v>
      </c>
      <c r="F82" s="14">
        <v>0</v>
      </c>
      <c r="G82" s="14">
        <v>0.54910000000000003</v>
      </c>
      <c r="H82" s="14">
        <v>0.8629</v>
      </c>
      <c r="I82" s="14">
        <v>0</v>
      </c>
      <c r="J82" s="14">
        <v>0</v>
      </c>
      <c r="K82" s="14">
        <v>0</v>
      </c>
      <c r="L82" s="14">
        <v>0.94120000000000004</v>
      </c>
      <c r="M82" s="14">
        <v>0.15690000000000001</v>
      </c>
      <c r="AG82" s="5"/>
    </row>
    <row r="83" spans="1:33" x14ac:dyDescent="0.2">
      <c r="A83" s="14" t="s">
        <v>495</v>
      </c>
      <c r="B83" s="14">
        <v>0.84</v>
      </c>
      <c r="C83" s="14">
        <v>0</v>
      </c>
      <c r="D83" s="14">
        <v>1.02</v>
      </c>
      <c r="E83" s="14">
        <v>0.39</v>
      </c>
      <c r="F83" s="14">
        <v>0</v>
      </c>
      <c r="G83" s="14">
        <v>0</v>
      </c>
      <c r="H83" s="14">
        <v>0.38999999999999996</v>
      </c>
      <c r="I83" s="14">
        <v>0</v>
      </c>
      <c r="J83" s="14">
        <v>0</v>
      </c>
      <c r="K83" s="14">
        <v>0</v>
      </c>
      <c r="L83" s="14">
        <v>0.36</v>
      </c>
      <c r="M83" s="14">
        <v>0</v>
      </c>
      <c r="AG83" s="5"/>
    </row>
    <row r="84" spans="1:33" x14ac:dyDescent="0.2">
      <c r="A84" s="14" t="s">
        <v>43</v>
      </c>
      <c r="B84" s="14">
        <v>1.0001</v>
      </c>
      <c r="C84" s="14">
        <v>0</v>
      </c>
      <c r="D84" s="14">
        <v>1.2778</v>
      </c>
      <c r="E84" s="14">
        <v>0.38890000000000002</v>
      </c>
      <c r="F84" s="14">
        <v>0</v>
      </c>
      <c r="G84" s="14">
        <v>5.5599999999999997E-2</v>
      </c>
      <c r="H84" s="14">
        <v>0.88900000000000001</v>
      </c>
      <c r="I84" s="14">
        <v>0</v>
      </c>
      <c r="J84" s="14">
        <v>0</v>
      </c>
      <c r="K84" s="14">
        <v>0</v>
      </c>
      <c r="L84" s="14">
        <v>1.2779</v>
      </c>
      <c r="M84" s="14">
        <v>0.1111</v>
      </c>
      <c r="AG84" s="5"/>
    </row>
    <row r="85" spans="1:33" x14ac:dyDescent="0.2">
      <c r="A85" s="14" t="s">
        <v>704</v>
      </c>
      <c r="B85" s="14">
        <v>1.2364999999999999</v>
      </c>
      <c r="C85" s="14">
        <v>0</v>
      </c>
      <c r="D85" s="14">
        <v>0.72730000000000006</v>
      </c>
      <c r="E85" s="14">
        <v>0.36359999999999998</v>
      </c>
      <c r="F85" s="14">
        <v>0</v>
      </c>
      <c r="G85" s="14">
        <v>0.1454</v>
      </c>
      <c r="H85" s="14">
        <v>0.5091</v>
      </c>
      <c r="I85" s="14">
        <v>0</v>
      </c>
      <c r="J85" s="14">
        <v>0</v>
      </c>
      <c r="K85" s="14">
        <v>0</v>
      </c>
      <c r="L85" s="14">
        <v>0.87259999999999993</v>
      </c>
      <c r="M85" s="14">
        <v>0.1454</v>
      </c>
      <c r="AG85" s="5"/>
    </row>
    <row r="86" spans="1:33" x14ac:dyDescent="0.2">
      <c r="A86" s="14" t="s">
        <v>676</v>
      </c>
      <c r="B86" s="14">
        <v>2.1335000000000002</v>
      </c>
      <c r="C86" s="14">
        <v>0</v>
      </c>
      <c r="D86" s="14">
        <v>3.200400000000001</v>
      </c>
      <c r="E86" s="14">
        <v>0.35560000000000003</v>
      </c>
      <c r="F86" s="14">
        <v>0</v>
      </c>
      <c r="G86" s="14">
        <v>0</v>
      </c>
      <c r="H86" s="14">
        <v>1.6001999999999998</v>
      </c>
      <c r="I86" s="14">
        <v>0</v>
      </c>
      <c r="J86" s="14">
        <v>0</v>
      </c>
      <c r="K86" s="14">
        <v>0</v>
      </c>
      <c r="L86" s="14">
        <v>0.62230000000000008</v>
      </c>
      <c r="M86" s="14">
        <v>8.8900000000000007E-2</v>
      </c>
      <c r="AG86" s="5"/>
    </row>
    <row r="87" spans="1:33" x14ac:dyDescent="0.2">
      <c r="A87" s="14" t="s">
        <v>612</v>
      </c>
      <c r="B87" s="14">
        <v>1.2445999999999999</v>
      </c>
      <c r="C87" s="14">
        <v>0</v>
      </c>
      <c r="D87" s="14">
        <v>1.2446000000000002</v>
      </c>
      <c r="E87" s="14">
        <v>0.35560000000000003</v>
      </c>
      <c r="F87" s="14">
        <v>0</v>
      </c>
      <c r="G87" s="14">
        <v>0</v>
      </c>
      <c r="H87" s="14">
        <v>0.80010000000000003</v>
      </c>
      <c r="I87" s="14">
        <v>0</v>
      </c>
      <c r="J87" s="14">
        <v>0</v>
      </c>
      <c r="K87" s="14">
        <v>0</v>
      </c>
      <c r="L87" s="14">
        <v>0.35560000000000003</v>
      </c>
      <c r="M87" s="14">
        <v>0</v>
      </c>
      <c r="AG87" s="5"/>
    </row>
    <row r="88" spans="1:33" x14ac:dyDescent="0.2">
      <c r="A88" s="14" t="s">
        <v>491</v>
      </c>
      <c r="B88" s="14">
        <v>1.6668000000000001</v>
      </c>
      <c r="C88" s="14">
        <v>0</v>
      </c>
      <c r="D88" s="14">
        <v>3.8336000000000006</v>
      </c>
      <c r="E88" s="14">
        <v>0.33339999999999997</v>
      </c>
      <c r="F88" s="14">
        <v>0</v>
      </c>
      <c r="G88" s="14">
        <v>0</v>
      </c>
      <c r="H88" s="14">
        <v>2.3334999999999999</v>
      </c>
      <c r="I88" s="14">
        <v>0</v>
      </c>
      <c r="J88" s="14">
        <v>0</v>
      </c>
      <c r="K88" s="14">
        <v>0</v>
      </c>
      <c r="L88" s="14">
        <v>1.8333999999999999</v>
      </c>
      <c r="M88" s="14">
        <v>0</v>
      </c>
      <c r="AG88" s="5"/>
    </row>
    <row r="89" spans="1:33" x14ac:dyDescent="0.2">
      <c r="A89" s="14" t="s">
        <v>468</v>
      </c>
      <c r="B89" s="14">
        <v>1.4182999999999999</v>
      </c>
      <c r="C89" s="14">
        <v>0</v>
      </c>
      <c r="D89" s="14">
        <v>1.091</v>
      </c>
      <c r="E89" s="14">
        <v>0.32730000000000004</v>
      </c>
      <c r="F89" s="14">
        <v>0</v>
      </c>
      <c r="G89" s="14">
        <v>0.21820000000000001</v>
      </c>
      <c r="H89" s="14">
        <v>0.65460000000000007</v>
      </c>
      <c r="I89" s="14">
        <v>0</v>
      </c>
      <c r="J89" s="14">
        <v>0</v>
      </c>
      <c r="K89" s="14">
        <v>0</v>
      </c>
      <c r="L89" s="14">
        <v>1.7456</v>
      </c>
      <c r="M89" s="14">
        <v>0.1091</v>
      </c>
      <c r="AG89" s="5"/>
    </row>
    <row r="90" spans="1:33" x14ac:dyDescent="0.2">
      <c r="A90" s="14" t="s">
        <v>727</v>
      </c>
      <c r="B90" s="14">
        <v>0.55389999999999995</v>
      </c>
      <c r="C90" s="14">
        <v>0</v>
      </c>
      <c r="D90" s="14">
        <v>0.92310000000000003</v>
      </c>
      <c r="E90" s="14">
        <v>0.3231</v>
      </c>
      <c r="F90" s="14">
        <v>0</v>
      </c>
      <c r="G90" s="14">
        <v>0</v>
      </c>
      <c r="H90" s="14">
        <v>0.55390000000000006</v>
      </c>
      <c r="I90" s="14">
        <v>0</v>
      </c>
      <c r="J90" s="14">
        <v>0</v>
      </c>
      <c r="K90" s="14">
        <v>0</v>
      </c>
      <c r="L90" s="14">
        <v>0.55390000000000006</v>
      </c>
      <c r="M90" s="14">
        <v>4.6199999999999998E-2</v>
      </c>
      <c r="AG90" s="5"/>
    </row>
    <row r="91" spans="1:33" x14ac:dyDescent="0.2">
      <c r="A91" s="14" t="s">
        <v>477</v>
      </c>
      <c r="B91" s="14">
        <v>0.55999999999999994</v>
      </c>
      <c r="C91" s="14">
        <v>0</v>
      </c>
      <c r="D91" s="14">
        <v>1.04</v>
      </c>
      <c r="E91" s="14">
        <v>0.32</v>
      </c>
      <c r="F91" s="14">
        <v>0</v>
      </c>
      <c r="G91" s="14">
        <v>0.32</v>
      </c>
      <c r="H91" s="14">
        <v>0.88</v>
      </c>
      <c r="I91" s="14">
        <v>0</v>
      </c>
      <c r="J91" s="14">
        <v>0</v>
      </c>
      <c r="K91" s="14">
        <v>0</v>
      </c>
      <c r="L91" s="14">
        <v>0.88</v>
      </c>
      <c r="M91" s="14">
        <v>0</v>
      </c>
      <c r="AG91" s="5"/>
    </row>
    <row r="92" spans="1:33" x14ac:dyDescent="0.2">
      <c r="A92" s="14" t="s">
        <v>492</v>
      </c>
      <c r="B92" s="14">
        <v>2.4</v>
      </c>
      <c r="C92" s="14">
        <v>0</v>
      </c>
      <c r="D92" s="14">
        <v>0.9</v>
      </c>
      <c r="E92" s="14">
        <v>0.3</v>
      </c>
      <c r="F92" s="14">
        <v>0</v>
      </c>
      <c r="G92" s="14">
        <v>0.15</v>
      </c>
      <c r="H92" s="14">
        <v>0.75</v>
      </c>
      <c r="I92" s="14">
        <v>0</v>
      </c>
      <c r="J92" s="14">
        <v>0</v>
      </c>
      <c r="K92" s="14">
        <v>0</v>
      </c>
      <c r="L92" s="14">
        <v>1.4999999999999998</v>
      </c>
      <c r="M92" s="14">
        <v>0</v>
      </c>
      <c r="AG92" s="5"/>
    </row>
    <row r="93" spans="1:33" x14ac:dyDescent="0.2">
      <c r="A93" s="14" t="s">
        <v>95</v>
      </c>
      <c r="B93" s="14">
        <v>0.89999999999999991</v>
      </c>
      <c r="C93" s="14">
        <v>0</v>
      </c>
      <c r="D93" s="14">
        <v>0.4</v>
      </c>
      <c r="E93" s="14">
        <v>0.3</v>
      </c>
      <c r="F93" s="14">
        <v>0</v>
      </c>
      <c r="G93" s="14">
        <v>0</v>
      </c>
      <c r="H93" s="14">
        <v>0.89999999999999991</v>
      </c>
      <c r="I93" s="14">
        <v>0</v>
      </c>
      <c r="J93" s="14">
        <v>0</v>
      </c>
      <c r="K93" s="14">
        <v>0</v>
      </c>
      <c r="L93" s="14">
        <v>0.5</v>
      </c>
      <c r="M93" s="14">
        <v>0</v>
      </c>
      <c r="AG93" s="5"/>
    </row>
    <row r="94" spans="1:33" x14ac:dyDescent="0.2">
      <c r="A94" s="14" t="s">
        <v>44</v>
      </c>
      <c r="B94" s="14">
        <v>1.0001</v>
      </c>
      <c r="C94" s="14">
        <v>0</v>
      </c>
      <c r="D94" s="14">
        <v>1.7145000000000001</v>
      </c>
      <c r="E94" s="14">
        <v>0.2858</v>
      </c>
      <c r="F94" s="14">
        <v>0</v>
      </c>
      <c r="G94" s="14">
        <v>0.2858</v>
      </c>
      <c r="H94" s="14">
        <v>0.71440000000000003</v>
      </c>
      <c r="I94" s="14">
        <v>0</v>
      </c>
      <c r="J94" s="14">
        <v>0</v>
      </c>
      <c r="K94" s="14">
        <v>0</v>
      </c>
      <c r="L94" s="14">
        <v>0.85730000000000006</v>
      </c>
      <c r="M94" s="14">
        <v>0.1429</v>
      </c>
      <c r="AG94" s="5"/>
    </row>
    <row r="95" spans="1:33" x14ac:dyDescent="0.2">
      <c r="A95" s="14" t="s">
        <v>936</v>
      </c>
      <c r="B95" s="14">
        <v>1.0665</v>
      </c>
      <c r="C95" s="14">
        <v>0.1333</v>
      </c>
      <c r="D95" s="14">
        <v>2.1333000000000002</v>
      </c>
      <c r="E95" s="14">
        <v>0.2666</v>
      </c>
      <c r="F95" s="14">
        <v>0</v>
      </c>
      <c r="G95" s="14">
        <v>0</v>
      </c>
      <c r="H95" s="14">
        <v>1.1999</v>
      </c>
      <c r="I95" s="14">
        <v>0</v>
      </c>
      <c r="J95" s="14">
        <v>0</v>
      </c>
      <c r="K95" s="14">
        <v>0</v>
      </c>
      <c r="L95" s="14">
        <v>1.1999</v>
      </c>
      <c r="M95" s="14">
        <v>0</v>
      </c>
      <c r="AG95" s="5"/>
    </row>
    <row r="96" spans="1:33" x14ac:dyDescent="0.2">
      <c r="A96" s="14" t="s">
        <v>766</v>
      </c>
      <c r="B96" s="14">
        <v>0.65999999999999992</v>
      </c>
      <c r="C96" s="14">
        <v>0</v>
      </c>
      <c r="D96" s="14">
        <v>1.02</v>
      </c>
      <c r="E96" s="14">
        <v>0.24</v>
      </c>
      <c r="F96" s="14">
        <v>0</v>
      </c>
      <c r="G96" s="14">
        <v>0.12</v>
      </c>
      <c r="H96" s="14">
        <v>0.65999999999999992</v>
      </c>
      <c r="I96" s="14">
        <v>0</v>
      </c>
      <c r="J96" s="14">
        <v>0</v>
      </c>
      <c r="K96" s="14">
        <v>0</v>
      </c>
      <c r="L96" s="14">
        <v>0.3</v>
      </c>
      <c r="M96" s="14">
        <v>0</v>
      </c>
    </row>
    <row r="97" spans="1:13" x14ac:dyDescent="0.2">
      <c r="A97" s="14" t="s">
        <v>570</v>
      </c>
      <c r="B97" s="14">
        <v>0.67499999999999993</v>
      </c>
      <c r="C97" s="14">
        <v>0</v>
      </c>
      <c r="D97" s="14">
        <v>0.82499999999999996</v>
      </c>
      <c r="E97" s="14">
        <v>0.15</v>
      </c>
      <c r="F97" s="14">
        <v>0</v>
      </c>
      <c r="G97" s="14">
        <v>0</v>
      </c>
      <c r="H97" s="14">
        <v>0.6</v>
      </c>
      <c r="I97" s="14">
        <v>0</v>
      </c>
      <c r="J97" s="14">
        <v>0</v>
      </c>
      <c r="K97" s="14">
        <v>0</v>
      </c>
      <c r="L97" s="14">
        <v>0.75</v>
      </c>
      <c r="M97" s="14">
        <v>0</v>
      </c>
    </row>
    <row r="98" spans="1:13" x14ac:dyDescent="0.2">
      <c r="A98" s="14" t="s">
        <v>572</v>
      </c>
      <c r="B98" s="14">
        <v>0.72</v>
      </c>
      <c r="C98" s="14">
        <v>0</v>
      </c>
      <c r="D98" s="14">
        <v>2.04</v>
      </c>
      <c r="E98" s="14">
        <v>0.12</v>
      </c>
      <c r="F98" s="14">
        <v>0</v>
      </c>
      <c r="G98" s="14">
        <v>0</v>
      </c>
      <c r="H98" s="14">
        <v>1.2000000000000002</v>
      </c>
      <c r="I98" s="14">
        <v>0</v>
      </c>
      <c r="J98" s="14">
        <v>0</v>
      </c>
      <c r="K98" s="14">
        <v>0</v>
      </c>
      <c r="L98" s="14">
        <v>1.7999999999999998</v>
      </c>
      <c r="M98" s="14">
        <v>0.12</v>
      </c>
    </row>
    <row r="99" spans="1:13" x14ac:dyDescent="0.2">
      <c r="A99" s="14" t="s">
        <v>361</v>
      </c>
      <c r="B99" s="14">
        <v>1.84</v>
      </c>
      <c r="C99" s="14">
        <v>0</v>
      </c>
      <c r="D99" s="14">
        <v>2.3200000000000003</v>
      </c>
      <c r="E99" s="14">
        <v>0.08</v>
      </c>
      <c r="F99" s="14">
        <v>0</v>
      </c>
      <c r="G99" s="14">
        <v>0.08</v>
      </c>
      <c r="H99" s="14">
        <v>0.48000000000000004</v>
      </c>
      <c r="I99" s="14">
        <v>0</v>
      </c>
      <c r="J99" s="14">
        <v>0</v>
      </c>
      <c r="K99" s="14">
        <v>0</v>
      </c>
      <c r="L99" s="14">
        <v>0.95999999999999985</v>
      </c>
      <c r="M99" s="14">
        <v>0.24</v>
      </c>
    </row>
    <row r="100" spans="1:13" x14ac:dyDescent="0.2">
      <c r="A100" s="14" t="s">
        <v>619</v>
      </c>
      <c r="B100" s="14">
        <v>0.9</v>
      </c>
      <c r="C100" s="14">
        <v>0</v>
      </c>
      <c r="D100" s="14">
        <v>1.2</v>
      </c>
      <c r="E100" s="14">
        <v>0</v>
      </c>
      <c r="F100" s="14">
        <v>0</v>
      </c>
      <c r="G100" s="14">
        <v>0</v>
      </c>
      <c r="H100" s="14">
        <v>0.44999999999999996</v>
      </c>
      <c r="I100" s="14">
        <v>0</v>
      </c>
      <c r="J100" s="14">
        <v>0</v>
      </c>
      <c r="K100" s="14">
        <v>0</v>
      </c>
      <c r="L100" s="14">
        <v>0.44999999999999996</v>
      </c>
      <c r="M100" s="14">
        <v>0</v>
      </c>
    </row>
  </sheetData>
  <sortState ref="A2:M100">
    <sortCondition descending="1" ref="E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7684-FE71-1346-BAAE-8B29E3C3CD69}">
  <dimension ref="A1:G28"/>
  <sheetViews>
    <sheetView workbookViewId="0">
      <selection activeCell="C9" sqref="C9"/>
    </sheetView>
  </sheetViews>
  <sheetFormatPr baseColWidth="10" defaultRowHeight="16" x14ac:dyDescent="0.2"/>
  <cols>
    <col min="1" max="1" width="15.6640625" customWidth="1"/>
    <col min="2" max="2" width="48.1640625" bestFit="1" customWidth="1"/>
    <col min="3" max="3" width="40.6640625" bestFit="1" customWidth="1"/>
  </cols>
  <sheetData>
    <row r="1" spans="1:7" x14ac:dyDescent="0.2">
      <c r="A1" s="9" t="s">
        <v>2484</v>
      </c>
      <c r="B1" s="9"/>
      <c r="C1" s="9"/>
      <c r="D1" s="9"/>
      <c r="E1" s="9"/>
      <c r="F1" s="9"/>
      <c r="G1" s="9"/>
    </row>
    <row r="2" spans="1:7" x14ac:dyDescent="0.2">
      <c r="A2" s="9">
        <v>2020</v>
      </c>
      <c r="B2" s="9"/>
      <c r="C2" s="9"/>
      <c r="D2" s="9"/>
      <c r="E2" s="9"/>
      <c r="F2" s="9"/>
      <c r="G2" s="9"/>
    </row>
    <row r="3" spans="1:7" x14ac:dyDescent="0.2">
      <c r="A3" s="9"/>
      <c r="B3" s="9"/>
      <c r="C3" s="9"/>
      <c r="D3" s="9"/>
      <c r="E3" s="9"/>
      <c r="F3" s="9"/>
      <c r="G3" s="9"/>
    </row>
    <row r="4" spans="1:7" x14ac:dyDescent="0.2">
      <c r="A4" s="9"/>
      <c r="B4" s="9"/>
      <c r="C4" s="9"/>
      <c r="D4" s="9"/>
      <c r="E4" s="9"/>
      <c r="F4" s="9"/>
      <c r="G4" s="9"/>
    </row>
    <row r="5" spans="1:7" x14ac:dyDescent="0.2">
      <c r="A5" s="9"/>
      <c r="B5" s="9"/>
      <c r="C5" s="9"/>
      <c r="D5" s="9"/>
      <c r="E5" s="9"/>
      <c r="F5" s="9"/>
      <c r="G5" s="9"/>
    </row>
    <row r="6" spans="1:7" s="1" customFormat="1" x14ac:dyDescent="0.2">
      <c r="A6" s="10" t="s">
        <v>2485</v>
      </c>
      <c r="B6" s="10" t="s">
        <v>2486</v>
      </c>
      <c r="C6" s="10" t="s">
        <v>2487</v>
      </c>
      <c r="D6" s="10"/>
      <c r="E6" s="10"/>
      <c r="F6" s="10"/>
      <c r="G6" s="10"/>
    </row>
    <row r="7" spans="1:7" x14ac:dyDescent="0.2">
      <c r="A7" s="9" t="s">
        <v>2489</v>
      </c>
      <c r="B7" s="9" t="s">
        <v>2490</v>
      </c>
      <c r="C7" s="9" t="s">
        <v>2496</v>
      </c>
      <c r="D7" s="9" t="s">
        <v>2495</v>
      </c>
      <c r="E7" s="9"/>
      <c r="F7" s="9"/>
      <c r="G7" s="9"/>
    </row>
    <row r="8" spans="1:7" x14ac:dyDescent="0.2">
      <c r="A8" s="9" t="s">
        <v>2492</v>
      </c>
      <c r="B8" s="9" t="s">
        <v>2491</v>
      </c>
      <c r="C8" s="9" t="s">
        <v>2488</v>
      </c>
      <c r="D8" s="9"/>
      <c r="E8" s="9"/>
      <c r="F8" s="9"/>
      <c r="G8" s="9"/>
    </row>
    <row r="9" spans="1:7" x14ac:dyDescent="0.2">
      <c r="A9" s="9" t="s">
        <v>2493</v>
      </c>
      <c r="B9" s="9" t="s">
        <v>2494</v>
      </c>
      <c r="C9" s="9" t="s">
        <v>2488</v>
      </c>
      <c r="D9" s="9"/>
      <c r="E9" s="9"/>
      <c r="F9" s="9"/>
      <c r="G9" s="9"/>
    </row>
    <row r="10" spans="1:7" x14ac:dyDescent="0.2">
      <c r="A10" s="9"/>
      <c r="B10" s="9"/>
      <c r="C10" s="9"/>
      <c r="D10" s="9"/>
      <c r="E10" s="9"/>
      <c r="F10" s="9"/>
      <c r="G10" s="9"/>
    </row>
    <row r="11" spans="1:7" x14ac:dyDescent="0.2">
      <c r="A11" s="9"/>
      <c r="B11" s="9"/>
      <c r="C11" s="9"/>
      <c r="D11" s="9"/>
      <c r="E11" s="9"/>
      <c r="F11" s="9"/>
      <c r="G11" s="9"/>
    </row>
    <row r="12" spans="1:7" x14ac:dyDescent="0.2">
      <c r="A12" s="9"/>
      <c r="B12" s="9"/>
      <c r="C12" s="9"/>
      <c r="D12" s="9"/>
      <c r="E12" s="9"/>
      <c r="F12" s="9"/>
      <c r="G12" s="9"/>
    </row>
    <row r="13" spans="1:7" x14ac:dyDescent="0.2">
      <c r="A13" s="9"/>
      <c r="B13" s="9"/>
      <c r="C13" s="9"/>
      <c r="D13" s="9"/>
      <c r="E13" s="9"/>
      <c r="F13" s="9"/>
      <c r="G13" s="9"/>
    </row>
    <row r="14" spans="1:7" x14ac:dyDescent="0.2">
      <c r="A14" s="9"/>
      <c r="B14" s="9"/>
      <c r="C14" s="9"/>
      <c r="D14" s="9"/>
      <c r="E14" s="9"/>
      <c r="F14" s="9"/>
      <c r="G14" s="9"/>
    </row>
    <row r="15" spans="1:7" x14ac:dyDescent="0.2">
      <c r="A15" s="9"/>
      <c r="B15" s="9"/>
      <c r="C15" s="9"/>
      <c r="D15" s="9"/>
      <c r="E15" s="9"/>
      <c r="F15" s="9"/>
      <c r="G15" s="9"/>
    </row>
    <row r="16" spans="1:7" x14ac:dyDescent="0.2">
      <c r="A16" s="9"/>
      <c r="B16" s="9"/>
      <c r="C16" s="9"/>
      <c r="D16" s="9"/>
      <c r="E16" s="9"/>
      <c r="F16" s="9"/>
      <c r="G16" s="9"/>
    </row>
    <row r="17" spans="1:7" x14ac:dyDescent="0.2">
      <c r="A17" s="9"/>
      <c r="B17" s="9"/>
      <c r="C17" s="9"/>
      <c r="D17" s="9"/>
      <c r="E17" s="9"/>
      <c r="F17" s="9"/>
      <c r="G17" s="9"/>
    </row>
    <row r="18" spans="1:7" x14ac:dyDescent="0.2">
      <c r="A18" s="9"/>
      <c r="B18" s="9"/>
      <c r="C18" s="9"/>
      <c r="D18" s="9"/>
      <c r="E18" s="9"/>
      <c r="F18" s="9"/>
      <c r="G18" s="9"/>
    </row>
    <row r="19" spans="1:7" x14ac:dyDescent="0.2">
      <c r="A19" s="9"/>
      <c r="B19" s="9"/>
      <c r="C19" s="9"/>
      <c r="D19" s="9"/>
      <c r="E19" s="9"/>
      <c r="F19" s="9"/>
      <c r="G19" s="9"/>
    </row>
    <row r="20" spans="1:7" x14ac:dyDescent="0.2">
      <c r="A20" s="9"/>
      <c r="B20" s="9"/>
      <c r="C20" s="9"/>
      <c r="D20" s="9"/>
      <c r="E20" s="9"/>
      <c r="F20" s="9"/>
      <c r="G20" s="9"/>
    </row>
    <row r="21" spans="1:7" x14ac:dyDescent="0.2">
      <c r="A21" s="9"/>
      <c r="B21" s="9"/>
      <c r="C21" s="9"/>
      <c r="D21" s="9"/>
      <c r="E21" s="9"/>
      <c r="F21" s="9"/>
      <c r="G21" s="9"/>
    </row>
    <row r="22" spans="1:7" x14ac:dyDescent="0.2">
      <c r="A22" s="9"/>
      <c r="B22" s="9"/>
      <c r="C22" s="9"/>
      <c r="D22" s="9"/>
      <c r="E22" s="9"/>
      <c r="F22" s="9"/>
      <c r="G22" s="9"/>
    </row>
    <row r="23" spans="1:7" x14ac:dyDescent="0.2">
      <c r="A23" s="9"/>
      <c r="B23" s="9"/>
      <c r="C23" s="9"/>
      <c r="D23" s="9"/>
      <c r="E23" s="9"/>
      <c r="F23" s="9"/>
      <c r="G23" s="9"/>
    </row>
    <row r="24" spans="1:7" x14ac:dyDescent="0.2">
      <c r="A24" s="9"/>
      <c r="B24" s="9"/>
      <c r="C24" s="9"/>
      <c r="D24" s="9"/>
      <c r="E24" s="9"/>
      <c r="F24" s="9"/>
      <c r="G24" s="9"/>
    </row>
    <row r="25" spans="1:7" x14ac:dyDescent="0.2">
      <c r="A25" s="9"/>
      <c r="B25" s="9"/>
      <c r="C25" s="9"/>
      <c r="D25" s="9"/>
      <c r="E25" s="9"/>
      <c r="F25" s="9"/>
      <c r="G25" s="9"/>
    </row>
    <row r="26" spans="1:7" x14ac:dyDescent="0.2">
      <c r="A26" s="9"/>
      <c r="B26" s="9"/>
      <c r="C26" s="9"/>
      <c r="D26" s="9"/>
      <c r="E26" s="9"/>
      <c r="F26" s="9"/>
      <c r="G26" s="9"/>
    </row>
    <row r="27" spans="1:7" x14ac:dyDescent="0.2">
      <c r="A27" s="9"/>
      <c r="B27" s="9"/>
      <c r="C27" s="9"/>
      <c r="D27" s="9"/>
      <c r="E27" s="9"/>
      <c r="F27" s="9"/>
      <c r="G27" s="9"/>
    </row>
    <row r="28" spans="1:7" x14ac:dyDescent="0.2">
      <c r="A28" s="9"/>
      <c r="B28" s="9"/>
      <c r="C28" s="9"/>
      <c r="D28" s="9"/>
      <c r="E28" s="9"/>
      <c r="F28" s="9"/>
      <c r="G28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cleaned</vt:lpstr>
      <vt:lpstr>pct_results</vt:lpstr>
      <vt:lpstr>Sheet1</vt:lpstr>
      <vt:lpstr>pct_raw</vt:lpstr>
      <vt:lpstr>counties_results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Hargarten</dc:creator>
  <cp:lastModifiedBy>Jeffrey Hargarten</cp:lastModifiedBy>
  <dcterms:created xsi:type="dcterms:W3CDTF">2020-01-28T17:46:40Z</dcterms:created>
  <dcterms:modified xsi:type="dcterms:W3CDTF">2020-02-07T20:27:38Z</dcterms:modified>
</cp:coreProperties>
</file>